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doria\OneDrive - ISAE-SUPAERO\cours\Cours_4A\ETE\305\Sujet B  Équilibre offre-demande du système électrique\ETE305_Optimization_Study\data\"/>
    </mc:Choice>
  </mc:AlternateContent>
  <xr:revisionPtr revIDLastSave="0" documentId="13_ncr:1_{D43A434B-0DC5-49AC-BB23-5A6CF6FDE2B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arc électrique" sheetId="6" r:id="rId1"/>
    <sheet name="Résumé" sheetId="17" r:id="rId2"/>
    <sheet name="Stock_hydro" sheetId="10" r:id="rId3"/>
    <sheet name="Consommation_elec_totale" sheetId="16" r:id="rId4"/>
    <sheet name="Détails historique hydro" sheetId="12" r:id="rId5"/>
    <sheet name="Données gaz" sheetId="14" r:id="rId6"/>
    <sheet name="Rendements" sheetId="15" r:id="rId7"/>
    <sheet name="Investissements" sheetId="13" r:id="rId8"/>
    <sheet name="Defaillance" sheetId="18" r:id="rId9"/>
  </sheets>
  <externalReferences>
    <externalReference r:id="rId10"/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 a="1"/>
  <c r="F2" i="17" s="1"/>
  <c r="H8738" i="16"/>
  <c r="H8737" i="16"/>
  <c r="H8736" i="16"/>
  <c r="H8735" i="16"/>
  <c r="H8734" i="16"/>
  <c r="H8733" i="16"/>
  <c r="H8732" i="16"/>
  <c r="H8731" i="16"/>
  <c r="H8730" i="16"/>
  <c r="H8729" i="16"/>
  <c r="H8728" i="16"/>
  <c r="H8727" i="16"/>
  <c r="H8726" i="16"/>
  <c r="H8725" i="16"/>
  <c r="H8724" i="16"/>
  <c r="H8723" i="16"/>
  <c r="H8722" i="16"/>
  <c r="H8721" i="16"/>
  <c r="H8720" i="16"/>
  <c r="H8719" i="16"/>
  <c r="H8718" i="16"/>
  <c r="H8717" i="16"/>
  <c r="H8716" i="16"/>
  <c r="H8715" i="16"/>
  <c r="H8714" i="16"/>
  <c r="H8713" i="16"/>
  <c r="H8712" i="16"/>
  <c r="H8711" i="16"/>
  <c r="H8710" i="16"/>
  <c r="H8709" i="16"/>
  <c r="H8708" i="16"/>
  <c r="H8707" i="16"/>
  <c r="H8706" i="16"/>
  <c r="H8705" i="16"/>
  <c r="H8704" i="16"/>
  <c r="H8703" i="16"/>
  <c r="H8702" i="16"/>
  <c r="H8701" i="16"/>
  <c r="H8700" i="16"/>
  <c r="H8699" i="16"/>
  <c r="H8698" i="16"/>
  <c r="H8697" i="16"/>
  <c r="H8696" i="16"/>
  <c r="H8695" i="16"/>
  <c r="H8694" i="16"/>
  <c r="H8693" i="16"/>
  <c r="H8692" i="16"/>
  <c r="H8691" i="16"/>
  <c r="H8690" i="16"/>
  <c r="H8689" i="16"/>
  <c r="H8688" i="16"/>
  <c r="H8687" i="16"/>
  <c r="H8686" i="16"/>
  <c r="H8685" i="16"/>
  <c r="H8684" i="16"/>
  <c r="H8683" i="16"/>
  <c r="H8682" i="16"/>
  <c r="H8681" i="16"/>
  <c r="H8680" i="16"/>
  <c r="H8679" i="16"/>
  <c r="H8678" i="16"/>
  <c r="H8677" i="16"/>
  <c r="H8676" i="16"/>
  <c r="H8675" i="16"/>
  <c r="H8674" i="16"/>
  <c r="H8673" i="16"/>
  <c r="H8672" i="16"/>
  <c r="H8671" i="16"/>
  <c r="H8670" i="16"/>
  <c r="H8669" i="16"/>
  <c r="H8668" i="16"/>
  <c r="H8667" i="16"/>
  <c r="H8666" i="16"/>
  <c r="H8665" i="16"/>
  <c r="H8664" i="16"/>
  <c r="H8663" i="16"/>
  <c r="H8662" i="16"/>
  <c r="H8661" i="16"/>
  <c r="H8660" i="16"/>
  <c r="H8659" i="16"/>
  <c r="H8658" i="16"/>
  <c r="H8657" i="16"/>
  <c r="H8656" i="16"/>
  <c r="H8655" i="16"/>
  <c r="H8654" i="16"/>
  <c r="H8653" i="16"/>
  <c r="H8652" i="16"/>
  <c r="H8651" i="16"/>
  <c r="H8650" i="16"/>
  <c r="H8649" i="16"/>
  <c r="H8648" i="16"/>
  <c r="H8647" i="16"/>
  <c r="H8646" i="16"/>
  <c r="H8645" i="16"/>
  <c r="H8644" i="16"/>
  <c r="H8643" i="16"/>
  <c r="H8642" i="16"/>
  <c r="H8641" i="16"/>
  <c r="H8640" i="16"/>
  <c r="H8639" i="16"/>
  <c r="H8638" i="16"/>
  <c r="H8637" i="16"/>
  <c r="H8636" i="16"/>
  <c r="H8635" i="16"/>
  <c r="H8634" i="16"/>
  <c r="H8633" i="16"/>
  <c r="H8632" i="16"/>
  <c r="H8631" i="16"/>
  <c r="H8630" i="16"/>
  <c r="H8629" i="16"/>
  <c r="H8628" i="16"/>
  <c r="H8627" i="16"/>
  <c r="H8626" i="16"/>
  <c r="H8625" i="16"/>
  <c r="H8624" i="16"/>
  <c r="H8623" i="16"/>
  <c r="H8622" i="16"/>
  <c r="H8621" i="16"/>
  <c r="H8620" i="16"/>
  <c r="H8619" i="16"/>
  <c r="H8618" i="16"/>
  <c r="H8617" i="16"/>
  <c r="H8616" i="16"/>
  <c r="H8615" i="16"/>
  <c r="H8614" i="16"/>
  <c r="H8613" i="16"/>
  <c r="H8612" i="16"/>
  <c r="H8611" i="16"/>
  <c r="H8610" i="16"/>
  <c r="H8609" i="16"/>
  <c r="H8608" i="16"/>
  <c r="H8607" i="16"/>
  <c r="H8606" i="16"/>
  <c r="H8605" i="16"/>
  <c r="H8604" i="16"/>
  <c r="H8603" i="16"/>
  <c r="H8602" i="16"/>
  <c r="H8601" i="16"/>
  <c r="H8600" i="16"/>
  <c r="H8599" i="16"/>
  <c r="H8598" i="16"/>
  <c r="H8597" i="16"/>
  <c r="H8596" i="16"/>
  <c r="H8595" i="16"/>
  <c r="H8594" i="16"/>
  <c r="H8593" i="16"/>
  <c r="H8592" i="16"/>
  <c r="H8591" i="16"/>
  <c r="H8590" i="16"/>
  <c r="H8589" i="16"/>
  <c r="H8588" i="16"/>
  <c r="H8587" i="16"/>
  <c r="H8586" i="16"/>
  <c r="H8585" i="16"/>
  <c r="H8584" i="16"/>
  <c r="H8583" i="16"/>
  <c r="H8582" i="16"/>
  <c r="H8581" i="16"/>
  <c r="H8580" i="16"/>
  <c r="H8579" i="16"/>
  <c r="H8578" i="16"/>
  <c r="H8577" i="16"/>
  <c r="H8576" i="16"/>
  <c r="H8575" i="16"/>
  <c r="H8574" i="16"/>
  <c r="H8573" i="16"/>
  <c r="H8572" i="16"/>
  <c r="H8571" i="16"/>
  <c r="H8570" i="16"/>
  <c r="H8569" i="16"/>
  <c r="H8568" i="16"/>
  <c r="H8567" i="16"/>
  <c r="H8566" i="16"/>
  <c r="H8565" i="16"/>
  <c r="H8564" i="16"/>
  <c r="H8563" i="16"/>
  <c r="H8562" i="16"/>
  <c r="H8561" i="16"/>
  <c r="H8560" i="16"/>
  <c r="H8559" i="16"/>
  <c r="H8558" i="16"/>
  <c r="H8557" i="16"/>
  <c r="H8556" i="16"/>
  <c r="H8555" i="16"/>
  <c r="H8554" i="16"/>
  <c r="H8553" i="16"/>
  <c r="H8552" i="16"/>
  <c r="H8551" i="16"/>
  <c r="H8550" i="16"/>
  <c r="H8549" i="16"/>
  <c r="H8548" i="16"/>
  <c r="H8547" i="16"/>
  <c r="H8546" i="16"/>
  <c r="H8545" i="16"/>
  <c r="H8544" i="16"/>
  <c r="H8543" i="16"/>
  <c r="H8542" i="16"/>
  <c r="H8541" i="16"/>
  <c r="H8540" i="16"/>
  <c r="H8539" i="16"/>
  <c r="H8538" i="16"/>
  <c r="H8537" i="16"/>
  <c r="H8536" i="16"/>
  <c r="H8535" i="16"/>
  <c r="H8534" i="16"/>
  <c r="H8533" i="16"/>
  <c r="H8532" i="16"/>
  <c r="H8531" i="16"/>
  <c r="H8530" i="16"/>
  <c r="H8529" i="16"/>
  <c r="H8528" i="16"/>
  <c r="H8527" i="16"/>
  <c r="H8526" i="16"/>
  <c r="H8525" i="16"/>
  <c r="H8524" i="16"/>
  <c r="H8523" i="16"/>
  <c r="H8522" i="16"/>
  <c r="H8521" i="16"/>
  <c r="H8520" i="16"/>
  <c r="H8519" i="16"/>
  <c r="H8518" i="16"/>
  <c r="H8517" i="16"/>
  <c r="H8516" i="16"/>
  <c r="H8515" i="16"/>
  <c r="H8514" i="16"/>
  <c r="H8513" i="16"/>
  <c r="H8512" i="16"/>
  <c r="H8511" i="16"/>
  <c r="H8510" i="16"/>
  <c r="H8509" i="16"/>
  <c r="H8508" i="16"/>
  <c r="H8507" i="16"/>
  <c r="H8506" i="16"/>
  <c r="H8505" i="16"/>
  <c r="H8504" i="16"/>
  <c r="H8503" i="16"/>
  <c r="H8502" i="16"/>
  <c r="H8501" i="16"/>
  <c r="H8500" i="16"/>
  <c r="H8499" i="16"/>
  <c r="H8498" i="16"/>
  <c r="H8497" i="16"/>
  <c r="H8496" i="16"/>
  <c r="H8495" i="16"/>
  <c r="H8494" i="16"/>
  <c r="H8493" i="16"/>
  <c r="H8492" i="16"/>
  <c r="H8491" i="16"/>
  <c r="H8490" i="16"/>
  <c r="H8489" i="16"/>
  <c r="H8488" i="16"/>
  <c r="H8487" i="16"/>
  <c r="H8486" i="16"/>
  <c r="H8485" i="16"/>
  <c r="H8484" i="16"/>
  <c r="H8483" i="16"/>
  <c r="H8482" i="16"/>
  <c r="H8481" i="16"/>
  <c r="H8480" i="16"/>
  <c r="H8479" i="16"/>
  <c r="H8478" i="16"/>
  <c r="H8477" i="16"/>
  <c r="H8476" i="16"/>
  <c r="H8475" i="16"/>
  <c r="H8474" i="16"/>
  <c r="H8473" i="16"/>
  <c r="H8472" i="16"/>
  <c r="H8471" i="16"/>
  <c r="H8470" i="16"/>
  <c r="H8469" i="16"/>
  <c r="H8468" i="16"/>
  <c r="H8467" i="16"/>
  <c r="H8466" i="16"/>
  <c r="H8465" i="16"/>
  <c r="H8464" i="16"/>
  <c r="H8463" i="16"/>
  <c r="H8462" i="16"/>
  <c r="H8461" i="16"/>
  <c r="H8460" i="16"/>
  <c r="H8459" i="16"/>
  <c r="H8458" i="16"/>
  <c r="H8457" i="16"/>
  <c r="H8456" i="16"/>
  <c r="H8455" i="16"/>
  <c r="H8454" i="16"/>
  <c r="H8453" i="16"/>
  <c r="H8452" i="16"/>
  <c r="H8451" i="16"/>
  <c r="H8450" i="16"/>
  <c r="H8449" i="16"/>
  <c r="H8448" i="16"/>
  <c r="H8447" i="16"/>
  <c r="H8446" i="16"/>
  <c r="H8445" i="16"/>
  <c r="H8444" i="16"/>
  <c r="H8443" i="16"/>
  <c r="H8442" i="16"/>
  <c r="H8441" i="16"/>
  <c r="H8440" i="16"/>
  <c r="H8439" i="16"/>
  <c r="H8438" i="16"/>
  <c r="H8437" i="16"/>
  <c r="H8436" i="16"/>
  <c r="H8435" i="16"/>
  <c r="H8434" i="16"/>
  <c r="H8433" i="16"/>
  <c r="H8432" i="16"/>
  <c r="H8431" i="16"/>
  <c r="H8430" i="16"/>
  <c r="H8429" i="16"/>
  <c r="H8428" i="16"/>
  <c r="H8427" i="16"/>
  <c r="H8426" i="16"/>
  <c r="H8425" i="16"/>
  <c r="H8424" i="16"/>
  <c r="H8423" i="16"/>
  <c r="H8422" i="16"/>
  <c r="H8421" i="16"/>
  <c r="H8420" i="16"/>
  <c r="H8419" i="16"/>
  <c r="H8418" i="16"/>
  <c r="H8417" i="16"/>
  <c r="H8416" i="16"/>
  <c r="H8415" i="16"/>
  <c r="H8414" i="16"/>
  <c r="H8413" i="16"/>
  <c r="H8412" i="16"/>
  <c r="H8411" i="16"/>
  <c r="H8410" i="16"/>
  <c r="H8409" i="16"/>
  <c r="H8408" i="16"/>
  <c r="H8407" i="16"/>
  <c r="H8406" i="16"/>
  <c r="H8405" i="16"/>
  <c r="H8404" i="16"/>
  <c r="H8403" i="16"/>
  <c r="H8402" i="16"/>
  <c r="H8401" i="16"/>
  <c r="H8400" i="16"/>
  <c r="H8399" i="16"/>
  <c r="H8398" i="16"/>
  <c r="H8397" i="16"/>
  <c r="H8396" i="16"/>
  <c r="H8395" i="16"/>
  <c r="H8394" i="16"/>
  <c r="H8393" i="16"/>
  <c r="H8392" i="16"/>
  <c r="H8391" i="16"/>
  <c r="H8390" i="16"/>
  <c r="H8389" i="16"/>
  <c r="H8388" i="16"/>
  <c r="H8387" i="16"/>
  <c r="H8386" i="16"/>
  <c r="H8385" i="16"/>
  <c r="H8384" i="16"/>
  <c r="H8383" i="16"/>
  <c r="H8382" i="16"/>
  <c r="H8381" i="16"/>
  <c r="H8380" i="16"/>
  <c r="H8379" i="16"/>
  <c r="H8378" i="16"/>
  <c r="H8377" i="16"/>
  <c r="H8376" i="16"/>
  <c r="H8375" i="16"/>
  <c r="H8374" i="16"/>
  <c r="H8373" i="16"/>
  <c r="H8372" i="16"/>
  <c r="H8371" i="16"/>
  <c r="H8370" i="16"/>
  <c r="H8369" i="16"/>
  <c r="H8368" i="16"/>
  <c r="H8367" i="16"/>
  <c r="H8366" i="16"/>
  <c r="H8365" i="16"/>
  <c r="H8364" i="16"/>
  <c r="H8363" i="16"/>
  <c r="H8362" i="16"/>
  <c r="H8361" i="16"/>
  <c r="H8360" i="16"/>
  <c r="H8359" i="16"/>
  <c r="H8358" i="16"/>
  <c r="H8357" i="16"/>
  <c r="H8356" i="16"/>
  <c r="H8355" i="16"/>
  <c r="H8354" i="16"/>
  <c r="H8353" i="16"/>
  <c r="H8352" i="16"/>
  <c r="H8351" i="16"/>
  <c r="H8350" i="16"/>
  <c r="H8349" i="16"/>
  <c r="H8348" i="16"/>
  <c r="H8347" i="16"/>
  <c r="H8346" i="16"/>
  <c r="H8345" i="16"/>
  <c r="H8344" i="16"/>
  <c r="H8343" i="16"/>
  <c r="H8342" i="16"/>
  <c r="H8341" i="16"/>
  <c r="H8340" i="16"/>
  <c r="H8339" i="16"/>
  <c r="H8338" i="16"/>
  <c r="H8337" i="16"/>
  <c r="H8336" i="16"/>
  <c r="H8335" i="16"/>
  <c r="H8334" i="16"/>
  <c r="H8333" i="16"/>
  <c r="H8332" i="16"/>
  <c r="H8331" i="16"/>
  <c r="H8330" i="16"/>
  <c r="H8329" i="16"/>
  <c r="H8328" i="16"/>
  <c r="H8327" i="16"/>
  <c r="H8326" i="16"/>
  <c r="H8325" i="16"/>
  <c r="H8324" i="16"/>
  <c r="H8323" i="16"/>
  <c r="H8322" i="16"/>
  <c r="H8321" i="16"/>
  <c r="H8320" i="16"/>
  <c r="H8319" i="16"/>
  <c r="H8318" i="16"/>
  <c r="H8317" i="16"/>
  <c r="H8316" i="16"/>
  <c r="H8315" i="16"/>
  <c r="H8314" i="16"/>
  <c r="H8313" i="16"/>
  <c r="H8312" i="16"/>
  <c r="H8311" i="16"/>
  <c r="H8310" i="16"/>
  <c r="H8309" i="16"/>
  <c r="H8308" i="16"/>
  <c r="H8307" i="16"/>
  <c r="H8306" i="16"/>
  <c r="H8305" i="16"/>
  <c r="H8304" i="16"/>
  <c r="H8303" i="16"/>
  <c r="H8302" i="16"/>
  <c r="H8301" i="16"/>
  <c r="H8300" i="16"/>
  <c r="H8299" i="16"/>
  <c r="H8298" i="16"/>
  <c r="H8297" i="16"/>
  <c r="H8296" i="16"/>
  <c r="H8295" i="16"/>
  <c r="H8294" i="16"/>
  <c r="H8293" i="16"/>
  <c r="H8292" i="16"/>
  <c r="H8291" i="16"/>
  <c r="H8290" i="16"/>
  <c r="H8289" i="16"/>
  <c r="H8288" i="16"/>
  <c r="H8287" i="16"/>
  <c r="H8286" i="16"/>
  <c r="H8285" i="16"/>
  <c r="H8284" i="16"/>
  <c r="H8283" i="16"/>
  <c r="H8282" i="16"/>
  <c r="H8281" i="16"/>
  <c r="H8280" i="16"/>
  <c r="H8279" i="16"/>
  <c r="H8278" i="16"/>
  <c r="H8277" i="16"/>
  <c r="H8276" i="16"/>
  <c r="H8275" i="16"/>
  <c r="H8274" i="16"/>
  <c r="H8273" i="16"/>
  <c r="H8272" i="16"/>
  <c r="H8271" i="16"/>
  <c r="H8270" i="16"/>
  <c r="H8269" i="16"/>
  <c r="H8268" i="16"/>
  <c r="H8267" i="16"/>
  <c r="H8266" i="16"/>
  <c r="H8265" i="16"/>
  <c r="H8264" i="16"/>
  <c r="H8263" i="16"/>
  <c r="H8262" i="16"/>
  <c r="H8261" i="16"/>
  <c r="H8260" i="16"/>
  <c r="H8259" i="16"/>
  <c r="H8258" i="16"/>
  <c r="H8257" i="16"/>
  <c r="H8256" i="16"/>
  <c r="H8255" i="16"/>
  <c r="H8254" i="16"/>
  <c r="H8253" i="16"/>
  <c r="H8252" i="16"/>
  <c r="H8251" i="16"/>
  <c r="H8250" i="16"/>
  <c r="H8249" i="16"/>
  <c r="H8248" i="16"/>
  <c r="H8247" i="16"/>
  <c r="H8246" i="16"/>
  <c r="H8245" i="16"/>
  <c r="H8244" i="16"/>
  <c r="H8243" i="16"/>
  <c r="H8242" i="16"/>
  <c r="H8241" i="16"/>
  <c r="H8240" i="16"/>
  <c r="H8239" i="16"/>
  <c r="H8238" i="16"/>
  <c r="H8237" i="16"/>
  <c r="H8236" i="16"/>
  <c r="H8235" i="16"/>
  <c r="H8234" i="16"/>
  <c r="H8233" i="16"/>
  <c r="H8232" i="16"/>
  <c r="H8231" i="16"/>
  <c r="H8230" i="16"/>
  <c r="H8229" i="16"/>
  <c r="H8228" i="16"/>
  <c r="H8227" i="16"/>
  <c r="H8226" i="16"/>
  <c r="H8225" i="16"/>
  <c r="H8224" i="16"/>
  <c r="H8223" i="16"/>
  <c r="H8222" i="16"/>
  <c r="H8221" i="16"/>
  <c r="H8220" i="16"/>
  <c r="H8219" i="16"/>
  <c r="H8218" i="16"/>
  <c r="H8217" i="16"/>
  <c r="H8216" i="16"/>
  <c r="H8215" i="16"/>
  <c r="H8214" i="16"/>
  <c r="H8213" i="16"/>
  <c r="H8212" i="16"/>
  <c r="H8211" i="16"/>
  <c r="H8210" i="16"/>
  <c r="H8209" i="16"/>
  <c r="H8208" i="16"/>
  <c r="H8207" i="16"/>
  <c r="H8206" i="16"/>
  <c r="H8205" i="16"/>
  <c r="H8204" i="16"/>
  <c r="H8203" i="16"/>
  <c r="H8202" i="16"/>
  <c r="H8201" i="16"/>
  <c r="H8200" i="16"/>
  <c r="H8199" i="16"/>
  <c r="H8198" i="16"/>
  <c r="H8197" i="16"/>
  <c r="H8196" i="16"/>
  <c r="H8195" i="16"/>
  <c r="H8194" i="16"/>
  <c r="H8193" i="16"/>
  <c r="H8192" i="16"/>
  <c r="H8191" i="16"/>
  <c r="H8190" i="16"/>
  <c r="H8189" i="16"/>
  <c r="H8188" i="16"/>
  <c r="H8187" i="16"/>
  <c r="H8186" i="16"/>
  <c r="H8185" i="16"/>
  <c r="H8184" i="16"/>
  <c r="H8183" i="16"/>
  <c r="H8182" i="16"/>
  <c r="H8181" i="16"/>
  <c r="H8180" i="16"/>
  <c r="H8179" i="16"/>
  <c r="H8178" i="16"/>
  <c r="H8177" i="16"/>
  <c r="H8176" i="16"/>
  <c r="H8175" i="16"/>
  <c r="H8174" i="16"/>
  <c r="H8173" i="16"/>
  <c r="H8172" i="16"/>
  <c r="H8171" i="16"/>
  <c r="H8170" i="16"/>
  <c r="H8169" i="16"/>
  <c r="H8168" i="16"/>
  <c r="H8167" i="16"/>
  <c r="H8166" i="16"/>
  <c r="H8165" i="16"/>
  <c r="H8164" i="16"/>
  <c r="H8163" i="16"/>
  <c r="H8162" i="16"/>
  <c r="H8161" i="16"/>
  <c r="H8160" i="16"/>
  <c r="H8159" i="16"/>
  <c r="H8158" i="16"/>
  <c r="H8157" i="16"/>
  <c r="H8156" i="16"/>
  <c r="H8155" i="16"/>
  <c r="H8154" i="16"/>
  <c r="H8153" i="16"/>
  <c r="H8152" i="16"/>
  <c r="H8151" i="16"/>
  <c r="H8150" i="16"/>
  <c r="H8149" i="16"/>
  <c r="H8148" i="16"/>
  <c r="H8147" i="16"/>
  <c r="H8146" i="16"/>
  <c r="H8145" i="16"/>
  <c r="H8144" i="16"/>
  <c r="H8143" i="16"/>
  <c r="H8142" i="16"/>
  <c r="H8141" i="16"/>
  <c r="H8140" i="16"/>
  <c r="H8139" i="16"/>
  <c r="H8138" i="16"/>
  <c r="H8137" i="16"/>
  <c r="H8136" i="16"/>
  <c r="H8135" i="16"/>
  <c r="H8134" i="16"/>
  <c r="H8133" i="16"/>
  <c r="H8132" i="16"/>
  <c r="H8131" i="16"/>
  <c r="H8130" i="16"/>
  <c r="H8129" i="16"/>
  <c r="H8128" i="16"/>
  <c r="H8127" i="16"/>
  <c r="H8126" i="16"/>
  <c r="H8125" i="16"/>
  <c r="H8124" i="16"/>
  <c r="H8123" i="16"/>
  <c r="H8122" i="16"/>
  <c r="H8121" i="16"/>
  <c r="H8120" i="16"/>
  <c r="H8119" i="16"/>
  <c r="H8118" i="16"/>
  <c r="H8117" i="16"/>
  <c r="H8116" i="16"/>
  <c r="H8115" i="16"/>
  <c r="H8114" i="16"/>
  <c r="H8113" i="16"/>
  <c r="H8112" i="16"/>
  <c r="H8111" i="16"/>
  <c r="H8110" i="16"/>
  <c r="H8109" i="16"/>
  <c r="H8108" i="16"/>
  <c r="H8107" i="16"/>
  <c r="H8106" i="16"/>
  <c r="H8105" i="16"/>
  <c r="H8104" i="16"/>
  <c r="H8103" i="16"/>
  <c r="H8102" i="16"/>
  <c r="H8101" i="16"/>
  <c r="H8100" i="16"/>
  <c r="H8099" i="16"/>
  <c r="H8098" i="16"/>
  <c r="H8097" i="16"/>
  <c r="H8096" i="16"/>
  <c r="H8095" i="16"/>
  <c r="H8094" i="16"/>
  <c r="H8093" i="16"/>
  <c r="H8092" i="16"/>
  <c r="H8091" i="16"/>
  <c r="H8090" i="16"/>
  <c r="H8089" i="16"/>
  <c r="H8088" i="16"/>
  <c r="H8087" i="16"/>
  <c r="H8086" i="16"/>
  <c r="H8085" i="16"/>
  <c r="H8084" i="16"/>
  <c r="H8083" i="16"/>
  <c r="H8082" i="16"/>
  <c r="H8081" i="16"/>
  <c r="H8080" i="16"/>
  <c r="H8079" i="16"/>
  <c r="H8078" i="16"/>
  <c r="H8077" i="16"/>
  <c r="H8076" i="16"/>
  <c r="H8075" i="16"/>
  <c r="H8074" i="16"/>
  <c r="H8073" i="16"/>
  <c r="H8072" i="16"/>
  <c r="H8071" i="16"/>
  <c r="H8070" i="16"/>
  <c r="H8069" i="16"/>
  <c r="H8068" i="16"/>
  <c r="H8067" i="16"/>
  <c r="H8066" i="16"/>
  <c r="H8065" i="16"/>
  <c r="H8064" i="16"/>
  <c r="H8063" i="16"/>
  <c r="H8062" i="16"/>
  <c r="H8061" i="16"/>
  <c r="H8060" i="16"/>
  <c r="H8059" i="16"/>
  <c r="H8058" i="16"/>
  <c r="H8057" i="16"/>
  <c r="H8056" i="16"/>
  <c r="H8055" i="16"/>
  <c r="H8054" i="16"/>
  <c r="H8053" i="16"/>
  <c r="H8052" i="16"/>
  <c r="H8051" i="16"/>
  <c r="H8050" i="16"/>
  <c r="H8049" i="16"/>
  <c r="H8048" i="16"/>
  <c r="H8047" i="16"/>
  <c r="H8046" i="16"/>
  <c r="H8045" i="16"/>
  <c r="H8044" i="16"/>
  <c r="H8043" i="16"/>
  <c r="H8042" i="16"/>
  <c r="H8041" i="16"/>
  <c r="H8040" i="16"/>
  <c r="H8039" i="16"/>
  <c r="H8038" i="16"/>
  <c r="H8037" i="16"/>
  <c r="H8036" i="16"/>
  <c r="H8035" i="16"/>
  <c r="H8034" i="16"/>
  <c r="H8033" i="16"/>
  <c r="H8032" i="16"/>
  <c r="H8031" i="16"/>
  <c r="H8030" i="16"/>
  <c r="H8029" i="16"/>
  <c r="H8028" i="16"/>
  <c r="H8027" i="16"/>
  <c r="H8026" i="16"/>
  <c r="H8025" i="16"/>
  <c r="H8024" i="16"/>
  <c r="H8023" i="16"/>
  <c r="H8022" i="16"/>
  <c r="H8021" i="16"/>
  <c r="H8020" i="16"/>
  <c r="H8019" i="16"/>
  <c r="H8018" i="16"/>
  <c r="H8017" i="16"/>
  <c r="H8016" i="16"/>
  <c r="H8015" i="16"/>
  <c r="H8014" i="16"/>
  <c r="H8013" i="16"/>
  <c r="H8012" i="16"/>
  <c r="H8011" i="16"/>
  <c r="H8010" i="16"/>
  <c r="H8009" i="16"/>
  <c r="H8008" i="16"/>
  <c r="H8007" i="16"/>
  <c r="H8006" i="16"/>
  <c r="H8005" i="16"/>
  <c r="H8004" i="16"/>
  <c r="H8003" i="16"/>
  <c r="H8002" i="16"/>
  <c r="H8001" i="16"/>
  <c r="H8000" i="16"/>
  <c r="H7999" i="16"/>
  <c r="H7998" i="16"/>
  <c r="H7997" i="16"/>
  <c r="H7996" i="16"/>
  <c r="H7995" i="16"/>
  <c r="H7994" i="16"/>
  <c r="H7993" i="16"/>
  <c r="H7992" i="16"/>
  <c r="H7991" i="16"/>
  <c r="H7990" i="16"/>
  <c r="H7989" i="16"/>
  <c r="H7988" i="16"/>
  <c r="H7987" i="16"/>
  <c r="H7986" i="16"/>
  <c r="H7985" i="16"/>
  <c r="H7984" i="16"/>
  <c r="H7983" i="16"/>
  <c r="H7982" i="16"/>
  <c r="H7981" i="16"/>
  <c r="H7980" i="16"/>
  <c r="H7979" i="16"/>
  <c r="H7978" i="16"/>
  <c r="H7977" i="16"/>
  <c r="H7976" i="16"/>
  <c r="H7975" i="16"/>
  <c r="H7974" i="16"/>
  <c r="H7973" i="16"/>
  <c r="H7972" i="16"/>
  <c r="H7971" i="16"/>
  <c r="H7970" i="16"/>
  <c r="H7969" i="16"/>
  <c r="H7968" i="16"/>
  <c r="H7967" i="16"/>
  <c r="H7966" i="16"/>
  <c r="H7965" i="16"/>
  <c r="H7964" i="16"/>
  <c r="H7963" i="16"/>
  <c r="H7962" i="16"/>
  <c r="H7961" i="16"/>
  <c r="H7960" i="16"/>
  <c r="H7959" i="16"/>
  <c r="H7958" i="16"/>
  <c r="H7957" i="16"/>
  <c r="H7956" i="16"/>
  <c r="H7955" i="16"/>
  <c r="H7954" i="16"/>
  <c r="H7953" i="16"/>
  <c r="H7952" i="16"/>
  <c r="H7951" i="16"/>
  <c r="H7950" i="16"/>
  <c r="H7949" i="16"/>
  <c r="H7948" i="16"/>
  <c r="H7947" i="16"/>
  <c r="H7946" i="16"/>
  <c r="H7945" i="16"/>
  <c r="H7944" i="16"/>
  <c r="H7943" i="16"/>
  <c r="H7942" i="16"/>
  <c r="H7941" i="16"/>
  <c r="H7940" i="16"/>
  <c r="H7939" i="16"/>
  <c r="H7938" i="16"/>
  <c r="H7937" i="16"/>
  <c r="H7936" i="16"/>
  <c r="H7935" i="16"/>
  <c r="H7934" i="16"/>
  <c r="H7933" i="16"/>
  <c r="H7932" i="16"/>
  <c r="H7931" i="16"/>
  <c r="H7930" i="16"/>
  <c r="H7929" i="16"/>
  <c r="H7928" i="16"/>
  <c r="H7927" i="16"/>
  <c r="H7926" i="16"/>
  <c r="H7925" i="16"/>
  <c r="H7924" i="16"/>
  <c r="H7923" i="16"/>
  <c r="H7922" i="16"/>
  <c r="H7921" i="16"/>
  <c r="H7920" i="16"/>
  <c r="H7919" i="16"/>
  <c r="H7918" i="16"/>
  <c r="H7917" i="16"/>
  <c r="H7916" i="16"/>
  <c r="H7915" i="16"/>
  <c r="H7914" i="16"/>
  <c r="H7913" i="16"/>
  <c r="H7912" i="16"/>
  <c r="H7911" i="16"/>
  <c r="H7910" i="16"/>
  <c r="H7909" i="16"/>
  <c r="H7908" i="16"/>
  <c r="H7907" i="16"/>
  <c r="H7906" i="16"/>
  <c r="H7905" i="16"/>
  <c r="H7904" i="16"/>
  <c r="H7903" i="16"/>
  <c r="H7902" i="16"/>
  <c r="H7901" i="16"/>
  <c r="H7900" i="16"/>
  <c r="H7899" i="16"/>
  <c r="H7898" i="16"/>
  <c r="H7897" i="16"/>
  <c r="H7896" i="16"/>
  <c r="H7895" i="16"/>
  <c r="H7894" i="16"/>
  <c r="H7893" i="16"/>
  <c r="H7892" i="16"/>
  <c r="H7891" i="16"/>
  <c r="H7890" i="16"/>
  <c r="H7889" i="16"/>
  <c r="H7888" i="16"/>
  <c r="H7887" i="16"/>
  <c r="H7886" i="16"/>
  <c r="H7885" i="16"/>
  <c r="H7884" i="16"/>
  <c r="H7883" i="16"/>
  <c r="H7882" i="16"/>
  <c r="H7881" i="16"/>
  <c r="H7880" i="16"/>
  <c r="H7879" i="16"/>
  <c r="H7878" i="16"/>
  <c r="H7877" i="16"/>
  <c r="H7876" i="16"/>
  <c r="H7875" i="16"/>
  <c r="H7874" i="16"/>
  <c r="H7873" i="16"/>
  <c r="H7872" i="16"/>
  <c r="H7871" i="16"/>
  <c r="H7870" i="16"/>
  <c r="H7869" i="16"/>
  <c r="H7868" i="16"/>
  <c r="H7867" i="16"/>
  <c r="H7866" i="16"/>
  <c r="H7865" i="16"/>
  <c r="H7864" i="16"/>
  <c r="H7863" i="16"/>
  <c r="H7862" i="16"/>
  <c r="H7861" i="16"/>
  <c r="H7860" i="16"/>
  <c r="H7859" i="16"/>
  <c r="H7858" i="16"/>
  <c r="H7857" i="16"/>
  <c r="H7856" i="16"/>
  <c r="H7855" i="16"/>
  <c r="H7854" i="16"/>
  <c r="H7853" i="16"/>
  <c r="H7852" i="16"/>
  <c r="H7851" i="16"/>
  <c r="H7850" i="16"/>
  <c r="H7849" i="16"/>
  <c r="H7848" i="16"/>
  <c r="H7847" i="16"/>
  <c r="H7846" i="16"/>
  <c r="H7845" i="16"/>
  <c r="H7844" i="16"/>
  <c r="H7843" i="16"/>
  <c r="H7842" i="16"/>
  <c r="H7841" i="16"/>
  <c r="H7840" i="16"/>
  <c r="H7839" i="16"/>
  <c r="H7838" i="16"/>
  <c r="H7837" i="16"/>
  <c r="H7836" i="16"/>
  <c r="H7835" i="16"/>
  <c r="H7834" i="16"/>
  <c r="H7833" i="16"/>
  <c r="H7832" i="16"/>
  <c r="H7831" i="16"/>
  <c r="H7830" i="16"/>
  <c r="H7829" i="16"/>
  <c r="H7828" i="16"/>
  <c r="H7827" i="16"/>
  <c r="H7826" i="16"/>
  <c r="H7825" i="16"/>
  <c r="H7824" i="16"/>
  <c r="H7823" i="16"/>
  <c r="H7822" i="16"/>
  <c r="H7821" i="16"/>
  <c r="H7820" i="16"/>
  <c r="H7819" i="16"/>
  <c r="H7818" i="16"/>
  <c r="H7817" i="16"/>
  <c r="H7816" i="16"/>
  <c r="H7815" i="16"/>
  <c r="H7814" i="16"/>
  <c r="H7813" i="16"/>
  <c r="H7812" i="16"/>
  <c r="H7811" i="16"/>
  <c r="H7810" i="16"/>
  <c r="H7809" i="16"/>
  <c r="H7808" i="16"/>
  <c r="H7807" i="16"/>
  <c r="H7806" i="16"/>
  <c r="H7805" i="16"/>
  <c r="H7804" i="16"/>
  <c r="H7803" i="16"/>
  <c r="H7802" i="16"/>
  <c r="H7801" i="16"/>
  <c r="H7800" i="16"/>
  <c r="H7799" i="16"/>
  <c r="H7798" i="16"/>
  <c r="H7797" i="16"/>
  <c r="H7796" i="16"/>
  <c r="H7795" i="16"/>
  <c r="H7794" i="16"/>
  <c r="H7793" i="16"/>
  <c r="H7792" i="16"/>
  <c r="H7791" i="16"/>
  <c r="H7790" i="16"/>
  <c r="H7789" i="16"/>
  <c r="H7788" i="16"/>
  <c r="H7787" i="16"/>
  <c r="H7786" i="16"/>
  <c r="H7785" i="16"/>
  <c r="H7784" i="16"/>
  <c r="H7783" i="16"/>
  <c r="H7782" i="16"/>
  <c r="H7781" i="16"/>
  <c r="H7780" i="16"/>
  <c r="H7779" i="16"/>
  <c r="H7778" i="16"/>
  <c r="H7777" i="16"/>
  <c r="H7776" i="16"/>
  <c r="H7775" i="16"/>
  <c r="H7774" i="16"/>
  <c r="H7773" i="16"/>
  <c r="H7772" i="16"/>
  <c r="H7771" i="16"/>
  <c r="H7770" i="16"/>
  <c r="H7769" i="16"/>
  <c r="H7768" i="16"/>
  <c r="H7767" i="16"/>
  <c r="H7766" i="16"/>
  <c r="H7765" i="16"/>
  <c r="H7764" i="16"/>
  <c r="H7763" i="16"/>
  <c r="H7762" i="16"/>
  <c r="H7761" i="16"/>
  <c r="H7760" i="16"/>
  <c r="H7759" i="16"/>
  <c r="H7758" i="16"/>
  <c r="H7757" i="16"/>
  <c r="H7756" i="16"/>
  <c r="H7755" i="16"/>
  <c r="H7754" i="16"/>
  <c r="H7753" i="16"/>
  <c r="H7752" i="16"/>
  <c r="H7751" i="16"/>
  <c r="H7750" i="16"/>
  <c r="H7749" i="16"/>
  <c r="H7748" i="16"/>
  <c r="H7747" i="16"/>
  <c r="H7746" i="16"/>
  <c r="H7745" i="16"/>
  <c r="H7744" i="16"/>
  <c r="H7743" i="16"/>
  <c r="H7742" i="16"/>
  <c r="H7741" i="16"/>
  <c r="H7740" i="16"/>
  <c r="H7739" i="16"/>
  <c r="H7738" i="16"/>
  <c r="H7737" i="16"/>
  <c r="H7736" i="16"/>
  <c r="H7735" i="16"/>
  <c r="H7734" i="16"/>
  <c r="H7733" i="16"/>
  <c r="H7732" i="16"/>
  <c r="H7731" i="16"/>
  <c r="H7730" i="16"/>
  <c r="H7729" i="16"/>
  <c r="H7728" i="16"/>
  <c r="H7727" i="16"/>
  <c r="H7726" i="16"/>
  <c r="H7725" i="16"/>
  <c r="H7724" i="16"/>
  <c r="H7723" i="16"/>
  <c r="H7722" i="16"/>
  <c r="H7721" i="16"/>
  <c r="H7720" i="16"/>
  <c r="H7719" i="16"/>
  <c r="H7718" i="16"/>
  <c r="H7717" i="16"/>
  <c r="H7716" i="16"/>
  <c r="H7715" i="16"/>
  <c r="H7714" i="16"/>
  <c r="H7713" i="16"/>
  <c r="H7712" i="16"/>
  <c r="H7711" i="16"/>
  <c r="H7710" i="16"/>
  <c r="H7709" i="16"/>
  <c r="H7708" i="16"/>
  <c r="H7707" i="16"/>
  <c r="H7706" i="16"/>
  <c r="H7705" i="16"/>
  <c r="H7704" i="16"/>
  <c r="H7703" i="16"/>
  <c r="H7702" i="16"/>
  <c r="H7701" i="16"/>
  <c r="H7700" i="16"/>
  <c r="H7699" i="16"/>
  <c r="H7698" i="16"/>
  <c r="H7697" i="16"/>
  <c r="H7696" i="16"/>
  <c r="H7695" i="16"/>
  <c r="H7694" i="16"/>
  <c r="H7693" i="16"/>
  <c r="H7692" i="16"/>
  <c r="H7691" i="16"/>
  <c r="H7690" i="16"/>
  <c r="H7689" i="16"/>
  <c r="H7688" i="16"/>
  <c r="H7687" i="16"/>
  <c r="H7686" i="16"/>
  <c r="H7685" i="16"/>
  <c r="H7684" i="16"/>
  <c r="H7683" i="16"/>
  <c r="H7682" i="16"/>
  <c r="H7681" i="16"/>
  <c r="H7680" i="16"/>
  <c r="H7679" i="16"/>
  <c r="H7678" i="16"/>
  <c r="H7677" i="16"/>
  <c r="H7676" i="16"/>
  <c r="H7675" i="16"/>
  <c r="H7674" i="16"/>
  <c r="H7673" i="16"/>
  <c r="H7672" i="16"/>
  <c r="H7671" i="16"/>
  <c r="H7670" i="16"/>
  <c r="H7669" i="16"/>
  <c r="H7668" i="16"/>
  <c r="H7667" i="16"/>
  <c r="H7666" i="16"/>
  <c r="H7665" i="16"/>
  <c r="H7664" i="16"/>
  <c r="H7663" i="16"/>
  <c r="H7662" i="16"/>
  <c r="H7661" i="16"/>
  <c r="H7660" i="16"/>
  <c r="H7659" i="16"/>
  <c r="H7658" i="16"/>
  <c r="H7657" i="16"/>
  <c r="H7656" i="16"/>
  <c r="H7655" i="16"/>
  <c r="H7654" i="16"/>
  <c r="H7653" i="16"/>
  <c r="H7652" i="16"/>
  <c r="H7651" i="16"/>
  <c r="H7650" i="16"/>
  <c r="H7649" i="16"/>
  <c r="H7648" i="16"/>
  <c r="H7647" i="16"/>
  <c r="H7646" i="16"/>
  <c r="H7645" i="16"/>
  <c r="H7644" i="16"/>
  <c r="H7643" i="16"/>
  <c r="H7642" i="16"/>
  <c r="H7641" i="16"/>
  <c r="H7640" i="16"/>
  <c r="H7639" i="16"/>
  <c r="H7638" i="16"/>
  <c r="H7637" i="16"/>
  <c r="H7636" i="16"/>
  <c r="H7635" i="16"/>
  <c r="H7634" i="16"/>
  <c r="H7633" i="16"/>
  <c r="H7632" i="16"/>
  <c r="H7631" i="16"/>
  <c r="H7630" i="16"/>
  <c r="H7629" i="16"/>
  <c r="H7628" i="16"/>
  <c r="H7627" i="16"/>
  <c r="H7626" i="16"/>
  <c r="H7625" i="16"/>
  <c r="H7624" i="16"/>
  <c r="H7623" i="16"/>
  <c r="H7622" i="16"/>
  <c r="H7621" i="16"/>
  <c r="H7620" i="16"/>
  <c r="H7619" i="16"/>
  <c r="H7618" i="16"/>
  <c r="H7617" i="16"/>
  <c r="H7616" i="16"/>
  <c r="H7615" i="16"/>
  <c r="H7614" i="16"/>
  <c r="H7613" i="16"/>
  <c r="H7612" i="16"/>
  <c r="H7611" i="16"/>
  <c r="H7610" i="16"/>
  <c r="H7609" i="16"/>
  <c r="H7608" i="16"/>
  <c r="H7607" i="16"/>
  <c r="H7606" i="16"/>
  <c r="H7605" i="16"/>
  <c r="H7604" i="16"/>
  <c r="H7603" i="16"/>
  <c r="H7602" i="16"/>
  <c r="H7601" i="16"/>
  <c r="H7600" i="16"/>
  <c r="H7599" i="16"/>
  <c r="H7598" i="16"/>
  <c r="H7597" i="16"/>
  <c r="H7596" i="16"/>
  <c r="H7595" i="16"/>
  <c r="H7594" i="16"/>
  <c r="H7593" i="16"/>
  <c r="H7592" i="16"/>
  <c r="H7591" i="16"/>
  <c r="H7590" i="16"/>
  <c r="H7589" i="16"/>
  <c r="H7588" i="16"/>
  <c r="H7587" i="16"/>
  <c r="H7586" i="16"/>
  <c r="H7585" i="16"/>
  <c r="H7584" i="16"/>
  <c r="H7583" i="16"/>
  <c r="H7582" i="16"/>
  <c r="H7581" i="16"/>
  <c r="H7580" i="16"/>
  <c r="H7579" i="16"/>
  <c r="H7578" i="16"/>
  <c r="H7577" i="16"/>
  <c r="H7576" i="16"/>
  <c r="H7575" i="16"/>
  <c r="H7574" i="16"/>
  <c r="H7573" i="16"/>
  <c r="H7572" i="16"/>
  <c r="H7571" i="16"/>
  <c r="H7570" i="16"/>
  <c r="H7569" i="16"/>
  <c r="H7568" i="16"/>
  <c r="H7567" i="16"/>
  <c r="H7566" i="16"/>
  <c r="H7565" i="16"/>
  <c r="H7564" i="16"/>
  <c r="H7563" i="16"/>
  <c r="H7562" i="16"/>
  <c r="H7561" i="16"/>
  <c r="H7560" i="16"/>
  <c r="H7559" i="16"/>
  <c r="H7558" i="16"/>
  <c r="H7557" i="16"/>
  <c r="H7556" i="16"/>
  <c r="H7555" i="16"/>
  <c r="H7554" i="16"/>
  <c r="H7553" i="16"/>
  <c r="H7552" i="16"/>
  <c r="H7551" i="16"/>
  <c r="H7550" i="16"/>
  <c r="H7549" i="16"/>
  <c r="H7548" i="16"/>
  <c r="H7547" i="16"/>
  <c r="H7546" i="16"/>
  <c r="H7545" i="16"/>
  <c r="H7544" i="16"/>
  <c r="H7543" i="16"/>
  <c r="H7542" i="16"/>
  <c r="H7541" i="16"/>
  <c r="H7540" i="16"/>
  <c r="H7539" i="16"/>
  <c r="H7538" i="16"/>
  <c r="H7537" i="16"/>
  <c r="H7536" i="16"/>
  <c r="H7535" i="16"/>
  <c r="H7534" i="16"/>
  <c r="H7533" i="16"/>
  <c r="H7532" i="16"/>
  <c r="H7531" i="16"/>
  <c r="H7530" i="16"/>
  <c r="H7529" i="16"/>
  <c r="H7528" i="16"/>
  <c r="H7527" i="16"/>
  <c r="H7526" i="16"/>
  <c r="H7525" i="16"/>
  <c r="H7524" i="16"/>
  <c r="H7523" i="16"/>
  <c r="H7522" i="16"/>
  <c r="H7521" i="16"/>
  <c r="H7520" i="16"/>
  <c r="H7519" i="16"/>
  <c r="H7518" i="16"/>
  <c r="H7517" i="16"/>
  <c r="H7516" i="16"/>
  <c r="H7515" i="16"/>
  <c r="H7514" i="16"/>
  <c r="H7513" i="16"/>
  <c r="H7512" i="16"/>
  <c r="H7511" i="16"/>
  <c r="H7510" i="16"/>
  <c r="H7509" i="16"/>
  <c r="H7508" i="16"/>
  <c r="H7507" i="16"/>
  <c r="H7506" i="16"/>
  <c r="H7505" i="16"/>
  <c r="H7504" i="16"/>
  <c r="H7503" i="16"/>
  <c r="H7502" i="16"/>
  <c r="H7501" i="16"/>
  <c r="H7500" i="16"/>
  <c r="H7499" i="16"/>
  <c r="H7498" i="16"/>
  <c r="H7497" i="16"/>
  <c r="H7496" i="16"/>
  <c r="H7495" i="16"/>
  <c r="H7494" i="16"/>
  <c r="H7493" i="16"/>
  <c r="H7492" i="16"/>
  <c r="H7491" i="16"/>
  <c r="H7490" i="16"/>
  <c r="H7489" i="16"/>
  <c r="H7488" i="16"/>
  <c r="H7487" i="16"/>
  <c r="H7486" i="16"/>
  <c r="H7485" i="16"/>
  <c r="H7484" i="16"/>
  <c r="H7483" i="16"/>
  <c r="H7482" i="16"/>
  <c r="H7481" i="16"/>
  <c r="H7480" i="16"/>
  <c r="H7479" i="16"/>
  <c r="H7478" i="16"/>
  <c r="H7477" i="16"/>
  <c r="H7476" i="16"/>
  <c r="H7475" i="16"/>
  <c r="H7474" i="16"/>
  <c r="H7473" i="16"/>
  <c r="H7472" i="16"/>
  <c r="H7471" i="16"/>
  <c r="H7470" i="16"/>
  <c r="H7469" i="16"/>
  <c r="H7468" i="16"/>
  <c r="H7467" i="16"/>
  <c r="H7466" i="16"/>
  <c r="H7465" i="16"/>
  <c r="H7464" i="16"/>
  <c r="H7463" i="16"/>
  <c r="H7462" i="16"/>
  <c r="H7461" i="16"/>
  <c r="H7460" i="16"/>
  <c r="H7459" i="16"/>
  <c r="H7458" i="16"/>
  <c r="H7457" i="16"/>
  <c r="H7456" i="16"/>
  <c r="H7455" i="16"/>
  <c r="H7454" i="16"/>
  <c r="H7453" i="16"/>
  <c r="H7452" i="16"/>
  <c r="H7451" i="16"/>
  <c r="H7450" i="16"/>
  <c r="H7449" i="16"/>
  <c r="H7448" i="16"/>
  <c r="H7447" i="16"/>
  <c r="H7446" i="16"/>
  <c r="H7445" i="16"/>
  <c r="H7444" i="16"/>
  <c r="H7443" i="16"/>
  <c r="H7442" i="16"/>
  <c r="H7441" i="16"/>
  <c r="H7440" i="16"/>
  <c r="H7439" i="16"/>
  <c r="H7438" i="16"/>
  <c r="H7437" i="16"/>
  <c r="H7436" i="16"/>
  <c r="H7435" i="16"/>
  <c r="H7434" i="16"/>
  <c r="H7433" i="16"/>
  <c r="H7432" i="16"/>
  <c r="H7431" i="16"/>
  <c r="H7430" i="16"/>
  <c r="H7429" i="16"/>
  <c r="H7428" i="16"/>
  <c r="H7427" i="16"/>
  <c r="H7426" i="16"/>
  <c r="H7425" i="16"/>
  <c r="H7424" i="16"/>
  <c r="H7423" i="16"/>
  <c r="H7422" i="16"/>
  <c r="H7421" i="16"/>
  <c r="H7420" i="16"/>
  <c r="H7419" i="16"/>
  <c r="H7418" i="16"/>
  <c r="H7417" i="16"/>
  <c r="H7416" i="16"/>
  <c r="H7415" i="16"/>
  <c r="H7414" i="16"/>
  <c r="H7413" i="16"/>
  <c r="H7412" i="16"/>
  <c r="H7411" i="16"/>
  <c r="H7410" i="16"/>
  <c r="H7409" i="16"/>
  <c r="H7408" i="16"/>
  <c r="H7407" i="16"/>
  <c r="H7406" i="16"/>
  <c r="H7405" i="16"/>
  <c r="H7404" i="16"/>
  <c r="H7403" i="16"/>
  <c r="H7402" i="16"/>
  <c r="H7401" i="16"/>
  <c r="H7400" i="16"/>
  <c r="H7399" i="16"/>
  <c r="H7398" i="16"/>
  <c r="H7397" i="16"/>
  <c r="H7396" i="16"/>
  <c r="H7395" i="16"/>
  <c r="H7394" i="16"/>
  <c r="H7393" i="16"/>
  <c r="H7392" i="16"/>
  <c r="H7391" i="16"/>
  <c r="H7390" i="16"/>
  <c r="H7389" i="16"/>
  <c r="H7388" i="16"/>
  <c r="H7387" i="16"/>
  <c r="H7386" i="16"/>
  <c r="H7385" i="16"/>
  <c r="H7384" i="16"/>
  <c r="H7383" i="16"/>
  <c r="H7382" i="16"/>
  <c r="H7381" i="16"/>
  <c r="H7380" i="16"/>
  <c r="H7379" i="16"/>
  <c r="H7378" i="16"/>
  <c r="H7377" i="16"/>
  <c r="H7376" i="16"/>
  <c r="H7375" i="16"/>
  <c r="H7374" i="16"/>
  <c r="H7373" i="16"/>
  <c r="H7372" i="16"/>
  <c r="H7371" i="16"/>
  <c r="H7370" i="16"/>
  <c r="H7369" i="16"/>
  <c r="H7368" i="16"/>
  <c r="H7367" i="16"/>
  <c r="H7366" i="16"/>
  <c r="H7365" i="16"/>
  <c r="H7364" i="16"/>
  <c r="H7363" i="16"/>
  <c r="H7362" i="16"/>
  <c r="H7361" i="16"/>
  <c r="H7360" i="16"/>
  <c r="H7359" i="16"/>
  <c r="H7358" i="16"/>
  <c r="H7357" i="16"/>
  <c r="H7356" i="16"/>
  <c r="H7355" i="16"/>
  <c r="H7354" i="16"/>
  <c r="H7353" i="16"/>
  <c r="H7352" i="16"/>
  <c r="H7351" i="16"/>
  <c r="H7350" i="16"/>
  <c r="H7349" i="16"/>
  <c r="H7348" i="16"/>
  <c r="H7347" i="16"/>
  <c r="H7346" i="16"/>
  <c r="H7345" i="16"/>
  <c r="H7344" i="16"/>
  <c r="H7343" i="16"/>
  <c r="H7342" i="16"/>
  <c r="H7341" i="16"/>
  <c r="H7340" i="16"/>
  <c r="H7339" i="16"/>
  <c r="H7338" i="16"/>
  <c r="H7337" i="16"/>
  <c r="H7336" i="16"/>
  <c r="H7335" i="16"/>
  <c r="H7334" i="16"/>
  <c r="H7333" i="16"/>
  <c r="H7332" i="16"/>
  <c r="H7331" i="16"/>
  <c r="H7330" i="16"/>
  <c r="H7329" i="16"/>
  <c r="H7328" i="16"/>
  <c r="H7327" i="16"/>
  <c r="H7326" i="16"/>
  <c r="H7325" i="16"/>
  <c r="H7324" i="16"/>
  <c r="H7323" i="16"/>
  <c r="H7322" i="16"/>
  <c r="H7321" i="16"/>
  <c r="H7320" i="16"/>
  <c r="H7319" i="16"/>
  <c r="H7318" i="16"/>
  <c r="H7317" i="16"/>
  <c r="H7316" i="16"/>
  <c r="H7315" i="16"/>
  <c r="H7314" i="16"/>
  <c r="H7313" i="16"/>
  <c r="H7312" i="16"/>
  <c r="H7311" i="16"/>
  <c r="H7310" i="16"/>
  <c r="H7309" i="16"/>
  <c r="H7308" i="16"/>
  <c r="H7307" i="16"/>
  <c r="H7306" i="16"/>
  <c r="H7305" i="16"/>
  <c r="H7304" i="16"/>
  <c r="H7303" i="16"/>
  <c r="H7302" i="16"/>
  <c r="H7301" i="16"/>
  <c r="H7300" i="16"/>
  <c r="H7299" i="16"/>
  <c r="H7298" i="16"/>
  <c r="H7297" i="16"/>
  <c r="H7296" i="16"/>
  <c r="H7295" i="16"/>
  <c r="H7294" i="16"/>
  <c r="H7293" i="16"/>
  <c r="H7292" i="16"/>
  <c r="H7291" i="16"/>
  <c r="H7290" i="16"/>
  <c r="H7289" i="16"/>
  <c r="H7288" i="16"/>
  <c r="H7287" i="16"/>
  <c r="H7286" i="16"/>
  <c r="H7285" i="16"/>
  <c r="H7284" i="16"/>
  <c r="H7283" i="16"/>
  <c r="H7282" i="16"/>
  <c r="H7281" i="16"/>
  <c r="H7280" i="16"/>
  <c r="H7279" i="16"/>
  <c r="H7278" i="16"/>
  <c r="H7277" i="16"/>
  <c r="H7276" i="16"/>
  <c r="H7275" i="16"/>
  <c r="H7274" i="16"/>
  <c r="H7273" i="16"/>
  <c r="H7272" i="16"/>
  <c r="H7271" i="16"/>
  <c r="H7270" i="16"/>
  <c r="H7269" i="16"/>
  <c r="H7268" i="16"/>
  <c r="H7267" i="16"/>
  <c r="H7266" i="16"/>
  <c r="H7265" i="16"/>
  <c r="H7264" i="16"/>
  <c r="H7263" i="16"/>
  <c r="H7262" i="16"/>
  <c r="H7261" i="16"/>
  <c r="H7260" i="16"/>
  <c r="H7259" i="16"/>
  <c r="H7258" i="16"/>
  <c r="H7257" i="16"/>
  <c r="H7256" i="16"/>
  <c r="H7255" i="16"/>
  <c r="H7254" i="16"/>
  <c r="H7253" i="16"/>
  <c r="H7252" i="16"/>
  <c r="H7251" i="16"/>
  <c r="H7250" i="16"/>
  <c r="H7249" i="16"/>
  <c r="H7248" i="16"/>
  <c r="H7247" i="16"/>
  <c r="H7246" i="16"/>
  <c r="H7245" i="16"/>
  <c r="H7244" i="16"/>
  <c r="H7243" i="16"/>
  <c r="H7242" i="16"/>
  <c r="H7241" i="16"/>
  <c r="H7240" i="16"/>
  <c r="H7239" i="16"/>
  <c r="H7238" i="16"/>
  <c r="H7237" i="16"/>
  <c r="H7236" i="16"/>
  <c r="H7235" i="16"/>
  <c r="H7234" i="16"/>
  <c r="H7233" i="16"/>
  <c r="H7232" i="16"/>
  <c r="H7231" i="16"/>
  <c r="H7230" i="16"/>
  <c r="H7229" i="16"/>
  <c r="H7228" i="16"/>
  <c r="H7227" i="16"/>
  <c r="H7226" i="16"/>
  <c r="H7225" i="16"/>
  <c r="H7224" i="16"/>
  <c r="H7223" i="16"/>
  <c r="H7222" i="16"/>
  <c r="H7221" i="16"/>
  <c r="H7220" i="16"/>
  <c r="H7219" i="16"/>
  <c r="H7218" i="16"/>
  <c r="H7217" i="16"/>
  <c r="H7216" i="16"/>
  <c r="H7215" i="16"/>
  <c r="H7214" i="16"/>
  <c r="H7213" i="16"/>
  <c r="H7212" i="16"/>
  <c r="H7211" i="16"/>
  <c r="H7210" i="16"/>
  <c r="H7209" i="16"/>
  <c r="H7208" i="16"/>
  <c r="H7207" i="16"/>
  <c r="H7206" i="16"/>
  <c r="H7205" i="16"/>
  <c r="H7204" i="16"/>
  <c r="H7203" i="16"/>
  <c r="H7202" i="16"/>
  <c r="H7201" i="16"/>
  <c r="H7200" i="16"/>
  <c r="H7199" i="16"/>
  <c r="H7198" i="16"/>
  <c r="H7197" i="16"/>
  <c r="H7196" i="16"/>
  <c r="H7195" i="16"/>
  <c r="H7194" i="16"/>
  <c r="H7193" i="16"/>
  <c r="H7192" i="16"/>
  <c r="H7191" i="16"/>
  <c r="H7190" i="16"/>
  <c r="H7189" i="16"/>
  <c r="H7188" i="16"/>
  <c r="H7187" i="16"/>
  <c r="H7186" i="16"/>
  <c r="H7185" i="16"/>
  <c r="H7184" i="16"/>
  <c r="H7183" i="16"/>
  <c r="H7182" i="16"/>
  <c r="H7181" i="16"/>
  <c r="H7180" i="16"/>
  <c r="H7179" i="16"/>
  <c r="H7178" i="16"/>
  <c r="H7177" i="16"/>
  <c r="H7176" i="16"/>
  <c r="H7175" i="16"/>
  <c r="H7174" i="16"/>
  <c r="H7173" i="16"/>
  <c r="H7172" i="16"/>
  <c r="H7171" i="16"/>
  <c r="H7170" i="16"/>
  <c r="H7169" i="16"/>
  <c r="H7168" i="16"/>
  <c r="H7167" i="16"/>
  <c r="H7166" i="16"/>
  <c r="H7165" i="16"/>
  <c r="H7164" i="16"/>
  <c r="H7163" i="16"/>
  <c r="H7162" i="16"/>
  <c r="H7161" i="16"/>
  <c r="H7160" i="16"/>
  <c r="H7159" i="16"/>
  <c r="H7158" i="16"/>
  <c r="H7157" i="16"/>
  <c r="H7156" i="16"/>
  <c r="H7155" i="16"/>
  <c r="H7154" i="16"/>
  <c r="H7153" i="16"/>
  <c r="H7152" i="16"/>
  <c r="H7151" i="16"/>
  <c r="H7150" i="16"/>
  <c r="H7149" i="16"/>
  <c r="H7148" i="16"/>
  <c r="H7147" i="16"/>
  <c r="H7146" i="16"/>
  <c r="H7145" i="16"/>
  <c r="H7144" i="16"/>
  <c r="H7143" i="16"/>
  <c r="H7142" i="16"/>
  <c r="H7141" i="16"/>
  <c r="H7140" i="16"/>
  <c r="H7139" i="16"/>
  <c r="H7138" i="16"/>
  <c r="H7137" i="16"/>
  <c r="H7136" i="16"/>
  <c r="H7135" i="16"/>
  <c r="H7134" i="16"/>
  <c r="H7133" i="16"/>
  <c r="H7132" i="16"/>
  <c r="H7131" i="16"/>
  <c r="H7130" i="16"/>
  <c r="H7129" i="16"/>
  <c r="H7128" i="16"/>
  <c r="H7127" i="16"/>
  <c r="H7126" i="16"/>
  <c r="H7125" i="16"/>
  <c r="H7124" i="16"/>
  <c r="H7123" i="16"/>
  <c r="H7122" i="16"/>
  <c r="H7121" i="16"/>
  <c r="H7120" i="16"/>
  <c r="H7119" i="16"/>
  <c r="H7118" i="16"/>
  <c r="H7117" i="16"/>
  <c r="H7116" i="16"/>
  <c r="H7115" i="16"/>
  <c r="H7114" i="16"/>
  <c r="H7113" i="16"/>
  <c r="H7112" i="16"/>
  <c r="H7111" i="16"/>
  <c r="H7110" i="16"/>
  <c r="H7109" i="16"/>
  <c r="H7108" i="16"/>
  <c r="H7107" i="16"/>
  <c r="H7106" i="16"/>
  <c r="H7105" i="16"/>
  <c r="H7104" i="16"/>
  <c r="H7103" i="16"/>
  <c r="H7102" i="16"/>
  <c r="H7101" i="16"/>
  <c r="H7100" i="16"/>
  <c r="H7099" i="16"/>
  <c r="H7098" i="16"/>
  <c r="H7097" i="16"/>
  <c r="H7096" i="16"/>
  <c r="H7095" i="16"/>
  <c r="H7094" i="16"/>
  <c r="H7093" i="16"/>
  <c r="H7092" i="16"/>
  <c r="H7091" i="16"/>
  <c r="H7090" i="16"/>
  <c r="H7089" i="16"/>
  <c r="H7088" i="16"/>
  <c r="H7087" i="16"/>
  <c r="H7086" i="16"/>
  <c r="H7085" i="16"/>
  <c r="H7084" i="16"/>
  <c r="H7083" i="16"/>
  <c r="H7082" i="16"/>
  <c r="H7081" i="16"/>
  <c r="H7080" i="16"/>
  <c r="H7079" i="16"/>
  <c r="H7078" i="16"/>
  <c r="H7077" i="16"/>
  <c r="H7076" i="16"/>
  <c r="H7075" i="16"/>
  <c r="H7074" i="16"/>
  <c r="H7073" i="16"/>
  <c r="H7072" i="16"/>
  <c r="H7071" i="16"/>
  <c r="H7070" i="16"/>
  <c r="H7069" i="16"/>
  <c r="H7068" i="16"/>
  <c r="H7067" i="16"/>
  <c r="H7066" i="16"/>
  <c r="H7065" i="16"/>
  <c r="H7064" i="16"/>
  <c r="H7063" i="16"/>
  <c r="H7062" i="16"/>
  <c r="H7061" i="16"/>
  <c r="H7060" i="16"/>
  <c r="H7059" i="16"/>
  <c r="H7058" i="16"/>
  <c r="H7057" i="16"/>
  <c r="H7056" i="16"/>
  <c r="H7055" i="16"/>
  <c r="H7054" i="16"/>
  <c r="H7053" i="16"/>
  <c r="H7052" i="16"/>
  <c r="H7051" i="16"/>
  <c r="H7050" i="16"/>
  <c r="H7049" i="16"/>
  <c r="H7048" i="16"/>
  <c r="H7047" i="16"/>
  <c r="H7046" i="16"/>
  <c r="H7045" i="16"/>
  <c r="H7044" i="16"/>
  <c r="H7043" i="16"/>
  <c r="H7042" i="16"/>
  <c r="H7041" i="16"/>
  <c r="H7040" i="16"/>
  <c r="H7039" i="16"/>
  <c r="H7038" i="16"/>
  <c r="H7037" i="16"/>
  <c r="H7036" i="16"/>
  <c r="H7035" i="16"/>
  <c r="H7034" i="16"/>
  <c r="H7033" i="16"/>
  <c r="H7032" i="16"/>
  <c r="H7031" i="16"/>
  <c r="H7030" i="16"/>
  <c r="H7029" i="16"/>
  <c r="H7028" i="16"/>
  <c r="H7027" i="16"/>
  <c r="H7026" i="16"/>
  <c r="H7025" i="16"/>
  <c r="H7024" i="16"/>
  <c r="H7023" i="16"/>
  <c r="H7022" i="16"/>
  <c r="H7021" i="16"/>
  <c r="H7020" i="16"/>
  <c r="H7019" i="16"/>
  <c r="H7018" i="16"/>
  <c r="H7017" i="16"/>
  <c r="H7016" i="16"/>
  <c r="H7015" i="16"/>
  <c r="H7014" i="16"/>
  <c r="H7013" i="16"/>
  <c r="H7012" i="16"/>
  <c r="H7011" i="16"/>
  <c r="H7010" i="16"/>
  <c r="H7009" i="16"/>
  <c r="H7008" i="16"/>
  <c r="H7007" i="16"/>
  <c r="H7006" i="16"/>
  <c r="H7005" i="16"/>
  <c r="H7004" i="16"/>
  <c r="H7003" i="16"/>
  <c r="H7002" i="16"/>
  <c r="H7001" i="16"/>
  <c r="H7000" i="16"/>
  <c r="H6999" i="16"/>
  <c r="H6998" i="16"/>
  <c r="H6997" i="16"/>
  <c r="H6996" i="16"/>
  <c r="H6995" i="16"/>
  <c r="H6994" i="16"/>
  <c r="H6993" i="16"/>
  <c r="H6992" i="16"/>
  <c r="H6991" i="16"/>
  <c r="H6990" i="16"/>
  <c r="H6989" i="16"/>
  <c r="H6988" i="16"/>
  <c r="H6987" i="16"/>
  <c r="H6986" i="16"/>
  <c r="H6985" i="16"/>
  <c r="H6984" i="16"/>
  <c r="H6983" i="16"/>
  <c r="H6982" i="16"/>
  <c r="H6981" i="16"/>
  <c r="H6980" i="16"/>
  <c r="H6979" i="16"/>
  <c r="H6978" i="16"/>
  <c r="H6977" i="16"/>
  <c r="H6976" i="16"/>
  <c r="H6975" i="16"/>
  <c r="H6974" i="16"/>
  <c r="H6973" i="16"/>
  <c r="H6972" i="16"/>
  <c r="H6971" i="16"/>
  <c r="H6970" i="16"/>
  <c r="H6969" i="16"/>
  <c r="H6968" i="16"/>
  <c r="H6967" i="16"/>
  <c r="H6966" i="16"/>
  <c r="H6965" i="16"/>
  <c r="H6964" i="16"/>
  <c r="H6963" i="16"/>
  <c r="H6962" i="16"/>
  <c r="H6961" i="16"/>
  <c r="H6960" i="16"/>
  <c r="H6959" i="16"/>
  <c r="H6958" i="16"/>
  <c r="H6957" i="16"/>
  <c r="H6956" i="16"/>
  <c r="H6955" i="16"/>
  <c r="H6954" i="16"/>
  <c r="H6953" i="16"/>
  <c r="H6952" i="16"/>
  <c r="H6951" i="16"/>
  <c r="H6950" i="16"/>
  <c r="H6949" i="16"/>
  <c r="H6948" i="16"/>
  <c r="H6947" i="16"/>
  <c r="H6946" i="16"/>
  <c r="H6945" i="16"/>
  <c r="H6944" i="16"/>
  <c r="H6943" i="16"/>
  <c r="H6942" i="16"/>
  <c r="H6941" i="16"/>
  <c r="H6940" i="16"/>
  <c r="H6939" i="16"/>
  <c r="H6938" i="16"/>
  <c r="H6937" i="16"/>
  <c r="H6936" i="16"/>
  <c r="H6935" i="16"/>
  <c r="H6934" i="16"/>
  <c r="H6933" i="16"/>
  <c r="H6932" i="16"/>
  <c r="H6931" i="16"/>
  <c r="H6930" i="16"/>
  <c r="H6929" i="16"/>
  <c r="H6928" i="16"/>
  <c r="H6927" i="16"/>
  <c r="H6926" i="16"/>
  <c r="H6925" i="16"/>
  <c r="H6924" i="16"/>
  <c r="H6923" i="16"/>
  <c r="H6922" i="16"/>
  <c r="H6921" i="16"/>
  <c r="H6920" i="16"/>
  <c r="H6919" i="16"/>
  <c r="H6918" i="16"/>
  <c r="H6917" i="16"/>
  <c r="H6916" i="16"/>
  <c r="H6915" i="16"/>
  <c r="H6914" i="16"/>
  <c r="H6913" i="16"/>
  <c r="H6912" i="16"/>
  <c r="H6911" i="16"/>
  <c r="H6910" i="16"/>
  <c r="H6909" i="16"/>
  <c r="H6908" i="16"/>
  <c r="H6907" i="16"/>
  <c r="H6906" i="16"/>
  <c r="H6905" i="16"/>
  <c r="H6904" i="16"/>
  <c r="H6903" i="16"/>
  <c r="H6902" i="16"/>
  <c r="H6901" i="16"/>
  <c r="H6900" i="16"/>
  <c r="H6899" i="16"/>
  <c r="H6898" i="16"/>
  <c r="H6897" i="16"/>
  <c r="H6896" i="16"/>
  <c r="H6895" i="16"/>
  <c r="H6894" i="16"/>
  <c r="H6893" i="16"/>
  <c r="H6892" i="16"/>
  <c r="H6891" i="16"/>
  <c r="H6890" i="16"/>
  <c r="H6889" i="16"/>
  <c r="H6888" i="16"/>
  <c r="H6887" i="16"/>
  <c r="H6886" i="16"/>
  <c r="H6885" i="16"/>
  <c r="H6884" i="16"/>
  <c r="H6883" i="16"/>
  <c r="H6882" i="16"/>
  <c r="H6881" i="16"/>
  <c r="H6880" i="16"/>
  <c r="H6879" i="16"/>
  <c r="H6878" i="16"/>
  <c r="H6877" i="16"/>
  <c r="H6876" i="16"/>
  <c r="H6875" i="16"/>
  <c r="H6874" i="16"/>
  <c r="H6873" i="16"/>
  <c r="H6872" i="16"/>
  <c r="H6871" i="16"/>
  <c r="H6870" i="16"/>
  <c r="H6869" i="16"/>
  <c r="H6868" i="16"/>
  <c r="H6867" i="16"/>
  <c r="H6866" i="16"/>
  <c r="H6865" i="16"/>
  <c r="H6864" i="16"/>
  <c r="H6863" i="16"/>
  <c r="H6862" i="16"/>
  <c r="H6861" i="16"/>
  <c r="H6860" i="16"/>
  <c r="H6859" i="16"/>
  <c r="H6858" i="16"/>
  <c r="H6857" i="16"/>
  <c r="H6856" i="16"/>
  <c r="H6855" i="16"/>
  <c r="H6854" i="16"/>
  <c r="H6853" i="16"/>
  <c r="H6852" i="16"/>
  <c r="H6851" i="16"/>
  <c r="H6850" i="16"/>
  <c r="H6849" i="16"/>
  <c r="H6848" i="16"/>
  <c r="H6847" i="16"/>
  <c r="H6846" i="16"/>
  <c r="H6845" i="16"/>
  <c r="H6844" i="16"/>
  <c r="H6843" i="16"/>
  <c r="H6842" i="16"/>
  <c r="H6841" i="16"/>
  <c r="H6840" i="16"/>
  <c r="H6839" i="16"/>
  <c r="H6838" i="16"/>
  <c r="H6837" i="16"/>
  <c r="H6836" i="16"/>
  <c r="H6835" i="16"/>
  <c r="H6834" i="16"/>
  <c r="H6833" i="16"/>
  <c r="H6832" i="16"/>
  <c r="H6831" i="16"/>
  <c r="H6830" i="16"/>
  <c r="H6829" i="16"/>
  <c r="H6828" i="16"/>
  <c r="H6827" i="16"/>
  <c r="H6826" i="16"/>
  <c r="H6825" i="16"/>
  <c r="H6824" i="16"/>
  <c r="H6823" i="16"/>
  <c r="H6822" i="16"/>
  <c r="H6821" i="16"/>
  <c r="H6820" i="16"/>
  <c r="H6819" i="16"/>
  <c r="H6818" i="16"/>
  <c r="H6817" i="16"/>
  <c r="H6816" i="16"/>
  <c r="H6815" i="16"/>
  <c r="H6814" i="16"/>
  <c r="H6813" i="16"/>
  <c r="H6812" i="16"/>
  <c r="H6811" i="16"/>
  <c r="H6810" i="16"/>
  <c r="H6809" i="16"/>
  <c r="H6808" i="16"/>
  <c r="H6807" i="16"/>
  <c r="H6806" i="16"/>
  <c r="H6805" i="16"/>
  <c r="H6804" i="16"/>
  <c r="H6803" i="16"/>
  <c r="H6802" i="16"/>
  <c r="H6801" i="16"/>
  <c r="H6800" i="16"/>
  <c r="H6799" i="16"/>
  <c r="H6798" i="16"/>
  <c r="H6797" i="16"/>
  <c r="H6796" i="16"/>
  <c r="H6795" i="16"/>
  <c r="H6794" i="16"/>
  <c r="H6793" i="16"/>
  <c r="H6792" i="16"/>
  <c r="H6791" i="16"/>
  <c r="H6790" i="16"/>
  <c r="H6789" i="16"/>
  <c r="H6788" i="16"/>
  <c r="H6787" i="16"/>
  <c r="H6786" i="16"/>
  <c r="H6785" i="16"/>
  <c r="H6784" i="16"/>
  <c r="H6783" i="16"/>
  <c r="H6782" i="16"/>
  <c r="H6781" i="16"/>
  <c r="H6780" i="16"/>
  <c r="H6779" i="16"/>
  <c r="H6778" i="16"/>
  <c r="H6777" i="16"/>
  <c r="H6776" i="16"/>
  <c r="H6775" i="16"/>
  <c r="H6774" i="16"/>
  <c r="H6773" i="16"/>
  <c r="H6772" i="16"/>
  <c r="H6771" i="16"/>
  <c r="H6770" i="16"/>
  <c r="H6769" i="16"/>
  <c r="H6768" i="16"/>
  <c r="H6767" i="16"/>
  <c r="H6766" i="16"/>
  <c r="H6765" i="16"/>
  <c r="H6764" i="16"/>
  <c r="H6763" i="16"/>
  <c r="H6762" i="16"/>
  <c r="H6761" i="16"/>
  <c r="H6760" i="16"/>
  <c r="H6759" i="16"/>
  <c r="H6758" i="16"/>
  <c r="H6757" i="16"/>
  <c r="H6756" i="16"/>
  <c r="H6755" i="16"/>
  <c r="H6754" i="16"/>
  <c r="H6753" i="16"/>
  <c r="H6752" i="16"/>
  <c r="H6751" i="16"/>
  <c r="H6750" i="16"/>
  <c r="H6749" i="16"/>
  <c r="H6748" i="16"/>
  <c r="H6747" i="16"/>
  <c r="H6746" i="16"/>
  <c r="H6745" i="16"/>
  <c r="H6744" i="16"/>
  <c r="H6743" i="16"/>
  <c r="H6742" i="16"/>
  <c r="H6741" i="16"/>
  <c r="H6740" i="16"/>
  <c r="H6739" i="16"/>
  <c r="H6738" i="16"/>
  <c r="H6737" i="16"/>
  <c r="H6736" i="16"/>
  <c r="H6735" i="16"/>
  <c r="H6734" i="16"/>
  <c r="H6733" i="16"/>
  <c r="H6732" i="16"/>
  <c r="H6731" i="16"/>
  <c r="H6730" i="16"/>
  <c r="H6729" i="16"/>
  <c r="H6728" i="16"/>
  <c r="H6727" i="16"/>
  <c r="H6726" i="16"/>
  <c r="H6725" i="16"/>
  <c r="H6724" i="16"/>
  <c r="H6723" i="16"/>
  <c r="H6722" i="16"/>
  <c r="H6721" i="16"/>
  <c r="H6720" i="16"/>
  <c r="H6719" i="16"/>
  <c r="H6718" i="16"/>
  <c r="H6717" i="16"/>
  <c r="H6716" i="16"/>
  <c r="H6715" i="16"/>
  <c r="H6714" i="16"/>
  <c r="H6713" i="16"/>
  <c r="H6712" i="16"/>
  <c r="H6711" i="16"/>
  <c r="H6710" i="16"/>
  <c r="H6709" i="16"/>
  <c r="H6708" i="16"/>
  <c r="H6707" i="16"/>
  <c r="H6706" i="16"/>
  <c r="H6705" i="16"/>
  <c r="H6704" i="16"/>
  <c r="H6703" i="16"/>
  <c r="H6702" i="16"/>
  <c r="H6701" i="16"/>
  <c r="H6700" i="16"/>
  <c r="H6699" i="16"/>
  <c r="H6698" i="16"/>
  <c r="H6697" i="16"/>
  <c r="H6696" i="16"/>
  <c r="H6695" i="16"/>
  <c r="H6694" i="16"/>
  <c r="H6693" i="16"/>
  <c r="H6692" i="16"/>
  <c r="H6691" i="16"/>
  <c r="H6690" i="16"/>
  <c r="H6689" i="16"/>
  <c r="H6688" i="16"/>
  <c r="H6687" i="16"/>
  <c r="H6686" i="16"/>
  <c r="H6685" i="16"/>
  <c r="H6684" i="16"/>
  <c r="H6683" i="16"/>
  <c r="H6682" i="16"/>
  <c r="H6681" i="16"/>
  <c r="H6680" i="16"/>
  <c r="H6679" i="16"/>
  <c r="H6678" i="16"/>
  <c r="H6677" i="16"/>
  <c r="H6676" i="16"/>
  <c r="H6675" i="16"/>
  <c r="H6674" i="16"/>
  <c r="H6673" i="16"/>
  <c r="H6672" i="16"/>
  <c r="H6671" i="16"/>
  <c r="H6670" i="16"/>
  <c r="H6669" i="16"/>
  <c r="H6668" i="16"/>
  <c r="H6667" i="16"/>
  <c r="H6666" i="16"/>
  <c r="H6665" i="16"/>
  <c r="H6664" i="16"/>
  <c r="H6663" i="16"/>
  <c r="H6662" i="16"/>
  <c r="H6661" i="16"/>
  <c r="H6660" i="16"/>
  <c r="H6659" i="16"/>
  <c r="H6658" i="16"/>
  <c r="H6657" i="16"/>
  <c r="H6656" i="16"/>
  <c r="H6655" i="16"/>
  <c r="H6654" i="16"/>
  <c r="H6653" i="16"/>
  <c r="H6652" i="16"/>
  <c r="H6651" i="16"/>
  <c r="H6650" i="16"/>
  <c r="H6649" i="16"/>
  <c r="H6648" i="16"/>
  <c r="H6647" i="16"/>
  <c r="H6646" i="16"/>
  <c r="H6645" i="16"/>
  <c r="H6644" i="16"/>
  <c r="H6643" i="16"/>
  <c r="H6642" i="16"/>
  <c r="H6641" i="16"/>
  <c r="H6640" i="16"/>
  <c r="H6639" i="16"/>
  <c r="H6638" i="16"/>
  <c r="H6637" i="16"/>
  <c r="H6636" i="16"/>
  <c r="H6635" i="16"/>
  <c r="H6634" i="16"/>
  <c r="H6633" i="16"/>
  <c r="H6632" i="16"/>
  <c r="H6631" i="16"/>
  <c r="H6630" i="16"/>
  <c r="H6629" i="16"/>
  <c r="H6628" i="16"/>
  <c r="H6627" i="16"/>
  <c r="H6626" i="16"/>
  <c r="H6625" i="16"/>
  <c r="H6624" i="16"/>
  <c r="H6623" i="16"/>
  <c r="H6622" i="16"/>
  <c r="H6621" i="16"/>
  <c r="H6620" i="16"/>
  <c r="H6619" i="16"/>
  <c r="H6618" i="16"/>
  <c r="H6617" i="16"/>
  <c r="H6616" i="16"/>
  <c r="H6615" i="16"/>
  <c r="H6614" i="16"/>
  <c r="H6613" i="16"/>
  <c r="H6612" i="16"/>
  <c r="H6611" i="16"/>
  <c r="H6610" i="16"/>
  <c r="H6609" i="16"/>
  <c r="H6608" i="16"/>
  <c r="H6607" i="16"/>
  <c r="H6606" i="16"/>
  <c r="H6605" i="16"/>
  <c r="H6604" i="16"/>
  <c r="H6603" i="16"/>
  <c r="H6602" i="16"/>
  <c r="H6601" i="16"/>
  <c r="H6600" i="16"/>
  <c r="H6599" i="16"/>
  <c r="H6598" i="16"/>
  <c r="H6597" i="16"/>
  <c r="H6596" i="16"/>
  <c r="H6595" i="16"/>
  <c r="H6594" i="16"/>
  <c r="H6593" i="16"/>
  <c r="H6592" i="16"/>
  <c r="H6591" i="16"/>
  <c r="H6590" i="16"/>
  <c r="H6589" i="16"/>
  <c r="H6588" i="16"/>
  <c r="H6587" i="16"/>
  <c r="H6586" i="16"/>
  <c r="H6585" i="16"/>
  <c r="H6584" i="16"/>
  <c r="H6583" i="16"/>
  <c r="H6582" i="16"/>
  <c r="H6581" i="16"/>
  <c r="H6580" i="16"/>
  <c r="H6579" i="16"/>
  <c r="H6578" i="16"/>
  <c r="H6577" i="16"/>
  <c r="H6576" i="16"/>
  <c r="H6575" i="16"/>
  <c r="H6574" i="16"/>
  <c r="H6573" i="16"/>
  <c r="H6572" i="16"/>
  <c r="H6571" i="16"/>
  <c r="H6570" i="16"/>
  <c r="H6569" i="16"/>
  <c r="H6568" i="16"/>
  <c r="H6567" i="16"/>
  <c r="H6566" i="16"/>
  <c r="H6565" i="16"/>
  <c r="H6564" i="16"/>
  <c r="H6563" i="16"/>
  <c r="H6562" i="16"/>
  <c r="H6561" i="16"/>
  <c r="H6560" i="16"/>
  <c r="H6559" i="16"/>
  <c r="H6558" i="16"/>
  <c r="H6557" i="16"/>
  <c r="H6556" i="16"/>
  <c r="H6555" i="16"/>
  <c r="H6554" i="16"/>
  <c r="H6553" i="16"/>
  <c r="H6552" i="16"/>
  <c r="H6551" i="16"/>
  <c r="H6550" i="16"/>
  <c r="H6549" i="16"/>
  <c r="H6548" i="16"/>
  <c r="H6547" i="16"/>
  <c r="H6546" i="16"/>
  <c r="H6545" i="16"/>
  <c r="H6544" i="16"/>
  <c r="H6543" i="16"/>
  <c r="H6542" i="16"/>
  <c r="H6541" i="16"/>
  <c r="H6540" i="16"/>
  <c r="H6539" i="16"/>
  <c r="H6538" i="16"/>
  <c r="H6537" i="16"/>
  <c r="H6536" i="16"/>
  <c r="H6535" i="16"/>
  <c r="H6534" i="16"/>
  <c r="H6533" i="16"/>
  <c r="H6532" i="16"/>
  <c r="H6531" i="16"/>
  <c r="H6530" i="16"/>
  <c r="H6529" i="16"/>
  <c r="H6528" i="16"/>
  <c r="H6527" i="16"/>
  <c r="H6526" i="16"/>
  <c r="H6525" i="16"/>
  <c r="H6524" i="16"/>
  <c r="H6523" i="16"/>
  <c r="H6522" i="16"/>
  <c r="H6521" i="16"/>
  <c r="H6520" i="16"/>
  <c r="H6519" i="16"/>
  <c r="H6518" i="16"/>
  <c r="H6517" i="16"/>
  <c r="H6516" i="16"/>
  <c r="H6515" i="16"/>
  <c r="H6514" i="16"/>
  <c r="H6513" i="16"/>
  <c r="H6512" i="16"/>
  <c r="H6511" i="16"/>
  <c r="H6510" i="16"/>
  <c r="H6509" i="16"/>
  <c r="H6508" i="16"/>
  <c r="H6507" i="16"/>
  <c r="H6506" i="16"/>
  <c r="H6505" i="16"/>
  <c r="H6504" i="16"/>
  <c r="H6503" i="16"/>
  <c r="H6502" i="16"/>
  <c r="H6501" i="16"/>
  <c r="H6500" i="16"/>
  <c r="H6499" i="16"/>
  <c r="H6498" i="16"/>
  <c r="H6497" i="16"/>
  <c r="H6496" i="16"/>
  <c r="H6495" i="16"/>
  <c r="H6494" i="16"/>
  <c r="H6493" i="16"/>
  <c r="H6492" i="16"/>
  <c r="H6491" i="16"/>
  <c r="H6490" i="16"/>
  <c r="H6489" i="16"/>
  <c r="H6488" i="16"/>
  <c r="H6487" i="16"/>
  <c r="H6486" i="16"/>
  <c r="H6485" i="16"/>
  <c r="H6484" i="16"/>
  <c r="H6483" i="16"/>
  <c r="H6482" i="16"/>
  <c r="H6481" i="16"/>
  <c r="H6480" i="16"/>
  <c r="H6479" i="16"/>
  <c r="H6478" i="16"/>
  <c r="H6477" i="16"/>
  <c r="H6476" i="16"/>
  <c r="H6475" i="16"/>
  <c r="H6474" i="16"/>
  <c r="H6473" i="16"/>
  <c r="H6472" i="16"/>
  <c r="H6471" i="16"/>
  <c r="H6470" i="16"/>
  <c r="H6469" i="16"/>
  <c r="H6468" i="16"/>
  <c r="H6467" i="16"/>
  <c r="H6466" i="16"/>
  <c r="H6465" i="16"/>
  <c r="H6464" i="16"/>
  <c r="H6463" i="16"/>
  <c r="H6462" i="16"/>
  <c r="H6461" i="16"/>
  <c r="H6460" i="16"/>
  <c r="H6459" i="16"/>
  <c r="H6458" i="16"/>
  <c r="H6457" i="16"/>
  <c r="H6456" i="16"/>
  <c r="H6455" i="16"/>
  <c r="H6454" i="16"/>
  <c r="H6453" i="16"/>
  <c r="H6452" i="16"/>
  <c r="H6451" i="16"/>
  <c r="H6450" i="16"/>
  <c r="H6449" i="16"/>
  <c r="H6448" i="16"/>
  <c r="H6447" i="16"/>
  <c r="H6446" i="16"/>
  <c r="H6445" i="16"/>
  <c r="H6444" i="16"/>
  <c r="H6443" i="16"/>
  <c r="H6442" i="16"/>
  <c r="H6441" i="16"/>
  <c r="H6440" i="16"/>
  <c r="H6439" i="16"/>
  <c r="H6438" i="16"/>
  <c r="H6437" i="16"/>
  <c r="H6436" i="16"/>
  <c r="H6435" i="16"/>
  <c r="H6434" i="16"/>
  <c r="H6433" i="16"/>
  <c r="H6432" i="16"/>
  <c r="H6431" i="16"/>
  <c r="H6430" i="16"/>
  <c r="H6429" i="16"/>
  <c r="H6428" i="16"/>
  <c r="H6427" i="16"/>
  <c r="H6426" i="16"/>
  <c r="H6425" i="16"/>
  <c r="H6424" i="16"/>
  <c r="H6423" i="16"/>
  <c r="H6422" i="16"/>
  <c r="H6421" i="16"/>
  <c r="H6420" i="16"/>
  <c r="H6419" i="16"/>
  <c r="H6418" i="16"/>
  <c r="H6417" i="16"/>
  <c r="H6416" i="16"/>
  <c r="H6415" i="16"/>
  <c r="H6414" i="16"/>
  <c r="H6413" i="16"/>
  <c r="H6412" i="16"/>
  <c r="H6411" i="16"/>
  <c r="H6410" i="16"/>
  <c r="H6409" i="16"/>
  <c r="H6408" i="16"/>
  <c r="H6407" i="16"/>
  <c r="H6406" i="16"/>
  <c r="H6405" i="16"/>
  <c r="H6404" i="16"/>
  <c r="H6403" i="16"/>
  <c r="H6402" i="16"/>
  <c r="H6401" i="16"/>
  <c r="H6400" i="16"/>
  <c r="H6399" i="16"/>
  <c r="H6398" i="16"/>
  <c r="H6397" i="16"/>
  <c r="H6396" i="16"/>
  <c r="H6395" i="16"/>
  <c r="H6394" i="16"/>
  <c r="H6393" i="16"/>
  <c r="H6392" i="16"/>
  <c r="H6391" i="16"/>
  <c r="H6390" i="16"/>
  <c r="H6389" i="16"/>
  <c r="H6388" i="16"/>
  <c r="H6387" i="16"/>
  <c r="H6386" i="16"/>
  <c r="H6385" i="16"/>
  <c r="H6384" i="16"/>
  <c r="H6383" i="16"/>
  <c r="H6382" i="16"/>
  <c r="H6381" i="16"/>
  <c r="H6380" i="16"/>
  <c r="H6379" i="16"/>
  <c r="H6378" i="16"/>
  <c r="H6377" i="16"/>
  <c r="H6376" i="16"/>
  <c r="H6375" i="16"/>
  <c r="H6374" i="16"/>
  <c r="H6373" i="16"/>
  <c r="H6372" i="16"/>
  <c r="H6371" i="16"/>
  <c r="H6370" i="16"/>
  <c r="H6369" i="16"/>
  <c r="H6368" i="16"/>
  <c r="H6367" i="16"/>
  <c r="H6366" i="16"/>
  <c r="H6365" i="16"/>
  <c r="H6364" i="16"/>
  <c r="H6363" i="16"/>
  <c r="H6362" i="16"/>
  <c r="H6361" i="16"/>
  <c r="H6360" i="16"/>
  <c r="H6359" i="16"/>
  <c r="H6358" i="16"/>
  <c r="H6357" i="16"/>
  <c r="H6356" i="16"/>
  <c r="H6355" i="16"/>
  <c r="H6354" i="16"/>
  <c r="H6353" i="16"/>
  <c r="H6352" i="16"/>
  <c r="H6351" i="16"/>
  <c r="H6350" i="16"/>
  <c r="H6349" i="16"/>
  <c r="H6348" i="16"/>
  <c r="H6347" i="16"/>
  <c r="H6346" i="16"/>
  <c r="H6345" i="16"/>
  <c r="H6344" i="16"/>
  <c r="H6343" i="16"/>
  <c r="H6342" i="16"/>
  <c r="H6341" i="16"/>
  <c r="H6340" i="16"/>
  <c r="H6339" i="16"/>
  <c r="H6338" i="16"/>
  <c r="H6337" i="16"/>
  <c r="H6336" i="16"/>
  <c r="H6335" i="16"/>
  <c r="H6334" i="16"/>
  <c r="H6333" i="16"/>
  <c r="H6332" i="16"/>
  <c r="H6331" i="16"/>
  <c r="H6330" i="16"/>
  <c r="H6329" i="16"/>
  <c r="H6328" i="16"/>
  <c r="H6327" i="16"/>
  <c r="H6326" i="16"/>
  <c r="H6325" i="16"/>
  <c r="H6324" i="16"/>
  <c r="H6323" i="16"/>
  <c r="H6322" i="16"/>
  <c r="H6321" i="16"/>
  <c r="H6320" i="16"/>
  <c r="H6319" i="16"/>
  <c r="H6318" i="16"/>
  <c r="H6317" i="16"/>
  <c r="H6316" i="16"/>
  <c r="H6315" i="16"/>
  <c r="H6314" i="16"/>
  <c r="H6313" i="16"/>
  <c r="H6312" i="16"/>
  <c r="H6311" i="16"/>
  <c r="H6310" i="16"/>
  <c r="H6309" i="16"/>
  <c r="H6308" i="16"/>
  <c r="H6307" i="16"/>
  <c r="H6306" i="16"/>
  <c r="H6305" i="16"/>
  <c r="H6304" i="16"/>
  <c r="H6303" i="16"/>
  <c r="H6302" i="16"/>
  <c r="H6301" i="16"/>
  <c r="H6300" i="16"/>
  <c r="H6299" i="16"/>
  <c r="H6298" i="16"/>
  <c r="H6297" i="16"/>
  <c r="H6296" i="16"/>
  <c r="H6295" i="16"/>
  <c r="H6294" i="16"/>
  <c r="H6293" i="16"/>
  <c r="H6292" i="16"/>
  <c r="H6291" i="16"/>
  <c r="H6290" i="16"/>
  <c r="H6289" i="16"/>
  <c r="H6288" i="16"/>
  <c r="H6287" i="16"/>
  <c r="H6286" i="16"/>
  <c r="H6285" i="16"/>
  <c r="H6284" i="16"/>
  <c r="H6283" i="16"/>
  <c r="H6282" i="16"/>
  <c r="H6281" i="16"/>
  <c r="H6280" i="16"/>
  <c r="H6279" i="16"/>
  <c r="H6278" i="16"/>
  <c r="H6277" i="16"/>
  <c r="H6276" i="16"/>
  <c r="H6275" i="16"/>
  <c r="H6274" i="16"/>
  <c r="H6273" i="16"/>
  <c r="H6272" i="16"/>
  <c r="H6271" i="16"/>
  <c r="H6270" i="16"/>
  <c r="H6269" i="16"/>
  <c r="H6268" i="16"/>
  <c r="H6267" i="16"/>
  <c r="H6266" i="16"/>
  <c r="H6265" i="16"/>
  <c r="H6264" i="16"/>
  <c r="H6263" i="16"/>
  <c r="H6262" i="16"/>
  <c r="H6261" i="16"/>
  <c r="H6260" i="16"/>
  <c r="H6259" i="16"/>
  <c r="H6258" i="16"/>
  <c r="H6257" i="16"/>
  <c r="H6256" i="16"/>
  <c r="H6255" i="16"/>
  <c r="H6254" i="16"/>
  <c r="H6253" i="16"/>
  <c r="H6252" i="16"/>
  <c r="H6251" i="16"/>
  <c r="H6250" i="16"/>
  <c r="H6249" i="16"/>
  <c r="H6248" i="16"/>
  <c r="H6247" i="16"/>
  <c r="H6246" i="16"/>
  <c r="H6245" i="16"/>
  <c r="H6244" i="16"/>
  <c r="H6243" i="16"/>
  <c r="H6242" i="16"/>
  <c r="H6241" i="16"/>
  <c r="H6240" i="16"/>
  <c r="H6239" i="16"/>
  <c r="H6238" i="16"/>
  <c r="H6237" i="16"/>
  <c r="H6236" i="16"/>
  <c r="H6235" i="16"/>
  <c r="H6234" i="16"/>
  <c r="H6233" i="16"/>
  <c r="H6232" i="16"/>
  <c r="H6231" i="16"/>
  <c r="H6230" i="16"/>
  <c r="H6229" i="16"/>
  <c r="H6228" i="16"/>
  <c r="H6227" i="16"/>
  <c r="H6226" i="16"/>
  <c r="H6225" i="16"/>
  <c r="H6224" i="16"/>
  <c r="H6223" i="16"/>
  <c r="H6222" i="16"/>
  <c r="H6221" i="16"/>
  <c r="H6220" i="16"/>
  <c r="H6219" i="16"/>
  <c r="H6218" i="16"/>
  <c r="H6217" i="16"/>
  <c r="H6216" i="16"/>
  <c r="H6215" i="16"/>
  <c r="H6214" i="16"/>
  <c r="H6213" i="16"/>
  <c r="H6212" i="16"/>
  <c r="H6211" i="16"/>
  <c r="H6210" i="16"/>
  <c r="H6209" i="16"/>
  <c r="H6208" i="16"/>
  <c r="H6207" i="16"/>
  <c r="H6206" i="16"/>
  <c r="H6205" i="16"/>
  <c r="H6204" i="16"/>
  <c r="H6203" i="16"/>
  <c r="H6202" i="16"/>
  <c r="H6201" i="16"/>
  <c r="H6200" i="16"/>
  <c r="H6199" i="16"/>
  <c r="H6198" i="16"/>
  <c r="H6197" i="16"/>
  <c r="H6196" i="16"/>
  <c r="H6195" i="16"/>
  <c r="H6194" i="16"/>
  <c r="H6193" i="16"/>
  <c r="H6192" i="16"/>
  <c r="H6191" i="16"/>
  <c r="H6190" i="16"/>
  <c r="H6189" i="16"/>
  <c r="H6188" i="16"/>
  <c r="H6187" i="16"/>
  <c r="H6186" i="16"/>
  <c r="H6185" i="16"/>
  <c r="H6184" i="16"/>
  <c r="H6183" i="16"/>
  <c r="H6182" i="16"/>
  <c r="H6181" i="16"/>
  <c r="H6180" i="16"/>
  <c r="H6179" i="16"/>
  <c r="H6178" i="16"/>
  <c r="H6177" i="16"/>
  <c r="H6176" i="16"/>
  <c r="H6175" i="16"/>
  <c r="H6174" i="16"/>
  <c r="H6173" i="16"/>
  <c r="H6172" i="16"/>
  <c r="H6171" i="16"/>
  <c r="H6170" i="16"/>
  <c r="H6169" i="16"/>
  <c r="H6168" i="16"/>
  <c r="H6167" i="16"/>
  <c r="H6166" i="16"/>
  <c r="H6165" i="16"/>
  <c r="H6164" i="16"/>
  <c r="H6163" i="16"/>
  <c r="H6162" i="16"/>
  <c r="H6161" i="16"/>
  <c r="H6160" i="16"/>
  <c r="H6159" i="16"/>
  <c r="H6158" i="16"/>
  <c r="H6157" i="16"/>
  <c r="H6156" i="16"/>
  <c r="H6155" i="16"/>
  <c r="H6154" i="16"/>
  <c r="H6153" i="16"/>
  <c r="H6152" i="16"/>
  <c r="H6151" i="16"/>
  <c r="H6150" i="16"/>
  <c r="H6149" i="16"/>
  <c r="H6148" i="16"/>
  <c r="H6147" i="16"/>
  <c r="H6146" i="16"/>
  <c r="H6145" i="16"/>
  <c r="H6144" i="16"/>
  <c r="H6143" i="16"/>
  <c r="H6142" i="16"/>
  <c r="H6141" i="16"/>
  <c r="H6140" i="16"/>
  <c r="H6139" i="16"/>
  <c r="H6138" i="16"/>
  <c r="H6137" i="16"/>
  <c r="H6136" i="16"/>
  <c r="H6135" i="16"/>
  <c r="H6134" i="16"/>
  <c r="H6133" i="16"/>
  <c r="H6132" i="16"/>
  <c r="H6131" i="16"/>
  <c r="H6130" i="16"/>
  <c r="H6129" i="16"/>
  <c r="H6128" i="16"/>
  <c r="H6127" i="16"/>
  <c r="H6126" i="16"/>
  <c r="H6125" i="16"/>
  <c r="H6124" i="16"/>
  <c r="H6123" i="16"/>
  <c r="H6122" i="16"/>
  <c r="H6121" i="16"/>
  <c r="H6120" i="16"/>
  <c r="H6119" i="16"/>
  <c r="H6118" i="16"/>
  <c r="H6117" i="16"/>
  <c r="H6116" i="16"/>
  <c r="H6115" i="16"/>
  <c r="H6114" i="16"/>
  <c r="H6113" i="16"/>
  <c r="H6112" i="16"/>
  <c r="H6111" i="16"/>
  <c r="H6110" i="16"/>
  <c r="H6109" i="16"/>
  <c r="H6108" i="16"/>
  <c r="H6107" i="16"/>
  <c r="H6106" i="16"/>
  <c r="H6105" i="16"/>
  <c r="H6104" i="16"/>
  <c r="H6103" i="16"/>
  <c r="H6102" i="16"/>
  <c r="H6101" i="16"/>
  <c r="H6100" i="16"/>
  <c r="H6099" i="16"/>
  <c r="H6098" i="16"/>
  <c r="H6097" i="16"/>
  <c r="H6096" i="16"/>
  <c r="H6095" i="16"/>
  <c r="H6094" i="16"/>
  <c r="H6093" i="16"/>
  <c r="H6092" i="16"/>
  <c r="H6091" i="16"/>
  <c r="H6090" i="16"/>
  <c r="H6089" i="16"/>
  <c r="H6088" i="16"/>
  <c r="H6087" i="16"/>
  <c r="H6086" i="16"/>
  <c r="H6085" i="16"/>
  <c r="H6084" i="16"/>
  <c r="H6083" i="16"/>
  <c r="H6082" i="16"/>
  <c r="H6081" i="16"/>
  <c r="H6080" i="16"/>
  <c r="H6079" i="16"/>
  <c r="H6078" i="16"/>
  <c r="H6077" i="16"/>
  <c r="H6076" i="16"/>
  <c r="H6075" i="16"/>
  <c r="H6074" i="16"/>
  <c r="H6073" i="16"/>
  <c r="H6072" i="16"/>
  <c r="H6071" i="16"/>
  <c r="H6070" i="16"/>
  <c r="H6069" i="16"/>
  <c r="H6068" i="16"/>
  <c r="H6067" i="16"/>
  <c r="H6066" i="16"/>
  <c r="H6065" i="16"/>
  <c r="H6064" i="16"/>
  <c r="H6063" i="16"/>
  <c r="H6062" i="16"/>
  <c r="H6061" i="16"/>
  <c r="H6060" i="16"/>
  <c r="H6059" i="16"/>
  <c r="H6058" i="16"/>
  <c r="H6057" i="16"/>
  <c r="H6056" i="16"/>
  <c r="H6055" i="16"/>
  <c r="H6054" i="16"/>
  <c r="H6053" i="16"/>
  <c r="H6052" i="16"/>
  <c r="H6051" i="16"/>
  <c r="H6050" i="16"/>
  <c r="H6049" i="16"/>
  <c r="H6048" i="16"/>
  <c r="H6047" i="16"/>
  <c r="H6046" i="16"/>
  <c r="H6045" i="16"/>
  <c r="H6044" i="16"/>
  <c r="H6043" i="16"/>
  <c r="H6042" i="16"/>
  <c r="H6041" i="16"/>
  <c r="H6040" i="16"/>
  <c r="H6039" i="16"/>
  <c r="H6038" i="16"/>
  <c r="H6037" i="16"/>
  <c r="H6036" i="16"/>
  <c r="H6035" i="16"/>
  <c r="H6034" i="16"/>
  <c r="H6033" i="16"/>
  <c r="H6032" i="16"/>
  <c r="H6031" i="16"/>
  <c r="H6030" i="16"/>
  <c r="H6029" i="16"/>
  <c r="H6028" i="16"/>
  <c r="H6027" i="16"/>
  <c r="H6026" i="16"/>
  <c r="H6025" i="16"/>
  <c r="H6024" i="16"/>
  <c r="H6023" i="16"/>
  <c r="H6022" i="16"/>
  <c r="H6021" i="16"/>
  <c r="H6020" i="16"/>
  <c r="H6019" i="16"/>
  <c r="H6018" i="16"/>
  <c r="H6017" i="16"/>
  <c r="H6016" i="16"/>
  <c r="H6015" i="16"/>
  <c r="H6014" i="16"/>
  <c r="H6013" i="16"/>
  <c r="H6012" i="16"/>
  <c r="H6011" i="16"/>
  <c r="H6010" i="16"/>
  <c r="H6009" i="16"/>
  <c r="H6008" i="16"/>
  <c r="H6007" i="16"/>
  <c r="H6006" i="16"/>
  <c r="H6005" i="16"/>
  <c r="H6004" i="16"/>
  <c r="H6003" i="16"/>
  <c r="H6002" i="16"/>
  <c r="H6001" i="16"/>
  <c r="H6000" i="16"/>
  <c r="H5999" i="16"/>
  <c r="H5998" i="16"/>
  <c r="H5997" i="16"/>
  <c r="H5996" i="16"/>
  <c r="H5995" i="16"/>
  <c r="H5994" i="16"/>
  <c r="H5993" i="16"/>
  <c r="H5992" i="16"/>
  <c r="H5991" i="16"/>
  <c r="H5990" i="16"/>
  <c r="H5989" i="16"/>
  <c r="H5988" i="16"/>
  <c r="H5987" i="16"/>
  <c r="H5986" i="16"/>
  <c r="H5985" i="16"/>
  <c r="H5984" i="16"/>
  <c r="H5983" i="16"/>
  <c r="H5982" i="16"/>
  <c r="H5981" i="16"/>
  <c r="H5980" i="16"/>
  <c r="H5979" i="16"/>
  <c r="H5978" i="16"/>
  <c r="H5977" i="16"/>
  <c r="H5976" i="16"/>
  <c r="H5975" i="16"/>
  <c r="H5974" i="16"/>
  <c r="H5973" i="16"/>
  <c r="H5972" i="16"/>
  <c r="H5971" i="16"/>
  <c r="H5970" i="16"/>
  <c r="H5969" i="16"/>
  <c r="H5968" i="16"/>
  <c r="H5967" i="16"/>
  <c r="H5966" i="16"/>
  <c r="H5965" i="16"/>
  <c r="H5964" i="16"/>
  <c r="H5963" i="16"/>
  <c r="H5962" i="16"/>
  <c r="H5961" i="16"/>
  <c r="H5960" i="16"/>
  <c r="H5959" i="16"/>
  <c r="H5958" i="16"/>
  <c r="H5957" i="16"/>
  <c r="H5956" i="16"/>
  <c r="H5955" i="16"/>
  <c r="H5954" i="16"/>
  <c r="H5953" i="16"/>
  <c r="H5952" i="16"/>
  <c r="H5951" i="16"/>
  <c r="H5950" i="16"/>
  <c r="H5949" i="16"/>
  <c r="H5948" i="16"/>
  <c r="H5947" i="16"/>
  <c r="H5946" i="16"/>
  <c r="H5945" i="16"/>
  <c r="H5944" i="16"/>
  <c r="H5943" i="16"/>
  <c r="H5942" i="16"/>
  <c r="H5941" i="16"/>
  <c r="H5940" i="16"/>
  <c r="H5939" i="16"/>
  <c r="H5938" i="16"/>
  <c r="H5937" i="16"/>
  <c r="H5936" i="16"/>
  <c r="H5935" i="16"/>
  <c r="H5934" i="16"/>
  <c r="H5933" i="16"/>
  <c r="H5932" i="16"/>
  <c r="H5931" i="16"/>
  <c r="H5930" i="16"/>
  <c r="H5929" i="16"/>
  <c r="H5928" i="16"/>
  <c r="H5927" i="16"/>
  <c r="H5926" i="16"/>
  <c r="H5925" i="16"/>
  <c r="H5924" i="16"/>
  <c r="H5923" i="16"/>
  <c r="H5922" i="16"/>
  <c r="H5921" i="16"/>
  <c r="H5920" i="16"/>
  <c r="H5919" i="16"/>
  <c r="H5918" i="16"/>
  <c r="H5917" i="16"/>
  <c r="H5916" i="16"/>
  <c r="H5915" i="16"/>
  <c r="H5914" i="16"/>
  <c r="H5913" i="16"/>
  <c r="H5912" i="16"/>
  <c r="H5911" i="16"/>
  <c r="H5910" i="16"/>
  <c r="H5909" i="16"/>
  <c r="H5908" i="16"/>
  <c r="H5907" i="16"/>
  <c r="H5906" i="16"/>
  <c r="H5905" i="16"/>
  <c r="H5904" i="16"/>
  <c r="H5903" i="16"/>
  <c r="H5902" i="16"/>
  <c r="H5901" i="16"/>
  <c r="H5900" i="16"/>
  <c r="H5899" i="16"/>
  <c r="H5898" i="16"/>
  <c r="H5897" i="16"/>
  <c r="H5896" i="16"/>
  <c r="H5895" i="16"/>
  <c r="H5894" i="16"/>
  <c r="H5893" i="16"/>
  <c r="H5892" i="16"/>
  <c r="H5891" i="16"/>
  <c r="H5890" i="16"/>
  <c r="H5889" i="16"/>
  <c r="H5888" i="16"/>
  <c r="H5887" i="16"/>
  <c r="H5886" i="16"/>
  <c r="H5885" i="16"/>
  <c r="H5884" i="16"/>
  <c r="H5883" i="16"/>
  <c r="H5882" i="16"/>
  <c r="H5881" i="16"/>
  <c r="H5880" i="16"/>
  <c r="H5879" i="16"/>
  <c r="H5878" i="16"/>
  <c r="H5877" i="16"/>
  <c r="H5876" i="16"/>
  <c r="H5875" i="16"/>
  <c r="H5874" i="16"/>
  <c r="H5873" i="16"/>
  <c r="H5872" i="16"/>
  <c r="H5871" i="16"/>
  <c r="H5870" i="16"/>
  <c r="H5869" i="16"/>
  <c r="H5868" i="16"/>
  <c r="H5867" i="16"/>
  <c r="H5866" i="16"/>
  <c r="H5865" i="16"/>
  <c r="H5864" i="16"/>
  <c r="H5863" i="16"/>
  <c r="H5862" i="16"/>
  <c r="H5861" i="16"/>
  <c r="H5860" i="16"/>
  <c r="H5859" i="16"/>
  <c r="H5858" i="16"/>
  <c r="H5857" i="16"/>
  <c r="H5856" i="16"/>
  <c r="H5855" i="16"/>
  <c r="H5854" i="16"/>
  <c r="H5853" i="16"/>
  <c r="H5852" i="16"/>
  <c r="H5851" i="16"/>
  <c r="H5850" i="16"/>
  <c r="H5849" i="16"/>
  <c r="H5848" i="16"/>
  <c r="H5847" i="16"/>
  <c r="H5846" i="16"/>
  <c r="H5845" i="16"/>
  <c r="H5844" i="16"/>
  <c r="H5843" i="16"/>
  <c r="H5842" i="16"/>
  <c r="H5841" i="16"/>
  <c r="H5840" i="16"/>
  <c r="H5839" i="16"/>
  <c r="H5838" i="16"/>
  <c r="H5837" i="16"/>
  <c r="H5836" i="16"/>
  <c r="H5835" i="16"/>
  <c r="H5834" i="16"/>
  <c r="H5833" i="16"/>
  <c r="H5832" i="16"/>
  <c r="H5831" i="16"/>
  <c r="H5830" i="16"/>
  <c r="H5829" i="16"/>
  <c r="H5828" i="16"/>
  <c r="H5827" i="16"/>
  <c r="H5826" i="16"/>
  <c r="H5825" i="16"/>
  <c r="H5824" i="16"/>
  <c r="H5823" i="16"/>
  <c r="H5822" i="16"/>
  <c r="H5821" i="16"/>
  <c r="H5820" i="16"/>
  <c r="H5819" i="16"/>
  <c r="H5818" i="16"/>
  <c r="H5817" i="16"/>
  <c r="H5816" i="16"/>
  <c r="H5815" i="16"/>
  <c r="H5814" i="16"/>
  <c r="H5813" i="16"/>
  <c r="H5812" i="16"/>
  <c r="H5811" i="16"/>
  <c r="H5810" i="16"/>
  <c r="H5809" i="16"/>
  <c r="H5808" i="16"/>
  <c r="H5807" i="16"/>
  <c r="H5806" i="16"/>
  <c r="H5805" i="16"/>
  <c r="H5804" i="16"/>
  <c r="H5803" i="16"/>
  <c r="H5802" i="16"/>
  <c r="H5801" i="16"/>
  <c r="H5800" i="16"/>
  <c r="H5799" i="16"/>
  <c r="H5798" i="16"/>
  <c r="H5797" i="16"/>
  <c r="H5796" i="16"/>
  <c r="H5795" i="16"/>
  <c r="H5794" i="16"/>
  <c r="H5793" i="16"/>
  <c r="H5792" i="16"/>
  <c r="H5791" i="16"/>
  <c r="H5790" i="16"/>
  <c r="H5789" i="16"/>
  <c r="H5788" i="16"/>
  <c r="H5787" i="16"/>
  <c r="H5786" i="16"/>
  <c r="H5785" i="16"/>
  <c r="H5784" i="16"/>
  <c r="H5783" i="16"/>
  <c r="H5782" i="16"/>
  <c r="H5781" i="16"/>
  <c r="H5780" i="16"/>
  <c r="H5779" i="16"/>
  <c r="H5778" i="16"/>
  <c r="H5777" i="16"/>
  <c r="H5776" i="16"/>
  <c r="H5775" i="16"/>
  <c r="H5774" i="16"/>
  <c r="H5773" i="16"/>
  <c r="H5772" i="16"/>
  <c r="H5771" i="16"/>
  <c r="H5770" i="16"/>
  <c r="H5769" i="16"/>
  <c r="H5768" i="16"/>
  <c r="H5767" i="16"/>
  <c r="H5766" i="16"/>
  <c r="H5765" i="16"/>
  <c r="H5764" i="16"/>
  <c r="H5763" i="16"/>
  <c r="H5762" i="16"/>
  <c r="H5761" i="16"/>
  <c r="H5760" i="16"/>
  <c r="H5759" i="16"/>
  <c r="H5758" i="16"/>
  <c r="H5757" i="16"/>
  <c r="H5756" i="16"/>
  <c r="H5755" i="16"/>
  <c r="H5754" i="16"/>
  <c r="H5753" i="16"/>
  <c r="H5752" i="16"/>
  <c r="H5751" i="16"/>
  <c r="H5750" i="16"/>
  <c r="H5749" i="16"/>
  <c r="H5748" i="16"/>
  <c r="H5747" i="16"/>
  <c r="H5746" i="16"/>
  <c r="H5745" i="16"/>
  <c r="H5744" i="16"/>
  <c r="H5743" i="16"/>
  <c r="H5742" i="16"/>
  <c r="H5741" i="16"/>
  <c r="H5740" i="16"/>
  <c r="H5739" i="16"/>
  <c r="H5738" i="16"/>
  <c r="H5737" i="16"/>
  <c r="H5736" i="16"/>
  <c r="H5735" i="16"/>
  <c r="H5734" i="16"/>
  <c r="H5733" i="16"/>
  <c r="H5732" i="16"/>
  <c r="H5731" i="16"/>
  <c r="H5730" i="16"/>
  <c r="H5729" i="16"/>
  <c r="H5728" i="16"/>
  <c r="H5727" i="16"/>
  <c r="H5726" i="16"/>
  <c r="H5725" i="16"/>
  <c r="H5724" i="16"/>
  <c r="H5723" i="16"/>
  <c r="H5722" i="16"/>
  <c r="H5721" i="16"/>
  <c r="H5720" i="16"/>
  <c r="H5719" i="16"/>
  <c r="H5718" i="16"/>
  <c r="H5717" i="16"/>
  <c r="H5716" i="16"/>
  <c r="H5715" i="16"/>
  <c r="H5714" i="16"/>
  <c r="H5713" i="16"/>
  <c r="H5712" i="16"/>
  <c r="H5711" i="16"/>
  <c r="H5710" i="16"/>
  <c r="H5709" i="16"/>
  <c r="H5708" i="16"/>
  <c r="H5707" i="16"/>
  <c r="H5706" i="16"/>
  <c r="H5705" i="16"/>
  <c r="H5704" i="16"/>
  <c r="H5703" i="16"/>
  <c r="H5702" i="16"/>
  <c r="H5701" i="16"/>
  <c r="H5700" i="16"/>
  <c r="H5699" i="16"/>
  <c r="H5698" i="16"/>
  <c r="H5697" i="16"/>
  <c r="H5696" i="16"/>
  <c r="H5695" i="16"/>
  <c r="H5694" i="16"/>
  <c r="H5693" i="16"/>
  <c r="H5692" i="16"/>
  <c r="H5691" i="16"/>
  <c r="H5690" i="16"/>
  <c r="H5689" i="16"/>
  <c r="H5688" i="16"/>
  <c r="H5687" i="16"/>
  <c r="H5686" i="16"/>
  <c r="H5685" i="16"/>
  <c r="H5684" i="16"/>
  <c r="H5683" i="16"/>
  <c r="H5682" i="16"/>
  <c r="H5681" i="16"/>
  <c r="H5680" i="16"/>
  <c r="H5679" i="16"/>
  <c r="H5678" i="16"/>
  <c r="H5677" i="16"/>
  <c r="H5676" i="16"/>
  <c r="H5675" i="16"/>
  <c r="H5674" i="16"/>
  <c r="H5673" i="16"/>
  <c r="H5672" i="16"/>
  <c r="H5671" i="16"/>
  <c r="H5670" i="16"/>
  <c r="H5669" i="16"/>
  <c r="H5668" i="16"/>
  <c r="H5667" i="16"/>
  <c r="H5666" i="16"/>
  <c r="H5665" i="16"/>
  <c r="H5664" i="16"/>
  <c r="H5663" i="16"/>
  <c r="H5662" i="16"/>
  <c r="H5661" i="16"/>
  <c r="H5660" i="16"/>
  <c r="H5659" i="16"/>
  <c r="H5658" i="16"/>
  <c r="H5657" i="16"/>
  <c r="H5656" i="16"/>
  <c r="H5655" i="16"/>
  <c r="H5654" i="16"/>
  <c r="H5653" i="16"/>
  <c r="H5652" i="16"/>
  <c r="H5651" i="16"/>
  <c r="H5650" i="16"/>
  <c r="H5649" i="16"/>
  <c r="H5648" i="16"/>
  <c r="H5647" i="16"/>
  <c r="H5646" i="16"/>
  <c r="H5645" i="16"/>
  <c r="H5644" i="16"/>
  <c r="H5643" i="16"/>
  <c r="H5642" i="16"/>
  <c r="H5641" i="16"/>
  <c r="H5640" i="16"/>
  <c r="H5639" i="16"/>
  <c r="H5638" i="16"/>
  <c r="H5637" i="16"/>
  <c r="H5636" i="16"/>
  <c r="H5635" i="16"/>
  <c r="H5634" i="16"/>
  <c r="H5633" i="16"/>
  <c r="H5632" i="16"/>
  <c r="H5631" i="16"/>
  <c r="H5630" i="16"/>
  <c r="H5629" i="16"/>
  <c r="H5628" i="16"/>
  <c r="H5627" i="16"/>
  <c r="H5626" i="16"/>
  <c r="H5625" i="16"/>
  <c r="H5624" i="16"/>
  <c r="H5623" i="16"/>
  <c r="H5622" i="16"/>
  <c r="H5621" i="16"/>
  <c r="H5620" i="16"/>
  <c r="H5619" i="16"/>
  <c r="H5618" i="16"/>
  <c r="H5617" i="16"/>
  <c r="H5616" i="16"/>
  <c r="H5615" i="16"/>
  <c r="H5614" i="16"/>
  <c r="H5613" i="16"/>
  <c r="H5612" i="16"/>
  <c r="H5611" i="16"/>
  <c r="H5610" i="16"/>
  <c r="H5609" i="16"/>
  <c r="H5608" i="16"/>
  <c r="H5607" i="16"/>
  <c r="H5606" i="16"/>
  <c r="H5605" i="16"/>
  <c r="H5604" i="16"/>
  <c r="H5603" i="16"/>
  <c r="H5602" i="16"/>
  <c r="H5601" i="16"/>
  <c r="H5600" i="16"/>
  <c r="H5599" i="16"/>
  <c r="H5598" i="16"/>
  <c r="H5597" i="16"/>
  <c r="H5596" i="16"/>
  <c r="H5595" i="16"/>
  <c r="H5594" i="16"/>
  <c r="H5593" i="16"/>
  <c r="H5592" i="16"/>
  <c r="H5591" i="16"/>
  <c r="H5590" i="16"/>
  <c r="H5589" i="16"/>
  <c r="H5588" i="16"/>
  <c r="H5587" i="16"/>
  <c r="H5586" i="16"/>
  <c r="H5585" i="16"/>
  <c r="H5584" i="16"/>
  <c r="H5583" i="16"/>
  <c r="H5582" i="16"/>
  <c r="H5581" i="16"/>
  <c r="H5580" i="16"/>
  <c r="H5579" i="16"/>
  <c r="H5578" i="16"/>
  <c r="H5577" i="16"/>
  <c r="H5576" i="16"/>
  <c r="H5575" i="16"/>
  <c r="H5574" i="16"/>
  <c r="H5573" i="16"/>
  <c r="H5572" i="16"/>
  <c r="H5571" i="16"/>
  <c r="H5570" i="16"/>
  <c r="H5569" i="16"/>
  <c r="H5568" i="16"/>
  <c r="H5567" i="16"/>
  <c r="H5566" i="16"/>
  <c r="H5565" i="16"/>
  <c r="H5564" i="16"/>
  <c r="H5563" i="16"/>
  <c r="H5562" i="16"/>
  <c r="H5561" i="16"/>
  <c r="H5560" i="16"/>
  <c r="H5559" i="16"/>
  <c r="H5558" i="16"/>
  <c r="H5557" i="16"/>
  <c r="H5556" i="16"/>
  <c r="H5555" i="16"/>
  <c r="H5554" i="16"/>
  <c r="H5553" i="16"/>
  <c r="H5552" i="16"/>
  <c r="H5551" i="16"/>
  <c r="H5550" i="16"/>
  <c r="H5549" i="16"/>
  <c r="H5548" i="16"/>
  <c r="H5547" i="16"/>
  <c r="H5546" i="16"/>
  <c r="H5545" i="16"/>
  <c r="H5544" i="16"/>
  <c r="H5543" i="16"/>
  <c r="H5542" i="16"/>
  <c r="H5541" i="16"/>
  <c r="H5540" i="16"/>
  <c r="H5539" i="16"/>
  <c r="H5538" i="16"/>
  <c r="H5537" i="16"/>
  <c r="H5536" i="16"/>
  <c r="H5535" i="16"/>
  <c r="H5534" i="16"/>
  <c r="H5533" i="16"/>
  <c r="H5532" i="16"/>
  <c r="H5531" i="16"/>
  <c r="H5530" i="16"/>
  <c r="H5529" i="16"/>
  <c r="H5528" i="16"/>
  <c r="H5527" i="16"/>
  <c r="H5526" i="16"/>
  <c r="H5525" i="16"/>
  <c r="H5524" i="16"/>
  <c r="H5523" i="16"/>
  <c r="H5522" i="16"/>
  <c r="H5521" i="16"/>
  <c r="H5520" i="16"/>
  <c r="H5519" i="16"/>
  <c r="H5518" i="16"/>
  <c r="H5517" i="16"/>
  <c r="H5516" i="16"/>
  <c r="H5515" i="16"/>
  <c r="H5514" i="16"/>
  <c r="H5513" i="16"/>
  <c r="H5512" i="16"/>
  <c r="H5511" i="16"/>
  <c r="H5510" i="16"/>
  <c r="H5509" i="16"/>
  <c r="H5508" i="16"/>
  <c r="H5507" i="16"/>
  <c r="H5506" i="16"/>
  <c r="H5505" i="16"/>
  <c r="H5504" i="16"/>
  <c r="H5503" i="16"/>
  <c r="H5502" i="16"/>
  <c r="H5501" i="16"/>
  <c r="H5500" i="16"/>
  <c r="H5499" i="16"/>
  <c r="H5498" i="16"/>
  <c r="H5497" i="16"/>
  <c r="H5496" i="16"/>
  <c r="H5495" i="16"/>
  <c r="H5494" i="16"/>
  <c r="H5493" i="16"/>
  <c r="H5492" i="16"/>
  <c r="H5491" i="16"/>
  <c r="H5490" i="16"/>
  <c r="H5489" i="16"/>
  <c r="H5488" i="16"/>
  <c r="H5487" i="16"/>
  <c r="H5486" i="16"/>
  <c r="H5485" i="16"/>
  <c r="H5484" i="16"/>
  <c r="H5483" i="16"/>
  <c r="H5482" i="16"/>
  <c r="H5481" i="16"/>
  <c r="H5480" i="16"/>
  <c r="H5479" i="16"/>
  <c r="H5478" i="16"/>
  <c r="H5477" i="16"/>
  <c r="H5476" i="16"/>
  <c r="H5475" i="16"/>
  <c r="H5474" i="16"/>
  <c r="H5473" i="16"/>
  <c r="H5472" i="16"/>
  <c r="H5471" i="16"/>
  <c r="H5470" i="16"/>
  <c r="H5469" i="16"/>
  <c r="H5468" i="16"/>
  <c r="H5467" i="16"/>
  <c r="H5466" i="16"/>
  <c r="H5465" i="16"/>
  <c r="H5464" i="16"/>
  <c r="H5463" i="16"/>
  <c r="H5462" i="16"/>
  <c r="H5461" i="16"/>
  <c r="H5460" i="16"/>
  <c r="H5459" i="16"/>
  <c r="H5458" i="16"/>
  <c r="H5457" i="16"/>
  <c r="H5456" i="16"/>
  <c r="H5455" i="16"/>
  <c r="H5454" i="16"/>
  <c r="H5453" i="16"/>
  <c r="H5452" i="16"/>
  <c r="H5451" i="16"/>
  <c r="H5450" i="16"/>
  <c r="H5449" i="16"/>
  <c r="H5448" i="16"/>
  <c r="H5447" i="16"/>
  <c r="H5446" i="16"/>
  <c r="H5445" i="16"/>
  <c r="H5444" i="16"/>
  <c r="H5443" i="16"/>
  <c r="H5442" i="16"/>
  <c r="H5441" i="16"/>
  <c r="H5440" i="16"/>
  <c r="H5439" i="16"/>
  <c r="H5438" i="16"/>
  <c r="H5437" i="16"/>
  <c r="H5436" i="16"/>
  <c r="H5435" i="16"/>
  <c r="H5434" i="16"/>
  <c r="H5433" i="16"/>
  <c r="H5432" i="16"/>
  <c r="H5431" i="16"/>
  <c r="H5430" i="16"/>
  <c r="H5429" i="16"/>
  <c r="H5428" i="16"/>
  <c r="H5427" i="16"/>
  <c r="H5426" i="16"/>
  <c r="H5425" i="16"/>
  <c r="H5424" i="16"/>
  <c r="H5423" i="16"/>
  <c r="H5422" i="16"/>
  <c r="H5421" i="16"/>
  <c r="H5420" i="16"/>
  <c r="H5419" i="16"/>
  <c r="H5418" i="16"/>
  <c r="H5417" i="16"/>
  <c r="H5416" i="16"/>
  <c r="H5415" i="16"/>
  <c r="H5414" i="16"/>
  <c r="H5413" i="16"/>
  <c r="H5412" i="16"/>
  <c r="H5411" i="16"/>
  <c r="H5410" i="16"/>
  <c r="H5409" i="16"/>
  <c r="H5408" i="16"/>
  <c r="H5407" i="16"/>
  <c r="H5406" i="16"/>
  <c r="H5405" i="16"/>
  <c r="H5404" i="16"/>
  <c r="H5403" i="16"/>
  <c r="H5402" i="16"/>
  <c r="H5401" i="16"/>
  <c r="H5400" i="16"/>
  <c r="H5399" i="16"/>
  <c r="H5398" i="16"/>
  <c r="H5397" i="16"/>
  <c r="H5396" i="16"/>
  <c r="H5395" i="16"/>
  <c r="H5394" i="16"/>
  <c r="H5393" i="16"/>
  <c r="H5392" i="16"/>
  <c r="H5391" i="16"/>
  <c r="H5390" i="16"/>
  <c r="H5389" i="16"/>
  <c r="H5388" i="16"/>
  <c r="H5387" i="16"/>
  <c r="H5386" i="16"/>
  <c r="H5385" i="16"/>
  <c r="H5384" i="16"/>
  <c r="H5383" i="16"/>
  <c r="H5382" i="16"/>
  <c r="H5381" i="16"/>
  <c r="H5380" i="16"/>
  <c r="H5379" i="16"/>
  <c r="H5378" i="16"/>
  <c r="H5377" i="16"/>
  <c r="H5376" i="16"/>
  <c r="H5375" i="16"/>
  <c r="H5374" i="16"/>
  <c r="H5373" i="16"/>
  <c r="H5372" i="16"/>
  <c r="H5371" i="16"/>
  <c r="H5370" i="16"/>
  <c r="H5369" i="16"/>
  <c r="H5368" i="16"/>
  <c r="H5367" i="16"/>
  <c r="H5366" i="16"/>
  <c r="H5365" i="16"/>
  <c r="H5364" i="16"/>
  <c r="H5363" i="16"/>
  <c r="H5362" i="16"/>
  <c r="H5361" i="16"/>
  <c r="H5360" i="16"/>
  <c r="H5359" i="16"/>
  <c r="H5358" i="16"/>
  <c r="H5357" i="16"/>
  <c r="H5356" i="16"/>
  <c r="H5355" i="16"/>
  <c r="H5354" i="16"/>
  <c r="H5353" i="16"/>
  <c r="H5352" i="16"/>
  <c r="H5351" i="16"/>
  <c r="H5350" i="16"/>
  <c r="H5349" i="16"/>
  <c r="H5348" i="16"/>
  <c r="H5347" i="16"/>
  <c r="H5346" i="16"/>
  <c r="H5345" i="16"/>
  <c r="H5344" i="16"/>
  <c r="H5343" i="16"/>
  <c r="H5342" i="16"/>
  <c r="H5341" i="16"/>
  <c r="H5340" i="16"/>
  <c r="H5339" i="16"/>
  <c r="H5338" i="16"/>
  <c r="H5337" i="16"/>
  <c r="H5336" i="16"/>
  <c r="H5335" i="16"/>
  <c r="H5334" i="16"/>
  <c r="H5333" i="16"/>
  <c r="H5332" i="16"/>
  <c r="H5331" i="16"/>
  <c r="H5330" i="16"/>
  <c r="H5329" i="16"/>
  <c r="H5328" i="16"/>
  <c r="H5327" i="16"/>
  <c r="H5326" i="16"/>
  <c r="H5325" i="16"/>
  <c r="H5324" i="16"/>
  <c r="H5323" i="16"/>
  <c r="H5322" i="16"/>
  <c r="H5321" i="16"/>
  <c r="H5320" i="16"/>
  <c r="H5319" i="16"/>
  <c r="H5318" i="16"/>
  <c r="H5317" i="16"/>
  <c r="H5316" i="16"/>
  <c r="H5315" i="16"/>
  <c r="H5314" i="16"/>
  <c r="H5313" i="16"/>
  <c r="H5312" i="16"/>
  <c r="H5311" i="16"/>
  <c r="H5310" i="16"/>
  <c r="H5309" i="16"/>
  <c r="H5308" i="16"/>
  <c r="H5307" i="16"/>
  <c r="H5306" i="16"/>
  <c r="H5305" i="16"/>
  <c r="H5304" i="16"/>
  <c r="H5303" i="16"/>
  <c r="H5302" i="16"/>
  <c r="H5301" i="16"/>
  <c r="H5300" i="16"/>
  <c r="H5299" i="16"/>
  <c r="H5298" i="16"/>
  <c r="H5297" i="16"/>
  <c r="H5296" i="16"/>
  <c r="H5295" i="16"/>
  <c r="H5294" i="16"/>
  <c r="H5293" i="16"/>
  <c r="H5292" i="16"/>
  <c r="H5291" i="16"/>
  <c r="H5290" i="16"/>
  <c r="H5289" i="16"/>
  <c r="H5288" i="16"/>
  <c r="H5287" i="16"/>
  <c r="H5286" i="16"/>
  <c r="H5285" i="16"/>
  <c r="H5284" i="16"/>
  <c r="H5283" i="16"/>
  <c r="H5282" i="16"/>
  <c r="H5281" i="16"/>
  <c r="H5280" i="16"/>
  <c r="H5279" i="16"/>
  <c r="H5278" i="16"/>
  <c r="H5277" i="16"/>
  <c r="H5276" i="16"/>
  <c r="H5275" i="16"/>
  <c r="H5274" i="16"/>
  <c r="H5273" i="16"/>
  <c r="H5272" i="16"/>
  <c r="H5271" i="16"/>
  <c r="H5270" i="16"/>
  <c r="H5269" i="16"/>
  <c r="H5268" i="16"/>
  <c r="H5267" i="16"/>
  <c r="H5266" i="16"/>
  <c r="H5265" i="16"/>
  <c r="H5264" i="16"/>
  <c r="H5263" i="16"/>
  <c r="H5262" i="16"/>
  <c r="H5261" i="16"/>
  <c r="H5260" i="16"/>
  <c r="H5259" i="16"/>
  <c r="H5258" i="16"/>
  <c r="H5257" i="16"/>
  <c r="H5256" i="16"/>
  <c r="H5255" i="16"/>
  <c r="H5254" i="16"/>
  <c r="H5253" i="16"/>
  <c r="H5252" i="16"/>
  <c r="H5251" i="16"/>
  <c r="H5250" i="16"/>
  <c r="H5249" i="16"/>
  <c r="H5248" i="16"/>
  <c r="H5247" i="16"/>
  <c r="H5246" i="16"/>
  <c r="H5245" i="16"/>
  <c r="H5244" i="16"/>
  <c r="H5243" i="16"/>
  <c r="H5242" i="16"/>
  <c r="H5241" i="16"/>
  <c r="H5240" i="16"/>
  <c r="H5239" i="16"/>
  <c r="H5238" i="16"/>
  <c r="H5237" i="16"/>
  <c r="H5236" i="16"/>
  <c r="H5235" i="16"/>
  <c r="H5234" i="16"/>
  <c r="H5233" i="16"/>
  <c r="H5232" i="16"/>
  <c r="H5231" i="16"/>
  <c r="H5230" i="16"/>
  <c r="H5229" i="16"/>
  <c r="H5228" i="16"/>
  <c r="H5227" i="16"/>
  <c r="H5226" i="16"/>
  <c r="H5225" i="16"/>
  <c r="H5224" i="16"/>
  <c r="H5223" i="16"/>
  <c r="H5222" i="16"/>
  <c r="H5221" i="16"/>
  <c r="H5220" i="16"/>
  <c r="H5219" i="16"/>
  <c r="H5218" i="16"/>
  <c r="H5217" i="16"/>
  <c r="H5216" i="16"/>
  <c r="H5215" i="16"/>
  <c r="H5214" i="16"/>
  <c r="H5213" i="16"/>
  <c r="H5212" i="16"/>
  <c r="H5211" i="16"/>
  <c r="H5210" i="16"/>
  <c r="H5209" i="16"/>
  <c r="H5208" i="16"/>
  <c r="H5207" i="16"/>
  <c r="H5206" i="16"/>
  <c r="H5205" i="16"/>
  <c r="H5204" i="16"/>
  <c r="H5203" i="16"/>
  <c r="H5202" i="16"/>
  <c r="H5201" i="16"/>
  <c r="H5200" i="16"/>
  <c r="H5199" i="16"/>
  <c r="H5198" i="16"/>
  <c r="H5197" i="16"/>
  <c r="H5196" i="16"/>
  <c r="H5195" i="16"/>
  <c r="H5194" i="16"/>
  <c r="H5193" i="16"/>
  <c r="H5192" i="16"/>
  <c r="H5191" i="16"/>
  <c r="H5190" i="16"/>
  <c r="H5189" i="16"/>
  <c r="H5188" i="16"/>
  <c r="H5187" i="16"/>
  <c r="H5186" i="16"/>
  <c r="H5185" i="16"/>
  <c r="H5184" i="16"/>
  <c r="H5183" i="16"/>
  <c r="H5182" i="16"/>
  <c r="H5181" i="16"/>
  <c r="H5180" i="16"/>
  <c r="H5179" i="16"/>
  <c r="H5178" i="16"/>
  <c r="H5177" i="16"/>
  <c r="H5176" i="16"/>
  <c r="H5175" i="16"/>
  <c r="H5174" i="16"/>
  <c r="H5173" i="16"/>
  <c r="H5172" i="16"/>
  <c r="H5171" i="16"/>
  <c r="H5170" i="16"/>
  <c r="H5169" i="16"/>
  <c r="H5168" i="16"/>
  <c r="H5167" i="16"/>
  <c r="H5166" i="16"/>
  <c r="H5165" i="16"/>
  <c r="H5164" i="16"/>
  <c r="H5163" i="16"/>
  <c r="H5162" i="16"/>
  <c r="H5161" i="16"/>
  <c r="H5160" i="16"/>
  <c r="H5159" i="16"/>
  <c r="H5158" i="16"/>
  <c r="H5157" i="16"/>
  <c r="H5156" i="16"/>
  <c r="H5155" i="16"/>
  <c r="H5154" i="16"/>
  <c r="H5153" i="16"/>
  <c r="H5152" i="16"/>
  <c r="H5151" i="16"/>
  <c r="H5150" i="16"/>
  <c r="H5149" i="16"/>
  <c r="H5148" i="16"/>
  <c r="H5147" i="16"/>
  <c r="H5146" i="16"/>
  <c r="H5145" i="16"/>
  <c r="H5144" i="16"/>
  <c r="H5143" i="16"/>
  <c r="H5142" i="16"/>
  <c r="H5141" i="16"/>
  <c r="H5140" i="16"/>
  <c r="H5139" i="16"/>
  <c r="H5138" i="16"/>
  <c r="H5137" i="16"/>
  <c r="H5136" i="16"/>
  <c r="H5135" i="16"/>
  <c r="H5134" i="16"/>
  <c r="H5133" i="16"/>
  <c r="H5132" i="16"/>
  <c r="H5131" i="16"/>
  <c r="H5130" i="16"/>
  <c r="H5129" i="16"/>
  <c r="H5128" i="16"/>
  <c r="H5127" i="16"/>
  <c r="H5126" i="16"/>
  <c r="H5125" i="16"/>
  <c r="H5124" i="16"/>
  <c r="H5123" i="16"/>
  <c r="H5122" i="16"/>
  <c r="H5121" i="16"/>
  <c r="H5120" i="16"/>
  <c r="H5119" i="16"/>
  <c r="H5118" i="16"/>
  <c r="H5117" i="16"/>
  <c r="H5116" i="16"/>
  <c r="H5115" i="16"/>
  <c r="H5114" i="16"/>
  <c r="H5113" i="16"/>
  <c r="H5112" i="16"/>
  <c r="H5111" i="16"/>
  <c r="H5110" i="16"/>
  <c r="H5109" i="16"/>
  <c r="H5108" i="16"/>
  <c r="H5107" i="16"/>
  <c r="H5106" i="16"/>
  <c r="H5105" i="16"/>
  <c r="H5104" i="16"/>
  <c r="H5103" i="16"/>
  <c r="H5102" i="16"/>
  <c r="H5101" i="16"/>
  <c r="H5100" i="16"/>
  <c r="H5099" i="16"/>
  <c r="H5098" i="16"/>
  <c r="H5097" i="16"/>
  <c r="H5096" i="16"/>
  <c r="H5095" i="16"/>
  <c r="H5094" i="16"/>
  <c r="H5093" i="16"/>
  <c r="H5092" i="16"/>
  <c r="H5091" i="16"/>
  <c r="H5090" i="16"/>
  <c r="H5089" i="16"/>
  <c r="H5088" i="16"/>
  <c r="H5087" i="16"/>
  <c r="H5086" i="16"/>
  <c r="H5085" i="16"/>
  <c r="H5084" i="16"/>
  <c r="H5083" i="16"/>
  <c r="H5082" i="16"/>
  <c r="H5081" i="16"/>
  <c r="H5080" i="16"/>
  <c r="H5079" i="16"/>
  <c r="H5078" i="16"/>
  <c r="H5077" i="16"/>
  <c r="H5076" i="16"/>
  <c r="H5075" i="16"/>
  <c r="H5074" i="16"/>
  <c r="H5073" i="16"/>
  <c r="H5072" i="16"/>
  <c r="H5071" i="16"/>
  <c r="H5070" i="16"/>
  <c r="H5069" i="16"/>
  <c r="H5068" i="16"/>
  <c r="H5067" i="16"/>
  <c r="H5066" i="16"/>
  <c r="H5065" i="16"/>
  <c r="H5064" i="16"/>
  <c r="H5063" i="16"/>
  <c r="H5062" i="16"/>
  <c r="H5061" i="16"/>
  <c r="H5060" i="16"/>
  <c r="H5059" i="16"/>
  <c r="H5058" i="16"/>
  <c r="H5057" i="16"/>
  <c r="H5056" i="16"/>
  <c r="H5055" i="16"/>
  <c r="H5054" i="16"/>
  <c r="H5053" i="16"/>
  <c r="H5052" i="16"/>
  <c r="H5051" i="16"/>
  <c r="H5050" i="16"/>
  <c r="H5049" i="16"/>
  <c r="H5048" i="16"/>
  <c r="H5047" i="16"/>
  <c r="H5046" i="16"/>
  <c r="H5045" i="16"/>
  <c r="H5044" i="16"/>
  <c r="H5043" i="16"/>
  <c r="H5042" i="16"/>
  <c r="H5041" i="16"/>
  <c r="H5040" i="16"/>
  <c r="H5039" i="16"/>
  <c r="H5038" i="16"/>
  <c r="H5037" i="16"/>
  <c r="H5036" i="16"/>
  <c r="H5035" i="16"/>
  <c r="H5034" i="16"/>
  <c r="H5033" i="16"/>
  <c r="H5032" i="16"/>
  <c r="H5031" i="16"/>
  <c r="H5030" i="16"/>
  <c r="H5029" i="16"/>
  <c r="H5028" i="16"/>
  <c r="H5027" i="16"/>
  <c r="H5026" i="16"/>
  <c r="H5025" i="16"/>
  <c r="H5024" i="16"/>
  <c r="H5023" i="16"/>
  <c r="H5022" i="16"/>
  <c r="H5021" i="16"/>
  <c r="H5020" i="16"/>
  <c r="H5019" i="16"/>
  <c r="H5018" i="16"/>
  <c r="H5017" i="16"/>
  <c r="H5016" i="16"/>
  <c r="H5015" i="16"/>
  <c r="H5014" i="16"/>
  <c r="H5013" i="16"/>
  <c r="H5012" i="16"/>
  <c r="H5011" i="16"/>
  <c r="H5010" i="16"/>
  <c r="H5009" i="16"/>
  <c r="H5008" i="16"/>
  <c r="H5007" i="16"/>
  <c r="H5006" i="16"/>
  <c r="H5005" i="16"/>
  <c r="H5004" i="16"/>
  <c r="H5003" i="16"/>
  <c r="H5002" i="16"/>
  <c r="H5001" i="16"/>
  <c r="H5000" i="16"/>
  <c r="H4999" i="16"/>
  <c r="H4998" i="16"/>
  <c r="H4997" i="16"/>
  <c r="H4996" i="16"/>
  <c r="H4995" i="16"/>
  <c r="H4994" i="16"/>
  <c r="H4993" i="16"/>
  <c r="H4992" i="16"/>
  <c r="H4991" i="16"/>
  <c r="H4990" i="16"/>
  <c r="H4989" i="16"/>
  <c r="H4988" i="16"/>
  <c r="H4987" i="16"/>
  <c r="H4986" i="16"/>
  <c r="H4985" i="16"/>
  <c r="H4984" i="16"/>
  <c r="H4983" i="16"/>
  <c r="H4982" i="16"/>
  <c r="H4981" i="16"/>
  <c r="H4980" i="16"/>
  <c r="H4979" i="16"/>
  <c r="H4978" i="16"/>
  <c r="H4977" i="16"/>
  <c r="H4976" i="16"/>
  <c r="H4975" i="16"/>
  <c r="H4974" i="16"/>
  <c r="H4973" i="16"/>
  <c r="H4972" i="16"/>
  <c r="H4971" i="16"/>
  <c r="H4970" i="16"/>
  <c r="H4969" i="16"/>
  <c r="H4968" i="16"/>
  <c r="H4967" i="16"/>
  <c r="H4966" i="16"/>
  <c r="H4965" i="16"/>
  <c r="H4964" i="16"/>
  <c r="H4963" i="16"/>
  <c r="H4962" i="16"/>
  <c r="H4961" i="16"/>
  <c r="H4960" i="16"/>
  <c r="H4959" i="16"/>
  <c r="H4958" i="16"/>
  <c r="H4957" i="16"/>
  <c r="H4956" i="16"/>
  <c r="H4955" i="16"/>
  <c r="H4954" i="16"/>
  <c r="H4953" i="16"/>
  <c r="H4952" i="16"/>
  <c r="H4951" i="16"/>
  <c r="H4950" i="16"/>
  <c r="H4949" i="16"/>
  <c r="H4948" i="16"/>
  <c r="H4947" i="16"/>
  <c r="H4946" i="16"/>
  <c r="H4945" i="16"/>
  <c r="H4944" i="16"/>
  <c r="H4943" i="16"/>
  <c r="H4942" i="16"/>
  <c r="H4941" i="16"/>
  <c r="H4940" i="16"/>
  <c r="H4939" i="16"/>
  <c r="H4938" i="16"/>
  <c r="H4937" i="16"/>
  <c r="H4936" i="16"/>
  <c r="H4935" i="16"/>
  <c r="H4934" i="16"/>
  <c r="H4933" i="16"/>
  <c r="H4932" i="16"/>
  <c r="H4931" i="16"/>
  <c r="H4930" i="16"/>
  <c r="H4929" i="16"/>
  <c r="H4928" i="16"/>
  <c r="H4927" i="16"/>
  <c r="H4926" i="16"/>
  <c r="H4925" i="16"/>
  <c r="H4924" i="16"/>
  <c r="H4923" i="16"/>
  <c r="H4922" i="16"/>
  <c r="H4921" i="16"/>
  <c r="H4920" i="16"/>
  <c r="H4919" i="16"/>
  <c r="H4918" i="16"/>
  <c r="H4917" i="16"/>
  <c r="H4916" i="16"/>
  <c r="H4915" i="16"/>
  <c r="H4914" i="16"/>
  <c r="H4913" i="16"/>
  <c r="H4912" i="16"/>
  <c r="H4911" i="16"/>
  <c r="H4910" i="16"/>
  <c r="H4909" i="16"/>
  <c r="H4908" i="16"/>
  <c r="H4907" i="16"/>
  <c r="H4906" i="16"/>
  <c r="H4905" i="16"/>
  <c r="H4904" i="16"/>
  <c r="H4903" i="16"/>
  <c r="H4902" i="16"/>
  <c r="H4901" i="16"/>
  <c r="H4900" i="16"/>
  <c r="H4899" i="16"/>
  <c r="H4898" i="16"/>
  <c r="H4897" i="16"/>
  <c r="H4896" i="16"/>
  <c r="H4895" i="16"/>
  <c r="H4894" i="16"/>
  <c r="H4893" i="16"/>
  <c r="H4892" i="16"/>
  <c r="H4891" i="16"/>
  <c r="H4890" i="16"/>
  <c r="H4889" i="16"/>
  <c r="H4888" i="16"/>
  <c r="H4887" i="16"/>
  <c r="H4886" i="16"/>
  <c r="H4885" i="16"/>
  <c r="H4884" i="16"/>
  <c r="H4883" i="16"/>
  <c r="H4882" i="16"/>
  <c r="H4881" i="16"/>
  <c r="H4880" i="16"/>
  <c r="H4879" i="16"/>
  <c r="H4878" i="16"/>
  <c r="H4877" i="16"/>
  <c r="H4876" i="16"/>
  <c r="H4875" i="16"/>
  <c r="H4874" i="16"/>
  <c r="H4873" i="16"/>
  <c r="H4872" i="16"/>
  <c r="H4871" i="16"/>
  <c r="H4870" i="16"/>
  <c r="H4869" i="16"/>
  <c r="H4868" i="16"/>
  <c r="H4867" i="16"/>
  <c r="H4866" i="16"/>
  <c r="H4865" i="16"/>
  <c r="H4864" i="16"/>
  <c r="H4863" i="16"/>
  <c r="H4862" i="16"/>
  <c r="H4861" i="16"/>
  <c r="H4860" i="16"/>
  <c r="H4859" i="16"/>
  <c r="H4858" i="16"/>
  <c r="H4857" i="16"/>
  <c r="H4856" i="16"/>
  <c r="H4855" i="16"/>
  <c r="H4854" i="16"/>
  <c r="H4853" i="16"/>
  <c r="H4852" i="16"/>
  <c r="H4851" i="16"/>
  <c r="H4850" i="16"/>
  <c r="H4849" i="16"/>
  <c r="H4848" i="16"/>
  <c r="H4847" i="16"/>
  <c r="H4846" i="16"/>
  <c r="H4845" i="16"/>
  <c r="H4844" i="16"/>
  <c r="H4843" i="16"/>
  <c r="H4842" i="16"/>
  <c r="H4841" i="16"/>
  <c r="H4840" i="16"/>
  <c r="H4839" i="16"/>
  <c r="H4838" i="16"/>
  <c r="H4837" i="16"/>
  <c r="H4836" i="16"/>
  <c r="H4835" i="16"/>
  <c r="H4834" i="16"/>
  <c r="H4833" i="16"/>
  <c r="H4832" i="16"/>
  <c r="H4831" i="16"/>
  <c r="H4830" i="16"/>
  <c r="H4829" i="16"/>
  <c r="H4828" i="16"/>
  <c r="H4827" i="16"/>
  <c r="H4826" i="16"/>
  <c r="H4825" i="16"/>
  <c r="H4824" i="16"/>
  <c r="H4823" i="16"/>
  <c r="H4822" i="16"/>
  <c r="H4821" i="16"/>
  <c r="H4820" i="16"/>
  <c r="H4819" i="16"/>
  <c r="H4818" i="16"/>
  <c r="H4817" i="16"/>
  <c r="H4816" i="16"/>
  <c r="H4815" i="16"/>
  <c r="H4814" i="16"/>
  <c r="H4813" i="16"/>
  <c r="H4812" i="16"/>
  <c r="H4811" i="16"/>
  <c r="H4810" i="16"/>
  <c r="H4809" i="16"/>
  <c r="H4808" i="16"/>
  <c r="H4807" i="16"/>
  <c r="H4806" i="16"/>
  <c r="H4805" i="16"/>
  <c r="H4804" i="16"/>
  <c r="H4803" i="16"/>
  <c r="H4802" i="16"/>
  <c r="H4801" i="16"/>
  <c r="H4800" i="16"/>
  <c r="H4799" i="16"/>
  <c r="H4798" i="16"/>
  <c r="H4797" i="16"/>
  <c r="H4796" i="16"/>
  <c r="H4795" i="16"/>
  <c r="H4794" i="16"/>
  <c r="H4793" i="16"/>
  <c r="H4792" i="16"/>
  <c r="H4791" i="16"/>
  <c r="H4790" i="16"/>
  <c r="H4789" i="16"/>
  <c r="H4788" i="16"/>
  <c r="H4787" i="16"/>
  <c r="H4786" i="16"/>
  <c r="H4785" i="16"/>
  <c r="H4784" i="16"/>
  <c r="H4783" i="16"/>
  <c r="H4782" i="16"/>
  <c r="H4781" i="16"/>
  <c r="H4780" i="16"/>
  <c r="H4779" i="16"/>
  <c r="H4778" i="16"/>
  <c r="H4777" i="16"/>
  <c r="H4776" i="16"/>
  <c r="H4775" i="16"/>
  <c r="H4774" i="16"/>
  <c r="H4773" i="16"/>
  <c r="H4772" i="16"/>
  <c r="H4771" i="16"/>
  <c r="H4770" i="16"/>
  <c r="H4769" i="16"/>
  <c r="H4768" i="16"/>
  <c r="H4767" i="16"/>
  <c r="H4766" i="16"/>
  <c r="H4765" i="16"/>
  <c r="H4764" i="16"/>
  <c r="H4763" i="16"/>
  <c r="H4762" i="16"/>
  <c r="H4761" i="16"/>
  <c r="H4760" i="16"/>
  <c r="H4759" i="16"/>
  <c r="H4758" i="16"/>
  <c r="H4757" i="16"/>
  <c r="H4756" i="16"/>
  <c r="H4755" i="16"/>
  <c r="H4754" i="16"/>
  <c r="H4753" i="16"/>
  <c r="H4752" i="16"/>
  <c r="H4751" i="16"/>
  <c r="H4750" i="16"/>
  <c r="H4749" i="16"/>
  <c r="H4748" i="16"/>
  <c r="H4747" i="16"/>
  <c r="H4746" i="16"/>
  <c r="H4745" i="16"/>
  <c r="H4744" i="16"/>
  <c r="H4743" i="16"/>
  <c r="H4742" i="16"/>
  <c r="H4741" i="16"/>
  <c r="H4740" i="16"/>
  <c r="H4739" i="16"/>
  <c r="H4738" i="16"/>
  <c r="H4737" i="16"/>
  <c r="H4736" i="16"/>
  <c r="H4735" i="16"/>
  <c r="H4734" i="16"/>
  <c r="H4733" i="16"/>
  <c r="H4732" i="16"/>
  <c r="H4731" i="16"/>
  <c r="H4730" i="16"/>
  <c r="H4729" i="16"/>
  <c r="H4728" i="16"/>
  <c r="H4727" i="16"/>
  <c r="H4726" i="16"/>
  <c r="H4725" i="16"/>
  <c r="H4724" i="16"/>
  <c r="H4723" i="16"/>
  <c r="H4722" i="16"/>
  <c r="H4721" i="16"/>
  <c r="H4720" i="16"/>
  <c r="H4719" i="16"/>
  <c r="H4718" i="16"/>
  <c r="H4717" i="16"/>
  <c r="H4716" i="16"/>
  <c r="H4715" i="16"/>
  <c r="H4714" i="16"/>
  <c r="H4713" i="16"/>
  <c r="H4712" i="16"/>
  <c r="H4711" i="16"/>
  <c r="H4710" i="16"/>
  <c r="H4709" i="16"/>
  <c r="H4708" i="16"/>
  <c r="H4707" i="16"/>
  <c r="H4706" i="16"/>
  <c r="H4705" i="16"/>
  <c r="H4704" i="16"/>
  <c r="H4703" i="16"/>
  <c r="H4702" i="16"/>
  <c r="H4701" i="16"/>
  <c r="H4700" i="16"/>
  <c r="H4699" i="16"/>
  <c r="H4698" i="16"/>
  <c r="H4697" i="16"/>
  <c r="H4696" i="16"/>
  <c r="H4695" i="16"/>
  <c r="H4694" i="16"/>
  <c r="H4693" i="16"/>
  <c r="H4692" i="16"/>
  <c r="H4691" i="16"/>
  <c r="H4690" i="16"/>
  <c r="H4689" i="16"/>
  <c r="H4688" i="16"/>
  <c r="H4687" i="16"/>
  <c r="H4686" i="16"/>
  <c r="H4685" i="16"/>
  <c r="H4684" i="16"/>
  <c r="H4683" i="16"/>
  <c r="H4682" i="16"/>
  <c r="H4681" i="16"/>
  <c r="H4680" i="16"/>
  <c r="H4679" i="16"/>
  <c r="H4678" i="16"/>
  <c r="H4677" i="16"/>
  <c r="H4676" i="16"/>
  <c r="H4675" i="16"/>
  <c r="H4674" i="16"/>
  <c r="H4673" i="16"/>
  <c r="H4672" i="16"/>
  <c r="H4671" i="16"/>
  <c r="H4670" i="16"/>
  <c r="H4669" i="16"/>
  <c r="H4668" i="16"/>
  <c r="H4667" i="16"/>
  <c r="H4666" i="16"/>
  <c r="H4665" i="16"/>
  <c r="H4664" i="16"/>
  <c r="H4663" i="16"/>
  <c r="H4662" i="16"/>
  <c r="H4661" i="16"/>
  <c r="H4660" i="16"/>
  <c r="H4659" i="16"/>
  <c r="H4658" i="16"/>
  <c r="H4657" i="16"/>
  <c r="H4656" i="16"/>
  <c r="H4655" i="16"/>
  <c r="H4654" i="16"/>
  <c r="H4653" i="16"/>
  <c r="H4652" i="16"/>
  <c r="H4651" i="16"/>
  <c r="H4650" i="16"/>
  <c r="H4649" i="16"/>
  <c r="H4648" i="16"/>
  <c r="H4647" i="16"/>
  <c r="H4646" i="16"/>
  <c r="H4645" i="16"/>
  <c r="H4644" i="16"/>
  <c r="H4643" i="16"/>
  <c r="H4642" i="16"/>
  <c r="H4641" i="16"/>
  <c r="H4640" i="16"/>
  <c r="H4639" i="16"/>
  <c r="H4638" i="16"/>
  <c r="H4637" i="16"/>
  <c r="H4636" i="16"/>
  <c r="H4635" i="16"/>
  <c r="H4634" i="16"/>
  <c r="H4633" i="16"/>
  <c r="H4632" i="16"/>
  <c r="H4631" i="16"/>
  <c r="H4630" i="16"/>
  <c r="H4629" i="16"/>
  <c r="H4628" i="16"/>
  <c r="H4627" i="16"/>
  <c r="H4626" i="16"/>
  <c r="H4625" i="16"/>
  <c r="H4624" i="16"/>
  <c r="H4623" i="16"/>
  <c r="H4622" i="16"/>
  <c r="H4621" i="16"/>
  <c r="H4620" i="16"/>
  <c r="H4619" i="16"/>
  <c r="H4618" i="16"/>
  <c r="H4617" i="16"/>
  <c r="H4616" i="16"/>
  <c r="H4615" i="16"/>
  <c r="H4614" i="16"/>
  <c r="H4613" i="16"/>
  <c r="H4612" i="16"/>
  <c r="H4611" i="16"/>
  <c r="H4610" i="16"/>
  <c r="H4609" i="16"/>
  <c r="H4608" i="16"/>
  <c r="H4607" i="16"/>
  <c r="H4606" i="16"/>
  <c r="H4605" i="16"/>
  <c r="H4604" i="16"/>
  <c r="H4603" i="16"/>
  <c r="H4602" i="16"/>
  <c r="H4601" i="16"/>
  <c r="H4600" i="16"/>
  <c r="H4599" i="16"/>
  <c r="H4598" i="16"/>
  <c r="H4597" i="16"/>
  <c r="H4596" i="16"/>
  <c r="H4595" i="16"/>
  <c r="H4594" i="16"/>
  <c r="H4593" i="16"/>
  <c r="H4592" i="16"/>
  <c r="H4591" i="16"/>
  <c r="H4590" i="16"/>
  <c r="H4589" i="16"/>
  <c r="H4588" i="16"/>
  <c r="H4587" i="16"/>
  <c r="H4586" i="16"/>
  <c r="H4585" i="16"/>
  <c r="H4584" i="16"/>
  <c r="H4583" i="16"/>
  <c r="H4582" i="16"/>
  <c r="H4581" i="16"/>
  <c r="H4580" i="16"/>
  <c r="H4579" i="16"/>
  <c r="H4578" i="16"/>
  <c r="H4577" i="16"/>
  <c r="H4576" i="16"/>
  <c r="H4575" i="16"/>
  <c r="H4574" i="16"/>
  <c r="H4573" i="16"/>
  <c r="H4572" i="16"/>
  <c r="H4571" i="16"/>
  <c r="H4570" i="16"/>
  <c r="H4569" i="16"/>
  <c r="H4568" i="16"/>
  <c r="H4567" i="16"/>
  <c r="H4566" i="16"/>
  <c r="H4565" i="16"/>
  <c r="H4564" i="16"/>
  <c r="H4563" i="16"/>
  <c r="H4562" i="16"/>
  <c r="H4561" i="16"/>
  <c r="H4560" i="16"/>
  <c r="H4559" i="16"/>
  <c r="H4558" i="16"/>
  <c r="H4557" i="16"/>
  <c r="H4556" i="16"/>
  <c r="H4555" i="16"/>
  <c r="H4554" i="16"/>
  <c r="H4553" i="16"/>
  <c r="H4552" i="16"/>
  <c r="H4551" i="16"/>
  <c r="H4550" i="16"/>
  <c r="H4549" i="16"/>
  <c r="H4548" i="16"/>
  <c r="H4547" i="16"/>
  <c r="H4546" i="16"/>
  <c r="H4545" i="16"/>
  <c r="H4544" i="16"/>
  <c r="H4543" i="16"/>
  <c r="H4542" i="16"/>
  <c r="H4541" i="16"/>
  <c r="H4540" i="16"/>
  <c r="H4539" i="16"/>
  <c r="H4538" i="16"/>
  <c r="H4537" i="16"/>
  <c r="H4536" i="16"/>
  <c r="H4535" i="16"/>
  <c r="H4534" i="16"/>
  <c r="H4533" i="16"/>
  <c r="H4532" i="16"/>
  <c r="H4531" i="16"/>
  <c r="H4530" i="16"/>
  <c r="H4529" i="16"/>
  <c r="H4528" i="16"/>
  <c r="H4527" i="16"/>
  <c r="H4526" i="16"/>
  <c r="H4525" i="16"/>
  <c r="H4524" i="16"/>
  <c r="H4523" i="16"/>
  <c r="H4522" i="16"/>
  <c r="H4521" i="16"/>
  <c r="H4520" i="16"/>
  <c r="H4519" i="16"/>
  <c r="H4518" i="16"/>
  <c r="H4517" i="16"/>
  <c r="H4516" i="16"/>
  <c r="H4515" i="16"/>
  <c r="H4514" i="16"/>
  <c r="H4513" i="16"/>
  <c r="H4512" i="16"/>
  <c r="H4511" i="16"/>
  <c r="H4510" i="16"/>
  <c r="H4509" i="16"/>
  <c r="H4508" i="16"/>
  <c r="H4507" i="16"/>
  <c r="H4506" i="16"/>
  <c r="H4505" i="16"/>
  <c r="H4504" i="16"/>
  <c r="H4503" i="16"/>
  <c r="H4502" i="16"/>
  <c r="H4501" i="16"/>
  <c r="H4500" i="16"/>
  <c r="H4499" i="16"/>
  <c r="H4498" i="16"/>
  <c r="H4497" i="16"/>
  <c r="H4496" i="16"/>
  <c r="H4495" i="16"/>
  <c r="H4494" i="16"/>
  <c r="H4493" i="16"/>
  <c r="H4492" i="16"/>
  <c r="H4491" i="16"/>
  <c r="H4490" i="16"/>
  <c r="H4489" i="16"/>
  <c r="H4488" i="16"/>
  <c r="H4487" i="16"/>
  <c r="H4486" i="16"/>
  <c r="H4485" i="16"/>
  <c r="H4484" i="16"/>
  <c r="H4483" i="16"/>
  <c r="H4482" i="16"/>
  <c r="H4481" i="16"/>
  <c r="H4480" i="16"/>
  <c r="H4479" i="16"/>
  <c r="H4478" i="16"/>
  <c r="H4477" i="16"/>
  <c r="H4476" i="16"/>
  <c r="H4475" i="16"/>
  <c r="H4474" i="16"/>
  <c r="H4473" i="16"/>
  <c r="H4472" i="16"/>
  <c r="H4471" i="16"/>
  <c r="H4470" i="16"/>
  <c r="H4469" i="16"/>
  <c r="H4468" i="16"/>
  <c r="H4467" i="16"/>
  <c r="H4466" i="16"/>
  <c r="H4465" i="16"/>
  <c r="H4464" i="16"/>
  <c r="H4463" i="16"/>
  <c r="H4462" i="16"/>
  <c r="H4461" i="16"/>
  <c r="H4460" i="16"/>
  <c r="H4459" i="16"/>
  <c r="H4458" i="16"/>
  <c r="H4457" i="16"/>
  <c r="H4456" i="16"/>
  <c r="H4455" i="16"/>
  <c r="H4454" i="16"/>
  <c r="H4453" i="16"/>
  <c r="H4452" i="16"/>
  <c r="H4451" i="16"/>
  <c r="H4450" i="16"/>
  <c r="H4449" i="16"/>
  <c r="H4448" i="16"/>
  <c r="H4447" i="16"/>
  <c r="H4446" i="16"/>
  <c r="H4445" i="16"/>
  <c r="H4444" i="16"/>
  <c r="H4443" i="16"/>
  <c r="H4442" i="16"/>
  <c r="H4441" i="16"/>
  <c r="H4440" i="16"/>
  <c r="H4439" i="16"/>
  <c r="H4438" i="16"/>
  <c r="H4437" i="16"/>
  <c r="H4436" i="16"/>
  <c r="H4435" i="16"/>
  <c r="H4434" i="16"/>
  <c r="H4433" i="16"/>
  <c r="H4432" i="16"/>
  <c r="H4431" i="16"/>
  <c r="H4430" i="16"/>
  <c r="H4429" i="16"/>
  <c r="H4428" i="16"/>
  <c r="H4427" i="16"/>
  <c r="H4426" i="16"/>
  <c r="H4425" i="16"/>
  <c r="H4424" i="16"/>
  <c r="H4423" i="16"/>
  <c r="H4422" i="16"/>
  <c r="H4421" i="16"/>
  <c r="H4420" i="16"/>
  <c r="H4419" i="16"/>
  <c r="H4418" i="16"/>
  <c r="H4417" i="16"/>
  <c r="H4416" i="16"/>
  <c r="H4415" i="16"/>
  <c r="H4414" i="16"/>
  <c r="H4413" i="16"/>
  <c r="H4412" i="16"/>
  <c r="H4411" i="16"/>
  <c r="H4410" i="16"/>
  <c r="H4409" i="16"/>
  <c r="H4408" i="16"/>
  <c r="H4407" i="16"/>
  <c r="H4406" i="16"/>
  <c r="H4405" i="16"/>
  <c r="H4404" i="16"/>
  <c r="H4403" i="16"/>
  <c r="H4402" i="16"/>
  <c r="H4401" i="16"/>
  <c r="H4400" i="16"/>
  <c r="H4399" i="16"/>
  <c r="H4398" i="16"/>
  <c r="H4397" i="16"/>
  <c r="H4396" i="16"/>
  <c r="H4395" i="16"/>
  <c r="H4394" i="16"/>
  <c r="H4393" i="16"/>
  <c r="H4392" i="16"/>
  <c r="H4391" i="16"/>
  <c r="H4390" i="16"/>
  <c r="H4389" i="16"/>
  <c r="H4388" i="16"/>
  <c r="H4387" i="16"/>
  <c r="H4386" i="16"/>
  <c r="H4385" i="16"/>
  <c r="H4384" i="16"/>
  <c r="H4383" i="16"/>
  <c r="H4382" i="16"/>
  <c r="H4381" i="16"/>
  <c r="H4380" i="16"/>
  <c r="H4379" i="16"/>
  <c r="H4378" i="16"/>
  <c r="H4377" i="16"/>
  <c r="H4376" i="16"/>
  <c r="H4375" i="16"/>
  <c r="H4374" i="16"/>
  <c r="H4373" i="16"/>
  <c r="H4372" i="16"/>
  <c r="H4371" i="16"/>
  <c r="H4370" i="16"/>
  <c r="H4369" i="16"/>
  <c r="H4368" i="16"/>
  <c r="H4367" i="16"/>
  <c r="H4366" i="16"/>
  <c r="H4365" i="16"/>
  <c r="H4364" i="16"/>
  <c r="H4363" i="16"/>
  <c r="H4362" i="16"/>
  <c r="H4361" i="16"/>
  <c r="H4360" i="16"/>
  <c r="H4359" i="16"/>
  <c r="H4358" i="16"/>
  <c r="H4357" i="16"/>
  <c r="H4356" i="16"/>
  <c r="H4355" i="16"/>
  <c r="H4354" i="16"/>
  <c r="H4353" i="16"/>
  <c r="H4352" i="16"/>
  <c r="H4351" i="16"/>
  <c r="H4350" i="16"/>
  <c r="H4349" i="16"/>
  <c r="H4348" i="16"/>
  <c r="H4347" i="16"/>
  <c r="H4346" i="16"/>
  <c r="H4345" i="16"/>
  <c r="H4344" i="16"/>
  <c r="H4343" i="16"/>
  <c r="H4342" i="16"/>
  <c r="H4341" i="16"/>
  <c r="H4340" i="16"/>
  <c r="H4339" i="16"/>
  <c r="H4338" i="16"/>
  <c r="H4337" i="16"/>
  <c r="H4336" i="16"/>
  <c r="H4335" i="16"/>
  <c r="H4334" i="16"/>
  <c r="H4333" i="16"/>
  <c r="H4332" i="16"/>
  <c r="H4331" i="16"/>
  <c r="H4330" i="16"/>
  <c r="H4329" i="16"/>
  <c r="H4328" i="16"/>
  <c r="H4327" i="16"/>
  <c r="H4326" i="16"/>
  <c r="H4325" i="16"/>
  <c r="H4324" i="16"/>
  <c r="H4323" i="16"/>
  <c r="H4322" i="16"/>
  <c r="H4321" i="16"/>
  <c r="H4320" i="16"/>
  <c r="H4319" i="16"/>
  <c r="H4318" i="16"/>
  <c r="H4317" i="16"/>
  <c r="H4316" i="16"/>
  <c r="H4315" i="16"/>
  <c r="H4314" i="16"/>
  <c r="H4313" i="16"/>
  <c r="H4312" i="16"/>
  <c r="H4311" i="16"/>
  <c r="H4310" i="16"/>
  <c r="H4309" i="16"/>
  <c r="H4308" i="16"/>
  <c r="H4307" i="16"/>
  <c r="H4306" i="16"/>
  <c r="H4305" i="16"/>
  <c r="H4304" i="16"/>
  <c r="H4303" i="16"/>
  <c r="H4302" i="16"/>
  <c r="H4301" i="16"/>
  <c r="H4300" i="16"/>
  <c r="H4299" i="16"/>
  <c r="H4298" i="16"/>
  <c r="H4297" i="16"/>
  <c r="H4296" i="16"/>
  <c r="H4295" i="16"/>
  <c r="H4294" i="16"/>
  <c r="H4293" i="16"/>
  <c r="H4292" i="16"/>
  <c r="H4291" i="16"/>
  <c r="H4290" i="16"/>
  <c r="H4289" i="16"/>
  <c r="H4288" i="16"/>
  <c r="H4287" i="16"/>
  <c r="H4286" i="16"/>
  <c r="H4285" i="16"/>
  <c r="H4284" i="16"/>
  <c r="H4283" i="16"/>
  <c r="H4282" i="16"/>
  <c r="H4281" i="16"/>
  <c r="H4280" i="16"/>
  <c r="H4279" i="16"/>
  <c r="H4278" i="16"/>
  <c r="H4277" i="16"/>
  <c r="H4276" i="16"/>
  <c r="H4275" i="16"/>
  <c r="H4274" i="16"/>
  <c r="H4273" i="16"/>
  <c r="H4272" i="16"/>
  <c r="H4271" i="16"/>
  <c r="H4270" i="16"/>
  <c r="H4269" i="16"/>
  <c r="H4268" i="16"/>
  <c r="H4267" i="16"/>
  <c r="H4266" i="16"/>
  <c r="H4265" i="16"/>
  <c r="H4264" i="16"/>
  <c r="H4263" i="16"/>
  <c r="H4262" i="16"/>
  <c r="H4261" i="16"/>
  <c r="H4260" i="16"/>
  <c r="H4259" i="16"/>
  <c r="H4258" i="16"/>
  <c r="H4257" i="16"/>
  <c r="H4256" i="16"/>
  <c r="H4255" i="16"/>
  <c r="H4254" i="16"/>
  <c r="H4253" i="16"/>
  <c r="H4252" i="16"/>
  <c r="H4251" i="16"/>
  <c r="H4250" i="16"/>
  <c r="H4249" i="16"/>
  <c r="H4248" i="16"/>
  <c r="H4247" i="16"/>
  <c r="H4246" i="16"/>
  <c r="H4245" i="16"/>
  <c r="H4244" i="16"/>
  <c r="H4243" i="16"/>
  <c r="H4242" i="16"/>
  <c r="H4241" i="16"/>
  <c r="H4240" i="16"/>
  <c r="H4239" i="16"/>
  <c r="H4238" i="16"/>
  <c r="H4237" i="16"/>
  <c r="H4236" i="16"/>
  <c r="H4235" i="16"/>
  <c r="H4234" i="16"/>
  <c r="H4233" i="16"/>
  <c r="H4232" i="16"/>
  <c r="H4231" i="16"/>
  <c r="H4230" i="16"/>
  <c r="H4229" i="16"/>
  <c r="H4228" i="16"/>
  <c r="H4227" i="16"/>
  <c r="H4226" i="16"/>
  <c r="H4225" i="16"/>
  <c r="H4224" i="16"/>
  <c r="H4223" i="16"/>
  <c r="H4222" i="16"/>
  <c r="H4221" i="16"/>
  <c r="H4220" i="16"/>
  <c r="H4219" i="16"/>
  <c r="H4218" i="16"/>
  <c r="H4217" i="16"/>
  <c r="H4216" i="16"/>
  <c r="H4215" i="16"/>
  <c r="H4214" i="16"/>
  <c r="H4213" i="16"/>
  <c r="H4212" i="16"/>
  <c r="H4211" i="16"/>
  <c r="H4210" i="16"/>
  <c r="H4209" i="16"/>
  <c r="H4208" i="16"/>
  <c r="H4207" i="16"/>
  <c r="H4206" i="16"/>
  <c r="H4205" i="16"/>
  <c r="H4204" i="16"/>
  <c r="H4203" i="16"/>
  <c r="H4202" i="16"/>
  <c r="H4201" i="16"/>
  <c r="H4200" i="16"/>
  <c r="H4199" i="16"/>
  <c r="H4198" i="16"/>
  <c r="H4197" i="16"/>
  <c r="H4196" i="16"/>
  <c r="H4195" i="16"/>
  <c r="H4194" i="16"/>
  <c r="H4193" i="16"/>
  <c r="H4192" i="16"/>
  <c r="H4191" i="16"/>
  <c r="H4190" i="16"/>
  <c r="H4189" i="16"/>
  <c r="H4188" i="16"/>
  <c r="H4187" i="16"/>
  <c r="H4186" i="16"/>
  <c r="H4185" i="16"/>
  <c r="H4184" i="16"/>
  <c r="H4183" i="16"/>
  <c r="H4182" i="16"/>
  <c r="H4181" i="16"/>
  <c r="H4180" i="16"/>
  <c r="H4179" i="16"/>
  <c r="H4178" i="16"/>
  <c r="H4177" i="16"/>
  <c r="H4176" i="16"/>
  <c r="H4175" i="16"/>
  <c r="H4174" i="16"/>
  <c r="H4173" i="16"/>
  <c r="H4172" i="16"/>
  <c r="H4171" i="16"/>
  <c r="H4170" i="16"/>
  <c r="H4169" i="16"/>
  <c r="H4168" i="16"/>
  <c r="H4167" i="16"/>
  <c r="H4166" i="16"/>
  <c r="H4165" i="16"/>
  <c r="H4164" i="16"/>
  <c r="H4163" i="16"/>
  <c r="H4162" i="16"/>
  <c r="H4161" i="16"/>
  <c r="H4160" i="16"/>
  <c r="H4159" i="16"/>
  <c r="H4158" i="16"/>
  <c r="H4157" i="16"/>
  <c r="H4156" i="16"/>
  <c r="H4155" i="16"/>
  <c r="H4154" i="16"/>
  <c r="H4153" i="16"/>
  <c r="H4152" i="16"/>
  <c r="H4151" i="16"/>
  <c r="H4150" i="16"/>
  <c r="H4149" i="16"/>
  <c r="H4148" i="16"/>
  <c r="H4147" i="16"/>
  <c r="H4146" i="16"/>
  <c r="H4145" i="16"/>
  <c r="H4144" i="16"/>
  <c r="H4143" i="16"/>
  <c r="H4142" i="16"/>
  <c r="H4141" i="16"/>
  <c r="H4140" i="16"/>
  <c r="H4139" i="16"/>
  <c r="H4138" i="16"/>
  <c r="H4137" i="16"/>
  <c r="H4136" i="16"/>
  <c r="H4135" i="16"/>
  <c r="H4134" i="16"/>
  <c r="H4133" i="16"/>
  <c r="H4132" i="16"/>
  <c r="H4131" i="16"/>
  <c r="H4130" i="16"/>
  <c r="H4129" i="16"/>
  <c r="H4128" i="16"/>
  <c r="H4127" i="16"/>
  <c r="H4126" i="16"/>
  <c r="H4125" i="16"/>
  <c r="H4124" i="16"/>
  <c r="H4123" i="16"/>
  <c r="H4122" i="16"/>
  <c r="H4121" i="16"/>
  <c r="H4120" i="16"/>
  <c r="H4119" i="16"/>
  <c r="H4118" i="16"/>
  <c r="H4117" i="16"/>
  <c r="H4116" i="16"/>
  <c r="H4115" i="16"/>
  <c r="H4114" i="16"/>
  <c r="H4113" i="16"/>
  <c r="H4112" i="16"/>
  <c r="H4111" i="16"/>
  <c r="H4110" i="16"/>
  <c r="H4109" i="16"/>
  <c r="H4108" i="16"/>
  <c r="H4107" i="16"/>
  <c r="H4106" i="16"/>
  <c r="H4105" i="16"/>
  <c r="H4104" i="16"/>
  <c r="H4103" i="16"/>
  <c r="H4102" i="16"/>
  <c r="H4101" i="16"/>
  <c r="H4100" i="16"/>
  <c r="H4099" i="16"/>
  <c r="H4098" i="16"/>
  <c r="H4097" i="16"/>
  <c r="H4096" i="16"/>
  <c r="H4095" i="16"/>
  <c r="H4094" i="16"/>
  <c r="H4093" i="16"/>
  <c r="H4092" i="16"/>
  <c r="H4091" i="16"/>
  <c r="H4090" i="16"/>
  <c r="H4089" i="16"/>
  <c r="H4088" i="16"/>
  <c r="H4087" i="16"/>
  <c r="H4086" i="16"/>
  <c r="H4085" i="16"/>
  <c r="H4084" i="16"/>
  <c r="H4083" i="16"/>
  <c r="H4082" i="16"/>
  <c r="H4081" i="16"/>
  <c r="H4080" i="16"/>
  <c r="H4079" i="16"/>
  <c r="H4078" i="16"/>
  <c r="H4077" i="16"/>
  <c r="H4076" i="16"/>
  <c r="H4075" i="16"/>
  <c r="H4074" i="16"/>
  <c r="H4073" i="16"/>
  <c r="H4072" i="16"/>
  <c r="H4071" i="16"/>
  <c r="H4070" i="16"/>
  <c r="H4069" i="16"/>
  <c r="H4068" i="16"/>
  <c r="H4067" i="16"/>
  <c r="H4066" i="16"/>
  <c r="H4065" i="16"/>
  <c r="H4064" i="16"/>
  <c r="H4063" i="16"/>
  <c r="H4062" i="16"/>
  <c r="H4061" i="16"/>
  <c r="H4060" i="16"/>
  <c r="H4059" i="16"/>
  <c r="H4058" i="16"/>
  <c r="H4057" i="16"/>
  <c r="H4056" i="16"/>
  <c r="H4055" i="16"/>
  <c r="H4054" i="16"/>
  <c r="H4053" i="16"/>
  <c r="H4052" i="16"/>
  <c r="H4051" i="16"/>
  <c r="H4050" i="16"/>
  <c r="H4049" i="16"/>
  <c r="H4048" i="16"/>
  <c r="H4047" i="16"/>
  <c r="H4046" i="16"/>
  <c r="H4045" i="16"/>
  <c r="H4044" i="16"/>
  <c r="H4043" i="16"/>
  <c r="H4042" i="16"/>
  <c r="H4041" i="16"/>
  <c r="H4040" i="16"/>
  <c r="H4039" i="16"/>
  <c r="H4038" i="16"/>
  <c r="H4037" i="16"/>
  <c r="H4036" i="16"/>
  <c r="H4035" i="16"/>
  <c r="H4034" i="16"/>
  <c r="H4033" i="16"/>
  <c r="H4032" i="16"/>
  <c r="H4031" i="16"/>
  <c r="H4030" i="16"/>
  <c r="H4029" i="16"/>
  <c r="H4028" i="16"/>
  <c r="H4027" i="16"/>
  <c r="H4026" i="16"/>
  <c r="H4025" i="16"/>
  <c r="H4024" i="16"/>
  <c r="H4023" i="16"/>
  <c r="H4022" i="16"/>
  <c r="H4021" i="16"/>
  <c r="H4020" i="16"/>
  <c r="H4019" i="16"/>
  <c r="H4018" i="16"/>
  <c r="H4017" i="16"/>
  <c r="H4016" i="16"/>
  <c r="H4015" i="16"/>
  <c r="H4014" i="16"/>
  <c r="H4013" i="16"/>
  <c r="H4012" i="16"/>
  <c r="H4011" i="16"/>
  <c r="H4010" i="16"/>
  <c r="H4009" i="16"/>
  <c r="H4008" i="16"/>
  <c r="H4007" i="16"/>
  <c r="H4006" i="16"/>
  <c r="H4005" i="16"/>
  <c r="H4004" i="16"/>
  <c r="H4003" i="16"/>
  <c r="H4002" i="16"/>
  <c r="H4001" i="16"/>
  <c r="H4000" i="16"/>
  <c r="H3999" i="16"/>
  <c r="H3998" i="16"/>
  <c r="H3997" i="16"/>
  <c r="H3996" i="16"/>
  <c r="H3995" i="16"/>
  <c r="H3994" i="16"/>
  <c r="H3993" i="16"/>
  <c r="H3992" i="16"/>
  <c r="H3991" i="16"/>
  <c r="H3990" i="16"/>
  <c r="H3989" i="16"/>
  <c r="H3988" i="16"/>
  <c r="H3987" i="16"/>
  <c r="H3986" i="16"/>
  <c r="H3985" i="16"/>
  <c r="H3984" i="16"/>
  <c r="H3983" i="16"/>
  <c r="H3982" i="16"/>
  <c r="H3981" i="16"/>
  <c r="H3980" i="16"/>
  <c r="H3979" i="16"/>
  <c r="H3978" i="16"/>
  <c r="H3977" i="16"/>
  <c r="H3976" i="16"/>
  <c r="H3975" i="16"/>
  <c r="H3974" i="16"/>
  <c r="H3973" i="16"/>
  <c r="H3972" i="16"/>
  <c r="H3971" i="16"/>
  <c r="H3970" i="16"/>
  <c r="H3969" i="16"/>
  <c r="H3968" i="16"/>
  <c r="H3967" i="16"/>
  <c r="H3966" i="16"/>
  <c r="H3965" i="16"/>
  <c r="H3964" i="16"/>
  <c r="H3963" i="16"/>
  <c r="H3962" i="16"/>
  <c r="H3961" i="16"/>
  <c r="H3960" i="16"/>
  <c r="H3959" i="16"/>
  <c r="H3958" i="16"/>
  <c r="H3957" i="16"/>
  <c r="H3956" i="16"/>
  <c r="H3955" i="16"/>
  <c r="H3954" i="16"/>
  <c r="H3953" i="16"/>
  <c r="H3952" i="16"/>
  <c r="H3951" i="16"/>
  <c r="H3950" i="16"/>
  <c r="H3949" i="16"/>
  <c r="H3948" i="16"/>
  <c r="H3947" i="16"/>
  <c r="H3946" i="16"/>
  <c r="H3945" i="16"/>
  <c r="H3944" i="16"/>
  <c r="H3943" i="16"/>
  <c r="H3942" i="16"/>
  <c r="H3941" i="16"/>
  <c r="H3940" i="16"/>
  <c r="H3939" i="16"/>
  <c r="H3938" i="16"/>
  <c r="H3937" i="16"/>
  <c r="H3936" i="16"/>
  <c r="H3935" i="16"/>
  <c r="H3934" i="16"/>
  <c r="H3933" i="16"/>
  <c r="H3932" i="16"/>
  <c r="H3931" i="16"/>
  <c r="H3930" i="16"/>
  <c r="H3929" i="16"/>
  <c r="H3928" i="16"/>
  <c r="H3927" i="16"/>
  <c r="H3926" i="16"/>
  <c r="H3925" i="16"/>
  <c r="H3924" i="16"/>
  <c r="H3923" i="16"/>
  <c r="H3922" i="16"/>
  <c r="H3921" i="16"/>
  <c r="H3920" i="16"/>
  <c r="H3919" i="16"/>
  <c r="H3918" i="16"/>
  <c r="H3917" i="16"/>
  <c r="H3916" i="16"/>
  <c r="H3915" i="16"/>
  <c r="H3914" i="16"/>
  <c r="H3913" i="16"/>
  <c r="H3912" i="16"/>
  <c r="H3911" i="16"/>
  <c r="H3910" i="16"/>
  <c r="H3909" i="16"/>
  <c r="H3908" i="16"/>
  <c r="H3907" i="16"/>
  <c r="H3906" i="16"/>
  <c r="H3905" i="16"/>
  <c r="H3904" i="16"/>
  <c r="H3903" i="16"/>
  <c r="H3902" i="16"/>
  <c r="H3901" i="16"/>
  <c r="H3900" i="16"/>
  <c r="H3899" i="16"/>
  <c r="H3898" i="16"/>
  <c r="H3897" i="16"/>
  <c r="H3896" i="16"/>
  <c r="H3895" i="16"/>
  <c r="H3894" i="16"/>
  <c r="H3893" i="16"/>
  <c r="H3892" i="16"/>
  <c r="H3891" i="16"/>
  <c r="H3890" i="16"/>
  <c r="H3889" i="16"/>
  <c r="H3888" i="16"/>
  <c r="H3887" i="16"/>
  <c r="H3886" i="16"/>
  <c r="H3885" i="16"/>
  <c r="H3884" i="16"/>
  <c r="H3883" i="16"/>
  <c r="H3882" i="16"/>
  <c r="H3881" i="16"/>
  <c r="H3880" i="16"/>
  <c r="H3879" i="16"/>
  <c r="H3878" i="16"/>
  <c r="H3877" i="16"/>
  <c r="H3876" i="16"/>
  <c r="H3875" i="16"/>
  <c r="H3874" i="16"/>
  <c r="H3873" i="16"/>
  <c r="H3872" i="16"/>
  <c r="H3871" i="16"/>
  <c r="H3870" i="16"/>
  <c r="H3869" i="16"/>
  <c r="H3868" i="16"/>
  <c r="H3867" i="16"/>
  <c r="H3866" i="16"/>
  <c r="H3865" i="16"/>
  <c r="H3864" i="16"/>
  <c r="H3863" i="16"/>
  <c r="H3862" i="16"/>
  <c r="H3861" i="16"/>
  <c r="H3860" i="16"/>
  <c r="H3859" i="16"/>
  <c r="H3858" i="16"/>
  <c r="H3857" i="16"/>
  <c r="H3856" i="16"/>
  <c r="H3855" i="16"/>
  <c r="H3854" i="16"/>
  <c r="H3853" i="16"/>
  <c r="H3852" i="16"/>
  <c r="H3851" i="16"/>
  <c r="H3850" i="16"/>
  <c r="H3849" i="16"/>
  <c r="H3848" i="16"/>
  <c r="H3847" i="16"/>
  <c r="H3846" i="16"/>
  <c r="H3845" i="16"/>
  <c r="H3844" i="16"/>
  <c r="H3843" i="16"/>
  <c r="H3842" i="16"/>
  <c r="H3841" i="16"/>
  <c r="H3840" i="16"/>
  <c r="H3839" i="16"/>
  <c r="H3838" i="16"/>
  <c r="H3837" i="16"/>
  <c r="H3836" i="16"/>
  <c r="H3835" i="16"/>
  <c r="H3834" i="16"/>
  <c r="H3833" i="16"/>
  <c r="H3832" i="16"/>
  <c r="H3831" i="16"/>
  <c r="H3830" i="16"/>
  <c r="H3829" i="16"/>
  <c r="H3828" i="16"/>
  <c r="H3827" i="16"/>
  <c r="H3826" i="16"/>
  <c r="H3825" i="16"/>
  <c r="H3824" i="16"/>
  <c r="H3823" i="16"/>
  <c r="H3822" i="16"/>
  <c r="H3821" i="16"/>
  <c r="H3820" i="16"/>
  <c r="H3819" i="16"/>
  <c r="H3818" i="16"/>
  <c r="H3817" i="16"/>
  <c r="H3816" i="16"/>
  <c r="H3815" i="16"/>
  <c r="H3814" i="16"/>
  <c r="H3813" i="16"/>
  <c r="H3812" i="16"/>
  <c r="H3811" i="16"/>
  <c r="H3810" i="16"/>
  <c r="H3809" i="16"/>
  <c r="H3808" i="16"/>
  <c r="H3807" i="16"/>
  <c r="H3806" i="16"/>
  <c r="H3805" i="16"/>
  <c r="H3804" i="16"/>
  <c r="H3803" i="16"/>
  <c r="H3802" i="16"/>
  <c r="H3801" i="16"/>
  <c r="H3800" i="16"/>
  <c r="H3799" i="16"/>
  <c r="H3798" i="16"/>
  <c r="H3797" i="16"/>
  <c r="H3796" i="16"/>
  <c r="H3795" i="16"/>
  <c r="H3794" i="16"/>
  <c r="H3793" i="16"/>
  <c r="H3792" i="16"/>
  <c r="H3791" i="16"/>
  <c r="H3790" i="16"/>
  <c r="H3789" i="16"/>
  <c r="H3788" i="16"/>
  <c r="H3787" i="16"/>
  <c r="H3786" i="16"/>
  <c r="H3785" i="16"/>
  <c r="H3784" i="16"/>
  <c r="H3783" i="16"/>
  <c r="H3782" i="16"/>
  <c r="H3781" i="16"/>
  <c r="H3780" i="16"/>
  <c r="H3779" i="16"/>
  <c r="H3778" i="16"/>
  <c r="H3777" i="16"/>
  <c r="H3776" i="16"/>
  <c r="H3775" i="16"/>
  <c r="H3774" i="16"/>
  <c r="H3773" i="16"/>
  <c r="H3772" i="16"/>
  <c r="H3771" i="16"/>
  <c r="H3770" i="16"/>
  <c r="H3769" i="16"/>
  <c r="H3768" i="16"/>
  <c r="H3767" i="16"/>
  <c r="H3766" i="16"/>
  <c r="H3765" i="16"/>
  <c r="H3764" i="16"/>
  <c r="H3763" i="16"/>
  <c r="H3762" i="16"/>
  <c r="H3761" i="16"/>
  <c r="H3760" i="16"/>
  <c r="H3759" i="16"/>
  <c r="H3758" i="16"/>
  <c r="H3757" i="16"/>
  <c r="H3756" i="16"/>
  <c r="H3755" i="16"/>
  <c r="H3754" i="16"/>
  <c r="H3753" i="16"/>
  <c r="H3752" i="16"/>
  <c r="H3751" i="16"/>
  <c r="H3750" i="16"/>
  <c r="H3749" i="16"/>
  <c r="H3748" i="16"/>
  <c r="H3747" i="16"/>
  <c r="H3746" i="16"/>
  <c r="H3745" i="16"/>
  <c r="H3744" i="16"/>
  <c r="H3743" i="16"/>
  <c r="H3742" i="16"/>
  <c r="H3741" i="16"/>
  <c r="H3740" i="16"/>
  <c r="H3739" i="16"/>
  <c r="H3738" i="16"/>
  <c r="H3737" i="16"/>
  <c r="H3736" i="16"/>
  <c r="H3735" i="16"/>
  <c r="H3734" i="16"/>
  <c r="H3733" i="16"/>
  <c r="H3732" i="16"/>
  <c r="H3731" i="16"/>
  <c r="H3730" i="16"/>
  <c r="H3729" i="16"/>
  <c r="H3728" i="16"/>
  <c r="H3727" i="16"/>
  <c r="H3726" i="16"/>
  <c r="H3725" i="16"/>
  <c r="H3724" i="16"/>
  <c r="H3723" i="16"/>
  <c r="H3722" i="16"/>
  <c r="H3721" i="16"/>
  <c r="H3720" i="16"/>
  <c r="H3719" i="16"/>
  <c r="H3718" i="16"/>
  <c r="H3717" i="16"/>
  <c r="H3716" i="16"/>
  <c r="H3715" i="16"/>
  <c r="H3714" i="16"/>
  <c r="H3713" i="16"/>
  <c r="H3712" i="16"/>
  <c r="H3711" i="16"/>
  <c r="H3710" i="16"/>
  <c r="H3709" i="16"/>
  <c r="H3708" i="16"/>
  <c r="H3707" i="16"/>
  <c r="H3706" i="16"/>
  <c r="H3705" i="16"/>
  <c r="H3704" i="16"/>
  <c r="H3703" i="16"/>
  <c r="H3702" i="16"/>
  <c r="H3701" i="16"/>
  <c r="H3700" i="16"/>
  <c r="H3699" i="16"/>
  <c r="H3698" i="16"/>
  <c r="H3697" i="16"/>
  <c r="H3696" i="16"/>
  <c r="H3695" i="16"/>
  <c r="H3694" i="16"/>
  <c r="H3693" i="16"/>
  <c r="H3692" i="16"/>
  <c r="H3691" i="16"/>
  <c r="H3690" i="16"/>
  <c r="H3689" i="16"/>
  <c r="H3688" i="16"/>
  <c r="H3687" i="16"/>
  <c r="H3686" i="16"/>
  <c r="H3685" i="16"/>
  <c r="H3684" i="16"/>
  <c r="H3683" i="16"/>
  <c r="H3682" i="16"/>
  <c r="H3681" i="16"/>
  <c r="H3680" i="16"/>
  <c r="H3679" i="16"/>
  <c r="H3678" i="16"/>
  <c r="H3677" i="16"/>
  <c r="H3676" i="16"/>
  <c r="H3675" i="16"/>
  <c r="H3674" i="16"/>
  <c r="H3673" i="16"/>
  <c r="H3672" i="16"/>
  <c r="H3671" i="16"/>
  <c r="H3670" i="16"/>
  <c r="H3669" i="16"/>
  <c r="H3668" i="16"/>
  <c r="H3667" i="16"/>
  <c r="H3666" i="16"/>
  <c r="H3665" i="16"/>
  <c r="H3664" i="16"/>
  <c r="H3663" i="16"/>
  <c r="H3662" i="16"/>
  <c r="H3661" i="16"/>
  <c r="H3660" i="16"/>
  <c r="H3659" i="16"/>
  <c r="H3658" i="16"/>
  <c r="H3657" i="16"/>
  <c r="H3656" i="16"/>
  <c r="H3655" i="16"/>
  <c r="H3654" i="16"/>
  <c r="H3653" i="16"/>
  <c r="H3652" i="16"/>
  <c r="H3651" i="16"/>
  <c r="H3650" i="16"/>
  <c r="H3649" i="16"/>
  <c r="H3648" i="16"/>
  <c r="H3647" i="16"/>
  <c r="H3646" i="16"/>
  <c r="H3645" i="16"/>
  <c r="H3644" i="16"/>
  <c r="H3643" i="16"/>
  <c r="H3642" i="16"/>
  <c r="H3641" i="16"/>
  <c r="H3640" i="16"/>
  <c r="H3639" i="16"/>
  <c r="H3638" i="16"/>
  <c r="H3637" i="16"/>
  <c r="H3636" i="16"/>
  <c r="H3635" i="16"/>
  <c r="H3634" i="16"/>
  <c r="H3633" i="16"/>
  <c r="H3632" i="16"/>
  <c r="H3631" i="16"/>
  <c r="H3630" i="16"/>
  <c r="H3629" i="16"/>
  <c r="H3628" i="16"/>
  <c r="H3627" i="16"/>
  <c r="H3626" i="16"/>
  <c r="H3625" i="16"/>
  <c r="H3624" i="16"/>
  <c r="H3623" i="16"/>
  <c r="H3622" i="16"/>
  <c r="H3621" i="16"/>
  <c r="H3620" i="16"/>
  <c r="H3619" i="16"/>
  <c r="H3618" i="16"/>
  <c r="H3617" i="16"/>
  <c r="H3616" i="16"/>
  <c r="H3615" i="16"/>
  <c r="H3614" i="16"/>
  <c r="H3613" i="16"/>
  <c r="H3612" i="16"/>
  <c r="H3611" i="16"/>
  <c r="H3610" i="16"/>
  <c r="H3609" i="16"/>
  <c r="H3608" i="16"/>
  <c r="H3607" i="16"/>
  <c r="H3606" i="16"/>
  <c r="H3605" i="16"/>
  <c r="H3604" i="16"/>
  <c r="H3603" i="16"/>
  <c r="H3602" i="16"/>
  <c r="H3601" i="16"/>
  <c r="H3600" i="16"/>
  <c r="H3599" i="16"/>
  <c r="H3598" i="16"/>
  <c r="H3597" i="16"/>
  <c r="H3596" i="16"/>
  <c r="H3595" i="16"/>
  <c r="H3594" i="16"/>
  <c r="H3593" i="16"/>
  <c r="H3592" i="16"/>
  <c r="H3591" i="16"/>
  <c r="H3590" i="16"/>
  <c r="H3589" i="16"/>
  <c r="H3588" i="16"/>
  <c r="H3587" i="16"/>
  <c r="H3586" i="16"/>
  <c r="H3585" i="16"/>
  <c r="H3584" i="16"/>
  <c r="H3583" i="16"/>
  <c r="H3582" i="16"/>
  <c r="H3581" i="16"/>
  <c r="H3580" i="16"/>
  <c r="H3579" i="16"/>
  <c r="H3578" i="16"/>
  <c r="H3577" i="16"/>
  <c r="H3576" i="16"/>
  <c r="H3575" i="16"/>
  <c r="H3574" i="16"/>
  <c r="H3573" i="16"/>
  <c r="H3572" i="16"/>
  <c r="H3571" i="16"/>
  <c r="H3570" i="16"/>
  <c r="H3569" i="16"/>
  <c r="H3568" i="16"/>
  <c r="H3567" i="16"/>
  <c r="H3566" i="16"/>
  <c r="H3565" i="16"/>
  <c r="H3564" i="16"/>
  <c r="H3563" i="16"/>
  <c r="H3562" i="16"/>
  <c r="H3561" i="16"/>
  <c r="H3560" i="16"/>
  <c r="H3559" i="16"/>
  <c r="H3558" i="16"/>
  <c r="H3557" i="16"/>
  <c r="H3556" i="16"/>
  <c r="H3555" i="16"/>
  <c r="H3554" i="16"/>
  <c r="H3553" i="16"/>
  <c r="H3552" i="16"/>
  <c r="H3551" i="16"/>
  <c r="H3550" i="16"/>
  <c r="H3549" i="16"/>
  <c r="H3548" i="16"/>
  <c r="H3547" i="16"/>
  <c r="H3546" i="16"/>
  <c r="H3545" i="16"/>
  <c r="H3544" i="16"/>
  <c r="H3543" i="16"/>
  <c r="H3542" i="16"/>
  <c r="H3541" i="16"/>
  <c r="H3540" i="16"/>
  <c r="H3539" i="16"/>
  <c r="H3538" i="16"/>
  <c r="H3537" i="16"/>
  <c r="H3536" i="16"/>
  <c r="H3535" i="16"/>
  <c r="H3534" i="16"/>
  <c r="H3533" i="16"/>
  <c r="H3532" i="16"/>
  <c r="H3531" i="16"/>
  <c r="H3530" i="16"/>
  <c r="H3529" i="16"/>
  <c r="H3528" i="16"/>
  <c r="H3527" i="16"/>
  <c r="H3526" i="16"/>
  <c r="H3525" i="16"/>
  <c r="H3524" i="16"/>
  <c r="H3523" i="16"/>
  <c r="H3522" i="16"/>
  <c r="H3521" i="16"/>
  <c r="H3520" i="16"/>
  <c r="H3519" i="16"/>
  <c r="H3518" i="16"/>
  <c r="H3517" i="16"/>
  <c r="H3516" i="16"/>
  <c r="H3515" i="16"/>
  <c r="H3514" i="16"/>
  <c r="H3513" i="16"/>
  <c r="H3512" i="16"/>
  <c r="H3511" i="16"/>
  <c r="H3510" i="16"/>
  <c r="H3509" i="16"/>
  <c r="H3508" i="16"/>
  <c r="H3507" i="16"/>
  <c r="H3506" i="16"/>
  <c r="H3505" i="16"/>
  <c r="H3504" i="16"/>
  <c r="H3503" i="16"/>
  <c r="H3502" i="16"/>
  <c r="H3501" i="16"/>
  <c r="H3500" i="16"/>
  <c r="H3499" i="16"/>
  <c r="H3498" i="16"/>
  <c r="H3497" i="16"/>
  <c r="H3496" i="16"/>
  <c r="H3495" i="16"/>
  <c r="H3494" i="16"/>
  <c r="H3493" i="16"/>
  <c r="H3492" i="16"/>
  <c r="H3491" i="16"/>
  <c r="H3490" i="16"/>
  <c r="H3489" i="16"/>
  <c r="H3488" i="16"/>
  <c r="H3487" i="16"/>
  <c r="H3486" i="16"/>
  <c r="H3485" i="16"/>
  <c r="H3484" i="16"/>
  <c r="H3483" i="16"/>
  <c r="H3482" i="16"/>
  <c r="H3481" i="16"/>
  <c r="H3480" i="16"/>
  <c r="H3479" i="16"/>
  <c r="H3478" i="16"/>
  <c r="H3477" i="16"/>
  <c r="H3476" i="16"/>
  <c r="H3475" i="16"/>
  <c r="H3474" i="16"/>
  <c r="H3473" i="16"/>
  <c r="H3472" i="16"/>
  <c r="H3471" i="16"/>
  <c r="H3470" i="16"/>
  <c r="H3469" i="16"/>
  <c r="H3468" i="16"/>
  <c r="H3467" i="16"/>
  <c r="H3466" i="16"/>
  <c r="H3465" i="16"/>
  <c r="H3464" i="16"/>
  <c r="H3463" i="16"/>
  <c r="H3462" i="16"/>
  <c r="H3461" i="16"/>
  <c r="H3460" i="16"/>
  <c r="H3459" i="16"/>
  <c r="H3458" i="16"/>
  <c r="H3457" i="16"/>
  <c r="H3456" i="16"/>
  <c r="H3455" i="16"/>
  <c r="H3454" i="16"/>
  <c r="H3453" i="16"/>
  <c r="H3452" i="16"/>
  <c r="H3451" i="16"/>
  <c r="H3450" i="16"/>
  <c r="H3449" i="16"/>
  <c r="H3448" i="16"/>
  <c r="H3447" i="16"/>
  <c r="H3446" i="16"/>
  <c r="H3445" i="16"/>
  <c r="H3444" i="16"/>
  <c r="H3443" i="16"/>
  <c r="H3442" i="16"/>
  <c r="H3441" i="16"/>
  <c r="H3440" i="16"/>
  <c r="H3439" i="16"/>
  <c r="H3438" i="16"/>
  <c r="H3437" i="16"/>
  <c r="H3436" i="16"/>
  <c r="H3435" i="16"/>
  <c r="H3434" i="16"/>
  <c r="H3433" i="16"/>
  <c r="H3432" i="16"/>
  <c r="H3431" i="16"/>
  <c r="H3430" i="16"/>
  <c r="H3429" i="16"/>
  <c r="H3428" i="16"/>
  <c r="H3427" i="16"/>
  <c r="H3426" i="16"/>
  <c r="H3425" i="16"/>
  <c r="H3424" i="16"/>
  <c r="H3423" i="16"/>
  <c r="H3422" i="16"/>
  <c r="H3421" i="16"/>
  <c r="H3420" i="16"/>
  <c r="H3419" i="16"/>
  <c r="H3418" i="16"/>
  <c r="H3417" i="16"/>
  <c r="H3416" i="16"/>
  <c r="H3415" i="16"/>
  <c r="H3414" i="16"/>
  <c r="H3413" i="16"/>
  <c r="H3412" i="16"/>
  <c r="H3411" i="16"/>
  <c r="H3410" i="16"/>
  <c r="H3409" i="16"/>
  <c r="H3408" i="16"/>
  <c r="H3407" i="16"/>
  <c r="H3406" i="16"/>
  <c r="H3405" i="16"/>
  <c r="H3404" i="16"/>
  <c r="H3403" i="16"/>
  <c r="H3402" i="16"/>
  <c r="H3401" i="16"/>
  <c r="H3400" i="16"/>
  <c r="H3399" i="16"/>
  <c r="H3398" i="16"/>
  <c r="H3397" i="16"/>
  <c r="H3396" i="16"/>
  <c r="H3395" i="16"/>
  <c r="H3394" i="16"/>
  <c r="H3393" i="16"/>
  <c r="H3392" i="16"/>
  <c r="H3391" i="16"/>
  <c r="H3390" i="16"/>
  <c r="H3389" i="16"/>
  <c r="H3388" i="16"/>
  <c r="H3387" i="16"/>
  <c r="H3386" i="16"/>
  <c r="H3385" i="16"/>
  <c r="H3384" i="16"/>
  <c r="H3383" i="16"/>
  <c r="H3382" i="16"/>
  <c r="H3381" i="16"/>
  <c r="H3380" i="16"/>
  <c r="H3379" i="16"/>
  <c r="H3378" i="16"/>
  <c r="H3377" i="16"/>
  <c r="H3376" i="16"/>
  <c r="H3375" i="16"/>
  <c r="H3374" i="16"/>
  <c r="H3373" i="16"/>
  <c r="H3372" i="16"/>
  <c r="H3371" i="16"/>
  <c r="H3370" i="16"/>
  <c r="H3369" i="16"/>
  <c r="H3368" i="16"/>
  <c r="H3367" i="16"/>
  <c r="H3366" i="16"/>
  <c r="H3365" i="16"/>
  <c r="H3364" i="16"/>
  <c r="H3363" i="16"/>
  <c r="H3362" i="16"/>
  <c r="H3361" i="16"/>
  <c r="H3360" i="16"/>
  <c r="H3359" i="16"/>
  <c r="H3358" i="16"/>
  <c r="H3357" i="16"/>
  <c r="H3356" i="16"/>
  <c r="H3355" i="16"/>
  <c r="H3354" i="16"/>
  <c r="H3353" i="16"/>
  <c r="H3352" i="16"/>
  <c r="H3351" i="16"/>
  <c r="H3350" i="16"/>
  <c r="H3349" i="16"/>
  <c r="H3348" i="16"/>
  <c r="H3347" i="16"/>
  <c r="H3346" i="16"/>
  <c r="H3345" i="16"/>
  <c r="H3344" i="16"/>
  <c r="H3343" i="16"/>
  <c r="H3342" i="16"/>
  <c r="H3341" i="16"/>
  <c r="H3340" i="16"/>
  <c r="H3339" i="16"/>
  <c r="H3338" i="16"/>
  <c r="H3337" i="16"/>
  <c r="H3336" i="16"/>
  <c r="H3335" i="16"/>
  <c r="H3334" i="16"/>
  <c r="H3333" i="16"/>
  <c r="H3332" i="16"/>
  <c r="H3331" i="16"/>
  <c r="H3330" i="16"/>
  <c r="H3329" i="16"/>
  <c r="H3328" i="16"/>
  <c r="H3327" i="16"/>
  <c r="H3326" i="16"/>
  <c r="H3325" i="16"/>
  <c r="H3324" i="16"/>
  <c r="H3323" i="16"/>
  <c r="H3322" i="16"/>
  <c r="H3321" i="16"/>
  <c r="H3320" i="16"/>
  <c r="H3319" i="16"/>
  <c r="H3318" i="16"/>
  <c r="H3317" i="16"/>
  <c r="H3316" i="16"/>
  <c r="H3315" i="16"/>
  <c r="H3314" i="16"/>
  <c r="H3313" i="16"/>
  <c r="H3312" i="16"/>
  <c r="H3311" i="16"/>
  <c r="H3310" i="16"/>
  <c r="H3309" i="16"/>
  <c r="H3308" i="16"/>
  <c r="H3307" i="16"/>
  <c r="H3306" i="16"/>
  <c r="H3305" i="16"/>
  <c r="H3304" i="16"/>
  <c r="H3303" i="16"/>
  <c r="H3302" i="16"/>
  <c r="H3301" i="16"/>
  <c r="H3300" i="16"/>
  <c r="H3299" i="16"/>
  <c r="H3298" i="16"/>
  <c r="H3297" i="16"/>
  <c r="H3296" i="16"/>
  <c r="H3295" i="16"/>
  <c r="H3294" i="16"/>
  <c r="H3293" i="16"/>
  <c r="H3292" i="16"/>
  <c r="H3291" i="16"/>
  <c r="H3290" i="16"/>
  <c r="H3289" i="16"/>
  <c r="H3288" i="16"/>
  <c r="H3287" i="16"/>
  <c r="H3286" i="16"/>
  <c r="H3285" i="16"/>
  <c r="H3284" i="16"/>
  <c r="H3283" i="16"/>
  <c r="H3282" i="16"/>
  <c r="H3281" i="16"/>
  <c r="H3280" i="16"/>
  <c r="H3279" i="16"/>
  <c r="H3278" i="16"/>
  <c r="H3277" i="16"/>
  <c r="H3276" i="16"/>
  <c r="H3275" i="16"/>
  <c r="H3274" i="16"/>
  <c r="H3273" i="16"/>
  <c r="H3272" i="16"/>
  <c r="H3271" i="16"/>
  <c r="H3270" i="16"/>
  <c r="H3269" i="16"/>
  <c r="H3268" i="16"/>
  <c r="H3267" i="16"/>
  <c r="H3266" i="16"/>
  <c r="H3265" i="16"/>
  <c r="H3264" i="16"/>
  <c r="H3263" i="16"/>
  <c r="H3262" i="16"/>
  <c r="H3261" i="16"/>
  <c r="H3260" i="16"/>
  <c r="H3259" i="16"/>
  <c r="H3258" i="16"/>
  <c r="H3257" i="16"/>
  <c r="H3256" i="16"/>
  <c r="H3255" i="16"/>
  <c r="H3254" i="16"/>
  <c r="H3253" i="16"/>
  <c r="H3252" i="16"/>
  <c r="H3251" i="16"/>
  <c r="H3250" i="16"/>
  <c r="H3249" i="16"/>
  <c r="H3248" i="16"/>
  <c r="H3247" i="16"/>
  <c r="H3246" i="16"/>
  <c r="H3245" i="16"/>
  <c r="H3244" i="16"/>
  <c r="H3243" i="16"/>
  <c r="H3242" i="16"/>
  <c r="H3241" i="16"/>
  <c r="H3240" i="16"/>
  <c r="H3239" i="16"/>
  <c r="H3238" i="16"/>
  <c r="H3237" i="16"/>
  <c r="H3236" i="16"/>
  <c r="H3235" i="16"/>
  <c r="H3234" i="16"/>
  <c r="H3233" i="16"/>
  <c r="H3232" i="16"/>
  <c r="H3231" i="16"/>
  <c r="H3230" i="16"/>
  <c r="H3229" i="16"/>
  <c r="H3228" i="16"/>
  <c r="H3227" i="16"/>
  <c r="H3226" i="16"/>
  <c r="H3225" i="16"/>
  <c r="H3224" i="16"/>
  <c r="H3223" i="16"/>
  <c r="H3222" i="16"/>
  <c r="H3221" i="16"/>
  <c r="H3220" i="16"/>
  <c r="H3219" i="16"/>
  <c r="H3218" i="16"/>
  <c r="H3217" i="16"/>
  <c r="H3216" i="16"/>
  <c r="H3215" i="16"/>
  <c r="H3214" i="16"/>
  <c r="H3213" i="16"/>
  <c r="H3212" i="16"/>
  <c r="H3211" i="16"/>
  <c r="H3210" i="16"/>
  <c r="H3209" i="16"/>
  <c r="H3208" i="16"/>
  <c r="H3207" i="16"/>
  <c r="H3206" i="16"/>
  <c r="H3205" i="16"/>
  <c r="H3204" i="16"/>
  <c r="H3203" i="16"/>
  <c r="H3202" i="16"/>
  <c r="H3201" i="16"/>
  <c r="H3200" i="16"/>
  <c r="H3199" i="16"/>
  <c r="H3198" i="16"/>
  <c r="H3197" i="16"/>
  <c r="H3196" i="16"/>
  <c r="H3195" i="16"/>
  <c r="H3194" i="16"/>
  <c r="H3193" i="16"/>
  <c r="H3192" i="16"/>
  <c r="H3191" i="16"/>
  <c r="H3190" i="16"/>
  <c r="H3189" i="16"/>
  <c r="H3188" i="16"/>
  <c r="H3187" i="16"/>
  <c r="H3186" i="16"/>
  <c r="H3185" i="16"/>
  <c r="H3184" i="16"/>
  <c r="H3183" i="16"/>
  <c r="H3182" i="16"/>
  <c r="H3181" i="16"/>
  <c r="H3180" i="16"/>
  <c r="H3179" i="16"/>
  <c r="H3178" i="16"/>
  <c r="H3177" i="16"/>
  <c r="H3176" i="16"/>
  <c r="H3175" i="16"/>
  <c r="H3174" i="16"/>
  <c r="H3173" i="16"/>
  <c r="H3172" i="16"/>
  <c r="H3171" i="16"/>
  <c r="H3170" i="16"/>
  <c r="H3169" i="16"/>
  <c r="H3168" i="16"/>
  <c r="H3167" i="16"/>
  <c r="H3166" i="16"/>
  <c r="H3165" i="16"/>
  <c r="H3164" i="16"/>
  <c r="H3163" i="16"/>
  <c r="H3162" i="16"/>
  <c r="H3161" i="16"/>
  <c r="H3160" i="16"/>
  <c r="H3159" i="16"/>
  <c r="H3158" i="16"/>
  <c r="H3157" i="16"/>
  <c r="H3156" i="16"/>
  <c r="H3155" i="16"/>
  <c r="H3154" i="16"/>
  <c r="H3153" i="16"/>
  <c r="H3152" i="16"/>
  <c r="H3151" i="16"/>
  <c r="H3150" i="16"/>
  <c r="H3149" i="16"/>
  <c r="H3148" i="16"/>
  <c r="H3147" i="16"/>
  <c r="H3146" i="16"/>
  <c r="H3145" i="16"/>
  <c r="H3144" i="16"/>
  <c r="H3143" i="16"/>
  <c r="H3142" i="16"/>
  <c r="H3141" i="16"/>
  <c r="H3140" i="16"/>
  <c r="H3139" i="16"/>
  <c r="H3138" i="16"/>
  <c r="H3137" i="16"/>
  <c r="H3136" i="16"/>
  <c r="H3135" i="16"/>
  <c r="H3134" i="16"/>
  <c r="H3133" i="16"/>
  <c r="H3132" i="16"/>
  <c r="H3131" i="16"/>
  <c r="H3130" i="16"/>
  <c r="H3129" i="16"/>
  <c r="H3128" i="16"/>
  <c r="H3127" i="16"/>
  <c r="H3126" i="16"/>
  <c r="H3125" i="16"/>
  <c r="H3124" i="16"/>
  <c r="H3123" i="16"/>
  <c r="H3122" i="16"/>
  <c r="H3121" i="16"/>
  <c r="H3120" i="16"/>
  <c r="H3119" i="16"/>
  <c r="H3118" i="16"/>
  <c r="H3117" i="16"/>
  <c r="H3116" i="16"/>
  <c r="H3115" i="16"/>
  <c r="H3114" i="16"/>
  <c r="H3113" i="16"/>
  <c r="H3112" i="16"/>
  <c r="H3111" i="16"/>
  <c r="H3110" i="16"/>
  <c r="H3109" i="16"/>
  <c r="H3108" i="16"/>
  <c r="H3107" i="16"/>
  <c r="H3106" i="16"/>
  <c r="H3105" i="16"/>
  <c r="H3104" i="16"/>
  <c r="H3103" i="16"/>
  <c r="H3102" i="16"/>
  <c r="H3101" i="16"/>
  <c r="H3100" i="16"/>
  <c r="H3099" i="16"/>
  <c r="H3098" i="16"/>
  <c r="H3097" i="16"/>
  <c r="H3096" i="16"/>
  <c r="H3095" i="16"/>
  <c r="H3094" i="16"/>
  <c r="H3093" i="16"/>
  <c r="H3092" i="16"/>
  <c r="H3091" i="16"/>
  <c r="H3090" i="16"/>
  <c r="H3089" i="16"/>
  <c r="H3088" i="16"/>
  <c r="H3087" i="16"/>
  <c r="H3086" i="16"/>
  <c r="H3085" i="16"/>
  <c r="H3084" i="16"/>
  <c r="H3083" i="16"/>
  <c r="H3082" i="16"/>
  <c r="H3081" i="16"/>
  <c r="H3080" i="16"/>
  <c r="H3079" i="16"/>
  <c r="H3078" i="16"/>
  <c r="H3077" i="16"/>
  <c r="H3076" i="16"/>
  <c r="H3075" i="16"/>
  <c r="H3074" i="16"/>
  <c r="H3073" i="16"/>
  <c r="H3072" i="16"/>
  <c r="H3071" i="16"/>
  <c r="H3070" i="16"/>
  <c r="H3069" i="16"/>
  <c r="H3068" i="16"/>
  <c r="H3067" i="16"/>
  <c r="H3066" i="16"/>
  <c r="H3065" i="16"/>
  <c r="H3064" i="16"/>
  <c r="H3063" i="16"/>
  <c r="H3062" i="16"/>
  <c r="H3061" i="16"/>
  <c r="H3060" i="16"/>
  <c r="H3059" i="16"/>
  <c r="H3058" i="16"/>
  <c r="H3057" i="16"/>
  <c r="H3056" i="16"/>
  <c r="H3055" i="16"/>
  <c r="H3054" i="16"/>
  <c r="H3053" i="16"/>
  <c r="H3052" i="16"/>
  <c r="H3051" i="16"/>
  <c r="H3050" i="16"/>
  <c r="H3049" i="16"/>
  <c r="H3048" i="16"/>
  <c r="H3047" i="16"/>
  <c r="H3046" i="16"/>
  <c r="H3045" i="16"/>
  <c r="H3044" i="16"/>
  <c r="H3043" i="16"/>
  <c r="H3042" i="16"/>
  <c r="H3041" i="16"/>
  <c r="H3040" i="16"/>
  <c r="H3039" i="16"/>
  <c r="H3038" i="16"/>
  <c r="H3037" i="16"/>
  <c r="H3036" i="16"/>
  <c r="H3035" i="16"/>
  <c r="H3034" i="16"/>
  <c r="H3033" i="16"/>
  <c r="H3032" i="16"/>
  <c r="H3031" i="16"/>
  <c r="H3030" i="16"/>
  <c r="H3029" i="16"/>
  <c r="H3028" i="16"/>
  <c r="H3027" i="16"/>
  <c r="H3026" i="16"/>
  <c r="H3025" i="16"/>
  <c r="H3024" i="16"/>
  <c r="H3023" i="16"/>
  <c r="H3022" i="16"/>
  <c r="H3021" i="16"/>
  <c r="H3020" i="16"/>
  <c r="H3019" i="16"/>
  <c r="H3018" i="16"/>
  <c r="H3017" i="16"/>
  <c r="H3016" i="16"/>
  <c r="H3015" i="16"/>
  <c r="H3014" i="16"/>
  <c r="H3013" i="16"/>
  <c r="H3012" i="16"/>
  <c r="H3011" i="16"/>
  <c r="H3010" i="16"/>
  <c r="H3009" i="16"/>
  <c r="H3008" i="16"/>
  <c r="H3007" i="16"/>
  <c r="H3006" i="16"/>
  <c r="H3005" i="16"/>
  <c r="H3004" i="16"/>
  <c r="H3003" i="16"/>
  <c r="H3002" i="16"/>
  <c r="H3001" i="16"/>
  <c r="H3000" i="16"/>
  <c r="H2999" i="16"/>
  <c r="H2998" i="16"/>
  <c r="H2997" i="16"/>
  <c r="H2996" i="16"/>
  <c r="H2995" i="16"/>
  <c r="H2994" i="16"/>
  <c r="H2993" i="16"/>
  <c r="H2992" i="16"/>
  <c r="H2991" i="16"/>
  <c r="H2990" i="16"/>
  <c r="H2989" i="16"/>
  <c r="H2988" i="16"/>
  <c r="H2987" i="16"/>
  <c r="H2986" i="16"/>
  <c r="H2985" i="16"/>
  <c r="H2984" i="16"/>
  <c r="H2983" i="16"/>
  <c r="H2982" i="16"/>
  <c r="H2981" i="16"/>
  <c r="H2980" i="16"/>
  <c r="H2979" i="16"/>
  <c r="H2978" i="16"/>
  <c r="H2977" i="16"/>
  <c r="H2976" i="16"/>
  <c r="H2975" i="16"/>
  <c r="H2974" i="16"/>
  <c r="H2973" i="16"/>
  <c r="H2972" i="16"/>
  <c r="H2971" i="16"/>
  <c r="H2970" i="16"/>
  <c r="H2969" i="16"/>
  <c r="H2968" i="16"/>
  <c r="H2967" i="16"/>
  <c r="H2966" i="16"/>
  <c r="H2965" i="16"/>
  <c r="H2964" i="16"/>
  <c r="H2963" i="16"/>
  <c r="H2962" i="16"/>
  <c r="H2961" i="16"/>
  <c r="H2960" i="16"/>
  <c r="H2959" i="16"/>
  <c r="H2958" i="16"/>
  <c r="H2957" i="16"/>
  <c r="H2956" i="16"/>
  <c r="H2955" i="16"/>
  <c r="H2954" i="16"/>
  <c r="H2953" i="16"/>
  <c r="H2952" i="16"/>
  <c r="H2951" i="16"/>
  <c r="H2950" i="16"/>
  <c r="H2949" i="16"/>
  <c r="H2948" i="16"/>
  <c r="H2947" i="16"/>
  <c r="H2946" i="16"/>
  <c r="H2945" i="16"/>
  <c r="H2944" i="16"/>
  <c r="H2943" i="16"/>
  <c r="H2942" i="16"/>
  <c r="H2941" i="16"/>
  <c r="H2940" i="16"/>
  <c r="H2939" i="16"/>
  <c r="H2938" i="16"/>
  <c r="H2937" i="16"/>
  <c r="H2936" i="16"/>
  <c r="H2935" i="16"/>
  <c r="H2934" i="16"/>
  <c r="H2933" i="16"/>
  <c r="H2932" i="16"/>
  <c r="H2931" i="16"/>
  <c r="H2930" i="16"/>
  <c r="H2929" i="16"/>
  <c r="H2928" i="16"/>
  <c r="H2927" i="16"/>
  <c r="H2926" i="16"/>
  <c r="H2925" i="16"/>
  <c r="H2924" i="16"/>
  <c r="H2923" i="16"/>
  <c r="H2922" i="16"/>
  <c r="H2921" i="16"/>
  <c r="H2920" i="16"/>
  <c r="H2919" i="16"/>
  <c r="H2918" i="16"/>
  <c r="H2917" i="16"/>
  <c r="H2916" i="16"/>
  <c r="H2915" i="16"/>
  <c r="H2914" i="16"/>
  <c r="H2913" i="16"/>
  <c r="H2912" i="16"/>
  <c r="H2911" i="16"/>
  <c r="H2910" i="16"/>
  <c r="H2909" i="16"/>
  <c r="H2908" i="16"/>
  <c r="H2907" i="16"/>
  <c r="H2906" i="16"/>
  <c r="H2905" i="16"/>
  <c r="H2904" i="16"/>
  <c r="H2903" i="16"/>
  <c r="H2902" i="16"/>
  <c r="H2901" i="16"/>
  <c r="H2900" i="16"/>
  <c r="H2899" i="16"/>
  <c r="H2898" i="16"/>
  <c r="H2897" i="16"/>
  <c r="H2896" i="16"/>
  <c r="H2895" i="16"/>
  <c r="H2894" i="16"/>
  <c r="H2893" i="16"/>
  <c r="H2892" i="16"/>
  <c r="H2891" i="16"/>
  <c r="H2890" i="16"/>
  <c r="H2889" i="16"/>
  <c r="H2888" i="16"/>
  <c r="H2887" i="16"/>
  <c r="H2886" i="16"/>
  <c r="H2885" i="16"/>
  <c r="H2884" i="16"/>
  <c r="H2883" i="16"/>
  <c r="H2882" i="16"/>
  <c r="H2881" i="16"/>
  <c r="H2880" i="16"/>
  <c r="H2879" i="16"/>
  <c r="H2878" i="16"/>
  <c r="H2877" i="16"/>
  <c r="H2876" i="16"/>
  <c r="H2875" i="16"/>
  <c r="H2874" i="16"/>
  <c r="H2873" i="16"/>
  <c r="H2872" i="16"/>
  <c r="H2871" i="16"/>
  <c r="H2870" i="16"/>
  <c r="H2869" i="16"/>
  <c r="H2868" i="16"/>
  <c r="H2867" i="16"/>
  <c r="H2866" i="16"/>
  <c r="H2865" i="16"/>
  <c r="H2864" i="16"/>
  <c r="H2863" i="16"/>
  <c r="H2862" i="16"/>
  <c r="H2861" i="16"/>
  <c r="H2860" i="16"/>
  <c r="H2859" i="16"/>
  <c r="H2858" i="16"/>
  <c r="H2857" i="16"/>
  <c r="H2856" i="16"/>
  <c r="H2855" i="16"/>
  <c r="H2854" i="16"/>
  <c r="H2853" i="16"/>
  <c r="H2852" i="16"/>
  <c r="H2851" i="16"/>
  <c r="H2850" i="16"/>
  <c r="H2849" i="16"/>
  <c r="H2848" i="16"/>
  <c r="H2847" i="16"/>
  <c r="H2846" i="16"/>
  <c r="H2845" i="16"/>
  <c r="H2844" i="16"/>
  <c r="H2843" i="16"/>
  <c r="H2842" i="16"/>
  <c r="H2841" i="16"/>
  <c r="H2840" i="16"/>
  <c r="H2839" i="16"/>
  <c r="H2838" i="16"/>
  <c r="H2837" i="16"/>
  <c r="H2836" i="16"/>
  <c r="H2835" i="16"/>
  <c r="H2834" i="16"/>
  <c r="H2833" i="16"/>
  <c r="H2832" i="16"/>
  <c r="H2831" i="16"/>
  <c r="H2830" i="16"/>
  <c r="H2829" i="16"/>
  <c r="H2828" i="16"/>
  <c r="H2827" i="16"/>
  <c r="H2826" i="16"/>
  <c r="H2825" i="16"/>
  <c r="H2824" i="16"/>
  <c r="H2823" i="16"/>
  <c r="H2822" i="16"/>
  <c r="H2821" i="16"/>
  <c r="H2820" i="16"/>
  <c r="H2819" i="16"/>
  <c r="H2818" i="16"/>
  <c r="H2817" i="16"/>
  <c r="H2816" i="16"/>
  <c r="H2815" i="16"/>
  <c r="H2814" i="16"/>
  <c r="H2813" i="16"/>
  <c r="H2812" i="16"/>
  <c r="H2811" i="16"/>
  <c r="H2810" i="16"/>
  <c r="H2809" i="16"/>
  <c r="H2808" i="16"/>
  <c r="H2807" i="16"/>
  <c r="H2806" i="16"/>
  <c r="H2805" i="16"/>
  <c r="H2804" i="16"/>
  <c r="H2803" i="16"/>
  <c r="H2802" i="16"/>
  <c r="H2801" i="16"/>
  <c r="H2800" i="16"/>
  <c r="H2799" i="16"/>
  <c r="H2798" i="16"/>
  <c r="H2797" i="16"/>
  <c r="H2796" i="16"/>
  <c r="H2795" i="16"/>
  <c r="H2794" i="16"/>
  <c r="H2793" i="16"/>
  <c r="H2792" i="16"/>
  <c r="H2791" i="16"/>
  <c r="H2790" i="16"/>
  <c r="H2789" i="16"/>
  <c r="H2788" i="16"/>
  <c r="H2787" i="16"/>
  <c r="H2786" i="16"/>
  <c r="H2785" i="16"/>
  <c r="H2784" i="16"/>
  <c r="H2783" i="16"/>
  <c r="H2782" i="16"/>
  <c r="H2781" i="16"/>
  <c r="H2780" i="16"/>
  <c r="H2779" i="16"/>
  <c r="H2778" i="16"/>
  <c r="H2777" i="16"/>
  <c r="H2776" i="16"/>
  <c r="H2775" i="16"/>
  <c r="H2774" i="16"/>
  <c r="H2773" i="16"/>
  <c r="H2772" i="16"/>
  <c r="H2771" i="16"/>
  <c r="H2770" i="16"/>
  <c r="H2769" i="16"/>
  <c r="H2768" i="16"/>
  <c r="H2767" i="16"/>
  <c r="H2766" i="16"/>
  <c r="H2765" i="16"/>
  <c r="H2764" i="16"/>
  <c r="H2763" i="16"/>
  <c r="H2762" i="16"/>
  <c r="H2761" i="16"/>
  <c r="H2760" i="16"/>
  <c r="H2759" i="16"/>
  <c r="H2758" i="16"/>
  <c r="H2757" i="16"/>
  <c r="H2756" i="16"/>
  <c r="H2755" i="16"/>
  <c r="H2754" i="16"/>
  <c r="H2753" i="16"/>
  <c r="H2752" i="16"/>
  <c r="H2751" i="16"/>
  <c r="H2750" i="16"/>
  <c r="H2749" i="16"/>
  <c r="H2748" i="16"/>
  <c r="H2747" i="16"/>
  <c r="H2746" i="16"/>
  <c r="H2745" i="16"/>
  <c r="H2744" i="16"/>
  <c r="H2743" i="16"/>
  <c r="H2742" i="16"/>
  <c r="H2741" i="16"/>
  <c r="H2740" i="16"/>
  <c r="H2739" i="16"/>
  <c r="H2738" i="16"/>
  <c r="H2737" i="16"/>
  <c r="H2736" i="16"/>
  <c r="H2735" i="16"/>
  <c r="H2734" i="16"/>
  <c r="H2733" i="16"/>
  <c r="H2732" i="16"/>
  <c r="H2731" i="16"/>
  <c r="H2730" i="16"/>
  <c r="H2729" i="16"/>
  <c r="H2728" i="16"/>
  <c r="H2727" i="16"/>
  <c r="H2726" i="16"/>
  <c r="H2725" i="16"/>
  <c r="H2724" i="16"/>
  <c r="H2723" i="16"/>
  <c r="H2722" i="16"/>
  <c r="H2721" i="16"/>
  <c r="H2720" i="16"/>
  <c r="H2719" i="16"/>
  <c r="H2718" i="16"/>
  <c r="H2717" i="16"/>
  <c r="H2716" i="16"/>
  <c r="H2715" i="16"/>
  <c r="H2714" i="16"/>
  <c r="H2713" i="16"/>
  <c r="H2712" i="16"/>
  <c r="H2711" i="16"/>
  <c r="H2710" i="16"/>
  <c r="H2709" i="16"/>
  <c r="H2708" i="16"/>
  <c r="H2707" i="16"/>
  <c r="H2706" i="16"/>
  <c r="H2705" i="16"/>
  <c r="H2704" i="16"/>
  <c r="H2703" i="16"/>
  <c r="H2702" i="16"/>
  <c r="H2701" i="16"/>
  <c r="H2700" i="16"/>
  <c r="H2699" i="16"/>
  <c r="H2698" i="16"/>
  <c r="H2697" i="16"/>
  <c r="H2696" i="16"/>
  <c r="H2695" i="16"/>
  <c r="H2694" i="16"/>
  <c r="H2693" i="16"/>
  <c r="H2692" i="16"/>
  <c r="H2691" i="16"/>
  <c r="H2690" i="16"/>
  <c r="H2689" i="16"/>
  <c r="H2688" i="16"/>
  <c r="H2687" i="16"/>
  <c r="H2686" i="16"/>
  <c r="H2685" i="16"/>
  <c r="H2684" i="16"/>
  <c r="H2683" i="16"/>
  <c r="H2682" i="16"/>
  <c r="H2681" i="16"/>
  <c r="H2680" i="16"/>
  <c r="H2679" i="16"/>
  <c r="H2678" i="16"/>
  <c r="H2677" i="16"/>
  <c r="H2676" i="16"/>
  <c r="H2675" i="16"/>
  <c r="H2674" i="16"/>
  <c r="H2673" i="16"/>
  <c r="H2672" i="16"/>
  <c r="H2671" i="16"/>
  <c r="H2670" i="16"/>
  <c r="H2669" i="16"/>
  <c r="H2668" i="16"/>
  <c r="H2667" i="16"/>
  <c r="H2666" i="16"/>
  <c r="H2665" i="16"/>
  <c r="H2664" i="16"/>
  <c r="H2663" i="16"/>
  <c r="H2662" i="16"/>
  <c r="H2661" i="16"/>
  <c r="H2660" i="16"/>
  <c r="H2659" i="16"/>
  <c r="H2658" i="16"/>
  <c r="H2657" i="16"/>
  <c r="H2656" i="16"/>
  <c r="H2655" i="16"/>
  <c r="H2654" i="16"/>
  <c r="H2653" i="16"/>
  <c r="H2652" i="16"/>
  <c r="H2651" i="16"/>
  <c r="H2650" i="16"/>
  <c r="H2649" i="16"/>
  <c r="H2648" i="16"/>
  <c r="H2647" i="16"/>
  <c r="H2646" i="16"/>
  <c r="H2645" i="16"/>
  <c r="H2644" i="16"/>
  <c r="H2643" i="16"/>
  <c r="H2642" i="16"/>
  <c r="H2641" i="16"/>
  <c r="H2640" i="16"/>
  <c r="H2639" i="16"/>
  <c r="H2638" i="16"/>
  <c r="H2637" i="16"/>
  <c r="H2636" i="16"/>
  <c r="H2635" i="16"/>
  <c r="H2634" i="16"/>
  <c r="H2633" i="16"/>
  <c r="H2632" i="16"/>
  <c r="H2631" i="16"/>
  <c r="H2630" i="16"/>
  <c r="H2629" i="16"/>
  <c r="H2628" i="16"/>
  <c r="H2627" i="16"/>
  <c r="H2626" i="16"/>
  <c r="H2625" i="16"/>
  <c r="H2624" i="16"/>
  <c r="H2623" i="16"/>
  <c r="H2622" i="16"/>
  <c r="H2621" i="16"/>
  <c r="H2620" i="16"/>
  <c r="H2619" i="16"/>
  <c r="H2618" i="16"/>
  <c r="H2617" i="16"/>
  <c r="H2616" i="16"/>
  <c r="H2615" i="16"/>
  <c r="H2614" i="16"/>
  <c r="H2613" i="16"/>
  <c r="H2612" i="16"/>
  <c r="H2611" i="16"/>
  <c r="H2610" i="16"/>
  <c r="H2609" i="16"/>
  <c r="H2608" i="16"/>
  <c r="H2607" i="16"/>
  <c r="H2606" i="16"/>
  <c r="H2605" i="16"/>
  <c r="H2604" i="16"/>
  <c r="H2603" i="16"/>
  <c r="H2602" i="16"/>
  <c r="H2601" i="16"/>
  <c r="H2600" i="16"/>
  <c r="H2599" i="16"/>
  <c r="H2598" i="16"/>
  <c r="H2597" i="16"/>
  <c r="H2596" i="16"/>
  <c r="H2595" i="16"/>
  <c r="H2594" i="16"/>
  <c r="H2593" i="16"/>
  <c r="H2592" i="16"/>
  <c r="H2591" i="16"/>
  <c r="H2590" i="16"/>
  <c r="H2589" i="16"/>
  <c r="H2588" i="16"/>
  <c r="H2587" i="16"/>
  <c r="H2586" i="16"/>
  <c r="H2585" i="16"/>
  <c r="H2584" i="16"/>
  <c r="H2583" i="16"/>
  <c r="H2582" i="16"/>
  <c r="H2581" i="16"/>
  <c r="H2580" i="16"/>
  <c r="H2579" i="16"/>
  <c r="H2578" i="16"/>
  <c r="H2577" i="16"/>
  <c r="H2576" i="16"/>
  <c r="H2575" i="16"/>
  <c r="H2574" i="16"/>
  <c r="H2573" i="16"/>
  <c r="H2572" i="16"/>
  <c r="H2571" i="16"/>
  <c r="H2570" i="16"/>
  <c r="H2569" i="16"/>
  <c r="H2568" i="16"/>
  <c r="H2567" i="16"/>
  <c r="H2566" i="16"/>
  <c r="H2565" i="16"/>
  <c r="H2564" i="16"/>
  <c r="H2563" i="16"/>
  <c r="H2562" i="16"/>
  <c r="H2561" i="16"/>
  <c r="H2560" i="16"/>
  <c r="H2559" i="16"/>
  <c r="H2558" i="16"/>
  <c r="H2557" i="16"/>
  <c r="H2556" i="16"/>
  <c r="H2555" i="16"/>
  <c r="H2554" i="16"/>
  <c r="H2553" i="16"/>
  <c r="H2552" i="16"/>
  <c r="H2551" i="16"/>
  <c r="H2550" i="16"/>
  <c r="H2549" i="16"/>
  <c r="H2548" i="16"/>
  <c r="H2547" i="16"/>
  <c r="H2546" i="16"/>
  <c r="H2545" i="16"/>
  <c r="H2544" i="16"/>
  <c r="H2543" i="16"/>
  <c r="H2542" i="16"/>
  <c r="H2541" i="16"/>
  <c r="H2540" i="16"/>
  <c r="H2539" i="16"/>
  <c r="H2538" i="16"/>
  <c r="H2537" i="16"/>
  <c r="H2536" i="16"/>
  <c r="H2535" i="16"/>
  <c r="H2534" i="16"/>
  <c r="H2533" i="16"/>
  <c r="H2532" i="16"/>
  <c r="H2531" i="16"/>
  <c r="H2530" i="16"/>
  <c r="H2529" i="16"/>
  <c r="H2528" i="16"/>
  <c r="H2527" i="16"/>
  <c r="H2526" i="16"/>
  <c r="H2525" i="16"/>
  <c r="H2524" i="16"/>
  <c r="H2523" i="16"/>
  <c r="H2522" i="16"/>
  <c r="H2521" i="16"/>
  <c r="H2520" i="16"/>
  <c r="H2519" i="16"/>
  <c r="H2518" i="16"/>
  <c r="H2517" i="16"/>
  <c r="H2516" i="16"/>
  <c r="H2515" i="16"/>
  <c r="H2514" i="16"/>
  <c r="H2513" i="16"/>
  <c r="H2512" i="16"/>
  <c r="H2511" i="16"/>
  <c r="H2510" i="16"/>
  <c r="H2509" i="16"/>
  <c r="H2508" i="16"/>
  <c r="H2507" i="16"/>
  <c r="H2506" i="16"/>
  <c r="H2505" i="16"/>
  <c r="H2504" i="16"/>
  <c r="H2503" i="16"/>
  <c r="H2502" i="16"/>
  <c r="H2501" i="16"/>
  <c r="H2500" i="16"/>
  <c r="H2499" i="16"/>
  <c r="H2498" i="16"/>
  <c r="H2497" i="16"/>
  <c r="H2496" i="16"/>
  <c r="H2495" i="16"/>
  <c r="H2494" i="16"/>
  <c r="H2493" i="16"/>
  <c r="H2492" i="16"/>
  <c r="H2491" i="16"/>
  <c r="H2490" i="16"/>
  <c r="H2489" i="16"/>
  <c r="H2488" i="16"/>
  <c r="H2487" i="16"/>
  <c r="H2486" i="16"/>
  <c r="H2485" i="16"/>
  <c r="H2484" i="16"/>
  <c r="H2483" i="16"/>
  <c r="H2482" i="16"/>
  <c r="H2481" i="16"/>
  <c r="H2480" i="16"/>
  <c r="H2479" i="16"/>
  <c r="H2478" i="16"/>
  <c r="H2477" i="16"/>
  <c r="H2476" i="16"/>
  <c r="H2475" i="16"/>
  <c r="H2474" i="16"/>
  <c r="H2473" i="16"/>
  <c r="H2472" i="16"/>
  <c r="H2471" i="16"/>
  <c r="H2470" i="16"/>
  <c r="H2469" i="16"/>
  <c r="H2468" i="16"/>
  <c r="H2467" i="16"/>
  <c r="H2466" i="16"/>
  <c r="H2465" i="16"/>
  <c r="H2464" i="16"/>
  <c r="H2463" i="16"/>
  <c r="H2462" i="16"/>
  <c r="H2461" i="16"/>
  <c r="H2460" i="16"/>
  <c r="H2459" i="16"/>
  <c r="H2458" i="16"/>
  <c r="H2457" i="16"/>
  <c r="H2456" i="16"/>
  <c r="H2455" i="16"/>
  <c r="H2454" i="16"/>
  <c r="H2453" i="16"/>
  <c r="H2452" i="16"/>
  <c r="H2451" i="16"/>
  <c r="H2450" i="16"/>
  <c r="H2449" i="16"/>
  <c r="H2448" i="16"/>
  <c r="H2447" i="16"/>
  <c r="H2446" i="16"/>
  <c r="H2445" i="16"/>
  <c r="H2444" i="16"/>
  <c r="H2443" i="16"/>
  <c r="H2442" i="16"/>
  <c r="H2441" i="16"/>
  <c r="H2440" i="16"/>
  <c r="H2439" i="16"/>
  <c r="H2438" i="16"/>
  <c r="H2437" i="16"/>
  <c r="H2436" i="16"/>
  <c r="H2435" i="16"/>
  <c r="H2434" i="16"/>
  <c r="H2433" i="16"/>
  <c r="H2432" i="16"/>
  <c r="H2431" i="16"/>
  <c r="H2430" i="16"/>
  <c r="H2429" i="16"/>
  <c r="H2428" i="16"/>
  <c r="H2427" i="16"/>
  <c r="H2426" i="16"/>
  <c r="H2425" i="16"/>
  <c r="H2424" i="16"/>
  <c r="H2423" i="16"/>
  <c r="H2422" i="16"/>
  <c r="H2421" i="16"/>
  <c r="H2420" i="16"/>
  <c r="H2419" i="16"/>
  <c r="H2418" i="16"/>
  <c r="H2417" i="16"/>
  <c r="H2416" i="16"/>
  <c r="H2415" i="16"/>
  <c r="H2414" i="16"/>
  <c r="H2413" i="16"/>
  <c r="H2412" i="16"/>
  <c r="H2411" i="16"/>
  <c r="H2410" i="16"/>
  <c r="H2409" i="16"/>
  <c r="H2408" i="16"/>
  <c r="H2407" i="16"/>
  <c r="H2406" i="16"/>
  <c r="H2405" i="16"/>
  <c r="H2404" i="16"/>
  <c r="H2403" i="16"/>
  <c r="H2402" i="16"/>
  <c r="H2401" i="16"/>
  <c r="H2400" i="16"/>
  <c r="H2399" i="16"/>
  <c r="H2398" i="16"/>
  <c r="H2397" i="16"/>
  <c r="H2396" i="16"/>
  <c r="H2395" i="16"/>
  <c r="H2394" i="16"/>
  <c r="H2393" i="16"/>
  <c r="H2392" i="16"/>
  <c r="H2391" i="16"/>
  <c r="H2390" i="16"/>
  <c r="H2389" i="16"/>
  <c r="H2388" i="16"/>
  <c r="H2387" i="16"/>
  <c r="H2386" i="16"/>
  <c r="H2385" i="16"/>
  <c r="H2384" i="16"/>
  <c r="H2383" i="16"/>
  <c r="H2382" i="16"/>
  <c r="H2381" i="16"/>
  <c r="H2380" i="16"/>
  <c r="H2379" i="16"/>
  <c r="H2378" i="16"/>
  <c r="H2377" i="16"/>
  <c r="H2376" i="16"/>
  <c r="H2375" i="16"/>
  <c r="H2374" i="16"/>
  <c r="H2373" i="16"/>
  <c r="H2372" i="16"/>
  <c r="H2371" i="16"/>
  <c r="H2370" i="16"/>
  <c r="H2369" i="16"/>
  <c r="H2368" i="16"/>
  <c r="H2367" i="16"/>
  <c r="H2366" i="16"/>
  <c r="H2365" i="16"/>
  <c r="H2364" i="16"/>
  <c r="H2363" i="16"/>
  <c r="H2362" i="16"/>
  <c r="H2361" i="16"/>
  <c r="H2360" i="16"/>
  <c r="H2359" i="16"/>
  <c r="H2358" i="16"/>
  <c r="H2357" i="16"/>
  <c r="H2356" i="16"/>
  <c r="H2355" i="16"/>
  <c r="H2354" i="16"/>
  <c r="H2353" i="16"/>
  <c r="H2352" i="16"/>
  <c r="H2351" i="16"/>
  <c r="H2350" i="16"/>
  <c r="H2349" i="16"/>
  <c r="H2348" i="16"/>
  <c r="H2347" i="16"/>
  <c r="H2346" i="16"/>
  <c r="H2345" i="16"/>
  <c r="H2344" i="16"/>
  <c r="H2343" i="16"/>
  <c r="H2342" i="16"/>
  <c r="H2341" i="16"/>
  <c r="H2340" i="16"/>
  <c r="H2339" i="16"/>
  <c r="H2338" i="16"/>
  <c r="H2337" i="16"/>
  <c r="H2336" i="16"/>
  <c r="H2335" i="16"/>
  <c r="H2334" i="16"/>
  <c r="H2333" i="16"/>
  <c r="H2332" i="16"/>
  <c r="H2331" i="16"/>
  <c r="H2330" i="16"/>
  <c r="H2329" i="16"/>
  <c r="H2328" i="16"/>
  <c r="H2327" i="16"/>
  <c r="H2326" i="16"/>
  <c r="H2325" i="16"/>
  <c r="H2324" i="16"/>
  <c r="H2323" i="16"/>
  <c r="H2322" i="16"/>
  <c r="H2321" i="16"/>
  <c r="H2320" i="16"/>
  <c r="H2319" i="16"/>
  <c r="H2318" i="16"/>
  <c r="H2317" i="16"/>
  <c r="H2316" i="16"/>
  <c r="H2315" i="16"/>
  <c r="H2314" i="16"/>
  <c r="H2313" i="16"/>
  <c r="H2312" i="16"/>
  <c r="H2311" i="16"/>
  <c r="H2310" i="16"/>
  <c r="H2309" i="16"/>
  <c r="H2308" i="16"/>
  <c r="H2307" i="16"/>
  <c r="H2306" i="16"/>
  <c r="H2305" i="16"/>
  <c r="H2304" i="16"/>
  <c r="H2303" i="16"/>
  <c r="H2302" i="16"/>
  <c r="H2301" i="16"/>
  <c r="H2300" i="16"/>
  <c r="H2299" i="16"/>
  <c r="H2298" i="16"/>
  <c r="H2297" i="16"/>
  <c r="H2296" i="16"/>
  <c r="H2295" i="16"/>
  <c r="H2294" i="16"/>
  <c r="H2293" i="16"/>
  <c r="H2292" i="16"/>
  <c r="H2291" i="16"/>
  <c r="H2290" i="16"/>
  <c r="H2289" i="16"/>
  <c r="H2288" i="16"/>
  <c r="H2287" i="16"/>
  <c r="H2286" i="16"/>
  <c r="H2285" i="16"/>
  <c r="H2284" i="16"/>
  <c r="H2283" i="16"/>
  <c r="H2282" i="16"/>
  <c r="H2281" i="16"/>
  <c r="H2280" i="16"/>
  <c r="H2279" i="16"/>
  <c r="H2278" i="16"/>
  <c r="H2277" i="16"/>
  <c r="H2276" i="16"/>
  <c r="H2275" i="16"/>
  <c r="H2274" i="16"/>
  <c r="H2273" i="16"/>
  <c r="H2272" i="16"/>
  <c r="H2271" i="16"/>
  <c r="H2270" i="16"/>
  <c r="H2269" i="16"/>
  <c r="H2268" i="16"/>
  <c r="H2267" i="16"/>
  <c r="H2266" i="16"/>
  <c r="H2265" i="16"/>
  <c r="H2264" i="16"/>
  <c r="H2263" i="16"/>
  <c r="H2262" i="16"/>
  <c r="H2261" i="16"/>
  <c r="H2260" i="16"/>
  <c r="H2259" i="16"/>
  <c r="H2258" i="16"/>
  <c r="H2257" i="16"/>
  <c r="H2256" i="16"/>
  <c r="H2255" i="16"/>
  <c r="H2254" i="16"/>
  <c r="H2253" i="16"/>
  <c r="H2252" i="16"/>
  <c r="H2251" i="16"/>
  <c r="H2250" i="16"/>
  <c r="H2249" i="16"/>
  <c r="H2248" i="16"/>
  <c r="H2247" i="16"/>
  <c r="H2246" i="16"/>
  <c r="H2245" i="16"/>
  <c r="H2244" i="16"/>
  <c r="H2243" i="16"/>
  <c r="H2242" i="16"/>
  <c r="H2241" i="16"/>
  <c r="H2240" i="16"/>
  <c r="H2239" i="16"/>
  <c r="H2238" i="16"/>
  <c r="H2237" i="16"/>
  <c r="H2236" i="16"/>
  <c r="H2235" i="16"/>
  <c r="H2234" i="16"/>
  <c r="H2233" i="16"/>
  <c r="H2232" i="16"/>
  <c r="H2231" i="16"/>
  <c r="H2230" i="16"/>
  <c r="H2229" i="16"/>
  <c r="H2228" i="16"/>
  <c r="H2227" i="16"/>
  <c r="H2226" i="16"/>
  <c r="H2225" i="16"/>
  <c r="H2224" i="16"/>
  <c r="H2223" i="16"/>
  <c r="H2222" i="16"/>
  <c r="H2221" i="16"/>
  <c r="H2220" i="16"/>
  <c r="H2219" i="16"/>
  <c r="H2218" i="16"/>
  <c r="H2217" i="16"/>
  <c r="H2216" i="16"/>
  <c r="H2215" i="16"/>
  <c r="H2214" i="16"/>
  <c r="H2213" i="16"/>
  <c r="H2212" i="16"/>
  <c r="H2211" i="16"/>
  <c r="H2210" i="16"/>
  <c r="H2209" i="16"/>
  <c r="H2208" i="16"/>
  <c r="H2207" i="16"/>
  <c r="H2206" i="16"/>
  <c r="H2205" i="16"/>
  <c r="H2204" i="16"/>
  <c r="H2203" i="16"/>
  <c r="H2202" i="16"/>
  <c r="H2201" i="16"/>
  <c r="H2200" i="16"/>
  <c r="H2199" i="16"/>
  <c r="H2198" i="16"/>
  <c r="H2197" i="16"/>
  <c r="H2196" i="16"/>
  <c r="H2195" i="16"/>
  <c r="H2194" i="16"/>
  <c r="H2193" i="16"/>
  <c r="H2192" i="16"/>
  <c r="H2191" i="16"/>
  <c r="H2190" i="16"/>
  <c r="H2189" i="16"/>
  <c r="H2188" i="16"/>
  <c r="H2187" i="16"/>
  <c r="H2186" i="16"/>
  <c r="H2185" i="16"/>
  <c r="H2184" i="16"/>
  <c r="H2183" i="16"/>
  <c r="H2182" i="16"/>
  <c r="H2181" i="16"/>
  <c r="H2180" i="16"/>
  <c r="H2179" i="16"/>
  <c r="H2178" i="16"/>
  <c r="H2177" i="16"/>
  <c r="H2176" i="16"/>
  <c r="H2175" i="16"/>
  <c r="H2174" i="16"/>
  <c r="H2173" i="16"/>
  <c r="H2172" i="16"/>
  <c r="H2171" i="16"/>
  <c r="H2170" i="16"/>
  <c r="H2169" i="16"/>
  <c r="H2168" i="16"/>
  <c r="H2167" i="16"/>
  <c r="H2166" i="16"/>
  <c r="H2165" i="16"/>
  <c r="H2164" i="16"/>
  <c r="H2163" i="16"/>
  <c r="H2162" i="16"/>
  <c r="H2161" i="16"/>
  <c r="H2160" i="16"/>
  <c r="H2159" i="16"/>
  <c r="H2158" i="16"/>
  <c r="H2157" i="16"/>
  <c r="H2156" i="16"/>
  <c r="H2155" i="16"/>
  <c r="H2154" i="16"/>
  <c r="H2153" i="16"/>
  <c r="H2152" i="16"/>
  <c r="H2151" i="16"/>
  <c r="H2150" i="16"/>
  <c r="H2149" i="16"/>
  <c r="H2148" i="16"/>
  <c r="H2147" i="16"/>
  <c r="H2146" i="16"/>
  <c r="H2145" i="16"/>
  <c r="H2144" i="16"/>
  <c r="H2143" i="16"/>
  <c r="H2142" i="16"/>
  <c r="H2141" i="16"/>
  <c r="H2140" i="16"/>
  <c r="H2139" i="16"/>
  <c r="H2138" i="16"/>
  <c r="H2137" i="16"/>
  <c r="H2136" i="16"/>
  <c r="H2135" i="16"/>
  <c r="H2134" i="16"/>
  <c r="H2133" i="16"/>
  <c r="H2132" i="16"/>
  <c r="H2131" i="16"/>
  <c r="H2130" i="16"/>
  <c r="H2129" i="16"/>
  <c r="H2128" i="16"/>
  <c r="H2127" i="16"/>
  <c r="H2126" i="16"/>
  <c r="H2125" i="16"/>
  <c r="H2124" i="16"/>
  <c r="H2123" i="16"/>
  <c r="H2122" i="16"/>
  <c r="H2121" i="16"/>
  <c r="H2120" i="16"/>
  <c r="H2119" i="16"/>
  <c r="H2118" i="16"/>
  <c r="H2117" i="16"/>
  <c r="H2116" i="16"/>
  <c r="H2115" i="16"/>
  <c r="H2114" i="16"/>
  <c r="H2113" i="16"/>
  <c r="H2112" i="16"/>
  <c r="H2111" i="16"/>
  <c r="H2110" i="16"/>
  <c r="H2109" i="16"/>
  <c r="H2108" i="16"/>
  <c r="H2107" i="16"/>
  <c r="H2106" i="16"/>
  <c r="H2105" i="16"/>
  <c r="H2104" i="16"/>
  <c r="H2103" i="16"/>
  <c r="H2102" i="16"/>
  <c r="H2101" i="16"/>
  <c r="H2100" i="16"/>
  <c r="H2099" i="16"/>
  <c r="H2098" i="16"/>
  <c r="H2097" i="16"/>
  <c r="H2096" i="16"/>
  <c r="H2095" i="16"/>
  <c r="H2094" i="16"/>
  <c r="H2093" i="16"/>
  <c r="H2092" i="16"/>
  <c r="H2091" i="16"/>
  <c r="H2090" i="16"/>
  <c r="H2089" i="16"/>
  <c r="H2088" i="16"/>
  <c r="H2087" i="16"/>
  <c r="H2086" i="16"/>
  <c r="H2085" i="16"/>
  <c r="H2084" i="16"/>
  <c r="H2083" i="16"/>
  <c r="H2082" i="16"/>
  <c r="H2081" i="16"/>
  <c r="H2080" i="16"/>
  <c r="H2079" i="16"/>
  <c r="H2078" i="16"/>
  <c r="H2077" i="16"/>
  <c r="H2076" i="16"/>
  <c r="H2075" i="16"/>
  <c r="H2074" i="16"/>
  <c r="H2073" i="16"/>
  <c r="H2072" i="16"/>
  <c r="H2071" i="16"/>
  <c r="H2070" i="16"/>
  <c r="H2069" i="16"/>
  <c r="H2068" i="16"/>
  <c r="H2067" i="16"/>
  <c r="H2066" i="16"/>
  <c r="H2065" i="16"/>
  <c r="H2064" i="16"/>
  <c r="H2063" i="16"/>
  <c r="H2062" i="16"/>
  <c r="H2061" i="16"/>
  <c r="H2060" i="16"/>
  <c r="H2059" i="16"/>
  <c r="H2058" i="16"/>
  <c r="H2057" i="16"/>
  <c r="H2056" i="16"/>
  <c r="H2055" i="16"/>
  <c r="H2054" i="16"/>
  <c r="H2053" i="16"/>
  <c r="H2052" i="16"/>
  <c r="H2051" i="16"/>
  <c r="H2050" i="16"/>
  <c r="H2049" i="16"/>
  <c r="H2048" i="16"/>
  <c r="H2047" i="16"/>
  <c r="H2046" i="16"/>
  <c r="H2045" i="16"/>
  <c r="H2044" i="16"/>
  <c r="H2043" i="16"/>
  <c r="H2042" i="16"/>
  <c r="H2041" i="16"/>
  <c r="H2040" i="16"/>
  <c r="H2039" i="16"/>
  <c r="H2038" i="16"/>
  <c r="H2037" i="16"/>
  <c r="H2036" i="16"/>
  <c r="H2035" i="16"/>
  <c r="H2034" i="16"/>
  <c r="H2033" i="16"/>
  <c r="H2032" i="16"/>
  <c r="H2031" i="16"/>
  <c r="H2030" i="16"/>
  <c r="H2029" i="16"/>
  <c r="H2028" i="16"/>
  <c r="H2027" i="16"/>
  <c r="H2026" i="16"/>
  <c r="H2025" i="16"/>
  <c r="H2024" i="16"/>
  <c r="H2023" i="16"/>
  <c r="H2022" i="16"/>
  <c r="H2021" i="16"/>
  <c r="H2020" i="16"/>
  <c r="H2019" i="16"/>
  <c r="H2018" i="16"/>
  <c r="H2017" i="16"/>
  <c r="H2016" i="16"/>
  <c r="H2015" i="16"/>
  <c r="H2014" i="16"/>
  <c r="H2013" i="16"/>
  <c r="H2012" i="16"/>
  <c r="H2011" i="16"/>
  <c r="H2010" i="16"/>
  <c r="H2009" i="16"/>
  <c r="H2008" i="16"/>
  <c r="H2007" i="16"/>
  <c r="H2006" i="16"/>
  <c r="H2005" i="16"/>
  <c r="H2004" i="16"/>
  <c r="H2003" i="16"/>
  <c r="H2002" i="16"/>
  <c r="H2001" i="16"/>
  <c r="H2000" i="16"/>
  <c r="H1999" i="16"/>
  <c r="H1998" i="16"/>
  <c r="H1997" i="16"/>
  <c r="H1996" i="16"/>
  <c r="H1995" i="16"/>
  <c r="H1994" i="16"/>
  <c r="H1993" i="16"/>
  <c r="H1992" i="16"/>
  <c r="H1991" i="16"/>
  <c r="H1990" i="16"/>
  <c r="H1989" i="16"/>
  <c r="H1988" i="16"/>
  <c r="H1987" i="16"/>
  <c r="H1986" i="16"/>
  <c r="H1985" i="16"/>
  <c r="H1984" i="16"/>
  <c r="H1983" i="16"/>
  <c r="H1982" i="16"/>
  <c r="H1981" i="16"/>
  <c r="H1980" i="16"/>
  <c r="H1979" i="16"/>
  <c r="H1978" i="16"/>
  <c r="H1977" i="16"/>
  <c r="H1976" i="16"/>
  <c r="H1975" i="16"/>
  <c r="H1974" i="16"/>
  <c r="H1973" i="16"/>
  <c r="H1972" i="16"/>
  <c r="H1971" i="16"/>
  <c r="H1970" i="16"/>
  <c r="H1969" i="16"/>
  <c r="H1968" i="16"/>
  <c r="H1967" i="16"/>
  <c r="H1966" i="16"/>
  <c r="H1965" i="16"/>
  <c r="H1964" i="16"/>
  <c r="H1963" i="16"/>
  <c r="H1962" i="16"/>
  <c r="H1961" i="16"/>
  <c r="H1960" i="16"/>
  <c r="H1959" i="16"/>
  <c r="H1958" i="16"/>
  <c r="H1957" i="16"/>
  <c r="H1956" i="16"/>
  <c r="H1955" i="16"/>
  <c r="H1954" i="16"/>
  <c r="H1953" i="16"/>
  <c r="H1952" i="16"/>
  <c r="H1951" i="16"/>
  <c r="H1950" i="16"/>
  <c r="H1949" i="16"/>
  <c r="H1948" i="16"/>
  <c r="H1947" i="16"/>
  <c r="H1946" i="16"/>
  <c r="H1945" i="16"/>
  <c r="H1944" i="16"/>
  <c r="H1943" i="16"/>
  <c r="H1942" i="16"/>
  <c r="H1941" i="16"/>
  <c r="H1940" i="16"/>
  <c r="H1939" i="16"/>
  <c r="H1938" i="16"/>
  <c r="H1937" i="16"/>
  <c r="H1936" i="16"/>
  <c r="H1935" i="16"/>
  <c r="H1934" i="16"/>
  <c r="H1933" i="16"/>
  <c r="H1932" i="16"/>
  <c r="H1931" i="16"/>
  <c r="H1930" i="16"/>
  <c r="H1929" i="16"/>
  <c r="H1928" i="16"/>
  <c r="H1927" i="16"/>
  <c r="H1926" i="16"/>
  <c r="H1925" i="16"/>
  <c r="H1924" i="16"/>
  <c r="H1923" i="16"/>
  <c r="H1922" i="16"/>
  <c r="H1921" i="16"/>
  <c r="H1920" i="16"/>
  <c r="H1919" i="16"/>
  <c r="H1918" i="16"/>
  <c r="H1917" i="16"/>
  <c r="H1916" i="16"/>
  <c r="H1915" i="16"/>
  <c r="H1914" i="16"/>
  <c r="H1913" i="16"/>
  <c r="H1912" i="16"/>
  <c r="H1911" i="16"/>
  <c r="H1910" i="16"/>
  <c r="H1909" i="16"/>
  <c r="H1908" i="16"/>
  <c r="H1907" i="16"/>
  <c r="H1906" i="16"/>
  <c r="H1905" i="16"/>
  <c r="H1904" i="16"/>
  <c r="H1903" i="16"/>
  <c r="H1902" i="16"/>
  <c r="H1901" i="16"/>
  <c r="H1900" i="16"/>
  <c r="H1899" i="16"/>
  <c r="H1898" i="16"/>
  <c r="H1897" i="16"/>
  <c r="H1896" i="16"/>
  <c r="H1895" i="16"/>
  <c r="H1894" i="16"/>
  <c r="H1893" i="16"/>
  <c r="H1892" i="16"/>
  <c r="H1891" i="16"/>
  <c r="H1890" i="16"/>
  <c r="H1889" i="16"/>
  <c r="H1888" i="16"/>
  <c r="H1887" i="16"/>
  <c r="H1886" i="16"/>
  <c r="H1885" i="16"/>
  <c r="H1884" i="16"/>
  <c r="H1883" i="16"/>
  <c r="H1882" i="16"/>
  <c r="H1881" i="16"/>
  <c r="H1880" i="16"/>
  <c r="H1879" i="16"/>
  <c r="H1878" i="16"/>
  <c r="H1877" i="16"/>
  <c r="H1876" i="16"/>
  <c r="H1875" i="16"/>
  <c r="H1874" i="16"/>
  <c r="H1873" i="16"/>
  <c r="H1872" i="16"/>
  <c r="H1871" i="16"/>
  <c r="H1870" i="16"/>
  <c r="H1869" i="16"/>
  <c r="H1868" i="16"/>
  <c r="H1867" i="16"/>
  <c r="H1866" i="16"/>
  <c r="H1865" i="16"/>
  <c r="H1864" i="16"/>
  <c r="H1863" i="16"/>
  <c r="H1862" i="16"/>
  <c r="H1861" i="16"/>
  <c r="H1860" i="16"/>
  <c r="H1859" i="16"/>
  <c r="H1858" i="16"/>
  <c r="H1857" i="16"/>
  <c r="H1856" i="16"/>
  <c r="H1855" i="16"/>
  <c r="H1854" i="16"/>
  <c r="H1853" i="16"/>
  <c r="H1852" i="16"/>
  <c r="H1851" i="16"/>
  <c r="H1850" i="16"/>
  <c r="H1849" i="16"/>
  <c r="H1848" i="16"/>
  <c r="H1847" i="16"/>
  <c r="H1846" i="16"/>
  <c r="H1845" i="16"/>
  <c r="H1844" i="16"/>
  <c r="H1843" i="16"/>
  <c r="H1842" i="16"/>
  <c r="H1841" i="16"/>
  <c r="H1840" i="16"/>
  <c r="H1839" i="16"/>
  <c r="H1838" i="16"/>
  <c r="H1837" i="16"/>
  <c r="H1836" i="16"/>
  <c r="H1835" i="16"/>
  <c r="H1834" i="16"/>
  <c r="H1833" i="16"/>
  <c r="H1832" i="16"/>
  <c r="H1831" i="16"/>
  <c r="H1830" i="16"/>
  <c r="H1829" i="16"/>
  <c r="H1828" i="16"/>
  <c r="H1827" i="16"/>
  <c r="H1826" i="16"/>
  <c r="H1825" i="16"/>
  <c r="H1824" i="16"/>
  <c r="H1823" i="16"/>
  <c r="H1822" i="16"/>
  <c r="H1821" i="16"/>
  <c r="H1820" i="16"/>
  <c r="H1819" i="16"/>
  <c r="H1818" i="16"/>
  <c r="H1817" i="16"/>
  <c r="H1816" i="16"/>
  <c r="H1815" i="16"/>
  <c r="H1814" i="16"/>
  <c r="H1813" i="16"/>
  <c r="H1812" i="16"/>
  <c r="H1811" i="16"/>
  <c r="H1810" i="16"/>
  <c r="H1809" i="16"/>
  <c r="H1808" i="16"/>
  <c r="H1807" i="16"/>
  <c r="H1806" i="16"/>
  <c r="H1805" i="16"/>
  <c r="H1804" i="16"/>
  <c r="H1803" i="16"/>
  <c r="H1802" i="16"/>
  <c r="H1801" i="16"/>
  <c r="H1800" i="16"/>
  <c r="H1799" i="16"/>
  <c r="H1798" i="16"/>
  <c r="H1797" i="16"/>
  <c r="H1796" i="16"/>
  <c r="H1795" i="16"/>
  <c r="H1794" i="16"/>
  <c r="H1793" i="16"/>
  <c r="H1792" i="16"/>
  <c r="H1791" i="16"/>
  <c r="H1790" i="16"/>
  <c r="H1789" i="16"/>
  <c r="H1788" i="16"/>
  <c r="H1787" i="16"/>
  <c r="H1786" i="16"/>
  <c r="H1785" i="16"/>
  <c r="H1784" i="16"/>
  <c r="H1783" i="16"/>
  <c r="H1782" i="16"/>
  <c r="H1781" i="16"/>
  <c r="H1780" i="16"/>
  <c r="H1779" i="16"/>
  <c r="H1778" i="16"/>
  <c r="H1777" i="16"/>
  <c r="H1776" i="16"/>
  <c r="H1775" i="16"/>
  <c r="H1774" i="16"/>
  <c r="H1773" i="16"/>
  <c r="H1772" i="16"/>
  <c r="H1771" i="16"/>
  <c r="H1770" i="16"/>
  <c r="H1769" i="16"/>
  <c r="H1768" i="16"/>
  <c r="H1767" i="16"/>
  <c r="H1766" i="16"/>
  <c r="H1765" i="16"/>
  <c r="H1764" i="16"/>
  <c r="H1763" i="16"/>
  <c r="H1762" i="16"/>
  <c r="H1761" i="16"/>
  <c r="H1760" i="16"/>
  <c r="H1759" i="16"/>
  <c r="H1758" i="16"/>
  <c r="H1757" i="16"/>
  <c r="H1756" i="16"/>
  <c r="H1755" i="16"/>
  <c r="H1754" i="16"/>
  <c r="H1753" i="16"/>
  <c r="H1752" i="16"/>
  <c r="H1751" i="16"/>
  <c r="H1750" i="16"/>
  <c r="H1749" i="16"/>
  <c r="H1748" i="16"/>
  <c r="H1747" i="16"/>
  <c r="H1746" i="16"/>
  <c r="H1745" i="16"/>
  <c r="H1744" i="16"/>
  <c r="H1743" i="16"/>
  <c r="H1742" i="16"/>
  <c r="H1741" i="16"/>
  <c r="H1740" i="16"/>
  <c r="H1739" i="16"/>
  <c r="H1738" i="16"/>
  <c r="H1737" i="16"/>
  <c r="H1736" i="16"/>
  <c r="H1735" i="16"/>
  <c r="H1734" i="16"/>
  <c r="H1733" i="16"/>
  <c r="H1732" i="16"/>
  <c r="H1731" i="16"/>
  <c r="H1730" i="16"/>
  <c r="H1729" i="16"/>
  <c r="H1728" i="16"/>
  <c r="H1727" i="16"/>
  <c r="H1726" i="16"/>
  <c r="H1725" i="16"/>
  <c r="H1724" i="16"/>
  <c r="H1723" i="16"/>
  <c r="H1722" i="16"/>
  <c r="H1721" i="16"/>
  <c r="H1720" i="16"/>
  <c r="H1719" i="16"/>
  <c r="H1718" i="16"/>
  <c r="H1717" i="16"/>
  <c r="H1716" i="16"/>
  <c r="H1715" i="16"/>
  <c r="H1714" i="16"/>
  <c r="H1713" i="16"/>
  <c r="H1712" i="16"/>
  <c r="H1711" i="16"/>
  <c r="H1710" i="16"/>
  <c r="H1709" i="16"/>
  <c r="H1708" i="16"/>
  <c r="H1707" i="16"/>
  <c r="H1706" i="16"/>
  <c r="H1705" i="16"/>
  <c r="H1704" i="16"/>
  <c r="H1703" i="16"/>
  <c r="H1702" i="16"/>
  <c r="H1701" i="16"/>
  <c r="H1700" i="16"/>
  <c r="H1699" i="16"/>
  <c r="H1698" i="16"/>
  <c r="H1697" i="16"/>
  <c r="H1696" i="16"/>
  <c r="H1695" i="16"/>
  <c r="H1694" i="16"/>
  <c r="H1693" i="16"/>
  <c r="H1692" i="16"/>
  <c r="H1691" i="16"/>
  <c r="H1690" i="16"/>
  <c r="H1689" i="16"/>
  <c r="H1688" i="16"/>
  <c r="H1687" i="16"/>
  <c r="H1686" i="16"/>
  <c r="H1685" i="16"/>
  <c r="H1684" i="16"/>
  <c r="H1683" i="16"/>
  <c r="H1682" i="16"/>
  <c r="H1681" i="16"/>
  <c r="H1680" i="16"/>
  <c r="H1679" i="16"/>
  <c r="H1678" i="16"/>
  <c r="H1677" i="16"/>
  <c r="H1676" i="16"/>
  <c r="H1675" i="16"/>
  <c r="H1674" i="16"/>
  <c r="H1673" i="16"/>
  <c r="H1672" i="16"/>
  <c r="H1671" i="16"/>
  <c r="H1670" i="16"/>
  <c r="H1669" i="16"/>
  <c r="H1668" i="16"/>
  <c r="H1667" i="16"/>
  <c r="H1666" i="16"/>
  <c r="H1665" i="16"/>
  <c r="H1664" i="16"/>
  <c r="H1663" i="16"/>
  <c r="H1662" i="16"/>
  <c r="H1661" i="16"/>
  <c r="H1660" i="16"/>
  <c r="H1659" i="16"/>
  <c r="H1658" i="16"/>
  <c r="H1657" i="16"/>
  <c r="H1656" i="16"/>
  <c r="H1655" i="16"/>
  <c r="H1654" i="16"/>
  <c r="H1653" i="16"/>
  <c r="H1652" i="16"/>
  <c r="H1651" i="16"/>
  <c r="H1650" i="16"/>
  <c r="H1649" i="16"/>
  <c r="H1648" i="16"/>
  <c r="H1647" i="16"/>
  <c r="H1646" i="16"/>
  <c r="H1645" i="16"/>
  <c r="H1644" i="16"/>
  <c r="H1643" i="16"/>
  <c r="H1642" i="16"/>
  <c r="H1641" i="16"/>
  <c r="H1640" i="16"/>
  <c r="H1639" i="16"/>
  <c r="H1638" i="16"/>
  <c r="H1637" i="16"/>
  <c r="H1636" i="16"/>
  <c r="H1635" i="16"/>
  <c r="H1634" i="16"/>
  <c r="H1633" i="16"/>
  <c r="H1632" i="16"/>
  <c r="H1631" i="16"/>
  <c r="H1630" i="16"/>
  <c r="H1629" i="16"/>
  <c r="H1628" i="16"/>
  <c r="H1627" i="16"/>
  <c r="H1626" i="16"/>
  <c r="H1625" i="16"/>
  <c r="H1624" i="16"/>
  <c r="H1623" i="16"/>
  <c r="H1622" i="16"/>
  <c r="H1621" i="16"/>
  <c r="H1620" i="16"/>
  <c r="H1619" i="16"/>
  <c r="H1618" i="16"/>
  <c r="H1617" i="16"/>
  <c r="H1616" i="16"/>
  <c r="H1615" i="16"/>
  <c r="H1614" i="16"/>
  <c r="H1613" i="16"/>
  <c r="H1612" i="16"/>
  <c r="H1611" i="16"/>
  <c r="H1610" i="16"/>
  <c r="H1609" i="16"/>
  <c r="H1608" i="16"/>
  <c r="H1607" i="16"/>
  <c r="H1606" i="16"/>
  <c r="H1605" i="16"/>
  <c r="H1604" i="16"/>
  <c r="H1603" i="16"/>
  <c r="H1602" i="16"/>
  <c r="H1601" i="16"/>
  <c r="H1600" i="16"/>
  <c r="H1599" i="16"/>
  <c r="H1598" i="16"/>
  <c r="H1597" i="16"/>
  <c r="H1596" i="16"/>
  <c r="H1595" i="16"/>
  <c r="H1594" i="16"/>
  <c r="H1593" i="16"/>
  <c r="H1592" i="16"/>
  <c r="H1591" i="16"/>
  <c r="H1590" i="16"/>
  <c r="H1589" i="16"/>
  <c r="H1588" i="16"/>
  <c r="H1587" i="16"/>
  <c r="H1586" i="16"/>
  <c r="H1585" i="16"/>
  <c r="H1584" i="16"/>
  <c r="H1583" i="16"/>
  <c r="H1582" i="16"/>
  <c r="H1581" i="16"/>
  <c r="H1580" i="16"/>
  <c r="H1579" i="16"/>
  <c r="H1578" i="16"/>
  <c r="H1577" i="16"/>
  <c r="H1576" i="16"/>
  <c r="H1575" i="16"/>
  <c r="H1574" i="16"/>
  <c r="H1573" i="16"/>
  <c r="H1572" i="16"/>
  <c r="H1571" i="16"/>
  <c r="H1570" i="16"/>
  <c r="H1569" i="16"/>
  <c r="H1568" i="16"/>
  <c r="H1567" i="16"/>
  <c r="H1566" i="16"/>
  <c r="H1565" i="16"/>
  <c r="H1564" i="16"/>
  <c r="H1563" i="16"/>
  <c r="H1562" i="16"/>
  <c r="H1561" i="16"/>
  <c r="H1560" i="16"/>
  <c r="H1559" i="16"/>
  <c r="H1558" i="16"/>
  <c r="H1557" i="16"/>
  <c r="H1556" i="16"/>
  <c r="H1555" i="16"/>
  <c r="H1554" i="16"/>
  <c r="H1553" i="16"/>
  <c r="H1552" i="16"/>
  <c r="H1551" i="16"/>
  <c r="H1550" i="16"/>
  <c r="H1549" i="16"/>
  <c r="H1548" i="16"/>
  <c r="H1547" i="16"/>
  <c r="H1546" i="16"/>
  <c r="H1545" i="16"/>
  <c r="H1544" i="16"/>
  <c r="H1543" i="16"/>
  <c r="H1542" i="16"/>
  <c r="H1541" i="16"/>
  <c r="H1540" i="16"/>
  <c r="H1539" i="16"/>
  <c r="H1538" i="16"/>
  <c r="H1537" i="16"/>
  <c r="H1536" i="16"/>
  <c r="H1535" i="16"/>
  <c r="H1534" i="16"/>
  <c r="H1533" i="16"/>
  <c r="H1532" i="16"/>
  <c r="H1531" i="16"/>
  <c r="H1530" i="16"/>
  <c r="H1529" i="16"/>
  <c r="H1528" i="16"/>
  <c r="H1527" i="16"/>
  <c r="H1526" i="16"/>
  <c r="H1525" i="16"/>
  <c r="H1524" i="16"/>
  <c r="H1523" i="16"/>
  <c r="H1522" i="16"/>
  <c r="H1521" i="16"/>
  <c r="H1520" i="16"/>
  <c r="H1519" i="16"/>
  <c r="H1518" i="16"/>
  <c r="H1517" i="16"/>
  <c r="H1516" i="16"/>
  <c r="H1515" i="16"/>
  <c r="H1514" i="16"/>
  <c r="H1513" i="16"/>
  <c r="H1512" i="16"/>
  <c r="H1511" i="16"/>
  <c r="H1510" i="16"/>
  <c r="H1509" i="16"/>
  <c r="H1508" i="16"/>
  <c r="H1507" i="16"/>
  <c r="H1506" i="16"/>
  <c r="H1505" i="16"/>
  <c r="H1504" i="16"/>
  <c r="H1503" i="16"/>
  <c r="H1502" i="16"/>
  <c r="H1501" i="16"/>
  <c r="H1500" i="16"/>
  <c r="H1499" i="16"/>
  <c r="H1498" i="16"/>
  <c r="H1497" i="16"/>
  <c r="H1496" i="16"/>
  <c r="H1495" i="16"/>
  <c r="H1494" i="16"/>
  <c r="H1493" i="16"/>
  <c r="H1492" i="16"/>
  <c r="H1491" i="16"/>
  <c r="H1490" i="16"/>
  <c r="H1489" i="16"/>
  <c r="H1488" i="16"/>
  <c r="H1487" i="16"/>
  <c r="H1486" i="16"/>
  <c r="H1485" i="16"/>
  <c r="H1484" i="16"/>
  <c r="H1483" i="16"/>
  <c r="H1482" i="16"/>
  <c r="H1481" i="16"/>
  <c r="H1480" i="16"/>
  <c r="H1479" i="16"/>
  <c r="H1478" i="16"/>
  <c r="H1477" i="16"/>
  <c r="H1476" i="16"/>
  <c r="H1475" i="16"/>
  <c r="H1474" i="16"/>
  <c r="H1473" i="16"/>
  <c r="H1472" i="16"/>
  <c r="H1471" i="16"/>
  <c r="H1470" i="16"/>
  <c r="H1469" i="16"/>
  <c r="H1468" i="16"/>
  <c r="H1467" i="16"/>
  <c r="H1466" i="16"/>
  <c r="H1465" i="16"/>
  <c r="H1464" i="16"/>
  <c r="H1463" i="16"/>
  <c r="H1462" i="16"/>
  <c r="H1461" i="16"/>
  <c r="H1460" i="16"/>
  <c r="H1459" i="16"/>
  <c r="H1458" i="16"/>
  <c r="H1457" i="16"/>
  <c r="H1456" i="16"/>
  <c r="H1455" i="16"/>
  <c r="H1454" i="16"/>
  <c r="H1453" i="16"/>
  <c r="H1452" i="16"/>
  <c r="H1451" i="16"/>
  <c r="H1450" i="16"/>
  <c r="H1449" i="16"/>
  <c r="H1448" i="16"/>
  <c r="H1447" i="16"/>
  <c r="H1446" i="16"/>
  <c r="H1445" i="16"/>
  <c r="H1444" i="16"/>
  <c r="H1443" i="16"/>
  <c r="H1442" i="16"/>
  <c r="H1441" i="16"/>
  <c r="H1440" i="16"/>
  <c r="H1439" i="16"/>
  <c r="H1438" i="16"/>
  <c r="H1437" i="16"/>
  <c r="H1436" i="16"/>
  <c r="H1435" i="16"/>
  <c r="H1434" i="16"/>
  <c r="H1433" i="16"/>
  <c r="H1432" i="16"/>
  <c r="H1431" i="16"/>
  <c r="H1430" i="16"/>
  <c r="H1429" i="16"/>
  <c r="H1428" i="16"/>
  <c r="H1427" i="16"/>
  <c r="H1426" i="16"/>
  <c r="H1425" i="16"/>
  <c r="H1424" i="16"/>
  <c r="H1423" i="16"/>
  <c r="H1422" i="16"/>
  <c r="H1421" i="16"/>
  <c r="H1420" i="16"/>
  <c r="H1419" i="16"/>
  <c r="H1418" i="16"/>
  <c r="H1417" i="16"/>
  <c r="H1416" i="16"/>
  <c r="H1415" i="16"/>
  <c r="H1414" i="16"/>
  <c r="H1413" i="16"/>
  <c r="H1412" i="16"/>
  <c r="H1411" i="16"/>
  <c r="H1410" i="16"/>
  <c r="H1409" i="16"/>
  <c r="H1408" i="16"/>
  <c r="H1407" i="16"/>
  <c r="H1406" i="16"/>
  <c r="H1405" i="16"/>
  <c r="H1404" i="16"/>
  <c r="H1403" i="16"/>
  <c r="H1402" i="16"/>
  <c r="H1401" i="16"/>
  <c r="H1400" i="16"/>
  <c r="H1399" i="16"/>
  <c r="H1398" i="16"/>
  <c r="H1397" i="16"/>
  <c r="H1396" i="16"/>
  <c r="H1395" i="16"/>
  <c r="H1394" i="16"/>
  <c r="H1393" i="16"/>
  <c r="H1392" i="16"/>
  <c r="H1391" i="16"/>
  <c r="H1390" i="16"/>
  <c r="H1389" i="16"/>
  <c r="H1388" i="16"/>
  <c r="H1387" i="16"/>
  <c r="H1386" i="16"/>
  <c r="H1385" i="16"/>
  <c r="H1384" i="16"/>
  <c r="H1383" i="16"/>
  <c r="H1382" i="16"/>
  <c r="H1381" i="16"/>
  <c r="H1380" i="16"/>
  <c r="H1379" i="16"/>
  <c r="H1378" i="16"/>
  <c r="H1377" i="16"/>
  <c r="H1376" i="16"/>
  <c r="H1375" i="16"/>
  <c r="H1374" i="16"/>
  <c r="H1373" i="16"/>
  <c r="H1372" i="16"/>
  <c r="H1371" i="16"/>
  <c r="H1370" i="16"/>
  <c r="H1369" i="16"/>
  <c r="H1368" i="16"/>
  <c r="H1367" i="16"/>
  <c r="H1366" i="16"/>
  <c r="H1365" i="16"/>
  <c r="H1364" i="16"/>
  <c r="H1363" i="16"/>
  <c r="H1362" i="16"/>
  <c r="H1361" i="16"/>
  <c r="H1360" i="16"/>
  <c r="H1359" i="16"/>
  <c r="H1358" i="16"/>
  <c r="H1357" i="16"/>
  <c r="H1356" i="16"/>
  <c r="H1355" i="16"/>
  <c r="H1354" i="16"/>
  <c r="H1353" i="16"/>
  <c r="H1352" i="16"/>
  <c r="H1351" i="16"/>
  <c r="H1350" i="16"/>
  <c r="H1349" i="16"/>
  <c r="H1348" i="16"/>
  <c r="H1347" i="16"/>
  <c r="H1346" i="16"/>
  <c r="H1345" i="16"/>
  <c r="H1344" i="16"/>
  <c r="H1343" i="16"/>
  <c r="H1342" i="16"/>
  <c r="H1341" i="16"/>
  <c r="H1340" i="16"/>
  <c r="H1339" i="16"/>
  <c r="H1338" i="16"/>
  <c r="H1337" i="16"/>
  <c r="H1336" i="16"/>
  <c r="H1335" i="16"/>
  <c r="H1334" i="16"/>
  <c r="H1333" i="16"/>
  <c r="H1332" i="16"/>
  <c r="H1331" i="16"/>
  <c r="H1330" i="16"/>
  <c r="H1329" i="16"/>
  <c r="H1328" i="16"/>
  <c r="H1327" i="16"/>
  <c r="H1326" i="16"/>
  <c r="H1325" i="16"/>
  <c r="H1324" i="16"/>
  <c r="H1323" i="16"/>
  <c r="H1322" i="16"/>
  <c r="H1321" i="16"/>
  <c r="H1320" i="16"/>
  <c r="H1319" i="16"/>
  <c r="H1318" i="16"/>
  <c r="H1317" i="16"/>
  <c r="H1316" i="16"/>
  <c r="H1315" i="16"/>
  <c r="H1314" i="16"/>
  <c r="H1313" i="16"/>
  <c r="H1312" i="16"/>
  <c r="H1311" i="16"/>
  <c r="H1310" i="16"/>
  <c r="H1309" i="16"/>
  <c r="H1308" i="16"/>
  <c r="H1307" i="16"/>
  <c r="H1306" i="16"/>
  <c r="H1305" i="16"/>
  <c r="H1304" i="16"/>
  <c r="H1303" i="16"/>
  <c r="H1302" i="16"/>
  <c r="H1301" i="16"/>
  <c r="H1300" i="16"/>
  <c r="H1299" i="16"/>
  <c r="H1298" i="16"/>
  <c r="H1297" i="16"/>
  <c r="H1296" i="16"/>
  <c r="H1295" i="16"/>
  <c r="H1294" i="16"/>
  <c r="H1293" i="16"/>
  <c r="H1292" i="16"/>
  <c r="H1291" i="16"/>
  <c r="H1290" i="16"/>
  <c r="H1289" i="16"/>
  <c r="H1288" i="16"/>
  <c r="H1287" i="16"/>
  <c r="H1286" i="16"/>
  <c r="H1285" i="16"/>
  <c r="H1284" i="16"/>
  <c r="H1283" i="16"/>
  <c r="H1282" i="16"/>
  <c r="H1281" i="16"/>
  <c r="H1280" i="16"/>
  <c r="H1279" i="16"/>
  <c r="H1278" i="16"/>
  <c r="H1277" i="16"/>
  <c r="H1276" i="16"/>
  <c r="H1275" i="16"/>
  <c r="H1274" i="16"/>
  <c r="H1273" i="16"/>
  <c r="H1272" i="16"/>
  <c r="H1271" i="16"/>
  <c r="H1270" i="16"/>
  <c r="H1269" i="16"/>
  <c r="H1268" i="16"/>
  <c r="H1267" i="16"/>
  <c r="H1266" i="16"/>
  <c r="H1265" i="16"/>
  <c r="H1264" i="16"/>
  <c r="H1263" i="16"/>
  <c r="H1262" i="16"/>
  <c r="H1261" i="16"/>
  <c r="H1260" i="16"/>
  <c r="H1259" i="16"/>
  <c r="H1258" i="16"/>
  <c r="H1257" i="16"/>
  <c r="H1256" i="16"/>
  <c r="H1255" i="16"/>
  <c r="H1254" i="16"/>
  <c r="H1253" i="16"/>
  <c r="H1252" i="16"/>
  <c r="H1251" i="16"/>
  <c r="H1250" i="16"/>
  <c r="H1249" i="16"/>
  <c r="H1248" i="16"/>
  <c r="H1247" i="16"/>
  <c r="H1246" i="16"/>
  <c r="H1245" i="16"/>
  <c r="H1244" i="16"/>
  <c r="H1243" i="16"/>
  <c r="H1242" i="16"/>
  <c r="H1241" i="16"/>
  <c r="H1240" i="16"/>
  <c r="H1239" i="16"/>
  <c r="H1238" i="16"/>
  <c r="H1237" i="16"/>
  <c r="H1236" i="16"/>
  <c r="H1235" i="16"/>
  <c r="H1234" i="16"/>
  <c r="H1233" i="16"/>
  <c r="H1232" i="16"/>
  <c r="H1231" i="16"/>
  <c r="H1230" i="16"/>
  <c r="H1229" i="16"/>
  <c r="H1228" i="16"/>
  <c r="H1227" i="16"/>
  <c r="H1226" i="16"/>
  <c r="H1225" i="16"/>
  <c r="H1224" i="16"/>
  <c r="H1223" i="16"/>
  <c r="H1222" i="16"/>
  <c r="H1221" i="16"/>
  <c r="H1220" i="16"/>
  <c r="H1219" i="16"/>
  <c r="H1218" i="16"/>
  <c r="H1217" i="16"/>
  <c r="H1216" i="16"/>
  <c r="H1215" i="16"/>
  <c r="H1214" i="16"/>
  <c r="H1213" i="16"/>
  <c r="H1212" i="16"/>
  <c r="H1211" i="16"/>
  <c r="H1210" i="16"/>
  <c r="H1209" i="16"/>
  <c r="H1208" i="16"/>
  <c r="H1207" i="16"/>
  <c r="H1206" i="16"/>
  <c r="H1205" i="16"/>
  <c r="H1204" i="16"/>
  <c r="H1203" i="16"/>
  <c r="H1202" i="16"/>
  <c r="H1201" i="16"/>
  <c r="H1200" i="16"/>
  <c r="H1199" i="16"/>
  <c r="H1198" i="16"/>
  <c r="H1197" i="16"/>
  <c r="H1196" i="16"/>
  <c r="H1195" i="16"/>
  <c r="H1194" i="16"/>
  <c r="H1193" i="16"/>
  <c r="H1192" i="16"/>
  <c r="H1191" i="16"/>
  <c r="H1190" i="16"/>
  <c r="H1189" i="16"/>
  <c r="H1188" i="16"/>
  <c r="H1187" i="16"/>
  <c r="H1186" i="16"/>
  <c r="H1185" i="16"/>
  <c r="H1184" i="16"/>
  <c r="H1183" i="16"/>
  <c r="H1182" i="16"/>
  <c r="H1181" i="16"/>
  <c r="H1180" i="16"/>
  <c r="H1179" i="16"/>
  <c r="H1178" i="16"/>
  <c r="H1177" i="16"/>
  <c r="H1176" i="16"/>
  <c r="H1175" i="16"/>
  <c r="H1174" i="16"/>
  <c r="H1173" i="16"/>
  <c r="H1172" i="16"/>
  <c r="H1171" i="16"/>
  <c r="H1170" i="16"/>
  <c r="H1169" i="16"/>
  <c r="H1168" i="16"/>
  <c r="H1167" i="16"/>
  <c r="H1166" i="16"/>
  <c r="H1165" i="16"/>
  <c r="H1164" i="16"/>
  <c r="H1163" i="16"/>
  <c r="H1162" i="16"/>
  <c r="H1161" i="16"/>
  <c r="H1160" i="16"/>
  <c r="H1159" i="16"/>
  <c r="H1158" i="16"/>
  <c r="H1157" i="16"/>
  <c r="H1156" i="16"/>
  <c r="H1155" i="16"/>
  <c r="H1154" i="16"/>
  <c r="H1153" i="16"/>
  <c r="H1152" i="16"/>
  <c r="H1151" i="16"/>
  <c r="H1150" i="16"/>
  <c r="H1149" i="16"/>
  <c r="H1148" i="16"/>
  <c r="H1147" i="16"/>
  <c r="H1146" i="16"/>
  <c r="H1145" i="16"/>
  <c r="H1144" i="16"/>
  <c r="H1143" i="16"/>
  <c r="H1142" i="16"/>
  <c r="H1141" i="16"/>
  <c r="H1140" i="16"/>
  <c r="H1139" i="16"/>
  <c r="H1138" i="16"/>
  <c r="H1137" i="16"/>
  <c r="H1136" i="16"/>
  <c r="H1135" i="16"/>
  <c r="H1134" i="16"/>
  <c r="H1133" i="16"/>
  <c r="H1132" i="16"/>
  <c r="H1131" i="16"/>
  <c r="H1130" i="16"/>
  <c r="H1129" i="16"/>
  <c r="H1128" i="16"/>
  <c r="H1127" i="16"/>
  <c r="H1126" i="16"/>
  <c r="H1125" i="16"/>
  <c r="H1124" i="16"/>
  <c r="H1123" i="16"/>
  <c r="H1122" i="16"/>
  <c r="H1121" i="16"/>
  <c r="H1120" i="16"/>
  <c r="H1119" i="16"/>
  <c r="H1118" i="16"/>
  <c r="H1117" i="16"/>
  <c r="H1116" i="16"/>
  <c r="H1115" i="16"/>
  <c r="H1114" i="16"/>
  <c r="H1113" i="16"/>
  <c r="H1112" i="16"/>
  <c r="H1111" i="16"/>
  <c r="H1110" i="16"/>
  <c r="H1109" i="16"/>
  <c r="H1108" i="16"/>
  <c r="H1107" i="16"/>
  <c r="H1106" i="16"/>
  <c r="H1105" i="16"/>
  <c r="H1104" i="16"/>
  <c r="H1103" i="16"/>
  <c r="H1102" i="16"/>
  <c r="H1101" i="16"/>
  <c r="H1100" i="16"/>
  <c r="H1099" i="16"/>
  <c r="H1098" i="16"/>
  <c r="H1097" i="16"/>
  <c r="H1096" i="16"/>
  <c r="H1095" i="16"/>
  <c r="H1094" i="16"/>
  <c r="H1093" i="16"/>
  <c r="H1092" i="16"/>
  <c r="H1091" i="16"/>
  <c r="H1090" i="16"/>
  <c r="H1089" i="16"/>
  <c r="H1088" i="16"/>
  <c r="H1087" i="16"/>
  <c r="H1086" i="16"/>
  <c r="H1085" i="16"/>
  <c r="H1084" i="16"/>
  <c r="H1083" i="16"/>
  <c r="H1082" i="16"/>
  <c r="H1081" i="16"/>
  <c r="H1080" i="16"/>
  <c r="H1079" i="16"/>
  <c r="H1078" i="16"/>
  <c r="H1077" i="16"/>
  <c r="H1076" i="16"/>
  <c r="H1075" i="16"/>
  <c r="H1074" i="16"/>
  <c r="H1073" i="16"/>
  <c r="H1072" i="16"/>
  <c r="H1071" i="16"/>
  <c r="H1070" i="16"/>
  <c r="H1069" i="16"/>
  <c r="H1068" i="16"/>
  <c r="H1067" i="16"/>
  <c r="H1066" i="16"/>
  <c r="H1065" i="16"/>
  <c r="H1064" i="16"/>
  <c r="H1063" i="16"/>
  <c r="H1062" i="16"/>
  <c r="H1061" i="16"/>
  <c r="H1060" i="16"/>
  <c r="H1059" i="16"/>
  <c r="H1058" i="16"/>
  <c r="H1057" i="16"/>
  <c r="H1056" i="16"/>
  <c r="H1055" i="16"/>
  <c r="H1054" i="16"/>
  <c r="H1053" i="16"/>
  <c r="H1052" i="16"/>
  <c r="H1051" i="16"/>
  <c r="H1050" i="16"/>
  <c r="H1049" i="16"/>
  <c r="H1048" i="16"/>
  <c r="H1047" i="16"/>
  <c r="H1046" i="16"/>
  <c r="H1045" i="16"/>
  <c r="H1044" i="16"/>
  <c r="H1043" i="16"/>
  <c r="H1042" i="16"/>
  <c r="H1041" i="16"/>
  <c r="H1040" i="16"/>
  <c r="H1039" i="16"/>
  <c r="H1038" i="16"/>
  <c r="H1037" i="16"/>
  <c r="H1036" i="16"/>
  <c r="H1035" i="16"/>
  <c r="H1034" i="16"/>
  <c r="H1033" i="16"/>
  <c r="H1032" i="16"/>
  <c r="H1031" i="16"/>
  <c r="H1030" i="16"/>
  <c r="H1029" i="16"/>
  <c r="H1028" i="16"/>
  <c r="H1027" i="16"/>
  <c r="H1026" i="16"/>
  <c r="H1025" i="16"/>
  <c r="H1024" i="16"/>
  <c r="H1023" i="16"/>
  <c r="H1022" i="16"/>
  <c r="H1021" i="16"/>
  <c r="H1020" i="16"/>
  <c r="H1019" i="16"/>
  <c r="H1018" i="16"/>
  <c r="H1017" i="16"/>
  <c r="H1016" i="16"/>
  <c r="H1015" i="16"/>
  <c r="H1014" i="16"/>
  <c r="H1013" i="16"/>
  <c r="H1012" i="16"/>
  <c r="H1011" i="16"/>
  <c r="H1010" i="16"/>
  <c r="H1009" i="16"/>
  <c r="H1008" i="16"/>
  <c r="H1007" i="16"/>
  <c r="H1006" i="16"/>
  <c r="H1005" i="16"/>
  <c r="H1004" i="16"/>
  <c r="H1003" i="16"/>
  <c r="H1002" i="16"/>
  <c r="H1001" i="16"/>
  <c r="H1000" i="16"/>
  <c r="H999" i="16"/>
  <c r="H998" i="16"/>
  <c r="H997" i="16"/>
  <c r="H996" i="16"/>
  <c r="H995" i="16"/>
  <c r="H994" i="16"/>
  <c r="H993" i="16"/>
  <c r="H992" i="16"/>
  <c r="H991" i="16"/>
  <c r="H990" i="16"/>
  <c r="H989" i="16"/>
  <c r="H988" i="16"/>
  <c r="H987" i="16"/>
  <c r="H986" i="16"/>
  <c r="H985" i="16"/>
  <c r="H984" i="16"/>
  <c r="H983" i="16"/>
  <c r="H982" i="16"/>
  <c r="H981" i="16"/>
  <c r="H980" i="16"/>
  <c r="H979" i="16"/>
  <c r="H978" i="16"/>
  <c r="H977" i="16"/>
  <c r="H976" i="16"/>
  <c r="H975" i="16"/>
  <c r="H974" i="16"/>
  <c r="H973" i="16"/>
  <c r="H972" i="16"/>
  <c r="H971" i="16"/>
  <c r="H970" i="16"/>
  <c r="H969" i="16"/>
  <c r="H968" i="16"/>
  <c r="H967" i="16"/>
  <c r="H966" i="16"/>
  <c r="H965" i="16"/>
  <c r="H964" i="16"/>
  <c r="H963" i="16"/>
  <c r="H962" i="16"/>
  <c r="H961" i="16"/>
  <c r="H960" i="16"/>
  <c r="H959" i="16"/>
  <c r="H958" i="16"/>
  <c r="H957" i="16"/>
  <c r="H956" i="16"/>
  <c r="H955" i="16"/>
  <c r="H954" i="16"/>
  <c r="H953" i="16"/>
  <c r="H952" i="16"/>
  <c r="H951" i="16"/>
  <c r="H950" i="16"/>
  <c r="H949" i="16"/>
  <c r="H948" i="16"/>
  <c r="H947" i="16"/>
  <c r="H946" i="16"/>
  <c r="H945" i="16"/>
  <c r="H944" i="16"/>
  <c r="H943" i="16"/>
  <c r="H942" i="16"/>
  <c r="H941" i="16"/>
  <c r="H940" i="16"/>
  <c r="H939" i="16"/>
  <c r="H938" i="16"/>
  <c r="H937" i="16"/>
  <c r="H936" i="16"/>
  <c r="H935" i="16"/>
  <c r="H934" i="16"/>
  <c r="H933" i="16"/>
  <c r="H932" i="16"/>
  <c r="H931" i="16"/>
  <c r="H930" i="16"/>
  <c r="H929" i="16"/>
  <c r="H928" i="16"/>
  <c r="H927" i="16"/>
  <c r="H926" i="16"/>
  <c r="H925" i="16"/>
  <c r="H924" i="16"/>
  <c r="H923" i="16"/>
  <c r="H922" i="16"/>
  <c r="H921" i="16"/>
  <c r="H920" i="16"/>
  <c r="H919" i="16"/>
  <c r="H918" i="16"/>
  <c r="H917" i="16"/>
  <c r="H916" i="16"/>
  <c r="H915" i="16"/>
  <c r="H914" i="16"/>
  <c r="H913" i="16"/>
  <c r="H912" i="16"/>
  <c r="H911" i="16"/>
  <c r="H910" i="16"/>
  <c r="H909" i="16"/>
  <c r="H908" i="16"/>
  <c r="H907" i="16"/>
  <c r="H906" i="16"/>
  <c r="H905" i="16"/>
  <c r="H904" i="16"/>
  <c r="H903" i="16"/>
  <c r="H902" i="16"/>
  <c r="H901" i="16"/>
  <c r="H900" i="16"/>
  <c r="H899" i="16"/>
  <c r="H898" i="16"/>
  <c r="H897" i="16"/>
  <c r="H896" i="16"/>
  <c r="H895" i="16"/>
  <c r="H894" i="16"/>
  <c r="H893" i="16"/>
  <c r="H892" i="16"/>
  <c r="H891" i="16"/>
  <c r="H890" i="16"/>
  <c r="H889" i="16"/>
  <c r="H888" i="16"/>
  <c r="H887" i="16"/>
  <c r="H886" i="16"/>
  <c r="H885" i="16"/>
  <c r="H884" i="16"/>
  <c r="H883" i="16"/>
  <c r="H882" i="16"/>
  <c r="H881" i="16"/>
  <c r="H880" i="16"/>
  <c r="H879" i="16"/>
  <c r="H878" i="16"/>
  <c r="H877" i="16"/>
  <c r="H876" i="16"/>
  <c r="H875" i="16"/>
  <c r="H874" i="16"/>
  <c r="H873" i="16"/>
  <c r="H872" i="16"/>
  <c r="H871" i="16"/>
  <c r="H870" i="16"/>
  <c r="H869" i="16"/>
  <c r="H868" i="16"/>
  <c r="H867" i="16"/>
  <c r="H866" i="16"/>
  <c r="H865" i="16"/>
  <c r="H864" i="16"/>
  <c r="H863" i="16"/>
  <c r="H862" i="16"/>
  <c r="H861" i="16"/>
  <c r="H860" i="16"/>
  <c r="H859" i="16"/>
  <c r="H858" i="16"/>
  <c r="H857" i="16"/>
  <c r="H856" i="16"/>
  <c r="H855" i="16"/>
  <c r="H854" i="16"/>
  <c r="H853" i="16"/>
  <c r="H852" i="16"/>
  <c r="H851" i="16"/>
  <c r="H850" i="16"/>
  <c r="H849" i="16"/>
  <c r="H848" i="16"/>
  <c r="H847" i="16"/>
  <c r="H846" i="16"/>
  <c r="H845" i="16"/>
  <c r="H844" i="16"/>
  <c r="H843" i="16"/>
  <c r="H842" i="16"/>
  <c r="H841" i="16"/>
  <c r="H840" i="16"/>
  <c r="H839" i="16"/>
  <c r="H838" i="16"/>
  <c r="H837" i="16"/>
  <c r="H836" i="16"/>
  <c r="H835" i="16"/>
  <c r="H834" i="16"/>
  <c r="H833" i="16"/>
  <c r="H832" i="16"/>
  <c r="H831" i="16"/>
  <c r="H830" i="16"/>
  <c r="H829" i="16"/>
  <c r="H828" i="16"/>
  <c r="H827" i="16"/>
  <c r="H826" i="16"/>
  <c r="H825" i="16"/>
  <c r="H824" i="16"/>
  <c r="H823" i="16"/>
  <c r="H822" i="16"/>
  <c r="H821" i="16"/>
  <c r="H820" i="16"/>
  <c r="H819" i="16"/>
  <c r="H818" i="16"/>
  <c r="H817" i="16"/>
  <c r="H816" i="16"/>
  <c r="H815" i="16"/>
  <c r="H814" i="16"/>
  <c r="H813" i="16"/>
  <c r="H812" i="16"/>
  <c r="H811" i="16"/>
  <c r="H810" i="16"/>
  <c r="H809" i="16"/>
  <c r="H808" i="16"/>
  <c r="H807" i="16"/>
  <c r="H806" i="16"/>
  <c r="H805" i="16"/>
  <c r="H804" i="16"/>
  <c r="H803" i="16"/>
  <c r="H802" i="16"/>
  <c r="H801" i="16"/>
  <c r="H800" i="16"/>
  <c r="H799" i="16"/>
  <c r="H798" i="16"/>
  <c r="H797" i="16"/>
  <c r="H796" i="16"/>
  <c r="H795" i="16"/>
  <c r="H794" i="16"/>
  <c r="H793" i="16"/>
  <c r="H792" i="16"/>
  <c r="H791" i="16"/>
  <c r="H790" i="16"/>
  <c r="H789" i="16"/>
  <c r="H788" i="16"/>
  <c r="H787" i="16"/>
  <c r="H786" i="16"/>
  <c r="H785" i="16"/>
  <c r="H784" i="16"/>
  <c r="H783" i="16"/>
  <c r="H782" i="16"/>
  <c r="H781" i="16"/>
  <c r="H780" i="16"/>
  <c r="H779" i="16"/>
  <c r="H778" i="16"/>
  <c r="H777" i="16"/>
  <c r="H776" i="16"/>
  <c r="H775" i="16"/>
  <c r="H774" i="16"/>
  <c r="H773" i="16"/>
  <c r="H772" i="16"/>
  <c r="H771" i="16"/>
  <c r="H770" i="16"/>
  <c r="H769" i="16"/>
  <c r="H768" i="16"/>
  <c r="H767" i="16"/>
  <c r="H766" i="16"/>
  <c r="H765" i="16"/>
  <c r="H764" i="16"/>
  <c r="H763" i="16"/>
  <c r="H762" i="16"/>
  <c r="H761" i="16"/>
  <c r="H760" i="16"/>
  <c r="H759" i="16"/>
  <c r="H758" i="16"/>
  <c r="H757" i="16"/>
  <c r="H756" i="16"/>
  <c r="H755" i="16"/>
  <c r="H754" i="16"/>
  <c r="H753" i="16"/>
  <c r="H752" i="16"/>
  <c r="H751" i="16"/>
  <c r="H750" i="16"/>
  <c r="H749" i="16"/>
  <c r="H748" i="16"/>
  <c r="H747" i="16"/>
  <c r="H746" i="16"/>
  <c r="H745" i="16"/>
  <c r="H744" i="16"/>
  <c r="H743" i="16"/>
  <c r="H742" i="16"/>
  <c r="H741" i="16"/>
  <c r="H740" i="16"/>
  <c r="H739" i="16"/>
  <c r="H738" i="16"/>
  <c r="H737" i="16"/>
  <c r="H736" i="16"/>
  <c r="H735" i="16"/>
  <c r="H734" i="16"/>
  <c r="H733" i="16"/>
  <c r="H732" i="16"/>
  <c r="H731" i="16"/>
  <c r="H730" i="16"/>
  <c r="H729" i="16"/>
  <c r="H728" i="16"/>
  <c r="H727" i="16"/>
  <c r="H726" i="16"/>
  <c r="H725" i="16"/>
  <c r="H724" i="16"/>
  <c r="H723" i="16"/>
  <c r="H722" i="16"/>
  <c r="H721" i="16"/>
  <c r="H720" i="16"/>
  <c r="H719" i="16"/>
  <c r="H718" i="16"/>
  <c r="H717" i="16"/>
  <c r="H716" i="16"/>
  <c r="H715" i="16"/>
  <c r="H714" i="16"/>
  <c r="H713" i="16"/>
  <c r="H712" i="16"/>
  <c r="H711" i="16"/>
  <c r="H710" i="16"/>
  <c r="H709" i="16"/>
  <c r="H708" i="16"/>
  <c r="H707" i="16"/>
  <c r="H706" i="16"/>
  <c r="H705" i="16"/>
  <c r="H704" i="16"/>
  <c r="H703" i="16"/>
  <c r="H702" i="16"/>
  <c r="H701" i="16"/>
  <c r="H700" i="16"/>
  <c r="H699" i="16"/>
  <c r="H698" i="16"/>
  <c r="H697" i="16"/>
  <c r="H696" i="16"/>
  <c r="H695" i="16"/>
  <c r="H694" i="16"/>
  <c r="H693" i="16"/>
  <c r="H692" i="16"/>
  <c r="H691" i="16"/>
  <c r="H690" i="16"/>
  <c r="H689" i="16"/>
  <c r="H688" i="16"/>
  <c r="H687" i="16"/>
  <c r="H686" i="16"/>
  <c r="H685" i="16"/>
  <c r="H684" i="16"/>
  <c r="H683" i="16"/>
  <c r="H682" i="16"/>
  <c r="H681" i="16"/>
  <c r="H680" i="16"/>
  <c r="H679" i="16"/>
  <c r="H678" i="16"/>
  <c r="H677" i="16"/>
  <c r="H676" i="16"/>
  <c r="H675" i="16"/>
  <c r="H674" i="16"/>
  <c r="H673" i="16"/>
  <c r="H672" i="16"/>
  <c r="H671" i="16"/>
  <c r="H670" i="16"/>
  <c r="H669" i="16"/>
  <c r="H668" i="16"/>
  <c r="H667" i="16"/>
  <c r="H666" i="16"/>
  <c r="H665" i="16"/>
  <c r="H664" i="16"/>
  <c r="H663" i="16"/>
  <c r="H662" i="16"/>
  <c r="H661" i="16"/>
  <c r="H660" i="16"/>
  <c r="H659" i="16"/>
  <c r="H658" i="16"/>
  <c r="H657" i="16"/>
  <c r="H656" i="16"/>
  <c r="H655" i="16"/>
  <c r="H654" i="16"/>
  <c r="H653" i="16"/>
  <c r="H652" i="16"/>
  <c r="H651" i="16"/>
  <c r="H650" i="16"/>
  <c r="H649" i="16"/>
  <c r="H648" i="16"/>
  <c r="H647" i="16"/>
  <c r="H646" i="16"/>
  <c r="H645" i="16"/>
  <c r="H644" i="16"/>
  <c r="H643" i="16"/>
  <c r="H642" i="16"/>
  <c r="H641" i="16"/>
  <c r="H640" i="16"/>
  <c r="H639" i="16"/>
  <c r="H638" i="16"/>
  <c r="H637" i="16"/>
  <c r="H636" i="16"/>
  <c r="H635" i="16"/>
  <c r="H634" i="16"/>
  <c r="H633" i="16"/>
  <c r="H632" i="16"/>
  <c r="H631" i="16"/>
  <c r="H630" i="16"/>
  <c r="H629" i="16"/>
  <c r="H628" i="16"/>
  <c r="H627" i="16"/>
  <c r="H626" i="16"/>
  <c r="H625" i="16"/>
  <c r="H624" i="16"/>
  <c r="H623" i="16"/>
  <c r="H622" i="16"/>
  <c r="H621" i="16"/>
  <c r="H620" i="16"/>
  <c r="H619" i="16"/>
  <c r="H618" i="16"/>
  <c r="H617" i="16"/>
  <c r="H616" i="16"/>
  <c r="H615" i="16"/>
  <c r="H614" i="16"/>
  <c r="H613" i="16"/>
  <c r="H612" i="16"/>
  <c r="H611" i="16"/>
  <c r="H610" i="16"/>
  <c r="H609" i="16"/>
  <c r="H608" i="16"/>
  <c r="H607" i="16"/>
  <c r="H606" i="16"/>
  <c r="H605" i="16"/>
  <c r="H604" i="16"/>
  <c r="H603" i="16"/>
  <c r="H602" i="16"/>
  <c r="H601" i="16"/>
  <c r="H600" i="16"/>
  <c r="H599" i="16"/>
  <c r="H598" i="16"/>
  <c r="H597" i="16"/>
  <c r="H596" i="16"/>
  <c r="H595" i="16"/>
  <c r="H594" i="16"/>
  <c r="H593" i="16"/>
  <c r="H592" i="16"/>
  <c r="H591" i="16"/>
  <c r="H590" i="16"/>
  <c r="H589" i="16"/>
  <c r="H588" i="16"/>
  <c r="H587" i="16"/>
  <c r="H586" i="16"/>
  <c r="H585" i="16"/>
  <c r="H584" i="16"/>
  <c r="H583" i="16"/>
  <c r="H582" i="16"/>
  <c r="H581" i="16"/>
  <c r="H580" i="16"/>
  <c r="H579" i="16"/>
  <c r="H578" i="16"/>
  <c r="H577" i="16"/>
  <c r="H576" i="16"/>
  <c r="H575" i="16"/>
  <c r="H574" i="16"/>
  <c r="H573" i="16"/>
  <c r="H572" i="16"/>
  <c r="H571" i="16"/>
  <c r="H570" i="16"/>
  <c r="H569" i="16"/>
  <c r="H568" i="16"/>
  <c r="H567" i="16"/>
  <c r="H566" i="16"/>
  <c r="H565" i="16"/>
  <c r="H564" i="16"/>
  <c r="H563" i="16"/>
  <c r="H562" i="16"/>
  <c r="H561" i="16"/>
  <c r="H560" i="16"/>
  <c r="H559" i="16"/>
  <c r="H558" i="16"/>
  <c r="H557" i="16"/>
  <c r="H556" i="16"/>
  <c r="H555" i="16"/>
  <c r="H554" i="16"/>
  <c r="H553" i="16"/>
  <c r="H552" i="16"/>
  <c r="H551" i="16"/>
  <c r="H550" i="16"/>
  <c r="H549" i="16"/>
  <c r="H548" i="16"/>
  <c r="H547" i="16"/>
  <c r="H546" i="16"/>
  <c r="H545" i="16"/>
  <c r="H544" i="16"/>
  <c r="H543" i="16"/>
  <c r="H542" i="16"/>
  <c r="H541" i="16"/>
  <c r="H540" i="16"/>
  <c r="H539" i="16"/>
  <c r="H538" i="16"/>
  <c r="H537" i="16"/>
  <c r="H536" i="16"/>
  <c r="H535" i="16"/>
  <c r="H534" i="16"/>
  <c r="H533" i="16"/>
  <c r="H532" i="16"/>
  <c r="H531" i="16"/>
  <c r="H530" i="16"/>
  <c r="H529" i="16"/>
  <c r="H528" i="16"/>
  <c r="H527" i="16"/>
  <c r="H526" i="16"/>
  <c r="H525" i="16"/>
  <c r="H524" i="16"/>
  <c r="H523" i="16"/>
  <c r="H522" i="16"/>
  <c r="H521" i="16"/>
  <c r="H520" i="16"/>
  <c r="H519" i="16"/>
  <c r="H518" i="16"/>
  <c r="H517" i="16"/>
  <c r="H516" i="16"/>
  <c r="H515" i="16"/>
  <c r="H514" i="16"/>
  <c r="H513" i="16"/>
  <c r="H512" i="16"/>
  <c r="H511" i="16"/>
  <c r="H510" i="16"/>
  <c r="H509" i="16"/>
  <c r="H508" i="16"/>
  <c r="H507" i="16"/>
  <c r="H506" i="16"/>
  <c r="H505" i="16"/>
  <c r="H504" i="16"/>
  <c r="H503" i="16"/>
  <c r="H502" i="16"/>
  <c r="H501" i="16"/>
  <c r="H500" i="16"/>
  <c r="H499" i="16"/>
  <c r="H498" i="16"/>
  <c r="H497" i="16"/>
  <c r="H496" i="16"/>
  <c r="H495" i="16"/>
  <c r="H494" i="16"/>
  <c r="H493" i="16"/>
  <c r="H492" i="16"/>
  <c r="H491" i="16"/>
  <c r="H490" i="16"/>
  <c r="H489" i="16"/>
  <c r="H488" i="16"/>
  <c r="H487" i="16"/>
  <c r="H486" i="16"/>
  <c r="H485" i="16"/>
  <c r="H484" i="16"/>
  <c r="H483" i="16"/>
  <c r="H482" i="16"/>
  <c r="H481" i="16"/>
  <c r="H480" i="16"/>
  <c r="H479" i="16"/>
  <c r="H478" i="16"/>
  <c r="H477" i="16"/>
  <c r="H476" i="16"/>
  <c r="H475" i="16"/>
  <c r="H474" i="16"/>
  <c r="H473" i="16"/>
  <c r="H472" i="16"/>
  <c r="H471" i="16"/>
  <c r="H470" i="16"/>
  <c r="H469" i="16"/>
  <c r="H468" i="16"/>
  <c r="H467" i="16"/>
  <c r="H466" i="16"/>
  <c r="H465" i="16"/>
  <c r="H464" i="16"/>
  <c r="H463" i="16"/>
  <c r="H462" i="16"/>
  <c r="H461" i="16"/>
  <c r="H460" i="16"/>
  <c r="H459" i="16"/>
  <c r="H458" i="16"/>
  <c r="H457" i="16"/>
  <c r="H456" i="16"/>
  <c r="H455" i="16"/>
  <c r="H454" i="16"/>
  <c r="H453" i="16"/>
  <c r="H452" i="16"/>
  <c r="H451" i="16"/>
  <c r="H450" i="16"/>
  <c r="H449" i="16"/>
  <c r="H448" i="16"/>
  <c r="H447" i="16"/>
  <c r="H446" i="16"/>
  <c r="H445" i="16"/>
  <c r="H444" i="16"/>
  <c r="H443" i="16"/>
  <c r="H442" i="16"/>
  <c r="H441" i="16"/>
  <c r="H440" i="16"/>
  <c r="H439" i="16"/>
  <c r="H438" i="16"/>
  <c r="H437" i="16"/>
  <c r="H436" i="16"/>
  <c r="H435" i="16"/>
  <c r="H434" i="16"/>
  <c r="H433" i="16"/>
  <c r="H432" i="16"/>
  <c r="H431" i="16"/>
  <c r="H430" i="16"/>
  <c r="H429" i="16"/>
  <c r="H428" i="16"/>
  <c r="H427" i="16"/>
  <c r="H426" i="16"/>
  <c r="H425" i="16"/>
  <c r="H424" i="16"/>
  <c r="H423" i="16"/>
  <c r="H422" i="16"/>
  <c r="H421" i="16"/>
  <c r="H420" i="16"/>
  <c r="H419" i="16"/>
  <c r="H418" i="16"/>
  <c r="H417" i="16"/>
  <c r="H416" i="16"/>
  <c r="H415" i="16"/>
  <c r="H414" i="16"/>
  <c r="H413" i="16"/>
  <c r="H412" i="16"/>
  <c r="H411" i="16"/>
  <c r="H410" i="16"/>
  <c r="H409" i="16"/>
  <c r="H408" i="16"/>
  <c r="H407" i="16"/>
  <c r="H406" i="16"/>
  <c r="H405" i="16"/>
  <c r="H404" i="16"/>
  <c r="H403" i="16"/>
  <c r="H402" i="16"/>
  <c r="H401" i="16"/>
  <c r="H400" i="16"/>
  <c r="H399" i="16"/>
  <c r="H398" i="16"/>
  <c r="H397" i="16"/>
  <c r="H396" i="16"/>
  <c r="H395" i="16"/>
  <c r="H394" i="16"/>
  <c r="H393" i="16"/>
  <c r="H392" i="16"/>
  <c r="H391" i="16"/>
  <c r="H390" i="16"/>
  <c r="H389" i="16"/>
  <c r="H388" i="16"/>
  <c r="H387" i="16"/>
  <c r="H386" i="16"/>
  <c r="H385" i="16"/>
  <c r="H384" i="16"/>
  <c r="H383" i="16"/>
  <c r="H382" i="16"/>
  <c r="H381" i="16"/>
  <c r="H380" i="16"/>
  <c r="H379" i="16"/>
  <c r="H378" i="16"/>
  <c r="H377" i="16"/>
  <c r="H376" i="16"/>
  <c r="H375" i="16"/>
  <c r="H374" i="16"/>
  <c r="H373" i="16"/>
  <c r="H372" i="16"/>
  <c r="H371" i="16"/>
  <c r="H370" i="16"/>
  <c r="H369" i="16"/>
  <c r="H368" i="16"/>
  <c r="H367" i="16"/>
  <c r="H366" i="16"/>
  <c r="H365" i="16"/>
  <c r="H364" i="16"/>
  <c r="H363" i="16"/>
  <c r="H362" i="16"/>
  <c r="H361" i="16"/>
  <c r="H360" i="16"/>
  <c r="H359" i="16"/>
  <c r="H358" i="16"/>
  <c r="H357" i="16"/>
  <c r="H356" i="16"/>
  <c r="H355" i="16"/>
  <c r="H354" i="16"/>
  <c r="H353" i="16"/>
  <c r="H352" i="16"/>
  <c r="H351" i="16"/>
  <c r="H350" i="16"/>
  <c r="H349" i="16"/>
  <c r="H348" i="16"/>
  <c r="H347" i="16"/>
  <c r="H346" i="16"/>
  <c r="H345" i="16"/>
  <c r="H344" i="16"/>
  <c r="H343" i="16"/>
  <c r="H342" i="16"/>
  <c r="H341" i="16"/>
  <c r="H340" i="16"/>
  <c r="H339" i="16"/>
  <c r="H338" i="16"/>
  <c r="H337" i="16"/>
  <c r="H336" i="16"/>
  <c r="H335" i="16"/>
  <c r="H334" i="16"/>
  <c r="H333" i="16"/>
  <c r="H332" i="16"/>
  <c r="H331" i="16"/>
  <c r="H330" i="16"/>
  <c r="H329" i="16"/>
  <c r="H328" i="16"/>
  <c r="H327" i="16"/>
  <c r="H326" i="16"/>
  <c r="H325" i="16"/>
  <c r="H324" i="16"/>
  <c r="H323" i="16"/>
  <c r="H322" i="16"/>
  <c r="H321" i="16"/>
  <c r="H320" i="16"/>
  <c r="H319" i="16"/>
  <c r="H318" i="16"/>
  <c r="H317" i="16"/>
  <c r="H316" i="16"/>
  <c r="H315" i="16"/>
  <c r="H314" i="16"/>
  <c r="H313" i="16"/>
  <c r="H312" i="16"/>
  <c r="H311" i="16"/>
  <c r="H310" i="16"/>
  <c r="H309" i="16"/>
  <c r="H308" i="16"/>
  <c r="H307" i="16"/>
  <c r="H306" i="16"/>
  <c r="H305" i="16"/>
  <c r="H304" i="16"/>
  <c r="H303" i="16"/>
  <c r="H302" i="16"/>
  <c r="H301" i="16"/>
  <c r="H300" i="16"/>
  <c r="H299" i="16"/>
  <c r="H298" i="16"/>
  <c r="H297" i="16"/>
  <c r="H296" i="16"/>
  <c r="H295" i="16"/>
  <c r="H294" i="16"/>
  <c r="H293" i="16"/>
  <c r="H292" i="16"/>
  <c r="H291" i="16"/>
  <c r="H290" i="16"/>
  <c r="H289" i="16"/>
  <c r="H288" i="16"/>
  <c r="H287" i="16"/>
  <c r="H286" i="16"/>
  <c r="H285" i="16"/>
  <c r="H284" i="16"/>
  <c r="H283" i="16"/>
  <c r="H282" i="16"/>
  <c r="H281" i="16"/>
  <c r="H280" i="16"/>
  <c r="H279" i="16"/>
  <c r="H278" i="16"/>
  <c r="H277" i="16"/>
  <c r="H276" i="16"/>
  <c r="H275" i="16"/>
  <c r="H274" i="16"/>
  <c r="H273" i="16"/>
  <c r="H272" i="16"/>
  <c r="H271" i="16"/>
  <c r="H270" i="16"/>
  <c r="H269" i="16"/>
  <c r="H268" i="16"/>
  <c r="H267" i="16"/>
  <c r="H266" i="16"/>
  <c r="H265" i="16"/>
  <c r="H264" i="16"/>
  <c r="H263" i="16"/>
  <c r="H262" i="16"/>
  <c r="H261" i="16"/>
  <c r="H260" i="16"/>
  <c r="H259" i="16"/>
  <c r="H258" i="16"/>
  <c r="H257" i="16"/>
  <c r="H256" i="16"/>
  <c r="H255" i="16"/>
  <c r="H254" i="16"/>
  <c r="H253" i="16"/>
  <c r="H252" i="16"/>
  <c r="H251" i="16"/>
  <c r="H250" i="16"/>
  <c r="H249" i="16"/>
  <c r="H248" i="16"/>
  <c r="H247" i="16"/>
  <c r="H246" i="16"/>
  <c r="H245" i="16"/>
  <c r="H244" i="16"/>
  <c r="H243" i="16"/>
  <c r="H242" i="16"/>
  <c r="H241" i="16"/>
  <c r="H240" i="16"/>
  <c r="H239" i="16"/>
  <c r="H238" i="16"/>
  <c r="H237" i="16"/>
  <c r="H236" i="16"/>
  <c r="H235" i="16"/>
  <c r="H234" i="16"/>
  <c r="H233" i="16"/>
  <c r="H232" i="16"/>
  <c r="H231" i="16"/>
  <c r="H230" i="16"/>
  <c r="H229" i="16"/>
  <c r="H228" i="16"/>
  <c r="H227" i="16"/>
  <c r="H226" i="16"/>
  <c r="H225" i="16"/>
  <c r="H224" i="16"/>
  <c r="H223" i="16"/>
  <c r="H222" i="16"/>
  <c r="H221" i="16"/>
  <c r="H220" i="16"/>
  <c r="H219" i="16"/>
  <c r="H218" i="16"/>
  <c r="H217" i="16"/>
  <c r="H216" i="16"/>
  <c r="H215" i="16"/>
  <c r="H214" i="16"/>
  <c r="H213" i="16"/>
  <c r="H212" i="16"/>
  <c r="H211" i="16"/>
  <c r="H210" i="16"/>
  <c r="H209" i="16"/>
  <c r="H208" i="16"/>
  <c r="H207" i="16"/>
  <c r="H206" i="16"/>
  <c r="H205" i="16"/>
  <c r="H204" i="16"/>
  <c r="H203" i="16"/>
  <c r="H202" i="16"/>
  <c r="H201" i="16"/>
  <c r="H200" i="16"/>
  <c r="H199" i="16"/>
  <c r="H198" i="16"/>
  <c r="H197" i="16"/>
  <c r="H196" i="16"/>
  <c r="H195" i="16"/>
  <c r="H194" i="16"/>
  <c r="H193" i="16"/>
  <c r="H192" i="16"/>
  <c r="H191" i="16"/>
  <c r="H190" i="16"/>
  <c r="H189" i="16"/>
  <c r="H188" i="16"/>
  <c r="H187" i="16"/>
  <c r="H186" i="16"/>
  <c r="H185" i="16"/>
  <c r="H184" i="16"/>
  <c r="H183" i="16"/>
  <c r="H182" i="16"/>
  <c r="H181" i="16"/>
  <c r="H180" i="16"/>
  <c r="H179" i="16"/>
  <c r="H178" i="16"/>
  <c r="H177" i="16"/>
  <c r="H176" i="16"/>
  <c r="H175" i="16"/>
  <c r="H174" i="16"/>
  <c r="H173" i="16"/>
  <c r="H172" i="16"/>
  <c r="H171" i="16"/>
  <c r="H170" i="16"/>
  <c r="H169" i="16"/>
  <c r="H168" i="16"/>
  <c r="H167" i="16"/>
  <c r="H166" i="16"/>
  <c r="H165" i="16"/>
  <c r="H164" i="16"/>
  <c r="H163" i="16"/>
  <c r="H162" i="16"/>
  <c r="H161" i="16"/>
  <c r="H160" i="16"/>
  <c r="H159" i="16"/>
  <c r="H158" i="16"/>
  <c r="H157" i="16"/>
  <c r="H156" i="16"/>
  <c r="H155" i="16"/>
  <c r="H154" i="16"/>
  <c r="H153" i="16"/>
  <c r="H152" i="16"/>
  <c r="H151" i="16"/>
  <c r="H150" i="16"/>
  <c r="H149" i="16"/>
  <c r="H148" i="16"/>
  <c r="H147" i="16"/>
  <c r="H146" i="16"/>
  <c r="H145" i="16"/>
  <c r="H144" i="16"/>
  <c r="H143" i="16"/>
  <c r="H142" i="16"/>
  <c r="H141" i="16"/>
  <c r="H140" i="16"/>
  <c r="H139" i="16"/>
  <c r="H138" i="16"/>
  <c r="H137" i="16"/>
  <c r="H136" i="16"/>
  <c r="H135" i="16"/>
  <c r="H134" i="16"/>
  <c r="H133" i="16"/>
  <c r="H132" i="16"/>
  <c r="H131" i="16"/>
  <c r="H130" i="16"/>
  <c r="H129" i="16"/>
  <c r="H128" i="16"/>
  <c r="H127" i="16"/>
  <c r="H126" i="16"/>
  <c r="H125" i="16"/>
  <c r="H124" i="16"/>
  <c r="H123" i="16"/>
  <c r="H122" i="16"/>
  <c r="H121" i="16"/>
  <c r="H120" i="16"/>
  <c r="H119" i="16"/>
  <c r="H118" i="16"/>
  <c r="H117" i="16"/>
  <c r="H116" i="16"/>
  <c r="H115" i="16"/>
  <c r="H114" i="16"/>
  <c r="H113" i="16"/>
  <c r="H112" i="16"/>
  <c r="H111" i="16"/>
  <c r="H110" i="16"/>
  <c r="H109" i="16"/>
  <c r="H108" i="16"/>
  <c r="H107" i="16"/>
  <c r="H106" i="16"/>
  <c r="H105" i="16"/>
  <c r="H104" i="16"/>
  <c r="H103" i="16"/>
  <c r="H102" i="16"/>
  <c r="H101" i="16"/>
  <c r="H100" i="16"/>
  <c r="H99" i="16"/>
  <c r="H98" i="16"/>
  <c r="H97" i="16"/>
  <c r="H96" i="16"/>
  <c r="H95" i="16"/>
  <c r="H94" i="16"/>
  <c r="H93" i="16"/>
  <c r="H92" i="16"/>
  <c r="H91" i="16"/>
  <c r="H90" i="16"/>
  <c r="H89" i="16"/>
  <c r="H88" i="16"/>
  <c r="H87" i="16"/>
  <c r="H86" i="16"/>
  <c r="H85" i="16"/>
  <c r="H84" i="16"/>
  <c r="H83" i="16"/>
  <c r="H82" i="16"/>
  <c r="H81" i="16"/>
  <c r="H80" i="16"/>
  <c r="H79" i="16"/>
  <c r="H78" i="16"/>
  <c r="H77" i="16"/>
  <c r="H76" i="16"/>
  <c r="H75" i="16"/>
  <c r="H74" i="16"/>
  <c r="H73" i="16"/>
  <c r="H72" i="16"/>
  <c r="H71" i="16"/>
  <c r="H70" i="16"/>
  <c r="H69" i="16"/>
  <c r="H68" i="16"/>
  <c r="H67" i="16"/>
  <c r="H66" i="16"/>
  <c r="H65" i="16"/>
  <c r="H64" i="16"/>
  <c r="H63" i="16"/>
  <c r="H62" i="16"/>
  <c r="H61" i="16"/>
  <c r="H60" i="16"/>
  <c r="H59" i="16"/>
  <c r="H58" i="16"/>
  <c r="H57" i="16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H4" i="16"/>
  <c r="H3" i="16"/>
  <c r="T6" i="16"/>
  <c r="T7" i="16" s="1"/>
  <c r="T8" i="16" s="1"/>
  <c r="P8737" i="16"/>
  <c r="P8736" i="16"/>
  <c r="P8735" i="16"/>
  <c r="P8734" i="16"/>
  <c r="P8733" i="16"/>
  <c r="P8732" i="16"/>
  <c r="P8731" i="16"/>
  <c r="P8730" i="16"/>
  <c r="P8729" i="16"/>
  <c r="P8728" i="16"/>
  <c r="P8727" i="16"/>
  <c r="P8726" i="16"/>
  <c r="P8725" i="16"/>
  <c r="P8724" i="16"/>
  <c r="P8723" i="16"/>
  <c r="P8722" i="16"/>
  <c r="P8721" i="16"/>
  <c r="P8720" i="16"/>
  <c r="P8719" i="16"/>
  <c r="P8718" i="16"/>
  <c r="P8717" i="16"/>
  <c r="P8716" i="16"/>
  <c r="P8715" i="16"/>
  <c r="P8714" i="16"/>
  <c r="P8713" i="16"/>
  <c r="P8712" i="16"/>
  <c r="P8711" i="16"/>
  <c r="P8710" i="16"/>
  <c r="P8709" i="16"/>
  <c r="P8708" i="16"/>
  <c r="P8707" i="16"/>
  <c r="P8706" i="16"/>
  <c r="P8705" i="16"/>
  <c r="P8704" i="16"/>
  <c r="P8703" i="16"/>
  <c r="P8702" i="16"/>
  <c r="P8701" i="16"/>
  <c r="P8700" i="16"/>
  <c r="P8699" i="16"/>
  <c r="P8698" i="16"/>
  <c r="P8697" i="16"/>
  <c r="P8696" i="16"/>
  <c r="P8695" i="16"/>
  <c r="P8694" i="16"/>
  <c r="P8693" i="16"/>
  <c r="P8692" i="16"/>
  <c r="P8691" i="16"/>
  <c r="P8690" i="16"/>
  <c r="P8689" i="16"/>
  <c r="P8688" i="16"/>
  <c r="P8687" i="16"/>
  <c r="P8686" i="16"/>
  <c r="P8685" i="16"/>
  <c r="P8684" i="16"/>
  <c r="P8683" i="16"/>
  <c r="P8682" i="16"/>
  <c r="P8681" i="16"/>
  <c r="P8680" i="16"/>
  <c r="P8679" i="16"/>
  <c r="P8678" i="16"/>
  <c r="P8677" i="16"/>
  <c r="P8676" i="16"/>
  <c r="P8675" i="16"/>
  <c r="P8674" i="16"/>
  <c r="P8673" i="16"/>
  <c r="P8672" i="16"/>
  <c r="P8671" i="16"/>
  <c r="P8670" i="16"/>
  <c r="P8669" i="16"/>
  <c r="P8668" i="16"/>
  <c r="P8667" i="16"/>
  <c r="P8666" i="16"/>
  <c r="P8665" i="16"/>
  <c r="P8664" i="16"/>
  <c r="P8663" i="16"/>
  <c r="P8662" i="16"/>
  <c r="P8661" i="16"/>
  <c r="P8660" i="16"/>
  <c r="P8659" i="16"/>
  <c r="P8658" i="16"/>
  <c r="P8657" i="16"/>
  <c r="P8656" i="16"/>
  <c r="P8655" i="16"/>
  <c r="P8654" i="16"/>
  <c r="P8653" i="16"/>
  <c r="P8652" i="16"/>
  <c r="P8651" i="16"/>
  <c r="P8650" i="16"/>
  <c r="P8649" i="16"/>
  <c r="P8648" i="16"/>
  <c r="P8647" i="16"/>
  <c r="P8646" i="16"/>
  <c r="P8645" i="16"/>
  <c r="P8644" i="16"/>
  <c r="P8643" i="16"/>
  <c r="P8642" i="16"/>
  <c r="P8641" i="16"/>
  <c r="P8640" i="16"/>
  <c r="P8639" i="16"/>
  <c r="P8638" i="16"/>
  <c r="P8637" i="16"/>
  <c r="P8636" i="16"/>
  <c r="P8635" i="16"/>
  <c r="P8634" i="16"/>
  <c r="P8633" i="16"/>
  <c r="P8632" i="16"/>
  <c r="P8631" i="16"/>
  <c r="P8630" i="16"/>
  <c r="P8629" i="16"/>
  <c r="P8628" i="16"/>
  <c r="P8627" i="16"/>
  <c r="P8626" i="16"/>
  <c r="P8625" i="16"/>
  <c r="P8624" i="16"/>
  <c r="P8623" i="16"/>
  <c r="P8622" i="16"/>
  <c r="P8621" i="16"/>
  <c r="P8620" i="16"/>
  <c r="P8619" i="16"/>
  <c r="P8618" i="16"/>
  <c r="P8617" i="16"/>
  <c r="P8616" i="16"/>
  <c r="P8615" i="16"/>
  <c r="P8614" i="16"/>
  <c r="P8613" i="16"/>
  <c r="P8612" i="16"/>
  <c r="P8611" i="16"/>
  <c r="P8610" i="16"/>
  <c r="P8609" i="16"/>
  <c r="P8608" i="16"/>
  <c r="P8607" i="16"/>
  <c r="P8606" i="16"/>
  <c r="P8605" i="16"/>
  <c r="P8604" i="16"/>
  <c r="P8603" i="16"/>
  <c r="P8602" i="16"/>
  <c r="P8601" i="16"/>
  <c r="P8600" i="16"/>
  <c r="P8599" i="16"/>
  <c r="P8598" i="16"/>
  <c r="P8597" i="16"/>
  <c r="P8596" i="16"/>
  <c r="P8595" i="16"/>
  <c r="P8594" i="16"/>
  <c r="P8593" i="16"/>
  <c r="P8592" i="16"/>
  <c r="P8591" i="16"/>
  <c r="P8590" i="16"/>
  <c r="P8589" i="16"/>
  <c r="P8588" i="16"/>
  <c r="P8587" i="16"/>
  <c r="P8586" i="16"/>
  <c r="P8585" i="16"/>
  <c r="P8584" i="16"/>
  <c r="P8583" i="16"/>
  <c r="P8582" i="16"/>
  <c r="P8581" i="16"/>
  <c r="P8580" i="16"/>
  <c r="P8579" i="16"/>
  <c r="P8578" i="16"/>
  <c r="P8577" i="16"/>
  <c r="P8576" i="16"/>
  <c r="P8575" i="16"/>
  <c r="P8574" i="16"/>
  <c r="P8573" i="16"/>
  <c r="P8572" i="16"/>
  <c r="P8571" i="16"/>
  <c r="P8570" i="16"/>
  <c r="P8569" i="16"/>
  <c r="P8568" i="16"/>
  <c r="P8567" i="16"/>
  <c r="P8566" i="16"/>
  <c r="P8565" i="16"/>
  <c r="P8564" i="16"/>
  <c r="P8563" i="16"/>
  <c r="P8562" i="16"/>
  <c r="P8561" i="16"/>
  <c r="P8560" i="16"/>
  <c r="P8559" i="16"/>
  <c r="P8558" i="16"/>
  <c r="P8557" i="16"/>
  <c r="P8556" i="16"/>
  <c r="P8555" i="16"/>
  <c r="P8554" i="16"/>
  <c r="P8553" i="16"/>
  <c r="P8552" i="16"/>
  <c r="P8551" i="16"/>
  <c r="P8550" i="16"/>
  <c r="P8549" i="16"/>
  <c r="P8548" i="16"/>
  <c r="P8547" i="16"/>
  <c r="P8546" i="16"/>
  <c r="P8545" i="16"/>
  <c r="P8544" i="16"/>
  <c r="P8543" i="16"/>
  <c r="P8542" i="16"/>
  <c r="P8541" i="16"/>
  <c r="P8540" i="16"/>
  <c r="P8539" i="16"/>
  <c r="P8538" i="16"/>
  <c r="P8537" i="16"/>
  <c r="P8536" i="16"/>
  <c r="P8535" i="16"/>
  <c r="P8534" i="16"/>
  <c r="P8533" i="16"/>
  <c r="P8532" i="16"/>
  <c r="P8531" i="16"/>
  <c r="P8530" i="16"/>
  <c r="P8529" i="16"/>
  <c r="P8528" i="16"/>
  <c r="P8527" i="16"/>
  <c r="P8526" i="16"/>
  <c r="P8525" i="16"/>
  <c r="P8524" i="16"/>
  <c r="P8523" i="16"/>
  <c r="P8522" i="16"/>
  <c r="P8521" i="16"/>
  <c r="P8520" i="16"/>
  <c r="P8519" i="16"/>
  <c r="P8518" i="16"/>
  <c r="P8517" i="16"/>
  <c r="P8516" i="16"/>
  <c r="P8515" i="16"/>
  <c r="P8514" i="16"/>
  <c r="P8513" i="16"/>
  <c r="P8512" i="16"/>
  <c r="P8511" i="16"/>
  <c r="P8510" i="16"/>
  <c r="P8509" i="16"/>
  <c r="P8508" i="16"/>
  <c r="P8507" i="16"/>
  <c r="P8506" i="16"/>
  <c r="P8505" i="16"/>
  <c r="P8504" i="16"/>
  <c r="P8503" i="16"/>
  <c r="P8502" i="16"/>
  <c r="P8501" i="16"/>
  <c r="P8500" i="16"/>
  <c r="P8499" i="16"/>
  <c r="P8498" i="16"/>
  <c r="P8497" i="16"/>
  <c r="P8496" i="16"/>
  <c r="P8495" i="16"/>
  <c r="P8494" i="16"/>
  <c r="P8493" i="16"/>
  <c r="P8492" i="16"/>
  <c r="P8491" i="16"/>
  <c r="P8490" i="16"/>
  <c r="P8489" i="16"/>
  <c r="P8488" i="16"/>
  <c r="P8487" i="16"/>
  <c r="P8486" i="16"/>
  <c r="P8485" i="16"/>
  <c r="P8484" i="16"/>
  <c r="P8483" i="16"/>
  <c r="P8482" i="16"/>
  <c r="P8481" i="16"/>
  <c r="P8480" i="16"/>
  <c r="P8479" i="16"/>
  <c r="P8478" i="16"/>
  <c r="P8477" i="16"/>
  <c r="P8476" i="16"/>
  <c r="P8475" i="16"/>
  <c r="P8474" i="16"/>
  <c r="P8473" i="16"/>
  <c r="P8472" i="16"/>
  <c r="P8471" i="16"/>
  <c r="P8470" i="16"/>
  <c r="P8469" i="16"/>
  <c r="P8468" i="16"/>
  <c r="P8467" i="16"/>
  <c r="P8466" i="16"/>
  <c r="P8465" i="16"/>
  <c r="P8464" i="16"/>
  <c r="P8463" i="16"/>
  <c r="P8462" i="16"/>
  <c r="P8461" i="16"/>
  <c r="P8460" i="16"/>
  <c r="P8459" i="16"/>
  <c r="P8458" i="16"/>
  <c r="P8457" i="16"/>
  <c r="P8456" i="16"/>
  <c r="P8455" i="16"/>
  <c r="P8454" i="16"/>
  <c r="P8453" i="16"/>
  <c r="P8452" i="16"/>
  <c r="P8451" i="16"/>
  <c r="P8450" i="16"/>
  <c r="P8449" i="16"/>
  <c r="P8448" i="16"/>
  <c r="P8447" i="16"/>
  <c r="P8446" i="16"/>
  <c r="P8445" i="16"/>
  <c r="P8444" i="16"/>
  <c r="P8443" i="16"/>
  <c r="P8442" i="16"/>
  <c r="P8441" i="16"/>
  <c r="P8440" i="16"/>
  <c r="P8439" i="16"/>
  <c r="P8438" i="16"/>
  <c r="P8437" i="16"/>
  <c r="P8436" i="16"/>
  <c r="P8435" i="16"/>
  <c r="P8434" i="16"/>
  <c r="P8433" i="16"/>
  <c r="P8432" i="16"/>
  <c r="P8431" i="16"/>
  <c r="P8430" i="16"/>
  <c r="P8429" i="16"/>
  <c r="P8428" i="16"/>
  <c r="P8427" i="16"/>
  <c r="P8426" i="16"/>
  <c r="P8425" i="16"/>
  <c r="P8424" i="16"/>
  <c r="P8423" i="16"/>
  <c r="P8422" i="16"/>
  <c r="P8421" i="16"/>
  <c r="P8420" i="16"/>
  <c r="P8419" i="16"/>
  <c r="P8418" i="16"/>
  <c r="P8417" i="16"/>
  <c r="P8416" i="16"/>
  <c r="P8415" i="16"/>
  <c r="P8414" i="16"/>
  <c r="P8413" i="16"/>
  <c r="P8412" i="16"/>
  <c r="P8411" i="16"/>
  <c r="P8410" i="16"/>
  <c r="P8409" i="16"/>
  <c r="P8408" i="16"/>
  <c r="P8407" i="16"/>
  <c r="P8406" i="16"/>
  <c r="P8405" i="16"/>
  <c r="P8404" i="16"/>
  <c r="P8403" i="16"/>
  <c r="P8402" i="16"/>
  <c r="P8401" i="16"/>
  <c r="P8400" i="16"/>
  <c r="P8399" i="16"/>
  <c r="P8398" i="16"/>
  <c r="P8397" i="16"/>
  <c r="P8396" i="16"/>
  <c r="P8395" i="16"/>
  <c r="P8394" i="16"/>
  <c r="P8393" i="16"/>
  <c r="P8392" i="16"/>
  <c r="P8391" i="16"/>
  <c r="P8390" i="16"/>
  <c r="P8389" i="16"/>
  <c r="P8388" i="16"/>
  <c r="P8387" i="16"/>
  <c r="P8386" i="16"/>
  <c r="P8385" i="16"/>
  <c r="P8384" i="16"/>
  <c r="P8383" i="16"/>
  <c r="P8382" i="16"/>
  <c r="P8381" i="16"/>
  <c r="P8380" i="16"/>
  <c r="P8379" i="16"/>
  <c r="P8378" i="16"/>
  <c r="P8377" i="16"/>
  <c r="P8376" i="16"/>
  <c r="P8375" i="16"/>
  <c r="P8374" i="16"/>
  <c r="P8373" i="16"/>
  <c r="P8372" i="16"/>
  <c r="P8371" i="16"/>
  <c r="P8370" i="16"/>
  <c r="P8369" i="16"/>
  <c r="P8368" i="16"/>
  <c r="P8367" i="16"/>
  <c r="P8366" i="16"/>
  <c r="P8365" i="16"/>
  <c r="P8364" i="16"/>
  <c r="P8363" i="16"/>
  <c r="P8362" i="16"/>
  <c r="P8361" i="16"/>
  <c r="P8360" i="16"/>
  <c r="P8359" i="16"/>
  <c r="P8358" i="16"/>
  <c r="P8357" i="16"/>
  <c r="P8356" i="16"/>
  <c r="P8355" i="16"/>
  <c r="P8354" i="16"/>
  <c r="P8353" i="16"/>
  <c r="P8352" i="16"/>
  <c r="P8351" i="16"/>
  <c r="P8350" i="16"/>
  <c r="P8349" i="16"/>
  <c r="P8348" i="16"/>
  <c r="P8347" i="16"/>
  <c r="P8346" i="16"/>
  <c r="P8345" i="16"/>
  <c r="P8344" i="16"/>
  <c r="P8343" i="16"/>
  <c r="P8342" i="16"/>
  <c r="P8341" i="16"/>
  <c r="P8340" i="16"/>
  <c r="P8339" i="16"/>
  <c r="P8338" i="16"/>
  <c r="P8337" i="16"/>
  <c r="P8336" i="16"/>
  <c r="P8335" i="16"/>
  <c r="P8334" i="16"/>
  <c r="P8333" i="16"/>
  <c r="P8332" i="16"/>
  <c r="P8331" i="16"/>
  <c r="P8330" i="16"/>
  <c r="P8329" i="16"/>
  <c r="P8328" i="16"/>
  <c r="P8327" i="16"/>
  <c r="P8326" i="16"/>
  <c r="P8325" i="16"/>
  <c r="P8324" i="16"/>
  <c r="P8323" i="16"/>
  <c r="P8322" i="16"/>
  <c r="P8321" i="16"/>
  <c r="P8320" i="16"/>
  <c r="P8319" i="16"/>
  <c r="P8318" i="16"/>
  <c r="P8317" i="16"/>
  <c r="P8316" i="16"/>
  <c r="P8315" i="16"/>
  <c r="P8314" i="16"/>
  <c r="P8313" i="16"/>
  <c r="P8312" i="16"/>
  <c r="P8311" i="16"/>
  <c r="P8310" i="16"/>
  <c r="P8309" i="16"/>
  <c r="P8308" i="16"/>
  <c r="P8307" i="16"/>
  <c r="P8306" i="16"/>
  <c r="P8305" i="16"/>
  <c r="P8304" i="16"/>
  <c r="P8303" i="16"/>
  <c r="P8302" i="16"/>
  <c r="P8301" i="16"/>
  <c r="P8300" i="16"/>
  <c r="P8299" i="16"/>
  <c r="P8298" i="16"/>
  <c r="P8297" i="16"/>
  <c r="P8296" i="16"/>
  <c r="P8295" i="16"/>
  <c r="P8294" i="16"/>
  <c r="P8293" i="16"/>
  <c r="P8292" i="16"/>
  <c r="P8291" i="16"/>
  <c r="P8290" i="16"/>
  <c r="P8289" i="16"/>
  <c r="P8288" i="16"/>
  <c r="P8287" i="16"/>
  <c r="P8286" i="16"/>
  <c r="P8285" i="16"/>
  <c r="P8284" i="16"/>
  <c r="P8283" i="16"/>
  <c r="P8282" i="16"/>
  <c r="P8281" i="16"/>
  <c r="P8280" i="16"/>
  <c r="P8279" i="16"/>
  <c r="P8278" i="16"/>
  <c r="P8277" i="16"/>
  <c r="P8276" i="16"/>
  <c r="P8275" i="16"/>
  <c r="P8274" i="16"/>
  <c r="P8273" i="16"/>
  <c r="P8272" i="16"/>
  <c r="P8271" i="16"/>
  <c r="P8270" i="16"/>
  <c r="P8269" i="16"/>
  <c r="P8268" i="16"/>
  <c r="P8267" i="16"/>
  <c r="P8266" i="16"/>
  <c r="P8265" i="16"/>
  <c r="P8264" i="16"/>
  <c r="P8263" i="16"/>
  <c r="P8262" i="16"/>
  <c r="P8261" i="16"/>
  <c r="P8260" i="16"/>
  <c r="P8259" i="16"/>
  <c r="P8258" i="16"/>
  <c r="P8257" i="16"/>
  <c r="P8256" i="16"/>
  <c r="P8255" i="16"/>
  <c r="P8254" i="16"/>
  <c r="P8253" i="16"/>
  <c r="P8252" i="16"/>
  <c r="P8251" i="16"/>
  <c r="P8250" i="16"/>
  <c r="P8249" i="16"/>
  <c r="P8248" i="16"/>
  <c r="P8247" i="16"/>
  <c r="P8246" i="16"/>
  <c r="P8245" i="16"/>
  <c r="P8244" i="16"/>
  <c r="P8243" i="16"/>
  <c r="P8242" i="16"/>
  <c r="P8241" i="16"/>
  <c r="P8240" i="16"/>
  <c r="P8239" i="16"/>
  <c r="P8238" i="16"/>
  <c r="P8237" i="16"/>
  <c r="P8236" i="16"/>
  <c r="P8235" i="16"/>
  <c r="P8234" i="16"/>
  <c r="P8233" i="16"/>
  <c r="P8232" i="16"/>
  <c r="P8231" i="16"/>
  <c r="P8230" i="16"/>
  <c r="P8229" i="16"/>
  <c r="P8228" i="16"/>
  <c r="P8227" i="16"/>
  <c r="P8226" i="16"/>
  <c r="P8225" i="16"/>
  <c r="P8224" i="16"/>
  <c r="P8223" i="16"/>
  <c r="P8222" i="16"/>
  <c r="P8221" i="16"/>
  <c r="P8220" i="16"/>
  <c r="P8219" i="16"/>
  <c r="P8218" i="16"/>
  <c r="P8217" i="16"/>
  <c r="P8216" i="16"/>
  <c r="P8215" i="16"/>
  <c r="P8214" i="16"/>
  <c r="P8213" i="16"/>
  <c r="P8212" i="16"/>
  <c r="P8211" i="16"/>
  <c r="P8210" i="16"/>
  <c r="P8209" i="16"/>
  <c r="P8208" i="16"/>
  <c r="P8207" i="16"/>
  <c r="P8206" i="16"/>
  <c r="P8205" i="16"/>
  <c r="P8204" i="16"/>
  <c r="P8203" i="16"/>
  <c r="P8202" i="16"/>
  <c r="P8201" i="16"/>
  <c r="P8200" i="16"/>
  <c r="P8199" i="16"/>
  <c r="P8198" i="16"/>
  <c r="P8197" i="16"/>
  <c r="P8196" i="16"/>
  <c r="P8195" i="16"/>
  <c r="P8194" i="16"/>
  <c r="P8193" i="16"/>
  <c r="P8192" i="16"/>
  <c r="P8191" i="16"/>
  <c r="P8190" i="16"/>
  <c r="P8189" i="16"/>
  <c r="P8188" i="16"/>
  <c r="P8187" i="16"/>
  <c r="P8186" i="16"/>
  <c r="P8185" i="16"/>
  <c r="P8184" i="16"/>
  <c r="P8183" i="16"/>
  <c r="P8182" i="16"/>
  <c r="P8181" i="16"/>
  <c r="P8180" i="16"/>
  <c r="P8179" i="16"/>
  <c r="P8178" i="16"/>
  <c r="P8177" i="16"/>
  <c r="P8176" i="16"/>
  <c r="P8175" i="16"/>
  <c r="P8174" i="16"/>
  <c r="P8173" i="16"/>
  <c r="P8172" i="16"/>
  <c r="P8171" i="16"/>
  <c r="P8170" i="16"/>
  <c r="P8169" i="16"/>
  <c r="P8168" i="16"/>
  <c r="P8167" i="16"/>
  <c r="P8166" i="16"/>
  <c r="P8165" i="16"/>
  <c r="P8164" i="16"/>
  <c r="P8163" i="16"/>
  <c r="P8162" i="16"/>
  <c r="P8161" i="16"/>
  <c r="P8160" i="16"/>
  <c r="P8159" i="16"/>
  <c r="P8158" i="16"/>
  <c r="P8157" i="16"/>
  <c r="P8156" i="16"/>
  <c r="P8155" i="16"/>
  <c r="P8154" i="16"/>
  <c r="P8153" i="16"/>
  <c r="P8152" i="16"/>
  <c r="P8151" i="16"/>
  <c r="P8150" i="16"/>
  <c r="P8149" i="16"/>
  <c r="P8148" i="16"/>
  <c r="P8147" i="16"/>
  <c r="P8146" i="16"/>
  <c r="P8145" i="16"/>
  <c r="P8144" i="16"/>
  <c r="P8143" i="16"/>
  <c r="P8142" i="16"/>
  <c r="P8141" i="16"/>
  <c r="P8140" i="16"/>
  <c r="P8139" i="16"/>
  <c r="P8138" i="16"/>
  <c r="P8137" i="16"/>
  <c r="P8136" i="16"/>
  <c r="P8135" i="16"/>
  <c r="P8134" i="16"/>
  <c r="P8133" i="16"/>
  <c r="P8132" i="16"/>
  <c r="P8131" i="16"/>
  <c r="P8130" i="16"/>
  <c r="P8129" i="16"/>
  <c r="P8128" i="16"/>
  <c r="P8127" i="16"/>
  <c r="P8126" i="16"/>
  <c r="P8125" i="16"/>
  <c r="P8124" i="16"/>
  <c r="P8123" i="16"/>
  <c r="P8122" i="16"/>
  <c r="P8121" i="16"/>
  <c r="P8120" i="16"/>
  <c r="P8119" i="16"/>
  <c r="P8118" i="16"/>
  <c r="P8117" i="16"/>
  <c r="P8116" i="16"/>
  <c r="P8115" i="16"/>
  <c r="P8114" i="16"/>
  <c r="P8113" i="16"/>
  <c r="P8112" i="16"/>
  <c r="P8111" i="16"/>
  <c r="P8110" i="16"/>
  <c r="P8109" i="16"/>
  <c r="P8108" i="16"/>
  <c r="P8107" i="16"/>
  <c r="P8106" i="16"/>
  <c r="P8105" i="16"/>
  <c r="P8104" i="16"/>
  <c r="P8103" i="16"/>
  <c r="P8102" i="16"/>
  <c r="P8101" i="16"/>
  <c r="P8100" i="16"/>
  <c r="P8099" i="16"/>
  <c r="P8098" i="16"/>
  <c r="P8097" i="16"/>
  <c r="P8096" i="16"/>
  <c r="P8095" i="16"/>
  <c r="P8094" i="16"/>
  <c r="P8093" i="16"/>
  <c r="P8092" i="16"/>
  <c r="P8091" i="16"/>
  <c r="P8090" i="16"/>
  <c r="P8089" i="16"/>
  <c r="P8088" i="16"/>
  <c r="P8087" i="16"/>
  <c r="P8086" i="16"/>
  <c r="P8085" i="16"/>
  <c r="P8084" i="16"/>
  <c r="P8083" i="16"/>
  <c r="P8082" i="16"/>
  <c r="P8081" i="16"/>
  <c r="P8080" i="16"/>
  <c r="P8079" i="16"/>
  <c r="P8078" i="16"/>
  <c r="P8077" i="16"/>
  <c r="P8076" i="16"/>
  <c r="P8075" i="16"/>
  <c r="P8074" i="16"/>
  <c r="P8073" i="16"/>
  <c r="P8072" i="16"/>
  <c r="P8071" i="16"/>
  <c r="P8070" i="16"/>
  <c r="P8069" i="16"/>
  <c r="P8068" i="16"/>
  <c r="P8067" i="16"/>
  <c r="P8066" i="16"/>
  <c r="P8065" i="16"/>
  <c r="P8064" i="16"/>
  <c r="P8063" i="16"/>
  <c r="P8062" i="16"/>
  <c r="P8061" i="16"/>
  <c r="P8060" i="16"/>
  <c r="P8059" i="16"/>
  <c r="P8058" i="16"/>
  <c r="P8057" i="16"/>
  <c r="P8056" i="16"/>
  <c r="P8055" i="16"/>
  <c r="P8054" i="16"/>
  <c r="P8053" i="16"/>
  <c r="P8052" i="16"/>
  <c r="P8051" i="16"/>
  <c r="P8050" i="16"/>
  <c r="P8049" i="16"/>
  <c r="P8048" i="16"/>
  <c r="P8047" i="16"/>
  <c r="P8046" i="16"/>
  <c r="P8045" i="16"/>
  <c r="P8044" i="16"/>
  <c r="P8043" i="16"/>
  <c r="P8042" i="16"/>
  <c r="P8041" i="16"/>
  <c r="P8040" i="16"/>
  <c r="P8039" i="16"/>
  <c r="P8038" i="16"/>
  <c r="P8037" i="16"/>
  <c r="P8036" i="16"/>
  <c r="P8035" i="16"/>
  <c r="P8034" i="16"/>
  <c r="P8033" i="16"/>
  <c r="P8032" i="16"/>
  <c r="P8031" i="16"/>
  <c r="P8030" i="16"/>
  <c r="P8029" i="16"/>
  <c r="P8028" i="16"/>
  <c r="P8027" i="16"/>
  <c r="P8026" i="16"/>
  <c r="P8025" i="16"/>
  <c r="P8024" i="16"/>
  <c r="P8023" i="16"/>
  <c r="P8022" i="16"/>
  <c r="P8021" i="16"/>
  <c r="P8020" i="16"/>
  <c r="P8019" i="16"/>
  <c r="P8018" i="16"/>
  <c r="P8017" i="16"/>
  <c r="P8016" i="16"/>
  <c r="P8015" i="16"/>
  <c r="P8014" i="16"/>
  <c r="P8013" i="16"/>
  <c r="P8012" i="16"/>
  <c r="P8011" i="16"/>
  <c r="P8010" i="16"/>
  <c r="P8009" i="16"/>
  <c r="P8008" i="16"/>
  <c r="P8007" i="16"/>
  <c r="P8006" i="16"/>
  <c r="P8005" i="16"/>
  <c r="P8004" i="16"/>
  <c r="P8003" i="16"/>
  <c r="P8002" i="16"/>
  <c r="P8001" i="16"/>
  <c r="P8000" i="16"/>
  <c r="P7999" i="16"/>
  <c r="P7998" i="16"/>
  <c r="P7997" i="16"/>
  <c r="P7996" i="16"/>
  <c r="P7995" i="16"/>
  <c r="P7994" i="16"/>
  <c r="P7993" i="16"/>
  <c r="P7992" i="16"/>
  <c r="P7991" i="16"/>
  <c r="P7990" i="16"/>
  <c r="P7989" i="16"/>
  <c r="P7988" i="16"/>
  <c r="P7987" i="16"/>
  <c r="P7986" i="16"/>
  <c r="P7985" i="16"/>
  <c r="P7984" i="16"/>
  <c r="P7983" i="16"/>
  <c r="P7982" i="16"/>
  <c r="P7981" i="16"/>
  <c r="P7980" i="16"/>
  <c r="P7979" i="16"/>
  <c r="P7978" i="16"/>
  <c r="P7977" i="16"/>
  <c r="P7976" i="16"/>
  <c r="P7975" i="16"/>
  <c r="P7974" i="16"/>
  <c r="P7973" i="16"/>
  <c r="P7972" i="16"/>
  <c r="P7971" i="16"/>
  <c r="P7970" i="16"/>
  <c r="P7969" i="16"/>
  <c r="P7968" i="16"/>
  <c r="P7967" i="16"/>
  <c r="P7966" i="16"/>
  <c r="P7965" i="16"/>
  <c r="P7964" i="16"/>
  <c r="P7963" i="16"/>
  <c r="P7962" i="16"/>
  <c r="P7961" i="16"/>
  <c r="P7960" i="16"/>
  <c r="P7959" i="16"/>
  <c r="P7958" i="16"/>
  <c r="P7957" i="16"/>
  <c r="P7956" i="16"/>
  <c r="P7955" i="16"/>
  <c r="P7954" i="16"/>
  <c r="P7953" i="16"/>
  <c r="P7952" i="16"/>
  <c r="P7951" i="16"/>
  <c r="P7950" i="16"/>
  <c r="P7949" i="16"/>
  <c r="P7948" i="16"/>
  <c r="P7947" i="16"/>
  <c r="P7946" i="16"/>
  <c r="P7945" i="16"/>
  <c r="P7944" i="16"/>
  <c r="P7943" i="16"/>
  <c r="P7942" i="16"/>
  <c r="P7941" i="16"/>
  <c r="P7940" i="16"/>
  <c r="P7939" i="16"/>
  <c r="P7938" i="16"/>
  <c r="P7937" i="16"/>
  <c r="P7936" i="16"/>
  <c r="P7935" i="16"/>
  <c r="P7934" i="16"/>
  <c r="P7933" i="16"/>
  <c r="P7932" i="16"/>
  <c r="P7931" i="16"/>
  <c r="P7930" i="16"/>
  <c r="P7929" i="16"/>
  <c r="P7928" i="16"/>
  <c r="P7927" i="16"/>
  <c r="P7926" i="16"/>
  <c r="P7925" i="16"/>
  <c r="P7924" i="16"/>
  <c r="P7923" i="16"/>
  <c r="P7922" i="16"/>
  <c r="P7921" i="16"/>
  <c r="P7920" i="16"/>
  <c r="P7919" i="16"/>
  <c r="P7918" i="16"/>
  <c r="P7917" i="16"/>
  <c r="P7916" i="16"/>
  <c r="P7915" i="16"/>
  <c r="P7914" i="16"/>
  <c r="P7913" i="16"/>
  <c r="P7912" i="16"/>
  <c r="P7911" i="16"/>
  <c r="P7910" i="16"/>
  <c r="P7909" i="16"/>
  <c r="P7908" i="16"/>
  <c r="P7907" i="16"/>
  <c r="P7906" i="16"/>
  <c r="P7905" i="16"/>
  <c r="P7904" i="16"/>
  <c r="P7903" i="16"/>
  <c r="P7902" i="16"/>
  <c r="P7901" i="16"/>
  <c r="P7900" i="16"/>
  <c r="P7899" i="16"/>
  <c r="P7898" i="16"/>
  <c r="P7897" i="16"/>
  <c r="P7896" i="16"/>
  <c r="P7895" i="16"/>
  <c r="P7894" i="16"/>
  <c r="P7893" i="16"/>
  <c r="P7892" i="16"/>
  <c r="P7891" i="16"/>
  <c r="P7890" i="16"/>
  <c r="P7889" i="16"/>
  <c r="P7888" i="16"/>
  <c r="P7887" i="16"/>
  <c r="P7886" i="16"/>
  <c r="P7885" i="16"/>
  <c r="P7884" i="16"/>
  <c r="P7883" i="16"/>
  <c r="P7882" i="16"/>
  <c r="P7881" i="16"/>
  <c r="P7880" i="16"/>
  <c r="P7879" i="16"/>
  <c r="P7878" i="16"/>
  <c r="P7877" i="16"/>
  <c r="P7876" i="16"/>
  <c r="P7875" i="16"/>
  <c r="P7874" i="16"/>
  <c r="P7873" i="16"/>
  <c r="P7872" i="16"/>
  <c r="P7871" i="16"/>
  <c r="P7870" i="16"/>
  <c r="P7869" i="16"/>
  <c r="P7868" i="16"/>
  <c r="P7867" i="16"/>
  <c r="P7866" i="16"/>
  <c r="P7865" i="16"/>
  <c r="P7864" i="16"/>
  <c r="P7863" i="16"/>
  <c r="P7862" i="16"/>
  <c r="P7861" i="16"/>
  <c r="P7860" i="16"/>
  <c r="P7859" i="16"/>
  <c r="P7858" i="16"/>
  <c r="P7857" i="16"/>
  <c r="P7856" i="16"/>
  <c r="P7855" i="16"/>
  <c r="P7854" i="16"/>
  <c r="P7853" i="16"/>
  <c r="P7852" i="16"/>
  <c r="P7851" i="16"/>
  <c r="P7850" i="16"/>
  <c r="P7849" i="16"/>
  <c r="P7848" i="16"/>
  <c r="P7847" i="16"/>
  <c r="P7846" i="16"/>
  <c r="P7845" i="16"/>
  <c r="P7844" i="16"/>
  <c r="P7843" i="16"/>
  <c r="P7842" i="16"/>
  <c r="P7841" i="16"/>
  <c r="P7840" i="16"/>
  <c r="P7839" i="16"/>
  <c r="P7838" i="16"/>
  <c r="P7837" i="16"/>
  <c r="P7836" i="16"/>
  <c r="P7835" i="16"/>
  <c r="P7834" i="16"/>
  <c r="P7833" i="16"/>
  <c r="P7832" i="16"/>
  <c r="P7831" i="16"/>
  <c r="P7830" i="16"/>
  <c r="P7829" i="16"/>
  <c r="P7828" i="16"/>
  <c r="P7827" i="16"/>
  <c r="P7826" i="16"/>
  <c r="P7825" i="16"/>
  <c r="P7824" i="16"/>
  <c r="P7823" i="16"/>
  <c r="P7822" i="16"/>
  <c r="P7821" i="16"/>
  <c r="P7820" i="16"/>
  <c r="P7819" i="16"/>
  <c r="P7818" i="16"/>
  <c r="P7817" i="16"/>
  <c r="P7816" i="16"/>
  <c r="P7815" i="16"/>
  <c r="P7814" i="16"/>
  <c r="P7813" i="16"/>
  <c r="P7812" i="16"/>
  <c r="P7811" i="16"/>
  <c r="P7810" i="16"/>
  <c r="P7809" i="16"/>
  <c r="P7808" i="16"/>
  <c r="P7807" i="16"/>
  <c r="P7806" i="16"/>
  <c r="P7805" i="16"/>
  <c r="P7804" i="16"/>
  <c r="P7803" i="16"/>
  <c r="P7802" i="16"/>
  <c r="P7801" i="16"/>
  <c r="P7800" i="16"/>
  <c r="P7799" i="16"/>
  <c r="P7798" i="16"/>
  <c r="P7797" i="16"/>
  <c r="P7796" i="16"/>
  <c r="P7795" i="16"/>
  <c r="P7794" i="16"/>
  <c r="P7793" i="16"/>
  <c r="P7792" i="16"/>
  <c r="P7791" i="16"/>
  <c r="P7790" i="16"/>
  <c r="P7789" i="16"/>
  <c r="P7788" i="16"/>
  <c r="P7787" i="16"/>
  <c r="P7786" i="16"/>
  <c r="P7785" i="16"/>
  <c r="P7784" i="16"/>
  <c r="P7783" i="16"/>
  <c r="P7782" i="16"/>
  <c r="P7781" i="16"/>
  <c r="P7780" i="16"/>
  <c r="P7779" i="16"/>
  <c r="P7778" i="16"/>
  <c r="P7777" i="16"/>
  <c r="P7776" i="16"/>
  <c r="P7775" i="16"/>
  <c r="P7774" i="16"/>
  <c r="P7773" i="16"/>
  <c r="P7772" i="16"/>
  <c r="P7771" i="16"/>
  <c r="P7770" i="16"/>
  <c r="P7769" i="16"/>
  <c r="P7768" i="16"/>
  <c r="P7767" i="16"/>
  <c r="P7766" i="16"/>
  <c r="P7765" i="16"/>
  <c r="P7764" i="16"/>
  <c r="P7763" i="16"/>
  <c r="P7762" i="16"/>
  <c r="P7761" i="16"/>
  <c r="P7760" i="16"/>
  <c r="P7759" i="16"/>
  <c r="P7758" i="16"/>
  <c r="P7757" i="16"/>
  <c r="P7756" i="16"/>
  <c r="P7755" i="16"/>
  <c r="P7754" i="16"/>
  <c r="P7753" i="16"/>
  <c r="P7752" i="16"/>
  <c r="P7751" i="16"/>
  <c r="P7750" i="16"/>
  <c r="P7749" i="16"/>
  <c r="P7748" i="16"/>
  <c r="P7747" i="16"/>
  <c r="P7746" i="16"/>
  <c r="P7745" i="16"/>
  <c r="P7744" i="16"/>
  <c r="P7743" i="16"/>
  <c r="P7742" i="16"/>
  <c r="P7741" i="16"/>
  <c r="P7740" i="16"/>
  <c r="P7739" i="16"/>
  <c r="P7738" i="16"/>
  <c r="P7737" i="16"/>
  <c r="P7736" i="16"/>
  <c r="P7735" i="16"/>
  <c r="P7734" i="16"/>
  <c r="P7733" i="16"/>
  <c r="P7732" i="16"/>
  <c r="P7731" i="16"/>
  <c r="P7730" i="16"/>
  <c r="P7729" i="16"/>
  <c r="P7728" i="16"/>
  <c r="P7727" i="16"/>
  <c r="P7726" i="16"/>
  <c r="P7725" i="16"/>
  <c r="P7724" i="16"/>
  <c r="P7723" i="16"/>
  <c r="P7722" i="16"/>
  <c r="P7721" i="16"/>
  <c r="P7720" i="16"/>
  <c r="P7719" i="16"/>
  <c r="P7718" i="16"/>
  <c r="P7717" i="16"/>
  <c r="P7716" i="16"/>
  <c r="P7715" i="16"/>
  <c r="P7714" i="16"/>
  <c r="P7713" i="16"/>
  <c r="P7712" i="16"/>
  <c r="P7711" i="16"/>
  <c r="P7710" i="16"/>
  <c r="P7709" i="16"/>
  <c r="P7708" i="16"/>
  <c r="P7707" i="16"/>
  <c r="P7706" i="16"/>
  <c r="P7705" i="16"/>
  <c r="P7704" i="16"/>
  <c r="P7703" i="16"/>
  <c r="P7702" i="16"/>
  <c r="P7701" i="16"/>
  <c r="P7700" i="16"/>
  <c r="P7699" i="16"/>
  <c r="P7698" i="16"/>
  <c r="P7697" i="16"/>
  <c r="P7696" i="16"/>
  <c r="P7695" i="16"/>
  <c r="P7694" i="16"/>
  <c r="P7693" i="16"/>
  <c r="P7692" i="16"/>
  <c r="P7691" i="16"/>
  <c r="P7690" i="16"/>
  <c r="P7689" i="16"/>
  <c r="P7688" i="16"/>
  <c r="P7687" i="16"/>
  <c r="P7686" i="16"/>
  <c r="P7685" i="16"/>
  <c r="P7684" i="16"/>
  <c r="P7683" i="16"/>
  <c r="P7682" i="16"/>
  <c r="P7681" i="16"/>
  <c r="P7680" i="16"/>
  <c r="P7679" i="16"/>
  <c r="P7678" i="16"/>
  <c r="P7677" i="16"/>
  <c r="P7676" i="16"/>
  <c r="P7675" i="16"/>
  <c r="P7674" i="16"/>
  <c r="P7673" i="16"/>
  <c r="P7672" i="16"/>
  <c r="P7671" i="16"/>
  <c r="P7670" i="16"/>
  <c r="P7669" i="16"/>
  <c r="P7668" i="16"/>
  <c r="P7667" i="16"/>
  <c r="P7666" i="16"/>
  <c r="P7665" i="16"/>
  <c r="P7664" i="16"/>
  <c r="P7663" i="16"/>
  <c r="P7662" i="16"/>
  <c r="P7661" i="16"/>
  <c r="P7660" i="16"/>
  <c r="P7659" i="16"/>
  <c r="P7658" i="16"/>
  <c r="P7657" i="16"/>
  <c r="P7656" i="16"/>
  <c r="P7655" i="16"/>
  <c r="P7654" i="16"/>
  <c r="P7653" i="16"/>
  <c r="P7652" i="16"/>
  <c r="P7651" i="16"/>
  <c r="P7650" i="16"/>
  <c r="P7649" i="16"/>
  <c r="P7648" i="16"/>
  <c r="P7647" i="16"/>
  <c r="P7646" i="16"/>
  <c r="P7645" i="16"/>
  <c r="P7644" i="16"/>
  <c r="P7643" i="16"/>
  <c r="P7642" i="16"/>
  <c r="P7641" i="16"/>
  <c r="P7640" i="16"/>
  <c r="P7639" i="16"/>
  <c r="P7638" i="16"/>
  <c r="P7637" i="16"/>
  <c r="P7636" i="16"/>
  <c r="P7635" i="16"/>
  <c r="P7634" i="16"/>
  <c r="P7633" i="16"/>
  <c r="P7632" i="16"/>
  <c r="P7631" i="16"/>
  <c r="P7630" i="16"/>
  <c r="P7629" i="16"/>
  <c r="P7628" i="16"/>
  <c r="P7627" i="16"/>
  <c r="P7626" i="16"/>
  <c r="P7625" i="16"/>
  <c r="P7624" i="16"/>
  <c r="P7623" i="16"/>
  <c r="P7622" i="16"/>
  <c r="P7621" i="16"/>
  <c r="P7620" i="16"/>
  <c r="P7619" i="16"/>
  <c r="P7618" i="16"/>
  <c r="P7617" i="16"/>
  <c r="P7616" i="16"/>
  <c r="P7615" i="16"/>
  <c r="P7614" i="16"/>
  <c r="P7613" i="16"/>
  <c r="P7612" i="16"/>
  <c r="P7611" i="16"/>
  <c r="P7610" i="16"/>
  <c r="P7609" i="16"/>
  <c r="P7608" i="16"/>
  <c r="P7607" i="16"/>
  <c r="P7606" i="16"/>
  <c r="P7605" i="16"/>
  <c r="P7604" i="16"/>
  <c r="P7603" i="16"/>
  <c r="P7602" i="16"/>
  <c r="P7601" i="16"/>
  <c r="P7600" i="16"/>
  <c r="P7599" i="16"/>
  <c r="P7598" i="16"/>
  <c r="P7597" i="16"/>
  <c r="P7596" i="16"/>
  <c r="P7595" i="16"/>
  <c r="P7594" i="16"/>
  <c r="P7593" i="16"/>
  <c r="P7592" i="16"/>
  <c r="P7591" i="16"/>
  <c r="P7590" i="16"/>
  <c r="P7589" i="16"/>
  <c r="P7588" i="16"/>
  <c r="P7587" i="16"/>
  <c r="P7586" i="16"/>
  <c r="P7585" i="16"/>
  <c r="P7584" i="16"/>
  <c r="P7583" i="16"/>
  <c r="P7582" i="16"/>
  <c r="P7581" i="16"/>
  <c r="P7580" i="16"/>
  <c r="P7579" i="16"/>
  <c r="P7578" i="16"/>
  <c r="P7577" i="16"/>
  <c r="P7576" i="16"/>
  <c r="P7575" i="16"/>
  <c r="P7574" i="16"/>
  <c r="P7573" i="16"/>
  <c r="P7572" i="16"/>
  <c r="P7571" i="16"/>
  <c r="P7570" i="16"/>
  <c r="P7569" i="16"/>
  <c r="P7568" i="16"/>
  <c r="P7567" i="16"/>
  <c r="P7566" i="16"/>
  <c r="P7565" i="16"/>
  <c r="P7564" i="16"/>
  <c r="P7563" i="16"/>
  <c r="P7562" i="16"/>
  <c r="P7561" i="16"/>
  <c r="P7560" i="16"/>
  <c r="P7559" i="16"/>
  <c r="P7558" i="16"/>
  <c r="P7557" i="16"/>
  <c r="P7556" i="16"/>
  <c r="P7555" i="16"/>
  <c r="P7554" i="16"/>
  <c r="P7553" i="16"/>
  <c r="P7552" i="16"/>
  <c r="P7551" i="16"/>
  <c r="P7550" i="16"/>
  <c r="P7549" i="16"/>
  <c r="P7548" i="16"/>
  <c r="P7547" i="16"/>
  <c r="P7546" i="16"/>
  <c r="P7545" i="16"/>
  <c r="P7544" i="16"/>
  <c r="P7543" i="16"/>
  <c r="P7542" i="16"/>
  <c r="P7541" i="16"/>
  <c r="P7540" i="16"/>
  <c r="P7539" i="16"/>
  <c r="P7538" i="16"/>
  <c r="P7537" i="16"/>
  <c r="P7536" i="16"/>
  <c r="P7535" i="16"/>
  <c r="P7534" i="16"/>
  <c r="P7533" i="16"/>
  <c r="P7532" i="16"/>
  <c r="P7531" i="16"/>
  <c r="P7530" i="16"/>
  <c r="P7529" i="16"/>
  <c r="P7528" i="16"/>
  <c r="P7527" i="16"/>
  <c r="P7526" i="16"/>
  <c r="P7525" i="16"/>
  <c r="P7524" i="16"/>
  <c r="P7523" i="16"/>
  <c r="P7522" i="16"/>
  <c r="P7521" i="16"/>
  <c r="P7520" i="16"/>
  <c r="P7519" i="16"/>
  <c r="P7518" i="16"/>
  <c r="P7517" i="16"/>
  <c r="P7516" i="16"/>
  <c r="P7515" i="16"/>
  <c r="P7514" i="16"/>
  <c r="P7513" i="16"/>
  <c r="P7512" i="16"/>
  <c r="P7511" i="16"/>
  <c r="P7510" i="16"/>
  <c r="P7509" i="16"/>
  <c r="P7508" i="16"/>
  <c r="P7507" i="16"/>
  <c r="P7506" i="16"/>
  <c r="P7505" i="16"/>
  <c r="P7504" i="16"/>
  <c r="P7503" i="16"/>
  <c r="P7502" i="16"/>
  <c r="P7501" i="16"/>
  <c r="P7500" i="16"/>
  <c r="P7499" i="16"/>
  <c r="P7498" i="16"/>
  <c r="P7497" i="16"/>
  <c r="P7496" i="16"/>
  <c r="P7495" i="16"/>
  <c r="P7494" i="16"/>
  <c r="P7493" i="16"/>
  <c r="P7492" i="16"/>
  <c r="P7491" i="16"/>
  <c r="P7490" i="16"/>
  <c r="P7489" i="16"/>
  <c r="P7488" i="16"/>
  <c r="P7487" i="16"/>
  <c r="P7486" i="16"/>
  <c r="P7485" i="16"/>
  <c r="P7484" i="16"/>
  <c r="P7483" i="16"/>
  <c r="P7482" i="16"/>
  <c r="P7481" i="16"/>
  <c r="P7480" i="16"/>
  <c r="P7479" i="16"/>
  <c r="P7478" i="16"/>
  <c r="P7477" i="16"/>
  <c r="P7476" i="16"/>
  <c r="P7475" i="16"/>
  <c r="P7474" i="16"/>
  <c r="P7473" i="16"/>
  <c r="P7472" i="16"/>
  <c r="P7471" i="16"/>
  <c r="P7470" i="16"/>
  <c r="P7469" i="16"/>
  <c r="P7468" i="16"/>
  <c r="P7467" i="16"/>
  <c r="P7466" i="16"/>
  <c r="P7465" i="16"/>
  <c r="P7464" i="16"/>
  <c r="P7463" i="16"/>
  <c r="P7462" i="16"/>
  <c r="P7461" i="16"/>
  <c r="P7460" i="16"/>
  <c r="P7459" i="16"/>
  <c r="P7458" i="16"/>
  <c r="P7457" i="16"/>
  <c r="P7456" i="16"/>
  <c r="P7455" i="16"/>
  <c r="P7454" i="16"/>
  <c r="P7453" i="16"/>
  <c r="P7452" i="16"/>
  <c r="P7451" i="16"/>
  <c r="P7450" i="16"/>
  <c r="P7449" i="16"/>
  <c r="P7448" i="16"/>
  <c r="P7447" i="16"/>
  <c r="P7446" i="16"/>
  <c r="P7445" i="16"/>
  <c r="P7444" i="16"/>
  <c r="P7443" i="16"/>
  <c r="P7442" i="16"/>
  <c r="P7441" i="16"/>
  <c r="P7440" i="16"/>
  <c r="P7439" i="16"/>
  <c r="P7438" i="16"/>
  <c r="P7437" i="16"/>
  <c r="P7436" i="16"/>
  <c r="P7435" i="16"/>
  <c r="P7434" i="16"/>
  <c r="P7433" i="16"/>
  <c r="P7432" i="16"/>
  <c r="P7431" i="16"/>
  <c r="P7430" i="16"/>
  <c r="P7429" i="16"/>
  <c r="P7428" i="16"/>
  <c r="P7427" i="16"/>
  <c r="P7426" i="16"/>
  <c r="P7425" i="16"/>
  <c r="P7424" i="16"/>
  <c r="P7423" i="16"/>
  <c r="P7422" i="16"/>
  <c r="P7421" i="16"/>
  <c r="P7420" i="16"/>
  <c r="P7419" i="16"/>
  <c r="P7418" i="16"/>
  <c r="P7417" i="16"/>
  <c r="P7416" i="16"/>
  <c r="P7415" i="16"/>
  <c r="P7414" i="16"/>
  <c r="P7413" i="16"/>
  <c r="P7412" i="16"/>
  <c r="P7411" i="16"/>
  <c r="P7410" i="16"/>
  <c r="P7409" i="16"/>
  <c r="P7408" i="16"/>
  <c r="P7407" i="16"/>
  <c r="P7406" i="16"/>
  <c r="P7405" i="16"/>
  <c r="P7404" i="16"/>
  <c r="P7403" i="16"/>
  <c r="P7402" i="16"/>
  <c r="P7401" i="16"/>
  <c r="P7400" i="16"/>
  <c r="P7399" i="16"/>
  <c r="P7398" i="16"/>
  <c r="P7397" i="16"/>
  <c r="P7396" i="16"/>
  <c r="P7395" i="16"/>
  <c r="P7394" i="16"/>
  <c r="P7393" i="16"/>
  <c r="P7392" i="16"/>
  <c r="P7391" i="16"/>
  <c r="P7390" i="16"/>
  <c r="P7389" i="16"/>
  <c r="P7388" i="16"/>
  <c r="P7387" i="16"/>
  <c r="P7386" i="16"/>
  <c r="P7385" i="16"/>
  <c r="P7384" i="16"/>
  <c r="P7383" i="16"/>
  <c r="P7382" i="16"/>
  <c r="P7381" i="16"/>
  <c r="P7380" i="16"/>
  <c r="P7379" i="16"/>
  <c r="P7378" i="16"/>
  <c r="P7377" i="16"/>
  <c r="P7376" i="16"/>
  <c r="P7375" i="16"/>
  <c r="P7374" i="16"/>
  <c r="P7373" i="16"/>
  <c r="P7372" i="16"/>
  <c r="P7371" i="16"/>
  <c r="P7370" i="16"/>
  <c r="P7369" i="16"/>
  <c r="P7368" i="16"/>
  <c r="P7367" i="16"/>
  <c r="P7366" i="16"/>
  <c r="P7365" i="16"/>
  <c r="P7364" i="16"/>
  <c r="P7363" i="16"/>
  <c r="P7362" i="16"/>
  <c r="P7361" i="16"/>
  <c r="P7360" i="16"/>
  <c r="P7359" i="16"/>
  <c r="P7358" i="16"/>
  <c r="P7357" i="16"/>
  <c r="P7356" i="16"/>
  <c r="P7355" i="16"/>
  <c r="P7354" i="16"/>
  <c r="P7353" i="16"/>
  <c r="P7352" i="16"/>
  <c r="P7351" i="16"/>
  <c r="P7350" i="16"/>
  <c r="P7349" i="16"/>
  <c r="P7348" i="16"/>
  <c r="P7347" i="16"/>
  <c r="P7346" i="16"/>
  <c r="P7345" i="16"/>
  <c r="P7344" i="16"/>
  <c r="P7343" i="16"/>
  <c r="P7342" i="16"/>
  <c r="P7341" i="16"/>
  <c r="P7340" i="16"/>
  <c r="P7339" i="16"/>
  <c r="P7338" i="16"/>
  <c r="P7337" i="16"/>
  <c r="P7336" i="16"/>
  <c r="P7335" i="16"/>
  <c r="P7334" i="16"/>
  <c r="P7333" i="16"/>
  <c r="P7332" i="16"/>
  <c r="P7331" i="16"/>
  <c r="P7330" i="16"/>
  <c r="P7329" i="16"/>
  <c r="P7328" i="16"/>
  <c r="P7327" i="16"/>
  <c r="P7326" i="16"/>
  <c r="P7325" i="16"/>
  <c r="P7324" i="16"/>
  <c r="P7323" i="16"/>
  <c r="P7322" i="16"/>
  <c r="P7321" i="16"/>
  <c r="P7320" i="16"/>
  <c r="P7319" i="16"/>
  <c r="P7318" i="16"/>
  <c r="P7317" i="16"/>
  <c r="P7316" i="16"/>
  <c r="P7315" i="16"/>
  <c r="P7314" i="16"/>
  <c r="P7313" i="16"/>
  <c r="P7312" i="16"/>
  <c r="P7311" i="16"/>
  <c r="P7310" i="16"/>
  <c r="P7309" i="16"/>
  <c r="P7308" i="16"/>
  <c r="P7307" i="16"/>
  <c r="P7306" i="16"/>
  <c r="P7305" i="16"/>
  <c r="P7304" i="16"/>
  <c r="P7303" i="16"/>
  <c r="P7302" i="16"/>
  <c r="P7301" i="16"/>
  <c r="P7300" i="16"/>
  <c r="P7299" i="16"/>
  <c r="P7298" i="16"/>
  <c r="P7297" i="16"/>
  <c r="P7296" i="16"/>
  <c r="P7295" i="16"/>
  <c r="P7294" i="16"/>
  <c r="P7293" i="16"/>
  <c r="P7292" i="16"/>
  <c r="P7291" i="16"/>
  <c r="P7290" i="16"/>
  <c r="P7289" i="16"/>
  <c r="P7288" i="16"/>
  <c r="P7287" i="16"/>
  <c r="P7286" i="16"/>
  <c r="P7285" i="16"/>
  <c r="P7284" i="16"/>
  <c r="P7283" i="16"/>
  <c r="P7282" i="16"/>
  <c r="P7281" i="16"/>
  <c r="P7280" i="16"/>
  <c r="P7279" i="16"/>
  <c r="P7278" i="16"/>
  <c r="P7277" i="16"/>
  <c r="P7276" i="16"/>
  <c r="P7275" i="16"/>
  <c r="P7274" i="16"/>
  <c r="P7273" i="16"/>
  <c r="P7272" i="16"/>
  <c r="P7271" i="16"/>
  <c r="P7270" i="16"/>
  <c r="P7269" i="16"/>
  <c r="P7268" i="16"/>
  <c r="P7267" i="16"/>
  <c r="P7266" i="16"/>
  <c r="P7265" i="16"/>
  <c r="P7264" i="16"/>
  <c r="P7263" i="16"/>
  <c r="P7262" i="16"/>
  <c r="P7261" i="16"/>
  <c r="P7260" i="16"/>
  <c r="P7259" i="16"/>
  <c r="P7258" i="16"/>
  <c r="P7257" i="16"/>
  <c r="P7256" i="16"/>
  <c r="P7255" i="16"/>
  <c r="P7254" i="16"/>
  <c r="P7253" i="16"/>
  <c r="P7252" i="16"/>
  <c r="P7251" i="16"/>
  <c r="P7250" i="16"/>
  <c r="P7249" i="16"/>
  <c r="P7248" i="16"/>
  <c r="P7247" i="16"/>
  <c r="P7246" i="16"/>
  <c r="P7245" i="16"/>
  <c r="P7244" i="16"/>
  <c r="P7243" i="16"/>
  <c r="P7242" i="16"/>
  <c r="P7241" i="16"/>
  <c r="P7240" i="16"/>
  <c r="P7239" i="16"/>
  <c r="P7238" i="16"/>
  <c r="P7237" i="16"/>
  <c r="P7236" i="16"/>
  <c r="P7235" i="16"/>
  <c r="P7234" i="16"/>
  <c r="P7233" i="16"/>
  <c r="P7232" i="16"/>
  <c r="P7231" i="16"/>
  <c r="P7230" i="16"/>
  <c r="P7229" i="16"/>
  <c r="P7228" i="16"/>
  <c r="P7227" i="16"/>
  <c r="P7226" i="16"/>
  <c r="P7225" i="16"/>
  <c r="P7224" i="16"/>
  <c r="P7223" i="16"/>
  <c r="P7222" i="16"/>
  <c r="P7221" i="16"/>
  <c r="P7220" i="16"/>
  <c r="P7219" i="16"/>
  <c r="P7218" i="16"/>
  <c r="P7217" i="16"/>
  <c r="P7216" i="16"/>
  <c r="P7215" i="16"/>
  <c r="P7214" i="16"/>
  <c r="P7213" i="16"/>
  <c r="P7212" i="16"/>
  <c r="P7211" i="16"/>
  <c r="P7210" i="16"/>
  <c r="P7209" i="16"/>
  <c r="P7208" i="16"/>
  <c r="P7207" i="16"/>
  <c r="P7206" i="16"/>
  <c r="P7205" i="16"/>
  <c r="P7204" i="16"/>
  <c r="P7203" i="16"/>
  <c r="P7202" i="16"/>
  <c r="P7201" i="16"/>
  <c r="P7200" i="16"/>
  <c r="P7199" i="16"/>
  <c r="P7198" i="16"/>
  <c r="P7197" i="16"/>
  <c r="P7196" i="16"/>
  <c r="P7195" i="16"/>
  <c r="P7194" i="16"/>
  <c r="P7193" i="16"/>
  <c r="P7192" i="16"/>
  <c r="P7191" i="16"/>
  <c r="P7190" i="16"/>
  <c r="P7189" i="16"/>
  <c r="P7188" i="16"/>
  <c r="P7187" i="16"/>
  <c r="P7186" i="16"/>
  <c r="P7185" i="16"/>
  <c r="P7184" i="16"/>
  <c r="P7183" i="16"/>
  <c r="P7182" i="16"/>
  <c r="P7181" i="16"/>
  <c r="P7180" i="16"/>
  <c r="P7179" i="16"/>
  <c r="P7178" i="16"/>
  <c r="P7177" i="16"/>
  <c r="P7176" i="16"/>
  <c r="P7175" i="16"/>
  <c r="P7174" i="16"/>
  <c r="P7173" i="16"/>
  <c r="P7172" i="16"/>
  <c r="P7171" i="16"/>
  <c r="P7170" i="16"/>
  <c r="P7169" i="16"/>
  <c r="P7168" i="16"/>
  <c r="P7167" i="16"/>
  <c r="P7166" i="16"/>
  <c r="P7165" i="16"/>
  <c r="P7164" i="16"/>
  <c r="P7163" i="16"/>
  <c r="P7162" i="16"/>
  <c r="P7161" i="16"/>
  <c r="P7160" i="16"/>
  <c r="P7159" i="16"/>
  <c r="P7158" i="16"/>
  <c r="P7157" i="16"/>
  <c r="P7156" i="16"/>
  <c r="P7155" i="16"/>
  <c r="P7154" i="16"/>
  <c r="P7153" i="16"/>
  <c r="P7152" i="16"/>
  <c r="P7151" i="16"/>
  <c r="P7150" i="16"/>
  <c r="P7149" i="16"/>
  <c r="P7148" i="16"/>
  <c r="P7147" i="16"/>
  <c r="P7146" i="16"/>
  <c r="P7145" i="16"/>
  <c r="P7144" i="16"/>
  <c r="P7143" i="16"/>
  <c r="P7142" i="16"/>
  <c r="P7141" i="16"/>
  <c r="P7140" i="16"/>
  <c r="P7139" i="16"/>
  <c r="P7138" i="16"/>
  <c r="P7137" i="16"/>
  <c r="P7136" i="16"/>
  <c r="P7135" i="16"/>
  <c r="P7134" i="16"/>
  <c r="P7133" i="16"/>
  <c r="P7132" i="16"/>
  <c r="P7131" i="16"/>
  <c r="P7130" i="16"/>
  <c r="P7129" i="16"/>
  <c r="P7128" i="16"/>
  <c r="P7127" i="16"/>
  <c r="P7126" i="16"/>
  <c r="P7125" i="16"/>
  <c r="P7124" i="16"/>
  <c r="P7123" i="16"/>
  <c r="P7122" i="16"/>
  <c r="P7121" i="16"/>
  <c r="P7120" i="16"/>
  <c r="P7119" i="16"/>
  <c r="P7118" i="16"/>
  <c r="P7117" i="16"/>
  <c r="P7116" i="16"/>
  <c r="P7115" i="16"/>
  <c r="P7114" i="16"/>
  <c r="P7113" i="16"/>
  <c r="P7112" i="16"/>
  <c r="P7111" i="16"/>
  <c r="P7110" i="16"/>
  <c r="P7109" i="16"/>
  <c r="P7108" i="16"/>
  <c r="P7107" i="16"/>
  <c r="P7106" i="16"/>
  <c r="P7105" i="16"/>
  <c r="P7104" i="16"/>
  <c r="P7103" i="16"/>
  <c r="P7102" i="16"/>
  <c r="P7101" i="16"/>
  <c r="P7100" i="16"/>
  <c r="P7099" i="16"/>
  <c r="P7098" i="16"/>
  <c r="P7097" i="16"/>
  <c r="P7096" i="16"/>
  <c r="P7095" i="16"/>
  <c r="P7094" i="16"/>
  <c r="P7093" i="16"/>
  <c r="P7092" i="16"/>
  <c r="P7091" i="16"/>
  <c r="P7090" i="16"/>
  <c r="P7089" i="16"/>
  <c r="P7088" i="16"/>
  <c r="P7087" i="16"/>
  <c r="P7086" i="16"/>
  <c r="P7085" i="16"/>
  <c r="P7084" i="16"/>
  <c r="P7083" i="16"/>
  <c r="P7082" i="16"/>
  <c r="P7081" i="16"/>
  <c r="P7080" i="16"/>
  <c r="P7079" i="16"/>
  <c r="P7078" i="16"/>
  <c r="P7077" i="16"/>
  <c r="P7076" i="16"/>
  <c r="P7075" i="16"/>
  <c r="P7074" i="16"/>
  <c r="P7073" i="16"/>
  <c r="P7072" i="16"/>
  <c r="P7071" i="16"/>
  <c r="P7070" i="16"/>
  <c r="P7069" i="16"/>
  <c r="P7068" i="16"/>
  <c r="P7067" i="16"/>
  <c r="P7066" i="16"/>
  <c r="P7065" i="16"/>
  <c r="P7064" i="16"/>
  <c r="P7063" i="16"/>
  <c r="P7062" i="16"/>
  <c r="P7061" i="16"/>
  <c r="P7060" i="16"/>
  <c r="P7059" i="16"/>
  <c r="P7058" i="16"/>
  <c r="P7057" i="16"/>
  <c r="P7056" i="16"/>
  <c r="P7055" i="16"/>
  <c r="P7054" i="16"/>
  <c r="P7053" i="16"/>
  <c r="P7052" i="16"/>
  <c r="P7051" i="16"/>
  <c r="P7050" i="16"/>
  <c r="P7049" i="16"/>
  <c r="P7048" i="16"/>
  <c r="P7047" i="16"/>
  <c r="P7046" i="16"/>
  <c r="P7045" i="16"/>
  <c r="P7044" i="16"/>
  <c r="P7043" i="16"/>
  <c r="P7042" i="16"/>
  <c r="P7041" i="16"/>
  <c r="P7040" i="16"/>
  <c r="P7039" i="16"/>
  <c r="P7038" i="16"/>
  <c r="P7037" i="16"/>
  <c r="P7036" i="16"/>
  <c r="P7035" i="16"/>
  <c r="P7034" i="16"/>
  <c r="P7033" i="16"/>
  <c r="P7032" i="16"/>
  <c r="P7031" i="16"/>
  <c r="P7030" i="16"/>
  <c r="P7029" i="16"/>
  <c r="P7028" i="16"/>
  <c r="P7027" i="16"/>
  <c r="P7026" i="16"/>
  <c r="P7025" i="16"/>
  <c r="P7024" i="16"/>
  <c r="P7023" i="16"/>
  <c r="P7022" i="16"/>
  <c r="P7021" i="16"/>
  <c r="P7020" i="16"/>
  <c r="P7019" i="16"/>
  <c r="P7018" i="16"/>
  <c r="P7017" i="16"/>
  <c r="P7016" i="16"/>
  <c r="P7015" i="16"/>
  <c r="P7014" i="16"/>
  <c r="P7013" i="16"/>
  <c r="P7012" i="16"/>
  <c r="P7011" i="16"/>
  <c r="P7010" i="16"/>
  <c r="P7009" i="16"/>
  <c r="P7008" i="16"/>
  <c r="P7007" i="16"/>
  <c r="P7006" i="16"/>
  <c r="P7005" i="16"/>
  <c r="P7004" i="16"/>
  <c r="P7003" i="16"/>
  <c r="P7002" i="16"/>
  <c r="P7001" i="16"/>
  <c r="P7000" i="16"/>
  <c r="P6999" i="16"/>
  <c r="P6998" i="16"/>
  <c r="P6997" i="16"/>
  <c r="P6996" i="16"/>
  <c r="P6995" i="16"/>
  <c r="P6994" i="16"/>
  <c r="P6993" i="16"/>
  <c r="P6992" i="16"/>
  <c r="P6991" i="16"/>
  <c r="P6990" i="16"/>
  <c r="P6989" i="16"/>
  <c r="P6988" i="16"/>
  <c r="P6987" i="16"/>
  <c r="P6986" i="16"/>
  <c r="P6985" i="16"/>
  <c r="P6984" i="16"/>
  <c r="P6983" i="16"/>
  <c r="P6982" i="16"/>
  <c r="P6981" i="16"/>
  <c r="P6980" i="16"/>
  <c r="P6979" i="16"/>
  <c r="P6978" i="16"/>
  <c r="P6977" i="16"/>
  <c r="P6976" i="16"/>
  <c r="P6975" i="16"/>
  <c r="P6974" i="16"/>
  <c r="P6973" i="16"/>
  <c r="P6972" i="16"/>
  <c r="P6971" i="16"/>
  <c r="P6970" i="16"/>
  <c r="P6969" i="16"/>
  <c r="P6968" i="16"/>
  <c r="P6967" i="16"/>
  <c r="P6966" i="16"/>
  <c r="P6965" i="16"/>
  <c r="P6964" i="16"/>
  <c r="P6963" i="16"/>
  <c r="P6962" i="16"/>
  <c r="P6961" i="16"/>
  <c r="P6960" i="16"/>
  <c r="P6959" i="16"/>
  <c r="P6958" i="16"/>
  <c r="P6957" i="16"/>
  <c r="P6956" i="16"/>
  <c r="P6955" i="16"/>
  <c r="P6954" i="16"/>
  <c r="P6953" i="16"/>
  <c r="P6952" i="16"/>
  <c r="P6951" i="16"/>
  <c r="P6950" i="16"/>
  <c r="P6949" i="16"/>
  <c r="P6948" i="16"/>
  <c r="P6947" i="16"/>
  <c r="P6946" i="16"/>
  <c r="P6945" i="16"/>
  <c r="P6944" i="16"/>
  <c r="P6943" i="16"/>
  <c r="P6942" i="16"/>
  <c r="P6941" i="16"/>
  <c r="P6940" i="16"/>
  <c r="P6939" i="16"/>
  <c r="P6938" i="16"/>
  <c r="P6937" i="16"/>
  <c r="P6936" i="16"/>
  <c r="P6935" i="16"/>
  <c r="P6934" i="16"/>
  <c r="P6933" i="16"/>
  <c r="P6932" i="16"/>
  <c r="P6931" i="16"/>
  <c r="P6930" i="16"/>
  <c r="P6929" i="16"/>
  <c r="P6928" i="16"/>
  <c r="P6927" i="16"/>
  <c r="P6926" i="16"/>
  <c r="P6925" i="16"/>
  <c r="P6924" i="16"/>
  <c r="P6923" i="16"/>
  <c r="P6922" i="16"/>
  <c r="P6921" i="16"/>
  <c r="P6920" i="16"/>
  <c r="P6919" i="16"/>
  <c r="P6918" i="16"/>
  <c r="P6917" i="16"/>
  <c r="P6916" i="16"/>
  <c r="P6915" i="16"/>
  <c r="P6914" i="16"/>
  <c r="P6913" i="16"/>
  <c r="P6912" i="16"/>
  <c r="P6911" i="16"/>
  <c r="P6910" i="16"/>
  <c r="P6909" i="16"/>
  <c r="P6908" i="16"/>
  <c r="P6907" i="16"/>
  <c r="P6906" i="16"/>
  <c r="P6905" i="16"/>
  <c r="P6904" i="16"/>
  <c r="P6903" i="16"/>
  <c r="P6902" i="16"/>
  <c r="P6901" i="16"/>
  <c r="P6900" i="16"/>
  <c r="P6899" i="16"/>
  <c r="P6898" i="16"/>
  <c r="P6897" i="16"/>
  <c r="P6896" i="16"/>
  <c r="P6895" i="16"/>
  <c r="P6894" i="16"/>
  <c r="P6893" i="16"/>
  <c r="P6892" i="16"/>
  <c r="P6891" i="16"/>
  <c r="P6890" i="16"/>
  <c r="P6889" i="16"/>
  <c r="P6888" i="16"/>
  <c r="P6887" i="16"/>
  <c r="P6886" i="16"/>
  <c r="P6885" i="16"/>
  <c r="P6884" i="16"/>
  <c r="P6883" i="16"/>
  <c r="P6882" i="16"/>
  <c r="P6881" i="16"/>
  <c r="P6880" i="16"/>
  <c r="P6879" i="16"/>
  <c r="P6878" i="16"/>
  <c r="P6877" i="16"/>
  <c r="P6876" i="16"/>
  <c r="P6875" i="16"/>
  <c r="P6874" i="16"/>
  <c r="P6873" i="16"/>
  <c r="P6872" i="16"/>
  <c r="P6871" i="16"/>
  <c r="P6870" i="16"/>
  <c r="P6869" i="16"/>
  <c r="P6868" i="16"/>
  <c r="P6867" i="16"/>
  <c r="P6866" i="16"/>
  <c r="P6865" i="16"/>
  <c r="P6864" i="16"/>
  <c r="P6863" i="16"/>
  <c r="P6862" i="16"/>
  <c r="P6861" i="16"/>
  <c r="P6860" i="16"/>
  <c r="P6859" i="16"/>
  <c r="P6858" i="16"/>
  <c r="P6857" i="16"/>
  <c r="P6856" i="16"/>
  <c r="P6855" i="16"/>
  <c r="P6854" i="16"/>
  <c r="P6853" i="16"/>
  <c r="P6852" i="16"/>
  <c r="P6851" i="16"/>
  <c r="P6850" i="16"/>
  <c r="P6849" i="16"/>
  <c r="P6848" i="16"/>
  <c r="P6847" i="16"/>
  <c r="P6846" i="16"/>
  <c r="P6845" i="16"/>
  <c r="P6844" i="16"/>
  <c r="P6843" i="16"/>
  <c r="P6842" i="16"/>
  <c r="P6841" i="16"/>
  <c r="P6840" i="16"/>
  <c r="P6839" i="16"/>
  <c r="P6838" i="16"/>
  <c r="P6837" i="16"/>
  <c r="P6836" i="16"/>
  <c r="P6835" i="16"/>
  <c r="P6834" i="16"/>
  <c r="P6833" i="16"/>
  <c r="P6832" i="16"/>
  <c r="P6831" i="16"/>
  <c r="P6830" i="16"/>
  <c r="P6829" i="16"/>
  <c r="P6828" i="16"/>
  <c r="P6827" i="16"/>
  <c r="P6826" i="16"/>
  <c r="P6825" i="16"/>
  <c r="P6824" i="16"/>
  <c r="P6823" i="16"/>
  <c r="P6822" i="16"/>
  <c r="P6821" i="16"/>
  <c r="P6820" i="16"/>
  <c r="P6819" i="16"/>
  <c r="P6818" i="16"/>
  <c r="P6817" i="16"/>
  <c r="P6816" i="16"/>
  <c r="P6815" i="16"/>
  <c r="P6814" i="16"/>
  <c r="P6813" i="16"/>
  <c r="P6812" i="16"/>
  <c r="P6811" i="16"/>
  <c r="P6810" i="16"/>
  <c r="P6809" i="16"/>
  <c r="P6808" i="16"/>
  <c r="P6807" i="16"/>
  <c r="P6806" i="16"/>
  <c r="P6805" i="16"/>
  <c r="P6804" i="16"/>
  <c r="P6803" i="16"/>
  <c r="P6802" i="16"/>
  <c r="P6801" i="16"/>
  <c r="P6800" i="16"/>
  <c r="P6799" i="16"/>
  <c r="P6798" i="16"/>
  <c r="P6797" i="16"/>
  <c r="P6796" i="16"/>
  <c r="P6795" i="16"/>
  <c r="P6794" i="16"/>
  <c r="P6793" i="16"/>
  <c r="P6792" i="16"/>
  <c r="P6791" i="16"/>
  <c r="P6790" i="16"/>
  <c r="P6789" i="16"/>
  <c r="P6788" i="16"/>
  <c r="P6787" i="16"/>
  <c r="P6786" i="16"/>
  <c r="P6785" i="16"/>
  <c r="P6784" i="16"/>
  <c r="P6783" i="16"/>
  <c r="P6782" i="16"/>
  <c r="P6781" i="16"/>
  <c r="P6780" i="16"/>
  <c r="P6779" i="16"/>
  <c r="P6778" i="16"/>
  <c r="P6777" i="16"/>
  <c r="P6776" i="16"/>
  <c r="P6775" i="16"/>
  <c r="P6774" i="16"/>
  <c r="P6773" i="16"/>
  <c r="P6772" i="16"/>
  <c r="P6771" i="16"/>
  <c r="P6770" i="16"/>
  <c r="P6769" i="16"/>
  <c r="P6768" i="16"/>
  <c r="P6767" i="16"/>
  <c r="P6766" i="16"/>
  <c r="P6765" i="16"/>
  <c r="P6764" i="16"/>
  <c r="P6763" i="16"/>
  <c r="P6762" i="16"/>
  <c r="P6761" i="16"/>
  <c r="P6760" i="16"/>
  <c r="P6759" i="16"/>
  <c r="P6758" i="16"/>
  <c r="P6757" i="16"/>
  <c r="P6756" i="16"/>
  <c r="P6755" i="16"/>
  <c r="P6754" i="16"/>
  <c r="P6753" i="16"/>
  <c r="P6752" i="16"/>
  <c r="P6751" i="16"/>
  <c r="P6750" i="16"/>
  <c r="P6749" i="16"/>
  <c r="P6748" i="16"/>
  <c r="P6747" i="16"/>
  <c r="P6746" i="16"/>
  <c r="P6745" i="16"/>
  <c r="P6744" i="16"/>
  <c r="P6743" i="16"/>
  <c r="P6742" i="16"/>
  <c r="P6741" i="16"/>
  <c r="P6740" i="16"/>
  <c r="P6739" i="16"/>
  <c r="P6738" i="16"/>
  <c r="P6737" i="16"/>
  <c r="P6736" i="16"/>
  <c r="P6735" i="16"/>
  <c r="P6734" i="16"/>
  <c r="P6733" i="16"/>
  <c r="P6732" i="16"/>
  <c r="P6731" i="16"/>
  <c r="P6730" i="16"/>
  <c r="P6729" i="16"/>
  <c r="P6728" i="16"/>
  <c r="P6727" i="16"/>
  <c r="P6726" i="16"/>
  <c r="P6725" i="16"/>
  <c r="P6724" i="16"/>
  <c r="P6723" i="16"/>
  <c r="P6722" i="16"/>
  <c r="P6721" i="16"/>
  <c r="P6720" i="16"/>
  <c r="P6719" i="16"/>
  <c r="P6718" i="16"/>
  <c r="P6717" i="16"/>
  <c r="P6716" i="16"/>
  <c r="P6715" i="16"/>
  <c r="P6714" i="16"/>
  <c r="P6713" i="16"/>
  <c r="P6712" i="16"/>
  <c r="P6711" i="16"/>
  <c r="P6710" i="16"/>
  <c r="P6709" i="16"/>
  <c r="P6708" i="16"/>
  <c r="P6707" i="16"/>
  <c r="P6706" i="16"/>
  <c r="P6705" i="16"/>
  <c r="P6704" i="16"/>
  <c r="P6703" i="16"/>
  <c r="P6702" i="16"/>
  <c r="P6701" i="16"/>
  <c r="P6700" i="16"/>
  <c r="P6699" i="16"/>
  <c r="P6698" i="16"/>
  <c r="P6697" i="16"/>
  <c r="P6696" i="16"/>
  <c r="P6695" i="16"/>
  <c r="P6694" i="16"/>
  <c r="P6693" i="16"/>
  <c r="P6692" i="16"/>
  <c r="P6691" i="16"/>
  <c r="P6690" i="16"/>
  <c r="P6689" i="16"/>
  <c r="P6688" i="16"/>
  <c r="P6687" i="16"/>
  <c r="P6686" i="16"/>
  <c r="P6685" i="16"/>
  <c r="P6684" i="16"/>
  <c r="P6683" i="16"/>
  <c r="P6682" i="16"/>
  <c r="P6681" i="16"/>
  <c r="P6680" i="16"/>
  <c r="P6679" i="16"/>
  <c r="P6678" i="16"/>
  <c r="P6677" i="16"/>
  <c r="P6676" i="16"/>
  <c r="P6675" i="16"/>
  <c r="P6674" i="16"/>
  <c r="P6673" i="16"/>
  <c r="P6672" i="16"/>
  <c r="P6671" i="16"/>
  <c r="P6670" i="16"/>
  <c r="P6669" i="16"/>
  <c r="P6668" i="16"/>
  <c r="P6667" i="16"/>
  <c r="P6666" i="16"/>
  <c r="P6665" i="16"/>
  <c r="P6664" i="16"/>
  <c r="P6663" i="16"/>
  <c r="P6662" i="16"/>
  <c r="P6661" i="16"/>
  <c r="P6660" i="16"/>
  <c r="P6659" i="16"/>
  <c r="P6658" i="16"/>
  <c r="P6657" i="16"/>
  <c r="P6656" i="16"/>
  <c r="P6655" i="16"/>
  <c r="P6654" i="16"/>
  <c r="P6653" i="16"/>
  <c r="P6652" i="16"/>
  <c r="P6651" i="16"/>
  <c r="P6650" i="16"/>
  <c r="P6649" i="16"/>
  <c r="P6648" i="16"/>
  <c r="P6647" i="16"/>
  <c r="P6646" i="16"/>
  <c r="P6645" i="16"/>
  <c r="P6644" i="16"/>
  <c r="P6643" i="16"/>
  <c r="P6642" i="16"/>
  <c r="P6641" i="16"/>
  <c r="P6640" i="16"/>
  <c r="P6639" i="16"/>
  <c r="P6638" i="16"/>
  <c r="P6637" i="16"/>
  <c r="P6636" i="16"/>
  <c r="P6635" i="16"/>
  <c r="P6634" i="16"/>
  <c r="P6633" i="16"/>
  <c r="P6632" i="16"/>
  <c r="P6631" i="16"/>
  <c r="P6630" i="16"/>
  <c r="P6629" i="16"/>
  <c r="P6628" i="16"/>
  <c r="P6627" i="16"/>
  <c r="P6626" i="16"/>
  <c r="P6625" i="16"/>
  <c r="P6624" i="16"/>
  <c r="P6623" i="16"/>
  <c r="P6622" i="16"/>
  <c r="P6621" i="16"/>
  <c r="P6620" i="16"/>
  <c r="P6619" i="16"/>
  <c r="P6618" i="16"/>
  <c r="P6617" i="16"/>
  <c r="P6616" i="16"/>
  <c r="P6615" i="16"/>
  <c r="P6614" i="16"/>
  <c r="P6613" i="16"/>
  <c r="P6612" i="16"/>
  <c r="P6611" i="16"/>
  <c r="P6610" i="16"/>
  <c r="P6609" i="16"/>
  <c r="P6608" i="16"/>
  <c r="P6607" i="16"/>
  <c r="P6606" i="16"/>
  <c r="P6605" i="16"/>
  <c r="P6604" i="16"/>
  <c r="P6603" i="16"/>
  <c r="P6602" i="16"/>
  <c r="P6601" i="16"/>
  <c r="P6600" i="16"/>
  <c r="P6599" i="16"/>
  <c r="P6598" i="16"/>
  <c r="P6597" i="16"/>
  <c r="P6596" i="16"/>
  <c r="P6595" i="16"/>
  <c r="P6594" i="16"/>
  <c r="P6593" i="16"/>
  <c r="P6592" i="16"/>
  <c r="P6591" i="16"/>
  <c r="P6590" i="16"/>
  <c r="P6589" i="16"/>
  <c r="P6588" i="16"/>
  <c r="P6587" i="16"/>
  <c r="P6586" i="16"/>
  <c r="P6585" i="16"/>
  <c r="P6584" i="16"/>
  <c r="P6583" i="16"/>
  <c r="P6582" i="16"/>
  <c r="P6581" i="16"/>
  <c r="P6580" i="16"/>
  <c r="P6579" i="16"/>
  <c r="P6578" i="16"/>
  <c r="P6577" i="16"/>
  <c r="P6576" i="16"/>
  <c r="P6575" i="16"/>
  <c r="P6574" i="16"/>
  <c r="P6573" i="16"/>
  <c r="P6572" i="16"/>
  <c r="P6571" i="16"/>
  <c r="P6570" i="16"/>
  <c r="P6569" i="16"/>
  <c r="P6568" i="16"/>
  <c r="P6567" i="16"/>
  <c r="P6566" i="16"/>
  <c r="P6565" i="16"/>
  <c r="P6564" i="16"/>
  <c r="P6563" i="16"/>
  <c r="P6562" i="16"/>
  <c r="P6561" i="16"/>
  <c r="P6560" i="16"/>
  <c r="P6559" i="16"/>
  <c r="P6558" i="16"/>
  <c r="P6557" i="16"/>
  <c r="P6556" i="16"/>
  <c r="P6555" i="16"/>
  <c r="P6554" i="16"/>
  <c r="P6553" i="16"/>
  <c r="P6552" i="16"/>
  <c r="P6551" i="16"/>
  <c r="P6550" i="16"/>
  <c r="P6549" i="16"/>
  <c r="P6548" i="16"/>
  <c r="P6547" i="16"/>
  <c r="P6546" i="16"/>
  <c r="P6545" i="16"/>
  <c r="P6544" i="16"/>
  <c r="P6543" i="16"/>
  <c r="P6542" i="16"/>
  <c r="P6541" i="16"/>
  <c r="P6540" i="16"/>
  <c r="P6539" i="16"/>
  <c r="P6538" i="16"/>
  <c r="P6537" i="16"/>
  <c r="P6536" i="16"/>
  <c r="P6535" i="16"/>
  <c r="P6534" i="16"/>
  <c r="P6533" i="16"/>
  <c r="P6532" i="16"/>
  <c r="P6531" i="16"/>
  <c r="P6530" i="16"/>
  <c r="P6529" i="16"/>
  <c r="P6528" i="16"/>
  <c r="P6527" i="16"/>
  <c r="P6526" i="16"/>
  <c r="P6525" i="16"/>
  <c r="P6524" i="16"/>
  <c r="P6523" i="16"/>
  <c r="P6522" i="16"/>
  <c r="P6521" i="16"/>
  <c r="P6520" i="16"/>
  <c r="P6519" i="16"/>
  <c r="P6518" i="16"/>
  <c r="P6517" i="16"/>
  <c r="P6516" i="16"/>
  <c r="P6515" i="16"/>
  <c r="P6514" i="16"/>
  <c r="P6513" i="16"/>
  <c r="P6512" i="16"/>
  <c r="P6511" i="16"/>
  <c r="P6510" i="16"/>
  <c r="P6509" i="16"/>
  <c r="P6508" i="16"/>
  <c r="P6507" i="16"/>
  <c r="P6506" i="16"/>
  <c r="P6505" i="16"/>
  <c r="P6504" i="16"/>
  <c r="P6503" i="16"/>
  <c r="P6502" i="16"/>
  <c r="P6501" i="16"/>
  <c r="P6500" i="16"/>
  <c r="P6499" i="16"/>
  <c r="P6498" i="16"/>
  <c r="P6497" i="16"/>
  <c r="P6496" i="16"/>
  <c r="P6495" i="16"/>
  <c r="P6494" i="16"/>
  <c r="P6493" i="16"/>
  <c r="P6492" i="16"/>
  <c r="P6491" i="16"/>
  <c r="P6490" i="16"/>
  <c r="P6489" i="16"/>
  <c r="P6488" i="16"/>
  <c r="P6487" i="16"/>
  <c r="P6486" i="16"/>
  <c r="P6485" i="16"/>
  <c r="P6484" i="16"/>
  <c r="P6483" i="16"/>
  <c r="P6482" i="16"/>
  <c r="P6481" i="16"/>
  <c r="P6480" i="16"/>
  <c r="P6479" i="16"/>
  <c r="P6478" i="16"/>
  <c r="P6477" i="16"/>
  <c r="P6476" i="16"/>
  <c r="P6475" i="16"/>
  <c r="P6474" i="16"/>
  <c r="P6473" i="16"/>
  <c r="P6472" i="16"/>
  <c r="P6471" i="16"/>
  <c r="P6470" i="16"/>
  <c r="P6469" i="16"/>
  <c r="P6468" i="16"/>
  <c r="P6467" i="16"/>
  <c r="P6466" i="16"/>
  <c r="P6465" i="16"/>
  <c r="P6464" i="16"/>
  <c r="P6463" i="16"/>
  <c r="P6462" i="16"/>
  <c r="P6461" i="16"/>
  <c r="P6460" i="16"/>
  <c r="P6459" i="16"/>
  <c r="P6458" i="16"/>
  <c r="P6457" i="16"/>
  <c r="P6456" i="16"/>
  <c r="P6455" i="16"/>
  <c r="P6454" i="16"/>
  <c r="P6453" i="16"/>
  <c r="P6452" i="16"/>
  <c r="P6451" i="16"/>
  <c r="P6450" i="16"/>
  <c r="P6449" i="16"/>
  <c r="P6448" i="16"/>
  <c r="P6447" i="16"/>
  <c r="P6446" i="16"/>
  <c r="P6445" i="16"/>
  <c r="P6444" i="16"/>
  <c r="P6443" i="16"/>
  <c r="P6442" i="16"/>
  <c r="P6441" i="16"/>
  <c r="P6440" i="16"/>
  <c r="P6439" i="16"/>
  <c r="P6438" i="16"/>
  <c r="P6437" i="16"/>
  <c r="P6436" i="16"/>
  <c r="P6435" i="16"/>
  <c r="P6434" i="16"/>
  <c r="P6433" i="16"/>
  <c r="P6432" i="16"/>
  <c r="P6431" i="16"/>
  <c r="P6430" i="16"/>
  <c r="P6429" i="16"/>
  <c r="P6428" i="16"/>
  <c r="P6427" i="16"/>
  <c r="P6426" i="16"/>
  <c r="P6425" i="16"/>
  <c r="P6424" i="16"/>
  <c r="P6423" i="16"/>
  <c r="P6422" i="16"/>
  <c r="P6421" i="16"/>
  <c r="P6420" i="16"/>
  <c r="P6419" i="16"/>
  <c r="P6418" i="16"/>
  <c r="P6417" i="16"/>
  <c r="P6416" i="16"/>
  <c r="P6415" i="16"/>
  <c r="P6414" i="16"/>
  <c r="P6413" i="16"/>
  <c r="P6412" i="16"/>
  <c r="P6411" i="16"/>
  <c r="P6410" i="16"/>
  <c r="P6409" i="16"/>
  <c r="P6408" i="16"/>
  <c r="P6407" i="16"/>
  <c r="P6406" i="16"/>
  <c r="P6405" i="16"/>
  <c r="P6404" i="16"/>
  <c r="P6403" i="16"/>
  <c r="P6402" i="16"/>
  <c r="P6401" i="16"/>
  <c r="P6400" i="16"/>
  <c r="P6399" i="16"/>
  <c r="P6398" i="16"/>
  <c r="P6397" i="16"/>
  <c r="P6396" i="16"/>
  <c r="P6395" i="16"/>
  <c r="P6394" i="16"/>
  <c r="P6393" i="16"/>
  <c r="P6392" i="16"/>
  <c r="P6391" i="16"/>
  <c r="P6390" i="16"/>
  <c r="P6389" i="16"/>
  <c r="P6388" i="16"/>
  <c r="P6387" i="16"/>
  <c r="P6386" i="16"/>
  <c r="P6385" i="16"/>
  <c r="P6384" i="16"/>
  <c r="P6383" i="16"/>
  <c r="P6382" i="16"/>
  <c r="P6381" i="16"/>
  <c r="P6380" i="16"/>
  <c r="P6379" i="16"/>
  <c r="P6378" i="16"/>
  <c r="P6377" i="16"/>
  <c r="P6376" i="16"/>
  <c r="P6375" i="16"/>
  <c r="P6374" i="16"/>
  <c r="P6373" i="16"/>
  <c r="P6372" i="16"/>
  <c r="P6371" i="16"/>
  <c r="P6370" i="16"/>
  <c r="P6369" i="16"/>
  <c r="P6368" i="16"/>
  <c r="P6367" i="16"/>
  <c r="P6366" i="16"/>
  <c r="P6365" i="16"/>
  <c r="P6364" i="16"/>
  <c r="P6363" i="16"/>
  <c r="P6362" i="16"/>
  <c r="P6361" i="16"/>
  <c r="P6360" i="16"/>
  <c r="P6359" i="16"/>
  <c r="P6358" i="16"/>
  <c r="P6357" i="16"/>
  <c r="P6356" i="16"/>
  <c r="P6355" i="16"/>
  <c r="P6354" i="16"/>
  <c r="P6353" i="16"/>
  <c r="P6352" i="16"/>
  <c r="P6351" i="16"/>
  <c r="P6350" i="16"/>
  <c r="P6349" i="16"/>
  <c r="P6348" i="16"/>
  <c r="P6347" i="16"/>
  <c r="P6346" i="16"/>
  <c r="P6345" i="16"/>
  <c r="P6344" i="16"/>
  <c r="P6343" i="16"/>
  <c r="P6342" i="16"/>
  <c r="P6341" i="16"/>
  <c r="P6340" i="16"/>
  <c r="P6339" i="16"/>
  <c r="P6338" i="16"/>
  <c r="P6337" i="16"/>
  <c r="P6336" i="16"/>
  <c r="P6335" i="16"/>
  <c r="P6334" i="16"/>
  <c r="P6333" i="16"/>
  <c r="P6332" i="16"/>
  <c r="P6331" i="16"/>
  <c r="P6330" i="16"/>
  <c r="P6329" i="16"/>
  <c r="P6328" i="16"/>
  <c r="P6327" i="16"/>
  <c r="P6326" i="16"/>
  <c r="P6325" i="16"/>
  <c r="P6324" i="16"/>
  <c r="P6323" i="16"/>
  <c r="P6322" i="16"/>
  <c r="P6321" i="16"/>
  <c r="P6320" i="16"/>
  <c r="P6319" i="16"/>
  <c r="P6318" i="16"/>
  <c r="P6317" i="16"/>
  <c r="P6316" i="16"/>
  <c r="P6315" i="16"/>
  <c r="P6314" i="16"/>
  <c r="P6313" i="16"/>
  <c r="P6312" i="16"/>
  <c r="P6311" i="16"/>
  <c r="P6310" i="16"/>
  <c r="P6309" i="16"/>
  <c r="P6308" i="16"/>
  <c r="P6307" i="16"/>
  <c r="P6306" i="16"/>
  <c r="P6305" i="16"/>
  <c r="P6304" i="16"/>
  <c r="P6303" i="16"/>
  <c r="P6302" i="16"/>
  <c r="P6301" i="16"/>
  <c r="P6300" i="16"/>
  <c r="P6299" i="16"/>
  <c r="P6298" i="16"/>
  <c r="P6297" i="16"/>
  <c r="P6296" i="16"/>
  <c r="P6295" i="16"/>
  <c r="P6294" i="16"/>
  <c r="P6293" i="16"/>
  <c r="P6292" i="16"/>
  <c r="P6291" i="16"/>
  <c r="P6290" i="16"/>
  <c r="P6289" i="16"/>
  <c r="P6288" i="16"/>
  <c r="P6287" i="16"/>
  <c r="P6286" i="16"/>
  <c r="P6285" i="16"/>
  <c r="P6284" i="16"/>
  <c r="P6283" i="16"/>
  <c r="P6282" i="16"/>
  <c r="P6281" i="16"/>
  <c r="P6280" i="16"/>
  <c r="P6279" i="16"/>
  <c r="P6278" i="16"/>
  <c r="P6277" i="16"/>
  <c r="P6276" i="16"/>
  <c r="P6275" i="16"/>
  <c r="P6274" i="16"/>
  <c r="P6273" i="16"/>
  <c r="P6272" i="16"/>
  <c r="P6271" i="16"/>
  <c r="P6270" i="16"/>
  <c r="P6269" i="16"/>
  <c r="P6268" i="16"/>
  <c r="P6267" i="16"/>
  <c r="P6266" i="16"/>
  <c r="P6265" i="16"/>
  <c r="P6264" i="16"/>
  <c r="P6263" i="16"/>
  <c r="P6262" i="16"/>
  <c r="P6261" i="16"/>
  <c r="P6260" i="16"/>
  <c r="P6259" i="16"/>
  <c r="P6258" i="16"/>
  <c r="P6257" i="16"/>
  <c r="P6256" i="16"/>
  <c r="P6255" i="16"/>
  <c r="P6254" i="16"/>
  <c r="P6253" i="16"/>
  <c r="P6252" i="16"/>
  <c r="P6251" i="16"/>
  <c r="P6250" i="16"/>
  <c r="P6249" i="16"/>
  <c r="P6248" i="16"/>
  <c r="P6247" i="16"/>
  <c r="P6246" i="16"/>
  <c r="P6245" i="16"/>
  <c r="P6244" i="16"/>
  <c r="P6243" i="16"/>
  <c r="P6242" i="16"/>
  <c r="P6241" i="16"/>
  <c r="P6240" i="16"/>
  <c r="P6239" i="16"/>
  <c r="P6238" i="16"/>
  <c r="P6237" i="16"/>
  <c r="P6236" i="16"/>
  <c r="P6235" i="16"/>
  <c r="P6234" i="16"/>
  <c r="P6233" i="16"/>
  <c r="P6232" i="16"/>
  <c r="P6231" i="16"/>
  <c r="P6230" i="16"/>
  <c r="P6229" i="16"/>
  <c r="P6228" i="16"/>
  <c r="P6227" i="16"/>
  <c r="P6226" i="16"/>
  <c r="P6225" i="16"/>
  <c r="P6224" i="16"/>
  <c r="P6223" i="16"/>
  <c r="P6222" i="16"/>
  <c r="P6221" i="16"/>
  <c r="P6220" i="16"/>
  <c r="P6219" i="16"/>
  <c r="P6218" i="16"/>
  <c r="P6217" i="16"/>
  <c r="P6216" i="16"/>
  <c r="P6215" i="16"/>
  <c r="P6214" i="16"/>
  <c r="P6213" i="16"/>
  <c r="P6212" i="16"/>
  <c r="P6211" i="16"/>
  <c r="P6210" i="16"/>
  <c r="P6209" i="16"/>
  <c r="P6208" i="16"/>
  <c r="P6207" i="16"/>
  <c r="P6206" i="16"/>
  <c r="P6205" i="16"/>
  <c r="P6204" i="16"/>
  <c r="P6203" i="16"/>
  <c r="P6202" i="16"/>
  <c r="P6201" i="16"/>
  <c r="P6200" i="16"/>
  <c r="P6199" i="16"/>
  <c r="P6198" i="16"/>
  <c r="P6197" i="16"/>
  <c r="P6196" i="16"/>
  <c r="P6195" i="16"/>
  <c r="P6194" i="16"/>
  <c r="P6193" i="16"/>
  <c r="P6192" i="16"/>
  <c r="P6191" i="16"/>
  <c r="P6190" i="16"/>
  <c r="P6189" i="16"/>
  <c r="P6188" i="16"/>
  <c r="P6187" i="16"/>
  <c r="P6186" i="16"/>
  <c r="P6185" i="16"/>
  <c r="P6184" i="16"/>
  <c r="P6183" i="16"/>
  <c r="P6182" i="16"/>
  <c r="P6181" i="16"/>
  <c r="P6180" i="16"/>
  <c r="P6179" i="16"/>
  <c r="P6178" i="16"/>
  <c r="P6177" i="16"/>
  <c r="P6176" i="16"/>
  <c r="P6175" i="16"/>
  <c r="P6174" i="16"/>
  <c r="P6173" i="16"/>
  <c r="P6172" i="16"/>
  <c r="P6171" i="16"/>
  <c r="P6170" i="16"/>
  <c r="P6169" i="16"/>
  <c r="P6168" i="16"/>
  <c r="P6167" i="16"/>
  <c r="P6166" i="16"/>
  <c r="P6165" i="16"/>
  <c r="P6164" i="16"/>
  <c r="P6163" i="16"/>
  <c r="P6162" i="16"/>
  <c r="P6161" i="16"/>
  <c r="P6160" i="16"/>
  <c r="P6159" i="16"/>
  <c r="P6158" i="16"/>
  <c r="P6157" i="16"/>
  <c r="P6156" i="16"/>
  <c r="P6155" i="16"/>
  <c r="P6154" i="16"/>
  <c r="P6153" i="16"/>
  <c r="P6152" i="16"/>
  <c r="P6151" i="16"/>
  <c r="P6150" i="16"/>
  <c r="P6149" i="16"/>
  <c r="P6148" i="16"/>
  <c r="P6147" i="16"/>
  <c r="P6146" i="16"/>
  <c r="P6145" i="16"/>
  <c r="P6144" i="16"/>
  <c r="P6143" i="16"/>
  <c r="P6142" i="16"/>
  <c r="P6141" i="16"/>
  <c r="P6140" i="16"/>
  <c r="P6139" i="16"/>
  <c r="P6138" i="16"/>
  <c r="P6137" i="16"/>
  <c r="P6136" i="16"/>
  <c r="P6135" i="16"/>
  <c r="P6134" i="16"/>
  <c r="P6133" i="16"/>
  <c r="P6132" i="16"/>
  <c r="P6131" i="16"/>
  <c r="P6130" i="16"/>
  <c r="P6129" i="16"/>
  <c r="P6128" i="16"/>
  <c r="P6127" i="16"/>
  <c r="P6126" i="16"/>
  <c r="P6125" i="16"/>
  <c r="P6124" i="16"/>
  <c r="P6123" i="16"/>
  <c r="P6122" i="16"/>
  <c r="P6121" i="16"/>
  <c r="P6120" i="16"/>
  <c r="P6119" i="16"/>
  <c r="P6118" i="16"/>
  <c r="P6117" i="16"/>
  <c r="P6116" i="16"/>
  <c r="P6115" i="16"/>
  <c r="P6114" i="16"/>
  <c r="P6113" i="16"/>
  <c r="P6112" i="16"/>
  <c r="P6111" i="16"/>
  <c r="P6110" i="16"/>
  <c r="P6109" i="16"/>
  <c r="P6108" i="16"/>
  <c r="P6107" i="16"/>
  <c r="P6106" i="16"/>
  <c r="P6105" i="16"/>
  <c r="P6104" i="16"/>
  <c r="P6103" i="16"/>
  <c r="P6102" i="16"/>
  <c r="P6101" i="16"/>
  <c r="P6100" i="16"/>
  <c r="P6099" i="16"/>
  <c r="P6098" i="16"/>
  <c r="P6097" i="16"/>
  <c r="P6096" i="16"/>
  <c r="P6095" i="16"/>
  <c r="P6094" i="16"/>
  <c r="P6093" i="16"/>
  <c r="P6092" i="16"/>
  <c r="P6091" i="16"/>
  <c r="P6090" i="16"/>
  <c r="P6089" i="16"/>
  <c r="P6088" i="16"/>
  <c r="P6087" i="16"/>
  <c r="P6086" i="16"/>
  <c r="P6085" i="16"/>
  <c r="P6084" i="16"/>
  <c r="P6083" i="16"/>
  <c r="P6082" i="16"/>
  <c r="P6081" i="16"/>
  <c r="P6080" i="16"/>
  <c r="P6079" i="16"/>
  <c r="P6078" i="16"/>
  <c r="P6077" i="16"/>
  <c r="P6076" i="16"/>
  <c r="P6075" i="16"/>
  <c r="P6074" i="16"/>
  <c r="P6073" i="16"/>
  <c r="P6072" i="16"/>
  <c r="P6071" i="16"/>
  <c r="P6070" i="16"/>
  <c r="P6069" i="16"/>
  <c r="P6068" i="16"/>
  <c r="P6067" i="16"/>
  <c r="P6066" i="16"/>
  <c r="P6065" i="16"/>
  <c r="P6064" i="16"/>
  <c r="P6063" i="16"/>
  <c r="P6062" i="16"/>
  <c r="P6061" i="16"/>
  <c r="P6060" i="16"/>
  <c r="P6059" i="16"/>
  <c r="P6058" i="16"/>
  <c r="P6057" i="16"/>
  <c r="P6056" i="16"/>
  <c r="P6055" i="16"/>
  <c r="P6054" i="16"/>
  <c r="P6053" i="16"/>
  <c r="P6052" i="16"/>
  <c r="P6051" i="16"/>
  <c r="P6050" i="16"/>
  <c r="P6049" i="16"/>
  <c r="P6048" i="16"/>
  <c r="P6047" i="16"/>
  <c r="P6046" i="16"/>
  <c r="P6045" i="16"/>
  <c r="P6044" i="16"/>
  <c r="P6043" i="16"/>
  <c r="P6042" i="16"/>
  <c r="P6041" i="16"/>
  <c r="P6040" i="16"/>
  <c r="P6039" i="16"/>
  <c r="P6038" i="16"/>
  <c r="P6037" i="16"/>
  <c r="P6036" i="16"/>
  <c r="P6035" i="16"/>
  <c r="P6034" i="16"/>
  <c r="P6033" i="16"/>
  <c r="P6032" i="16"/>
  <c r="P6031" i="16"/>
  <c r="P6030" i="16"/>
  <c r="P6029" i="16"/>
  <c r="P6028" i="16"/>
  <c r="P6027" i="16"/>
  <c r="P6026" i="16"/>
  <c r="P6025" i="16"/>
  <c r="P6024" i="16"/>
  <c r="P6023" i="16"/>
  <c r="P6022" i="16"/>
  <c r="P6021" i="16"/>
  <c r="P6020" i="16"/>
  <c r="P6019" i="16"/>
  <c r="P6018" i="16"/>
  <c r="P6017" i="16"/>
  <c r="P6016" i="16"/>
  <c r="P6015" i="16"/>
  <c r="P6014" i="16"/>
  <c r="P6013" i="16"/>
  <c r="P6012" i="16"/>
  <c r="P6011" i="16"/>
  <c r="P6010" i="16"/>
  <c r="P6009" i="16"/>
  <c r="P6008" i="16"/>
  <c r="P6007" i="16"/>
  <c r="P6006" i="16"/>
  <c r="P6005" i="16"/>
  <c r="P6004" i="16"/>
  <c r="P6003" i="16"/>
  <c r="P6002" i="16"/>
  <c r="P6001" i="16"/>
  <c r="P6000" i="16"/>
  <c r="P5999" i="16"/>
  <c r="P5998" i="16"/>
  <c r="P5997" i="16"/>
  <c r="P5996" i="16"/>
  <c r="P5995" i="16"/>
  <c r="P5994" i="16"/>
  <c r="P5993" i="16"/>
  <c r="P5992" i="16"/>
  <c r="P5991" i="16"/>
  <c r="P5990" i="16"/>
  <c r="P5989" i="16"/>
  <c r="P5988" i="16"/>
  <c r="P5987" i="16"/>
  <c r="P5986" i="16"/>
  <c r="P5985" i="16"/>
  <c r="P5984" i="16"/>
  <c r="P5983" i="16"/>
  <c r="P5982" i="16"/>
  <c r="P5981" i="16"/>
  <c r="P5980" i="16"/>
  <c r="P5979" i="16"/>
  <c r="P5978" i="16"/>
  <c r="P5977" i="16"/>
  <c r="P5976" i="16"/>
  <c r="P5975" i="16"/>
  <c r="P5974" i="16"/>
  <c r="P5973" i="16"/>
  <c r="P5972" i="16"/>
  <c r="P5971" i="16"/>
  <c r="P5970" i="16"/>
  <c r="P5969" i="16"/>
  <c r="P5968" i="16"/>
  <c r="P5967" i="16"/>
  <c r="P5966" i="16"/>
  <c r="P5965" i="16"/>
  <c r="P5964" i="16"/>
  <c r="P5963" i="16"/>
  <c r="P5962" i="16"/>
  <c r="P5961" i="16"/>
  <c r="P5960" i="16"/>
  <c r="P5959" i="16"/>
  <c r="P5958" i="16"/>
  <c r="P5957" i="16"/>
  <c r="P5956" i="16"/>
  <c r="P5955" i="16"/>
  <c r="P5954" i="16"/>
  <c r="P5953" i="16"/>
  <c r="P5952" i="16"/>
  <c r="P5951" i="16"/>
  <c r="P5950" i="16"/>
  <c r="P5949" i="16"/>
  <c r="P5948" i="16"/>
  <c r="P5947" i="16"/>
  <c r="P5946" i="16"/>
  <c r="P5945" i="16"/>
  <c r="P5944" i="16"/>
  <c r="P5943" i="16"/>
  <c r="P5942" i="16"/>
  <c r="P5941" i="16"/>
  <c r="P5940" i="16"/>
  <c r="P5939" i="16"/>
  <c r="P5938" i="16"/>
  <c r="P5937" i="16"/>
  <c r="P5936" i="16"/>
  <c r="P5935" i="16"/>
  <c r="P5934" i="16"/>
  <c r="P5933" i="16"/>
  <c r="P5932" i="16"/>
  <c r="P5931" i="16"/>
  <c r="P5930" i="16"/>
  <c r="P5929" i="16"/>
  <c r="P5928" i="16"/>
  <c r="P5927" i="16"/>
  <c r="P5926" i="16"/>
  <c r="P5925" i="16"/>
  <c r="P5924" i="16"/>
  <c r="P5923" i="16"/>
  <c r="P5922" i="16"/>
  <c r="P5921" i="16"/>
  <c r="P5920" i="16"/>
  <c r="P5919" i="16"/>
  <c r="P5918" i="16"/>
  <c r="P5917" i="16"/>
  <c r="P5916" i="16"/>
  <c r="P5915" i="16"/>
  <c r="P5914" i="16"/>
  <c r="P5913" i="16"/>
  <c r="P5912" i="16"/>
  <c r="P5911" i="16"/>
  <c r="P5910" i="16"/>
  <c r="P5909" i="16"/>
  <c r="P5908" i="16"/>
  <c r="P5907" i="16"/>
  <c r="P5906" i="16"/>
  <c r="P5905" i="16"/>
  <c r="P5904" i="16"/>
  <c r="P5903" i="16"/>
  <c r="P5902" i="16"/>
  <c r="P5901" i="16"/>
  <c r="P5900" i="16"/>
  <c r="P5899" i="16"/>
  <c r="P5898" i="16"/>
  <c r="P5897" i="16"/>
  <c r="P5896" i="16"/>
  <c r="P5895" i="16"/>
  <c r="P5894" i="16"/>
  <c r="P5893" i="16"/>
  <c r="P5892" i="16"/>
  <c r="P5891" i="16"/>
  <c r="P5890" i="16"/>
  <c r="P5889" i="16"/>
  <c r="P5888" i="16"/>
  <c r="P5887" i="16"/>
  <c r="P5886" i="16"/>
  <c r="P5885" i="16"/>
  <c r="P5884" i="16"/>
  <c r="P5883" i="16"/>
  <c r="P5882" i="16"/>
  <c r="P5881" i="16"/>
  <c r="P5880" i="16"/>
  <c r="P5879" i="16"/>
  <c r="P5878" i="16"/>
  <c r="P5877" i="16"/>
  <c r="P5876" i="16"/>
  <c r="P5875" i="16"/>
  <c r="P5874" i="16"/>
  <c r="P5873" i="16"/>
  <c r="P5872" i="16"/>
  <c r="P5871" i="16"/>
  <c r="P5870" i="16"/>
  <c r="P5869" i="16"/>
  <c r="P5868" i="16"/>
  <c r="P5867" i="16"/>
  <c r="P5866" i="16"/>
  <c r="P5865" i="16"/>
  <c r="P5864" i="16"/>
  <c r="P5863" i="16"/>
  <c r="P5862" i="16"/>
  <c r="P5861" i="16"/>
  <c r="P5860" i="16"/>
  <c r="P5859" i="16"/>
  <c r="P5858" i="16"/>
  <c r="P5857" i="16"/>
  <c r="P5856" i="16"/>
  <c r="P5855" i="16"/>
  <c r="P5854" i="16"/>
  <c r="P5853" i="16"/>
  <c r="P5852" i="16"/>
  <c r="P5851" i="16"/>
  <c r="P5850" i="16"/>
  <c r="P5849" i="16"/>
  <c r="P5848" i="16"/>
  <c r="P5847" i="16"/>
  <c r="P5846" i="16"/>
  <c r="P5845" i="16"/>
  <c r="P5844" i="16"/>
  <c r="P5843" i="16"/>
  <c r="P5842" i="16"/>
  <c r="P5841" i="16"/>
  <c r="P5840" i="16"/>
  <c r="P5839" i="16"/>
  <c r="P5838" i="16"/>
  <c r="P5837" i="16"/>
  <c r="P5836" i="16"/>
  <c r="P5835" i="16"/>
  <c r="P5834" i="16"/>
  <c r="P5833" i="16"/>
  <c r="P5832" i="16"/>
  <c r="P5831" i="16"/>
  <c r="P5830" i="16"/>
  <c r="P5829" i="16"/>
  <c r="P5828" i="16"/>
  <c r="P5827" i="16"/>
  <c r="P5826" i="16"/>
  <c r="P5825" i="16"/>
  <c r="P5824" i="16"/>
  <c r="P5823" i="16"/>
  <c r="P5822" i="16"/>
  <c r="P5821" i="16"/>
  <c r="P5820" i="16"/>
  <c r="P5819" i="16"/>
  <c r="P5818" i="16"/>
  <c r="P5817" i="16"/>
  <c r="P5816" i="16"/>
  <c r="P5815" i="16"/>
  <c r="P5814" i="16"/>
  <c r="P5813" i="16"/>
  <c r="P5812" i="16"/>
  <c r="P5811" i="16"/>
  <c r="P5810" i="16"/>
  <c r="P5809" i="16"/>
  <c r="P5808" i="16"/>
  <c r="P5807" i="16"/>
  <c r="P5806" i="16"/>
  <c r="P5805" i="16"/>
  <c r="P5804" i="16"/>
  <c r="P5803" i="16"/>
  <c r="P5802" i="16"/>
  <c r="P5801" i="16"/>
  <c r="P5800" i="16"/>
  <c r="P5799" i="16"/>
  <c r="P5798" i="16"/>
  <c r="P5797" i="16"/>
  <c r="P5796" i="16"/>
  <c r="P5795" i="16"/>
  <c r="P5794" i="16"/>
  <c r="P5793" i="16"/>
  <c r="P5792" i="16"/>
  <c r="P5791" i="16"/>
  <c r="P5790" i="16"/>
  <c r="P5789" i="16"/>
  <c r="P5788" i="16"/>
  <c r="P5787" i="16"/>
  <c r="P5786" i="16"/>
  <c r="P5785" i="16"/>
  <c r="P5784" i="16"/>
  <c r="P5783" i="16"/>
  <c r="P5782" i="16"/>
  <c r="P5781" i="16"/>
  <c r="P5780" i="16"/>
  <c r="P5779" i="16"/>
  <c r="P5778" i="16"/>
  <c r="P5777" i="16"/>
  <c r="P5776" i="16"/>
  <c r="P5775" i="16"/>
  <c r="P5774" i="16"/>
  <c r="P5773" i="16"/>
  <c r="P5772" i="16"/>
  <c r="P5771" i="16"/>
  <c r="P5770" i="16"/>
  <c r="P5769" i="16"/>
  <c r="P5768" i="16"/>
  <c r="P5767" i="16"/>
  <c r="P5766" i="16"/>
  <c r="P5765" i="16"/>
  <c r="P5764" i="16"/>
  <c r="P5763" i="16"/>
  <c r="P5762" i="16"/>
  <c r="P5761" i="16"/>
  <c r="P5760" i="16"/>
  <c r="P5759" i="16"/>
  <c r="P5758" i="16"/>
  <c r="P5757" i="16"/>
  <c r="P5756" i="16"/>
  <c r="P5755" i="16"/>
  <c r="P5754" i="16"/>
  <c r="P5753" i="16"/>
  <c r="P5752" i="16"/>
  <c r="P5751" i="16"/>
  <c r="P5750" i="16"/>
  <c r="P5749" i="16"/>
  <c r="P5748" i="16"/>
  <c r="P5747" i="16"/>
  <c r="P5746" i="16"/>
  <c r="P5745" i="16"/>
  <c r="P5744" i="16"/>
  <c r="P5743" i="16"/>
  <c r="P5742" i="16"/>
  <c r="P5741" i="16"/>
  <c r="P5740" i="16"/>
  <c r="P5739" i="16"/>
  <c r="P5738" i="16"/>
  <c r="P5737" i="16"/>
  <c r="P5736" i="16"/>
  <c r="P5735" i="16"/>
  <c r="P5734" i="16"/>
  <c r="P5733" i="16"/>
  <c r="P5732" i="16"/>
  <c r="P5731" i="16"/>
  <c r="P5730" i="16"/>
  <c r="P5729" i="16"/>
  <c r="P5728" i="16"/>
  <c r="P5727" i="16"/>
  <c r="P5726" i="16"/>
  <c r="P5725" i="16"/>
  <c r="P5724" i="16"/>
  <c r="P5723" i="16"/>
  <c r="P5722" i="16"/>
  <c r="P5721" i="16"/>
  <c r="P5720" i="16"/>
  <c r="P5719" i="16"/>
  <c r="P5718" i="16"/>
  <c r="P5717" i="16"/>
  <c r="P5716" i="16"/>
  <c r="P5715" i="16"/>
  <c r="P5714" i="16"/>
  <c r="P5713" i="16"/>
  <c r="P5712" i="16"/>
  <c r="P5711" i="16"/>
  <c r="P5710" i="16"/>
  <c r="P5709" i="16"/>
  <c r="P5708" i="16"/>
  <c r="P5707" i="16"/>
  <c r="P5706" i="16"/>
  <c r="P5705" i="16"/>
  <c r="P5704" i="16"/>
  <c r="P5703" i="16"/>
  <c r="P5702" i="16"/>
  <c r="P5701" i="16"/>
  <c r="P5700" i="16"/>
  <c r="P5699" i="16"/>
  <c r="P5698" i="16"/>
  <c r="P5697" i="16"/>
  <c r="P5696" i="16"/>
  <c r="P5695" i="16"/>
  <c r="P5694" i="16"/>
  <c r="P5693" i="16"/>
  <c r="P5692" i="16"/>
  <c r="P5691" i="16"/>
  <c r="P5690" i="16"/>
  <c r="P5689" i="16"/>
  <c r="P5688" i="16"/>
  <c r="P5687" i="16"/>
  <c r="P5686" i="16"/>
  <c r="P5685" i="16"/>
  <c r="P5684" i="16"/>
  <c r="P5683" i="16"/>
  <c r="P5682" i="16"/>
  <c r="P5681" i="16"/>
  <c r="P5680" i="16"/>
  <c r="P5679" i="16"/>
  <c r="P5678" i="16"/>
  <c r="P5677" i="16"/>
  <c r="P5676" i="16"/>
  <c r="P5675" i="16"/>
  <c r="P5674" i="16"/>
  <c r="P5673" i="16"/>
  <c r="P5672" i="16"/>
  <c r="P5671" i="16"/>
  <c r="P5670" i="16"/>
  <c r="P5669" i="16"/>
  <c r="P5668" i="16"/>
  <c r="P5667" i="16"/>
  <c r="P5666" i="16"/>
  <c r="P5665" i="16"/>
  <c r="P5664" i="16"/>
  <c r="P5663" i="16"/>
  <c r="P5662" i="16"/>
  <c r="P5661" i="16"/>
  <c r="P5660" i="16"/>
  <c r="P5659" i="16"/>
  <c r="P5658" i="16"/>
  <c r="P5657" i="16"/>
  <c r="P5656" i="16"/>
  <c r="P5655" i="16"/>
  <c r="P5654" i="16"/>
  <c r="P5653" i="16"/>
  <c r="P5652" i="16"/>
  <c r="P5651" i="16"/>
  <c r="P5650" i="16"/>
  <c r="P5649" i="16"/>
  <c r="P5648" i="16"/>
  <c r="P5647" i="16"/>
  <c r="P5646" i="16"/>
  <c r="P5645" i="16"/>
  <c r="P5644" i="16"/>
  <c r="P5643" i="16"/>
  <c r="P5642" i="16"/>
  <c r="P5641" i="16"/>
  <c r="P5640" i="16"/>
  <c r="P5639" i="16"/>
  <c r="P5638" i="16"/>
  <c r="P5637" i="16"/>
  <c r="P5636" i="16"/>
  <c r="P5635" i="16"/>
  <c r="P5634" i="16"/>
  <c r="P5633" i="16"/>
  <c r="P5632" i="16"/>
  <c r="P5631" i="16"/>
  <c r="P5630" i="16"/>
  <c r="P5629" i="16"/>
  <c r="P5628" i="16"/>
  <c r="P5627" i="16"/>
  <c r="P5626" i="16"/>
  <c r="P5625" i="16"/>
  <c r="P5624" i="16"/>
  <c r="P5623" i="16"/>
  <c r="P5622" i="16"/>
  <c r="P5621" i="16"/>
  <c r="P5620" i="16"/>
  <c r="P5619" i="16"/>
  <c r="P5618" i="16"/>
  <c r="P5617" i="16"/>
  <c r="P5616" i="16"/>
  <c r="P5615" i="16"/>
  <c r="P5614" i="16"/>
  <c r="P5613" i="16"/>
  <c r="P5612" i="16"/>
  <c r="P5611" i="16"/>
  <c r="P5610" i="16"/>
  <c r="P5609" i="16"/>
  <c r="P5608" i="16"/>
  <c r="P5607" i="16"/>
  <c r="P5606" i="16"/>
  <c r="P5605" i="16"/>
  <c r="P5604" i="16"/>
  <c r="P5603" i="16"/>
  <c r="P5602" i="16"/>
  <c r="P5601" i="16"/>
  <c r="P5600" i="16"/>
  <c r="P5599" i="16"/>
  <c r="P5598" i="16"/>
  <c r="P5597" i="16"/>
  <c r="P5596" i="16"/>
  <c r="P5595" i="16"/>
  <c r="P5594" i="16"/>
  <c r="P5593" i="16"/>
  <c r="P5592" i="16"/>
  <c r="P5591" i="16"/>
  <c r="P5590" i="16"/>
  <c r="P5589" i="16"/>
  <c r="P5588" i="16"/>
  <c r="P5587" i="16"/>
  <c r="P5586" i="16"/>
  <c r="P5585" i="16"/>
  <c r="P5584" i="16"/>
  <c r="P5583" i="16"/>
  <c r="P5582" i="16"/>
  <c r="P5581" i="16"/>
  <c r="P5580" i="16"/>
  <c r="P5579" i="16"/>
  <c r="P5578" i="16"/>
  <c r="P5577" i="16"/>
  <c r="P5576" i="16"/>
  <c r="P5575" i="16"/>
  <c r="P5574" i="16"/>
  <c r="P5573" i="16"/>
  <c r="P5572" i="16"/>
  <c r="P5571" i="16"/>
  <c r="P5570" i="16"/>
  <c r="P5569" i="16"/>
  <c r="P5568" i="16"/>
  <c r="P5567" i="16"/>
  <c r="P5566" i="16"/>
  <c r="P5565" i="16"/>
  <c r="P5564" i="16"/>
  <c r="P5563" i="16"/>
  <c r="P5562" i="16"/>
  <c r="P5561" i="16"/>
  <c r="P5560" i="16"/>
  <c r="P5559" i="16"/>
  <c r="P5558" i="16"/>
  <c r="P5557" i="16"/>
  <c r="P5556" i="16"/>
  <c r="P5555" i="16"/>
  <c r="P5554" i="16"/>
  <c r="P5553" i="16"/>
  <c r="P5552" i="16"/>
  <c r="P5551" i="16"/>
  <c r="P5550" i="16"/>
  <c r="P5549" i="16"/>
  <c r="P5548" i="16"/>
  <c r="P5547" i="16"/>
  <c r="P5546" i="16"/>
  <c r="P5545" i="16"/>
  <c r="P5544" i="16"/>
  <c r="P5543" i="16"/>
  <c r="P5542" i="16"/>
  <c r="P5541" i="16"/>
  <c r="P5540" i="16"/>
  <c r="P5539" i="16"/>
  <c r="P5538" i="16"/>
  <c r="P5537" i="16"/>
  <c r="P5536" i="16"/>
  <c r="P5535" i="16"/>
  <c r="P5534" i="16"/>
  <c r="P5533" i="16"/>
  <c r="P5532" i="16"/>
  <c r="P5531" i="16"/>
  <c r="P5530" i="16"/>
  <c r="P5529" i="16"/>
  <c r="P5528" i="16"/>
  <c r="P5527" i="16"/>
  <c r="P5526" i="16"/>
  <c r="P5525" i="16"/>
  <c r="P5524" i="16"/>
  <c r="P5523" i="16"/>
  <c r="P5522" i="16"/>
  <c r="P5521" i="16"/>
  <c r="P5520" i="16"/>
  <c r="P5519" i="16"/>
  <c r="P5518" i="16"/>
  <c r="P5517" i="16"/>
  <c r="P5516" i="16"/>
  <c r="P5515" i="16"/>
  <c r="P5514" i="16"/>
  <c r="P5513" i="16"/>
  <c r="P5512" i="16"/>
  <c r="P5511" i="16"/>
  <c r="P5510" i="16"/>
  <c r="P5509" i="16"/>
  <c r="P5508" i="16"/>
  <c r="P5507" i="16"/>
  <c r="P5506" i="16"/>
  <c r="P5505" i="16"/>
  <c r="P5504" i="16"/>
  <c r="P5503" i="16"/>
  <c r="P5502" i="16"/>
  <c r="P5501" i="16"/>
  <c r="P5500" i="16"/>
  <c r="P5499" i="16"/>
  <c r="P5498" i="16"/>
  <c r="P5497" i="16"/>
  <c r="P5496" i="16"/>
  <c r="P5495" i="16"/>
  <c r="P5494" i="16"/>
  <c r="P5493" i="16"/>
  <c r="P5492" i="16"/>
  <c r="P5491" i="16"/>
  <c r="P5490" i="16"/>
  <c r="P5489" i="16"/>
  <c r="P5488" i="16"/>
  <c r="P5487" i="16"/>
  <c r="P5486" i="16"/>
  <c r="P5485" i="16"/>
  <c r="P5484" i="16"/>
  <c r="P5483" i="16"/>
  <c r="P5482" i="16"/>
  <c r="P5481" i="16"/>
  <c r="P5480" i="16"/>
  <c r="P5479" i="16"/>
  <c r="P5478" i="16"/>
  <c r="P5477" i="16"/>
  <c r="P5476" i="16"/>
  <c r="P5475" i="16"/>
  <c r="P5474" i="16"/>
  <c r="P5473" i="16"/>
  <c r="P5472" i="16"/>
  <c r="P5471" i="16"/>
  <c r="P5470" i="16"/>
  <c r="P5469" i="16"/>
  <c r="P5468" i="16"/>
  <c r="P5467" i="16"/>
  <c r="P5466" i="16"/>
  <c r="P5465" i="16"/>
  <c r="P5464" i="16"/>
  <c r="P5463" i="16"/>
  <c r="P5462" i="16"/>
  <c r="P5461" i="16"/>
  <c r="P5460" i="16"/>
  <c r="P5459" i="16"/>
  <c r="P5458" i="16"/>
  <c r="P5457" i="16"/>
  <c r="P5456" i="16"/>
  <c r="P5455" i="16"/>
  <c r="P5454" i="16"/>
  <c r="P5453" i="16"/>
  <c r="P5452" i="16"/>
  <c r="P5451" i="16"/>
  <c r="P5450" i="16"/>
  <c r="P5449" i="16"/>
  <c r="P5448" i="16"/>
  <c r="P5447" i="16"/>
  <c r="P5446" i="16"/>
  <c r="P5445" i="16"/>
  <c r="P5444" i="16"/>
  <c r="P5443" i="16"/>
  <c r="P5442" i="16"/>
  <c r="P5441" i="16"/>
  <c r="P5440" i="16"/>
  <c r="P5439" i="16"/>
  <c r="P5438" i="16"/>
  <c r="P5437" i="16"/>
  <c r="P5436" i="16"/>
  <c r="P5435" i="16"/>
  <c r="P5434" i="16"/>
  <c r="P5433" i="16"/>
  <c r="P5432" i="16"/>
  <c r="P5431" i="16"/>
  <c r="P5430" i="16"/>
  <c r="P5429" i="16"/>
  <c r="P5428" i="16"/>
  <c r="P5427" i="16"/>
  <c r="P5426" i="16"/>
  <c r="P5425" i="16"/>
  <c r="P5424" i="16"/>
  <c r="P5423" i="16"/>
  <c r="P5422" i="16"/>
  <c r="P5421" i="16"/>
  <c r="P5420" i="16"/>
  <c r="P5419" i="16"/>
  <c r="P5418" i="16"/>
  <c r="P5417" i="16"/>
  <c r="P5416" i="16"/>
  <c r="P5415" i="16"/>
  <c r="P5414" i="16"/>
  <c r="P5413" i="16"/>
  <c r="P5412" i="16"/>
  <c r="P5411" i="16"/>
  <c r="P5410" i="16"/>
  <c r="P5409" i="16"/>
  <c r="P5408" i="16"/>
  <c r="P5407" i="16"/>
  <c r="P5406" i="16"/>
  <c r="P5405" i="16"/>
  <c r="P5404" i="16"/>
  <c r="P5403" i="16"/>
  <c r="P5402" i="16"/>
  <c r="P5401" i="16"/>
  <c r="P5400" i="16"/>
  <c r="P5399" i="16"/>
  <c r="P5398" i="16"/>
  <c r="P5397" i="16"/>
  <c r="P5396" i="16"/>
  <c r="P5395" i="16"/>
  <c r="P5394" i="16"/>
  <c r="P5393" i="16"/>
  <c r="P5392" i="16"/>
  <c r="P5391" i="16"/>
  <c r="P5390" i="16"/>
  <c r="P5389" i="16"/>
  <c r="P5388" i="16"/>
  <c r="P5387" i="16"/>
  <c r="P5386" i="16"/>
  <c r="P5385" i="16"/>
  <c r="P5384" i="16"/>
  <c r="P5383" i="16"/>
  <c r="P5382" i="16"/>
  <c r="P5381" i="16"/>
  <c r="P5380" i="16"/>
  <c r="P5379" i="16"/>
  <c r="P5378" i="16"/>
  <c r="P5377" i="16"/>
  <c r="P5376" i="16"/>
  <c r="P5375" i="16"/>
  <c r="P5374" i="16"/>
  <c r="P5373" i="16"/>
  <c r="P5372" i="16"/>
  <c r="P5371" i="16"/>
  <c r="P5370" i="16"/>
  <c r="P5369" i="16"/>
  <c r="P5368" i="16"/>
  <c r="P5367" i="16"/>
  <c r="P5366" i="16"/>
  <c r="P5365" i="16"/>
  <c r="P5364" i="16"/>
  <c r="P5363" i="16"/>
  <c r="P5362" i="16"/>
  <c r="P5361" i="16"/>
  <c r="P5360" i="16"/>
  <c r="P5359" i="16"/>
  <c r="P5358" i="16"/>
  <c r="P5357" i="16"/>
  <c r="P5356" i="16"/>
  <c r="P5355" i="16"/>
  <c r="P5354" i="16"/>
  <c r="P5353" i="16"/>
  <c r="P5352" i="16"/>
  <c r="P5351" i="16"/>
  <c r="P5350" i="16"/>
  <c r="P5349" i="16"/>
  <c r="P5348" i="16"/>
  <c r="P5347" i="16"/>
  <c r="P5346" i="16"/>
  <c r="P5345" i="16"/>
  <c r="P5344" i="16"/>
  <c r="P5343" i="16"/>
  <c r="P5342" i="16"/>
  <c r="P5341" i="16"/>
  <c r="P5340" i="16"/>
  <c r="P5339" i="16"/>
  <c r="P5338" i="16"/>
  <c r="P5337" i="16"/>
  <c r="P5336" i="16"/>
  <c r="P5335" i="16"/>
  <c r="P5334" i="16"/>
  <c r="P5333" i="16"/>
  <c r="P5332" i="16"/>
  <c r="P5331" i="16"/>
  <c r="P5330" i="16"/>
  <c r="P5329" i="16"/>
  <c r="P5328" i="16"/>
  <c r="P5327" i="16"/>
  <c r="P5326" i="16"/>
  <c r="P5325" i="16"/>
  <c r="P5324" i="16"/>
  <c r="P5323" i="16"/>
  <c r="P5322" i="16"/>
  <c r="P5321" i="16"/>
  <c r="P5320" i="16"/>
  <c r="P5319" i="16"/>
  <c r="P5318" i="16"/>
  <c r="P5317" i="16"/>
  <c r="P5316" i="16"/>
  <c r="P5315" i="16"/>
  <c r="P5314" i="16"/>
  <c r="P5313" i="16"/>
  <c r="P5312" i="16"/>
  <c r="P5311" i="16"/>
  <c r="P5310" i="16"/>
  <c r="P5309" i="16"/>
  <c r="P5308" i="16"/>
  <c r="P5307" i="16"/>
  <c r="P5306" i="16"/>
  <c r="P5305" i="16"/>
  <c r="P5304" i="16"/>
  <c r="P5303" i="16"/>
  <c r="P5302" i="16"/>
  <c r="P5301" i="16"/>
  <c r="P5300" i="16"/>
  <c r="P5299" i="16"/>
  <c r="P5298" i="16"/>
  <c r="P5297" i="16"/>
  <c r="P5296" i="16"/>
  <c r="P5295" i="16"/>
  <c r="P5294" i="16"/>
  <c r="P5293" i="16"/>
  <c r="P5292" i="16"/>
  <c r="P5291" i="16"/>
  <c r="P5290" i="16"/>
  <c r="P5289" i="16"/>
  <c r="P5288" i="16"/>
  <c r="P5287" i="16"/>
  <c r="P5286" i="16"/>
  <c r="P5285" i="16"/>
  <c r="P5284" i="16"/>
  <c r="P5283" i="16"/>
  <c r="P5282" i="16"/>
  <c r="P5281" i="16"/>
  <c r="P5280" i="16"/>
  <c r="P5279" i="16"/>
  <c r="P5278" i="16"/>
  <c r="P5277" i="16"/>
  <c r="P5276" i="16"/>
  <c r="P5275" i="16"/>
  <c r="P5274" i="16"/>
  <c r="P5273" i="16"/>
  <c r="P5272" i="16"/>
  <c r="P5271" i="16"/>
  <c r="P5270" i="16"/>
  <c r="P5269" i="16"/>
  <c r="P5268" i="16"/>
  <c r="P5267" i="16"/>
  <c r="P5266" i="16"/>
  <c r="P5265" i="16"/>
  <c r="P5264" i="16"/>
  <c r="P5263" i="16"/>
  <c r="P5262" i="16"/>
  <c r="P5261" i="16"/>
  <c r="P5260" i="16"/>
  <c r="P5259" i="16"/>
  <c r="P5258" i="16"/>
  <c r="P5257" i="16"/>
  <c r="P5256" i="16"/>
  <c r="P5255" i="16"/>
  <c r="P5254" i="16"/>
  <c r="P5253" i="16"/>
  <c r="P5252" i="16"/>
  <c r="P5251" i="16"/>
  <c r="P5250" i="16"/>
  <c r="P5249" i="16"/>
  <c r="P5248" i="16"/>
  <c r="P5247" i="16"/>
  <c r="P5246" i="16"/>
  <c r="P5245" i="16"/>
  <c r="P5244" i="16"/>
  <c r="P5243" i="16"/>
  <c r="P5242" i="16"/>
  <c r="P5241" i="16"/>
  <c r="P5240" i="16"/>
  <c r="P5239" i="16"/>
  <c r="P5238" i="16"/>
  <c r="P5237" i="16"/>
  <c r="P5236" i="16"/>
  <c r="P5235" i="16"/>
  <c r="P5234" i="16"/>
  <c r="P5233" i="16"/>
  <c r="P5232" i="16"/>
  <c r="P5231" i="16"/>
  <c r="P5230" i="16"/>
  <c r="P5229" i="16"/>
  <c r="P5228" i="16"/>
  <c r="P5227" i="16"/>
  <c r="P5226" i="16"/>
  <c r="P5225" i="16"/>
  <c r="P5224" i="16"/>
  <c r="P5223" i="16"/>
  <c r="P5222" i="16"/>
  <c r="P5221" i="16"/>
  <c r="P5220" i="16"/>
  <c r="P5219" i="16"/>
  <c r="P5218" i="16"/>
  <c r="P5217" i="16"/>
  <c r="P5216" i="16"/>
  <c r="P5215" i="16"/>
  <c r="P5214" i="16"/>
  <c r="P5213" i="16"/>
  <c r="P5212" i="16"/>
  <c r="P5211" i="16"/>
  <c r="P5210" i="16"/>
  <c r="P5209" i="16"/>
  <c r="P5208" i="16"/>
  <c r="P5207" i="16"/>
  <c r="P5206" i="16"/>
  <c r="P5205" i="16"/>
  <c r="P5204" i="16"/>
  <c r="P5203" i="16"/>
  <c r="P5202" i="16"/>
  <c r="P5201" i="16"/>
  <c r="P5200" i="16"/>
  <c r="P5199" i="16"/>
  <c r="P5198" i="16"/>
  <c r="P5197" i="16"/>
  <c r="P5196" i="16"/>
  <c r="P5195" i="16"/>
  <c r="P5194" i="16"/>
  <c r="P5193" i="16"/>
  <c r="P5192" i="16"/>
  <c r="P5191" i="16"/>
  <c r="P5190" i="16"/>
  <c r="P5189" i="16"/>
  <c r="P5188" i="16"/>
  <c r="P5187" i="16"/>
  <c r="P5186" i="16"/>
  <c r="P5185" i="16"/>
  <c r="P5184" i="16"/>
  <c r="P5183" i="16"/>
  <c r="P5182" i="16"/>
  <c r="P5181" i="16"/>
  <c r="P5180" i="16"/>
  <c r="P5179" i="16"/>
  <c r="P5178" i="16"/>
  <c r="P5177" i="16"/>
  <c r="P5176" i="16"/>
  <c r="P5175" i="16"/>
  <c r="P5174" i="16"/>
  <c r="P5173" i="16"/>
  <c r="P5172" i="16"/>
  <c r="P5171" i="16"/>
  <c r="P5170" i="16"/>
  <c r="P5169" i="16"/>
  <c r="P5168" i="16"/>
  <c r="P5167" i="16"/>
  <c r="P5166" i="16"/>
  <c r="P5165" i="16"/>
  <c r="P5164" i="16"/>
  <c r="P5163" i="16"/>
  <c r="P5162" i="16"/>
  <c r="P5161" i="16"/>
  <c r="P5160" i="16"/>
  <c r="P5159" i="16"/>
  <c r="P5158" i="16"/>
  <c r="P5157" i="16"/>
  <c r="P5156" i="16"/>
  <c r="P5155" i="16"/>
  <c r="P5154" i="16"/>
  <c r="P5153" i="16"/>
  <c r="P5152" i="16"/>
  <c r="P5151" i="16"/>
  <c r="P5150" i="16"/>
  <c r="P5149" i="16"/>
  <c r="P5148" i="16"/>
  <c r="P5147" i="16"/>
  <c r="P5146" i="16"/>
  <c r="P5145" i="16"/>
  <c r="P5144" i="16"/>
  <c r="P5143" i="16"/>
  <c r="P5142" i="16"/>
  <c r="P5141" i="16"/>
  <c r="P5140" i="16"/>
  <c r="P5139" i="16"/>
  <c r="P5138" i="16"/>
  <c r="P5137" i="16"/>
  <c r="P5136" i="16"/>
  <c r="P5135" i="16"/>
  <c r="P5134" i="16"/>
  <c r="P5133" i="16"/>
  <c r="P5132" i="16"/>
  <c r="P5131" i="16"/>
  <c r="P5130" i="16"/>
  <c r="P5129" i="16"/>
  <c r="P5128" i="16"/>
  <c r="P5127" i="16"/>
  <c r="P5126" i="16"/>
  <c r="P5125" i="16"/>
  <c r="P5124" i="16"/>
  <c r="P5123" i="16"/>
  <c r="P5122" i="16"/>
  <c r="P5121" i="16"/>
  <c r="P5120" i="16"/>
  <c r="P5119" i="16"/>
  <c r="P5118" i="16"/>
  <c r="P5117" i="16"/>
  <c r="P5116" i="16"/>
  <c r="P5115" i="16"/>
  <c r="P5114" i="16"/>
  <c r="P5113" i="16"/>
  <c r="P5112" i="16"/>
  <c r="P5111" i="16"/>
  <c r="P5110" i="16"/>
  <c r="P5109" i="16"/>
  <c r="P5108" i="16"/>
  <c r="P5107" i="16"/>
  <c r="P5106" i="16"/>
  <c r="P5105" i="16"/>
  <c r="P5104" i="16"/>
  <c r="P5103" i="16"/>
  <c r="P5102" i="16"/>
  <c r="P5101" i="16"/>
  <c r="P5100" i="16"/>
  <c r="P5099" i="16"/>
  <c r="P5098" i="16"/>
  <c r="P5097" i="16"/>
  <c r="P5096" i="16"/>
  <c r="P5095" i="16"/>
  <c r="P5094" i="16"/>
  <c r="P5093" i="16"/>
  <c r="P5092" i="16"/>
  <c r="P5091" i="16"/>
  <c r="P5090" i="16"/>
  <c r="P5089" i="16"/>
  <c r="P5088" i="16"/>
  <c r="P5087" i="16"/>
  <c r="P5086" i="16"/>
  <c r="P5085" i="16"/>
  <c r="P5084" i="16"/>
  <c r="P5083" i="16"/>
  <c r="P5082" i="16"/>
  <c r="P5081" i="16"/>
  <c r="P5080" i="16"/>
  <c r="P5079" i="16"/>
  <c r="P5078" i="16"/>
  <c r="P5077" i="16"/>
  <c r="P5076" i="16"/>
  <c r="P5075" i="16"/>
  <c r="P5074" i="16"/>
  <c r="P5073" i="16"/>
  <c r="P5072" i="16"/>
  <c r="P5071" i="16"/>
  <c r="P5070" i="16"/>
  <c r="P5069" i="16"/>
  <c r="P5068" i="16"/>
  <c r="P5067" i="16"/>
  <c r="P5066" i="16"/>
  <c r="P5065" i="16"/>
  <c r="P5064" i="16"/>
  <c r="P5063" i="16"/>
  <c r="P5062" i="16"/>
  <c r="P5061" i="16"/>
  <c r="P5060" i="16"/>
  <c r="P5059" i="16"/>
  <c r="P5058" i="16"/>
  <c r="P5057" i="16"/>
  <c r="P5056" i="16"/>
  <c r="P5055" i="16"/>
  <c r="P5054" i="16"/>
  <c r="P5053" i="16"/>
  <c r="P5052" i="16"/>
  <c r="P5051" i="16"/>
  <c r="P5050" i="16"/>
  <c r="P5049" i="16"/>
  <c r="P5048" i="16"/>
  <c r="P5047" i="16"/>
  <c r="P5046" i="16"/>
  <c r="P5045" i="16"/>
  <c r="P5044" i="16"/>
  <c r="P5043" i="16"/>
  <c r="P5042" i="16"/>
  <c r="P5041" i="16"/>
  <c r="P5040" i="16"/>
  <c r="P5039" i="16"/>
  <c r="P5038" i="16"/>
  <c r="P5037" i="16"/>
  <c r="P5036" i="16"/>
  <c r="P5035" i="16"/>
  <c r="P5034" i="16"/>
  <c r="P5033" i="16"/>
  <c r="P5032" i="16"/>
  <c r="P5031" i="16"/>
  <c r="P5030" i="16"/>
  <c r="P5029" i="16"/>
  <c r="P5028" i="16"/>
  <c r="P5027" i="16"/>
  <c r="P5026" i="16"/>
  <c r="P5025" i="16"/>
  <c r="P5024" i="16"/>
  <c r="P5023" i="16"/>
  <c r="P5022" i="16"/>
  <c r="P5021" i="16"/>
  <c r="P5020" i="16"/>
  <c r="P5019" i="16"/>
  <c r="P5018" i="16"/>
  <c r="P5017" i="16"/>
  <c r="P5016" i="16"/>
  <c r="P5015" i="16"/>
  <c r="P5014" i="16"/>
  <c r="P5013" i="16"/>
  <c r="P5012" i="16"/>
  <c r="P5011" i="16"/>
  <c r="P5010" i="16"/>
  <c r="P5009" i="16"/>
  <c r="P5008" i="16"/>
  <c r="P5007" i="16"/>
  <c r="P5006" i="16"/>
  <c r="P5005" i="16"/>
  <c r="P5004" i="16"/>
  <c r="P5003" i="16"/>
  <c r="P5002" i="16"/>
  <c r="P5001" i="16"/>
  <c r="P5000" i="16"/>
  <c r="P4999" i="16"/>
  <c r="P4998" i="16"/>
  <c r="P4997" i="16"/>
  <c r="P4996" i="16"/>
  <c r="P4995" i="16"/>
  <c r="P4994" i="16"/>
  <c r="P4993" i="16"/>
  <c r="P4992" i="16"/>
  <c r="P4991" i="16"/>
  <c r="P4990" i="16"/>
  <c r="P4989" i="16"/>
  <c r="P4988" i="16"/>
  <c r="P4987" i="16"/>
  <c r="P4986" i="16"/>
  <c r="P4985" i="16"/>
  <c r="P4984" i="16"/>
  <c r="P4983" i="16"/>
  <c r="P4982" i="16"/>
  <c r="P4981" i="16"/>
  <c r="P4980" i="16"/>
  <c r="P4979" i="16"/>
  <c r="P4978" i="16"/>
  <c r="P4977" i="16"/>
  <c r="P4976" i="16"/>
  <c r="P4975" i="16"/>
  <c r="P4974" i="16"/>
  <c r="P4973" i="16"/>
  <c r="P4972" i="16"/>
  <c r="P4971" i="16"/>
  <c r="P4970" i="16"/>
  <c r="P4969" i="16"/>
  <c r="P4968" i="16"/>
  <c r="P4967" i="16"/>
  <c r="P4966" i="16"/>
  <c r="P4965" i="16"/>
  <c r="P4964" i="16"/>
  <c r="P4963" i="16"/>
  <c r="P4962" i="16"/>
  <c r="P4961" i="16"/>
  <c r="P4960" i="16"/>
  <c r="P4959" i="16"/>
  <c r="P4958" i="16"/>
  <c r="P4957" i="16"/>
  <c r="P4956" i="16"/>
  <c r="P4955" i="16"/>
  <c r="P4954" i="16"/>
  <c r="P4953" i="16"/>
  <c r="P4952" i="16"/>
  <c r="P4951" i="16"/>
  <c r="P4950" i="16"/>
  <c r="P4949" i="16"/>
  <c r="P4948" i="16"/>
  <c r="P4947" i="16"/>
  <c r="P4946" i="16"/>
  <c r="P4945" i="16"/>
  <c r="P4944" i="16"/>
  <c r="P4943" i="16"/>
  <c r="P4942" i="16"/>
  <c r="P4941" i="16"/>
  <c r="P4940" i="16"/>
  <c r="P4939" i="16"/>
  <c r="P4938" i="16"/>
  <c r="P4937" i="16"/>
  <c r="P4936" i="16"/>
  <c r="P4935" i="16"/>
  <c r="P4934" i="16"/>
  <c r="P4933" i="16"/>
  <c r="P4932" i="16"/>
  <c r="P4931" i="16"/>
  <c r="P4930" i="16"/>
  <c r="P4929" i="16"/>
  <c r="P4928" i="16"/>
  <c r="P4927" i="16"/>
  <c r="P4926" i="16"/>
  <c r="P4925" i="16"/>
  <c r="P4924" i="16"/>
  <c r="P4923" i="16"/>
  <c r="P4922" i="16"/>
  <c r="P4921" i="16"/>
  <c r="P4920" i="16"/>
  <c r="P4919" i="16"/>
  <c r="P4918" i="16"/>
  <c r="P4917" i="16"/>
  <c r="P4916" i="16"/>
  <c r="P4915" i="16"/>
  <c r="P4914" i="16"/>
  <c r="P4913" i="16"/>
  <c r="P4912" i="16"/>
  <c r="P4911" i="16"/>
  <c r="P4910" i="16"/>
  <c r="P4909" i="16"/>
  <c r="P4908" i="16"/>
  <c r="P4907" i="16"/>
  <c r="P4906" i="16"/>
  <c r="P4905" i="16"/>
  <c r="P4904" i="16"/>
  <c r="P4903" i="16"/>
  <c r="P4902" i="16"/>
  <c r="P4901" i="16"/>
  <c r="P4900" i="16"/>
  <c r="P4899" i="16"/>
  <c r="P4898" i="16"/>
  <c r="P4897" i="16"/>
  <c r="P4896" i="16"/>
  <c r="P4895" i="16"/>
  <c r="P4894" i="16"/>
  <c r="P4893" i="16"/>
  <c r="P4892" i="16"/>
  <c r="P4891" i="16"/>
  <c r="P4890" i="16"/>
  <c r="P4889" i="16"/>
  <c r="P4888" i="16"/>
  <c r="P4887" i="16"/>
  <c r="P4886" i="16"/>
  <c r="P4885" i="16"/>
  <c r="P4884" i="16"/>
  <c r="P4883" i="16"/>
  <c r="P4882" i="16"/>
  <c r="P4881" i="16"/>
  <c r="P4880" i="16"/>
  <c r="P4879" i="16"/>
  <c r="P4878" i="16"/>
  <c r="P4877" i="16"/>
  <c r="P4876" i="16"/>
  <c r="P4875" i="16"/>
  <c r="P4874" i="16"/>
  <c r="P4873" i="16"/>
  <c r="P4872" i="16"/>
  <c r="P4871" i="16"/>
  <c r="P4870" i="16"/>
  <c r="P4869" i="16"/>
  <c r="P4868" i="16"/>
  <c r="P4867" i="16"/>
  <c r="P4866" i="16"/>
  <c r="P4865" i="16"/>
  <c r="P4864" i="16"/>
  <c r="P4863" i="16"/>
  <c r="P4862" i="16"/>
  <c r="P4861" i="16"/>
  <c r="P4860" i="16"/>
  <c r="P4859" i="16"/>
  <c r="P4858" i="16"/>
  <c r="P4857" i="16"/>
  <c r="P4856" i="16"/>
  <c r="P4855" i="16"/>
  <c r="P4854" i="16"/>
  <c r="P4853" i="16"/>
  <c r="P4852" i="16"/>
  <c r="P4851" i="16"/>
  <c r="P4850" i="16"/>
  <c r="P4849" i="16"/>
  <c r="P4848" i="16"/>
  <c r="P4847" i="16"/>
  <c r="P4846" i="16"/>
  <c r="P4845" i="16"/>
  <c r="P4844" i="16"/>
  <c r="P4843" i="16"/>
  <c r="P4842" i="16"/>
  <c r="P4841" i="16"/>
  <c r="P4840" i="16"/>
  <c r="P4839" i="16"/>
  <c r="P4838" i="16"/>
  <c r="P4837" i="16"/>
  <c r="P4836" i="16"/>
  <c r="P4835" i="16"/>
  <c r="P4834" i="16"/>
  <c r="P4833" i="16"/>
  <c r="P4832" i="16"/>
  <c r="P4831" i="16"/>
  <c r="P4830" i="16"/>
  <c r="P4829" i="16"/>
  <c r="P4828" i="16"/>
  <c r="P4827" i="16"/>
  <c r="P4826" i="16"/>
  <c r="P4825" i="16"/>
  <c r="P4824" i="16"/>
  <c r="P4823" i="16"/>
  <c r="P4822" i="16"/>
  <c r="P4821" i="16"/>
  <c r="P4820" i="16"/>
  <c r="P4819" i="16"/>
  <c r="P4818" i="16"/>
  <c r="P4817" i="16"/>
  <c r="P4816" i="16"/>
  <c r="P4815" i="16"/>
  <c r="P4814" i="16"/>
  <c r="P4813" i="16"/>
  <c r="P4812" i="16"/>
  <c r="P4811" i="16"/>
  <c r="P4810" i="16"/>
  <c r="P4809" i="16"/>
  <c r="P4808" i="16"/>
  <c r="P4807" i="16"/>
  <c r="P4806" i="16"/>
  <c r="P4805" i="16"/>
  <c r="P4804" i="16"/>
  <c r="P4803" i="16"/>
  <c r="P4802" i="16"/>
  <c r="P4801" i="16"/>
  <c r="P4800" i="16"/>
  <c r="P4799" i="16"/>
  <c r="P4798" i="16"/>
  <c r="P4797" i="16"/>
  <c r="P4796" i="16"/>
  <c r="P4795" i="16"/>
  <c r="P4794" i="16"/>
  <c r="P4793" i="16"/>
  <c r="P4792" i="16"/>
  <c r="P4791" i="16"/>
  <c r="P4790" i="16"/>
  <c r="P4789" i="16"/>
  <c r="P4788" i="16"/>
  <c r="P4787" i="16"/>
  <c r="P4786" i="16"/>
  <c r="P4785" i="16"/>
  <c r="P4784" i="16"/>
  <c r="P4783" i="16"/>
  <c r="P4782" i="16"/>
  <c r="P4781" i="16"/>
  <c r="P4780" i="16"/>
  <c r="P4779" i="16"/>
  <c r="P4778" i="16"/>
  <c r="P4777" i="16"/>
  <c r="P4776" i="16"/>
  <c r="P4775" i="16"/>
  <c r="P4774" i="16"/>
  <c r="P4773" i="16"/>
  <c r="P4772" i="16"/>
  <c r="P4771" i="16"/>
  <c r="P4770" i="16"/>
  <c r="P4769" i="16"/>
  <c r="P4768" i="16"/>
  <c r="P4767" i="16"/>
  <c r="P4766" i="16"/>
  <c r="P4765" i="16"/>
  <c r="P4764" i="16"/>
  <c r="P4763" i="16"/>
  <c r="P4762" i="16"/>
  <c r="P4761" i="16"/>
  <c r="P4760" i="16"/>
  <c r="P4759" i="16"/>
  <c r="P4758" i="16"/>
  <c r="P4757" i="16"/>
  <c r="P4756" i="16"/>
  <c r="P4755" i="16"/>
  <c r="P4754" i="16"/>
  <c r="P4753" i="16"/>
  <c r="P4752" i="16"/>
  <c r="P4751" i="16"/>
  <c r="P4750" i="16"/>
  <c r="P4749" i="16"/>
  <c r="P4748" i="16"/>
  <c r="P4747" i="16"/>
  <c r="P4746" i="16"/>
  <c r="P4745" i="16"/>
  <c r="P4744" i="16"/>
  <c r="P4743" i="16"/>
  <c r="P4742" i="16"/>
  <c r="P4741" i="16"/>
  <c r="P4740" i="16"/>
  <c r="P4739" i="16"/>
  <c r="P4738" i="16"/>
  <c r="P4737" i="16"/>
  <c r="P4736" i="16"/>
  <c r="P4735" i="16"/>
  <c r="P4734" i="16"/>
  <c r="P4733" i="16"/>
  <c r="P4732" i="16"/>
  <c r="P4731" i="16"/>
  <c r="P4730" i="16"/>
  <c r="P4729" i="16"/>
  <c r="P4728" i="16"/>
  <c r="P4727" i="16"/>
  <c r="P4726" i="16"/>
  <c r="P4725" i="16"/>
  <c r="P4724" i="16"/>
  <c r="P4723" i="16"/>
  <c r="P4722" i="16"/>
  <c r="P4721" i="16"/>
  <c r="P4720" i="16"/>
  <c r="P4719" i="16"/>
  <c r="P4718" i="16"/>
  <c r="P4717" i="16"/>
  <c r="P4716" i="16"/>
  <c r="P4715" i="16"/>
  <c r="P4714" i="16"/>
  <c r="P4713" i="16"/>
  <c r="P4712" i="16"/>
  <c r="P4711" i="16"/>
  <c r="P4710" i="16"/>
  <c r="P4709" i="16"/>
  <c r="P4708" i="16"/>
  <c r="P4707" i="16"/>
  <c r="P4706" i="16"/>
  <c r="P4705" i="16"/>
  <c r="P4704" i="16"/>
  <c r="P4703" i="16"/>
  <c r="P4702" i="16"/>
  <c r="P4701" i="16"/>
  <c r="P4700" i="16"/>
  <c r="P4699" i="16"/>
  <c r="P4698" i="16"/>
  <c r="P4697" i="16"/>
  <c r="P4696" i="16"/>
  <c r="P4695" i="16"/>
  <c r="P4694" i="16"/>
  <c r="P4693" i="16"/>
  <c r="P4692" i="16"/>
  <c r="P4691" i="16"/>
  <c r="P4690" i="16"/>
  <c r="P4689" i="16"/>
  <c r="P4688" i="16"/>
  <c r="P4687" i="16"/>
  <c r="P4686" i="16"/>
  <c r="P4685" i="16"/>
  <c r="P4684" i="16"/>
  <c r="P4683" i="16"/>
  <c r="P4682" i="16"/>
  <c r="P4681" i="16"/>
  <c r="P4680" i="16"/>
  <c r="P4679" i="16"/>
  <c r="P4678" i="16"/>
  <c r="P4677" i="16"/>
  <c r="P4676" i="16"/>
  <c r="P4675" i="16"/>
  <c r="P4674" i="16"/>
  <c r="P4673" i="16"/>
  <c r="P4672" i="16"/>
  <c r="P4671" i="16"/>
  <c r="P4670" i="16"/>
  <c r="P4669" i="16"/>
  <c r="P4668" i="16"/>
  <c r="P4667" i="16"/>
  <c r="P4666" i="16"/>
  <c r="P4665" i="16"/>
  <c r="P4664" i="16"/>
  <c r="P4663" i="16"/>
  <c r="P4662" i="16"/>
  <c r="P4661" i="16"/>
  <c r="P4660" i="16"/>
  <c r="P4659" i="16"/>
  <c r="P4658" i="16"/>
  <c r="P4657" i="16"/>
  <c r="P4656" i="16"/>
  <c r="P4655" i="16"/>
  <c r="P4654" i="16"/>
  <c r="P4653" i="16"/>
  <c r="P4652" i="16"/>
  <c r="P4651" i="16"/>
  <c r="P4650" i="16"/>
  <c r="P4649" i="16"/>
  <c r="P4648" i="16"/>
  <c r="P4647" i="16"/>
  <c r="P4646" i="16"/>
  <c r="P4645" i="16"/>
  <c r="P4644" i="16"/>
  <c r="P4643" i="16"/>
  <c r="P4642" i="16"/>
  <c r="P4641" i="16"/>
  <c r="P4640" i="16"/>
  <c r="P4639" i="16"/>
  <c r="P4638" i="16"/>
  <c r="P4637" i="16"/>
  <c r="P4636" i="16"/>
  <c r="P4635" i="16"/>
  <c r="P4634" i="16"/>
  <c r="P4633" i="16"/>
  <c r="P4632" i="16"/>
  <c r="P4631" i="16"/>
  <c r="P4630" i="16"/>
  <c r="P4629" i="16"/>
  <c r="P4628" i="16"/>
  <c r="P4627" i="16"/>
  <c r="P4626" i="16"/>
  <c r="P4625" i="16"/>
  <c r="P4624" i="16"/>
  <c r="P4623" i="16"/>
  <c r="P4622" i="16"/>
  <c r="P4621" i="16"/>
  <c r="P4620" i="16"/>
  <c r="P4619" i="16"/>
  <c r="P4618" i="16"/>
  <c r="P4617" i="16"/>
  <c r="P4616" i="16"/>
  <c r="P4615" i="16"/>
  <c r="P4614" i="16"/>
  <c r="P4613" i="16"/>
  <c r="P4612" i="16"/>
  <c r="P4611" i="16"/>
  <c r="P4610" i="16"/>
  <c r="P4609" i="16"/>
  <c r="P4608" i="16"/>
  <c r="P4607" i="16"/>
  <c r="P4606" i="16"/>
  <c r="P4605" i="16"/>
  <c r="P4604" i="16"/>
  <c r="P4603" i="16"/>
  <c r="P4602" i="16"/>
  <c r="P4601" i="16"/>
  <c r="P4600" i="16"/>
  <c r="P4599" i="16"/>
  <c r="P4598" i="16"/>
  <c r="P4597" i="16"/>
  <c r="P4596" i="16"/>
  <c r="P4595" i="16"/>
  <c r="P4594" i="16"/>
  <c r="P4593" i="16"/>
  <c r="P4592" i="16"/>
  <c r="P4591" i="16"/>
  <c r="P4590" i="16"/>
  <c r="P4589" i="16"/>
  <c r="P4588" i="16"/>
  <c r="P4587" i="16"/>
  <c r="P4586" i="16"/>
  <c r="P4585" i="16"/>
  <c r="P4584" i="16"/>
  <c r="P4583" i="16"/>
  <c r="P4582" i="16"/>
  <c r="P4581" i="16"/>
  <c r="P4580" i="16"/>
  <c r="P4579" i="16"/>
  <c r="P4578" i="16"/>
  <c r="P4577" i="16"/>
  <c r="P4576" i="16"/>
  <c r="P4575" i="16"/>
  <c r="P4574" i="16"/>
  <c r="P4573" i="16"/>
  <c r="P4572" i="16"/>
  <c r="P4571" i="16"/>
  <c r="P4570" i="16"/>
  <c r="P4569" i="16"/>
  <c r="P4568" i="16"/>
  <c r="P4567" i="16"/>
  <c r="P4566" i="16"/>
  <c r="P4565" i="16"/>
  <c r="P4564" i="16"/>
  <c r="P4563" i="16"/>
  <c r="P4562" i="16"/>
  <c r="P4561" i="16"/>
  <c r="P4560" i="16"/>
  <c r="P4559" i="16"/>
  <c r="P4558" i="16"/>
  <c r="P4557" i="16"/>
  <c r="P4556" i="16"/>
  <c r="P4555" i="16"/>
  <c r="P4554" i="16"/>
  <c r="P4553" i="16"/>
  <c r="P4552" i="16"/>
  <c r="P4551" i="16"/>
  <c r="P4550" i="16"/>
  <c r="P4549" i="16"/>
  <c r="P4548" i="16"/>
  <c r="P4547" i="16"/>
  <c r="P4546" i="16"/>
  <c r="P4545" i="16"/>
  <c r="P4544" i="16"/>
  <c r="P4543" i="16"/>
  <c r="P4542" i="16"/>
  <c r="P4541" i="16"/>
  <c r="P4540" i="16"/>
  <c r="P4539" i="16"/>
  <c r="P4538" i="16"/>
  <c r="P4537" i="16"/>
  <c r="P4536" i="16"/>
  <c r="P4535" i="16"/>
  <c r="P4534" i="16"/>
  <c r="P4533" i="16"/>
  <c r="P4532" i="16"/>
  <c r="P4531" i="16"/>
  <c r="P4530" i="16"/>
  <c r="P4529" i="16"/>
  <c r="P4528" i="16"/>
  <c r="P4527" i="16"/>
  <c r="P4526" i="16"/>
  <c r="P4525" i="16"/>
  <c r="P4524" i="16"/>
  <c r="P4523" i="16"/>
  <c r="P4522" i="16"/>
  <c r="P4521" i="16"/>
  <c r="P4520" i="16"/>
  <c r="P4519" i="16"/>
  <c r="P4518" i="16"/>
  <c r="P4517" i="16"/>
  <c r="P4516" i="16"/>
  <c r="P4515" i="16"/>
  <c r="P4514" i="16"/>
  <c r="P4513" i="16"/>
  <c r="P4512" i="16"/>
  <c r="P4511" i="16"/>
  <c r="P4510" i="16"/>
  <c r="P4509" i="16"/>
  <c r="P4508" i="16"/>
  <c r="P4507" i="16"/>
  <c r="P4506" i="16"/>
  <c r="P4505" i="16"/>
  <c r="P4504" i="16"/>
  <c r="P4503" i="16"/>
  <c r="P4502" i="16"/>
  <c r="P4501" i="16"/>
  <c r="P4500" i="16"/>
  <c r="P4499" i="16"/>
  <c r="P4498" i="16"/>
  <c r="P4497" i="16"/>
  <c r="P4496" i="16"/>
  <c r="P4495" i="16"/>
  <c r="P4494" i="16"/>
  <c r="P4493" i="16"/>
  <c r="P4492" i="16"/>
  <c r="P4491" i="16"/>
  <c r="P4490" i="16"/>
  <c r="P4489" i="16"/>
  <c r="P4488" i="16"/>
  <c r="P4487" i="16"/>
  <c r="P4486" i="16"/>
  <c r="P4485" i="16"/>
  <c r="P4484" i="16"/>
  <c r="P4483" i="16"/>
  <c r="P4482" i="16"/>
  <c r="P4481" i="16"/>
  <c r="P4480" i="16"/>
  <c r="P4479" i="16"/>
  <c r="P4478" i="16"/>
  <c r="P4477" i="16"/>
  <c r="P4476" i="16"/>
  <c r="P4475" i="16"/>
  <c r="P4474" i="16"/>
  <c r="P4473" i="16"/>
  <c r="P4472" i="16"/>
  <c r="P4471" i="16"/>
  <c r="P4470" i="16"/>
  <c r="P4469" i="16"/>
  <c r="P4468" i="16"/>
  <c r="P4467" i="16"/>
  <c r="P4466" i="16"/>
  <c r="P4465" i="16"/>
  <c r="P4464" i="16"/>
  <c r="P4463" i="16"/>
  <c r="P4462" i="16"/>
  <c r="P4461" i="16"/>
  <c r="P4460" i="16"/>
  <c r="P4459" i="16"/>
  <c r="P4458" i="16"/>
  <c r="P4457" i="16"/>
  <c r="P4456" i="16"/>
  <c r="P4455" i="16"/>
  <c r="P4454" i="16"/>
  <c r="P4453" i="16"/>
  <c r="P4452" i="16"/>
  <c r="P4451" i="16"/>
  <c r="P4450" i="16"/>
  <c r="P4449" i="16"/>
  <c r="P4448" i="16"/>
  <c r="P4447" i="16"/>
  <c r="P4446" i="16"/>
  <c r="P4445" i="16"/>
  <c r="P4444" i="16"/>
  <c r="P4443" i="16"/>
  <c r="P4442" i="16"/>
  <c r="P4441" i="16"/>
  <c r="P4440" i="16"/>
  <c r="P4439" i="16"/>
  <c r="P4438" i="16"/>
  <c r="P4437" i="16"/>
  <c r="P4436" i="16"/>
  <c r="P4435" i="16"/>
  <c r="P4434" i="16"/>
  <c r="P4433" i="16"/>
  <c r="P4432" i="16"/>
  <c r="P4431" i="16"/>
  <c r="P4430" i="16"/>
  <c r="P4429" i="16"/>
  <c r="P4428" i="16"/>
  <c r="P4427" i="16"/>
  <c r="P4426" i="16"/>
  <c r="P4425" i="16"/>
  <c r="P4424" i="16"/>
  <c r="P4423" i="16"/>
  <c r="P4422" i="16"/>
  <c r="P4421" i="16"/>
  <c r="P4420" i="16"/>
  <c r="P4419" i="16"/>
  <c r="P4418" i="16"/>
  <c r="P4417" i="16"/>
  <c r="P4416" i="16"/>
  <c r="P4415" i="16"/>
  <c r="P4414" i="16"/>
  <c r="P4413" i="16"/>
  <c r="P4412" i="16"/>
  <c r="P4411" i="16"/>
  <c r="P4410" i="16"/>
  <c r="P4409" i="16"/>
  <c r="P4408" i="16"/>
  <c r="P4407" i="16"/>
  <c r="P4406" i="16"/>
  <c r="P4405" i="16"/>
  <c r="P4404" i="16"/>
  <c r="P4403" i="16"/>
  <c r="P4402" i="16"/>
  <c r="P4401" i="16"/>
  <c r="P4400" i="16"/>
  <c r="P4399" i="16"/>
  <c r="P4398" i="16"/>
  <c r="P4397" i="16"/>
  <c r="P4396" i="16"/>
  <c r="P4395" i="16"/>
  <c r="P4394" i="16"/>
  <c r="P4393" i="16"/>
  <c r="P4392" i="16"/>
  <c r="P4391" i="16"/>
  <c r="P4390" i="16"/>
  <c r="P4389" i="16"/>
  <c r="P4388" i="16"/>
  <c r="P4387" i="16"/>
  <c r="P4386" i="16"/>
  <c r="P4385" i="16"/>
  <c r="P4384" i="16"/>
  <c r="P4383" i="16"/>
  <c r="P4382" i="16"/>
  <c r="P4381" i="16"/>
  <c r="P4380" i="16"/>
  <c r="P4379" i="16"/>
  <c r="P4378" i="16"/>
  <c r="P4377" i="16"/>
  <c r="P4376" i="16"/>
  <c r="P4375" i="16"/>
  <c r="P4374" i="16"/>
  <c r="P4373" i="16"/>
  <c r="P4372" i="16"/>
  <c r="P4371" i="16"/>
  <c r="P4370" i="16"/>
  <c r="P4369" i="16"/>
  <c r="P4368" i="16"/>
  <c r="P4367" i="16"/>
  <c r="P4366" i="16"/>
  <c r="P4365" i="16"/>
  <c r="P4364" i="16"/>
  <c r="P4363" i="16"/>
  <c r="P4362" i="16"/>
  <c r="P4361" i="16"/>
  <c r="P4360" i="16"/>
  <c r="P4359" i="16"/>
  <c r="P4358" i="16"/>
  <c r="P4357" i="16"/>
  <c r="P4356" i="16"/>
  <c r="P4355" i="16"/>
  <c r="P4354" i="16"/>
  <c r="P4353" i="16"/>
  <c r="P4352" i="16"/>
  <c r="P4351" i="16"/>
  <c r="P4350" i="16"/>
  <c r="P4349" i="16"/>
  <c r="P4348" i="16"/>
  <c r="P4347" i="16"/>
  <c r="P4346" i="16"/>
  <c r="P4345" i="16"/>
  <c r="P4344" i="16"/>
  <c r="P4343" i="16"/>
  <c r="P4342" i="16"/>
  <c r="P4341" i="16"/>
  <c r="P4340" i="16"/>
  <c r="P4339" i="16"/>
  <c r="P4338" i="16"/>
  <c r="P4337" i="16"/>
  <c r="P4336" i="16"/>
  <c r="P4335" i="16"/>
  <c r="P4334" i="16"/>
  <c r="P4333" i="16"/>
  <c r="P4332" i="16"/>
  <c r="P4331" i="16"/>
  <c r="P4330" i="16"/>
  <c r="P4329" i="16"/>
  <c r="P4328" i="16"/>
  <c r="P4327" i="16"/>
  <c r="P4326" i="16"/>
  <c r="P4325" i="16"/>
  <c r="P4324" i="16"/>
  <c r="P4323" i="16"/>
  <c r="P4322" i="16"/>
  <c r="P4321" i="16"/>
  <c r="P4320" i="16"/>
  <c r="P4319" i="16"/>
  <c r="P4318" i="16"/>
  <c r="P4317" i="16"/>
  <c r="P4316" i="16"/>
  <c r="P4315" i="16"/>
  <c r="P4314" i="16"/>
  <c r="P4313" i="16"/>
  <c r="P4312" i="16"/>
  <c r="P4311" i="16"/>
  <c r="P4310" i="16"/>
  <c r="P4309" i="16"/>
  <c r="P4308" i="16"/>
  <c r="P4307" i="16"/>
  <c r="P4306" i="16"/>
  <c r="P4305" i="16"/>
  <c r="P4304" i="16"/>
  <c r="P4303" i="16"/>
  <c r="P4302" i="16"/>
  <c r="P4301" i="16"/>
  <c r="P4300" i="16"/>
  <c r="P4299" i="16"/>
  <c r="P4298" i="16"/>
  <c r="P4297" i="16"/>
  <c r="P4296" i="16"/>
  <c r="P4295" i="16"/>
  <c r="P4294" i="16"/>
  <c r="P4293" i="16"/>
  <c r="P4292" i="16"/>
  <c r="P4291" i="16"/>
  <c r="P4290" i="16"/>
  <c r="P4289" i="16"/>
  <c r="P4288" i="16"/>
  <c r="P4287" i="16"/>
  <c r="P4286" i="16"/>
  <c r="P4285" i="16"/>
  <c r="P4284" i="16"/>
  <c r="P4283" i="16"/>
  <c r="P4282" i="16"/>
  <c r="P4281" i="16"/>
  <c r="P4280" i="16"/>
  <c r="P4279" i="16"/>
  <c r="P4278" i="16"/>
  <c r="P4277" i="16"/>
  <c r="P4276" i="16"/>
  <c r="P4275" i="16"/>
  <c r="P4274" i="16"/>
  <c r="P4273" i="16"/>
  <c r="P4272" i="16"/>
  <c r="P4271" i="16"/>
  <c r="P4270" i="16"/>
  <c r="P4269" i="16"/>
  <c r="P4268" i="16"/>
  <c r="P4267" i="16"/>
  <c r="P4266" i="16"/>
  <c r="P4265" i="16"/>
  <c r="P4264" i="16"/>
  <c r="P4263" i="16"/>
  <c r="P4262" i="16"/>
  <c r="P4261" i="16"/>
  <c r="P4260" i="16"/>
  <c r="P4259" i="16"/>
  <c r="P4258" i="16"/>
  <c r="P4257" i="16"/>
  <c r="P4256" i="16"/>
  <c r="P4255" i="16"/>
  <c r="P4254" i="16"/>
  <c r="P4253" i="16"/>
  <c r="P4252" i="16"/>
  <c r="P4251" i="16"/>
  <c r="P4250" i="16"/>
  <c r="P4249" i="16"/>
  <c r="P4248" i="16"/>
  <c r="P4247" i="16"/>
  <c r="P4246" i="16"/>
  <c r="P4245" i="16"/>
  <c r="P4244" i="16"/>
  <c r="P4243" i="16"/>
  <c r="P4242" i="16"/>
  <c r="P4241" i="16"/>
  <c r="P4240" i="16"/>
  <c r="P4239" i="16"/>
  <c r="P4238" i="16"/>
  <c r="P4237" i="16"/>
  <c r="P4236" i="16"/>
  <c r="P4235" i="16"/>
  <c r="P4234" i="16"/>
  <c r="P4233" i="16"/>
  <c r="P4232" i="16"/>
  <c r="P4231" i="16"/>
  <c r="P4230" i="16"/>
  <c r="P4229" i="16"/>
  <c r="P4228" i="16"/>
  <c r="P4227" i="16"/>
  <c r="P4226" i="16"/>
  <c r="P4225" i="16"/>
  <c r="P4224" i="16"/>
  <c r="P4223" i="16"/>
  <c r="P4222" i="16"/>
  <c r="P4221" i="16"/>
  <c r="P4220" i="16"/>
  <c r="P4219" i="16"/>
  <c r="P4218" i="16"/>
  <c r="P4217" i="16"/>
  <c r="P4216" i="16"/>
  <c r="P4215" i="16"/>
  <c r="P4214" i="16"/>
  <c r="P4213" i="16"/>
  <c r="P4212" i="16"/>
  <c r="P4211" i="16"/>
  <c r="P4210" i="16"/>
  <c r="P4209" i="16"/>
  <c r="P4208" i="16"/>
  <c r="P4207" i="16"/>
  <c r="P4206" i="16"/>
  <c r="P4205" i="16"/>
  <c r="P4204" i="16"/>
  <c r="P4203" i="16"/>
  <c r="P4202" i="16"/>
  <c r="P4201" i="16"/>
  <c r="P4200" i="16"/>
  <c r="P4199" i="16"/>
  <c r="P4198" i="16"/>
  <c r="P4197" i="16"/>
  <c r="P4196" i="16"/>
  <c r="P4195" i="16"/>
  <c r="P4194" i="16"/>
  <c r="P4193" i="16"/>
  <c r="P4192" i="16"/>
  <c r="P4191" i="16"/>
  <c r="P4190" i="16"/>
  <c r="P4189" i="16"/>
  <c r="P4188" i="16"/>
  <c r="P4187" i="16"/>
  <c r="P4186" i="16"/>
  <c r="P4185" i="16"/>
  <c r="P4184" i="16"/>
  <c r="P4183" i="16"/>
  <c r="P4182" i="16"/>
  <c r="P4181" i="16"/>
  <c r="P4180" i="16"/>
  <c r="P4179" i="16"/>
  <c r="P4178" i="16"/>
  <c r="P4177" i="16"/>
  <c r="P4176" i="16"/>
  <c r="P4175" i="16"/>
  <c r="P4174" i="16"/>
  <c r="P4173" i="16"/>
  <c r="P4172" i="16"/>
  <c r="P4171" i="16"/>
  <c r="P4170" i="16"/>
  <c r="P4169" i="16"/>
  <c r="P4168" i="16"/>
  <c r="P4167" i="16"/>
  <c r="P4166" i="16"/>
  <c r="P4165" i="16"/>
  <c r="P4164" i="16"/>
  <c r="P4163" i="16"/>
  <c r="P4162" i="16"/>
  <c r="P4161" i="16"/>
  <c r="P4160" i="16"/>
  <c r="P4159" i="16"/>
  <c r="P4158" i="16"/>
  <c r="P4157" i="16"/>
  <c r="P4156" i="16"/>
  <c r="P4155" i="16"/>
  <c r="P4154" i="16"/>
  <c r="P4153" i="16"/>
  <c r="P4152" i="16"/>
  <c r="P4151" i="16"/>
  <c r="P4150" i="16"/>
  <c r="P4149" i="16"/>
  <c r="P4148" i="16"/>
  <c r="P4147" i="16"/>
  <c r="P4146" i="16"/>
  <c r="P4145" i="16"/>
  <c r="P4144" i="16"/>
  <c r="P4143" i="16"/>
  <c r="P4142" i="16"/>
  <c r="P4141" i="16"/>
  <c r="P4140" i="16"/>
  <c r="P4139" i="16"/>
  <c r="P4138" i="16"/>
  <c r="P4137" i="16"/>
  <c r="P4136" i="16"/>
  <c r="P4135" i="16"/>
  <c r="P4134" i="16"/>
  <c r="P4133" i="16"/>
  <c r="P4132" i="16"/>
  <c r="P4131" i="16"/>
  <c r="P4130" i="16"/>
  <c r="P4129" i="16"/>
  <c r="P4128" i="16"/>
  <c r="P4127" i="16"/>
  <c r="P4126" i="16"/>
  <c r="P4125" i="16"/>
  <c r="P4124" i="16"/>
  <c r="P4123" i="16"/>
  <c r="P4122" i="16"/>
  <c r="P4121" i="16"/>
  <c r="P4120" i="16"/>
  <c r="P4119" i="16"/>
  <c r="P4118" i="16"/>
  <c r="P4117" i="16"/>
  <c r="P4116" i="16"/>
  <c r="P4115" i="16"/>
  <c r="P4114" i="16"/>
  <c r="P4113" i="16"/>
  <c r="P4112" i="16"/>
  <c r="P4111" i="16"/>
  <c r="P4110" i="16"/>
  <c r="P4109" i="16"/>
  <c r="P4108" i="16"/>
  <c r="P4107" i="16"/>
  <c r="P4106" i="16"/>
  <c r="P4105" i="16"/>
  <c r="P4104" i="16"/>
  <c r="P4103" i="16"/>
  <c r="P4102" i="16"/>
  <c r="P4101" i="16"/>
  <c r="P4100" i="16"/>
  <c r="P4099" i="16"/>
  <c r="P4098" i="16"/>
  <c r="P4097" i="16"/>
  <c r="P4096" i="16"/>
  <c r="P4095" i="16"/>
  <c r="P4094" i="16"/>
  <c r="P4093" i="16"/>
  <c r="P4092" i="16"/>
  <c r="P4091" i="16"/>
  <c r="P4090" i="16"/>
  <c r="P4089" i="16"/>
  <c r="P4088" i="16"/>
  <c r="P4087" i="16"/>
  <c r="P4086" i="16"/>
  <c r="P4085" i="16"/>
  <c r="P4084" i="16"/>
  <c r="P4083" i="16"/>
  <c r="P4082" i="16"/>
  <c r="P4081" i="16"/>
  <c r="P4080" i="16"/>
  <c r="P4079" i="16"/>
  <c r="P4078" i="16"/>
  <c r="P4077" i="16"/>
  <c r="P4076" i="16"/>
  <c r="P4075" i="16"/>
  <c r="P4074" i="16"/>
  <c r="P4073" i="16"/>
  <c r="P4072" i="16"/>
  <c r="P4071" i="16"/>
  <c r="P4070" i="16"/>
  <c r="P4069" i="16"/>
  <c r="P4068" i="16"/>
  <c r="P4067" i="16"/>
  <c r="P4066" i="16"/>
  <c r="P4065" i="16"/>
  <c r="P4064" i="16"/>
  <c r="P4063" i="16"/>
  <c r="P4062" i="16"/>
  <c r="P4061" i="16"/>
  <c r="P4060" i="16"/>
  <c r="P4059" i="16"/>
  <c r="P4058" i="16"/>
  <c r="P4057" i="16"/>
  <c r="P4056" i="16"/>
  <c r="P4055" i="16"/>
  <c r="P4054" i="16"/>
  <c r="P4053" i="16"/>
  <c r="P4052" i="16"/>
  <c r="P4051" i="16"/>
  <c r="P4050" i="16"/>
  <c r="P4049" i="16"/>
  <c r="P4048" i="16"/>
  <c r="P4047" i="16"/>
  <c r="P4046" i="16"/>
  <c r="P4045" i="16"/>
  <c r="P4044" i="16"/>
  <c r="P4043" i="16"/>
  <c r="P4042" i="16"/>
  <c r="P4041" i="16"/>
  <c r="P4040" i="16"/>
  <c r="P4039" i="16"/>
  <c r="P4038" i="16"/>
  <c r="P4037" i="16"/>
  <c r="P4036" i="16"/>
  <c r="P4035" i="16"/>
  <c r="P4034" i="16"/>
  <c r="P4033" i="16"/>
  <c r="P4032" i="16"/>
  <c r="P4031" i="16"/>
  <c r="P4030" i="16"/>
  <c r="P4029" i="16"/>
  <c r="P4028" i="16"/>
  <c r="P4027" i="16"/>
  <c r="P4026" i="16"/>
  <c r="P4025" i="16"/>
  <c r="P4024" i="16"/>
  <c r="P4023" i="16"/>
  <c r="P4022" i="16"/>
  <c r="P4021" i="16"/>
  <c r="P4020" i="16"/>
  <c r="P4019" i="16"/>
  <c r="P4018" i="16"/>
  <c r="P4017" i="16"/>
  <c r="P4016" i="16"/>
  <c r="P4015" i="16"/>
  <c r="P4014" i="16"/>
  <c r="P4013" i="16"/>
  <c r="P4012" i="16"/>
  <c r="P4011" i="16"/>
  <c r="P4010" i="16"/>
  <c r="P4009" i="16"/>
  <c r="P4008" i="16"/>
  <c r="P4007" i="16"/>
  <c r="P4006" i="16"/>
  <c r="P4005" i="16"/>
  <c r="P4004" i="16"/>
  <c r="P4003" i="16"/>
  <c r="P4002" i="16"/>
  <c r="P4001" i="16"/>
  <c r="P4000" i="16"/>
  <c r="P3999" i="16"/>
  <c r="P3998" i="16"/>
  <c r="P3997" i="16"/>
  <c r="P3996" i="16"/>
  <c r="P3995" i="16"/>
  <c r="P3994" i="16"/>
  <c r="P3993" i="16"/>
  <c r="P3992" i="16"/>
  <c r="P3991" i="16"/>
  <c r="P3990" i="16"/>
  <c r="P3989" i="16"/>
  <c r="P3988" i="16"/>
  <c r="P3987" i="16"/>
  <c r="P3986" i="16"/>
  <c r="P3985" i="16"/>
  <c r="P3984" i="16"/>
  <c r="P3983" i="16"/>
  <c r="P3982" i="16"/>
  <c r="P3981" i="16"/>
  <c r="P3980" i="16"/>
  <c r="P3979" i="16"/>
  <c r="P3978" i="16"/>
  <c r="P3977" i="16"/>
  <c r="P3976" i="16"/>
  <c r="P3975" i="16"/>
  <c r="P3974" i="16"/>
  <c r="P3973" i="16"/>
  <c r="P3972" i="16"/>
  <c r="P3971" i="16"/>
  <c r="P3970" i="16"/>
  <c r="P3969" i="16"/>
  <c r="P3968" i="16"/>
  <c r="P3967" i="16"/>
  <c r="P3966" i="16"/>
  <c r="P3965" i="16"/>
  <c r="P3964" i="16"/>
  <c r="P3963" i="16"/>
  <c r="P3962" i="16"/>
  <c r="P3961" i="16"/>
  <c r="P3960" i="16"/>
  <c r="P3959" i="16"/>
  <c r="P3958" i="16"/>
  <c r="P3957" i="16"/>
  <c r="P3956" i="16"/>
  <c r="P3955" i="16"/>
  <c r="P3954" i="16"/>
  <c r="P3953" i="16"/>
  <c r="P3952" i="16"/>
  <c r="P3951" i="16"/>
  <c r="P3950" i="16"/>
  <c r="P3949" i="16"/>
  <c r="P3948" i="16"/>
  <c r="P3947" i="16"/>
  <c r="P3946" i="16"/>
  <c r="P3945" i="16"/>
  <c r="P3944" i="16"/>
  <c r="P3943" i="16"/>
  <c r="P3942" i="16"/>
  <c r="P3941" i="16"/>
  <c r="P3940" i="16"/>
  <c r="P3939" i="16"/>
  <c r="P3938" i="16"/>
  <c r="P3937" i="16"/>
  <c r="P3936" i="16"/>
  <c r="P3935" i="16"/>
  <c r="P3934" i="16"/>
  <c r="P3933" i="16"/>
  <c r="P3932" i="16"/>
  <c r="P3931" i="16"/>
  <c r="P3930" i="16"/>
  <c r="P3929" i="16"/>
  <c r="P3928" i="16"/>
  <c r="P3927" i="16"/>
  <c r="P3926" i="16"/>
  <c r="P3925" i="16"/>
  <c r="P3924" i="16"/>
  <c r="P3923" i="16"/>
  <c r="P3922" i="16"/>
  <c r="P3921" i="16"/>
  <c r="P3920" i="16"/>
  <c r="P3919" i="16"/>
  <c r="P3918" i="16"/>
  <c r="P3917" i="16"/>
  <c r="P3916" i="16"/>
  <c r="P3915" i="16"/>
  <c r="P3914" i="16"/>
  <c r="P3913" i="16"/>
  <c r="P3912" i="16"/>
  <c r="P3911" i="16"/>
  <c r="P3910" i="16"/>
  <c r="P3909" i="16"/>
  <c r="P3908" i="16"/>
  <c r="P3907" i="16"/>
  <c r="P3906" i="16"/>
  <c r="P3905" i="16"/>
  <c r="P3904" i="16"/>
  <c r="P3903" i="16"/>
  <c r="P3902" i="16"/>
  <c r="P3901" i="16"/>
  <c r="P3900" i="16"/>
  <c r="P3899" i="16"/>
  <c r="P3898" i="16"/>
  <c r="P3897" i="16"/>
  <c r="P3896" i="16"/>
  <c r="P3895" i="16"/>
  <c r="P3894" i="16"/>
  <c r="P3893" i="16"/>
  <c r="P3892" i="16"/>
  <c r="P3891" i="16"/>
  <c r="P3890" i="16"/>
  <c r="P3889" i="16"/>
  <c r="P3888" i="16"/>
  <c r="P3887" i="16"/>
  <c r="P3886" i="16"/>
  <c r="P3885" i="16"/>
  <c r="P3884" i="16"/>
  <c r="P3883" i="16"/>
  <c r="P3882" i="16"/>
  <c r="P3881" i="16"/>
  <c r="P3880" i="16"/>
  <c r="P3879" i="16"/>
  <c r="P3878" i="16"/>
  <c r="P3877" i="16"/>
  <c r="P3876" i="16"/>
  <c r="P3875" i="16"/>
  <c r="P3874" i="16"/>
  <c r="P3873" i="16"/>
  <c r="P3872" i="16"/>
  <c r="P3871" i="16"/>
  <c r="P3870" i="16"/>
  <c r="P3869" i="16"/>
  <c r="P3868" i="16"/>
  <c r="P3867" i="16"/>
  <c r="P3866" i="16"/>
  <c r="P3865" i="16"/>
  <c r="P3864" i="16"/>
  <c r="P3863" i="16"/>
  <c r="P3862" i="16"/>
  <c r="P3861" i="16"/>
  <c r="P3860" i="16"/>
  <c r="P3859" i="16"/>
  <c r="P3858" i="16"/>
  <c r="P3857" i="16"/>
  <c r="P3856" i="16"/>
  <c r="P3855" i="16"/>
  <c r="P3854" i="16"/>
  <c r="P3853" i="16"/>
  <c r="P3852" i="16"/>
  <c r="P3851" i="16"/>
  <c r="P3850" i="16"/>
  <c r="P3849" i="16"/>
  <c r="P3848" i="16"/>
  <c r="P3847" i="16"/>
  <c r="P3846" i="16"/>
  <c r="P3845" i="16"/>
  <c r="P3844" i="16"/>
  <c r="P3843" i="16"/>
  <c r="P3842" i="16"/>
  <c r="P3841" i="16"/>
  <c r="P3840" i="16"/>
  <c r="P3839" i="16"/>
  <c r="P3838" i="16"/>
  <c r="P3837" i="16"/>
  <c r="P3836" i="16"/>
  <c r="P3835" i="16"/>
  <c r="P3834" i="16"/>
  <c r="P3833" i="16"/>
  <c r="P3832" i="16"/>
  <c r="P3831" i="16"/>
  <c r="P3830" i="16"/>
  <c r="P3829" i="16"/>
  <c r="P3828" i="16"/>
  <c r="P3827" i="16"/>
  <c r="P3826" i="16"/>
  <c r="P3825" i="16"/>
  <c r="P3824" i="16"/>
  <c r="P3823" i="16"/>
  <c r="P3822" i="16"/>
  <c r="P3821" i="16"/>
  <c r="P3820" i="16"/>
  <c r="P3819" i="16"/>
  <c r="P3818" i="16"/>
  <c r="P3817" i="16"/>
  <c r="P3816" i="16"/>
  <c r="P3815" i="16"/>
  <c r="P3814" i="16"/>
  <c r="P3813" i="16"/>
  <c r="P3812" i="16"/>
  <c r="P3811" i="16"/>
  <c r="P3810" i="16"/>
  <c r="P3809" i="16"/>
  <c r="P3808" i="16"/>
  <c r="P3807" i="16"/>
  <c r="P3806" i="16"/>
  <c r="P3805" i="16"/>
  <c r="P3804" i="16"/>
  <c r="P3803" i="16"/>
  <c r="P3802" i="16"/>
  <c r="P3801" i="16"/>
  <c r="P3800" i="16"/>
  <c r="P3799" i="16"/>
  <c r="P3798" i="16"/>
  <c r="P3797" i="16"/>
  <c r="P3796" i="16"/>
  <c r="P3795" i="16"/>
  <c r="P3794" i="16"/>
  <c r="P3793" i="16"/>
  <c r="P3792" i="16"/>
  <c r="P3791" i="16"/>
  <c r="P3790" i="16"/>
  <c r="P3789" i="16"/>
  <c r="P3788" i="16"/>
  <c r="P3787" i="16"/>
  <c r="P3786" i="16"/>
  <c r="P3785" i="16"/>
  <c r="P3784" i="16"/>
  <c r="P3783" i="16"/>
  <c r="P3782" i="16"/>
  <c r="P3781" i="16"/>
  <c r="P3780" i="16"/>
  <c r="P3779" i="16"/>
  <c r="P3778" i="16"/>
  <c r="P3777" i="16"/>
  <c r="P3776" i="16"/>
  <c r="P3775" i="16"/>
  <c r="P3774" i="16"/>
  <c r="P3773" i="16"/>
  <c r="P3772" i="16"/>
  <c r="P3771" i="16"/>
  <c r="P3770" i="16"/>
  <c r="P3769" i="16"/>
  <c r="P3768" i="16"/>
  <c r="P3767" i="16"/>
  <c r="P3766" i="16"/>
  <c r="P3765" i="16"/>
  <c r="P3764" i="16"/>
  <c r="P3763" i="16"/>
  <c r="P3762" i="16"/>
  <c r="P3761" i="16"/>
  <c r="P3760" i="16"/>
  <c r="P3759" i="16"/>
  <c r="P3758" i="16"/>
  <c r="P3757" i="16"/>
  <c r="P3756" i="16"/>
  <c r="P3755" i="16"/>
  <c r="P3754" i="16"/>
  <c r="P3753" i="16"/>
  <c r="P3752" i="16"/>
  <c r="P3751" i="16"/>
  <c r="P3750" i="16"/>
  <c r="P3749" i="16"/>
  <c r="P3748" i="16"/>
  <c r="P3747" i="16"/>
  <c r="P3746" i="16"/>
  <c r="P3745" i="16"/>
  <c r="P3744" i="16"/>
  <c r="P3743" i="16"/>
  <c r="P3742" i="16"/>
  <c r="P3741" i="16"/>
  <c r="P3740" i="16"/>
  <c r="P3739" i="16"/>
  <c r="P3738" i="16"/>
  <c r="P3737" i="16"/>
  <c r="P3736" i="16"/>
  <c r="P3735" i="16"/>
  <c r="P3734" i="16"/>
  <c r="P3733" i="16"/>
  <c r="P3732" i="16"/>
  <c r="P3731" i="16"/>
  <c r="P3730" i="16"/>
  <c r="P3729" i="16"/>
  <c r="P3728" i="16"/>
  <c r="P3727" i="16"/>
  <c r="P3726" i="16"/>
  <c r="P3725" i="16"/>
  <c r="P3724" i="16"/>
  <c r="P3723" i="16"/>
  <c r="P3722" i="16"/>
  <c r="P3721" i="16"/>
  <c r="P3720" i="16"/>
  <c r="P3719" i="16"/>
  <c r="P3718" i="16"/>
  <c r="P3717" i="16"/>
  <c r="P3716" i="16"/>
  <c r="P3715" i="16"/>
  <c r="P3714" i="16"/>
  <c r="P3713" i="16"/>
  <c r="P3712" i="16"/>
  <c r="P3711" i="16"/>
  <c r="P3710" i="16"/>
  <c r="P3709" i="16"/>
  <c r="P3708" i="16"/>
  <c r="P3707" i="16"/>
  <c r="P3706" i="16"/>
  <c r="P3705" i="16"/>
  <c r="P3704" i="16"/>
  <c r="P3703" i="16"/>
  <c r="P3702" i="16"/>
  <c r="P3701" i="16"/>
  <c r="P3700" i="16"/>
  <c r="P3699" i="16"/>
  <c r="P3698" i="16"/>
  <c r="P3697" i="16"/>
  <c r="P3696" i="16"/>
  <c r="P3695" i="16"/>
  <c r="P3694" i="16"/>
  <c r="P3693" i="16"/>
  <c r="P3692" i="16"/>
  <c r="P3691" i="16"/>
  <c r="P3690" i="16"/>
  <c r="P3689" i="16"/>
  <c r="P3688" i="16"/>
  <c r="P3687" i="16"/>
  <c r="P3686" i="16"/>
  <c r="P3685" i="16"/>
  <c r="P3684" i="16"/>
  <c r="P3683" i="16"/>
  <c r="P3682" i="16"/>
  <c r="P3681" i="16"/>
  <c r="P3680" i="16"/>
  <c r="P3679" i="16"/>
  <c r="P3678" i="16"/>
  <c r="P3677" i="16"/>
  <c r="P3676" i="16"/>
  <c r="P3675" i="16"/>
  <c r="P3674" i="16"/>
  <c r="P3673" i="16"/>
  <c r="P3672" i="16"/>
  <c r="P3671" i="16"/>
  <c r="P3670" i="16"/>
  <c r="P3669" i="16"/>
  <c r="P3668" i="16"/>
  <c r="P3667" i="16"/>
  <c r="P3666" i="16"/>
  <c r="P3665" i="16"/>
  <c r="P3664" i="16"/>
  <c r="P3663" i="16"/>
  <c r="P3662" i="16"/>
  <c r="P3661" i="16"/>
  <c r="P3660" i="16"/>
  <c r="P3659" i="16"/>
  <c r="P3658" i="16"/>
  <c r="P3657" i="16"/>
  <c r="P3656" i="16"/>
  <c r="P3655" i="16"/>
  <c r="P3654" i="16"/>
  <c r="P3653" i="16"/>
  <c r="P3652" i="16"/>
  <c r="P3651" i="16"/>
  <c r="P3650" i="16"/>
  <c r="P3649" i="16"/>
  <c r="P3648" i="16"/>
  <c r="P3647" i="16"/>
  <c r="P3646" i="16"/>
  <c r="P3645" i="16"/>
  <c r="P3644" i="16"/>
  <c r="P3643" i="16"/>
  <c r="P3642" i="16"/>
  <c r="P3641" i="16"/>
  <c r="P3640" i="16"/>
  <c r="P3639" i="16"/>
  <c r="P3638" i="16"/>
  <c r="P3637" i="16"/>
  <c r="P3636" i="16"/>
  <c r="P3635" i="16"/>
  <c r="P3634" i="16"/>
  <c r="P3633" i="16"/>
  <c r="P3632" i="16"/>
  <c r="P3631" i="16"/>
  <c r="P3630" i="16"/>
  <c r="P3629" i="16"/>
  <c r="P3628" i="16"/>
  <c r="P3627" i="16"/>
  <c r="P3626" i="16"/>
  <c r="P3625" i="16"/>
  <c r="P3624" i="16"/>
  <c r="P3623" i="16"/>
  <c r="P3622" i="16"/>
  <c r="P3621" i="16"/>
  <c r="P3620" i="16"/>
  <c r="P3619" i="16"/>
  <c r="P3618" i="16"/>
  <c r="P3617" i="16"/>
  <c r="P3616" i="16"/>
  <c r="P3615" i="16"/>
  <c r="P3614" i="16"/>
  <c r="P3613" i="16"/>
  <c r="P3612" i="16"/>
  <c r="P3611" i="16"/>
  <c r="P3610" i="16"/>
  <c r="P3609" i="16"/>
  <c r="P3608" i="16"/>
  <c r="P3607" i="16"/>
  <c r="P3606" i="16"/>
  <c r="P3605" i="16"/>
  <c r="P3604" i="16"/>
  <c r="P3603" i="16"/>
  <c r="P3602" i="16"/>
  <c r="P3601" i="16"/>
  <c r="P3600" i="16"/>
  <c r="P3599" i="16"/>
  <c r="P3598" i="16"/>
  <c r="P3597" i="16"/>
  <c r="P3596" i="16"/>
  <c r="P3595" i="16"/>
  <c r="P3594" i="16"/>
  <c r="P3593" i="16"/>
  <c r="P3592" i="16"/>
  <c r="P3591" i="16"/>
  <c r="P3590" i="16"/>
  <c r="P3589" i="16"/>
  <c r="P3588" i="16"/>
  <c r="P3587" i="16"/>
  <c r="P3586" i="16"/>
  <c r="P3585" i="16"/>
  <c r="P3584" i="16"/>
  <c r="P3583" i="16"/>
  <c r="P3582" i="16"/>
  <c r="P3581" i="16"/>
  <c r="P3580" i="16"/>
  <c r="P3579" i="16"/>
  <c r="P3578" i="16"/>
  <c r="P3577" i="16"/>
  <c r="P3576" i="16"/>
  <c r="P3575" i="16"/>
  <c r="P3574" i="16"/>
  <c r="P3573" i="16"/>
  <c r="P3572" i="16"/>
  <c r="P3571" i="16"/>
  <c r="P3570" i="16"/>
  <c r="P3569" i="16"/>
  <c r="P3568" i="16"/>
  <c r="P3567" i="16"/>
  <c r="P3566" i="16"/>
  <c r="P3565" i="16"/>
  <c r="P3564" i="16"/>
  <c r="P3563" i="16"/>
  <c r="P3562" i="16"/>
  <c r="P3561" i="16"/>
  <c r="P3560" i="16"/>
  <c r="P3559" i="16"/>
  <c r="P3558" i="16"/>
  <c r="P3557" i="16"/>
  <c r="P3556" i="16"/>
  <c r="P3555" i="16"/>
  <c r="P3554" i="16"/>
  <c r="P3553" i="16"/>
  <c r="P3552" i="16"/>
  <c r="P3551" i="16"/>
  <c r="P3550" i="16"/>
  <c r="P3549" i="16"/>
  <c r="P3548" i="16"/>
  <c r="P3547" i="16"/>
  <c r="P3546" i="16"/>
  <c r="P3545" i="16"/>
  <c r="P3544" i="16"/>
  <c r="P3543" i="16"/>
  <c r="P3542" i="16"/>
  <c r="P3541" i="16"/>
  <c r="P3540" i="16"/>
  <c r="P3539" i="16"/>
  <c r="P3538" i="16"/>
  <c r="P3537" i="16"/>
  <c r="P3536" i="16"/>
  <c r="P3535" i="16"/>
  <c r="P3534" i="16"/>
  <c r="P3533" i="16"/>
  <c r="P3532" i="16"/>
  <c r="P3531" i="16"/>
  <c r="P3530" i="16"/>
  <c r="P3529" i="16"/>
  <c r="P3528" i="16"/>
  <c r="P3527" i="16"/>
  <c r="P3526" i="16"/>
  <c r="P3525" i="16"/>
  <c r="P3524" i="16"/>
  <c r="P3523" i="16"/>
  <c r="P3522" i="16"/>
  <c r="P3521" i="16"/>
  <c r="P3520" i="16"/>
  <c r="P3519" i="16"/>
  <c r="P3518" i="16"/>
  <c r="P3517" i="16"/>
  <c r="P3516" i="16"/>
  <c r="P3515" i="16"/>
  <c r="P3514" i="16"/>
  <c r="P3513" i="16"/>
  <c r="P3512" i="16"/>
  <c r="P3511" i="16"/>
  <c r="P3510" i="16"/>
  <c r="P3509" i="16"/>
  <c r="P3508" i="16"/>
  <c r="P3507" i="16"/>
  <c r="P3506" i="16"/>
  <c r="P3505" i="16"/>
  <c r="P3504" i="16"/>
  <c r="P3503" i="16"/>
  <c r="P3502" i="16"/>
  <c r="P3501" i="16"/>
  <c r="P3500" i="16"/>
  <c r="P3499" i="16"/>
  <c r="P3498" i="16"/>
  <c r="P3497" i="16"/>
  <c r="P3496" i="16"/>
  <c r="P3495" i="16"/>
  <c r="P3494" i="16"/>
  <c r="P3493" i="16"/>
  <c r="P3492" i="16"/>
  <c r="P3491" i="16"/>
  <c r="P3490" i="16"/>
  <c r="P3489" i="16"/>
  <c r="P3488" i="16"/>
  <c r="P3487" i="16"/>
  <c r="P3486" i="16"/>
  <c r="P3485" i="16"/>
  <c r="P3484" i="16"/>
  <c r="P3483" i="16"/>
  <c r="P3482" i="16"/>
  <c r="P3481" i="16"/>
  <c r="P3480" i="16"/>
  <c r="P3479" i="16"/>
  <c r="P3478" i="16"/>
  <c r="P3477" i="16"/>
  <c r="P3476" i="16"/>
  <c r="P3475" i="16"/>
  <c r="P3474" i="16"/>
  <c r="P3473" i="16"/>
  <c r="P3472" i="16"/>
  <c r="P3471" i="16"/>
  <c r="P3470" i="16"/>
  <c r="P3469" i="16"/>
  <c r="P3468" i="16"/>
  <c r="P3467" i="16"/>
  <c r="P3466" i="16"/>
  <c r="P3465" i="16"/>
  <c r="P3464" i="16"/>
  <c r="P3463" i="16"/>
  <c r="P3462" i="16"/>
  <c r="P3461" i="16"/>
  <c r="P3460" i="16"/>
  <c r="P3459" i="16"/>
  <c r="P3458" i="16"/>
  <c r="P3457" i="16"/>
  <c r="P3456" i="16"/>
  <c r="P3455" i="16"/>
  <c r="P3454" i="16"/>
  <c r="P3453" i="16"/>
  <c r="P3452" i="16"/>
  <c r="P3451" i="16"/>
  <c r="P3450" i="16"/>
  <c r="P3449" i="16"/>
  <c r="P3448" i="16"/>
  <c r="P3447" i="16"/>
  <c r="P3446" i="16"/>
  <c r="P3445" i="16"/>
  <c r="P3444" i="16"/>
  <c r="P3443" i="16"/>
  <c r="P3442" i="16"/>
  <c r="P3441" i="16"/>
  <c r="P3440" i="16"/>
  <c r="P3439" i="16"/>
  <c r="P3438" i="16"/>
  <c r="P3437" i="16"/>
  <c r="P3436" i="16"/>
  <c r="P3435" i="16"/>
  <c r="P3434" i="16"/>
  <c r="P3433" i="16"/>
  <c r="P3432" i="16"/>
  <c r="P3431" i="16"/>
  <c r="P3430" i="16"/>
  <c r="P3429" i="16"/>
  <c r="P3428" i="16"/>
  <c r="P3427" i="16"/>
  <c r="P3426" i="16"/>
  <c r="P3425" i="16"/>
  <c r="P3424" i="16"/>
  <c r="P3423" i="16"/>
  <c r="P3422" i="16"/>
  <c r="P3421" i="16"/>
  <c r="P3420" i="16"/>
  <c r="P3419" i="16"/>
  <c r="P3418" i="16"/>
  <c r="P3417" i="16"/>
  <c r="P3416" i="16"/>
  <c r="P3415" i="16"/>
  <c r="P3414" i="16"/>
  <c r="P3413" i="16"/>
  <c r="P3412" i="16"/>
  <c r="P3411" i="16"/>
  <c r="P3410" i="16"/>
  <c r="P3409" i="16"/>
  <c r="P3408" i="16"/>
  <c r="P3407" i="16"/>
  <c r="P3406" i="16"/>
  <c r="P3405" i="16"/>
  <c r="P3404" i="16"/>
  <c r="P3403" i="16"/>
  <c r="P3402" i="16"/>
  <c r="P3401" i="16"/>
  <c r="P3400" i="16"/>
  <c r="P3399" i="16"/>
  <c r="P3398" i="16"/>
  <c r="P3397" i="16"/>
  <c r="P3396" i="16"/>
  <c r="P3395" i="16"/>
  <c r="P3394" i="16"/>
  <c r="P3393" i="16"/>
  <c r="P3392" i="16"/>
  <c r="P3391" i="16"/>
  <c r="P3390" i="16"/>
  <c r="P3389" i="16"/>
  <c r="P3388" i="16"/>
  <c r="P3387" i="16"/>
  <c r="P3386" i="16"/>
  <c r="P3385" i="16"/>
  <c r="P3384" i="16"/>
  <c r="P3383" i="16"/>
  <c r="P3382" i="16"/>
  <c r="P3381" i="16"/>
  <c r="P3380" i="16"/>
  <c r="P3379" i="16"/>
  <c r="P3378" i="16"/>
  <c r="P3377" i="16"/>
  <c r="P3376" i="16"/>
  <c r="P3375" i="16"/>
  <c r="P3374" i="16"/>
  <c r="P3373" i="16"/>
  <c r="P3372" i="16"/>
  <c r="P3371" i="16"/>
  <c r="P3370" i="16"/>
  <c r="P3369" i="16"/>
  <c r="P3368" i="16"/>
  <c r="P3367" i="16"/>
  <c r="P3366" i="16"/>
  <c r="P3365" i="16"/>
  <c r="P3364" i="16"/>
  <c r="P3363" i="16"/>
  <c r="P3362" i="16"/>
  <c r="P3361" i="16"/>
  <c r="P3360" i="16"/>
  <c r="P3359" i="16"/>
  <c r="P3358" i="16"/>
  <c r="P3357" i="16"/>
  <c r="P3356" i="16"/>
  <c r="P3355" i="16"/>
  <c r="P3354" i="16"/>
  <c r="P3353" i="16"/>
  <c r="P3352" i="16"/>
  <c r="P3351" i="16"/>
  <c r="P3350" i="16"/>
  <c r="P3349" i="16"/>
  <c r="P3348" i="16"/>
  <c r="P3347" i="16"/>
  <c r="P3346" i="16"/>
  <c r="P3345" i="16"/>
  <c r="P3344" i="16"/>
  <c r="P3343" i="16"/>
  <c r="P3342" i="16"/>
  <c r="P3341" i="16"/>
  <c r="P3340" i="16"/>
  <c r="P3339" i="16"/>
  <c r="P3338" i="16"/>
  <c r="P3337" i="16"/>
  <c r="P3336" i="16"/>
  <c r="P3335" i="16"/>
  <c r="P3334" i="16"/>
  <c r="P3333" i="16"/>
  <c r="P3332" i="16"/>
  <c r="P3331" i="16"/>
  <c r="P3330" i="16"/>
  <c r="P3329" i="16"/>
  <c r="P3328" i="16"/>
  <c r="P3327" i="16"/>
  <c r="P3326" i="16"/>
  <c r="P3325" i="16"/>
  <c r="P3324" i="16"/>
  <c r="P3323" i="16"/>
  <c r="P3322" i="16"/>
  <c r="P3321" i="16"/>
  <c r="P3320" i="16"/>
  <c r="P3319" i="16"/>
  <c r="P3318" i="16"/>
  <c r="P3317" i="16"/>
  <c r="P3316" i="16"/>
  <c r="P3315" i="16"/>
  <c r="P3314" i="16"/>
  <c r="P3313" i="16"/>
  <c r="P3312" i="16"/>
  <c r="P3311" i="16"/>
  <c r="P3310" i="16"/>
  <c r="P3309" i="16"/>
  <c r="P3308" i="16"/>
  <c r="P3307" i="16"/>
  <c r="P3306" i="16"/>
  <c r="P3305" i="16"/>
  <c r="P3304" i="16"/>
  <c r="P3303" i="16"/>
  <c r="P3302" i="16"/>
  <c r="P3301" i="16"/>
  <c r="P3300" i="16"/>
  <c r="P3299" i="16"/>
  <c r="P3298" i="16"/>
  <c r="P3297" i="16"/>
  <c r="P3296" i="16"/>
  <c r="P3295" i="16"/>
  <c r="P3294" i="16"/>
  <c r="P3293" i="16"/>
  <c r="P3292" i="16"/>
  <c r="P3291" i="16"/>
  <c r="P3290" i="16"/>
  <c r="P3289" i="16"/>
  <c r="P3288" i="16"/>
  <c r="P3287" i="16"/>
  <c r="P3286" i="16"/>
  <c r="P3285" i="16"/>
  <c r="P3284" i="16"/>
  <c r="P3283" i="16"/>
  <c r="P3282" i="16"/>
  <c r="P3281" i="16"/>
  <c r="P3280" i="16"/>
  <c r="P3279" i="16"/>
  <c r="P3278" i="16"/>
  <c r="P3277" i="16"/>
  <c r="P3276" i="16"/>
  <c r="P3275" i="16"/>
  <c r="P3274" i="16"/>
  <c r="P3273" i="16"/>
  <c r="P3272" i="16"/>
  <c r="P3271" i="16"/>
  <c r="P3270" i="16"/>
  <c r="P3269" i="16"/>
  <c r="P3268" i="16"/>
  <c r="P3267" i="16"/>
  <c r="P3266" i="16"/>
  <c r="P3265" i="16"/>
  <c r="P3264" i="16"/>
  <c r="P3263" i="16"/>
  <c r="P3262" i="16"/>
  <c r="P3261" i="16"/>
  <c r="P3260" i="16"/>
  <c r="P3259" i="16"/>
  <c r="P3258" i="16"/>
  <c r="P3257" i="16"/>
  <c r="P3256" i="16"/>
  <c r="P3255" i="16"/>
  <c r="P3254" i="16"/>
  <c r="P3253" i="16"/>
  <c r="P3252" i="16"/>
  <c r="P3251" i="16"/>
  <c r="P3250" i="16"/>
  <c r="P3249" i="16"/>
  <c r="P3248" i="16"/>
  <c r="P3247" i="16"/>
  <c r="P3246" i="16"/>
  <c r="P3245" i="16"/>
  <c r="P3244" i="16"/>
  <c r="P3243" i="16"/>
  <c r="P3242" i="16"/>
  <c r="P3241" i="16"/>
  <c r="P3240" i="16"/>
  <c r="P3239" i="16"/>
  <c r="P3238" i="16"/>
  <c r="P3237" i="16"/>
  <c r="P3236" i="16"/>
  <c r="P3235" i="16"/>
  <c r="P3234" i="16"/>
  <c r="P3233" i="16"/>
  <c r="P3232" i="16"/>
  <c r="P3231" i="16"/>
  <c r="P3230" i="16"/>
  <c r="P3229" i="16"/>
  <c r="P3228" i="16"/>
  <c r="P3227" i="16"/>
  <c r="P3226" i="16"/>
  <c r="P3225" i="16"/>
  <c r="P3224" i="16"/>
  <c r="P3223" i="16"/>
  <c r="P3222" i="16"/>
  <c r="P3221" i="16"/>
  <c r="P3220" i="16"/>
  <c r="P3219" i="16"/>
  <c r="P3218" i="16"/>
  <c r="P3217" i="16"/>
  <c r="P3216" i="16"/>
  <c r="P3215" i="16"/>
  <c r="P3214" i="16"/>
  <c r="P3213" i="16"/>
  <c r="P3212" i="16"/>
  <c r="P3211" i="16"/>
  <c r="P3210" i="16"/>
  <c r="P3209" i="16"/>
  <c r="P3208" i="16"/>
  <c r="P3207" i="16"/>
  <c r="P3206" i="16"/>
  <c r="P3205" i="16"/>
  <c r="P3204" i="16"/>
  <c r="P3203" i="16"/>
  <c r="P3202" i="16"/>
  <c r="P3201" i="16"/>
  <c r="P3200" i="16"/>
  <c r="P3199" i="16"/>
  <c r="P3198" i="16"/>
  <c r="P3197" i="16"/>
  <c r="P3196" i="16"/>
  <c r="P3195" i="16"/>
  <c r="P3194" i="16"/>
  <c r="P3193" i="16"/>
  <c r="P3192" i="16"/>
  <c r="P3191" i="16"/>
  <c r="P3190" i="16"/>
  <c r="P3189" i="16"/>
  <c r="P3188" i="16"/>
  <c r="P3187" i="16"/>
  <c r="P3186" i="16"/>
  <c r="P3185" i="16"/>
  <c r="P3184" i="16"/>
  <c r="P3183" i="16"/>
  <c r="P3182" i="16"/>
  <c r="P3181" i="16"/>
  <c r="P3180" i="16"/>
  <c r="P3179" i="16"/>
  <c r="P3178" i="16"/>
  <c r="P3177" i="16"/>
  <c r="P3176" i="16"/>
  <c r="P3175" i="16"/>
  <c r="P3174" i="16"/>
  <c r="P3173" i="16"/>
  <c r="P3172" i="16"/>
  <c r="P3171" i="16"/>
  <c r="P3170" i="16"/>
  <c r="P3169" i="16"/>
  <c r="P3168" i="16"/>
  <c r="P3167" i="16"/>
  <c r="P3166" i="16"/>
  <c r="P3165" i="16"/>
  <c r="P3164" i="16"/>
  <c r="P3163" i="16"/>
  <c r="P3162" i="16"/>
  <c r="P3161" i="16"/>
  <c r="P3160" i="16"/>
  <c r="P3159" i="16"/>
  <c r="P3158" i="16"/>
  <c r="P3157" i="16"/>
  <c r="P3156" i="16"/>
  <c r="P3155" i="16"/>
  <c r="P3154" i="16"/>
  <c r="P3153" i="16"/>
  <c r="P3152" i="16"/>
  <c r="P3151" i="16"/>
  <c r="P3150" i="16"/>
  <c r="P3149" i="16"/>
  <c r="P3148" i="16"/>
  <c r="P3147" i="16"/>
  <c r="P3146" i="16"/>
  <c r="P3145" i="16"/>
  <c r="P3144" i="16"/>
  <c r="P3143" i="16"/>
  <c r="P3142" i="16"/>
  <c r="P3141" i="16"/>
  <c r="P3140" i="16"/>
  <c r="P3139" i="16"/>
  <c r="P3138" i="16"/>
  <c r="P3137" i="16"/>
  <c r="P3136" i="16"/>
  <c r="P3135" i="16"/>
  <c r="P3134" i="16"/>
  <c r="P3133" i="16"/>
  <c r="P3132" i="16"/>
  <c r="P3131" i="16"/>
  <c r="P3130" i="16"/>
  <c r="P3129" i="16"/>
  <c r="P3128" i="16"/>
  <c r="P3127" i="16"/>
  <c r="P3126" i="16"/>
  <c r="P3125" i="16"/>
  <c r="P3124" i="16"/>
  <c r="P3123" i="16"/>
  <c r="P3122" i="16"/>
  <c r="P3121" i="16"/>
  <c r="P3120" i="16"/>
  <c r="P3119" i="16"/>
  <c r="P3118" i="16"/>
  <c r="P3117" i="16"/>
  <c r="P3116" i="16"/>
  <c r="P3115" i="16"/>
  <c r="P3114" i="16"/>
  <c r="P3113" i="16"/>
  <c r="P3112" i="16"/>
  <c r="P3111" i="16"/>
  <c r="P3110" i="16"/>
  <c r="P3109" i="16"/>
  <c r="P3108" i="16"/>
  <c r="P3107" i="16"/>
  <c r="P3106" i="16"/>
  <c r="P3105" i="16"/>
  <c r="P3104" i="16"/>
  <c r="P3103" i="16"/>
  <c r="P3102" i="16"/>
  <c r="P3101" i="16"/>
  <c r="P3100" i="16"/>
  <c r="P3099" i="16"/>
  <c r="P3098" i="16"/>
  <c r="P3097" i="16"/>
  <c r="P3096" i="16"/>
  <c r="P3095" i="16"/>
  <c r="P3094" i="16"/>
  <c r="P3093" i="16"/>
  <c r="P3092" i="16"/>
  <c r="P3091" i="16"/>
  <c r="P3090" i="16"/>
  <c r="P3089" i="16"/>
  <c r="P3088" i="16"/>
  <c r="P3087" i="16"/>
  <c r="P3086" i="16"/>
  <c r="P3085" i="16"/>
  <c r="P3084" i="16"/>
  <c r="P3083" i="16"/>
  <c r="P3082" i="16"/>
  <c r="P3081" i="16"/>
  <c r="P3080" i="16"/>
  <c r="P3079" i="16"/>
  <c r="P3078" i="16"/>
  <c r="P3077" i="16"/>
  <c r="P3076" i="16"/>
  <c r="P3075" i="16"/>
  <c r="P3074" i="16"/>
  <c r="P3073" i="16"/>
  <c r="P3072" i="16"/>
  <c r="P3071" i="16"/>
  <c r="P3070" i="16"/>
  <c r="P3069" i="16"/>
  <c r="P3068" i="16"/>
  <c r="P3067" i="16"/>
  <c r="P3066" i="16"/>
  <c r="P3065" i="16"/>
  <c r="P3064" i="16"/>
  <c r="P3063" i="16"/>
  <c r="P3062" i="16"/>
  <c r="P3061" i="16"/>
  <c r="P3060" i="16"/>
  <c r="P3059" i="16"/>
  <c r="P3058" i="16"/>
  <c r="P3057" i="16"/>
  <c r="P3056" i="16"/>
  <c r="P3055" i="16"/>
  <c r="P3054" i="16"/>
  <c r="P3053" i="16"/>
  <c r="P3052" i="16"/>
  <c r="P3051" i="16"/>
  <c r="P3050" i="16"/>
  <c r="P3049" i="16"/>
  <c r="P3048" i="16"/>
  <c r="P3047" i="16"/>
  <c r="P3046" i="16"/>
  <c r="P3045" i="16"/>
  <c r="P3044" i="16"/>
  <c r="P3043" i="16"/>
  <c r="P3042" i="16"/>
  <c r="P3041" i="16"/>
  <c r="P3040" i="16"/>
  <c r="P3039" i="16"/>
  <c r="P3038" i="16"/>
  <c r="P3037" i="16"/>
  <c r="P3036" i="16"/>
  <c r="P3035" i="16"/>
  <c r="P3034" i="16"/>
  <c r="P3033" i="16"/>
  <c r="P3032" i="16"/>
  <c r="P3031" i="16"/>
  <c r="P3030" i="16"/>
  <c r="P3029" i="16"/>
  <c r="P3028" i="16"/>
  <c r="P3027" i="16"/>
  <c r="P3026" i="16"/>
  <c r="P3025" i="16"/>
  <c r="P3024" i="16"/>
  <c r="P3023" i="16"/>
  <c r="P3022" i="16"/>
  <c r="P3021" i="16"/>
  <c r="P3020" i="16"/>
  <c r="P3019" i="16"/>
  <c r="P3018" i="16"/>
  <c r="P3017" i="16"/>
  <c r="P3016" i="16"/>
  <c r="P3015" i="16"/>
  <c r="P3014" i="16"/>
  <c r="P3013" i="16"/>
  <c r="P3012" i="16"/>
  <c r="P3011" i="16"/>
  <c r="P3010" i="16"/>
  <c r="P3009" i="16"/>
  <c r="P3008" i="16"/>
  <c r="P3007" i="16"/>
  <c r="P3006" i="16"/>
  <c r="P3005" i="16"/>
  <c r="P3004" i="16"/>
  <c r="P3003" i="16"/>
  <c r="P3002" i="16"/>
  <c r="P3001" i="16"/>
  <c r="P3000" i="16"/>
  <c r="P2999" i="16"/>
  <c r="P2998" i="16"/>
  <c r="P2997" i="16"/>
  <c r="P2996" i="16"/>
  <c r="P2995" i="16"/>
  <c r="P2994" i="16"/>
  <c r="P2993" i="16"/>
  <c r="P2992" i="16"/>
  <c r="P2991" i="16"/>
  <c r="P2990" i="16"/>
  <c r="P2989" i="16"/>
  <c r="P2988" i="16"/>
  <c r="P2987" i="16"/>
  <c r="P2986" i="16"/>
  <c r="P2985" i="16"/>
  <c r="P2984" i="16"/>
  <c r="P2983" i="16"/>
  <c r="P2982" i="16"/>
  <c r="P2981" i="16"/>
  <c r="P2980" i="16"/>
  <c r="P2979" i="16"/>
  <c r="P2978" i="16"/>
  <c r="P2977" i="16"/>
  <c r="P2976" i="16"/>
  <c r="P2975" i="16"/>
  <c r="P2974" i="16"/>
  <c r="P2973" i="16"/>
  <c r="P2972" i="16"/>
  <c r="P2971" i="16"/>
  <c r="P2970" i="16"/>
  <c r="P2969" i="16"/>
  <c r="P2968" i="16"/>
  <c r="P2967" i="16"/>
  <c r="P2966" i="16"/>
  <c r="P2965" i="16"/>
  <c r="P2964" i="16"/>
  <c r="P2963" i="16"/>
  <c r="P2962" i="16"/>
  <c r="P2961" i="16"/>
  <c r="P2960" i="16"/>
  <c r="P2959" i="16"/>
  <c r="P2958" i="16"/>
  <c r="P2957" i="16"/>
  <c r="P2956" i="16"/>
  <c r="P2955" i="16"/>
  <c r="P2954" i="16"/>
  <c r="P2953" i="16"/>
  <c r="P2952" i="16"/>
  <c r="P2951" i="16"/>
  <c r="P2950" i="16"/>
  <c r="P2949" i="16"/>
  <c r="P2948" i="16"/>
  <c r="P2947" i="16"/>
  <c r="P2946" i="16"/>
  <c r="P2945" i="16"/>
  <c r="P2944" i="16"/>
  <c r="P2943" i="16"/>
  <c r="P2942" i="16"/>
  <c r="P2941" i="16"/>
  <c r="P2940" i="16"/>
  <c r="P2939" i="16"/>
  <c r="P2938" i="16"/>
  <c r="P2937" i="16"/>
  <c r="P2936" i="16"/>
  <c r="P2935" i="16"/>
  <c r="P2934" i="16"/>
  <c r="P2933" i="16"/>
  <c r="P2932" i="16"/>
  <c r="P2931" i="16"/>
  <c r="P2930" i="16"/>
  <c r="P2929" i="16"/>
  <c r="P2928" i="16"/>
  <c r="P2927" i="16"/>
  <c r="P2926" i="16"/>
  <c r="P2925" i="16"/>
  <c r="P2924" i="16"/>
  <c r="P2923" i="16"/>
  <c r="P2922" i="16"/>
  <c r="P2921" i="16"/>
  <c r="P2920" i="16"/>
  <c r="P2919" i="16"/>
  <c r="P2918" i="16"/>
  <c r="P2917" i="16"/>
  <c r="P2916" i="16"/>
  <c r="P2915" i="16"/>
  <c r="P2914" i="16"/>
  <c r="P2913" i="16"/>
  <c r="P2912" i="16"/>
  <c r="P2911" i="16"/>
  <c r="P2910" i="16"/>
  <c r="P2909" i="16"/>
  <c r="P2908" i="16"/>
  <c r="P2907" i="16"/>
  <c r="P2906" i="16"/>
  <c r="P2905" i="16"/>
  <c r="P2904" i="16"/>
  <c r="P2903" i="16"/>
  <c r="P2902" i="16"/>
  <c r="P2901" i="16"/>
  <c r="P2900" i="16"/>
  <c r="P2899" i="16"/>
  <c r="P2898" i="16"/>
  <c r="P2897" i="16"/>
  <c r="P2896" i="16"/>
  <c r="P2895" i="16"/>
  <c r="P2894" i="16"/>
  <c r="P2893" i="16"/>
  <c r="P2892" i="16"/>
  <c r="P2891" i="16"/>
  <c r="P2890" i="16"/>
  <c r="P2889" i="16"/>
  <c r="P2888" i="16"/>
  <c r="P2887" i="16"/>
  <c r="P2886" i="16"/>
  <c r="P2885" i="16"/>
  <c r="P2884" i="16"/>
  <c r="P2883" i="16"/>
  <c r="P2882" i="16"/>
  <c r="P2881" i="16"/>
  <c r="P2880" i="16"/>
  <c r="P2879" i="16"/>
  <c r="P2878" i="16"/>
  <c r="P2877" i="16"/>
  <c r="P2876" i="16"/>
  <c r="P2875" i="16"/>
  <c r="P2874" i="16"/>
  <c r="P2873" i="16"/>
  <c r="P2872" i="16"/>
  <c r="P2871" i="16"/>
  <c r="P2870" i="16"/>
  <c r="P2869" i="16"/>
  <c r="P2868" i="16"/>
  <c r="P2867" i="16"/>
  <c r="P2866" i="16"/>
  <c r="P2865" i="16"/>
  <c r="P2864" i="16"/>
  <c r="P2863" i="16"/>
  <c r="P2862" i="16"/>
  <c r="P2861" i="16"/>
  <c r="P2860" i="16"/>
  <c r="P2859" i="16"/>
  <c r="P2858" i="16"/>
  <c r="P2857" i="16"/>
  <c r="P2856" i="16"/>
  <c r="P2855" i="16"/>
  <c r="P2854" i="16"/>
  <c r="P2853" i="16"/>
  <c r="P2852" i="16"/>
  <c r="P2851" i="16"/>
  <c r="P2850" i="16"/>
  <c r="P2849" i="16"/>
  <c r="P2848" i="16"/>
  <c r="P2847" i="16"/>
  <c r="P2846" i="16"/>
  <c r="P2845" i="16"/>
  <c r="P2844" i="16"/>
  <c r="P2843" i="16"/>
  <c r="P2842" i="16"/>
  <c r="P2841" i="16"/>
  <c r="P2840" i="16"/>
  <c r="P2839" i="16"/>
  <c r="P2838" i="16"/>
  <c r="P2837" i="16"/>
  <c r="P2836" i="16"/>
  <c r="P2835" i="16"/>
  <c r="P2834" i="16"/>
  <c r="P2833" i="16"/>
  <c r="P2832" i="16"/>
  <c r="P2831" i="16"/>
  <c r="P2830" i="16"/>
  <c r="P2829" i="16"/>
  <c r="P2828" i="16"/>
  <c r="P2827" i="16"/>
  <c r="P2826" i="16"/>
  <c r="P2825" i="16"/>
  <c r="P2824" i="16"/>
  <c r="P2823" i="16"/>
  <c r="P2822" i="16"/>
  <c r="P2821" i="16"/>
  <c r="P2820" i="16"/>
  <c r="P2819" i="16"/>
  <c r="P2818" i="16"/>
  <c r="P2817" i="16"/>
  <c r="P2816" i="16"/>
  <c r="P2815" i="16"/>
  <c r="P2814" i="16"/>
  <c r="P2813" i="16"/>
  <c r="P2812" i="16"/>
  <c r="P2811" i="16"/>
  <c r="P2810" i="16"/>
  <c r="P2809" i="16"/>
  <c r="P2808" i="16"/>
  <c r="P2807" i="16"/>
  <c r="P2806" i="16"/>
  <c r="P2805" i="16"/>
  <c r="P2804" i="16"/>
  <c r="P2803" i="16"/>
  <c r="P2802" i="16"/>
  <c r="P2801" i="16"/>
  <c r="P2800" i="16"/>
  <c r="P2799" i="16"/>
  <c r="P2798" i="16"/>
  <c r="P2797" i="16"/>
  <c r="P2796" i="16"/>
  <c r="P2795" i="16"/>
  <c r="P2794" i="16"/>
  <c r="P2793" i="16"/>
  <c r="P2792" i="16"/>
  <c r="P2791" i="16"/>
  <c r="P2790" i="16"/>
  <c r="P2789" i="16"/>
  <c r="P2788" i="16"/>
  <c r="P2787" i="16"/>
  <c r="P2786" i="16"/>
  <c r="P2785" i="16"/>
  <c r="P2784" i="16"/>
  <c r="P2783" i="16"/>
  <c r="P2782" i="16"/>
  <c r="P2781" i="16"/>
  <c r="P2780" i="16"/>
  <c r="P2779" i="16"/>
  <c r="P2778" i="16"/>
  <c r="P2777" i="16"/>
  <c r="P2776" i="16"/>
  <c r="P2775" i="16"/>
  <c r="P2774" i="16"/>
  <c r="P2773" i="16"/>
  <c r="P2772" i="16"/>
  <c r="P2771" i="16"/>
  <c r="P2770" i="16"/>
  <c r="P2769" i="16"/>
  <c r="P2768" i="16"/>
  <c r="P2767" i="16"/>
  <c r="P2766" i="16"/>
  <c r="P2765" i="16"/>
  <c r="P2764" i="16"/>
  <c r="P2763" i="16"/>
  <c r="P2762" i="16"/>
  <c r="P2761" i="16"/>
  <c r="P2760" i="16"/>
  <c r="P2759" i="16"/>
  <c r="P2758" i="16"/>
  <c r="P2757" i="16"/>
  <c r="P2756" i="16"/>
  <c r="P2755" i="16"/>
  <c r="P2754" i="16"/>
  <c r="P2753" i="16"/>
  <c r="P2752" i="16"/>
  <c r="P2751" i="16"/>
  <c r="P2750" i="16"/>
  <c r="P2749" i="16"/>
  <c r="P2748" i="16"/>
  <c r="P2747" i="16"/>
  <c r="P2746" i="16"/>
  <c r="P2745" i="16"/>
  <c r="P2744" i="16"/>
  <c r="P2743" i="16"/>
  <c r="P2742" i="16"/>
  <c r="P2741" i="16"/>
  <c r="P2740" i="16"/>
  <c r="P2739" i="16"/>
  <c r="P2738" i="16"/>
  <c r="P2737" i="16"/>
  <c r="P2736" i="16"/>
  <c r="P2735" i="16"/>
  <c r="P2734" i="16"/>
  <c r="P2733" i="16"/>
  <c r="P2732" i="16"/>
  <c r="P2731" i="16"/>
  <c r="P2730" i="16"/>
  <c r="P2729" i="16"/>
  <c r="P2728" i="16"/>
  <c r="P2727" i="16"/>
  <c r="P2726" i="16"/>
  <c r="P2725" i="16"/>
  <c r="P2724" i="16"/>
  <c r="P2723" i="16"/>
  <c r="P2722" i="16"/>
  <c r="P2721" i="16"/>
  <c r="P2720" i="16"/>
  <c r="P2719" i="16"/>
  <c r="P2718" i="16"/>
  <c r="P2717" i="16"/>
  <c r="P2716" i="16"/>
  <c r="P2715" i="16"/>
  <c r="P2714" i="16"/>
  <c r="P2713" i="16"/>
  <c r="P2712" i="16"/>
  <c r="P2711" i="16"/>
  <c r="P2710" i="16"/>
  <c r="P2709" i="16"/>
  <c r="P2708" i="16"/>
  <c r="P2707" i="16"/>
  <c r="P2706" i="16"/>
  <c r="P2705" i="16"/>
  <c r="P2704" i="16"/>
  <c r="P2703" i="16"/>
  <c r="P2702" i="16"/>
  <c r="P2701" i="16"/>
  <c r="P2700" i="16"/>
  <c r="P2699" i="16"/>
  <c r="P2698" i="16"/>
  <c r="P2697" i="16"/>
  <c r="P2696" i="16"/>
  <c r="P2695" i="16"/>
  <c r="P2694" i="16"/>
  <c r="P2693" i="16"/>
  <c r="P2692" i="16"/>
  <c r="P2691" i="16"/>
  <c r="P2690" i="16"/>
  <c r="P2689" i="16"/>
  <c r="P2688" i="16"/>
  <c r="P2687" i="16"/>
  <c r="P2686" i="16"/>
  <c r="P2685" i="16"/>
  <c r="P2684" i="16"/>
  <c r="P2683" i="16"/>
  <c r="P2682" i="16"/>
  <c r="P2681" i="16"/>
  <c r="P2680" i="16"/>
  <c r="P2679" i="16"/>
  <c r="P2678" i="16"/>
  <c r="P2677" i="16"/>
  <c r="P2676" i="16"/>
  <c r="P2675" i="16"/>
  <c r="P2674" i="16"/>
  <c r="P2673" i="16"/>
  <c r="P2672" i="16"/>
  <c r="P2671" i="16"/>
  <c r="P2670" i="16"/>
  <c r="P2669" i="16"/>
  <c r="P2668" i="16"/>
  <c r="P2667" i="16"/>
  <c r="P2666" i="16"/>
  <c r="P2665" i="16"/>
  <c r="P2664" i="16"/>
  <c r="P2663" i="16"/>
  <c r="P2662" i="16"/>
  <c r="P2661" i="16"/>
  <c r="P2660" i="16"/>
  <c r="P2659" i="16"/>
  <c r="P2658" i="16"/>
  <c r="P2657" i="16"/>
  <c r="P2656" i="16"/>
  <c r="P2655" i="16"/>
  <c r="P2654" i="16"/>
  <c r="P2653" i="16"/>
  <c r="P2652" i="16"/>
  <c r="P2651" i="16"/>
  <c r="P2650" i="16"/>
  <c r="P2649" i="16"/>
  <c r="P2648" i="16"/>
  <c r="P2647" i="16"/>
  <c r="P2646" i="16"/>
  <c r="P2645" i="16"/>
  <c r="P2644" i="16"/>
  <c r="P2643" i="16"/>
  <c r="P2642" i="16"/>
  <c r="P2641" i="16"/>
  <c r="P2640" i="16"/>
  <c r="P2639" i="16"/>
  <c r="P2638" i="16"/>
  <c r="P2637" i="16"/>
  <c r="P2636" i="16"/>
  <c r="P2635" i="16"/>
  <c r="P2634" i="16"/>
  <c r="P2633" i="16"/>
  <c r="P2632" i="16"/>
  <c r="P2631" i="16"/>
  <c r="P2630" i="16"/>
  <c r="P2629" i="16"/>
  <c r="P2628" i="16"/>
  <c r="P2627" i="16"/>
  <c r="P2626" i="16"/>
  <c r="P2625" i="16"/>
  <c r="P2624" i="16"/>
  <c r="P2623" i="16"/>
  <c r="P2622" i="16"/>
  <c r="P2621" i="16"/>
  <c r="P2620" i="16"/>
  <c r="P2619" i="16"/>
  <c r="P2618" i="16"/>
  <c r="P2617" i="16"/>
  <c r="P2616" i="16"/>
  <c r="P2615" i="16"/>
  <c r="P2614" i="16"/>
  <c r="P2613" i="16"/>
  <c r="P2612" i="16"/>
  <c r="P2611" i="16"/>
  <c r="P2610" i="16"/>
  <c r="P2609" i="16"/>
  <c r="P2608" i="16"/>
  <c r="P2607" i="16"/>
  <c r="P2606" i="16"/>
  <c r="P2605" i="16"/>
  <c r="P2604" i="16"/>
  <c r="P2603" i="16"/>
  <c r="P2602" i="16"/>
  <c r="P2601" i="16"/>
  <c r="P2600" i="16"/>
  <c r="P2599" i="16"/>
  <c r="P2598" i="16"/>
  <c r="P2597" i="16"/>
  <c r="P2596" i="16"/>
  <c r="P2595" i="16"/>
  <c r="P2594" i="16"/>
  <c r="P2593" i="16"/>
  <c r="P2592" i="16"/>
  <c r="P2591" i="16"/>
  <c r="P2590" i="16"/>
  <c r="P2589" i="16"/>
  <c r="P2588" i="16"/>
  <c r="P2587" i="16"/>
  <c r="P2586" i="16"/>
  <c r="P2585" i="16"/>
  <c r="P2584" i="16"/>
  <c r="P2583" i="16"/>
  <c r="P2582" i="16"/>
  <c r="P2581" i="16"/>
  <c r="P2580" i="16"/>
  <c r="P2579" i="16"/>
  <c r="P2578" i="16"/>
  <c r="P2577" i="16"/>
  <c r="P2576" i="16"/>
  <c r="P2575" i="16"/>
  <c r="P2574" i="16"/>
  <c r="P2573" i="16"/>
  <c r="P2572" i="16"/>
  <c r="P2571" i="16"/>
  <c r="P2570" i="16"/>
  <c r="P2569" i="16"/>
  <c r="P2568" i="16"/>
  <c r="P2567" i="16"/>
  <c r="P2566" i="16"/>
  <c r="P2565" i="16"/>
  <c r="P2564" i="16"/>
  <c r="P2563" i="16"/>
  <c r="P2562" i="16"/>
  <c r="P2561" i="16"/>
  <c r="P2560" i="16"/>
  <c r="P2559" i="16"/>
  <c r="P2558" i="16"/>
  <c r="P2557" i="16"/>
  <c r="P2556" i="16"/>
  <c r="P2555" i="16"/>
  <c r="P2554" i="16"/>
  <c r="P2553" i="16"/>
  <c r="P2552" i="16"/>
  <c r="P2551" i="16"/>
  <c r="P2550" i="16"/>
  <c r="P2549" i="16"/>
  <c r="P2548" i="16"/>
  <c r="P2547" i="16"/>
  <c r="P2546" i="16"/>
  <c r="P2545" i="16"/>
  <c r="P2544" i="16"/>
  <c r="P2543" i="16"/>
  <c r="P2542" i="16"/>
  <c r="P2541" i="16"/>
  <c r="P2540" i="16"/>
  <c r="P2539" i="16"/>
  <c r="P2538" i="16"/>
  <c r="P2537" i="16"/>
  <c r="P2536" i="16"/>
  <c r="P2535" i="16"/>
  <c r="P2534" i="16"/>
  <c r="P2533" i="16"/>
  <c r="P2532" i="16"/>
  <c r="P2531" i="16"/>
  <c r="P2530" i="16"/>
  <c r="P2529" i="16"/>
  <c r="P2528" i="16"/>
  <c r="P2527" i="16"/>
  <c r="P2526" i="16"/>
  <c r="P2525" i="16"/>
  <c r="P2524" i="16"/>
  <c r="P2523" i="16"/>
  <c r="P2522" i="16"/>
  <c r="P2521" i="16"/>
  <c r="P2520" i="16"/>
  <c r="P2519" i="16"/>
  <c r="P2518" i="16"/>
  <c r="P2517" i="16"/>
  <c r="P2516" i="16"/>
  <c r="P2515" i="16"/>
  <c r="P2514" i="16"/>
  <c r="P2513" i="16"/>
  <c r="P2512" i="16"/>
  <c r="P2511" i="16"/>
  <c r="P2510" i="16"/>
  <c r="P2509" i="16"/>
  <c r="P2508" i="16"/>
  <c r="P2507" i="16"/>
  <c r="P2506" i="16"/>
  <c r="P2505" i="16"/>
  <c r="P2504" i="16"/>
  <c r="P2503" i="16"/>
  <c r="P2502" i="16"/>
  <c r="P2501" i="16"/>
  <c r="P2500" i="16"/>
  <c r="P2499" i="16"/>
  <c r="P2498" i="16"/>
  <c r="P2497" i="16"/>
  <c r="P2496" i="16"/>
  <c r="P2495" i="16"/>
  <c r="P2494" i="16"/>
  <c r="P2493" i="16"/>
  <c r="P2492" i="16"/>
  <c r="P2491" i="16"/>
  <c r="P2490" i="16"/>
  <c r="P2489" i="16"/>
  <c r="P2488" i="16"/>
  <c r="P2487" i="16"/>
  <c r="P2486" i="16"/>
  <c r="P2485" i="16"/>
  <c r="P2484" i="16"/>
  <c r="P2483" i="16"/>
  <c r="P2482" i="16"/>
  <c r="P2481" i="16"/>
  <c r="P2480" i="16"/>
  <c r="P2479" i="16"/>
  <c r="P2478" i="16"/>
  <c r="P2477" i="16"/>
  <c r="P2476" i="16"/>
  <c r="P2475" i="16"/>
  <c r="P2474" i="16"/>
  <c r="P2473" i="16"/>
  <c r="P2472" i="16"/>
  <c r="P2471" i="16"/>
  <c r="P2470" i="16"/>
  <c r="P2469" i="16"/>
  <c r="P2468" i="16"/>
  <c r="P2467" i="16"/>
  <c r="P2466" i="16"/>
  <c r="P2465" i="16"/>
  <c r="P2464" i="16"/>
  <c r="P2463" i="16"/>
  <c r="P2462" i="16"/>
  <c r="P2461" i="16"/>
  <c r="P2460" i="16"/>
  <c r="P2459" i="16"/>
  <c r="P2458" i="16"/>
  <c r="P2457" i="16"/>
  <c r="P2456" i="16"/>
  <c r="P2455" i="16"/>
  <c r="P2454" i="16"/>
  <c r="P2453" i="16"/>
  <c r="P2452" i="16"/>
  <c r="P2451" i="16"/>
  <c r="P2450" i="16"/>
  <c r="P2449" i="16"/>
  <c r="P2448" i="16"/>
  <c r="P2447" i="16"/>
  <c r="P2446" i="16"/>
  <c r="P2445" i="16"/>
  <c r="P2444" i="16"/>
  <c r="P2443" i="16"/>
  <c r="P2442" i="16"/>
  <c r="P2441" i="16"/>
  <c r="P2440" i="16"/>
  <c r="P2439" i="16"/>
  <c r="P2438" i="16"/>
  <c r="P2437" i="16"/>
  <c r="P2436" i="16"/>
  <c r="P2435" i="16"/>
  <c r="P2434" i="16"/>
  <c r="P2433" i="16"/>
  <c r="P2432" i="16"/>
  <c r="P2431" i="16"/>
  <c r="P2430" i="16"/>
  <c r="P2429" i="16"/>
  <c r="P2428" i="16"/>
  <c r="P2427" i="16"/>
  <c r="P2426" i="16"/>
  <c r="P2425" i="16"/>
  <c r="P2424" i="16"/>
  <c r="P2423" i="16"/>
  <c r="P2422" i="16"/>
  <c r="P2421" i="16"/>
  <c r="P2420" i="16"/>
  <c r="P2419" i="16"/>
  <c r="P2418" i="16"/>
  <c r="P2417" i="16"/>
  <c r="P2416" i="16"/>
  <c r="P2415" i="16"/>
  <c r="P2414" i="16"/>
  <c r="P2413" i="16"/>
  <c r="P2412" i="16"/>
  <c r="P2411" i="16"/>
  <c r="P2410" i="16"/>
  <c r="P2409" i="16"/>
  <c r="P2408" i="16"/>
  <c r="P2407" i="16"/>
  <c r="P2406" i="16"/>
  <c r="P2405" i="16"/>
  <c r="P2404" i="16"/>
  <c r="P2403" i="16"/>
  <c r="P2402" i="16"/>
  <c r="P2401" i="16"/>
  <c r="P2400" i="16"/>
  <c r="P2399" i="16"/>
  <c r="P2398" i="16"/>
  <c r="P2397" i="16"/>
  <c r="P2396" i="16"/>
  <c r="P2395" i="16"/>
  <c r="P2394" i="16"/>
  <c r="P2393" i="16"/>
  <c r="P2392" i="16"/>
  <c r="P2391" i="16"/>
  <c r="P2390" i="16"/>
  <c r="P2389" i="16"/>
  <c r="P2388" i="16"/>
  <c r="P2387" i="16"/>
  <c r="P2386" i="16"/>
  <c r="P2385" i="16"/>
  <c r="P2384" i="16"/>
  <c r="P2383" i="16"/>
  <c r="P2382" i="16"/>
  <c r="P2381" i="16"/>
  <c r="P2380" i="16"/>
  <c r="P2379" i="16"/>
  <c r="P2378" i="16"/>
  <c r="P2377" i="16"/>
  <c r="P2376" i="16"/>
  <c r="P2375" i="16"/>
  <c r="P2374" i="16"/>
  <c r="P2373" i="16"/>
  <c r="P2372" i="16"/>
  <c r="P2371" i="16"/>
  <c r="P2370" i="16"/>
  <c r="P2369" i="16"/>
  <c r="P2368" i="16"/>
  <c r="P2367" i="16"/>
  <c r="P2366" i="16"/>
  <c r="P2365" i="16"/>
  <c r="P2364" i="16"/>
  <c r="P2363" i="16"/>
  <c r="P2362" i="16"/>
  <c r="P2361" i="16"/>
  <c r="P2360" i="16"/>
  <c r="P2359" i="16"/>
  <c r="P2358" i="16"/>
  <c r="P2357" i="16"/>
  <c r="P2356" i="16"/>
  <c r="P2355" i="16"/>
  <c r="P2354" i="16"/>
  <c r="P2353" i="16"/>
  <c r="P2352" i="16"/>
  <c r="P2351" i="16"/>
  <c r="P2350" i="16"/>
  <c r="P2349" i="16"/>
  <c r="P2348" i="16"/>
  <c r="P2347" i="16"/>
  <c r="P2346" i="16"/>
  <c r="P2345" i="16"/>
  <c r="P2344" i="16"/>
  <c r="P2343" i="16"/>
  <c r="P2342" i="16"/>
  <c r="P2341" i="16"/>
  <c r="P2340" i="16"/>
  <c r="P2339" i="16"/>
  <c r="P2338" i="16"/>
  <c r="P2337" i="16"/>
  <c r="P2336" i="16"/>
  <c r="P2335" i="16"/>
  <c r="P2334" i="16"/>
  <c r="P2333" i="16"/>
  <c r="P2332" i="16"/>
  <c r="P2331" i="16"/>
  <c r="P2330" i="16"/>
  <c r="P2329" i="16"/>
  <c r="P2328" i="16"/>
  <c r="P2327" i="16"/>
  <c r="P2326" i="16"/>
  <c r="P2325" i="16"/>
  <c r="P2324" i="16"/>
  <c r="P2323" i="16"/>
  <c r="P2322" i="16"/>
  <c r="P2321" i="16"/>
  <c r="P2320" i="16"/>
  <c r="P2319" i="16"/>
  <c r="P2318" i="16"/>
  <c r="P2317" i="16"/>
  <c r="P2316" i="16"/>
  <c r="P2315" i="16"/>
  <c r="P2314" i="16"/>
  <c r="P2313" i="16"/>
  <c r="P2312" i="16"/>
  <c r="P2311" i="16"/>
  <c r="P2310" i="16"/>
  <c r="P2309" i="16"/>
  <c r="P2308" i="16"/>
  <c r="P2307" i="16"/>
  <c r="P2306" i="16"/>
  <c r="P2305" i="16"/>
  <c r="P2304" i="16"/>
  <c r="P2303" i="16"/>
  <c r="P2302" i="16"/>
  <c r="P2301" i="16"/>
  <c r="P2300" i="16"/>
  <c r="P2299" i="16"/>
  <c r="P2298" i="16"/>
  <c r="P2297" i="16"/>
  <c r="P2296" i="16"/>
  <c r="P2295" i="16"/>
  <c r="P2294" i="16"/>
  <c r="P2293" i="16"/>
  <c r="P2292" i="16"/>
  <c r="P2291" i="16"/>
  <c r="P2290" i="16"/>
  <c r="P2289" i="16"/>
  <c r="P2288" i="16"/>
  <c r="P2287" i="16"/>
  <c r="P2286" i="16"/>
  <c r="P2285" i="16"/>
  <c r="P2284" i="16"/>
  <c r="P2283" i="16"/>
  <c r="P2282" i="16"/>
  <c r="P2281" i="16"/>
  <c r="P2280" i="16"/>
  <c r="P2279" i="16"/>
  <c r="P2278" i="16"/>
  <c r="P2277" i="16"/>
  <c r="P2276" i="16"/>
  <c r="P2275" i="16"/>
  <c r="P2274" i="16"/>
  <c r="P2273" i="16"/>
  <c r="P2272" i="16"/>
  <c r="P2271" i="16"/>
  <c r="P2270" i="16"/>
  <c r="P2269" i="16"/>
  <c r="P2268" i="16"/>
  <c r="P2267" i="16"/>
  <c r="P2266" i="16"/>
  <c r="P2265" i="16"/>
  <c r="P2264" i="16"/>
  <c r="P2263" i="16"/>
  <c r="P2262" i="16"/>
  <c r="P2261" i="16"/>
  <c r="P2260" i="16"/>
  <c r="P2259" i="16"/>
  <c r="P2258" i="16"/>
  <c r="P2257" i="16"/>
  <c r="P2256" i="16"/>
  <c r="P2255" i="16"/>
  <c r="P2254" i="16"/>
  <c r="P2253" i="16"/>
  <c r="P2252" i="16"/>
  <c r="P2251" i="16"/>
  <c r="P2250" i="16"/>
  <c r="P2249" i="16"/>
  <c r="P2248" i="16"/>
  <c r="P2247" i="16"/>
  <c r="P2246" i="16"/>
  <c r="P2245" i="16"/>
  <c r="P2244" i="16"/>
  <c r="P2243" i="16"/>
  <c r="P2242" i="16"/>
  <c r="P2241" i="16"/>
  <c r="P2240" i="16"/>
  <c r="P2239" i="16"/>
  <c r="P2238" i="16"/>
  <c r="P2237" i="16"/>
  <c r="P2236" i="16"/>
  <c r="P2235" i="16"/>
  <c r="P2234" i="16"/>
  <c r="P2233" i="16"/>
  <c r="P2232" i="16"/>
  <c r="P2231" i="16"/>
  <c r="P2230" i="16"/>
  <c r="P2229" i="16"/>
  <c r="P2228" i="16"/>
  <c r="P2227" i="16"/>
  <c r="P2226" i="16"/>
  <c r="P2225" i="16"/>
  <c r="P2224" i="16"/>
  <c r="P2223" i="16"/>
  <c r="P2222" i="16"/>
  <c r="P2221" i="16"/>
  <c r="P2220" i="16"/>
  <c r="P2219" i="16"/>
  <c r="P2218" i="16"/>
  <c r="P2217" i="16"/>
  <c r="P2216" i="16"/>
  <c r="P2215" i="16"/>
  <c r="P2214" i="16"/>
  <c r="P2213" i="16"/>
  <c r="P2212" i="16"/>
  <c r="P2211" i="16"/>
  <c r="P2210" i="16"/>
  <c r="P2209" i="16"/>
  <c r="P2208" i="16"/>
  <c r="P2207" i="16"/>
  <c r="P2206" i="16"/>
  <c r="P2205" i="16"/>
  <c r="P2204" i="16"/>
  <c r="P2203" i="16"/>
  <c r="P2202" i="16"/>
  <c r="P2201" i="16"/>
  <c r="P2200" i="16"/>
  <c r="P2199" i="16"/>
  <c r="P2198" i="16"/>
  <c r="P2197" i="16"/>
  <c r="P2196" i="16"/>
  <c r="P2195" i="16"/>
  <c r="P2194" i="16"/>
  <c r="P2193" i="16"/>
  <c r="P2192" i="16"/>
  <c r="P2191" i="16"/>
  <c r="P2190" i="16"/>
  <c r="P2189" i="16"/>
  <c r="P2188" i="16"/>
  <c r="P2187" i="16"/>
  <c r="P2186" i="16"/>
  <c r="P2185" i="16"/>
  <c r="P2184" i="16"/>
  <c r="P2183" i="16"/>
  <c r="P2182" i="16"/>
  <c r="P2181" i="16"/>
  <c r="P2180" i="16"/>
  <c r="P2179" i="16"/>
  <c r="P2178" i="16"/>
  <c r="P2177" i="16"/>
  <c r="P2176" i="16"/>
  <c r="P2175" i="16"/>
  <c r="P2174" i="16"/>
  <c r="P2173" i="16"/>
  <c r="P2172" i="16"/>
  <c r="P2171" i="16"/>
  <c r="P2170" i="16"/>
  <c r="P2169" i="16"/>
  <c r="P2168" i="16"/>
  <c r="P2167" i="16"/>
  <c r="P2166" i="16"/>
  <c r="P2165" i="16"/>
  <c r="P2164" i="16"/>
  <c r="P2163" i="16"/>
  <c r="P2162" i="16"/>
  <c r="P2161" i="16"/>
  <c r="P2160" i="16"/>
  <c r="P2159" i="16"/>
  <c r="P2158" i="16"/>
  <c r="P2157" i="16"/>
  <c r="P2156" i="16"/>
  <c r="P2155" i="16"/>
  <c r="P2154" i="16"/>
  <c r="P2153" i="16"/>
  <c r="P2152" i="16"/>
  <c r="P2151" i="16"/>
  <c r="P2150" i="16"/>
  <c r="P2149" i="16"/>
  <c r="P2148" i="16"/>
  <c r="P2147" i="16"/>
  <c r="P2146" i="16"/>
  <c r="P2145" i="16"/>
  <c r="P2144" i="16"/>
  <c r="P2143" i="16"/>
  <c r="P2142" i="16"/>
  <c r="P2141" i="16"/>
  <c r="P2140" i="16"/>
  <c r="P2139" i="16"/>
  <c r="P2138" i="16"/>
  <c r="P2137" i="16"/>
  <c r="P2136" i="16"/>
  <c r="P2135" i="16"/>
  <c r="P2134" i="16"/>
  <c r="P2133" i="16"/>
  <c r="P2132" i="16"/>
  <c r="P2131" i="16"/>
  <c r="P2130" i="16"/>
  <c r="P2129" i="16"/>
  <c r="P2128" i="16"/>
  <c r="P2127" i="16"/>
  <c r="P2126" i="16"/>
  <c r="P2125" i="16"/>
  <c r="P2124" i="16"/>
  <c r="P2123" i="16"/>
  <c r="P2122" i="16"/>
  <c r="P2121" i="16"/>
  <c r="P2120" i="16"/>
  <c r="P2119" i="16"/>
  <c r="P2118" i="16"/>
  <c r="P2117" i="16"/>
  <c r="P2116" i="16"/>
  <c r="P2115" i="16"/>
  <c r="P2114" i="16"/>
  <c r="P2113" i="16"/>
  <c r="P2112" i="16"/>
  <c r="P2111" i="16"/>
  <c r="P2110" i="16"/>
  <c r="P2109" i="16"/>
  <c r="P2108" i="16"/>
  <c r="P2107" i="16"/>
  <c r="P2106" i="16"/>
  <c r="P2105" i="16"/>
  <c r="P2104" i="16"/>
  <c r="P2103" i="16"/>
  <c r="P2102" i="16"/>
  <c r="P2101" i="16"/>
  <c r="P2100" i="16"/>
  <c r="P2099" i="16"/>
  <c r="P2098" i="16"/>
  <c r="P2097" i="16"/>
  <c r="P2096" i="16"/>
  <c r="P2095" i="16"/>
  <c r="P2094" i="16"/>
  <c r="P2093" i="16"/>
  <c r="P2092" i="16"/>
  <c r="P2091" i="16"/>
  <c r="P2090" i="16"/>
  <c r="P2089" i="16"/>
  <c r="P2088" i="16"/>
  <c r="P2087" i="16"/>
  <c r="P2086" i="16"/>
  <c r="P2085" i="16"/>
  <c r="P2084" i="16"/>
  <c r="P2083" i="16"/>
  <c r="P2082" i="16"/>
  <c r="P2081" i="16"/>
  <c r="P2080" i="16"/>
  <c r="P2079" i="16"/>
  <c r="P2078" i="16"/>
  <c r="P2077" i="16"/>
  <c r="P2076" i="16"/>
  <c r="P2075" i="16"/>
  <c r="P2074" i="16"/>
  <c r="P2073" i="16"/>
  <c r="P2072" i="16"/>
  <c r="P2071" i="16"/>
  <c r="P2070" i="16"/>
  <c r="P2069" i="16"/>
  <c r="P2068" i="16"/>
  <c r="P2067" i="16"/>
  <c r="P2066" i="16"/>
  <c r="P2065" i="16"/>
  <c r="P2064" i="16"/>
  <c r="P2063" i="16"/>
  <c r="P2062" i="16"/>
  <c r="P2061" i="16"/>
  <c r="P2060" i="16"/>
  <c r="P2059" i="16"/>
  <c r="P2058" i="16"/>
  <c r="P2057" i="16"/>
  <c r="P2056" i="16"/>
  <c r="P2055" i="16"/>
  <c r="P2054" i="16"/>
  <c r="P2053" i="16"/>
  <c r="P2052" i="16"/>
  <c r="P2051" i="16"/>
  <c r="P2050" i="16"/>
  <c r="P2049" i="16"/>
  <c r="P2048" i="16"/>
  <c r="P2047" i="16"/>
  <c r="P2046" i="16"/>
  <c r="P2045" i="16"/>
  <c r="P2044" i="16"/>
  <c r="P2043" i="16"/>
  <c r="P2042" i="16"/>
  <c r="P2041" i="16"/>
  <c r="P2040" i="16"/>
  <c r="P2039" i="16"/>
  <c r="P2038" i="16"/>
  <c r="P2037" i="16"/>
  <c r="P2036" i="16"/>
  <c r="P2035" i="16"/>
  <c r="P2034" i="16"/>
  <c r="P2033" i="16"/>
  <c r="P2032" i="16"/>
  <c r="P2031" i="16"/>
  <c r="P2030" i="16"/>
  <c r="P2029" i="16"/>
  <c r="P2028" i="16"/>
  <c r="P2027" i="16"/>
  <c r="P2026" i="16"/>
  <c r="P2025" i="16"/>
  <c r="P2024" i="16"/>
  <c r="P2023" i="16"/>
  <c r="P2022" i="16"/>
  <c r="P2021" i="16"/>
  <c r="P2020" i="16"/>
  <c r="P2019" i="16"/>
  <c r="P2018" i="16"/>
  <c r="P2017" i="16"/>
  <c r="P2016" i="16"/>
  <c r="P2015" i="16"/>
  <c r="P2014" i="16"/>
  <c r="P2013" i="16"/>
  <c r="P2012" i="16"/>
  <c r="P2011" i="16"/>
  <c r="P2010" i="16"/>
  <c r="P2009" i="16"/>
  <c r="P2008" i="16"/>
  <c r="P2007" i="16"/>
  <c r="P2006" i="16"/>
  <c r="P2005" i="16"/>
  <c r="P2004" i="16"/>
  <c r="P2003" i="16"/>
  <c r="P2002" i="16"/>
  <c r="P2001" i="16"/>
  <c r="P2000" i="16"/>
  <c r="P1999" i="16"/>
  <c r="P1998" i="16"/>
  <c r="P1997" i="16"/>
  <c r="P1996" i="16"/>
  <c r="P1995" i="16"/>
  <c r="P1994" i="16"/>
  <c r="P1993" i="16"/>
  <c r="P1992" i="16"/>
  <c r="P1991" i="16"/>
  <c r="P1990" i="16"/>
  <c r="P1989" i="16"/>
  <c r="P1988" i="16"/>
  <c r="P1987" i="16"/>
  <c r="P1986" i="16"/>
  <c r="P1985" i="16"/>
  <c r="P1984" i="16"/>
  <c r="P1983" i="16"/>
  <c r="P1982" i="16"/>
  <c r="P1981" i="16"/>
  <c r="P1980" i="16"/>
  <c r="P1979" i="16"/>
  <c r="P1978" i="16"/>
  <c r="P1977" i="16"/>
  <c r="P1976" i="16"/>
  <c r="P1975" i="16"/>
  <c r="P1974" i="16"/>
  <c r="P1973" i="16"/>
  <c r="P1972" i="16"/>
  <c r="P1971" i="16"/>
  <c r="P1970" i="16"/>
  <c r="P1969" i="16"/>
  <c r="P1968" i="16"/>
  <c r="P1967" i="16"/>
  <c r="P1966" i="16"/>
  <c r="P1965" i="16"/>
  <c r="P1964" i="16"/>
  <c r="P1963" i="16"/>
  <c r="P1962" i="16"/>
  <c r="P1961" i="16"/>
  <c r="P1960" i="16"/>
  <c r="P1959" i="16"/>
  <c r="P1958" i="16"/>
  <c r="P1957" i="16"/>
  <c r="P1956" i="16"/>
  <c r="P1955" i="16"/>
  <c r="P1954" i="16"/>
  <c r="P1953" i="16"/>
  <c r="P1952" i="16"/>
  <c r="P1951" i="16"/>
  <c r="P1950" i="16"/>
  <c r="P1949" i="16"/>
  <c r="P1948" i="16"/>
  <c r="P1947" i="16"/>
  <c r="P1946" i="16"/>
  <c r="P1945" i="16"/>
  <c r="P1944" i="16"/>
  <c r="P1943" i="16"/>
  <c r="P1942" i="16"/>
  <c r="P1941" i="16"/>
  <c r="P1940" i="16"/>
  <c r="P1939" i="16"/>
  <c r="P1938" i="16"/>
  <c r="P1937" i="16"/>
  <c r="P1936" i="16"/>
  <c r="P1935" i="16"/>
  <c r="P1934" i="16"/>
  <c r="P1933" i="16"/>
  <c r="P1932" i="16"/>
  <c r="P1931" i="16"/>
  <c r="P1930" i="16"/>
  <c r="P1929" i="16"/>
  <c r="P1928" i="16"/>
  <c r="P1927" i="16"/>
  <c r="P1926" i="16"/>
  <c r="P1925" i="16"/>
  <c r="P1924" i="16"/>
  <c r="P1923" i="16"/>
  <c r="P1922" i="16"/>
  <c r="P1921" i="16"/>
  <c r="P1920" i="16"/>
  <c r="P1919" i="16"/>
  <c r="P1918" i="16"/>
  <c r="P1917" i="16"/>
  <c r="P1916" i="16"/>
  <c r="P1915" i="16"/>
  <c r="P1914" i="16"/>
  <c r="P1913" i="16"/>
  <c r="P1912" i="16"/>
  <c r="P1911" i="16"/>
  <c r="P1910" i="16"/>
  <c r="P1909" i="16"/>
  <c r="P1908" i="16"/>
  <c r="P1907" i="16"/>
  <c r="P1906" i="16"/>
  <c r="P1905" i="16"/>
  <c r="P1904" i="16"/>
  <c r="P1903" i="16"/>
  <c r="P1902" i="16"/>
  <c r="P1901" i="16"/>
  <c r="P1900" i="16"/>
  <c r="P1899" i="16"/>
  <c r="P1898" i="16"/>
  <c r="P1897" i="16"/>
  <c r="P1896" i="16"/>
  <c r="P1895" i="16"/>
  <c r="P1894" i="16"/>
  <c r="P1893" i="16"/>
  <c r="P1892" i="16"/>
  <c r="P1891" i="16"/>
  <c r="P1890" i="16"/>
  <c r="P1889" i="16"/>
  <c r="P1888" i="16"/>
  <c r="P1887" i="16"/>
  <c r="P1886" i="16"/>
  <c r="P1885" i="16"/>
  <c r="P1884" i="16"/>
  <c r="P1883" i="16"/>
  <c r="P1882" i="16"/>
  <c r="P1881" i="16"/>
  <c r="P1880" i="16"/>
  <c r="P1879" i="16"/>
  <c r="P1878" i="16"/>
  <c r="P1877" i="16"/>
  <c r="P1876" i="16"/>
  <c r="P1875" i="16"/>
  <c r="P1874" i="16"/>
  <c r="P1873" i="16"/>
  <c r="P1872" i="16"/>
  <c r="P1871" i="16"/>
  <c r="P1870" i="16"/>
  <c r="P1869" i="16"/>
  <c r="P1868" i="16"/>
  <c r="P1867" i="16"/>
  <c r="P1866" i="16"/>
  <c r="P1865" i="16"/>
  <c r="P1864" i="16"/>
  <c r="P1863" i="16"/>
  <c r="P1862" i="16"/>
  <c r="P1861" i="16"/>
  <c r="P1860" i="16"/>
  <c r="P1859" i="16"/>
  <c r="P1858" i="16"/>
  <c r="P1857" i="16"/>
  <c r="P1856" i="16"/>
  <c r="P1855" i="16"/>
  <c r="P1854" i="16"/>
  <c r="P1853" i="16"/>
  <c r="P1852" i="16"/>
  <c r="P1851" i="16"/>
  <c r="P1850" i="16"/>
  <c r="P1849" i="16"/>
  <c r="P1848" i="16"/>
  <c r="P1847" i="16"/>
  <c r="P1846" i="16"/>
  <c r="P1845" i="16"/>
  <c r="P1844" i="16"/>
  <c r="P1843" i="16"/>
  <c r="P1842" i="16"/>
  <c r="P1841" i="16"/>
  <c r="P1840" i="16"/>
  <c r="P1839" i="16"/>
  <c r="P1838" i="16"/>
  <c r="P1837" i="16"/>
  <c r="P1836" i="16"/>
  <c r="P1835" i="16"/>
  <c r="P1834" i="16"/>
  <c r="P1833" i="16"/>
  <c r="P1832" i="16"/>
  <c r="P1831" i="16"/>
  <c r="P1830" i="16"/>
  <c r="P1829" i="16"/>
  <c r="P1828" i="16"/>
  <c r="P1827" i="16"/>
  <c r="P1826" i="16"/>
  <c r="P1825" i="16"/>
  <c r="P1824" i="16"/>
  <c r="P1823" i="16"/>
  <c r="P1822" i="16"/>
  <c r="P1821" i="16"/>
  <c r="P1820" i="16"/>
  <c r="P1819" i="16"/>
  <c r="P1818" i="16"/>
  <c r="P1817" i="16"/>
  <c r="P1816" i="16"/>
  <c r="P1815" i="16"/>
  <c r="P1814" i="16"/>
  <c r="P1813" i="16"/>
  <c r="P1812" i="16"/>
  <c r="P1811" i="16"/>
  <c r="P1810" i="16"/>
  <c r="P1809" i="16"/>
  <c r="P1808" i="16"/>
  <c r="P1807" i="16"/>
  <c r="P1806" i="16"/>
  <c r="P1805" i="16"/>
  <c r="P1804" i="16"/>
  <c r="P1803" i="16"/>
  <c r="P1802" i="16"/>
  <c r="P1801" i="16"/>
  <c r="P1800" i="16"/>
  <c r="P1799" i="16"/>
  <c r="P1798" i="16"/>
  <c r="P1797" i="16"/>
  <c r="P1796" i="16"/>
  <c r="P1795" i="16"/>
  <c r="P1794" i="16"/>
  <c r="P1793" i="16"/>
  <c r="P1792" i="16"/>
  <c r="P1791" i="16"/>
  <c r="P1790" i="16"/>
  <c r="P1789" i="16"/>
  <c r="P1788" i="16"/>
  <c r="P1787" i="16"/>
  <c r="P1786" i="16"/>
  <c r="P1785" i="16"/>
  <c r="P1784" i="16"/>
  <c r="P1783" i="16"/>
  <c r="P1782" i="16"/>
  <c r="P1781" i="16"/>
  <c r="P1780" i="16"/>
  <c r="P1779" i="16"/>
  <c r="P1778" i="16"/>
  <c r="P1777" i="16"/>
  <c r="P1776" i="16"/>
  <c r="P1775" i="16"/>
  <c r="P1774" i="16"/>
  <c r="P1773" i="16"/>
  <c r="P1772" i="16"/>
  <c r="P1771" i="16"/>
  <c r="P1770" i="16"/>
  <c r="P1769" i="16"/>
  <c r="P1768" i="16"/>
  <c r="P1767" i="16"/>
  <c r="P1766" i="16"/>
  <c r="P1765" i="16"/>
  <c r="P1764" i="16"/>
  <c r="P1763" i="16"/>
  <c r="P1762" i="16"/>
  <c r="P1761" i="16"/>
  <c r="P1760" i="16"/>
  <c r="P1759" i="16"/>
  <c r="P1758" i="16"/>
  <c r="P1757" i="16"/>
  <c r="P1756" i="16"/>
  <c r="P1755" i="16"/>
  <c r="P1754" i="16"/>
  <c r="P1753" i="16"/>
  <c r="P1752" i="16"/>
  <c r="P1751" i="16"/>
  <c r="P1750" i="16"/>
  <c r="P1749" i="16"/>
  <c r="P1748" i="16"/>
  <c r="P1747" i="16"/>
  <c r="P1746" i="16"/>
  <c r="P1745" i="16"/>
  <c r="P1744" i="16"/>
  <c r="P1743" i="16"/>
  <c r="P1742" i="16"/>
  <c r="P1741" i="16"/>
  <c r="P1740" i="16"/>
  <c r="P1739" i="16"/>
  <c r="P1738" i="16"/>
  <c r="P1737" i="16"/>
  <c r="P1736" i="16"/>
  <c r="P1735" i="16"/>
  <c r="P1734" i="16"/>
  <c r="P1733" i="16"/>
  <c r="P1732" i="16"/>
  <c r="P1731" i="16"/>
  <c r="P1730" i="16"/>
  <c r="P1729" i="16"/>
  <c r="P1728" i="16"/>
  <c r="P1727" i="16"/>
  <c r="P1726" i="16"/>
  <c r="P1725" i="16"/>
  <c r="P1724" i="16"/>
  <c r="P1723" i="16"/>
  <c r="P1722" i="16"/>
  <c r="P1721" i="16"/>
  <c r="P1720" i="16"/>
  <c r="P1719" i="16"/>
  <c r="P1718" i="16"/>
  <c r="P1717" i="16"/>
  <c r="P1716" i="16"/>
  <c r="P1715" i="16"/>
  <c r="P1714" i="16"/>
  <c r="P1713" i="16"/>
  <c r="P1712" i="16"/>
  <c r="P1711" i="16"/>
  <c r="P1710" i="16"/>
  <c r="P1709" i="16"/>
  <c r="P1708" i="16"/>
  <c r="P1707" i="16"/>
  <c r="P1706" i="16"/>
  <c r="P1705" i="16"/>
  <c r="P1704" i="16"/>
  <c r="P1703" i="16"/>
  <c r="P1702" i="16"/>
  <c r="P1701" i="16"/>
  <c r="P1700" i="16"/>
  <c r="P1699" i="16"/>
  <c r="P1698" i="16"/>
  <c r="P1697" i="16"/>
  <c r="P1696" i="16"/>
  <c r="P1695" i="16"/>
  <c r="P1694" i="16"/>
  <c r="P1693" i="16"/>
  <c r="P1692" i="16"/>
  <c r="P1691" i="16"/>
  <c r="P1690" i="16"/>
  <c r="P1689" i="16"/>
  <c r="P1688" i="16"/>
  <c r="P1687" i="16"/>
  <c r="P1686" i="16"/>
  <c r="P1685" i="16"/>
  <c r="P1684" i="16"/>
  <c r="P1683" i="16"/>
  <c r="P1682" i="16"/>
  <c r="P1681" i="16"/>
  <c r="P1680" i="16"/>
  <c r="P1679" i="16"/>
  <c r="P1678" i="16"/>
  <c r="P1677" i="16"/>
  <c r="P1676" i="16"/>
  <c r="P1675" i="16"/>
  <c r="P1674" i="16"/>
  <c r="P1673" i="16"/>
  <c r="P1672" i="16"/>
  <c r="P1671" i="16"/>
  <c r="P1670" i="16"/>
  <c r="P1669" i="16"/>
  <c r="P1668" i="16"/>
  <c r="P1667" i="16"/>
  <c r="P1666" i="16"/>
  <c r="P1665" i="16"/>
  <c r="P1664" i="16"/>
  <c r="P1663" i="16"/>
  <c r="P1662" i="16"/>
  <c r="P1661" i="16"/>
  <c r="P1660" i="16"/>
  <c r="P1659" i="16"/>
  <c r="P1658" i="16"/>
  <c r="P1657" i="16"/>
  <c r="P1656" i="16"/>
  <c r="P1655" i="16"/>
  <c r="P1654" i="16"/>
  <c r="P1653" i="16"/>
  <c r="P1652" i="16"/>
  <c r="P1651" i="16"/>
  <c r="P1650" i="16"/>
  <c r="P1649" i="16"/>
  <c r="P1648" i="16"/>
  <c r="P1647" i="16"/>
  <c r="P1646" i="16"/>
  <c r="P1645" i="16"/>
  <c r="P1644" i="16"/>
  <c r="P1643" i="16"/>
  <c r="P1642" i="16"/>
  <c r="P1641" i="16"/>
  <c r="P1640" i="16"/>
  <c r="P1639" i="16"/>
  <c r="P1638" i="16"/>
  <c r="P1637" i="16"/>
  <c r="P1636" i="16"/>
  <c r="P1635" i="16"/>
  <c r="P1634" i="16"/>
  <c r="P1633" i="16"/>
  <c r="P1632" i="16"/>
  <c r="P1631" i="16"/>
  <c r="P1630" i="16"/>
  <c r="P1629" i="16"/>
  <c r="P1628" i="16"/>
  <c r="P1627" i="16"/>
  <c r="P1626" i="16"/>
  <c r="P1625" i="16"/>
  <c r="P1624" i="16"/>
  <c r="P1623" i="16"/>
  <c r="P1622" i="16"/>
  <c r="P1621" i="16"/>
  <c r="P1620" i="16"/>
  <c r="P1619" i="16"/>
  <c r="P1618" i="16"/>
  <c r="P1617" i="16"/>
  <c r="P1616" i="16"/>
  <c r="P1615" i="16"/>
  <c r="P1614" i="16"/>
  <c r="P1613" i="16"/>
  <c r="P1612" i="16"/>
  <c r="P1611" i="16"/>
  <c r="P1610" i="16"/>
  <c r="P1609" i="16"/>
  <c r="P1608" i="16"/>
  <c r="P1607" i="16"/>
  <c r="P1606" i="16"/>
  <c r="P1605" i="16"/>
  <c r="P1604" i="16"/>
  <c r="P1603" i="16"/>
  <c r="P1602" i="16"/>
  <c r="P1601" i="16"/>
  <c r="P1600" i="16"/>
  <c r="P1599" i="16"/>
  <c r="P1598" i="16"/>
  <c r="P1597" i="16"/>
  <c r="P1596" i="16"/>
  <c r="P1595" i="16"/>
  <c r="P1594" i="16"/>
  <c r="P1593" i="16"/>
  <c r="P1592" i="16"/>
  <c r="P1591" i="16"/>
  <c r="P1590" i="16"/>
  <c r="P1589" i="16"/>
  <c r="P1588" i="16"/>
  <c r="P1587" i="16"/>
  <c r="P1586" i="16"/>
  <c r="P1585" i="16"/>
  <c r="P1584" i="16"/>
  <c r="P1583" i="16"/>
  <c r="P1582" i="16"/>
  <c r="P1581" i="16"/>
  <c r="P1580" i="16"/>
  <c r="P1579" i="16"/>
  <c r="P1578" i="16"/>
  <c r="P1577" i="16"/>
  <c r="P1576" i="16"/>
  <c r="P1575" i="16"/>
  <c r="P1574" i="16"/>
  <c r="P1573" i="16"/>
  <c r="P1572" i="16"/>
  <c r="P1571" i="16"/>
  <c r="P1570" i="16"/>
  <c r="P1569" i="16"/>
  <c r="P1568" i="16"/>
  <c r="P1567" i="16"/>
  <c r="P1566" i="16"/>
  <c r="P1565" i="16"/>
  <c r="P1564" i="16"/>
  <c r="P1563" i="16"/>
  <c r="P1562" i="16"/>
  <c r="P1561" i="16"/>
  <c r="P1560" i="16"/>
  <c r="P1559" i="16"/>
  <c r="P1558" i="16"/>
  <c r="P1557" i="16"/>
  <c r="P1556" i="16"/>
  <c r="P1555" i="16"/>
  <c r="P1554" i="16"/>
  <c r="P1553" i="16"/>
  <c r="P1552" i="16"/>
  <c r="P1551" i="16"/>
  <c r="P1550" i="16"/>
  <c r="P1549" i="16"/>
  <c r="P1548" i="16"/>
  <c r="P1547" i="16"/>
  <c r="P1546" i="16"/>
  <c r="P1545" i="16"/>
  <c r="P1544" i="16"/>
  <c r="P1543" i="16"/>
  <c r="P1542" i="16"/>
  <c r="P1541" i="16"/>
  <c r="P1540" i="16"/>
  <c r="P1539" i="16"/>
  <c r="P1538" i="16"/>
  <c r="P1537" i="16"/>
  <c r="P1536" i="16"/>
  <c r="P1535" i="16"/>
  <c r="P1534" i="16"/>
  <c r="P1533" i="16"/>
  <c r="P1532" i="16"/>
  <c r="P1531" i="16"/>
  <c r="P1530" i="16"/>
  <c r="P1529" i="16"/>
  <c r="P1528" i="16"/>
  <c r="P1527" i="16"/>
  <c r="P1526" i="16"/>
  <c r="P1525" i="16"/>
  <c r="P1524" i="16"/>
  <c r="P1523" i="16"/>
  <c r="P1522" i="16"/>
  <c r="P1521" i="16"/>
  <c r="P1520" i="16"/>
  <c r="P1519" i="16"/>
  <c r="P1518" i="16"/>
  <c r="P1517" i="16"/>
  <c r="P1516" i="16"/>
  <c r="P1515" i="16"/>
  <c r="P1514" i="16"/>
  <c r="P1513" i="16"/>
  <c r="P1512" i="16"/>
  <c r="P1511" i="16"/>
  <c r="P1510" i="16"/>
  <c r="P1509" i="16"/>
  <c r="P1508" i="16"/>
  <c r="P1507" i="16"/>
  <c r="P1506" i="16"/>
  <c r="P1505" i="16"/>
  <c r="P1504" i="16"/>
  <c r="P1503" i="16"/>
  <c r="P1502" i="16"/>
  <c r="P1501" i="16"/>
  <c r="P1500" i="16"/>
  <c r="P1499" i="16"/>
  <c r="P1498" i="16"/>
  <c r="P1497" i="16"/>
  <c r="P1496" i="16"/>
  <c r="P1495" i="16"/>
  <c r="P1494" i="16"/>
  <c r="P1493" i="16"/>
  <c r="P1492" i="16"/>
  <c r="P1491" i="16"/>
  <c r="P1490" i="16"/>
  <c r="P1489" i="16"/>
  <c r="P1488" i="16"/>
  <c r="P1487" i="16"/>
  <c r="P1486" i="16"/>
  <c r="P1485" i="16"/>
  <c r="P1484" i="16"/>
  <c r="P1483" i="16"/>
  <c r="P1482" i="16"/>
  <c r="P1481" i="16"/>
  <c r="P1480" i="16"/>
  <c r="P1479" i="16"/>
  <c r="P1478" i="16"/>
  <c r="P1477" i="16"/>
  <c r="P1476" i="16"/>
  <c r="P1475" i="16"/>
  <c r="P1474" i="16"/>
  <c r="P1473" i="16"/>
  <c r="P1472" i="16"/>
  <c r="P1471" i="16"/>
  <c r="P1470" i="16"/>
  <c r="P1469" i="16"/>
  <c r="P1468" i="16"/>
  <c r="P1467" i="16"/>
  <c r="P1466" i="16"/>
  <c r="P1465" i="16"/>
  <c r="P1464" i="16"/>
  <c r="P1463" i="16"/>
  <c r="P1462" i="16"/>
  <c r="P1461" i="16"/>
  <c r="P1460" i="16"/>
  <c r="P1459" i="16"/>
  <c r="P1458" i="16"/>
  <c r="P1457" i="16"/>
  <c r="P1456" i="16"/>
  <c r="P1455" i="16"/>
  <c r="P1454" i="16"/>
  <c r="P1453" i="16"/>
  <c r="P1452" i="16"/>
  <c r="P1451" i="16"/>
  <c r="P1450" i="16"/>
  <c r="P1449" i="16"/>
  <c r="P1448" i="16"/>
  <c r="P1447" i="16"/>
  <c r="P1446" i="16"/>
  <c r="P1445" i="16"/>
  <c r="P1444" i="16"/>
  <c r="P1443" i="16"/>
  <c r="P1442" i="16"/>
  <c r="P1441" i="16"/>
  <c r="P1440" i="16"/>
  <c r="P1439" i="16"/>
  <c r="P1438" i="16"/>
  <c r="P1437" i="16"/>
  <c r="P1436" i="16"/>
  <c r="P1435" i="16"/>
  <c r="P1434" i="16"/>
  <c r="P1433" i="16"/>
  <c r="P1432" i="16"/>
  <c r="P1431" i="16"/>
  <c r="P1430" i="16"/>
  <c r="P1429" i="16"/>
  <c r="P1428" i="16"/>
  <c r="P1427" i="16"/>
  <c r="P1426" i="16"/>
  <c r="P1425" i="16"/>
  <c r="P1424" i="16"/>
  <c r="P1423" i="16"/>
  <c r="P1422" i="16"/>
  <c r="P1421" i="16"/>
  <c r="P1420" i="16"/>
  <c r="P1419" i="16"/>
  <c r="P1418" i="16"/>
  <c r="P1417" i="16"/>
  <c r="P1416" i="16"/>
  <c r="P1415" i="16"/>
  <c r="P1414" i="16"/>
  <c r="P1413" i="16"/>
  <c r="P1412" i="16"/>
  <c r="P1411" i="16"/>
  <c r="P1410" i="16"/>
  <c r="P1409" i="16"/>
  <c r="P1408" i="16"/>
  <c r="P1407" i="16"/>
  <c r="P1406" i="16"/>
  <c r="P1405" i="16"/>
  <c r="P1404" i="16"/>
  <c r="P1403" i="16"/>
  <c r="P1402" i="16"/>
  <c r="P1401" i="16"/>
  <c r="P1400" i="16"/>
  <c r="P1399" i="16"/>
  <c r="P1398" i="16"/>
  <c r="P1397" i="16"/>
  <c r="P1396" i="16"/>
  <c r="P1395" i="16"/>
  <c r="P1394" i="16"/>
  <c r="P1393" i="16"/>
  <c r="P1392" i="16"/>
  <c r="P1391" i="16"/>
  <c r="P1390" i="16"/>
  <c r="P1389" i="16"/>
  <c r="P1388" i="16"/>
  <c r="P1387" i="16"/>
  <c r="P1386" i="16"/>
  <c r="P1385" i="16"/>
  <c r="P1384" i="16"/>
  <c r="P1383" i="16"/>
  <c r="P1382" i="16"/>
  <c r="P1381" i="16"/>
  <c r="P1380" i="16"/>
  <c r="P1379" i="16"/>
  <c r="P1378" i="16"/>
  <c r="P1377" i="16"/>
  <c r="P1376" i="16"/>
  <c r="P1375" i="16"/>
  <c r="P1374" i="16"/>
  <c r="P1373" i="16"/>
  <c r="P1372" i="16"/>
  <c r="P1371" i="16"/>
  <c r="P1370" i="16"/>
  <c r="P1369" i="16"/>
  <c r="P1368" i="16"/>
  <c r="P1367" i="16"/>
  <c r="P1366" i="16"/>
  <c r="P1365" i="16"/>
  <c r="P1364" i="16"/>
  <c r="P1363" i="16"/>
  <c r="P1362" i="16"/>
  <c r="P1361" i="16"/>
  <c r="P1360" i="16"/>
  <c r="P1359" i="16"/>
  <c r="P1358" i="16"/>
  <c r="P1357" i="16"/>
  <c r="P1356" i="16"/>
  <c r="P1355" i="16"/>
  <c r="P1354" i="16"/>
  <c r="P1353" i="16"/>
  <c r="P1352" i="16"/>
  <c r="P1351" i="16"/>
  <c r="P1350" i="16"/>
  <c r="P1349" i="16"/>
  <c r="P1348" i="16"/>
  <c r="P1347" i="16"/>
  <c r="P1346" i="16"/>
  <c r="P1345" i="16"/>
  <c r="P1344" i="16"/>
  <c r="P1343" i="16"/>
  <c r="P1342" i="16"/>
  <c r="P1341" i="16"/>
  <c r="P1340" i="16"/>
  <c r="P1339" i="16"/>
  <c r="P1338" i="16"/>
  <c r="P1337" i="16"/>
  <c r="P1336" i="16"/>
  <c r="P1335" i="16"/>
  <c r="P1334" i="16"/>
  <c r="P1333" i="16"/>
  <c r="P1332" i="16"/>
  <c r="P1331" i="16"/>
  <c r="P1330" i="16"/>
  <c r="P1329" i="16"/>
  <c r="P1328" i="16"/>
  <c r="P1327" i="16"/>
  <c r="P1326" i="16"/>
  <c r="P1325" i="16"/>
  <c r="P1324" i="16"/>
  <c r="P1323" i="16"/>
  <c r="P1322" i="16"/>
  <c r="P1321" i="16"/>
  <c r="P1320" i="16"/>
  <c r="P1319" i="16"/>
  <c r="P1318" i="16"/>
  <c r="P1317" i="16"/>
  <c r="P1316" i="16"/>
  <c r="P1315" i="16"/>
  <c r="P1314" i="16"/>
  <c r="P1313" i="16"/>
  <c r="P1312" i="16"/>
  <c r="P1311" i="16"/>
  <c r="P1310" i="16"/>
  <c r="P1309" i="16"/>
  <c r="P1308" i="16"/>
  <c r="P1307" i="16"/>
  <c r="P1306" i="16"/>
  <c r="P1305" i="16"/>
  <c r="P1304" i="16"/>
  <c r="P1303" i="16"/>
  <c r="P1302" i="16"/>
  <c r="P1301" i="16"/>
  <c r="P1300" i="16"/>
  <c r="P1299" i="16"/>
  <c r="P1298" i="16"/>
  <c r="P1297" i="16"/>
  <c r="P1296" i="16"/>
  <c r="P1295" i="16"/>
  <c r="P1294" i="16"/>
  <c r="P1293" i="16"/>
  <c r="P1292" i="16"/>
  <c r="P1291" i="16"/>
  <c r="P1290" i="16"/>
  <c r="P1289" i="16"/>
  <c r="P1288" i="16"/>
  <c r="P1287" i="16"/>
  <c r="P1286" i="16"/>
  <c r="P1285" i="16"/>
  <c r="P1284" i="16"/>
  <c r="P1283" i="16"/>
  <c r="P1282" i="16"/>
  <c r="P1281" i="16"/>
  <c r="P1280" i="16"/>
  <c r="P1279" i="16"/>
  <c r="P1278" i="16"/>
  <c r="P1277" i="16"/>
  <c r="P1276" i="16"/>
  <c r="P1275" i="16"/>
  <c r="P1274" i="16"/>
  <c r="P1273" i="16"/>
  <c r="P1272" i="16"/>
  <c r="P1271" i="16"/>
  <c r="P1270" i="16"/>
  <c r="P1269" i="16"/>
  <c r="P1268" i="16"/>
  <c r="P1267" i="16"/>
  <c r="P1266" i="16"/>
  <c r="P1265" i="16"/>
  <c r="P1264" i="16"/>
  <c r="P1263" i="16"/>
  <c r="P1262" i="16"/>
  <c r="P1261" i="16"/>
  <c r="P1260" i="16"/>
  <c r="P1259" i="16"/>
  <c r="P1258" i="16"/>
  <c r="P1257" i="16"/>
  <c r="P1256" i="16"/>
  <c r="P1255" i="16"/>
  <c r="P1254" i="16"/>
  <c r="P1253" i="16"/>
  <c r="P1252" i="16"/>
  <c r="P1251" i="16"/>
  <c r="P1250" i="16"/>
  <c r="P1249" i="16"/>
  <c r="P1248" i="16"/>
  <c r="P1247" i="16"/>
  <c r="P1246" i="16"/>
  <c r="P1245" i="16"/>
  <c r="P1244" i="16"/>
  <c r="P1243" i="16"/>
  <c r="P1242" i="16"/>
  <c r="P1241" i="16"/>
  <c r="P1240" i="16"/>
  <c r="P1239" i="16"/>
  <c r="P1238" i="16"/>
  <c r="P1237" i="16"/>
  <c r="P1236" i="16"/>
  <c r="P1235" i="16"/>
  <c r="P1234" i="16"/>
  <c r="P1233" i="16"/>
  <c r="P1232" i="16"/>
  <c r="P1231" i="16"/>
  <c r="P1230" i="16"/>
  <c r="P1229" i="16"/>
  <c r="P1228" i="16"/>
  <c r="P1227" i="16"/>
  <c r="P1226" i="16"/>
  <c r="P1225" i="16"/>
  <c r="P1224" i="16"/>
  <c r="P1223" i="16"/>
  <c r="P1222" i="16"/>
  <c r="P1221" i="16"/>
  <c r="P1220" i="16"/>
  <c r="P1219" i="16"/>
  <c r="P1218" i="16"/>
  <c r="P1217" i="16"/>
  <c r="P1216" i="16"/>
  <c r="P1215" i="16"/>
  <c r="P1214" i="16"/>
  <c r="P1213" i="16"/>
  <c r="P1212" i="16"/>
  <c r="P1211" i="16"/>
  <c r="P1210" i="16"/>
  <c r="P1209" i="16"/>
  <c r="P1208" i="16"/>
  <c r="P1207" i="16"/>
  <c r="P1206" i="16"/>
  <c r="P1205" i="16"/>
  <c r="P1204" i="16"/>
  <c r="P1203" i="16"/>
  <c r="P1202" i="16"/>
  <c r="P1201" i="16"/>
  <c r="P1200" i="16"/>
  <c r="P1199" i="16"/>
  <c r="P1198" i="16"/>
  <c r="P1197" i="16"/>
  <c r="P1196" i="16"/>
  <c r="P1195" i="16"/>
  <c r="P1194" i="16"/>
  <c r="P1193" i="16"/>
  <c r="P1192" i="16"/>
  <c r="P1191" i="16"/>
  <c r="P1190" i="16"/>
  <c r="P1189" i="16"/>
  <c r="P1188" i="16"/>
  <c r="P1187" i="16"/>
  <c r="P1186" i="16"/>
  <c r="P1185" i="16"/>
  <c r="P1184" i="16"/>
  <c r="P1183" i="16"/>
  <c r="P1182" i="16"/>
  <c r="P1181" i="16"/>
  <c r="P1180" i="16"/>
  <c r="P1179" i="16"/>
  <c r="P1178" i="16"/>
  <c r="P1177" i="16"/>
  <c r="P1176" i="16"/>
  <c r="P1175" i="16"/>
  <c r="P1174" i="16"/>
  <c r="P1173" i="16"/>
  <c r="P1172" i="16"/>
  <c r="P1171" i="16"/>
  <c r="P1170" i="16"/>
  <c r="P1169" i="16"/>
  <c r="P1168" i="16"/>
  <c r="P1167" i="16"/>
  <c r="P1166" i="16"/>
  <c r="P1165" i="16"/>
  <c r="P1164" i="16"/>
  <c r="P1163" i="16"/>
  <c r="P1162" i="16"/>
  <c r="P1161" i="16"/>
  <c r="P1160" i="16"/>
  <c r="P1159" i="16"/>
  <c r="P1158" i="16"/>
  <c r="P1157" i="16"/>
  <c r="P1156" i="16"/>
  <c r="P1155" i="16"/>
  <c r="P1154" i="16"/>
  <c r="P1153" i="16"/>
  <c r="P1152" i="16"/>
  <c r="P1151" i="16"/>
  <c r="P1150" i="16"/>
  <c r="P1149" i="16"/>
  <c r="P1148" i="16"/>
  <c r="P1147" i="16"/>
  <c r="P1146" i="16"/>
  <c r="P1145" i="16"/>
  <c r="P1144" i="16"/>
  <c r="P1143" i="16"/>
  <c r="P1142" i="16"/>
  <c r="P1141" i="16"/>
  <c r="P1140" i="16"/>
  <c r="P1139" i="16"/>
  <c r="P1138" i="16"/>
  <c r="P1137" i="16"/>
  <c r="P1136" i="16"/>
  <c r="P1135" i="16"/>
  <c r="P1134" i="16"/>
  <c r="P1133" i="16"/>
  <c r="P1132" i="16"/>
  <c r="P1131" i="16"/>
  <c r="P1130" i="16"/>
  <c r="P1129" i="16"/>
  <c r="P1128" i="16"/>
  <c r="P1127" i="16"/>
  <c r="P1126" i="16"/>
  <c r="P1125" i="16"/>
  <c r="P1124" i="16"/>
  <c r="P1123" i="16"/>
  <c r="P1122" i="16"/>
  <c r="P1121" i="16"/>
  <c r="P1120" i="16"/>
  <c r="P1119" i="16"/>
  <c r="P1118" i="16"/>
  <c r="P1117" i="16"/>
  <c r="P1116" i="16"/>
  <c r="P1115" i="16"/>
  <c r="P1114" i="16"/>
  <c r="P1113" i="16"/>
  <c r="P1112" i="16"/>
  <c r="P1111" i="16"/>
  <c r="P1110" i="16"/>
  <c r="P1109" i="16"/>
  <c r="P1108" i="16"/>
  <c r="P1107" i="16"/>
  <c r="P1106" i="16"/>
  <c r="P1105" i="16"/>
  <c r="P1104" i="16"/>
  <c r="P1103" i="16"/>
  <c r="P1102" i="16"/>
  <c r="P1101" i="16"/>
  <c r="P1100" i="16"/>
  <c r="P1099" i="16"/>
  <c r="P1098" i="16"/>
  <c r="P1097" i="16"/>
  <c r="P1096" i="16"/>
  <c r="P1095" i="16"/>
  <c r="P1094" i="16"/>
  <c r="P1093" i="16"/>
  <c r="P1092" i="16"/>
  <c r="P1091" i="16"/>
  <c r="P1090" i="16"/>
  <c r="P1089" i="16"/>
  <c r="P1088" i="16"/>
  <c r="P1087" i="16"/>
  <c r="P1086" i="16"/>
  <c r="P1085" i="16"/>
  <c r="P1084" i="16"/>
  <c r="P1083" i="16"/>
  <c r="P1082" i="16"/>
  <c r="P1081" i="16"/>
  <c r="P1080" i="16"/>
  <c r="P1079" i="16"/>
  <c r="P1078" i="16"/>
  <c r="P1077" i="16"/>
  <c r="P1076" i="16"/>
  <c r="P1075" i="16"/>
  <c r="P1074" i="16"/>
  <c r="P1073" i="16"/>
  <c r="P1072" i="16"/>
  <c r="P1071" i="16"/>
  <c r="P1070" i="16"/>
  <c r="P1069" i="16"/>
  <c r="P1068" i="16"/>
  <c r="P1067" i="16"/>
  <c r="P1066" i="16"/>
  <c r="P1065" i="16"/>
  <c r="P1064" i="16"/>
  <c r="P1063" i="16"/>
  <c r="P1062" i="16"/>
  <c r="P1061" i="16"/>
  <c r="P1060" i="16"/>
  <c r="P1059" i="16"/>
  <c r="P1058" i="16"/>
  <c r="P1057" i="16"/>
  <c r="P1056" i="16"/>
  <c r="P1055" i="16"/>
  <c r="P1054" i="16"/>
  <c r="P1053" i="16"/>
  <c r="P1052" i="16"/>
  <c r="P1051" i="16"/>
  <c r="P1050" i="16"/>
  <c r="P1049" i="16"/>
  <c r="P1048" i="16"/>
  <c r="P1047" i="16"/>
  <c r="P1046" i="16"/>
  <c r="P1045" i="16"/>
  <c r="P1044" i="16"/>
  <c r="P1043" i="16"/>
  <c r="P1042" i="16"/>
  <c r="P1041" i="16"/>
  <c r="P1040" i="16"/>
  <c r="P1039" i="16"/>
  <c r="P1038" i="16"/>
  <c r="P1037" i="16"/>
  <c r="P1036" i="16"/>
  <c r="P1035" i="16"/>
  <c r="P1034" i="16"/>
  <c r="P1033" i="16"/>
  <c r="P1032" i="16"/>
  <c r="P1031" i="16"/>
  <c r="P1030" i="16"/>
  <c r="P1029" i="16"/>
  <c r="P1028" i="16"/>
  <c r="P1027" i="16"/>
  <c r="P1026" i="16"/>
  <c r="P1025" i="16"/>
  <c r="P1024" i="16"/>
  <c r="P1023" i="16"/>
  <c r="P1022" i="16"/>
  <c r="P1021" i="16"/>
  <c r="P1020" i="16"/>
  <c r="P1019" i="16"/>
  <c r="P1018" i="16"/>
  <c r="P1017" i="16"/>
  <c r="P1016" i="16"/>
  <c r="P1015" i="16"/>
  <c r="P1014" i="16"/>
  <c r="P1013" i="16"/>
  <c r="P1012" i="16"/>
  <c r="P1011" i="16"/>
  <c r="P1010" i="16"/>
  <c r="P1009" i="16"/>
  <c r="P1008" i="16"/>
  <c r="P1007" i="16"/>
  <c r="P1006" i="16"/>
  <c r="P1005" i="16"/>
  <c r="P1004" i="16"/>
  <c r="P1003" i="16"/>
  <c r="P1002" i="16"/>
  <c r="P1001" i="16"/>
  <c r="P1000" i="16"/>
  <c r="P999" i="16"/>
  <c r="P998" i="16"/>
  <c r="P997" i="16"/>
  <c r="P996" i="16"/>
  <c r="P995" i="16"/>
  <c r="P994" i="16"/>
  <c r="P993" i="16"/>
  <c r="P992" i="16"/>
  <c r="P991" i="16"/>
  <c r="P990" i="16"/>
  <c r="P989" i="16"/>
  <c r="P988" i="16"/>
  <c r="P987" i="16"/>
  <c r="P986" i="16"/>
  <c r="P985" i="16"/>
  <c r="P984" i="16"/>
  <c r="P983" i="16"/>
  <c r="P982" i="16"/>
  <c r="P981" i="16"/>
  <c r="P980" i="16"/>
  <c r="P979" i="16"/>
  <c r="P978" i="16"/>
  <c r="P977" i="16"/>
  <c r="P976" i="16"/>
  <c r="P975" i="16"/>
  <c r="P974" i="16"/>
  <c r="P973" i="16"/>
  <c r="P972" i="16"/>
  <c r="P971" i="16"/>
  <c r="P970" i="16"/>
  <c r="P969" i="16"/>
  <c r="P968" i="16"/>
  <c r="P967" i="16"/>
  <c r="P966" i="16"/>
  <c r="P965" i="16"/>
  <c r="P964" i="16"/>
  <c r="P963" i="16"/>
  <c r="P962" i="16"/>
  <c r="P961" i="16"/>
  <c r="P960" i="16"/>
  <c r="P959" i="16"/>
  <c r="P958" i="16"/>
  <c r="P957" i="16"/>
  <c r="P956" i="16"/>
  <c r="P955" i="16"/>
  <c r="P954" i="16"/>
  <c r="P953" i="16"/>
  <c r="P952" i="16"/>
  <c r="P951" i="16"/>
  <c r="P950" i="16"/>
  <c r="P949" i="16"/>
  <c r="P948" i="16"/>
  <c r="P947" i="16"/>
  <c r="P946" i="16"/>
  <c r="P945" i="16"/>
  <c r="P944" i="16"/>
  <c r="P943" i="16"/>
  <c r="P942" i="16"/>
  <c r="P941" i="16"/>
  <c r="P940" i="16"/>
  <c r="P939" i="16"/>
  <c r="P938" i="16"/>
  <c r="P937" i="16"/>
  <c r="P936" i="16"/>
  <c r="P935" i="16"/>
  <c r="P934" i="16"/>
  <c r="P933" i="16"/>
  <c r="P932" i="16"/>
  <c r="P931" i="16"/>
  <c r="P930" i="16"/>
  <c r="P929" i="16"/>
  <c r="P928" i="16"/>
  <c r="P927" i="16"/>
  <c r="P926" i="16"/>
  <c r="P925" i="16"/>
  <c r="P924" i="16"/>
  <c r="P923" i="16"/>
  <c r="P922" i="16"/>
  <c r="P921" i="16"/>
  <c r="P920" i="16"/>
  <c r="P919" i="16"/>
  <c r="P918" i="16"/>
  <c r="P917" i="16"/>
  <c r="P916" i="16"/>
  <c r="P915" i="16"/>
  <c r="P914" i="16"/>
  <c r="P913" i="16"/>
  <c r="P912" i="16"/>
  <c r="P911" i="16"/>
  <c r="P910" i="16"/>
  <c r="P909" i="16"/>
  <c r="P908" i="16"/>
  <c r="P907" i="16"/>
  <c r="P906" i="16"/>
  <c r="P905" i="16"/>
  <c r="P904" i="16"/>
  <c r="P903" i="16"/>
  <c r="P902" i="16"/>
  <c r="P901" i="16"/>
  <c r="P900" i="16"/>
  <c r="P899" i="16"/>
  <c r="P898" i="16"/>
  <c r="P897" i="16"/>
  <c r="P896" i="16"/>
  <c r="P895" i="16"/>
  <c r="P894" i="16"/>
  <c r="P893" i="16"/>
  <c r="P892" i="16"/>
  <c r="P891" i="16"/>
  <c r="P890" i="16"/>
  <c r="P889" i="16"/>
  <c r="P888" i="16"/>
  <c r="P887" i="16"/>
  <c r="P886" i="16"/>
  <c r="P885" i="16"/>
  <c r="P884" i="16"/>
  <c r="P883" i="16"/>
  <c r="P882" i="16"/>
  <c r="P881" i="16"/>
  <c r="P880" i="16"/>
  <c r="P879" i="16"/>
  <c r="P878" i="16"/>
  <c r="P877" i="16"/>
  <c r="P876" i="16"/>
  <c r="P875" i="16"/>
  <c r="P874" i="16"/>
  <c r="P873" i="16"/>
  <c r="P872" i="16"/>
  <c r="P871" i="16"/>
  <c r="P870" i="16"/>
  <c r="P869" i="16"/>
  <c r="P868" i="16"/>
  <c r="P867" i="16"/>
  <c r="P866" i="16"/>
  <c r="P865" i="16"/>
  <c r="P864" i="16"/>
  <c r="P863" i="16"/>
  <c r="P862" i="16"/>
  <c r="P861" i="16"/>
  <c r="P860" i="16"/>
  <c r="P859" i="16"/>
  <c r="P858" i="16"/>
  <c r="P857" i="16"/>
  <c r="P856" i="16"/>
  <c r="P855" i="16"/>
  <c r="P854" i="16"/>
  <c r="P853" i="16"/>
  <c r="P852" i="16"/>
  <c r="P851" i="16"/>
  <c r="P850" i="16"/>
  <c r="P849" i="16"/>
  <c r="P848" i="16"/>
  <c r="P847" i="16"/>
  <c r="P846" i="16"/>
  <c r="P845" i="16"/>
  <c r="P844" i="16"/>
  <c r="P843" i="16"/>
  <c r="P842" i="16"/>
  <c r="P841" i="16"/>
  <c r="P840" i="16"/>
  <c r="P839" i="16"/>
  <c r="P838" i="16"/>
  <c r="P837" i="16"/>
  <c r="P836" i="16"/>
  <c r="P835" i="16"/>
  <c r="P834" i="16"/>
  <c r="P833" i="16"/>
  <c r="P832" i="16"/>
  <c r="P831" i="16"/>
  <c r="P830" i="16"/>
  <c r="P829" i="16"/>
  <c r="P828" i="16"/>
  <c r="P827" i="16"/>
  <c r="P826" i="16"/>
  <c r="P825" i="16"/>
  <c r="P824" i="16"/>
  <c r="P823" i="16"/>
  <c r="P822" i="16"/>
  <c r="P821" i="16"/>
  <c r="P820" i="16"/>
  <c r="P819" i="16"/>
  <c r="P818" i="16"/>
  <c r="P817" i="16"/>
  <c r="P816" i="16"/>
  <c r="P815" i="16"/>
  <c r="P814" i="16"/>
  <c r="P813" i="16"/>
  <c r="P812" i="16"/>
  <c r="P811" i="16"/>
  <c r="P810" i="16"/>
  <c r="P809" i="16"/>
  <c r="P808" i="16"/>
  <c r="P807" i="16"/>
  <c r="P806" i="16"/>
  <c r="P805" i="16"/>
  <c r="P804" i="16"/>
  <c r="P803" i="16"/>
  <c r="P802" i="16"/>
  <c r="P801" i="16"/>
  <c r="P800" i="16"/>
  <c r="P799" i="16"/>
  <c r="P798" i="16"/>
  <c r="P797" i="16"/>
  <c r="P796" i="16"/>
  <c r="P795" i="16"/>
  <c r="P794" i="16"/>
  <c r="P793" i="16"/>
  <c r="P792" i="16"/>
  <c r="P791" i="16"/>
  <c r="P790" i="16"/>
  <c r="P789" i="16"/>
  <c r="P788" i="16"/>
  <c r="P787" i="16"/>
  <c r="P786" i="16"/>
  <c r="P785" i="16"/>
  <c r="P784" i="16"/>
  <c r="P783" i="16"/>
  <c r="P782" i="16"/>
  <c r="P781" i="16"/>
  <c r="P780" i="16"/>
  <c r="P779" i="16"/>
  <c r="P778" i="16"/>
  <c r="P777" i="16"/>
  <c r="P776" i="16"/>
  <c r="P775" i="16"/>
  <c r="P774" i="16"/>
  <c r="P773" i="16"/>
  <c r="P772" i="16"/>
  <c r="P771" i="16"/>
  <c r="P770" i="16"/>
  <c r="P769" i="16"/>
  <c r="P768" i="16"/>
  <c r="P767" i="16"/>
  <c r="P766" i="16"/>
  <c r="P765" i="16"/>
  <c r="P764" i="16"/>
  <c r="P763" i="16"/>
  <c r="P762" i="16"/>
  <c r="P761" i="16"/>
  <c r="P760" i="16"/>
  <c r="P759" i="16"/>
  <c r="P758" i="16"/>
  <c r="P757" i="16"/>
  <c r="P756" i="16"/>
  <c r="P755" i="16"/>
  <c r="P754" i="16"/>
  <c r="P753" i="16"/>
  <c r="P752" i="16"/>
  <c r="P751" i="16"/>
  <c r="P750" i="16"/>
  <c r="P749" i="16"/>
  <c r="P748" i="16"/>
  <c r="P747" i="16"/>
  <c r="P746" i="16"/>
  <c r="P745" i="16"/>
  <c r="P744" i="16"/>
  <c r="P743" i="16"/>
  <c r="P742" i="16"/>
  <c r="P741" i="16"/>
  <c r="P740" i="16"/>
  <c r="P739" i="16"/>
  <c r="P738" i="16"/>
  <c r="P737" i="16"/>
  <c r="P736" i="16"/>
  <c r="P735" i="16"/>
  <c r="P734" i="16"/>
  <c r="P733" i="16"/>
  <c r="P732" i="16"/>
  <c r="P731" i="16"/>
  <c r="P730" i="16"/>
  <c r="P729" i="16"/>
  <c r="P728" i="16"/>
  <c r="P727" i="16"/>
  <c r="P726" i="16"/>
  <c r="P725" i="16"/>
  <c r="P724" i="16"/>
  <c r="P723" i="16"/>
  <c r="P722" i="16"/>
  <c r="P721" i="16"/>
  <c r="P720" i="16"/>
  <c r="P719" i="16"/>
  <c r="P718" i="16"/>
  <c r="P717" i="16"/>
  <c r="P716" i="16"/>
  <c r="P715" i="16"/>
  <c r="P714" i="16"/>
  <c r="P713" i="16"/>
  <c r="P712" i="16"/>
  <c r="P711" i="16"/>
  <c r="P710" i="16"/>
  <c r="P709" i="16"/>
  <c r="P708" i="16"/>
  <c r="P707" i="16"/>
  <c r="P706" i="16"/>
  <c r="P705" i="16"/>
  <c r="P704" i="16"/>
  <c r="P703" i="16"/>
  <c r="P702" i="16"/>
  <c r="P701" i="16"/>
  <c r="P700" i="16"/>
  <c r="P699" i="16"/>
  <c r="P698" i="16"/>
  <c r="P697" i="16"/>
  <c r="P696" i="16"/>
  <c r="P695" i="16"/>
  <c r="P694" i="16"/>
  <c r="P693" i="16"/>
  <c r="P692" i="16"/>
  <c r="P691" i="16"/>
  <c r="P690" i="16"/>
  <c r="P689" i="16"/>
  <c r="P688" i="16"/>
  <c r="P687" i="16"/>
  <c r="P686" i="16"/>
  <c r="P685" i="16"/>
  <c r="P684" i="16"/>
  <c r="P683" i="16"/>
  <c r="P682" i="16"/>
  <c r="P681" i="16"/>
  <c r="P680" i="16"/>
  <c r="P679" i="16"/>
  <c r="P678" i="16"/>
  <c r="P677" i="16"/>
  <c r="P676" i="16"/>
  <c r="P675" i="16"/>
  <c r="P674" i="16"/>
  <c r="P673" i="16"/>
  <c r="P672" i="16"/>
  <c r="P671" i="16"/>
  <c r="P670" i="16"/>
  <c r="P669" i="16"/>
  <c r="P668" i="16"/>
  <c r="P667" i="16"/>
  <c r="P666" i="16"/>
  <c r="P665" i="16"/>
  <c r="P664" i="16"/>
  <c r="P663" i="16"/>
  <c r="P662" i="16"/>
  <c r="P661" i="16"/>
  <c r="P660" i="16"/>
  <c r="P659" i="16"/>
  <c r="P658" i="16"/>
  <c r="P657" i="16"/>
  <c r="P656" i="16"/>
  <c r="P655" i="16"/>
  <c r="P654" i="16"/>
  <c r="P653" i="16"/>
  <c r="P652" i="16"/>
  <c r="P651" i="16"/>
  <c r="P650" i="16"/>
  <c r="P649" i="16"/>
  <c r="P648" i="16"/>
  <c r="P647" i="16"/>
  <c r="P646" i="16"/>
  <c r="P645" i="16"/>
  <c r="P644" i="16"/>
  <c r="P643" i="16"/>
  <c r="P642" i="16"/>
  <c r="P641" i="16"/>
  <c r="P640" i="16"/>
  <c r="P639" i="16"/>
  <c r="P638" i="16"/>
  <c r="P637" i="16"/>
  <c r="P636" i="16"/>
  <c r="P635" i="16"/>
  <c r="P634" i="16"/>
  <c r="P633" i="16"/>
  <c r="P632" i="16"/>
  <c r="P631" i="16"/>
  <c r="P630" i="16"/>
  <c r="P629" i="16"/>
  <c r="P628" i="16"/>
  <c r="P627" i="16"/>
  <c r="P626" i="16"/>
  <c r="P625" i="16"/>
  <c r="P624" i="16"/>
  <c r="P623" i="16"/>
  <c r="P622" i="16"/>
  <c r="P621" i="16"/>
  <c r="P620" i="16"/>
  <c r="P619" i="16"/>
  <c r="P618" i="16"/>
  <c r="P617" i="16"/>
  <c r="P616" i="16"/>
  <c r="P615" i="16"/>
  <c r="P614" i="16"/>
  <c r="P613" i="16"/>
  <c r="P612" i="16"/>
  <c r="P611" i="16"/>
  <c r="P610" i="16"/>
  <c r="P609" i="16"/>
  <c r="P608" i="16"/>
  <c r="P607" i="16"/>
  <c r="P606" i="16"/>
  <c r="P605" i="16"/>
  <c r="P604" i="16"/>
  <c r="P603" i="16"/>
  <c r="P602" i="16"/>
  <c r="P601" i="16"/>
  <c r="P600" i="16"/>
  <c r="P599" i="16"/>
  <c r="P598" i="16"/>
  <c r="P597" i="16"/>
  <c r="P596" i="16"/>
  <c r="P595" i="16"/>
  <c r="P594" i="16"/>
  <c r="P593" i="16"/>
  <c r="P592" i="16"/>
  <c r="P591" i="16"/>
  <c r="P590" i="16"/>
  <c r="P589" i="16"/>
  <c r="P588" i="16"/>
  <c r="P587" i="16"/>
  <c r="P586" i="16"/>
  <c r="P585" i="16"/>
  <c r="P584" i="16"/>
  <c r="P583" i="16"/>
  <c r="P582" i="16"/>
  <c r="P581" i="16"/>
  <c r="P580" i="16"/>
  <c r="P579" i="16"/>
  <c r="P578" i="16"/>
  <c r="P577" i="16"/>
  <c r="P576" i="16"/>
  <c r="P575" i="16"/>
  <c r="P574" i="16"/>
  <c r="P573" i="16"/>
  <c r="P572" i="16"/>
  <c r="P571" i="16"/>
  <c r="P570" i="16"/>
  <c r="P569" i="16"/>
  <c r="P568" i="16"/>
  <c r="P567" i="16"/>
  <c r="P566" i="16"/>
  <c r="P565" i="16"/>
  <c r="P564" i="16"/>
  <c r="P563" i="16"/>
  <c r="P562" i="16"/>
  <c r="P561" i="16"/>
  <c r="P560" i="16"/>
  <c r="P559" i="16"/>
  <c r="P558" i="16"/>
  <c r="P557" i="16"/>
  <c r="P556" i="16"/>
  <c r="P555" i="16"/>
  <c r="P554" i="16"/>
  <c r="P553" i="16"/>
  <c r="P552" i="16"/>
  <c r="P551" i="16"/>
  <c r="P550" i="16"/>
  <c r="P549" i="16"/>
  <c r="P548" i="16"/>
  <c r="P547" i="16"/>
  <c r="P546" i="16"/>
  <c r="P545" i="16"/>
  <c r="P544" i="16"/>
  <c r="P543" i="16"/>
  <c r="P542" i="16"/>
  <c r="P541" i="16"/>
  <c r="P540" i="16"/>
  <c r="P539" i="16"/>
  <c r="P538" i="16"/>
  <c r="P537" i="16"/>
  <c r="P536" i="16"/>
  <c r="P535" i="16"/>
  <c r="P534" i="16"/>
  <c r="P533" i="16"/>
  <c r="P532" i="16"/>
  <c r="P531" i="16"/>
  <c r="P530" i="16"/>
  <c r="P529" i="16"/>
  <c r="P528" i="16"/>
  <c r="P527" i="16"/>
  <c r="P526" i="16"/>
  <c r="P525" i="16"/>
  <c r="P524" i="16"/>
  <c r="P523" i="16"/>
  <c r="P522" i="16"/>
  <c r="P521" i="16"/>
  <c r="P520" i="16"/>
  <c r="P519" i="16"/>
  <c r="P518" i="16"/>
  <c r="P517" i="16"/>
  <c r="P516" i="16"/>
  <c r="P515" i="16"/>
  <c r="P514" i="16"/>
  <c r="P513" i="16"/>
  <c r="P512" i="16"/>
  <c r="P511" i="16"/>
  <c r="P510" i="16"/>
  <c r="P509" i="16"/>
  <c r="P508" i="16"/>
  <c r="P507" i="16"/>
  <c r="P506" i="16"/>
  <c r="P505" i="16"/>
  <c r="P504" i="16"/>
  <c r="P503" i="16"/>
  <c r="P502" i="16"/>
  <c r="P501" i="16"/>
  <c r="P500" i="16"/>
  <c r="P499" i="16"/>
  <c r="P498" i="16"/>
  <c r="P497" i="16"/>
  <c r="P496" i="16"/>
  <c r="P495" i="16"/>
  <c r="P494" i="16"/>
  <c r="P493" i="16"/>
  <c r="P492" i="16"/>
  <c r="P491" i="16"/>
  <c r="P490" i="16"/>
  <c r="P489" i="16"/>
  <c r="P488" i="16"/>
  <c r="P487" i="16"/>
  <c r="P486" i="16"/>
  <c r="P485" i="16"/>
  <c r="P484" i="16"/>
  <c r="P483" i="16"/>
  <c r="P482" i="16"/>
  <c r="P481" i="16"/>
  <c r="P480" i="16"/>
  <c r="P479" i="16"/>
  <c r="P478" i="16"/>
  <c r="P477" i="16"/>
  <c r="P476" i="16"/>
  <c r="P475" i="16"/>
  <c r="P474" i="16"/>
  <c r="P473" i="16"/>
  <c r="P472" i="16"/>
  <c r="P471" i="16"/>
  <c r="P470" i="16"/>
  <c r="P469" i="16"/>
  <c r="P468" i="16"/>
  <c r="P467" i="16"/>
  <c r="P466" i="16"/>
  <c r="P465" i="16"/>
  <c r="P464" i="16"/>
  <c r="P463" i="16"/>
  <c r="P462" i="16"/>
  <c r="P461" i="16"/>
  <c r="P460" i="16"/>
  <c r="P459" i="16"/>
  <c r="P458" i="16"/>
  <c r="P457" i="16"/>
  <c r="P456" i="16"/>
  <c r="P455" i="16"/>
  <c r="P454" i="16"/>
  <c r="P453" i="16"/>
  <c r="P452" i="16"/>
  <c r="P451" i="16"/>
  <c r="P450" i="16"/>
  <c r="P449" i="16"/>
  <c r="P448" i="16"/>
  <c r="P447" i="16"/>
  <c r="P446" i="16"/>
  <c r="P445" i="16"/>
  <c r="P444" i="16"/>
  <c r="P443" i="16"/>
  <c r="P442" i="16"/>
  <c r="P441" i="16"/>
  <c r="P440" i="16"/>
  <c r="P439" i="16"/>
  <c r="P438" i="16"/>
  <c r="P437" i="16"/>
  <c r="P436" i="16"/>
  <c r="P435" i="16"/>
  <c r="P434" i="16"/>
  <c r="P433" i="16"/>
  <c r="P432" i="16"/>
  <c r="P431" i="16"/>
  <c r="P430" i="16"/>
  <c r="P429" i="16"/>
  <c r="P428" i="16"/>
  <c r="P427" i="16"/>
  <c r="P426" i="16"/>
  <c r="P425" i="16"/>
  <c r="P424" i="16"/>
  <c r="P423" i="16"/>
  <c r="P422" i="16"/>
  <c r="P421" i="16"/>
  <c r="P420" i="16"/>
  <c r="P419" i="16"/>
  <c r="P418" i="16"/>
  <c r="P417" i="16"/>
  <c r="P416" i="16"/>
  <c r="P415" i="16"/>
  <c r="P414" i="16"/>
  <c r="P413" i="16"/>
  <c r="P412" i="16"/>
  <c r="P411" i="16"/>
  <c r="P410" i="16"/>
  <c r="P409" i="16"/>
  <c r="P408" i="16"/>
  <c r="P407" i="16"/>
  <c r="P406" i="16"/>
  <c r="P405" i="16"/>
  <c r="P404" i="16"/>
  <c r="P403" i="16"/>
  <c r="P402" i="16"/>
  <c r="P401" i="16"/>
  <c r="P400" i="16"/>
  <c r="P399" i="16"/>
  <c r="P398" i="16"/>
  <c r="P397" i="16"/>
  <c r="P396" i="16"/>
  <c r="P395" i="16"/>
  <c r="P394" i="16"/>
  <c r="P393" i="16"/>
  <c r="P392" i="16"/>
  <c r="P391" i="16"/>
  <c r="P390" i="16"/>
  <c r="P389" i="16"/>
  <c r="P388" i="16"/>
  <c r="P387" i="16"/>
  <c r="P386" i="16"/>
  <c r="P385" i="16"/>
  <c r="P384" i="16"/>
  <c r="P383" i="16"/>
  <c r="P382" i="16"/>
  <c r="P381" i="16"/>
  <c r="P380" i="16"/>
  <c r="P379" i="16"/>
  <c r="P378" i="16"/>
  <c r="P377" i="16"/>
  <c r="P376" i="16"/>
  <c r="P375" i="16"/>
  <c r="P374" i="16"/>
  <c r="P373" i="16"/>
  <c r="P372" i="16"/>
  <c r="P371" i="16"/>
  <c r="P370" i="16"/>
  <c r="P369" i="16"/>
  <c r="P368" i="16"/>
  <c r="P367" i="16"/>
  <c r="P366" i="16"/>
  <c r="P365" i="16"/>
  <c r="P364" i="16"/>
  <c r="P363" i="16"/>
  <c r="P362" i="16"/>
  <c r="P361" i="16"/>
  <c r="P360" i="16"/>
  <c r="P359" i="16"/>
  <c r="P358" i="16"/>
  <c r="P357" i="16"/>
  <c r="P356" i="16"/>
  <c r="P355" i="16"/>
  <c r="P354" i="16"/>
  <c r="P353" i="16"/>
  <c r="P352" i="16"/>
  <c r="P351" i="16"/>
  <c r="P350" i="16"/>
  <c r="P349" i="16"/>
  <c r="P348" i="16"/>
  <c r="P347" i="16"/>
  <c r="P346" i="16"/>
  <c r="P345" i="16"/>
  <c r="P344" i="16"/>
  <c r="P343" i="16"/>
  <c r="P342" i="16"/>
  <c r="P341" i="16"/>
  <c r="P340" i="16"/>
  <c r="P339" i="16"/>
  <c r="P338" i="16"/>
  <c r="P337" i="16"/>
  <c r="P336" i="16"/>
  <c r="P335" i="16"/>
  <c r="P334" i="16"/>
  <c r="P333" i="16"/>
  <c r="P332" i="16"/>
  <c r="P331" i="16"/>
  <c r="P330" i="16"/>
  <c r="P329" i="16"/>
  <c r="P328" i="16"/>
  <c r="P327" i="16"/>
  <c r="P326" i="16"/>
  <c r="P325" i="16"/>
  <c r="P324" i="16"/>
  <c r="P323" i="16"/>
  <c r="P322" i="16"/>
  <c r="P321" i="16"/>
  <c r="P320" i="16"/>
  <c r="P319" i="16"/>
  <c r="P318" i="16"/>
  <c r="P317" i="16"/>
  <c r="P316" i="16"/>
  <c r="P315" i="16"/>
  <c r="P314" i="16"/>
  <c r="P313" i="16"/>
  <c r="P312" i="16"/>
  <c r="P311" i="16"/>
  <c r="P310" i="16"/>
  <c r="P309" i="16"/>
  <c r="P308" i="16"/>
  <c r="P307" i="16"/>
  <c r="P306" i="16"/>
  <c r="P305" i="16"/>
  <c r="P304" i="16"/>
  <c r="P303" i="16"/>
  <c r="P302" i="16"/>
  <c r="P301" i="16"/>
  <c r="P300" i="16"/>
  <c r="P299" i="16"/>
  <c r="P298" i="16"/>
  <c r="P297" i="16"/>
  <c r="P296" i="16"/>
  <c r="P295" i="16"/>
  <c r="P294" i="16"/>
  <c r="P293" i="16"/>
  <c r="P292" i="16"/>
  <c r="P291" i="16"/>
  <c r="P290" i="16"/>
  <c r="P289" i="16"/>
  <c r="P288" i="16"/>
  <c r="P287" i="16"/>
  <c r="P286" i="16"/>
  <c r="P285" i="16"/>
  <c r="P284" i="16"/>
  <c r="P283" i="16"/>
  <c r="P282" i="16"/>
  <c r="P281" i="16"/>
  <c r="P280" i="16"/>
  <c r="P279" i="16"/>
  <c r="P278" i="16"/>
  <c r="P277" i="16"/>
  <c r="P276" i="16"/>
  <c r="P275" i="16"/>
  <c r="P274" i="16"/>
  <c r="P273" i="16"/>
  <c r="P272" i="16"/>
  <c r="P271" i="16"/>
  <c r="P270" i="16"/>
  <c r="P269" i="16"/>
  <c r="P268" i="16"/>
  <c r="P267" i="16"/>
  <c r="P266" i="16"/>
  <c r="P265" i="16"/>
  <c r="P264" i="16"/>
  <c r="P263" i="16"/>
  <c r="P262" i="16"/>
  <c r="P261" i="16"/>
  <c r="P260" i="16"/>
  <c r="P259" i="16"/>
  <c r="P258" i="16"/>
  <c r="P257" i="16"/>
  <c r="P256" i="16"/>
  <c r="P255" i="16"/>
  <c r="P254" i="16"/>
  <c r="P253" i="16"/>
  <c r="P252" i="16"/>
  <c r="P251" i="16"/>
  <c r="P250" i="16"/>
  <c r="P249" i="16"/>
  <c r="P248" i="16"/>
  <c r="P247" i="16"/>
  <c r="P246" i="16"/>
  <c r="P245" i="16"/>
  <c r="P244" i="16"/>
  <c r="P243" i="16"/>
  <c r="P242" i="16"/>
  <c r="P241" i="16"/>
  <c r="P240" i="16"/>
  <c r="P239" i="16"/>
  <c r="P238" i="16"/>
  <c r="P237" i="16"/>
  <c r="P236" i="16"/>
  <c r="P235" i="16"/>
  <c r="P234" i="16"/>
  <c r="P233" i="16"/>
  <c r="P232" i="16"/>
  <c r="P231" i="16"/>
  <c r="P230" i="16"/>
  <c r="P229" i="16"/>
  <c r="P228" i="16"/>
  <c r="P227" i="16"/>
  <c r="P226" i="16"/>
  <c r="P225" i="16"/>
  <c r="P224" i="16"/>
  <c r="P223" i="16"/>
  <c r="P222" i="16"/>
  <c r="P221" i="16"/>
  <c r="P220" i="16"/>
  <c r="P219" i="16"/>
  <c r="P218" i="16"/>
  <c r="P217" i="16"/>
  <c r="P216" i="16"/>
  <c r="P215" i="16"/>
  <c r="P214" i="16"/>
  <c r="P213" i="16"/>
  <c r="P212" i="16"/>
  <c r="P211" i="16"/>
  <c r="P210" i="16"/>
  <c r="P209" i="16"/>
  <c r="P208" i="16"/>
  <c r="P207" i="16"/>
  <c r="P206" i="16"/>
  <c r="P205" i="16"/>
  <c r="P204" i="16"/>
  <c r="P203" i="16"/>
  <c r="P202" i="16"/>
  <c r="P201" i="16"/>
  <c r="P200" i="16"/>
  <c r="P199" i="16"/>
  <c r="P198" i="16"/>
  <c r="P197" i="16"/>
  <c r="P196" i="16"/>
  <c r="P195" i="16"/>
  <c r="P194" i="16"/>
  <c r="P193" i="16"/>
  <c r="P192" i="16"/>
  <c r="P191" i="16"/>
  <c r="P190" i="16"/>
  <c r="P189" i="16"/>
  <c r="P188" i="16"/>
  <c r="P187" i="16"/>
  <c r="P186" i="16"/>
  <c r="P185" i="16"/>
  <c r="P184" i="16"/>
  <c r="P183" i="16"/>
  <c r="P182" i="16"/>
  <c r="P181" i="16"/>
  <c r="P180" i="16"/>
  <c r="P179" i="16"/>
  <c r="P178" i="16"/>
  <c r="P177" i="16"/>
  <c r="P176" i="16"/>
  <c r="P175" i="16"/>
  <c r="P174" i="16"/>
  <c r="P173" i="16"/>
  <c r="P172" i="16"/>
  <c r="P171" i="16"/>
  <c r="P170" i="16"/>
  <c r="P169" i="16"/>
  <c r="P168" i="16"/>
  <c r="P167" i="16"/>
  <c r="P166" i="16"/>
  <c r="P165" i="16"/>
  <c r="P164" i="16"/>
  <c r="P163" i="16"/>
  <c r="P162" i="16"/>
  <c r="P161" i="16"/>
  <c r="P160" i="16"/>
  <c r="P159" i="16"/>
  <c r="P158" i="16"/>
  <c r="P157" i="16"/>
  <c r="P156" i="16"/>
  <c r="P155" i="16"/>
  <c r="P154" i="16"/>
  <c r="P153" i="16"/>
  <c r="P152" i="16"/>
  <c r="P151" i="16"/>
  <c r="P150" i="16"/>
  <c r="P149" i="16"/>
  <c r="P148" i="16"/>
  <c r="P147" i="16"/>
  <c r="P146" i="16"/>
  <c r="P145" i="16"/>
  <c r="P144" i="16"/>
  <c r="P143" i="16"/>
  <c r="P142" i="16"/>
  <c r="P141" i="16"/>
  <c r="P140" i="16"/>
  <c r="P139" i="16"/>
  <c r="P138" i="16"/>
  <c r="P137" i="16"/>
  <c r="P136" i="16"/>
  <c r="P135" i="16"/>
  <c r="P134" i="16"/>
  <c r="P133" i="16"/>
  <c r="P132" i="16"/>
  <c r="P131" i="16"/>
  <c r="P130" i="16"/>
  <c r="P129" i="16"/>
  <c r="P128" i="16"/>
  <c r="P127" i="16"/>
  <c r="P126" i="16"/>
  <c r="P125" i="16"/>
  <c r="P124" i="16"/>
  <c r="P123" i="16"/>
  <c r="P122" i="16"/>
  <c r="P121" i="16"/>
  <c r="P120" i="16"/>
  <c r="P119" i="16"/>
  <c r="P118" i="16"/>
  <c r="P117" i="16"/>
  <c r="P116" i="16"/>
  <c r="P115" i="16"/>
  <c r="P114" i="16"/>
  <c r="P113" i="16"/>
  <c r="P112" i="16"/>
  <c r="P111" i="16"/>
  <c r="P110" i="16"/>
  <c r="P109" i="16"/>
  <c r="P108" i="16"/>
  <c r="P107" i="16"/>
  <c r="P106" i="16"/>
  <c r="P105" i="16"/>
  <c r="P104" i="16"/>
  <c r="P103" i="16"/>
  <c r="P102" i="16"/>
  <c r="P101" i="16"/>
  <c r="P100" i="16"/>
  <c r="P99" i="16"/>
  <c r="P98" i="16"/>
  <c r="P97" i="16"/>
  <c r="P96" i="16"/>
  <c r="P95" i="16"/>
  <c r="P94" i="16"/>
  <c r="P93" i="16"/>
  <c r="P92" i="16"/>
  <c r="P91" i="16"/>
  <c r="P90" i="16"/>
  <c r="P89" i="16"/>
  <c r="P88" i="16"/>
  <c r="P87" i="16"/>
  <c r="P86" i="16"/>
  <c r="P85" i="16"/>
  <c r="P84" i="16"/>
  <c r="P83" i="16"/>
  <c r="P82" i="16"/>
  <c r="P81" i="16"/>
  <c r="P80" i="16"/>
  <c r="P79" i="16"/>
  <c r="P78" i="16"/>
  <c r="P77" i="16"/>
  <c r="P76" i="16"/>
  <c r="P75" i="16"/>
  <c r="P74" i="16"/>
  <c r="P73" i="16"/>
  <c r="P72" i="16"/>
  <c r="P71" i="16"/>
  <c r="P70" i="16"/>
  <c r="P69" i="16"/>
  <c r="P68" i="16"/>
  <c r="P67" i="16"/>
  <c r="P66" i="16"/>
  <c r="P65" i="16"/>
  <c r="P64" i="16"/>
  <c r="P63" i="16"/>
  <c r="P62" i="16"/>
  <c r="P61" i="16"/>
  <c r="P60" i="16"/>
  <c r="P59" i="16"/>
  <c r="P58" i="16"/>
  <c r="P57" i="16"/>
  <c r="P56" i="16"/>
  <c r="P55" i="16"/>
  <c r="P54" i="16"/>
  <c r="P53" i="16"/>
  <c r="P52" i="16"/>
  <c r="P51" i="16"/>
  <c r="P50" i="16"/>
  <c r="P49" i="16"/>
  <c r="P48" i="16"/>
  <c r="P47" i="16"/>
  <c r="P46" i="16"/>
  <c r="P45" i="16"/>
  <c r="P44" i="16"/>
  <c r="P43" i="16"/>
  <c r="P42" i="16"/>
  <c r="P41" i="16"/>
  <c r="P40" i="16"/>
  <c r="P39" i="16"/>
  <c r="P38" i="16"/>
  <c r="P37" i="16"/>
  <c r="P36" i="16"/>
  <c r="P35" i="16"/>
  <c r="P34" i="16"/>
  <c r="P33" i="16"/>
  <c r="P32" i="16"/>
  <c r="P31" i="16"/>
  <c r="P30" i="16"/>
  <c r="P29" i="16"/>
  <c r="P28" i="16"/>
  <c r="P27" i="16"/>
  <c r="P26" i="16"/>
  <c r="P25" i="16"/>
  <c r="P24" i="16"/>
  <c r="P23" i="16"/>
  <c r="P22" i="16"/>
  <c r="P21" i="16"/>
  <c r="P20" i="16"/>
  <c r="P19" i="16"/>
  <c r="P18" i="16"/>
  <c r="P17" i="16"/>
  <c r="P16" i="16"/>
  <c r="P15" i="16"/>
  <c r="P14" i="16"/>
  <c r="P13" i="16"/>
  <c r="P12" i="16"/>
  <c r="P11" i="16"/>
  <c r="P10" i="16"/>
  <c r="P9" i="16"/>
  <c r="P8" i="16"/>
  <c r="P7" i="16"/>
  <c r="P6" i="16"/>
  <c r="P5" i="16"/>
  <c r="P4" i="16"/>
  <c r="P3" i="16"/>
  <c r="P2" i="16"/>
  <c r="T3" i="16" l="1"/>
  <c r="E6984" i="16" s="1"/>
  <c r="Q438" i="16"/>
  <c r="Q694" i="16"/>
  <c r="Q615" i="16"/>
  <c r="Q176" i="16"/>
  <c r="Q1648" i="16"/>
  <c r="Q1816" i="16"/>
  <c r="R2278" i="16"/>
  <c r="R2406" i="16"/>
  <c r="R3302" i="16"/>
  <c r="R3430" i="16"/>
  <c r="R4326" i="16"/>
  <c r="R4454" i="16"/>
  <c r="R5350" i="16"/>
  <c r="R5478" i="16"/>
  <c r="R6246" i="16"/>
  <c r="Q6278" i="16"/>
  <c r="Q6662" i="16"/>
  <c r="Q6726" i="16"/>
  <c r="R6854" i="16"/>
  <c r="Q6854" i="16"/>
  <c r="R6982" i="16"/>
  <c r="Q6982" i="16"/>
  <c r="R7110" i="16"/>
  <c r="Q7110" i="16"/>
  <c r="R7238" i="16"/>
  <c r="Q7238" i="16"/>
  <c r="R7366" i="16"/>
  <c r="Q7366" i="16"/>
  <c r="R7494" i="16"/>
  <c r="Q7494" i="16"/>
  <c r="R7622" i="16"/>
  <c r="Q7622" i="16"/>
  <c r="R7750" i="16"/>
  <c r="Q7750" i="16"/>
  <c r="R7878" i="16"/>
  <c r="Q7878" i="16"/>
  <c r="R8006" i="16"/>
  <c r="Q8006" i="16"/>
  <c r="R8134" i="16"/>
  <c r="Q8134" i="16"/>
  <c r="R8262" i="16"/>
  <c r="Q8262" i="16"/>
  <c r="R8390" i="16"/>
  <c r="Q8390" i="16"/>
  <c r="R8518" i="16"/>
  <c r="Q8518" i="16"/>
  <c r="R8646" i="16"/>
  <c r="Q8646" i="16"/>
  <c r="R735" i="16"/>
  <c r="Q735" i="16"/>
  <c r="R863" i="16"/>
  <c r="Q863" i="16"/>
  <c r="R991" i="16"/>
  <c r="Q991" i="16"/>
  <c r="R1119" i="16"/>
  <c r="Q1119" i="16"/>
  <c r="R1247" i="16"/>
  <c r="Q1247" i="16"/>
  <c r="R1375" i="16"/>
  <c r="Q1375" i="16"/>
  <c r="R1503" i="16"/>
  <c r="Q1503" i="16"/>
  <c r="R1631" i="16"/>
  <c r="Q1631" i="16"/>
  <c r="R1759" i="16"/>
  <c r="Q1759" i="16"/>
  <c r="R1887" i="16"/>
  <c r="Q1887" i="16"/>
  <c r="R2015" i="16"/>
  <c r="Q2015" i="16"/>
  <c r="R2143" i="16"/>
  <c r="Q2143" i="16"/>
  <c r="R2271" i="16"/>
  <c r="Q2271" i="16"/>
  <c r="R2399" i="16"/>
  <c r="Q2399" i="16"/>
  <c r="R2527" i="16"/>
  <c r="Q2527" i="16"/>
  <c r="R2655" i="16"/>
  <c r="Q2655" i="16"/>
  <c r="R2783" i="16"/>
  <c r="Q2783" i="16"/>
  <c r="R2911" i="16"/>
  <c r="Q2911" i="16"/>
  <c r="R3039" i="16"/>
  <c r="Q3039" i="16"/>
  <c r="R3167" i="16"/>
  <c r="Q3167" i="16"/>
  <c r="R3279" i="16"/>
  <c r="R3295" i="16"/>
  <c r="Q3359" i="16"/>
  <c r="R3375" i="16"/>
  <c r="R3455" i="16"/>
  <c r="Q3455" i="16"/>
  <c r="R3535" i="16"/>
  <c r="R3551" i="16"/>
  <c r="Q3615" i="16"/>
  <c r="R3631" i="16"/>
  <c r="R3711" i="16"/>
  <c r="Q3711" i="16"/>
  <c r="R3791" i="16"/>
  <c r="R3807" i="16"/>
  <c r="Q3871" i="16"/>
  <c r="R3887" i="16"/>
  <c r="R3967" i="16"/>
  <c r="Q3967" i="16"/>
  <c r="R4047" i="16"/>
  <c r="R4063" i="16"/>
  <c r="Q4127" i="16"/>
  <c r="R4143" i="16"/>
  <c r="R4223" i="16"/>
  <c r="Q4223" i="16"/>
  <c r="R4303" i="16"/>
  <c r="R4319" i="16"/>
  <c r="Q4383" i="16"/>
  <c r="R4399" i="16"/>
  <c r="R4479" i="16"/>
  <c r="Q4479" i="16"/>
  <c r="R4559" i="16"/>
  <c r="R4575" i="16"/>
  <c r="Q4639" i="16"/>
  <c r="R4655" i="16"/>
  <c r="R4735" i="16"/>
  <c r="Q4735" i="16"/>
  <c r="R4815" i="16"/>
  <c r="R4831" i="16"/>
  <c r="Q4895" i="16"/>
  <c r="R4911" i="16"/>
  <c r="R4991" i="16"/>
  <c r="Q4991" i="16"/>
  <c r="R5055" i="16"/>
  <c r="Q5055" i="16"/>
  <c r="R5119" i="16"/>
  <c r="Q5119" i="16"/>
  <c r="R5183" i="16"/>
  <c r="Q5183" i="16"/>
  <c r="R5247" i="16"/>
  <c r="Q5247" i="16"/>
  <c r="R5311" i="16"/>
  <c r="Q5311" i="16"/>
  <c r="R5375" i="16"/>
  <c r="Q5375" i="16"/>
  <c r="R5439" i="16"/>
  <c r="Q5439" i="16"/>
  <c r="R5503" i="16"/>
  <c r="Q5503" i="16"/>
  <c r="Q5511" i="16"/>
  <c r="R5519" i="16"/>
  <c r="Q5535" i="16"/>
  <c r="Q5543" i="16"/>
  <c r="R5567" i="16"/>
  <c r="Q5567" i="16"/>
  <c r="Q5575" i="16"/>
  <c r="R5583" i="16"/>
  <c r="Q5599" i="16"/>
  <c r="Q5607" i="16"/>
  <c r="R5631" i="16"/>
  <c r="Q5631" i="16"/>
  <c r="Q5639" i="16"/>
  <c r="R5647" i="16"/>
  <c r="Q5663" i="16"/>
  <c r="Q5671" i="16"/>
  <c r="Q5687" i="16"/>
  <c r="R5695" i="16"/>
  <c r="Q5695" i="16"/>
  <c r="Q5703" i="16"/>
  <c r="Q5719" i="16"/>
  <c r="R5727" i="16"/>
  <c r="Q5735" i="16"/>
  <c r="R5743" i="16"/>
  <c r="Q5743" i="16"/>
  <c r="Q5751" i="16"/>
  <c r="Q5759" i="16"/>
  <c r="Q5767" i="16"/>
  <c r="Q5775" i="16"/>
  <c r="Q5783" i="16"/>
  <c r="R5791" i="16"/>
  <c r="Q5791" i="16"/>
  <c r="R5807" i="16"/>
  <c r="Q5807" i="16"/>
  <c r="R5823" i="16"/>
  <c r="Q5823" i="16"/>
  <c r="Q5831" i="16"/>
  <c r="R5839" i="16"/>
  <c r="Q5847" i="16"/>
  <c r="R5855" i="16"/>
  <c r="Q5863" i="16"/>
  <c r="R5871" i="16"/>
  <c r="Q5871" i="16"/>
  <c r="Q5879" i="16"/>
  <c r="Q5887" i="16"/>
  <c r="Q5895" i="16"/>
  <c r="Q5903" i="16"/>
  <c r="Q5911" i="16"/>
  <c r="R5919" i="16"/>
  <c r="Q5919" i="16"/>
  <c r="R5935" i="16"/>
  <c r="Q5935" i="16"/>
  <c r="R5951" i="16"/>
  <c r="Q5951" i="16"/>
  <c r="Q5959" i="16"/>
  <c r="R5967" i="16"/>
  <c r="Q5975" i="16"/>
  <c r="R5983" i="16"/>
  <c r="Q5991" i="16"/>
  <c r="R5999" i="16"/>
  <c r="Q5999" i="16"/>
  <c r="Q6007" i="16"/>
  <c r="Q6015" i="16"/>
  <c r="Q6023" i="16"/>
  <c r="Q6031" i="16"/>
  <c r="Q6039" i="16"/>
  <c r="R6047" i="16"/>
  <c r="Q6047" i="16"/>
  <c r="R6063" i="16"/>
  <c r="Q6063" i="16"/>
  <c r="R6079" i="16"/>
  <c r="Q6079" i="16"/>
  <c r="Q6087" i="16"/>
  <c r="R6095" i="16"/>
  <c r="Q6095" i="16"/>
  <c r="Q6103" i="16"/>
  <c r="R6111" i="16"/>
  <c r="Q6111" i="16"/>
  <c r="Q6119" i="16"/>
  <c r="R6127" i="16"/>
  <c r="Q6127" i="16"/>
  <c r="Q6135" i="16"/>
  <c r="R6143" i="16"/>
  <c r="Q6143" i="16"/>
  <c r="Q6151" i="16"/>
  <c r="R6159" i="16"/>
  <c r="Q6159" i="16"/>
  <c r="Q6167" i="16"/>
  <c r="R6175" i="16"/>
  <c r="Q6175" i="16"/>
  <c r="Q6183" i="16"/>
  <c r="R6191" i="16"/>
  <c r="Q6191" i="16"/>
  <c r="Q6199" i="16"/>
  <c r="R6207" i="16"/>
  <c r="Q6207" i="16"/>
  <c r="Q6215" i="16"/>
  <c r="R6223" i="16"/>
  <c r="Q6223" i="16"/>
  <c r="Q6231" i="16"/>
  <c r="R6239" i="16"/>
  <c r="Q6239" i="16"/>
  <c r="Q6247" i="16"/>
  <c r="R6255" i="16"/>
  <c r="Q6255" i="16"/>
  <c r="Q6263" i="16"/>
  <c r="R6271" i="16"/>
  <c r="Q6271" i="16"/>
  <c r="Q6279" i="16"/>
  <c r="R6287" i="16"/>
  <c r="Q6287" i="16"/>
  <c r="Q6295" i="16"/>
  <c r="R6303" i="16"/>
  <c r="Q6303" i="16"/>
  <c r="Q6311" i="16"/>
  <c r="R6319" i="16"/>
  <c r="Q6319" i="16"/>
  <c r="Q6327" i="16"/>
  <c r="R6335" i="16"/>
  <c r="Q6335" i="16"/>
  <c r="Q6343" i="16"/>
  <c r="R6351" i="16"/>
  <c r="Q6351" i="16"/>
  <c r="Q6359" i="16"/>
  <c r="R6367" i="16"/>
  <c r="Q6367" i="16"/>
  <c r="Q6375" i="16"/>
  <c r="R6383" i="16"/>
  <c r="Q6383" i="16"/>
  <c r="Q6391" i="16"/>
  <c r="R6399" i="16"/>
  <c r="Q6399" i="16"/>
  <c r="Q6407" i="16"/>
  <c r="R6415" i="16"/>
  <c r="Q6415" i="16"/>
  <c r="Q6423" i="16"/>
  <c r="R6431" i="16"/>
  <c r="Q6431" i="16"/>
  <c r="Q6439" i="16"/>
  <c r="R6447" i="16"/>
  <c r="Q6447" i="16"/>
  <c r="Q6455" i="16"/>
  <c r="R6463" i="16"/>
  <c r="Q6463" i="16"/>
  <c r="Q6471" i="16"/>
  <c r="R6479" i="16"/>
  <c r="Q6479" i="16"/>
  <c r="Q6487" i="16"/>
  <c r="R6495" i="16"/>
  <c r="Q6495" i="16"/>
  <c r="Q6503" i="16"/>
  <c r="R6511" i="16"/>
  <c r="Q6511" i="16"/>
  <c r="Q6519" i="16"/>
  <c r="R6527" i="16"/>
  <c r="Q6527" i="16"/>
  <c r="Q6535" i="16"/>
  <c r="R6543" i="16"/>
  <c r="Q6543" i="16"/>
  <c r="Q6551" i="16"/>
  <c r="R6559" i="16"/>
  <c r="Q6559" i="16"/>
  <c r="Q6567" i="16"/>
  <c r="R6575" i="16"/>
  <c r="Q6575" i="16"/>
  <c r="Q6583" i="16"/>
  <c r="R6591" i="16"/>
  <c r="Q6591" i="16"/>
  <c r="Q6599" i="16"/>
  <c r="R6607" i="16"/>
  <c r="Q6607" i="16"/>
  <c r="Q6615" i="16"/>
  <c r="R6623" i="16"/>
  <c r="Q6623" i="16"/>
  <c r="Q6631" i="16"/>
  <c r="R6639" i="16"/>
  <c r="Q6639" i="16"/>
  <c r="Q6647" i="16"/>
  <c r="R6655" i="16"/>
  <c r="Q6655" i="16"/>
  <c r="Q6663" i="16"/>
  <c r="R6671" i="16"/>
  <c r="Q6671" i="16"/>
  <c r="Q6679" i="16"/>
  <c r="R6687" i="16"/>
  <c r="Q6687" i="16"/>
  <c r="Q6695" i="16"/>
  <c r="R6703" i="16"/>
  <c r="Q6703" i="16"/>
  <c r="Q6711" i="16"/>
  <c r="R6719" i="16"/>
  <c r="Q6719" i="16"/>
  <c r="Q6727" i="16"/>
  <c r="R6735" i="16"/>
  <c r="Q6735" i="16"/>
  <c r="Q6743" i="16"/>
  <c r="R6751" i="16"/>
  <c r="Q6751" i="16"/>
  <c r="Q6759" i="16"/>
  <c r="R6767" i="16"/>
  <c r="Q6767" i="16"/>
  <c r="Q6775" i="16"/>
  <c r="R6783" i="16"/>
  <c r="Q6783" i="16"/>
  <c r="Q6791" i="16"/>
  <c r="R6799" i="16"/>
  <c r="Q6799" i="16"/>
  <c r="Q6807" i="16"/>
  <c r="R6815" i="16"/>
  <c r="Q6815" i="16"/>
  <c r="Q6823" i="16"/>
  <c r="R6831" i="16"/>
  <c r="Q6831" i="16"/>
  <c r="Q6839" i="16"/>
  <c r="R6847" i="16"/>
  <c r="Q6847" i="16"/>
  <c r="Q6855" i="16"/>
  <c r="R6863" i="16"/>
  <c r="Q6863" i="16"/>
  <c r="Q6871" i="16"/>
  <c r="R6879" i="16"/>
  <c r="Q6879" i="16"/>
  <c r="Q6887" i="16"/>
  <c r="R6895" i="16"/>
  <c r="Q6895" i="16"/>
  <c r="Q6903" i="16"/>
  <c r="R6911" i="16"/>
  <c r="Q6911" i="16"/>
  <c r="Q6919" i="16"/>
  <c r="R6927" i="16"/>
  <c r="Q6927" i="16"/>
  <c r="Q6935" i="16"/>
  <c r="R6943" i="16"/>
  <c r="Q6943" i="16"/>
  <c r="Q6951" i="16"/>
  <c r="R6959" i="16"/>
  <c r="Q6959" i="16"/>
  <c r="Q6967" i="16"/>
  <c r="R6975" i="16"/>
  <c r="Q6975" i="16"/>
  <c r="Q6983" i="16"/>
  <c r="R6991" i="16"/>
  <c r="Q6991" i="16"/>
  <c r="Q6999" i="16"/>
  <c r="R7007" i="16"/>
  <c r="Q7007" i="16"/>
  <c r="Q7015" i="16"/>
  <c r="R7023" i="16"/>
  <c r="Q7023" i="16"/>
  <c r="Q7031" i="16"/>
  <c r="R7039" i="16"/>
  <c r="Q7039" i="16"/>
  <c r="Q7047" i="16"/>
  <c r="R7055" i="16"/>
  <c r="Q7055" i="16"/>
  <c r="Q7063" i="16"/>
  <c r="R7071" i="16"/>
  <c r="Q7071" i="16"/>
  <c r="Q7079" i="16"/>
  <c r="R7087" i="16"/>
  <c r="Q7087" i="16"/>
  <c r="Q7095" i="16"/>
  <c r="R7103" i="16"/>
  <c r="Q7103" i="16"/>
  <c r="Q7111" i="16"/>
  <c r="R7119" i="16"/>
  <c r="Q7119" i="16"/>
  <c r="Q7127" i="16"/>
  <c r="R7135" i="16"/>
  <c r="Q7135" i="16"/>
  <c r="Q7143" i="16"/>
  <c r="R7151" i="16"/>
  <c r="Q7151" i="16"/>
  <c r="R7159" i="16"/>
  <c r="Q7159" i="16"/>
  <c r="R7167" i="16"/>
  <c r="Q7167" i="16"/>
  <c r="R7175" i="16"/>
  <c r="Q7175" i="16"/>
  <c r="R7183" i="16"/>
  <c r="Q7183" i="16"/>
  <c r="R7191" i="16"/>
  <c r="Q7191" i="16"/>
  <c r="R7199" i="16"/>
  <c r="Q7199" i="16"/>
  <c r="R7207" i="16"/>
  <c r="Q7207" i="16"/>
  <c r="R7215" i="16"/>
  <c r="Q7215" i="16"/>
  <c r="R7223" i="16"/>
  <c r="Q7223" i="16"/>
  <c r="R7231" i="16"/>
  <c r="Q7231" i="16"/>
  <c r="R7239" i="16"/>
  <c r="Q7239" i="16"/>
  <c r="R7247" i="16"/>
  <c r="Q7247" i="16"/>
  <c r="R7255" i="16"/>
  <c r="Q7255" i="16"/>
  <c r="R7263" i="16"/>
  <c r="Q7263" i="16"/>
  <c r="R7271" i="16"/>
  <c r="Q7271" i="16"/>
  <c r="R7279" i="16"/>
  <c r="Q7279" i="16"/>
  <c r="R7287" i="16"/>
  <c r="Q7287" i="16"/>
  <c r="R7295" i="16"/>
  <c r="Q7295" i="16"/>
  <c r="R7303" i="16"/>
  <c r="Q7303" i="16"/>
  <c r="R7311" i="16"/>
  <c r="Q7311" i="16"/>
  <c r="R7319" i="16"/>
  <c r="Q7319" i="16"/>
  <c r="R7327" i="16"/>
  <c r="Q7327" i="16"/>
  <c r="R7335" i="16"/>
  <c r="Q7335" i="16"/>
  <c r="R7343" i="16"/>
  <c r="Q7343" i="16"/>
  <c r="R7351" i="16"/>
  <c r="Q7351" i="16"/>
  <c r="R7359" i="16"/>
  <c r="Q7359" i="16"/>
  <c r="R7367" i="16"/>
  <c r="Q7367" i="16"/>
  <c r="R7375" i="16"/>
  <c r="Q7375" i="16"/>
  <c r="R7383" i="16"/>
  <c r="Q7383" i="16"/>
  <c r="R7391" i="16"/>
  <c r="Q7391" i="16"/>
  <c r="R7399" i="16"/>
  <c r="Q7399" i="16"/>
  <c r="R7407" i="16"/>
  <c r="Q7407" i="16"/>
  <c r="R7415" i="16"/>
  <c r="Q7415" i="16"/>
  <c r="R7423" i="16"/>
  <c r="Q7423" i="16"/>
  <c r="R7431" i="16"/>
  <c r="Q7431" i="16"/>
  <c r="R7439" i="16"/>
  <c r="Q7439" i="16"/>
  <c r="R7447" i="16"/>
  <c r="Q7447" i="16"/>
  <c r="R7455" i="16"/>
  <c r="Q7455" i="16"/>
  <c r="R7463" i="16"/>
  <c r="Q7463" i="16"/>
  <c r="R7471" i="16"/>
  <c r="Q7471" i="16"/>
  <c r="R7479" i="16"/>
  <c r="Q7479" i="16"/>
  <c r="R7487" i="16"/>
  <c r="Q7487" i="16"/>
  <c r="R7495" i="16"/>
  <c r="Q7495" i="16"/>
  <c r="R7503" i="16"/>
  <c r="Q7503" i="16"/>
  <c r="R7511" i="16"/>
  <c r="Q7511" i="16"/>
  <c r="R7519" i="16"/>
  <c r="Q7519" i="16"/>
  <c r="R7527" i="16"/>
  <c r="Q7527" i="16"/>
  <c r="R7535" i="16"/>
  <c r="Q7535" i="16"/>
  <c r="R7543" i="16"/>
  <c r="Q7543" i="16"/>
  <c r="R7551" i="16"/>
  <c r="Q7551" i="16"/>
  <c r="R7559" i="16"/>
  <c r="Q7559" i="16"/>
  <c r="R7567" i="16"/>
  <c r="Q7567" i="16"/>
  <c r="R7575" i="16"/>
  <c r="Q7575" i="16"/>
  <c r="R7583" i="16"/>
  <c r="Q7583" i="16"/>
  <c r="R7591" i="16"/>
  <c r="Q7591" i="16"/>
  <c r="R7599" i="16"/>
  <c r="Q7599" i="16"/>
  <c r="R7607" i="16"/>
  <c r="Q7607" i="16"/>
  <c r="R7615" i="16"/>
  <c r="Q7615" i="16"/>
  <c r="R7623" i="16"/>
  <c r="Q7623" i="16"/>
  <c r="R7631" i="16"/>
  <c r="Q7631" i="16"/>
  <c r="R7639" i="16"/>
  <c r="Q7639" i="16"/>
  <c r="R7647" i="16"/>
  <c r="Q7647" i="16"/>
  <c r="R7655" i="16"/>
  <c r="Q7655" i="16"/>
  <c r="R7663" i="16"/>
  <c r="Q7663" i="16"/>
  <c r="R7671" i="16"/>
  <c r="Q7671" i="16"/>
  <c r="R7679" i="16"/>
  <c r="Q7679" i="16"/>
  <c r="R7687" i="16"/>
  <c r="Q7687" i="16"/>
  <c r="R7695" i="16"/>
  <c r="Q7695" i="16"/>
  <c r="R7703" i="16"/>
  <c r="Q7703" i="16"/>
  <c r="R7711" i="16"/>
  <c r="Q7711" i="16"/>
  <c r="R7719" i="16"/>
  <c r="Q7719" i="16"/>
  <c r="R7727" i="16"/>
  <c r="Q7727" i="16"/>
  <c r="R7735" i="16"/>
  <c r="Q7735" i="16"/>
  <c r="R7743" i="16"/>
  <c r="Q7743" i="16"/>
  <c r="R7751" i="16"/>
  <c r="Q7751" i="16"/>
  <c r="R7759" i="16"/>
  <c r="Q7759" i="16"/>
  <c r="R7767" i="16"/>
  <c r="Q7767" i="16"/>
  <c r="R7775" i="16"/>
  <c r="Q7775" i="16"/>
  <c r="R7783" i="16"/>
  <c r="Q7783" i="16"/>
  <c r="R7791" i="16"/>
  <c r="Q7791" i="16"/>
  <c r="R7799" i="16"/>
  <c r="Q7799" i="16"/>
  <c r="R7807" i="16"/>
  <c r="Q7807" i="16"/>
  <c r="R7815" i="16"/>
  <c r="Q7815" i="16"/>
  <c r="R7823" i="16"/>
  <c r="Q7823" i="16"/>
  <c r="R7831" i="16"/>
  <c r="Q7831" i="16"/>
  <c r="R7839" i="16"/>
  <c r="Q7839" i="16"/>
  <c r="R7847" i="16"/>
  <c r="Q7847" i="16"/>
  <c r="R7855" i="16"/>
  <c r="Q7855" i="16"/>
  <c r="R7863" i="16"/>
  <c r="Q7863" i="16"/>
  <c r="R7871" i="16"/>
  <c r="Q7871" i="16"/>
  <c r="R7879" i="16"/>
  <c r="Q7879" i="16"/>
  <c r="R7887" i="16"/>
  <c r="Q7887" i="16"/>
  <c r="R7895" i="16"/>
  <c r="Q7895" i="16"/>
  <c r="R7903" i="16"/>
  <c r="Q7903" i="16"/>
  <c r="R7911" i="16"/>
  <c r="Q7911" i="16"/>
  <c r="R7919" i="16"/>
  <c r="Q7919" i="16"/>
  <c r="R7927" i="16"/>
  <c r="Q7927" i="16"/>
  <c r="R7935" i="16"/>
  <c r="Q7935" i="16"/>
  <c r="R7943" i="16"/>
  <c r="Q7943" i="16"/>
  <c r="R7951" i="16"/>
  <c r="Q7951" i="16"/>
  <c r="R7959" i="16"/>
  <c r="Q7959" i="16"/>
  <c r="R7967" i="16"/>
  <c r="Q7967" i="16"/>
  <c r="R7975" i="16"/>
  <c r="Q7975" i="16"/>
  <c r="R7983" i="16"/>
  <c r="Q7983" i="16"/>
  <c r="R7991" i="16"/>
  <c r="Q7991" i="16"/>
  <c r="R7999" i="16"/>
  <c r="Q7999" i="16"/>
  <c r="R8007" i="16"/>
  <c r="Q8007" i="16"/>
  <c r="R8015" i="16"/>
  <c r="Q8015" i="16"/>
  <c r="R8023" i="16"/>
  <c r="Q8023" i="16"/>
  <c r="R8031" i="16"/>
  <c r="Q8031" i="16"/>
  <c r="R8039" i="16"/>
  <c r="Q8039" i="16"/>
  <c r="R8047" i="16"/>
  <c r="Q8047" i="16"/>
  <c r="R8055" i="16"/>
  <c r="Q8055" i="16"/>
  <c r="R8063" i="16"/>
  <c r="Q8063" i="16"/>
  <c r="R8071" i="16"/>
  <c r="Q8071" i="16"/>
  <c r="R8079" i="16"/>
  <c r="Q8079" i="16"/>
  <c r="R8087" i="16"/>
  <c r="Q8087" i="16"/>
  <c r="R8095" i="16"/>
  <c r="Q8095" i="16"/>
  <c r="R8103" i="16"/>
  <c r="Q8103" i="16"/>
  <c r="R8111" i="16"/>
  <c r="Q8111" i="16"/>
  <c r="R8119" i="16"/>
  <c r="Q8119" i="16"/>
  <c r="R8127" i="16"/>
  <c r="Q8127" i="16"/>
  <c r="R8135" i="16"/>
  <c r="Q8135" i="16"/>
  <c r="R8143" i="16"/>
  <c r="Q8143" i="16"/>
  <c r="R8151" i="16"/>
  <c r="Q8151" i="16"/>
  <c r="R8159" i="16"/>
  <c r="Q8159" i="16"/>
  <c r="R8167" i="16"/>
  <c r="Q8167" i="16"/>
  <c r="R8175" i="16"/>
  <c r="Q8175" i="16"/>
  <c r="R8183" i="16"/>
  <c r="Q8183" i="16"/>
  <c r="R8191" i="16"/>
  <c r="Q8191" i="16"/>
  <c r="R8199" i="16"/>
  <c r="Q8199" i="16"/>
  <c r="R8207" i="16"/>
  <c r="Q8207" i="16"/>
  <c r="R8215" i="16"/>
  <c r="Q8215" i="16"/>
  <c r="R8223" i="16"/>
  <c r="Q8223" i="16"/>
  <c r="R8231" i="16"/>
  <c r="Q8231" i="16"/>
  <c r="R8239" i="16"/>
  <c r="Q8239" i="16"/>
  <c r="R8247" i="16"/>
  <c r="Q8247" i="16"/>
  <c r="R8255" i="16"/>
  <c r="Q8255" i="16"/>
  <c r="R8263" i="16"/>
  <c r="Q8263" i="16"/>
  <c r="R8271" i="16"/>
  <c r="Q8271" i="16"/>
  <c r="R8279" i="16"/>
  <c r="Q8279" i="16"/>
  <c r="R8287" i="16"/>
  <c r="Q8287" i="16"/>
  <c r="R8295" i="16"/>
  <c r="Q8295" i="16"/>
  <c r="R8303" i="16"/>
  <c r="Q8303" i="16"/>
  <c r="R8311" i="16"/>
  <c r="Q8311" i="16"/>
  <c r="R8319" i="16"/>
  <c r="Q8319" i="16"/>
  <c r="R8327" i="16"/>
  <c r="Q8327" i="16"/>
  <c r="R8335" i="16"/>
  <c r="Q8335" i="16"/>
  <c r="R8343" i="16"/>
  <c r="Q8343" i="16"/>
  <c r="R8351" i="16"/>
  <c r="Q8351" i="16"/>
  <c r="R8359" i="16"/>
  <c r="Q8359" i="16"/>
  <c r="R8367" i="16"/>
  <c r="Q8367" i="16"/>
  <c r="R8375" i="16"/>
  <c r="Q8375" i="16"/>
  <c r="R8383" i="16"/>
  <c r="Q8383" i="16"/>
  <c r="R8391" i="16"/>
  <c r="Q8391" i="16"/>
  <c r="R8399" i="16"/>
  <c r="Q8399" i="16"/>
  <c r="R8407" i="16"/>
  <c r="Q8407" i="16"/>
  <c r="R8415" i="16"/>
  <c r="Q8415" i="16"/>
  <c r="R8423" i="16"/>
  <c r="Q8423" i="16"/>
  <c r="R8431" i="16"/>
  <c r="Q8431" i="16"/>
  <c r="R8439" i="16"/>
  <c r="Q8439" i="16"/>
  <c r="R8447" i="16"/>
  <c r="Q8447" i="16"/>
  <c r="R8455" i="16"/>
  <c r="Q8455" i="16"/>
  <c r="R8463" i="16"/>
  <c r="Q8463" i="16"/>
  <c r="R8471" i="16"/>
  <c r="Q8471" i="16"/>
  <c r="R8479" i="16"/>
  <c r="Q8479" i="16"/>
  <c r="R8487" i="16"/>
  <c r="Q8487" i="16"/>
  <c r="R8495" i="16"/>
  <c r="Q8495" i="16"/>
  <c r="R8503" i="16"/>
  <c r="Q8503" i="16"/>
  <c r="R8511" i="16"/>
  <c r="Q8511" i="16"/>
  <c r="R8519" i="16"/>
  <c r="Q8519" i="16"/>
  <c r="R8527" i="16"/>
  <c r="Q8527" i="16"/>
  <c r="R8535" i="16"/>
  <c r="Q8535" i="16"/>
  <c r="R8543" i="16"/>
  <c r="Q8543" i="16"/>
  <c r="R8551" i="16"/>
  <c r="Q8551" i="16"/>
  <c r="R8559" i="16"/>
  <c r="Q8559" i="16"/>
  <c r="R8567" i="16"/>
  <c r="Q8567" i="16"/>
  <c r="R8575" i="16"/>
  <c r="Q8575" i="16"/>
  <c r="R8583" i="16"/>
  <c r="Q8583" i="16"/>
  <c r="R8591" i="16"/>
  <c r="Q8591" i="16"/>
  <c r="R8599" i="16"/>
  <c r="Q8599" i="16"/>
  <c r="R8607" i="16"/>
  <c r="Q8607" i="16"/>
  <c r="R8615" i="16"/>
  <c r="Q8615" i="16"/>
  <c r="R8623" i="16"/>
  <c r="Q8623" i="16"/>
  <c r="R8631" i="16"/>
  <c r="Q8631" i="16"/>
  <c r="R8639" i="16"/>
  <c r="Q8639" i="16"/>
  <c r="R8647" i="16"/>
  <c r="Q8647" i="16"/>
  <c r="R8655" i="16"/>
  <c r="Q8655" i="16"/>
  <c r="R8663" i="16"/>
  <c r="Q8663" i="16"/>
  <c r="R8671" i="16"/>
  <c r="Q8671" i="16"/>
  <c r="R8679" i="16"/>
  <c r="Q8679" i="16"/>
  <c r="R8687" i="16"/>
  <c r="Q8687" i="16"/>
  <c r="R8695" i="16"/>
  <c r="Q8695" i="16"/>
  <c r="R1880" i="16"/>
  <c r="Q1880" i="16"/>
  <c r="R1888" i="16"/>
  <c r="Q1888" i="16"/>
  <c r="R1896" i="16"/>
  <c r="Q1896" i="16"/>
  <c r="R1904" i="16"/>
  <c r="Q1904" i="16"/>
  <c r="R1912" i="16"/>
  <c r="Q1912" i="16"/>
  <c r="R1920" i="16"/>
  <c r="Q1920" i="16"/>
  <c r="R1928" i="16"/>
  <c r="Q1928" i="16"/>
  <c r="R1936" i="16"/>
  <c r="Q1936" i="16"/>
  <c r="R1944" i="16"/>
  <c r="Q1944" i="16"/>
  <c r="R1952" i="16"/>
  <c r="Q1952" i="16"/>
  <c r="R1960" i="16"/>
  <c r="Q1960" i="16"/>
  <c r="R1968" i="16"/>
  <c r="Q1968" i="16"/>
  <c r="R1976" i="16"/>
  <c r="Q1976" i="16"/>
  <c r="R1984" i="16"/>
  <c r="Q1984" i="16"/>
  <c r="R1992" i="16"/>
  <c r="Q1992" i="16"/>
  <c r="R2000" i="16"/>
  <c r="Q2000" i="16"/>
  <c r="R2008" i="16"/>
  <c r="Q2008" i="16"/>
  <c r="R2016" i="16"/>
  <c r="Q2016" i="16"/>
  <c r="R2024" i="16"/>
  <c r="Q2024" i="16"/>
  <c r="R2032" i="16"/>
  <c r="Q2032" i="16"/>
  <c r="R2040" i="16"/>
  <c r="Q2040" i="16"/>
  <c r="R2048" i="16"/>
  <c r="Q2048" i="16"/>
  <c r="R2056" i="16"/>
  <c r="Q2056" i="16"/>
  <c r="R2064" i="16"/>
  <c r="Q2064" i="16"/>
  <c r="R2072" i="16"/>
  <c r="Q2072" i="16"/>
  <c r="R2080" i="16"/>
  <c r="Q2080" i="16"/>
  <c r="R2088" i="16"/>
  <c r="Q2088" i="16"/>
  <c r="R2096" i="16"/>
  <c r="Q2096" i="16"/>
  <c r="R2104" i="16"/>
  <c r="Q2104" i="16"/>
  <c r="R2112" i="16"/>
  <c r="Q2112" i="16"/>
  <c r="R2120" i="16"/>
  <c r="Q2120" i="16"/>
  <c r="R2128" i="16"/>
  <c r="Q2128" i="16"/>
  <c r="R2136" i="16"/>
  <c r="Q2136" i="16"/>
  <c r="R2144" i="16"/>
  <c r="Q2144" i="16"/>
  <c r="R2152" i="16"/>
  <c r="Q2152" i="16"/>
  <c r="R2160" i="16"/>
  <c r="Q2160" i="16"/>
  <c r="R2168" i="16"/>
  <c r="Q2168" i="16"/>
  <c r="R2176" i="16"/>
  <c r="Q2176" i="16"/>
  <c r="R2184" i="16"/>
  <c r="Q2184" i="16"/>
  <c r="R2192" i="16"/>
  <c r="Q2192" i="16"/>
  <c r="R2200" i="16"/>
  <c r="Q2200" i="16"/>
  <c r="R2208" i="16"/>
  <c r="Q2208" i="16"/>
  <c r="R2216" i="16"/>
  <c r="Q2216" i="16"/>
  <c r="R2224" i="16"/>
  <c r="Q2224" i="16"/>
  <c r="R2232" i="16"/>
  <c r="Q2232" i="16"/>
  <c r="R2240" i="16"/>
  <c r="Q2240" i="16"/>
  <c r="R2248" i="16"/>
  <c r="Q2248" i="16"/>
  <c r="R2256" i="16"/>
  <c r="Q2256" i="16"/>
  <c r="R2264" i="16"/>
  <c r="Q2264" i="16"/>
  <c r="R2272" i="16"/>
  <c r="Q2272" i="16"/>
  <c r="R2280" i="16"/>
  <c r="Q2280" i="16"/>
  <c r="R2288" i="16"/>
  <c r="Q2288" i="16"/>
  <c r="R2296" i="16"/>
  <c r="Q2296" i="16"/>
  <c r="R2304" i="16"/>
  <c r="Q2304" i="16"/>
  <c r="R2312" i="16"/>
  <c r="Q2312" i="16"/>
  <c r="R2320" i="16"/>
  <c r="Q2320" i="16"/>
  <c r="R2328" i="16"/>
  <c r="Q2328" i="16"/>
  <c r="R2336" i="16"/>
  <c r="Q2336" i="16"/>
  <c r="R2344" i="16"/>
  <c r="Q2344" i="16"/>
  <c r="R2352" i="16"/>
  <c r="Q2352" i="16"/>
  <c r="R2360" i="16"/>
  <c r="Q2360" i="16"/>
  <c r="R2368" i="16"/>
  <c r="Q2368" i="16"/>
  <c r="R2376" i="16"/>
  <c r="Q2376" i="16"/>
  <c r="R2384" i="16"/>
  <c r="Q2384" i="16"/>
  <c r="R2392" i="16"/>
  <c r="Q2392" i="16"/>
  <c r="R2400" i="16"/>
  <c r="Q2400" i="16"/>
  <c r="R2408" i="16"/>
  <c r="Q2408" i="16"/>
  <c r="R2416" i="16"/>
  <c r="Q2416" i="16"/>
  <c r="R2424" i="16"/>
  <c r="Q2424" i="16"/>
  <c r="R2432" i="16"/>
  <c r="Q2432" i="16"/>
  <c r="R2440" i="16"/>
  <c r="Q2440" i="16"/>
  <c r="R2448" i="16"/>
  <c r="Q2448" i="16"/>
  <c r="R2456" i="16"/>
  <c r="Q2456" i="16"/>
  <c r="R2464" i="16"/>
  <c r="Q2464" i="16"/>
  <c r="R2472" i="16"/>
  <c r="Q2472" i="16"/>
  <c r="R2480" i="16"/>
  <c r="Q2480" i="16"/>
  <c r="R2488" i="16"/>
  <c r="Q2488" i="16"/>
  <c r="R2496" i="16"/>
  <c r="Q2496" i="16"/>
  <c r="R2504" i="16"/>
  <c r="Q2504" i="16"/>
  <c r="R2512" i="16"/>
  <c r="Q2512" i="16"/>
  <c r="R2520" i="16"/>
  <c r="Q2520" i="16"/>
  <c r="R2528" i="16"/>
  <c r="Q2528" i="16"/>
  <c r="R2536" i="16"/>
  <c r="Q2536" i="16"/>
  <c r="R2544" i="16"/>
  <c r="Q2544" i="16"/>
  <c r="R2552" i="16"/>
  <c r="Q2552" i="16"/>
  <c r="R2560" i="16"/>
  <c r="Q2560" i="16"/>
  <c r="R2568" i="16"/>
  <c r="Q2568" i="16"/>
  <c r="R2576" i="16"/>
  <c r="Q2576" i="16"/>
  <c r="R2584" i="16"/>
  <c r="Q2584" i="16"/>
  <c r="R2592" i="16"/>
  <c r="Q2592" i="16"/>
  <c r="R2600" i="16"/>
  <c r="Q2600" i="16"/>
  <c r="R2608" i="16"/>
  <c r="Q2608" i="16"/>
  <c r="R2616" i="16"/>
  <c r="Q2616" i="16"/>
  <c r="R2624" i="16"/>
  <c r="Q2624" i="16"/>
  <c r="R2632" i="16"/>
  <c r="Q2632" i="16"/>
  <c r="R2640" i="16"/>
  <c r="Q2640" i="16"/>
  <c r="R2648" i="16"/>
  <c r="Q2648" i="16"/>
  <c r="R2656" i="16"/>
  <c r="Q2656" i="16"/>
  <c r="R2664" i="16"/>
  <c r="Q2664" i="16"/>
  <c r="R2672" i="16"/>
  <c r="Q2672" i="16"/>
  <c r="R2680" i="16"/>
  <c r="Q2680" i="16"/>
  <c r="R2688" i="16"/>
  <c r="Q2688" i="16"/>
  <c r="R2696" i="16"/>
  <c r="Q2696" i="16"/>
  <c r="R2704" i="16"/>
  <c r="Q2704" i="16"/>
  <c r="R2712" i="16"/>
  <c r="Q2712" i="16"/>
  <c r="R2720" i="16"/>
  <c r="Q2720" i="16"/>
  <c r="R2728" i="16"/>
  <c r="Q2728" i="16"/>
  <c r="R2736" i="16"/>
  <c r="Q2736" i="16"/>
  <c r="R2744" i="16"/>
  <c r="Q2744" i="16"/>
  <c r="R2752" i="16"/>
  <c r="Q2752" i="16"/>
  <c r="R2760" i="16"/>
  <c r="Q2760" i="16"/>
  <c r="R2768" i="16"/>
  <c r="Q2768" i="16"/>
  <c r="R2776" i="16"/>
  <c r="Q2776" i="16"/>
  <c r="R2784" i="16"/>
  <c r="Q2784" i="16"/>
  <c r="R2792" i="16"/>
  <c r="Q2792" i="16"/>
  <c r="R2800" i="16"/>
  <c r="Q2800" i="16"/>
  <c r="R2808" i="16"/>
  <c r="Q2808" i="16"/>
  <c r="R2816" i="16"/>
  <c r="Q2816" i="16"/>
  <c r="R2824" i="16"/>
  <c r="Q2824" i="16"/>
  <c r="R2832" i="16"/>
  <c r="Q2832" i="16"/>
  <c r="R2840" i="16"/>
  <c r="Q2840" i="16"/>
  <c r="R2848" i="16"/>
  <c r="Q2848" i="16"/>
  <c r="R2856" i="16"/>
  <c r="Q2856" i="16"/>
  <c r="R2864" i="16"/>
  <c r="Q2864" i="16"/>
  <c r="R2872" i="16"/>
  <c r="Q2872" i="16"/>
  <c r="R2880" i="16"/>
  <c r="Q2880" i="16"/>
  <c r="R2888" i="16"/>
  <c r="Q2888" i="16"/>
  <c r="R2896" i="16"/>
  <c r="Q2896" i="16"/>
  <c r="R2904" i="16"/>
  <c r="Q2904" i="16"/>
  <c r="R2912" i="16"/>
  <c r="Q2912" i="16"/>
  <c r="R2920" i="16"/>
  <c r="Q2920" i="16"/>
  <c r="R2928" i="16"/>
  <c r="Q2928" i="16"/>
  <c r="R2936" i="16"/>
  <c r="Q2936" i="16"/>
  <c r="R2944" i="16"/>
  <c r="Q2944" i="16"/>
  <c r="R2952" i="16"/>
  <c r="Q2952" i="16"/>
  <c r="R2960" i="16"/>
  <c r="Q2960" i="16"/>
  <c r="R2968" i="16"/>
  <c r="Q2968" i="16"/>
  <c r="R2976" i="16"/>
  <c r="Q2976" i="16"/>
  <c r="R2984" i="16"/>
  <c r="Q2984" i="16"/>
  <c r="R2992" i="16"/>
  <c r="Q2992" i="16"/>
  <c r="R3000" i="16"/>
  <c r="Q3000" i="16"/>
  <c r="R3008" i="16"/>
  <c r="Q3008" i="16"/>
  <c r="R3016" i="16"/>
  <c r="Q3016" i="16"/>
  <c r="R3024" i="16"/>
  <c r="Q3024" i="16"/>
  <c r="R3032" i="16"/>
  <c r="Q3032" i="16"/>
  <c r="R3040" i="16"/>
  <c r="Q3040" i="16"/>
  <c r="R3048" i="16"/>
  <c r="Q3048" i="16"/>
  <c r="R3056" i="16"/>
  <c r="Q3056" i="16"/>
  <c r="R3064" i="16"/>
  <c r="Q3064" i="16"/>
  <c r="R3072" i="16"/>
  <c r="Q3072" i="16"/>
  <c r="R3080" i="16"/>
  <c r="Q3080" i="16"/>
  <c r="R3088" i="16"/>
  <c r="Q3088" i="16"/>
  <c r="R3096" i="16"/>
  <c r="Q3096" i="16"/>
  <c r="R3104" i="16"/>
  <c r="Q3104" i="16"/>
  <c r="R3112" i="16"/>
  <c r="Q3112" i="16"/>
  <c r="R3120" i="16"/>
  <c r="Q3120" i="16"/>
  <c r="R3128" i="16"/>
  <c r="Q3128" i="16"/>
  <c r="R3136" i="16"/>
  <c r="Q3136" i="16"/>
  <c r="R3144" i="16"/>
  <c r="Q3144" i="16"/>
  <c r="R3152" i="16"/>
  <c r="Q3152" i="16"/>
  <c r="R3160" i="16"/>
  <c r="Q3160" i="16"/>
  <c r="R3168" i="16"/>
  <c r="Q3168" i="16"/>
  <c r="R3176" i="16"/>
  <c r="Q3176" i="16"/>
  <c r="R3184" i="16"/>
  <c r="Q3184" i="16"/>
  <c r="R3192" i="16"/>
  <c r="Q3192" i="16"/>
  <c r="R3200" i="16"/>
  <c r="Q3200" i="16"/>
  <c r="R3208" i="16"/>
  <c r="Q3208" i="16"/>
  <c r="R3216" i="16"/>
  <c r="Q3216" i="16"/>
  <c r="R3224" i="16"/>
  <c r="Q3224" i="16"/>
  <c r="R3232" i="16"/>
  <c r="Q3232" i="16"/>
  <c r="R3240" i="16"/>
  <c r="Q3240" i="16"/>
  <c r="R3248" i="16"/>
  <c r="Q3248" i="16"/>
  <c r="R3256" i="16"/>
  <c r="Q3256" i="16"/>
  <c r="R3264" i="16"/>
  <c r="Q3264" i="16"/>
  <c r="R3272" i="16"/>
  <c r="Q3272" i="16"/>
  <c r="R3280" i="16"/>
  <c r="Q3280" i="16"/>
  <c r="R3288" i="16"/>
  <c r="Q3288" i="16"/>
  <c r="R3296" i="16"/>
  <c r="Q3296" i="16"/>
  <c r="R3304" i="16"/>
  <c r="Q3304" i="16"/>
  <c r="R3312" i="16"/>
  <c r="Q3312" i="16"/>
  <c r="R3320" i="16"/>
  <c r="Q3320" i="16"/>
  <c r="R3328" i="16"/>
  <c r="Q3328" i="16"/>
  <c r="R3336" i="16"/>
  <c r="Q3336" i="16"/>
  <c r="R3344" i="16"/>
  <c r="Q3344" i="16"/>
  <c r="R3352" i="16"/>
  <c r="Q3352" i="16"/>
  <c r="R3360" i="16"/>
  <c r="Q3360" i="16"/>
  <c r="R3368" i="16"/>
  <c r="Q3368" i="16"/>
  <c r="R3376" i="16"/>
  <c r="Q3376" i="16"/>
  <c r="R3384" i="16"/>
  <c r="Q3384" i="16"/>
  <c r="R3392" i="16"/>
  <c r="Q3392" i="16"/>
  <c r="R3400" i="16"/>
  <c r="Q3400" i="16"/>
  <c r="R3408" i="16"/>
  <c r="Q3408" i="16"/>
  <c r="R3416" i="16"/>
  <c r="Q3416" i="16"/>
  <c r="R3424" i="16"/>
  <c r="Q3424" i="16"/>
  <c r="R3432" i="16"/>
  <c r="Q3432" i="16"/>
  <c r="R3440" i="16"/>
  <c r="Q3440" i="16"/>
  <c r="R3448" i="16"/>
  <c r="Q3448" i="16"/>
  <c r="R3456" i="16"/>
  <c r="Q3456" i="16"/>
  <c r="R3464" i="16"/>
  <c r="Q3464" i="16"/>
  <c r="R3472" i="16"/>
  <c r="Q3472" i="16"/>
  <c r="R3480" i="16"/>
  <c r="Q3480" i="16"/>
  <c r="R3488" i="16"/>
  <c r="Q3488" i="16"/>
  <c r="R3496" i="16"/>
  <c r="Q3496" i="16"/>
  <c r="R3504" i="16"/>
  <c r="Q3504" i="16"/>
  <c r="R3512" i="16"/>
  <c r="Q3512" i="16"/>
  <c r="R3520" i="16"/>
  <c r="Q3520" i="16"/>
  <c r="R3528" i="16"/>
  <c r="Q3528" i="16"/>
  <c r="R3536" i="16"/>
  <c r="Q3536" i="16"/>
  <c r="R3544" i="16"/>
  <c r="Q3544" i="16"/>
  <c r="R3552" i="16"/>
  <c r="Q3552" i="16"/>
  <c r="R3560" i="16"/>
  <c r="Q3560" i="16"/>
  <c r="R3568" i="16"/>
  <c r="Q3568" i="16"/>
  <c r="R3576" i="16"/>
  <c r="Q3576" i="16"/>
  <c r="R3584" i="16"/>
  <c r="Q3584" i="16"/>
  <c r="R3592" i="16"/>
  <c r="Q3592" i="16"/>
  <c r="R3600" i="16"/>
  <c r="Q3600" i="16"/>
  <c r="R3608" i="16"/>
  <c r="Q3608" i="16"/>
  <c r="R3616" i="16"/>
  <c r="Q3616" i="16"/>
  <c r="R3624" i="16"/>
  <c r="Q3624" i="16"/>
  <c r="R3632" i="16"/>
  <c r="Q3632" i="16"/>
  <c r="R3640" i="16"/>
  <c r="Q3640" i="16"/>
  <c r="R3648" i="16"/>
  <c r="Q3648" i="16"/>
  <c r="R3656" i="16"/>
  <c r="Q3656" i="16"/>
  <c r="R3664" i="16"/>
  <c r="Q3664" i="16"/>
  <c r="R3672" i="16"/>
  <c r="Q3672" i="16"/>
  <c r="R3680" i="16"/>
  <c r="Q3680" i="16"/>
  <c r="R3688" i="16"/>
  <c r="Q3688" i="16"/>
  <c r="R3696" i="16"/>
  <c r="Q3696" i="16"/>
  <c r="R3704" i="16"/>
  <c r="Q3704" i="16"/>
  <c r="R3712" i="16"/>
  <c r="Q3712" i="16"/>
  <c r="R3720" i="16"/>
  <c r="Q3720" i="16"/>
  <c r="R3728" i="16"/>
  <c r="Q3728" i="16"/>
  <c r="R3736" i="16"/>
  <c r="Q3736" i="16"/>
  <c r="R3744" i="16"/>
  <c r="Q3744" i="16"/>
  <c r="R3752" i="16"/>
  <c r="Q3752" i="16"/>
  <c r="R3760" i="16"/>
  <c r="Q3760" i="16"/>
  <c r="R3768" i="16"/>
  <c r="Q3768" i="16"/>
  <c r="R3776" i="16"/>
  <c r="Q3776" i="16"/>
  <c r="R3784" i="16"/>
  <c r="Q3784" i="16"/>
  <c r="R3792" i="16"/>
  <c r="Q3792" i="16"/>
  <c r="R3800" i="16"/>
  <c r="Q3800" i="16"/>
  <c r="R3808" i="16"/>
  <c r="Q3808" i="16"/>
  <c r="R3816" i="16"/>
  <c r="Q3816" i="16"/>
  <c r="R3824" i="16"/>
  <c r="Q3824" i="16"/>
  <c r="R3832" i="16"/>
  <c r="Q3832" i="16"/>
  <c r="R3840" i="16"/>
  <c r="Q3840" i="16"/>
  <c r="R3848" i="16"/>
  <c r="Q3848" i="16"/>
  <c r="R3856" i="16"/>
  <c r="Q3856" i="16"/>
  <c r="R3864" i="16"/>
  <c r="Q3864" i="16"/>
  <c r="R3872" i="16"/>
  <c r="Q3872" i="16"/>
  <c r="R3880" i="16"/>
  <c r="Q3880" i="16"/>
  <c r="R3888" i="16"/>
  <c r="Q3888" i="16"/>
  <c r="R3896" i="16"/>
  <c r="Q3896" i="16"/>
  <c r="R3904" i="16"/>
  <c r="Q3904" i="16"/>
  <c r="R3912" i="16"/>
  <c r="Q3912" i="16"/>
  <c r="R3920" i="16"/>
  <c r="Q3920" i="16"/>
  <c r="R3928" i="16"/>
  <c r="Q3928" i="16"/>
  <c r="R3936" i="16"/>
  <c r="Q3936" i="16"/>
  <c r="R3944" i="16"/>
  <c r="Q3944" i="16"/>
  <c r="R3952" i="16"/>
  <c r="Q3952" i="16"/>
  <c r="R3960" i="16"/>
  <c r="Q3960" i="16"/>
  <c r="R3968" i="16"/>
  <c r="Q3968" i="16"/>
  <c r="R3976" i="16"/>
  <c r="Q3976" i="16"/>
  <c r="R3984" i="16"/>
  <c r="Q3984" i="16"/>
  <c r="R3992" i="16"/>
  <c r="Q3992" i="16"/>
  <c r="R4000" i="16"/>
  <c r="Q4000" i="16"/>
  <c r="R4008" i="16"/>
  <c r="Q4008" i="16"/>
  <c r="R4016" i="16"/>
  <c r="Q4016" i="16"/>
  <c r="R4024" i="16"/>
  <c r="Q4024" i="16"/>
  <c r="R4032" i="16"/>
  <c r="Q4032" i="16"/>
  <c r="R4040" i="16"/>
  <c r="Q4040" i="16"/>
  <c r="R4048" i="16"/>
  <c r="Q4048" i="16"/>
  <c r="R4056" i="16"/>
  <c r="Q4056" i="16"/>
  <c r="R4064" i="16"/>
  <c r="Q4064" i="16"/>
  <c r="R4072" i="16"/>
  <c r="Q4072" i="16"/>
  <c r="R4080" i="16"/>
  <c r="Q4080" i="16"/>
  <c r="R4088" i="16"/>
  <c r="Q4088" i="16"/>
  <c r="R4096" i="16"/>
  <c r="Q4096" i="16"/>
  <c r="R4104" i="16"/>
  <c r="Q4104" i="16"/>
  <c r="R4112" i="16"/>
  <c r="Q4112" i="16"/>
  <c r="R4120" i="16"/>
  <c r="Q4120" i="16"/>
  <c r="R4128" i="16"/>
  <c r="Q4128" i="16"/>
  <c r="R4136" i="16"/>
  <c r="Q4136" i="16"/>
  <c r="R4144" i="16"/>
  <c r="Q4144" i="16"/>
  <c r="R4152" i="16"/>
  <c r="Q4152" i="16"/>
  <c r="R4160" i="16"/>
  <c r="Q4160" i="16"/>
  <c r="R4168" i="16"/>
  <c r="Q4168" i="16"/>
  <c r="R4176" i="16"/>
  <c r="Q4176" i="16"/>
  <c r="R4184" i="16"/>
  <c r="Q4184" i="16"/>
  <c r="R4192" i="16"/>
  <c r="Q4192" i="16"/>
  <c r="R4200" i="16"/>
  <c r="Q4200" i="16"/>
  <c r="R4208" i="16"/>
  <c r="Q4208" i="16"/>
  <c r="R4216" i="16"/>
  <c r="Q4216" i="16"/>
  <c r="R4224" i="16"/>
  <c r="Q4224" i="16"/>
  <c r="R4232" i="16"/>
  <c r="Q4232" i="16"/>
  <c r="R4240" i="16"/>
  <c r="Q4240" i="16"/>
  <c r="R4248" i="16"/>
  <c r="Q4248" i="16"/>
  <c r="R4256" i="16"/>
  <c r="Q4256" i="16"/>
  <c r="R4264" i="16"/>
  <c r="Q4264" i="16"/>
  <c r="R4272" i="16"/>
  <c r="Q4272" i="16"/>
  <c r="R4280" i="16"/>
  <c r="Q4280" i="16"/>
  <c r="R4288" i="16"/>
  <c r="Q4288" i="16"/>
  <c r="R4296" i="16"/>
  <c r="Q4296" i="16"/>
  <c r="R4304" i="16"/>
  <c r="Q4304" i="16"/>
  <c r="R4312" i="16"/>
  <c r="Q4312" i="16"/>
  <c r="R4320" i="16"/>
  <c r="Q4320" i="16"/>
  <c r="R4328" i="16"/>
  <c r="Q4328" i="16"/>
  <c r="R4336" i="16"/>
  <c r="Q4336" i="16"/>
  <c r="R4344" i="16"/>
  <c r="Q4344" i="16"/>
  <c r="R4352" i="16"/>
  <c r="Q4352" i="16"/>
  <c r="R4360" i="16"/>
  <c r="Q4360" i="16"/>
  <c r="R4368" i="16"/>
  <c r="Q4368" i="16"/>
  <c r="R4376" i="16"/>
  <c r="Q4376" i="16"/>
  <c r="R4384" i="16"/>
  <c r="Q4384" i="16"/>
  <c r="R4392" i="16"/>
  <c r="Q4392" i="16"/>
  <c r="R4400" i="16"/>
  <c r="Q4400" i="16"/>
  <c r="R4408" i="16"/>
  <c r="Q4408" i="16"/>
  <c r="R4416" i="16"/>
  <c r="Q4416" i="16"/>
  <c r="R4424" i="16"/>
  <c r="Q4424" i="16"/>
  <c r="R4432" i="16"/>
  <c r="Q4432" i="16"/>
  <c r="R4440" i="16"/>
  <c r="Q4440" i="16"/>
  <c r="R4448" i="16"/>
  <c r="Q4448" i="16"/>
  <c r="R4456" i="16"/>
  <c r="Q4456" i="16"/>
  <c r="R4464" i="16"/>
  <c r="Q4464" i="16"/>
  <c r="R4472" i="16"/>
  <c r="Q4472" i="16"/>
  <c r="R4480" i="16"/>
  <c r="Q4480" i="16"/>
  <c r="R4488" i="16"/>
  <c r="Q4488" i="16"/>
  <c r="R4496" i="16"/>
  <c r="Q4496" i="16"/>
  <c r="R4504" i="16"/>
  <c r="Q4504" i="16"/>
  <c r="R4512" i="16"/>
  <c r="Q4512" i="16"/>
  <c r="R4520" i="16"/>
  <c r="Q4520" i="16"/>
  <c r="R4528" i="16"/>
  <c r="Q4528" i="16"/>
  <c r="R4536" i="16"/>
  <c r="Q4536" i="16"/>
  <c r="R4544" i="16"/>
  <c r="Q4544" i="16"/>
  <c r="R4552" i="16"/>
  <c r="Q4552" i="16"/>
  <c r="R4560" i="16"/>
  <c r="Q4560" i="16"/>
  <c r="R4568" i="16"/>
  <c r="Q4568" i="16"/>
  <c r="R4576" i="16"/>
  <c r="Q4576" i="16"/>
  <c r="R4584" i="16"/>
  <c r="Q4584" i="16"/>
  <c r="R4592" i="16"/>
  <c r="Q4592" i="16"/>
  <c r="R4600" i="16"/>
  <c r="Q4600" i="16"/>
  <c r="R4608" i="16"/>
  <c r="Q4608" i="16"/>
  <c r="R4616" i="16"/>
  <c r="Q4616" i="16"/>
  <c r="R4624" i="16"/>
  <c r="Q4624" i="16"/>
  <c r="R4632" i="16"/>
  <c r="Q4632" i="16"/>
  <c r="R4640" i="16"/>
  <c r="Q4640" i="16"/>
  <c r="R4648" i="16"/>
  <c r="Q4648" i="16"/>
  <c r="R4656" i="16"/>
  <c r="Q4656" i="16"/>
  <c r="R4664" i="16"/>
  <c r="Q4664" i="16"/>
  <c r="R4672" i="16"/>
  <c r="Q4672" i="16"/>
  <c r="R4680" i="16"/>
  <c r="Q4680" i="16"/>
  <c r="R4688" i="16"/>
  <c r="Q4688" i="16"/>
  <c r="R4696" i="16"/>
  <c r="Q4696" i="16"/>
  <c r="R4704" i="16"/>
  <c r="Q4704" i="16"/>
  <c r="R4712" i="16"/>
  <c r="Q4712" i="16"/>
  <c r="R4720" i="16"/>
  <c r="Q4720" i="16"/>
  <c r="R4728" i="16"/>
  <c r="Q4728" i="16"/>
  <c r="R4736" i="16"/>
  <c r="Q4736" i="16"/>
  <c r="R4744" i="16"/>
  <c r="Q4744" i="16"/>
  <c r="R4752" i="16"/>
  <c r="Q4752" i="16"/>
  <c r="R4760" i="16"/>
  <c r="Q4760" i="16"/>
  <c r="R4768" i="16"/>
  <c r="Q4768" i="16"/>
  <c r="R4776" i="16"/>
  <c r="Q4776" i="16"/>
  <c r="R4784" i="16"/>
  <c r="Q4784" i="16"/>
  <c r="R4792" i="16"/>
  <c r="Q4792" i="16"/>
  <c r="R4800" i="16"/>
  <c r="Q4800" i="16"/>
  <c r="R4808" i="16"/>
  <c r="Q4808" i="16"/>
  <c r="R4816" i="16"/>
  <c r="Q4816" i="16"/>
  <c r="R4824" i="16"/>
  <c r="Q4824" i="16"/>
  <c r="R4832" i="16"/>
  <c r="Q4832" i="16"/>
  <c r="R4840" i="16"/>
  <c r="Q4840" i="16"/>
  <c r="R4848" i="16"/>
  <c r="Q4848" i="16"/>
  <c r="R4856" i="16"/>
  <c r="Q4856" i="16"/>
  <c r="R4864" i="16"/>
  <c r="Q4864" i="16"/>
  <c r="R4872" i="16"/>
  <c r="Q4872" i="16"/>
  <c r="R4880" i="16"/>
  <c r="Q4880" i="16"/>
  <c r="R4888" i="16"/>
  <c r="Q4888" i="16"/>
  <c r="R4896" i="16"/>
  <c r="Q4896" i="16"/>
  <c r="R4904" i="16"/>
  <c r="Q4904" i="16"/>
  <c r="R4912" i="16"/>
  <c r="Q4912" i="16"/>
  <c r="R4920" i="16"/>
  <c r="Q4920" i="16"/>
  <c r="R4928" i="16"/>
  <c r="Q4928" i="16"/>
  <c r="R4936" i="16"/>
  <c r="Q4936" i="16"/>
  <c r="R4944" i="16"/>
  <c r="Q4944" i="16"/>
  <c r="R4952" i="16"/>
  <c r="Q4952" i="16"/>
  <c r="R4960" i="16"/>
  <c r="Q4960" i="16"/>
  <c r="R4968" i="16"/>
  <c r="Q4968" i="16"/>
  <c r="R4976" i="16"/>
  <c r="Q4976" i="16"/>
  <c r="R4984" i="16"/>
  <c r="Q4984" i="16"/>
  <c r="R4992" i="16"/>
  <c r="Q4992" i="16"/>
  <c r="R5000" i="16"/>
  <c r="Q5000" i="16"/>
  <c r="R5008" i="16"/>
  <c r="Q5008" i="16"/>
  <c r="R5016" i="16"/>
  <c r="Q5016" i="16"/>
  <c r="R5024" i="16"/>
  <c r="Q5024" i="16"/>
  <c r="R5032" i="16"/>
  <c r="Q5032" i="16"/>
  <c r="R5040" i="16"/>
  <c r="Q5040" i="16"/>
  <c r="R5048" i="16"/>
  <c r="Q5048" i="16"/>
  <c r="R5056" i="16"/>
  <c r="Q5056" i="16"/>
  <c r="R5064" i="16"/>
  <c r="Q5064" i="16"/>
  <c r="R5072" i="16"/>
  <c r="Q5072" i="16"/>
  <c r="R5080" i="16"/>
  <c r="Q5080" i="16"/>
  <c r="R5088" i="16"/>
  <c r="Q5088" i="16"/>
  <c r="R5096" i="16"/>
  <c r="Q5096" i="16"/>
  <c r="R5104" i="16"/>
  <c r="Q5104" i="16"/>
  <c r="R5112" i="16"/>
  <c r="Q5112" i="16"/>
  <c r="R5120" i="16"/>
  <c r="Q5120" i="16"/>
  <c r="R5128" i="16"/>
  <c r="Q5128" i="16"/>
  <c r="R5136" i="16"/>
  <c r="Q5136" i="16"/>
  <c r="R5144" i="16"/>
  <c r="Q5144" i="16"/>
  <c r="R5152" i="16"/>
  <c r="Q5152" i="16"/>
  <c r="R5160" i="16"/>
  <c r="Q5160" i="16"/>
  <c r="R5168" i="16"/>
  <c r="Q5168" i="16"/>
  <c r="R5176" i="16"/>
  <c r="Q5176" i="16"/>
  <c r="R5184" i="16"/>
  <c r="Q5184" i="16"/>
  <c r="R5192" i="16"/>
  <c r="Q5192" i="16"/>
  <c r="R5200" i="16"/>
  <c r="Q5200" i="16"/>
  <c r="R5208" i="16"/>
  <c r="Q5208" i="16"/>
  <c r="R5216" i="16"/>
  <c r="Q5216" i="16"/>
  <c r="R5224" i="16"/>
  <c r="Q5224" i="16"/>
  <c r="R5232" i="16"/>
  <c r="Q5232" i="16"/>
  <c r="R5240" i="16"/>
  <c r="Q5240" i="16"/>
  <c r="R5248" i="16"/>
  <c r="Q5248" i="16"/>
  <c r="R5256" i="16"/>
  <c r="Q5256" i="16"/>
  <c r="R5264" i="16"/>
  <c r="Q5264" i="16"/>
  <c r="R5272" i="16"/>
  <c r="Q5272" i="16"/>
  <c r="R5280" i="16"/>
  <c r="Q5280" i="16"/>
  <c r="R5288" i="16"/>
  <c r="Q5288" i="16"/>
  <c r="R5296" i="16"/>
  <c r="Q5296" i="16"/>
  <c r="R5304" i="16"/>
  <c r="Q5304" i="16"/>
  <c r="R5312" i="16"/>
  <c r="Q5312" i="16"/>
  <c r="R5320" i="16"/>
  <c r="Q5320" i="16"/>
  <c r="R5328" i="16"/>
  <c r="Q5328" i="16"/>
  <c r="R5336" i="16"/>
  <c r="Q5336" i="16"/>
  <c r="R5344" i="16"/>
  <c r="Q5344" i="16"/>
  <c r="R5352" i="16"/>
  <c r="Q5352" i="16"/>
  <c r="R5360" i="16"/>
  <c r="Q5360" i="16"/>
  <c r="R5368" i="16"/>
  <c r="Q5368" i="16"/>
  <c r="R5376" i="16"/>
  <c r="Q5376" i="16"/>
  <c r="R5384" i="16"/>
  <c r="Q5384" i="16"/>
  <c r="R5392" i="16"/>
  <c r="Q5392" i="16"/>
  <c r="R5400" i="16"/>
  <c r="Q5400" i="16"/>
  <c r="R5408" i="16"/>
  <c r="Q5408" i="16"/>
  <c r="R5416" i="16"/>
  <c r="Q5416" i="16"/>
  <c r="R5424" i="16"/>
  <c r="Q5424" i="16"/>
  <c r="R5432" i="16"/>
  <c r="Q5432" i="16"/>
  <c r="R5440" i="16"/>
  <c r="Q5440" i="16"/>
  <c r="R5448" i="16"/>
  <c r="Q5448" i="16"/>
  <c r="R5456" i="16"/>
  <c r="Q5456" i="16"/>
  <c r="R5464" i="16"/>
  <c r="Q5464" i="16"/>
  <c r="R5472" i="16"/>
  <c r="Q5472" i="16"/>
  <c r="R5480" i="16"/>
  <c r="Q5480" i="16"/>
  <c r="R5488" i="16"/>
  <c r="Q5488" i="16"/>
  <c r="R5496" i="16"/>
  <c r="Q5496" i="16"/>
  <c r="R5504" i="16"/>
  <c r="Q5504" i="16"/>
  <c r="R5512" i="16"/>
  <c r="Q5512" i="16"/>
  <c r="R5520" i="16"/>
  <c r="Q5520" i="16"/>
  <c r="R5528" i="16"/>
  <c r="Q5528" i="16"/>
  <c r="R5536" i="16"/>
  <c r="Q5536" i="16"/>
  <c r="R5544" i="16"/>
  <c r="Q5544" i="16"/>
  <c r="R5552" i="16"/>
  <c r="Q5552" i="16"/>
  <c r="R5560" i="16"/>
  <c r="Q5560" i="16"/>
  <c r="R5568" i="16"/>
  <c r="Q5568" i="16"/>
  <c r="R5576" i="16"/>
  <c r="Q5576" i="16"/>
  <c r="R5584" i="16"/>
  <c r="Q5584" i="16"/>
  <c r="R5592" i="16"/>
  <c r="Q5592" i="16"/>
  <c r="R5600" i="16"/>
  <c r="Q5600" i="16"/>
  <c r="R5608" i="16"/>
  <c r="Q5608" i="16"/>
  <c r="R5616" i="16"/>
  <c r="Q5616" i="16"/>
  <c r="R5624" i="16"/>
  <c r="Q5624" i="16"/>
  <c r="R5632" i="16"/>
  <c r="Q5632" i="16"/>
  <c r="R5640" i="16"/>
  <c r="Q5640" i="16"/>
  <c r="R5648" i="16"/>
  <c r="Q5648" i="16"/>
  <c r="R5656" i="16"/>
  <c r="Q5656" i="16"/>
  <c r="R5664" i="16"/>
  <c r="Q5664" i="16"/>
  <c r="R5672" i="16"/>
  <c r="Q5672" i="16"/>
  <c r="R5680" i="16"/>
  <c r="Q5680" i="16"/>
  <c r="R5688" i="16"/>
  <c r="Q5688" i="16"/>
  <c r="R5696" i="16"/>
  <c r="Q5696" i="16"/>
  <c r="R5704" i="16"/>
  <c r="Q5704" i="16"/>
  <c r="R5712" i="16"/>
  <c r="Q5712" i="16"/>
  <c r="R5720" i="16"/>
  <c r="Q5720" i="16"/>
  <c r="R5728" i="16"/>
  <c r="Q5728" i="16"/>
  <c r="R5736" i="16"/>
  <c r="Q5736" i="16"/>
  <c r="R5744" i="16"/>
  <c r="Q5744" i="16"/>
  <c r="R5752" i="16"/>
  <c r="Q5752" i="16"/>
  <c r="R5760" i="16"/>
  <c r="Q5760" i="16"/>
  <c r="R5768" i="16"/>
  <c r="Q5768" i="16"/>
  <c r="R5776" i="16"/>
  <c r="Q5776" i="16"/>
  <c r="R5784" i="16"/>
  <c r="Q5784" i="16"/>
  <c r="R5792" i="16"/>
  <c r="Q5792" i="16"/>
  <c r="R5800" i="16"/>
  <c r="Q5800" i="16"/>
  <c r="R5808" i="16"/>
  <c r="Q5808" i="16"/>
  <c r="R5816" i="16"/>
  <c r="Q5816" i="16"/>
  <c r="R5824" i="16"/>
  <c r="Q5824" i="16"/>
  <c r="R5832" i="16"/>
  <c r="Q5832" i="16"/>
  <c r="R5840" i="16"/>
  <c r="Q5840" i="16"/>
  <c r="R5848" i="16"/>
  <c r="Q5848" i="16"/>
  <c r="R5856" i="16"/>
  <c r="Q5856" i="16"/>
  <c r="R5864" i="16"/>
  <c r="Q5864" i="16"/>
  <c r="R5872" i="16"/>
  <c r="Q5872" i="16"/>
  <c r="R5880" i="16"/>
  <c r="Q5880" i="16"/>
  <c r="R5888" i="16"/>
  <c r="Q5888" i="16"/>
  <c r="R5896" i="16"/>
  <c r="Q5896" i="16"/>
  <c r="R5904" i="16"/>
  <c r="Q5904" i="16"/>
  <c r="R5912" i="16"/>
  <c r="Q5912" i="16"/>
  <c r="R5920" i="16"/>
  <c r="Q5920" i="16"/>
  <c r="R5928" i="16"/>
  <c r="Q5928" i="16"/>
  <c r="R5936" i="16"/>
  <c r="Q5936" i="16"/>
  <c r="R5944" i="16"/>
  <c r="Q5944" i="16"/>
  <c r="R5952" i="16"/>
  <c r="Q5952" i="16"/>
  <c r="R5960" i="16"/>
  <c r="Q5960" i="16"/>
  <c r="R5968" i="16"/>
  <c r="Q5968" i="16"/>
  <c r="R5976" i="16"/>
  <c r="Q5976" i="16"/>
  <c r="R5984" i="16"/>
  <c r="Q5984" i="16"/>
  <c r="R5992" i="16"/>
  <c r="Q5992" i="16"/>
  <c r="R6000" i="16"/>
  <c r="Q6000" i="16"/>
  <c r="R6008" i="16"/>
  <c r="Q6008" i="16"/>
  <c r="R6016" i="16"/>
  <c r="Q6016" i="16"/>
  <c r="R6024" i="16"/>
  <c r="Q6024" i="16"/>
  <c r="R6032" i="16"/>
  <c r="Q6032" i="16"/>
  <c r="R6040" i="16"/>
  <c r="Q6040" i="16"/>
  <c r="R6048" i="16"/>
  <c r="Q6048" i="16"/>
  <c r="R6056" i="16"/>
  <c r="Q6056" i="16"/>
  <c r="R6064" i="16"/>
  <c r="Q6064" i="16"/>
  <c r="R6072" i="16"/>
  <c r="Q6072" i="16"/>
  <c r="R6080" i="16"/>
  <c r="Q6080" i="16"/>
  <c r="R6088" i="16"/>
  <c r="Q6088" i="16"/>
  <c r="R6096" i="16"/>
  <c r="Q6096" i="16"/>
  <c r="R6104" i="16"/>
  <c r="Q6104" i="16"/>
  <c r="R6112" i="16"/>
  <c r="Q6112" i="16"/>
  <c r="R6120" i="16"/>
  <c r="Q6120" i="16"/>
  <c r="R6128" i="16"/>
  <c r="Q6128" i="16"/>
  <c r="R6136" i="16"/>
  <c r="Q6136" i="16"/>
  <c r="R6144" i="16"/>
  <c r="Q6144" i="16"/>
  <c r="R6152" i="16"/>
  <c r="Q6152" i="16"/>
  <c r="R6160" i="16"/>
  <c r="Q6160" i="16"/>
  <c r="R6168" i="16"/>
  <c r="Q6168" i="16"/>
  <c r="R6176" i="16"/>
  <c r="Q6176" i="16"/>
  <c r="R6184" i="16"/>
  <c r="Q6184" i="16"/>
  <c r="R6192" i="16"/>
  <c r="Q6192" i="16"/>
  <c r="R6200" i="16"/>
  <c r="Q6200" i="16"/>
  <c r="R6208" i="16"/>
  <c r="Q6208" i="16"/>
  <c r="R6216" i="16"/>
  <c r="Q6216" i="16"/>
  <c r="R6224" i="16"/>
  <c r="Q6224" i="16"/>
  <c r="R6232" i="16"/>
  <c r="Q6232" i="16"/>
  <c r="R6240" i="16"/>
  <c r="Q6240" i="16"/>
  <c r="R6248" i="16"/>
  <c r="Q6248" i="16"/>
  <c r="R6256" i="16"/>
  <c r="Q6256" i="16"/>
  <c r="R6264" i="16"/>
  <c r="Q6264" i="16"/>
  <c r="R6272" i="16"/>
  <c r="Q6272" i="16"/>
  <c r="R6280" i="16"/>
  <c r="Q6280" i="16"/>
  <c r="R6288" i="16"/>
  <c r="Q6288" i="16"/>
  <c r="R6296" i="16"/>
  <c r="Q6296" i="16"/>
  <c r="R6304" i="16"/>
  <c r="Q6304" i="16"/>
  <c r="R6312" i="16"/>
  <c r="Q6312" i="16"/>
  <c r="R6320" i="16"/>
  <c r="Q6320" i="16"/>
  <c r="R6328" i="16"/>
  <c r="Q6328" i="16"/>
  <c r="R6336" i="16"/>
  <c r="Q6336" i="16"/>
  <c r="R6344" i="16"/>
  <c r="Q6344" i="16"/>
  <c r="R6352" i="16"/>
  <c r="Q6352" i="16"/>
  <c r="R6360" i="16"/>
  <c r="Q6360" i="16"/>
  <c r="R6368" i="16"/>
  <c r="Q6368" i="16"/>
  <c r="R6376" i="16"/>
  <c r="Q6376" i="16"/>
  <c r="R6384" i="16"/>
  <c r="Q6384" i="16"/>
  <c r="R6392" i="16"/>
  <c r="Q6392" i="16"/>
  <c r="R6400" i="16"/>
  <c r="Q6400" i="16"/>
  <c r="R6408" i="16"/>
  <c r="Q6408" i="16"/>
  <c r="R6416" i="16"/>
  <c r="Q6416" i="16"/>
  <c r="R6424" i="16"/>
  <c r="Q6424" i="16"/>
  <c r="R6432" i="16"/>
  <c r="Q6432" i="16"/>
  <c r="R6440" i="16"/>
  <c r="Q6440" i="16"/>
  <c r="R6448" i="16"/>
  <c r="Q6448" i="16"/>
  <c r="R6456" i="16"/>
  <c r="Q6456" i="16"/>
  <c r="R6464" i="16"/>
  <c r="Q6464" i="16"/>
  <c r="R6472" i="16"/>
  <c r="Q6472" i="16"/>
  <c r="R6480" i="16"/>
  <c r="Q6480" i="16"/>
  <c r="R6488" i="16"/>
  <c r="Q6488" i="16"/>
  <c r="R6496" i="16"/>
  <c r="Q6496" i="16"/>
  <c r="R6504" i="16"/>
  <c r="Q6504" i="16"/>
  <c r="R6512" i="16"/>
  <c r="Q6512" i="16"/>
  <c r="R6520" i="16"/>
  <c r="Q6520" i="16"/>
  <c r="R6528" i="16"/>
  <c r="Q6528" i="16"/>
  <c r="R6536" i="16"/>
  <c r="Q6536" i="16"/>
  <c r="R6544" i="16"/>
  <c r="Q6544" i="16"/>
  <c r="R6552" i="16"/>
  <c r="Q6552" i="16"/>
  <c r="R6560" i="16"/>
  <c r="Q6560" i="16"/>
  <c r="R6568" i="16"/>
  <c r="Q6568" i="16"/>
  <c r="R6576" i="16"/>
  <c r="Q6576" i="16"/>
  <c r="R6584" i="16"/>
  <c r="Q6584" i="16"/>
  <c r="R6592" i="16"/>
  <c r="Q6592" i="16"/>
  <c r="R6600" i="16"/>
  <c r="Q6600" i="16"/>
  <c r="R6608" i="16"/>
  <c r="Q6608" i="16"/>
  <c r="R6616" i="16"/>
  <c r="Q6616" i="16"/>
  <c r="R6624" i="16"/>
  <c r="Q6624" i="16"/>
  <c r="R6632" i="16"/>
  <c r="Q6632" i="16"/>
  <c r="R6640" i="16"/>
  <c r="Q6640" i="16"/>
  <c r="R6648" i="16"/>
  <c r="Q6648" i="16"/>
  <c r="R6656" i="16"/>
  <c r="Q6656" i="16"/>
  <c r="R6664" i="16"/>
  <c r="Q6664" i="16"/>
  <c r="R6672" i="16"/>
  <c r="Q6672" i="16"/>
  <c r="R6680" i="16"/>
  <c r="Q6680" i="16"/>
  <c r="R6688" i="16"/>
  <c r="Q6688" i="16"/>
  <c r="R6696" i="16"/>
  <c r="Q6696" i="16"/>
  <c r="R6704" i="16"/>
  <c r="Q6704" i="16"/>
  <c r="R6712" i="16"/>
  <c r="Q6712" i="16"/>
  <c r="R6720" i="16"/>
  <c r="Q6720" i="16"/>
  <c r="R6728" i="16"/>
  <c r="Q6728" i="16"/>
  <c r="R6736" i="16"/>
  <c r="Q6736" i="16"/>
  <c r="R6744" i="16"/>
  <c r="Q6744" i="16"/>
  <c r="R6752" i="16"/>
  <c r="Q6752" i="16"/>
  <c r="R6760" i="16"/>
  <c r="Q6760" i="16"/>
  <c r="R6768" i="16"/>
  <c r="Q6768" i="16"/>
  <c r="R6776" i="16"/>
  <c r="Q6776" i="16"/>
  <c r="R6784" i="16"/>
  <c r="Q6784" i="16"/>
  <c r="R6792" i="16"/>
  <c r="Q6792" i="16"/>
  <c r="R6800" i="16"/>
  <c r="Q6800" i="16"/>
  <c r="R6808" i="16"/>
  <c r="Q6808" i="16"/>
  <c r="R6816" i="16"/>
  <c r="Q6816" i="16"/>
  <c r="R6824" i="16"/>
  <c r="Q6824" i="16"/>
  <c r="R6832" i="16"/>
  <c r="Q6832" i="16"/>
  <c r="R6840" i="16"/>
  <c r="Q6840" i="16"/>
  <c r="R6848" i="16"/>
  <c r="Q6848" i="16"/>
  <c r="R6856" i="16"/>
  <c r="Q6856" i="16"/>
  <c r="R6864" i="16"/>
  <c r="Q6864" i="16"/>
  <c r="R6872" i="16"/>
  <c r="Q6872" i="16"/>
  <c r="R6880" i="16"/>
  <c r="Q6880" i="16"/>
  <c r="R6888" i="16"/>
  <c r="Q6888" i="16"/>
  <c r="R6896" i="16"/>
  <c r="Q6896" i="16"/>
  <c r="R6904" i="16"/>
  <c r="Q6904" i="16"/>
  <c r="R6912" i="16"/>
  <c r="Q6912" i="16"/>
  <c r="R6920" i="16"/>
  <c r="Q6920" i="16"/>
  <c r="R6928" i="16"/>
  <c r="Q6928" i="16"/>
  <c r="R6936" i="16"/>
  <c r="Q6936" i="16"/>
  <c r="R6944" i="16"/>
  <c r="Q6944" i="16"/>
  <c r="R6952" i="16"/>
  <c r="Q6952" i="16"/>
  <c r="R6960" i="16"/>
  <c r="Q6960" i="16"/>
  <c r="R6968" i="16"/>
  <c r="Q6968" i="16"/>
  <c r="R6976" i="16"/>
  <c r="Q6976" i="16"/>
  <c r="R6984" i="16"/>
  <c r="Q6984" i="16"/>
  <c r="R6992" i="16"/>
  <c r="Q6992" i="16"/>
  <c r="R7000" i="16"/>
  <c r="Q7000" i="16"/>
  <c r="R7008" i="16"/>
  <c r="Q7008" i="16"/>
  <c r="R7016" i="16"/>
  <c r="Q7016" i="16"/>
  <c r="R7024" i="16"/>
  <c r="Q7024" i="16"/>
  <c r="R7032" i="16"/>
  <c r="Q7032" i="16"/>
  <c r="R7040" i="16"/>
  <c r="Q7040" i="16"/>
  <c r="R7048" i="16"/>
  <c r="Q7048" i="16"/>
  <c r="R7056" i="16"/>
  <c r="Q7056" i="16"/>
  <c r="R7064" i="16"/>
  <c r="Q7064" i="16"/>
  <c r="R7072" i="16"/>
  <c r="Q7072" i="16"/>
  <c r="R7080" i="16"/>
  <c r="Q7080" i="16"/>
  <c r="R7088" i="16"/>
  <c r="Q7088" i="16"/>
  <c r="R7096" i="16"/>
  <c r="Q7096" i="16"/>
  <c r="R7104" i="16"/>
  <c r="Q7104" i="16"/>
  <c r="R7112" i="16"/>
  <c r="Q7112" i="16"/>
  <c r="R7120" i="16"/>
  <c r="Q7120" i="16"/>
  <c r="R7128" i="16"/>
  <c r="Q7128" i="16"/>
  <c r="R7136" i="16"/>
  <c r="Q7136" i="16"/>
  <c r="R7144" i="16"/>
  <c r="Q7144" i="16"/>
  <c r="R7152" i="16"/>
  <c r="Q7152" i="16"/>
  <c r="R7160" i="16"/>
  <c r="Q7160" i="16"/>
  <c r="R7168" i="16"/>
  <c r="Q7168" i="16"/>
  <c r="R7176" i="16"/>
  <c r="Q7176" i="16"/>
  <c r="R7184" i="16"/>
  <c r="Q7184" i="16"/>
  <c r="R7192" i="16"/>
  <c r="Q7192" i="16"/>
  <c r="R7200" i="16"/>
  <c r="Q7200" i="16"/>
  <c r="R7208" i="16"/>
  <c r="Q7208" i="16"/>
  <c r="R7216" i="16"/>
  <c r="Q7216" i="16"/>
  <c r="R7224" i="16"/>
  <c r="Q7224" i="16"/>
  <c r="R7232" i="16"/>
  <c r="Q7232" i="16"/>
  <c r="R7240" i="16"/>
  <c r="Q7240" i="16"/>
  <c r="R7248" i="16"/>
  <c r="Q7248" i="16"/>
  <c r="R7256" i="16"/>
  <c r="Q7256" i="16"/>
  <c r="R7264" i="16"/>
  <c r="Q7264" i="16"/>
  <c r="R7272" i="16"/>
  <c r="Q7272" i="16"/>
  <c r="R7280" i="16"/>
  <c r="Q7280" i="16"/>
  <c r="R7288" i="16"/>
  <c r="Q7288" i="16"/>
  <c r="R7296" i="16"/>
  <c r="Q7296" i="16"/>
  <c r="R7304" i="16"/>
  <c r="Q7304" i="16"/>
  <c r="R7312" i="16"/>
  <c r="Q7312" i="16"/>
  <c r="R7320" i="16"/>
  <c r="Q7320" i="16"/>
  <c r="R7328" i="16"/>
  <c r="Q7328" i="16"/>
  <c r="R7336" i="16"/>
  <c r="Q7336" i="16"/>
  <c r="R7344" i="16"/>
  <c r="Q7344" i="16"/>
  <c r="R7352" i="16"/>
  <c r="Q7352" i="16"/>
  <c r="R7360" i="16"/>
  <c r="Q7360" i="16"/>
  <c r="R7368" i="16"/>
  <c r="Q7368" i="16"/>
  <c r="R7376" i="16"/>
  <c r="Q7376" i="16"/>
  <c r="R7384" i="16"/>
  <c r="Q7384" i="16"/>
  <c r="R7392" i="16"/>
  <c r="Q7392" i="16"/>
  <c r="R7400" i="16"/>
  <c r="Q7400" i="16"/>
  <c r="R7408" i="16"/>
  <c r="Q7408" i="16"/>
  <c r="R7416" i="16"/>
  <c r="Q7416" i="16"/>
  <c r="R7424" i="16"/>
  <c r="Q7424" i="16"/>
  <c r="R7432" i="16"/>
  <c r="Q7432" i="16"/>
  <c r="R7440" i="16"/>
  <c r="Q7440" i="16"/>
  <c r="R7448" i="16"/>
  <c r="Q7448" i="16"/>
  <c r="R7456" i="16"/>
  <c r="Q7456" i="16"/>
  <c r="R7464" i="16"/>
  <c r="Q7464" i="16"/>
  <c r="R7472" i="16"/>
  <c r="Q7472" i="16"/>
  <c r="R7480" i="16"/>
  <c r="Q7480" i="16"/>
  <c r="R7488" i="16"/>
  <c r="Q7488" i="16"/>
  <c r="R7496" i="16"/>
  <c r="Q7496" i="16"/>
  <c r="R7504" i="16"/>
  <c r="Q7504" i="16"/>
  <c r="R7512" i="16"/>
  <c r="Q7512" i="16"/>
  <c r="R7520" i="16"/>
  <c r="Q7520" i="16"/>
  <c r="R7528" i="16"/>
  <c r="Q7528" i="16"/>
  <c r="R7536" i="16"/>
  <c r="Q7536" i="16"/>
  <c r="R7544" i="16"/>
  <c r="Q7544" i="16"/>
  <c r="R7552" i="16"/>
  <c r="Q7552" i="16"/>
  <c r="R7560" i="16"/>
  <c r="Q7560" i="16"/>
  <c r="R7568" i="16"/>
  <c r="Q7568" i="16"/>
  <c r="R7576" i="16"/>
  <c r="Q7576" i="16"/>
  <c r="R7584" i="16"/>
  <c r="Q7584" i="16"/>
  <c r="R7592" i="16"/>
  <c r="Q7592" i="16"/>
  <c r="R7600" i="16"/>
  <c r="Q7600" i="16"/>
  <c r="R7608" i="16"/>
  <c r="Q7608" i="16"/>
  <c r="R7616" i="16"/>
  <c r="Q7616" i="16"/>
  <c r="R7624" i="16"/>
  <c r="Q7624" i="16"/>
  <c r="R7632" i="16"/>
  <c r="Q7632" i="16"/>
  <c r="R7640" i="16"/>
  <c r="Q7640" i="16"/>
  <c r="R7648" i="16"/>
  <c r="Q7648" i="16"/>
  <c r="R7656" i="16"/>
  <c r="Q7656" i="16"/>
  <c r="R7664" i="16"/>
  <c r="Q7664" i="16"/>
  <c r="R7672" i="16"/>
  <c r="Q7672" i="16"/>
  <c r="R7680" i="16"/>
  <c r="Q7680" i="16"/>
  <c r="R7688" i="16"/>
  <c r="Q7688" i="16"/>
  <c r="R7696" i="16"/>
  <c r="Q7696" i="16"/>
  <c r="R7704" i="16"/>
  <c r="Q7704" i="16"/>
  <c r="R7712" i="16"/>
  <c r="Q7712" i="16"/>
  <c r="R7720" i="16"/>
  <c r="Q7720" i="16"/>
  <c r="R7728" i="16"/>
  <c r="Q7728" i="16"/>
  <c r="R7736" i="16"/>
  <c r="Q7736" i="16"/>
  <c r="R7744" i="16"/>
  <c r="Q7744" i="16"/>
  <c r="R7752" i="16"/>
  <c r="Q7752" i="16"/>
  <c r="R7760" i="16"/>
  <c r="Q7760" i="16"/>
  <c r="R7768" i="16"/>
  <c r="Q7768" i="16"/>
  <c r="R7776" i="16"/>
  <c r="Q7776" i="16"/>
  <c r="R7784" i="16"/>
  <c r="Q7784" i="16"/>
  <c r="R7792" i="16"/>
  <c r="Q7792" i="16"/>
  <c r="R7800" i="16"/>
  <c r="Q7800" i="16"/>
  <c r="R7808" i="16"/>
  <c r="Q7808" i="16"/>
  <c r="R7816" i="16"/>
  <c r="Q7816" i="16"/>
  <c r="R7824" i="16"/>
  <c r="Q7824" i="16"/>
  <c r="R7832" i="16"/>
  <c r="Q7832" i="16"/>
  <c r="R7840" i="16"/>
  <c r="Q7840" i="16"/>
  <c r="R7848" i="16"/>
  <c r="Q7848" i="16"/>
  <c r="R7856" i="16"/>
  <c r="Q7856" i="16"/>
  <c r="R7864" i="16"/>
  <c r="Q7864" i="16"/>
  <c r="R7872" i="16"/>
  <c r="Q7872" i="16"/>
  <c r="R7880" i="16"/>
  <c r="Q7880" i="16"/>
  <c r="R7888" i="16"/>
  <c r="Q7888" i="16"/>
  <c r="R7896" i="16"/>
  <c r="Q7896" i="16"/>
  <c r="R7904" i="16"/>
  <c r="Q7904" i="16"/>
  <c r="R7912" i="16"/>
  <c r="Q7912" i="16"/>
  <c r="R7920" i="16"/>
  <c r="Q7920" i="16"/>
  <c r="R7928" i="16"/>
  <c r="Q7928" i="16"/>
  <c r="R7936" i="16"/>
  <c r="Q7936" i="16"/>
  <c r="R7944" i="16"/>
  <c r="Q7944" i="16"/>
  <c r="R7952" i="16"/>
  <c r="Q7952" i="16"/>
  <c r="R7960" i="16"/>
  <c r="Q7960" i="16"/>
  <c r="R7968" i="16"/>
  <c r="Q7968" i="16"/>
  <c r="R7976" i="16"/>
  <c r="Q7976" i="16"/>
  <c r="R7984" i="16"/>
  <c r="Q7984" i="16"/>
  <c r="R7992" i="16"/>
  <c r="Q7992" i="16"/>
  <c r="R8000" i="16"/>
  <c r="Q8000" i="16"/>
  <c r="R8008" i="16"/>
  <c r="Q8008" i="16"/>
  <c r="R8016" i="16"/>
  <c r="Q8016" i="16"/>
  <c r="R8024" i="16"/>
  <c r="Q8024" i="16"/>
  <c r="R8032" i="16"/>
  <c r="Q8032" i="16"/>
  <c r="R8040" i="16"/>
  <c r="Q8040" i="16"/>
  <c r="R8048" i="16"/>
  <c r="Q8048" i="16"/>
  <c r="R8056" i="16"/>
  <c r="Q8056" i="16"/>
  <c r="R8064" i="16"/>
  <c r="Q8064" i="16"/>
  <c r="R8072" i="16"/>
  <c r="Q8072" i="16"/>
  <c r="R8080" i="16"/>
  <c r="Q8080" i="16"/>
  <c r="R8088" i="16"/>
  <c r="Q8088" i="16"/>
  <c r="R8096" i="16"/>
  <c r="Q8096" i="16"/>
  <c r="R8104" i="16"/>
  <c r="Q8104" i="16"/>
  <c r="R8112" i="16"/>
  <c r="Q8112" i="16"/>
  <c r="R8120" i="16"/>
  <c r="Q8120" i="16"/>
  <c r="R8128" i="16"/>
  <c r="Q8128" i="16"/>
  <c r="R8136" i="16"/>
  <c r="Q8136" i="16"/>
  <c r="R8144" i="16"/>
  <c r="Q8144" i="16"/>
  <c r="R8152" i="16"/>
  <c r="Q8152" i="16"/>
  <c r="R8160" i="16"/>
  <c r="Q8160" i="16"/>
  <c r="R8168" i="16"/>
  <c r="Q8168" i="16"/>
  <c r="R8176" i="16"/>
  <c r="Q8176" i="16"/>
  <c r="R8184" i="16"/>
  <c r="Q8184" i="16"/>
  <c r="R8192" i="16"/>
  <c r="Q8192" i="16"/>
  <c r="R8200" i="16"/>
  <c r="Q8200" i="16"/>
  <c r="R8208" i="16"/>
  <c r="Q8208" i="16"/>
  <c r="R8216" i="16"/>
  <c r="Q8216" i="16"/>
  <c r="R8224" i="16"/>
  <c r="Q8224" i="16"/>
  <c r="R8232" i="16"/>
  <c r="Q8232" i="16"/>
  <c r="R8240" i="16"/>
  <c r="Q8240" i="16"/>
  <c r="R8248" i="16"/>
  <c r="Q8248" i="16"/>
  <c r="R8256" i="16"/>
  <c r="Q8256" i="16"/>
  <c r="R8264" i="16"/>
  <c r="Q8264" i="16"/>
  <c r="R8272" i="16"/>
  <c r="Q8272" i="16"/>
  <c r="R8280" i="16"/>
  <c r="Q8280" i="16"/>
  <c r="R8288" i="16"/>
  <c r="Q8288" i="16"/>
  <c r="R8296" i="16"/>
  <c r="Q8296" i="16"/>
  <c r="R8304" i="16"/>
  <c r="Q8304" i="16"/>
  <c r="R8312" i="16"/>
  <c r="Q8312" i="16"/>
  <c r="R8320" i="16"/>
  <c r="Q8320" i="16"/>
  <c r="R8328" i="16"/>
  <c r="Q8328" i="16"/>
  <c r="R8336" i="16"/>
  <c r="Q8336" i="16"/>
  <c r="R8344" i="16"/>
  <c r="Q8344" i="16"/>
  <c r="R8352" i="16"/>
  <c r="Q8352" i="16"/>
  <c r="R8360" i="16"/>
  <c r="Q8360" i="16"/>
  <c r="R8368" i="16"/>
  <c r="Q8368" i="16"/>
  <c r="R8376" i="16"/>
  <c r="Q8376" i="16"/>
  <c r="R8384" i="16"/>
  <c r="Q8384" i="16"/>
  <c r="R8392" i="16"/>
  <c r="Q8392" i="16"/>
  <c r="R8400" i="16"/>
  <c r="Q8400" i="16"/>
  <c r="R8408" i="16"/>
  <c r="Q8408" i="16"/>
  <c r="R8416" i="16"/>
  <c r="Q8416" i="16"/>
  <c r="R8424" i="16"/>
  <c r="Q8424" i="16"/>
  <c r="R8432" i="16"/>
  <c r="Q8432" i="16"/>
  <c r="R8440" i="16"/>
  <c r="Q8440" i="16"/>
  <c r="R8448" i="16"/>
  <c r="Q8448" i="16"/>
  <c r="R8456" i="16"/>
  <c r="Q8456" i="16"/>
  <c r="R8464" i="16"/>
  <c r="Q8464" i="16"/>
  <c r="R8472" i="16"/>
  <c r="Q8472" i="16"/>
  <c r="R8480" i="16"/>
  <c r="Q8480" i="16"/>
  <c r="R8488" i="16"/>
  <c r="Q8488" i="16"/>
  <c r="R8496" i="16"/>
  <c r="Q8496" i="16"/>
  <c r="R8504" i="16"/>
  <c r="Q8504" i="16"/>
  <c r="R8512" i="16"/>
  <c r="Q8512" i="16"/>
  <c r="R8520" i="16"/>
  <c r="Q8520" i="16"/>
  <c r="R569" i="16"/>
  <c r="Q569" i="16"/>
  <c r="R577" i="16"/>
  <c r="Q577" i="16"/>
  <c r="R585" i="16"/>
  <c r="Q585" i="16"/>
  <c r="R593" i="16"/>
  <c r="Q593" i="16"/>
  <c r="R601" i="16"/>
  <c r="Q601" i="16"/>
  <c r="R609" i="16"/>
  <c r="Q609" i="16"/>
  <c r="R617" i="16"/>
  <c r="Q617" i="16"/>
  <c r="R625" i="16"/>
  <c r="Q625" i="16"/>
  <c r="R633" i="16"/>
  <c r="Q633" i="16"/>
  <c r="R641" i="16"/>
  <c r="Q641" i="16"/>
  <c r="R649" i="16"/>
  <c r="Q649" i="16"/>
  <c r="R657" i="16"/>
  <c r="Q657" i="16"/>
  <c r="R665" i="16"/>
  <c r="Q665" i="16"/>
  <c r="R673" i="16"/>
  <c r="Q673" i="16"/>
  <c r="R681" i="16"/>
  <c r="Q681" i="16"/>
  <c r="R689" i="16"/>
  <c r="Q689" i="16"/>
  <c r="R697" i="16"/>
  <c r="Q697" i="16"/>
  <c r="R705" i="16"/>
  <c r="Q705" i="16"/>
  <c r="R713" i="16"/>
  <c r="Q713" i="16"/>
  <c r="R721" i="16"/>
  <c r="Q721" i="16"/>
  <c r="R729" i="16"/>
  <c r="Q729" i="16"/>
  <c r="R737" i="16"/>
  <c r="Q737" i="16"/>
  <c r="R745" i="16"/>
  <c r="Q745" i="16"/>
  <c r="R753" i="16"/>
  <c r="Q753" i="16"/>
  <c r="R761" i="16"/>
  <c r="Q761" i="16"/>
  <c r="R769" i="16"/>
  <c r="Q769" i="16"/>
  <c r="R777" i="16"/>
  <c r="Q777" i="16"/>
  <c r="R785" i="16"/>
  <c r="Q785" i="16"/>
  <c r="R793" i="16"/>
  <c r="Q793" i="16"/>
  <c r="R801" i="16"/>
  <c r="Q801" i="16"/>
  <c r="R809" i="16"/>
  <c r="Q809" i="16"/>
  <c r="R817" i="16"/>
  <c r="Q817" i="16"/>
  <c r="R825" i="16"/>
  <c r="Q825" i="16"/>
  <c r="R833" i="16"/>
  <c r="Q833" i="16"/>
  <c r="R841" i="16"/>
  <c r="Q841" i="16"/>
  <c r="R849" i="16"/>
  <c r="Q849" i="16"/>
  <c r="R857" i="16"/>
  <c r="Q857" i="16"/>
  <c r="R865" i="16"/>
  <c r="Q865" i="16"/>
  <c r="R873" i="16"/>
  <c r="Q873" i="16"/>
  <c r="R881" i="16"/>
  <c r="Q881" i="16"/>
  <c r="R889" i="16"/>
  <c r="Q889" i="16"/>
  <c r="R897" i="16"/>
  <c r="Q897" i="16"/>
  <c r="R905" i="16"/>
  <c r="Q905" i="16"/>
  <c r="R913" i="16"/>
  <c r="Q913" i="16"/>
  <c r="R921" i="16"/>
  <c r="Q921" i="16"/>
  <c r="R929" i="16"/>
  <c r="Q929" i="16"/>
  <c r="R937" i="16"/>
  <c r="Q937" i="16"/>
  <c r="R945" i="16"/>
  <c r="Q945" i="16"/>
  <c r="R953" i="16"/>
  <c r="Q953" i="16"/>
  <c r="R961" i="16"/>
  <c r="Q961" i="16"/>
  <c r="R969" i="16"/>
  <c r="Q969" i="16"/>
  <c r="R977" i="16"/>
  <c r="Q977" i="16"/>
  <c r="R985" i="16"/>
  <c r="Q985" i="16"/>
  <c r="R993" i="16"/>
  <c r="Q993" i="16"/>
  <c r="R1001" i="16"/>
  <c r="Q1001" i="16"/>
  <c r="R1009" i="16"/>
  <c r="Q1009" i="16"/>
  <c r="R1017" i="16"/>
  <c r="Q1017" i="16"/>
  <c r="R1025" i="16"/>
  <c r="Q1025" i="16"/>
  <c r="R1033" i="16"/>
  <c r="Q1033" i="16"/>
  <c r="R1041" i="16"/>
  <c r="Q1041" i="16"/>
  <c r="R1049" i="16"/>
  <c r="Q1049" i="16"/>
  <c r="R1057" i="16"/>
  <c r="Q1057" i="16"/>
  <c r="R1065" i="16"/>
  <c r="Q1065" i="16"/>
  <c r="R1073" i="16"/>
  <c r="Q1073" i="16"/>
  <c r="R1081" i="16"/>
  <c r="Q1081" i="16"/>
  <c r="R1089" i="16"/>
  <c r="Q1089" i="16"/>
  <c r="R1097" i="16"/>
  <c r="Q1097" i="16"/>
  <c r="R1105" i="16"/>
  <c r="Q1105" i="16"/>
  <c r="R1113" i="16"/>
  <c r="Q1113" i="16"/>
  <c r="R1121" i="16"/>
  <c r="Q1121" i="16"/>
  <c r="R1129" i="16"/>
  <c r="Q1129" i="16"/>
  <c r="R1137" i="16"/>
  <c r="Q1137" i="16"/>
  <c r="R1145" i="16"/>
  <c r="Q1145" i="16"/>
  <c r="R1153" i="16"/>
  <c r="Q1153" i="16"/>
  <c r="R1161" i="16"/>
  <c r="Q1161" i="16"/>
  <c r="R1169" i="16"/>
  <c r="Q1169" i="16"/>
  <c r="R1177" i="16"/>
  <c r="Q1177" i="16"/>
  <c r="R1185" i="16"/>
  <c r="Q1185" i="16"/>
  <c r="R1193" i="16"/>
  <c r="Q1193" i="16"/>
  <c r="R1201" i="16"/>
  <c r="Q1201" i="16"/>
  <c r="R1209" i="16"/>
  <c r="Q1209" i="16"/>
  <c r="R1217" i="16"/>
  <c r="Q1217" i="16"/>
  <c r="R1225" i="16"/>
  <c r="Q1225" i="16"/>
  <c r="R1233" i="16"/>
  <c r="Q1233" i="16"/>
  <c r="R1241" i="16"/>
  <c r="Q1241" i="16"/>
  <c r="R1249" i="16"/>
  <c r="Q1249" i="16"/>
  <c r="R1257" i="16"/>
  <c r="Q1257" i="16"/>
  <c r="R1265" i="16"/>
  <c r="Q1265" i="16"/>
  <c r="R1273" i="16"/>
  <c r="Q1273" i="16"/>
  <c r="R1281" i="16"/>
  <c r="Q1281" i="16"/>
  <c r="R1289" i="16"/>
  <c r="Q1289" i="16"/>
  <c r="R1297" i="16"/>
  <c r="Q1297" i="16"/>
  <c r="R1305" i="16"/>
  <c r="Q1305" i="16"/>
  <c r="R1313" i="16"/>
  <c r="Q1313" i="16"/>
  <c r="R1321" i="16"/>
  <c r="Q1321" i="16"/>
  <c r="R1329" i="16"/>
  <c r="Q1329" i="16"/>
  <c r="R1337" i="16"/>
  <c r="Q1337" i="16"/>
  <c r="R1345" i="16"/>
  <c r="Q1345" i="16"/>
  <c r="R1353" i="16"/>
  <c r="Q1353" i="16"/>
  <c r="R1361" i="16"/>
  <c r="Q1361" i="16"/>
  <c r="R1369" i="16"/>
  <c r="Q1369" i="16"/>
  <c r="R1377" i="16"/>
  <c r="Q1377" i="16"/>
  <c r="R1385" i="16"/>
  <c r="Q1385" i="16"/>
  <c r="R1393" i="16"/>
  <c r="Q1393" i="16"/>
  <c r="R1401" i="16"/>
  <c r="Q1401" i="16"/>
  <c r="R1409" i="16"/>
  <c r="Q1409" i="16"/>
  <c r="R1417" i="16"/>
  <c r="Q1417" i="16"/>
  <c r="R1425" i="16"/>
  <c r="Q1425" i="16"/>
  <c r="R1433" i="16"/>
  <c r="Q1433" i="16"/>
  <c r="R1441" i="16"/>
  <c r="Q1441" i="16"/>
  <c r="R1449" i="16"/>
  <c r="Q1449" i="16"/>
  <c r="R1457" i="16"/>
  <c r="Q1457" i="16"/>
  <c r="R1465" i="16"/>
  <c r="Q1465" i="16"/>
  <c r="R1473" i="16"/>
  <c r="Q1473" i="16"/>
  <c r="R1481" i="16"/>
  <c r="Q1481" i="16"/>
  <c r="R1489" i="16"/>
  <c r="Q1489" i="16"/>
  <c r="R1497" i="16"/>
  <c r="Q1497" i="16"/>
  <c r="R1505" i="16"/>
  <c r="Q1505" i="16"/>
  <c r="R1513" i="16"/>
  <c r="Q1513" i="16"/>
  <c r="R1521" i="16"/>
  <c r="Q1521" i="16"/>
  <c r="R1529" i="16"/>
  <c r="Q1529" i="16"/>
  <c r="R1537" i="16"/>
  <c r="Q1537" i="16"/>
  <c r="R1545" i="16"/>
  <c r="Q1545" i="16"/>
  <c r="R1553" i="16"/>
  <c r="Q1553" i="16"/>
  <c r="R1561" i="16"/>
  <c r="Q1561" i="16"/>
  <c r="R1569" i="16"/>
  <c r="Q1569" i="16"/>
  <c r="R1577" i="16"/>
  <c r="Q1577" i="16"/>
  <c r="R1585" i="16"/>
  <c r="Q1585" i="16"/>
  <c r="R1593" i="16"/>
  <c r="Q1593" i="16"/>
  <c r="R1601" i="16"/>
  <c r="Q1601" i="16"/>
  <c r="R1609" i="16"/>
  <c r="Q1609" i="16"/>
  <c r="R1617" i="16"/>
  <c r="Q1617" i="16"/>
  <c r="R1625" i="16"/>
  <c r="Q1625" i="16"/>
  <c r="R1633" i="16"/>
  <c r="Q1633" i="16"/>
  <c r="R1641" i="16"/>
  <c r="Q1641" i="16"/>
  <c r="R1649" i="16"/>
  <c r="Q1649" i="16"/>
  <c r="R1657" i="16"/>
  <c r="Q1657" i="16"/>
  <c r="R1665" i="16"/>
  <c r="Q1665" i="16"/>
  <c r="R1673" i="16"/>
  <c r="Q1673" i="16"/>
  <c r="R1681" i="16"/>
  <c r="Q1681" i="16"/>
  <c r="R1689" i="16"/>
  <c r="Q1689" i="16"/>
  <c r="R1697" i="16"/>
  <c r="Q1697" i="16"/>
  <c r="R1705" i="16"/>
  <c r="Q1705" i="16"/>
  <c r="R1713" i="16"/>
  <c r="Q1713" i="16"/>
  <c r="R1721" i="16"/>
  <c r="Q1721" i="16"/>
  <c r="R1729" i="16"/>
  <c r="Q1729" i="16"/>
  <c r="R1737" i="16"/>
  <c r="Q1737" i="16"/>
  <c r="R1745" i="16"/>
  <c r="Q1745" i="16"/>
  <c r="R1753" i="16"/>
  <c r="Q1753" i="16"/>
  <c r="R1761" i="16"/>
  <c r="Q1761" i="16"/>
  <c r="R1769" i="16"/>
  <c r="Q1769" i="16"/>
  <c r="R1777" i="16"/>
  <c r="Q1777" i="16"/>
  <c r="R1785" i="16"/>
  <c r="Q1785" i="16"/>
  <c r="R1793" i="16"/>
  <c r="Q1793" i="16"/>
  <c r="R1801" i="16"/>
  <c r="Q1801" i="16"/>
  <c r="R1809" i="16"/>
  <c r="Q1809" i="16"/>
  <c r="R1817" i="16"/>
  <c r="Q1817" i="16"/>
  <c r="R1825" i="16"/>
  <c r="Q1825" i="16"/>
  <c r="R1833" i="16"/>
  <c r="Q1833" i="16"/>
  <c r="R1841" i="16"/>
  <c r="Q1841" i="16"/>
  <c r="R1849" i="16"/>
  <c r="Q1849" i="16"/>
  <c r="R1857" i="16"/>
  <c r="Q1857" i="16"/>
  <c r="R1865" i="16"/>
  <c r="Q1865" i="16"/>
  <c r="R1873" i="16"/>
  <c r="Q1873" i="16"/>
  <c r="R1881" i="16"/>
  <c r="Q1881" i="16"/>
  <c r="R1889" i="16"/>
  <c r="Q1889" i="16"/>
  <c r="R1897" i="16"/>
  <c r="Q1897" i="16"/>
  <c r="R1905" i="16"/>
  <c r="Q1905" i="16"/>
  <c r="R1913" i="16"/>
  <c r="Q1913" i="16"/>
  <c r="R1921" i="16"/>
  <c r="Q1921" i="16"/>
  <c r="R1929" i="16"/>
  <c r="Q1929" i="16"/>
  <c r="R1937" i="16"/>
  <c r="Q1937" i="16"/>
  <c r="R1945" i="16"/>
  <c r="Q1945" i="16"/>
  <c r="R1953" i="16"/>
  <c r="Q1953" i="16"/>
  <c r="R1961" i="16"/>
  <c r="Q1961" i="16"/>
  <c r="R1969" i="16"/>
  <c r="Q1969" i="16"/>
  <c r="R1977" i="16"/>
  <c r="Q1977" i="16"/>
  <c r="R1985" i="16"/>
  <c r="Q1985" i="16"/>
  <c r="R1993" i="16"/>
  <c r="Q1993" i="16"/>
  <c r="R2001" i="16"/>
  <c r="Q2001" i="16"/>
  <c r="R2009" i="16"/>
  <c r="Q2009" i="16"/>
  <c r="R2017" i="16"/>
  <c r="Q2017" i="16"/>
  <c r="R2025" i="16"/>
  <c r="Q2025" i="16"/>
  <c r="R2033" i="16"/>
  <c r="Q2033" i="16"/>
  <c r="R2041" i="16"/>
  <c r="Q2041" i="16"/>
  <c r="R2049" i="16"/>
  <c r="Q2049" i="16"/>
  <c r="R2057" i="16"/>
  <c r="Q2057" i="16"/>
  <c r="R2065" i="16"/>
  <c r="Q2065" i="16"/>
  <c r="R2073" i="16"/>
  <c r="Q2073" i="16"/>
  <c r="R2081" i="16"/>
  <c r="Q2081" i="16"/>
  <c r="R2089" i="16"/>
  <c r="Q2089" i="16"/>
  <c r="R2097" i="16"/>
  <c r="Q2097" i="16"/>
  <c r="R2105" i="16"/>
  <c r="Q2105" i="16"/>
  <c r="R2113" i="16"/>
  <c r="Q2113" i="16"/>
  <c r="R2121" i="16"/>
  <c r="Q2121" i="16"/>
  <c r="R2129" i="16"/>
  <c r="Q2129" i="16"/>
  <c r="R2137" i="16"/>
  <c r="Q2137" i="16"/>
  <c r="R2145" i="16"/>
  <c r="Q2145" i="16"/>
  <c r="R2153" i="16"/>
  <c r="Q2153" i="16"/>
  <c r="R2161" i="16"/>
  <c r="Q2161" i="16"/>
  <c r="R2169" i="16"/>
  <c r="Q2169" i="16"/>
  <c r="R2177" i="16"/>
  <c r="Q2177" i="16"/>
  <c r="R2185" i="16"/>
  <c r="Q2185" i="16"/>
  <c r="R2193" i="16"/>
  <c r="Q2193" i="16"/>
  <c r="R2201" i="16"/>
  <c r="Q2201" i="16"/>
  <c r="R2209" i="16"/>
  <c r="Q2209" i="16"/>
  <c r="R2217" i="16"/>
  <c r="Q2217" i="16"/>
  <c r="R2225" i="16"/>
  <c r="Q2225" i="16"/>
  <c r="R2233" i="16"/>
  <c r="Q2233" i="16"/>
  <c r="R2241" i="16"/>
  <c r="Q2241" i="16"/>
  <c r="R2249" i="16"/>
  <c r="Q2249" i="16"/>
  <c r="R2257" i="16"/>
  <c r="Q2257" i="16"/>
  <c r="R2265" i="16"/>
  <c r="Q2265" i="16"/>
  <c r="R2273" i="16"/>
  <c r="Q2273" i="16"/>
  <c r="R2281" i="16"/>
  <c r="Q2281" i="16"/>
  <c r="R2289" i="16"/>
  <c r="Q2289" i="16"/>
  <c r="R2297" i="16"/>
  <c r="Q2297" i="16"/>
  <c r="R2305" i="16"/>
  <c r="Q2305" i="16"/>
  <c r="R2313" i="16"/>
  <c r="Q2313" i="16"/>
  <c r="R2321" i="16"/>
  <c r="Q2321" i="16"/>
  <c r="R2329" i="16"/>
  <c r="Q2329" i="16"/>
  <c r="R2337" i="16"/>
  <c r="Q2337" i="16"/>
  <c r="R2345" i="16"/>
  <c r="Q2345" i="16"/>
  <c r="R2353" i="16"/>
  <c r="Q2353" i="16"/>
  <c r="R2361" i="16"/>
  <c r="Q2361" i="16"/>
  <c r="R2369" i="16"/>
  <c r="Q2369" i="16"/>
  <c r="R2377" i="16"/>
  <c r="Q2377" i="16"/>
  <c r="R2385" i="16"/>
  <c r="Q2385" i="16"/>
  <c r="R2393" i="16"/>
  <c r="Q2393" i="16"/>
  <c r="R2401" i="16"/>
  <c r="Q2401" i="16"/>
  <c r="R2409" i="16"/>
  <c r="Q2409" i="16"/>
  <c r="R2417" i="16"/>
  <c r="Q2417" i="16"/>
  <c r="R2425" i="16"/>
  <c r="Q2425" i="16"/>
  <c r="R2433" i="16"/>
  <c r="Q2433" i="16"/>
  <c r="R2441" i="16"/>
  <c r="Q2441" i="16"/>
  <c r="R2449" i="16"/>
  <c r="Q2449" i="16"/>
  <c r="R2457" i="16"/>
  <c r="Q2457" i="16"/>
  <c r="R2465" i="16"/>
  <c r="Q2465" i="16"/>
  <c r="R2473" i="16"/>
  <c r="Q2473" i="16"/>
  <c r="R2481" i="16"/>
  <c r="Q2481" i="16"/>
  <c r="R2489" i="16"/>
  <c r="Q2489" i="16"/>
  <c r="R2497" i="16"/>
  <c r="Q2497" i="16"/>
  <c r="R2505" i="16"/>
  <c r="Q2505" i="16"/>
  <c r="R2513" i="16"/>
  <c r="Q2513" i="16"/>
  <c r="R2521" i="16"/>
  <c r="Q2521" i="16"/>
  <c r="R2529" i="16"/>
  <c r="Q2529" i="16"/>
  <c r="R2537" i="16"/>
  <c r="Q2537" i="16"/>
  <c r="R2545" i="16"/>
  <c r="Q2545" i="16"/>
  <c r="R2553" i="16"/>
  <c r="Q2553" i="16"/>
  <c r="R2561" i="16"/>
  <c r="Q2561" i="16"/>
  <c r="R2569" i="16"/>
  <c r="Q2569" i="16"/>
  <c r="R2577" i="16"/>
  <c r="Q2577" i="16"/>
  <c r="R2585" i="16"/>
  <c r="Q2585" i="16"/>
  <c r="R2593" i="16"/>
  <c r="Q2593" i="16"/>
  <c r="R2601" i="16"/>
  <c r="Q2601" i="16"/>
  <c r="R2609" i="16"/>
  <c r="Q2609" i="16"/>
  <c r="R2617" i="16"/>
  <c r="Q2617" i="16"/>
  <c r="R2625" i="16"/>
  <c r="Q2625" i="16"/>
  <c r="R2633" i="16"/>
  <c r="Q2633" i="16"/>
  <c r="R2641" i="16"/>
  <c r="Q2641" i="16"/>
  <c r="R2649" i="16"/>
  <c r="Q2649" i="16"/>
  <c r="R2657" i="16"/>
  <c r="Q2657" i="16"/>
  <c r="R2665" i="16"/>
  <c r="Q2665" i="16"/>
  <c r="R2673" i="16"/>
  <c r="Q2673" i="16"/>
  <c r="R2681" i="16"/>
  <c r="Q2681" i="16"/>
  <c r="R2689" i="16"/>
  <c r="Q2689" i="16"/>
  <c r="R2697" i="16"/>
  <c r="Q2697" i="16"/>
  <c r="R2705" i="16"/>
  <c r="Q2705" i="16"/>
  <c r="R2713" i="16"/>
  <c r="Q2713" i="16"/>
  <c r="R2721" i="16"/>
  <c r="Q2721" i="16"/>
  <c r="R2729" i="16"/>
  <c r="Q2729" i="16"/>
  <c r="R2737" i="16"/>
  <c r="Q2737" i="16"/>
  <c r="R2745" i="16"/>
  <c r="Q2745" i="16"/>
  <c r="R2753" i="16"/>
  <c r="Q2753" i="16"/>
  <c r="R2761" i="16"/>
  <c r="Q2761" i="16"/>
  <c r="R2769" i="16"/>
  <c r="Q2769" i="16"/>
  <c r="R2777" i="16"/>
  <c r="Q2777" i="16"/>
  <c r="R2785" i="16"/>
  <c r="Q2785" i="16"/>
  <c r="R2793" i="16"/>
  <c r="Q2793" i="16"/>
  <c r="R2801" i="16"/>
  <c r="Q2801" i="16"/>
  <c r="R2809" i="16"/>
  <c r="Q2809" i="16"/>
  <c r="R2817" i="16"/>
  <c r="Q2817" i="16"/>
  <c r="R2825" i="16"/>
  <c r="Q2825" i="16"/>
  <c r="R2833" i="16"/>
  <c r="Q2833" i="16"/>
  <c r="R2841" i="16"/>
  <c r="Q2841" i="16"/>
  <c r="R2849" i="16"/>
  <c r="Q2849" i="16"/>
  <c r="R2857" i="16"/>
  <c r="Q2857" i="16"/>
  <c r="R2865" i="16"/>
  <c r="Q2865" i="16"/>
  <c r="R2873" i="16"/>
  <c r="Q2873" i="16"/>
  <c r="R2881" i="16"/>
  <c r="Q2881" i="16"/>
  <c r="R2889" i="16"/>
  <c r="Q2889" i="16"/>
  <c r="R2897" i="16"/>
  <c r="Q2897" i="16"/>
  <c r="R2905" i="16"/>
  <c r="Q2905" i="16"/>
  <c r="R2913" i="16"/>
  <c r="Q2913" i="16"/>
  <c r="R2921" i="16"/>
  <c r="Q2921" i="16"/>
  <c r="R2929" i="16"/>
  <c r="Q2929" i="16"/>
  <c r="R2937" i="16"/>
  <c r="Q2937" i="16"/>
  <c r="R2945" i="16"/>
  <c r="Q2945" i="16"/>
  <c r="R2953" i="16"/>
  <c r="Q2953" i="16"/>
  <c r="R2961" i="16"/>
  <c r="Q2961" i="16"/>
  <c r="R2969" i="16"/>
  <c r="Q2969" i="16"/>
  <c r="R2977" i="16"/>
  <c r="Q2977" i="16"/>
  <c r="R2985" i="16"/>
  <c r="Q2985" i="16"/>
  <c r="R2993" i="16"/>
  <c r="Q2993" i="16"/>
  <c r="R3001" i="16"/>
  <c r="Q3001" i="16"/>
  <c r="R3009" i="16"/>
  <c r="Q3009" i="16"/>
  <c r="R3017" i="16"/>
  <c r="Q3017" i="16"/>
  <c r="R3025" i="16"/>
  <c r="Q3025" i="16"/>
  <c r="R3033" i="16"/>
  <c r="Q3033" i="16"/>
  <c r="R3041" i="16"/>
  <c r="Q3041" i="16"/>
  <c r="R3049" i="16"/>
  <c r="Q3049" i="16"/>
  <c r="R3057" i="16"/>
  <c r="Q3057" i="16"/>
  <c r="R3065" i="16"/>
  <c r="Q3065" i="16"/>
  <c r="R3073" i="16"/>
  <c r="Q3073" i="16"/>
  <c r="R3081" i="16"/>
  <c r="Q3081" i="16"/>
  <c r="R3089" i="16"/>
  <c r="Q3089" i="16"/>
  <c r="R3097" i="16"/>
  <c r="Q3097" i="16"/>
  <c r="R3105" i="16"/>
  <c r="Q3105" i="16"/>
  <c r="R3113" i="16"/>
  <c r="Q3113" i="16"/>
  <c r="R3121" i="16"/>
  <c r="Q3121" i="16"/>
  <c r="R3129" i="16"/>
  <c r="Q3129" i="16"/>
  <c r="R3137" i="16"/>
  <c r="Q3137" i="16"/>
  <c r="R3145" i="16"/>
  <c r="Q3145" i="16"/>
  <c r="R3153" i="16"/>
  <c r="Q3153" i="16"/>
  <c r="R3161" i="16"/>
  <c r="Q3161" i="16"/>
  <c r="R3169" i="16"/>
  <c r="Q3169" i="16"/>
  <c r="R3177" i="16"/>
  <c r="Q3177" i="16"/>
  <c r="R3185" i="16"/>
  <c r="Q3185" i="16"/>
  <c r="R3193" i="16"/>
  <c r="Q3193" i="16"/>
  <c r="R3201" i="16"/>
  <c r="Q3201" i="16"/>
  <c r="R3209" i="16"/>
  <c r="Q3209" i="16"/>
  <c r="R3217" i="16"/>
  <c r="Q3217" i="16"/>
  <c r="R3225" i="16"/>
  <c r="Q3225" i="16"/>
  <c r="R3233" i="16"/>
  <c r="Q3233" i="16"/>
  <c r="R3241" i="16"/>
  <c r="Q3241" i="16"/>
  <c r="R3249" i="16"/>
  <c r="Q3249" i="16"/>
  <c r="R3257" i="16"/>
  <c r="Q3257" i="16"/>
  <c r="R3265" i="16"/>
  <c r="Q3265" i="16"/>
  <c r="R3273" i="16"/>
  <c r="Q3273" i="16"/>
  <c r="R3281" i="16"/>
  <c r="Q3281" i="16"/>
  <c r="R3289" i="16"/>
  <c r="Q3289" i="16"/>
  <c r="R3297" i="16"/>
  <c r="Q3297" i="16"/>
  <c r="R3305" i="16"/>
  <c r="Q3305" i="16"/>
  <c r="R3313" i="16"/>
  <c r="Q3313" i="16"/>
  <c r="R3321" i="16"/>
  <c r="Q3321" i="16"/>
  <c r="R3329" i="16"/>
  <c r="Q3329" i="16"/>
  <c r="R3337" i="16"/>
  <c r="Q3337" i="16"/>
  <c r="R3345" i="16"/>
  <c r="Q3345" i="16"/>
  <c r="R3353" i="16"/>
  <c r="Q3353" i="16"/>
  <c r="R3361" i="16"/>
  <c r="Q3361" i="16"/>
  <c r="R3369" i="16"/>
  <c r="Q3369" i="16"/>
  <c r="R3377" i="16"/>
  <c r="Q3377" i="16"/>
  <c r="R3385" i="16"/>
  <c r="Q3385" i="16"/>
  <c r="R3393" i="16"/>
  <c r="Q3393" i="16"/>
  <c r="R3401" i="16"/>
  <c r="Q3401" i="16"/>
  <c r="R3409" i="16"/>
  <c r="Q3409" i="16"/>
  <c r="R3417" i="16"/>
  <c r="Q3417" i="16"/>
  <c r="R3425" i="16"/>
  <c r="Q3425" i="16"/>
  <c r="R3433" i="16"/>
  <c r="Q3433" i="16"/>
  <c r="R3441" i="16"/>
  <c r="Q3441" i="16"/>
  <c r="R3449" i="16"/>
  <c r="Q3449" i="16"/>
  <c r="R3457" i="16"/>
  <c r="Q3457" i="16"/>
  <c r="R3465" i="16"/>
  <c r="Q3465" i="16"/>
  <c r="R3473" i="16"/>
  <c r="Q3473" i="16"/>
  <c r="R3481" i="16"/>
  <c r="Q3481" i="16"/>
  <c r="R3489" i="16"/>
  <c r="Q3489" i="16"/>
  <c r="R3497" i="16"/>
  <c r="Q3497" i="16"/>
  <c r="R3505" i="16"/>
  <c r="Q3505" i="16"/>
  <c r="R3513" i="16"/>
  <c r="Q3513" i="16"/>
  <c r="R3521" i="16"/>
  <c r="Q3521" i="16"/>
  <c r="R3529" i="16"/>
  <c r="Q3529" i="16"/>
  <c r="R3537" i="16"/>
  <c r="Q3537" i="16"/>
  <c r="R3545" i="16"/>
  <c r="Q3545" i="16"/>
  <c r="R3553" i="16"/>
  <c r="Q3553" i="16"/>
  <c r="R3561" i="16"/>
  <c r="Q3561" i="16"/>
  <c r="R3569" i="16"/>
  <c r="Q3569" i="16"/>
  <c r="R3577" i="16"/>
  <c r="Q3577" i="16"/>
  <c r="R3585" i="16"/>
  <c r="Q3585" i="16"/>
  <c r="R3593" i="16"/>
  <c r="Q3593" i="16"/>
  <c r="R3601" i="16"/>
  <c r="Q3601" i="16"/>
  <c r="R3609" i="16"/>
  <c r="Q3609" i="16"/>
  <c r="R3617" i="16"/>
  <c r="Q3617" i="16"/>
  <c r="R3625" i="16"/>
  <c r="Q3625" i="16"/>
  <c r="R3633" i="16"/>
  <c r="Q3633" i="16"/>
  <c r="R3641" i="16"/>
  <c r="Q3641" i="16"/>
  <c r="R3649" i="16"/>
  <c r="Q3649" i="16"/>
  <c r="R3657" i="16"/>
  <c r="Q3657" i="16"/>
  <c r="R3665" i="16"/>
  <c r="Q3665" i="16"/>
  <c r="R3673" i="16"/>
  <c r="Q3673" i="16"/>
  <c r="R3681" i="16"/>
  <c r="Q3681" i="16"/>
  <c r="R3689" i="16"/>
  <c r="Q3689" i="16"/>
  <c r="R3697" i="16"/>
  <c r="Q3697" i="16"/>
  <c r="R3705" i="16"/>
  <c r="Q3705" i="16"/>
  <c r="R3713" i="16"/>
  <c r="Q3713" i="16"/>
  <c r="R3721" i="16"/>
  <c r="Q3721" i="16"/>
  <c r="R3729" i="16"/>
  <c r="Q3729" i="16"/>
  <c r="R3737" i="16"/>
  <c r="Q3737" i="16"/>
  <c r="R3745" i="16"/>
  <c r="Q3745" i="16"/>
  <c r="R3753" i="16"/>
  <c r="Q3753" i="16"/>
  <c r="R3761" i="16"/>
  <c r="Q3761" i="16"/>
  <c r="R3769" i="16"/>
  <c r="Q3769" i="16"/>
  <c r="R3777" i="16"/>
  <c r="Q3777" i="16"/>
  <c r="R3785" i="16"/>
  <c r="Q3785" i="16"/>
  <c r="R3793" i="16"/>
  <c r="Q3793" i="16"/>
  <c r="R3801" i="16"/>
  <c r="Q3801" i="16"/>
  <c r="R3809" i="16"/>
  <c r="Q3809" i="16"/>
  <c r="R3817" i="16"/>
  <c r="Q3817" i="16"/>
  <c r="R3825" i="16"/>
  <c r="Q3825" i="16"/>
  <c r="R3833" i="16"/>
  <c r="Q3833" i="16"/>
  <c r="R3841" i="16"/>
  <c r="Q3841" i="16"/>
  <c r="R3849" i="16"/>
  <c r="Q3849" i="16"/>
  <c r="R3857" i="16"/>
  <c r="Q3857" i="16"/>
  <c r="R3865" i="16"/>
  <c r="Q3865" i="16"/>
  <c r="R3873" i="16"/>
  <c r="Q3873" i="16"/>
  <c r="R3881" i="16"/>
  <c r="Q3881" i="16"/>
  <c r="R3889" i="16"/>
  <c r="Q3889" i="16"/>
  <c r="R3897" i="16"/>
  <c r="Q3897" i="16"/>
  <c r="R3905" i="16"/>
  <c r="Q3905" i="16"/>
  <c r="R3913" i="16"/>
  <c r="Q3913" i="16"/>
  <c r="R3921" i="16"/>
  <c r="Q3921" i="16"/>
  <c r="R3929" i="16"/>
  <c r="Q3929" i="16"/>
  <c r="R3937" i="16"/>
  <c r="Q3937" i="16"/>
  <c r="R3945" i="16"/>
  <c r="Q3945" i="16"/>
  <c r="R3953" i="16"/>
  <c r="Q3953" i="16"/>
  <c r="R3961" i="16"/>
  <c r="Q3961" i="16"/>
  <c r="R3969" i="16"/>
  <c r="Q3969" i="16"/>
  <c r="R3977" i="16"/>
  <c r="Q3977" i="16"/>
  <c r="R3985" i="16"/>
  <c r="Q3985" i="16"/>
  <c r="R3993" i="16"/>
  <c r="Q3993" i="16"/>
  <c r="R4001" i="16"/>
  <c r="Q4001" i="16"/>
  <c r="R4009" i="16"/>
  <c r="Q4009" i="16"/>
  <c r="R4017" i="16"/>
  <c r="Q4017" i="16"/>
  <c r="R4025" i="16"/>
  <c r="Q4025" i="16"/>
  <c r="R4033" i="16"/>
  <c r="Q4033" i="16"/>
  <c r="R4041" i="16"/>
  <c r="Q4041" i="16"/>
  <c r="R4049" i="16"/>
  <c r="Q4049" i="16"/>
  <c r="R4057" i="16"/>
  <c r="Q4057" i="16"/>
  <c r="R4065" i="16"/>
  <c r="Q4065" i="16"/>
  <c r="R4073" i="16"/>
  <c r="Q4073" i="16"/>
  <c r="R4081" i="16"/>
  <c r="Q4081" i="16"/>
  <c r="R4089" i="16"/>
  <c r="Q4089" i="16"/>
  <c r="R4097" i="16"/>
  <c r="Q4097" i="16"/>
  <c r="R4105" i="16"/>
  <c r="Q4105" i="16"/>
  <c r="R4113" i="16"/>
  <c r="Q4113" i="16"/>
  <c r="R4121" i="16"/>
  <c r="Q4121" i="16"/>
  <c r="R4129" i="16"/>
  <c r="Q4129" i="16"/>
  <c r="R4137" i="16"/>
  <c r="Q4137" i="16"/>
  <c r="R4145" i="16"/>
  <c r="Q4145" i="16"/>
  <c r="R4153" i="16"/>
  <c r="Q4153" i="16"/>
  <c r="R4161" i="16"/>
  <c r="Q4161" i="16"/>
  <c r="R4169" i="16"/>
  <c r="Q4169" i="16"/>
  <c r="R4177" i="16"/>
  <c r="Q4177" i="16"/>
  <c r="R4185" i="16"/>
  <c r="Q4185" i="16"/>
  <c r="R4193" i="16"/>
  <c r="Q4193" i="16"/>
  <c r="R4201" i="16"/>
  <c r="Q4201" i="16"/>
  <c r="R4209" i="16"/>
  <c r="Q4209" i="16"/>
  <c r="R4217" i="16"/>
  <c r="Q4217" i="16"/>
  <c r="R4225" i="16"/>
  <c r="Q4225" i="16"/>
  <c r="R4233" i="16"/>
  <c r="Q4233" i="16"/>
  <c r="R4241" i="16"/>
  <c r="Q4241" i="16"/>
  <c r="R4249" i="16"/>
  <c r="Q4249" i="16"/>
  <c r="R4257" i="16"/>
  <c r="Q4257" i="16"/>
  <c r="R4265" i="16"/>
  <c r="Q4265" i="16"/>
  <c r="R4273" i="16"/>
  <c r="Q4273" i="16"/>
  <c r="R4281" i="16"/>
  <c r="Q4281" i="16"/>
  <c r="R4289" i="16"/>
  <c r="Q4289" i="16"/>
  <c r="R4297" i="16"/>
  <c r="Q4297" i="16"/>
  <c r="R4305" i="16"/>
  <c r="Q4305" i="16"/>
  <c r="R4313" i="16"/>
  <c r="Q4313" i="16"/>
  <c r="R4321" i="16"/>
  <c r="Q4321" i="16"/>
  <c r="R4329" i="16"/>
  <c r="Q4329" i="16"/>
  <c r="R4337" i="16"/>
  <c r="Q4337" i="16"/>
  <c r="R4345" i="16"/>
  <c r="Q4345" i="16"/>
  <c r="R4353" i="16"/>
  <c r="Q4353" i="16"/>
  <c r="R4361" i="16"/>
  <c r="Q4361" i="16"/>
  <c r="R4369" i="16"/>
  <c r="Q4369" i="16"/>
  <c r="R4377" i="16"/>
  <c r="Q4377" i="16"/>
  <c r="R4385" i="16"/>
  <c r="Q4385" i="16"/>
  <c r="R4393" i="16"/>
  <c r="Q4393" i="16"/>
  <c r="R4401" i="16"/>
  <c r="Q4401" i="16"/>
  <c r="R4409" i="16"/>
  <c r="Q4409" i="16"/>
  <c r="R4417" i="16"/>
  <c r="Q4417" i="16"/>
  <c r="R4425" i="16"/>
  <c r="Q4425" i="16"/>
  <c r="R4433" i="16"/>
  <c r="Q4433" i="16"/>
  <c r="R4441" i="16"/>
  <c r="Q4441" i="16"/>
  <c r="R4449" i="16"/>
  <c r="Q4449" i="16"/>
  <c r="R4457" i="16"/>
  <c r="Q4457" i="16"/>
  <c r="R4465" i="16"/>
  <c r="Q4465" i="16"/>
  <c r="R4473" i="16"/>
  <c r="Q4473" i="16"/>
  <c r="R4481" i="16"/>
  <c r="Q4481" i="16"/>
  <c r="R4489" i="16"/>
  <c r="Q4489" i="16"/>
  <c r="R4497" i="16"/>
  <c r="Q4497" i="16"/>
  <c r="R4505" i="16"/>
  <c r="Q4505" i="16"/>
  <c r="R4513" i="16"/>
  <c r="Q4513" i="16"/>
  <c r="R4521" i="16"/>
  <c r="Q4521" i="16"/>
  <c r="R4529" i="16"/>
  <c r="Q4529" i="16"/>
  <c r="R4537" i="16"/>
  <c r="Q4537" i="16"/>
  <c r="R4545" i="16"/>
  <c r="Q4545" i="16"/>
  <c r="R4553" i="16"/>
  <c r="Q4553" i="16"/>
  <c r="R4561" i="16"/>
  <c r="Q4561" i="16"/>
  <c r="R4569" i="16"/>
  <c r="Q4569" i="16"/>
  <c r="R4577" i="16"/>
  <c r="Q4577" i="16"/>
  <c r="R4585" i="16"/>
  <c r="Q4585" i="16"/>
  <c r="R4593" i="16"/>
  <c r="Q4593" i="16"/>
  <c r="R4601" i="16"/>
  <c r="Q4601" i="16"/>
  <c r="R4609" i="16"/>
  <c r="Q4609" i="16"/>
  <c r="R4617" i="16"/>
  <c r="Q4617" i="16"/>
  <c r="R4625" i="16"/>
  <c r="Q4625" i="16"/>
  <c r="R4633" i="16"/>
  <c r="Q4633" i="16"/>
  <c r="R4641" i="16"/>
  <c r="Q4641" i="16"/>
  <c r="R4649" i="16"/>
  <c r="Q4649" i="16"/>
  <c r="R4657" i="16"/>
  <c r="Q4657" i="16"/>
  <c r="R4665" i="16"/>
  <c r="Q4665" i="16"/>
  <c r="R4673" i="16"/>
  <c r="Q4673" i="16"/>
  <c r="R4681" i="16"/>
  <c r="Q4681" i="16"/>
  <c r="R4689" i="16"/>
  <c r="Q4689" i="16"/>
  <c r="R4697" i="16"/>
  <c r="Q4697" i="16"/>
  <c r="R4705" i="16"/>
  <c r="Q4705" i="16"/>
  <c r="R4713" i="16"/>
  <c r="Q4713" i="16"/>
  <c r="R4721" i="16"/>
  <c r="Q4721" i="16"/>
  <c r="R4729" i="16"/>
  <c r="Q4729" i="16"/>
  <c r="R4737" i="16"/>
  <c r="Q4737" i="16"/>
  <c r="R4745" i="16"/>
  <c r="Q4745" i="16"/>
  <c r="R4753" i="16"/>
  <c r="Q4753" i="16"/>
  <c r="R4761" i="16"/>
  <c r="Q4761" i="16"/>
  <c r="R4769" i="16"/>
  <c r="Q4769" i="16"/>
  <c r="R4777" i="16"/>
  <c r="Q4777" i="16"/>
  <c r="R4785" i="16"/>
  <c r="Q4785" i="16"/>
  <c r="R4793" i="16"/>
  <c r="Q4793" i="16"/>
  <c r="R4801" i="16"/>
  <c r="Q4801" i="16"/>
  <c r="R4809" i="16"/>
  <c r="Q4809" i="16"/>
  <c r="R4817" i="16"/>
  <c r="Q4817" i="16"/>
  <c r="R4825" i="16"/>
  <c r="Q4825" i="16"/>
  <c r="R4833" i="16"/>
  <c r="Q4833" i="16"/>
  <c r="R4841" i="16"/>
  <c r="Q4841" i="16"/>
  <c r="R4849" i="16"/>
  <c r="Q4849" i="16"/>
  <c r="R4857" i="16"/>
  <c r="Q4857" i="16"/>
  <c r="R4865" i="16"/>
  <c r="Q4865" i="16"/>
  <c r="R4873" i="16"/>
  <c r="Q4873" i="16"/>
  <c r="R4881" i="16"/>
  <c r="Q4881" i="16"/>
  <c r="R4889" i="16"/>
  <c r="Q4889" i="16"/>
  <c r="R4897" i="16"/>
  <c r="Q4897" i="16"/>
  <c r="R4905" i="16"/>
  <c r="Q4905" i="16"/>
  <c r="R4913" i="16"/>
  <c r="Q4913" i="16"/>
  <c r="R4921" i="16"/>
  <c r="Q4921" i="16"/>
  <c r="R4929" i="16"/>
  <c r="Q4929" i="16"/>
  <c r="R4937" i="16"/>
  <c r="Q4937" i="16"/>
  <c r="R4945" i="16"/>
  <c r="Q4945" i="16"/>
  <c r="R4953" i="16"/>
  <c r="Q4953" i="16"/>
  <c r="R4961" i="16"/>
  <c r="Q4961" i="16"/>
  <c r="R4969" i="16"/>
  <c r="Q4969" i="16"/>
  <c r="R4977" i="16"/>
  <c r="Q4977" i="16"/>
  <c r="R4985" i="16"/>
  <c r="Q4985" i="16"/>
  <c r="R4993" i="16"/>
  <c r="Q4993" i="16"/>
  <c r="R5001" i="16"/>
  <c r="Q5001" i="16"/>
  <c r="R5009" i="16"/>
  <c r="Q5009" i="16"/>
  <c r="R5017" i="16"/>
  <c r="Q5017" i="16"/>
  <c r="R5025" i="16"/>
  <c r="Q5025" i="16"/>
  <c r="R5033" i="16"/>
  <c r="Q5033" i="16"/>
  <c r="R5041" i="16"/>
  <c r="Q5041" i="16"/>
  <c r="R5049" i="16"/>
  <c r="Q5049" i="16"/>
  <c r="R5057" i="16"/>
  <c r="Q5057" i="16"/>
  <c r="R5065" i="16"/>
  <c r="Q5065" i="16"/>
  <c r="R5073" i="16"/>
  <c r="Q5073" i="16"/>
  <c r="R5081" i="16"/>
  <c r="Q5081" i="16"/>
  <c r="R5089" i="16"/>
  <c r="Q5089" i="16"/>
  <c r="R5097" i="16"/>
  <c r="Q5097" i="16"/>
  <c r="R5105" i="16"/>
  <c r="Q5105" i="16"/>
  <c r="R5113" i="16"/>
  <c r="Q5113" i="16"/>
  <c r="R5121" i="16"/>
  <c r="Q5121" i="16"/>
  <c r="R5129" i="16"/>
  <c r="Q5129" i="16"/>
  <c r="R5137" i="16"/>
  <c r="Q5137" i="16"/>
  <c r="R5145" i="16"/>
  <c r="Q5145" i="16"/>
  <c r="R5153" i="16"/>
  <c r="Q5153" i="16"/>
  <c r="R5161" i="16"/>
  <c r="Q5161" i="16"/>
  <c r="R5169" i="16"/>
  <c r="Q5169" i="16"/>
  <c r="R5177" i="16"/>
  <c r="Q5177" i="16"/>
  <c r="R5185" i="16"/>
  <c r="Q5185" i="16"/>
  <c r="R5193" i="16"/>
  <c r="Q5193" i="16"/>
  <c r="R5201" i="16"/>
  <c r="Q5201" i="16"/>
  <c r="R5209" i="16"/>
  <c r="Q5209" i="16"/>
  <c r="R5217" i="16"/>
  <c r="Q5217" i="16"/>
  <c r="R5225" i="16"/>
  <c r="Q5225" i="16"/>
  <c r="R5233" i="16"/>
  <c r="Q5233" i="16"/>
  <c r="R5241" i="16"/>
  <c r="Q5241" i="16"/>
  <c r="R5249" i="16"/>
  <c r="Q5249" i="16"/>
  <c r="R5257" i="16"/>
  <c r="Q5257" i="16"/>
  <c r="R5265" i="16"/>
  <c r="Q5265" i="16"/>
  <c r="R5273" i="16"/>
  <c r="Q5273" i="16"/>
  <c r="R5281" i="16"/>
  <c r="Q5281" i="16"/>
  <c r="R5289" i="16"/>
  <c r="Q5289" i="16"/>
  <c r="R5297" i="16"/>
  <c r="Q5297" i="16"/>
  <c r="R5305" i="16"/>
  <c r="Q5305" i="16"/>
  <c r="R5313" i="16"/>
  <c r="Q5313" i="16"/>
  <c r="R5321" i="16"/>
  <c r="Q5321" i="16"/>
  <c r="R5329" i="16"/>
  <c r="Q5329" i="16"/>
  <c r="R5337" i="16"/>
  <c r="Q5337" i="16"/>
  <c r="R5345" i="16"/>
  <c r="Q5345" i="16"/>
  <c r="R5353" i="16"/>
  <c r="Q5353" i="16"/>
  <c r="R5361" i="16"/>
  <c r="Q5361" i="16"/>
  <c r="R5369" i="16"/>
  <c r="Q5369" i="16"/>
  <c r="R5377" i="16"/>
  <c r="Q5377" i="16"/>
  <c r="R5385" i="16"/>
  <c r="Q5385" i="16"/>
  <c r="R5393" i="16"/>
  <c r="Q5393" i="16"/>
  <c r="R5401" i="16"/>
  <c r="Q5401" i="16"/>
  <c r="R5409" i="16"/>
  <c r="Q5409" i="16"/>
  <c r="R5417" i="16"/>
  <c r="Q5417" i="16"/>
  <c r="R5425" i="16"/>
  <c r="Q5425" i="16"/>
  <c r="R5433" i="16"/>
  <c r="Q5433" i="16"/>
  <c r="R5441" i="16"/>
  <c r="Q5441" i="16"/>
  <c r="R5449" i="16"/>
  <c r="Q5449" i="16"/>
  <c r="R5457" i="16"/>
  <c r="Q5457" i="16"/>
  <c r="R5465" i="16"/>
  <c r="Q5465" i="16"/>
  <c r="R5473" i="16"/>
  <c r="Q5473" i="16"/>
  <c r="R5481" i="16"/>
  <c r="Q5481" i="16"/>
  <c r="R5489" i="16"/>
  <c r="Q5489" i="16"/>
  <c r="R5497" i="16"/>
  <c r="Q5497" i="16"/>
  <c r="R5505" i="16"/>
  <c r="Q5505" i="16"/>
  <c r="R5513" i="16"/>
  <c r="Q5513" i="16"/>
  <c r="R5521" i="16"/>
  <c r="Q5521" i="16"/>
  <c r="R5529" i="16"/>
  <c r="Q5529" i="16"/>
  <c r="R5537" i="16"/>
  <c r="Q5537" i="16"/>
  <c r="R5545" i="16"/>
  <c r="Q5545" i="16"/>
  <c r="R5553" i="16"/>
  <c r="Q5553" i="16"/>
  <c r="R5561" i="16"/>
  <c r="Q5561" i="16"/>
  <c r="R5569" i="16"/>
  <c r="Q5569" i="16"/>
  <c r="R5577" i="16"/>
  <c r="Q5577" i="16"/>
  <c r="R5585" i="16"/>
  <c r="Q5585" i="16"/>
  <c r="R5593" i="16"/>
  <c r="Q5593" i="16"/>
  <c r="R5601" i="16"/>
  <c r="Q5601" i="16"/>
  <c r="R5609" i="16"/>
  <c r="Q5609" i="16"/>
  <c r="R5617" i="16"/>
  <c r="Q5617" i="16"/>
  <c r="R5625" i="16"/>
  <c r="Q5625" i="16"/>
  <c r="R5633" i="16"/>
  <c r="Q5633" i="16"/>
  <c r="R5641" i="16"/>
  <c r="Q5641" i="16"/>
  <c r="R5649" i="16"/>
  <c r="Q5649" i="16"/>
  <c r="R5657" i="16"/>
  <c r="Q5657" i="16"/>
  <c r="R5665" i="16"/>
  <c r="Q5665" i="16"/>
  <c r="R5673" i="16"/>
  <c r="Q5673" i="16"/>
  <c r="R5681" i="16"/>
  <c r="Q5681" i="16"/>
  <c r="R5689" i="16"/>
  <c r="Q5689" i="16"/>
  <c r="R5697" i="16"/>
  <c r="Q5697" i="16"/>
  <c r="R5705" i="16"/>
  <c r="Q5705" i="16"/>
  <c r="R5713" i="16"/>
  <c r="Q5713" i="16"/>
  <c r="R5721" i="16"/>
  <c r="Q5721" i="16"/>
  <c r="R5729" i="16"/>
  <c r="Q5729" i="16"/>
  <c r="R5737" i="16"/>
  <c r="Q5737" i="16"/>
  <c r="R5745" i="16"/>
  <c r="Q5745" i="16"/>
  <c r="R5753" i="16"/>
  <c r="Q5753" i="16"/>
  <c r="R5761" i="16"/>
  <c r="Q5761" i="16"/>
  <c r="R5769" i="16"/>
  <c r="Q5769" i="16"/>
  <c r="R5777" i="16"/>
  <c r="Q5777" i="16"/>
  <c r="R5785" i="16"/>
  <c r="Q5785" i="16"/>
  <c r="R5793" i="16"/>
  <c r="Q5793" i="16"/>
  <c r="R5801" i="16"/>
  <c r="Q5801" i="16"/>
  <c r="R5809" i="16"/>
  <c r="Q5809" i="16"/>
  <c r="R5817" i="16"/>
  <c r="Q5817" i="16"/>
  <c r="R5825" i="16"/>
  <c r="Q5825" i="16"/>
  <c r="R5833" i="16"/>
  <c r="Q5833" i="16"/>
  <c r="R5841" i="16"/>
  <c r="Q5841" i="16"/>
  <c r="R5849" i="16"/>
  <c r="Q5849" i="16"/>
  <c r="R5857" i="16"/>
  <c r="Q5857" i="16"/>
  <c r="R5865" i="16"/>
  <c r="Q5865" i="16"/>
  <c r="R5873" i="16"/>
  <c r="Q5873" i="16"/>
  <c r="R5881" i="16"/>
  <c r="Q5881" i="16"/>
  <c r="R5889" i="16"/>
  <c r="Q5889" i="16"/>
  <c r="R5897" i="16"/>
  <c r="Q5897" i="16"/>
  <c r="R5905" i="16"/>
  <c r="Q5905" i="16"/>
  <c r="R5913" i="16"/>
  <c r="Q5913" i="16"/>
  <c r="R5921" i="16"/>
  <c r="Q5921" i="16"/>
  <c r="R5929" i="16"/>
  <c r="Q5929" i="16"/>
  <c r="R5937" i="16"/>
  <c r="Q5937" i="16"/>
  <c r="R5945" i="16"/>
  <c r="Q5945" i="16"/>
  <c r="R5953" i="16"/>
  <c r="Q5953" i="16"/>
  <c r="R5961" i="16"/>
  <c r="Q5961" i="16"/>
  <c r="R5969" i="16"/>
  <c r="Q5969" i="16"/>
  <c r="R5977" i="16"/>
  <c r="Q5977" i="16"/>
  <c r="R5985" i="16"/>
  <c r="Q5985" i="16"/>
  <c r="R5993" i="16"/>
  <c r="Q5993" i="16"/>
  <c r="R6001" i="16"/>
  <c r="Q6001" i="16"/>
  <c r="R6009" i="16"/>
  <c r="Q6009" i="16"/>
  <c r="R6017" i="16"/>
  <c r="Q6017" i="16"/>
  <c r="R6025" i="16"/>
  <c r="Q6025" i="16"/>
  <c r="R6033" i="16"/>
  <c r="Q6033" i="16"/>
  <c r="R6041" i="16"/>
  <c r="Q6041" i="16"/>
  <c r="R6049" i="16"/>
  <c r="Q6049" i="16"/>
  <c r="R6057" i="16"/>
  <c r="Q6057" i="16"/>
  <c r="R6065" i="16"/>
  <c r="Q6065" i="16"/>
  <c r="R6073" i="16"/>
  <c r="Q6073" i="16"/>
  <c r="R6081" i="16"/>
  <c r="Q6081" i="16"/>
  <c r="R6089" i="16"/>
  <c r="Q6089" i="16"/>
  <c r="R6097" i="16"/>
  <c r="Q6097" i="16"/>
  <c r="R6105" i="16"/>
  <c r="Q6105" i="16"/>
  <c r="R6113" i="16"/>
  <c r="Q6113" i="16"/>
  <c r="R6121" i="16"/>
  <c r="Q6121" i="16"/>
  <c r="R6129" i="16"/>
  <c r="Q6129" i="16"/>
  <c r="R6137" i="16"/>
  <c r="Q6137" i="16"/>
  <c r="R6145" i="16"/>
  <c r="Q6145" i="16"/>
  <c r="R6153" i="16"/>
  <c r="Q6153" i="16"/>
  <c r="R6161" i="16"/>
  <c r="Q6161" i="16"/>
  <c r="R6169" i="16"/>
  <c r="Q6169" i="16"/>
  <c r="R6177" i="16"/>
  <c r="Q6177" i="16"/>
  <c r="R6185" i="16"/>
  <c r="Q6185" i="16"/>
  <c r="R6193" i="16"/>
  <c r="Q6193" i="16"/>
  <c r="R6201" i="16"/>
  <c r="Q6201" i="16"/>
  <c r="R6209" i="16"/>
  <c r="Q6209" i="16"/>
  <c r="R6217" i="16"/>
  <c r="Q6217" i="16"/>
  <c r="R6225" i="16"/>
  <c r="Q6225" i="16"/>
  <c r="R6233" i="16"/>
  <c r="Q6233" i="16"/>
  <c r="R6241" i="16"/>
  <c r="Q6241" i="16"/>
  <c r="R6249" i="16"/>
  <c r="Q6249" i="16"/>
  <c r="R6257" i="16"/>
  <c r="Q6257" i="16"/>
  <c r="R6265" i="16"/>
  <c r="Q6265" i="16"/>
  <c r="R6273" i="16"/>
  <c r="Q6273" i="16"/>
  <c r="R6281" i="16"/>
  <c r="Q6281" i="16"/>
  <c r="R6289" i="16"/>
  <c r="Q6289" i="16"/>
  <c r="R6297" i="16"/>
  <c r="Q6297" i="16"/>
  <c r="R6305" i="16"/>
  <c r="Q6305" i="16"/>
  <c r="R6313" i="16"/>
  <c r="Q6313" i="16"/>
  <c r="R6321" i="16"/>
  <c r="Q6321" i="16"/>
  <c r="R6329" i="16"/>
  <c r="Q6329" i="16"/>
  <c r="R6337" i="16"/>
  <c r="Q6337" i="16"/>
  <c r="R6345" i="16"/>
  <c r="Q6345" i="16"/>
  <c r="R6353" i="16"/>
  <c r="Q6353" i="16"/>
  <c r="R6361" i="16"/>
  <c r="Q6361" i="16"/>
  <c r="R6369" i="16"/>
  <c r="Q6369" i="16"/>
  <c r="R6377" i="16"/>
  <c r="Q6377" i="16"/>
  <c r="R6385" i="16"/>
  <c r="Q6385" i="16"/>
  <c r="R6393" i="16"/>
  <c r="Q6393" i="16"/>
  <c r="R6401" i="16"/>
  <c r="Q6401" i="16"/>
  <c r="R6409" i="16"/>
  <c r="Q6409" i="16"/>
  <c r="R6417" i="16"/>
  <c r="Q6417" i="16"/>
  <c r="R6425" i="16"/>
  <c r="Q6425" i="16"/>
  <c r="R6433" i="16"/>
  <c r="Q6433" i="16"/>
  <c r="R6441" i="16"/>
  <c r="Q6441" i="16"/>
  <c r="R6449" i="16"/>
  <c r="Q6449" i="16"/>
  <c r="R6457" i="16"/>
  <c r="Q6457" i="16"/>
  <c r="R6465" i="16"/>
  <c r="Q6465" i="16"/>
  <c r="R6473" i="16"/>
  <c r="Q6473" i="16"/>
  <c r="R6481" i="16"/>
  <c r="Q6481" i="16"/>
  <c r="R6489" i="16"/>
  <c r="Q6489" i="16"/>
  <c r="R6497" i="16"/>
  <c r="Q6497" i="16"/>
  <c r="R6505" i="16"/>
  <c r="Q6505" i="16"/>
  <c r="R6513" i="16"/>
  <c r="Q6513" i="16"/>
  <c r="R6521" i="16"/>
  <c r="Q6521" i="16"/>
  <c r="R6529" i="16"/>
  <c r="Q6529" i="16"/>
  <c r="R6537" i="16"/>
  <c r="Q6537" i="16"/>
  <c r="R6545" i="16"/>
  <c r="Q6545" i="16"/>
  <c r="R6553" i="16"/>
  <c r="Q6553" i="16"/>
  <c r="R6561" i="16"/>
  <c r="Q6561" i="16"/>
  <c r="R6569" i="16"/>
  <c r="Q6569" i="16"/>
  <c r="R6577" i="16"/>
  <c r="Q6577" i="16"/>
  <c r="R6585" i="16"/>
  <c r="Q6585" i="16"/>
  <c r="R6593" i="16"/>
  <c r="Q6593" i="16"/>
  <c r="R6601" i="16"/>
  <c r="Q6601" i="16"/>
  <c r="R6609" i="16"/>
  <c r="Q6609" i="16"/>
  <c r="R6617" i="16"/>
  <c r="Q6617" i="16"/>
  <c r="R6625" i="16"/>
  <c r="Q6625" i="16"/>
  <c r="R6633" i="16"/>
  <c r="Q6633" i="16"/>
  <c r="R6641" i="16"/>
  <c r="Q6641" i="16"/>
  <c r="R6649" i="16"/>
  <c r="Q6649" i="16"/>
  <c r="R6657" i="16"/>
  <c r="Q6657" i="16"/>
  <c r="R6665" i="16"/>
  <c r="Q6665" i="16"/>
  <c r="R6673" i="16"/>
  <c r="Q6673" i="16"/>
  <c r="R6681" i="16"/>
  <c r="Q6681" i="16"/>
  <c r="R6689" i="16"/>
  <c r="Q6689" i="16"/>
  <c r="R6697" i="16"/>
  <c r="Q6697" i="16"/>
  <c r="R6705" i="16"/>
  <c r="Q6705" i="16"/>
  <c r="R6713" i="16"/>
  <c r="Q6713" i="16"/>
  <c r="R6721" i="16"/>
  <c r="Q6721" i="16"/>
  <c r="R6729" i="16"/>
  <c r="Q6729" i="16"/>
  <c r="R6737" i="16"/>
  <c r="Q6737" i="16"/>
  <c r="R6745" i="16"/>
  <c r="Q6745" i="16"/>
  <c r="R6753" i="16"/>
  <c r="Q6753" i="16"/>
  <c r="R6761" i="16"/>
  <c r="Q6761" i="16"/>
  <c r="R6769" i="16"/>
  <c r="Q6769" i="16"/>
  <c r="R6777" i="16"/>
  <c r="Q6777" i="16"/>
  <c r="R6785" i="16"/>
  <c r="Q6785" i="16"/>
  <c r="R6793" i="16"/>
  <c r="Q6793" i="16"/>
  <c r="R6801" i="16"/>
  <c r="Q6801" i="16"/>
  <c r="R6809" i="16"/>
  <c r="Q6809" i="16"/>
  <c r="R6817" i="16"/>
  <c r="Q6817" i="16"/>
  <c r="R6825" i="16"/>
  <c r="Q6825" i="16"/>
  <c r="R6833" i="16"/>
  <c r="Q6833" i="16"/>
  <c r="R6841" i="16"/>
  <c r="Q6841" i="16"/>
  <c r="R6849" i="16"/>
  <c r="Q6849" i="16"/>
  <c r="R6857" i="16"/>
  <c r="Q6857" i="16"/>
  <c r="R6865" i="16"/>
  <c r="Q6865" i="16"/>
  <c r="R6873" i="16"/>
  <c r="Q6873" i="16"/>
  <c r="R6881" i="16"/>
  <c r="Q6881" i="16"/>
  <c r="R6889" i="16"/>
  <c r="Q6889" i="16"/>
  <c r="R6897" i="16"/>
  <c r="Q6897" i="16"/>
  <c r="R6905" i="16"/>
  <c r="Q6905" i="16"/>
  <c r="R6913" i="16"/>
  <c r="Q6913" i="16"/>
  <c r="R6921" i="16"/>
  <c r="Q6921" i="16"/>
  <c r="R6929" i="16"/>
  <c r="Q6929" i="16"/>
  <c r="R6937" i="16"/>
  <c r="Q6937" i="16"/>
  <c r="R6945" i="16"/>
  <c r="Q6945" i="16"/>
  <c r="R6953" i="16"/>
  <c r="Q6953" i="16"/>
  <c r="R6961" i="16"/>
  <c r="Q6961" i="16"/>
  <c r="R6969" i="16"/>
  <c r="Q6969" i="16"/>
  <c r="R6977" i="16"/>
  <c r="Q6977" i="16"/>
  <c r="R6985" i="16"/>
  <c r="Q6985" i="16"/>
  <c r="R6993" i="16"/>
  <c r="Q6993" i="16"/>
  <c r="R7001" i="16"/>
  <c r="Q7001" i="16"/>
  <c r="R7009" i="16"/>
  <c r="Q7009" i="16"/>
  <c r="R7017" i="16"/>
  <c r="Q7017" i="16"/>
  <c r="R7025" i="16"/>
  <c r="Q7025" i="16"/>
  <c r="R7033" i="16"/>
  <c r="Q7033" i="16"/>
  <c r="R7041" i="16"/>
  <c r="Q7041" i="16"/>
  <c r="R7049" i="16"/>
  <c r="Q7049" i="16"/>
  <c r="R7057" i="16"/>
  <c r="Q7057" i="16"/>
  <c r="R7065" i="16"/>
  <c r="Q7065" i="16"/>
  <c r="R7073" i="16"/>
  <c r="Q7073" i="16"/>
  <c r="R7081" i="16"/>
  <c r="Q7081" i="16"/>
  <c r="R7089" i="16"/>
  <c r="Q7089" i="16"/>
  <c r="R7097" i="16"/>
  <c r="Q7097" i="16"/>
  <c r="R7105" i="16"/>
  <c r="Q7105" i="16"/>
  <c r="R7113" i="16"/>
  <c r="Q7113" i="16"/>
  <c r="R7121" i="16"/>
  <c r="Q7121" i="16"/>
  <c r="R7129" i="16"/>
  <c r="Q7129" i="16"/>
  <c r="R7137" i="16"/>
  <c r="Q7137" i="16"/>
  <c r="R7145" i="16"/>
  <c r="Q7145" i="16"/>
  <c r="R7153" i="16"/>
  <c r="Q7153" i="16"/>
  <c r="R7161" i="16"/>
  <c r="Q7161" i="16"/>
  <c r="R7169" i="16"/>
  <c r="Q7169" i="16"/>
  <c r="R7177" i="16"/>
  <c r="Q7177" i="16"/>
  <c r="R7185" i="16"/>
  <c r="Q7185" i="16"/>
  <c r="R7193" i="16"/>
  <c r="Q7193" i="16"/>
  <c r="R7201" i="16"/>
  <c r="Q7201" i="16"/>
  <c r="R7209" i="16"/>
  <c r="Q7209" i="16"/>
  <c r="R7217" i="16"/>
  <c r="Q7217" i="16"/>
  <c r="R7225" i="16"/>
  <c r="Q7225" i="16"/>
  <c r="R7233" i="16"/>
  <c r="Q7233" i="16"/>
  <c r="R7241" i="16"/>
  <c r="Q7241" i="16"/>
  <c r="R7249" i="16"/>
  <c r="Q7249" i="16"/>
  <c r="R7257" i="16"/>
  <c r="Q7257" i="16"/>
  <c r="R7265" i="16"/>
  <c r="Q7265" i="16"/>
  <c r="R7273" i="16"/>
  <c r="Q7273" i="16"/>
  <c r="R7281" i="16"/>
  <c r="Q7281" i="16"/>
  <c r="R7289" i="16"/>
  <c r="Q7289" i="16"/>
  <c r="R7297" i="16"/>
  <c r="Q7297" i="16"/>
  <c r="R7305" i="16"/>
  <c r="Q7305" i="16"/>
  <c r="R7313" i="16"/>
  <c r="Q7313" i="16"/>
  <c r="R7321" i="16"/>
  <c r="Q7321" i="16"/>
  <c r="R7329" i="16"/>
  <c r="Q7329" i="16"/>
  <c r="R7337" i="16"/>
  <c r="Q7337" i="16"/>
  <c r="R7345" i="16"/>
  <c r="Q7345" i="16"/>
  <c r="R7353" i="16"/>
  <c r="Q7353" i="16"/>
  <c r="R7361" i="16"/>
  <c r="Q7361" i="16"/>
  <c r="R7369" i="16"/>
  <c r="Q7369" i="16"/>
  <c r="R7377" i="16"/>
  <c r="Q7377" i="16"/>
  <c r="R7385" i="16"/>
  <c r="Q7385" i="16"/>
  <c r="R7393" i="16"/>
  <c r="Q7393" i="16"/>
  <c r="R7401" i="16"/>
  <c r="Q7401" i="16"/>
  <c r="R7409" i="16"/>
  <c r="Q7409" i="16"/>
  <c r="R7417" i="16"/>
  <c r="Q7417" i="16"/>
  <c r="R7425" i="16"/>
  <c r="Q7425" i="16"/>
  <c r="R7433" i="16"/>
  <c r="Q7433" i="16"/>
  <c r="R7441" i="16"/>
  <c r="Q7441" i="16"/>
  <c r="R7449" i="16"/>
  <c r="Q7449" i="16"/>
  <c r="R7457" i="16"/>
  <c r="Q7457" i="16"/>
  <c r="R7465" i="16"/>
  <c r="Q7465" i="16"/>
  <c r="R7473" i="16"/>
  <c r="Q7473" i="16"/>
  <c r="R7481" i="16"/>
  <c r="Q7481" i="16"/>
  <c r="R7489" i="16"/>
  <c r="Q7489" i="16"/>
  <c r="R7497" i="16"/>
  <c r="Q7497" i="16"/>
  <c r="R7505" i="16"/>
  <c r="Q7505" i="16"/>
  <c r="R7513" i="16"/>
  <c r="Q7513" i="16"/>
  <c r="R7521" i="16"/>
  <c r="Q7521" i="16"/>
  <c r="R7529" i="16"/>
  <c r="Q7529" i="16"/>
  <c r="R7537" i="16"/>
  <c r="Q7537" i="16"/>
  <c r="R7545" i="16"/>
  <c r="Q7545" i="16"/>
  <c r="R7553" i="16"/>
  <c r="Q7553" i="16"/>
  <c r="R7561" i="16"/>
  <c r="Q7561" i="16"/>
  <c r="R7569" i="16"/>
  <c r="Q7569" i="16"/>
  <c r="R7577" i="16"/>
  <c r="Q7577" i="16"/>
  <c r="R7585" i="16"/>
  <c r="Q7585" i="16"/>
  <c r="R7593" i="16"/>
  <c r="Q7593" i="16"/>
  <c r="R7601" i="16"/>
  <c r="Q7601" i="16"/>
  <c r="R7609" i="16"/>
  <c r="Q7609" i="16"/>
  <c r="R7617" i="16"/>
  <c r="Q7617" i="16"/>
  <c r="R7625" i="16"/>
  <c r="Q7625" i="16"/>
  <c r="R7633" i="16"/>
  <c r="Q7633" i="16"/>
  <c r="R7641" i="16"/>
  <c r="Q7641" i="16"/>
  <c r="R7649" i="16"/>
  <c r="Q7649" i="16"/>
  <c r="R7657" i="16"/>
  <c r="Q7657" i="16"/>
  <c r="R7665" i="16"/>
  <c r="Q7665" i="16"/>
  <c r="R7673" i="16"/>
  <c r="Q7673" i="16"/>
  <c r="R7681" i="16"/>
  <c r="Q7681" i="16"/>
  <c r="R7689" i="16"/>
  <c r="Q7689" i="16"/>
  <c r="R7697" i="16"/>
  <c r="Q7697" i="16"/>
  <c r="R7705" i="16"/>
  <c r="Q7705" i="16"/>
  <c r="R7713" i="16"/>
  <c r="Q7713" i="16"/>
  <c r="R7721" i="16"/>
  <c r="Q7721" i="16"/>
  <c r="R7729" i="16"/>
  <c r="Q7729" i="16"/>
  <c r="R7737" i="16"/>
  <c r="Q7737" i="16"/>
  <c r="R7745" i="16"/>
  <c r="Q7745" i="16"/>
  <c r="R7753" i="16"/>
  <c r="Q7753" i="16"/>
  <c r="R7761" i="16"/>
  <c r="Q7761" i="16"/>
  <c r="R7769" i="16"/>
  <c r="Q7769" i="16"/>
  <c r="R7777" i="16"/>
  <c r="Q7777" i="16"/>
  <c r="R7785" i="16"/>
  <c r="Q7785" i="16"/>
  <c r="R7793" i="16"/>
  <c r="Q7793" i="16"/>
  <c r="R7801" i="16"/>
  <c r="Q7801" i="16"/>
  <c r="R7809" i="16"/>
  <c r="Q7809" i="16"/>
  <c r="R7817" i="16"/>
  <c r="Q7817" i="16"/>
  <c r="R7825" i="16"/>
  <c r="Q7825" i="16"/>
  <c r="R7833" i="16"/>
  <c r="Q7833" i="16"/>
  <c r="R7841" i="16"/>
  <c r="Q7841" i="16"/>
  <c r="R7849" i="16"/>
  <c r="Q7849" i="16"/>
  <c r="R7857" i="16"/>
  <c r="Q7857" i="16"/>
  <c r="R7865" i="16"/>
  <c r="Q7865" i="16"/>
  <c r="R7873" i="16"/>
  <c r="Q7873" i="16"/>
  <c r="R7881" i="16"/>
  <c r="Q7881" i="16"/>
  <c r="R7889" i="16"/>
  <c r="Q7889" i="16"/>
  <c r="R7897" i="16"/>
  <c r="Q7897" i="16"/>
  <c r="R7905" i="16"/>
  <c r="Q7905" i="16"/>
  <c r="R7913" i="16"/>
  <c r="Q7913" i="16"/>
  <c r="R7921" i="16"/>
  <c r="Q7921" i="16"/>
  <c r="R7929" i="16"/>
  <c r="Q7929" i="16"/>
  <c r="R7937" i="16"/>
  <c r="Q7937" i="16"/>
  <c r="R7945" i="16"/>
  <c r="Q7945" i="16"/>
  <c r="R7953" i="16"/>
  <c r="Q7953" i="16"/>
  <c r="R7961" i="16"/>
  <c r="Q7961" i="16"/>
  <c r="R7969" i="16"/>
  <c r="Q7969" i="16"/>
  <c r="R7977" i="16"/>
  <c r="Q7977" i="16"/>
  <c r="R7985" i="16"/>
  <c r="Q7985" i="16"/>
  <c r="R7993" i="16"/>
  <c r="Q7993" i="16"/>
  <c r="R8001" i="16"/>
  <c r="Q8001" i="16"/>
  <c r="R8009" i="16"/>
  <c r="Q8009" i="16"/>
  <c r="R8017" i="16"/>
  <c r="Q8017" i="16"/>
  <c r="R8025" i="16"/>
  <c r="Q8025" i="16"/>
  <c r="R8033" i="16"/>
  <c r="Q8033" i="16"/>
  <c r="R8041" i="16"/>
  <c r="Q8041" i="16"/>
  <c r="R8049" i="16"/>
  <c r="Q8049" i="16"/>
  <c r="R8057" i="16"/>
  <c r="Q8057" i="16"/>
  <c r="R8065" i="16"/>
  <c r="Q8065" i="16"/>
  <c r="R8073" i="16"/>
  <c r="Q8073" i="16"/>
  <c r="R8081" i="16"/>
  <c r="Q8081" i="16"/>
  <c r="R8089" i="16"/>
  <c r="Q8089" i="16"/>
  <c r="R8097" i="16"/>
  <c r="Q8097" i="16"/>
  <c r="R8105" i="16"/>
  <c r="Q8105" i="16"/>
  <c r="R8113" i="16"/>
  <c r="Q8113" i="16"/>
  <c r="R8121" i="16"/>
  <c r="Q8121" i="16"/>
  <c r="R8129" i="16"/>
  <c r="Q8129" i="16"/>
  <c r="R8137" i="16"/>
  <c r="Q8137" i="16"/>
  <c r="R8145" i="16"/>
  <c r="Q8145" i="16"/>
  <c r="R8153" i="16"/>
  <c r="Q8153" i="16"/>
  <c r="R8161" i="16"/>
  <c r="Q8161" i="16"/>
  <c r="R8169" i="16"/>
  <c r="Q8169" i="16"/>
  <c r="R8177" i="16"/>
  <c r="Q8177" i="16"/>
  <c r="R8185" i="16"/>
  <c r="Q8185" i="16"/>
  <c r="R8193" i="16"/>
  <c r="Q8193" i="16"/>
  <c r="R8201" i="16"/>
  <c r="Q8201" i="16"/>
  <c r="R8209" i="16"/>
  <c r="Q8209" i="16"/>
  <c r="R8217" i="16"/>
  <c r="Q8217" i="16"/>
  <c r="R8225" i="16"/>
  <c r="Q8225" i="16"/>
  <c r="R8233" i="16"/>
  <c r="Q8233" i="16"/>
  <c r="R8241" i="16"/>
  <c r="Q8241" i="16"/>
  <c r="R8249" i="16"/>
  <c r="Q8249" i="16"/>
  <c r="R8257" i="16"/>
  <c r="Q8257" i="16"/>
  <c r="R8265" i="16"/>
  <c r="Q8265" i="16"/>
  <c r="R8273" i="16"/>
  <c r="Q8273" i="16"/>
  <c r="R8281" i="16"/>
  <c r="Q8281" i="16"/>
  <c r="R8289" i="16"/>
  <c r="Q8289" i="16"/>
  <c r="R8297" i="16"/>
  <c r="Q8297" i="16"/>
  <c r="R8305" i="16"/>
  <c r="Q8305" i="16"/>
  <c r="R8313" i="16"/>
  <c r="Q8313" i="16"/>
  <c r="R8321" i="16"/>
  <c r="Q8321" i="16"/>
  <c r="R8329" i="16"/>
  <c r="Q8329" i="16"/>
  <c r="R8337" i="16"/>
  <c r="Q8337" i="16"/>
  <c r="R8345" i="16"/>
  <c r="Q8345" i="16"/>
  <c r="R8353" i="16"/>
  <c r="Q8353" i="16"/>
  <c r="R8361" i="16"/>
  <c r="Q8361" i="16"/>
  <c r="R8369" i="16"/>
  <c r="Q8369" i="16"/>
  <c r="R8377" i="16"/>
  <c r="Q8377" i="16"/>
  <c r="R8385" i="16"/>
  <c r="Q8385" i="16"/>
  <c r="R8393" i="16"/>
  <c r="Q8393" i="16"/>
  <c r="R8401" i="16"/>
  <c r="Q8401" i="16"/>
  <c r="R8409" i="16"/>
  <c r="Q8409" i="16"/>
  <c r="R8417" i="16"/>
  <c r="Q8417" i="16"/>
  <c r="R8425" i="16"/>
  <c r="Q8425" i="16"/>
  <c r="R8433" i="16"/>
  <c r="Q8433" i="16"/>
  <c r="R8441" i="16"/>
  <c r="Q8441" i="16"/>
  <c r="R8449" i="16"/>
  <c r="Q8449" i="16"/>
  <c r="R8457" i="16"/>
  <c r="Q8457" i="16"/>
  <c r="R8465" i="16"/>
  <c r="Q8465" i="16"/>
  <c r="R8473" i="16"/>
  <c r="Q8473" i="16"/>
  <c r="R8481" i="16"/>
  <c r="Q8481" i="16"/>
  <c r="R8489" i="16"/>
  <c r="Q8489" i="16"/>
  <c r="R8497" i="16"/>
  <c r="Q8497" i="16"/>
  <c r="R8505" i="16"/>
  <c r="Q8505" i="16"/>
  <c r="R8513" i="16"/>
  <c r="Q8513" i="16"/>
  <c r="R8521" i="16"/>
  <c r="Q8521" i="16"/>
  <c r="R8529" i="16"/>
  <c r="Q8529" i="16"/>
  <c r="R8537" i="16"/>
  <c r="Q8537" i="16"/>
  <c r="R8545" i="16"/>
  <c r="Q8545" i="16"/>
  <c r="R8553" i="16"/>
  <c r="Q8553" i="16"/>
  <c r="R8561" i="16"/>
  <c r="Q8561" i="16"/>
  <c r="R8569" i="16"/>
  <c r="Q8569" i="16"/>
  <c r="R8577" i="16"/>
  <c r="Q8577" i="16"/>
  <c r="R8585" i="16"/>
  <c r="Q8585" i="16"/>
  <c r="R8593" i="16"/>
  <c r="Q8593" i="16"/>
  <c r="R8601" i="16"/>
  <c r="Q8601" i="16"/>
  <c r="R8609" i="16"/>
  <c r="Q8609" i="16"/>
  <c r="R8617" i="16"/>
  <c r="Q8617" i="16"/>
  <c r="R8625" i="16"/>
  <c r="Q8625" i="16"/>
  <c r="R8633" i="16"/>
  <c r="Q8633" i="16"/>
  <c r="R8641" i="16"/>
  <c r="Q8641" i="16"/>
  <c r="R8649" i="16"/>
  <c r="Q8649" i="16"/>
  <c r="R8657" i="16"/>
  <c r="Q8657" i="16"/>
  <c r="R8665" i="16"/>
  <c r="Q8665" i="16"/>
  <c r="R8673" i="16"/>
  <c r="Q8673" i="16"/>
  <c r="R8681" i="16"/>
  <c r="Q8681" i="16"/>
  <c r="R8689" i="16"/>
  <c r="Q8689" i="16"/>
  <c r="R8697" i="16"/>
  <c r="Q8697" i="16"/>
  <c r="R8705" i="16"/>
  <c r="Q8705" i="16"/>
  <c r="R8713" i="16"/>
  <c r="Q8713" i="16"/>
  <c r="R8721" i="16"/>
  <c r="Q8721" i="16"/>
  <c r="R8729" i="16"/>
  <c r="Q8729" i="16"/>
  <c r="R8737" i="16"/>
  <c r="Q8737" i="16"/>
  <c r="R1546" i="16"/>
  <c r="Q1546" i="16"/>
  <c r="R1554" i="16"/>
  <c r="Q1554" i="16"/>
  <c r="R1562" i="16"/>
  <c r="Q1562" i="16"/>
  <c r="R1570" i="16"/>
  <c r="Q1570" i="16"/>
  <c r="R1578" i="16"/>
  <c r="Q1578" i="16"/>
  <c r="R1586" i="16"/>
  <c r="Q1586" i="16"/>
  <c r="R1594" i="16"/>
  <c r="Q1594" i="16"/>
  <c r="R1602" i="16"/>
  <c r="Q1602" i="16"/>
  <c r="R1610" i="16"/>
  <c r="Q1610" i="16"/>
  <c r="R1618" i="16"/>
  <c r="Q1618" i="16"/>
  <c r="R1626" i="16"/>
  <c r="Q1626" i="16"/>
  <c r="R1634" i="16"/>
  <c r="Q1634" i="16"/>
  <c r="R1642" i="16"/>
  <c r="Q1642" i="16"/>
  <c r="R1650" i="16"/>
  <c r="Q1650" i="16"/>
  <c r="R1658" i="16"/>
  <c r="Q1658" i="16"/>
  <c r="R1666" i="16"/>
  <c r="Q1666" i="16"/>
  <c r="R1674" i="16"/>
  <c r="Q1674" i="16"/>
  <c r="R1682" i="16"/>
  <c r="Q1682" i="16"/>
  <c r="R1690" i="16"/>
  <c r="Q1690" i="16"/>
  <c r="R1698" i="16"/>
  <c r="Q1698" i="16"/>
  <c r="R1706" i="16"/>
  <c r="Q1706" i="16"/>
  <c r="R1714" i="16"/>
  <c r="Q1714" i="16"/>
  <c r="R1722" i="16"/>
  <c r="Q1722" i="16"/>
  <c r="R1730" i="16"/>
  <c r="Q1730" i="16"/>
  <c r="R1738" i="16"/>
  <c r="Q1738" i="16"/>
  <c r="R1746" i="16"/>
  <c r="Q1746" i="16"/>
  <c r="R1754" i="16"/>
  <c r="Q1754" i="16"/>
  <c r="R1762" i="16"/>
  <c r="Q1762" i="16"/>
  <c r="R1770" i="16"/>
  <c r="Q1770" i="16"/>
  <c r="R1778" i="16"/>
  <c r="Q1778" i="16"/>
  <c r="R1786" i="16"/>
  <c r="Q1786" i="16"/>
  <c r="R1794" i="16"/>
  <c r="Q1794" i="16"/>
  <c r="R1802" i="16"/>
  <c r="Q1802" i="16"/>
  <c r="R1810" i="16"/>
  <c r="Q1810" i="16"/>
  <c r="R1818" i="16"/>
  <c r="Q1818" i="16"/>
  <c r="R1826" i="16"/>
  <c r="Q1826" i="16"/>
  <c r="R1834" i="16"/>
  <c r="Q1834" i="16"/>
  <c r="R1842" i="16"/>
  <c r="Q1842" i="16"/>
  <c r="R1850" i="16"/>
  <c r="Q1850" i="16"/>
  <c r="R1858" i="16"/>
  <c r="Q1858" i="16"/>
  <c r="R1866" i="16"/>
  <c r="Q1866" i="16"/>
  <c r="R1874" i="16"/>
  <c r="Q1874" i="16"/>
  <c r="R1882" i="16"/>
  <c r="Q1882" i="16"/>
  <c r="R1890" i="16"/>
  <c r="Q1890" i="16"/>
  <c r="R1898" i="16"/>
  <c r="Q1898" i="16"/>
  <c r="R1906" i="16"/>
  <c r="Q1906" i="16"/>
  <c r="R1914" i="16"/>
  <c r="Q1914" i="16"/>
  <c r="R1922" i="16"/>
  <c r="Q1922" i="16"/>
  <c r="R1930" i="16"/>
  <c r="Q1930" i="16"/>
  <c r="R1938" i="16"/>
  <c r="Q1938" i="16"/>
  <c r="R1946" i="16"/>
  <c r="Q1946" i="16"/>
  <c r="R1954" i="16"/>
  <c r="Q1954" i="16"/>
  <c r="R1962" i="16"/>
  <c r="Q1962" i="16"/>
  <c r="R1970" i="16"/>
  <c r="Q1970" i="16"/>
  <c r="R1978" i="16"/>
  <c r="Q1978" i="16"/>
  <c r="R1986" i="16"/>
  <c r="Q1986" i="16"/>
  <c r="R1994" i="16"/>
  <c r="Q1994" i="16"/>
  <c r="R2002" i="16"/>
  <c r="Q2002" i="16"/>
  <c r="R2010" i="16"/>
  <c r="Q2010" i="16"/>
  <c r="R2018" i="16"/>
  <c r="Q2018" i="16"/>
  <c r="R2026" i="16"/>
  <c r="Q2026" i="16"/>
  <c r="R2034" i="16"/>
  <c r="Q2034" i="16"/>
  <c r="R2042" i="16"/>
  <c r="Q2042" i="16"/>
  <c r="R2050" i="16"/>
  <c r="Q2050" i="16"/>
  <c r="R2058" i="16"/>
  <c r="Q2058" i="16"/>
  <c r="R2066" i="16"/>
  <c r="Q2066" i="16"/>
  <c r="R2074" i="16"/>
  <c r="Q2074" i="16"/>
  <c r="R2082" i="16"/>
  <c r="Q2082" i="16"/>
  <c r="R2090" i="16"/>
  <c r="Q2090" i="16"/>
  <c r="R2098" i="16"/>
  <c r="Q2098" i="16"/>
  <c r="R2106" i="16"/>
  <c r="Q2106" i="16"/>
  <c r="R2114" i="16"/>
  <c r="Q2114" i="16"/>
  <c r="R2122" i="16"/>
  <c r="Q2122" i="16"/>
  <c r="R2130" i="16"/>
  <c r="Q2130" i="16"/>
  <c r="R2138" i="16"/>
  <c r="Q2138" i="16"/>
  <c r="R2146" i="16"/>
  <c r="Q2146" i="16"/>
  <c r="R2154" i="16"/>
  <c r="Q2154" i="16"/>
  <c r="R2162" i="16"/>
  <c r="Q2162" i="16"/>
  <c r="R2170" i="16"/>
  <c r="Q2170" i="16"/>
  <c r="R2178" i="16"/>
  <c r="Q2178" i="16"/>
  <c r="R2186" i="16"/>
  <c r="Q2186" i="16"/>
  <c r="R2194" i="16"/>
  <c r="Q2194" i="16"/>
  <c r="R2202" i="16"/>
  <c r="Q2202" i="16"/>
  <c r="R2210" i="16"/>
  <c r="Q2210" i="16"/>
  <c r="R2218" i="16"/>
  <c r="Q2218" i="16"/>
  <c r="R2226" i="16"/>
  <c r="Q2226" i="16"/>
  <c r="R2234" i="16"/>
  <c r="Q2234" i="16"/>
  <c r="R2242" i="16"/>
  <c r="Q2242" i="16"/>
  <c r="R2250" i="16"/>
  <c r="Q2250" i="16"/>
  <c r="R2258" i="16"/>
  <c r="Q2258" i="16"/>
  <c r="R2266" i="16"/>
  <c r="Q2266" i="16"/>
  <c r="R2274" i="16"/>
  <c r="Q2274" i="16"/>
  <c r="R2282" i="16"/>
  <c r="Q2282" i="16"/>
  <c r="R2290" i="16"/>
  <c r="Q2290" i="16"/>
  <c r="R2298" i="16"/>
  <c r="Q2298" i="16"/>
  <c r="R2306" i="16"/>
  <c r="Q2306" i="16"/>
  <c r="R2314" i="16"/>
  <c r="Q2314" i="16"/>
  <c r="R2322" i="16"/>
  <c r="Q2322" i="16"/>
  <c r="R2330" i="16"/>
  <c r="Q2330" i="16"/>
  <c r="R2338" i="16"/>
  <c r="Q2338" i="16"/>
  <c r="R2346" i="16"/>
  <c r="Q2346" i="16"/>
  <c r="R2354" i="16"/>
  <c r="Q2354" i="16"/>
  <c r="R2362" i="16"/>
  <c r="Q2362" i="16"/>
  <c r="R2370" i="16"/>
  <c r="Q2370" i="16"/>
  <c r="R2378" i="16"/>
  <c r="Q2378" i="16"/>
  <c r="R2386" i="16"/>
  <c r="Q2386" i="16"/>
  <c r="R2394" i="16"/>
  <c r="Q2394" i="16"/>
  <c r="R2402" i="16"/>
  <c r="Q2402" i="16"/>
  <c r="R2410" i="16"/>
  <c r="Q2410" i="16"/>
  <c r="R2418" i="16"/>
  <c r="Q2418" i="16"/>
  <c r="R2426" i="16"/>
  <c r="Q2426" i="16"/>
  <c r="R2434" i="16"/>
  <c r="Q2434" i="16"/>
  <c r="R2442" i="16"/>
  <c r="Q2442" i="16"/>
  <c r="R2450" i="16"/>
  <c r="Q2450" i="16"/>
  <c r="R2458" i="16"/>
  <c r="Q2458" i="16"/>
  <c r="R2466" i="16"/>
  <c r="Q2466" i="16"/>
  <c r="R2474" i="16"/>
  <c r="Q2474" i="16"/>
  <c r="R2482" i="16"/>
  <c r="Q2482" i="16"/>
  <c r="R2490" i="16"/>
  <c r="Q2490" i="16"/>
  <c r="R2498" i="16"/>
  <c r="Q2498" i="16"/>
  <c r="R2506" i="16"/>
  <c r="Q2506" i="16"/>
  <c r="R2514" i="16"/>
  <c r="Q2514" i="16"/>
  <c r="R2522" i="16"/>
  <c r="Q2522" i="16"/>
  <c r="R2530" i="16"/>
  <c r="Q2530" i="16"/>
  <c r="R2538" i="16"/>
  <c r="Q2538" i="16"/>
  <c r="R2546" i="16"/>
  <c r="Q2546" i="16"/>
  <c r="R2554" i="16"/>
  <c r="Q2554" i="16"/>
  <c r="R2562" i="16"/>
  <c r="Q2562" i="16"/>
  <c r="R2570" i="16"/>
  <c r="Q2570" i="16"/>
  <c r="R2578" i="16"/>
  <c r="Q2578" i="16"/>
  <c r="R2586" i="16"/>
  <c r="Q2586" i="16"/>
  <c r="R2594" i="16"/>
  <c r="Q2594" i="16"/>
  <c r="R2602" i="16"/>
  <c r="Q2602" i="16"/>
  <c r="R2610" i="16"/>
  <c r="Q2610" i="16"/>
  <c r="R2618" i="16"/>
  <c r="Q2618" i="16"/>
  <c r="R2626" i="16"/>
  <c r="Q2626" i="16"/>
  <c r="R2634" i="16"/>
  <c r="Q2634" i="16"/>
  <c r="R2642" i="16"/>
  <c r="Q2642" i="16"/>
  <c r="R2650" i="16"/>
  <c r="Q2650" i="16"/>
  <c r="R2658" i="16"/>
  <c r="Q2658" i="16"/>
  <c r="R2666" i="16"/>
  <c r="Q2666" i="16"/>
  <c r="R2674" i="16"/>
  <c r="Q2674" i="16"/>
  <c r="R2682" i="16"/>
  <c r="Q2682" i="16"/>
  <c r="R2690" i="16"/>
  <c r="Q2690" i="16"/>
  <c r="R2698" i="16"/>
  <c r="Q2698" i="16"/>
  <c r="R2706" i="16"/>
  <c r="Q2706" i="16"/>
  <c r="R2714" i="16"/>
  <c r="Q2714" i="16"/>
  <c r="R2722" i="16"/>
  <c r="Q2722" i="16"/>
  <c r="R2730" i="16"/>
  <c r="Q2730" i="16"/>
  <c r="R2738" i="16"/>
  <c r="Q2738" i="16"/>
  <c r="R2746" i="16"/>
  <c r="Q2746" i="16"/>
  <c r="R2754" i="16"/>
  <c r="Q2754" i="16"/>
  <c r="R2762" i="16"/>
  <c r="Q2762" i="16"/>
  <c r="R2770" i="16"/>
  <c r="Q2770" i="16"/>
  <c r="R2778" i="16"/>
  <c r="Q2778" i="16"/>
  <c r="R2786" i="16"/>
  <c r="Q2786" i="16"/>
  <c r="R2794" i="16"/>
  <c r="Q2794" i="16"/>
  <c r="R2802" i="16"/>
  <c r="Q2802" i="16"/>
  <c r="R2810" i="16"/>
  <c r="Q2810" i="16"/>
  <c r="R2818" i="16"/>
  <c r="Q2818" i="16"/>
  <c r="R2826" i="16"/>
  <c r="Q2826" i="16"/>
  <c r="R2834" i="16"/>
  <c r="Q2834" i="16"/>
  <c r="R2842" i="16"/>
  <c r="Q2842" i="16"/>
  <c r="R2850" i="16"/>
  <c r="Q2850" i="16"/>
  <c r="R2858" i="16"/>
  <c r="Q2858" i="16"/>
  <c r="R2866" i="16"/>
  <c r="Q2866" i="16"/>
  <c r="R2874" i="16"/>
  <c r="Q2874" i="16"/>
  <c r="R2882" i="16"/>
  <c r="Q2882" i="16"/>
  <c r="R2890" i="16"/>
  <c r="Q2890" i="16"/>
  <c r="R2898" i="16"/>
  <c r="Q2898" i="16"/>
  <c r="R2906" i="16"/>
  <c r="Q2906" i="16"/>
  <c r="R2914" i="16"/>
  <c r="Q2914" i="16"/>
  <c r="R2922" i="16"/>
  <c r="Q2922" i="16"/>
  <c r="R2930" i="16"/>
  <c r="Q2930" i="16"/>
  <c r="R2938" i="16"/>
  <c r="Q2938" i="16"/>
  <c r="R2946" i="16"/>
  <c r="Q2946" i="16"/>
  <c r="R2954" i="16"/>
  <c r="Q2954" i="16"/>
  <c r="R2962" i="16"/>
  <c r="Q2962" i="16"/>
  <c r="R2970" i="16"/>
  <c r="Q2970" i="16"/>
  <c r="R2978" i="16"/>
  <c r="Q2978" i="16"/>
  <c r="R2986" i="16"/>
  <c r="Q2986" i="16"/>
  <c r="R2994" i="16"/>
  <c r="Q2994" i="16"/>
  <c r="R3002" i="16"/>
  <c r="Q3002" i="16"/>
  <c r="R3010" i="16"/>
  <c r="Q3010" i="16"/>
  <c r="R3018" i="16"/>
  <c r="Q3018" i="16"/>
  <c r="R3026" i="16"/>
  <c r="Q3026" i="16"/>
  <c r="R3034" i="16"/>
  <c r="Q3034" i="16"/>
  <c r="R3042" i="16"/>
  <c r="Q3042" i="16"/>
  <c r="R3050" i="16"/>
  <c r="Q3050" i="16"/>
  <c r="R3058" i="16"/>
  <c r="Q3058" i="16"/>
  <c r="R3066" i="16"/>
  <c r="Q3066" i="16"/>
  <c r="R3074" i="16"/>
  <c r="Q3074" i="16"/>
  <c r="R3082" i="16"/>
  <c r="Q3082" i="16"/>
  <c r="R3090" i="16"/>
  <c r="Q3090" i="16"/>
  <c r="R3098" i="16"/>
  <c r="Q3098" i="16"/>
  <c r="R3106" i="16"/>
  <c r="Q3106" i="16"/>
  <c r="R3114" i="16"/>
  <c r="Q3114" i="16"/>
  <c r="R3122" i="16"/>
  <c r="Q3122" i="16"/>
  <c r="R3130" i="16"/>
  <c r="Q3130" i="16"/>
  <c r="R3138" i="16"/>
  <c r="Q3138" i="16"/>
  <c r="R3146" i="16"/>
  <c r="Q3146" i="16"/>
  <c r="R3154" i="16"/>
  <c r="Q3154" i="16"/>
  <c r="R3162" i="16"/>
  <c r="Q3162" i="16"/>
  <c r="R3170" i="16"/>
  <c r="Q3170" i="16"/>
  <c r="R3178" i="16"/>
  <c r="Q3178" i="16"/>
  <c r="R3186" i="16"/>
  <c r="Q3186" i="16"/>
  <c r="R3194" i="16"/>
  <c r="Q3194" i="16"/>
  <c r="R3202" i="16"/>
  <c r="Q3202" i="16"/>
  <c r="R3210" i="16"/>
  <c r="Q3210" i="16"/>
  <c r="R3218" i="16"/>
  <c r="Q3218" i="16"/>
  <c r="R3226" i="16"/>
  <c r="Q3226" i="16"/>
  <c r="R3234" i="16"/>
  <c r="Q3234" i="16"/>
  <c r="R3242" i="16"/>
  <c r="Q3242" i="16"/>
  <c r="R3250" i="16"/>
  <c r="Q3250" i="16"/>
  <c r="R3258" i="16"/>
  <c r="Q3258" i="16"/>
  <c r="R3266" i="16"/>
  <c r="Q3266" i="16"/>
  <c r="R3274" i="16"/>
  <c r="Q3274" i="16"/>
  <c r="R3282" i="16"/>
  <c r="Q3282" i="16"/>
  <c r="R3290" i="16"/>
  <c r="Q3290" i="16"/>
  <c r="R3298" i="16"/>
  <c r="Q3298" i="16"/>
  <c r="R3306" i="16"/>
  <c r="Q3306" i="16"/>
  <c r="R3314" i="16"/>
  <c r="Q3314" i="16"/>
  <c r="R3322" i="16"/>
  <c r="Q3322" i="16"/>
  <c r="R3330" i="16"/>
  <c r="Q3330" i="16"/>
  <c r="R3338" i="16"/>
  <c r="Q3338" i="16"/>
  <c r="R3346" i="16"/>
  <c r="Q3346" i="16"/>
  <c r="R3354" i="16"/>
  <c r="Q3354" i="16"/>
  <c r="R3362" i="16"/>
  <c r="Q3362" i="16"/>
  <c r="R3370" i="16"/>
  <c r="Q3370" i="16"/>
  <c r="R3378" i="16"/>
  <c r="Q3378" i="16"/>
  <c r="R3386" i="16"/>
  <c r="Q3386" i="16"/>
  <c r="R3394" i="16"/>
  <c r="Q3394" i="16"/>
  <c r="R3402" i="16"/>
  <c r="Q3402" i="16"/>
  <c r="R3410" i="16"/>
  <c r="Q3410" i="16"/>
  <c r="R3418" i="16"/>
  <c r="Q3418" i="16"/>
  <c r="R3426" i="16"/>
  <c r="Q3426" i="16"/>
  <c r="R3434" i="16"/>
  <c r="Q3434" i="16"/>
  <c r="R3442" i="16"/>
  <c r="Q3442" i="16"/>
  <c r="R3450" i="16"/>
  <c r="Q3450" i="16"/>
  <c r="R3458" i="16"/>
  <c r="Q3458" i="16"/>
  <c r="R3466" i="16"/>
  <c r="Q3466" i="16"/>
  <c r="R3474" i="16"/>
  <c r="Q3474" i="16"/>
  <c r="R3482" i="16"/>
  <c r="Q3482" i="16"/>
  <c r="R3490" i="16"/>
  <c r="Q3490" i="16"/>
  <c r="R3498" i="16"/>
  <c r="Q3498" i="16"/>
  <c r="R3506" i="16"/>
  <c r="Q3506" i="16"/>
  <c r="R3514" i="16"/>
  <c r="Q3514" i="16"/>
  <c r="R3522" i="16"/>
  <c r="Q3522" i="16"/>
  <c r="R3530" i="16"/>
  <c r="Q3530" i="16"/>
  <c r="R3538" i="16"/>
  <c r="Q3538" i="16"/>
  <c r="R3546" i="16"/>
  <c r="Q3546" i="16"/>
  <c r="R3554" i="16"/>
  <c r="Q3554" i="16"/>
  <c r="R3562" i="16"/>
  <c r="Q3562" i="16"/>
  <c r="R3570" i="16"/>
  <c r="Q3570" i="16"/>
  <c r="R3578" i="16"/>
  <c r="Q3578" i="16"/>
  <c r="R3586" i="16"/>
  <c r="Q3586" i="16"/>
  <c r="R3594" i="16"/>
  <c r="Q3594" i="16"/>
  <c r="R3602" i="16"/>
  <c r="Q3602" i="16"/>
  <c r="R3610" i="16"/>
  <c r="Q3610" i="16"/>
  <c r="R3618" i="16"/>
  <c r="Q3618" i="16"/>
  <c r="R3626" i="16"/>
  <c r="Q3626" i="16"/>
  <c r="R3634" i="16"/>
  <c r="Q3634" i="16"/>
  <c r="R3642" i="16"/>
  <c r="Q3642" i="16"/>
  <c r="R3650" i="16"/>
  <c r="Q3650" i="16"/>
  <c r="R3658" i="16"/>
  <c r="Q3658" i="16"/>
  <c r="R3666" i="16"/>
  <c r="Q3666" i="16"/>
  <c r="R3674" i="16"/>
  <c r="Q3674" i="16"/>
  <c r="R3682" i="16"/>
  <c r="Q3682" i="16"/>
  <c r="R3690" i="16"/>
  <c r="Q3690" i="16"/>
  <c r="R3698" i="16"/>
  <c r="Q3698" i="16"/>
  <c r="R3706" i="16"/>
  <c r="Q3706" i="16"/>
  <c r="R3714" i="16"/>
  <c r="Q3714" i="16"/>
  <c r="R3722" i="16"/>
  <c r="Q3722" i="16"/>
  <c r="R3730" i="16"/>
  <c r="Q3730" i="16"/>
  <c r="R3738" i="16"/>
  <c r="Q3738" i="16"/>
  <c r="R3746" i="16"/>
  <c r="Q3746" i="16"/>
  <c r="R3754" i="16"/>
  <c r="Q3754" i="16"/>
  <c r="R3762" i="16"/>
  <c r="Q3762" i="16"/>
  <c r="R3770" i="16"/>
  <c r="Q3770" i="16"/>
  <c r="R3778" i="16"/>
  <c r="Q3778" i="16"/>
  <c r="R3786" i="16"/>
  <c r="Q3786" i="16"/>
  <c r="R3794" i="16"/>
  <c r="Q3794" i="16"/>
  <c r="R3802" i="16"/>
  <c r="Q3802" i="16"/>
  <c r="R3810" i="16"/>
  <c r="Q3810" i="16"/>
  <c r="R3818" i="16"/>
  <c r="Q3818" i="16"/>
  <c r="R3826" i="16"/>
  <c r="Q3826" i="16"/>
  <c r="R3834" i="16"/>
  <c r="Q3834" i="16"/>
  <c r="R3842" i="16"/>
  <c r="Q3842" i="16"/>
  <c r="R3850" i="16"/>
  <c r="Q3850" i="16"/>
  <c r="R3858" i="16"/>
  <c r="Q3858" i="16"/>
  <c r="R3866" i="16"/>
  <c r="Q3866" i="16"/>
  <c r="R3874" i="16"/>
  <c r="Q3874" i="16"/>
  <c r="R3882" i="16"/>
  <c r="Q3882" i="16"/>
  <c r="R3890" i="16"/>
  <c r="Q3890" i="16"/>
  <c r="R3898" i="16"/>
  <c r="Q3898" i="16"/>
  <c r="R3906" i="16"/>
  <c r="Q3906" i="16"/>
  <c r="R3914" i="16"/>
  <c r="Q3914" i="16"/>
  <c r="R3922" i="16"/>
  <c r="Q3922" i="16"/>
  <c r="R3930" i="16"/>
  <c r="Q3930" i="16"/>
  <c r="R3938" i="16"/>
  <c r="Q3938" i="16"/>
  <c r="R3946" i="16"/>
  <c r="Q3946" i="16"/>
  <c r="R3954" i="16"/>
  <c r="Q3954" i="16"/>
  <c r="R3962" i="16"/>
  <c r="Q3962" i="16"/>
  <c r="R3970" i="16"/>
  <c r="Q3970" i="16"/>
  <c r="R3978" i="16"/>
  <c r="Q3978" i="16"/>
  <c r="R3986" i="16"/>
  <c r="Q3986" i="16"/>
  <c r="R3994" i="16"/>
  <c r="Q3994" i="16"/>
  <c r="R4002" i="16"/>
  <c r="Q4002" i="16"/>
  <c r="R4010" i="16"/>
  <c r="Q4010" i="16"/>
  <c r="R4018" i="16"/>
  <c r="Q4018" i="16"/>
  <c r="R4026" i="16"/>
  <c r="Q4026" i="16"/>
  <c r="R4034" i="16"/>
  <c r="Q4034" i="16"/>
  <c r="R4042" i="16"/>
  <c r="Q4042" i="16"/>
  <c r="R4050" i="16"/>
  <c r="Q4050" i="16"/>
  <c r="R4058" i="16"/>
  <c r="Q4058" i="16"/>
  <c r="R4066" i="16"/>
  <c r="Q4066" i="16"/>
  <c r="R4074" i="16"/>
  <c r="Q4074" i="16"/>
  <c r="R4082" i="16"/>
  <c r="Q4082" i="16"/>
  <c r="R4090" i="16"/>
  <c r="Q4090" i="16"/>
  <c r="R4098" i="16"/>
  <c r="Q4098" i="16"/>
  <c r="R4106" i="16"/>
  <c r="Q4106" i="16"/>
  <c r="R4114" i="16"/>
  <c r="Q4114" i="16"/>
  <c r="R4122" i="16"/>
  <c r="Q4122" i="16"/>
  <c r="R4130" i="16"/>
  <c r="Q4130" i="16"/>
  <c r="R4138" i="16"/>
  <c r="Q4138" i="16"/>
  <c r="R4146" i="16"/>
  <c r="Q4146" i="16"/>
  <c r="R4154" i="16"/>
  <c r="Q4154" i="16"/>
  <c r="R4162" i="16"/>
  <c r="Q4162" i="16"/>
  <c r="R4170" i="16"/>
  <c r="Q4170" i="16"/>
  <c r="R4178" i="16"/>
  <c r="Q4178" i="16"/>
  <c r="R4186" i="16"/>
  <c r="Q4186" i="16"/>
  <c r="R4194" i="16"/>
  <c r="Q4194" i="16"/>
  <c r="R4202" i="16"/>
  <c r="Q4202" i="16"/>
  <c r="R4210" i="16"/>
  <c r="Q4210" i="16"/>
  <c r="R4218" i="16"/>
  <c r="Q4218" i="16"/>
  <c r="R4226" i="16"/>
  <c r="Q4226" i="16"/>
  <c r="R4234" i="16"/>
  <c r="Q4234" i="16"/>
  <c r="R4242" i="16"/>
  <c r="Q4242" i="16"/>
  <c r="R4250" i="16"/>
  <c r="Q4250" i="16"/>
  <c r="R4258" i="16"/>
  <c r="Q4258" i="16"/>
  <c r="R4266" i="16"/>
  <c r="Q4266" i="16"/>
  <c r="R4274" i="16"/>
  <c r="Q4274" i="16"/>
  <c r="R4282" i="16"/>
  <c r="Q4282" i="16"/>
  <c r="R4290" i="16"/>
  <c r="Q4290" i="16"/>
  <c r="R4298" i="16"/>
  <c r="Q4298" i="16"/>
  <c r="R4306" i="16"/>
  <c r="Q4306" i="16"/>
  <c r="R4314" i="16"/>
  <c r="Q4314" i="16"/>
  <c r="R4322" i="16"/>
  <c r="Q4322" i="16"/>
  <c r="R4330" i="16"/>
  <c r="Q4330" i="16"/>
  <c r="R4338" i="16"/>
  <c r="Q4338" i="16"/>
  <c r="R4346" i="16"/>
  <c r="Q4346" i="16"/>
  <c r="R4354" i="16"/>
  <c r="Q4354" i="16"/>
  <c r="R4362" i="16"/>
  <c r="Q4362" i="16"/>
  <c r="R4370" i="16"/>
  <c r="Q4370" i="16"/>
  <c r="R4378" i="16"/>
  <c r="Q4378" i="16"/>
  <c r="R4386" i="16"/>
  <c r="Q4386" i="16"/>
  <c r="R4394" i="16"/>
  <c r="Q4394" i="16"/>
  <c r="R4402" i="16"/>
  <c r="Q4402" i="16"/>
  <c r="R4410" i="16"/>
  <c r="Q4410" i="16"/>
  <c r="R4418" i="16"/>
  <c r="Q4418" i="16"/>
  <c r="R4426" i="16"/>
  <c r="Q4426" i="16"/>
  <c r="R4434" i="16"/>
  <c r="Q4434" i="16"/>
  <c r="R4442" i="16"/>
  <c r="Q4442" i="16"/>
  <c r="R4450" i="16"/>
  <c r="Q4450" i="16"/>
  <c r="R4458" i="16"/>
  <c r="Q4458" i="16"/>
  <c r="R4466" i="16"/>
  <c r="Q4466" i="16"/>
  <c r="R4474" i="16"/>
  <c r="Q4474" i="16"/>
  <c r="R4482" i="16"/>
  <c r="Q4482" i="16"/>
  <c r="R4490" i="16"/>
  <c r="Q4490" i="16"/>
  <c r="R4498" i="16"/>
  <c r="Q4498" i="16"/>
  <c r="R4506" i="16"/>
  <c r="Q4506" i="16"/>
  <c r="R4514" i="16"/>
  <c r="Q4514" i="16"/>
  <c r="R4522" i="16"/>
  <c r="Q4522" i="16"/>
  <c r="R4530" i="16"/>
  <c r="Q4530" i="16"/>
  <c r="R4538" i="16"/>
  <c r="Q4538" i="16"/>
  <c r="R4546" i="16"/>
  <c r="Q4546" i="16"/>
  <c r="R4554" i="16"/>
  <c r="Q4554" i="16"/>
  <c r="R4562" i="16"/>
  <c r="Q4562" i="16"/>
  <c r="R4570" i="16"/>
  <c r="Q4570" i="16"/>
  <c r="R4578" i="16"/>
  <c r="Q4578" i="16"/>
  <c r="R4586" i="16"/>
  <c r="Q4586" i="16"/>
  <c r="R4594" i="16"/>
  <c r="Q4594" i="16"/>
  <c r="R4602" i="16"/>
  <c r="Q4602" i="16"/>
  <c r="R4610" i="16"/>
  <c r="Q4610" i="16"/>
  <c r="R4618" i="16"/>
  <c r="Q4618" i="16"/>
  <c r="R4626" i="16"/>
  <c r="Q4626" i="16"/>
  <c r="R4634" i="16"/>
  <c r="Q4634" i="16"/>
  <c r="R4642" i="16"/>
  <c r="Q4642" i="16"/>
  <c r="R4650" i="16"/>
  <c r="Q4650" i="16"/>
  <c r="R4658" i="16"/>
  <c r="Q4658" i="16"/>
  <c r="R4666" i="16"/>
  <c r="Q4666" i="16"/>
  <c r="R4674" i="16"/>
  <c r="Q4674" i="16"/>
  <c r="R4682" i="16"/>
  <c r="Q4682" i="16"/>
  <c r="R4690" i="16"/>
  <c r="Q4690" i="16"/>
  <c r="R4698" i="16"/>
  <c r="Q4698" i="16"/>
  <c r="R4706" i="16"/>
  <c r="Q4706" i="16"/>
  <c r="R4714" i="16"/>
  <c r="Q4714" i="16"/>
  <c r="R4722" i="16"/>
  <c r="Q4722" i="16"/>
  <c r="R4730" i="16"/>
  <c r="Q4730" i="16"/>
  <c r="R4738" i="16"/>
  <c r="Q4738" i="16"/>
  <c r="R4746" i="16"/>
  <c r="Q4746" i="16"/>
  <c r="R4754" i="16"/>
  <c r="Q4754" i="16"/>
  <c r="R4762" i="16"/>
  <c r="Q4762" i="16"/>
  <c r="R4770" i="16"/>
  <c r="Q4770" i="16"/>
  <c r="R4778" i="16"/>
  <c r="Q4778" i="16"/>
  <c r="R4786" i="16"/>
  <c r="Q4786" i="16"/>
  <c r="R4794" i="16"/>
  <c r="Q4794" i="16"/>
  <c r="R4802" i="16"/>
  <c r="Q4802" i="16"/>
  <c r="R4810" i="16"/>
  <c r="Q4810" i="16"/>
  <c r="R4818" i="16"/>
  <c r="Q4818" i="16"/>
  <c r="R4826" i="16"/>
  <c r="Q4826" i="16"/>
  <c r="R4834" i="16"/>
  <c r="Q4834" i="16"/>
  <c r="R4842" i="16"/>
  <c r="Q4842" i="16"/>
  <c r="R4850" i="16"/>
  <c r="Q4850" i="16"/>
  <c r="R4858" i="16"/>
  <c r="Q4858" i="16"/>
  <c r="R4866" i="16"/>
  <c r="Q4866" i="16"/>
  <c r="R4874" i="16"/>
  <c r="Q4874" i="16"/>
  <c r="R4882" i="16"/>
  <c r="Q4882" i="16"/>
  <c r="R4890" i="16"/>
  <c r="Q4890" i="16"/>
  <c r="R4898" i="16"/>
  <c r="Q4898" i="16"/>
  <c r="R4906" i="16"/>
  <c r="Q4906" i="16"/>
  <c r="R4914" i="16"/>
  <c r="Q4914" i="16"/>
  <c r="R4922" i="16"/>
  <c r="Q4922" i="16"/>
  <c r="R4930" i="16"/>
  <c r="Q4930" i="16"/>
  <c r="R4938" i="16"/>
  <c r="Q4938" i="16"/>
  <c r="R4946" i="16"/>
  <c r="Q4946" i="16"/>
  <c r="R4954" i="16"/>
  <c r="Q4954" i="16"/>
  <c r="R4962" i="16"/>
  <c r="Q4962" i="16"/>
  <c r="R4970" i="16"/>
  <c r="Q4970" i="16"/>
  <c r="R4978" i="16"/>
  <c r="Q4978" i="16"/>
  <c r="R4986" i="16"/>
  <c r="Q4986" i="16"/>
  <c r="R4994" i="16"/>
  <c r="Q4994" i="16"/>
  <c r="R5002" i="16"/>
  <c r="Q5002" i="16"/>
  <c r="R5010" i="16"/>
  <c r="Q5010" i="16"/>
  <c r="R5018" i="16"/>
  <c r="Q5018" i="16"/>
  <c r="R5026" i="16"/>
  <c r="Q5026" i="16"/>
  <c r="R5034" i="16"/>
  <c r="Q5034" i="16"/>
  <c r="R5042" i="16"/>
  <c r="Q5042" i="16"/>
  <c r="R5050" i="16"/>
  <c r="Q5050" i="16"/>
  <c r="R5058" i="16"/>
  <c r="Q5058" i="16"/>
  <c r="R5066" i="16"/>
  <c r="Q5066" i="16"/>
  <c r="R5074" i="16"/>
  <c r="Q5074" i="16"/>
  <c r="R5082" i="16"/>
  <c r="Q5082" i="16"/>
  <c r="R5090" i="16"/>
  <c r="Q5090" i="16"/>
  <c r="R5098" i="16"/>
  <c r="Q5098" i="16"/>
  <c r="R5106" i="16"/>
  <c r="Q5106" i="16"/>
  <c r="R5114" i="16"/>
  <c r="Q5114" i="16"/>
  <c r="R5122" i="16"/>
  <c r="Q5122" i="16"/>
  <c r="R5130" i="16"/>
  <c r="Q5130" i="16"/>
  <c r="R5138" i="16"/>
  <c r="Q5138" i="16"/>
  <c r="R5146" i="16"/>
  <c r="Q5146" i="16"/>
  <c r="R5154" i="16"/>
  <c r="Q5154" i="16"/>
  <c r="R5162" i="16"/>
  <c r="Q5162" i="16"/>
  <c r="R5170" i="16"/>
  <c r="Q5170" i="16"/>
  <c r="R5178" i="16"/>
  <c r="Q5178" i="16"/>
  <c r="R5186" i="16"/>
  <c r="Q5186" i="16"/>
  <c r="R5194" i="16"/>
  <c r="Q5194" i="16"/>
  <c r="R5202" i="16"/>
  <c r="Q5202" i="16"/>
  <c r="R5210" i="16"/>
  <c r="Q5210" i="16"/>
  <c r="R5218" i="16"/>
  <c r="Q5218" i="16"/>
  <c r="R5226" i="16"/>
  <c r="Q5226" i="16"/>
  <c r="R5234" i="16"/>
  <c r="Q5234" i="16"/>
  <c r="R5242" i="16"/>
  <c r="Q5242" i="16"/>
  <c r="R5250" i="16"/>
  <c r="Q5250" i="16"/>
  <c r="R5258" i="16"/>
  <c r="Q5258" i="16"/>
  <c r="R5266" i="16"/>
  <c r="Q5266" i="16"/>
  <c r="R5274" i="16"/>
  <c r="Q5274" i="16"/>
  <c r="R5282" i="16"/>
  <c r="Q5282" i="16"/>
  <c r="R5290" i="16"/>
  <c r="Q5290" i="16"/>
  <c r="R5298" i="16"/>
  <c r="Q5298" i="16"/>
  <c r="R5306" i="16"/>
  <c r="Q5306" i="16"/>
  <c r="R5314" i="16"/>
  <c r="Q5314" i="16"/>
  <c r="R5322" i="16"/>
  <c r="Q5322" i="16"/>
  <c r="R5330" i="16"/>
  <c r="Q5330" i="16"/>
  <c r="R5338" i="16"/>
  <c r="Q5338" i="16"/>
  <c r="R5346" i="16"/>
  <c r="Q5346" i="16"/>
  <c r="R5354" i="16"/>
  <c r="Q5354" i="16"/>
  <c r="R5362" i="16"/>
  <c r="Q5362" i="16"/>
  <c r="R5370" i="16"/>
  <c r="Q5370" i="16"/>
  <c r="R5378" i="16"/>
  <c r="Q5378" i="16"/>
  <c r="R5386" i="16"/>
  <c r="Q5386" i="16"/>
  <c r="R5394" i="16"/>
  <c r="Q5394" i="16"/>
  <c r="R5402" i="16"/>
  <c r="Q5402" i="16"/>
  <c r="R5410" i="16"/>
  <c r="Q5410" i="16"/>
  <c r="R5418" i="16"/>
  <c r="Q5418" i="16"/>
  <c r="R5426" i="16"/>
  <c r="Q5426" i="16"/>
  <c r="R5434" i="16"/>
  <c r="Q5434" i="16"/>
  <c r="R5442" i="16"/>
  <c r="Q5442" i="16"/>
  <c r="R5450" i="16"/>
  <c r="Q5450" i="16"/>
  <c r="R5458" i="16"/>
  <c r="Q5458" i="16"/>
  <c r="R5466" i="16"/>
  <c r="Q5466" i="16"/>
  <c r="R5474" i="16"/>
  <c r="Q5474" i="16"/>
  <c r="R5482" i="16"/>
  <c r="Q5482" i="16"/>
  <c r="R5490" i="16"/>
  <c r="Q5490" i="16"/>
  <c r="R5498" i="16"/>
  <c r="Q5498" i="16"/>
  <c r="R5506" i="16"/>
  <c r="Q5506" i="16"/>
  <c r="R5514" i="16"/>
  <c r="Q5514" i="16"/>
  <c r="R5522" i="16"/>
  <c r="Q5522" i="16"/>
  <c r="R5530" i="16"/>
  <c r="Q5530" i="16"/>
  <c r="R5538" i="16"/>
  <c r="Q5538" i="16"/>
  <c r="R5546" i="16"/>
  <c r="Q5546" i="16"/>
  <c r="R5554" i="16"/>
  <c r="Q5554" i="16"/>
  <c r="R5562" i="16"/>
  <c r="Q5562" i="16"/>
  <c r="R5570" i="16"/>
  <c r="Q5570" i="16"/>
  <c r="R5578" i="16"/>
  <c r="Q5578" i="16"/>
  <c r="R5586" i="16"/>
  <c r="Q5586" i="16"/>
  <c r="R5594" i="16"/>
  <c r="Q5594" i="16"/>
  <c r="R5602" i="16"/>
  <c r="Q5602" i="16"/>
  <c r="R5610" i="16"/>
  <c r="Q5610" i="16"/>
  <c r="R5618" i="16"/>
  <c r="Q5618" i="16"/>
  <c r="R5626" i="16"/>
  <c r="Q5626" i="16"/>
  <c r="R5634" i="16"/>
  <c r="Q5634" i="16"/>
  <c r="R5642" i="16"/>
  <c r="Q5642" i="16"/>
  <c r="R5650" i="16"/>
  <c r="Q5650" i="16"/>
  <c r="R5658" i="16"/>
  <c r="Q5658" i="16"/>
  <c r="R5666" i="16"/>
  <c r="Q5666" i="16"/>
  <c r="R5674" i="16"/>
  <c r="Q5674" i="16"/>
  <c r="R5682" i="16"/>
  <c r="Q5682" i="16"/>
  <c r="R5690" i="16"/>
  <c r="Q5690" i="16"/>
  <c r="R5698" i="16"/>
  <c r="Q5698" i="16"/>
  <c r="R5706" i="16"/>
  <c r="Q5706" i="16"/>
  <c r="R5714" i="16"/>
  <c r="Q5714" i="16"/>
  <c r="R5722" i="16"/>
  <c r="Q5722" i="16"/>
  <c r="R5730" i="16"/>
  <c r="Q5730" i="16"/>
  <c r="R5738" i="16"/>
  <c r="Q5738" i="16"/>
  <c r="R5746" i="16"/>
  <c r="Q5746" i="16"/>
  <c r="R5754" i="16"/>
  <c r="Q5754" i="16"/>
  <c r="R5762" i="16"/>
  <c r="Q5762" i="16"/>
  <c r="R5770" i="16"/>
  <c r="Q5770" i="16"/>
  <c r="R5778" i="16"/>
  <c r="Q5778" i="16"/>
  <c r="R5786" i="16"/>
  <c r="Q5786" i="16"/>
  <c r="R5794" i="16"/>
  <c r="Q5794" i="16"/>
  <c r="R5802" i="16"/>
  <c r="Q5802" i="16"/>
  <c r="R5810" i="16"/>
  <c r="Q5810" i="16"/>
  <c r="R5818" i="16"/>
  <c r="Q5818" i="16"/>
  <c r="R5826" i="16"/>
  <c r="Q5826" i="16"/>
  <c r="R5834" i="16"/>
  <c r="Q5834" i="16"/>
  <c r="R5842" i="16"/>
  <c r="Q5842" i="16"/>
  <c r="R5850" i="16"/>
  <c r="Q5850" i="16"/>
  <c r="R5858" i="16"/>
  <c r="Q5858" i="16"/>
  <c r="R5866" i="16"/>
  <c r="Q5866" i="16"/>
  <c r="R5874" i="16"/>
  <c r="Q5874" i="16"/>
  <c r="R5882" i="16"/>
  <c r="Q5882" i="16"/>
  <c r="R5890" i="16"/>
  <c r="Q5890" i="16"/>
  <c r="R5898" i="16"/>
  <c r="Q5898" i="16"/>
  <c r="R5906" i="16"/>
  <c r="Q5906" i="16"/>
  <c r="R5914" i="16"/>
  <c r="Q5914" i="16"/>
  <c r="R5922" i="16"/>
  <c r="Q5922" i="16"/>
  <c r="R5930" i="16"/>
  <c r="Q5930" i="16"/>
  <c r="R5938" i="16"/>
  <c r="Q5938" i="16"/>
  <c r="R5946" i="16"/>
  <c r="Q5946" i="16"/>
  <c r="R5954" i="16"/>
  <c r="Q5954" i="16"/>
  <c r="R5962" i="16"/>
  <c r="Q5962" i="16"/>
  <c r="R5970" i="16"/>
  <c r="Q5970" i="16"/>
  <c r="R5978" i="16"/>
  <c r="Q5978" i="16"/>
  <c r="R5986" i="16"/>
  <c r="Q5986" i="16"/>
  <c r="R5994" i="16"/>
  <c r="Q5994" i="16"/>
  <c r="R6002" i="16"/>
  <c r="Q6002" i="16"/>
  <c r="R6010" i="16"/>
  <c r="Q6010" i="16"/>
  <c r="R6018" i="16"/>
  <c r="Q6018" i="16"/>
  <c r="R6026" i="16"/>
  <c r="Q6026" i="16"/>
  <c r="R6034" i="16"/>
  <c r="Q6034" i="16"/>
  <c r="R6042" i="16"/>
  <c r="Q6042" i="16"/>
  <c r="R6050" i="16"/>
  <c r="Q6050" i="16"/>
  <c r="R6058" i="16"/>
  <c r="Q6058" i="16"/>
  <c r="R6066" i="16"/>
  <c r="Q6066" i="16"/>
  <c r="R6074" i="16"/>
  <c r="Q6074" i="16"/>
  <c r="R6082" i="16"/>
  <c r="Q6082" i="16"/>
  <c r="R6090" i="16"/>
  <c r="Q6090" i="16"/>
  <c r="R6098" i="16"/>
  <c r="Q6098" i="16"/>
  <c r="R6106" i="16"/>
  <c r="Q6106" i="16"/>
  <c r="R6114" i="16"/>
  <c r="Q6114" i="16"/>
  <c r="R6122" i="16"/>
  <c r="Q6122" i="16"/>
  <c r="R6130" i="16"/>
  <c r="Q6130" i="16"/>
  <c r="R6138" i="16"/>
  <c r="Q6138" i="16"/>
  <c r="R6146" i="16"/>
  <c r="Q6146" i="16"/>
  <c r="R6154" i="16"/>
  <c r="Q6154" i="16"/>
  <c r="R6162" i="16"/>
  <c r="Q6162" i="16"/>
  <c r="R6170" i="16"/>
  <c r="Q6170" i="16"/>
  <c r="R6178" i="16"/>
  <c r="Q6178" i="16"/>
  <c r="R6186" i="16"/>
  <c r="Q6186" i="16"/>
  <c r="R6194" i="16"/>
  <c r="Q6194" i="16"/>
  <c r="R6202" i="16"/>
  <c r="Q6202" i="16"/>
  <c r="R6210" i="16"/>
  <c r="Q6210" i="16"/>
  <c r="R6218" i="16"/>
  <c r="Q6218" i="16"/>
  <c r="R6226" i="16"/>
  <c r="Q6226" i="16"/>
  <c r="R6234" i="16"/>
  <c r="Q6234" i="16"/>
  <c r="R6242" i="16"/>
  <c r="Q6242" i="16"/>
  <c r="R6250" i="16"/>
  <c r="Q6250" i="16"/>
  <c r="R6258" i="16"/>
  <c r="Q6258" i="16"/>
  <c r="R6266" i="16"/>
  <c r="Q6266" i="16"/>
  <c r="R6274" i="16"/>
  <c r="Q6274" i="16"/>
  <c r="R6282" i="16"/>
  <c r="Q6282" i="16"/>
  <c r="R6290" i="16"/>
  <c r="Q6290" i="16"/>
  <c r="R6298" i="16"/>
  <c r="Q6298" i="16"/>
  <c r="R6306" i="16"/>
  <c r="Q6306" i="16"/>
  <c r="R6314" i="16"/>
  <c r="Q6314" i="16"/>
  <c r="R6322" i="16"/>
  <c r="Q6322" i="16"/>
  <c r="R6330" i="16"/>
  <c r="Q6330" i="16"/>
  <c r="R6338" i="16"/>
  <c r="Q6338" i="16"/>
  <c r="R6346" i="16"/>
  <c r="Q6346" i="16"/>
  <c r="R6354" i="16"/>
  <c r="Q6354" i="16"/>
  <c r="R6362" i="16"/>
  <c r="Q6362" i="16"/>
  <c r="R6370" i="16"/>
  <c r="Q6370" i="16"/>
  <c r="R6378" i="16"/>
  <c r="Q6378" i="16"/>
  <c r="R6386" i="16"/>
  <c r="Q6386" i="16"/>
  <c r="R6394" i="16"/>
  <c r="Q6394" i="16"/>
  <c r="R6402" i="16"/>
  <c r="Q6402" i="16"/>
  <c r="R6410" i="16"/>
  <c r="Q6410" i="16"/>
  <c r="R6418" i="16"/>
  <c r="Q6418" i="16"/>
  <c r="R6426" i="16"/>
  <c r="Q6426" i="16"/>
  <c r="R6434" i="16"/>
  <c r="Q6434" i="16"/>
  <c r="R6442" i="16"/>
  <c r="Q6442" i="16"/>
  <c r="R6450" i="16"/>
  <c r="Q6450" i="16"/>
  <c r="R6458" i="16"/>
  <c r="Q6458" i="16"/>
  <c r="R6466" i="16"/>
  <c r="Q6466" i="16"/>
  <c r="R6474" i="16"/>
  <c r="Q6474" i="16"/>
  <c r="R6482" i="16"/>
  <c r="Q6482" i="16"/>
  <c r="R6490" i="16"/>
  <c r="Q6490" i="16"/>
  <c r="R6498" i="16"/>
  <c r="Q6498" i="16"/>
  <c r="R6506" i="16"/>
  <c r="Q6506" i="16"/>
  <c r="R6514" i="16"/>
  <c r="Q6514" i="16"/>
  <c r="R6522" i="16"/>
  <c r="Q6522" i="16"/>
  <c r="R6530" i="16"/>
  <c r="Q6530" i="16"/>
  <c r="R6538" i="16"/>
  <c r="Q6538" i="16"/>
  <c r="R6546" i="16"/>
  <c r="Q6546" i="16"/>
  <c r="R6554" i="16"/>
  <c r="Q6554" i="16"/>
  <c r="R6562" i="16"/>
  <c r="Q6562" i="16"/>
  <c r="R6570" i="16"/>
  <c r="Q6570" i="16"/>
  <c r="R6578" i="16"/>
  <c r="Q6578" i="16"/>
  <c r="R6586" i="16"/>
  <c r="Q6586" i="16"/>
  <c r="R6594" i="16"/>
  <c r="Q6594" i="16"/>
  <c r="R6602" i="16"/>
  <c r="Q6602" i="16"/>
  <c r="R6610" i="16"/>
  <c r="Q6610" i="16"/>
  <c r="R6618" i="16"/>
  <c r="Q6618" i="16"/>
  <c r="R6626" i="16"/>
  <c r="Q6626" i="16"/>
  <c r="R6634" i="16"/>
  <c r="Q6634" i="16"/>
  <c r="R6642" i="16"/>
  <c r="Q6642" i="16"/>
  <c r="R6650" i="16"/>
  <c r="Q6650" i="16"/>
  <c r="R6658" i="16"/>
  <c r="Q6658" i="16"/>
  <c r="R6666" i="16"/>
  <c r="Q6666" i="16"/>
  <c r="R6674" i="16"/>
  <c r="Q6674" i="16"/>
  <c r="R6682" i="16"/>
  <c r="Q6682" i="16"/>
  <c r="R6690" i="16"/>
  <c r="Q6690" i="16"/>
  <c r="R6698" i="16"/>
  <c r="Q6698" i="16"/>
  <c r="R6706" i="16"/>
  <c r="Q6706" i="16"/>
  <c r="R6714" i="16"/>
  <c r="Q6714" i="16"/>
  <c r="R6722" i="16"/>
  <c r="Q6722" i="16"/>
  <c r="R6730" i="16"/>
  <c r="Q6730" i="16"/>
  <c r="R6738" i="16"/>
  <c r="Q6738" i="16"/>
  <c r="R6746" i="16"/>
  <c r="Q6746" i="16"/>
  <c r="R6754" i="16"/>
  <c r="Q6754" i="16"/>
  <c r="R6762" i="16"/>
  <c r="Q6762" i="16"/>
  <c r="R6770" i="16"/>
  <c r="Q6770" i="16"/>
  <c r="R6778" i="16"/>
  <c r="Q6778" i="16"/>
  <c r="R6786" i="16"/>
  <c r="Q6786" i="16"/>
  <c r="R6794" i="16"/>
  <c r="Q6794" i="16"/>
  <c r="R6802" i="16"/>
  <c r="Q6802" i="16"/>
  <c r="R6810" i="16"/>
  <c r="Q6810" i="16"/>
  <c r="R6818" i="16"/>
  <c r="Q6818" i="16"/>
  <c r="R6826" i="16"/>
  <c r="Q6826" i="16"/>
  <c r="R6834" i="16"/>
  <c r="Q6834" i="16"/>
  <c r="R6842" i="16"/>
  <c r="Q6842" i="16"/>
  <c r="R6850" i="16"/>
  <c r="Q6850" i="16"/>
  <c r="R6858" i="16"/>
  <c r="Q6858" i="16"/>
  <c r="R6866" i="16"/>
  <c r="Q6866" i="16"/>
  <c r="R6874" i="16"/>
  <c r="Q6874" i="16"/>
  <c r="R6882" i="16"/>
  <c r="Q6882" i="16"/>
  <c r="R6890" i="16"/>
  <c r="Q6890" i="16"/>
  <c r="R6898" i="16"/>
  <c r="Q6898" i="16"/>
  <c r="R6906" i="16"/>
  <c r="Q6906" i="16"/>
  <c r="R6914" i="16"/>
  <c r="Q6914" i="16"/>
  <c r="R6922" i="16"/>
  <c r="Q6922" i="16"/>
  <c r="R6930" i="16"/>
  <c r="Q6930" i="16"/>
  <c r="R6938" i="16"/>
  <c r="Q6938" i="16"/>
  <c r="R6946" i="16"/>
  <c r="Q6946" i="16"/>
  <c r="R6954" i="16"/>
  <c r="Q6954" i="16"/>
  <c r="R6962" i="16"/>
  <c r="Q6962" i="16"/>
  <c r="R6970" i="16"/>
  <c r="Q6970" i="16"/>
  <c r="R6978" i="16"/>
  <c r="Q6978" i="16"/>
  <c r="R6986" i="16"/>
  <c r="Q6986" i="16"/>
  <c r="R6994" i="16"/>
  <c r="Q6994" i="16"/>
  <c r="R7002" i="16"/>
  <c r="Q7002" i="16"/>
  <c r="R7010" i="16"/>
  <c r="Q7010" i="16"/>
  <c r="R7018" i="16"/>
  <c r="Q7018" i="16"/>
  <c r="R7026" i="16"/>
  <c r="Q7026" i="16"/>
  <c r="R7034" i="16"/>
  <c r="Q7034" i="16"/>
  <c r="R7042" i="16"/>
  <c r="Q7042" i="16"/>
  <c r="R7050" i="16"/>
  <c r="Q7050" i="16"/>
  <c r="R7058" i="16"/>
  <c r="Q7058" i="16"/>
  <c r="R7066" i="16"/>
  <c r="Q7066" i="16"/>
  <c r="R7074" i="16"/>
  <c r="Q7074" i="16"/>
  <c r="R7082" i="16"/>
  <c r="Q7082" i="16"/>
  <c r="R7090" i="16"/>
  <c r="Q7090" i="16"/>
  <c r="R7098" i="16"/>
  <c r="Q7098" i="16"/>
  <c r="R7106" i="16"/>
  <c r="Q7106" i="16"/>
  <c r="R7114" i="16"/>
  <c r="Q7114" i="16"/>
  <c r="R7122" i="16"/>
  <c r="Q7122" i="16"/>
  <c r="R7130" i="16"/>
  <c r="Q7130" i="16"/>
  <c r="R7138" i="16"/>
  <c r="Q7138" i="16"/>
  <c r="R7146" i="16"/>
  <c r="Q7146" i="16"/>
  <c r="R7154" i="16"/>
  <c r="Q7154" i="16"/>
  <c r="R7162" i="16"/>
  <c r="Q7162" i="16"/>
  <c r="R7170" i="16"/>
  <c r="Q7170" i="16"/>
  <c r="R7178" i="16"/>
  <c r="Q7178" i="16"/>
  <c r="R7186" i="16"/>
  <c r="Q7186" i="16"/>
  <c r="R7194" i="16"/>
  <c r="Q7194" i="16"/>
  <c r="R7202" i="16"/>
  <c r="Q7202" i="16"/>
  <c r="R7210" i="16"/>
  <c r="Q7210" i="16"/>
  <c r="R7218" i="16"/>
  <c r="Q7218" i="16"/>
  <c r="R7226" i="16"/>
  <c r="Q7226" i="16"/>
  <c r="R7234" i="16"/>
  <c r="Q7234" i="16"/>
  <c r="R7242" i="16"/>
  <c r="Q7242" i="16"/>
  <c r="R7250" i="16"/>
  <c r="Q7250" i="16"/>
  <c r="R7258" i="16"/>
  <c r="Q7258" i="16"/>
  <c r="R7266" i="16"/>
  <c r="Q7266" i="16"/>
  <c r="R7274" i="16"/>
  <c r="Q7274" i="16"/>
  <c r="R7282" i="16"/>
  <c r="Q7282" i="16"/>
  <c r="R7290" i="16"/>
  <c r="Q7290" i="16"/>
  <c r="R7298" i="16"/>
  <c r="Q7298" i="16"/>
  <c r="R7306" i="16"/>
  <c r="Q7306" i="16"/>
  <c r="R7314" i="16"/>
  <c r="Q7314" i="16"/>
  <c r="R7322" i="16"/>
  <c r="Q7322" i="16"/>
  <c r="R7330" i="16"/>
  <c r="Q7330" i="16"/>
  <c r="R7338" i="16"/>
  <c r="Q7338" i="16"/>
  <c r="R7346" i="16"/>
  <c r="Q7346" i="16"/>
  <c r="R7354" i="16"/>
  <c r="Q7354" i="16"/>
  <c r="R7362" i="16"/>
  <c r="Q7362" i="16"/>
  <c r="R7370" i="16"/>
  <c r="Q7370" i="16"/>
  <c r="R7378" i="16"/>
  <c r="Q7378" i="16"/>
  <c r="R7386" i="16"/>
  <c r="Q7386" i="16"/>
  <c r="R7394" i="16"/>
  <c r="Q7394" i="16"/>
  <c r="R7402" i="16"/>
  <c r="Q7402" i="16"/>
  <c r="R7410" i="16"/>
  <c r="Q7410" i="16"/>
  <c r="R7418" i="16"/>
  <c r="Q7418" i="16"/>
  <c r="R7426" i="16"/>
  <c r="Q7426" i="16"/>
  <c r="R7434" i="16"/>
  <c r="Q7434" i="16"/>
  <c r="R7442" i="16"/>
  <c r="Q7442" i="16"/>
  <c r="R7450" i="16"/>
  <c r="Q7450" i="16"/>
  <c r="R7458" i="16"/>
  <c r="Q7458" i="16"/>
  <c r="R7466" i="16"/>
  <c r="Q7466" i="16"/>
  <c r="R7474" i="16"/>
  <c r="Q7474" i="16"/>
  <c r="R7482" i="16"/>
  <c r="Q7482" i="16"/>
  <c r="R7490" i="16"/>
  <c r="Q7490" i="16"/>
  <c r="R7498" i="16"/>
  <c r="Q7498" i="16"/>
  <c r="R7506" i="16"/>
  <c r="Q7506" i="16"/>
  <c r="R7514" i="16"/>
  <c r="Q7514" i="16"/>
  <c r="R7522" i="16"/>
  <c r="Q7522" i="16"/>
  <c r="R7530" i="16"/>
  <c r="Q7530" i="16"/>
  <c r="R7538" i="16"/>
  <c r="Q7538" i="16"/>
  <c r="R7546" i="16"/>
  <c r="Q7546" i="16"/>
  <c r="R7554" i="16"/>
  <c r="Q7554" i="16"/>
  <c r="R7562" i="16"/>
  <c r="Q7562" i="16"/>
  <c r="R7570" i="16"/>
  <c r="Q7570" i="16"/>
  <c r="R7578" i="16"/>
  <c r="Q7578" i="16"/>
  <c r="R7586" i="16"/>
  <c r="Q7586" i="16"/>
  <c r="R7594" i="16"/>
  <c r="Q7594" i="16"/>
  <c r="R7602" i="16"/>
  <c r="Q7602" i="16"/>
  <c r="R7610" i="16"/>
  <c r="Q7610" i="16"/>
  <c r="R7618" i="16"/>
  <c r="Q7618" i="16"/>
  <c r="R7626" i="16"/>
  <c r="Q7626" i="16"/>
  <c r="R7634" i="16"/>
  <c r="Q7634" i="16"/>
  <c r="R7642" i="16"/>
  <c r="Q7642" i="16"/>
  <c r="R7650" i="16"/>
  <c r="Q7650" i="16"/>
  <c r="R7658" i="16"/>
  <c r="Q7658" i="16"/>
  <c r="R7666" i="16"/>
  <c r="Q7666" i="16"/>
  <c r="R7674" i="16"/>
  <c r="Q7674" i="16"/>
  <c r="R7682" i="16"/>
  <c r="Q7682" i="16"/>
  <c r="R7690" i="16"/>
  <c r="Q7690" i="16"/>
  <c r="R7698" i="16"/>
  <c r="Q7698" i="16"/>
  <c r="R7706" i="16"/>
  <c r="Q7706" i="16"/>
  <c r="R7714" i="16"/>
  <c r="Q7714" i="16"/>
  <c r="R7722" i="16"/>
  <c r="Q7722" i="16"/>
  <c r="R7730" i="16"/>
  <c r="Q7730" i="16"/>
  <c r="R7738" i="16"/>
  <c r="Q7738" i="16"/>
  <c r="R7746" i="16"/>
  <c r="Q7746" i="16"/>
  <c r="R7754" i="16"/>
  <c r="Q7754" i="16"/>
  <c r="R7762" i="16"/>
  <c r="Q7762" i="16"/>
  <c r="R7770" i="16"/>
  <c r="Q7770" i="16"/>
  <c r="R7778" i="16"/>
  <c r="Q7778" i="16"/>
  <c r="R7786" i="16"/>
  <c r="Q7786" i="16"/>
  <c r="R7794" i="16"/>
  <c r="Q7794" i="16"/>
  <c r="R7802" i="16"/>
  <c r="Q7802" i="16"/>
  <c r="R7810" i="16"/>
  <c r="Q7810" i="16"/>
  <c r="R7818" i="16"/>
  <c r="Q7818" i="16"/>
  <c r="R7826" i="16"/>
  <c r="Q7826" i="16"/>
  <c r="R7834" i="16"/>
  <c r="Q7834" i="16"/>
  <c r="R7842" i="16"/>
  <c r="Q7842" i="16"/>
  <c r="R7850" i="16"/>
  <c r="Q7850" i="16"/>
  <c r="R7858" i="16"/>
  <c r="Q7858" i="16"/>
  <c r="R7866" i="16"/>
  <c r="Q7866" i="16"/>
  <c r="R7874" i="16"/>
  <c r="Q7874" i="16"/>
  <c r="R7882" i="16"/>
  <c r="Q7882" i="16"/>
  <c r="R7890" i="16"/>
  <c r="Q7890" i="16"/>
  <c r="R7898" i="16"/>
  <c r="Q7898" i="16"/>
  <c r="R7906" i="16"/>
  <c r="Q7906" i="16"/>
  <c r="R7914" i="16"/>
  <c r="Q7914" i="16"/>
  <c r="R7922" i="16"/>
  <c r="Q7922" i="16"/>
  <c r="R7930" i="16"/>
  <c r="Q7930" i="16"/>
  <c r="R7938" i="16"/>
  <c r="Q7938" i="16"/>
  <c r="R7946" i="16"/>
  <c r="Q7946" i="16"/>
  <c r="R7954" i="16"/>
  <c r="Q7954" i="16"/>
  <c r="R7962" i="16"/>
  <c r="Q7962" i="16"/>
  <c r="R7970" i="16"/>
  <c r="Q7970" i="16"/>
  <c r="R7978" i="16"/>
  <c r="Q7978" i="16"/>
  <c r="R7986" i="16"/>
  <c r="Q7986" i="16"/>
  <c r="R7994" i="16"/>
  <c r="Q7994" i="16"/>
  <c r="R8002" i="16"/>
  <c r="Q8002" i="16"/>
  <c r="R8010" i="16"/>
  <c r="Q8010" i="16"/>
  <c r="R8018" i="16"/>
  <c r="Q8018" i="16"/>
  <c r="R8026" i="16"/>
  <c r="Q8026" i="16"/>
  <c r="R8034" i="16"/>
  <c r="Q8034" i="16"/>
  <c r="R8042" i="16"/>
  <c r="Q8042" i="16"/>
  <c r="R8050" i="16"/>
  <c r="Q8050" i="16"/>
  <c r="R8058" i="16"/>
  <c r="Q8058" i="16"/>
  <c r="R8066" i="16"/>
  <c r="Q8066" i="16"/>
  <c r="R8074" i="16"/>
  <c r="Q8074" i="16"/>
  <c r="R8082" i="16"/>
  <c r="Q8082" i="16"/>
  <c r="R8090" i="16"/>
  <c r="Q8090" i="16"/>
  <c r="R8098" i="16"/>
  <c r="Q8098" i="16"/>
  <c r="R8106" i="16"/>
  <c r="Q8106" i="16"/>
  <c r="R8114" i="16"/>
  <c r="Q8114" i="16"/>
  <c r="R8122" i="16"/>
  <c r="Q8122" i="16"/>
  <c r="R8130" i="16"/>
  <c r="Q8130" i="16"/>
  <c r="R8138" i="16"/>
  <c r="Q8138" i="16"/>
  <c r="R8146" i="16"/>
  <c r="Q8146" i="16"/>
  <c r="R8154" i="16"/>
  <c r="Q8154" i="16"/>
  <c r="R8162" i="16"/>
  <c r="Q8162" i="16"/>
  <c r="R8170" i="16"/>
  <c r="Q8170" i="16"/>
  <c r="R8178" i="16"/>
  <c r="Q8178" i="16"/>
  <c r="R8186" i="16"/>
  <c r="Q8186" i="16"/>
  <c r="R8194" i="16"/>
  <c r="Q8194" i="16"/>
  <c r="R8202" i="16"/>
  <c r="Q8202" i="16"/>
  <c r="R8210" i="16"/>
  <c r="Q8210" i="16"/>
  <c r="R8218" i="16"/>
  <c r="Q8218" i="16"/>
  <c r="R8226" i="16"/>
  <c r="Q8226" i="16"/>
  <c r="R8234" i="16"/>
  <c r="Q8234" i="16"/>
  <c r="R8242" i="16"/>
  <c r="Q8242" i="16"/>
  <c r="R8250" i="16"/>
  <c r="Q8250" i="16"/>
  <c r="R8258" i="16"/>
  <c r="Q8258" i="16"/>
  <c r="R8266" i="16"/>
  <c r="Q8266" i="16"/>
  <c r="R8274" i="16"/>
  <c r="Q8274" i="16"/>
  <c r="R8282" i="16"/>
  <c r="Q8282" i="16"/>
  <c r="R8290" i="16"/>
  <c r="Q8290" i="16"/>
  <c r="R8298" i="16"/>
  <c r="Q8298" i="16"/>
  <c r="R8306" i="16"/>
  <c r="Q8306" i="16"/>
  <c r="R8314" i="16"/>
  <c r="Q8314" i="16"/>
  <c r="R8322" i="16"/>
  <c r="Q8322" i="16"/>
  <c r="R8330" i="16"/>
  <c r="Q8330" i="16"/>
  <c r="R8338" i="16"/>
  <c r="Q8338" i="16"/>
  <c r="R8346" i="16"/>
  <c r="Q8346" i="16"/>
  <c r="R8354" i="16"/>
  <c r="Q8354" i="16"/>
  <c r="R8362" i="16"/>
  <c r="Q8362" i="16"/>
  <c r="R8370" i="16"/>
  <c r="Q8370" i="16"/>
  <c r="R8378" i="16"/>
  <c r="Q8378" i="16"/>
  <c r="R8386" i="16"/>
  <c r="Q8386" i="16"/>
  <c r="R8394" i="16"/>
  <c r="Q8394" i="16"/>
  <c r="R8402" i="16"/>
  <c r="Q8402" i="16"/>
  <c r="R8410" i="16"/>
  <c r="Q8410" i="16"/>
  <c r="R8418" i="16"/>
  <c r="Q8418" i="16"/>
  <c r="R8426" i="16"/>
  <c r="Q8426" i="16"/>
  <c r="R8434" i="16"/>
  <c r="Q8434" i="16"/>
  <c r="R8442" i="16"/>
  <c r="Q8442" i="16"/>
  <c r="R8450" i="16"/>
  <c r="Q8450" i="16"/>
  <c r="R8458" i="16"/>
  <c r="Q8458" i="16"/>
  <c r="R8466" i="16"/>
  <c r="Q8466" i="16"/>
  <c r="R8474" i="16"/>
  <c r="Q8474" i="16"/>
  <c r="R8482" i="16"/>
  <c r="Q8482" i="16"/>
  <c r="R8490" i="16"/>
  <c r="Q8490" i="16"/>
  <c r="R8498" i="16"/>
  <c r="Q8498" i="16"/>
  <c r="R8506" i="16"/>
  <c r="Q8506" i="16"/>
  <c r="R8514" i="16"/>
  <c r="Q8514" i="16"/>
  <c r="R8522" i="16"/>
  <c r="Q8522" i="16"/>
  <c r="R8530" i="16"/>
  <c r="Q8530" i="16"/>
  <c r="R8538" i="16"/>
  <c r="Q8538" i="16"/>
  <c r="R8546" i="16"/>
  <c r="Q8546" i="16"/>
  <c r="R8554" i="16"/>
  <c r="Q8554" i="16"/>
  <c r="R8562" i="16"/>
  <c r="Q8562" i="16"/>
  <c r="R8570" i="16"/>
  <c r="Q8570" i="16"/>
  <c r="R8578" i="16"/>
  <c r="Q8578" i="16"/>
  <c r="R8586" i="16"/>
  <c r="Q8586" i="16"/>
  <c r="R8594" i="16"/>
  <c r="Q8594" i="16"/>
  <c r="R8602" i="16"/>
  <c r="Q8602" i="16"/>
  <c r="R8610" i="16"/>
  <c r="Q8610" i="16"/>
  <c r="R8618" i="16"/>
  <c r="Q8618" i="16"/>
  <c r="R8626" i="16"/>
  <c r="Q8626" i="16"/>
  <c r="R8634" i="16"/>
  <c r="Q8634" i="16"/>
  <c r="R8642" i="16"/>
  <c r="Q8642" i="16"/>
  <c r="R8650" i="16"/>
  <c r="Q8650" i="16"/>
  <c r="R8658" i="16"/>
  <c r="Q8658" i="16"/>
  <c r="R8666" i="16"/>
  <c r="Q8666" i="16"/>
  <c r="R8674" i="16"/>
  <c r="Q8674" i="16"/>
  <c r="R8682" i="16"/>
  <c r="Q8682" i="16"/>
  <c r="R8690" i="16"/>
  <c r="Q8690" i="16"/>
  <c r="R8698" i="16"/>
  <c r="Q8698" i="16"/>
  <c r="R8706" i="16"/>
  <c r="Q8706" i="16"/>
  <c r="R8714" i="16"/>
  <c r="Q8714" i="16"/>
  <c r="R8722" i="16"/>
  <c r="Q8722" i="16"/>
  <c r="R1547" i="16"/>
  <c r="Q1547" i="16"/>
  <c r="R1555" i="16"/>
  <c r="Q1555" i="16"/>
  <c r="R1563" i="16"/>
  <c r="Q1563" i="16"/>
  <c r="R1571" i="16"/>
  <c r="Q1571" i="16"/>
  <c r="R1579" i="16"/>
  <c r="Q1579" i="16"/>
  <c r="R1587" i="16"/>
  <c r="Q1587" i="16"/>
  <c r="R1595" i="16"/>
  <c r="Q1595" i="16"/>
  <c r="R1603" i="16"/>
  <c r="Q1603" i="16"/>
  <c r="R1611" i="16"/>
  <c r="Q1611" i="16"/>
  <c r="R1619" i="16"/>
  <c r="Q1619" i="16"/>
  <c r="R1627" i="16"/>
  <c r="Q1627" i="16"/>
  <c r="R1635" i="16"/>
  <c r="Q1635" i="16"/>
  <c r="R1643" i="16"/>
  <c r="Q1643" i="16"/>
  <c r="R1651" i="16"/>
  <c r="Q1651" i="16"/>
  <c r="R1659" i="16"/>
  <c r="Q1659" i="16"/>
  <c r="R1667" i="16"/>
  <c r="Q1667" i="16"/>
  <c r="R1675" i="16"/>
  <c r="Q1675" i="16"/>
  <c r="R1683" i="16"/>
  <c r="Q1683" i="16"/>
  <c r="R1691" i="16"/>
  <c r="Q1691" i="16"/>
  <c r="R1699" i="16"/>
  <c r="Q1699" i="16"/>
  <c r="R1707" i="16"/>
  <c r="Q1707" i="16"/>
  <c r="R1715" i="16"/>
  <c r="Q1715" i="16"/>
  <c r="R1723" i="16"/>
  <c r="Q1723" i="16"/>
  <c r="R1731" i="16"/>
  <c r="Q1731" i="16"/>
  <c r="R1739" i="16"/>
  <c r="Q1739" i="16"/>
  <c r="R1747" i="16"/>
  <c r="Q1747" i="16"/>
  <c r="R1755" i="16"/>
  <c r="Q1755" i="16"/>
  <c r="R1763" i="16"/>
  <c r="Q1763" i="16"/>
  <c r="R1771" i="16"/>
  <c r="Q1771" i="16"/>
  <c r="R1779" i="16"/>
  <c r="Q1779" i="16"/>
  <c r="R1787" i="16"/>
  <c r="Q1787" i="16"/>
  <c r="R1795" i="16"/>
  <c r="Q1795" i="16"/>
  <c r="R1803" i="16"/>
  <c r="Q1803" i="16"/>
  <c r="R1811" i="16"/>
  <c r="Q1811" i="16"/>
  <c r="R1819" i="16"/>
  <c r="Q1819" i="16"/>
  <c r="R1827" i="16"/>
  <c r="Q1827" i="16"/>
  <c r="R1835" i="16"/>
  <c r="Q1835" i="16"/>
  <c r="R1843" i="16"/>
  <c r="Q1843" i="16"/>
  <c r="R1851" i="16"/>
  <c r="Q1851" i="16"/>
  <c r="R1859" i="16"/>
  <c r="Q1859" i="16"/>
  <c r="R1867" i="16"/>
  <c r="Q1867" i="16"/>
  <c r="R1875" i="16"/>
  <c r="Q1875" i="16"/>
  <c r="R1883" i="16"/>
  <c r="Q1883" i="16"/>
  <c r="R1891" i="16"/>
  <c r="Q1891" i="16"/>
  <c r="R1899" i="16"/>
  <c r="Q1899" i="16"/>
  <c r="R1907" i="16"/>
  <c r="Q1907" i="16"/>
  <c r="R1915" i="16"/>
  <c r="Q1915" i="16"/>
  <c r="R1923" i="16"/>
  <c r="Q1923" i="16"/>
  <c r="R1931" i="16"/>
  <c r="Q1931" i="16"/>
  <c r="R1939" i="16"/>
  <c r="Q1939" i="16"/>
  <c r="R1947" i="16"/>
  <c r="Q1947" i="16"/>
  <c r="R1955" i="16"/>
  <c r="Q1955" i="16"/>
  <c r="R1963" i="16"/>
  <c r="Q1963" i="16"/>
  <c r="R1971" i="16"/>
  <c r="Q1971" i="16"/>
  <c r="R1979" i="16"/>
  <c r="Q1979" i="16"/>
  <c r="R1987" i="16"/>
  <c r="Q1987" i="16"/>
  <c r="R1995" i="16"/>
  <c r="Q1995" i="16"/>
  <c r="R2003" i="16"/>
  <c r="Q2003" i="16"/>
  <c r="R2011" i="16"/>
  <c r="Q2011" i="16"/>
  <c r="R2019" i="16"/>
  <c r="Q2019" i="16"/>
  <c r="R2027" i="16"/>
  <c r="Q2027" i="16"/>
  <c r="R2035" i="16"/>
  <c r="Q2035" i="16"/>
  <c r="R2043" i="16"/>
  <c r="Q2043" i="16"/>
  <c r="R2051" i="16"/>
  <c r="Q2051" i="16"/>
  <c r="R2059" i="16"/>
  <c r="Q2059" i="16"/>
  <c r="R2067" i="16"/>
  <c r="Q2067" i="16"/>
  <c r="R2075" i="16"/>
  <c r="Q2075" i="16"/>
  <c r="R2083" i="16"/>
  <c r="Q2083" i="16"/>
  <c r="R2091" i="16"/>
  <c r="Q2091" i="16"/>
  <c r="R2099" i="16"/>
  <c r="Q2099" i="16"/>
  <c r="R2107" i="16"/>
  <c r="Q2107" i="16"/>
  <c r="R2115" i="16"/>
  <c r="Q2115" i="16"/>
  <c r="R2123" i="16"/>
  <c r="Q2123" i="16"/>
  <c r="R2131" i="16"/>
  <c r="Q2131" i="16"/>
  <c r="R2139" i="16"/>
  <c r="Q2139" i="16"/>
  <c r="R2147" i="16"/>
  <c r="Q2147" i="16"/>
  <c r="R2155" i="16"/>
  <c r="Q2155" i="16"/>
  <c r="R2163" i="16"/>
  <c r="Q2163" i="16"/>
  <c r="R2171" i="16"/>
  <c r="Q2171" i="16"/>
  <c r="R2179" i="16"/>
  <c r="Q2179" i="16"/>
  <c r="R2187" i="16"/>
  <c r="Q2187" i="16"/>
  <c r="R2195" i="16"/>
  <c r="Q2195" i="16"/>
  <c r="R2203" i="16"/>
  <c r="Q2203" i="16"/>
  <c r="R2211" i="16"/>
  <c r="Q2211" i="16"/>
  <c r="R2219" i="16"/>
  <c r="Q2219" i="16"/>
  <c r="R2227" i="16"/>
  <c r="Q2227" i="16"/>
  <c r="R2235" i="16"/>
  <c r="Q2235" i="16"/>
  <c r="R2243" i="16"/>
  <c r="Q2243" i="16"/>
  <c r="R2251" i="16"/>
  <c r="Q2251" i="16"/>
  <c r="R2259" i="16"/>
  <c r="Q2259" i="16"/>
  <c r="R2267" i="16"/>
  <c r="Q2267" i="16"/>
  <c r="R2275" i="16"/>
  <c r="Q2275" i="16"/>
  <c r="R2283" i="16"/>
  <c r="Q2283" i="16"/>
  <c r="R2291" i="16"/>
  <c r="Q2291" i="16"/>
  <c r="R2299" i="16"/>
  <c r="Q2299" i="16"/>
  <c r="R2307" i="16"/>
  <c r="Q2307" i="16"/>
  <c r="R2315" i="16"/>
  <c r="Q2315" i="16"/>
  <c r="R2323" i="16"/>
  <c r="Q2323" i="16"/>
  <c r="R2331" i="16"/>
  <c r="Q2331" i="16"/>
  <c r="R2339" i="16"/>
  <c r="Q2339" i="16"/>
  <c r="R2347" i="16"/>
  <c r="Q2347" i="16"/>
  <c r="R2355" i="16"/>
  <c r="Q2355" i="16"/>
  <c r="R2363" i="16"/>
  <c r="Q2363" i="16"/>
  <c r="R2371" i="16"/>
  <c r="Q2371" i="16"/>
  <c r="R2379" i="16"/>
  <c r="Q2379" i="16"/>
  <c r="R2387" i="16"/>
  <c r="Q2387" i="16"/>
  <c r="R2395" i="16"/>
  <c r="Q2395" i="16"/>
  <c r="R2403" i="16"/>
  <c r="Q2403" i="16"/>
  <c r="R2411" i="16"/>
  <c r="Q2411" i="16"/>
  <c r="R2419" i="16"/>
  <c r="Q2419" i="16"/>
  <c r="R2427" i="16"/>
  <c r="Q2427" i="16"/>
  <c r="R2435" i="16"/>
  <c r="Q2435" i="16"/>
  <c r="R2443" i="16"/>
  <c r="Q2443" i="16"/>
  <c r="R2451" i="16"/>
  <c r="Q2451" i="16"/>
  <c r="R2459" i="16"/>
  <c r="Q2459" i="16"/>
  <c r="R2467" i="16"/>
  <c r="Q2467" i="16"/>
  <c r="R2475" i="16"/>
  <c r="Q2475" i="16"/>
  <c r="R2483" i="16"/>
  <c r="Q2483" i="16"/>
  <c r="R2491" i="16"/>
  <c r="Q2491" i="16"/>
  <c r="R2499" i="16"/>
  <c r="Q2499" i="16"/>
  <c r="R2507" i="16"/>
  <c r="Q2507" i="16"/>
  <c r="R2515" i="16"/>
  <c r="Q2515" i="16"/>
  <c r="R2523" i="16"/>
  <c r="Q2523" i="16"/>
  <c r="R2531" i="16"/>
  <c r="Q2531" i="16"/>
  <c r="R2539" i="16"/>
  <c r="Q2539" i="16"/>
  <c r="R2547" i="16"/>
  <c r="Q2547" i="16"/>
  <c r="R2555" i="16"/>
  <c r="Q2555" i="16"/>
  <c r="R2563" i="16"/>
  <c r="Q2563" i="16"/>
  <c r="R2571" i="16"/>
  <c r="Q2571" i="16"/>
  <c r="R2579" i="16"/>
  <c r="Q2579" i="16"/>
  <c r="R2587" i="16"/>
  <c r="Q2587" i="16"/>
  <c r="R2595" i="16"/>
  <c r="Q2595" i="16"/>
  <c r="R2603" i="16"/>
  <c r="Q2603" i="16"/>
  <c r="R2611" i="16"/>
  <c r="Q2611" i="16"/>
  <c r="R2619" i="16"/>
  <c r="Q2619" i="16"/>
  <c r="R2627" i="16"/>
  <c r="Q2627" i="16"/>
  <c r="R2635" i="16"/>
  <c r="Q2635" i="16"/>
  <c r="R2643" i="16"/>
  <c r="Q2643" i="16"/>
  <c r="R2651" i="16"/>
  <c r="Q2651" i="16"/>
  <c r="R2659" i="16"/>
  <c r="Q2659" i="16"/>
  <c r="R2667" i="16"/>
  <c r="Q2667" i="16"/>
  <c r="R2675" i="16"/>
  <c r="Q2675" i="16"/>
  <c r="R2683" i="16"/>
  <c r="Q2683" i="16"/>
  <c r="R2691" i="16"/>
  <c r="Q2691" i="16"/>
  <c r="R2699" i="16"/>
  <c r="Q2699" i="16"/>
  <c r="R2707" i="16"/>
  <c r="Q2707" i="16"/>
  <c r="R2715" i="16"/>
  <c r="Q2715" i="16"/>
  <c r="R2723" i="16"/>
  <c r="Q2723" i="16"/>
  <c r="R2731" i="16"/>
  <c r="Q2731" i="16"/>
  <c r="R2739" i="16"/>
  <c r="Q2739" i="16"/>
  <c r="R2747" i="16"/>
  <c r="Q2747" i="16"/>
  <c r="R2755" i="16"/>
  <c r="Q2755" i="16"/>
  <c r="R2763" i="16"/>
  <c r="Q2763" i="16"/>
  <c r="R2771" i="16"/>
  <c r="Q2771" i="16"/>
  <c r="R2779" i="16"/>
  <c r="Q2779" i="16"/>
  <c r="R2787" i="16"/>
  <c r="Q2787" i="16"/>
  <c r="R2795" i="16"/>
  <c r="Q2795" i="16"/>
  <c r="R2803" i="16"/>
  <c r="Q2803" i="16"/>
  <c r="R2811" i="16"/>
  <c r="Q2811" i="16"/>
  <c r="R2819" i="16"/>
  <c r="Q2819" i="16"/>
  <c r="R2827" i="16"/>
  <c r="Q2827" i="16"/>
  <c r="R2835" i="16"/>
  <c r="Q2835" i="16"/>
  <c r="R2843" i="16"/>
  <c r="Q2843" i="16"/>
  <c r="R2851" i="16"/>
  <c r="Q2851" i="16"/>
  <c r="R2859" i="16"/>
  <c r="Q2859" i="16"/>
  <c r="R2867" i="16"/>
  <c r="Q2867" i="16"/>
  <c r="R2875" i="16"/>
  <c r="Q2875" i="16"/>
  <c r="R2883" i="16"/>
  <c r="Q2883" i="16"/>
  <c r="R2891" i="16"/>
  <c r="Q2891" i="16"/>
  <c r="R2899" i="16"/>
  <c r="Q2899" i="16"/>
  <c r="R2907" i="16"/>
  <c r="Q2907" i="16"/>
  <c r="R2915" i="16"/>
  <c r="Q2915" i="16"/>
  <c r="R2923" i="16"/>
  <c r="Q2923" i="16"/>
  <c r="R2931" i="16"/>
  <c r="Q2931" i="16"/>
  <c r="R2939" i="16"/>
  <c r="Q2939" i="16"/>
  <c r="R2947" i="16"/>
  <c r="Q2947" i="16"/>
  <c r="R2955" i="16"/>
  <c r="Q2955" i="16"/>
  <c r="R2963" i="16"/>
  <c r="Q2963" i="16"/>
  <c r="R2971" i="16"/>
  <c r="Q2971" i="16"/>
  <c r="R2979" i="16"/>
  <c r="Q2979" i="16"/>
  <c r="R2987" i="16"/>
  <c r="Q2987" i="16"/>
  <c r="R2995" i="16"/>
  <c r="Q2995" i="16"/>
  <c r="R3003" i="16"/>
  <c r="Q3003" i="16"/>
  <c r="R3011" i="16"/>
  <c r="Q3011" i="16"/>
  <c r="R3019" i="16"/>
  <c r="Q3019" i="16"/>
  <c r="R3027" i="16"/>
  <c r="Q3027" i="16"/>
  <c r="R3035" i="16"/>
  <c r="Q3035" i="16"/>
  <c r="R3043" i="16"/>
  <c r="Q3043" i="16"/>
  <c r="R3051" i="16"/>
  <c r="Q3051" i="16"/>
  <c r="R3059" i="16"/>
  <c r="Q3059" i="16"/>
  <c r="R3067" i="16"/>
  <c r="Q3067" i="16"/>
  <c r="R3075" i="16"/>
  <c r="Q3075" i="16"/>
  <c r="R3083" i="16"/>
  <c r="Q3083" i="16"/>
  <c r="R3091" i="16"/>
  <c r="Q3091" i="16"/>
  <c r="R3099" i="16"/>
  <c r="Q3099" i="16"/>
  <c r="R3107" i="16"/>
  <c r="Q3107" i="16"/>
  <c r="R3115" i="16"/>
  <c r="Q3115" i="16"/>
  <c r="R3123" i="16"/>
  <c r="Q3123" i="16"/>
  <c r="R3131" i="16"/>
  <c r="Q3131" i="16"/>
  <c r="R3139" i="16"/>
  <c r="Q3139" i="16"/>
  <c r="R3147" i="16"/>
  <c r="Q3147" i="16"/>
  <c r="R3155" i="16"/>
  <c r="Q3155" i="16"/>
  <c r="R3163" i="16"/>
  <c r="Q3163" i="16"/>
  <c r="R3171" i="16"/>
  <c r="Q3171" i="16"/>
  <c r="R3179" i="16"/>
  <c r="Q3179" i="16"/>
  <c r="R3187" i="16"/>
  <c r="Q3187" i="16"/>
  <c r="R3195" i="16"/>
  <c r="Q3195" i="16"/>
  <c r="R3203" i="16"/>
  <c r="Q3203" i="16"/>
  <c r="R3211" i="16"/>
  <c r="Q3211" i="16"/>
  <c r="R3219" i="16"/>
  <c r="Q3219" i="16"/>
  <c r="R3227" i="16"/>
  <c r="Q3227" i="16"/>
  <c r="R3235" i="16"/>
  <c r="Q3235" i="16"/>
  <c r="R3243" i="16"/>
  <c r="Q3243" i="16"/>
  <c r="R3251" i="16"/>
  <c r="Q3251" i="16"/>
  <c r="R3259" i="16"/>
  <c r="Q3259" i="16"/>
  <c r="R3267" i="16"/>
  <c r="Q3267" i="16"/>
  <c r="R3275" i="16"/>
  <c r="Q3275" i="16"/>
  <c r="R3283" i="16"/>
  <c r="Q3283" i="16"/>
  <c r="R3291" i="16"/>
  <c r="Q3291" i="16"/>
  <c r="R3299" i="16"/>
  <c r="Q3299" i="16"/>
  <c r="R3307" i="16"/>
  <c r="Q3307" i="16"/>
  <c r="R3315" i="16"/>
  <c r="Q3315" i="16"/>
  <c r="R3323" i="16"/>
  <c r="Q3323" i="16"/>
  <c r="R3331" i="16"/>
  <c r="Q3331" i="16"/>
  <c r="R3339" i="16"/>
  <c r="Q3339" i="16"/>
  <c r="R3347" i="16"/>
  <c r="Q3347" i="16"/>
  <c r="R3355" i="16"/>
  <c r="Q3355" i="16"/>
  <c r="R3363" i="16"/>
  <c r="Q3363" i="16"/>
  <c r="R3371" i="16"/>
  <c r="Q3371" i="16"/>
  <c r="R3379" i="16"/>
  <c r="Q3379" i="16"/>
  <c r="R3387" i="16"/>
  <c r="Q3387" i="16"/>
  <c r="R3395" i="16"/>
  <c r="Q3395" i="16"/>
  <c r="R3403" i="16"/>
  <c r="Q3403" i="16"/>
  <c r="R3411" i="16"/>
  <c r="Q3411" i="16"/>
  <c r="R3419" i="16"/>
  <c r="Q3419" i="16"/>
  <c r="R3427" i="16"/>
  <c r="Q3427" i="16"/>
  <c r="R3435" i="16"/>
  <c r="Q3435" i="16"/>
  <c r="R3443" i="16"/>
  <c r="Q3443" i="16"/>
  <c r="R3451" i="16"/>
  <c r="Q3451" i="16"/>
  <c r="R3459" i="16"/>
  <c r="Q3459" i="16"/>
  <c r="R3467" i="16"/>
  <c r="Q3467" i="16"/>
  <c r="R3475" i="16"/>
  <c r="Q3475" i="16"/>
  <c r="R3483" i="16"/>
  <c r="Q3483" i="16"/>
  <c r="R3491" i="16"/>
  <c r="Q3491" i="16"/>
  <c r="R3499" i="16"/>
  <c r="Q3499" i="16"/>
  <c r="R3507" i="16"/>
  <c r="Q3507" i="16"/>
  <c r="R3515" i="16"/>
  <c r="Q3515" i="16"/>
  <c r="R3523" i="16"/>
  <c r="Q3523" i="16"/>
  <c r="R3531" i="16"/>
  <c r="Q3531" i="16"/>
  <c r="R3539" i="16"/>
  <c r="Q3539" i="16"/>
  <c r="R3547" i="16"/>
  <c r="Q3547" i="16"/>
  <c r="R3555" i="16"/>
  <c r="Q3555" i="16"/>
  <c r="R3563" i="16"/>
  <c r="Q3563" i="16"/>
  <c r="R3571" i="16"/>
  <c r="Q3571" i="16"/>
  <c r="R3579" i="16"/>
  <c r="Q3579" i="16"/>
  <c r="R3587" i="16"/>
  <c r="Q3587" i="16"/>
  <c r="R3595" i="16"/>
  <c r="Q3595" i="16"/>
  <c r="R3603" i="16"/>
  <c r="Q3603" i="16"/>
  <c r="R3611" i="16"/>
  <c r="Q3611" i="16"/>
  <c r="R3619" i="16"/>
  <c r="Q3619" i="16"/>
  <c r="R3627" i="16"/>
  <c r="Q3627" i="16"/>
  <c r="R3635" i="16"/>
  <c r="Q3635" i="16"/>
  <c r="R3643" i="16"/>
  <c r="Q3643" i="16"/>
  <c r="R3651" i="16"/>
  <c r="Q3651" i="16"/>
  <c r="R3659" i="16"/>
  <c r="Q3659" i="16"/>
  <c r="R3667" i="16"/>
  <c r="Q3667" i="16"/>
  <c r="R3675" i="16"/>
  <c r="Q3675" i="16"/>
  <c r="R3683" i="16"/>
  <c r="Q3683" i="16"/>
  <c r="R3691" i="16"/>
  <c r="Q3691" i="16"/>
  <c r="R3699" i="16"/>
  <c r="Q3699" i="16"/>
  <c r="R3707" i="16"/>
  <c r="Q3707" i="16"/>
  <c r="R3715" i="16"/>
  <c r="Q3715" i="16"/>
  <c r="R3723" i="16"/>
  <c r="Q3723" i="16"/>
  <c r="R3731" i="16"/>
  <c r="Q3731" i="16"/>
  <c r="R3739" i="16"/>
  <c r="Q3739" i="16"/>
  <c r="R3747" i="16"/>
  <c r="Q3747" i="16"/>
  <c r="R3755" i="16"/>
  <c r="Q3755" i="16"/>
  <c r="R3763" i="16"/>
  <c r="Q3763" i="16"/>
  <c r="R3771" i="16"/>
  <c r="Q3771" i="16"/>
  <c r="R3779" i="16"/>
  <c r="Q3779" i="16"/>
  <c r="R3787" i="16"/>
  <c r="Q3787" i="16"/>
  <c r="R3795" i="16"/>
  <c r="Q3795" i="16"/>
  <c r="R3803" i="16"/>
  <c r="Q3803" i="16"/>
  <c r="R3811" i="16"/>
  <c r="Q3811" i="16"/>
  <c r="R3819" i="16"/>
  <c r="Q3819" i="16"/>
  <c r="R3827" i="16"/>
  <c r="Q3827" i="16"/>
  <c r="R3835" i="16"/>
  <c r="Q3835" i="16"/>
  <c r="R3843" i="16"/>
  <c r="Q3843" i="16"/>
  <c r="R3851" i="16"/>
  <c r="Q3851" i="16"/>
  <c r="R3859" i="16"/>
  <c r="Q3859" i="16"/>
  <c r="R3867" i="16"/>
  <c r="Q3867" i="16"/>
  <c r="R3875" i="16"/>
  <c r="Q3875" i="16"/>
  <c r="R3883" i="16"/>
  <c r="Q3883" i="16"/>
  <c r="R3891" i="16"/>
  <c r="Q3891" i="16"/>
  <c r="R3899" i="16"/>
  <c r="Q3899" i="16"/>
  <c r="R3907" i="16"/>
  <c r="Q3907" i="16"/>
  <c r="R3915" i="16"/>
  <c r="Q3915" i="16"/>
  <c r="R3923" i="16"/>
  <c r="Q3923" i="16"/>
  <c r="R3931" i="16"/>
  <c r="Q3931" i="16"/>
  <c r="R3939" i="16"/>
  <c r="Q3939" i="16"/>
  <c r="R3947" i="16"/>
  <c r="Q3947" i="16"/>
  <c r="R3955" i="16"/>
  <c r="Q3955" i="16"/>
  <c r="R3963" i="16"/>
  <c r="Q3963" i="16"/>
  <c r="R3971" i="16"/>
  <c r="Q3971" i="16"/>
  <c r="R3979" i="16"/>
  <c r="Q3979" i="16"/>
  <c r="R3987" i="16"/>
  <c r="Q3987" i="16"/>
  <c r="R3995" i="16"/>
  <c r="Q3995" i="16"/>
  <c r="R4003" i="16"/>
  <c r="Q4003" i="16"/>
  <c r="R4011" i="16"/>
  <c r="Q4011" i="16"/>
  <c r="R4019" i="16"/>
  <c r="Q4019" i="16"/>
  <c r="R4027" i="16"/>
  <c r="Q4027" i="16"/>
  <c r="R4035" i="16"/>
  <c r="Q4035" i="16"/>
  <c r="R4043" i="16"/>
  <c r="Q4043" i="16"/>
  <c r="R4051" i="16"/>
  <c r="Q4051" i="16"/>
  <c r="R4059" i="16"/>
  <c r="Q4059" i="16"/>
  <c r="R4067" i="16"/>
  <c r="Q4067" i="16"/>
  <c r="R4075" i="16"/>
  <c r="Q4075" i="16"/>
  <c r="R4083" i="16"/>
  <c r="Q4083" i="16"/>
  <c r="R4091" i="16"/>
  <c r="Q4091" i="16"/>
  <c r="R4099" i="16"/>
  <c r="Q4099" i="16"/>
  <c r="R4107" i="16"/>
  <c r="Q4107" i="16"/>
  <c r="R4115" i="16"/>
  <c r="Q4115" i="16"/>
  <c r="R4123" i="16"/>
  <c r="Q4123" i="16"/>
  <c r="R4131" i="16"/>
  <c r="Q4131" i="16"/>
  <c r="R4139" i="16"/>
  <c r="Q4139" i="16"/>
  <c r="R4147" i="16"/>
  <c r="Q4147" i="16"/>
  <c r="R4155" i="16"/>
  <c r="Q4155" i="16"/>
  <c r="R4163" i="16"/>
  <c r="Q4163" i="16"/>
  <c r="R4171" i="16"/>
  <c r="Q4171" i="16"/>
  <c r="R4179" i="16"/>
  <c r="Q4179" i="16"/>
  <c r="R4187" i="16"/>
  <c r="Q4187" i="16"/>
  <c r="R4195" i="16"/>
  <c r="Q4195" i="16"/>
  <c r="R4203" i="16"/>
  <c r="Q4203" i="16"/>
  <c r="R4211" i="16"/>
  <c r="Q4211" i="16"/>
  <c r="R4219" i="16"/>
  <c r="Q4219" i="16"/>
  <c r="R4227" i="16"/>
  <c r="Q4227" i="16"/>
  <c r="R4235" i="16"/>
  <c r="Q4235" i="16"/>
  <c r="R4243" i="16"/>
  <c r="Q4243" i="16"/>
  <c r="R4251" i="16"/>
  <c r="Q4251" i="16"/>
  <c r="R4259" i="16"/>
  <c r="Q4259" i="16"/>
  <c r="R4267" i="16"/>
  <c r="Q4267" i="16"/>
  <c r="R4275" i="16"/>
  <c r="Q4275" i="16"/>
  <c r="R4283" i="16"/>
  <c r="Q4283" i="16"/>
  <c r="R4291" i="16"/>
  <c r="Q4291" i="16"/>
  <c r="R4299" i="16"/>
  <c r="Q4299" i="16"/>
  <c r="R4307" i="16"/>
  <c r="Q4307" i="16"/>
  <c r="R4315" i="16"/>
  <c r="Q4315" i="16"/>
  <c r="R4323" i="16"/>
  <c r="Q4323" i="16"/>
  <c r="R4331" i="16"/>
  <c r="Q4331" i="16"/>
  <c r="R4339" i="16"/>
  <c r="Q4339" i="16"/>
  <c r="R4347" i="16"/>
  <c r="Q4347" i="16"/>
  <c r="R4355" i="16"/>
  <c r="Q4355" i="16"/>
  <c r="R4363" i="16"/>
  <c r="Q4363" i="16"/>
  <c r="R4371" i="16"/>
  <c r="Q4371" i="16"/>
  <c r="R4379" i="16"/>
  <c r="Q4379" i="16"/>
  <c r="R4387" i="16"/>
  <c r="Q4387" i="16"/>
  <c r="R4395" i="16"/>
  <c r="Q4395" i="16"/>
  <c r="R4403" i="16"/>
  <c r="Q4403" i="16"/>
  <c r="R4411" i="16"/>
  <c r="Q4411" i="16"/>
  <c r="R4419" i="16"/>
  <c r="Q4419" i="16"/>
  <c r="R4427" i="16"/>
  <c r="Q4427" i="16"/>
  <c r="R4435" i="16"/>
  <c r="Q4435" i="16"/>
  <c r="R4443" i="16"/>
  <c r="Q4443" i="16"/>
  <c r="R4451" i="16"/>
  <c r="Q4451" i="16"/>
  <c r="R4459" i="16"/>
  <c r="Q4459" i="16"/>
  <c r="R4467" i="16"/>
  <c r="Q4467" i="16"/>
  <c r="R4475" i="16"/>
  <c r="Q4475" i="16"/>
  <c r="R4483" i="16"/>
  <c r="Q4483" i="16"/>
  <c r="R4491" i="16"/>
  <c r="Q4491" i="16"/>
  <c r="R4499" i="16"/>
  <c r="Q4499" i="16"/>
  <c r="R4507" i="16"/>
  <c r="Q4507" i="16"/>
  <c r="R4515" i="16"/>
  <c r="Q4515" i="16"/>
  <c r="R4523" i="16"/>
  <c r="Q4523" i="16"/>
  <c r="R4531" i="16"/>
  <c r="Q4531" i="16"/>
  <c r="R4539" i="16"/>
  <c r="Q4539" i="16"/>
  <c r="R4547" i="16"/>
  <c r="Q4547" i="16"/>
  <c r="R4555" i="16"/>
  <c r="Q4555" i="16"/>
  <c r="R4563" i="16"/>
  <c r="Q4563" i="16"/>
  <c r="R4571" i="16"/>
  <c r="Q4571" i="16"/>
  <c r="R4579" i="16"/>
  <c r="Q4579" i="16"/>
  <c r="R4587" i="16"/>
  <c r="Q4587" i="16"/>
  <c r="R4595" i="16"/>
  <c r="Q4595" i="16"/>
  <c r="R4603" i="16"/>
  <c r="Q4603" i="16"/>
  <c r="R4611" i="16"/>
  <c r="Q4611" i="16"/>
  <c r="R4619" i="16"/>
  <c r="Q4619" i="16"/>
  <c r="R4627" i="16"/>
  <c r="Q4627" i="16"/>
  <c r="R4635" i="16"/>
  <c r="Q4635" i="16"/>
  <c r="R4643" i="16"/>
  <c r="Q4643" i="16"/>
  <c r="R4651" i="16"/>
  <c r="Q4651" i="16"/>
  <c r="R4659" i="16"/>
  <c r="Q4659" i="16"/>
  <c r="R4667" i="16"/>
  <c r="Q4667" i="16"/>
  <c r="R4675" i="16"/>
  <c r="Q4675" i="16"/>
  <c r="R4683" i="16"/>
  <c r="Q4683" i="16"/>
  <c r="R4691" i="16"/>
  <c r="Q4691" i="16"/>
  <c r="R4699" i="16"/>
  <c r="Q4699" i="16"/>
  <c r="R4707" i="16"/>
  <c r="Q4707" i="16"/>
  <c r="R4715" i="16"/>
  <c r="Q4715" i="16"/>
  <c r="R4723" i="16"/>
  <c r="Q4723" i="16"/>
  <c r="R4731" i="16"/>
  <c r="Q4731" i="16"/>
  <c r="R4739" i="16"/>
  <c r="Q4739" i="16"/>
  <c r="R4747" i="16"/>
  <c r="Q4747" i="16"/>
  <c r="R4755" i="16"/>
  <c r="Q4755" i="16"/>
  <c r="R4763" i="16"/>
  <c r="Q4763" i="16"/>
  <c r="R4771" i="16"/>
  <c r="Q4771" i="16"/>
  <c r="R4779" i="16"/>
  <c r="Q4779" i="16"/>
  <c r="R4787" i="16"/>
  <c r="Q4787" i="16"/>
  <c r="R4795" i="16"/>
  <c r="Q4795" i="16"/>
  <c r="R4803" i="16"/>
  <c r="Q4803" i="16"/>
  <c r="R4811" i="16"/>
  <c r="Q4811" i="16"/>
  <c r="R4819" i="16"/>
  <c r="Q4819" i="16"/>
  <c r="R4827" i="16"/>
  <c r="Q4827" i="16"/>
  <c r="R4835" i="16"/>
  <c r="Q4835" i="16"/>
  <c r="R4843" i="16"/>
  <c r="Q4843" i="16"/>
  <c r="R4851" i="16"/>
  <c r="Q4851" i="16"/>
  <c r="R4859" i="16"/>
  <c r="Q4859" i="16"/>
  <c r="R4867" i="16"/>
  <c r="Q4867" i="16"/>
  <c r="R4875" i="16"/>
  <c r="Q4875" i="16"/>
  <c r="R4883" i="16"/>
  <c r="Q4883" i="16"/>
  <c r="R4891" i="16"/>
  <c r="Q4891" i="16"/>
  <c r="R4899" i="16"/>
  <c r="Q4899" i="16"/>
  <c r="R4907" i="16"/>
  <c r="Q4907" i="16"/>
  <c r="R4915" i="16"/>
  <c r="Q4915" i="16"/>
  <c r="R4923" i="16"/>
  <c r="Q4923" i="16"/>
  <c r="R4931" i="16"/>
  <c r="Q4931" i="16"/>
  <c r="R4939" i="16"/>
  <c r="Q4939" i="16"/>
  <c r="R4947" i="16"/>
  <c r="Q4947" i="16"/>
  <c r="R4955" i="16"/>
  <c r="Q4955" i="16"/>
  <c r="R4963" i="16"/>
  <c r="Q4963" i="16"/>
  <c r="R4971" i="16"/>
  <c r="Q4971" i="16"/>
  <c r="R4979" i="16"/>
  <c r="Q4979" i="16"/>
  <c r="R4987" i="16"/>
  <c r="Q4987" i="16"/>
  <c r="R4995" i="16"/>
  <c r="Q4995" i="16"/>
  <c r="R5003" i="16"/>
  <c r="Q5003" i="16"/>
  <c r="R5011" i="16"/>
  <c r="Q5011" i="16"/>
  <c r="R5019" i="16"/>
  <c r="Q5019" i="16"/>
  <c r="R5027" i="16"/>
  <c r="Q5027" i="16"/>
  <c r="R5035" i="16"/>
  <c r="Q5035" i="16"/>
  <c r="R5043" i="16"/>
  <c r="Q5043" i="16"/>
  <c r="R5051" i="16"/>
  <c r="Q5051" i="16"/>
  <c r="R5059" i="16"/>
  <c r="Q5059" i="16"/>
  <c r="R5067" i="16"/>
  <c r="Q5067" i="16"/>
  <c r="R5075" i="16"/>
  <c r="Q5075" i="16"/>
  <c r="R5083" i="16"/>
  <c r="Q5083" i="16"/>
  <c r="R5091" i="16"/>
  <c r="Q5091" i="16"/>
  <c r="R5099" i="16"/>
  <c r="Q5099" i="16"/>
  <c r="R5107" i="16"/>
  <c r="Q5107" i="16"/>
  <c r="R5115" i="16"/>
  <c r="Q5115" i="16"/>
  <c r="R5123" i="16"/>
  <c r="Q5123" i="16"/>
  <c r="R5131" i="16"/>
  <c r="Q5131" i="16"/>
  <c r="R5139" i="16"/>
  <c r="Q5139" i="16"/>
  <c r="R5147" i="16"/>
  <c r="Q5147" i="16"/>
  <c r="R5155" i="16"/>
  <c r="Q5155" i="16"/>
  <c r="R5163" i="16"/>
  <c r="Q5163" i="16"/>
  <c r="R5171" i="16"/>
  <c r="Q5171" i="16"/>
  <c r="R5179" i="16"/>
  <c r="Q5179" i="16"/>
  <c r="R5187" i="16"/>
  <c r="Q5187" i="16"/>
  <c r="R5195" i="16"/>
  <c r="Q5195" i="16"/>
  <c r="R5203" i="16"/>
  <c r="Q5203" i="16"/>
  <c r="R5211" i="16"/>
  <c r="Q5211" i="16"/>
  <c r="R5219" i="16"/>
  <c r="Q5219" i="16"/>
  <c r="R5227" i="16"/>
  <c r="Q5227" i="16"/>
  <c r="R5235" i="16"/>
  <c r="Q5235" i="16"/>
  <c r="R5243" i="16"/>
  <c r="Q5243" i="16"/>
  <c r="R5251" i="16"/>
  <c r="Q5251" i="16"/>
  <c r="R5259" i="16"/>
  <c r="Q5259" i="16"/>
  <c r="R5267" i="16"/>
  <c r="Q5267" i="16"/>
  <c r="R5275" i="16"/>
  <c r="Q5275" i="16"/>
  <c r="R5283" i="16"/>
  <c r="Q5283" i="16"/>
  <c r="R5291" i="16"/>
  <c r="Q5291" i="16"/>
  <c r="R5299" i="16"/>
  <c r="Q5299" i="16"/>
  <c r="R5307" i="16"/>
  <c r="Q5307" i="16"/>
  <c r="R5315" i="16"/>
  <c r="Q5315" i="16"/>
  <c r="R5323" i="16"/>
  <c r="Q5323" i="16"/>
  <c r="R5331" i="16"/>
  <c r="Q5331" i="16"/>
  <c r="R5339" i="16"/>
  <c r="Q5339" i="16"/>
  <c r="R5347" i="16"/>
  <c r="Q5347" i="16"/>
  <c r="R5355" i="16"/>
  <c r="Q5355" i="16"/>
  <c r="R5363" i="16"/>
  <c r="Q5363" i="16"/>
  <c r="R5371" i="16"/>
  <c r="Q5371" i="16"/>
  <c r="R5379" i="16"/>
  <c r="Q5379" i="16"/>
  <c r="R5387" i="16"/>
  <c r="Q5387" i="16"/>
  <c r="R5395" i="16"/>
  <c r="Q5395" i="16"/>
  <c r="R5403" i="16"/>
  <c r="Q5403" i="16"/>
  <c r="R5411" i="16"/>
  <c r="Q5411" i="16"/>
  <c r="R5419" i="16"/>
  <c r="Q5419" i="16"/>
  <c r="R5427" i="16"/>
  <c r="Q5427" i="16"/>
  <c r="R5435" i="16"/>
  <c r="Q5435" i="16"/>
  <c r="R5443" i="16"/>
  <c r="Q5443" i="16"/>
  <c r="R5451" i="16"/>
  <c r="Q5451" i="16"/>
  <c r="R5459" i="16"/>
  <c r="Q5459" i="16"/>
  <c r="R5467" i="16"/>
  <c r="Q5467" i="16"/>
  <c r="R5475" i="16"/>
  <c r="Q5475" i="16"/>
  <c r="R5483" i="16"/>
  <c r="Q5483" i="16"/>
  <c r="R5491" i="16"/>
  <c r="Q5491" i="16"/>
  <c r="R5499" i="16"/>
  <c r="Q5499" i="16"/>
  <c r="R5507" i="16"/>
  <c r="Q5507" i="16"/>
  <c r="R5515" i="16"/>
  <c r="Q5515" i="16"/>
  <c r="R5523" i="16"/>
  <c r="Q5523" i="16"/>
  <c r="R5531" i="16"/>
  <c r="Q5531" i="16"/>
  <c r="R5539" i="16"/>
  <c r="Q5539" i="16"/>
  <c r="R5547" i="16"/>
  <c r="Q5547" i="16"/>
  <c r="R5555" i="16"/>
  <c r="Q5555" i="16"/>
  <c r="R5563" i="16"/>
  <c r="Q5563" i="16"/>
  <c r="R5571" i="16"/>
  <c r="Q5571" i="16"/>
  <c r="R5579" i="16"/>
  <c r="Q5579" i="16"/>
  <c r="R5587" i="16"/>
  <c r="Q5587" i="16"/>
  <c r="R5595" i="16"/>
  <c r="Q5595" i="16"/>
  <c r="R5603" i="16"/>
  <c r="Q5603" i="16"/>
  <c r="R5611" i="16"/>
  <c r="Q5611" i="16"/>
  <c r="R5619" i="16"/>
  <c r="Q5619" i="16"/>
  <c r="R5627" i="16"/>
  <c r="Q5627" i="16"/>
  <c r="R5635" i="16"/>
  <c r="Q5635" i="16"/>
  <c r="R5643" i="16"/>
  <c r="Q5643" i="16"/>
  <c r="R5651" i="16"/>
  <c r="Q5651" i="16"/>
  <c r="R5659" i="16"/>
  <c r="Q5659" i="16"/>
  <c r="R5667" i="16"/>
  <c r="Q5667" i="16"/>
  <c r="R5675" i="16"/>
  <c r="Q5675" i="16"/>
  <c r="R5683" i="16"/>
  <c r="Q5683" i="16"/>
  <c r="R5691" i="16"/>
  <c r="Q5691" i="16"/>
  <c r="R5699" i="16"/>
  <c r="Q5699" i="16"/>
  <c r="R5707" i="16"/>
  <c r="Q5707" i="16"/>
  <c r="R5715" i="16"/>
  <c r="Q5715" i="16"/>
  <c r="R5723" i="16"/>
  <c r="Q5723" i="16"/>
  <c r="R5731" i="16"/>
  <c r="Q5731" i="16"/>
  <c r="R5739" i="16"/>
  <c r="Q5739" i="16"/>
  <c r="R5747" i="16"/>
  <c r="Q5747" i="16"/>
  <c r="R5755" i="16"/>
  <c r="Q5755" i="16"/>
  <c r="R5763" i="16"/>
  <c r="Q5763" i="16"/>
  <c r="R5771" i="16"/>
  <c r="Q5771" i="16"/>
  <c r="R5779" i="16"/>
  <c r="Q5779" i="16"/>
  <c r="R5787" i="16"/>
  <c r="Q5787" i="16"/>
  <c r="R5795" i="16"/>
  <c r="Q5795" i="16"/>
  <c r="R5803" i="16"/>
  <c r="Q5803" i="16"/>
  <c r="R5811" i="16"/>
  <c r="Q5811" i="16"/>
  <c r="R5819" i="16"/>
  <c r="Q5819" i="16"/>
  <c r="R5827" i="16"/>
  <c r="Q5827" i="16"/>
  <c r="R5835" i="16"/>
  <c r="Q5835" i="16"/>
  <c r="R5843" i="16"/>
  <c r="Q5843" i="16"/>
  <c r="R5851" i="16"/>
  <c r="Q5851" i="16"/>
  <c r="R5859" i="16"/>
  <c r="Q5859" i="16"/>
  <c r="R5867" i="16"/>
  <c r="Q5867" i="16"/>
  <c r="R5875" i="16"/>
  <c r="Q5875" i="16"/>
  <c r="R5883" i="16"/>
  <c r="Q5883" i="16"/>
  <c r="R5891" i="16"/>
  <c r="Q5891" i="16"/>
  <c r="R5899" i="16"/>
  <c r="Q5899" i="16"/>
  <c r="R5907" i="16"/>
  <c r="Q5907" i="16"/>
  <c r="R5915" i="16"/>
  <c r="Q5915" i="16"/>
  <c r="R5923" i="16"/>
  <c r="Q5923" i="16"/>
  <c r="R5931" i="16"/>
  <c r="Q5931" i="16"/>
  <c r="R5939" i="16"/>
  <c r="Q5939" i="16"/>
  <c r="R5947" i="16"/>
  <c r="Q5947" i="16"/>
  <c r="R5955" i="16"/>
  <c r="Q5955" i="16"/>
  <c r="R5963" i="16"/>
  <c r="Q5963" i="16"/>
  <c r="R5971" i="16"/>
  <c r="Q5971" i="16"/>
  <c r="R5979" i="16"/>
  <c r="Q5979" i="16"/>
  <c r="R5987" i="16"/>
  <c r="Q5987" i="16"/>
  <c r="R5995" i="16"/>
  <c r="Q5995" i="16"/>
  <c r="R6003" i="16"/>
  <c r="Q6003" i="16"/>
  <c r="R6011" i="16"/>
  <c r="Q6011" i="16"/>
  <c r="R6019" i="16"/>
  <c r="Q6019" i="16"/>
  <c r="R6027" i="16"/>
  <c r="Q6027" i="16"/>
  <c r="R6035" i="16"/>
  <c r="Q6035" i="16"/>
  <c r="R6043" i="16"/>
  <c r="Q6043" i="16"/>
  <c r="R6051" i="16"/>
  <c r="Q6051" i="16"/>
  <c r="R6059" i="16"/>
  <c r="Q6059" i="16"/>
  <c r="R6067" i="16"/>
  <c r="Q6067" i="16"/>
  <c r="R6075" i="16"/>
  <c r="Q6075" i="16"/>
  <c r="R6083" i="16"/>
  <c r="Q6083" i="16"/>
  <c r="R6091" i="16"/>
  <c r="Q6091" i="16"/>
  <c r="R6099" i="16"/>
  <c r="Q6099" i="16"/>
  <c r="R6107" i="16"/>
  <c r="Q6107" i="16"/>
  <c r="R6115" i="16"/>
  <c r="Q6115" i="16"/>
  <c r="R6123" i="16"/>
  <c r="Q6123" i="16"/>
  <c r="R6131" i="16"/>
  <c r="Q6131" i="16"/>
  <c r="R6139" i="16"/>
  <c r="Q6139" i="16"/>
  <c r="R6147" i="16"/>
  <c r="Q6147" i="16"/>
  <c r="R6155" i="16"/>
  <c r="Q6155" i="16"/>
  <c r="R6163" i="16"/>
  <c r="Q6163" i="16"/>
  <c r="R6171" i="16"/>
  <c r="Q6171" i="16"/>
  <c r="R6179" i="16"/>
  <c r="Q6179" i="16"/>
  <c r="R6187" i="16"/>
  <c r="Q6187" i="16"/>
  <c r="R6195" i="16"/>
  <c r="Q6195" i="16"/>
  <c r="R6203" i="16"/>
  <c r="Q6203" i="16"/>
  <c r="R6211" i="16"/>
  <c r="Q6211" i="16"/>
  <c r="R6219" i="16"/>
  <c r="Q6219" i="16"/>
  <c r="R6227" i="16"/>
  <c r="Q6227" i="16"/>
  <c r="R6235" i="16"/>
  <c r="Q6235" i="16"/>
  <c r="R6243" i="16"/>
  <c r="Q6243" i="16"/>
  <c r="R6251" i="16"/>
  <c r="Q6251" i="16"/>
  <c r="R6259" i="16"/>
  <c r="Q6259" i="16"/>
  <c r="R6267" i="16"/>
  <c r="Q6267" i="16"/>
  <c r="R6275" i="16"/>
  <c r="Q6275" i="16"/>
  <c r="R6283" i="16"/>
  <c r="Q6283" i="16"/>
  <c r="R6291" i="16"/>
  <c r="Q6291" i="16"/>
  <c r="R6299" i="16"/>
  <c r="Q6299" i="16"/>
  <c r="R6307" i="16"/>
  <c r="Q6307" i="16"/>
  <c r="R6315" i="16"/>
  <c r="Q6315" i="16"/>
  <c r="R6323" i="16"/>
  <c r="Q6323" i="16"/>
  <c r="R6331" i="16"/>
  <c r="Q6331" i="16"/>
  <c r="R6339" i="16"/>
  <c r="Q6339" i="16"/>
  <c r="R6347" i="16"/>
  <c r="Q6347" i="16"/>
  <c r="R6355" i="16"/>
  <c r="Q6355" i="16"/>
  <c r="R6363" i="16"/>
  <c r="Q6363" i="16"/>
  <c r="R6371" i="16"/>
  <c r="Q6371" i="16"/>
  <c r="R6379" i="16"/>
  <c r="Q6379" i="16"/>
  <c r="R6387" i="16"/>
  <c r="Q6387" i="16"/>
  <c r="R6395" i="16"/>
  <c r="Q6395" i="16"/>
  <c r="R6403" i="16"/>
  <c r="Q6403" i="16"/>
  <c r="R6411" i="16"/>
  <c r="Q6411" i="16"/>
  <c r="R6419" i="16"/>
  <c r="Q6419" i="16"/>
  <c r="R6427" i="16"/>
  <c r="Q6427" i="16"/>
  <c r="R6435" i="16"/>
  <c r="Q6435" i="16"/>
  <c r="R6443" i="16"/>
  <c r="Q6443" i="16"/>
  <c r="R6451" i="16"/>
  <c r="Q6451" i="16"/>
  <c r="R6459" i="16"/>
  <c r="Q6459" i="16"/>
  <c r="R6467" i="16"/>
  <c r="Q6467" i="16"/>
  <c r="R6475" i="16"/>
  <c r="Q6475" i="16"/>
  <c r="R6483" i="16"/>
  <c r="Q6483" i="16"/>
  <c r="R6491" i="16"/>
  <c r="Q6491" i="16"/>
  <c r="R6499" i="16"/>
  <c r="Q6499" i="16"/>
  <c r="R6507" i="16"/>
  <c r="Q6507" i="16"/>
  <c r="R6515" i="16"/>
  <c r="Q6515" i="16"/>
  <c r="R6523" i="16"/>
  <c r="Q6523" i="16"/>
  <c r="R6531" i="16"/>
  <c r="Q6531" i="16"/>
  <c r="R6539" i="16"/>
  <c r="Q6539" i="16"/>
  <c r="R6547" i="16"/>
  <c r="Q6547" i="16"/>
  <c r="R6555" i="16"/>
  <c r="Q6555" i="16"/>
  <c r="R6563" i="16"/>
  <c r="Q6563" i="16"/>
  <c r="R6571" i="16"/>
  <c r="Q6571" i="16"/>
  <c r="R6579" i="16"/>
  <c r="Q6579" i="16"/>
  <c r="R6587" i="16"/>
  <c r="Q6587" i="16"/>
  <c r="R6595" i="16"/>
  <c r="Q6595" i="16"/>
  <c r="R6603" i="16"/>
  <c r="Q6603" i="16"/>
  <c r="R6611" i="16"/>
  <c r="Q6611" i="16"/>
  <c r="R6619" i="16"/>
  <c r="Q6619" i="16"/>
  <c r="R6627" i="16"/>
  <c r="Q6627" i="16"/>
  <c r="R6635" i="16"/>
  <c r="Q6635" i="16"/>
  <c r="R6643" i="16"/>
  <c r="Q6643" i="16"/>
  <c r="R6651" i="16"/>
  <c r="Q6651" i="16"/>
  <c r="R6659" i="16"/>
  <c r="Q6659" i="16"/>
  <c r="R6667" i="16"/>
  <c r="Q6667" i="16"/>
  <c r="R6675" i="16"/>
  <c r="Q6675" i="16"/>
  <c r="R6683" i="16"/>
  <c r="Q6683" i="16"/>
  <c r="R6691" i="16"/>
  <c r="Q6691" i="16"/>
  <c r="R6699" i="16"/>
  <c r="Q6699" i="16"/>
  <c r="R6707" i="16"/>
  <c r="Q6707" i="16"/>
  <c r="R6715" i="16"/>
  <c r="Q6715" i="16"/>
  <c r="R6723" i="16"/>
  <c r="Q6723" i="16"/>
  <c r="R6731" i="16"/>
  <c r="Q6731" i="16"/>
  <c r="R6739" i="16"/>
  <c r="Q6739" i="16"/>
  <c r="R6747" i="16"/>
  <c r="Q6747" i="16"/>
  <c r="R6755" i="16"/>
  <c r="Q6755" i="16"/>
  <c r="R6763" i="16"/>
  <c r="Q6763" i="16"/>
  <c r="R6771" i="16"/>
  <c r="Q6771" i="16"/>
  <c r="R6779" i="16"/>
  <c r="Q6779" i="16"/>
  <c r="R6787" i="16"/>
  <c r="Q6787" i="16"/>
  <c r="R6795" i="16"/>
  <c r="Q6795" i="16"/>
  <c r="R6803" i="16"/>
  <c r="Q6803" i="16"/>
  <c r="R6811" i="16"/>
  <c r="Q6811" i="16"/>
  <c r="R6819" i="16"/>
  <c r="Q6819" i="16"/>
  <c r="R6827" i="16"/>
  <c r="Q6827" i="16"/>
  <c r="R6835" i="16"/>
  <c r="Q6835" i="16"/>
  <c r="R6843" i="16"/>
  <c r="Q6843" i="16"/>
  <c r="R6851" i="16"/>
  <c r="Q6851" i="16"/>
  <c r="R6859" i="16"/>
  <c r="Q6859" i="16"/>
  <c r="R6867" i="16"/>
  <c r="Q6867" i="16"/>
  <c r="R6875" i="16"/>
  <c r="Q6875" i="16"/>
  <c r="R6883" i="16"/>
  <c r="Q6883" i="16"/>
  <c r="R6891" i="16"/>
  <c r="Q6891" i="16"/>
  <c r="R6899" i="16"/>
  <c r="Q6899" i="16"/>
  <c r="R6907" i="16"/>
  <c r="Q6907" i="16"/>
  <c r="R6915" i="16"/>
  <c r="Q6915" i="16"/>
  <c r="R6923" i="16"/>
  <c r="Q6923" i="16"/>
  <c r="R6931" i="16"/>
  <c r="Q6931" i="16"/>
  <c r="R6939" i="16"/>
  <c r="Q6939" i="16"/>
  <c r="R6947" i="16"/>
  <c r="Q6947" i="16"/>
  <c r="R6955" i="16"/>
  <c r="Q6955" i="16"/>
  <c r="R6963" i="16"/>
  <c r="Q6963" i="16"/>
  <c r="R6971" i="16"/>
  <c r="Q6971" i="16"/>
  <c r="R6979" i="16"/>
  <c r="Q6979" i="16"/>
  <c r="R6987" i="16"/>
  <c r="Q6987" i="16"/>
  <c r="R6995" i="16"/>
  <c r="Q6995" i="16"/>
  <c r="R7003" i="16"/>
  <c r="Q7003" i="16"/>
  <c r="R7011" i="16"/>
  <c r="Q7011" i="16"/>
  <c r="R7019" i="16"/>
  <c r="Q7019" i="16"/>
  <c r="R7027" i="16"/>
  <c r="Q7027" i="16"/>
  <c r="R7035" i="16"/>
  <c r="Q7035" i="16"/>
  <c r="R7043" i="16"/>
  <c r="Q7043" i="16"/>
  <c r="R7051" i="16"/>
  <c r="Q7051" i="16"/>
  <c r="R7059" i="16"/>
  <c r="Q7059" i="16"/>
  <c r="R7067" i="16"/>
  <c r="Q7067" i="16"/>
  <c r="R7075" i="16"/>
  <c r="Q7075" i="16"/>
  <c r="R7083" i="16"/>
  <c r="Q7083" i="16"/>
  <c r="R7091" i="16"/>
  <c r="Q7091" i="16"/>
  <c r="R7099" i="16"/>
  <c r="Q7099" i="16"/>
  <c r="R7107" i="16"/>
  <c r="Q7107" i="16"/>
  <c r="R7115" i="16"/>
  <c r="Q7115" i="16"/>
  <c r="R7123" i="16"/>
  <c r="Q7123" i="16"/>
  <c r="R7131" i="16"/>
  <c r="Q7131" i="16"/>
  <c r="R7139" i="16"/>
  <c r="Q7139" i="16"/>
  <c r="R7147" i="16"/>
  <c r="Q7147" i="16"/>
  <c r="R7155" i="16"/>
  <c r="Q7155" i="16"/>
  <c r="R7163" i="16"/>
  <c r="Q7163" i="16"/>
  <c r="R7171" i="16"/>
  <c r="Q7171" i="16"/>
  <c r="R7179" i="16"/>
  <c r="Q7179" i="16"/>
  <c r="R7187" i="16"/>
  <c r="Q7187" i="16"/>
  <c r="R7195" i="16"/>
  <c r="Q7195" i="16"/>
  <c r="R7203" i="16"/>
  <c r="Q7203" i="16"/>
  <c r="R7211" i="16"/>
  <c r="Q7211" i="16"/>
  <c r="R7219" i="16"/>
  <c r="Q7219" i="16"/>
  <c r="R7227" i="16"/>
  <c r="Q7227" i="16"/>
  <c r="R7235" i="16"/>
  <c r="Q7235" i="16"/>
  <c r="R7243" i="16"/>
  <c r="Q7243" i="16"/>
  <c r="R7251" i="16"/>
  <c r="Q7251" i="16"/>
  <c r="R7259" i="16"/>
  <c r="Q7259" i="16"/>
  <c r="R7267" i="16"/>
  <c r="Q7267" i="16"/>
  <c r="R7275" i="16"/>
  <c r="Q7275" i="16"/>
  <c r="R7283" i="16"/>
  <c r="Q7283" i="16"/>
  <c r="R7291" i="16"/>
  <c r="Q7291" i="16"/>
  <c r="R7299" i="16"/>
  <c r="Q7299" i="16"/>
  <c r="R7307" i="16"/>
  <c r="Q7307" i="16"/>
  <c r="R7315" i="16"/>
  <c r="Q7315" i="16"/>
  <c r="R7323" i="16"/>
  <c r="Q7323" i="16"/>
  <c r="R7331" i="16"/>
  <c r="Q7331" i="16"/>
  <c r="R7339" i="16"/>
  <c r="Q7339" i="16"/>
  <c r="R7347" i="16"/>
  <c r="Q7347" i="16"/>
  <c r="R7355" i="16"/>
  <c r="Q7355" i="16"/>
  <c r="R7363" i="16"/>
  <c r="Q7363" i="16"/>
  <c r="R7371" i="16"/>
  <c r="Q7371" i="16"/>
  <c r="R7379" i="16"/>
  <c r="Q7379" i="16"/>
  <c r="R7387" i="16"/>
  <c r="Q7387" i="16"/>
  <c r="R7395" i="16"/>
  <c r="Q7395" i="16"/>
  <c r="R7403" i="16"/>
  <c r="Q7403" i="16"/>
  <c r="R7411" i="16"/>
  <c r="Q7411" i="16"/>
  <c r="R7419" i="16"/>
  <c r="Q7419" i="16"/>
  <c r="R7427" i="16"/>
  <c r="Q7427" i="16"/>
  <c r="R7435" i="16"/>
  <c r="Q7435" i="16"/>
  <c r="R7443" i="16"/>
  <c r="Q7443" i="16"/>
  <c r="R7451" i="16"/>
  <c r="Q7451" i="16"/>
  <c r="R7459" i="16"/>
  <c r="Q7459" i="16"/>
  <c r="R7467" i="16"/>
  <c r="Q7467" i="16"/>
  <c r="R7475" i="16"/>
  <c r="Q7475" i="16"/>
  <c r="R7483" i="16"/>
  <c r="Q7483" i="16"/>
  <c r="R7491" i="16"/>
  <c r="Q7491" i="16"/>
  <c r="R7499" i="16"/>
  <c r="Q7499" i="16"/>
  <c r="R7507" i="16"/>
  <c r="Q7507" i="16"/>
  <c r="R7515" i="16"/>
  <c r="Q7515" i="16"/>
  <c r="R7523" i="16"/>
  <c r="Q7523" i="16"/>
  <c r="R7531" i="16"/>
  <c r="Q7531" i="16"/>
  <c r="R7539" i="16"/>
  <c r="Q7539" i="16"/>
  <c r="R7547" i="16"/>
  <c r="Q7547" i="16"/>
  <c r="R7555" i="16"/>
  <c r="Q7555" i="16"/>
  <c r="R7563" i="16"/>
  <c r="Q7563" i="16"/>
  <c r="R7571" i="16"/>
  <c r="Q7571" i="16"/>
  <c r="R7579" i="16"/>
  <c r="Q7579" i="16"/>
  <c r="R7587" i="16"/>
  <c r="Q7587" i="16"/>
  <c r="R7595" i="16"/>
  <c r="Q7595" i="16"/>
  <c r="R7603" i="16"/>
  <c r="Q7603" i="16"/>
  <c r="R7611" i="16"/>
  <c r="Q7611" i="16"/>
  <c r="R7619" i="16"/>
  <c r="Q7619" i="16"/>
  <c r="R7627" i="16"/>
  <c r="Q7627" i="16"/>
  <c r="R7635" i="16"/>
  <c r="Q7635" i="16"/>
  <c r="R7643" i="16"/>
  <c r="Q7643" i="16"/>
  <c r="R7651" i="16"/>
  <c r="Q7651" i="16"/>
  <c r="R7659" i="16"/>
  <c r="Q7659" i="16"/>
  <c r="R7667" i="16"/>
  <c r="Q7667" i="16"/>
  <c r="R7675" i="16"/>
  <c r="Q7675" i="16"/>
  <c r="R7683" i="16"/>
  <c r="Q7683" i="16"/>
  <c r="R7691" i="16"/>
  <c r="Q7691" i="16"/>
  <c r="R7699" i="16"/>
  <c r="Q7699" i="16"/>
  <c r="R7707" i="16"/>
  <c r="Q7707" i="16"/>
  <c r="R7715" i="16"/>
  <c r="Q7715" i="16"/>
  <c r="R7723" i="16"/>
  <c r="Q7723" i="16"/>
  <c r="R7731" i="16"/>
  <c r="Q7731" i="16"/>
  <c r="R7739" i="16"/>
  <c r="Q7739" i="16"/>
  <c r="R7747" i="16"/>
  <c r="Q7747" i="16"/>
  <c r="R7755" i="16"/>
  <c r="Q7755" i="16"/>
  <c r="R7763" i="16"/>
  <c r="Q7763" i="16"/>
  <c r="R7771" i="16"/>
  <c r="Q7771" i="16"/>
  <c r="R7779" i="16"/>
  <c r="Q7779" i="16"/>
  <c r="R7787" i="16"/>
  <c r="Q7787" i="16"/>
  <c r="R7795" i="16"/>
  <c r="Q7795" i="16"/>
  <c r="R7803" i="16"/>
  <c r="Q7803" i="16"/>
  <c r="R7811" i="16"/>
  <c r="Q7811" i="16"/>
  <c r="R7819" i="16"/>
  <c r="Q7819" i="16"/>
  <c r="R7827" i="16"/>
  <c r="Q7827" i="16"/>
  <c r="R7835" i="16"/>
  <c r="Q7835" i="16"/>
  <c r="R7843" i="16"/>
  <c r="Q7843" i="16"/>
  <c r="R7851" i="16"/>
  <c r="Q7851" i="16"/>
  <c r="R7859" i="16"/>
  <c r="Q7859" i="16"/>
  <c r="R7867" i="16"/>
  <c r="Q7867" i="16"/>
  <c r="R7875" i="16"/>
  <c r="Q7875" i="16"/>
  <c r="R7883" i="16"/>
  <c r="Q7883" i="16"/>
  <c r="R7891" i="16"/>
  <c r="Q7891" i="16"/>
  <c r="R7899" i="16"/>
  <c r="Q7899" i="16"/>
  <c r="R7907" i="16"/>
  <c r="Q7907" i="16"/>
  <c r="R7915" i="16"/>
  <c r="Q7915" i="16"/>
  <c r="R7923" i="16"/>
  <c r="Q7923" i="16"/>
  <c r="R7931" i="16"/>
  <c r="Q7931" i="16"/>
  <c r="R7939" i="16"/>
  <c r="Q7939" i="16"/>
  <c r="R7947" i="16"/>
  <c r="Q7947" i="16"/>
  <c r="R7955" i="16"/>
  <c r="Q7955" i="16"/>
  <c r="R7963" i="16"/>
  <c r="Q7963" i="16"/>
  <c r="R7971" i="16"/>
  <c r="Q7971" i="16"/>
  <c r="R7979" i="16"/>
  <c r="Q7979" i="16"/>
  <c r="R7987" i="16"/>
  <c r="Q7987" i="16"/>
  <c r="R7995" i="16"/>
  <c r="Q7995" i="16"/>
  <c r="R8003" i="16"/>
  <c r="Q8003" i="16"/>
  <c r="R8011" i="16"/>
  <c r="Q8011" i="16"/>
  <c r="R8019" i="16"/>
  <c r="Q8019" i="16"/>
  <c r="R8027" i="16"/>
  <c r="Q8027" i="16"/>
  <c r="R8035" i="16"/>
  <c r="Q8035" i="16"/>
  <c r="R8043" i="16"/>
  <c r="Q8043" i="16"/>
  <c r="R8051" i="16"/>
  <c r="Q8051" i="16"/>
  <c r="R8059" i="16"/>
  <c r="Q8059" i="16"/>
  <c r="R8067" i="16"/>
  <c r="Q8067" i="16"/>
  <c r="R8075" i="16"/>
  <c r="Q8075" i="16"/>
  <c r="R8083" i="16"/>
  <c r="Q8083" i="16"/>
  <c r="R8091" i="16"/>
  <c r="Q8091" i="16"/>
  <c r="R8099" i="16"/>
  <c r="Q8099" i="16"/>
  <c r="R8107" i="16"/>
  <c r="Q8107" i="16"/>
  <c r="R8115" i="16"/>
  <c r="Q8115" i="16"/>
  <c r="R8123" i="16"/>
  <c r="Q8123" i="16"/>
  <c r="R8131" i="16"/>
  <c r="Q8131" i="16"/>
  <c r="R8139" i="16"/>
  <c r="Q8139" i="16"/>
  <c r="R8147" i="16"/>
  <c r="Q8147" i="16"/>
  <c r="R8155" i="16"/>
  <c r="Q8155" i="16"/>
  <c r="R8163" i="16"/>
  <c r="Q8163" i="16"/>
  <c r="R8171" i="16"/>
  <c r="Q8171" i="16"/>
  <c r="R8179" i="16"/>
  <c r="Q8179" i="16"/>
  <c r="R8187" i="16"/>
  <c r="Q8187" i="16"/>
  <c r="R8195" i="16"/>
  <c r="Q8195" i="16"/>
  <c r="R8203" i="16"/>
  <c r="Q8203" i="16"/>
  <c r="R8211" i="16"/>
  <c r="Q8211" i="16"/>
  <c r="R8219" i="16"/>
  <c r="Q8219" i="16"/>
  <c r="R8227" i="16"/>
  <c r="Q8227" i="16"/>
  <c r="R8235" i="16"/>
  <c r="Q8235" i="16"/>
  <c r="R8243" i="16"/>
  <c r="Q8243" i="16"/>
  <c r="R8251" i="16"/>
  <c r="Q8251" i="16"/>
  <c r="R8259" i="16"/>
  <c r="Q8259" i="16"/>
  <c r="R8267" i="16"/>
  <c r="Q8267" i="16"/>
  <c r="R8275" i="16"/>
  <c r="Q8275" i="16"/>
  <c r="R8283" i="16"/>
  <c r="Q8283" i="16"/>
  <c r="R8291" i="16"/>
  <c r="Q8291" i="16"/>
  <c r="R8299" i="16"/>
  <c r="Q8299" i="16"/>
  <c r="R8307" i="16"/>
  <c r="Q8307" i="16"/>
  <c r="R8315" i="16"/>
  <c r="Q8315" i="16"/>
  <c r="R8323" i="16"/>
  <c r="Q8323" i="16"/>
  <c r="R8331" i="16"/>
  <c r="Q8331" i="16"/>
  <c r="R8339" i="16"/>
  <c r="Q8339" i="16"/>
  <c r="R8347" i="16"/>
  <c r="Q8347" i="16"/>
  <c r="R8355" i="16"/>
  <c r="Q8355" i="16"/>
  <c r="R8363" i="16"/>
  <c r="Q8363" i="16"/>
  <c r="R8371" i="16"/>
  <c r="Q8371" i="16"/>
  <c r="R8379" i="16"/>
  <c r="Q8379" i="16"/>
  <c r="R8387" i="16"/>
  <c r="Q8387" i="16"/>
  <c r="R8395" i="16"/>
  <c r="Q8395" i="16"/>
  <c r="R8403" i="16"/>
  <c r="Q8403" i="16"/>
  <c r="R8411" i="16"/>
  <c r="Q8411" i="16"/>
  <c r="R8419" i="16"/>
  <c r="Q8419" i="16"/>
  <c r="R8427" i="16"/>
  <c r="Q8427" i="16"/>
  <c r="R8435" i="16"/>
  <c r="Q8435" i="16"/>
  <c r="R8443" i="16"/>
  <c r="Q8443" i="16"/>
  <c r="R8451" i="16"/>
  <c r="Q8451" i="16"/>
  <c r="R8459" i="16"/>
  <c r="Q8459" i="16"/>
  <c r="R8467" i="16"/>
  <c r="Q8467" i="16"/>
  <c r="R708" i="16"/>
  <c r="Q708" i="16"/>
  <c r="R716" i="16"/>
  <c r="Q716" i="16"/>
  <c r="R724" i="16"/>
  <c r="Q724" i="16"/>
  <c r="R732" i="16"/>
  <c r="Q732" i="16"/>
  <c r="R740" i="16"/>
  <c r="Q740" i="16"/>
  <c r="R748" i="16"/>
  <c r="Q748" i="16"/>
  <c r="R756" i="16"/>
  <c r="Q756" i="16"/>
  <c r="R764" i="16"/>
  <c r="Q764" i="16"/>
  <c r="R772" i="16"/>
  <c r="Q772" i="16"/>
  <c r="R780" i="16"/>
  <c r="Q780" i="16"/>
  <c r="R788" i="16"/>
  <c r="Q788" i="16"/>
  <c r="R796" i="16"/>
  <c r="Q796" i="16"/>
  <c r="R804" i="16"/>
  <c r="Q804" i="16"/>
  <c r="R812" i="16"/>
  <c r="Q812" i="16"/>
  <c r="R820" i="16"/>
  <c r="Q820" i="16"/>
  <c r="R828" i="16"/>
  <c r="Q828" i="16"/>
  <c r="R836" i="16"/>
  <c r="Q836" i="16"/>
  <c r="R844" i="16"/>
  <c r="Q844" i="16"/>
  <c r="R852" i="16"/>
  <c r="Q852" i="16"/>
  <c r="R860" i="16"/>
  <c r="Q860" i="16"/>
  <c r="R868" i="16"/>
  <c r="Q868" i="16"/>
  <c r="R876" i="16"/>
  <c r="Q876" i="16"/>
  <c r="R884" i="16"/>
  <c r="Q884" i="16"/>
  <c r="R892" i="16"/>
  <c r="Q892" i="16"/>
  <c r="R900" i="16"/>
  <c r="Q900" i="16"/>
  <c r="R908" i="16"/>
  <c r="Q908" i="16"/>
  <c r="R916" i="16"/>
  <c r="Q916" i="16"/>
  <c r="R924" i="16"/>
  <c r="Q924" i="16"/>
  <c r="R932" i="16"/>
  <c r="Q932" i="16"/>
  <c r="R940" i="16"/>
  <c r="Q940" i="16"/>
  <c r="R948" i="16"/>
  <c r="Q948" i="16"/>
  <c r="R956" i="16"/>
  <c r="Q956" i="16"/>
  <c r="R964" i="16"/>
  <c r="Q964" i="16"/>
  <c r="R972" i="16"/>
  <c r="Q972" i="16"/>
  <c r="R980" i="16"/>
  <c r="Q980" i="16"/>
  <c r="R988" i="16"/>
  <c r="Q988" i="16"/>
  <c r="R996" i="16"/>
  <c r="Q996" i="16"/>
  <c r="R1004" i="16"/>
  <c r="Q1004" i="16"/>
  <c r="R1012" i="16"/>
  <c r="Q1012" i="16"/>
  <c r="R1020" i="16"/>
  <c r="Q1020" i="16"/>
  <c r="R1028" i="16"/>
  <c r="Q1028" i="16"/>
  <c r="R1036" i="16"/>
  <c r="Q1036" i="16"/>
  <c r="R1044" i="16"/>
  <c r="Q1044" i="16"/>
  <c r="R1052" i="16"/>
  <c r="Q1052" i="16"/>
  <c r="R1060" i="16"/>
  <c r="Q1060" i="16"/>
  <c r="R1068" i="16"/>
  <c r="Q1068" i="16"/>
  <c r="R1076" i="16"/>
  <c r="Q1076" i="16"/>
  <c r="R1084" i="16"/>
  <c r="Q1084" i="16"/>
  <c r="R1092" i="16"/>
  <c r="Q1092" i="16"/>
  <c r="R1100" i="16"/>
  <c r="Q1100" i="16"/>
  <c r="R1108" i="16"/>
  <c r="Q1108" i="16"/>
  <c r="R1116" i="16"/>
  <c r="Q1116" i="16"/>
  <c r="R1124" i="16"/>
  <c r="Q1124" i="16"/>
  <c r="R1132" i="16"/>
  <c r="Q1132" i="16"/>
  <c r="R1140" i="16"/>
  <c r="Q1140" i="16"/>
  <c r="R1148" i="16"/>
  <c r="Q1148" i="16"/>
  <c r="R1156" i="16"/>
  <c r="Q1156" i="16"/>
  <c r="R1164" i="16"/>
  <c r="Q1164" i="16"/>
  <c r="R1172" i="16"/>
  <c r="Q1172" i="16"/>
  <c r="R1180" i="16"/>
  <c r="Q1180" i="16"/>
  <c r="R1188" i="16"/>
  <c r="Q1188" i="16"/>
  <c r="R1196" i="16"/>
  <c r="Q1196" i="16"/>
  <c r="R1204" i="16"/>
  <c r="Q1204" i="16"/>
  <c r="R1212" i="16"/>
  <c r="Q1212" i="16"/>
  <c r="R1220" i="16"/>
  <c r="Q1220" i="16"/>
  <c r="R1228" i="16"/>
  <c r="Q1228" i="16"/>
  <c r="R1236" i="16"/>
  <c r="Q1236" i="16"/>
  <c r="R1244" i="16"/>
  <c r="Q1244" i="16"/>
  <c r="R1252" i="16"/>
  <c r="Q1252" i="16"/>
  <c r="R1260" i="16"/>
  <c r="Q1260" i="16"/>
  <c r="R1268" i="16"/>
  <c r="Q1268" i="16"/>
  <c r="R1276" i="16"/>
  <c r="Q1276" i="16"/>
  <c r="R1284" i="16"/>
  <c r="Q1284" i="16"/>
  <c r="R1292" i="16"/>
  <c r="Q1292" i="16"/>
  <c r="R1300" i="16"/>
  <c r="Q1300" i="16"/>
  <c r="R1308" i="16"/>
  <c r="Q1308" i="16"/>
  <c r="R1316" i="16"/>
  <c r="Q1316" i="16"/>
  <c r="R1324" i="16"/>
  <c r="Q1324" i="16"/>
  <c r="R1332" i="16"/>
  <c r="Q1332" i="16"/>
  <c r="R1340" i="16"/>
  <c r="Q1340" i="16"/>
  <c r="R1348" i="16"/>
  <c r="Q1348" i="16"/>
  <c r="R1356" i="16"/>
  <c r="Q1356" i="16"/>
  <c r="R1364" i="16"/>
  <c r="Q1364" i="16"/>
  <c r="R1372" i="16"/>
  <c r="Q1372" i="16"/>
  <c r="R1380" i="16"/>
  <c r="Q1380" i="16"/>
  <c r="R1388" i="16"/>
  <c r="Q1388" i="16"/>
  <c r="R1396" i="16"/>
  <c r="Q1396" i="16"/>
  <c r="R1404" i="16"/>
  <c r="Q1404" i="16"/>
  <c r="R1412" i="16"/>
  <c r="Q1412" i="16"/>
  <c r="R1420" i="16"/>
  <c r="Q1420" i="16"/>
  <c r="R1428" i="16"/>
  <c r="Q1428" i="16"/>
  <c r="R1436" i="16"/>
  <c r="Q1436" i="16"/>
  <c r="R1444" i="16"/>
  <c r="Q1444" i="16"/>
  <c r="R1452" i="16"/>
  <c r="Q1452" i="16"/>
  <c r="R1460" i="16"/>
  <c r="Q1460" i="16"/>
  <c r="R1468" i="16"/>
  <c r="Q1468" i="16"/>
  <c r="R1476" i="16"/>
  <c r="Q1476" i="16"/>
  <c r="R1484" i="16"/>
  <c r="Q1484" i="16"/>
  <c r="R1492" i="16"/>
  <c r="Q1492" i="16"/>
  <c r="R1500" i="16"/>
  <c r="Q1500" i="16"/>
  <c r="R1508" i="16"/>
  <c r="Q1508" i="16"/>
  <c r="R1516" i="16"/>
  <c r="Q1516" i="16"/>
  <c r="R1524" i="16"/>
  <c r="Q1524" i="16"/>
  <c r="R1532" i="16"/>
  <c r="Q1532" i="16"/>
  <c r="R1540" i="16"/>
  <c r="Q1540" i="16"/>
  <c r="R1548" i="16"/>
  <c r="Q1548" i="16"/>
  <c r="R1556" i="16"/>
  <c r="Q1556" i="16"/>
  <c r="R1564" i="16"/>
  <c r="Q1564" i="16"/>
  <c r="R1572" i="16"/>
  <c r="Q1572" i="16"/>
  <c r="R1580" i="16"/>
  <c r="Q1580" i="16"/>
  <c r="R1588" i="16"/>
  <c r="Q1588" i="16"/>
  <c r="R1596" i="16"/>
  <c r="Q1596" i="16"/>
  <c r="R1604" i="16"/>
  <c r="Q1604" i="16"/>
  <c r="R1612" i="16"/>
  <c r="Q1612" i="16"/>
  <c r="R1620" i="16"/>
  <c r="Q1620" i="16"/>
  <c r="R1628" i="16"/>
  <c r="Q1628" i="16"/>
  <c r="R1636" i="16"/>
  <c r="Q1636" i="16"/>
  <c r="R1644" i="16"/>
  <c r="Q1644" i="16"/>
  <c r="R1652" i="16"/>
  <c r="Q1652" i="16"/>
  <c r="R1660" i="16"/>
  <c r="Q1660" i="16"/>
  <c r="R1668" i="16"/>
  <c r="Q1668" i="16"/>
  <c r="R1676" i="16"/>
  <c r="Q1676" i="16"/>
  <c r="R1684" i="16"/>
  <c r="Q1684" i="16"/>
  <c r="R1692" i="16"/>
  <c r="Q1692" i="16"/>
  <c r="R1700" i="16"/>
  <c r="Q1700" i="16"/>
  <c r="R1708" i="16"/>
  <c r="Q1708" i="16"/>
  <c r="R1716" i="16"/>
  <c r="Q1716" i="16"/>
  <c r="R1724" i="16"/>
  <c r="Q1724" i="16"/>
  <c r="R1732" i="16"/>
  <c r="Q1732" i="16"/>
  <c r="R1740" i="16"/>
  <c r="Q1740" i="16"/>
  <c r="R1748" i="16"/>
  <c r="Q1748" i="16"/>
  <c r="R1756" i="16"/>
  <c r="Q1756" i="16"/>
  <c r="R1764" i="16"/>
  <c r="Q1764" i="16"/>
  <c r="R1772" i="16"/>
  <c r="Q1772" i="16"/>
  <c r="R1780" i="16"/>
  <c r="Q1780" i="16"/>
  <c r="R1788" i="16"/>
  <c r="Q1788" i="16"/>
  <c r="R1796" i="16"/>
  <c r="Q1796" i="16"/>
  <c r="R1804" i="16"/>
  <c r="Q1804" i="16"/>
  <c r="R1812" i="16"/>
  <c r="Q1812" i="16"/>
  <c r="R1820" i="16"/>
  <c r="Q1820" i="16"/>
  <c r="R1828" i="16"/>
  <c r="Q1828" i="16"/>
  <c r="R1836" i="16"/>
  <c r="Q1836" i="16"/>
  <c r="R1844" i="16"/>
  <c r="Q1844" i="16"/>
  <c r="R1852" i="16"/>
  <c r="Q1852" i="16"/>
  <c r="R1860" i="16"/>
  <c r="Q1860" i="16"/>
  <c r="R1868" i="16"/>
  <c r="Q1868" i="16"/>
  <c r="R1876" i="16"/>
  <c r="Q1876" i="16"/>
  <c r="R1884" i="16"/>
  <c r="Q1884" i="16"/>
  <c r="R1892" i="16"/>
  <c r="Q1892" i="16"/>
  <c r="R1900" i="16"/>
  <c r="Q1900" i="16"/>
  <c r="R1908" i="16"/>
  <c r="Q1908" i="16"/>
  <c r="R1916" i="16"/>
  <c r="Q1916" i="16"/>
  <c r="R1924" i="16"/>
  <c r="Q1924" i="16"/>
  <c r="R1932" i="16"/>
  <c r="Q1932" i="16"/>
  <c r="R1940" i="16"/>
  <c r="Q1940" i="16"/>
  <c r="R1948" i="16"/>
  <c r="Q1948" i="16"/>
  <c r="R1956" i="16"/>
  <c r="Q1956" i="16"/>
  <c r="R1964" i="16"/>
  <c r="Q1964" i="16"/>
  <c r="R1972" i="16"/>
  <c r="Q1972" i="16"/>
  <c r="R1980" i="16"/>
  <c r="Q1980" i="16"/>
  <c r="R1988" i="16"/>
  <c r="Q1988" i="16"/>
  <c r="R1996" i="16"/>
  <c r="Q1996" i="16"/>
  <c r="R2004" i="16"/>
  <c r="Q2004" i="16"/>
  <c r="R2012" i="16"/>
  <c r="Q2012" i="16"/>
  <c r="R2020" i="16"/>
  <c r="Q2020" i="16"/>
  <c r="R2028" i="16"/>
  <c r="Q2028" i="16"/>
  <c r="R2036" i="16"/>
  <c r="Q2036" i="16"/>
  <c r="R2044" i="16"/>
  <c r="Q2044" i="16"/>
  <c r="R2052" i="16"/>
  <c r="Q2052" i="16"/>
  <c r="R2060" i="16"/>
  <c r="Q2060" i="16"/>
  <c r="R2068" i="16"/>
  <c r="Q2068" i="16"/>
  <c r="R2076" i="16"/>
  <c r="Q2076" i="16"/>
  <c r="R2084" i="16"/>
  <c r="Q2084" i="16"/>
  <c r="R2092" i="16"/>
  <c r="Q2092" i="16"/>
  <c r="R2100" i="16"/>
  <c r="Q2100" i="16"/>
  <c r="R2108" i="16"/>
  <c r="Q2108" i="16"/>
  <c r="R2116" i="16"/>
  <c r="Q2116" i="16"/>
  <c r="R2124" i="16"/>
  <c r="Q2124" i="16"/>
  <c r="R2132" i="16"/>
  <c r="Q2132" i="16"/>
  <c r="R2140" i="16"/>
  <c r="Q2140" i="16"/>
  <c r="R2148" i="16"/>
  <c r="Q2148" i="16"/>
  <c r="R2156" i="16"/>
  <c r="Q2156" i="16"/>
  <c r="R2164" i="16"/>
  <c r="Q2164" i="16"/>
  <c r="R2172" i="16"/>
  <c r="Q2172" i="16"/>
  <c r="R2180" i="16"/>
  <c r="Q2180" i="16"/>
  <c r="R2188" i="16"/>
  <c r="Q2188" i="16"/>
  <c r="R2196" i="16"/>
  <c r="Q2196" i="16"/>
  <c r="R2204" i="16"/>
  <c r="Q2204" i="16"/>
  <c r="R2212" i="16"/>
  <c r="Q2212" i="16"/>
  <c r="R2220" i="16"/>
  <c r="Q2220" i="16"/>
  <c r="R2228" i="16"/>
  <c r="Q2228" i="16"/>
  <c r="R2236" i="16"/>
  <c r="Q2236" i="16"/>
  <c r="R2244" i="16"/>
  <c r="Q2244" i="16"/>
  <c r="R2252" i="16"/>
  <c r="Q2252" i="16"/>
  <c r="R2260" i="16"/>
  <c r="Q2260" i="16"/>
  <c r="R2268" i="16"/>
  <c r="Q2268" i="16"/>
  <c r="R2276" i="16"/>
  <c r="Q2276" i="16"/>
  <c r="R2284" i="16"/>
  <c r="Q2284" i="16"/>
  <c r="R2292" i="16"/>
  <c r="Q2292" i="16"/>
  <c r="R2300" i="16"/>
  <c r="Q2300" i="16"/>
  <c r="R2308" i="16"/>
  <c r="Q2308" i="16"/>
  <c r="R2316" i="16"/>
  <c r="Q2316" i="16"/>
  <c r="R2324" i="16"/>
  <c r="Q2324" i="16"/>
  <c r="R2332" i="16"/>
  <c r="Q2332" i="16"/>
  <c r="R2340" i="16"/>
  <c r="Q2340" i="16"/>
  <c r="R2348" i="16"/>
  <c r="Q2348" i="16"/>
  <c r="R2356" i="16"/>
  <c r="Q2356" i="16"/>
  <c r="R2364" i="16"/>
  <c r="Q2364" i="16"/>
  <c r="R2372" i="16"/>
  <c r="Q2372" i="16"/>
  <c r="R2380" i="16"/>
  <c r="Q2380" i="16"/>
  <c r="R2388" i="16"/>
  <c r="Q2388" i="16"/>
  <c r="R2396" i="16"/>
  <c r="Q2396" i="16"/>
  <c r="R2404" i="16"/>
  <c r="Q2404" i="16"/>
  <c r="R2412" i="16"/>
  <c r="Q2412" i="16"/>
  <c r="R2420" i="16"/>
  <c r="Q2420" i="16"/>
  <c r="R2428" i="16"/>
  <c r="Q2428" i="16"/>
  <c r="R2436" i="16"/>
  <c r="Q2436" i="16"/>
  <c r="R2444" i="16"/>
  <c r="Q2444" i="16"/>
  <c r="R2452" i="16"/>
  <c r="Q2452" i="16"/>
  <c r="R2460" i="16"/>
  <c r="Q2460" i="16"/>
  <c r="R2468" i="16"/>
  <c r="Q2468" i="16"/>
  <c r="R2476" i="16"/>
  <c r="Q2476" i="16"/>
  <c r="R2484" i="16"/>
  <c r="Q2484" i="16"/>
  <c r="R2492" i="16"/>
  <c r="Q2492" i="16"/>
  <c r="R2500" i="16"/>
  <c r="Q2500" i="16"/>
  <c r="R2508" i="16"/>
  <c r="Q2508" i="16"/>
  <c r="R2516" i="16"/>
  <c r="Q2516" i="16"/>
  <c r="R2524" i="16"/>
  <c r="Q2524" i="16"/>
  <c r="R2532" i="16"/>
  <c r="Q2532" i="16"/>
  <c r="R2540" i="16"/>
  <c r="Q2540" i="16"/>
  <c r="R2548" i="16"/>
  <c r="Q2548" i="16"/>
  <c r="R2556" i="16"/>
  <c r="Q2556" i="16"/>
  <c r="R2564" i="16"/>
  <c r="Q2564" i="16"/>
  <c r="R2572" i="16"/>
  <c r="Q2572" i="16"/>
  <c r="R2580" i="16"/>
  <c r="Q2580" i="16"/>
  <c r="R2588" i="16"/>
  <c r="Q2588" i="16"/>
  <c r="R2596" i="16"/>
  <c r="Q2596" i="16"/>
  <c r="R2604" i="16"/>
  <c r="Q2604" i="16"/>
  <c r="R2612" i="16"/>
  <c r="Q2612" i="16"/>
  <c r="R2620" i="16"/>
  <c r="Q2620" i="16"/>
  <c r="R2628" i="16"/>
  <c r="Q2628" i="16"/>
  <c r="R2636" i="16"/>
  <c r="Q2636" i="16"/>
  <c r="R2644" i="16"/>
  <c r="Q2644" i="16"/>
  <c r="R2652" i="16"/>
  <c r="Q2652" i="16"/>
  <c r="R2660" i="16"/>
  <c r="Q2660" i="16"/>
  <c r="R2668" i="16"/>
  <c r="Q2668" i="16"/>
  <c r="R2676" i="16"/>
  <c r="Q2676" i="16"/>
  <c r="R2684" i="16"/>
  <c r="Q2684" i="16"/>
  <c r="R2692" i="16"/>
  <c r="Q2692" i="16"/>
  <c r="R2700" i="16"/>
  <c r="Q2700" i="16"/>
  <c r="R2708" i="16"/>
  <c r="Q2708" i="16"/>
  <c r="R2716" i="16"/>
  <c r="Q2716" i="16"/>
  <c r="R2724" i="16"/>
  <c r="Q2724" i="16"/>
  <c r="R2732" i="16"/>
  <c r="Q2732" i="16"/>
  <c r="R2740" i="16"/>
  <c r="Q2740" i="16"/>
  <c r="R2748" i="16"/>
  <c r="Q2748" i="16"/>
  <c r="R2756" i="16"/>
  <c r="Q2756" i="16"/>
  <c r="R2764" i="16"/>
  <c r="Q2764" i="16"/>
  <c r="R2772" i="16"/>
  <c r="Q2772" i="16"/>
  <c r="R2780" i="16"/>
  <c r="Q2780" i="16"/>
  <c r="R2788" i="16"/>
  <c r="Q2788" i="16"/>
  <c r="R2796" i="16"/>
  <c r="Q2796" i="16"/>
  <c r="R2804" i="16"/>
  <c r="Q2804" i="16"/>
  <c r="R2812" i="16"/>
  <c r="Q2812" i="16"/>
  <c r="R2820" i="16"/>
  <c r="Q2820" i="16"/>
  <c r="R2828" i="16"/>
  <c r="Q2828" i="16"/>
  <c r="R2836" i="16"/>
  <c r="Q2836" i="16"/>
  <c r="R2844" i="16"/>
  <c r="Q2844" i="16"/>
  <c r="R2852" i="16"/>
  <c r="Q2852" i="16"/>
  <c r="R2860" i="16"/>
  <c r="Q2860" i="16"/>
  <c r="R2868" i="16"/>
  <c r="Q2868" i="16"/>
  <c r="R2876" i="16"/>
  <c r="Q2876" i="16"/>
  <c r="R2884" i="16"/>
  <c r="Q2884" i="16"/>
  <c r="R2892" i="16"/>
  <c r="Q2892" i="16"/>
  <c r="R2900" i="16"/>
  <c r="Q2900" i="16"/>
  <c r="R2908" i="16"/>
  <c r="Q2908" i="16"/>
  <c r="R2916" i="16"/>
  <c r="Q2916" i="16"/>
  <c r="R2924" i="16"/>
  <c r="Q2924" i="16"/>
  <c r="R2932" i="16"/>
  <c r="Q2932" i="16"/>
  <c r="R2940" i="16"/>
  <c r="Q2940" i="16"/>
  <c r="R2948" i="16"/>
  <c r="Q2948" i="16"/>
  <c r="R2956" i="16"/>
  <c r="Q2956" i="16"/>
  <c r="R2964" i="16"/>
  <c r="Q2964" i="16"/>
  <c r="R2972" i="16"/>
  <c r="Q2972" i="16"/>
  <c r="R2980" i="16"/>
  <c r="Q2980" i="16"/>
  <c r="R2988" i="16"/>
  <c r="Q2988" i="16"/>
  <c r="R2996" i="16"/>
  <c r="Q2996" i="16"/>
  <c r="R3004" i="16"/>
  <c r="Q3004" i="16"/>
  <c r="R3012" i="16"/>
  <c r="Q3012" i="16"/>
  <c r="R3020" i="16"/>
  <c r="Q3020" i="16"/>
  <c r="R3028" i="16"/>
  <c r="Q3028" i="16"/>
  <c r="R3036" i="16"/>
  <c r="Q3036" i="16"/>
  <c r="R3044" i="16"/>
  <c r="Q3044" i="16"/>
  <c r="R3052" i="16"/>
  <c r="Q3052" i="16"/>
  <c r="R3060" i="16"/>
  <c r="Q3060" i="16"/>
  <c r="R3068" i="16"/>
  <c r="Q3068" i="16"/>
  <c r="R3076" i="16"/>
  <c r="Q3076" i="16"/>
  <c r="R3084" i="16"/>
  <c r="Q3084" i="16"/>
  <c r="R3092" i="16"/>
  <c r="Q3092" i="16"/>
  <c r="R3100" i="16"/>
  <c r="Q3100" i="16"/>
  <c r="R3108" i="16"/>
  <c r="Q3108" i="16"/>
  <c r="R3116" i="16"/>
  <c r="Q3116" i="16"/>
  <c r="R3124" i="16"/>
  <c r="Q3124" i="16"/>
  <c r="R3132" i="16"/>
  <c r="Q3132" i="16"/>
  <c r="R3140" i="16"/>
  <c r="Q3140" i="16"/>
  <c r="R3148" i="16"/>
  <c r="Q3148" i="16"/>
  <c r="R3156" i="16"/>
  <c r="Q3156" i="16"/>
  <c r="R3164" i="16"/>
  <c r="Q3164" i="16"/>
  <c r="R3172" i="16"/>
  <c r="Q3172" i="16"/>
  <c r="R3180" i="16"/>
  <c r="Q3180" i="16"/>
  <c r="R3188" i="16"/>
  <c r="Q3188" i="16"/>
  <c r="R3196" i="16"/>
  <c r="Q3196" i="16"/>
  <c r="R3204" i="16"/>
  <c r="Q3204" i="16"/>
  <c r="R3212" i="16"/>
  <c r="Q3212" i="16"/>
  <c r="R3220" i="16"/>
  <c r="Q3220" i="16"/>
  <c r="R3228" i="16"/>
  <c r="Q3228" i="16"/>
  <c r="R3236" i="16"/>
  <c r="Q3236" i="16"/>
  <c r="R3244" i="16"/>
  <c r="Q3244" i="16"/>
  <c r="R3252" i="16"/>
  <c r="Q3252" i="16"/>
  <c r="R3260" i="16"/>
  <c r="Q3260" i="16"/>
  <c r="R3268" i="16"/>
  <c r="Q3268" i="16"/>
  <c r="R3276" i="16"/>
  <c r="Q3276" i="16"/>
  <c r="R3284" i="16"/>
  <c r="Q3284" i="16"/>
  <c r="R3292" i="16"/>
  <c r="Q3292" i="16"/>
  <c r="R3300" i="16"/>
  <c r="Q3300" i="16"/>
  <c r="R3308" i="16"/>
  <c r="Q3308" i="16"/>
  <c r="R3316" i="16"/>
  <c r="Q3316" i="16"/>
  <c r="R3324" i="16"/>
  <c r="Q3324" i="16"/>
  <c r="R3332" i="16"/>
  <c r="Q3332" i="16"/>
  <c r="R3340" i="16"/>
  <c r="Q3340" i="16"/>
  <c r="R3348" i="16"/>
  <c r="Q3348" i="16"/>
  <c r="R3356" i="16"/>
  <c r="Q3356" i="16"/>
  <c r="R3364" i="16"/>
  <c r="Q3364" i="16"/>
  <c r="R3372" i="16"/>
  <c r="Q3372" i="16"/>
  <c r="R3380" i="16"/>
  <c r="Q3380" i="16"/>
  <c r="R3388" i="16"/>
  <c r="Q3388" i="16"/>
  <c r="R3396" i="16"/>
  <c r="Q3396" i="16"/>
  <c r="R3404" i="16"/>
  <c r="Q3404" i="16"/>
  <c r="R3412" i="16"/>
  <c r="Q3412" i="16"/>
  <c r="R3420" i="16"/>
  <c r="Q3420" i="16"/>
  <c r="R3428" i="16"/>
  <c r="Q3428" i="16"/>
  <c r="R3436" i="16"/>
  <c r="Q3436" i="16"/>
  <c r="R3444" i="16"/>
  <c r="Q3444" i="16"/>
  <c r="R3452" i="16"/>
  <c r="Q3452" i="16"/>
  <c r="R3460" i="16"/>
  <c r="Q3460" i="16"/>
  <c r="R3468" i="16"/>
  <c r="Q3468" i="16"/>
  <c r="R3476" i="16"/>
  <c r="Q3476" i="16"/>
  <c r="R3484" i="16"/>
  <c r="Q3484" i="16"/>
  <c r="R3492" i="16"/>
  <c r="Q3492" i="16"/>
  <c r="R3500" i="16"/>
  <c r="Q3500" i="16"/>
  <c r="R3508" i="16"/>
  <c r="Q3508" i="16"/>
  <c r="R3516" i="16"/>
  <c r="Q3516" i="16"/>
  <c r="R3524" i="16"/>
  <c r="Q3524" i="16"/>
  <c r="R3532" i="16"/>
  <c r="Q3532" i="16"/>
  <c r="R3540" i="16"/>
  <c r="Q3540" i="16"/>
  <c r="R3548" i="16"/>
  <c r="Q3548" i="16"/>
  <c r="R3556" i="16"/>
  <c r="Q3556" i="16"/>
  <c r="R3564" i="16"/>
  <c r="Q3564" i="16"/>
  <c r="R3572" i="16"/>
  <c r="Q3572" i="16"/>
  <c r="R3580" i="16"/>
  <c r="Q3580" i="16"/>
  <c r="R3588" i="16"/>
  <c r="Q3588" i="16"/>
  <c r="R3596" i="16"/>
  <c r="Q3596" i="16"/>
  <c r="R3604" i="16"/>
  <c r="Q3604" i="16"/>
  <c r="R3612" i="16"/>
  <c r="Q3612" i="16"/>
  <c r="R3620" i="16"/>
  <c r="Q3620" i="16"/>
  <c r="R3628" i="16"/>
  <c r="Q3628" i="16"/>
  <c r="R3636" i="16"/>
  <c r="Q3636" i="16"/>
  <c r="R3644" i="16"/>
  <c r="Q3644" i="16"/>
  <c r="R3652" i="16"/>
  <c r="Q3652" i="16"/>
  <c r="R3660" i="16"/>
  <c r="Q3660" i="16"/>
  <c r="R3668" i="16"/>
  <c r="Q3668" i="16"/>
  <c r="R3676" i="16"/>
  <c r="Q3676" i="16"/>
  <c r="R3684" i="16"/>
  <c r="Q3684" i="16"/>
  <c r="R3692" i="16"/>
  <c r="Q3692" i="16"/>
  <c r="R3700" i="16"/>
  <c r="Q3700" i="16"/>
  <c r="R3708" i="16"/>
  <c r="Q3708" i="16"/>
  <c r="R3716" i="16"/>
  <c r="Q3716" i="16"/>
  <c r="R3724" i="16"/>
  <c r="Q3724" i="16"/>
  <c r="R3732" i="16"/>
  <c r="Q3732" i="16"/>
  <c r="R3740" i="16"/>
  <c r="Q3740" i="16"/>
  <c r="R3748" i="16"/>
  <c r="Q3748" i="16"/>
  <c r="R3756" i="16"/>
  <c r="Q3756" i="16"/>
  <c r="R3764" i="16"/>
  <c r="Q3764" i="16"/>
  <c r="R3772" i="16"/>
  <c r="Q3772" i="16"/>
  <c r="R3780" i="16"/>
  <c r="Q3780" i="16"/>
  <c r="R3788" i="16"/>
  <c r="Q3788" i="16"/>
  <c r="R3796" i="16"/>
  <c r="Q3796" i="16"/>
  <c r="R3804" i="16"/>
  <c r="Q3804" i="16"/>
  <c r="R3812" i="16"/>
  <c r="Q3812" i="16"/>
  <c r="R3820" i="16"/>
  <c r="Q3820" i="16"/>
  <c r="R3828" i="16"/>
  <c r="Q3828" i="16"/>
  <c r="R3836" i="16"/>
  <c r="Q3836" i="16"/>
  <c r="R3844" i="16"/>
  <c r="Q3844" i="16"/>
  <c r="R3852" i="16"/>
  <c r="Q3852" i="16"/>
  <c r="R3860" i="16"/>
  <c r="Q3860" i="16"/>
  <c r="R3868" i="16"/>
  <c r="Q3868" i="16"/>
  <c r="R3876" i="16"/>
  <c r="Q3876" i="16"/>
  <c r="R3884" i="16"/>
  <c r="Q3884" i="16"/>
  <c r="R3892" i="16"/>
  <c r="Q3892" i="16"/>
  <c r="R3900" i="16"/>
  <c r="Q3900" i="16"/>
  <c r="R3908" i="16"/>
  <c r="Q3908" i="16"/>
  <c r="R3916" i="16"/>
  <c r="Q3916" i="16"/>
  <c r="R3924" i="16"/>
  <c r="Q3924" i="16"/>
  <c r="R3932" i="16"/>
  <c r="Q3932" i="16"/>
  <c r="R3940" i="16"/>
  <c r="Q3940" i="16"/>
  <c r="R3948" i="16"/>
  <c r="Q3948" i="16"/>
  <c r="R3956" i="16"/>
  <c r="Q3956" i="16"/>
  <c r="R3964" i="16"/>
  <c r="Q3964" i="16"/>
  <c r="R3972" i="16"/>
  <c r="Q3972" i="16"/>
  <c r="R3980" i="16"/>
  <c r="Q3980" i="16"/>
  <c r="R3988" i="16"/>
  <c r="Q3988" i="16"/>
  <c r="R3996" i="16"/>
  <c r="Q3996" i="16"/>
  <c r="R4004" i="16"/>
  <c r="Q4004" i="16"/>
  <c r="R4012" i="16"/>
  <c r="Q4012" i="16"/>
  <c r="R4020" i="16"/>
  <c r="Q4020" i="16"/>
  <c r="R4028" i="16"/>
  <c r="Q4028" i="16"/>
  <c r="R4036" i="16"/>
  <c r="Q4036" i="16"/>
  <c r="R4044" i="16"/>
  <c r="Q4044" i="16"/>
  <c r="R4052" i="16"/>
  <c r="Q4052" i="16"/>
  <c r="R4060" i="16"/>
  <c r="Q4060" i="16"/>
  <c r="R4068" i="16"/>
  <c r="Q4068" i="16"/>
  <c r="R4076" i="16"/>
  <c r="Q4076" i="16"/>
  <c r="R4084" i="16"/>
  <c r="Q4084" i="16"/>
  <c r="R4092" i="16"/>
  <c r="Q4092" i="16"/>
  <c r="R4100" i="16"/>
  <c r="Q4100" i="16"/>
  <c r="R4108" i="16"/>
  <c r="Q4108" i="16"/>
  <c r="R4116" i="16"/>
  <c r="Q4116" i="16"/>
  <c r="R4124" i="16"/>
  <c r="Q4124" i="16"/>
  <c r="R4132" i="16"/>
  <c r="Q4132" i="16"/>
  <c r="R4140" i="16"/>
  <c r="Q4140" i="16"/>
  <c r="R4148" i="16"/>
  <c r="Q4148" i="16"/>
  <c r="R4156" i="16"/>
  <c r="Q4156" i="16"/>
  <c r="R4164" i="16"/>
  <c r="Q4164" i="16"/>
  <c r="R4172" i="16"/>
  <c r="Q4172" i="16"/>
  <c r="R4180" i="16"/>
  <c r="Q4180" i="16"/>
  <c r="R4188" i="16"/>
  <c r="Q4188" i="16"/>
  <c r="R4196" i="16"/>
  <c r="Q4196" i="16"/>
  <c r="R4204" i="16"/>
  <c r="Q4204" i="16"/>
  <c r="R4212" i="16"/>
  <c r="Q4212" i="16"/>
  <c r="R4220" i="16"/>
  <c r="Q4220" i="16"/>
  <c r="R4228" i="16"/>
  <c r="Q4228" i="16"/>
  <c r="R4236" i="16"/>
  <c r="Q4236" i="16"/>
  <c r="R4244" i="16"/>
  <c r="Q4244" i="16"/>
  <c r="R4252" i="16"/>
  <c r="Q4252" i="16"/>
  <c r="R4260" i="16"/>
  <c r="Q4260" i="16"/>
  <c r="R4268" i="16"/>
  <c r="Q4268" i="16"/>
  <c r="R4276" i="16"/>
  <c r="Q4276" i="16"/>
  <c r="R4284" i="16"/>
  <c r="Q4284" i="16"/>
  <c r="R4292" i="16"/>
  <c r="Q4292" i="16"/>
  <c r="R4300" i="16"/>
  <c r="Q4300" i="16"/>
  <c r="R4308" i="16"/>
  <c r="Q4308" i="16"/>
  <c r="R4316" i="16"/>
  <c r="Q4316" i="16"/>
  <c r="R4324" i="16"/>
  <c r="Q4324" i="16"/>
  <c r="R4332" i="16"/>
  <c r="Q4332" i="16"/>
  <c r="R4340" i="16"/>
  <c r="Q4340" i="16"/>
  <c r="R4348" i="16"/>
  <c r="Q4348" i="16"/>
  <c r="R4356" i="16"/>
  <c r="Q4356" i="16"/>
  <c r="R4364" i="16"/>
  <c r="Q4364" i="16"/>
  <c r="R4372" i="16"/>
  <c r="Q4372" i="16"/>
  <c r="R4380" i="16"/>
  <c r="Q4380" i="16"/>
  <c r="R4388" i="16"/>
  <c r="Q4388" i="16"/>
  <c r="R4396" i="16"/>
  <c r="Q4396" i="16"/>
  <c r="R4404" i="16"/>
  <c r="Q4404" i="16"/>
  <c r="R4412" i="16"/>
  <c r="Q4412" i="16"/>
  <c r="R4420" i="16"/>
  <c r="Q4420" i="16"/>
  <c r="R4428" i="16"/>
  <c r="Q4428" i="16"/>
  <c r="R4436" i="16"/>
  <c r="Q4436" i="16"/>
  <c r="R4444" i="16"/>
  <c r="Q4444" i="16"/>
  <c r="R4452" i="16"/>
  <c r="Q4452" i="16"/>
  <c r="R4460" i="16"/>
  <c r="Q4460" i="16"/>
  <c r="R4468" i="16"/>
  <c r="Q4468" i="16"/>
  <c r="R4476" i="16"/>
  <c r="Q4476" i="16"/>
  <c r="R4484" i="16"/>
  <c r="Q4484" i="16"/>
  <c r="R4492" i="16"/>
  <c r="Q4492" i="16"/>
  <c r="R4500" i="16"/>
  <c r="Q4500" i="16"/>
  <c r="R4508" i="16"/>
  <c r="Q4508" i="16"/>
  <c r="R4516" i="16"/>
  <c r="Q4516" i="16"/>
  <c r="R4524" i="16"/>
  <c r="Q4524" i="16"/>
  <c r="R4532" i="16"/>
  <c r="Q4532" i="16"/>
  <c r="R4540" i="16"/>
  <c r="Q4540" i="16"/>
  <c r="R4548" i="16"/>
  <c r="Q4548" i="16"/>
  <c r="R4556" i="16"/>
  <c r="Q4556" i="16"/>
  <c r="R4564" i="16"/>
  <c r="Q4564" i="16"/>
  <c r="R4572" i="16"/>
  <c r="Q4572" i="16"/>
  <c r="R4580" i="16"/>
  <c r="Q4580" i="16"/>
  <c r="R4588" i="16"/>
  <c r="Q4588" i="16"/>
  <c r="R4596" i="16"/>
  <c r="Q4596" i="16"/>
  <c r="R4604" i="16"/>
  <c r="Q4604" i="16"/>
  <c r="R4612" i="16"/>
  <c r="Q4612" i="16"/>
  <c r="R4620" i="16"/>
  <c r="Q4620" i="16"/>
  <c r="R4628" i="16"/>
  <c r="Q4628" i="16"/>
  <c r="R4636" i="16"/>
  <c r="Q4636" i="16"/>
  <c r="R4644" i="16"/>
  <c r="Q4644" i="16"/>
  <c r="R4652" i="16"/>
  <c r="Q4652" i="16"/>
  <c r="R4660" i="16"/>
  <c r="Q4660" i="16"/>
  <c r="R4668" i="16"/>
  <c r="Q4668" i="16"/>
  <c r="R4676" i="16"/>
  <c r="Q4676" i="16"/>
  <c r="R4684" i="16"/>
  <c r="Q4684" i="16"/>
  <c r="R4692" i="16"/>
  <c r="Q4692" i="16"/>
  <c r="R4700" i="16"/>
  <c r="Q4700" i="16"/>
  <c r="R4708" i="16"/>
  <c r="Q4708" i="16"/>
  <c r="R4716" i="16"/>
  <c r="Q4716" i="16"/>
  <c r="R4724" i="16"/>
  <c r="Q4724" i="16"/>
  <c r="R4732" i="16"/>
  <c r="Q4732" i="16"/>
  <c r="R4740" i="16"/>
  <c r="Q4740" i="16"/>
  <c r="R4748" i="16"/>
  <c r="Q4748" i="16"/>
  <c r="R4756" i="16"/>
  <c r="Q4756" i="16"/>
  <c r="R4764" i="16"/>
  <c r="Q4764" i="16"/>
  <c r="R4772" i="16"/>
  <c r="Q4772" i="16"/>
  <c r="R4780" i="16"/>
  <c r="Q4780" i="16"/>
  <c r="R4788" i="16"/>
  <c r="Q4788" i="16"/>
  <c r="R4796" i="16"/>
  <c r="Q4796" i="16"/>
  <c r="R4804" i="16"/>
  <c r="Q4804" i="16"/>
  <c r="R4812" i="16"/>
  <c r="Q4812" i="16"/>
  <c r="R4820" i="16"/>
  <c r="Q4820" i="16"/>
  <c r="R4828" i="16"/>
  <c r="Q4828" i="16"/>
  <c r="R4836" i="16"/>
  <c r="Q4836" i="16"/>
  <c r="R4844" i="16"/>
  <c r="Q4844" i="16"/>
  <c r="R4852" i="16"/>
  <c r="Q4852" i="16"/>
  <c r="R4860" i="16"/>
  <c r="Q4860" i="16"/>
  <c r="R4868" i="16"/>
  <c r="Q4868" i="16"/>
  <c r="R4876" i="16"/>
  <c r="Q4876" i="16"/>
  <c r="R4884" i="16"/>
  <c r="Q4884" i="16"/>
  <c r="R4892" i="16"/>
  <c r="Q4892" i="16"/>
  <c r="R4900" i="16"/>
  <c r="Q4900" i="16"/>
  <c r="R4908" i="16"/>
  <c r="Q4908" i="16"/>
  <c r="R4916" i="16"/>
  <c r="Q4916" i="16"/>
  <c r="R4924" i="16"/>
  <c r="Q4924" i="16"/>
  <c r="R4932" i="16"/>
  <c r="Q4932" i="16"/>
  <c r="R4940" i="16"/>
  <c r="Q4940" i="16"/>
  <c r="R4948" i="16"/>
  <c r="Q4948" i="16"/>
  <c r="R4956" i="16"/>
  <c r="Q4956" i="16"/>
  <c r="R4964" i="16"/>
  <c r="Q4964" i="16"/>
  <c r="R4972" i="16"/>
  <c r="Q4972" i="16"/>
  <c r="R4980" i="16"/>
  <c r="Q4980" i="16"/>
  <c r="R4988" i="16"/>
  <c r="Q4988" i="16"/>
  <c r="R4996" i="16"/>
  <c r="Q4996" i="16"/>
  <c r="R5004" i="16"/>
  <c r="Q5004" i="16"/>
  <c r="R5012" i="16"/>
  <c r="Q5012" i="16"/>
  <c r="R5020" i="16"/>
  <c r="Q5020" i="16"/>
  <c r="R5028" i="16"/>
  <c r="Q5028" i="16"/>
  <c r="R5036" i="16"/>
  <c r="Q5036" i="16"/>
  <c r="R5044" i="16"/>
  <c r="Q5044" i="16"/>
  <c r="R5052" i="16"/>
  <c r="Q5052" i="16"/>
  <c r="R5060" i="16"/>
  <c r="Q5060" i="16"/>
  <c r="R5068" i="16"/>
  <c r="Q5068" i="16"/>
  <c r="R5076" i="16"/>
  <c r="Q5076" i="16"/>
  <c r="R5084" i="16"/>
  <c r="Q5084" i="16"/>
  <c r="R5092" i="16"/>
  <c r="Q5092" i="16"/>
  <c r="R5100" i="16"/>
  <c r="Q5100" i="16"/>
  <c r="R5108" i="16"/>
  <c r="Q5108" i="16"/>
  <c r="R5116" i="16"/>
  <c r="Q5116" i="16"/>
  <c r="R5124" i="16"/>
  <c r="Q5124" i="16"/>
  <c r="R5132" i="16"/>
  <c r="Q5132" i="16"/>
  <c r="R5140" i="16"/>
  <c r="Q5140" i="16"/>
  <c r="R5148" i="16"/>
  <c r="Q5148" i="16"/>
  <c r="R5156" i="16"/>
  <c r="Q5156" i="16"/>
  <c r="R5164" i="16"/>
  <c r="Q5164" i="16"/>
  <c r="R5172" i="16"/>
  <c r="Q5172" i="16"/>
  <c r="R5180" i="16"/>
  <c r="Q5180" i="16"/>
  <c r="R5188" i="16"/>
  <c r="Q5188" i="16"/>
  <c r="R5196" i="16"/>
  <c r="Q5196" i="16"/>
  <c r="R5204" i="16"/>
  <c r="Q5204" i="16"/>
  <c r="R5212" i="16"/>
  <c r="Q5212" i="16"/>
  <c r="R5220" i="16"/>
  <c r="Q5220" i="16"/>
  <c r="R5228" i="16"/>
  <c r="Q5228" i="16"/>
  <c r="R5236" i="16"/>
  <c r="Q5236" i="16"/>
  <c r="R5244" i="16"/>
  <c r="Q5244" i="16"/>
  <c r="R5252" i="16"/>
  <c r="Q5252" i="16"/>
  <c r="R5260" i="16"/>
  <c r="Q5260" i="16"/>
  <c r="R5268" i="16"/>
  <c r="Q5268" i="16"/>
  <c r="R5276" i="16"/>
  <c r="Q5276" i="16"/>
  <c r="R5284" i="16"/>
  <c r="Q5284" i="16"/>
  <c r="R5292" i="16"/>
  <c r="Q5292" i="16"/>
  <c r="R5300" i="16"/>
  <c r="Q5300" i="16"/>
  <c r="R5308" i="16"/>
  <c r="Q5308" i="16"/>
  <c r="R5316" i="16"/>
  <c r="Q5316" i="16"/>
  <c r="R5324" i="16"/>
  <c r="Q5324" i="16"/>
  <c r="R5332" i="16"/>
  <c r="Q5332" i="16"/>
  <c r="R5340" i="16"/>
  <c r="Q5340" i="16"/>
  <c r="R5348" i="16"/>
  <c r="Q5348" i="16"/>
  <c r="R5356" i="16"/>
  <c r="Q5356" i="16"/>
  <c r="R5364" i="16"/>
  <c r="Q5364" i="16"/>
  <c r="R5372" i="16"/>
  <c r="Q5372" i="16"/>
  <c r="R5380" i="16"/>
  <c r="Q5380" i="16"/>
  <c r="R5388" i="16"/>
  <c r="Q5388" i="16"/>
  <c r="R5396" i="16"/>
  <c r="Q5396" i="16"/>
  <c r="R5404" i="16"/>
  <c r="Q5404" i="16"/>
  <c r="R5412" i="16"/>
  <c r="Q5412" i="16"/>
  <c r="R5420" i="16"/>
  <c r="Q5420" i="16"/>
  <c r="R5428" i="16"/>
  <c r="Q5428" i="16"/>
  <c r="R5436" i="16"/>
  <c r="Q5436" i="16"/>
  <c r="R5444" i="16"/>
  <c r="Q5444" i="16"/>
  <c r="R5452" i="16"/>
  <c r="Q5452" i="16"/>
  <c r="R5460" i="16"/>
  <c r="Q5460" i="16"/>
  <c r="R5468" i="16"/>
  <c r="Q5468" i="16"/>
  <c r="R5476" i="16"/>
  <c r="Q5476" i="16"/>
  <c r="R5484" i="16"/>
  <c r="Q5484" i="16"/>
  <c r="R5492" i="16"/>
  <c r="Q5492" i="16"/>
  <c r="R5500" i="16"/>
  <c r="Q5500" i="16"/>
  <c r="R5508" i="16"/>
  <c r="Q5508" i="16"/>
  <c r="R5516" i="16"/>
  <c r="Q5516" i="16"/>
  <c r="R5524" i="16"/>
  <c r="Q5524" i="16"/>
  <c r="R5532" i="16"/>
  <c r="Q5532" i="16"/>
  <c r="R5540" i="16"/>
  <c r="Q5540" i="16"/>
  <c r="R5548" i="16"/>
  <c r="Q5548" i="16"/>
  <c r="R5556" i="16"/>
  <c r="Q5556" i="16"/>
  <c r="R5564" i="16"/>
  <c r="Q5564" i="16"/>
  <c r="R5572" i="16"/>
  <c r="Q5572" i="16"/>
  <c r="R5580" i="16"/>
  <c r="Q5580" i="16"/>
  <c r="R5588" i="16"/>
  <c r="Q5588" i="16"/>
  <c r="R5596" i="16"/>
  <c r="Q5596" i="16"/>
  <c r="R5604" i="16"/>
  <c r="Q5604" i="16"/>
  <c r="R5612" i="16"/>
  <c r="Q5612" i="16"/>
  <c r="R5620" i="16"/>
  <c r="Q5620" i="16"/>
  <c r="R5628" i="16"/>
  <c r="Q5628" i="16"/>
  <c r="R5636" i="16"/>
  <c r="Q5636" i="16"/>
  <c r="R5644" i="16"/>
  <c r="Q5644" i="16"/>
  <c r="R5652" i="16"/>
  <c r="Q5652" i="16"/>
  <c r="R5660" i="16"/>
  <c r="Q5660" i="16"/>
  <c r="R5668" i="16"/>
  <c r="Q5668" i="16"/>
  <c r="R5676" i="16"/>
  <c r="Q5676" i="16"/>
  <c r="R5684" i="16"/>
  <c r="Q5684" i="16"/>
  <c r="R5692" i="16"/>
  <c r="Q5692" i="16"/>
  <c r="R5700" i="16"/>
  <c r="Q5700" i="16"/>
  <c r="R5708" i="16"/>
  <c r="Q5708" i="16"/>
  <c r="R5716" i="16"/>
  <c r="Q5716" i="16"/>
  <c r="R5724" i="16"/>
  <c r="Q5724" i="16"/>
  <c r="R5732" i="16"/>
  <c r="Q5732" i="16"/>
  <c r="R5740" i="16"/>
  <c r="Q5740" i="16"/>
  <c r="R5748" i="16"/>
  <c r="Q5748" i="16"/>
  <c r="R5756" i="16"/>
  <c r="Q5756" i="16"/>
  <c r="R5764" i="16"/>
  <c r="Q5764" i="16"/>
  <c r="R5772" i="16"/>
  <c r="Q5772" i="16"/>
  <c r="R5780" i="16"/>
  <c r="Q5780" i="16"/>
  <c r="R5788" i="16"/>
  <c r="Q5788" i="16"/>
  <c r="R5796" i="16"/>
  <c r="Q5796" i="16"/>
  <c r="R5804" i="16"/>
  <c r="Q5804" i="16"/>
  <c r="R5812" i="16"/>
  <c r="Q5812" i="16"/>
  <c r="R5820" i="16"/>
  <c r="Q5820" i="16"/>
  <c r="R5828" i="16"/>
  <c r="Q5828" i="16"/>
  <c r="R5836" i="16"/>
  <c r="Q5836" i="16"/>
  <c r="R5844" i="16"/>
  <c r="Q5844" i="16"/>
  <c r="R5852" i="16"/>
  <c r="Q5852" i="16"/>
  <c r="R5860" i="16"/>
  <c r="Q5860" i="16"/>
  <c r="R5868" i="16"/>
  <c r="Q5868" i="16"/>
  <c r="R5876" i="16"/>
  <c r="Q5876" i="16"/>
  <c r="R5884" i="16"/>
  <c r="Q5884" i="16"/>
  <c r="R5892" i="16"/>
  <c r="Q5892" i="16"/>
  <c r="R5900" i="16"/>
  <c r="Q5900" i="16"/>
  <c r="R5908" i="16"/>
  <c r="Q5908" i="16"/>
  <c r="R5916" i="16"/>
  <c r="Q5916" i="16"/>
  <c r="R5924" i="16"/>
  <c r="Q5924" i="16"/>
  <c r="R5932" i="16"/>
  <c r="Q5932" i="16"/>
  <c r="R5940" i="16"/>
  <c r="Q5940" i="16"/>
  <c r="R5948" i="16"/>
  <c r="Q5948" i="16"/>
  <c r="R5956" i="16"/>
  <c r="Q5956" i="16"/>
  <c r="R5964" i="16"/>
  <c r="Q5964" i="16"/>
  <c r="R5972" i="16"/>
  <c r="Q5972" i="16"/>
  <c r="R5980" i="16"/>
  <c r="Q5980" i="16"/>
  <c r="R5988" i="16"/>
  <c r="Q5988" i="16"/>
  <c r="R5996" i="16"/>
  <c r="Q5996" i="16"/>
  <c r="R6004" i="16"/>
  <c r="Q6004" i="16"/>
  <c r="R6012" i="16"/>
  <c r="Q6012" i="16"/>
  <c r="R6020" i="16"/>
  <c r="Q6020" i="16"/>
  <c r="R6028" i="16"/>
  <c r="Q6028" i="16"/>
  <c r="R6036" i="16"/>
  <c r="Q6036" i="16"/>
  <c r="R6044" i="16"/>
  <c r="Q6044" i="16"/>
  <c r="R6052" i="16"/>
  <c r="Q6052" i="16"/>
  <c r="R6060" i="16"/>
  <c r="Q6060" i="16"/>
  <c r="R6068" i="16"/>
  <c r="Q6068" i="16"/>
  <c r="R6076" i="16"/>
  <c r="Q6076" i="16"/>
  <c r="R6084" i="16"/>
  <c r="Q6084" i="16"/>
  <c r="R6092" i="16"/>
  <c r="Q6092" i="16"/>
  <c r="R6100" i="16"/>
  <c r="Q6100" i="16"/>
  <c r="R6108" i="16"/>
  <c r="Q6108" i="16"/>
  <c r="R6116" i="16"/>
  <c r="Q6116" i="16"/>
  <c r="R6124" i="16"/>
  <c r="Q6124" i="16"/>
  <c r="R6132" i="16"/>
  <c r="Q6132" i="16"/>
  <c r="R6140" i="16"/>
  <c r="Q6140" i="16"/>
  <c r="R6148" i="16"/>
  <c r="Q6148" i="16"/>
  <c r="R6156" i="16"/>
  <c r="Q6156" i="16"/>
  <c r="R6164" i="16"/>
  <c r="Q6164" i="16"/>
  <c r="R6172" i="16"/>
  <c r="Q6172" i="16"/>
  <c r="R6180" i="16"/>
  <c r="Q6180" i="16"/>
  <c r="R6188" i="16"/>
  <c r="Q6188" i="16"/>
  <c r="R6196" i="16"/>
  <c r="Q6196" i="16"/>
  <c r="R6204" i="16"/>
  <c r="Q6204" i="16"/>
  <c r="R6212" i="16"/>
  <c r="Q6212" i="16"/>
  <c r="R6220" i="16"/>
  <c r="Q6220" i="16"/>
  <c r="R6228" i="16"/>
  <c r="Q6228" i="16"/>
  <c r="R6236" i="16"/>
  <c r="Q6236" i="16"/>
  <c r="R6244" i="16"/>
  <c r="Q6244" i="16"/>
  <c r="R6252" i="16"/>
  <c r="Q6252" i="16"/>
  <c r="R6260" i="16"/>
  <c r="Q6260" i="16"/>
  <c r="R6268" i="16"/>
  <c r="Q6268" i="16"/>
  <c r="R6276" i="16"/>
  <c r="Q6276" i="16"/>
  <c r="R6284" i="16"/>
  <c r="Q6284" i="16"/>
  <c r="R6292" i="16"/>
  <c r="Q6292" i="16"/>
  <c r="R6300" i="16"/>
  <c r="Q6300" i="16"/>
  <c r="R6308" i="16"/>
  <c r="Q6308" i="16"/>
  <c r="R6316" i="16"/>
  <c r="Q6316" i="16"/>
  <c r="R6324" i="16"/>
  <c r="Q6324" i="16"/>
  <c r="R6332" i="16"/>
  <c r="Q6332" i="16"/>
  <c r="R6340" i="16"/>
  <c r="Q6340" i="16"/>
  <c r="R6348" i="16"/>
  <c r="Q6348" i="16"/>
  <c r="R6356" i="16"/>
  <c r="Q6356" i="16"/>
  <c r="R6364" i="16"/>
  <c r="Q6364" i="16"/>
  <c r="R6372" i="16"/>
  <c r="Q6372" i="16"/>
  <c r="R6380" i="16"/>
  <c r="Q6380" i="16"/>
  <c r="R6388" i="16"/>
  <c r="Q6388" i="16"/>
  <c r="R6396" i="16"/>
  <c r="Q6396" i="16"/>
  <c r="R6404" i="16"/>
  <c r="Q6404" i="16"/>
  <c r="R6412" i="16"/>
  <c r="Q6412" i="16"/>
  <c r="R6420" i="16"/>
  <c r="Q6420" i="16"/>
  <c r="R6428" i="16"/>
  <c r="Q6428" i="16"/>
  <c r="R6436" i="16"/>
  <c r="Q6436" i="16"/>
  <c r="R6444" i="16"/>
  <c r="Q6444" i="16"/>
  <c r="R6452" i="16"/>
  <c r="Q6452" i="16"/>
  <c r="R6460" i="16"/>
  <c r="Q6460" i="16"/>
  <c r="R6468" i="16"/>
  <c r="Q6468" i="16"/>
  <c r="R6476" i="16"/>
  <c r="Q6476" i="16"/>
  <c r="R6484" i="16"/>
  <c r="Q6484" i="16"/>
  <c r="R6492" i="16"/>
  <c r="Q6492" i="16"/>
  <c r="R6500" i="16"/>
  <c r="Q6500" i="16"/>
  <c r="R6508" i="16"/>
  <c r="Q6508" i="16"/>
  <c r="R6516" i="16"/>
  <c r="Q6516" i="16"/>
  <c r="R6524" i="16"/>
  <c r="Q6524" i="16"/>
  <c r="R6532" i="16"/>
  <c r="Q6532" i="16"/>
  <c r="R6540" i="16"/>
  <c r="Q6540" i="16"/>
  <c r="R6548" i="16"/>
  <c r="Q6548" i="16"/>
  <c r="R6556" i="16"/>
  <c r="Q6556" i="16"/>
  <c r="R6564" i="16"/>
  <c r="Q6564" i="16"/>
  <c r="R6572" i="16"/>
  <c r="Q6572" i="16"/>
  <c r="R6580" i="16"/>
  <c r="Q6580" i="16"/>
  <c r="R6588" i="16"/>
  <c r="Q6588" i="16"/>
  <c r="R6596" i="16"/>
  <c r="Q6596" i="16"/>
  <c r="R6604" i="16"/>
  <c r="Q6604" i="16"/>
  <c r="R6612" i="16"/>
  <c r="Q6612" i="16"/>
  <c r="R6620" i="16"/>
  <c r="Q6620" i="16"/>
  <c r="R6628" i="16"/>
  <c r="Q6628" i="16"/>
  <c r="R6636" i="16"/>
  <c r="Q6636" i="16"/>
  <c r="R6644" i="16"/>
  <c r="Q6644" i="16"/>
  <c r="R6652" i="16"/>
  <c r="Q6652" i="16"/>
  <c r="R6660" i="16"/>
  <c r="Q6660" i="16"/>
  <c r="R6668" i="16"/>
  <c r="Q6668" i="16"/>
  <c r="R6676" i="16"/>
  <c r="Q6676" i="16"/>
  <c r="R6684" i="16"/>
  <c r="Q6684" i="16"/>
  <c r="R6692" i="16"/>
  <c r="Q6692" i="16"/>
  <c r="R6700" i="16"/>
  <c r="Q6700" i="16"/>
  <c r="R6708" i="16"/>
  <c r="Q6708" i="16"/>
  <c r="R6716" i="16"/>
  <c r="Q6716" i="16"/>
  <c r="R6724" i="16"/>
  <c r="Q6724" i="16"/>
  <c r="R6732" i="16"/>
  <c r="Q6732" i="16"/>
  <c r="R6740" i="16"/>
  <c r="Q6740" i="16"/>
  <c r="R6748" i="16"/>
  <c r="Q6748" i="16"/>
  <c r="R6756" i="16"/>
  <c r="Q6756" i="16"/>
  <c r="R6764" i="16"/>
  <c r="Q6764" i="16"/>
  <c r="R6772" i="16"/>
  <c r="Q6772" i="16"/>
  <c r="R6780" i="16"/>
  <c r="Q6780" i="16"/>
  <c r="R6788" i="16"/>
  <c r="Q6788" i="16"/>
  <c r="R6796" i="16"/>
  <c r="Q6796" i="16"/>
  <c r="R6804" i="16"/>
  <c r="Q6804" i="16"/>
  <c r="R6812" i="16"/>
  <c r="Q6812" i="16"/>
  <c r="R6820" i="16"/>
  <c r="Q6820" i="16"/>
  <c r="R6828" i="16"/>
  <c r="Q6828" i="16"/>
  <c r="R6836" i="16"/>
  <c r="Q6836" i="16"/>
  <c r="R6844" i="16"/>
  <c r="Q6844" i="16"/>
  <c r="R6852" i="16"/>
  <c r="Q6852" i="16"/>
  <c r="R6860" i="16"/>
  <c r="Q6860" i="16"/>
  <c r="R6868" i="16"/>
  <c r="Q6868" i="16"/>
  <c r="R6876" i="16"/>
  <c r="Q6876" i="16"/>
  <c r="R6884" i="16"/>
  <c r="Q6884" i="16"/>
  <c r="R6892" i="16"/>
  <c r="Q6892" i="16"/>
  <c r="R6900" i="16"/>
  <c r="Q6900" i="16"/>
  <c r="R6908" i="16"/>
  <c r="Q6908" i="16"/>
  <c r="R6916" i="16"/>
  <c r="Q6916" i="16"/>
  <c r="R6924" i="16"/>
  <c r="Q6924" i="16"/>
  <c r="R6932" i="16"/>
  <c r="Q6932" i="16"/>
  <c r="R6940" i="16"/>
  <c r="Q6940" i="16"/>
  <c r="R6948" i="16"/>
  <c r="Q6948" i="16"/>
  <c r="R6956" i="16"/>
  <c r="Q6956" i="16"/>
  <c r="R6964" i="16"/>
  <c r="Q6964" i="16"/>
  <c r="R6972" i="16"/>
  <c r="Q6972" i="16"/>
  <c r="R6980" i="16"/>
  <c r="Q6980" i="16"/>
  <c r="R6988" i="16"/>
  <c r="Q6988" i="16"/>
  <c r="R6996" i="16"/>
  <c r="Q6996" i="16"/>
  <c r="R7004" i="16"/>
  <c r="Q7004" i="16"/>
  <c r="R7012" i="16"/>
  <c r="Q7012" i="16"/>
  <c r="R7020" i="16"/>
  <c r="Q7020" i="16"/>
  <c r="R7028" i="16"/>
  <c r="Q7028" i="16"/>
  <c r="R7036" i="16"/>
  <c r="Q7036" i="16"/>
  <c r="R7044" i="16"/>
  <c r="Q7044" i="16"/>
  <c r="R7052" i="16"/>
  <c r="Q7052" i="16"/>
  <c r="R7060" i="16"/>
  <c r="Q7060" i="16"/>
  <c r="R7068" i="16"/>
  <c r="Q7068" i="16"/>
  <c r="R7076" i="16"/>
  <c r="Q7076" i="16"/>
  <c r="R7084" i="16"/>
  <c r="Q7084" i="16"/>
  <c r="R7092" i="16"/>
  <c r="Q7092" i="16"/>
  <c r="R7100" i="16"/>
  <c r="Q7100" i="16"/>
  <c r="R7108" i="16"/>
  <c r="Q7108" i="16"/>
  <c r="R7116" i="16"/>
  <c r="Q7116" i="16"/>
  <c r="R7124" i="16"/>
  <c r="Q7124" i="16"/>
  <c r="R7132" i="16"/>
  <c r="Q7132" i="16"/>
  <c r="R7140" i="16"/>
  <c r="Q7140" i="16"/>
  <c r="R7148" i="16"/>
  <c r="Q7148" i="16"/>
  <c r="R7156" i="16"/>
  <c r="Q7156" i="16"/>
  <c r="R7164" i="16"/>
  <c r="Q7164" i="16"/>
  <c r="R7172" i="16"/>
  <c r="Q7172" i="16"/>
  <c r="R7180" i="16"/>
  <c r="Q7180" i="16"/>
  <c r="R7188" i="16"/>
  <c r="Q7188" i="16"/>
  <c r="R7196" i="16"/>
  <c r="Q7196" i="16"/>
  <c r="R7204" i="16"/>
  <c r="Q7204" i="16"/>
  <c r="R7212" i="16"/>
  <c r="Q7212" i="16"/>
  <c r="R7220" i="16"/>
  <c r="Q7220" i="16"/>
  <c r="R7228" i="16"/>
  <c r="Q7228" i="16"/>
  <c r="R7236" i="16"/>
  <c r="Q7236" i="16"/>
  <c r="R7244" i="16"/>
  <c r="Q7244" i="16"/>
  <c r="R7252" i="16"/>
  <c r="Q7252" i="16"/>
  <c r="R7260" i="16"/>
  <c r="Q7260" i="16"/>
  <c r="R7268" i="16"/>
  <c r="Q7268" i="16"/>
  <c r="R7276" i="16"/>
  <c r="Q7276" i="16"/>
  <c r="R7284" i="16"/>
  <c r="Q7284" i="16"/>
  <c r="R7292" i="16"/>
  <c r="Q7292" i="16"/>
  <c r="R7300" i="16"/>
  <c r="Q7300" i="16"/>
  <c r="R7308" i="16"/>
  <c r="Q7308" i="16"/>
  <c r="R7316" i="16"/>
  <c r="Q7316" i="16"/>
  <c r="R7324" i="16"/>
  <c r="Q7324" i="16"/>
  <c r="R7332" i="16"/>
  <c r="Q7332" i="16"/>
  <c r="R7340" i="16"/>
  <c r="Q7340" i="16"/>
  <c r="R7348" i="16"/>
  <c r="Q7348" i="16"/>
  <c r="R7356" i="16"/>
  <c r="Q7356" i="16"/>
  <c r="R7364" i="16"/>
  <c r="Q7364" i="16"/>
  <c r="R7372" i="16"/>
  <c r="Q7372" i="16"/>
  <c r="R7380" i="16"/>
  <c r="Q7380" i="16"/>
  <c r="R7388" i="16"/>
  <c r="Q7388" i="16"/>
  <c r="R7396" i="16"/>
  <c r="Q7396" i="16"/>
  <c r="R7404" i="16"/>
  <c r="Q7404" i="16"/>
  <c r="R7412" i="16"/>
  <c r="Q7412" i="16"/>
  <c r="R7420" i="16"/>
  <c r="Q7420" i="16"/>
  <c r="R7428" i="16"/>
  <c r="Q7428" i="16"/>
  <c r="R7436" i="16"/>
  <c r="Q7436" i="16"/>
  <c r="R7444" i="16"/>
  <c r="Q7444" i="16"/>
  <c r="R7452" i="16"/>
  <c r="Q7452" i="16"/>
  <c r="R7460" i="16"/>
  <c r="Q7460" i="16"/>
  <c r="R7468" i="16"/>
  <c r="Q7468" i="16"/>
  <c r="R7476" i="16"/>
  <c r="Q7476" i="16"/>
  <c r="R7484" i="16"/>
  <c r="Q7484" i="16"/>
  <c r="R7492" i="16"/>
  <c r="Q7492" i="16"/>
  <c r="R7500" i="16"/>
  <c r="Q7500" i="16"/>
  <c r="R7508" i="16"/>
  <c r="Q7508" i="16"/>
  <c r="R7516" i="16"/>
  <c r="Q7516" i="16"/>
  <c r="R7524" i="16"/>
  <c r="Q7524" i="16"/>
  <c r="R7532" i="16"/>
  <c r="Q7532" i="16"/>
  <c r="R7540" i="16"/>
  <c r="Q7540" i="16"/>
  <c r="R7548" i="16"/>
  <c r="Q7548" i="16"/>
  <c r="R7556" i="16"/>
  <c r="Q7556" i="16"/>
  <c r="R7564" i="16"/>
  <c r="Q7564" i="16"/>
  <c r="R7572" i="16"/>
  <c r="Q7572" i="16"/>
  <c r="R7580" i="16"/>
  <c r="Q7580" i="16"/>
  <c r="R7588" i="16"/>
  <c r="Q7588" i="16"/>
  <c r="R7596" i="16"/>
  <c r="Q7596" i="16"/>
  <c r="R7604" i="16"/>
  <c r="Q7604" i="16"/>
  <c r="R7612" i="16"/>
  <c r="Q7612" i="16"/>
  <c r="R7620" i="16"/>
  <c r="Q7620" i="16"/>
  <c r="R7628" i="16"/>
  <c r="Q7628" i="16"/>
  <c r="R7636" i="16"/>
  <c r="Q7636" i="16"/>
  <c r="R7644" i="16"/>
  <c r="Q7644" i="16"/>
  <c r="R7652" i="16"/>
  <c r="Q7652" i="16"/>
  <c r="R7660" i="16"/>
  <c r="Q7660" i="16"/>
  <c r="R7668" i="16"/>
  <c r="Q7668" i="16"/>
  <c r="R7676" i="16"/>
  <c r="Q7676" i="16"/>
  <c r="R7684" i="16"/>
  <c r="Q7684" i="16"/>
  <c r="R7692" i="16"/>
  <c r="Q7692" i="16"/>
  <c r="R7700" i="16"/>
  <c r="Q7700" i="16"/>
  <c r="R7708" i="16"/>
  <c r="Q7708" i="16"/>
  <c r="R7716" i="16"/>
  <c r="Q7716" i="16"/>
  <c r="R7724" i="16"/>
  <c r="Q7724" i="16"/>
  <c r="R7732" i="16"/>
  <c r="Q7732" i="16"/>
  <c r="R7740" i="16"/>
  <c r="Q7740" i="16"/>
  <c r="R7748" i="16"/>
  <c r="Q7748" i="16"/>
  <c r="R7756" i="16"/>
  <c r="Q7756" i="16"/>
  <c r="R7764" i="16"/>
  <c r="Q7764" i="16"/>
  <c r="R7772" i="16"/>
  <c r="Q7772" i="16"/>
  <c r="R7780" i="16"/>
  <c r="Q7780" i="16"/>
  <c r="R7788" i="16"/>
  <c r="Q7788" i="16"/>
  <c r="R7796" i="16"/>
  <c r="Q7796" i="16"/>
  <c r="R7804" i="16"/>
  <c r="Q7804" i="16"/>
  <c r="R7812" i="16"/>
  <c r="Q7812" i="16"/>
  <c r="R7820" i="16"/>
  <c r="Q7820" i="16"/>
  <c r="R7828" i="16"/>
  <c r="Q7828" i="16"/>
  <c r="R7836" i="16"/>
  <c r="Q7836" i="16"/>
  <c r="R7844" i="16"/>
  <c r="Q7844" i="16"/>
  <c r="R7852" i="16"/>
  <c r="Q7852" i="16"/>
  <c r="R7860" i="16"/>
  <c r="Q7860" i="16"/>
  <c r="R7868" i="16"/>
  <c r="Q7868" i="16"/>
  <c r="R7876" i="16"/>
  <c r="Q7876" i="16"/>
  <c r="R7884" i="16"/>
  <c r="Q7884" i="16"/>
  <c r="R7892" i="16"/>
  <c r="Q7892" i="16"/>
  <c r="R7900" i="16"/>
  <c r="Q7900" i="16"/>
  <c r="R7908" i="16"/>
  <c r="Q7908" i="16"/>
  <c r="R7916" i="16"/>
  <c r="Q7916" i="16"/>
  <c r="R7924" i="16"/>
  <c r="Q7924" i="16"/>
  <c r="R7932" i="16"/>
  <c r="Q7932" i="16"/>
  <c r="R7940" i="16"/>
  <c r="Q7940" i="16"/>
  <c r="R7948" i="16"/>
  <c r="Q7948" i="16"/>
  <c r="R7956" i="16"/>
  <c r="Q7956" i="16"/>
  <c r="R7964" i="16"/>
  <c r="Q7964" i="16"/>
  <c r="R7972" i="16"/>
  <c r="Q7972" i="16"/>
  <c r="R7980" i="16"/>
  <c r="Q7980" i="16"/>
  <c r="R7988" i="16"/>
  <c r="Q7988" i="16"/>
  <c r="R7996" i="16"/>
  <c r="Q7996" i="16"/>
  <c r="R8004" i="16"/>
  <c r="Q8004" i="16"/>
  <c r="R8012" i="16"/>
  <c r="Q8012" i="16"/>
  <c r="R8020" i="16"/>
  <c r="Q8020" i="16"/>
  <c r="R8028" i="16"/>
  <c r="Q8028" i="16"/>
  <c r="R8036" i="16"/>
  <c r="Q8036" i="16"/>
  <c r="R8044" i="16"/>
  <c r="Q8044" i="16"/>
  <c r="R8052" i="16"/>
  <c r="Q8052" i="16"/>
  <c r="R8060" i="16"/>
  <c r="Q8060" i="16"/>
  <c r="R8068" i="16"/>
  <c r="Q8068" i="16"/>
  <c r="R8076" i="16"/>
  <c r="Q8076" i="16"/>
  <c r="R8084" i="16"/>
  <c r="Q8084" i="16"/>
  <c r="R8092" i="16"/>
  <c r="Q8092" i="16"/>
  <c r="R8100" i="16"/>
  <c r="Q8100" i="16"/>
  <c r="R8108" i="16"/>
  <c r="Q8108" i="16"/>
  <c r="R8116" i="16"/>
  <c r="Q8116" i="16"/>
  <c r="R8124" i="16"/>
  <c r="Q8124" i="16"/>
  <c r="R8132" i="16"/>
  <c r="Q8132" i="16"/>
  <c r="R8140" i="16"/>
  <c r="Q8140" i="16"/>
  <c r="R8148" i="16"/>
  <c r="Q8148" i="16"/>
  <c r="R8156" i="16"/>
  <c r="Q8156" i="16"/>
  <c r="R8164" i="16"/>
  <c r="Q8164" i="16"/>
  <c r="R8172" i="16"/>
  <c r="Q8172" i="16"/>
  <c r="R8180" i="16"/>
  <c r="Q8180" i="16"/>
  <c r="R8188" i="16"/>
  <c r="Q8188" i="16"/>
  <c r="R8196" i="16"/>
  <c r="Q8196" i="16"/>
  <c r="R8204" i="16"/>
  <c r="Q8204" i="16"/>
  <c r="R8212" i="16"/>
  <c r="Q8212" i="16"/>
  <c r="R8220" i="16"/>
  <c r="Q8220" i="16"/>
  <c r="R8228" i="16"/>
  <c r="Q8228" i="16"/>
  <c r="R8236" i="16"/>
  <c r="Q8236" i="16"/>
  <c r="R8244" i="16"/>
  <c r="Q8244" i="16"/>
  <c r="R8252" i="16"/>
  <c r="Q8252" i="16"/>
  <c r="R8260" i="16"/>
  <c r="Q8260" i="16"/>
  <c r="R8268" i="16"/>
  <c r="Q8268" i="16"/>
  <c r="R8276" i="16"/>
  <c r="Q8276" i="16"/>
  <c r="R8284" i="16"/>
  <c r="Q8284" i="16"/>
  <c r="R8292" i="16"/>
  <c r="Q8292" i="16"/>
  <c r="R8300" i="16"/>
  <c r="Q8300" i="16"/>
  <c r="R8308" i="16"/>
  <c r="Q8308" i="16"/>
  <c r="R8316" i="16"/>
  <c r="Q8316" i="16"/>
  <c r="R8324" i="16"/>
  <c r="Q8324" i="16"/>
  <c r="R8332" i="16"/>
  <c r="Q8332" i="16"/>
  <c r="R8340" i="16"/>
  <c r="Q8340" i="16"/>
  <c r="R8348" i="16"/>
  <c r="Q8348" i="16"/>
  <c r="R8356" i="16"/>
  <c r="Q8356" i="16"/>
  <c r="R8364" i="16"/>
  <c r="Q8364" i="16"/>
  <c r="R8372" i="16"/>
  <c r="Q8372" i="16"/>
  <c r="R8380" i="16"/>
  <c r="Q8380" i="16"/>
  <c r="R8388" i="16"/>
  <c r="Q8388" i="16"/>
  <c r="R8396" i="16"/>
  <c r="Q8396" i="16"/>
  <c r="R8404" i="16"/>
  <c r="Q8404" i="16"/>
  <c r="R8412" i="16"/>
  <c r="Q8412" i="16"/>
  <c r="R8420" i="16"/>
  <c r="Q8420" i="16"/>
  <c r="R8428" i="16"/>
  <c r="Q8428" i="16"/>
  <c r="R8436" i="16"/>
  <c r="Q8436" i="16"/>
  <c r="R8444" i="16"/>
  <c r="Q8444" i="16"/>
  <c r="R8452" i="16"/>
  <c r="Q8452" i="16"/>
  <c r="R8460" i="16"/>
  <c r="Q8460" i="16"/>
  <c r="R8468" i="16"/>
  <c r="Q8468" i="16"/>
  <c r="R8476" i="16"/>
  <c r="Q8476" i="16"/>
  <c r="R8484" i="16"/>
  <c r="Q8484" i="16"/>
  <c r="R8492" i="16"/>
  <c r="Q8492" i="16"/>
  <c r="R8500" i="16"/>
  <c r="Q8500" i="16"/>
  <c r="R8508" i="16"/>
  <c r="Q8508" i="16"/>
  <c r="R8516" i="16"/>
  <c r="Q8516" i="16"/>
  <c r="R8524" i="16"/>
  <c r="Q8524" i="16"/>
  <c r="R8532" i="16"/>
  <c r="Q8532" i="16"/>
  <c r="R8540" i="16"/>
  <c r="Q8540" i="16"/>
  <c r="R8548" i="16"/>
  <c r="Q8548" i="16"/>
  <c r="R8556" i="16"/>
  <c r="Q8556" i="16"/>
  <c r="R8564" i="16"/>
  <c r="Q8564" i="16"/>
  <c r="R8572" i="16"/>
  <c r="Q8572" i="16"/>
  <c r="R8580" i="16"/>
  <c r="Q8580" i="16"/>
  <c r="R8588" i="16"/>
  <c r="Q8588" i="16"/>
  <c r="R8596" i="16"/>
  <c r="Q8596" i="16"/>
  <c r="R8604" i="16"/>
  <c r="Q8604" i="16"/>
  <c r="R8612" i="16"/>
  <c r="Q8612" i="16"/>
  <c r="R8620" i="16"/>
  <c r="Q8620" i="16"/>
  <c r="R8628" i="16"/>
  <c r="Q8628" i="16"/>
  <c r="R8636" i="16"/>
  <c r="Q8636" i="16"/>
  <c r="R8644" i="16"/>
  <c r="Q8644" i="16"/>
  <c r="R8652" i="16"/>
  <c r="Q8652" i="16"/>
  <c r="R8660" i="16"/>
  <c r="Q8660" i="16"/>
  <c r="R8668" i="16"/>
  <c r="Q8668" i="16"/>
  <c r="R8676" i="16"/>
  <c r="Q8676" i="16"/>
  <c r="R8684" i="16"/>
  <c r="Q8684" i="16"/>
  <c r="R8692" i="16"/>
  <c r="Q8692" i="16"/>
  <c r="R8700" i="16"/>
  <c r="Q8700" i="16"/>
  <c r="R8708" i="16"/>
  <c r="Q8708" i="16"/>
  <c r="R8716" i="16"/>
  <c r="Q8716" i="16"/>
  <c r="R8724" i="16"/>
  <c r="Q8724" i="16"/>
  <c r="R8732" i="16"/>
  <c r="Q8732" i="16"/>
  <c r="R581" i="16"/>
  <c r="Q581" i="16"/>
  <c r="R589" i="16"/>
  <c r="Q589" i="16"/>
  <c r="R597" i="16"/>
  <c r="Q597" i="16"/>
  <c r="R605" i="16"/>
  <c r="Q605" i="16"/>
  <c r="R613" i="16"/>
  <c r="Q613" i="16"/>
  <c r="R621" i="16"/>
  <c r="Q621" i="16"/>
  <c r="R629" i="16"/>
  <c r="Q629" i="16"/>
  <c r="R637" i="16"/>
  <c r="Q637" i="16"/>
  <c r="R645" i="16"/>
  <c r="Q645" i="16"/>
  <c r="R653" i="16"/>
  <c r="Q653" i="16"/>
  <c r="R661" i="16"/>
  <c r="Q661" i="16"/>
  <c r="R669" i="16"/>
  <c r="Q669" i="16"/>
  <c r="R677" i="16"/>
  <c r="Q677" i="16"/>
  <c r="R685" i="16"/>
  <c r="Q685" i="16"/>
  <c r="R693" i="16"/>
  <c r="Q693" i="16"/>
  <c r="R701" i="16"/>
  <c r="Q701" i="16"/>
  <c r="R709" i="16"/>
  <c r="Q709" i="16"/>
  <c r="R717" i="16"/>
  <c r="Q717" i="16"/>
  <c r="R725" i="16"/>
  <c r="Q725" i="16"/>
  <c r="R733" i="16"/>
  <c r="Q733" i="16"/>
  <c r="R741" i="16"/>
  <c r="Q741" i="16"/>
  <c r="R749" i="16"/>
  <c r="Q749" i="16"/>
  <c r="R757" i="16"/>
  <c r="Q757" i="16"/>
  <c r="R765" i="16"/>
  <c r="Q765" i="16"/>
  <c r="R773" i="16"/>
  <c r="Q773" i="16"/>
  <c r="R781" i="16"/>
  <c r="Q781" i="16"/>
  <c r="R789" i="16"/>
  <c r="Q789" i="16"/>
  <c r="R797" i="16"/>
  <c r="Q797" i="16"/>
  <c r="R805" i="16"/>
  <c r="Q805" i="16"/>
  <c r="R813" i="16"/>
  <c r="Q813" i="16"/>
  <c r="R821" i="16"/>
  <c r="Q821" i="16"/>
  <c r="R829" i="16"/>
  <c r="Q829" i="16"/>
  <c r="R837" i="16"/>
  <c r="Q837" i="16"/>
  <c r="R845" i="16"/>
  <c r="Q845" i="16"/>
  <c r="R853" i="16"/>
  <c r="Q853" i="16"/>
  <c r="R861" i="16"/>
  <c r="Q861" i="16"/>
  <c r="R869" i="16"/>
  <c r="Q869" i="16"/>
  <c r="R877" i="16"/>
  <c r="Q877" i="16"/>
  <c r="R885" i="16"/>
  <c r="Q885" i="16"/>
  <c r="R893" i="16"/>
  <c r="Q893" i="16"/>
  <c r="R901" i="16"/>
  <c r="Q901" i="16"/>
  <c r="R909" i="16"/>
  <c r="Q909" i="16"/>
  <c r="R917" i="16"/>
  <c r="Q917" i="16"/>
  <c r="R925" i="16"/>
  <c r="Q925" i="16"/>
  <c r="R933" i="16"/>
  <c r="Q933" i="16"/>
  <c r="R941" i="16"/>
  <c r="Q941" i="16"/>
  <c r="R949" i="16"/>
  <c r="Q949" i="16"/>
  <c r="R957" i="16"/>
  <c r="Q957" i="16"/>
  <c r="R965" i="16"/>
  <c r="Q965" i="16"/>
  <c r="R973" i="16"/>
  <c r="Q973" i="16"/>
  <c r="R981" i="16"/>
  <c r="Q981" i="16"/>
  <c r="R989" i="16"/>
  <c r="Q989" i="16"/>
  <c r="R997" i="16"/>
  <c r="Q997" i="16"/>
  <c r="R1005" i="16"/>
  <c r="Q1005" i="16"/>
  <c r="R1013" i="16"/>
  <c r="Q1013" i="16"/>
  <c r="R1021" i="16"/>
  <c r="Q1021" i="16"/>
  <c r="R1029" i="16"/>
  <c r="Q1029" i="16"/>
  <c r="R1037" i="16"/>
  <c r="Q1037" i="16"/>
  <c r="R1045" i="16"/>
  <c r="Q1045" i="16"/>
  <c r="R1053" i="16"/>
  <c r="Q1053" i="16"/>
  <c r="R1061" i="16"/>
  <c r="Q1061" i="16"/>
  <c r="R1069" i="16"/>
  <c r="Q1069" i="16"/>
  <c r="R1077" i="16"/>
  <c r="Q1077" i="16"/>
  <c r="R1085" i="16"/>
  <c r="Q1085" i="16"/>
  <c r="R1093" i="16"/>
  <c r="Q1093" i="16"/>
  <c r="R1101" i="16"/>
  <c r="Q1101" i="16"/>
  <c r="R1109" i="16"/>
  <c r="Q1109" i="16"/>
  <c r="R1117" i="16"/>
  <c r="Q1117" i="16"/>
  <c r="R1125" i="16"/>
  <c r="Q1125" i="16"/>
  <c r="R1133" i="16"/>
  <c r="Q1133" i="16"/>
  <c r="R1141" i="16"/>
  <c r="Q1141" i="16"/>
  <c r="R1149" i="16"/>
  <c r="Q1149" i="16"/>
  <c r="R1157" i="16"/>
  <c r="Q1157" i="16"/>
  <c r="R1165" i="16"/>
  <c r="Q1165" i="16"/>
  <c r="R1173" i="16"/>
  <c r="Q1173" i="16"/>
  <c r="R1181" i="16"/>
  <c r="Q1181" i="16"/>
  <c r="R1189" i="16"/>
  <c r="Q1189" i="16"/>
  <c r="R1197" i="16"/>
  <c r="Q1197" i="16"/>
  <c r="R1205" i="16"/>
  <c r="Q1205" i="16"/>
  <c r="R1213" i="16"/>
  <c r="Q1213" i="16"/>
  <c r="R1221" i="16"/>
  <c r="Q1221" i="16"/>
  <c r="R1229" i="16"/>
  <c r="Q1229" i="16"/>
  <c r="R1237" i="16"/>
  <c r="Q1237" i="16"/>
  <c r="R1245" i="16"/>
  <c r="Q1245" i="16"/>
  <c r="R1253" i="16"/>
  <c r="Q1253" i="16"/>
  <c r="R1261" i="16"/>
  <c r="Q1261" i="16"/>
  <c r="R1269" i="16"/>
  <c r="Q1269" i="16"/>
  <c r="R1277" i="16"/>
  <c r="Q1277" i="16"/>
  <c r="R1285" i="16"/>
  <c r="Q1285" i="16"/>
  <c r="R1293" i="16"/>
  <c r="Q1293" i="16"/>
  <c r="R1301" i="16"/>
  <c r="Q1301" i="16"/>
  <c r="R1309" i="16"/>
  <c r="Q1309" i="16"/>
  <c r="R1317" i="16"/>
  <c r="Q1317" i="16"/>
  <c r="R1325" i="16"/>
  <c r="Q1325" i="16"/>
  <c r="R1333" i="16"/>
  <c r="Q1333" i="16"/>
  <c r="R1341" i="16"/>
  <c r="Q1341" i="16"/>
  <c r="R1349" i="16"/>
  <c r="Q1349" i="16"/>
  <c r="R1357" i="16"/>
  <c r="Q1357" i="16"/>
  <c r="R1365" i="16"/>
  <c r="Q1365" i="16"/>
  <c r="R1373" i="16"/>
  <c r="Q1373" i="16"/>
  <c r="R1381" i="16"/>
  <c r="Q1381" i="16"/>
  <c r="R1389" i="16"/>
  <c r="Q1389" i="16"/>
  <c r="R1397" i="16"/>
  <c r="Q1397" i="16"/>
  <c r="R1405" i="16"/>
  <c r="Q1405" i="16"/>
  <c r="R1413" i="16"/>
  <c r="Q1413" i="16"/>
  <c r="R1421" i="16"/>
  <c r="Q1421" i="16"/>
  <c r="R1429" i="16"/>
  <c r="Q1429" i="16"/>
  <c r="R1437" i="16"/>
  <c r="Q1437" i="16"/>
  <c r="R1445" i="16"/>
  <c r="Q1445" i="16"/>
  <c r="R1453" i="16"/>
  <c r="Q1453" i="16"/>
  <c r="R1461" i="16"/>
  <c r="Q1461" i="16"/>
  <c r="R1469" i="16"/>
  <c r="Q1469" i="16"/>
  <c r="R1477" i="16"/>
  <c r="Q1477" i="16"/>
  <c r="R1485" i="16"/>
  <c r="Q1485" i="16"/>
  <c r="R1493" i="16"/>
  <c r="Q1493" i="16"/>
  <c r="R1501" i="16"/>
  <c r="Q1501" i="16"/>
  <c r="R1509" i="16"/>
  <c r="Q1509" i="16"/>
  <c r="R1517" i="16"/>
  <c r="Q1517" i="16"/>
  <c r="R1525" i="16"/>
  <c r="Q1525" i="16"/>
  <c r="R1533" i="16"/>
  <c r="Q1533" i="16"/>
  <c r="R1541" i="16"/>
  <c r="Q1541" i="16"/>
  <c r="R1549" i="16"/>
  <c r="Q1549" i="16"/>
  <c r="R1557" i="16"/>
  <c r="Q1557" i="16"/>
  <c r="R1565" i="16"/>
  <c r="Q1565" i="16"/>
  <c r="R1573" i="16"/>
  <c r="Q1573" i="16"/>
  <c r="R1581" i="16"/>
  <c r="Q1581" i="16"/>
  <c r="R1589" i="16"/>
  <c r="Q1589" i="16"/>
  <c r="R1597" i="16"/>
  <c r="Q1597" i="16"/>
  <c r="R1605" i="16"/>
  <c r="Q1605" i="16"/>
  <c r="R1613" i="16"/>
  <c r="Q1613" i="16"/>
  <c r="R1621" i="16"/>
  <c r="Q1621" i="16"/>
  <c r="R1629" i="16"/>
  <c r="Q1629" i="16"/>
  <c r="R1637" i="16"/>
  <c r="Q1637" i="16"/>
  <c r="R1645" i="16"/>
  <c r="Q1645" i="16"/>
  <c r="R1653" i="16"/>
  <c r="Q1653" i="16"/>
  <c r="R1661" i="16"/>
  <c r="Q1661" i="16"/>
  <c r="R1669" i="16"/>
  <c r="Q1669" i="16"/>
  <c r="R1677" i="16"/>
  <c r="Q1677" i="16"/>
  <c r="R1685" i="16"/>
  <c r="Q1685" i="16"/>
  <c r="R1693" i="16"/>
  <c r="Q1693" i="16"/>
  <c r="R1701" i="16"/>
  <c r="Q1701" i="16"/>
  <c r="R1709" i="16"/>
  <c r="Q1709" i="16"/>
  <c r="R1717" i="16"/>
  <c r="Q1717" i="16"/>
  <c r="R1725" i="16"/>
  <c r="Q1725" i="16"/>
  <c r="R1733" i="16"/>
  <c r="Q1733" i="16"/>
  <c r="R1741" i="16"/>
  <c r="Q1741" i="16"/>
  <c r="R1749" i="16"/>
  <c r="Q1749" i="16"/>
  <c r="R1757" i="16"/>
  <c r="Q1757" i="16"/>
  <c r="R1765" i="16"/>
  <c r="Q1765" i="16"/>
  <c r="R1773" i="16"/>
  <c r="Q1773" i="16"/>
  <c r="R1781" i="16"/>
  <c r="Q1781" i="16"/>
  <c r="R1789" i="16"/>
  <c r="Q1789" i="16"/>
  <c r="R1797" i="16"/>
  <c r="Q1797" i="16"/>
  <c r="R1805" i="16"/>
  <c r="Q1805" i="16"/>
  <c r="R1813" i="16"/>
  <c r="Q1813" i="16"/>
  <c r="R1821" i="16"/>
  <c r="Q1821" i="16"/>
  <c r="R1829" i="16"/>
  <c r="Q1829" i="16"/>
  <c r="R1837" i="16"/>
  <c r="Q1837" i="16"/>
  <c r="R1845" i="16"/>
  <c r="Q1845" i="16"/>
  <c r="R1853" i="16"/>
  <c r="Q1853" i="16"/>
  <c r="R1861" i="16"/>
  <c r="Q1861" i="16"/>
  <c r="R1869" i="16"/>
  <c r="Q1869" i="16"/>
  <c r="R1877" i="16"/>
  <c r="Q1877" i="16"/>
  <c r="R1885" i="16"/>
  <c r="Q1885" i="16"/>
  <c r="R1893" i="16"/>
  <c r="Q1893" i="16"/>
  <c r="R1901" i="16"/>
  <c r="Q1901" i="16"/>
  <c r="R1909" i="16"/>
  <c r="Q1909" i="16"/>
  <c r="R1917" i="16"/>
  <c r="Q1917" i="16"/>
  <c r="R1925" i="16"/>
  <c r="Q1925" i="16"/>
  <c r="R1933" i="16"/>
  <c r="Q1933" i="16"/>
  <c r="R1941" i="16"/>
  <c r="Q1941" i="16"/>
  <c r="R1949" i="16"/>
  <c r="Q1949" i="16"/>
  <c r="R1957" i="16"/>
  <c r="Q1957" i="16"/>
  <c r="R1965" i="16"/>
  <c r="Q1965" i="16"/>
  <c r="R1973" i="16"/>
  <c r="Q1973" i="16"/>
  <c r="R1981" i="16"/>
  <c r="Q1981" i="16"/>
  <c r="R1989" i="16"/>
  <c r="Q1989" i="16"/>
  <c r="R1997" i="16"/>
  <c r="Q1997" i="16"/>
  <c r="R2005" i="16"/>
  <c r="Q2005" i="16"/>
  <c r="R2013" i="16"/>
  <c r="Q2013" i="16"/>
  <c r="R2021" i="16"/>
  <c r="Q2021" i="16"/>
  <c r="R2029" i="16"/>
  <c r="Q2029" i="16"/>
  <c r="R2037" i="16"/>
  <c r="Q2037" i="16"/>
  <c r="R2045" i="16"/>
  <c r="Q2045" i="16"/>
  <c r="R2053" i="16"/>
  <c r="Q2053" i="16"/>
  <c r="R2061" i="16"/>
  <c r="Q2061" i="16"/>
  <c r="R2069" i="16"/>
  <c r="Q2069" i="16"/>
  <c r="R2077" i="16"/>
  <c r="Q2077" i="16"/>
  <c r="R2085" i="16"/>
  <c r="Q2085" i="16"/>
  <c r="R2093" i="16"/>
  <c r="Q2093" i="16"/>
  <c r="R2101" i="16"/>
  <c r="Q2101" i="16"/>
  <c r="R2109" i="16"/>
  <c r="Q2109" i="16"/>
  <c r="R2117" i="16"/>
  <c r="Q2117" i="16"/>
  <c r="R2125" i="16"/>
  <c r="Q2125" i="16"/>
  <c r="R2133" i="16"/>
  <c r="Q2133" i="16"/>
  <c r="R2141" i="16"/>
  <c r="Q2141" i="16"/>
  <c r="R2149" i="16"/>
  <c r="Q2149" i="16"/>
  <c r="R2157" i="16"/>
  <c r="Q2157" i="16"/>
  <c r="R2165" i="16"/>
  <c r="Q2165" i="16"/>
  <c r="R2173" i="16"/>
  <c r="Q2173" i="16"/>
  <c r="R2181" i="16"/>
  <c r="Q2181" i="16"/>
  <c r="R2189" i="16"/>
  <c r="Q2189" i="16"/>
  <c r="R2197" i="16"/>
  <c r="Q2197" i="16"/>
  <c r="R2205" i="16"/>
  <c r="Q2205" i="16"/>
  <c r="R2213" i="16"/>
  <c r="Q2213" i="16"/>
  <c r="R2221" i="16"/>
  <c r="Q2221" i="16"/>
  <c r="R2229" i="16"/>
  <c r="Q2229" i="16"/>
  <c r="R2237" i="16"/>
  <c r="Q2237" i="16"/>
  <c r="R2245" i="16"/>
  <c r="Q2245" i="16"/>
  <c r="R2253" i="16"/>
  <c r="Q2253" i="16"/>
  <c r="R2261" i="16"/>
  <c r="Q2261" i="16"/>
  <c r="R2269" i="16"/>
  <c r="Q2269" i="16"/>
  <c r="R2277" i="16"/>
  <c r="Q2277" i="16"/>
  <c r="R2285" i="16"/>
  <c r="Q2285" i="16"/>
  <c r="R2293" i="16"/>
  <c r="Q2293" i="16"/>
  <c r="R2301" i="16"/>
  <c r="Q2301" i="16"/>
  <c r="R2309" i="16"/>
  <c r="Q2309" i="16"/>
  <c r="R2317" i="16"/>
  <c r="Q2317" i="16"/>
  <c r="R2325" i="16"/>
  <c r="Q2325" i="16"/>
  <c r="R2333" i="16"/>
  <c r="Q2333" i="16"/>
  <c r="R2341" i="16"/>
  <c r="Q2341" i="16"/>
  <c r="R2349" i="16"/>
  <c r="Q2349" i="16"/>
  <c r="R2357" i="16"/>
  <c r="Q2357" i="16"/>
  <c r="R2365" i="16"/>
  <c r="Q2365" i="16"/>
  <c r="R2373" i="16"/>
  <c r="Q2373" i="16"/>
  <c r="R2381" i="16"/>
  <c r="Q2381" i="16"/>
  <c r="R2389" i="16"/>
  <c r="Q2389" i="16"/>
  <c r="R2397" i="16"/>
  <c r="Q2397" i="16"/>
  <c r="R2405" i="16"/>
  <c r="Q2405" i="16"/>
  <c r="R2413" i="16"/>
  <c r="Q2413" i="16"/>
  <c r="R2421" i="16"/>
  <c r="Q2421" i="16"/>
  <c r="R2429" i="16"/>
  <c r="Q2429" i="16"/>
  <c r="R2437" i="16"/>
  <c r="Q2437" i="16"/>
  <c r="R2445" i="16"/>
  <c r="Q2445" i="16"/>
  <c r="R2453" i="16"/>
  <c r="Q2453" i="16"/>
  <c r="R2461" i="16"/>
  <c r="Q2461" i="16"/>
  <c r="R2469" i="16"/>
  <c r="Q2469" i="16"/>
  <c r="R2477" i="16"/>
  <c r="Q2477" i="16"/>
  <c r="R2485" i="16"/>
  <c r="Q2485" i="16"/>
  <c r="R2493" i="16"/>
  <c r="Q2493" i="16"/>
  <c r="R2501" i="16"/>
  <c r="Q2501" i="16"/>
  <c r="R2509" i="16"/>
  <c r="Q2509" i="16"/>
  <c r="R2517" i="16"/>
  <c r="Q2517" i="16"/>
  <c r="R2525" i="16"/>
  <c r="Q2525" i="16"/>
  <c r="R2533" i="16"/>
  <c r="Q2533" i="16"/>
  <c r="R2541" i="16"/>
  <c r="Q2541" i="16"/>
  <c r="R2549" i="16"/>
  <c r="Q2549" i="16"/>
  <c r="R2557" i="16"/>
  <c r="Q2557" i="16"/>
  <c r="R2565" i="16"/>
  <c r="Q2565" i="16"/>
  <c r="R2573" i="16"/>
  <c r="Q2573" i="16"/>
  <c r="R2581" i="16"/>
  <c r="Q2581" i="16"/>
  <c r="R2589" i="16"/>
  <c r="Q2589" i="16"/>
  <c r="R2597" i="16"/>
  <c r="Q2597" i="16"/>
  <c r="R2605" i="16"/>
  <c r="Q2605" i="16"/>
  <c r="R2613" i="16"/>
  <c r="Q2613" i="16"/>
  <c r="R2621" i="16"/>
  <c r="Q2621" i="16"/>
  <c r="R2629" i="16"/>
  <c r="Q2629" i="16"/>
  <c r="R2637" i="16"/>
  <c r="Q2637" i="16"/>
  <c r="R2645" i="16"/>
  <c r="Q2645" i="16"/>
  <c r="R2653" i="16"/>
  <c r="Q2653" i="16"/>
  <c r="R2661" i="16"/>
  <c r="Q2661" i="16"/>
  <c r="R2669" i="16"/>
  <c r="Q2669" i="16"/>
  <c r="R2677" i="16"/>
  <c r="Q2677" i="16"/>
  <c r="R2685" i="16"/>
  <c r="Q2685" i="16"/>
  <c r="R2693" i="16"/>
  <c r="Q2693" i="16"/>
  <c r="R2701" i="16"/>
  <c r="Q2701" i="16"/>
  <c r="R2709" i="16"/>
  <c r="Q2709" i="16"/>
  <c r="R2717" i="16"/>
  <c r="Q2717" i="16"/>
  <c r="R2725" i="16"/>
  <c r="Q2725" i="16"/>
  <c r="R2733" i="16"/>
  <c r="Q2733" i="16"/>
  <c r="R2741" i="16"/>
  <c r="Q2741" i="16"/>
  <c r="R2749" i="16"/>
  <c r="Q2749" i="16"/>
  <c r="R2757" i="16"/>
  <c r="Q2757" i="16"/>
  <c r="R2765" i="16"/>
  <c r="Q2765" i="16"/>
  <c r="R2773" i="16"/>
  <c r="Q2773" i="16"/>
  <c r="R2781" i="16"/>
  <c r="Q2781" i="16"/>
  <c r="R2789" i="16"/>
  <c r="Q2789" i="16"/>
  <c r="R2797" i="16"/>
  <c r="Q2797" i="16"/>
  <c r="R2805" i="16"/>
  <c r="Q2805" i="16"/>
  <c r="R2813" i="16"/>
  <c r="Q2813" i="16"/>
  <c r="R2821" i="16"/>
  <c r="Q2821" i="16"/>
  <c r="R2829" i="16"/>
  <c r="Q2829" i="16"/>
  <c r="R2837" i="16"/>
  <c r="Q2837" i="16"/>
  <c r="R2845" i="16"/>
  <c r="Q2845" i="16"/>
  <c r="R2853" i="16"/>
  <c r="Q2853" i="16"/>
  <c r="R2861" i="16"/>
  <c r="Q2861" i="16"/>
  <c r="R2869" i="16"/>
  <c r="Q2869" i="16"/>
  <c r="R2877" i="16"/>
  <c r="Q2877" i="16"/>
  <c r="R2885" i="16"/>
  <c r="Q2885" i="16"/>
  <c r="R2893" i="16"/>
  <c r="Q2893" i="16"/>
  <c r="R2901" i="16"/>
  <c r="Q2901" i="16"/>
  <c r="R2909" i="16"/>
  <c r="Q2909" i="16"/>
  <c r="R2917" i="16"/>
  <c r="Q2917" i="16"/>
  <c r="R2925" i="16"/>
  <c r="Q2925" i="16"/>
  <c r="R2933" i="16"/>
  <c r="Q2933" i="16"/>
  <c r="R2941" i="16"/>
  <c r="Q2941" i="16"/>
  <c r="R2949" i="16"/>
  <c r="Q2949" i="16"/>
  <c r="R2957" i="16"/>
  <c r="Q2957" i="16"/>
  <c r="R2965" i="16"/>
  <c r="Q2965" i="16"/>
  <c r="R2973" i="16"/>
  <c r="Q2973" i="16"/>
  <c r="R2981" i="16"/>
  <c r="Q2981" i="16"/>
  <c r="R2989" i="16"/>
  <c r="Q2989" i="16"/>
  <c r="R2997" i="16"/>
  <c r="Q2997" i="16"/>
  <c r="R3005" i="16"/>
  <c r="Q3005" i="16"/>
  <c r="R3013" i="16"/>
  <c r="Q3013" i="16"/>
  <c r="R3021" i="16"/>
  <c r="Q3021" i="16"/>
  <c r="R3029" i="16"/>
  <c r="Q3029" i="16"/>
  <c r="R3037" i="16"/>
  <c r="Q3037" i="16"/>
  <c r="R3045" i="16"/>
  <c r="Q3045" i="16"/>
  <c r="R3053" i="16"/>
  <c r="Q3053" i="16"/>
  <c r="R3061" i="16"/>
  <c r="Q3061" i="16"/>
  <c r="R3069" i="16"/>
  <c r="Q3069" i="16"/>
  <c r="R3077" i="16"/>
  <c r="Q3077" i="16"/>
  <c r="R3085" i="16"/>
  <c r="Q3085" i="16"/>
  <c r="R3093" i="16"/>
  <c r="Q3093" i="16"/>
  <c r="R3101" i="16"/>
  <c r="Q3101" i="16"/>
  <c r="R3109" i="16"/>
  <c r="Q3109" i="16"/>
  <c r="R3117" i="16"/>
  <c r="Q3117" i="16"/>
  <c r="R3125" i="16"/>
  <c r="Q3125" i="16"/>
  <c r="R3133" i="16"/>
  <c r="Q3133" i="16"/>
  <c r="R3141" i="16"/>
  <c r="Q3141" i="16"/>
  <c r="R3149" i="16"/>
  <c r="Q3149" i="16"/>
  <c r="R3157" i="16"/>
  <c r="Q3157" i="16"/>
  <c r="R3165" i="16"/>
  <c r="Q3165" i="16"/>
  <c r="R3173" i="16"/>
  <c r="Q3173" i="16"/>
  <c r="R3181" i="16"/>
  <c r="Q3181" i="16"/>
  <c r="R3189" i="16"/>
  <c r="Q3189" i="16"/>
  <c r="R3197" i="16"/>
  <c r="Q3197" i="16"/>
  <c r="R3205" i="16"/>
  <c r="Q3205" i="16"/>
  <c r="R3213" i="16"/>
  <c r="Q3213" i="16"/>
  <c r="R3221" i="16"/>
  <c r="Q3221" i="16"/>
  <c r="R3229" i="16"/>
  <c r="Q3229" i="16"/>
  <c r="R3237" i="16"/>
  <c r="Q3237" i="16"/>
  <c r="R3245" i="16"/>
  <c r="Q3245" i="16"/>
  <c r="R3253" i="16"/>
  <c r="Q3253" i="16"/>
  <c r="R3261" i="16"/>
  <c r="Q3261" i="16"/>
  <c r="R3269" i="16"/>
  <c r="Q3269" i="16"/>
  <c r="R3277" i="16"/>
  <c r="Q3277" i="16"/>
  <c r="R3285" i="16"/>
  <c r="Q3285" i="16"/>
  <c r="R3293" i="16"/>
  <c r="Q3293" i="16"/>
  <c r="R3301" i="16"/>
  <c r="Q3301" i="16"/>
  <c r="R3309" i="16"/>
  <c r="Q3309" i="16"/>
  <c r="R3317" i="16"/>
  <c r="Q3317" i="16"/>
  <c r="R3325" i="16"/>
  <c r="Q3325" i="16"/>
  <c r="R3333" i="16"/>
  <c r="Q3333" i="16"/>
  <c r="R3341" i="16"/>
  <c r="Q3341" i="16"/>
  <c r="R3349" i="16"/>
  <c r="Q3349" i="16"/>
  <c r="R3357" i="16"/>
  <c r="Q3357" i="16"/>
  <c r="R3365" i="16"/>
  <c r="Q3365" i="16"/>
  <c r="R3373" i="16"/>
  <c r="Q3373" i="16"/>
  <c r="R3381" i="16"/>
  <c r="Q3381" i="16"/>
  <c r="R3389" i="16"/>
  <c r="Q3389" i="16"/>
  <c r="R3397" i="16"/>
  <c r="Q3397" i="16"/>
  <c r="R3405" i="16"/>
  <c r="Q3405" i="16"/>
  <c r="R3413" i="16"/>
  <c r="Q3413" i="16"/>
  <c r="R3421" i="16"/>
  <c r="Q3421" i="16"/>
  <c r="R3429" i="16"/>
  <c r="Q3429" i="16"/>
  <c r="R3437" i="16"/>
  <c r="Q3437" i="16"/>
  <c r="R3445" i="16"/>
  <c r="Q3445" i="16"/>
  <c r="R3453" i="16"/>
  <c r="Q3453" i="16"/>
  <c r="R3461" i="16"/>
  <c r="Q3461" i="16"/>
  <c r="R3469" i="16"/>
  <c r="Q3469" i="16"/>
  <c r="R3477" i="16"/>
  <c r="Q3477" i="16"/>
  <c r="R3485" i="16"/>
  <c r="Q3485" i="16"/>
  <c r="R3493" i="16"/>
  <c r="Q3493" i="16"/>
  <c r="R3501" i="16"/>
  <c r="Q3501" i="16"/>
  <c r="R3509" i="16"/>
  <c r="Q3509" i="16"/>
  <c r="R3517" i="16"/>
  <c r="Q3517" i="16"/>
  <c r="R3525" i="16"/>
  <c r="Q3525" i="16"/>
  <c r="R3533" i="16"/>
  <c r="Q3533" i="16"/>
  <c r="R3541" i="16"/>
  <c r="Q3541" i="16"/>
  <c r="R3549" i="16"/>
  <c r="Q3549" i="16"/>
  <c r="R3557" i="16"/>
  <c r="Q3557" i="16"/>
  <c r="R3565" i="16"/>
  <c r="Q3565" i="16"/>
  <c r="R3573" i="16"/>
  <c r="Q3573" i="16"/>
  <c r="R3581" i="16"/>
  <c r="Q3581" i="16"/>
  <c r="R3589" i="16"/>
  <c r="Q3589" i="16"/>
  <c r="R3597" i="16"/>
  <c r="Q3597" i="16"/>
  <c r="R3605" i="16"/>
  <c r="Q3605" i="16"/>
  <c r="R3613" i="16"/>
  <c r="Q3613" i="16"/>
  <c r="R3621" i="16"/>
  <c r="Q3621" i="16"/>
  <c r="R3629" i="16"/>
  <c r="Q3629" i="16"/>
  <c r="R3637" i="16"/>
  <c r="Q3637" i="16"/>
  <c r="R3645" i="16"/>
  <c r="Q3645" i="16"/>
  <c r="R3653" i="16"/>
  <c r="Q3653" i="16"/>
  <c r="R3661" i="16"/>
  <c r="Q3661" i="16"/>
  <c r="R3669" i="16"/>
  <c r="Q3669" i="16"/>
  <c r="R3677" i="16"/>
  <c r="Q3677" i="16"/>
  <c r="R3685" i="16"/>
  <c r="Q3685" i="16"/>
  <c r="R3693" i="16"/>
  <c r="Q3693" i="16"/>
  <c r="R3701" i="16"/>
  <c r="Q3701" i="16"/>
  <c r="R3709" i="16"/>
  <c r="Q3709" i="16"/>
  <c r="R3717" i="16"/>
  <c r="Q3717" i="16"/>
  <c r="R3725" i="16"/>
  <c r="Q3725" i="16"/>
  <c r="R3733" i="16"/>
  <c r="Q3733" i="16"/>
  <c r="R3741" i="16"/>
  <c r="Q3741" i="16"/>
  <c r="R3749" i="16"/>
  <c r="Q3749" i="16"/>
  <c r="R3757" i="16"/>
  <c r="Q3757" i="16"/>
  <c r="R3765" i="16"/>
  <c r="Q3765" i="16"/>
  <c r="R3773" i="16"/>
  <c r="Q3773" i="16"/>
  <c r="R3781" i="16"/>
  <c r="Q3781" i="16"/>
  <c r="R3789" i="16"/>
  <c r="Q3789" i="16"/>
  <c r="R3797" i="16"/>
  <c r="Q3797" i="16"/>
  <c r="R3805" i="16"/>
  <c r="Q3805" i="16"/>
  <c r="R3813" i="16"/>
  <c r="Q3813" i="16"/>
  <c r="R3821" i="16"/>
  <c r="Q3821" i="16"/>
  <c r="R3829" i="16"/>
  <c r="Q3829" i="16"/>
  <c r="R3837" i="16"/>
  <c r="Q3837" i="16"/>
  <c r="R3845" i="16"/>
  <c r="Q3845" i="16"/>
  <c r="R3853" i="16"/>
  <c r="Q3853" i="16"/>
  <c r="R3861" i="16"/>
  <c r="Q3861" i="16"/>
  <c r="R3869" i="16"/>
  <c r="Q3869" i="16"/>
  <c r="R3877" i="16"/>
  <c r="Q3877" i="16"/>
  <c r="R3885" i="16"/>
  <c r="Q3885" i="16"/>
  <c r="R3893" i="16"/>
  <c r="Q3893" i="16"/>
  <c r="R3901" i="16"/>
  <c r="Q3901" i="16"/>
  <c r="R3909" i="16"/>
  <c r="Q3909" i="16"/>
  <c r="R3917" i="16"/>
  <c r="Q3917" i="16"/>
  <c r="R3925" i="16"/>
  <c r="Q3925" i="16"/>
  <c r="R3933" i="16"/>
  <c r="Q3933" i="16"/>
  <c r="R3941" i="16"/>
  <c r="Q3941" i="16"/>
  <c r="R3949" i="16"/>
  <c r="Q3949" i="16"/>
  <c r="R3957" i="16"/>
  <c r="Q3957" i="16"/>
  <c r="R3965" i="16"/>
  <c r="Q3965" i="16"/>
  <c r="R3973" i="16"/>
  <c r="Q3973" i="16"/>
  <c r="R3981" i="16"/>
  <c r="Q3981" i="16"/>
  <c r="R3989" i="16"/>
  <c r="Q3989" i="16"/>
  <c r="R3997" i="16"/>
  <c r="Q3997" i="16"/>
  <c r="R4005" i="16"/>
  <c r="Q4005" i="16"/>
  <c r="R4013" i="16"/>
  <c r="Q4013" i="16"/>
  <c r="R4021" i="16"/>
  <c r="Q4021" i="16"/>
  <c r="R4029" i="16"/>
  <c r="Q4029" i="16"/>
  <c r="R4037" i="16"/>
  <c r="Q4037" i="16"/>
  <c r="R4045" i="16"/>
  <c r="Q4045" i="16"/>
  <c r="R4053" i="16"/>
  <c r="Q4053" i="16"/>
  <c r="R4061" i="16"/>
  <c r="Q4061" i="16"/>
  <c r="R4069" i="16"/>
  <c r="Q4069" i="16"/>
  <c r="R4077" i="16"/>
  <c r="Q4077" i="16"/>
  <c r="R4085" i="16"/>
  <c r="Q4085" i="16"/>
  <c r="R4093" i="16"/>
  <c r="Q4093" i="16"/>
  <c r="R4101" i="16"/>
  <c r="Q4101" i="16"/>
  <c r="R4109" i="16"/>
  <c r="Q4109" i="16"/>
  <c r="R4117" i="16"/>
  <c r="Q4117" i="16"/>
  <c r="R4125" i="16"/>
  <c r="Q4125" i="16"/>
  <c r="R4133" i="16"/>
  <c r="Q4133" i="16"/>
  <c r="R4141" i="16"/>
  <c r="Q4141" i="16"/>
  <c r="R4149" i="16"/>
  <c r="Q4149" i="16"/>
  <c r="R4157" i="16"/>
  <c r="Q4157" i="16"/>
  <c r="R4165" i="16"/>
  <c r="Q4165" i="16"/>
  <c r="R4173" i="16"/>
  <c r="Q4173" i="16"/>
  <c r="R4181" i="16"/>
  <c r="Q4181" i="16"/>
  <c r="R4189" i="16"/>
  <c r="Q4189" i="16"/>
  <c r="R4197" i="16"/>
  <c r="Q4197" i="16"/>
  <c r="R4205" i="16"/>
  <c r="Q4205" i="16"/>
  <c r="R4213" i="16"/>
  <c r="Q4213" i="16"/>
  <c r="R4221" i="16"/>
  <c r="Q4221" i="16"/>
  <c r="R4229" i="16"/>
  <c r="Q4229" i="16"/>
  <c r="R4237" i="16"/>
  <c r="Q4237" i="16"/>
  <c r="R4245" i="16"/>
  <c r="Q4245" i="16"/>
  <c r="R4253" i="16"/>
  <c r="Q4253" i="16"/>
  <c r="R4261" i="16"/>
  <c r="Q4261" i="16"/>
  <c r="R4269" i="16"/>
  <c r="Q4269" i="16"/>
  <c r="R4277" i="16"/>
  <c r="Q4277" i="16"/>
  <c r="R4285" i="16"/>
  <c r="Q4285" i="16"/>
  <c r="R4293" i="16"/>
  <c r="Q4293" i="16"/>
  <c r="R4301" i="16"/>
  <c r="Q4301" i="16"/>
  <c r="R4309" i="16"/>
  <c r="Q4309" i="16"/>
  <c r="R4317" i="16"/>
  <c r="Q4317" i="16"/>
  <c r="R4325" i="16"/>
  <c r="Q4325" i="16"/>
  <c r="R4333" i="16"/>
  <c r="Q4333" i="16"/>
  <c r="R4341" i="16"/>
  <c r="Q4341" i="16"/>
  <c r="R4349" i="16"/>
  <c r="Q4349" i="16"/>
  <c r="R4357" i="16"/>
  <c r="Q4357" i="16"/>
  <c r="R4365" i="16"/>
  <c r="Q4365" i="16"/>
  <c r="R4373" i="16"/>
  <c r="Q4373" i="16"/>
  <c r="R4381" i="16"/>
  <c r="Q4381" i="16"/>
  <c r="R4389" i="16"/>
  <c r="Q4389" i="16"/>
  <c r="R4397" i="16"/>
  <c r="Q4397" i="16"/>
  <c r="R4405" i="16"/>
  <c r="Q4405" i="16"/>
  <c r="R4413" i="16"/>
  <c r="Q4413" i="16"/>
  <c r="R4421" i="16"/>
  <c r="Q4421" i="16"/>
  <c r="R4429" i="16"/>
  <c r="Q4429" i="16"/>
  <c r="R4437" i="16"/>
  <c r="Q4437" i="16"/>
  <c r="R4445" i="16"/>
  <c r="Q4445" i="16"/>
  <c r="R4453" i="16"/>
  <c r="Q4453" i="16"/>
  <c r="R4461" i="16"/>
  <c r="Q4461" i="16"/>
  <c r="R4469" i="16"/>
  <c r="Q4469" i="16"/>
  <c r="R4477" i="16"/>
  <c r="Q4477" i="16"/>
  <c r="R4485" i="16"/>
  <c r="Q4485" i="16"/>
  <c r="R4493" i="16"/>
  <c r="Q4493" i="16"/>
  <c r="R4501" i="16"/>
  <c r="Q4501" i="16"/>
  <c r="R4509" i="16"/>
  <c r="Q4509" i="16"/>
  <c r="R4517" i="16"/>
  <c r="Q4517" i="16"/>
  <c r="R4525" i="16"/>
  <c r="Q4525" i="16"/>
  <c r="R4533" i="16"/>
  <c r="Q4533" i="16"/>
  <c r="R4541" i="16"/>
  <c r="Q4541" i="16"/>
  <c r="R4549" i="16"/>
  <c r="Q4549" i="16"/>
  <c r="R4557" i="16"/>
  <c r="Q4557" i="16"/>
  <c r="R4565" i="16"/>
  <c r="Q4565" i="16"/>
  <c r="R4573" i="16"/>
  <c r="Q4573" i="16"/>
  <c r="R4581" i="16"/>
  <c r="Q4581" i="16"/>
  <c r="R4589" i="16"/>
  <c r="Q4589" i="16"/>
  <c r="R4597" i="16"/>
  <c r="Q4597" i="16"/>
  <c r="R4605" i="16"/>
  <c r="Q4605" i="16"/>
  <c r="R4613" i="16"/>
  <c r="Q4613" i="16"/>
  <c r="R4621" i="16"/>
  <c r="Q4621" i="16"/>
  <c r="R4629" i="16"/>
  <c r="Q4629" i="16"/>
  <c r="R4637" i="16"/>
  <c r="Q4637" i="16"/>
  <c r="R4645" i="16"/>
  <c r="Q4645" i="16"/>
  <c r="R4653" i="16"/>
  <c r="Q4653" i="16"/>
  <c r="R4661" i="16"/>
  <c r="Q4661" i="16"/>
  <c r="R4669" i="16"/>
  <c r="Q4669" i="16"/>
  <c r="R4677" i="16"/>
  <c r="Q4677" i="16"/>
  <c r="R4685" i="16"/>
  <c r="Q4685" i="16"/>
  <c r="R4693" i="16"/>
  <c r="Q4693" i="16"/>
  <c r="R4701" i="16"/>
  <c r="Q4701" i="16"/>
  <c r="R4709" i="16"/>
  <c r="Q4709" i="16"/>
  <c r="R4717" i="16"/>
  <c r="Q4717" i="16"/>
  <c r="R4725" i="16"/>
  <c r="Q4725" i="16"/>
  <c r="R4733" i="16"/>
  <c r="Q4733" i="16"/>
  <c r="R4741" i="16"/>
  <c r="Q4741" i="16"/>
  <c r="R4749" i="16"/>
  <c r="Q4749" i="16"/>
  <c r="R4757" i="16"/>
  <c r="Q4757" i="16"/>
  <c r="R4765" i="16"/>
  <c r="Q4765" i="16"/>
  <c r="R4773" i="16"/>
  <c r="Q4773" i="16"/>
  <c r="R4781" i="16"/>
  <c r="Q4781" i="16"/>
  <c r="R4789" i="16"/>
  <c r="Q4789" i="16"/>
  <c r="R4797" i="16"/>
  <c r="Q4797" i="16"/>
  <c r="R4805" i="16"/>
  <c r="Q4805" i="16"/>
  <c r="R4813" i="16"/>
  <c r="Q4813" i="16"/>
  <c r="R4821" i="16"/>
  <c r="Q4821" i="16"/>
  <c r="R4829" i="16"/>
  <c r="Q4829" i="16"/>
  <c r="R4837" i="16"/>
  <c r="Q4837" i="16"/>
  <c r="R4845" i="16"/>
  <c r="Q4845" i="16"/>
  <c r="R4853" i="16"/>
  <c r="Q4853" i="16"/>
  <c r="R4861" i="16"/>
  <c r="Q4861" i="16"/>
  <c r="R4869" i="16"/>
  <c r="Q4869" i="16"/>
  <c r="R4877" i="16"/>
  <c r="Q4877" i="16"/>
  <c r="R4885" i="16"/>
  <c r="Q4885" i="16"/>
  <c r="R4893" i="16"/>
  <c r="Q4893" i="16"/>
  <c r="R4901" i="16"/>
  <c r="Q4901" i="16"/>
  <c r="R4909" i="16"/>
  <c r="Q4909" i="16"/>
  <c r="R4917" i="16"/>
  <c r="Q4917" i="16"/>
  <c r="R4925" i="16"/>
  <c r="Q4925" i="16"/>
  <c r="R4933" i="16"/>
  <c r="Q4933" i="16"/>
  <c r="R4941" i="16"/>
  <c r="Q4941" i="16"/>
  <c r="R4949" i="16"/>
  <c r="Q4949" i="16"/>
  <c r="R4957" i="16"/>
  <c r="Q4957" i="16"/>
  <c r="R4965" i="16"/>
  <c r="Q4965" i="16"/>
  <c r="R4973" i="16"/>
  <c r="Q4973" i="16"/>
  <c r="R4981" i="16"/>
  <c r="Q4981" i="16"/>
  <c r="R4989" i="16"/>
  <c r="Q4989" i="16"/>
  <c r="R4997" i="16"/>
  <c r="Q4997" i="16"/>
  <c r="R5005" i="16"/>
  <c r="Q5005" i="16"/>
  <c r="R5013" i="16"/>
  <c r="Q5013" i="16"/>
  <c r="R5021" i="16"/>
  <c r="Q5021" i="16"/>
  <c r="R5029" i="16"/>
  <c r="Q5029" i="16"/>
  <c r="R5037" i="16"/>
  <c r="Q5037" i="16"/>
  <c r="R5045" i="16"/>
  <c r="Q5045" i="16"/>
  <c r="R5053" i="16"/>
  <c r="Q5053" i="16"/>
  <c r="R5061" i="16"/>
  <c r="Q5061" i="16"/>
  <c r="R5069" i="16"/>
  <c r="Q5069" i="16"/>
  <c r="R5077" i="16"/>
  <c r="Q5077" i="16"/>
  <c r="R5085" i="16"/>
  <c r="Q5085" i="16"/>
  <c r="R5093" i="16"/>
  <c r="Q5093" i="16"/>
  <c r="R5101" i="16"/>
  <c r="Q5101" i="16"/>
  <c r="R5109" i="16"/>
  <c r="Q5109" i="16"/>
  <c r="R5117" i="16"/>
  <c r="Q5117" i="16"/>
  <c r="R5125" i="16"/>
  <c r="Q5125" i="16"/>
  <c r="R5133" i="16"/>
  <c r="Q5133" i="16"/>
  <c r="R5141" i="16"/>
  <c r="Q5141" i="16"/>
  <c r="R5149" i="16"/>
  <c r="Q5149" i="16"/>
  <c r="R5157" i="16"/>
  <c r="Q5157" i="16"/>
  <c r="R5165" i="16"/>
  <c r="Q5165" i="16"/>
  <c r="R5173" i="16"/>
  <c r="Q5173" i="16"/>
  <c r="R5181" i="16"/>
  <c r="Q5181" i="16"/>
  <c r="R5189" i="16"/>
  <c r="Q5189" i="16"/>
  <c r="R5197" i="16"/>
  <c r="Q5197" i="16"/>
  <c r="R5205" i="16"/>
  <c r="Q5205" i="16"/>
  <c r="R5213" i="16"/>
  <c r="Q5213" i="16"/>
  <c r="R5221" i="16"/>
  <c r="Q5221" i="16"/>
  <c r="R5229" i="16"/>
  <c r="Q5229" i="16"/>
  <c r="R5237" i="16"/>
  <c r="Q5237" i="16"/>
  <c r="R5245" i="16"/>
  <c r="Q5245" i="16"/>
  <c r="R5253" i="16"/>
  <c r="Q5253" i="16"/>
  <c r="R5261" i="16"/>
  <c r="Q5261" i="16"/>
  <c r="R5269" i="16"/>
  <c r="Q5269" i="16"/>
  <c r="R5277" i="16"/>
  <c r="Q5277" i="16"/>
  <c r="R5285" i="16"/>
  <c r="Q5285" i="16"/>
  <c r="R5293" i="16"/>
  <c r="Q5293" i="16"/>
  <c r="R5301" i="16"/>
  <c r="Q5301" i="16"/>
  <c r="R5309" i="16"/>
  <c r="Q5309" i="16"/>
  <c r="R5317" i="16"/>
  <c r="Q5317" i="16"/>
  <c r="R5325" i="16"/>
  <c r="Q5325" i="16"/>
  <c r="R5333" i="16"/>
  <c r="Q5333" i="16"/>
  <c r="R5341" i="16"/>
  <c r="Q5341" i="16"/>
  <c r="R5349" i="16"/>
  <c r="Q5349" i="16"/>
  <c r="R5357" i="16"/>
  <c r="Q5357" i="16"/>
  <c r="R5365" i="16"/>
  <c r="Q5365" i="16"/>
  <c r="R5373" i="16"/>
  <c r="Q5373" i="16"/>
  <c r="R5381" i="16"/>
  <c r="Q5381" i="16"/>
  <c r="R5389" i="16"/>
  <c r="Q5389" i="16"/>
  <c r="R5397" i="16"/>
  <c r="Q5397" i="16"/>
  <c r="R5405" i="16"/>
  <c r="Q5405" i="16"/>
  <c r="R5413" i="16"/>
  <c r="Q5413" i="16"/>
  <c r="R5421" i="16"/>
  <c r="Q5421" i="16"/>
  <c r="R5429" i="16"/>
  <c r="Q5429" i="16"/>
  <c r="R5437" i="16"/>
  <c r="Q5437" i="16"/>
  <c r="R5445" i="16"/>
  <c r="Q5445" i="16"/>
  <c r="R5453" i="16"/>
  <c r="Q5453" i="16"/>
  <c r="R5461" i="16"/>
  <c r="Q5461" i="16"/>
  <c r="R5469" i="16"/>
  <c r="Q5469" i="16"/>
  <c r="R5477" i="16"/>
  <c r="Q5477" i="16"/>
  <c r="R5485" i="16"/>
  <c r="Q5485" i="16"/>
  <c r="R5493" i="16"/>
  <c r="Q5493" i="16"/>
  <c r="R5501" i="16"/>
  <c r="Q5501" i="16"/>
  <c r="R5509" i="16"/>
  <c r="Q5509" i="16"/>
  <c r="R5517" i="16"/>
  <c r="Q5517" i="16"/>
  <c r="R5525" i="16"/>
  <c r="Q5525" i="16"/>
  <c r="R5533" i="16"/>
  <c r="Q5533" i="16"/>
  <c r="R5541" i="16"/>
  <c r="Q5541" i="16"/>
  <c r="R5549" i="16"/>
  <c r="Q5549" i="16"/>
  <c r="R5557" i="16"/>
  <c r="Q5557" i="16"/>
  <c r="R5565" i="16"/>
  <c r="Q5565" i="16"/>
  <c r="R5573" i="16"/>
  <c r="Q5573" i="16"/>
  <c r="R5581" i="16"/>
  <c r="Q5581" i="16"/>
  <c r="R5589" i="16"/>
  <c r="Q5589" i="16"/>
  <c r="R5597" i="16"/>
  <c r="Q5597" i="16"/>
  <c r="R5605" i="16"/>
  <c r="Q5605" i="16"/>
  <c r="R5613" i="16"/>
  <c r="Q5613" i="16"/>
  <c r="R5621" i="16"/>
  <c r="Q5621" i="16"/>
  <c r="R5629" i="16"/>
  <c r="Q5629" i="16"/>
  <c r="R5637" i="16"/>
  <c r="Q5637" i="16"/>
  <c r="R5645" i="16"/>
  <c r="Q5645" i="16"/>
  <c r="R5653" i="16"/>
  <c r="Q5653" i="16"/>
  <c r="R5661" i="16"/>
  <c r="Q5661" i="16"/>
  <c r="R5669" i="16"/>
  <c r="Q5669" i="16"/>
  <c r="R5677" i="16"/>
  <c r="Q5677" i="16"/>
  <c r="R5685" i="16"/>
  <c r="Q5685" i="16"/>
  <c r="R5693" i="16"/>
  <c r="Q5693" i="16"/>
  <c r="R5701" i="16"/>
  <c r="Q5701" i="16"/>
  <c r="R5709" i="16"/>
  <c r="Q5709" i="16"/>
  <c r="R5717" i="16"/>
  <c r="Q5717" i="16"/>
  <c r="R5725" i="16"/>
  <c r="Q5725" i="16"/>
  <c r="R5733" i="16"/>
  <c r="Q5733" i="16"/>
  <c r="R5741" i="16"/>
  <c r="Q5741" i="16"/>
  <c r="R5749" i="16"/>
  <c r="Q5749" i="16"/>
  <c r="R5757" i="16"/>
  <c r="Q5757" i="16"/>
  <c r="R5765" i="16"/>
  <c r="Q5765" i="16"/>
  <c r="R5773" i="16"/>
  <c r="Q5773" i="16"/>
  <c r="R5781" i="16"/>
  <c r="Q5781" i="16"/>
  <c r="R5789" i="16"/>
  <c r="Q5789" i="16"/>
  <c r="R5797" i="16"/>
  <c r="Q5797" i="16"/>
  <c r="R5805" i="16"/>
  <c r="Q5805" i="16"/>
  <c r="R5813" i="16"/>
  <c r="Q5813" i="16"/>
  <c r="R5821" i="16"/>
  <c r="Q5821" i="16"/>
  <c r="R5829" i="16"/>
  <c r="Q5829" i="16"/>
  <c r="R5837" i="16"/>
  <c r="Q5837" i="16"/>
  <c r="R5845" i="16"/>
  <c r="Q5845" i="16"/>
  <c r="R5853" i="16"/>
  <c r="Q5853" i="16"/>
  <c r="R5861" i="16"/>
  <c r="Q5861" i="16"/>
  <c r="R5869" i="16"/>
  <c r="Q5869" i="16"/>
  <c r="R5877" i="16"/>
  <c r="Q5877" i="16"/>
  <c r="R5885" i="16"/>
  <c r="Q5885" i="16"/>
  <c r="R5893" i="16"/>
  <c r="Q5893" i="16"/>
  <c r="R5901" i="16"/>
  <c r="Q5901" i="16"/>
  <c r="R5909" i="16"/>
  <c r="Q5909" i="16"/>
  <c r="R5917" i="16"/>
  <c r="Q5917" i="16"/>
  <c r="R5925" i="16"/>
  <c r="Q5925" i="16"/>
  <c r="R5933" i="16"/>
  <c r="Q5933" i="16"/>
  <c r="R5941" i="16"/>
  <c r="Q5941" i="16"/>
  <c r="R5949" i="16"/>
  <c r="Q5949" i="16"/>
  <c r="R5957" i="16"/>
  <c r="Q5957" i="16"/>
  <c r="R5965" i="16"/>
  <c r="Q5965" i="16"/>
  <c r="R5973" i="16"/>
  <c r="Q5973" i="16"/>
  <c r="R5981" i="16"/>
  <c r="Q5981" i="16"/>
  <c r="R5989" i="16"/>
  <c r="Q5989" i="16"/>
  <c r="R5997" i="16"/>
  <c r="Q5997" i="16"/>
  <c r="R6005" i="16"/>
  <c r="Q6005" i="16"/>
  <c r="R6013" i="16"/>
  <c r="Q6013" i="16"/>
  <c r="R6021" i="16"/>
  <c r="Q6021" i="16"/>
  <c r="R6029" i="16"/>
  <c r="Q6029" i="16"/>
  <c r="R6037" i="16"/>
  <c r="Q6037" i="16"/>
  <c r="R6045" i="16"/>
  <c r="Q6045" i="16"/>
  <c r="R6053" i="16"/>
  <c r="Q6053" i="16"/>
  <c r="R6061" i="16"/>
  <c r="Q6061" i="16"/>
  <c r="R6069" i="16"/>
  <c r="Q6069" i="16"/>
  <c r="R6077" i="16"/>
  <c r="Q6077" i="16"/>
  <c r="R6085" i="16"/>
  <c r="Q6085" i="16"/>
  <c r="R6093" i="16"/>
  <c r="Q6093" i="16"/>
  <c r="R6101" i="16"/>
  <c r="Q6101" i="16"/>
  <c r="R6109" i="16"/>
  <c r="Q6109" i="16"/>
  <c r="R6117" i="16"/>
  <c r="Q6117" i="16"/>
  <c r="R6125" i="16"/>
  <c r="Q6125" i="16"/>
  <c r="R6133" i="16"/>
  <c r="Q6133" i="16"/>
  <c r="R6141" i="16"/>
  <c r="Q6141" i="16"/>
  <c r="R6149" i="16"/>
  <c r="Q6149" i="16"/>
  <c r="R6157" i="16"/>
  <c r="Q6157" i="16"/>
  <c r="R6165" i="16"/>
  <c r="Q6165" i="16"/>
  <c r="R6173" i="16"/>
  <c r="Q6173" i="16"/>
  <c r="R6181" i="16"/>
  <c r="Q6181" i="16"/>
  <c r="R6189" i="16"/>
  <c r="Q6189" i="16"/>
  <c r="R6197" i="16"/>
  <c r="Q6197" i="16"/>
  <c r="R6205" i="16"/>
  <c r="Q6205" i="16"/>
  <c r="R6213" i="16"/>
  <c r="Q6213" i="16"/>
  <c r="R6221" i="16"/>
  <c r="Q6221" i="16"/>
  <c r="R6229" i="16"/>
  <c r="Q6229" i="16"/>
  <c r="R6237" i="16"/>
  <c r="Q6237" i="16"/>
  <c r="R6245" i="16"/>
  <c r="Q6245" i="16"/>
  <c r="R6253" i="16"/>
  <c r="Q6253" i="16"/>
  <c r="R6261" i="16"/>
  <c r="Q6261" i="16"/>
  <c r="R6269" i="16"/>
  <c r="Q6269" i="16"/>
  <c r="R6277" i="16"/>
  <c r="Q6277" i="16"/>
  <c r="R6285" i="16"/>
  <c r="Q6285" i="16"/>
  <c r="R6293" i="16"/>
  <c r="Q6293" i="16"/>
  <c r="R6301" i="16"/>
  <c r="Q6301" i="16"/>
  <c r="R6309" i="16"/>
  <c r="Q6309" i="16"/>
  <c r="R6317" i="16"/>
  <c r="Q6317" i="16"/>
  <c r="R6325" i="16"/>
  <c r="Q6325" i="16"/>
  <c r="R6333" i="16"/>
  <c r="Q6333" i="16"/>
  <c r="R6341" i="16"/>
  <c r="Q6341" i="16"/>
  <c r="R6349" i="16"/>
  <c r="Q6349" i="16"/>
  <c r="R6357" i="16"/>
  <c r="Q6357" i="16"/>
  <c r="R6365" i="16"/>
  <c r="Q6365" i="16"/>
  <c r="R6373" i="16"/>
  <c r="Q6373" i="16"/>
  <c r="R6381" i="16"/>
  <c r="Q6381" i="16"/>
  <c r="R6389" i="16"/>
  <c r="Q6389" i="16"/>
  <c r="R6397" i="16"/>
  <c r="Q6397" i="16"/>
  <c r="R6405" i="16"/>
  <c r="Q6405" i="16"/>
  <c r="R6413" i="16"/>
  <c r="Q6413" i="16"/>
  <c r="R6421" i="16"/>
  <c r="Q6421" i="16"/>
  <c r="R6429" i="16"/>
  <c r="Q6429" i="16"/>
  <c r="R6437" i="16"/>
  <c r="Q6437" i="16"/>
  <c r="R6445" i="16"/>
  <c r="Q6445" i="16"/>
  <c r="R6453" i="16"/>
  <c r="Q6453" i="16"/>
  <c r="R6461" i="16"/>
  <c r="Q6461" i="16"/>
  <c r="R6469" i="16"/>
  <c r="Q6469" i="16"/>
  <c r="R6477" i="16"/>
  <c r="Q6477" i="16"/>
  <c r="R6485" i="16"/>
  <c r="Q6485" i="16"/>
  <c r="R6493" i="16"/>
  <c r="Q6493" i="16"/>
  <c r="R6501" i="16"/>
  <c r="Q6501" i="16"/>
  <c r="R6509" i="16"/>
  <c r="Q6509" i="16"/>
  <c r="R6517" i="16"/>
  <c r="Q6517" i="16"/>
  <c r="R6525" i="16"/>
  <c r="Q6525" i="16"/>
  <c r="R6533" i="16"/>
  <c r="Q6533" i="16"/>
  <c r="R6541" i="16"/>
  <c r="Q6541" i="16"/>
  <c r="R6549" i="16"/>
  <c r="Q6549" i="16"/>
  <c r="R6557" i="16"/>
  <c r="Q6557" i="16"/>
  <c r="R6565" i="16"/>
  <c r="Q6565" i="16"/>
  <c r="R6573" i="16"/>
  <c r="Q6573" i="16"/>
  <c r="R6581" i="16"/>
  <c r="Q6581" i="16"/>
  <c r="R6589" i="16"/>
  <c r="Q6589" i="16"/>
  <c r="R6597" i="16"/>
  <c r="Q6597" i="16"/>
  <c r="R6605" i="16"/>
  <c r="Q6605" i="16"/>
  <c r="R6613" i="16"/>
  <c r="Q6613" i="16"/>
  <c r="R6621" i="16"/>
  <c r="Q6621" i="16"/>
  <c r="R6629" i="16"/>
  <c r="Q6629" i="16"/>
  <c r="R6637" i="16"/>
  <c r="Q6637" i="16"/>
  <c r="R6645" i="16"/>
  <c r="Q6645" i="16"/>
  <c r="R6653" i="16"/>
  <c r="Q6653" i="16"/>
  <c r="R6661" i="16"/>
  <c r="Q6661" i="16"/>
  <c r="R6669" i="16"/>
  <c r="Q6669" i="16"/>
  <c r="R6677" i="16"/>
  <c r="Q6677" i="16"/>
  <c r="R6685" i="16"/>
  <c r="Q6685" i="16"/>
  <c r="R6693" i="16"/>
  <c r="Q6693" i="16"/>
  <c r="R6701" i="16"/>
  <c r="Q6701" i="16"/>
  <c r="R6709" i="16"/>
  <c r="Q6709" i="16"/>
  <c r="R6717" i="16"/>
  <c r="Q6717" i="16"/>
  <c r="R6725" i="16"/>
  <c r="Q6725" i="16"/>
  <c r="R6733" i="16"/>
  <c r="Q6733" i="16"/>
  <c r="R6741" i="16"/>
  <c r="Q6741" i="16"/>
  <c r="R6749" i="16"/>
  <c r="Q6749" i="16"/>
  <c r="R6757" i="16"/>
  <c r="Q6757" i="16"/>
  <c r="R6765" i="16"/>
  <c r="Q6765" i="16"/>
  <c r="R6773" i="16"/>
  <c r="Q6773" i="16"/>
  <c r="R6781" i="16"/>
  <c r="Q6781" i="16"/>
  <c r="R6789" i="16"/>
  <c r="Q6789" i="16"/>
  <c r="R6797" i="16"/>
  <c r="Q6797" i="16"/>
  <c r="R6805" i="16"/>
  <c r="Q6805" i="16"/>
  <c r="R6813" i="16"/>
  <c r="Q6813" i="16"/>
  <c r="R6821" i="16"/>
  <c r="Q6821" i="16"/>
  <c r="R6829" i="16"/>
  <c r="Q6829" i="16"/>
  <c r="R6837" i="16"/>
  <c r="Q6837" i="16"/>
  <c r="R6845" i="16"/>
  <c r="Q6845" i="16"/>
  <c r="R6853" i="16"/>
  <c r="Q6853" i="16"/>
  <c r="R6861" i="16"/>
  <c r="Q6861" i="16"/>
  <c r="R6869" i="16"/>
  <c r="Q6869" i="16"/>
  <c r="R6877" i="16"/>
  <c r="Q6877" i="16"/>
  <c r="R6885" i="16"/>
  <c r="Q6885" i="16"/>
  <c r="R6893" i="16"/>
  <c r="Q6893" i="16"/>
  <c r="R6901" i="16"/>
  <c r="Q6901" i="16"/>
  <c r="R6909" i="16"/>
  <c r="Q6909" i="16"/>
  <c r="R6917" i="16"/>
  <c r="Q6917" i="16"/>
  <c r="R6925" i="16"/>
  <c r="Q6925" i="16"/>
  <c r="R6933" i="16"/>
  <c r="Q6933" i="16"/>
  <c r="R6941" i="16"/>
  <c r="Q6941" i="16"/>
  <c r="R6949" i="16"/>
  <c r="Q6949" i="16"/>
  <c r="R6957" i="16"/>
  <c r="Q6957" i="16"/>
  <c r="R6965" i="16"/>
  <c r="Q6965" i="16"/>
  <c r="R6973" i="16"/>
  <c r="Q6973" i="16"/>
  <c r="R6981" i="16"/>
  <c r="Q6981" i="16"/>
  <c r="R6989" i="16"/>
  <c r="Q6989" i="16"/>
  <c r="R6997" i="16"/>
  <c r="Q6997" i="16"/>
  <c r="R7005" i="16"/>
  <c r="Q7005" i="16"/>
  <c r="R7013" i="16"/>
  <c r="Q7013" i="16"/>
  <c r="R7021" i="16"/>
  <c r="Q7021" i="16"/>
  <c r="R7029" i="16"/>
  <c r="Q7029" i="16"/>
  <c r="R7037" i="16"/>
  <c r="Q7037" i="16"/>
  <c r="R7045" i="16"/>
  <c r="Q7045" i="16"/>
  <c r="R7053" i="16"/>
  <c r="Q7053" i="16"/>
  <c r="R7061" i="16"/>
  <c r="Q7061" i="16"/>
  <c r="R7069" i="16"/>
  <c r="Q7069" i="16"/>
  <c r="R7077" i="16"/>
  <c r="Q7077" i="16"/>
  <c r="R7085" i="16"/>
  <c r="Q7085" i="16"/>
  <c r="R7093" i="16"/>
  <c r="Q7093" i="16"/>
  <c r="R7101" i="16"/>
  <c r="Q7101" i="16"/>
  <c r="R7109" i="16"/>
  <c r="Q7109" i="16"/>
  <c r="R7117" i="16"/>
  <c r="Q7117" i="16"/>
  <c r="R7125" i="16"/>
  <c r="Q7125" i="16"/>
  <c r="R7133" i="16"/>
  <c r="Q7133" i="16"/>
  <c r="R7141" i="16"/>
  <c r="Q7141" i="16"/>
  <c r="R7149" i="16"/>
  <c r="Q7149" i="16"/>
  <c r="R7157" i="16"/>
  <c r="Q7157" i="16"/>
  <c r="R7165" i="16"/>
  <c r="Q7165" i="16"/>
  <c r="R7173" i="16"/>
  <c r="Q7173" i="16"/>
  <c r="R7181" i="16"/>
  <c r="Q7181" i="16"/>
  <c r="R7189" i="16"/>
  <c r="Q7189" i="16"/>
  <c r="R7197" i="16"/>
  <c r="Q7197" i="16"/>
  <c r="R7205" i="16"/>
  <c r="Q7205" i="16"/>
  <c r="R7213" i="16"/>
  <c r="Q7213" i="16"/>
  <c r="R7221" i="16"/>
  <c r="Q7221" i="16"/>
  <c r="R7229" i="16"/>
  <c r="Q7229" i="16"/>
  <c r="R7237" i="16"/>
  <c r="Q7237" i="16"/>
  <c r="R7245" i="16"/>
  <c r="Q7245" i="16"/>
  <c r="R7253" i="16"/>
  <c r="Q7253" i="16"/>
  <c r="R7261" i="16"/>
  <c r="Q7261" i="16"/>
  <c r="R7269" i="16"/>
  <c r="Q7269" i="16"/>
  <c r="R7277" i="16"/>
  <c r="Q7277" i="16"/>
  <c r="R7285" i="16"/>
  <c r="Q7285" i="16"/>
  <c r="R7293" i="16"/>
  <c r="Q7293" i="16"/>
  <c r="R7301" i="16"/>
  <c r="Q7301" i="16"/>
  <c r="R7309" i="16"/>
  <c r="Q7309" i="16"/>
  <c r="R7317" i="16"/>
  <c r="Q7317" i="16"/>
  <c r="R7325" i="16"/>
  <c r="Q7325" i="16"/>
  <c r="R7333" i="16"/>
  <c r="Q7333" i="16"/>
  <c r="R7341" i="16"/>
  <c r="Q7341" i="16"/>
  <c r="R7349" i="16"/>
  <c r="Q7349" i="16"/>
  <c r="R7357" i="16"/>
  <c r="Q7357" i="16"/>
  <c r="R7365" i="16"/>
  <c r="Q7365" i="16"/>
  <c r="R7373" i="16"/>
  <c r="Q7373" i="16"/>
  <c r="R7381" i="16"/>
  <c r="Q7381" i="16"/>
  <c r="R7389" i="16"/>
  <c r="Q7389" i="16"/>
  <c r="R7397" i="16"/>
  <c r="Q7397" i="16"/>
  <c r="R7405" i="16"/>
  <c r="Q7405" i="16"/>
  <c r="R7413" i="16"/>
  <c r="Q7413" i="16"/>
  <c r="R7421" i="16"/>
  <c r="Q7421" i="16"/>
  <c r="R7429" i="16"/>
  <c r="Q7429" i="16"/>
  <c r="R7437" i="16"/>
  <c r="Q7437" i="16"/>
  <c r="R7445" i="16"/>
  <c r="Q7445" i="16"/>
  <c r="R7453" i="16"/>
  <c r="Q7453" i="16"/>
  <c r="R7461" i="16"/>
  <c r="Q7461" i="16"/>
  <c r="R7469" i="16"/>
  <c r="Q7469" i="16"/>
  <c r="R7477" i="16"/>
  <c r="Q7477" i="16"/>
  <c r="R7485" i="16"/>
  <c r="Q7485" i="16"/>
  <c r="R7493" i="16"/>
  <c r="Q7493" i="16"/>
  <c r="R7501" i="16"/>
  <c r="Q7501" i="16"/>
  <c r="R7509" i="16"/>
  <c r="Q7509" i="16"/>
  <c r="R7517" i="16"/>
  <c r="Q7517" i="16"/>
  <c r="R7525" i="16"/>
  <c r="Q7525" i="16"/>
  <c r="R7533" i="16"/>
  <c r="Q7533" i="16"/>
  <c r="R7541" i="16"/>
  <c r="Q7541" i="16"/>
  <c r="R7549" i="16"/>
  <c r="Q7549" i="16"/>
  <c r="R7557" i="16"/>
  <c r="Q7557" i="16"/>
  <c r="R7565" i="16"/>
  <c r="Q7565" i="16"/>
  <c r="R7573" i="16"/>
  <c r="Q7573" i="16"/>
  <c r="R7581" i="16"/>
  <c r="Q7581" i="16"/>
  <c r="R7589" i="16"/>
  <c r="Q7589" i="16"/>
  <c r="R7597" i="16"/>
  <c r="Q7597" i="16"/>
  <c r="R7605" i="16"/>
  <c r="Q7605" i="16"/>
  <c r="R7613" i="16"/>
  <c r="Q7613" i="16"/>
  <c r="R7621" i="16"/>
  <c r="Q7621" i="16"/>
  <c r="R7629" i="16"/>
  <c r="Q7629" i="16"/>
  <c r="R7637" i="16"/>
  <c r="Q7637" i="16"/>
  <c r="R7645" i="16"/>
  <c r="Q7645" i="16"/>
  <c r="R7653" i="16"/>
  <c r="Q7653" i="16"/>
  <c r="R7661" i="16"/>
  <c r="Q7661" i="16"/>
  <c r="R7669" i="16"/>
  <c r="Q7669" i="16"/>
  <c r="R7677" i="16"/>
  <c r="Q7677" i="16"/>
  <c r="R7685" i="16"/>
  <c r="Q7685" i="16"/>
  <c r="R7693" i="16"/>
  <c r="Q7693" i="16"/>
  <c r="R7701" i="16"/>
  <c r="Q7701" i="16"/>
  <c r="R7709" i="16"/>
  <c r="Q7709" i="16"/>
  <c r="R7717" i="16"/>
  <c r="Q7717" i="16"/>
  <c r="R7725" i="16"/>
  <c r="Q7725" i="16"/>
  <c r="R7733" i="16"/>
  <c r="Q7733" i="16"/>
  <c r="R7741" i="16"/>
  <c r="Q7741" i="16"/>
  <c r="R7749" i="16"/>
  <c r="Q7749" i="16"/>
  <c r="R7757" i="16"/>
  <c r="Q7757" i="16"/>
  <c r="R7765" i="16"/>
  <c r="Q7765" i="16"/>
  <c r="R7773" i="16"/>
  <c r="Q7773" i="16"/>
  <c r="R7781" i="16"/>
  <c r="Q7781" i="16"/>
  <c r="R7789" i="16"/>
  <c r="Q7789" i="16"/>
  <c r="R7797" i="16"/>
  <c r="Q7797" i="16"/>
  <c r="R7805" i="16"/>
  <c r="Q7805" i="16"/>
  <c r="R7813" i="16"/>
  <c r="Q7813" i="16"/>
  <c r="R7821" i="16"/>
  <c r="Q7821" i="16"/>
  <c r="R7829" i="16"/>
  <c r="Q7829" i="16"/>
  <c r="R7837" i="16"/>
  <c r="Q7837" i="16"/>
  <c r="R7845" i="16"/>
  <c r="Q7845" i="16"/>
  <c r="R7853" i="16"/>
  <c r="Q7853" i="16"/>
  <c r="R7861" i="16"/>
  <c r="Q7861" i="16"/>
  <c r="R7869" i="16"/>
  <c r="Q7869" i="16"/>
  <c r="R7877" i="16"/>
  <c r="Q7877" i="16"/>
  <c r="R7885" i="16"/>
  <c r="Q7885" i="16"/>
  <c r="R7893" i="16"/>
  <c r="Q7893" i="16"/>
  <c r="R7901" i="16"/>
  <c r="Q7901" i="16"/>
  <c r="R7909" i="16"/>
  <c r="Q7909" i="16"/>
  <c r="R7917" i="16"/>
  <c r="Q7917" i="16"/>
  <c r="R7925" i="16"/>
  <c r="Q7925" i="16"/>
  <c r="R7933" i="16"/>
  <c r="Q7933" i="16"/>
  <c r="R7941" i="16"/>
  <c r="Q7941" i="16"/>
  <c r="R7949" i="16"/>
  <c r="Q7949" i="16"/>
  <c r="R7957" i="16"/>
  <c r="Q7957" i="16"/>
  <c r="R7965" i="16"/>
  <c r="Q7965" i="16"/>
  <c r="R7973" i="16"/>
  <c r="Q7973" i="16"/>
  <c r="R7981" i="16"/>
  <c r="Q7981" i="16"/>
  <c r="R7989" i="16"/>
  <c r="Q7989" i="16"/>
  <c r="R7997" i="16"/>
  <c r="Q7997" i="16"/>
  <c r="R8005" i="16"/>
  <c r="Q8005" i="16"/>
  <c r="R8013" i="16"/>
  <c r="Q8013" i="16"/>
  <c r="R8021" i="16"/>
  <c r="Q8021" i="16"/>
  <c r="R8029" i="16"/>
  <c r="Q8029" i="16"/>
  <c r="R8037" i="16"/>
  <c r="Q8037" i="16"/>
  <c r="R8045" i="16"/>
  <c r="Q8045" i="16"/>
  <c r="R8053" i="16"/>
  <c r="Q8053" i="16"/>
  <c r="R8061" i="16"/>
  <c r="Q8061" i="16"/>
  <c r="R8069" i="16"/>
  <c r="Q8069" i="16"/>
  <c r="R8077" i="16"/>
  <c r="Q8077" i="16"/>
  <c r="R8085" i="16"/>
  <c r="Q8085" i="16"/>
  <c r="R8093" i="16"/>
  <c r="Q8093" i="16"/>
  <c r="R8101" i="16"/>
  <c r="Q8101" i="16"/>
  <c r="R8109" i="16"/>
  <c r="Q8109" i="16"/>
  <c r="R8117" i="16"/>
  <c r="Q8117" i="16"/>
  <c r="R8125" i="16"/>
  <c r="Q8125" i="16"/>
  <c r="R8133" i="16"/>
  <c r="Q8133" i="16"/>
  <c r="R8141" i="16"/>
  <c r="Q8141" i="16"/>
  <c r="R8149" i="16"/>
  <c r="Q8149" i="16"/>
  <c r="R8157" i="16"/>
  <c r="Q8157" i="16"/>
  <c r="R8165" i="16"/>
  <c r="Q8165" i="16"/>
  <c r="R8173" i="16"/>
  <c r="Q8173" i="16"/>
  <c r="R8181" i="16"/>
  <c r="Q8181" i="16"/>
  <c r="R8189" i="16"/>
  <c r="Q8189" i="16"/>
  <c r="R8197" i="16"/>
  <c r="Q8197" i="16"/>
  <c r="R8205" i="16"/>
  <c r="Q8205" i="16"/>
  <c r="R8213" i="16"/>
  <c r="Q8213" i="16"/>
  <c r="R8221" i="16"/>
  <c r="Q8221" i="16"/>
  <c r="R8229" i="16"/>
  <c r="Q8229" i="16"/>
  <c r="R8237" i="16"/>
  <c r="Q8237" i="16"/>
  <c r="R8245" i="16"/>
  <c r="Q8245" i="16"/>
  <c r="R8253" i="16"/>
  <c r="Q8253" i="16"/>
  <c r="R8261" i="16"/>
  <c r="Q8261" i="16"/>
  <c r="R8269" i="16"/>
  <c r="Q8269" i="16"/>
  <c r="R8277" i="16"/>
  <c r="Q8277" i="16"/>
  <c r="R8285" i="16"/>
  <c r="Q8285" i="16"/>
  <c r="R8293" i="16"/>
  <c r="Q8293" i="16"/>
  <c r="R8301" i="16"/>
  <c r="Q8301" i="16"/>
  <c r="R8309" i="16"/>
  <c r="Q8309" i="16"/>
  <c r="R8317" i="16"/>
  <c r="Q8317" i="16"/>
  <c r="R8325" i="16"/>
  <c r="Q8325" i="16"/>
  <c r="R8333" i="16"/>
  <c r="Q8333" i="16"/>
  <c r="R8341" i="16"/>
  <c r="Q8341" i="16"/>
  <c r="R8349" i="16"/>
  <c r="Q8349" i="16"/>
  <c r="R8357" i="16"/>
  <c r="Q8357" i="16"/>
  <c r="R8365" i="16"/>
  <c r="Q8365" i="16"/>
  <c r="R8373" i="16"/>
  <c r="Q8373" i="16"/>
  <c r="R8381" i="16"/>
  <c r="Q8381" i="16"/>
  <c r="R8389" i="16"/>
  <c r="Q8389" i="16"/>
  <c r="R8397" i="16"/>
  <c r="Q8397" i="16"/>
  <c r="R8405" i="16"/>
  <c r="Q8405" i="16"/>
  <c r="R8413" i="16"/>
  <c r="Q8413" i="16"/>
  <c r="R8421" i="16"/>
  <c r="Q8421" i="16"/>
  <c r="R8429" i="16"/>
  <c r="Q8429" i="16"/>
  <c r="R8437" i="16"/>
  <c r="Q8437" i="16"/>
  <c r="R8445" i="16"/>
  <c r="Q8445" i="16"/>
  <c r="R8453" i="16"/>
  <c r="Q8453" i="16"/>
  <c r="R8461" i="16"/>
  <c r="Q8461" i="16"/>
  <c r="R8469" i="16"/>
  <c r="Q8469" i="16"/>
  <c r="R8477" i="16"/>
  <c r="Q8477" i="16"/>
  <c r="R8485" i="16"/>
  <c r="Q8485" i="16"/>
  <c r="R8493" i="16"/>
  <c r="Q8493" i="16"/>
  <c r="R8501" i="16"/>
  <c r="Q8501" i="16"/>
  <c r="R8509" i="16"/>
  <c r="Q8509" i="16"/>
  <c r="R8517" i="16"/>
  <c r="Q8517" i="16"/>
  <c r="R8525" i="16"/>
  <c r="Q8525" i="16"/>
  <c r="R8533" i="16"/>
  <c r="Q8533" i="16"/>
  <c r="R8541" i="16"/>
  <c r="Q8541" i="16"/>
  <c r="R8549" i="16"/>
  <c r="Q8549" i="16"/>
  <c r="R8557" i="16"/>
  <c r="Q8557" i="16"/>
  <c r="R8565" i="16"/>
  <c r="Q8565" i="16"/>
  <c r="R8573" i="16"/>
  <c r="Q8573" i="16"/>
  <c r="R8581" i="16"/>
  <c r="Q8581" i="16"/>
  <c r="R8589" i="16"/>
  <c r="Q8589" i="16"/>
  <c r="R8597" i="16"/>
  <c r="Q8597" i="16"/>
  <c r="R8605" i="16"/>
  <c r="Q8605" i="16"/>
  <c r="R8613" i="16"/>
  <c r="Q8613" i="16"/>
  <c r="R8621" i="16"/>
  <c r="Q8621" i="16"/>
  <c r="R8629" i="16"/>
  <c r="Q8629" i="16"/>
  <c r="R8637" i="16"/>
  <c r="Q8637" i="16"/>
  <c r="R8645" i="16"/>
  <c r="Q8645" i="16"/>
  <c r="R8653" i="16"/>
  <c r="Q8653" i="16"/>
  <c r="R8661" i="16"/>
  <c r="Q8661" i="16"/>
  <c r="R8669" i="16"/>
  <c r="Q8669" i="16"/>
  <c r="R8677" i="16"/>
  <c r="Q8677" i="16"/>
  <c r="R8685" i="16"/>
  <c r="Q8685" i="16"/>
  <c r="R8693" i="16"/>
  <c r="Q8693" i="16"/>
  <c r="R8701" i="16"/>
  <c r="Q8701" i="16"/>
  <c r="R8709" i="16"/>
  <c r="Q8709" i="16"/>
  <c r="R8717" i="16"/>
  <c r="Q8717" i="16"/>
  <c r="R8725" i="16"/>
  <c r="Q8725" i="16"/>
  <c r="R8733" i="16"/>
  <c r="Q8733" i="16"/>
  <c r="R8528" i="16"/>
  <c r="Q8528" i="16"/>
  <c r="R8536" i="16"/>
  <c r="Q8536" i="16"/>
  <c r="R8544" i="16"/>
  <c r="Q8544" i="16"/>
  <c r="R8552" i="16"/>
  <c r="Q8552" i="16"/>
  <c r="R8560" i="16"/>
  <c r="Q8560" i="16"/>
  <c r="R8568" i="16"/>
  <c r="Q8568" i="16"/>
  <c r="R8576" i="16"/>
  <c r="Q8576" i="16"/>
  <c r="R8584" i="16"/>
  <c r="Q8584" i="16"/>
  <c r="R8592" i="16"/>
  <c r="Q8592" i="16"/>
  <c r="R8600" i="16"/>
  <c r="Q8600" i="16"/>
  <c r="R8608" i="16"/>
  <c r="Q8608" i="16"/>
  <c r="R8616" i="16"/>
  <c r="Q8616" i="16"/>
  <c r="R8624" i="16"/>
  <c r="Q8624" i="16"/>
  <c r="R8632" i="16"/>
  <c r="Q8632" i="16"/>
  <c r="R8640" i="16"/>
  <c r="Q8640" i="16"/>
  <c r="R8648" i="16"/>
  <c r="Q8648" i="16"/>
  <c r="R8656" i="16"/>
  <c r="Q8656" i="16"/>
  <c r="R8664" i="16"/>
  <c r="Q8664" i="16"/>
  <c r="R8672" i="16"/>
  <c r="Q8672" i="16"/>
  <c r="R8680" i="16"/>
  <c r="Q8680" i="16"/>
  <c r="R8688" i="16"/>
  <c r="Q8688" i="16"/>
  <c r="R8696" i="16"/>
  <c r="Q8696" i="16"/>
  <c r="R8704" i="16"/>
  <c r="Q8704" i="16"/>
  <c r="R8712" i="16"/>
  <c r="Q8712" i="16"/>
  <c r="R8720" i="16"/>
  <c r="Q8720" i="16"/>
  <c r="R8728" i="16"/>
  <c r="Q8728" i="16"/>
  <c r="R8736" i="16"/>
  <c r="Q8736" i="16"/>
  <c r="R8730" i="16"/>
  <c r="Q8730" i="16"/>
  <c r="R8475" i="16"/>
  <c r="Q8475" i="16"/>
  <c r="R8483" i="16"/>
  <c r="Q8483" i="16"/>
  <c r="R8491" i="16"/>
  <c r="Q8491" i="16"/>
  <c r="R8499" i="16"/>
  <c r="Q8499" i="16"/>
  <c r="R8507" i="16"/>
  <c r="Q8507" i="16"/>
  <c r="R8515" i="16"/>
  <c r="Q8515" i="16"/>
  <c r="R8523" i="16"/>
  <c r="Q8523" i="16"/>
  <c r="R8531" i="16"/>
  <c r="Q8531" i="16"/>
  <c r="R8539" i="16"/>
  <c r="Q8539" i="16"/>
  <c r="R8547" i="16"/>
  <c r="Q8547" i="16"/>
  <c r="R8555" i="16"/>
  <c r="Q8555" i="16"/>
  <c r="R8563" i="16"/>
  <c r="Q8563" i="16"/>
  <c r="R8571" i="16"/>
  <c r="Q8571" i="16"/>
  <c r="R8579" i="16"/>
  <c r="Q8579" i="16"/>
  <c r="R8587" i="16"/>
  <c r="Q8587" i="16"/>
  <c r="R8595" i="16"/>
  <c r="Q8595" i="16"/>
  <c r="R8603" i="16"/>
  <c r="Q8603" i="16"/>
  <c r="R8611" i="16"/>
  <c r="Q8611" i="16"/>
  <c r="R8619" i="16"/>
  <c r="Q8619" i="16"/>
  <c r="R8627" i="16"/>
  <c r="Q8627" i="16"/>
  <c r="R8635" i="16"/>
  <c r="Q8635" i="16"/>
  <c r="R8643" i="16"/>
  <c r="Q8643" i="16"/>
  <c r="R8651" i="16"/>
  <c r="Q8651" i="16"/>
  <c r="R8659" i="16"/>
  <c r="Q8659" i="16"/>
  <c r="R8667" i="16"/>
  <c r="Q8667" i="16"/>
  <c r="R8675" i="16"/>
  <c r="Q8675" i="16"/>
  <c r="R8683" i="16"/>
  <c r="Q8683" i="16"/>
  <c r="R8691" i="16"/>
  <c r="Q8691" i="16"/>
  <c r="R8699" i="16"/>
  <c r="Q8699" i="16"/>
  <c r="R8707" i="16"/>
  <c r="Q8707" i="16"/>
  <c r="R8715" i="16"/>
  <c r="Q8715" i="16"/>
  <c r="R8723" i="16"/>
  <c r="Q8723" i="16"/>
  <c r="R8731" i="16"/>
  <c r="Q8731" i="16"/>
  <c r="R8703" i="16"/>
  <c r="Q8703" i="16"/>
  <c r="R8711" i="16"/>
  <c r="Q8711" i="16"/>
  <c r="R8719" i="16"/>
  <c r="Q8719" i="16"/>
  <c r="R8727" i="16"/>
  <c r="Q8727" i="16"/>
  <c r="R8735" i="16"/>
  <c r="Q8735" i="16"/>
  <c r="D4" i="17"/>
  <c r="Q6071" i="16" l="1"/>
  <c r="R6031" i="16"/>
  <c r="Q5983" i="16"/>
  <c r="Q5943" i="16"/>
  <c r="R5903" i="16"/>
  <c r="Q5855" i="16"/>
  <c r="Q5815" i="16"/>
  <c r="R5775" i="16"/>
  <c r="Q5727" i="16"/>
  <c r="R5679" i="16"/>
  <c r="R5615" i="16"/>
  <c r="R5551" i="16"/>
  <c r="R5487" i="16"/>
  <c r="R5423" i="16"/>
  <c r="R5359" i="16"/>
  <c r="R5295" i="16"/>
  <c r="R5231" i="16"/>
  <c r="R5167" i="16"/>
  <c r="R5103" i="16"/>
  <c r="R5039" i="16"/>
  <c r="R4975" i="16"/>
  <c r="R4895" i="16"/>
  <c r="Q4799" i="16"/>
  <c r="R4719" i="16"/>
  <c r="R4639" i="16"/>
  <c r="Q4543" i="16"/>
  <c r="R4463" i="16"/>
  <c r="R4383" i="16"/>
  <c r="Q4287" i="16"/>
  <c r="R4207" i="16"/>
  <c r="R4127" i="16"/>
  <c r="Q4031" i="16"/>
  <c r="R3951" i="16"/>
  <c r="R3871" i="16"/>
  <c r="Q3775" i="16"/>
  <c r="R3695" i="16"/>
  <c r="R3615" i="16"/>
  <c r="Q3519" i="16"/>
  <c r="R3439" i="16"/>
  <c r="R3359" i="16"/>
  <c r="Q3263" i="16"/>
  <c r="Q3135" i="16"/>
  <c r="Q3007" i="16"/>
  <c r="Q2879" i="16"/>
  <c r="Q2751" i="16"/>
  <c r="Q2623" i="16"/>
  <c r="Q2495" i="16"/>
  <c r="Q2367" i="16"/>
  <c r="Q2239" i="16"/>
  <c r="Q2111" i="16"/>
  <c r="Q1983" i="16"/>
  <c r="Q1855" i="16"/>
  <c r="Q1727" i="16"/>
  <c r="Q1599" i="16"/>
  <c r="Q1471" i="16"/>
  <c r="Q1343" i="16"/>
  <c r="Q1215" i="16"/>
  <c r="Q1087" i="16"/>
  <c r="Q959" i="16"/>
  <c r="Q831" i="16"/>
  <c r="Q703" i="16"/>
  <c r="Q8614" i="16"/>
  <c r="Q8486" i="16"/>
  <c r="Q8358" i="16"/>
  <c r="Q8230" i="16"/>
  <c r="Q8102" i="16"/>
  <c r="Q7974" i="16"/>
  <c r="Q7846" i="16"/>
  <c r="Q7718" i="16"/>
  <c r="Q7590" i="16"/>
  <c r="Q7462" i="16"/>
  <c r="Q7334" i="16"/>
  <c r="Q7206" i="16"/>
  <c r="Q7078" i="16"/>
  <c r="Q6950" i="16"/>
  <c r="Q6822" i="16"/>
  <c r="R6630" i="16"/>
  <c r="Q6150" i="16"/>
  <c r="R5222" i="16"/>
  <c r="R4198" i="16"/>
  <c r="R3174" i="16"/>
  <c r="R2150" i="16"/>
  <c r="Q1472" i="16"/>
  <c r="Q359" i="16"/>
  <c r="Q182" i="16"/>
  <c r="Q5479" i="16"/>
  <c r="Q5415" i="16"/>
  <c r="Q5351" i="16"/>
  <c r="Q5287" i="16"/>
  <c r="Q5223" i="16"/>
  <c r="Q5159" i="16"/>
  <c r="Q5095" i="16"/>
  <c r="Q5031" i="16"/>
  <c r="Q4959" i="16"/>
  <c r="R4879" i="16"/>
  <c r="R4799" i="16"/>
  <c r="Q4703" i="16"/>
  <c r="R4623" i="16"/>
  <c r="R4543" i="16"/>
  <c r="Q4447" i="16"/>
  <c r="R4367" i="16"/>
  <c r="R4287" i="16"/>
  <c r="Q4191" i="16"/>
  <c r="R4111" i="16"/>
  <c r="R4031" i="16"/>
  <c r="Q3935" i="16"/>
  <c r="R3855" i="16"/>
  <c r="R3775" i="16"/>
  <c r="Q3679" i="16"/>
  <c r="R3599" i="16"/>
  <c r="R3519" i="16"/>
  <c r="Q3423" i="16"/>
  <c r="R3343" i="16"/>
  <c r="R3263" i="16"/>
  <c r="R3135" i="16"/>
  <c r="R3007" i="16"/>
  <c r="R2879" i="16"/>
  <c r="R2751" i="16"/>
  <c r="R2623" i="16"/>
  <c r="R2495" i="16"/>
  <c r="R2367" i="16"/>
  <c r="R2239" i="16"/>
  <c r="R2111" i="16"/>
  <c r="R1983" i="16"/>
  <c r="R1855" i="16"/>
  <c r="R1727" i="16"/>
  <c r="R1599" i="16"/>
  <c r="R1471" i="16"/>
  <c r="R1343" i="16"/>
  <c r="R1215" i="16"/>
  <c r="R1087" i="16"/>
  <c r="R959" i="16"/>
  <c r="R831" i="16"/>
  <c r="R703" i="16"/>
  <c r="R8614" i="16"/>
  <c r="R8486" i="16"/>
  <c r="R8358" i="16"/>
  <c r="R8230" i="16"/>
  <c r="R8102" i="16"/>
  <c r="R7974" i="16"/>
  <c r="R7846" i="16"/>
  <c r="R7718" i="16"/>
  <c r="R7590" i="16"/>
  <c r="R7462" i="16"/>
  <c r="R7334" i="16"/>
  <c r="R7206" i="16"/>
  <c r="R7078" i="16"/>
  <c r="R6950" i="16"/>
  <c r="R6822" i="16"/>
  <c r="Q6598" i="16"/>
  <c r="R6118" i="16"/>
  <c r="R5094" i="16"/>
  <c r="R4070" i="16"/>
  <c r="R3046" i="16"/>
  <c r="R2022" i="16"/>
  <c r="Q1304" i="16"/>
  <c r="Q103" i="16"/>
  <c r="Q501" i="16"/>
  <c r="Q5471" i="16"/>
  <c r="Q5407" i="16"/>
  <c r="Q5343" i="16"/>
  <c r="Q5279" i="16"/>
  <c r="Q5215" i="16"/>
  <c r="Q5151" i="16"/>
  <c r="Q5087" i="16"/>
  <c r="Q5023" i="16"/>
  <c r="R4959" i="16"/>
  <c r="Q4863" i="16"/>
  <c r="R4783" i="16"/>
  <c r="R4703" i="16"/>
  <c r="Q4607" i="16"/>
  <c r="R4527" i="16"/>
  <c r="R4447" i="16"/>
  <c r="Q4351" i="16"/>
  <c r="R4271" i="16"/>
  <c r="R4191" i="16"/>
  <c r="Q4095" i="16"/>
  <c r="R4015" i="16"/>
  <c r="R3935" i="16"/>
  <c r="Q3839" i="16"/>
  <c r="R3759" i="16"/>
  <c r="R3679" i="16"/>
  <c r="Q3583" i="16"/>
  <c r="R3503" i="16"/>
  <c r="R3423" i="16"/>
  <c r="Q3327" i="16"/>
  <c r="Q3231" i="16"/>
  <c r="Q3103" i="16"/>
  <c r="Q2975" i="16"/>
  <c r="Q2847" i="16"/>
  <c r="Q2719" i="16"/>
  <c r="Q2591" i="16"/>
  <c r="Q2463" i="16"/>
  <c r="Q2335" i="16"/>
  <c r="Q2207" i="16"/>
  <c r="Q2079" i="16"/>
  <c r="Q1951" i="16"/>
  <c r="Q1823" i="16"/>
  <c r="Q1695" i="16"/>
  <c r="Q1567" i="16"/>
  <c r="Q1439" i="16"/>
  <c r="Q1311" i="16"/>
  <c r="Q1183" i="16"/>
  <c r="Q1055" i="16"/>
  <c r="Q927" i="16"/>
  <c r="Q799" i="16"/>
  <c r="Q8710" i="16"/>
  <c r="Q8582" i="16"/>
  <c r="Q8454" i="16"/>
  <c r="Q8326" i="16"/>
  <c r="Q8198" i="16"/>
  <c r="Q8070" i="16"/>
  <c r="Q7942" i="16"/>
  <c r="Q7814" i="16"/>
  <c r="Q7686" i="16"/>
  <c r="Q7558" i="16"/>
  <c r="Q7430" i="16"/>
  <c r="Q7302" i="16"/>
  <c r="Q7174" i="16"/>
  <c r="Q7046" i="16"/>
  <c r="Q6918" i="16"/>
  <c r="Q6790" i="16"/>
  <c r="Q6534" i="16"/>
  <c r="R5990" i="16"/>
  <c r="R4966" i="16"/>
  <c r="R3942" i="16"/>
  <c r="R2918" i="16"/>
  <c r="R1894" i="16"/>
  <c r="Q1136" i="16"/>
  <c r="Q1718" i="16"/>
  <c r="Q245" i="16"/>
  <c r="Q6055" i="16"/>
  <c r="R6015" i="16"/>
  <c r="Q5967" i="16"/>
  <c r="Q5927" i="16"/>
  <c r="R5887" i="16"/>
  <c r="Q5839" i="16"/>
  <c r="Q5799" i="16"/>
  <c r="R5759" i="16"/>
  <c r="R5711" i="16"/>
  <c r="R5663" i="16"/>
  <c r="R5599" i="16"/>
  <c r="R5535" i="16"/>
  <c r="R5471" i="16"/>
  <c r="R5407" i="16"/>
  <c r="R5343" i="16"/>
  <c r="R5279" i="16"/>
  <c r="R5215" i="16"/>
  <c r="R5151" i="16"/>
  <c r="R5087" i="16"/>
  <c r="R5023" i="16"/>
  <c r="R4943" i="16"/>
  <c r="R4863" i="16"/>
  <c r="Q4767" i="16"/>
  <c r="R4687" i="16"/>
  <c r="R4607" i="16"/>
  <c r="Q4511" i="16"/>
  <c r="R4431" i="16"/>
  <c r="R4351" i="16"/>
  <c r="Q4255" i="16"/>
  <c r="R4175" i="16"/>
  <c r="R4095" i="16"/>
  <c r="Q3999" i="16"/>
  <c r="R3919" i="16"/>
  <c r="R3839" i="16"/>
  <c r="Q3743" i="16"/>
  <c r="R3663" i="16"/>
  <c r="R3583" i="16"/>
  <c r="Q3487" i="16"/>
  <c r="R3407" i="16"/>
  <c r="R3327" i="16"/>
  <c r="R3231" i="16"/>
  <c r="R3103" i="16"/>
  <c r="R2975" i="16"/>
  <c r="R2847" i="16"/>
  <c r="R2719" i="16"/>
  <c r="R2591" i="16"/>
  <c r="R2463" i="16"/>
  <c r="R2335" i="16"/>
  <c r="R2207" i="16"/>
  <c r="R2079" i="16"/>
  <c r="R1951" i="16"/>
  <c r="R1823" i="16"/>
  <c r="R1695" i="16"/>
  <c r="R1567" i="16"/>
  <c r="R1439" i="16"/>
  <c r="R1311" i="16"/>
  <c r="R1183" i="16"/>
  <c r="R1055" i="16"/>
  <c r="R927" i="16"/>
  <c r="R799" i="16"/>
  <c r="R8710" i="16"/>
  <c r="R8582" i="16"/>
  <c r="R8454" i="16"/>
  <c r="R8326" i="16"/>
  <c r="R8198" i="16"/>
  <c r="R8070" i="16"/>
  <c r="R7942" i="16"/>
  <c r="R7814" i="16"/>
  <c r="R7686" i="16"/>
  <c r="R7558" i="16"/>
  <c r="R7430" i="16"/>
  <c r="R7302" i="16"/>
  <c r="R7174" i="16"/>
  <c r="R7046" i="16"/>
  <c r="R6918" i="16"/>
  <c r="R6790" i="16"/>
  <c r="R6502" i="16"/>
  <c r="R5862" i="16"/>
  <c r="R4838" i="16"/>
  <c r="R3814" i="16"/>
  <c r="R2790" i="16"/>
  <c r="R457" i="16"/>
  <c r="R928" i="16"/>
  <c r="Q1462" i="16"/>
  <c r="Q692" i="16"/>
  <c r="R5455" i="16"/>
  <c r="R5391" i="16"/>
  <c r="R5327" i="16"/>
  <c r="R5263" i="16"/>
  <c r="R5199" i="16"/>
  <c r="R5135" i="16"/>
  <c r="R5071" i="16"/>
  <c r="R5007" i="16"/>
  <c r="Q4927" i="16"/>
  <c r="R4847" i="16"/>
  <c r="R4767" i="16"/>
  <c r="Q4671" i="16"/>
  <c r="R4591" i="16"/>
  <c r="R4511" i="16"/>
  <c r="Q4415" i="16"/>
  <c r="R4335" i="16"/>
  <c r="R4255" i="16"/>
  <c r="Q4159" i="16"/>
  <c r="R4079" i="16"/>
  <c r="R3999" i="16"/>
  <c r="Q3903" i="16"/>
  <c r="R3823" i="16"/>
  <c r="R3743" i="16"/>
  <c r="Q3647" i="16"/>
  <c r="R3567" i="16"/>
  <c r="R3487" i="16"/>
  <c r="Q3391" i="16"/>
  <c r="R3311" i="16"/>
  <c r="Q3199" i="16"/>
  <c r="Q3071" i="16"/>
  <c r="Q2943" i="16"/>
  <c r="Q2815" i="16"/>
  <c r="Q2687" i="16"/>
  <c r="Q2559" i="16"/>
  <c r="Q2431" i="16"/>
  <c r="Q2303" i="16"/>
  <c r="Q2175" i="16"/>
  <c r="Q2047" i="16"/>
  <c r="Q1919" i="16"/>
  <c r="Q1791" i="16"/>
  <c r="Q1663" i="16"/>
  <c r="Q1535" i="16"/>
  <c r="Q1407" i="16"/>
  <c r="Q1279" i="16"/>
  <c r="Q1151" i="16"/>
  <c r="Q1023" i="16"/>
  <c r="Q895" i="16"/>
  <c r="Q767" i="16"/>
  <c r="Q8678" i="16"/>
  <c r="Q8550" i="16"/>
  <c r="Q8422" i="16"/>
  <c r="Q8294" i="16"/>
  <c r="Q8166" i="16"/>
  <c r="Q8038" i="16"/>
  <c r="Q7910" i="16"/>
  <c r="Q7782" i="16"/>
  <c r="Q7654" i="16"/>
  <c r="Q7526" i="16"/>
  <c r="Q7398" i="16"/>
  <c r="Q7270" i="16"/>
  <c r="Q7142" i="16"/>
  <c r="Q7014" i="16"/>
  <c r="Q6886" i="16"/>
  <c r="Q6758" i="16"/>
  <c r="Q6406" i="16"/>
  <c r="R5734" i="16"/>
  <c r="R4710" i="16"/>
  <c r="R3686" i="16"/>
  <c r="R2662" i="16"/>
  <c r="Q289" i="16"/>
  <c r="Q688" i="16"/>
  <c r="Q1206" i="16"/>
  <c r="Q268" i="16"/>
  <c r="Q5447" i="16"/>
  <c r="Q5383" i="16"/>
  <c r="Q5319" i="16"/>
  <c r="Q5255" i="16"/>
  <c r="Q5191" i="16"/>
  <c r="Q5127" i="16"/>
  <c r="Q5063" i="16"/>
  <c r="Q4999" i="16"/>
  <c r="R4927" i="16"/>
  <c r="Q4831" i="16"/>
  <c r="R4751" i="16"/>
  <c r="R4671" i="16"/>
  <c r="Q4575" i="16"/>
  <c r="R4495" i="16"/>
  <c r="R4415" i="16"/>
  <c r="Q4319" i="16"/>
  <c r="R4239" i="16"/>
  <c r="R4159" i="16"/>
  <c r="Q4063" i="16"/>
  <c r="R3983" i="16"/>
  <c r="R3903" i="16"/>
  <c r="Q3807" i="16"/>
  <c r="R3727" i="16"/>
  <c r="R3647" i="16"/>
  <c r="Q3551" i="16"/>
  <c r="R3471" i="16"/>
  <c r="R3391" i="16"/>
  <c r="Q3295" i="16"/>
  <c r="R3199" i="16"/>
  <c r="R3071" i="16"/>
  <c r="R2943" i="16"/>
  <c r="R2815" i="16"/>
  <c r="R2687" i="16"/>
  <c r="R2559" i="16"/>
  <c r="R2431" i="16"/>
  <c r="R2303" i="16"/>
  <c r="R2175" i="16"/>
  <c r="R2047" i="16"/>
  <c r="R1919" i="16"/>
  <c r="R1791" i="16"/>
  <c r="R1663" i="16"/>
  <c r="R1535" i="16"/>
  <c r="R1407" i="16"/>
  <c r="R1279" i="16"/>
  <c r="R1151" i="16"/>
  <c r="R1023" i="16"/>
  <c r="R895" i="16"/>
  <c r="R767" i="16"/>
  <c r="R8678" i="16"/>
  <c r="R8550" i="16"/>
  <c r="R8422" i="16"/>
  <c r="R8294" i="16"/>
  <c r="R8166" i="16"/>
  <c r="R8038" i="16"/>
  <c r="R7910" i="16"/>
  <c r="R7782" i="16"/>
  <c r="R7654" i="16"/>
  <c r="R7526" i="16"/>
  <c r="R7398" i="16"/>
  <c r="R7270" i="16"/>
  <c r="R7142" i="16"/>
  <c r="R7014" i="16"/>
  <c r="R6886" i="16"/>
  <c r="R6758" i="16"/>
  <c r="R6374" i="16"/>
  <c r="R5606" i="16"/>
  <c r="R4582" i="16"/>
  <c r="R3558" i="16"/>
  <c r="R2534" i="16"/>
  <c r="Q113" i="16"/>
  <c r="Q432" i="16"/>
  <c r="Q950" i="16"/>
  <c r="Q803" i="16"/>
  <c r="R6726" i="16"/>
  <c r="R6598" i="16"/>
  <c r="R6470" i="16"/>
  <c r="R6342" i="16"/>
  <c r="R6214" i="16"/>
  <c r="R6086" i="16"/>
  <c r="R5958" i="16"/>
  <c r="R5830" i="16"/>
  <c r="R5702" i="16"/>
  <c r="R5574" i="16"/>
  <c r="R5446" i="16"/>
  <c r="R5318" i="16"/>
  <c r="R5190" i="16"/>
  <c r="R5062" i="16"/>
  <c r="R4934" i="16"/>
  <c r="R4806" i="16"/>
  <c r="R4678" i="16"/>
  <c r="R4550" i="16"/>
  <c r="R4422" i="16"/>
  <c r="R4294" i="16"/>
  <c r="R4166" i="16"/>
  <c r="R4038" i="16"/>
  <c r="R3910" i="16"/>
  <c r="R3782" i="16"/>
  <c r="R3654" i="16"/>
  <c r="R3526" i="16"/>
  <c r="R3398" i="16"/>
  <c r="R3270" i="16"/>
  <c r="R3142" i="16"/>
  <c r="R3014" i="16"/>
  <c r="R2886" i="16"/>
  <c r="R2758" i="16"/>
  <c r="R2630" i="16"/>
  <c r="R2502" i="16"/>
  <c r="R2374" i="16"/>
  <c r="R2246" i="16"/>
  <c r="R2118" i="16"/>
  <c r="R1990" i="16"/>
  <c r="R553" i="16"/>
  <c r="Q417" i="16"/>
  <c r="Q241" i="16"/>
  <c r="Q73" i="16"/>
  <c r="Q1776" i="16"/>
  <c r="Q1600" i="16"/>
  <c r="Q1432" i="16"/>
  <c r="Q1264" i="16"/>
  <c r="Q1080" i="16"/>
  <c r="Q880" i="16"/>
  <c r="Q624" i="16"/>
  <c r="Q368" i="16"/>
  <c r="Q112" i="16"/>
  <c r="Q551" i="16"/>
  <c r="Q295" i="16"/>
  <c r="Q39" i="16"/>
  <c r="Q1654" i="16"/>
  <c r="Q1398" i="16"/>
  <c r="Q1142" i="16"/>
  <c r="Q886" i="16"/>
  <c r="Q630" i="16"/>
  <c r="Q374" i="16"/>
  <c r="Q118" i="16"/>
  <c r="Q437" i="16"/>
  <c r="Q181" i="16"/>
  <c r="Q612" i="16"/>
  <c r="Q132" i="16"/>
  <c r="R211" i="16"/>
  <c r="E8585" i="16"/>
  <c r="F7913" i="16"/>
  <c r="E8704" i="16"/>
  <c r="F8016" i="16"/>
  <c r="E7336" i="16"/>
  <c r="E8063" i="16"/>
  <c r="F7375" i="16"/>
  <c r="E8606" i="16"/>
  <c r="E7926" i="16"/>
  <c r="F7238" i="16"/>
  <c r="E8085" i="16"/>
  <c r="F7405" i="16"/>
  <c r="F8364" i="16"/>
  <c r="E7220" i="16"/>
  <c r="F5860" i="16"/>
  <c r="F4492" i="16"/>
  <c r="F2860" i="16"/>
  <c r="E732" i="16"/>
  <c r="E86" i="16"/>
  <c r="Q6694" i="16"/>
  <c r="Q6566" i="16"/>
  <c r="Q6438" i="16"/>
  <c r="Q6310" i="16"/>
  <c r="Q6182" i="16"/>
  <c r="Q6054" i="16"/>
  <c r="Q5926" i="16"/>
  <c r="Q5798" i="16"/>
  <c r="Q5670" i="16"/>
  <c r="Q5542" i="16"/>
  <c r="Q5414" i="16"/>
  <c r="Q5286" i="16"/>
  <c r="Q5158" i="16"/>
  <c r="Q5030" i="16"/>
  <c r="Q4902" i="16"/>
  <c r="Q4774" i="16"/>
  <c r="Q4646" i="16"/>
  <c r="Q4518" i="16"/>
  <c r="Q4390" i="16"/>
  <c r="Q4262" i="16"/>
  <c r="Q4134" i="16"/>
  <c r="Q4006" i="16"/>
  <c r="Q3878" i="16"/>
  <c r="Q3750" i="16"/>
  <c r="Q3622" i="16"/>
  <c r="Q3494" i="16"/>
  <c r="Q3366" i="16"/>
  <c r="Q3238" i="16"/>
  <c r="Q3110" i="16"/>
  <c r="Q2982" i="16"/>
  <c r="Q2854" i="16"/>
  <c r="Q2726" i="16"/>
  <c r="Q2598" i="16"/>
  <c r="Q2470" i="16"/>
  <c r="Q2342" i="16"/>
  <c r="Q2214" i="16"/>
  <c r="Q2086" i="16"/>
  <c r="Q1958" i="16"/>
  <c r="Q521" i="16"/>
  <c r="R385" i="16"/>
  <c r="R209" i="16"/>
  <c r="R41" i="16"/>
  <c r="R1744" i="16"/>
  <c r="R1568" i="16"/>
  <c r="R1400" i="16"/>
  <c r="R1232" i="16"/>
  <c r="Q1040" i="16"/>
  <c r="R824" i="16"/>
  <c r="R568" i="16"/>
  <c r="R312" i="16"/>
  <c r="R56" i="16"/>
  <c r="R495" i="16"/>
  <c r="R239" i="16"/>
  <c r="R1854" i="16"/>
  <c r="R1598" i="16"/>
  <c r="R1342" i="16"/>
  <c r="R1086" i="16"/>
  <c r="R830" i="16"/>
  <c r="R574" i="16"/>
  <c r="R318" i="16"/>
  <c r="R62" i="16"/>
  <c r="R381" i="16"/>
  <c r="R125" i="16"/>
  <c r="Q500" i="16"/>
  <c r="Q1523" i="16"/>
  <c r="Q1322" i="16"/>
  <c r="F8513" i="16"/>
  <c r="E7817" i="16"/>
  <c r="E8616" i="16"/>
  <c r="E7936" i="16"/>
  <c r="F8655" i="16"/>
  <c r="E7975" i="16"/>
  <c r="E7295" i="16"/>
  <c r="F8518" i="16"/>
  <c r="E7838" i="16"/>
  <c r="E8685" i="16"/>
  <c r="F7997" i="16"/>
  <c r="F7317" i="16"/>
  <c r="F8276" i="16"/>
  <c r="F7052" i="16"/>
  <c r="E5684" i="16"/>
  <c r="F4324" i="16"/>
  <c r="E2596" i="16"/>
  <c r="F260" i="16"/>
  <c r="F7442" i="16"/>
  <c r="R6694" i="16"/>
  <c r="R6566" i="16"/>
  <c r="R6438" i="16"/>
  <c r="R6310" i="16"/>
  <c r="R6182" i="16"/>
  <c r="R6054" i="16"/>
  <c r="R5926" i="16"/>
  <c r="R5798" i="16"/>
  <c r="R5670" i="16"/>
  <c r="R5542" i="16"/>
  <c r="R5414" i="16"/>
  <c r="R5286" i="16"/>
  <c r="R5158" i="16"/>
  <c r="R5030" i="16"/>
  <c r="R4902" i="16"/>
  <c r="R4774" i="16"/>
  <c r="R4646" i="16"/>
  <c r="R4518" i="16"/>
  <c r="R4390" i="16"/>
  <c r="R4262" i="16"/>
  <c r="R4134" i="16"/>
  <c r="R4006" i="16"/>
  <c r="R3878" i="16"/>
  <c r="R3750" i="16"/>
  <c r="R3622" i="16"/>
  <c r="R3494" i="16"/>
  <c r="R3366" i="16"/>
  <c r="R3238" i="16"/>
  <c r="R3110" i="16"/>
  <c r="R2982" i="16"/>
  <c r="R2854" i="16"/>
  <c r="R2726" i="16"/>
  <c r="R2598" i="16"/>
  <c r="R2470" i="16"/>
  <c r="R2342" i="16"/>
  <c r="R2214" i="16"/>
  <c r="R2086" i="16"/>
  <c r="R1958" i="16"/>
  <c r="R521" i="16"/>
  <c r="Q369" i="16"/>
  <c r="Q201" i="16"/>
  <c r="Q33" i="16"/>
  <c r="Q1728" i="16"/>
  <c r="Q1560" i="16"/>
  <c r="Q1392" i="16"/>
  <c r="Q1216" i="16"/>
  <c r="R1040" i="16"/>
  <c r="Q816" i="16"/>
  <c r="Q560" i="16"/>
  <c r="Q304" i="16"/>
  <c r="Q48" i="16"/>
  <c r="Q487" i="16"/>
  <c r="Q231" i="16"/>
  <c r="Q1846" i="16"/>
  <c r="Q1590" i="16"/>
  <c r="Q1334" i="16"/>
  <c r="Q1078" i="16"/>
  <c r="Q822" i="16"/>
  <c r="Q566" i="16"/>
  <c r="Q310" i="16"/>
  <c r="Q54" i="16"/>
  <c r="Q373" i="16"/>
  <c r="Q117" i="16"/>
  <c r="Q492" i="16"/>
  <c r="R1491" i="16"/>
  <c r="R1274" i="16"/>
  <c r="F8425" i="16"/>
  <c r="F7745" i="16"/>
  <c r="F8528" i="16"/>
  <c r="E7848" i="16"/>
  <c r="E8575" i="16"/>
  <c r="F7887" i="16"/>
  <c r="E7207" i="16"/>
  <c r="E8438" i="16"/>
  <c r="F7750" i="16"/>
  <c r="E8597" i="16"/>
  <c r="E7917" i="16"/>
  <c r="F7221" i="16"/>
  <c r="E8156" i="16"/>
  <c r="F6884" i="16"/>
  <c r="F5516" i="16"/>
  <c r="E4148" i="16"/>
  <c r="E2340" i="16"/>
  <c r="E8251" i="16"/>
  <c r="E6058" i="16"/>
  <c r="Q6022" i="16"/>
  <c r="Q5894" i="16"/>
  <c r="Q5766" i="16"/>
  <c r="Q5638" i="16"/>
  <c r="Q5510" i="16"/>
  <c r="Q5382" i="16"/>
  <c r="Q5254" i="16"/>
  <c r="Q5126" i="16"/>
  <c r="Q4998" i="16"/>
  <c r="Q4870" i="16"/>
  <c r="Q4742" i="16"/>
  <c r="Q4614" i="16"/>
  <c r="Q4486" i="16"/>
  <c r="Q4358" i="16"/>
  <c r="Q4230" i="16"/>
  <c r="Q4102" i="16"/>
  <c r="Q3974" i="16"/>
  <c r="Q3846" i="16"/>
  <c r="Q3718" i="16"/>
  <c r="Q3590" i="16"/>
  <c r="Q3462" i="16"/>
  <c r="Q3334" i="16"/>
  <c r="Q3206" i="16"/>
  <c r="Q3078" i="16"/>
  <c r="Q2950" i="16"/>
  <c r="Q2822" i="16"/>
  <c r="Q2694" i="16"/>
  <c r="Q2566" i="16"/>
  <c r="Q2438" i="16"/>
  <c r="Q2310" i="16"/>
  <c r="Q2182" i="16"/>
  <c r="Q2054" i="16"/>
  <c r="Q1926" i="16"/>
  <c r="Q489" i="16"/>
  <c r="R337" i="16"/>
  <c r="R169" i="16"/>
  <c r="R1872" i="16"/>
  <c r="R1696" i="16"/>
  <c r="R1528" i="16"/>
  <c r="R1360" i="16"/>
  <c r="R1184" i="16"/>
  <c r="Q984" i="16"/>
  <c r="R760" i="16"/>
  <c r="R504" i="16"/>
  <c r="R248" i="16"/>
  <c r="R687" i="16"/>
  <c r="R431" i="16"/>
  <c r="R175" i="16"/>
  <c r="R1790" i="16"/>
  <c r="R1534" i="16"/>
  <c r="R1278" i="16"/>
  <c r="R1022" i="16"/>
  <c r="R766" i="16"/>
  <c r="R510" i="16"/>
  <c r="R254" i="16"/>
  <c r="R573" i="16"/>
  <c r="R317" i="16"/>
  <c r="R61" i="16"/>
  <c r="Q396" i="16"/>
  <c r="R1267" i="16"/>
  <c r="R730" i="16"/>
  <c r="E8329" i="16"/>
  <c r="F7657" i="16"/>
  <c r="E8448" i="16"/>
  <c r="F7760" i="16"/>
  <c r="E8487" i="16"/>
  <c r="E7807" i="16"/>
  <c r="F7119" i="16"/>
  <c r="E8350" i="16"/>
  <c r="E7670" i="16"/>
  <c r="F8509" i="16"/>
  <c r="E7829" i="16"/>
  <c r="E7141" i="16"/>
  <c r="F8036" i="16"/>
  <c r="E6708" i="16"/>
  <c r="M6708" i="16" s="1"/>
  <c r="F5348" i="16"/>
  <c r="F3980" i="16"/>
  <c r="E2084" i="16"/>
  <c r="E7587" i="16"/>
  <c r="F4658" i="16"/>
  <c r="R6662" i="16"/>
  <c r="R6534" i="16"/>
  <c r="R6406" i="16"/>
  <c r="R6278" i="16"/>
  <c r="R6150" i="16"/>
  <c r="R6022" i="16"/>
  <c r="R5894" i="16"/>
  <c r="R5766" i="16"/>
  <c r="R5638" i="16"/>
  <c r="R5510" i="16"/>
  <c r="R5382" i="16"/>
  <c r="R5254" i="16"/>
  <c r="R5126" i="16"/>
  <c r="R4998" i="16"/>
  <c r="R4870" i="16"/>
  <c r="R4742" i="16"/>
  <c r="R4614" i="16"/>
  <c r="R4486" i="16"/>
  <c r="R4358" i="16"/>
  <c r="R4230" i="16"/>
  <c r="R4102" i="16"/>
  <c r="R3974" i="16"/>
  <c r="R3846" i="16"/>
  <c r="R3718" i="16"/>
  <c r="R3590" i="16"/>
  <c r="R3462" i="16"/>
  <c r="R3334" i="16"/>
  <c r="R3206" i="16"/>
  <c r="R3078" i="16"/>
  <c r="R2950" i="16"/>
  <c r="R2822" i="16"/>
  <c r="R2694" i="16"/>
  <c r="R2566" i="16"/>
  <c r="R2438" i="16"/>
  <c r="R2310" i="16"/>
  <c r="R2182" i="16"/>
  <c r="R2054" i="16"/>
  <c r="R1926" i="16"/>
  <c r="R489" i="16"/>
  <c r="Q329" i="16"/>
  <c r="Q161" i="16"/>
  <c r="Q1856" i="16"/>
  <c r="Q1688" i="16"/>
  <c r="Q1520" i="16"/>
  <c r="Q1344" i="16"/>
  <c r="Q1176" i="16"/>
  <c r="R984" i="16"/>
  <c r="Q752" i="16"/>
  <c r="Q496" i="16"/>
  <c r="Q240" i="16"/>
  <c r="Q679" i="16"/>
  <c r="Q423" i="16"/>
  <c r="Q167" i="16"/>
  <c r="Q1782" i="16"/>
  <c r="Q1526" i="16"/>
  <c r="Q1270" i="16"/>
  <c r="Q1014" i="16"/>
  <c r="Q758" i="16"/>
  <c r="Q502" i="16"/>
  <c r="Q246" i="16"/>
  <c r="Q565" i="16"/>
  <c r="Q309" i="16"/>
  <c r="Q53" i="16"/>
  <c r="Q372" i="16"/>
  <c r="R1235" i="16"/>
  <c r="Q706" i="16"/>
  <c r="F8257" i="16"/>
  <c r="E7561" i="16"/>
  <c r="E8360" i="16"/>
  <c r="E7680" i="16"/>
  <c r="F8399" i="16"/>
  <c r="E7719" i="16"/>
  <c r="E7039" i="16"/>
  <c r="F8262" i="16"/>
  <c r="E7582" i="16"/>
  <c r="M7582" i="16" s="1"/>
  <c r="E8429" i="16"/>
  <c r="E7733" i="16"/>
  <c r="E8708" i="16"/>
  <c r="F7908" i="16"/>
  <c r="F6540" i="16"/>
  <c r="E5172" i="16"/>
  <c r="E3796" i="16"/>
  <c r="E1828" i="16"/>
  <c r="F6891" i="16"/>
  <c r="F3346" i="16"/>
  <c r="Q6630" i="16"/>
  <c r="Q6502" i="16"/>
  <c r="Q6374" i="16"/>
  <c r="Q6246" i="16"/>
  <c r="Q6118" i="16"/>
  <c r="Q5990" i="16"/>
  <c r="Q5862" i="16"/>
  <c r="Q5734" i="16"/>
  <c r="Q5606" i="16"/>
  <c r="Q5478" i="16"/>
  <c r="Q5350" i="16"/>
  <c r="Q5222" i="16"/>
  <c r="Q5094" i="16"/>
  <c r="Q4966" i="16"/>
  <c r="Q4838" i="16"/>
  <c r="Q4710" i="16"/>
  <c r="Q4582" i="16"/>
  <c r="Q4454" i="16"/>
  <c r="Q4326" i="16"/>
  <c r="Q4198" i="16"/>
  <c r="Q4070" i="16"/>
  <c r="Q3942" i="16"/>
  <c r="Q3814" i="16"/>
  <c r="Q3686" i="16"/>
  <c r="Q3558" i="16"/>
  <c r="Q3430" i="16"/>
  <c r="Q3302" i="16"/>
  <c r="Q3174" i="16"/>
  <c r="Q3046" i="16"/>
  <c r="Q2918" i="16"/>
  <c r="Q2790" i="16"/>
  <c r="Q2662" i="16"/>
  <c r="Q2534" i="16"/>
  <c r="Q2406" i="16"/>
  <c r="Q2278" i="16"/>
  <c r="Q2150" i="16"/>
  <c r="Q2022" i="16"/>
  <c r="Q1894" i="16"/>
  <c r="Q457" i="16"/>
  <c r="R297" i="16"/>
  <c r="R129" i="16"/>
  <c r="R1824" i="16"/>
  <c r="R1656" i="16"/>
  <c r="R1488" i="16"/>
  <c r="R1312" i="16"/>
  <c r="R1144" i="16"/>
  <c r="R944" i="16"/>
  <c r="R696" i="16"/>
  <c r="R440" i="16"/>
  <c r="R184" i="16"/>
  <c r="R623" i="16"/>
  <c r="R367" i="16"/>
  <c r="R111" i="16"/>
  <c r="R1726" i="16"/>
  <c r="R1470" i="16"/>
  <c r="R1214" i="16"/>
  <c r="R958" i="16"/>
  <c r="R702" i="16"/>
  <c r="R446" i="16"/>
  <c r="R190" i="16"/>
  <c r="R509" i="16"/>
  <c r="R253" i="16"/>
  <c r="R700" i="16"/>
  <c r="R284" i="16"/>
  <c r="Q819" i="16"/>
  <c r="Q162" i="16"/>
  <c r="F8169" i="16"/>
  <c r="F7489" i="16"/>
  <c r="F8272" i="16"/>
  <c r="E7592" i="16"/>
  <c r="M7592" i="16" s="1"/>
  <c r="E8319" i="16"/>
  <c r="F7631" i="16"/>
  <c r="E6951" i="16"/>
  <c r="E8182" i="16"/>
  <c r="F7494" i="16"/>
  <c r="E8341" i="16"/>
  <c r="F7661" i="16"/>
  <c r="F8620" i="16"/>
  <c r="E7732" i="16"/>
  <c r="F6372" i="16"/>
  <c r="F5004" i="16"/>
  <c r="E3588" i="16"/>
  <c r="E1572" i="16"/>
  <c r="E6203" i="16"/>
  <c r="E6121" i="16"/>
  <c r="E8073" i="16"/>
  <c r="M8073" i="16" s="1"/>
  <c r="F7401" i="16"/>
  <c r="E8192" i="16"/>
  <c r="F7504" i="16"/>
  <c r="E8231" i="16"/>
  <c r="E7551" i="16"/>
  <c r="F6863" i="16"/>
  <c r="E8094" i="16"/>
  <c r="E7414" i="16"/>
  <c r="F8253" i="16"/>
  <c r="F7573" i="16"/>
  <c r="E8540" i="16"/>
  <c r="F7564" i="16"/>
  <c r="E6196" i="16"/>
  <c r="F4836" i="16"/>
  <c r="F3372" i="16"/>
  <c r="F1316" i="16"/>
  <c r="F5347" i="16"/>
  <c r="F4497" i="16"/>
  <c r="Q6470" i="16"/>
  <c r="Q6342" i="16"/>
  <c r="Q6214" i="16"/>
  <c r="Q6086" i="16"/>
  <c r="Q5958" i="16"/>
  <c r="Q5830" i="16"/>
  <c r="Q5702" i="16"/>
  <c r="Q5574" i="16"/>
  <c r="Q5446" i="16"/>
  <c r="Q5318" i="16"/>
  <c r="Q5190" i="16"/>
  <c r="Q5062" i="16"/>
  <c r="Q4934" i="16"/>
  <c r="Q4806" i="16"/>
  <c r="Q4678" i="16"/>
  <c r="Q4550" i="16"/>
  <c r="Q4422" i="16"/>
  <c r="Q4294" i="16"/>
  <c r="Q4166" i="16"/>
  <c r="Q4038" i="16"/>
  <c r="Q3910" i="16"/>
  <c r="Q3782" i="16"/>
  <c r="Q3654" i="16"/>
  <c r="Q3526" i="16"/>
  <c r="Q3398" i="16"/>
  <c r="Q3270" i="16"/>
  <c r="Q3142" i="16"/>
  <c r="Q3014" i="16"/>
  <c r="Q2886" i="16"/>
  <c r="Q2758" i="16"/>
  <c r="Q2630" i="16"/>
  <c r="Q2502" i="16"/>
  <c r="Q2374" i="16"/>
  <c r="Q2246" i="16"/>
  <c r="Q2118" i="16"/>
  <c r="Q1990" i="16"/>
  <c r="Q553" i="16"/>
  <c r="R425" i="16"/>
  <c r="R257" i="16"/>
  <c r="R81" i="16"/>
  <c r="R1784" i="16"/>
  <c r="R1616" i="16"/>
  <c r="R1440" i="16"/>
  <c r="R1272" i="16"/>
  <c r="R1088" i="16"/>
  <c r="R888" i="16"/>
  <c r="R632" i="16"/>
  <c r="R376" i="16"/>
  <c r="R120" i="16"/>
  <c r="R559" i="16"/>
  <c r="R303" i="16"/>
  <c r="R47" i="16"/>
  <c r="R1662" i="16"/>
  <c r="R1406" i="16"/>
  <c r="R1150" i="16"/>
  <c r="R894" i="16"/>
  <c r="R638" i="16"/>
  <c r="R382" i="16"/>
  <c r="R126" i="16"/>
  <c r="R445" i="16"/>
  <c r="R189" i="16"/>
  <c r="Q620" i="16"/>
  <c r="R140" i="16"/>
  <c r="Q339" i="16"/>
  <c r="F8681" i="16"/>
  <c r="F8001" i="16"/>
  <c r="E7305" i="16"/>
  <c r="E8104" i="16"/>
  <c r="E7424" i="16"/>
  <c r="F8143" i="16"/>
  <c r="E7463" i="16"/>
  <c r="E8694" i="16"/>
  <c r="F8006" i="16"/>
  <c r="E7326" i="16"/>
  <c r="E8173" i="16"/>
  <c r="E7477" i="16"/>
  <c r="E8452" i="16"/>
  <c r="F7396" i="16"/>
  <c r="F6028" i="16"/>
  <c r="E4660" i="16"/>
  <c r="F3116" i="16"/>
  <c r="E1020" i="16"/>
  <c r="E3955" i="16"/>
  <c r="R2" i="16"/>
  <c r="E4395" i="16"/>
  <c r="E524" i="16"/>
  <c r="E356" i="16"/>
  <c r="E209" i="16"/>
  <c r="E76" i="16"/>
  <c r="E508" i="16"/>
  <c r="E200" i="16"/>
  <c r="E68" i="16"/>
  <c r="E3217" i="16"/>
  <c r="E44" i="16"/>
  <c r="E310" i="16"/>
  <c r="E164" i="16"/>
  <c r="E36" i="16"/>
  <c r="E2841" i="16"/>
  <c r="E140" i="16"/>
  <c r="E12" i="16"/>
  <c r="E2795" i="16"/>
  <c r="E2258" i="16"/>
  <c r="E1746" i="16"/>
  <c r="E1234" i="16"/>
  <c r="E420" i="16"/>
  <c r="E273" i="16"/>
  <c r="E132" i="16"/>
  <c r="E4" i="16"/>
  <c r="E392" i="16"/>
  <c r="E246" i="16"/>
  <c r="E108" i="16"/>
  <c r="E2642" i="16"/>
  <c r="E2130" i="16"/>
  <c r="E1618" i="16"/>
  <c r="E1106" i="16"/>
  <c r="E594" i="16"/>
  <c r="E383" i="16"/>
  <c r="E237" i="16"/>
  <c r="E100" i="16"/>
  <c r="E173" i="16"/>
  <c r="E754" i="16"/>
  <c r="E7" i="16"/>
  <c r="E39" i="16"/>
  <c r="E71" i="16"/>
  <c r="E103" i="16"/>
  <c r="E135" i="16"/>
  <c r="E167" i="16"/>
  <c r="E199" i="16"/>
  <c r="E231" i="16"/>
  <c r="E263" i="16"/>
  <c r="E295" i="16"/>
  <c r="F335" i="16"/>
  <c r="F367" i="16"/>
  <c r="E399" i="16"/>
  <c r="E431" i="16"/>
  <c r="E463" i="16"/>
  <c r="F503" i="16"/>
  <c r="F535" i="16"/>
  <c r="F567" i="16"/>
  <c r="F599" i="16"/>
  <c r="F631" i="16"/>
  <c r="F663" i="16"/>
  <c r="F695" i="16"/>
  <c r="F727" i="16"/>
  <c r="F759" i="16"/>
  <c r="F791" i="16"/>
  <c r="F823" i="16"/>
  <c r="F855" i="16"/>
  <c r="F887" i="16"/>
  <c r="F919" i="16"/>
  <c r="F951" i="16"/>
  <c r="F983" i="16"/>
  <c r="F1015" i="16"/>
  <c r="F1047" i="16"/>
  <c r="F1079" i="16"/>
  <c r="F1111" i="16"/>
  <c r="F1143" i="16"/>
  <c r="F1175" i="16"/>
  <c r="F1207" i="16"/>
  <c r="F1239" i="16"/>
  <c r="F1271" i="16"/>
  <c r="F1303" i="16"/>
  <c r="F1335" i="16"/>
  <c r="F1367" i="16"/>
  <c r="F1399" i="16"/>
  <c r="F1431" i="16"/>
  <c r="F1463" i="16"/>
  <c r="F1495" i="16"/>
  <c r="F1527" i="16"/>
  <c r="F1559" i="16"/>
  <c r="F1591" i="16"/>
  <c r="F1623" i="16"/>
  <c r="F1655" i="16"/>
  <c r="F1687" i="16"/>
  <c r="F1719" i="16"/>
  <c r="F1751" i="16"/>
  <c r="F1783" i="16"/>
  <c r="F1815" i="16"/>
  <c r="F1847" i="16"/>
  <c r="F1879" i="16"/>
  <c r="F1911" i="16"/>
  <c r="F1943" i="16"/>
  <c r="F1975" i="16"/>
  <c r="F2007" i="16"/>
  <c r="F2039" i="16"/>
  <c r="F2071" i="16"/>
  <c r="F2103" i="16"/>
  <c r="F2135" i="16"/>
  <c r="F2167" i="16"/>
  <c r="F2199" i="16"/>
  <c r="F2231" i="16"/>
  <c r="F2263" i="16"/>
  <c r="F2295" i="16"/>
  <c r="F2327" i="16"/>
  <c r="F2359" i="16"/>
  <c r="F2391" i="16"/>
  <c r="F2423" i="16"/>
  <c r="F2455" i="16"/>
  <c r="F2487" i="16"/>
  <c r="F2519" i="16"/>
  <c r="F2551" i="16"/>
  <c r="F2583" i="16"/>
  <c r="F2615" i="16"/>
  <c r="F2647" i="16"/>
  <c r="F2679" i="16"/>
  <c r="E2711" i="16"/>
  <c r="E2743" i="16"/>
  <c r="E2775" i="16"/>
  <c r="E2807" i="16"/>
  <c r="E2839" i="16"/>
  <c r="E2871" i="16"/>
  <c r="E2903" i="16"/>
  <c r="E2935" i="16"/>
  <c r="E2967" i="16"/>
  <c r="E2999" i="16"/>
  <c r="E3031" i="16"/>
  <c r="E3063" i="16"/>
  <c r="E3095" i="16"/>
  <c r="E3127" i="16"/>
  <c r="E3159" i="16"/>
  <c r="E3191" i="16"/>
  <c r="E3223" i="16"/>
  <c r="E3255" i="16"/>
  <c r="E3287" i="16"/>
  <c r="E3319" i="16"/>
  <c r="E3351" i="16"/>
  <c r="E3383" i="16"/>
  <c r="E3415" i="16"/>
  <c r="E3447" i="16"/>
  <c r="E3479" i="16"/>
  <c r="E3511" i="16"/>
  <c r="E3543" i="16"/>
  <c r="E3575" i="16"/>
  <c r="E3607" i="16"/>
  <c r="E3639" i="16"/>
  <c r="E3671" i="16"/>
  <c r="E3703" i="16"/>
  <c r="E3735" i="16"/>
  <c r="E3767" i="16"/>
  <c r="E3799" i="16"/>
  <c r="E3831" i="16"/>
  <c r="E3863" i="16"/>
  <c r="E3895" i="16"/>
  <c r="E3927" i="16"/>
  <c r="E3959" i="16"/>
  <c r="E3991" i="16"/>
  <c r="E4023" i="16"/>
  <c r="E4055" i="16"/>
  <c r="E4087" i="16"/>
  <c r="E4119" i="16"/>
  <c r="E4151" i="16"/>
  <c r="E4183" i="16"/>
  <c r="E4215" i="16"/>
  <c r="E4247" i="16"/>
  <c r="E4279" i="16"/>
  <c r="E4311" i="16"/>
  <c r="E4343" i="16"/>
  <c r="E4375" i="16"/>
  <c r="E4407" i="16"/>
  <c r="E4439" i="16"/>
  <c r="E4471" i="16"/>
  <c r="E4503" i="16"/>
  <c r="E4535" i="16"/>
  <c r="E4567" i="16"/>
  <c r="E4599" i="16"/>
  <c r="E4631" i="16"/>
  <c r="E4663" i="16"/>
  <c r="E4695" i="16"/>
  <c r="E4727" i="16"/>
  <c r="E4759" i="16"/>
  <c r="E4791" i="16"/>
  <c r="E4823" i="16"/>
  <c r="E4855" i="16"/>
  <c r="E4887" i="16"/>
  <c r="E4919" i="16"/>
  <c r="E4951" i="16"/>
  <c r="E4983" i="16"/>
  <c r="E5015" i="16"/>
  <c r="E5047" i="16"/>
  <c r="E5079" i="16"/>
  <c r="E5111" i="16"/>
  <c r="E5143" i="16"/>
  <c r="E5175" i="16"/>
  <c r="E5207" i="16"/>
  <c r="E5239" i="16"/>
  <c r="E5271" i="16"/>
  <c r="E5303" i="16"/>
  <c r="E5335" i="16"/>
  <c r="E5367" i="16"/>
  <c r="E5399" i="16"/>
  <c r="E5431" i="16"/>
  <c r="E5463" i="16"/>
  <c r="E5495" i="16"/>
  <c r="E5527" i="16"/>
  <c r="E5559" i="16"/>
  <c r="E5591" i="16"/>
  <c r="E5623" i="16"/>
  <c r="E5655" i="16"/>
  <c r="E5687" i="16"/>
  <c r="E5719" i="16"/>
  <c r="E5751" i="16"/>
  <c r="E5783" i="16"/>
  <c r="E5815" i="16"/>
  <c r="E5847" i="16"/>
  <c r="E5879" i="16"/>
  <c r="E5911" i="16"/>
  <c r="E5943" i="16"/>
  <c r="E5975" i="16"/>
  <c r="E6007" i="16"/>
  <c r="E6039" i="16"/>
  <c r="E6071" i="16"/>
  <c r="E6103" i="16"/>
  <c r="E6135" i="16"/>
  <c r="E6167" i="16"/>
  <c r="E6199" i="16"/>
  <c r="E6231" i="16"/>
  <c r="E6263" i="16"/>
  <c r="E6295" i="16"/>
  <c r="E6327" i="16"/>
  <c r="E6359" i="16"/>
  <c r="E6391" i="16"/>
  <c r="E6423" i="16"/>
  <c r="E6455" i="16"/>
  <c r="E6487" i="16"/>
  <c r="E6519" i="16"/>
  <c r="E6551" i="16"/>
  <c r="E6583" i="16"/>
  <c r="E6615" i="16"/>
  <c r="E6647" i="16"/>
  <c r="E6679" i="16"/>
  <c r="E6711" i="16"/>
  <c r="E6743" i="16"/>
  <c r="E6775" i="16"/>
  <c r="E6807" i="16"/>
  <c r="F16" i="16"/>
  <c r="F48" i="16"/>
  <c r="F80" i="16"/>
  <c r="E385" i="16"/>
  <c r="F34" i="16"/>
  <c r="F66" i="16"/>
  <c r="F98" i="16"/>
  <c r="F130" i="16"/>
  <c r="F162" i="16"/>
  <c r="F194" i="16"/>
  <c r="F226" i="16"/>
  <c r="F258" i="16"/>
  <c r="E290" i="16"/>
  <c r="E322" i="16"/>
  <c r="F362" i="16"/>
  <c r="F394" i="16"/>
  <c r="F426" i="16"/>
  <c r="F458" i="16"/>
  <c r="F490" i="16"/>
  <c r="F522" i="16"/>
  <c r="F554" i="16"/>
  <c r="F586" i="16"/>
  <c r="E618" i="16"/>
  <c r="F658" i="16"/>
  <c r="F690" i="16"/>
  <c r="F722" i="16"/>
  <c r="F762" i="16"/>
  <c r="F794" i="16"/>
  <c r="F826" i="16"/>
  <c r="E858" i="16"/>
  <c r="F898" i="16"/>
  <c r="F930" i="16"/>
  <c r="F962" i="16"/>
  <c r="E994" i="16"/>
  <c r="F1034" i="16"/>
  <c r="F1066" i="16"/>
  <c r="F1098" i="16"/>
  <c r="E1130" i="16"/>
  <c r="F1170" i="16"/>
  <c r="F1202" i="16"/>
  <c r="F1234" i="16"/>
  <c r="F1274" i="16"/>
  <c r="F1306" i="16"/>
  <c r="F1338" i="16"/>
  <c r="E1370" i="16"/>
  <c r="F1410" i="16"/>
  <c r="F1442" i="16"/>
  <c r="F1474" i="16"/>
  <c r="E1506" i="16"/>
  <c r="F1546" i="16"/>
  <c r="F1578" i="16"/>
  <c r="F1610" i="16"/>
  <c r="E1642" i="16"/>
  <c r="F1682" i="16"/>
  <c r="F1714" i="16"/>
  <c r="F1746" i="16"/>
  <c r="F1786" i="16"/>
  <c r="F1818" i="16"/>
  <c r="F1850" i="16"/>
  <c r="E1882" i="16"/>
  <c r="F1922" i="16"/>
  <c r="F1954" i="16"/>
  <c r="F1986" i="16"/>
  <c r="E2018" i="16"/>
  <c r="F2058" i="16"/>
  <c r="F2090" i="16"/>
  <c r="F2122" i="16"/>
  <c r="E2154" i="16"/>
  <c r="F2194" i="16"/>
  <c r="F2226" i="16"/>
  <c r="F2258" i="16"/>
  <c r="F2298" i="16"/>
  <c r="F2330" i="16"/>
  <c r="F2362" i="16"/>
  <c r="E2394" i="16"/>
  <c r="F2434" i="16"/>
  <c r="F2466" i="16"/>
  <c r="F2498" i="16"/>
  <c r="E2530" i="16"/>
  <c r="F2570" i="16"/>
  <c r="F2602" i="16"/>
  <c r="F2634" i="16"/>
  <c r="E2666" i="16"/>
  <c r="E2698" i="16"/>
  <c r="E2730" i="16"/>
  <c r="E2762" i="16"/>
  <c r="E2794" i="16"/>
  <c r="E2826" i="16"/>
  <c r="E2858" i="16"/>
  <c r="E2890" i="16"/>
  <c r="E2922" i="16"/>
  <c r="E2954" i="16"/>
  <c r="E2986" i="16"/>
  <c r="E3018" i="16"/>
  <c r="E3050" i="16"/>
  <c r="E3082" i="16"/>
  <c r="E3114" i="16"/>
  <c r="E3" i="16"/>
  <c r="E35" i="16"/>
  <c r="E67" i="16"/>
  <c r="E99" i="16"/>
  <c r="E131" i="16"/>
  <c r="E163" i="16"/>
  <c r="E195" i="16"/>
  <c r="E227" i="16"/>
  <c r="E259" i="16"/>
  <c r="E291" i="16"/>
  <c r="E323" i="16"/>
  <c r="E355" i="16"/>
  <c r="E387" i="16"/>
  <c r="E419" i="16"/>
  <c r="E451" i="16"/>
  <c r="E483" i="16"/>
  <c r="E515" i="16"/>
  <c r="E547" i="16"/>
  <c r="E579" i="16"/>
  <c r="E611" i="16"/>
  <c r="E643" i="16"/>
  <c r="E675" i="16"/>
  <c r="E707" i="16"/>
  <c r="E739" i="16"/>
  <c r="E771" i="16"/>
  <c r="E803" i="16"/>
  <c r="E835" i="16"/>
  <c r="E867" i="16"/>
  <c r="E899" i="16"/>
  <c r="E931" i="16"/>
  <c r="E963" i="16"/>
  <c r="E995" i="16"/>
  <c r="E1027" i="16"/>
  <c r="E1059" i="16"/>
  <c r="E1091" i="16"/>
  <c r="E1123" i="16"/>
  <c r="E1155" i="16"/>
  <c r="E1187" i="16"/>
  <c r="E1219" i="16"/>
  <c r="E1251" i="16"/>
  <c r="E1283" i="16"/>
  <c r="E1315" i="16"/>
  <c r="E1347" i="16"/>
  <c r="E1379" i="16"/>
  <c r="E1411" i="16"/>
  <c r="E1443" i="16"/>
  <c r="E1475" i="16"/>
  <c r="E1507" i="16"/>
  <c r="E1539" i="16"/>
  <c r="E1571" i="16"/>
  <c r="E1603" i="16"/>
  <c r="E1635" i="16"/>
  <c r="E1667" i="16"/>
  <c r="E1699" i="16"/>
  <c r="E1731" i="16"/>
  <c r="E1763" i="16"/>
  <c r="E1795" i="16"/>
  <c r="E1827" i="16"/>
  <c r="E1859" i="16"/>
  <c r="E1891" i="16"/>
  <c r="E1923" i="16"/>
  <c r="E1955" i="16"/>
  <c r="E1987" i="16"/>
  <c r="E2019" i="16"/>
  <c r="E2051" i="16"/>
  <c r="E2083" i="16"/>
  <c r="E2115" i="16"/>
  <c r="E2147" i="16"/>
  <c r="E2179" i="16"/>
  <c r="E2211" i="16"/>
  <c r="E2243" i="16"/>
  <c r="E2275" i="16"/>
  <c r="E2307" i="16"/>
  <c r="E2339" i="16"/>
  <c r="E2371" i="16"/>
  <c r="E2403" i="16"/>
  <c r="E2435" i="16"/>
  <c r="E2467" i="16"/>
  <c r="E2499" i="16"/>
  <c r="E2531" i="16"/>
  <c r="E3499" i="16"/>
  <c r="E20" i="16"/>
  <c r="E148" i="16"/>
  <c r="E346" i="16"/>
  <c r="E13" i="16"/>
  <c r="E45" i="16"/>
  <c r="E77" i="16"/>
  <c r="E109" i="16"/>
  <c r="E141" i="16"/>
  <c r="F181" i="16"/>
  <c r="F213" i="16"/>
  <c r="E245" i="16"/>
  <c r="E277" i="16"/>
  <c r="E309" i="16"/>
  <c r="E341" i="16"/>
  <c r="E373" i="16"/>
  <c r="E405" i="16"/>
  <c r="F445" i="16"/>
  <c r="E477" i="16"/>
  <c r="E509" i="16"/>
  <c r="E541" i="16"/>
  <c r="E573" i="16"/>
  <c r="E605" i="16"/>
  <c r="E637" i="16"/>
  <c r="E669" i="16"/>
  <c r="E701" i="16"/>
  <c r="E733" i="16"/>
  <c r="E765" i="16"/>
  <c r="E797" i="16"/>
  <c r="E829" i="16"/>
  <c r="E861" i="16"/>
  <c r="E893" i="16"/>
  <c r="E925" i="16"/>
  <c r="E957" i="16"/>
  <c r="E989" i="16"/>
  <c r="E1021" i="16"/>
  <c r="E1053" i="16"/>
  <c r="E1085" i="16"/>
  <c r="E1117" i="16"/>
  <c r="E1149" i="16"/>
  <c r="E1181" i="16"/>
  <c r="E1213" i="16"/>
  <c r="E1245" i="16"/>
  <c r="E1277" i="16"/>
  <c r="E1309" i="16"/>
  <c r="E1341" i="16"/>
  <c r="E1373" i="16"/>
  <c r="E1405" i="16"/>
  <c r="E1437" i="16"/>
  <c r="E1469" i="16"/>
  <c r="E1501" i="16"/>
  <c r="E1533" i="16"/>
  <c r="E1565" i="16"/>
  <c r="E1597" i="16"/>
  <c r="E1629" i="16"/>
  <c r="E1661" i="16"/>
  <c r="E1693" i="16"/>
  <c r="E1725" i="16"/>
  <c r="E1757" i="16"/>
  <c r="E1789" i="16"/>
  <c r="E1821" i="16"/>
  <c r="E1853" i="16"/>
  <c r="E1885" i="16"/>
  <c r="E1917" i="16"/>
  <c r="E1949" i="16"/>
  <c r="E1981" i="16"/>
  <c r="E2013" i="16"/>
  <c r="E2045" i="16"/>
  <c r="E2077" i="16"/>
  <c r="E2109" i="16"/>
  <c r="E2141" i="16"/>
  <c r="E2173" i="16"/>
  <c r="E2205" i="16"/>
  <c r="E2237" i="16"/>
  <c r="E2269" i="16"/>
  <c r="E2301" i="16"/>
  <c r="E2333" i="16"/>
  <c r="E2365" i="16"/>
  <c r="E2397" i="16"/>
  <c r="E2429" i="16"/>
  <c r="E2461" i="16"/>
  <c r="E2493" i="16"/>
  <c r="E2525" i="16"/>
  <c r="E2557" i="16"/>
  <c r="E2589" i="16"/>
  <c r="E2621" i="16"/>
  <c r="E2653" i="16"/>
  <c r="E2685" i="16"/>
  <c r="E2717" i="16"/>
  <c r="E2749" i="16"/>
  <c r="E2781" i="16"/>
  <c r="E2813" i="16"/>
  <c r="E2845" i="16"/>
  <c r="E2877" i="16"/>
  <c r="E2909" i="16"/>
  <c r="E2941" i="16"/>
  <c r="E2973" i="16"/>
  <c r="E3005" i="16"/>
  <c r="E3037" i="16"/>
  <c r="F3077" i="16"/>
  <c r="F3109" i="16"/>
  <c r="F3141" i="16"/>
  <c r="F3173" i="16"/>
  <c r="F3205" i="16"/>
  <c r="F3237" i="16"/>
  <c r="F3269" i="16"/>
  <c r="F3301" i="16"/>
  <c r="F3333" i="16"/>
  <c r="F3365" i="16"/>
  <c r="F3397" i="16"/>
  <c r="F3429" i="16"/>
  <c r="F3461" i="16"/>
  <c r="F3493" i="16"/>
  <c r="F3525" i="16"/>
  <c r="F3557" i="16"/>
  <c r="F3589" i="16"/>
  <c r="F3621" i="16"/>
  <c r="F3653" i="16"/>
  <c r="F3685" i="16"/>
  <c r="F3717" i="16"/>
  <c r="F3749" i="16"/>
  <c r="F3781" i="16"/>
  <c r="F3813" i="16"/>
  <c r="F3845" i="16"/>
  <c r="F3877" i="16"/>
  <c r="F3909" i="16"/>
  <c r="F3941" i="16"/>
  <c r="F3973" i="16"/>
  <c r="F4005" i="16"/>
  <c r="F4037" i="16"/>
  <c r="E4069" i="16"/>
  <c r="E4101" i="16"/>
  <c r="E4133" i="16"/>
  <c r="E4165" i="16"/>
  <c r="E4197" i="16"/>
  <c r="E4229" i="16"/>
  <c r="E4261" i="16"/>
  <c r="E4293" i="16"/>
  <c r="E4325" i="16"/>
  <c r="E4357" i="16"/>
  <c r="E4389" i="16"/>
  <c r="E4421" i="16"/>
  <c r="E4453" i="16"/>
  <c r="E4485" i="16"/>
  <c r="E4517" i="16"/>
  <c r="E4549" i="16"/>
  <c r="E4581" i="16"/>
  <c r="E4613" i="16"/>
  <c r="E4645" i="16"/>
  <c r="E4677" i="16"/>
  <c r="E4709" i="16"/>
  <c r="E4741" i="16"/>
  <c r="E4773" i="16"/>
  <c r="E4805" i="16"/>
  <c r="E4837" i="16"/>
  <c r="E4869" i="16"/>
  <c r="E4901" i="16"/>
  <c r="E4933" i="16"/>
  <c r="E4965" i="16"/>
  <c r="E4997" i="16"/>
  <c r="E5029" i="16"/>
  <c r="E5061" i="16"/>
  <c r="E5093" i="16"/>
  <c r="E5125" i="16"/>
  <c r="E5157" i="16"/>
  <c r="E5189" i="16"/>
  <c r="E5221" i="16"/>
  <c r="E5253" i="16"/>
  <c r="E5285" i="16"/>
  <c r="E5317" i="16"/>
  <c r="E5349" i="16"/>
  <c r="E5381" i="16"/>
  <c r="E5413" i="16"/>
  <c r="E5445" i="16"/>
  <c r="E5477" i="16"/>
  <c r="E5509" i="16"/>
  <c r="E5541" i="16"/>
  <c r="E5573" i="16"/>
  <c r="E5605" i="16"/>
  <c r="E5637" i="16"/>
  <c r="E5669" i="16"/>
  <c r="E5701" i="16"/>
  <c r="E5733" i="16"/>
  <c r="E5765" i="16"/>
  <c r="E5797" i="16"/>
  <c r="E5829" i="16"/>
  <c r="E5861" i="16"/>
  <c r="E5893" i="16"/>
  <c r="E5925" i="16"/>
  <c r="E5957" i="16"/>
  <c r="E5989" i="16"/>
  <c r="E6021" i="16"/>
  <c r="E6053" i="16"/>
  <c r="E6085" i="16"/>
  <c r="E6117" i="16"/>
  <c r="E6149" i="16"/>
  <c r="E6181" i="16"/>
  <c r="E6213" i="16"/>
  <c r="E6245" i="16"/>
  <c r="E6277" i="16"/>
  <c r="E6309" i="16"/>
  <c r="E6341" i="16"/>
  <c r="E6373" i="16"/>
  <c r="E6405" i="16"/>
  <c r="E6437" i="16"/>
  <c r="E6469" i="16"/>
  <c r="E6501" i="16"/>
  <c r="E6533" i="16"/>
  <c r="E6565" i="16"/>
  <c r="E6597" i="16"/>
  <c r="E6629" i="16"/>
  <c r="E6661" i="16"/>
  <c r="E6693" i="16"/>
  <c r="E6725" i="16"/>
  <c r="E6757" i="16"/>
  <c r="E6789" i="16"/>
  <c r="E6821" i="16"/>
  <c r="E6853" i="16"/>
  <c r="E6885" i="16"/>
  <c r="E6917" i="16"/>
  <c r="E6949" i="16"/>
  <c r="E6981" i="16"/>
  <c r="E7013" i="16"/>
  <c r="E7045" i="16"/>
  <c r="E7077" i="16"/>
  <c r="E7109" i="16"/>
  <c r="E2546" i="16"/>
  <c r="F62" i="16"/>
  <c r="F126" i="16"/>
  <c r="F182" i="16"/>
  <c r="E214" i="16"/>
  <c r="E254" i="16"/>
  <c r="E286" i="16"/>
  <c r="E326" i="16"/>
  <c r="F366" i="16"/>
  <c r="E398" i="16"/>
  <c r="F438" i="16"/>
  <c r="F470" i="16"/>
  <c r="E502" i="16"/>
  <c r="E534" i="16"/>
  <c r="E574" i="16"/>
  <c r="E606" i="16"/>
  <c r="E638" i="16"/>
  <c r="E670" i="16"/>
  <c r="E702" i="16"/>
  <c r="E734" i="16"/>
  <c r="E766" i="16"/>
  <c r="E798" i="16"/>
  <c r="E429" i="16"/>
  <c r="E1138" i="16"/>
  <c r="F15" i="16"/>
  <c r="F47" i="16"/>
  <c r="F79" i="16"/>
  <c r="F111" i="16"/>
  <c r="F143" i="16"/>
  <c r="F175" i="16"/>
  <c r="F207" i="16"/>
  <c r="F239" i="16"/>
  <c r="F271" i="16"/>
  <c r="F303" i="16"/>
  <c r="E335" i="16"/>
  <c r="M335" i="16" s="1"/>
  <c r="E367" i="16"/>
  <c r="M367" i="16" s="1"/>
  <c r="F407" i="16"/>
  <c r="F439" i="16"/>
  <c r="F471" i="16"/>
  <c r="E503" i="16"/>
  <c r="M503" i="16" s="1"/>
  <c r="E535" i="16"/>
  <c r="M535" i="16" s="1"/>
  <c r="E567" i="16"/>
  <c r="M567" i="16" s="1"/>
  <c r="E599" i="16"/>
  <c r="M599" i="16" s="1"/>
  <c r="E631" i="16"/>
  <c r="M631" i="16" s="1"/>
  <c r="E663" i="16"/>
  <c r="M663" i="16" s="1"/>
  <c r="E695" i="16"/>
  <c r="M695" i="16" s="1"/>
  <c r="E727" i="16"/>
  <c r="M727" i="16" s="1"/>
  <c r="E759" i="16"/>
  <c r="M759" i="16" s="1"/>
  <c r="E791" i="16"/>
  <c r="M791" i="16" s="1"/>
  <c r="E823" i="16"/>
  <c r="M823" i="16" s="1"/>
  <c r="E855" i="16"/>
  <c r="M855" i="16" s="1"/>
  <c r="E887" i="16"/>
  <c r="M887" i="16" s="1"/>
  <c r="E919" i="16"/>
  <c r="M919" i="16" s="1"/>
  <c r="E951" i="16"/>
  <c r="M951" i="16" s="1"/>
  <c r="E983" i="16"/>
  <c r="M983" i="16" s="1"/>
  <c r="E1015" i="16"/>
  <c r="M1015" i="16" s="1"/>
  <c r="E1047" i="16"/>
  <c r="M1047" i="16" s="1"/>
  <c r="E1079" i="16"/>
  <c r="M1079" i="16" s="1"/>
  <c r="E1111" i="16"/>
  <c r="M1111" i="16" s="1"/>
  <c r="E1143" i="16"/>
  <c r="M1143" i="16" s="1"/>
  <c r="E1175" i="16"/>
  <c r="M1175" i="16" s="1"/>
  <c r="E1207" i="16"/>
  <c r="M1207" i="16" s="1"/>
  <c r="E1239" i="16"/>
  <c r="M1239" i="16" s="1"/>
  <c r="E1271" i="16"/>
  <c r="M1271" i="16" s="1"/>
  <c r="E1303" i="16"/>
  <c r="M1303" i="16" s="1"/>
  <c r="E1335" i="16"/>
  <c r="M1335" i="16" s="1"/>
  <c r="E1367" i="16"/>
  <c r="M1367" i="16" s="1"/>
  <c r="E1399" i="16"/>
  <c r="M1399" i="16" s="1"/>
  <c r="E1431" i="16"/>
  <c r="M1431" i="16" s="1"/>
  <c r="E1463" i="16"/>
  <c r="M1463" i="16" s="1"/>
  <c r="E1495" i="16"/>
  <c r="M1495" i="16" s="1"/>
  <c r="E1527" i="16"/>
  <c r="M1527" i="16" s="1"/>
  <c r="E1559" i="16"/>
  <c r="M1559" i="16" s="1"/>
  <c r="E1591" i="16"/>
  <c r="M1591" i="16" s="1"/>
  <c r="E1623" i="16"/>
  <c r="M1623" i="16" s="1"/>
  <c r="E1655" i="16"/>
  <c r="M1655" i="16" s="1"/>
  <c r="E1687" i="16"/>
  <c r="M1687" i="16" s="1"/>
  <c r="E1719" i="16"/>
  <c r="M1719" i="16" s="1"/>
  <c r="E1751" i="16"/>
  <c r="M1751" i="16" s="1"/>
  <c r="E1783" i="16"/>
  <c r="M1783" i="16" s="1"/>
  <c r="E1815" i="16"/>
  <c r="M1815" i="16" s="1"/>
  <c r="E1847" i="16"/>
  <c r="M1847" i="16" s="1"/>
  <c r="E1879" i="16"/>
  <c r="M1879" i="16" s="1"/>
  <c r="E1911" i="16"/>
  <c r="M1911" i="16" s="1"/>
  <c r="E1943" i="16"/>
  <c r="M1943" i="16" s="1"/>
  <c r="E1975" i="16"/>
  <c r="M1975" i="16" s="1"/>
  <c r="E2007" i="16"/>
  <c r="M2007" i="16" s="1"/>
  <c r="E2039" i="16"/>
  <c r="M2039" i="16" s="1"/>
  <c r="E2071" i="16"/>
  <c r="M2071" i="16" s="1"/>
  <c r="E2103" i="16"/>
  <c r="M2103" i="16" s="1"/>
  <c r="E2135" i="16"/>
  <c r="M2135" i="16" s="1"/>
  <c r="E2167" i="16"/>
  <c r="M2167" i="16" s="1"/>
  <c r="E2199" i="16"/>
  <c r="M2199" i="16" s="1"/>
  <c r="E2231" i="16"/>
  <c r="M2231" i="16" s="1"/>
  <c r="E2263" i="16"/>
  <c r="M2263" i="16" s="1"/>
  <c r="E2295" i="16"/>
  <c r="M2295" i="16" s="1"/>
  <c r="E2327" i="16"/>
  <c r="M2327" i="16" s="1"/>
  <c r="E2359" i="16"/>
  <c r="M2359" i="16" s="1"/>
  <c r="E2391" i="16"/>
  <c r="M2391" i="16" s="1"/>
  <c r="E2423" i="16"/>
  <c r="M2423" i="16" s="1"/>
  <c r="E2455" i="16"/>
  <c r="M2455" i="16" s="1"/>
  <c r="E2487" i="16"/>
  <c r="M2487" i="16" s="1"/>
  <c r="E2519" i="16"/>
  <c r="M2519" i="16" s="1"/>
  <c r="E2551" i="16"/>
  <c r="M2551" i="16" s="1"/>
  <c r="E2583" i="16"/>
  <c r="M2583" i="16" s="1"/>
  <c r="E2615" i="16"/>
  <c r="M2615" i="16" s="1"/>
  <c r="E2647" i="16"/>
  <c r="M2647" i="16" s="1"/>
  <c r="F2687" i="16"/>
  <c r="F2719" i="16"/>
  <c r="F2751" i="16"/>
  <c r="F2783" i="16"/>
  <c r="F2815" i="16"/>
  <c r="F2847" i="16"/>
  <c r="F2879" i="16"/>
  <c r="F2911" i="16"/>
  <c r="F2943" i="16"/>
  <c r="F2975" i="16"/>
  <c r="F3007" i="16"/>
  <c r="F3039" i="16"/>
  <c r="F3071" i="16"/>
  <c r="F3103" i="16"/>
  <c r="F3135" i="16"/>
  <c r="F3167" i="16"/>
  <c r="F3199" i="16"/>
  <c r="F3231" i="16"/>
  <c r="F3263" i="16"/>
  <c r="F3295" i="16"/>
  <c r="F3327" i="16"/>
  <c r="F3359" i="16"/>
  <c r="F3391" i="16"/>
  <c r="F3423" i="16"/>
  <c r="F3455" i="16"/>
  <c r="F3487" i="16"/>
  <c r="F3519" i="16"/>
  <c r="F3551" i="16"/>
  <c r="F3583" i="16"/>
  <c r="F3615" i="16"/>
  <c r="F3647" i="16"/>
  <c r="F3679" i="16"/>
  <c r="F3711" i="16"/>
  <c r="F3743" i="16"/>
  <c r="F3775" i="16"/>
  <c r="F3807" i="16"/>
  <c r="F3839" i="16"/>
  <c r="F3871" i="16"/>
  <c r="F3903" i="16"/>
  <c r="F3935" i="16"/>
  <c r="F3967" i="16"/>
  <c r="F3999" i="16"/>
  <c r="F4031" i="16"/>
  <c r="F4063" i="16"/>
  <c r="F4095" i="16"/>
  <c r="F4127" i="16"/>
  <c r="F4159" i="16"/>
  <c r="F4191" i="16"/>
  <c r="F4223" i="16"/>
  <c r="F4255" i="16"/>
  <c r="F4287" i="16"/>
  <c r="F4319" i="16"/>
  <c r="F4351" i="16"/>
  <c r="F4383" i="16"/>
  <c r="F4415" i="16"/>
  <c r="F4447" i="16"/>
  <c r="F4479" i="16"/>
  <c r="F4511" i="16"/>
  <c r="F4543" i="16"/>
  <c r="F4575" i="16"/>
  <c r="F4607" i="16"/>
  <c r="F4639" i="16"/>
  <c r="F4671" i="16"/>
  <c r="F4703" i="16"/>
  <c r="F4735" i="16"/>
  <c r="F4767" i="16"/>
  <c r="F4799" i="16"/>
  <c r="F4831" i="16"/>
  <c r="F4863" i="16"/>
  <c r="F4895" i="16"/>
  <c r="F4927" i="16"/>
  <c r="F4959" i="16"/>
  <c r="F4991" i="16"/>
  <c r="F5023" i="16"/>
  <c r="F5055" i="16"/>
  <c r="F5087" i="16"/>
  <c r="F5119" i="16"/>
  <c r="F5151" i="16"/>
  <c r="F5183" i="16"/>
  <c r="F5215" i="16"/>
  <c r="F5247" i="16"/>
  <c r="F5279" i="16"/>
  <c r="F5311" i="16"/>
  <c r="F5343" i="16"/>
  <c r="F5375" i="16"/>
  <c r="F5407" i="16"/>
  <c r="F5439" i="16"/>
  <c r="F5471" i="16"/>
  <c r="F5503" i="16"/>
  <c r="F5535" i="16"/>
  <c r="F5567" i="16"/>
  <c r="F5599" i="16"/>
  <c r="F5631" i="16"/>
  <c r="F5663" i="16"/>
  <c r="F5695" i="16"/>
  <c r="F5727" i="16"/>
  <c r="F5759" i="16"/>
  <c r="F5791" i="16"/>
  <c r="F5823" i="16"/>
  <c r="F5855" i="16"/>
  <c r="F5887" i="16"/>
  <c r="F5919" i="16"/>
  <c r="F5951" i="16"/>
  <c r="F5983" i="16"/>
  <c r="F6015" i="16"/>
  <c r="F6047" i="16"/>
  <c r="F6079" i="16"/>
  <c r="F6111" i="16"/>
  <c r="F6143" i="16"/>
  <c r="F6175" i="16"/>
  <c r="F6207" i="16"/>
  <c r="F6239" i="16"/>
  <c r="F6271" i="16"/>
  <c r="F6303" i="16"/>
  <c r="F6335" i="16"/>
  <c r="F6367" i="16"/>
  <c r="F6399" i="16"/>
  <c r="F6431" i="16"/>
  <c r="F6463" i="16"/>
  <c r="F6495" i="16"/>
  <c r="F6527" i="16"/>
  <c r="F6559" i="16"/>
  <c r="F6591" i="16"/>
  <c r="F6623" i="16"/>
  <c r="F6655" i="16"/>
  <c r="F6687" i="16"/>
  <c r="F6719" i="16"/>
  <c r="F6751" i="16"/>
  <c r="F6783" i="16"/>
  <c r="F6815" i="16"/>
  <c r="E16" i="16"/>
  <c r="M16" i="16" s="1"/>
  <c r="E48" i="16"/>
  <c r="M48" i="16" s="1"/>
  <c r="E80" i="16"/>
  <c r="M80" i="16" s="1"/>
  <c r="E4481" i="16"/>
  <c r="E34" i="16"/>
  <c r="M34" i="16" s="1"/>
  <c r="E66" i="16"/>
  <c r="M66" i="16" s="1"/>
  <c r="E98" i="16"/>
  <c r="M98" i="16" s="1"/>
  <c r="E130" i="16"/>
  <c r="M130" i="16" s="1"/>
  <c r="E162" i="16"/>
  <c r="M162" i="16" s="1"/>
  <c r="E194" i="16"/>
  <c r="M194" i="16" s="1"/>
  <c r="E226" i="16"/>
  <c r="M226" i="16" s="1"/>
  <c r="E258" i="16"/>
  <c r="M258" i="16" s="1"/>
  <c r="F298" i="16"/>
  <c r="F330" i="16"/>
  <c r="E362" i="16"/>
  <c r="M362" i="16" s="1"/>
  <c r="E394" i="16"/>
  <c r="M394" i="16" s="1"/>
  <c r="E426" i="16"/>
  <c r="M426" i="16" s="1"/>
  <c r="E458" i="16"/>
  <c r="M458" i="16" s="1"/>
  <c r="E490" i="16"/>
  <c r="M490" i="16" s="1"/>
  <c r="E522" i="16"/>
  <c r="M522" i="16" s="1"/>
  <c r="E554" i="16"/>
  <c r="M554" i="16" s="1"/>
  <c r="E586" i="16"/>
  <c r="M586" i="16" s="1"/>
  <c r="F626" i="16"/>
  <c r="E658" i="16"/>
  <c r="M658" i="16" s="1"/>
  <c r="E690" i="16"/>
  <c r="M690" i="16" s="1"/>
  <c r="F730" i="16"/>
  <c r="E762" i="16"/>
  <c r="M762" i="16" s="1"/>
  <c r="E794" i="16"/>
  <c r="M794" i="16" s="1"/>
  <c r="E826" i="16"/>
  <c r="M826" i="16" s="1"/>
  <c r="F866" i="16"/>
  <c r="E898" i="16"/>
  <c r="M898" i="16" s="1"/>
  <c r="E930" i="16"/>
  <c r="M930" i="16" s="1"/>
  <c r="E962" i="16"/>
  <c r="M962" i="16" s="1"/>
  <c r="F1002" i="16"/>
  <c r="E1034" i="16"/>
  <c r="M1034" i="16" s="1"/>
  <c r="E1066" i="16"/>
  <c r="M1066" i="16" s="1"/>
  <c r="E1098" i="16"/>
  <c r="M1098" i="16" s="1"/>
  <c r="F1138" i="16"/>
  <c r="E1170" i="16"/>
  <c r="M1170" i="16" s="1"/>
  <c r="E1202" i="16"/>
  <c r="M1202" i="16" s="1"/>
  <c r="F1242" i="16"/>
  <c r="E1274" i="16"/>
  <c r="M1274" i="16" s="1"/>
  <c r="E1306" i="16"/>
  <c r="M1306" i="16" s="1"/>
  <c r="E1338" i="16"/>
  <c r="M1338" i="16" s="1"/>
  <c r="F1378" i="16"/>
  <c r="E1410" i="16"/>
  <c r="M1410" i="16" s="1"/>
  <c r="E1442" i="16"/>
  <c r="M1442" i="16" s="1"/>
  <c r="E1474" i="16"/>
  <c r="M1474" i="16" s="1"/>
  <c r="F1514" i="16"/>
  <c r="E1546" i="16"/>
  <c r="M1546" i="16" s="1"/>
  <c r="E1578" i="16"/>
  <c r="M1578" i="16" s="1"/>
  <c r="E1610" i="16"/>
  <c r="M1610" i="16" s="1"/>
  <c r="F1650" i="16"/>
  <c r="E1682" i="16"/>
  <c r="M1682" i="16" s="1"/>
  <c r="E1714" i="16"/>
  <c r="M1714" i="16" s="1"/>
  <c r="F1754" i="16"/>
  <c r="E1786" i="16"/>
  <c r="M1786" i="16" s="1"/>
  <c r="E1818" i="16"/>
  <c r="M1818" i="16" s="1"/>
  <c r="E1850" i="16"/>
  <c r="M1850" i="16" s="1"/>
  <c r="F1890" i="16"/>
  <c r="E1922" i="16"/>
  <c r="M1922" i="16" s="1"/>
  <c r="E1954" i="16"/>
  <c r="M1954" i="16" s="1"/>
  <c r="E1986" i="16"/>
  <c r="M1986" i="16" s="1"/>
  <c r="F2026" i="16"/>
  <c r="E2058" i="16"/>
  <c r="M2058" i="16" s="1"/>
  <c r="E2090" i="16"/>
  <c r="M2090" i="16" s="1"/>
  <c r="E2122" i="16"/>
  <c r="M2122" i="16" s="1"/>
  <c r="F2162" i="16"/>
  <c r="E2194" i="16"/>
  <c r="M2194" i="16" s="1"/>
  <c r="E2226" i="16"/>
  <c r="M2226" i="16" s="1"/>
  <c r="F2266" i="16"/>
  <c r="E2298" i="16"/>
  <c r="M2298" i="16" s="1"/>
  <c r="E2330" i="16"/>
  <c r="M2330" i="16" s="1"/>
  <c r="E2362" i="16"/>
  <c r="M2362" i="16" s="1"/>
  <c r="F2402" i="16"/>
  <c r="E2434" i="16"/>
  <c r="M2434" i="16" s="1"/>
  <c r="E2466" i="16"/>
  <c r="M2466" i="16" s="1"/>
  <c r="E2498" i="16"/>
  <c r="M2498" i="16" s="1"/>
  <c r="F2538" i="16"/>
  <c r="E2570" i="16"/>
  <c r="M2570" i="16" s="1"/>
  <c r="E2602" i="16"/>
  <c r="M2602" i="16" s="1"/>
  <c r="E2634" i="16"/>
  <c r="M2634" i="16" s="1"/>
  <c r="F2674" i="16"/>
  <c r="F2706" i="16"/>
  <c r="F2738" i="16"/>
  <c r="F2770" i="16"/>
  <c r="F2802" i="16"/>
  <c r="F2834" i="16"/>
  <c r="F2866" i="16"/>
  <c r="F2898" i="16"/>
  <c r="F2930" i="16"/>
  <c r="F2962" i="16"/>
  <c r="F2994" i="16"/>
  <c r="F3026" i="16"/>
  <c r="F3058" i="16"/>
  <c r="F3090" i="16"/>
  <c r="F3122" i="16"/>
  <c r="F11" i="16"/>
  <c r="F43" i="16"/>
  <c r="F75" i="16"/>
  <c r="F107" i="16"/>
  <c r="F139" i="16"/>
  <c r="F171" i="16"/>
  <c r="F203" i="16"/>
  <c r="F235" i="16"/>
  <c r="F267" i="16"/>
  <c r="F299" i="16"/>
  <c r="F331" i="16"/>
  <c r="F363" i="16"/>
  <c r="F395" i="16"/>
  <c r="F427" i="16"/>
  <c r="F459" i="16"/>
  <c r="F491" i="16"/>
  <c r="F523" i="16"/>
  <c r="F555" i="16"/>
  <c r="F587" i="16"/>
  <c r="F619" i="16"/>
  <c r="F651" i="16"/>
  <c r="F683" i="16"/>
  <c r="F715" i="16"/>
  <c r="F747" i="16"/>
  <c r="F779" i="16"/>
  <c r="F811" i="16"/>
  <c r="F843" i="16"/>
  <c r="F875" i="16"/>
  <c r="F907" i="16"/>
  <c r="F939" i="16"/>
  <c r="F971" i="16"/>
  <c r="F1003" i="16"/>
  <c r="F1035" i="16"/>
  <c r="F1067" i="16"/>
  <c r="F1099" i="16"/>
  <c r="F1131" i="16"/>
  <c r="F1163" i="16"/>
  <c r="F1195" i="16"/>
  <c r="F1227" i="16"/>
  <c r="F1259" i="16"/>
  <c r="F1291" i="16"/>
  <c r="F1323" i="16"/>
  <c r="F1355" i="16"/>
  <c r="F1387" i="16"/>
  <c r="F1419" i="16"/>
  <c r="F1451" i="16"/>
  <c r="F1483" i="16"/>
  <c r="F1515" i="16"/>
  <c r="F1547" i="16"/>
  <c r="F1579" i="16"/>
  <c r="F1611" i="16"/>
  <c r="F1643" i="16"/>
  <c r="F1675" i="16"/>
  <c r="F1707" i="16"/>
  <c r="F1739" i="16"/>
  <c r="F1771" i="16"/>
  <c r="F1803" i="16"/>
  <c r="F1835" i="16"/>
  <c r="F1867" i="16"/>
  <c r="F1899" i="16"/>
  <c r="F1931" i="16"/>
  <c r="F1963" i="16"/>
  <c r="F1995" i="16"/>
  <c r="F2027" i="16"/>
  <c r="F2059" i="16"/>
  <c r="F2091" i="16"/>
  <c r="F2123" i="16"/>
  <c r="F2155" i="16"/>
  <c r="F2187" i="16"/>
  <c r="F2219" i="16"/>
  <c r="F2251" i="16"/>
  <c r="F2283" i="16"/>
  <c r="F2315" i="16"/>
  <c r="F2347" i="16"/>
  <c r="F2379" i="16"/>
  <c r="F2411" i="16"/>
  <c r="F2443" i="16"/>
  <c r="F2475" i="16"/>
  <c r="F2507" i="16"/>
  <c r="F2539" i="16"/>
  <c r="E4139" i="16"/>
  <c r="E28" i="16"/>
  <c r="E156" i="16"/>
  <c r="E978" i="16"/>
  <c r="F21" i="16"/>
  <c r="F53" i="16"/>
  <c r="F85" i="16"/>
  <c r="F117" i="16"/>
  <c r="F149" i="16"/>
  <c r="E181" i="16"/>
  <c r="M181" i="16" s="1"/>
  <c r="E213" i="16"/>
  <c r="M213" i="16" s="1"/>
  <c r="F253" i="16"/>
  <c r="F285" i="16"/>
  <c r="F317" i="16"/>
  <c r="F349" i="16"/>
  <c r="F381" i="16"/>
  <c r="F413" i="16"/>
  <c r="E445" i="16"/>
  <c r="M445" i="16" s="1"/>
  <c r="F485" i="16"/>
  <c r="F517" i="16"/>
  <c r="F549" i="16"/>
  <c r="F581" i="16"/>
  <c r="F613" i="16"/>
  <c r="F645" i="16"/>
  <c r="F677" i="16"/>
  <c r="F709" i="16"/>
  <c r="F741" i="16"/>
  <c r="F773" i="16"/>
  <c r="F805" i="16"/>
  <c r="F837" i="16"/>
  <c r="F869" i="16"/>
  <c r="F901" i="16"/>
  <c r="F933" i="16"/>
  <c r="F965" i="16"/>
  <c r="F997" i="16"/>
  <c r="F1029" i="16"/>
  <c r="F1061" i="16"/>
  <c r="F1093" i="16"/>
  <c r="F1125" i="16"/>
  <c r="F1157" i="16"/>
  <c r="F1189" i="16"/>
  <c r="F1221" i="16"/>
  <c r="F1253" i="16"/>
  <c r="F1285" i="16"/>
  <c r="F1317" i="16"/>
  <c r="F1349" i="16"/>
  <c r="F1381" i="16"/>
  <c r="F1413" i="16"/>
  <c r="F1445" i="16"/>
  <c r="F1477" i="16"/>
  <c r="F1509" i="16"/>
  <c r="F1541" i="16"/>
  <c r="F1573" i="16"/>
  <c r="F1605" i="16"/>
  <c r="F1637" i="16"/>
  <c r="F1669" i="16"/>
  <c r="F1701" i="16"/>
  <c r="F1733" i="16"/>
  <c r="F1765" i="16"/>
  <c r="F1797" i="16"/>
  <c r="F1829" i="16"/>
  <c r="F1861" i="16"/>
  <c r="F1893" i="16"/>
  <c r="F1925" i="16"/>
  <c r="F1957" i="16"/>
  <c r="F1989" i="16"/>
  <c r="F2021" i="16"/>
  <c r="F2053" i="16"/>
  <c r="F2085" i="16"/>
  <c r="F2117" i="16"/>
  <c r="F2149" i="16"/>
  <c r="F2181" i="16"/>
  <c r="F2213" i="16"/>
  <c r="F2245" i="16"/>
  <c r="F2277" i="16"/>
  <c r="F2309" i="16"/>
  <c r="F2341" i="16"/>
  <c r="F2373" i="16"/>
  <c r="F2405" i="16"/>
  <c r="F2437" i="16"/>
  <c r="F2469" i="16"/>
  <c r="F2501" i="16"/>
  <c r="F2533" i="16"/>
  <c r="F2565" i="16"/>
  <c r="F2597" i="16"/>
  <c r="F2629" i="16"/>
  <c r="F2661" i="16"/>
  <c r="F2693" i="16"/>
  <c r="F2725" i="16"/>
  <c r="F2757" i="16"/>
  <c r="F2789" i="16"/>
  <c r="F2821" i="16"/>
  <c r="F2853" i="16"/>
  <c r="F2885" i="16"/>
  <c r="F2917" i="16"/>
  <c r="F2949" i="16"/>
  <c r="F2981" i="16"/>
  <c r="F3013" i="16"/>
  <c r="F3045" i="16"/>
  <c r="E3077" i="16"/>
  <c r="M3077" i="16" s="1"/>
  <c r="E3109" i="16"/>
  <c r="M3109" i="16" s="1"/>
  <c r="E3141" i="16"/>
  <c r="M3141" i="16" s="1"/>
  <c r="E3173" i="16"/>
  <c r="M3173" i="16" s="1"/>
  <c r="E3205" i="16"/>
  <c r="M3205" i="16" s="1"/>
  <c r="E3237" i="16"/>
  <c r="M3237" i="16" s="1"/>
  <c r="E3269" i="16"/>
  <c r="M3269" i="16" s="1"/>
  <c r="E3301" i="16"/>
  <c r="M3301" i="16" s="1"/>
  <c r="E3333" i="16"/>
  <c r="M3333" i="16" s="1"/>
  <c r="E3365" i="16"/>
  <c r="M3365" i="16" s="1"/>
  <c r="E3397" i="16"/>
  <c r="M3397" i="16" s="1"/>
  <c r="E3429" i="16"/>
  <c r="M3429" i="16" s="1"/>
  <c r="E3461" i="16"/>
  <c r="M3461" i="16" s="1"/>
  <c r="E3493" i="16"/>
  <c r="M3493" i="16" s="1"/>
  <c r="E3525" i="16"/>
  <c r="M3525" i="16" s="1"/>
  <c r="E3557" i="16"/>
  <c r="M3557" i="16" s="1"/>
  <c r="E3589" i="16"/>
  <c r="M3589" i="16" s="1"/>
  <c r="E3621" i="16"/>
  <c r="M3621" i="16" s="1"/>
  <c r="E3653" i="16"/>
  <c r="M3653" i="16" s="1"/>
  <c r="E3685" i="16"/>
  <c r="M3685" i="16" s="1"/>
  <c r="E3717" i="16"/>
  <c r="M3717" i="16" s="1"/>
  <c r="E3749" i="16"/>
  <c r="M3749" i="16" s="1"/>
  <c r="E3781" i="16"/>
  <c r="M3781" i="16" s="1"/>
  <c r="E3813" i="16"/>
  <c r="M3813" i="16" s="1"/>
  <c r="E3845" i="16"/>
  <c r="M3845" i="16" s="1"/>
  <c r="E3877" i="16"/>
  <c r="M3877" i="16" s="1"/>
  <c r="E3909" i="16"/>
  <c r="M3909" i="16" s="1"/>
  <c r="E3941" i="16"/>
  <c r="M3941" i="16" s="1"/>
  <c r="E3973" i="16"/>
  <c r="M3973" i="16" s="1"/>
  <c r="E4005" i="16"/>
  <c r="M4005" i="16" s="1"/>
  <c r="E4037" i="16"/>
  <c r="M4037" i="16" s="1"/>
  <c r="F4077" i="16"/>
  <c r="F4109" i="16"/>
  <c r="F4141" i="16"/>
  <c r="F4173" i="16"/>
  <c r="F4205" i="16"/>
  <c r="F4237" i="16"/>
  <c r="F4269" i="16"/>
  <c r="F4301" i="16"/>
  <c r="F4333" i="16"/>
  <c r="F4365" i="16"/>
  <c r="F4397" i="16"/>
  <c r="F4429" i="16"/>
  <c r="F4461" i="16"/>
  <c r="F4493" i="16"/>
  <c r="F4525" i="16"/>
  <c r="F4557" i="16"/>
  <c r="F4589" i="16"/>
  <c r="F4621" i="16"/>
  <c r="F4653" i="16"/>
  <c r="F4685" i="16"/>
  <c r="F4717" i="16"/>
  <c r="F4749" i="16"/>
  <c r="F4781" i="16"/>
  <c r="F4813" i="16"/>
  <c r="F4845" i="16"/>
  <c r="F4877" i="16"/>
  <c r="F4909" i="16"/>
  <c r="F4941" i="16"/>
  <c r="F4973" i="16"/>
  <c r="F5005" i="16"/>
  <c r="F5037" i="16"/>
  <c r="F5069" i="16"/>
  <c r="F5101" i="16"/>
  <c r="F5133" i="16"/>
  <c r="F5165" i="16"/>
  <c r="F5197" i="16"/>
  <c r="F5229" i="16"/>
  <c r="F5261" i="16"/>
  <c r="F5293" i="16"/>
  <c r="F5325" i="16"/>
  <c r="F5357" i="16"/>
  <c r="F5389" i="16"/>
  <c r="F5421" i="16"/>
  <c r="F5453" i="16"/>
  <c r="F5485" i="16"/>
  <c r="F5517" i="16"/>
  <c r="F5549" i="16"/>
  <c r="F5581" i="16"/>
  <c r="F5613" i="16"/>
  <c r="F5645" i="16"/>
  <c r="F5677" i="16"/>
  <c r="F5709" i="16"/>
  <c r="F5741" i="16"/>
  <c r="F5773" i="16"/>
  <c r="F5805" i="16"/>
  <c r="F5837" i="16"/>
  <c r="F5869" i="16"/>
  <c r="F5901" i="16"/>
  <c r="F5933" i="16"/>
  <c r="F5965" i="16"/>
  <c r="F5997" i="16"/>
  <c r="F6029" i="16"/>
  <c r="F6061" i="16"/>
  <c r="F6093" i="16"/>
  <c r="F6125" i="16"/>
  <c r="F6157" i="16"/>
  <c r="F6189" i="16"/>
  <c r="F6221" i="16"/>
  <c r="F6253" i="16"/>
  <c r="F6285" i="16"/>
  <c r="F6317" i="16"/>
  <c r="F6349" i="16"/>
  <c r="F6381" i="16"/>
  <c r="F6413" i="16"/>
  <c r="F6445" i="16"/>
  <c r="F6477" i="16"/>
  <c r="F6509" i="16"/>
  <c r="F6541" i="16"/>
  <c r="F6573" i="16"/>
  <c r="F6605" i="16"/>
  <c r="F6637" i="16"/>
  <c r="F6669" i="16"/>
  <c r="F6701" i="16"/>
  <c r="F6733" i="16"/>
  <c r="F6765" i="16"/>
  <c r="F6797" i="16"/>
  <c r="F6829" i="16"/>
  <c r="E461" i="16"/>
  <c r="E1266" i="16"/>
  <c r="E15" i="16"/>
  <c r="M15" i="16" s="1"/>
  <c r="E47" i="16"/>
  <c r="E79" i="16"/>
  <c r="M79" i="16" s="1"/>
  <c r="E111" i="16"/>
  <c r="M111" i="16" s="1"/>
  <c r="E143" i="16"/>
  <c r="E175" i="16"/>
  <c r="M175" i="16" s="1"/>
  <c r="E207" i="16"/>
  <c r="M207" i="16" s="1"/>
  <c r="E239" i="16"/>
  <c r="M239" i="16" s="1"/>
  <c r="E271" i="16"/>
  <c r="M271" i="16" s="1"/>
  <c r="E303" i="16"/>
  <c r="F343" i="16"/>
  <c r="F375" i="16"/>
  <c r="E407" i="16"/>
  <c r="E439" i="16"/>
  <c r="M439" i="16" s="1"/>
  <c r="F479" i="16"/>
  <c r="F511" i="16"/>
  <c r="F543" i="16"/>
  <c r="F575" i="16"/>
  <c r="F607" i="16"/>
  <c r="F639" i="16"/>
  <c r="F671" i="16"/>
  <c r="F703" i="16"/>
  <c r="F735" i="16"/>
  <c r="F767" i="16"/>
  <c r="F799" i="16"/>
  <c r="F831" i="16"/>
  <c r="F863" i="16"/>
  <c r="F895" i="16"/>
  <c r="F927" i="16"/>
  <c r="F959" i="16"/>
  <c r="F991" i="16"/>
  <c r="F1023" i="16"/>
  <c r="F1055" i="16"/>
  <c r="F1087" i="16"/>
  <c r="F1119" i="16"/>
  <c r="F1151" i="16"/>
  <c r="F1183" i="16"/>
  <c r="F1215" i="16"/>
  <c r="F1247" i="16"/>
  <c r="F1279" i="16"/>
  <c r="F1311" i="16"/>
  <c r="F1343" i="16"/>
  <c r="F1375" i="16"/>
  <c r="F1407" i="16"/>
  <c r="F1439" i="16"/>
  <c r="F1471" i="16"/>
  <c r="F1503" i="16"/>
  <c r="F1535" i="16"/>
  <c r="F1567" i="16"/>
  <c r="F1599" i="16"/>
  <c r="F1631" i="16"/>
  <c r="F1663" i="16"/>
  <c r="F1695" i="16"/>
  <c r="F1727" i="16"/>
  <c r="F1759" i="16"/>
  <c r="F1791" i="16"/>
  <c r="F1823" i="16"/>
  <c r="F1855" i="16"/>
  <c r="F1887" i="16"/>
  <c r="F1919" i="16"/>
  <c r="F1951" i="16"/>
  <c r="F1983" i="16"/>
  <c r="F2015" i="16"/>
  <c r="F2047" i="16"/>
  <c r="F2079" i="16"/>
  <c r="F2111" i="16"/>
  <c r="F2143" i="16"/>
  <c r="F2175" i="16"/>
  <c r="F2207" i="16"/>
  <c r="F2239" i="16"/>
  <c r="F2271" i="16"/>
  <c r="F2303" i="16"/>
  <c r="F2335" i="16"/>
  <c r="F2367" i="16"/>
  <c r="F2399" i="16"/>
  <c r="F2431" i="16"/>
  <c r="F2463" i="16"/>
  <c r="F2495" i="16"/>
  <c r="F2527" i="16"/>
  <c r="F2559" i="16"/>
  <c r="F2591" i="16"/>
  <c r="F2623" i="16"/>
  <c r="F2655" i="16"/>
  <c r="E2687" i="16"/>
  <c r="M2687" i="16" s="1"/>
  <c r="E2719" i="16"/>
  <c r="E2751" i="16"/>
  <c r="M2751" i="16" s="1"/>
  <c r="E2783" i="16"/>
  <c r="M2783" i="16" s="1"/>
  <c r="E2815" i="16"/>
  <c r="M2815" i="16" s="1"/>
  <c r="E2847" i="16"/>
  <c r="M2847" i="16" s="1"/>
  <c r="E2879" i="16"/>
  <c r="E2911" i="16"/>
  <c r="M2911" i="16" s="1"/>
  <c r="E2943" i="16"/>
  <c r="M2943" i="16" s="1"/>
  <c r="E2975" i="16"/>
  <c r="E3007" i="16"/>
  <c r="M3007" i="16" s="1"/>
  <c r="E3039" i="16"/>
  <c r="M3039" i="16" s="1"/>
  <c r="E3071" i="16"/>
  <c r="M3071" i="16" s="1"/>
  <c r="E3103" i="16"/>
  <c r="M3103" i="16" s="1"/>
  <c r="E3135" i="16"/>
  <c r="E3167" i="16"/>
  <c r="M3167" i="16" s="1"/>
  <c r="E3199" i="16"/>
  <c r="M3199" i="16" s="1"/>
  <c r="E3231" i="16"/>
  <c r="E3263" i="16"/>
  <c r="M3263" i="16" s="1"/>
  <c r="E3295" i="16"/>
  <c r="M3295" i="16" s="1"/>
  <c r="E3327" i="16"/>
  <c r="M3327" i="16" s="1"/>
  <c r="E3359" i="16"/>
  <c r="M3359" i="16" s="1"/>
  <c r="E3391" i="16"/>
  <c r="E3423" i="16"/>
  <c r="M3423" i="16" s="1"/>
  <c r="E3455" i="16"/>
  <c r="M3455" i="16" s="1"/>
  <c r="E3487" i="16"/>
  <c r="E3519" i="16"/>
  <c r="M3519" i="16" s="1"/>
  <c r="E3551" i="16"/>
  <c r="M3551" i="16" s="1"/>
  <c r="E3583" i="16"/>
  <c r="M3583" i="16" s="1"/>
  <c r="E3615" i="16"/>
  <c r="M3615" i="16" s="1"/>
  <c r="E3647" i="16"/>
  <c r="E3679" i="16"/>
  <c r="M3679" i="16" s="1"/>
  <c r="E3711" i="16"/>
  <c r="M3711" i="16" s="1"/>
  <c r="E3743" i="16"/>
  <c r="E3775" i="16"/>
  <c r="M3775" i="16" s="1"/>
  <c r="E3807" i="16"/>
  <c r="M3807" i="16" s="1"/>
  <c r="E3839" i="16"/>
  <c r="M3839" i="16" s="1"/>
  <c r="E3871" i="16"/>
  <c r="M3871" i="16" s="1"/>
  <c r="E3903" i="16"/>
  <c r="E3935" i="16"/>
  <c r="M3935" i="16" s="1"/>
  <c r="E3967" i="16"/>
  <c r="M3967" i="16" s="1"/>
  <c r="E3999" i="16"/>
  <c r="E4031" i="16"/>
  <c r="M4031" i="16" s="1"/>
  <c r="E4063" i="16"/>
  <c r="M4063" i="16" s="1"/>
  <c r="E4095" i="16"/>
  <c r="M4095" i="16" s="1"/>
  <c r="E4127" i="16"/>
  <c r="M4127" i="16" s="1"/>
  <c r="E4159" i="16"/>
  <c r="E4191" i="16"/>
  <c r="M4191" i="16" s="1"/>
  <c r="E4223" i="16"/>
  <c r="M4223" i="16" s="1"/>
  <c r="E4255" i="16"/>
  <c r="E4287" i="16"/>
  <c r="M4287" i="16" s="1"/>
  <c r="E4319" i="16"/>
  <c r="M4319" i="16" s="1"/>
  <c r="E4351" i="16"/>
  <c r="M4351" i="16" s="1"/>
  <c r="E4383" i="16"/>
  <c r="M4383" i="16" s="1"/>
  <c r="E4415" i="16"/>
  <c r="E4447" i="16"/>
  <c r="M4447" i="16" s="1"/>
  <c r="E4479" i="16"/>
  <c r="M4479" i="16" s="1"/>
  <c r="E4511" i="16"/>
  <c r="E4543" i="16"/>
  <c r="M4543" i="16" s="1"/>
  <c r="E4575" i="16"/>
  <c r="M4575" i="16" s="1"/>
  <c r="E4607" i="16"/>
  <c r="M4607" i="16" s="1"/>
  <c r="E4639" i="16"/>
  <c r="M4639" i="16" s="1"/>
  <c r="E4671" i="16"/>
  <c r="E4703" i="16"/>
  <c r="M4703" i="16" s="1"/>
  <c r="E4735" i="16"/>
  <c r="M4735" i="16" s="1"/>
  <c r="E4767" i="16"/>
  <c r="E4799" i="16"/>
  <c r="M4799" i="16" s="1"/>
  <c r="E4831" i="16"/>
  <c r="M4831" i="16" s="1"/>
  <c r="E4863" i="16"/>
  <c r="M4863" i="16" s="1"/>
  <c r="E4895" i="16"/>
  <c r="M4895" i="16" s="1"/>
  <c r="E4927" i="16"/>
  <c r="E4959" i="16"/>
  <c r="M4959" i="16" s="1"/>
  <c r="E4991" i="16"/>
  <c r="M4991" i="16" s="1"/>
  <c r="E5023" i="16"/>
  <c r="E5055" i="16"/>
  <c r="M5055" i="16" s="1"/>
  <c r="E5087" i="16"/>
  <c r="M5087" i="16" s="1"/>
  <c r="E5119" i="16"/>
  <c r="M5119" i="16" s="1"/>
  <c r="E5151" i="16"/>
  <c r="M5151" i="16" s="1"/>
  <c r="E5183" i="16"/>
  <c r="E5215" i="16"/>
  <c r="M5215" i="16" s="1"/>
  <c r="E5247" i="16"/>
  <c r="M5247" i="16" s="1"/>
  <c r="E5279" i="16"/>
  <c r="E5311" i="16"/>
  <c r="M5311" i="16" s="1"/>
  <c r="E5343" i="16"/>
  <c r="M5343" i="16" s="1"/>
  <c r="E5375" i="16"/>
  <c r="M5375" i="16" s="1"/>
  <c r="E5407" i="16"/>
  <c r="M5407" i="16" s="1"/>
  <c r="E5439" i="16"/>
  <c r="E5471" i="16"/>
  <c r="M5471" i="16" s="1"/>
  <c r="E5503" i="16"/>
  <c r="M5503" i="16" s="1"/>
  <c r="E5535" i="16"/>
  <c r="E5567" i="16"/>
  <c r="M5567" i="16" s="1"/>
  <c r="E5599" i="16"/>
  <c r="M5599" i="16" s="1"/>
  <c r="E5631" i="16"/>
  <c r="M5631" i="16" s="1"/>
  <c r="E5663" i="16"/>
  <c r="M5663" i="16" s="1"/>
  <c r="E5695" i="16"/>
  <c r="E5727" i="16"/>
  <c r="M5727" i="16" s="1"/>
  <c r="E5759" i="16"/>
  <c r="M5759" i="16" s="1"/>
  <c r="E5791" i="16"/>
  <c r="E5823" i="16"/>
  <c r="M5823" i="16" s="1"/>
  <c r="E5855" i="16"/>
  <c r="M5855" i="16" s="1"/>
  <c r="E5887" i="16"/>
  <c r="M5887" i="16" s="1"/>
  <c r="E5919" i="16"/>
  <c r="M5919" i="16" s="1"/>
  <c r="E5951" i="16"/>
  <c r="E5983" i="16"/>
  <c r="M5983" i="16" s="1"/>
  <c r="E6015" i="16"/>
  <c r="M6015" i="16" s="1"/>
  <c r="E6047" i="16"/>
  <c r="E6079" i="16"/>
  <c r="M6079" i="16" s="1"/>
  <c r="E6111" i="16"/>
  <c r="M6111" i="16" s="1"/>
  <c r="E6143" i="16"/>
  <c r="M6143" i="16" s="1"/>
  <c r="E6175" i="16"/>
  <c r="M6175" i="16" s="1"/>
  <c r="E6207" i="16"/>
  <c r="E6239" i="16"/>
  <c r="M6239" i="16" s="1"/>
  <c r="E6271" i="16"/>
  <c r="M6271" i="16" s="1"/>
  <c r="E6303" i="16"/>
  <c r="E6335" i="16"/>
  <c r="M6335" i="16" s="1"/>
  <c r="E6367" i="16"/>
  <c r="M6367" i="16" s="1"/>
  <c r="E6399" i="16"/>
  <c r="M6399" i="16" s="1"/>
  <c r="E6431" i="16"/>
  <c r="M6431" i="16" s="1"/>
  <c r="E6463" i="16"/>
  <c r="E6495" i="16"/>
  <c r="M6495" i="16" s="1"/>
  <c r="E6527" i="16"/>
  <c r="M6527" i="16" s="1"/>
  <c r="E6559" i="16"/>
  <c r="E6591" i="16"/>
  <c r="M6591" i="16" s="1"/>
  <c r="E6623" i="16"/>
  <c r="M6623" i="16" s="1"/>
  <c r="E6655" i="16"/>
  <c r="M6655" i="16" s="1"/>
  <c r="E6687" i="16"/>
  <c r="M6687" i="16" s="1"/>
  <c r="E6719" i="16"/>
  <c r="E6751" i="16"/>
  <c r="M6751" i="16" s="1"/>
  <c r="E6783" i="16"/>
  <c r="M6783" i="16" s="1"/>
  <c r="E6815" i="16"/>
  <c r="F24" i="16"/>
  <c r="F56" i="16"/>
  <c r="F88" i="16"/>
  <c r="F10" i="16"/>
  <c r="F42" i="16"/>
  <c r="F74" i="16"/>
  <c r="F106" i="16"/>
  <c r="F138" i="16"/>
  <c r="F170" i="16"/>
  <c r="F202" i="16"/>
  <c r="F234" i="16"/>
  <c r="F266" i="16"/>
  <c r="E298" i="16"/>
  <c r="E330" i="16"/>
  <c r="M330" i="16" s="1"/>
  <c r="F370" i="16"/>
  <c r="F402" i="16"/>
  <c r="F434" i="16"/>
  <c r="F466" i="16"/>
  <c r="F498" i="16"/>
  <c r="F530" i="16"/>
  <c r="F562" i="16"/>
  <c r="F594" i="16"/>
  <c r="F634" i="16"/>
  <c r="F666" i="16"/>
  <c r="F698" i="16"/>
  <c r="E730" i="16"/>
  <c r="M730" i="16" s="1"/>
  <c r="F770" i="16"/>
  <c r="F802" i="16"/>
  <c r="F834" i="16"/>
  <c r="E866" i="16"/>
  <c r="M866" i="16" s="1"/>
  <c r="F906" i="16"/>
  <c r="F938" i="16"/>
  <c r="F970" i="16"/>
  <c r="E1002" i="16"/>
  <c r="M1002" i="16" s="1"/>
  <c r="F1042" i="16"/>
  <c r="F1074" i="16"/>
  <c r="F1106" i="16"/>
  <c r="F1146" i="16"/>
  <c r="F1178" i="16"/>
  <c r="F1210" i="16"/>
  <c r="E1242" i="16"/>
  <c r="M1242" i="16" s="1"/>
  <c r="F1282" i="16"/>
  <c r="F1314" i="16"/>
  <c r="F1346" i="16"/>
  <c r="E1378" i="16"/>
  <c r="F1418" i="16"/>
  <c r="F1450" i="16"/>
  <c r="F1482" i="16"/>
  <c r="E1514" i="16"/>
  <c r="M1514" i="16" s="1"/>
  <c r="F1554" i="16"/>
  <c r="F1586" i="16"/>
  <c r="F1618" i="16"/>
  <c r="F1658" i="16"/>
  <c r="F1690" i="16"/>
  <c r="F1722" i="16"/>
  <c r="E1754" i="16"/>
  <c r="F1794" i="16"/>
  <c r="F1826" i="16"/>
  <c r="F1858" i="16"/>
  <c r="E1890" i="16"/>
  <c r="M1890" i="16" s="1"/>
  <c r="F1930" i="16"/>
  <c r="F1962" i="16"/>
  <c r="F1994" i="16"/>
  <c r="E2026" i="16"/>
  <c r="F2066" i="16"/>
  <c r="F2098" i="16"/>
  <c r="F2130" i="16"/>
  <c r="F2170" i="16"/>
  <c r="F2202" i="16"/>
  <c r="F2234" i="16"/>
  <c r="E2266" i="16"/>
  <c r="M2266" i="16" s="1"/>
  <c r="F2306" i="16"/>
  <c r="F2338" i="16"/>
  <c r="F2370" i="16"/>
  <c r="E2402" i="16"/>
  <c r="M2402" i="16" s="1"/>
  <c r="F2442" i="16"/>
  <c r="F2474" i="16"/>
  <c r="F2506" i="16"/>
  <c r="E2538" i="16"/>
  <c r="M2538" i="16" s="1"/>
  <c r="F2578" i="16"/>
  <c r="F2610" i="16"/>
  <c r="F2642" i="16"/>
  <c r="E2674" i="16"/>
  <c r="M2674" i="16" s="1"/>
  <c r="E2706" i="16"/>
  <c r="M2706" i="16" s="1"/>
  <c r="E2738" i="16"/>
  <c r="E2770" i="16"/>
  <c r="M2770" i="16" s="1"/>
  <c r="E2802" i="16"/>
  <c r="M2802" i="16" s="1"/>
  <c r="E2834" i="16"/>
  <c r="E2866" i="16"/>
  <c r="M2866" i="16" s="1"/>
  <c r="E2898" i="16"/>
  <c r="M2898" i="16" s="1"/>
  <c r="E2930" i="16"/>
  <c r="M2930" i="16" s="1"/>
  <c r="E2962" i="16"/>
  <c r="M2962" i="16" s="1"/>
  <c r="E2994" i="16"/>
  <c r="E3026" i="16"/>
  <c r="M3026" i="16" s="1"/>
  <c r="E3058" i="16"/>
  <c r="M3058" i="16" s="1"/>
  <c r="E3090" i="16"/>
  <c r="E3122" i="16"/>
  <c r="M3122" i="16" s="1"/>
  <c r="E11" i="16"/>
  <c r="M11" i="16" s="1"/>
  <c r="E43" i="16"/>
  <c r="M43" i="16" s="1"/>
  <c r="E75" i="16"/>
  <c r="M75" i="16" s="1"/>
  <c r="E107" i="16"/>
  <c r="E139" i="16"/>
  <c r="M139" i="16" s="1"/>
  <c r="E171" i="16"/>
  <c r="M171" i="16" s="1"/>
  <c r="E203" i="16"/>
  <c r="E235" i="16"/>
  <c r="M235" i="16" s="1"/>
  <c r="E267" i="16"/>
  <c r="M267" i="16" s="1"/>
  <c r="E299" i="16"/>
  <c r="M299" i="16" s="1"/>
  <c r="E331" i="16"/>
  <c r="M331" i="16" s="1"/>
  <c r="E363" i="16"/>
  <c r="E395" i="16"/>
  <c r="M395" i="16" s="1"/>
  <c r="E427" i="16"/>
  <c r="M427" i="16" s="1"/>
  <c r="E459" i="16"/>
  <c r="E491" i="16"/>
  <c r="M491" i="16" s="1"/>
  <c r="E523" i="16"/>
  <c r="M523" i="16" s="1"/>
  <c r="E555" i="16"/>
  <c r="M555" i="16" s="1"/>
  <c r="E587" i="16"/>
  <c r="M587" i="16" s="1"/>
  <c r="E619" i="16"/>
  <c r="E651" i="16"/>
  <c r="M651" i="16" s="1"/>
  <c r="E683" i="16"/>
  <c r="M683" i="16" s="1"/>
  <c r="E715" i="16"/>
  <c r="E747" i="16"/>
  <c r="M747" i="16" s="1"/>
  <c r="E779" i="16"/>
  <c r="M779" i="16" s="1"/>
  <c r="E811" i="16"/>
  <c r="M811" i="16" s="1"/>
  <c r="E843" i="16"/>
  <c r="M843" i="16" s="1"/>
  <c r="E875" i="16"/>
  <c r="E907" i="16"/>
  <c r="M907" i="16" s="1"/>
  <c r="E939" i="16"/>
  <c r="M939" i="16" s="1"/>
  <c r="E971" i="16"/>
  <c r="E1003" i="16"/>
  <c r="M1003" i="16" s="1"/>
  <c r="E1035" i="16"/>
  <c r="M1035" i="16" s="1"/>
  <c r="E1067" i="16"/>
  <c r="M1067" i="16" s="1"/>
  <c r="E1099" i="16"/>
  <c r="M1099" i="16" s="1"/>
  <c r="E1131" i="16"/>
  <c r="E1163" i="16"/>
  <c r="M1163" i="16" s="1"/>
  <c r="E1195" i="16"/>
  <c r="E1227" i="16"/>
  <c r="E1259" i="16"/>
  <c r="M1259" i="16" s="1"/>
  <c r="E1291" i="16"/>
  <c r="M1291" i="16" s="1"/>
  <c r="E1323" i="16"/>
  <c r="M1323" i="16" s="1"/>
  <c r="E1355" i="16"/>
  <c r="M1355" i="16" s="1"/>
  <c r="E1387" i="16"/>
  <c r="E1419" i="16"/>
  <c r="M1419" i="16" s="1"/>
  <c r="E1451" i="16"/>
  <c r="E1483" i="16"/>
  <c r="E1515" i="16"/>
  <c r="M1515" i="16" s="1"/>
  <c r="E1547" i="16"/>
  <c r="M1547" i="16" s="1"/>
  <c r="E1579" i="16"/>
  <c r="M1579" i="16" s="1"/>
  <c r="E1611" i="16"/>
  <c r="M1611" i="16" s="1"/>
  <c r="E1643" i="16"/>
  <c r="E1675" i="16"/>
  <c r="M1675" i="16" s="1"/>
  <c r="E1707" i="16"/>
  <c r="M1707" i="16" s="1"/>
  <c r="E1739" i="16"/>
  <c r="E1771" i="16"/>
  <c r="M1771" i="16" s="1"/>
  <c r="E1803" i="16"/>
  <c r="M1803" i="16" s="1"/>
  <c r="E1835" i="16"/>
  <c r="M1835" i="16" s="1"/>
  <c r="E1867" i="16"/>
  <c r="M1867" i="16" s="1"/>
  <c r="E1899" i="16"/>
  <c r="E1931" i="16"/>
  <c r="M1931" i="16" s="1"/>
  <c r="E1963" i="16"/>
  <c r="M1963" i="16" s="1"/>
  <c r="E1995" i="16"/>
  <c r="E2027" i="16"/>
  <c r="M2027" i="16" s="1"/>
  <c r="E2059" i="16"/>
  <c r="M2059" i="16" s="1"/>
  <c r="E2091" i="16"/>
  <c r="M2091" i="16" s="1"/>
  <c r="E2123" i="16"/>
  <c r="M2123" i="16" s="1"/>
  <c r="E2155" i="16"/>
  <c r="E2187" i="16"/>
  <c r="M2187" i="16" s="1"/>
  <c r="E2219" i="16"/>
  <c r="M2219" i="16" s="1"/>
  <c r="E2251" i="16"/>
  <c r="E2283" i="16"/>
  <c r="M2283" i="16" s="1"/>
  <c r="E2315" i="16"/>
  <c r="M2315" i="16" s="1"/>
  <c r="E2347" i="16"/>
  <c r="M2347" i="16" s="1"/>
  <c r="E2379" i="16"/>
  <c r="M2379" i="16" s="1"/>
  <c r="E2411" i="16"/>
  <c r="E2443" i="16"/>
  <c r="M2443" i="16" s="1"/>
  <c r="E2475" i="16"/>
  <c r="M2475" i="16" s="1"/>
  <c r="E2507" i="16"/>
  <c r="E2539" i="16"/>
  <c r="M2539" i="16" s="1"/>
  <c r="E319" i="16"/>
  <c r="E52" i="16"/>
  <c r="E212" i="16"/>
  <c r="E1490" i="16"/>
  <c r="E21" i="16"/>
  <c r="M21" i="16" s="1"/>
  <c r="E53" i="16"/>
  <c r="M53" i="16" s="1"/>
  <c r="E85" i="16"/>
  <c r="E117" i="16"/>
  <c r="M117" i="16" s="1"/>
  <c r="E149" i="16"/>
  <c r="M149" i="16" s="1"/>
  <c r="F189" i="16"/>
  <c r="F221" i="16"/>
  <c r="E253" i="16"/>
  <c r="E285" i="16"/>
  <c r="M285" i="16" s="1"/>
  <c r="E317" i="16"/>
  <c r="M317" i="16" s="1"/>
  <c r="E349" i="16"/>
  <c r="E381" i="16"/>
  <c r="M381" i="16" s="1"/>
  <c r="E413" i="16"/>
  <c r="M413" i="16" s="1"/>
  <c r="F453" i="16"/>
  <c r="E485" i="16"/>
  <c r="M485" i="16" s="1"/>
  <c r="E517" i="16"/>
  <c r="E549" i="16"/>
  <c r="M549" i="16" s="1"/>
  <c r="E581" i="16"/>
  <c r="M581" i="16" s="1"/>
  <c r="E613" i="16"/>
  <c r="E645" i="16"/>
  <c r="M645" i="16" s="1"/>
  <c r="E677" i="16"/>
  <c r="M677" i="16" s="1"/>
  <c r="E709" i="16"/>
  <c r="M709" i="16" s="1"/>
  <c r="E741" i="16"/>
  <c r="M741" i="16" s="1"/>
  <c r="E773" i="16"/>
  <c r="E805" i="16"/>
  <c r="M805" i="16" s="1"/>
  <c r="E837" i="16"/>
  <c r="M837" i="16" s="1"/>
  <c r="E869" i="16"/>
  <c r="E901" i="16"/>
  <c r="M901" i="16" s="1"/>
  <c r="E933" i="16"/>
  <c r="M933" i="16" s="1"/>
  <c r="E965" i="16"/>
  <c r="M965" i="16" s="1"/>
  <c r="E997" i="16"/>
  <c r="M997" i="16" s="1"/>
  <c r="E1029" i="16"/>
  <c r="E1061" i="16"/>
  <c r="M1061" i="16" s="1"/>
  <c r="E1093" i="16"/>
  <c r="M1093" i="16" s="1"/>
  <c r="E1125" i="16"/>
  <c r="E1157" i="16"/>
  <c r="M1157" i="16" s="1"/>
  <c r="E1189" i="16"/>
  <c r="M1189" i="16" s="1"/>
  <c r="E1221" i="16"/>
  <c r="M1221" i="16" s="1"/>
  <c r="E1253" i="16"/>
  <c r="M1253" i="16" s="1"/>
  <c r="E1285" i="16"/>
  <c r="E1317" i="16"/>
  <c r="M1317" i="16" s="1"/>
  <c r="E1349" i="16"/>
  <c r="M1349" i="16" s="1"/>
  <c r="E1381" i="16"/>
  <c r="E1413" i="16"/>
  <c r="M1413" i="16" s="1"/>
  <c r="E1445" i="16"/>
  <c r="M1445" i="16" s="1"/>
  <c r="E1477" i="16"/>
  <c r="M1477" i="16" s="1"/>
  <c r="E1509" i="16"/>
  <c r="M1509" i="16" s="1"/>
  <c r="E1541" i="16"/>
  <c r="E1573" i="16"/>
  <c r="M1573" i="16" s="1"/>
  <c r="E1605" i="16"/>
  <c r="M1605" i="16" s="1"/>
  <c r="E1637" i="16"/>
  <c r="E1669" i="16"/>
  <c r="M1669" i="16" s="1"/>
  <c r="E1701" i="16"/>
  <c r="M1701" i="16" s="1"/>
  <c r="E1733" i="16"/>
  <c r="M1733" i="16" s="1"/>
  <c r="E1765" i="16"/>
  <c r="M1765" i="16" s="1"/>
  <c r="E1797" i="16"/>
  <c r="E1829" i="16"/>
  <c r="M1829" i="16" s="1"/>
  <c r="E1861" i="16"/>
  <c r="M1861" i="16" s="1"/>
  <c r="E1893" i="16"/>
  <c r="E1925" i="16"/>
  <c r="M1925" i="16" s="1"/>
  <c r="E1957" i="16"/>
  <c r="M1957" i="16" s="1"/>
  <c r="E1989" i="16"/>
  <c r="M1989" i="16" s="1"/>
  <c r="E2021" i="16"/>
  <c r="M2021" i="16" s="1"/>
  <c r="E2053" i="16"/>
  <c r="E2085" i="16"/>
  <c r="M2085" i="16" s="1"/>
  <c r="E2117" i="16"/>
  <c r="M2117" i="16" s="1"/>
  <c r="E2149" i="16"/>
  <c r="E2181" i="16"/>
  <c r="M2181" i="16" s="1"/>
  <c r="E2213" i="16"/>
  <c r="M2213" i="16" s="1"/>
  <c r="E2245" i="16"/>
  <c r="M2245" i="16" s="1"/>
  <c r="E2277" i="16"/>
  <c r="M2277" i="16" s="1"/>
  <c r="E2309" i="16"/>
  <c r="E2341" i="16"/>
  <c r="M2341" i="16" s="1"/>
  <c r="E2373" i="16"/>
  <c r="M2373" i="16" s="1"/>
  <c r="E2405" i="16"/>
  <c r="E2437" i="16"/>
  <c r="M2437" i="16" s="1"/>
  <c r="E2469" i="16"/>
  <c r="M2469" i="16" s="1"/>
  <c r="E2501" i="16"/>
  <c r="M2501" i="16" s="1"/>
  <c r="E2533" i="16"/>
  <c r="M2533" i="16" s="1"/>
  <c r="E2565" i="16"/>
  <c r="E2597" i="16"/>
  <c r="M2597" i="16" s="1"/>
  <c r="E2629" i="16"/>
  <c r="M2629" i="16" s="1"/>
  <c r="E2661" i="16"/>
  <c r="E2693" i="16"/>
  <c r="M2693" i="16" s="1"/>
  <c r="E2725" i="16"/>
  <c r="M2725" i="16" s="1"/>
  <c r="E2757" i="16"/>
  <c r="M2757" i="16" s="1"/>
  <c r="E2789" i="16"/>
  <c r="M2789" i="16" s="1"/>
  <c r="E2821" i="16"/>
  <c r="E2853" i="16"/>
  <c r="M2853" i="16" s="1"/>
  <c r="E2885" i="16"/>
  <c r="M2885" i="16" s="1"/>
  <c r="E2917" i="16"/>
  <c r="E2949" i="16"/>
  <c r="M2949" i="16" s="1"/>
  <c r="E2981" i="16"/>
  <c r="M2981" i="16" s="1"/>
  <c r="E3013" i="16"/>
  <c r="M3013" i="16" s="1"/>
  <c r="E3045" i="16"/>
  <c r="M3045" i="16" s="1"/>
  <c r="F3085" i="16"/>
  <c r="F3117" i="16"/>
  <c r="F3149" i="16"/>
  <c r="F3181" i="16"/>
  <c r="F3213" i="16"/>
  <c r="F3245" i="16"/>
  <c r="F3277" i="16"/>
  <c r="F3309" i="16"/>
  <c r="F3341" i="16"/>
  <c r="F3373" i="16"/>
  <c r="F3405" i="16"/>
  <c r="F3437" i="16"/>
  <c r="F3469" i="16"/>
  <c r="F3501" i="16"/>
  <c r="F3533" i="16"/>
  <c r="F3565" i="16"/>
  <c r="F3597" i="16"/>
  <c r="F3629" i="16"/>
  <c r="F3661" i="16"/>
  <c r="F3693" i="16"/>
  <c r="F3725" i="16"/>
  <c r="F3757" i="16"/>
  <c r="F3789" i="16"/>
  <c r="F3821" i="16"/>
  <c r="F3853" i="16"/>
  <c r="F3885" i="16"/>
  <c r="F3917" i="16"/>
  <c r="F3949" i="16"/>
  <c r="F3981" i="16"/>
  <c r="F4013" i="16"/>
  <c r="F4045" i="16"/>
  <c r="E4077" i="16"/>
  <c r="M4077" i="16" s="1"/>
  <c r="E4109" i="16"/>
  <c r="E4141" i="16"/>
  <c r="M4141" i="16" s="1"/>
  <c r="E4173" i="16"/>
  <c r="M4173" i="16" s="1"/>
  <c r="E4205" i="16"/>
  <c r="E4237" i="16"/>
  <c r="M4237" i="16" s="1"/>
  <c r="E4269" i="16"/>
  <c r="M4269" i="16" s="1"/>
  <c r="E4301" i="16"/>
  <c r="M4301" i="16" s="1"/>
  <c r="E4333" i="16"/>
  <c r="M4333" i="16" s="1"/>
  <c r="E4365" i="16"/>
  <c r="E4397" i="16"/>
  <c r="M4397" i="16" s="1"/>
  <c r="E4429" i="16"/>
  <c r="M4429" i="16" s="1"/>
  <c r="E4461" i="16"/>
  <c r="E4493" i="16"/>
  <c r="M4493" i="16" s="1"/>
  <c r="E4525" i="16"/>
  <c r="M4525" i="16" s="1"/>
  <c r="E4557" i="16"/>
  <c r="M4557" i="16" s="1"/>
  <c r="E4589" i="16"/>
  <c r="M4589" i="16" s="1"/>
  <c r="E4621" i="16"/>
  <c r="E4653" i="16"/>
  <c r="M4653" i="16" s="1"/>
  <c r="E4685" i="16"/>
  <c r="M4685" i="16" s="1"/>
  <c r="E4717" i="16"/>
  <c r="E4749" i="16"/>
  <c r="M4749" i="16" s="1"/>
  <c r="E4781" i="16"/>
  <c r="M4781" i="16" s="1"/>
  <c r="E4813" i="16"/>
  <c r="M4813" i="16" s="1"/>
  <c r="E4845" i="16"/>
  <c r="M4845" i="16" s="1"/>
  <c r="E4877" i="16"/>
  <c r="E4909" i="16"/>
  <c r="M4909" i="16" s="1"/>
  <c r="E4941" i="16"/>
  <c r="M4941" i="16" s="1"/>
  <c r="E4973" i="16"/>
  <c r="E5005" i="16"/>
  <c r="M5005" i="16" s="1"/>
  <c r="E5037" i="16"/>
  <c r="M5037" i="16" s="1"/>
  <c r="E5069" i="16"/>
  <c r="M5069" i="16" s="1"/>
  <c r="E5101" i="16"/>
  <c r="M5101" i="16" s="1"/>
  <c r="E5133" i="16"/>
  <c r="E5165" i="16"/>
  <c r="M5165" i="16" s="1"/>
  <c r="E5197" i="16"/>
  <c r="M5197" i="16" s="1"/>
  <c r="E5229" i="16"/>
  <c r="E5261" i="16"/>
  <c r="M5261" i="16" s="1"/>
  <c r="E5293" i="16"/>
  <c r="M5293" i="16" s="1"/>
  <c r="E5325" i="16"/>
  <c r="M5325" i="16" s="1"/>
  <c r="E5357" i="16"/>
  <c r="M5357" i="16" s="1"/>
  <c r="E5389" i="16"/>
  <c r="E5421" i="16"/>
  <c r="M5421" i="16" s="1"/>
  <c r="E5453" i="16"/>
  <c r="M5453" i="16" s="1"/>
  <c r="E5485" i="16"/>
  <c r="E5517" i="16"/>
  <c r="M5517" i="16" s="1"/>
  <c r="E5549" i="16"/>
  <c r="M5549" i="16" s="1"/>
  <c r="E5581" i="16"/>
  <c r="M5581" i="16" s="1"/>
  <c r="E5613" i="16"/>
  <c r="M5613" i="16" s="1"/>
  <c r="E5645" i="16"/>
  <c r="E5677" i="16"/>
  <c r="M5677" i="16" s="1"/>
  <c r="E5709" i="16"/>
  <c r="M5709" i="16" s="1"/>
  <c r="E5741" i="16"/>
  <c r="E5773" i="16"/>
  <c r="M5773" i="16" s="1"/>
  <c r="E5805" i="16"/>
  <c r="M5805" i="16" s="1"/>
  <c r="E5837" i="16"/>
  <c r="M5837" i="16" s="1"/>
  <c r="E5869" i="16"/>
  <c r="M5869" i="16" s="1"/>
  <c r="E5901" i="16"/>
  <c r="E5933" i="16"/>
  <c r="M5933" i="16" s="1"/>
  <c r="E5965" i="16"/>
  <c r="M5965" i="16" s="1"/>
  <c r="E5997" i="16"/>
  <c r="E6029" i="16"/>
  <c r="M6029" i="16" s="1"/>
  <c r="E6061" i="16"/>
  <c r="M6061" i="16" s="1"/>
  <c r="E6093" i="16"/>
  <c r="M6093" i="16" s="1"/>
  <c r="E6125" i="16"/>
  <c r="M6125" i="16" s="1"/>
  <c r="E6157" i="16"/>
  <c r="E6189" i="16"/>
  <c r="M6189" i="16" s="1"/>
  <c r="E6221" i="16"/>
  <c r="M6221" i="16" s="1"/>
  <c r="E6253" i="16"/>
  <c r="E6285" i="16"/>
  <c r="M6285" i="16" s="1"/>
  <c r="E6317" i="16"/>
  <c r="M6317" i="16" s="1"/>
  <c r="E6349" i="16"/>
  <c r="M6349" i="16" s="1"/>
  <c r="E6381" i="16"/>
  <c r="M6381" i="16" s="1"/>
  <c r="E6413" i="16"/>
  <c r="E6445" i="16"/>
  <c r="M6445" i="16" s="1"/>
  <c r="E6477" i="16"/>
  <c r="M6477" i="16" s="1"/>
  <c r="E6509" i="16"/>
  <c r="E6541" i="16"/>
  <c r="M6541" i="16" s="1"/>
  <c r="E6573" i="16"/>
  <c r="M6573" i="16" s="1"/>
  <c r="E6605" i="16"/>
  <c r="M6605" i="16" s="1"/>
  <c r="E6637" i="16"/>
  <c r="M6637" i="16" s="1"/>
  <c r="E6669" i="16"/>
  <c r="E6701" i="16"/>
  <c r="M6701" i="16" s="1"/>
  <c r="E6733" i="16"/>
  <c r="M6733" i="16" s="1"/>
  <c r="E6765" i="16"/>
  <c r="E6797" i="16"/>
  <c r="M6797" i="16" s="1"/>
  <c r="E6829" i="16"/>
  <c r="M6829" i="16" s="1"/>
  <c r="E6861" i="16"/>
  <c r="E6893" i="16"/>
  <c r="E6925" i="16"/>
  <c r="E6957" i="16"/>
  <c r="E6989" i="16"/>
  <c r="E7021" i="16"/>
  <c r="E7053" i="16"/>
  <c r="E7085" i="16"/>
  <c r="E7117" i="16"/>
  <c r="F14" i="16"/>
  <c r="F78" i="16"/>
  <c r="F142" i="16"/>
  <c r="E190" i="16"/>
  <c r="E222" i="16"/>
  <c r="E262" i="16"/>
  <c r="F302" i="16"/>
  <c r="E334" i="16"/>
  <c r="F374" i="16"/>
  <c r="E406" i="16"/>
  <c r="F446" i="16"/>
  <c r="F478" i="16"/>
  <c r="E510" i="16"/>
  <c r="E542" i="16"/>
  <c r="E582" i="16"/>
  <c r="E614" i="16"/>
  <c r="E646" i="16"/>
  <c r="E678" i="16"/>
  <c r="E710" i="16"/>
  <c r="E742" i="16"/>
  <c r="E774" i="16"/>
  <c r="E806" i="16"/>
  <c r="E838" i="16"/>
  <c r="E870" i="16"/>
  <c r="E902" i="16"/>
  <c r="E934" i="16"/>
  <c r="E966" i="16"/>
  <c r="E998" i="16"/>
  <c r="E1030" i="16"/>
  <c r="E1062" i="16"/>
  <c r="E1094" i="16"/>
  <c r="E1126" i="16"/>
  <c r="E1158" i="16"/>
  <c r="E1190" i="16"/>
  <c r="E1222" i="16"/>
  <c r="E1254" i="16"/>
  <c r="E1286" i="16"/>
  <c r="E1318" i="16"/>
  <c r="E1350" i="16"/>
  <c r="E1382" i="16"/>
  <c r="E1414" i="16"/>
  <c r="E1446" i="16"/>
  <c r="E1478" i="16"/>
  <c r="E1510" i="16"/>
  <c r="E1542" i="16"/>
  <c r="E1574" i="16"/>
  <c r="E1606" i="16"/>
  <c r="E1638" i="16"/>
  <c r="E1670" i="16"/>
  <c r="E1702" i="16"/>
  <c r="E1734" i="16"/>
  <c r="E1766" i="16"/>
  <c r="E1798" i="16"/>
  <c r="E3053" i="16"/>
  <c r="E1650" i="16"/>
  <c r="F23" i="16"/>
  <c r="F55" i="16"/>
  <c r="F87" i="16"/>
  <c r="F119" i="16"/>
  <c r="F151" i="16"/>
  <c r="F183" i="16"/>
  <c r="F215" i="16"/>
  <c r="F247" i="16"/>
  <c r="F279" i="16"/>
  <c r="F311" i="16"/>
  <c r="E343" i="16"/>
  <c r="E375" i="16"/>
  <c r="F415" i="16"/>
  <c r="F447" i="16"/>
  <c r="E479" i="16"/>
  <c r="M479" i="16" s="1"/>
  <c r="E511" i="16"/>
  <c r="M511" i="16" s="1"/>
  <c r="E543" i="16"/>
  <c r="E575" i="16"/>
  <c r="M575" i="16" s="1"/>
  <c r="E607" i="16"/>
  <c r="E639" i="16"/>
  <c r="E671" i="16"/>
  <c r="M671" i="16" s="1"/>
  <c r="E703" i="16"/>
  <c r="M703" i="16" s="1"/>
  <c r="E735" i="16"/>
  <c r="M735" i="16" s="1"/>
  <c r="E767" i="16"/>
  <c r="M767" i="16" s="1"/>
  <c r="E799" i="16"/>
  <c r="E831" i="16"/>
  <c r="M831" i="16" s="1"/>
  <c r="E863" i="16"/>
  <c r="E895" i="16"/>
  <c r="E927" i="16"/>
  <c r="M927" i="16" s="1"/>
  <c r="E959" i="16"/>
  <c r="M959" i="16" s="1"/>
  <c r="E991" i="16"/>
  <c r="M991" i="16" s="1"/>
  <c r="E1023" i="16"/>
  <c r="M1023" i="16" s="1"/>
  <c r="E1055" i="16"/>
  <c r="E1087" i="16"/>
  <c r="M1087" i="16" s="1"/>
  <c r="E1119" i="16"/>
  <c r="E1151" i="16"/>
  <c r="E1183" i="16"/>
  <c r="M1183" i="16" s="1"/>
  <c r="E1215" i="16"/>
  <c r="M1215" i="16" s="1"/>
  <c r="E1247" i="16"/>
  <c r="M1247" i="16" s="1"/>
  <c r="E1279" i="16"/>
  <c r="M1279" i="16" s="1"/>
  <c r="E1311" i="16"/>
  <c r="E1343" i="16"/>
  <c r="M1343" i="16" s="1"/>
  <c r="E1375" i="16"/>
  <c r="E1407" i="16"/>
  <c r="E1439" i="16"/>
  <c r="M1439" i="16" s="1"/>
  <c r="E1471" i="16"/>
  <c r="M1471" i="16" s="1"/>
  <c r="E1503" i="16"/>
  <c r="M1503" i="16" s="1"/>
  <c r="E1535" i="16"/>
  <c r="M1535" i="16" s="1"/>
  <c r="E1567" i="16"/>
  <c r="E1599" i="16"/>
  <c r="M1599" i="16" s="1"/>
  <c r="E1631" i="16"/>
  <c r="E1663" i="16"/>
  <c r="E1695" i="16"/>
  <c r="M1695" i="16" s="1"/>
  <c r="E1727" i="16"/>
  <c r="M1727" i="16" s="1"/>
  <c r="E1759" i="16"/>
  <c r="M1759" i="16" s="1"/>
  <c r="E1791" i="16"/>
  <c r="M1791" i="16" s="1"/>
  <c r="E1823" i="16"/>
  <c r="E1855" i="16"/>
  <c r="M1855" i="16" s="1"/>
  <c r="E1887" i="16"/>
  <c r="E1919" i="16"/>
  <c r="E1951" i="16"/>
  <c r="M1951" i="16" s="1"/>
  <c r="E1983" i="16"/>
  <c r="M1983" i="16" s="1"/>
  <c r="E2015" i="16"/>
  <c r="M2015" i="16" s="1"/>
  <c r="E2047" i="16"/>
  <c r="M2047" i="16" s="1"/>
  <c r="E2079" i="16"/>
  <c r="E2111" i="16"/>
  <c r="M2111" i="16" s="1"/>
  <c r="E2143" i="16"/>
  <c r="E2175" i="16"/>
  <c r="E2207" i="16"/>
  <c r="M2207" i="16" s="1"/>
  <c r="E2239" i="16"/>
  <c r="M2239" i="16" s="1"/>
  <c r="E2271" i="16"/>
  <c r="M2271" i="16" s="1"/>
  <c r="E2303" i="16"/>
  <c r="M2303" i="16" s="1"/>
  <c r="E2335" i="16"/>
  <c r="E2367" i="16"/>
  <c r="M2367" i="16" s="1"/>
  <c r="E2399" i="16"/>
  <c r="E2431" i="16"/>
  <c r="E2463" i="16"/>
  <c r="M2463" i="16" s="1"/>
  <c r="E2495" i="16"/>
  <c r="M2495" i="16" s="1"/>
  <c r="E2527" i="16"/>
  <c r="M2527" i="16" s="1"/>
  <c r="E2559" i="16"/>
  <c r="M2559" i="16" s="1"/>
  <c r="E2591" i="16"/>
  <c r="E2623" i="16"/>
  <c r="M2623" i="16" s="1"/>
  <c r="E2655" i="16"/>
  <c r="F2695" i="16"/>
  <c r="F2727" i="16"/>
  <c r="F2759" i="16"/>
  <c r="F2791" i="16"/>
  <c r="F2823" i="16"/>
  <c r="F2855" i="16"/>
  <c r="F2887" i="16"/>
  <c r="F2919" i="16"/>
  <c r="F2951" i="16"/>
  <c r="F2983" i="16"/>
  <c r="F3015" i="16"/>
  <c r="F3047" i="16"/>
  <c r="F3079" i="16"/>
  <c r="F3111" i="16"/>
  <c r="F3143" i="16"/>
  <c r="F3175" i="16"/>
  <c r="F3207" i="16"/>
  <c r="F3239" i="16"/>
  <c r="F3271" i="16"/>
  <c r="F3303" i="16"/>
  <c r="F3335" i="16"/>
  <c r="F3367" i="16"/>
  <c r="F3399" i="16"/>
  <c r="F3431" i="16"/>
  <c r="F3463" i="16"/>
  <c r="F3495" i="16"/>
  <c r="F3527" i="16"/>
  <c r="F3559" i="16"/>
  <c r="F3591" i="16"/>
  <c r="F3623" i="16"/>
  <c r="F3655" i="16"/>
  <c r="F3687" i="16"/>
  <c r="F3719" i="16"/>
  <c r="F3751" i="16"/>
  <c r="F3783" i="16"/>
  <c r="F3815" i="16"/>
  <c r="F3847" i="16"/>
  <c r="F3879" i="16"/>
  <c r="F3911" i="16"/>
  <c r="F3943" i="16"/>
  <c r="F3975" i="16"/>
  <c r="F4007" i="16"/>
  <c r="F4039" i="16"/>
  <c r="F4071" i="16"/>
  <c r="F4103" i="16"/>
  <c r="F4135" i="16"/>
  <c r="F4167" i="16"/>
  <c r="F4199" i="16"/>
  <c r="F4231" i="16"/>
  <c r="F4263" i="16"/>
  <c r="F4295" i="16"/>
  <c r="F4327" i="16"/>
  <c r="F4359" i="16"/>
  <c r="F4391" i="16"/>
  <c r="F4423" i="16"/>
  <c r="F4455" i="16"/>
  <c r="F4487" i="16"/>
  <c r="F4519" i="16"/>
  <c r="F4551" i="16"/>
  <c r="F4583" i="16"/>
  <c r="F4615" i="16"/>
  <c r="F4647" i="16"/>
  <c r="F4679" i="16"/>
  <c r="F4711" i="16"/>
  <c r="F4743" i="16"/>
  <c r="F4775" i="16"/>
  <c r="F4807" i="16"/>
  <c r="F4839" i="16"/>
  <c r="F4871" i="16"/>
  <c r="F4903" i="16"/>
  <c r="F4935" i="16"/>
  <c r="F4967" i="16"/>
  <c r="F4999" i="16"/>
  <c r="F5031" i="16"/>
  <c r="F5063" i="16"/>
  <c r="F5095" i="16"/>
  <c r="F5127" i="16"/>
  <c r="F5159" i="16"/>
  <c r="F5191" i="16"/>
  <c r="F5223" i="16"/>
  <c r="F5255" i="16"/>
  <c r="F5287" i="16"/>
  <c r="F5319" i="16"/>
  <c r="F5351" i="16"/>
  <c r="F5383" i="16"/>
  <c r="F5415" i="16"/>
  <c r="F5447" i="16"/>
  <c r="F5479" i="16"/>
  <c r="F5511" i="16"/>
  <c r="F5543" i="16"/>
  <c r="F5575" i="16"/>
  <c r="F5607" i="16"/>
  <c r="F5639" i="16"/>
  <c r="F5671" i="16"/>
  <c r="F5703" i="16"/>
  <c r="F5735" i="16"/>
  <c r="F5767" i="16"/>
  <c r="F5799" i="16"/>
  <c r="F5831" i="16"/>
  <c r="F5863" i="16"/>
  <c r="F5895" i="16"/>
  <c r="F5927" i="16"/>
  <c r="F5959" i="16"/>
  <c r="F5991" i="16"/>
  <c r="F6023" i="16"/>
  <c r="F6055" i="16"/>
  <c r="F6087" i="16"/>
  <c r="F6119" i="16"/>
  <c r="F6151" i="16"/>
  <c r="F6183" i="16"/>
  <c r="F6215" i="16"/>
  <c r="F6247" i="16"/>
  <c r="F6279" i="16"/>
  <c r="F6311" i="16"/>
  <c r="F6343" i="16"/>
  <c r="F6375" i="16"/>
  <c r="F6407" i="16"/>
  <c r="F6439" i="16"/>
  <c r="F6471" i="16"/>
  <c r="F6503" i="16"/>
  <c r="F6535" i="16"/>
  <c r="F6567" i="16"/>
  <c r="F6599" i="16"/>
  <c r="F6631" i="16"/>
  <c r="F6663" i="16"/>
  <c r="F6695" i="16"/>
  <c r="F6727" i="16"/>
  <c r="F6759" i="16"/>
  <c r="F6791" i="16"/>
  <c r="F6823" i="16"/>
  <c r="E24" i="16"/>
  <c r="M24" i="16" s="1"/>
  <c r="E56" i="16"/>
  <c r="M56" i="16" s="1"/>
  <c r="E88" i="16"/>
  <c r="M88" i="16" s="1"/>
  <c r="E10" i="16"/>
  <c r="E42" i="16"/>
  <c r="M42" i="16" s="1"/>
  <c r="E74" i="16"/>
  <c r="E106" i="16"/>
  <c r="E138" i="16"/>
  <c r="M138" i="16" s="1"/>
  <c r="E170" i="16"/>
  <c r="M170" i="16" s="1"/>
  <c r="E202" i="16"/>
  <c r="M202" i="16" s="1"/>
  <c r="E234" i="16"/>
  <c r="M234" i="16" s="1"/>
  <c r="E266" i="16"/>
  <c r="F306" i="16"/>
  <c r="F338" i="16"/>
  <c r="E370" i="16"/>
  <c r="E402" i="16"/>
  <c r="M402" i="16" s="1"/>
  <c r="E434" i="16"/>
  <c r="M434" i="16" s="1"/>
  <c r="E466" i="16"/>
  <c r="M466" i="16" s="1"/>
  <c r="E498" i="16"/>
  <c r="M498" i="16" s="1"/>
  <c r="E530" i="16"/>
  <c r="E562" i="16"/>
  <c r="M562" i="16" s="1"/>
  <c r="F602" i="16"/>
  <c r="E634" i="16"/>
  <c r="E666" i="16"/>
  <c r="M666" i="16" s="1"/>
  <c r="E698" i="16"/>
  <c r="M698" i="16" s="1"/>
  <c r="F738" i="16"/>
  <c r="E770" i="16"/>
  <c r="M770" i="16" s="1"/>
  <c r="E802" i="16"/>
  <c r="E834" i="16"/>
  <c r="M834" i="16" s="1"/>
  <c r="F874" i="16"/>
  <c r="E906" i="16"/>
  <c r="E938" i="16"/>
  <c r="M938" i="16" s="1"/>
  <c r="E970" i="16"/>
  <c r="M970" i="16" s="1"/>
  <c r="F1010" i="16"/>
  <c r="E1042" i="16"/>
  <c r="M1042" i="16" s="1"/>
  <c r="E1074" i="16"/>
  <c r="F1114" i="16"/>
  <c r="E1146" i="16"/>
  <c r="E1178" i="16"/>
  <c r="E1210" i="16"/>
  <c r="M1210" i="16" s="1"/>
  <c r="F1250" i="16"/>
  <c r="E1282" i="16"/>
  <c r="M1282" i="16" s="1"/>
  <c r="E1314" i="16"/>
  <c r="M1314" i="16" s="1"/>
  <c r="E1346" i="16"/>
  <c r="F1386" i="16"/>
  <c r="E1418" i="16"/>
  <c r="E1450" i="16"/>
  <c r="E1482" i="16"/>
  <c r="M1482" i="16" s="1"/>
  <c r="F1522" i="16"/>
  <c r="E1554" i="16"/>
  <c r="M1554" i="16" s="1"/>
  <c r="E1586" i="16"/>
  <c r="M1586" i="16" s="1"/>
  <c r="F1626" i="16"/>
  <c r="E1658" i="16"/>
  <c r="M1658" i="16" s="1"/>
  <c r="E1690" i="16"/>
  <c r="E1722" i="16"/>
  <c r="F1762" i="16"/>
  <c r="E1794" i="16"/>
  <c r="M1794" i="16" s="1"/>
  <c r="E1826" i="16"/>
  <c r="M1826" i="16" s="1"/>
  <c r="E1858" i="16"/>
  <c r="M1858" i="16" s="1"/>
  <c r="F1898" i="16"/>
  <c r="E1930" i="16"/>
  <c r="M1930" i="16" s="1"/>
  <c r="E1962" i="16"/>
  <c r="E1994" i="16"/>
  <c r="F2034" i="16"/>
  <c r="E2066" i="16"/>
  <c r="M2066" i="16" s="1"/>
  <c r="E2098" i="16"/>
  <c r="M2098" i="16" s="1"/>
  <c r="F2138" i="16"/>
  <c r="E2170" i="16"/>
  <c r="E2202" i="16"/>
  <c r="M2202" i="16" s="1"/>
  <c r="E2234" i="16"/>
  <c r="F2274" i="16"/>
  <c r="E2306" i="16"/>
  <c r="M2306" i="16" s="1"/>
  <c r="E2338" i="16"/>
  <c r="M2338" i="16" s="1"/>
  <c r="E2370" i="16"/>
  <c r="M2370" i="16" s="1"/>
  <c r="F2410" i="16"/>
  <c r="E2442" i="16"/>
  <c r="E2474" i="16"/>
  <c r="M2474" i="16" s="1"/>
  <c r="E2506" i="16"/>
  <c r="F2546" i="16"/>
  <c r="E2578" i="16"/>
  <c r="M2578" i="16" s="1"/>
  <c r="E2610" i="16"/>
  <c r="M2610" i="16" s="1"/>
  <c r="F2650" i="16"/>
  <c r="F2682" i="16"/>
  <c r="F2714" i="16"/>
  <c r="F2746" i="16"/>
  <c r="F2778" i="16"/>
  <c r="F2810" i="16"/>
  <c r="F2842" i="16"/>
  <c r="F2874" i="16"/>
  <c r="F2906" i="16"/>
  <c r="F2938" i="16"/>
  <c r="F2970" i="16"/>
  <c r="F3002" i="16"/>
  <c r="F3034" i="16"/>
  <c r="F3066" i="16"/>
  <c r="F3098" i="16"/>
  <c r="E850" i="16"/>
  <c r="F19" i="16"/>
  <c r="F51" i="16"/>
  <c r="F83" i="16"/>
  <c r="F115" i="16"/>
  <c r="F147" i="16"/>
  <c r="F179" i="16"/>
  <c r="F211" i="16"/>
  <c r="F243" i="16"/>
  <c r="F275" i="16"/>
  <c r="F307" i="16"/>
  <c r="F339" i="16"/>
  <c r="F371" i="16"/>
  <c r="F403" i="16"/>
  <c r="F435" i="16"/>
  <c r="F467" i="16"/>
  <c r="F499" i="16"/>
  <c r="F531" i="16"/>
  <c r="F563" i="16"/>
  <c r="F595" i="16"/>
  <c r="F627" i="16"/>
  <c r="F659" i="16"/>
  <c r="F691" i="16"/>
  <c r="F723" i="16"/>
  <c r="F755" i="16"/>
  <c r="F787" i="16"/>
  <c r="F819" i="16"/>
  <c r="F851" i="16"/>
  <c r="F883" i="16"/>
  <c r="F915" i="16"/>
  <c r="F947" i="16"/>
  <c r="F979" i="16"/>
  <c r="F1011" i="16"/>
  <c r="F1043" i="16"/>
  <c r="F1075" i="16"/>
  <c r="F1107" i="16"/>
  <c r="F1139" i="16"/>
  <c r="F1171" i="16"/>
  <c r="F1203" i="16"/>
  <c r="F1235" i="16"/>
  <c r="F1267" i="16"/>
  <c r="F1299" i="16"/>
  <c r="F1331" i="16"/>
  <c r="F1363" i="16"/>
  <c r="F1395" i="16"/>
  <c r="F1427" i="16"/>
  <c r="F1459" i="16"/>
  <c r="F1491" i="16"/>
  <c r="F1523" i="16"/>
  <c r="F1555" i="16"/>
  <c r="F1587" i="16"/>
  <c r="F1619" i="16"/>
  <c r="F1651" i="16"/>
  <c r="F1683" i="16"/>
  <c r="F1715" i="16"/>
  <c r="F1747" i="16"/>
  <c r="F1779" i="16"/>
  <c r="F1811" i="16"/>
  <c r="F1843" i="16"/>
  <c r="F1875" i="16"/>
  <c r="F1907" i="16"/>
  <c r="F1939" i="16"/>
  <c r="F1971" i="16"/>
  <c r="F2003" i="16"/>
  <c r="F2035" i="16"/>
  <c r="F2067" i="16"/>
  <c r="F2099" i="16"/>
  <c r="F2131" i="16"/>
  <c r="F2163" i="16"/>
  <c r="F2195" i="16"/>
  <c r="F2227" i="16"/>
  <c r="F2259" i="16"/>
  <c r="F2291" i="16"/>
  <c r="F2323" i="16"/>
  <c r="F2355" i="16"/>
  <c r="F2387" i="16"/>
  <c r="F2419" i="16"/>
  <c r="F2451" i="16"/>
  <c r="F2483" i="16"/>
  <c r="F2515" i="16"/>
  <c r="E2651" i="16"/>
  <c r="E471" i="16"/>
  <c r="M471" i="16" s="1"/>
  <c r="E60" i="16"/>
  <c r="E228" i="16"/>
  <c r="E2002" i="16"/>
  <c r="F29" i="16"/>
  <c r="F61" i="16"/>
  <c r="F93" i="16"/>
  <c r="F125" i="16"/>
  <c r="F157" i="16"/>
  <c r="E189" i="16"/>
  <c r="M189" i="16" s="1"/>
  <c r="E221" i="16"/>
  <c r="F261" i="16"/>
  <c r="F293" i="16"/>
  <c r="F325" i="16"/>
  <c r="F357" i="16"/>
  <c r="F389" i="16"/>
  <c r="F421" i="16"/>
  <c r="E453" i="16"/>
  <c r="M453" i="16" s="1"/>
  <c r="F493" i="16"/>
  <c r="F525" i="16"/>
  <c r="F557" i="16"/>
  <c r="F589" i="16"/>
  <c r="F621" i="16"/>
  <c r="F653" i="16"/>
  <c r="F685" i="16"/>
  <c r="F717" i="16"/>
  <c r="F749" i="16"/>
  <c r="F781" i="16"/>
  <c r="F813" i="16"/>
  <c r="F845" i="16"/>
  <c r="F877" i="16"/>
  <c r="F909" i="16"/>
  <c r="F941" i="16"/>
  <c r="F973" i="16"/>
  <c r="F1005" i="16"/>
  <c r="F1037" i="16"/>
  <c r="F1069" i="16"/>
  <c r="F1101" i="16"/>
  <c r="F1133" i="16"/>
  <c r="F1165" i="16"/>
  <c r="F1197" i="16"/>
  <c r="F1229" i="16"/>
  <c r="F1261" i="16"/>
  <c r="F1293" i="16"/>
  <c r="F1325" i="16"/>
  <c r="F1357" i="16"/>
  <c r="F1389" i="16"/>
  <c r="F1421" i="16"/>
  <c r="F1453" i="16"/>
  <c r="F1485" i="16"/>
  <c r="F1517" i="16"/>
  <c r="F1549" i="16"/>
  <c r="F1581" i="16"/>
  <c r="F1613" i="16"/>
  <c r="F1645" i="16"/>
  <c r="F1677" i="16"/>
  <c r="F1709" i="16"/>
  <c r="F1741" i="16"/>
  <c r="F1773" i="16"/>
  <c r="F1805" i="16"/>
  <c r="F1837" i="16"/>
  <c r="F1869" i="16"/>
  <c r="F1901" i="16"/>
  <c r="F1933" i="16"/>
  <c r="F1965" i="16"/>
  <c r="F1997" i="16"/>
  <c r="F2029" i="16"/>
  <c r="F2061" i="16"/>
  <c r="F2093" i="16"/>
  <c r="F2125" i="16"/>
  <c r="F2157" i="16"/>
  <c r="F2189" i="16"/>
  <c r="F2221" i="16"/>
  <c r="F2253" i="16"/>
  <c r="F2285" i="16"/>
  <c r="F2317" i="16"/>
  <c r="F2349" i="16"/>
  <c r="F2381" i="16"/>
  <c r="F2413" i="16"/>
  <c r="F2445" i="16"/>
  <c r="F2477" i="16"/>
  <c r="F2509" i="16"/>
  <c r="F2541" i="16"/>
  <c r="F2573" i="16"/>
  <c r="F2605" i="16"/>
  <c r="F2637" i="16"/>
  <c r="F2669" i="16"/>
  <c r="F2701" i="16"/>
  <c r="F2733" i="16"/>
  <c r="F2765" i="16"/>
  <c r="F2797" i="16"/>
  <c r="F2829" i="16"/>
  <c r="F2861" i="16"/>
  <c r="F2893" i="16"/>
  <c r="F2925" i="16"/>
  <c r="F2957" i="16"/>
  <c r="F2989" i="16"/>
  <c r="F3021" i="16"/>
  <c r="F3053" i="16"/>
  <c r="E3085" i="16"/>
  <c r="M3085" i="16" s="1"/>
  <c r="E3117" i="16"/>
  <c r="E3149" i="16"/>
  <c r="E3181" i="16"/>
  <c r="M3181" i="16" s="1"/>
  <c r="E3213" i="16"/>
  <c r="M3213" i="16" s="1"/>
  <c r="E3245" i="16"/>
  <c r="M3245" i="16" s="1"/>
  <c r="E3277" i="16"/>
  <c r="M3277" i="16" s="1"/>
  <c r="E3309" i="16"/>
  <c r="E3341" i="16"/>
  <c r="M3341" i="16" s="1"/>
  <c r="E3373" i="16"/>
  <c r="E3405" i="16"/>
  <c r="E3437" i="16"/>
  <c r="M3437" i="16" s="1"/>
  <c r="E3469" i="16"/>
  <c r="M3469" i="16" s="1"/>
  <c r="E3501" i="16"/>
  <c r="M3501" i="16" s="1"/>
  <c r="E3533" i="16"/>
  <c r="M3533" i="16" s="1"/>
  <c r="E3565" i="16"/>
  <c r="E3597" i="16"/>
  <c r="M3597" i="16" s="1"/>
  <c r="E3629" i="16"/>
  <c r="E3661" i="16"/>
  <c r="E3693" i="16"/>
  <c r="M3693" i="16" s="1"/>
  <c r="E3725" i="16"/>
  <c r="M3725" i="16" s="1"/>
  <c r="E3757" i="16"/>
  <c r="M3757" i="16" s="1"/>
  <c r="E3789" i="16"/>
  <c r="M3789" i="16" s="1"/>
  <c r="E3821" i="16"/>
  <c r="E3853" i="16"/>
  <c r="M3853" i="16" s="1"/>
  <c r="E3885" i="16"/>
  <c r="E3917" i="16"/>
  <c r="E3949" i="16"/>
  <c r="M3949" i="16" s="1"/>
  <c r="E3981" i="16"/>
  <c r="M3981" i="16" s="1"/>
  <c r="E4013" i="16"/>
  <c r="M4013" i="16" s="1"/>
  <c r="E4045" i="16"/>
  <c r="M4045" i="16" s="1"/>
  <c r="F4085" i="16"/>
  <c r="F4117" i="16"/>
  <c r="F4149" i="16"/>
  <c r="F4181" i="16"/>
  <c r="F4213" i="16"/>
  <c r="F4245" i="16"/>
  <c r="F4277" i="16"/>
  <c r="F4309" i="16"/>
  <c r="F4341" i="16"/>
  <c r="F4373" i="16"/>
  <c r="F4405" i="16"/>
  <c r="F4437" i="16"/>
  <c r="F4469" i="16"/>
  <c r="F4501" i="16"/>
  <c r="F4533" i="16"/>
  <c r="F4565" i="16"/>
  <c r="F4597" i="16"/>
  <c r="F4629" i="16"/>
  <c r="F4661" i="16"/>
  <c r="F4693" i="16"/>
  <c r="F4725" i="16"/>
  <c r="F4757" i="16"/>
  <c r="F4789" i="16"/>
  <c r="F4821" i="16"/>
  <c r="F4853" i="16"/>
  <c r="F4885" i="16"/>
  <c r="F4917" i="16"/>
  <c r="F4949" i="16"/>
  <c r="F4981" i="16"/>
  <c r="F5013" i="16"/>
  <c r="F5045" i="16"/>
  <c r="F5077" i="16"/>
  <c r="F5109" i="16"/>
  <c r="F5141" i="16"/>
  <c r="F5173" i="16"/>
  <c r="F5205" i="16"/>
  <c r="F5237" i="16"/>
  <c r="F5269" i="16"/>
  <c r="F5301" i="16"/>
  <c r="F5333" i="16"/>
  <c r="F5365" i="16"/>
  <c r="F5397" i="16"/>
  <c r="F5429" i="16"/>
  <c r="F5461" i="16"/>
  <c r="F5493" i="16"/>
  <c r="F5525" i="16"/>
  <c r="F5557" i="16"/>
  <c r="F5589" i="16"/>
  <c r="F5621" i="16"/>
  <c r="F5653" i="16"/>
  <c r="F5685" i="16"/>
  <c r="F5717" i="16"/>
  <c r="F5749" i="16"/>
  <c r="F5781" i="16"/>
  <c r="F5813" i="16"/>
  <c r="F5845" i="16"/>
  <c r="F5877" i="16"/>
  <c r="F5909" i="16"/>
  <c r="F5941" i="16"/>
  <c r="F5973" i="16"/>
  <c r="F6005" i="16"/>
  <c r="F6037" i="16"/>
  <c r="F6069" i="16"/>
  <c r="F6101" i="16"/>
  <c r="F6133" i="16"/>
  <c r="F6165" i="16"/>
  <c r="F6197" i="16"/>
  <c r="F6229" i="16"/>
  <c r="F6261" i="16"/>
  <c r="F6293" i="16"/>
  <c r="F6325" i="16"/>
  <c r="F6357" i="16"/>
  <c r="F6389" i="16"/>
  <c r="F6421" i="16"/>
  <c r="F6453" i="16"/>
  <c r="F6485" i="16"/>
  <c r="F6517" i="16"/>
  <c r="F6549" i="16"/>
  <c r="F6581" i="16"/>
  <c r="F6613" i="16"/>
  <c r="F6645" i="16"/>
  <c r="F6677" i="16"/>
  <c r="F6709" i="16"/>
  <c r="F6741" i="16"/>
  <c r="F6773" i="16"/>
  <c r="F6805" i="16"/>
  <c r="F6837" i="16"/>
  <c r="E4053" i="16"/>
  <c r="E1778" i="16"/>
  <c r="E23" i="16"/>
  <c r="M23" i="16" s="1"/>
  <c r="E55" i="16"/>
  <c r="E87" i="16"/>
  <c r="M87" i="16" s="1"/>
  <c r="E119" i="16"/>
  <c r="E151" i="16"/>
  <c r="E183" i="16"/>
  <c r="M183" i="16" s="1"/>
  <c r="E215" i="16"/>
  <c r="M215" i="16" s="1"/>
  <c r="E247" i="16"/>
  <c r="E279" i="16"/>
  <c r="M279" i="16" s="1"/>
  <c r="E311" i="16"/>
  <c r="F351" i="16"/>
  <c r="F383" i="16"/>
  <c r="E415" i="16"/>
  <c r="E447" i="16"/>
  <c r="M447" i="16" s="1"/>
  <c r="F487" i="16"/>
  <c r="F519" i="16"/>
  <c r="F551" i="16"/>
  <c r="F583" i="16"/>
  <c r="F615" i="16"/>
  <c r="F647" i="16"/>
  <c r="F679" i="16"/>
  <c r="F711" i="16"/>
  <c r="F743" i="16"/>
  <c r="F775" i="16"/>
  <c r="F807" i="16"/>
  <c r="F839" i="16"/>
  <c r="F871" i="16"/>
  <c r="F903" i="16"/>
  <c r="F935" i="16"/>
  <c r="F967" i="16"/>
  <c r="F999" i="16"/>
  <c r="F1031" i="16"/>
  <c r="F1063" i="16"/>
  <c r="F1095" i="16"/>
  <c r="F1127" i="16"/>
  <c r="F1159" i="16"/>
  <c r="F1191" i="16"/>
  <c r="F1223" i="16"/>
  <c r="F1255" i="16"/>
  <c r="F1287" i="16"/>
  <c r="F1319" i="16"/>
  <c r="F1351" i="16"/>
  <c r="F1383" i="16"/>
  <c r="F1415" i="16"/>
  <c r="F1447" i="16"/>
  <c r="F1479" i="16"/>
  <c r="F1511" i="16"/>
  <c r="F1543" i="16"/>
  <c r="F1575" i="16"/>
  <c r="F1607" i="16"/>
  <c r="F1639" i="16"/>
  <c r="F1671" i="16"/>
  <c r="F1703" i="16"/>
  <c r="F1735" i="16"/>
  <c r="F1767" i="16"/>
  <c r="F1799" i="16"/>
  <c r="F1831" i="16"/>
  <c r="F1863" i="16"/>
  <c r="F1895" i="16"/>
  <c r="F1927" i="16"/>
  <c r="F1959" i="16"/>
  <c r="F1991" i="16"/>
  <c r="F2023" i="16"/>
  <c r="F2055" i="16"/>
  <c r="F2087" i="16"/>
  <c r="F2119" i="16"/>
  <c r="F2151" i="16"/>
  <c r="F2183" i="16"/>
  <c r="F2215" i="16"/>
  <c r="F2247" i="16"/>
  <c r="F2279" i="16"/>
  <c r="F2311" i="16"/>
  <c r="F2343" i="16"/>
  <c r="F2375" i="16"/>
  <c r="F2407" i="16"/>
  <c r="F2439" i="16"/>
  <c r="F2471" i="16"/>
  <c r="F2503" i="16"/>
  <c r="F2535" i="16"/>
  <c r="F2567" i="16"/>
  <c r="F2599" i="16"/>
  <c r="F2631" i="16"/>
  <c r="F2663" i="16"/>
  <c r="E2695" i="16"/>
  <c r="E2727" i="16"/>
  <c r="E2759" i="16"/>
  <c r="M2759" i="16" s="1"/>
  <c r="E2791" i="16"/>
  <c r="M2791" i="16" s="1"/>
  <c r="E2823" i="16"/>
  <c r="E2855" i="16"/>
  <c r="M2855" i="16" s="1"/>
  <c r="E2887" i="16"/>
  <c r="E2919" i="16"/>
  <c r="M2919" i="16" s="1"/>
  <c r="E2951" i="16"/>
  <c r="E2983" i="16"/>
  <c r="E3015" i="16"/>
  <c r="M3015" i="16" s="1"/>
  <c r="E3047" i="16"/>
  <c r="M3047" i="16" s="1"/>
  <c r="E3079" i="16"/>
  <c r="E3111" i="16"/>
  <c r="M3111" i="16" s="1"/>
  <c r="E3143" i="16"/>
  <c r="E3175" i="16"/>
  <c r="M3175" i="16" s="1"/>
  <c r="E3207" i="16"/>
  <c r="E3239" i="16"/>
  <c r="E3271" i="16"/>
  <c r="M3271" i="16" s="1"/>
  <c r="E3303" i="16"/>
  <c r="M3303" i="16" s="1"/>
  <c r="E3335" i="16"/>
  <c r="E3367" i="16"/>
  <c r="M3367" i="16" s="1"/>
  <c r="E3399" i="16"/>
  <c r="E3431" i="16"/>
  <c r="M3431" i="16" s="1"/>
  <c r="E3463" i="16"/>
  <c r="E3495" i="16"/>
  <c r="E3527" i="16"/>
  <c r="M3527" i="16" s="1"/>
  <c r="E3559" i="16"/>
  <c r="M3559" i="16" s="1"/>
  <c r="E3591" i="16"/>
  <c r="E3623" i="16"/>
  <c r="M3623" i="16" s="1"/>
  <c r="E3655" i="16"/>
  <c r="E3687" i="16"/>
  <c r="M3687" i="16" s="1"/>
  <c r="E3719" i="16"/>
  <c r="E3751" i="16"/>
  <c r="E3783" i="16"/>
  <c r="M3783" i="16" s="1"/>
  <c r="E3815" i="16"/>
  <c r="M3815" i="16" s="1"/>
  <c r="E3847" i="16"/>
  <c r="E3879" i="16"/>
  <c r="M3879" i="16" s="1"/>
  <c r="E3911" i="16"/>
  <c r="E3943" i="16"/>
  <c r="M3943" i="16" s="1"/>
  <c r="E3975" i="16"/>
  <c r="E4007" i="16"/>
  <c r="E4039" i="16"/>
  <c r="M4039" i="16" s="1"/>
  <c r="E4071" i="16"/>
  <c r="M4071" i="16" s="1"/>
  <c r="E4103" i="16"/>
  <c r="E4135" i="16"/>
  <c r="M4135" i="16" s="1"/>
  <c r="E4167" i="16"/>
  <c r="E4199" i="16"/>
  <c r="M4199" i="16" s="1"/>
  <c r="E4231" i="16"/>
  <c r="E4263" i="16"/>
  <c r="E4295" i="16"/>
  <c r="M4295" i="16" s="1"/>
  <c r="E4327" i="16"/>
  <c r="M4327" i="16" s="1"/>
  <c r="E4359" i="16"/>
  <c r="E4391" i="16"/>
  <c r="M4391" i="16" s="1"/>
  <c r="E4423" i="16"/>
  <c r="E4455" i="16"/>
  <c r="M4455" i="16" s="1"/>
  <c r="E4487" i="16"/>
  <c r="E4519" i="16"/>
  <c r="E4551" i="16"/>
  <c r="M4551" i="16" s="1"/>
  <c r="E4583" i="16"/>
  <c r="M4583" i="16" s="1"/>
  <c r="E4615" i="16"/>
  <c r="E4647" i="16"/>
  <c r="M4647" i="16" s="1"/>
  <c r="E4679" i="16"/>
  <c r="E4711" i="16"/>
  <c r="M4711" i="16" s="1"/>
  <c r="E4743" i="16"/>
  <c r="E4775" i="16"/>
  <c r="E4807" i="16"/>
  <c r="M4807" i="16" s="1"/>
  <c r="E4839" i="16"/>
  <c r="M4839" i="16" s="1"/>
  <c r="E4871" i="16"/>
  <c r="E4903" i="16"/>
  <c r="M4903" i="16" s="1"/>
  <c r="E4935" i="16"/>
  <c r="E4967" i="16"/>
  <c r="M4967" i="16" s="1"/>
  <c r="E4999" i="16"/>
  <c r="E5031" i="16"/>
  <c r="E5063" i="16"/>
  <c r="M5063" i="16" s="1"/>
  <c r="E5095" i="16"/>
  <c r="M5095" i="16" s="1"/>
  <c r="E5127" i="16"/>
  <c r="E5159" i="16"/>
  <c r="M5159" i="16" s="1"/>
  <c r="E5191" i="16"/>
  <c r="E5223" i="16"/>
  <c r="M5223" i="16" s="1"/>
  <c r="E5255" i="16"/>
  <c r="E5287" i="16"/>
  <c r="E5319" i="16"/>
  <c r="M5319" i="16" s="1"/>
  <c r="E5351" i="16"/>
  <c r="M5351" i="16" s="1"/>
  <c r="E5383" i="16"/>
  <c r="E5415" i="16"/>
  <c r="M5415" i="16" s="1"/>
  <c r="E5447" i="16"/>
  <c r="E5479" i="16"/>
  <c r="M5479" i="16" s="1"/>
  <c r="E5511" i="16"/>
  <c r="E5543" i="16"/>
  <c r="E5575" i="16"/>
  <c r="M5575" i="16" s="1"/>
  <c r="E5607" i="16"/>
  <c r="M5607" i="16" s="1"/>
  <c r="E5639" i="16"/>
  <c r="E5671" i="16"/>
  <c r="M5671" i="16" s="1"/>
  <c r="E5703" i="16"/>
  <c r="E5735" i="16"/>
  <c r="M5735" i="16" s="1"/>
  <c r="E5767" i="16"/>
  <c r="E5799" i="16"/>
  <c r="E5831" i="16"/>
  <c r="M5831" i="16" s="1"/>
  <c r="E5863" i="16"/>
  <c r="M5863" i="16" s="1"/>
  <c r="E5895" i="16"/>
  <c r="E5927" i="16"/>
  <c r="M5927" i="16" s="1"/>
  <c r="E5959" i="16"/>
  <c r="E5991" i="16"/>
  <c r="M5991" i="16" s="1"/>
  <c r="E6023" i="16"/>
  <c r="E6055" i="16"/>
  <c r="E6087" i="16"/>
  <c r="M6087" i="16" s="1"/>
  <c r="E6119" i="16"/>
  <c r="M6119" i="16" s="1"/>
  <c r="E6151" i="16"/>
  <c r="E6183" i="16"/>
  <c r="M6183" i="16" s="1"/>
  <c r="E6215" i="16"/>
  <c r="E6247" i="16"/>
  <c r="M6247" i="16" s="1"/>
  <c r="E6279" i="16"/>
  <c r="E6311" i="16"/>
  <c r="E6343" i="16"/>
  <c r="M6343" i="16" s="1"/>
  <c r="E6375" i="16"/>
  <c r="M6375" i="16" s="1"/>
  <c r="E6407" i="16"/>
  <c r="E6439" i="16"/>
  <c r="M6439" i="16" s="1"/>
  <c r="E6471" i="16"/>
  <c r="E6503" i="16"/>
  <c r="M6503" i="16" s="1"/>
  <c r="E6535" i="16"/>
  <c r="E6567" i="16"/>
  <c r="E6599" i="16"/>
  <c r="M6599" i="16" s="1"/>
  <c r="E6631" i="16"/>
  <c r="M6631" i="16" s="1"/>
  <c r="E6663" i="16"/>
  <c r="E6695" i="16"/>
  <c r="M6695" i="16" s="1"/>
  <c r="E6727" i="16"/>
  <c r="E6759" i="16"/>
  <c r="M6759" i="16" s="1"/>
  <c r="E6791" i="16"/>
  <c r="E6823" i="16"/>
  <c r="F32" i="16"/>
  <c r="F64" i="16"/>
  <c r="F96" i="16"/>
  <c r="F18" i="16"/>
  <c r="F50" i="16"/>
  <c r="F82" i="16"/>
  <c r="F114" i="16"/>
  <c r="F146" i="16"/>
  <c r="F178" i="16"/>
  <c r="F210" i="16"/>
  <c r="F242" i="16"/>
  <c r="F274" i="16"/>
  <c r="E306" i="16"/>
  <c r="E338" i="16"/>
  <c r="M338" i="16" s="1"/>
  <c r="F378" i="16"/>
  <c r="F410" i="16"/>
  <c r="F442" i="16"/>
  <c r="F474" i="16"/>
  <c r="F506" i="16"/>
  <c r="F538" i="16"/>
  <c r="F570" i="16"/>
  <c r="E602" i="16"/>
  <c r="M602" i="16" s="1"/>
  <c r="F642" i="16"/>
  <c r="F674" i="16"/>
  <c r="F706" i="16"/>
  <c r="E738" i="16"/>
  <c r="M738" i="16" s="1"/>
  <c r="F778" i="16"/>
  <c r="F810" i="16"/>
  <c r="F842" i="16"/>
  <c r="E874" i="16"/>
  <c r="M874" i="16" s="1"/>
  <c r="F914" i="16"/>
  <c r="F946" i="16"/>
  <c r="F978" i="16"/>
  <c r="F1018" i="16"/>
  <c r="F1050" i="16"/>
  <c r="F1082" i="16"/>
  <c r="E1114" i="16"/>
  <c r="F1154" i="16"/>
  <c r="F1186" i="16"/>
  <c r="F1218" i="16"/>
  <c r="E1250" i="16"/>
  <c r="M1250" i="16" s="1"/>
  <c r="F1290" i="16"/>
  <c r="F1322" i="16"/>
  <c r="F1354" i="16"/>
  <c r="E1386" i="16"/>
  <c r="F1426" i="16"/>
  <c r="F1458" i="16"/>
  <c r="F1490" i="16"/>
  <c r="F1530" i="16"/>
  <c r="F1562" i="16"/>
  <c r="F1594" i="16"/>
  <c r="E1626" i="16"/>
  <c r="M1626" i="16" s="1"/>
  <c r="F1666" i="16"/>
  <c r="F1698" i="16"/>
  <c r="F1730" i="16"/>
  <c r="E1762" i="16"/>
  <c r="F1802" i="16"/>
  <c r="F1834" i="16"/>
  <c r="F1866" i="16"/>
  <c r="E1898" i="16"/>
  <c r="M1898" i="16" s="1"/>
  <c r="F1938" i="16"/>
  <c r="F1970" i="16"/>
  <c r="F2002" i="16"/>
  <c r="F2042" i="16"/>
  <c r="F2074" i="16"/>
  <c r="F2106" i="16"/>
  <c r="E2138" i="16"/>
  <c r="F2178" i="16"/>
  <c r="F2210" i="16"/>
  <c r="F2242" i="16"/>
  <c r="E2274" i="16"/>
  <c r="F2314" i="16"/>
  <c r="F2346" i="16"/>
  <c r="F2378" i="16"/>
  <c r="E2410" i="16"/>
  <c r="F2450" i="16"/>
  <c r="F2482" i="16"/>
  <c r="F2514" i="16"/>
  <c r="F2554" i="16"/>
  <c r="F2586" i="16"/>
  <c r="F2618" i="16"/>
  <c r="E2650" i="16"/>
  <c r="M2650" i="16" s="1"/>
  <c r="E2682" i="16"/>
  <c r="E2714" i="16"/>
  <c r="M2714" i="16" s="1"/>
  <c r="E2746" i="16"/>
  <c r="E2778" i="16"/>
  <c r="M2778" i="16" s="1"/>
  <c r="E2810" i="16"/>
  <c r="E2842" i="16"/>
  <c r="E2874" i="16"/>
  <c r="M2874" i="16" s="1"/>
  <c r="E2906" i="16"/>
  <c r="M2906" i="16" s="1"/>
  <c r="E2938" i="16"/>
  <c r="E2970" i="16"/>
  <c r="M2970" i="16" s="1"/>
  <c r="E3002" i="16"/>
  <c r="E3034" i="16"/>
  <c r="M3034" i="16" s="1"/>
  <c r="E3066" i="16"/>
  <c r="E3098" i="16"/>
  <c r="E1362" i="16"/>
  <c r="E19" i="16"/>
  <c r="M19" i="16" s="1"/>
  <c r="E51" i="16"/>
  <c r="E83" i="16"/>
  <c r="M83" i="16" s="1"/>
  <c r="E115" i="16"/>
  <c r="E147" i="16"/>
  <c r="M147" i="16" s="1"/>
  <c r="E179" i="16"/>
  <c r="E211" i="16"/>
  <c r="E243" i="16"/>
  <c r="M243" i="16" s="1"/>
  <c r="E275" i="16"/>
  <c r="M275" i="16" s="1"/>
  <c r="E307" i="16"/>
  <c r="E339" i="16"/>
  <c r="M339" i="16" s="1"/>
  <c r="E371" i="16"/>
  <c r="E403" i="16"/>
  <c r="M403" i="16" s="1"/>
  <c r="E435" i="16"/>
  <c r="E467" i="16"/>
  <c r="E499" i="16"/>
  <c r="M499" i="16" s="1"/>
  <c r="E531" i="16"/>
  <c r="M531" i="16" s="1"/>
  <c r="E563" i="16"/>
  <c r="E595" i="16"/>
  <c r="M595" i="16" s="1"/>
  <c r="E627" i="16"/>
  <c r="E659" i="16"/>
  <c r="M659" i="16" s="1"/>
  <c r="E691" i="16"/>
  <c r="E723" i="16"/>
  <c r="E755" i="16"/>
  <c r="M755" i="16" s="1"/>
  <c r="E787" i="16"/>
  <c r="M787" i="16" s="1"/>
  <c r="E819" i="16"/>
  <c r="E851" i="16"/>
  <c r="M851" i="16" s="1"/>
  <c r="E883" i="16"/>
  <c r="E915" i="16"/>
  <c r="M915" i="16" s="1"/>
  <c r="E947" i="16"/>
  <c r="E979" i="16"/>
  <c r="E1011" i="16"/>
  <c r="M1011" i="16" s="1"/>
  <c r="E1043" i="16"/>
  <c r="M1043" i="16" s="1"/>
  <c r="E1075" i="16"/>
  <c r="E1107" i="16"/>
  <c r="M1107" i="16" s="1"/>
  <c r="E1139" i="16"/>
  <c r="E1171" i="16"/>
  <c r="M1171" i="16" s="1"/>
  <c r="E1203" i="16"/>
  <c r="E1235" i="16"/>
  <c r="E1267" i="16"/>
  <c r="M1267" i="16" s="1"/>
  <c r="E1299" i="16"/>
  <c r="M1299" i="16" s="1"/>
  <c r="E1331" i="16"/>
  <c r="E1363" i="16"/>
  <c r="M1363" i="16" s="1"/>
  <c r="E1395" i="16"/>
  <c r="E1427" i="16"/>
  <c r="M1427" i="16" s="1"/>
  <c r="E1459" i="16"/>
  <c r="E1491" i="16"/>
  <c r="E1523" i="16"/>
  <c r="M1523" i="16" s="1"/>
  <c r="E1555" i="16"/>
  <c r="M1555" i="16" s="1"/>
  <c r="E1587" i="16"/>
  <c r="E1619" i="16"/>
  <c r="M1619" i="16" s="1"/>
  <c r="E1651" i="16"/>
  <c r="E1683" i="16"/>
  <c r="M1683" i="16" s="1"/>
  <c r="E1715" i="16"/>
  <c r="E1747" i="16"/>
  <c r="E1779" i="16"/>
  <c r="M1779" i="16" s="1"/>
  <c r="E1811" i="16"/>
  <c r="E1843" i="16"/>
  <c r="E1875" i="16"/>
  <c r="M1875" i="16" s="1"/>
  <c r="E1907" i="16"/>
  <c r="E1939" i="16"/>
  <c r="M1939" i="16" s="1"/>
  <c r="E1971" i="16"/>
  <c r="E2003" i="16"/>
  <c r="E2035" i="16"/>
  <c r="M2035" i="16" s="1"/>
  <c r="E2067" i="16"/>
  <c r="E2099" i="16"/>
  <c r="E2131" i="16"/>
  <c r="M2131" i="16" s="1"/>
  <c r="E2163" i="16"/>
  <c r="E2195" i="16"/>
  <c r="M2195" i="16" s="1"/>
  <c r="E2227" i="16"/>
  <c r="E2259" i="16"/>
  <c r="E2291" i="16"/>
  <c r="M2291" i="16" s="1"/>
  <c r="E2323" i="16"/>
  <c r="E2355" i="16"/>
  <c r="E2387" i="16"/>
  <c r="M2387" i="16" s="1"/>
  <c r="E2419" i="16"/>
  <c r="E2451" i="16"/>
  <c r="M2451" i="16" s="1"/>
  <c r="E2483" i="16"/>
  <c r="E2515" i="16"/>
  <c r="E2715" i="16"/>
  <c r="E882" i="16"/>
  <c r="E84" i="16"/>
  <c r="E276" i="16"/>
  <c r="E2514" i="16"/>
  <c r="E29" i="16"/>
  <c r="M29" i="16" s="1"/>
  <c r="E61" i="16"/>
  <c r="E93" i="16"/>
  <c r="E125" i="16"/>
  <c r="M125" i="16" s="1"/>
  <c r="E157" i="16"/>
  <c r="M157" i="16" s="1"/>
  <c r="F197" i="16"/>
  <c r="F229" i="16"/>
  <c r="E261" i="16"/>
  <c r="E293" i="16"/>
  <c r="M293" i="16" s="1"/>
  <c r="E325" i="16"/>
  <c r="E357" i="16"/>
  <c r="E389" i="16"/>
  <c r="M389" i="16" s="1"/>
  <c r="E421" i="16"/>
  <c r="M421" i="16" s="1"/>
  <c r="F461" i="16"/>
  <c r="E493" i="16"/>
  <c r="M493" i="16" s="1"/>
  <c r="E525" i="16"/>
  <c r="E557" i="16"/>
  <c r="M557" i="16" s="1"/>
  <c r="E589" i="16"/>
  <c r="E621" i="16"/>
  <c r="E653" i="16"/>
  <c r="M653" i="16" s="1"/>
  <c r="E685" i="16"/>
  <c r="M685" i="16" s="1"/>
  <c r="E717" i="16"/>
  <c r="E749" i="16"/>
  <c r="M749" i="16" s="1"/>
  <c r="E781" i="16"/>
  <c r="E813" i="16"/>
  <c r="M813" i="16" s="1"/>
  <c r="E845" i="16"/>
  <c r="E877" i="16"/>
  <c r="E909" i="16"/>
  <c r="M909" i="16" s="1"/>
  <c r="E941" i="16"/>
  <c r="M941" i="16" s="1"/>
  <c r="E973" i="16"/>
  <c r="E1005" i="16"/>
  <c r="M1005" i="16" s="1"/>
  <c r="E1037" i="16"/>
  <c r="E1069" i="16"/>
  <c r="M1069" i="16" s="1"/>
  <c r="E1101" i="16"/>
  <c r="E1133" i="16"/>
  <c r="E1165" i="16"/>
  <c r="M1165" i="16" s="1"/>
  <c r="E1197" i="16"/>
  <c r="M1197" i="16" s="1"/>
  <c r="E1229" i="16"/>
  <c r="E1261" i="16"/>
  <c r="M1261" i="16" s="1"/>
  <c r="E1293" i="16"/>
  <c r="E1325" i="16"/>
  <c r="M1325" i="16" s="1"/>
  <c r="E1357" i="16"/>
  <c r="E1389" i="16"/>
  <c r="E1421" i="16"/>
  <c r="M1421" i="16" s="1"/>
  <c r="E1453" i="16"/>
  <c r="M1453" i="16" s="1"/>
  <c r="E1485" i="16"/>
  <c r="E1517" i="16"/>
  <c r="M1517" i="16" s="1"/>
  <c r="E1549" i="16"/>
  <c r="E1581" i="16"/>
  <c r="M1581" i="16" s="1"/>
  <c r="E1613" i="16"/>
  <c r="E1645" i="16"/>
  <c r="E1677" i="16"/>
  <c r="M1677" i="16" s="1"/>
  <c r="E1709" i="16"/>
  <c r="M1709" i="16" s="1"/>
  <c r="E1741" i="16"/>
  <c r="E1773" i="16"/>
  <c r="M1773" i="16" s="1"/>
  <c r="E1805" i="16"/>
  <c r="E1837" i="16"/>
  <c r="M1837" i="16" s="1"/>
  <c r="E1869" i="16"/>
  <c r="E1901" i="16"/>
  <c r="E1933" i="16"/>
  <c r="M1933" i="16" s="1"/>
  <c r="E1965" i="16"/>
  <c r="M1965" i="16" s="1"/>
  <c r="E1997" i="16"/>
  <c r="E2029" i="16"/>
  <c r="M2029" i="16" s="1"/>
  <c r="E2061" i="16"/>
  <c r="E2093" i="16"/>
  <c r="M2093" i="16" s="1"/>
  <c r="E2125" i="16"/>
  <c r="E2157" i="16"/>
  <c r="E2189" i="16"/>
  <c r="M2189" i="16" s="1"/>
  <c r="E2221" i="16"/>
  <c r="M2221" i="16" s="1"/>
  <c r="E2253" i="16"/>
  <c r="E2285" i="16"/>
  <c r="M2285" i="16" s="1"/>
  <c r="E2317" i="16"/>
  <c r="E2349" i="16"/>
  <c r="M2349" i="16" s="1"/>
  <c r="E2381" i="16"/>
  <c r="E2413" i="16"/>
  <c r="E2445" i="16"/>
  <c r="M2445" i="16" s="1"/>
  <c r="E2477" i="16"/>
  <c r="M2477" i="16" s="1"/>
  <c r="E2509" i="16"/>
  <c r="E2541" i="16"/>
  <c r="M2541" i="16" s="1"/>
  <c r="E2573" i="16"/>
  <c r="E2605" i="16"/>
  <c r="M2605" i="16" s="1"/>
  <c r="E2637" i="16"/>
  <c r="E2669" i="16"/>
  <c r="E2701" i="16"/>
  <c r="M2701" i="16" s="1"/>
  <c r="E2733" i="16"/>
  <c r="M2733" i="16" s="1"/>
  <c r="E2765" i="16"/>
  <c r="E2797" i="16"/>
  <c r="M2797" i="16" s="1"/>
  <c r="E2829" i="16"/>
  <c r="E2861" i="16"/>
  <c r="M2861" i="16" s="1"/>
  <c r="E2893" i="16"/>
  <c r="E2925" i="16"/>
  <c r="E2957" i="16"/>
  <c r="M2957" i="16" s="1"/>
  <c r="E2989" i="16"/>
  <c r="M2989" i="16" s="1"/>
  <c r="E3021" i="16"/>
  <c r="F3061" i="16"/>
  <c r="F3093" i="16"/>
  <c r="F3125" i="16"/>
  <c r="F3157" i="16"/>
  <c r="F3189" i="16"/>
  <c r="F3221" i="16"/>
  <c r="F3253" i="16"/>
  <c r="F3285" i="16"/>
  <c r="F3317" i="16"/>
  <c r="F3349" i="16"/>
  <c r="F3381" i="16"/>
  <c r="F3413" i="16"/>
  <c r="F3445" i="16"/>
  <c r="F3477" i="16"/>
  <c r="F3509" i="16"/>
  <c r="F3541" i="16"/>
  <c r="F3573" i="16"/>
  <c r="F3605" i="16"/>
  <c r="F3637" i="16"/>
  <c r="F3669" i="16"/>
  <c r="F3701" i="16"/>
  <c r="F3733" i="16"/>
  <c r="F3765" i="16"/>
  <c r="F3797" i="16"/>
  <c r="F3829" i="16"/>
  <c r="F3861" i="16"/>
  <c r="F3893" i="16"/>
  <c r="F3925" i="16"/>
  <c r="F3957" i="16"/>
  <c r="F3989" i="16"/>
  <c r="F4021" i="16"/>
  <c r="F4053" i="16"/>
  <c r="E4085" i="16"/>
  <c r="M4085" i="16" s="1"/>
  <c r="E4117" i="16"/>
  <c r="E4149" i="16"/>
  <c r="M4149" i="16" s="1"/>
  <c r="E4181" i="16"/>
  <c r="E4213" i="16"/>
  <c r="E4245" i="16"/>
  <c r="M4245" i="16" s="1"/>
  <c r="E4277" i="16"/>
  <c r="M4277" i="16" s="1"/>
  <c r="E4309" i="16"/>
  <c r="E4341" i="16"/>
  <c r="M4341" i="16" s="1"/>
  <c r="E4373" i="16"/>
  <c r="E4405" i="16"/>
  <c r="M4405" i="16" s="1"/>
  <c r="E4437" i="16"/>
  <c r="E4469" i="16"/>
  <c r="E4501" i="16"/>
  <c r="M4501" i="16" s="1"/>
  <c r="E4533" i="16"/>
  <c r="M4533" i="16" s="1"/>
  <c r="E4565" i="16"/>
  <c r="E4597" i="16"/>
  <c r="M4597" i="16" s="1"/>
  <c r="E4629" i="16"/>
  <c r="E4661" i="16"/>
  <c r="M4661" i="16" s="1"/>
  <c r="E4693" i="16"/>
  <c r="E4725" i="16"/>
  <c r="E4757" i="16"/>
  <c r="M4757" i="16" s="1"/>
  <c r="E4789" i="16"/>
  <c r="M4789" i="16" s="1"/>
  <c r="E4821" i="16"/>
  <c r="E4853" i="16"/>
  <c r="M4853" i="16" s="1"/>
  <c r="E4885" i="16"/>
  <c r="E4917" i="16"/>
  <c r="M4917" i="16" s="1"/>
  <c r="E4949" i="16"/>
  <c r="E4981" i="16"/>
  <c r="E5013" i="16"/>
  <c r="M5013" i="16" s="1"/>
  <c r="E5045" i="16"/>
  <c r="M5045" i="16" s="1"/>
  <c r="E5077" i="16"/>
  <c r="E5109" i="16"/>
  <c r="M5109" i="16" s="1"/>
  <c r="E5141" i="16"/>
  <c r="E5173" i="16"/>
  <c r="M5173" i="16" s="1"/>
  <c r="E5205" i="16"/>
  <c r="M5205" i="16" s="1"/>
  <c r="E5237" i="16"/>
  <c r="E5269" i="16"/>
  <c r="M5269" i="16" s="1"/>
  <c r="E5301" i="16"/>
  <c r="M5301" i="16" s="1"/>
  <c r="E5333" i="16"/>
  <c r="E5365" i="16"/>
  <c r="M5365" i="16" s="1"/>
  <c r="E5397" i="16"/>
  <c r="E5429" i="16"/>
  <c r="M5429" i="16" s="1"/>
  <c r="E5461" i="16"/>
  <c r="M5461" i="16" s="1"/>
  <c r="E5493" i="16"/>
  <c r="E5525" i="16"/>
  <c r="M5525" i="16" s="1"/>
  <c r="E5557" i="16"/>
  <c r="M5557" i="16" s="1"/>
  <c r="E5589" i="16"/>
  <c r="E5621" i="16"/>
  <c r="M5621" i="16" s="1"/>
  <c r="E5653" i="16"/>
  <c r="E5685" i="16"/>
  <c r="M5685" i="16" s="1"/>
  <c r="E5717" i="16"/>
  <c r="M5717" i="16" s="1"/>
  <c r="E5749" i="16"/>
  <c r="E5781" i="16"/>
  <c r="M5781" i="16" s="1"/>
  <c r="E5813" i="16"/>
  <c r="M5813" i="16" s="1"/>
  <c r="E5845" i="16"/>
  <c r="E5877" i="16"/>
  <c r="M5877" i="16" s="1"/>
  <c r="E5909" i="16"/>
  <c r="E5941" i="16"/>
  <c r="M5941" i="16" s="1"/>
  <c r="E5973" i="16"/>
  <c r="M5973" i="16" s="1"/>
  <c r="E6005" i="16"/>
  <c r="E6037" i="16"/>
  <c r="M6037" i="16" s="1"/>
  <c r="E6069" i="16"/>
  <c r="M6069" i="16" s="1"/>
  <c r="E6101" i="16"/>
  <c r="E6133" i="16"/>
  <c r="M6133" i="16" s="1"/>
  <c r="E6165" i="16"/>
  <c r="E6197" i="16"/>
  <c r="M6197" i="16" s="1"/>
  <c r="E6229" i="16"/>
  <c r="M6229" i="16" s="1"/>
  <c r="E6261" i="16"/>
  <c r="E6293" i="16"/>
  <c r="M6293" i="16" s="1"/>
  <c r="E6325" i="16"/>
  <c r="M6325" i="16" s="1"/>
  <c r="E6357" i="16"/>
  <c r="E6389" i="16"/>
  <c r="M6389" i="16" s="1"/>
  <c r="E6421" i="16"/>
  <c r="E6453" i="16"/>
  <c r="M6453" i="16" s="1"/>
  <c r="E6485" i="16"/>
  <c r="M6485" i="16" s="1"/>
  <c r="E6517" i="16"/>
  <c r="E6549" i="16"/>
  <c r="M6549" i="16" s="1"/>
  <c r="E6581" i="16"/>
  <c r="M6581" i="16" s="1"/>
  <c r="E6613" i="16"/>
  <c r="E6645" i="16"/>
  <c r="M6645" i="16" s="1"/>
  <c r="E6677" i="16"/>
  <c r="E6709" i="16"/>
  <c r="M6709" i="16" s="1"/>
  <c r="E6741" i="16"/>
  <c r="M6741" i="16" s="1"/>
  <c r="E6773" i="16"/>
  <c r="E6805" i="16"/>
  <c r="M6805" i="16" s="1"/>
  <c r="E6837" i="16"/>
  <c r="M6837" i="16" s="1"/>
  <c r="E6869" i="16"/>
  <c r="E6901" i="16"/>
  <c r="E6933" i="16"/>
  <c r="E6965" i="16"/>
  <c r="E6997" i="16"/>
  <c r="E7029" i="16"/>
  <c r="E7061" i="16"/>
  <c r="E7093" i="16"/>
  <c r="E7125" i="16"/>
  <c r="F30" i="16"/>
  <c r="F94" i="16"/>
  <c r="F158" i="16"/>
  <c r="E198" i="16"/>
  <c r="F238" i="16"/>
  <c r="E270" i="16"/>
  <c r="F310" i="16"/>
  <c r="E342" i="16"/>
  <c r="E382" i="16"/>
  <c r="E414" i="16"/>
  <c r="F454" i="16"/>
  <c r="F486" i="16"/>
  <c r="E518" i="16"/>
  <c r="F558" i="16"/>
  <c r="E590" i="16"/>
  <c r="E622" i="16"/>
  <c r="E654" i="16"/>
  <c r="E686" i="16"/>
  <c r="E718" i="16"/>
  <c r="E750" i="16"/>
  <c r="E782" i="16"/>
  <c r="E282" i="16"/>
  <c r="E2162" i="16"/>
  <c r="M2162" i="16" s="1"/>
  <c r="F31" i="16"/>
  <c r="F63" i="16"/>
  <c r="F95" i="16"/>
  <c r="F127" i="16"/>
  <c r="F159" i="16"/>
  <c r="F191" i="16"/>
  <c r="F223" i="16"/>
  <c r="F255" i="16"/>
  <c r="F287" i="16"/>
  <c r="F319" i="16"/>
  <c r="E351" i="16"/>
  <c r="F391" i="16"/>
  <c r="F423" i="16"/>
  <c r="F455" i="16"/>
  <c r="E487" i="16"/>
  <c r="M487" i="16" s="1"/>
  <c r="E519" i="16"/>
  <c r="M519" i="16" s="1"/>
  <c r="E551" i="16"/>
  <c r="E583" i="16"/>
  <c r="M583" i="16" s="1"/>
  <c r="E615" i="16"/>
  <c r="E647" i="16"/>
  <c r="E679" i="16"/>
  <c r="M679" i="16" s="1"/>
  <c r="E711" i="16"/>
  <c r="M711" i="16" s="1"/>
  <c r="E743" i="16"/>
  <c r="M743" i="16" s="1"/>
  <c r="E775" i="16"/>
  <c r="M775" i="16" s="1"/>
  <c r="E807" i="16"/>
  <c r="E839" i="16"/>
  <c r="M839" i="16" s="1"/>
  <c r="E871" i="16"/>
  <c r="E903" i="16"/>
  <c r="E935" i="16"/>
  <c r="M935" i="16" s="1"/>
  <c r="E967" i="16"/>
  <c r="M967" i="16" s="1"/>
  <c r="E999" i="16"/>
  <c r="M999" i="16" s="1"/>
  <c r="E1031" i="16"/>
  <c r="M1031" i="16" s="1"/>
  <c r="E1063" i="16"/>
  <c r="E1095" i="16"/>
  <c r="M1095" i="16" s="1"/>
  <c r="E1127" i="16"/>
  <c r="E1159" i="16"/>
  <c r="E1191" i="16"/>
  <c r="M1191" i="16" s="1"/>
  <c r="E1223" i="16"/>
  <c r="M1223" i="16" s="1"/>
  <c r="E1255" i="16"/>
  <c r="M1255" i="16" s="1"/>
  <c r="E1287" i="16"/>
  <c r="M1287" i="16" s="1"/>
  <c r="E1319" i="16"/>
  <c r="E1351" i="16"/>
  <c r="M1351" i="16" s="1"/>
  <c r="E1383" i="16"/>
  <c r="E1415" i="16"/>
  <c r="E1447" i="16"/>
  <c r="M1447" i="16" s="1"/>
  <c r="E1479" i="16"/>
  <c r="M1479" i="16" s="1"/>
  <c r="E1511" i="16"/>
  <c r="M1511" i="16" s="1"/>
  <c r="E1543" i="16"/>
  <c r="M1543" i="16" s="1"/>
  <c r="E1575" i="16"/>
  <c r="E1607" i="16"/>
  <c r="M1607" i="16" s="1"/>
  <c r="E1639" i="16"/>
  <c r="E1671" i="16"/>
  <c r="E1703" i="16"/>
  <c r="M1703" i="16" s="1"/>
  <c r="E1735" i="16"/>
  <c r="M1735" i="16" s="1"/>
  <c r="E1767" i="16"/>
  <c r="M1767" i="16" s="1"/>
  <c r="E1799" i="16"/>
  <c r="M1799" i="16" s="1"/>
  <c r="E1831" i="16"/>
  <c r="E1863" i="16"/>
  <c r="M1863" i="16" s="1"/>
  <c r="E1895" i="16"/>
  <c r="E1927" i="16"/>
  <c r="E1959" i="16"/>
  <c r="M1959" i="16" s="1"/>
  <c r="E1991" i="16"/>
  <c r="M1991" i="16" s="1"/>
  <c r="E2023" i="16"/>
  <c r="M2023" i="16" s="1"/>
  <c r="E2055" i="16"/>
  <c r="M2055" i="16" s="1"/>
  <c r="E2087" i="16"/>
  <c r="E2119" i="16"/>
  <c r="M2119" i="16" s="1"/>
  <c r="E2151" i="16"/>
  <c r="E2183" i="16"/>
  <c r="E2215" i="16"/>
  <c r="M2215" i="16" s="1"/>
  <c r="E2247" i="16"/>
  <c r="M2247" i="16" s="1"/>
  <c r="E2279" i="16"/>
  <c r="M2279" i="16" s="1"/>
  <c r="E2311" i="16"/>
  <c r="M2311" i="16" s="1"/>
  <c r="E2343" i="16"/>
  <c r="E2375" i="16"/>
  <c r="M2375" i="16" s="1"/>
  <c r="E2407" i="16"/>
  <c r="E2439" i="16"/>
  <c r="E2471" i="16"/>
  <c r="M2471" i="16" s="1"/>
  <c r="E2503" i="16"/>
  <c r="M2503" i="16" s="1"/>
  <c r="E2535" i="16"/>
  <c r="M2535" i="16" s="1"/>
  <c r="E2567" i="16"/>
  <c r="M2567" i="16" s="1"/>
  <c r="E2599" i="16"/>
  <c r="E2631" i="16"/>
  <c r="M2631" i="16" s="1"/>
  <c r="E2663" i="16"/>
  <c r="F2703" i="16"/>
  <c r="F2735" i="16"/>
  <c r="F2767" i="16"/>
  <c r="F2799" i="16"/>
  <c r="F2831" i="16"/>
  <c r="F2863" i="16"/>
  <c r="F2895" i="16"/>
  <c r="F2927" i="16"/>
  <c r="F2959" i="16"/>
  <c r="F2991" i="16"/>
  <c r="F3023" i="16"/>
  <c r="F3055" i="16"/>
  <c r="F3087" i="16"/>
  <c r="F3119" i="16"/>
  <c r="F3151" i="16"/>
  <c r="F3183" i="16"/>
  <c r="F3215" i="16"/>
  <c r="F3247" i="16"/>
  <c r="F3279" i="16"/>
  <c r="F3311" i="16"/>
  <c r="F3343" i="16"/>
  <c r="F3375" i="16"/>
  <c r="F3407" i="16"/>
  <c r="F3439" i="16"/>
  <c r="F3471" i="16"/>
  <c r="F3503" i="16"/>
  <c r="F3535" i="16"/>
  <c r="F3567" i="16"/>
  <c r="F3599" i="16"/>
  <c r="F3631" i="16"/>
  <c r="F3663" i="16"/>
  <c r="F3695" i="16"/>
  <c r="F3727" i="16"/>
  <c r="F3759" i="16"/>
  <c r="F3791" i="16"/>
  <c r="F3823" i="16"/>
  <c r="F3855" i="16"/>
  <c r="F3887" i="16"/>
  <c r="F3919" i="16"/>
  <c r="F3951" i="16"/>
  <c r="F3983" i="16"/>
  <c r="F4015" i="16"/>
  <c r="F4047" i="16"/>
  <c r="F4079" i="16"/>
  <c r="F4111" i="16"/>
  <c r="F4143" i="16"/>
  <c r="F4175" i="16"/>
  <c r="F4207" i="16"/>
  <c r="F4239" i="16"/>
  <c r="F4271" i="16"/>
  <c r="F4303" i="16"/>
  <c r="F4335" i="16"/>
  <c r="F4367" i="16"/>
  <c r="F4399" i="16"/>
  <c r="F4431" i="16"/>
  <c r="F4463" i="16"/>
  <c r="F4495" i="16"/>
  <c r="F4527" i="16"/>
  <c r="F4559" i="16"/>
  <c r="F4591" i="16"/>
  <c r="F4623" i="16"/>
  <c r="F4655" i="16"/>
  <c r="F4687" i="16"/>
  <c r="F4719" i="16"/>
  <c r="F4751" i="16"/>
  <c r="F4783" i="16"/>
  <c r="F4815" i="16"/>
  <c r="F4847" i="16"/>
  <c r="F4879" i="16"/>
  <c r="F4911" i="16"/>
  <c r="F4943" i="16"/>
  <c r="F4975" i="16"/>
  <c r="F5007" i="16"/>
  <c r="F5039" i="16"/>
  <c r="F5071" i="16"/>
  <c r="F5103" i="16"/>
  <c r="F5135" i="16"/>
  <c r="F5167" i="16"/>
  <c r="F5199" i="16"/>
  <c r="F5231" i="16"/>
  <c r="F5263" i="16"/>
  <c r="F5295" i="16"/>
  <c r="F5327" i="16"/>
  <c r="F5359" i="16"/>
  <c r="F5391" i="16"/>
  <c r="F5423" i="16"/>
  <c r="F5455" i="16"/>
  <c r="F5487" i="16"/>
  <c r="F5519" i="16"/>
  <c r="F5551" i="16"/>
  <c r="F5583" i="16"/>
  <c r="F5615" i="16"/>
  <c r="F5647" i="16"/>
  <c r="F5679" i="16"/>
  <c r="F5711" i="16"/>
  <c r="F5743" i="16"/>
  <c r="F5775" i="16"/>
  <c r="F5807" i="16"/>
  <c r="F5839" i="16"/>
  <c r="F5871" i="16"/>
  <c r="F5903" i="16"/>
  <c r="F5935" i="16"/>
  <c r="F5967" i="16"/>
  <c r="F5999" i="16"/>
  <c r="F6031" i="16"/>
  <c r="F6063" i="16"/>
  <c r="F6095" i="16"/>
  <c r="F6127" i="16"/>
  <c r="F6159" i="16"/>
  <c r="F6191" i="16"/>
  <c r="F6223" i="16"/>
  <c r="F6255" i="16"/>
  <c r="F6287" i="16"/>
  <c r="F6319" i="16"/>
  <c r="F6351" i="16"/>
  <c r="F6383" i="16"/>
  <c r="F6415" i="16"/>
  <c r="F6447" i="16"/>
  <c r="F6479" i="16"/>
  <c r="F6511" i="16"/>
  <c r="F6543" i="16"/>
  <c r="F6575" i="16"/>
  <c r="F6607" i="16"/>
  <c r="F6639" i="16"/>
  <c r="F6671" i="16"/>
  <c r="F6703" i="16"/>
  <c r="F6735" i="16"/>
  <c r="F6767" i="16"/>
  <c r="F6799" i="16"/>
  <c r="E2679" i="16"/>
  <c r="M2679" i="16" s="1"/>
  <c r="E32" i="16"/>
  <c r="M32" i="16" s="1"/>
  <c r="E64" i="16"/>
  <c r="M64" i="16" s="1"/>
  <c r="E96" i="16"/>
  <c r="M96" i="16" s="1"/>
  <c r="E18" i="16"/>
  <c r="E50" i="16"/>
  <c r="M50" i="16" s="1"/>
  <c r="E82" i="16"/>
  <c r="E114" i="16"/>
  <c r="E146" i="16"/>
  <c r="M146" i="16" s="1"/>
  <c r="E178" i="16"/>
  <c r="M178" i="16" s="1"/>
  <c r="E210" i="16"/>
  <c r="M210" i="16" s="1"/>
  <c r="E242" i="16"/>
  <c r="M242" i="16" s="1"/>
  <c r="E274" i="16"/>
  <c r="F314" i="16"/>
  <c r="F346" i="16"/>
  <c r="E378" i="16"/>
  <c r="E410" i="16"/>
  <c r="M410" i="16" s="1"/>
  <c r="E442" i="16"/>
  <c r="M442" i="16" s="1"/>
  <c r="E474" i="16"/>
  <c r="M474" i="16" s="1"/>
  <c r="E506" i="16"/>
  <c r="M506" i="16" s="1"/>
  <c r="E538" i="16"/>
  <c r="E570" i="16"/>
  <c r="M570" i="16" s="1"/>
  <c r="F610" i="16"/>
  <c r="E642" i="16"/>
  <c r="E674" i="16"/>
  <c r="M674" i="16" s="1"/>
  <c r="E706" i="16"/>
  <c r="M706" i="16" s="1"/>
  <c r="F746" i="16"/>
  <c r="E778" i="16"/>
  <c r="M778" i="16" s="1"/>
  <c r="E810" i="16"/>
  <c r="E842" i="16"/>
  <c r="M842" i="16" s="1"/>
  <c r="F882" i="16"/>
  <c r="E914" i="16"/>
  <c r="E946" i="16"/>
  <c r="M946" i="16" s="1"/>
  <c r="F986" i="16"/>
  <c r="E1018" i="16"/>
  <c r="M1018" i="16" s="1"/>
  <c r="E1050" i="16"/>
  <c r="M1050" i="16" s="1"/>
  <c r="E1082" i="16"/>
  <c r="F1122" i="16"/>
  <c r="E1154" i="16"/>
  <c r="E1186" i="16"/>
  <c r="E1218" i="16"/>
  <c r="M1218" i="16" s="1"/>
  <c r="F1258" i="16"/>
  <c r="E1290" i="16"/>
  <c r="M1290" i="16" s="1"/>
  <c r="E1322" i="16"/>
  <c r="M1322" i="16" s="1"/>
  <c r="E1354" i="16"/>
  <c r="F1394" i="16"/>
  <c r="E1426" i="16"/>
  <c r="E1458" i="16"/>
  <c r="F1498" i="16"/>
  <c r="E1530" i="16"/>
  <c r="M1530" i="16" s="1"/>
  <c r="E1562" i="16"/>
  <c r="M1562" i="16" s="1"/>
  <c r="E1594" i="16"/>
  <c r="M1594" i="16" s="1"/>
  <c r="F1634" i="16"/>
  <c r="E1666" i="16"/>
  <c r="M1666" i="16" s="1"/>
  <c r="E1698" i="16"/>
  <c r="E1730" i="16"/>
  <c r="F1770" i="16"/>
  <c r="E1802" i="16"/>
  <c r="M1802" i="16" s="1"/>
  <c r="E1834" i="16"/>
  <c r="M1834" i="16" s="1"/>
  <c r="E1866" i="16"/>
  <c r="M1866" i="16" s="1"/>
  <c r="F1906" i="16"/>
  <c r="E1938" i="16"/>
  <c r="M1938" i="16" s="1"/>
  <c r="E1970" i="16"/>
  <c r="F2010" i="16"/>
  <c r="E2042" i="16"/>
  <c r="M2042" i="16" s="1"/>
  <c r="E2074" i="16"/>
  <c r="M2074" i="16" s="1"/>
  <c r="E2106" i="16"/>
  <c r="M2106" i="16" s="1"/>
  <c r="F2146" i="16"/>
  <c r="E2178" i="16"/>
  <c r="E2210" i="16"/>
  <c r="M2210" i="16" s="1"/>
  <c r="E2242" i="16"/>
  <c r="F2282" i="16"/>
  <c r="E2314" i="16"/>
  <c r="M2314" i="16" s="1"/>
  <c r="E2346" i="16"/>
  <c r="M2346" i="16" s="1"/>
  <c r="E2378" i="16"/>
  <c r="M2378" i="16" s="1"/>
  <c r="F2418" i="16"/>
  <c r="E2450" i="16"/>
  <c r="E2482" i="16"/>
  <c r="M2482" i="16" s="1"/>
  <c r="F2522" i="16"/>
  <c r="E2554" i="16"/>
  <c r="E2586" i="16"/>
  <c r="M2586" i="16" s="1"/>
  <c r="E2618" i="16"/>
  <c r="M2618" i="16" s="1"/>
  <c r="F2658" i="16"/>
  <c r="F2690" i="16"/>
  <c r="F2722" i="16"/>
  <c r="F2754" i="16"/>
  <c r="F2786" i="16"/>
  <c r="F2818" i="16"/>
  <c r="F2850" i="16"/>
  <c r="F2882" i="16"/>
  <c r="F2914" i="16"/>
  <c r="F2946" i="16"/>
  <c r="F2978" i="16"/>
  <c r="F3010" i="16"/>
  <c r="F3042" i="16"/>
  <c r="F3074" i="16"/>
  <c r="F3106" i="16"/>
  <c r="E1874" i="16"/>
  <c r="F27" i="16"/>
  <c r="F59" i="16"/>
  <c r="F91" i="16"/>
  <c r="F123" i="16"/>
  <c r="F155" i="16"/>
  <c r="F187" i="16"/>
  <c r="F219" i="16"/>
  <c r="F251" i="16"/>
  <c r="F283" i="16"/>
  <c r="F315" i="16"/>
  <c r="F347" i="16"/>
  <c r="F379" i="16"/>
  <c r="F411" i="16"/>
  <c r="F443" i="16"/>
  <c r="F475" i="16"/>
  <c r="F507" i="16"/>
  <c r="F539" i="16"/>
  <c r="F571" i="16"/>
  <c r="F603" i="16"/>
  <c r="F635" i="16"/>
  <c r="F667" i="16"/>
  <c r="F699" i="16"/>
  <c r="F731" i="16"/>
  <c r="F763" i="16"/>
  <c r="F795" i="16"/>
  <c r="F827" i="16"/>
  <c r="F859" i="16"/>
  <c r="F891" i="16"/>
  <c r="F923" i="16"/>
  <c r="F955" i="16"/>
  <c r="F987" i="16"/>
  <c r="F1019" i="16"/>
  <c r="F1051" i="16"/>
  <c r="F1083" i="16"/>
  <c r="F1115" i="16"/>
  <c r="F1147" i="16"/>
  <c r="F1179" i="16"/>
  <c r="F1211" i="16"/>
  <c r="F1243" i="16"/>
  <c r="F1275" i="16"/>
  <c r="F1307" i="16"/>
  <c r="F1339" i="16"/>
  <c r="F1371" i="16"/>
  <c r="F1403" i="16"/>
  <c r="F1435" i="16"/>
  <c r="F1467" i="16"/>
  <c r="F1499" i="16"/>
  <c r="F1531" i="16"/>
  <c r="F1563" i="16"/>
  <c r="F1595" i="16"/>
  <c r="F1627" i="16"/>
  <c r="F1659" i="16"/>
  <c r="F1691" i="16"/>
  <c r="F1723" i="16"/>
  <c r="F1755" i="16"/>
  <c r="F1787" i="16"/>
  <c r="F1819" i="16"/>
  <c r="F1851" i="16"/>
  <c r="F1883" i="16"/>
  <c r="F1915" i="16"/>
  <c r="F1947" i="16"/>
  <c r="F1979" i="16"/>
  <c r="F2011" i="16"/>
  <c r="F2043" i="16"/>
  <c r="F2075" i="16"/>
  <c r="F2107" i="16"/>
  <c r="F2139" i="16"/>
  <c r="F2171" i="16"/>
  <c r="F2203" i="16"/>
  <c r="F2235" i="16"/>
  <c r="F2267" i="16"/>
  <c r="F2299" i="16"/>
  <c r="F2331" i="16"/>
  <c r="F2363" i="16"/>
  <c r="F2395" i="16"/>
  <c r="F2427" i="16"/>
  <c r="F2459" i="16"/>
  <c r="F2491" i="16"/>
  <c r="F2523" i="16"/>
  <c r="E2907" i="16"/>
  <c r="E1394" i="16"/>
  <c r="E92" i="16"/>
  <c r="E292" i="16"/>
  <c r="F5" i="16"/>
  <c r="F37" i="16"/>
  <c r="F69" i="16"/>
  <c r="F101" i="16"/>
  <c r="F133" i="16"/>
  <c r="F165" i="16"/>
  <c r="E197" i="16"/>
  <c r="M197" i="16" s="1"/>
  <c r="E229" i="16"/>
  <c r="F269" i="16"/>
  <c r="F301" i="16"/>
  <c r="F333" i="16"/>
  <c r="F365" i="16"/>
  <c r="F397" i="16"/>
  <c r="F429" i="16"/>
  <c r="F469" i="16"/>
  <c r="F501" i="16"/>
  <c r="F533" i="16"/>
  <c r="F565" i="16"/>
  <c r="F597" i="16"/>
  <c r="F629" i="16"/>
  <c r="F661" i="16"/>
  <c r="F693" i="16"/>
  <c r="F725" i="16"/>
  <c r="F757" i="16"/>
  <c r="F789" i="16"/>
  <c r="F821" i="16"/>
  <c r="F853" i="16"/>
  <c r="F885" i="16"/>
  <c r="F917" i="16"/>
  <c r="F949" i="16"/>
  <c r="F981" i="16"/>
  <c r="F1013" i="16"/>
  <c r="F1045" i="16"/>
  <c r="F1077" i="16"/>
  <c r="F1109" i="16"/>
  <c r="F1141" i="16"/>
  <c r="F1173" i="16"/>
  <c r="F1205" i="16"/>
  <c r="F1237" i="16"/>
  <c r="F1269" i="16"/>
  <c r="F1301" i="16"/>
  <c r="F1333" i="16"/>
  <c r="F1365" i="16"/>
  <c r="F1397" i="16"/>
  <c r="F1429" i="16"/>
  <c r="F1461" i="16"/>
  <c r="F1493" i="16"/>
  <c r="F1525" i="16"/>
  <c r="F1557" i="16"/>
  <c r="F1589" i="16"/>
  <c r="F1621" i="16"/>
  <c r="F1653" i="16"/>
  <c r="F1685" i="16"/>
  <c r="F1717" i="16"/>
  <c r="F1749" i="16"/>
  <c r="F1781" i="16"/>
  <c r="F1813" i="16"/>
  <c r="F1845" i="16"/>
  <c r="F1877" i="16"/>
  <c r="F1909" i="16"/>
  <c r="F1941" i="16"/>
  <c r="F1973" i="16"/>
  <c r="F2005" i="16"/>
  <c r="F2037" i="16"/>
  <c r="F2069" i="16"/>
  <c r="F2101" i="16"/>
  <c r="F2133" i="16"/>
  <c r="F2165" i="16"/>
  <c r="F2197" i="16"/>
  <c r="F2229" i="16"/>
  <c r="F2261" i="16"/>
  <c r="F2293" i="16"/>
  <c r="F2325" i="16"/>
  <c r="F2357" i="16"/>
  <c r="F2389" i="16"/>
  <c r="F2421" i="16"/>
  <c r="F2453" i="16"/>
  <c r="F2485" i="16"/>
  <c r="F2517" i="16"/>
  <c r="F2549" i="16"/>
  <c r="F2581" i="16"/>
  <c r="F2613" i="16"/>
  <c r="F2645" i="16"/>
  <c r="F2677" i="16"/>
  <c r="F2709" i="16"/>
  <c r="F2741" i="16"/>
  <c r="F2773" i="16"/>
  <c r="F2805" i="16"/>
  <c r="F2837" i="16"/>
  <c r="F2869" i="16"/>
  <c r="F2901" i="16"/>
  <c r="F2933" i="16"/>
  <c r="F2965" i="16"/>
  <c r="F2997" i="16"/>
  <c r="F3029" i="16"/>
  <c r="E3061" i="16"/>
  <c r="E3093" i="16"/>
  <c r="M3093" i="16" s="1"/>
  <c r="E3125" i="16"/>
  <c r="E3157" i="16"/>
  <c r="E3189" i="16"/>
  <c r="E3221" i="16"/>
  <c r="M3221" i="16" s="1"/>
  <c r="E3253" i="16"/>
  <c r="E3285" i="16"/>
  <c r="M3285" i="16" s="1"/>
  <c r="E3317" i="16"/>
  <c r="E3349" i="16"/>
  <c r="M3349" i="16" s="1"/>
  <c r="E3381" i="16"/>
  <c r="E3413" i="16"/>
  <c r="E3445" i="16"/>
  <c r="E3477" i="16"/>
  <c r="M3477" i="16" s="1"/>
  <c r="E3509" i="16"/>
  <c r="E3541" i="16"/>
  <c r="M3541" i="16" s="1"/>
  <c r="E3573" i="16"/>
  <c r="E3605" i="16"/>
  <c r="M3605" i="16" s="1"/>
  <c r="E3637" i="16"/>
  <c r="E3669" i="16"/>
  <c r="E3701" i="16"/>
  <c r="E3733" i="16"/>
  <c r="M3733" i="16" s="1"/>
  <c r="E3765" i="16"/>
  <c r="E3797" i="16"/>
  <c r="M3797" i="16" s="1"/>
  <c r="E3829" i="16"/>
  <c r="E3861" i="16"/>
  <c r="M3861" i="16" s="1"/>
  <c r="E3893" i="16"/>
  <c r="E3925" i="16"/>
  <c r="E3957" i="16"/>
  <c r="E3989" i="16"/>
  <c r="M3989" i="16" s="1"/>
  <c r="E4021" i="16"/>
  <c r="F4061" i="16"/>
  <c r="F4093" i="16"/>
  <c r="F4125" i="16"/>
  <c r="F4157" i="16"/>
  <c r="F4189" i="16"/>
  <c r="F4221" i="16"/>
  <c r="F4253" i="16"/>
  <c r="F4285" i="16"/>
  <c r="F4317" i="16"/>
  <c r="F4349" i="16"/>
  <c r="F4381" i="16"/>
  <c r="F4413" i="16"/>
  <c r="F4445" i="16"/>
  <c r="F4477" i="16"/>
  <c r="F4509" i="16"/>
  <c r="F4541" i="16"/>
  <c r="F4573" i="16"/>
  <c r="F4605" i="16"/>
  <c r="F4637" i="16"/>
  <c r="F4669" i="16"/>
  <c r="F4701" i="16"/>
  <c r="F4733" i="16"/>
  <c r="F4765" i="16"/>
  <c r="F4797" i="16"/>
  <c r="F4829" i="16"/>
  <c r="F4861" i="16"/>
  <c r="F4893" i="16"/>
  <c r="F4925" i="16"/>
  <c r="F4957" i="16"/>
  <c r="F4989" i="16"/>
  <c r="E626" i="16"/>
  <c r="E2290" i="16"/>
  <c r="E31" i="16"/>
  <c r="M31" i="16" s="1"/>
  <c r="E63" i="16"/>
  <c r="E95" i="16"/>
  <c r="M95" i="16" s="1"/>
  <c r="E127" i="16"/>
  <c r="E159" i="16"/>
  <c r="E191" i="16"/>
  <c r="E223" i="16"/>
  <c r="M223" i="16" s="1"/>
  <c r="E255" i="16"/>
  <c r="E287" i="16"/>
  <c r="M287" i="16" s="1"/>
  <c r="F327" i="16"/>
  <c r="F359" i="16"/>
  <c r="E391" i="16"/>
  <c r="E423" i="16"/>
  <c r="E455" i="16"/>
  <c r="F495" i="16"/>
  <c r="F527" i="16"/>
  <c r="F559" i="16"/>
  <c r="F591" i="16"/>
  <c r="F623" i="16"/>
  <c r="F655" i="16"/>
  <c r="F687" i="16"/>
  <c r="F719" i="16"/>
  <c r="F751" i="16"/>
  <c r="F783" i="16"/>
  <c r="F815" i="16"/>
  <c r="F847" i="16"/>
  <c r="F879" i="16"/>
  <c r="F911" i="16"/>
  <c r="F943" i="16"/>
  <c r="F975" i="16"/>
  <c r="F1007" i="16"/>
  <c r="F1039" i="16"/>
  <c r="F1071" i="16"/>
  <c r="F1103" i="16"/>
  <c r="F1135" i="16"/>
  <c r="F1167" i="16"/>
  <c r="F1199" i="16"/>
  <c r="F1231" i="16"/>
  <c r="F1263" i="16"/>
  <c r="F1295" i="16"/>
  <c r="F1327" i="16"/>
  <c r="F1359" i="16"/>
  <c r="F1391" i="16"/>
  <c r="F1423" i="16"/>
  <c r="F1455" i="16"/>
  <c r="F1487" i="16"/>
  <c r="F1519" i="16"/>
  <c r="F1551" i="16"/>
  <c r="F1583" i="16"/>
  <c r="F1615" i="16"/>
  <c r="F1647" i="16"/>
  <c r="F1679" i="16"/>
  <c r="F1711" i="16"/>
  <c r="F1743" i="16"/>
  <c r="F1775" i="16"/>
  <c r="F1807" i="16"/>
  <c r="F1839" i="16"/>
  <c r="F1871" i="16"/>
  <c r="F1903" i="16"/>
  <c r="F1935" i="16"/>
  <c r="F1967" i="16"/>
  <c r="F1999" i="16"/>
  <c r="F2031" i="16"/>
  <c r="F2063" i="16"/>
  <c r="F2095" i="16"/>
  <c r="F2127" i="16"/>
  <c r="F2159" i="16"/>
  <c r="F2191" i="16"/>
  <c r="F2223" i="16"/>
  <c r="F2255" i="16"/>
  <c r="F2287" i="16"/>
  <c r="F2319" i="16"/>
  <c r="F2351" i="16"/>
  <c r="F2383" i="16"/>
  <c r="F2415" i="16"/>
  <c r="F2447" i="16"/>
  <c r="F2479" i="16"/>
  <c r="F2511" i="16"/>
  <c r="F2543" i="16"/>
  <c r="F2575" i="16"/>
  <c r="F2607" i="16"/>
  <c r="F2639" i="16"/>
  <c r="F2671" i="16"/>
  <c r="E2703" i="16"/>
  <c r="E2735" i="16"/>
  <c r="E2767" i="16"/>
  <c r="E2799" i="16"/>
  <c r="M2799" i="16" s="1"/>
  <c r="E2831" i="16"/>
  <c r="E2863" i="16"/>
  <c r="M2863" i="16" s="1"/>
  <c r="E2895" i="16"/>
  <c r="E2927" i="16"/>
  <c r="M2927" i="16" s="1"/>
  <c r="E2959" i="16"/>
  <c r="E2991" i="16"/>
  <c r="E3023" i="16"/>
  <c r="E3055" i="16"/>
  <c r="M3055" i="16" s="1"/>
  <c r="E3087" i="16"/>
  <c r="E3119" i="16"/>
  <c r="M3119" i="16" s="1"/>
  <c r="E3151" i="16"/>
  <c r="E3183" i="16"/>
  <c r="M3183" i="16" s="1"/>
  <c r="E3215" i="16"/>
  <c r="E3247" i="16"/>
  <c r="E3279" i="16"/>
  <c r="E3311" i="16"/>
  <c r="M3311" i="16" s="1"/>
  <c r="E3343" i="16"/>
  <c r="E3375" i="16"/>
  <c r="M3375" i="16" s="1"/>
  <c r="E3407" i="16"/>
  <c r="E3439" i="16"/>
  <c r="M3439" i="16" s="1"/>
  <c r="E3471" i="16"/>
  <c r="E3503" i="16"/>
  <c r="E3535" i="16"/>
  <c r="E3567" i="16"/>
  <c r="M3567" i="16" s="1"/>
  <c r="E3599" i="16"/>
  <c r="E3631" i="16"/>
  <c r="M3631" i="16" s="1"/>
  <c r="E3663" i="16"/>
  <c r="E3695" i="16"/>
  <c r="M3695" i="16" s="1"/>
  <c r="E3727" i="16"/>
  <c r="E3759" i="16"/>
  <c r="E3791" i="16"/>
  <c r="E3823" i="16"/>
  <c r="M3823" i="16" s="1"/>
  <c r="E3855" i="16"/>
  <c r="E3887" i="16"/>
  <c r="M3887" i="16" s="1"/>
  <c r="E3919" i="16"/>
  <c r="E3951" i="16"/>
  <c r="M3951" i="16" s="1"/>
  <c r="E3983" i="16"/>
  <c r="E4015" i="16"/>
  <c r="E4047" i="16"/>
  <c r="E4079" i="16"/>
  <c r="M4079" i="16" s="1"/>
  <c r="E4111" i="16"/>
  <c r="E4143" i="16"/>
  <c r="M4143" i="16" s="1"/>
  <c r="E4175" i="16"/>
  <c r="E4207" i="16"/>
  <c r="M4207" i="16" s="1"/>
  <c r="E4239" i="16"/>
  <c r="E4271" i="16"/>
  <c r="E4303" i="16"/>
  <c r="E4335" i="16"/>
  <c r="M4335" i="16" s="1"/>
  <c r="E4367" i="16"/>
  <c r="E4399" i="16"/>
  <c r="M4399" i="16" s="1"/>
  <c r="E4431" i="16"/>
  <c r="E4463" i="16"/>
  <c r="M4463" i="16" s="1"/>
  <c r="E4495" i="16"/>
  <c r="E4527" i="16"/>
  <c r="E4559" i="16"/>
  <c r="E4591" i="16"/>
  <c r="M4591" i="16" s="1"/>
  <c r="E4623" i="16"/>
  <c r="E4655" i="16"/>
  <c r="M4655" i="16" s="1"/>
  <c r="E4687" i="16"/>
  <c r="E4719" i="16"/>
  <c r="M4719" i="16" s="1"/>
  <c r="E4751" i="16"/>
  <c r="E4783" i="16"/>
  <c r="E4815" i="16"/>
  <c r="E4847" i="16"/>
  <c r="M4847" i="16" s="1"/>
  <c r="E4879" i="16"/>
  <c r="E4911" i="16"/>
  <c r="M4911" i="16" s="1"/>
  <c r="E4943" i="16"/>
  <c r="E4975" i="16"/>
  <c r="M4975" i="16" s="1"/>
  <c r="E5007" i="16"/>
  <c r="E5039" i="16"/>
  <c r="E5071" i="16"/>
  <c r="E5103" i="16"/>
  <c r="M5103" i="16" s="1"/>
  <c r="E5135" i="16"/>
  <c r="E5167" i="16"/>
  <c r="M5167" i="16" s="1"/>
  <c r="E5199" i="16"/>
  <c r="E5231" i="16"/>
  <c r="M5231" i="16" s="1"/>
  <c r="E5263" i="16"/>
  <c r="E5295" i="16"/>
  <c r="E5327" i="16"/>
  <c r="E5359" i="16"/>
  <c r="M5359" i="16" s="1"/>
  <c r="E5391" i="16"/>
  <c r="E5423" i="16"/>
  <c r="M5423" i="16" s="1"/>
  <c r="E5455" i="16"/>
  <c r="E5487" i="16"/>
  <c r="M5487" i="16" s="1"/>
  <c r="E5519" i="16"/>
  <c r="E5551" i="16"/>
  <c r="E5583" i="16"/>
  <c r="E5615" i="16"/>
  <c r="M5615" i="16" s="1"/>
  <c r="E5647" i="16"/>
  <c r="E5679" i="16"/>
  <c r="M5679" i="16" s="1"/>
  <c r="E5711" i="16"/>
  <c r="E5743" i="16"/>
  <c r="M5743" i="16" s="1"/>
  <c r="E5775" i="16"/>
  <c r="E5807" i="16"/>
  <c r="E5839" i="16"/>
  <c r="E5871" i="16"/>
  <c r="M5871" i="16" s="1"/>
  <c r="E5903" i="16"/>
  <c r="E5935" i="16"/>
  <c r="M5935" i="16" s="1"/>
  <c r="E5967" i="16"/>
  <c r="E5999" i="16"/>
  <c r="M5999" i="16" s="1"/>
  <c r="E6031" i="16"/>
  <c r="E6063" i="16"/>
  <c r="E6095" i="16"/>
  <c r="E6127" i="16"/>
  <c r="M6127" i="16" s="1"/>
  <c r="E6159" i="16"/>
  <c r="E6191" i="16"/>
  <c r="M6191" i="16" s="1"/>
  <c r="E6223" i="16"/>
  <c r="E6255" i="16"/>
  <c r="M6255" i="16" s="1"/>
  <c r="E6287" i="16"/>
  <c r="E6319" i="16"/>
  <c r="E6351" i="16"/>
  <c r="E6383" i="16"/>
  <c r="M6383" i="16" s="1"/>
  <c r="E6415" i="16"/>
  <c r="E6447" i="16"/>
  <c r="M6447" i="16" s="1"/>
  <c r="E6479" i="16"/>
  <c r="E6511" i="16"/>
  <c r="M6511" i="16" s="1"/>
  <c r="E6543" i="16"/>
  <c r="E6575" i="16"/>
  <c r="E6607" i="16"/>
  <c r="E6639" i="16"/>
  <c r="M6639" i="16" s="1"/>
  <c r="E6671" i="16"/>
  <c r="E6703" i="16"/>
  <c r="M6703" i="16" s="1"/>
  <c r="E6735" i="16"/>
  <c r="E6767" i="16"/>
  <c r="M6767" i="16" s="1"/>
  <c r="E6799" i="16"/>
  <c r="F8" i="16"/>
  <c r="F40" i="16"/>
  <c r="F72" i="16"/>
  <c r="E312" i="16"/>
  <c r="F26" i="16"/>
  <c r="F58" i="16"/>
  <c r="F90" i="16"/>
  <c r="F122" i="16"/>
  <c r="F154" i="16"/>
  <c r="F186" i="16"/>
  <c r="F218" i="16"/>
  <c r="F250" i="16"/>
  <c r="F282" i="16"/>
  <c r="E314" i="16"/>
  <c r="F354" i="16"/>
  <c r="F386" i="16"/>
  <c r="F418" i="16"/>
  <c r="F450" i="16"/>
  <c r="F482" i="16"/>
  <c r="F514" i="16"/>
  <c r="F546" i="16"/>
  <c r="F578" i="16"/>
  <c r="E610" i="16"/>
  <c r="M610" i="16" s="1"/>
  <c r="F650" i="16"/>
  <c r="F682" i="16"/>
  <c r="F714" i="16"/>
  <c r="E746" i="16"/>
  <c r="M746" i="16" s="1"/>
  <c r="F786" i="16"/>
  <c r="F818" i="16"/>
  <c r="F850" i="16"/>
  <c r="F890" i="16"/>
  <c r="F922" i="16"/>
  <c r="F954" i="16"/>
  <c r="E986" i="16"/>
  <c r="F1026" i="16"/>
  <c r="F1058" i="16"/>
  <c r="F1090" i="16"/>
  <c r="E1122" i="16"/>
  <c r="F1162" i="16"/>
  <c r="F1194" i="16"/>
  <c r="F1226" i="16"/>
  <c r="E1258" i="16"/>
  <c r="F1298" i="16"/>
  <c r="F1330" i="16"/>
  <c r="F1362" i="16"/>
  <c r="F1402" i="16"/>
  <c r="F1434" i="16"/>
  <c r="F1466" i="16"/>
  <c r="E1498" i="16"/>
  <c r="F1538" i="16"/>
  <c r="F1570" i="16"/>
  <c r="F1602" i="16"/>
  <c r="E1634" i="16"/>
  <c r="M1634" i="16" s="1"/>
  <c r="F1674" i="16"/>
  <c r="F1706" i="16"/>
  <c r="F1738" i="16"/>
  <c r="E1770" i="16"/>
  <c r="F1810" i="16"/>
  <c r="F1842" i="16"/>
  <c r="F1874" i="16"/>
  <c r="F1914" i="16"/>
  <c r="F1946" i="16"/>
  <c r="F1978" i="16"/>
  <c r="E2010" i="16"/>
  <c r="F2050" i="16"/>
  <c r="F2082" i="16"/>
  <c r="F2114" i="16"/>
  <c r="E2146" i="16"/>
  <c r="F2186" i="16"/>
  <c r="F2218" i="16"/>
  <c r="F2250" i="16"/>
  <c r="E2282" i="16"/>
  <c r="F2322" i="16"/>
  <c r="F2354" i="16"/>
  <c r="F2386" i="16"/>
  <c r="F2426" i="16"/>
  <c r="F2458" i="16"/>
  <c r="F2490" i="16"/>
  <c r="E2522" i="16"/>
  <c r="M2522" i="16" s="1"/>
  <c r="F2562" i="16"/>
  <c r="F2594" i="16"/>
  <c r="F2626" i="16"/>
  <c r="E2658" i="16"/>
  <c r="M2658" i="16" s="1"/>
  <c r="E2690" i="16"/>
  <c r="E2722" i="16"/>
  <c r="M2722" i="16" s="1"/>
  <c r="E2754" i="16"/>
  <c r="E2786" i="16"/>
  <c r="M2786" i="16" s="1"/>
  <c r="E2818" i="16"/>
  <c r="E2850" i="16"/>
  <c r="E2882" i="16"/>
  <c r="E2914" i="16"/>
  <c r="M2914" i="16" s="1"/>
  <c r="E2946" i="16"/>
  <c r="E2978" i="16"/>
  <c r="M2978" i="16" s="1"/>
  <c r="E3010" i="16"/>
  <c r="E3042" i="16"/>
  <c r="M3042" i="16" s="1"/>
  <c r="E3074" i="16"/>
  <c r="E3106" i="16"/>
  <c r="E2386" i="16"/>
  <c r="E27" i="16"/>
  <c r="M27" i="16" s="1"/>
  <c r="E59" i="16"/>
  <c r="E91" i="16"/>
  <c r="M91" i="16" s="1"/>
  <c r="E123" i="16"/>
  <c r="E155" i="16"/>
  <c r="M155" i="16" s="1"/>
  <c r="E187" i="16"/>
  <c r="E219" i="16"/>
  <c r="E251" i="16"/>
  <c r="E283" i="16"/>
  <c r="M283" i="16" s="1"/>
  <c r="E315" i="16"/>
  <c r="E347" i="16"/>
  <c r="M347" i="16" s="1"/>
  <c r="E379" i="16"/>
  <c r="E411" i="16"/>
  <c r="M411" i="16" s="1"/>
  <c r="E443" i="16"/>
  <c r="E475" i="16"/>
  <c r="E507" i="16"/>
  <c r="E539" i="16"/>
  <c r="M539" i="16" s="1"/>
  <c r="E571" i="16"/>
  <c r="E603" i="16"/>
  <c r="M603" i="16" s="1"/>
  <c r="E635" i="16"/>
  <c r="E667" i="16"/>
  <c r="M667" i="16" s="1"/>
  <c r="E699" i="16"/>
  <c r="E731" i="16"/>
  <c r="E763" i="16"/>
  <c r="E795" i="16"/>
  <c r="M795" i="16" s="1"/>
  <c r="E827" i="16"/>
  <c r="E859" i="16"/>
  <c r="M859" i="16" s="1"/>
  <c r="E891" i="16"/>
  <c r="E923" i="16"/>
  <c r="M923" i="16" s="1"/>
  <c r="E955" i="16"/>
  <c r="E987" i="16"/>
  <c r="E1019" i="16"/>
  <c r="E1051" i="16"/>
  <c r="M1051" i="16" s="1"/>
  <c r="E1083" i="16"/>
  <c r="E1115" i="16"/>
  <c r="M1115" i="16" s="1"/>
  <c r="E1147" i="16"/>
  <c r="E1179" i="16"/>
  <c r="M1179" i="16" s="1"/>
  <c r="E1211" i="16"/>
  <c r="E1243" i="16"/>
  <c r="E1275" i="16"/>
  <c r="E1307" i="16"/>
  <c r="M1307" i="16" s="1"/>
  <c r="E1339" i="16"/>
  <c r="E1371" i="16"/>
  <c r="M1371" i="16" s="1"/>
  <c r="E1403" i="16"/>
  <c r="E1435" i="16"/>
  <c r="M1435" i="16" s="1"/>
  <c r="E1467" i="16"/>
  <c r="E1499" i="16"/>
  <c r="E1531" i="16"/>
  <c r="E1563" i="16"/>
  <c r="M1563" i="16" s="1"/>
  <c r="E1595" i="16"/>
  <c r="E1627" i="16"/>
  <c r="M1627" i="16" s="1"/>
  <c r="E1659" i="16"/>
  <c r="E1691" i="16"/>
  <c r="M1691" i="16" s="1"/>
  <c r="E1723" i="16"/>
  <c r="E1755" i="16"/>
  <c r="E1787" i="16"/>
  <c r="E1819" i="16"/>
  <c r="M1819" i="16" s="1"/>
  <c r="E1851" i="16"/>
  <c r="E1883" i="16"/>
  <c r="M1883" i="16" s="1"/>
  <c r="E1915" i="16"/>
  <c r="E1947" i="16"/>
  <c r="M1947" i="16" s="1"/>
  <c r="E1979" i="16"/>
  <c r="E2011" i="16"/>
  <c r="E2043" i="16"/>
  <c r="E2075" i="16"/>
  <c r="M2075" i="16" s="1"/>
  <c r="E2107" i="16"/>
  <c r="E2139" i="16"/>
  <c r="M2139" i="16" s="1"/>
  <c r="E2171" i="16"/>
  <c r="E2203" i="16"/>
  <c r="M2203" i="16" s="1"/>
  <c r="E2235" i="16"/>
  <c r="E2267" i="16"/>
  <c r="E2299" i="16"/>
  <c r="E2331" i="16"/>
  <c r="M2331" i="16" s="1"/>
  <c r="E2363" i="16"/>
  <c r="E2395" i="16"/>
  <c r="M2395" i="16" s="1"/>
  <c r="E2427" i="16"/>
  <c r="E2459" i="16"/>
  <c r="M2459" i="16" s="1"/>
  <c r="E2491" i="16"/>
  <c r="E2523" i="16"/>
  <c r="E3075" i="16"/>
  <c r="E1906" i="16"/>
  <c r="M1906" i="16" s="1"/>
  <c r="E116" i="16"/>
  <c r="E404" i="16"/>
  <c r="E5" i="16"/>
  <c r="E37" i="16"/>
  <c r="M37" i="16" s="1"/>
  <c r="E69" i="16"/>
  <c r="E101" i="16"/>
  <c r="E133" i="16"/>
  <c r="E165" i="16"/>
  <c r="M165" i="16" s="1"/>
  <c r="F205" i="16"/>
  <c r="F237" i="16"/>
  <c r="E269" i="16"/>
  <c r="E301" i="16"/>
  <c r="M301" i="16" s="1"/>
  <c r="E333" i="16"/>
  <c r="E365" i="16"/>
  <c r="E397" i="16"/>
  <c r="F437" i="16"/>
  <c r="E469" i="16"/>
  <c r="E501" i="16"/>
  <c r="M501" i="16" s="1"/>
  <c r="E533" i="16"/>
  <c r="E565" i="16"/>
  <c r="M565" i="16" s="1"/>
  <c r="E597" i="16"/>
  <c r="E629" i="16"/>
  <c r="E661" i="16"/>
  <c r="E693" i="16"/>
  <c r="M693" i="16" s="1"/>
  <c r="E725" i="16"/>
  <c r="E757" i="16"/>
  <c r="M757" i="16" s="1"/>
  <c r="E789" i="16"/>
  <c r="E821" i="16"/>
  <c r="M821" i="16" s="1"/>
  <c r="E853" i="16"/>
  <c r="E885" i="16"/>
  <c r="E917" i="16"/>
  <c r="E949" i="16"/>
  <c r="M949" i="16" s="1"/>
  <c r="E981" i="16"/>
  <c r="E1013" i="16"/>
  <c r="M1013" i="16" s="1"/>
  <c r="E1045" i="16"/>
  <c r="E1077" i="16"/>
  <c r="M1077" i="16" s="1"/>
  <c r="E1109" i="16"/>
  <c r="E1141" i="16"/>
  <c r="E1173" i="16"/>
  <c r="E1205" i="16"/>
  <c r="M1205" i="16" s="1"/>
  <c r="E1237" i="16"/>
  <c r="E1269" i="16"/>
  <c r="M1269" i="16" s="1"/>
  <c r="E1301" i="16"/>
  <c r="E1333" i="16"/>
  <c r="M1333" i="16" s="1"/>
  <c r="E1365" i="16"/>
  <c r="E1397" i="16"/>
  <c r="E1429" i="16"/>
  <c r="E1461" i="16"/>
  <c r="M1461" i="16" s="1"/>
  <c r="E1493" i="16"/>
  <c r="E1525" i="16"/>
  <c r="M1525" i="16" s="1"/>
  <c r="E1557" i="16"/>
  <c r="E1589" i="16"/>
  <c r="M1589" i="16" s="1"/>
  <c r="E1621" i="16"/>
  <c r="E1653" i="16"/>
  <c r="E1685" i="16"/>
  <c r="E1717" i="16"/>
  <c r="M1717" i="16" s="1"/>
  <c r="E1749" i="16"/>
  <c r="E1781" i="16"/>
  <c r="M1781" i="16" s="1"/>
  <c r="E1813" i="16"/>
  <c r="E1845" i="16"/>
  <c r="M1845" i="16" s="1"/>
  <c r="E1877" i="16"/>
  <c r="E1909" i="16"/>
  <c r="E1941" i="16"/>
  <c r="E1973" i="16"/>
  <c r="M1973" i="16" s="1"/>
  <c r="E2005" i="16"/>
  <c r="E2037" i="16"/>
  <c r="M2037" i="16" s="1"/>
  <c r="E2069" i="16"/>
  <c r="E2101" i="16"/>
  <c r="M2101" i="16" s="1"/>
  <c r="E2133" i="16"/>
  <c r="E2165" i="16"/>
  <c r="E2197" i="16"/>
  <c r="E2229" i="16"/>
  <c r="M2229" i="16" s="1"/>
  <c r="E2261" i="16"/>
  <c r="E2293" i="16"/>
  <c r="M2293" i="16" s="1"/>
  <c r="E2325" i="16"/>
  <c r="E2357" i="16"/>
  <c r="M2357" i="16" s="1"/>
  <c r="E2389" i="16"/>
  <c r="E2421" i="16"/>
  <c r="E2453" i="16"/>
  <c r="E2485" i="16"/>
  <c r="M2485" i="16" s="1"/>
  <c r="E2517" i="16"/>
  <c r="E2549" i="16"/>
  <c r="M2549" i="16" s="1"/>
  <c r="E2581" i="16"/>
  <c r="E2613" i="16"/>
  <c r="M2613" i="16" s="1"/>
  <c r="E2645" i="16"/>
  <c r="E2677" i="16"/>
  <c r="E2709" i="16"/>
  <c r="E2741" i="16"/>
  <c r="M2741" i="16" s="1"/>
  <c r="E2773" i="16"/>
  <c r="E2805" i="16"/>
  <c r="M2805" i="16" s="1"/>
  <c r="E2837" i="16"/>
  <c r="E2869" i="16"/>
  <c r="M2869" i="16" s="1"/>
  <c r="E2901" i="16"/>
  <c r="E2933" i="16"/>
  <c r="E2965" i="16"/>
  <c r="E2997" i="16"/>
  <c r="M2997" i="16" s="1"/>
  <c r="E3029" i="16"/>
  <c r="F3069" i="16"/>
  <c r="F3101" i="16"/>
  <c r="F3133" i="16"/>
  <c r="F3165" i="16"/>
  <c r="F3197" i="16"/>
  <c r="F3229" i="16"/>
  <c r="F3261" i="16"/>
  <c r="F3293" i="16"/>
  <c r="F3325" i="16"/>
  <c r="F3357" i="16"/>
  <c r="F3389" i="16"/>
  <c r="F3421" i="16"/>
  <c r="F3453" i="16"/>
  <c r="F3485" i="16"/>
  <c r="F3517" i="16"/>
  <c r="F3549" i="16"/>
  <c r="F3581" i="16"/>
  <c r="F3613" i="16"/>
  <c r="F3645" i="16"/>
  <c r="F3677" i="16"/>
  <c r="F3709" i="16"/>
  <c r="F3741" i="16"/>
  <c r="F3773" i="16"/>
  <c r="F3805" i="16"/>
  <c r="F3837" i="16"/>
  <c r="F3869" i="16"/>
  <c r="F3901" i="16"/>
  <c r="F3933" i="16"/>
  <c r="F3965" i="16"/>
  <c r="F3997" i="16"/>
  <c r="F4029" i="16"/>
  <c r="E4061" i="16"/>
  <c r="E4093" i="16"/>
  <c r="M4093" i="16" s="1"/>
  <c r="E4125" i="16"/>
  <c r="E4157" i="16"/>
  <c r="M4157" i="16" s="1"/>
  <c r="E4189" i="16"/>
  <c r="E4221" i="16"/>
  <c r="E4253" i="16"/>
  <c r="E4285" i="16"/>
  <c r="M4285" i="16" s="1"/>
  <c r="E4317" i="16"/>
  <c r="E4349" i="16"/>
  <c r="M4349" i="16" s="1"/>
  <c r="E4381" i="16"/>
  <c r="E4413" i="16"/>
  <c r="M4413" i="16" s="1"/>
  <c r="E4445" i="16"/>
  <c r="E4477" i="16"/>
  <c r="E4509" i="16"/>
  <c r="E4541" i="16"/>
  <c r="M4541" i="16" s="1"/>
  <c r="E4573" i="16"/>
  <c r="E4605" i="16"/>
  <c r="M4605" i="16" s="1"/>
  <c r="E4637" i="16"/>
  <c r="E4669" i="16"/>
  <c r="M4669" i="16" s="1"/>
  <c r="E4701" i="16"/>
  <c r="E4733" i="16"/>
  <c r="E4765" i="16"/>
  <c r="E4797" i="16"/>
  <c r="M4797" i="16" s="1"/>
  <c r="E4829" i="16"/>
  <c r="E4861" i="16"/>
  <c r="M4861" i="16" s="1"/>
  <c r="E4893" i="16"/>
  <c r="E4925" i="16"/>
  <c r="M4925" i="16" s="1"/>
  <c r="E4957" i="16"/>
  <c r="E4989" i="16"/>
  <c r="E5021" i="16"/>
  <c r="E5053" i="16"/>
  <c r="E5085" i="16"/>
  <c r="E5117" i="16"/>
  <c r="E5149" i="16"/>
  <c r="E5181" i="16"/>
  <c r="E5213" i="16"/>
  <c r="E5245" i="16"/>
  <c r="E5277" i="16"/>
  <c r="E5309" i="16"/>
  <c r="E5341" i="16"/>
  <c r="E5373" i="16"/>
  <c r="E5405" i="16"/>
  <c r="E5437" i="16"/>
  <c r="E5469" i="16"/>
  <c r="E5501" i="16"/>
  <c r="E5533" i="16"/>
  <c r="E5565" i="16"/>
  <c r="E5597" i="16"/>
  <c r="E5629" i="16"/>
  <c r="E5661" i="16"/>
  <c r="E5693" i="16"/>
  <c r="E5725" i="16"/>
  <c r="E5757" i="16"/>
  <c r="E5789" i="16"/>
  <c r="E5821" i="16"/>
  <c r="E5853" i="16"/>
  <c r="E5885" i="16"/>
  <c r="E5917" i="16"/>
  <c r="E5949" i="16"/>
  <c r="E5981" i="16"/>
  <c r="E6013" i="16"/>
  <c r="E6045" i="16"/>
  <c r="E6077" i="16"/>
  <c r="E6109" i="16"/>
  <c r="E6141" i="16"/>
  <c r="E6173" i="16"/>
  <c r="E6205" i="16"/>
  <c r="E6237" i="16"/>
  <c r="E6269" i="16"/>
  <c r="E6301" i="16"/>
  <c r="E6333" i="16"/>
  <c r="E6365" i="16"/>
  <c r="E6397" i="16"/>
  <c r="E6429" i="16"/>
  <c r="E6461" i="16"/>
  <c r="E6493" i="16"/>
  <c r="E6525" i="16"/>
  <c r="E6557" i="16"/>
  <c r="E6589" i="16"/>
  <c r="E6621" i="16"/>
  <c r="E6653" i="16"/>
  <c r="E6685" i="16"/>
  <c r="E6717" i="16"/>
  <c r="E6749" i="16"/>
  <c r="E6781" i="16"/>
  <c r="E6813" i="16"/>
  <c r="E6845" i="16"/>
  <c r="E6877" i="16"/>
  <c r="E6909" i="16"/>
  <c r="E6941" i="16"/>
  <c r="E6973" i="16"/>
  <c r="E7005" i="16"/>
  <c r="E7037" i="16"/>
  <c r="E7069" i="16"/>
  <c r="E7101" i="16"/>
  <c r="E1522" i="16"/>
  <c r="M1522" i="16" s="1"/>
  <c r="F46" i="16"/>
  <c r="F110" i="16"/>
  <c r="F174" i="16"/>
  <c r="E206" i="16"/>
  <c r="F246" i="16"/>
  <c r="E278" i="16"/>
  <c r="E318" i="16"/>
  <c r="E350" i="16"/>
  <c r="E390" i="16"/>
  <c r="F430" i="16"/>
  <c r="F462" i="16"/>
  <c r="F494" i="16"/>
  <c r="E526" i="16"/>
  <c r="F566" i="16"/>
  <c r="E598" i="16"/>
  <c r="E630" i="16"/>
  <c r="E662" i="16"/>
  <c r="E694" i="16"/>
  <c r="E726" i="16"/>
  <c r="E758" i="16"/>
  <c r="E790" i="16"/>
  <c r="E822" i="16"/>
  <c r="E854" i="16"/>
  <c r="E886" i="16"/>
  <c r="E918" i="16"/>
  <c r="E950" i="16"/>
  <c r="E982" i="16"/>
  <c r="E1014" i="16"/>
  <c r="E1046" i="16"/>
  <c r="E1078" i="16"/>
  <c r="E1110" i="16"/>
  <c r="E1142" i="16"/>
  <c r="E1174" i="16"/>
  <c r="E1206" i="16"/>
  <c r="E1238" i="16"/>
  <c r="E1270" i="16"/>
  <c r="E1302" i="16"/>
  <c r="E1334" i="16"/>
  <c r="E1366" i="16"/>
  <c r="E1398" i="16"/>
  <c r="E1430" i="16"/>
  <c r="E1462" i="16"/>
  <c r="E1494" i="16"/>
  <c r="E1526" i="16"/>
  <c r="E1558" i="16"/>
  <c r="E1590" i="16"/>
  <c r="E1622" i="16"/>
  <c r="E1654" i="16"/>
  <c r="E1686" i="16"/>
  <c r="E1718" i="16"/>
  <c r="E1750" i="16"/>
  <c r="E1782" i="16"/>
  <c r="E1814" i="16"/>
  <c r="E1846" i="16"/>
  <c r="E1878" i="16"/>
  <c r="E1910" i="16"/>
  <c r="E1942" i="16"/>
  <c r="E1974" i="16"/>
  <c r="E2006" i="16"/>
  <c r="E2038" i="16"/>
  <c r="E2070" i="16"/>
  <c r="M2070" i="16" s="1"/>
  <c r="E2102" i="16"/>
  <c r="E2134" i="16"/>
  <c r="E2166" i="16"/>
  <c r="E722" i="16"/>
  <c r="M722" i="16" s="1"/>
  <c r="F231" i="16"/>
  <c r="E495" i="16"/>
  <c r="M495" i="16" s="1"/>
  <c r="E751" i="16"/>
  <c r="E1007" i="16"/>
  <c r="M1007" i="16" s="1"/>
  <c r="E1263" i="16"/>
  <c r="E1519" i="16"/>
  <c r="M1519" i="16" s="1"/>
  <c r="E1775" i="16"/>
  <c r="M1775" i="16" s="1"/>
  <c r="E2031" i="16"/>
  <c r="M2031" i="16" s="1"/>
  <c r="E2287" i="16"/>
  <c r="E2543" i="16"/>
  <c r="M2543" i="16" s="1"/>
  <c r="F2807" i="16"/>
  <c r="F3063" i="16"/>
  <c r="F3319" i="16"/>
  <c r="F3575" i="16"/>
  <c r="F3831" i="16"/>
  <c r="F4087" i="16"/>
  <c r="F4343" i="16"/>
  <c r="F4599" i="16"/>
  <c r="F4855" i="16"/>
  <c r="F5111" i="16"/>
  <c r="F5367" i="16"/>
  <c r="F5623" i="16"/>
  <c r="F5879" i="16"/>
  <c r="F6135" i="16"/>
  <c r="F6391" i="16"/>
  <c r="F6647" i="16"/>
  <c r="E72" i="16"/>
  <c r="E218" i="16"/>
  <c r="M218" i="16" s="1"/>
  <c r="E482" i="16"/>
  <c r="F754" i="16"/>
  <c r="E1026" i="16"/>
  <c r="M1026" i="16" s="1"/>
  <c r="E1298" i="16"/>
  <c r="M1298" i="16" s="1"/>
  <c r="E1570" i="16"/>
  <c r="E1842" i="16"/>
  <c r="E2114" i="16"/>
  <c r="F2394" i="16"/>
  <c r="F2666" i="16"/>
  <c r="F2922" i="16"/>
  <c r="F35" i="16"/>
  <c r="F291" i="16"/>
  <c r="F547" i="16"/>
  <c r="F803" i="16"/>
  <c r="F1059" i="16"/>
  <c r="F1315" i="16"/>
  <c r="F1571" i="16"/>
  <c r="F1827" i="16"/>
  <c r="F2083" i="16"/>
  <c r="F2339" i="16"/>
  <c r="E2418" i="16"/>
  <c r="F173" i="16"/>
  <c r="E437" i="16"/>
  <c r="F701" i="16"/>
  <c r="F957" i="16"/>
  <c r="F1213" i="16"/>
  <c r="F1469" i="16"/>
  <c r="F1725" i="16"/>
  <c r="F1981" i="16"/>
  <c r="F2237" i="16"/>
  <c r="F2493" i="16"/>
  <c r="F2749" i="16"/>
  <c r="F3005" i="16"/>
  <c r="E3261" i="16"/>
  <c r="M3261" i="16" s="1"/>
  <c r="E3517" i="16"/>
  <c r="E3773" i="16"/>
  <c r="E4029" i="16"/>
  <c r="F4293" i="16"/>
  <c r="F4549" i="16"/>
  <c r="F4805" i="16"/>
  <c r="F5029" i="16"/>
  <c r="F5157" i="16"/>
  <c r="F5285" i="16"/>
  <c r="F5413" i="16"/>
  <c r="F5541" i="16"/>
  <c r="F5669" i="16"/>
  <c r="F5797" i="16"/>
  <c r="F5925" i="16"/>
  <c r="F6053" i="16"/>
  <c r="F6181" i="16"/>
  <c r="F6309" i="16"/>
  <c r="F6437" i="16"/>
  <c r="F6565" i="16"/>
  <c r="F6693" i="16"/>
  <c r="F6821" i="16"/>
  <c r="F6901" i="16"/>
  <c r="F6965" i="16"/>
  <c r="F7029" i="16"/>
  <c r="F7093" i="16"/>
  <c r="F22" i="16"/>
  <c r="F150" i="16"/>
  <c r="F230" i="16"/>
  <c r="E302" i="16"/>
  <c r="M302" i="16" s="1"/>
  <c r="F382" i="16"/>
  <c r="E446" i="16"/>
  <c r="M446" i="16" s="1"/>
  <c r="F518" i="16"/>
  <c r="F590" i="16"/>
  <c r="F654" i="16"/>
  <c r="F718" i="16"/>
  <c r="F782" i="16"/>
  <c r="E830" i="16"/>
  <c r="F878" i="16"/>
  <c r="F918" i="16"/>
  <c r="E958" i="16"/>
  <c r="F1006" i="16"/>
  <c r="F1046" i="16"/>
  <c r="E1086" i="16"/>
  <c r="F1134" i="16"/>
  <c r="F1174" i="16"/>
  <c r="E1214" i="16"/>
  <c r="F1262" i="16"/>
  <c r="F1302" i="16"/>
  <c r="E1342" i="16"/>
  <c r="F1390" i="16"/>
  <c r="F1430" i="16"/>
  <c r="E1470" i="16"/>
  <c r="F1518" i="16"/>
  <c r="F1558" i="16"/>
  <c r="E1598" i="16"/>
  <c r="F1646" i="16"/>
  <c r="F1686" i="16"/>
  <c r="E1726" i="16"/>
  <c r="F1774" i="16"/>
  <c r="F1814" i="16"/>
  <c r="F1854" i="16"/>
  <c r="E1886" i="16"/>
  <c r="F1926" i="16"/>
  <c r="E1958" i="16"/>
  <c r="F1998" i="16"/>
  <c r="E2030" i="16"/>
  <c r="F2070" i="16"/>
  <c r="F2110" i="16"/>
  <c r="E2142" i="16"/>
  <c r="F2182" i="16"/>
  <c r="F2214" i="16"/>
  <c r="F2246" i="16"/>
  <c r="F2278" i="16"/>
  <c r="F2310" i="16"/>
  <c r="F2342" i="16"/>
  <c r="F2374" i="16"/>
  <c r="F2406" i="16"/>
  <c r="F2438" i="16"/>
  <c r="F2470" i="16"/>
  <c r="F2502" i="16"/>
  <c r="F2534" i="16"/>
  <c r="F2566" i="16"/>
  <c r="F2598" i="16"/>
  <c r="F2630" i="16"/>
  <c r="F2662" i="16"/>
  <c r="F2694" i="16"/>
  <c r="F2726" i="16"/>
  <c r="F2758" i="16"/>
  <c r="F2790" i="16"/>
  <c r="F2822" i="16"/>
  <c r="F2854" i="16"/>
  <c r="F2886" i="16"/>
  <c r="F2918" i="16"/>
  <c r="F2950" i="16"/>
  <c r="F2982" i="16"/>
  <c r="F3014" i="16"/>
  <c r="F3046" i="16"/>
  <c r="F3078" i="16"/>
  <c r="F3110" i="16"/>
  <c r="F3142" i="16"/>
  <c r="F3174" i="16"/>
  <c r="F3206" i="16"/>
  <c r="F3238" i="16"/>
  <c r="F3270" i="16"/>
  <c r="F3302" i="16"/>
  <c r="F3334" i="16"/>
  <c r="F3366" i="16"/>
  <c r="F3398" i="16"/>
  <c r="F3430" i="16"/>
  <c r="F3462" i="16"/>
  <c r="F3494" i="16"/>
  <c r="F3526" i="16"/>
  <c r="F3558" i="16"/>
  <c r="F3590" i="16"/>
  <c r="F3622" i="16"/>
  <c r="F3654" i="16"/>
  <c r="F3686" i="16"/>
  <c r="F3718" i="16"/>
  <c r="F3750" i="16"/>
  <c r="F3782" i="16"/>
  <c r="F3814" i="16"/>
  <c r="F3846" i="16"/>
  <c r="F3878" i="16"/>
  <c r="F3910" i="16"/>
  <c r="F3942" i="16"/>
  <c r="F3974" i="16"/>
  <c r="F4006" i="16"/>
  <c r="F4038" i="16"/>
  <c r="F4070" i="16"/>
  <c r="F4102" i="16"/>
  <c r="F4134" i="16"/>
  <c r="F4166" i="16"/>
  <c r="F4198" i="16"/>
  <c r="F4230" i="16"/>
  <c r="F4262" i="16"/>
  <c r="F4294" i="16"/>
  <c r="F4326" i="16"/>
  <c r="F4358" i="16"/>
  <c r="F4390" i="16"/>
  <c r="F4422" i="16"/>
  <c r="F4454" i="16"/>
  <c r="F4486" i="16"/>
  <c r="F4518" i="16"/>
  <c r="F4550" i="16"/>
  <c r="F4582" i="16"/>
  <c r="F4614" i="16"/>
  <c r="F4646" i="16"/>
  <c r="F4678" i="16"/>
  <c r="F4710" i="16"/>
  <c r="F4742" i="16"/>
  <c r="F4774" i="16"/>
  <c r="F4806" i="16"/>
  <c r="F4838" i="16"/>
  <c r="F4870" i="16"/>
  <c r="F4902" i="16"/>
  <c r="F4934" i="16"/>
  <c r="F4966" i="16"/>
  <c r="F4998" i="16"/>
  <c r="F5030" i="16"/>
  <c r="F5062" i="16"/>
  <c r="F5094" i="16"/>
  <c r="F5126" i="16"/>
  <c r="F5158" i="16"/>
  <c r="F5190" i="16"/>
  <c r="F5222" i="16"/>
  <c r="F5254" i="16"/>
  <c r="F5286" i="16"/>
  <c r="F5318" i="16"/>
  <c r="F5350" i="16"/>
  <c r="F5382" i="16"/>
  <c r="F5414" i="16"/>
  <c r="F5446" i="16"/>
  <c r="F5478" i="16"/>
  <c r="F5510" i="16"/>
  <c r="F5542" i="16"/>
  <c r="F5574" i="16"/>
  <c r="F5606" i="16"/>
  <c r="F5638" i="16"/>
  <c r="F5670" i="16"/>
  <c r="F5702" i="16"/>
  <c r="F5734" i="16"/>
  <c r="F5766" i="16"/>
  <c r="F5798" i="16"/>
  <c r="F5830" i="16"/>
  <c r="F5862" i="16"/>
  <c r="F5894" i="16"/>
  <c r="F5926" i="16"/>
  <c r="F5958" i="16"/>
  <c r="F5990" i="16"/>
  <c r="F6022" i="16"/>
  <c r="F6054" i="16"/>
  <c r="F6086" i="16"/>
  <c r="F6118" i="16"/>
  <c r="F6150" i="16"/>
  <c r="F6182" i="16"/>
  <c r="F6214" i="16"/>
  <c r="F6246" i="16"/>
  <c r="F6278" i="16"/>
  <c r="F6310" i="16"/>
  <c r="F6342" i="16"/>
  <c r="F6374" i="16"/>
  <c r="F6406" i="16"/>
  <c r="F6438" i="16"/>
  <c r="F6470" i="16"/>
  <c r="F6502" i="16"/>
  <c r="F6534" i="16"/>
  <c r="F6566" i="16"/>
  <c r="F6598" i="16"/>
  <c r="F6630" i="16"/>
  <c r="F6662" i="16"/>
  <c r="F6694" i="16"/>
  <c r="F6726" i="16"/>
  <c r="F6758" i="16"/>
  <c r="F6790" i="16"/>
  <c r="F6822" i="16"/>
  <c r="F6854" i="16"/>
  <c r="F6886" i="16"/>
  <c r="F6918" i="16"/>
  <c r="F6950" i="16"/>
  <c r="F6982" i="16"/>
  <c r="F7014" i="16"/>
  <c r="F7046" i="16"/>
  <c r="F7078" i="16"/>
  <c r="F7110" i="16"/>
  <c r="F7142" i="16"/>
  <c r="F7174" i="16"/>
  <c r="F7206" i="16"/>
  <c r="E422" i="16"/>
  <c r="E128" i="16"/>
  <c r="E160" i="16"/>
  <c r="F200" i="16"/>
  <c r="E232" i="16"/>
  <c r="E272" i="16"/>
  <c r="E304" i="16"/>
  <c r="E344" i="16"/>
  <c r="F384" i="16"/>
  <c r="E416" i="16"/>
  <c r="E448" i="16"/>
  <c r="E480" i="16"/>
  <c r="E512" i="16"/>
  <c r="E544" i="16"/>
  <c r="E576" i="16"/>
  <c r="E608" i="16"/>
  <c r="E640" i="16"/>
  <c r="E672" i="16"/>
  <c r="E704" i="16"/>
  <c r="E736" i="16"/>
  <c r="E768" i="16"/>
  <c r="E800" i="16"/>
  <c r="E832" i="16"/>
  <c r="E864" i="16"/>
  <c r="E896" i="16"/>
  <c r="E928" i="16"/>
  <c r="E960" i="16"/>
  <c r="E992" i="16"/>
  <c r="E1024" i="16"/>
  <c r="E1056" i="16"/>
  <c r="E1088" i="16"/>
  <c r="E1120" i="16"/>
  <c r="E1152" i="16"/>
  <c r="E1184" i="16"/>
  <c r="E1216" i="16"/>
  <c r="E1248" i="16"/>
  <c r="E1280" i="16"/>
  <c r="E1312" i="16"/>
  <c r="E1344" i="16"/>
  <c r="E1376" i="16"/>
  <c r="E1408" i="16"/>
  <c r="E1440" i="16"/>
  <c r="E1472" i="16"/>
  <c r="E1504" i="16"/>
  <c r="E1536" i="16"/>
  <c r="E1568" i="16"/>
  <c r="E1600" i="16"/>
  <c r="E1632" i="16"/>
  <c r="E1664" i="16"/>
  <c r="E1696" i="16"/>
  <c r="E1728" i="16"/>
  <c r="E1760" i="16"/>
  <c r="E1792" i="16"/>
  <c r="E1824" i="16"/>
  <c r="E1856" i="16"/>
  <c r="E1888" i="16"/>
  <c r="E1920" i="16"/>
  <c r="E1952" i="16"/>
  <c r="E1984" i="16"/>
  <c r="E2016" i="16"/>
  <c r="E2048" i="16"/>
  <c r="E2080" i="16"/>
  <c r="E2112" i="16"/>
  <c r="E2144" i="16"/>
  <c r="E2176" i="16"/>
  <c r="E2208" i="16"/>
  <c r="E2240" i="16"/>
  <c r="E2272" i="16"/>
  <c r="E2304" i="16"/>
  <c r="E2336" i="16"/>
  <c r="E2368" i="16"/>
  <c r="E2400" i="16"/>
  <c r="E2432" i="16"/>
  <c r="E2464" i="16"/>
  <c r="E2496" i="16"/>
  <c r="E2528" i="16"/>
  <c r="E2560" i="16"/>
  <c r="E2592" i="16"/>
  <c r="E2624" i="16"/>
  <c r="E2656" i="16"/>
  <c r="F2696" i="16"/>
  <c r="F2728" i="16"/>
  <c r="F2760" i="16"/>
  <c r="F2792" i="16"/>
  <c r="F2824" i="16"/>
  <c r="F2856" i="16"/>
  <c r="F2888" i="16"/>
  <c r="F2920" i="16"/>
  <c r="F2952" i="16"/>
  <c r="F2984" i="16"/>
  <c r="F3016" i="16"/>
  <c r="F3048" i="16"/>
  <c r="F3080" i="16"/>
  <c r="F3112" i="16"/>
  <c r="F3144" i="16"/>
  <c r="F3176" i="16"/>
  <c r="F3208" i="16"/>
  <c r="F3240" i="16"/>
  <c r="F3272" i="16"/>
  <c r="F3304" i="16"/>
  <c r="F3336" i="16"/>
  <c r="F3368" i="16"/>
  <c r="F3400" i="16"/>
  <c r="F3432" i="16"/>
  <c r="F3464" i="16"/>
  <c r="F3496" i="16"/>
  <c r="F3528" i="16"/>
  <c r="F3560" i="16"/>
  <c r="F3592" i="16"/>
  <c r="F3624" i="16"/>
  <c r="F3656" i="16"/>
  <c r="F3688" i="16"/>
  <c r="F3720" i="16"/>
  <c r="F3752" i="16"/>
  <c r="F3784" i="16"/>
  <c r="F3816" i="16"/>
  <c r="F3848" i="16"/>
  <c r="F3880" i="16"/>
  <c r="F3912" i="16"/>
  <c r="F3944" i="16"/>
  <c r="F3976" i="16"/>
  <c r="F4008" i="16"/>
  <c r="F4040" i="16"/>
  <c r="F4072" i="16"/>
  <c r="F4104" i="16"/>
  <c r="F4136" i="16"/>
  <c r="F4168" i="16"/>
  <c r="F4200" i="16"/>
  <c r="F4232" i="16"/>
  <c r="F4264" i="16"/>
  <c r="F4296" i="16"/>
  <c r="F4328" i="16"/>
  <c r="F4360" i="16"/>
  <c r="F4392" i="16"/>
  <c r="F4424" i="16"/>
  <c r="F4456" i="16"/>
  <c r="F4488" i="16"/>
  <c r="F4520" i="16"/>
  <c r="F4552" i="16"/>
  <c r="F4584" i="16"/>
  <c r="F4616" i="16"/>
  <c r="F4648" i="16"/>
  <c r="F4680" i="16"/>
  <c r="F4712" i="16"/>
  <c r="F4744" i="16"/>
  <c r="E4776" i="16"/>
  <c r="E4808" i="16"/>
  <c r="E4840" i="16"/>
  <c r="E4872" i="16"/>
  <c r="E4904" i="16"/>
  <c r="E4936" i="16"/>
  <c r="E4968" i="16"/>
  <c r="E5000" i="16"/>
  <c r="E5032" i="16"/>
  <c r="E5064" i="16"/>
  <c r="E5096" i="16"/>
  <c r="E5128" i="16"/>
  <c r="E5160" i="16"/>
  <c r="E5192" i="16"/>
  <c r="E5224" i="16"/>
  <c r="E5256" i="16"/>
  <c r="E5288" i="16"/>
  <c r="E5320" i="16"/>
  <c r="E5352" i="16"/>
  <c r="E5384" i="16"/>
  <c r="E5416" i="16"/>
  <c r="F5456" i="16"/>
  <c r="F5488" i="16"/>
  <c r="F5520" i="16"/>
  <c r="F5552" i="16"/>
  <c r="F5584" i="16"/>
  <c r="F5616" i="16"/>
  <c r="F5648" i="16"/>
  <c r="F5680" i="16"/>
  <c r="F5712" i="16"/>
  <c r="F5744" i="16"/>
  <c r="F5776" i="16"/>
  <c r="F5808" i="16"/>
  <c r="F5840" i="16"/>
  <c r="F5872" i="16"/>
  <c r="F5904" i="16"/>
  <c r="F5936" i="16"/>
  <c r="F5968" i="16"/>
  <c r="F6000" i="16"/>
  <c r="F6032" i="16"/>
  <c r="F6064" i="16"/>
  <c r="F6096" i="16"/>
  <c r="F6128" i="16"/>
  <c r="F6160" i="16"/>
  <c r="F6192" i="16"/>
  <c r="F6224" i="16"/>
  <c r="F6256" i="16"/>
  <c r="F6288" i="16"/>
  <c r="F6320" i="16"/>
  <c r="F6352" i="16"/>
  <c r="F6384" i="16"/>
  <c r="F6416" i="16"/>
  <c r="F6448" i="16"/>
  <c r="F6480" i="16"/>
  <c r="F6512" i="16"/>
  <c r="F6544" i="16"/>
  <c r="F6576" i="16"/>
  <c r="F6608" i="16"/>
  <c r="F6640" i="16"/>
  <c r="F6672" i="16"/>
  <c r="F6704" i="16"/>
  <c r="F6736" i="16"/>
  <c r="F6768" i="16"/>
  <c r="F6800" i="16"/>
  <c r="F6832" i="16"/>
  <c r="F6864" i="16"/>
  <c r="F6896" i="16"/>
  <c r="F6928" i="16"/>
  <c r="F6960" i="16"/>
  <c r="F6992" i="16"/>
  <c r="F7024" i="16"/>
  <c r="F7056" i="16"/>
  <c r="F7088" i="16"/>
  <c r="F7120" i="16"/>
  <c r="F7152" i="16"/>
  <c r="F7184" i="16"/>
  <c r="F7216" i="16"/>
  <c r="F7248" i="16"/>
  <c r="F7280" i="16"/>
  <c r="F7312" i="16"/>
  <c r="E78" i="16"/>
  <c r="M78" i="16" s="1"/>
  <c r="F17" i="16"/>
  <c r="F49" i="16"/>
  <c r="F81" i="16"/>
  <c r="F113" i="16"/>
  <c r="F145" i="16"/>
  <c r="F177" i="16"/>
  <c r="F217" i="16"/>
  <c r="F249" i="16"/>
  <c r="F289" i="16"/>
  <c r="F321" i="16"/>
  <c r="F361" i="16"/>
  <c r="E393" i="16"/>
  <c r="F433" i="16"/>
  <c r="F465" i="16"/>
  <c r="F497" i="16"/>
  <c r="E529" i="16"/>
  <c r="E561" i="16"/>
  <c r="E593" i="16"/>
  <c r="E625" i="16"/>
  <c r="E657" i="16"/>
  <c r="E689" i="16"/>
  <c r="E721" i="16"/>
  <c r="E753" i="16"/>
  <c r="E785" i="16"/>
  <c r="E817" i="16"/>
  <c r="E849" i="16"/>
  <c r="E881" i="16"/>
  <c r="E913" i="16"/>
  <c r="E945" i="16"/>
  <c r="E977" i="16"/>
  <c r="E1009" i="16"/>
  <c r="E1041" i="16"/>
  <c r="E1073" i="16"/>
  <c r="E1105" i="16"/>
  <c r="E1137" i="16"/>
  <c r="E1169" i="16"/>
  <c r="E1201" i="16"/>
  <c r="E1233" i="16"/>
  <c r="E1265" i="16"/>
  <c r="E1297" i="16"/>
  <c r="E1329" i="16"/>
  <c r="E1361" i="16"/>
  <c r="E1393" i="16"/>
  <c r="E1425" i="16"/>
  <c r="E1457" i="16"/>
  <c r="E1489" i="16"/>
  <c r="E1521" i="16"/>
  <c r="E1553" i="16"/>
  <c r="E1585" i="16"/>
  <c r="E1617" i="16"/>
  <c r="E1649" i="16"/>
  <c r="E1681" i="16"/>
  <c r="E1713" i="16"/>
  <c r="E1745" i="16"/>
  <c r="E1777" i="16"/>
  <c r="E1809" i="16"/>
  <c r="E1841" i="16"/>
  <c r="E1873" i="16"/>
  <c r="E1905" i="16"/>
  <c r="E1937" i="16"/>
  <c r="E1969" i="16"/>
  <c r="E2001" i="16"/>
  <c r="E2033" i="16"/>
  <c r="E2065" i="16"/>
  <c r="E2097" i="16"/>
  <c r="E2129" i="16"/>
  <c r="E2161" i="16"/>
  <c r="E2193" i="16"/>
  <c r="E2225" i="16"/>
  <c r="E2257" i="16"/>
  <c r="E2289" i="16"/>
  <c r="E2321" i="16"/>
  <c r="E2353" i="16"/>
  <c r="E2385" i="16"/>
  <c r="E2417" i="16"/>
  <c r="E2449" i="16"/>
  <c r="E2481" i="16"/>
  <c r="E2513" i="16"/>
  <c r="E2545" i="16"/>
  <c r="E2577" i="16"/>
  <c r="E2609" i="16"/>
  <c r="E2641" i="16"/>
  <c r="E2673" i="16"/>
  <c r="E2705" i="16"/>
  <c r="E2737" i="16"/>
  <c r="F2777" i="16"/>
  <c r="F2809" i="16"/>
  <c r="F2841" i="16"/>
  <c r="E2873" i="16"/>
  <c r="E2905" i="16"/>
  <c r="E2937" i="16"/>
  <c r="E2969" i="16"/>
  <c r="E3001" i="16"/>
  <c r="E3033" i="16"/>
  <c r="E3065" i="16"/>
  <c r="E3097" i="16"/>
  <c r="E3129" i="16"/>
  <c r="E3161" i="16"/>
  <c r="E3193" i="16"/>
  <c r="F3233" i="16"/>
  <c r="F3265" i="16"/>
  <c r="F3297" i="16"/>
  <c r="F3329" i="16"/>
  <c r="F3361" i="16"/>
  <c r="F3393" i="16"/>
  <c r="F3425" i="16"/>
  <c r="F3457" i="16"/>
  <c r="F3489" i="16"/>
  <c r="F3521" i="16"/>
  <c r="F3553" i="16"/>
  <c r="F3585" i="16"/>
  <c r="F3617" i="16"/>
  <c r="F3649" i="16"/>
  <c r="F3681" i="16"/>
  <c r="F3713" i="16"/>
  <c r="E3745" i="16"/>
  <c r="E3777" i="16"/>
  <c r="E3809" i="16"/>
  <c r="E3841" i="16"/>
  <c r="E3873" i="16"/>
  <c r="E3905" i="16"/>
  <c r="E3937" i="16"/>
  <c r="E3969" i="16"/>
  <c r="E4001" i="16"/>
  <c r="E4033" i="16"/>
  <c r="E4065" i="16"/>
  <c r="E4097" i="16"/>
  <c r="E4129" i="16"/>
  <c r="E4161" i="16"/>
  <c r="E4193" i="16"/>
  <c r="E4225" i="16"/>
  <c r="E4257" i="16"/>
  <c r="E4289" i="16"/>
  <c r="E4321" i="16"/>
  <c r="E4353" i="16"/>
  <c r="E4385" i="16"/>
  <c r="F7" i="16"/>
  <c r="F263" i="16"/>
  <c r="E527" i="16"/>
  <c r="M527" i="16" s="1"/>
  <c r="E783" i="16"/>
  <c r="M783" i="16" s="1"/>
  <c r="E1039" i="16"/>
  <c r="M1039" i="16" s="1"/>
  <c r="E1295" i="16"/>
  <c r="M1295" i="16" s="1"/>
  <c r="E1551" i="16"/>
  <c r="M1551" i="16" s="1"/>
  <c r="E1807" i="16"/>
  <c r="M1807" i="16" s="1"/>
  <c r="E2063" i="16"/>
  <c r="M2063" i="16" s="1"/>
  <c r="E2319" i="16"/>
  <c r="M2319" i="16" s="1"/>
  <c r="E2575" i="16"/>
  <c r="M2575" i="16" s="1"/>
  <c r="F2839" i="16"/>
  <c r="F3095" i="16"/>
  <c r="F3351" i="16"/>
  <c r="F3607" i="16"/>
  <c r="F3863" i="16"/>
  <c r="F4119" i="16"/>
  <c r="F4375" i="16"/>
  <c r="F4631" i="16"/>
  <c r="F4887" i="16"/>
  <c r="F5143" i="16"/>
  <c r="F5399" i="16"/>
  <c r="F5655" i="16"/>
  <c r="F5911" i="16"/>
  <c r="F6167" i="16"/>
  <c r="F6423" i="16"/>
  <c r="F6679" i="16"/>
  <c r="E321" i="16"/>
  <c r="E250" i="16"/>
  <c r="M250" i="16" s="1"/>
  <c r="E514" i="16"/>
  <c r="E786" i="16"/>
  <c r="M786" i="16" s="1"/>
  <c r="E1058" i="16"/>
  <c r="E1330" i="16"/>
  <c r="M1330" i="16" s="1"/>
  <c r="E1602" i="16"/>
  <c r="F1882" i="16"/>
  <c r="F2154" i="16"/>
  <c r="E2426" i="16"/>
  <c r="M2426" i="16" s="1"/>
  <c r="F2698" i="16"/>
  <c r="F2954" i="16"/>
  <c r="F67" i="16"/>
  <c r="F323" i="16"/>
  <c r="F579" i="16"/>
  <c r="F835" i="16"/>
  <c r="F1091" i="16"/>
  <c r="F1347" i="16"/>
  <c r="F1603" i="16"/>
  <c r="F1859" i="16"/>
  <c r="F2115" i="16"/>
  <c r="F2371" i="16"/>
  <c r="E124" i="16"/>
  <c r="E205" i="16"/>
  <c r="M205" i="16" s="1"/>
  <c r="F477" i="16"/>
  <c r="F733" i="16"/>
  <c r="F989" i="16"/>
  <c r="F1245" i="16"/>
  <c r="F1501" i="16"/>
  <c r="F1757" i="16"/>
  <c r="F2013" i="16"/>
  <c r="F2269" i="16"/>
  <c r="F2525" i="16"/>
  <c r="F2781" i="16"/>
  <c r="F3037" i="16"/>
  <c r="E3293" i="16"/>
  <c r="M3293" i="16" s="1"/>
  <c r="E3549" i="16"/>
  <c r="E3805" i="16"/>
  <c r="M3805" i="16" s="1"/>
  <c r="F4069" i="16"/>
  <c r="F4325" i="16"/>
  <c r="F4581" i="16"/>
  <c r="F4837" i="16"/>
  <c r="F5053" i="16"/>
  <c r="F5181" i="16"/>
  <c r="F5309" i="16"/>
  <c r="F5437" i="16"/>
  <c r="F5565" i="16"/>
  <c r="F5693" i="16"/>
  <c r="F5821" i="16"/>
  <c r="F5949" i="16"/>
  <c r="F6077" i="16"/>
  <c r="F6205" i="16"/>
  <c r="F6333" i="16"/>
  <c r="F6461" i="16"/>
  <c r="F6589" i="16"/>
  <c r="F6717" i="16"/>
  <c r="F6845" i="16"/>
  <c r="F6909" i="16"/>
  <c r="F6973" i="16"/>
  <c r="F7037" i="16"/>
  <c r="F7101" i="16"/>
  <c r="F38" i="16"/>
  <c r="F166" i="16"/>
  <c r="E238" i="16"/>
  <c r="M238" i="16" s="1"/>
  <c r="F318" i="16"/>
  <c r="F390" i="16"/>
  <c r="E454" i="16"/>
  <c r="F526" i="16"/>
  <c r="F598" i="16"/>
  <c r="F662" i="16"/>
  <c r="F726" i="16"/>
  <c r="F790" i="16"/>
  <c r="F838" i="16"/>
  <c r="E878" i="16"/>
  <c r="F926" i="16"/>
  <c r="F966" i="16"/>
  <c r="E1006" i="16"/>
  <c r="F1054" i="16"/>
  <c r="F1094" i="16"/>
  <c r="E1134" i="16"/>
  <c r="F1182" i="16"/>
  <c r="F1222" i="16"/>
  <c r="E1262" i="16"/>
  <c r="F1310" i="16"/>
  <c r="F1350" i="16"/>
  <c r="E1390" i="16"/>
  <c r="M1390" i="16" s="1"/>
  <c r="F1438" i="16"/>
  <c r="F1478" i="16"/>
  <c r="E1518" i="16"/>
  <c r="F1566" i="16"/>
  <c r="F1606" i="16"/>
  <c r="E1646" i="16"/>
  <c r="M1646" i="16" s="1"/>
  <c r="F1694" i="16"/>
  <c r="F1734" i="16"/>
  <c r="E1774" i="16"/>
  <c r="M1774" i="16" s="1"/>
  <c r="F1822" i="16"/>
  <c r="E1854" i="16"/>
  <c r="F1894" i="16"/>
  <c r="E1926" i="16"/>
  <c r="F1966" i="16"/>
  <c r="E1998" i="16"/>
  <c r="F2038" i="16"/>
  <c r="F2078" i="16"/>
  <c r="E2110" i="16"/>
  <c r="F2150" i="16"/>
  <c r="E2182" i="16"/>
  <c r="E2214" i="16"/>
  <c r="E2246" i="16"/>
  <c r="M2246" i="16" s="1"/>
  <c r="E2278" i="16"/>
  <c r="E2310" i="16"/>
  <c r="M2310" i="16" s="1"/>
  <c r="E2342" i="16"/>
  <c r="M2342" i="16" s="1"/>
  <c r="E2374" i="16"/>
  <c r="E2406" i="16"/>
  <c r="E2438" i="16"/>
  <c r="E2470" i="16"/>
  <c r="E2502" i="16"/>
  <c r="M2502" i="16" s="1"/>
  <c r="E2534" i="16"/>
  <c r="E2566" i="16"/>
  <c r="M2566" i="16" s="1"/>
  <c r="E2598" i="16"/>
  <c r="M2598" i="16" s="1"/>
  <c r="E2630" i="16"/>
  <c r="E2662" i="16"/>
  <c r="E2694" i="16"/>
  <c r="E2726" i="16"/>
  <c r="E2758" i="16"/>
  <c r="M2758" i="16" s="1"/>
  <c r="E2790" i="16"/>
  <c r="E2822" i="16"/>
  <c r="M2822" i="16" s="1"/>
  <c r="E2854" i="16"/>
  <c r="M2854" i="16" s="1"/>
  <c r="E2886" i="16"/>
  <c r="E2918" i="16"/>
  <c r="E2950" i="16"/>
  <c r="E2982" i="16"/>
  <c r="E3014" i="16"/>
  <c r="M3014" i="16" s="1"/>
  <c r="E3046" i="16"/>
  <c r="E3078" i="16"/>
  <c r="M3078" i="16" s="1"/>
  <c r="E3110" i="16"/>
  <c r="M3110" i="16" s="1"/>
  <c r="E3142" i="16"/>
  <c r="E3174" i="16"/>
  <c r="E3206" i="16"/>
  <c r="E3238" i="16"/>
  <c r="E3270" i="16"/>
  <c r="M3270" i="16" s="1"/>
  <c r="E3302" i="16"/>
  <c r="E3334" i="16"/>
  <c r="M3334" i="16" s="1"/>
  <c r="E3366" i="16"/>
  <c r="M3366" i="16" s="1"/>
  <c r="E3398" i="16"/>
  <c r="E3430" i="16"/>
  <c r="E3462" i="16"/>
  <c r="E3494" i="16"/>
  <c r="E3526" i="16"/>
  <c r="M3526" i="16" s="1"/>
  <c r="E3558" i="16"/>
  <c r="E3590" i="16"/>
  <c r="M3590" i="16" s="1"/>
  <c r="E3622" i="16"/>
  <c r="M3622" i="16" s="1"/>
  <c r="E3654" i="16"/>
  <c r="E3686" i="16"/>
  <c r="E3718" i="16"/>
  <c r="E3750" i="16"/>
  <c r="E3782" i="16"/>
  <c r="M3782" i="16" s="1"/>
  <c r="E3814" i="16"/>
  <c r="E3846" i="16"/>
  <c r="M3846" i="16" s="1"/>
  <c r="E3878" i="16"/>
  <c r="M3878" i="16" s="1"/>
  <c r="E3910" i="16"/>
  <c r="E3942" i="16"/>
  <c r="E3974" i="16"/>
  <c r="E4006" i="16"/>
  <c r="E4038" i="16"/>
  <c r="M4038" i="16" s="1"/>
  <c r="E4070" i="16"/>
  <c r="E4102" i="16"/>
  <c r="M4102" i="16" s="1"/>
  <c r="E4134" i="16"/>
  <c r="M4134" i="16" s="1"/>
  <c r="E4166" i="16"/>
  <c r="E4198" i="16"/>
  <c r="E4230" i="16"/>
  <c r="E4262" i="16"/>
  <c r="E4294" i="16"/>
  <c r="M4294" i="16" s="1"/>
  <c r="E4326" i="16"/>
  <c r="E4358" i="16"/>
  <c r="M4358" i="16" s="1"/>
  <c r="E4390" i="16"/>
  <c r="M4390" i="16" s="1"/>
  <c r="E4422" i="16"/>
  <c r="E4454" i="16"/>
  <c r="E4486" i="16"/>
  <c r="E4518" i="16"/>
  <c r="E4550" i="16"/>
  <c r="M4550" i="16" s="1"/>
  <c r="E4582" i="16"/>
  <c r="E4614" i="16"/>
  <c r="M4614" i="16" s="1"/>
  <c r="E4646" i="16"/>
  <c r="M4646" i="16" s="1"/>
  <c r="E4678" i="16"/>
  <c r="E4710" i="16"/>
  <c r="E4742" i="16"/>
  <c r="E4774" i="16"/>
  <c r="E4806" i="16"/>
  <c r="M4806" i="16" s="1"/>
  <c r="E4838" i="16"/>
  <c r="E4870" i="16"/>
  <c r="M4870" i="16" s="1"/>
  <c r="E4902" i="16"/>
  <c r="M4902" i="16" s="1"/>
  <c r="E4934" i="16"/>
  <c r="E4966" i="16"/>
  <c r="E4998" i="16"/>
  <c r="E5030" i="16"/>
  <c r="E5062" i="16"/>
  <c r="M5062" i="16" s="1"/>
  <c r="E5094" i="16"/>
  <c r="E5126" i="16"/>
  <c r="M5126" i="16" s="1"/>
  <c r="E5158" i="16"/>
  <c r="M5158" i="16" s="1"/>
  <c r="E5190" i="16"/>
  <c r="E5222" i="16"/>
  <c r="E5254" i="16"/>
  <c r="E5286" i="16"/>
  <c r="E5318" i="16"/>
  <c r="M5318" i="16" s="1"/>
  <c r="E5350" i="16"/>
  <c r="E5382" i="16"/>
  <c r="M5382" i="16" s="1"/>
  <c r="E5414" i="16"/>
  <c r="M5414" i="16" s="1"/>
  <c r="E5446" i="16"/>
  <c r="E5478" i="16"/>
  <c r="E5510" i="16"/>
  <c r="E5542" i="16"/>
  <c r="E5574" i="16"/>
  <c r="M5574" i="16" s="1"/>
  <c r="E5606" i="16"/>
  <c r="E5638" i="16"/>
  <c r="M5638" i="16" s="1"/>
  <c r="E5670" i="16"/>
  <c r="M5670" i="16" s="1"/>
  <c r="E5702" i="16"/>
  <c r="E5734" i="16"/>
  <c r="E5766" i="16"/>
  <c r="E5798" i="16"/>
  <c r="E5830" i="16"/>
  <c r="M5830" i="16" s="1"/>
  <c r="E5862" i="16"/>
  <c r="E5894" i="16"/>
  <c r="M5894" i="16" s="1"/>
  <c r="E5926" i="16"/>
  <c r="M5926" i="16" s="1"/>
  <c r="E5958" i="16"/>
  <c r="E5990" i="16"/>
  <c r="E6022" i="16"/>
  <c r="E6054" i="16"/>
  <c r="E6086" i="16"/>
  <c r="M6086" i="16" s="1"/>
  <c r="E6118" i="16"/>
  <c r="E6150" i="16"/>
  <c r="M6150" i="16" s="1"/>
  <c r="E6182" i="16"/>
  <c r="M6182" i="16" s="1"/>
  <c r="E6214" i="16"/>
  <c r="E6246" i="16"/>
  <c r="E6278" i="16"/>
  <c r="E6310" i="16"/>
  <c r="E6342" i="16"/>
  <c r="M6342" i="16" s="1"/>
  <c r="E6374" i="16"/>
  <c r="E6406" i="16"/>
  <c r="M6406" i="16" s="1"/>
  <c r="E6438" i="16"/>
  <c r="M6438" i="16" s="1"/>
  <c r="E6470" i="16"/>
  <c r="E6502" i="16"/>
  <c r="E6534" i="16"/>
  <c r="E6566" i="16"/>
  <c r="E6598" i="16"/>
  <c r="M6598" i="16" s="1"/>
  <c r="E6630" i="16"/>
  <c r="E6662" i="16"/>
  <c r="M6662" i="16" s="1"/>
  <c r="E6694" i="16"/>
  <c r="M6694" i="16" s="1"/>
  <c r="E6726" i="16"/>
  <c r="E6758" i="16"/>
  <c r="E6790" i="16"/>
  <c r="E6822" i="16"/>
  <c r="E6854" i="16"/>
  <c r="M6854" i="16" s="1"/>
  <c r="E6886" i="16"/>
  <c r="E6918" i="16"/>
  <c r="M6918" i="16" s="1"/>
  <c r="E6950" i="16"/>
  <c r="M6950" i="16" s="1"/>
  <c r="E6982" i="16"/>
  <c r="E7014" i="16"/>
  <c r="E7046" i="16"/>
  <c r="E7078" i="16"/>
  <c r="E7110" i="16"/>
  <c r="M7110" i="16" s="1"/>
  <c r="E7142" i="16"/>
  <c r="E7174" i="16"/>
  <c r="M7174" i="16" s="1"/>
  <c r="E7206" i="16"/>
  <c r="M7206" i="16" s="1"/>
  <c r="F104" i="16"/>
  <c r="F136" i="16"/>
  <c r="F168" i="16"/>
  <c r="F208" i="16"/>
  <c r="F240" i="16"/>
  <c r="F280" i="16"/>
  <c r="F312" i="16"/>
  <c r="F352" i="16"/>
  <c r="E384" i="16"/>
  <c r="F424" i="16"/>
  <c r="F456" i="16"/>
  <c r="F488" i="16"/>
  <c r="F520" i="16"/>
  <c r="F552" i="16"/>
  <c r="F584" i="16"/>
  <c r="F616" i="16"/>
  <c r="F648" i="16"/>
  <c r="F680" i="16"/>
  <c r="F712" i="16"/>
  <c r="F744" i="16"/>
  <c r="F776" i="16"/>
  <c r="F808" i="16"/>
  <c r="F840" i="16"/>
  <c r="F872" i="16"/>
  <c r="F904" i="16"/>
  <c r="F936" i="16"/>
  <c r="F968" i="16"/>
  <c r="F1000" i="16"/>
  <c r="F1032" i="16"/>
  <c r="F1064" i="16"/>
  <c r="F1096" i="16"/>
  <c r="F1128" i="16"/>
  <c r="F1160" i="16"/>
  <c r="F1192" i="16"/>
  <c r="F1224" i="16"/>
  <c r="F1256" i="16"/>
  <c r="F1288" i="16"/>
  <c r="F1320" i="16"/>
  <c r="F1352" i="16"/>
  <c r="F1384" i="16"/>
  <c r="F1416" i="16"/>
  <c r="F1448" i="16"/>
  <c r="F1480" i="16"/>
  <c r="F1512" i="16"/>
  <c r="F1544" i="16"/>
  <c r="F1576" i="16"/>
  <c r="F1608" i="16"/>
  <c r="F1640" i="16"/>
  <c r="F1672" i="16"/>
  <c r="F1704" i="16"/>
  <c r="F1736" i="16"/>
  <c r="F1768" i="16"/>
  <c r="F1800" i="16"/>
  <c r="F1832" i="16"/>
  <c r="F1864" i="16"/>
  <c r="F1896" i="16"/>
  <c r="F1928" i="16"/>
  <c r="F1960" i="16"/>
  <c r="F1992" i="16"/>
  <c r="F2024" i="16"/>
  <c r="F2056" i="16"/>
  <c r="F2088" i="16"/>
  <c r="F2120" i="16"/>
  <c r="F2152" i="16"/>
  <c r="F2184" i="16"/>
  <c r="F2216" i="16"/>
  <c r="F2248" i="16"/>
  <c r="F2280" i="16"/>
  <c r="F2312" i="16"/>
  <c r="F2344" i="16"/>
  <c r="F2376" i="16"/>
  <c r="F2408" i="16"/>
  <c r="F2440" i="16"/>
  <c r="F2472" i="16"/>
  <c r="F2504" i="16"/>
  <c r="F2536" i="16"/>
  <c r="F2568" i="16"/>
  <c r="F2600" i="16"/>
  <c r="F2632" i="16"/>
  <c r="F2664" i="16"/>
  <c r="E2696" i="16"/>
  <c r="E2728" i="16"/>
  <c r="E2760" i="16"/>
  <c r="E2792" i="16"/>
  <c r="E2824" i="16"/>
  <c r="M2824" i="16" s="1"/>
  <c r="E2856" i="16"/>
  <c r="E2888" i="16"/>
  <c r="M2888" i="16" s="1"/>
  <c r="E2920" i="16"/>
  <c r="M2920" i="16" s="1"/>
  <c r="E2952" i="16"/>
  <c r="E2984" i="16"/>
  <c r="E3016" i="16"/>
  <c r="E3048" i="16"/>
  <c r="E3080" i="16"/>
  <c r="M3080" i="16" s="1"/>
  <c r="E3112" i="16"/>
  <c r="E3144" i="16"/>
  <c r="M3144" i="16" s="1"/>
  <c r="E3176" i="16"/>
  <c r="M3176" i="16" s="1"/>
  <c r="E3208" i="16"/>
  <c r="E3240" i="16"/>
  <c r="E3272" i="16"/>
  <c r="E3304" i="16"/>
  <c r="E3336" i="16"/>
  <c r="M3336" i="16" s="1"/>
  <c r="E3368" i="16"/>
  <c r="E3400" i="16"/>
  <c r="M3400" i="16" s="1"/>
  <c r="E3432" i="16"/>
  <c r="M3432" i="16" s="1"/>
  <c r="E3464" i="16"/>
  <c r="E3496" i="16"/>
  <c r="E3528" i="16"/>
  <c r="E3560" i="16"/>
  <c r="E3592" i="16"/>
  <c r="M3592" i="16" s="1"/>
  <c r="E3624" i="16"/>
  <c r="E3656" i="16"/>
  <c r="M3656" i="16" s="1"/>
  <c r="E3688" i="16"/>
  <c r="M3688" i="16" s="1"/>
  <c r="E3720" i="16"/>
  <c r="E3752" i="16"/>
  <c r="E3784" i="16"/>
  <c r="E3816" i="16"/>
  <c r="E3848" i="16"/>
  <c r="M3848" i="16" s="1"/>
  <c r="E3880" i="16"/>
  <c r="E3912" i="16"/>
  <c r="M3912" i="16" s="1"/>
  <c r="E3944" i="16"/>
  <c r="M3944" i="16" s="1"/>
  <c r="E3976" i="16"/>
  <c r="E4008" i="16"/>
  <c r="E4040" i="16"/>
  <c r="E4072" i="16"/>
  <c r="E4104" i="16"/>
  <c r="M4104" i="16" s="1"/>
  <c r="E4136" i="16"/>
  <c r="E4168" i="16"/>
  <c r="M4168" i="16" s="1"/>
  <c r="E4200" i="16"/>
  <c r="M4200" i="16" s="1"/>
  <c r="E4232" i="16"/>
  <c r="E4264" i="16"/>
  <c r="E4296" i="16"/>
  <c r="E4328" i="16"/>
  <c r="E4360" i="16"/>
  <c r="M4360" i="16" s="1"/>
  <c r="E4392" i="16"/>
  <c r="E4424" i="16"/>
  <c r="M4424" i="16" s="1"/>
  <c r="E4456" i="16"/>
  <c r="M4456" i="16" s="1"/>
  <c r="E4488" i="16"/>
  <c r="E4520" i="16"/>
  <c r="E4552" i="16"/>
  <c r="E4584" i="16"/>
  <c r="E4616" i="16"/>
  <c r="M4616" i="16" s="1"/>
  <c r="E4648" i="16"/>
  <c r="E4680" i="16"/>
  <c r="M4680" i="16" s="1"/>
  <c r="E4712" i="16"/>
  <c r="M4712" i="16" s="1"/>
  <c r="E4744" i="16"/>
  <c r="F4784" i="16"/>
  <c r="F4816" i="16"/>
  <c r="F4848" i="16"/>
  <c r="F4880" i="16"/>
  <c r="F4912" i="16"/>
  <c r="F4944" i="16"/>
  <c r="F4976" i="16"/>
  <c r="F5008" i="16"/>
  <c r="F5040" i="16"/>
  <c r="F5072" i="16"/>
  <c r="F5104" i="16"/>
  <c r="F5136" i="16"/>
  <c r="F5168" i="16"/>
  <c r="F5200" i="16"/>
  <c r="F5232" i="16"/>
  <c r="F5264" i="16"/>
  <c r="F5296" i="16"/>
  <c r="F5328" i="16"/>
  <c r="F5360" i="16"/>
  <c r="F5392" i="16"/>
  <c r="F5424" i="16"/>
  <c r="E5456" i="16"/>
  <c r="M5456" i="16" s="1"/>
  <c r="E5488" i="16"/>
  <c r="M5488" i="16" s="1"/>
  <c r="E5520" i="16"/>
  <c r="E5552" i="16"/>
  <c r="E5584" i="16"/>
  <c r="E5616" i="16"/>
  <c r="E5648" i="16"/>
  <c r="M5648" i="16" s="1"/>
  <c r="E5680" i="16"/>
  <c r="E5712" i="16"/>
  <c r="M5712" i="16" s="1"/>
  <c r="E5744" i="16"/>
  <c r="M5744" i="16" s="1"/>
  <c r="E5776" i="16"/>
  <c r="E5808" i="16"/>
  <c r="E5840" i="16"/>
  <c r="E5872" i="16"/>
  <c r="E5904" i="16"/>
  <c r="M5904" i="16" s="1"/>
  <c r="E5936" i="16"/>
  <c r="E5968" i="16"/>
  <c r="M5968" i="16" s="1"/>
  <c r="E6000" i="16"/>
  <c r="M6000" i="16" s="1"/>
  <c r="E6032" i="16"/>
  <c r="E6064" i="16"/>
  <c r="E6096" i="16"/>
  <c r="E6128" i="16"/>
  <c r="E6160" i="16"/>
  <c r="M6160" i="16" s="1"/>
  <c r="E6192" i="16"/>
  <c r="E6224" i="16"/>
  <c r="M6224" i="16" s="1"/>
  <c r="E6256" i="16"/>
  <c r="M6256" i="16" s="1"/>
  <c r="E6288" i="16"/>
  <c r="E6320" i="16"/>
  <c r="E6352" i="16"/>
  <c r="E6384" i="16"/>
  <c r="E6416" i="16"/>
  <c r="M6416" i="16" s="1"/>
  <c r="E6448" i="16"/>
  <c r="E6480" i="16"/>
  <c r="M6480" i="16" s="1"/>
  <c r="E6512" i="16"/>
  <c r="M6512" i="16" s="1"/>
  <c r="E6544" i="16"/>
  <c r="E6576" i="16"/>
  <c r="E6608" i="16"/>
  <c r="E6640" i="16"/>
  <c r="E6672" i="16"/>
  <c r="M6672" i="16" s="1"/>
  <c r="E6704" i="16"/>
  <c r="E6736" i="16"/>
  <c r="M6736" i="16" s="1"/>
  <c r="E6768" i="16"/>
  <c r="M6768" i="16" s="1"/>
  <c r="E6800" i="16"/>
  <c r="E6832" i="16"/>
  <c r="E6864" i="16"/>
  <c r="E6896" i="16"/>
  <c r="E6928" i="16"/>
  <c r="M6928" i="16" s="1"/>
  <c r="E6960" i="16"/>
  <c r="E6992" i="16"/>
  <c r="M6992" i="16" s="1"/>
  <c r="E7024" i="16"/>
  <c r="M7024" i="16" s="1"/>
  <c r="E7056" i="16"/>
  <c r="E7088" i="16"/>
  <c r="E7120" i="16"/>
  <c r="E7152" i="16"/>
  <c r="E7184" i="16"/>
  <c r="M7184" i="16" s="1"/>
  <c r="E7216" i="16"/>
  <c r="E7248" i="16"/>
  <c r="M7248" i="16" s="1"/>
  <c r="E7280" i="16"/>
  <c r="M7280" i="16" s="1"/>
  <c r="E7312" i="16"/>
  <c r="E110" i="16"/>
  <c r="M110" i="16" s="1"/>
  <c r="E17" i="16"/>
  <c r="E49" i="16"/>
  <c r="E81" i="16"/>
  <c r="M81" i="16" s="1"/>
  <c r="E113" i="16"/>
  <c r="E145" i="16"/>
  <c r="M145" i="16" s="1"/>
  <c r="E177" i="16"/>
  <c r="M177" i="16" s="1"/>
  <c r="E217" i="16"/>
  <c r="E249" i="16"/>
  <c r="E289" i="16"/>
  <c r="F329" i="16"/>
  <c r="E361" i="16"/>
  <c r="M361" i="16" s="1"/>
  <c r="F401" i="16"/>
  <c r="E433" i="16"/>
  <c r="M433" i="16" s="1"/>
  <c r="E465" i="16"/>
  <c r="M465" i="16" s="1"/>
  <c r="F505" i="16"/>
  <c r="F537" i="16"/>
  <c r="F569" i="16"/>
  <c r="F601" i="16"/>
  <c r="F633" i="16"/>
  <c r="F665" i="16"/>
  <c r="F697" i="16"/>
  <c r="F729" i="16"/>
  <c r="F761" i="16"/>
  <c r="F793" i="16"/>
  <c r="F825" i="16"/>
  <c r="F857" i="16"/>
  <c r="F889" i="16"/>
  <c r="F921" i="16"/>
  <c r="F953" i="16"/>
  <c r="F985" i="16"/>
  <c r="F1017" i="16"/>
  <c r="F1049" i="16"/>
  <c r="F1081" i="16"/>
  <c r="F1113" i="16"/>
  <c r="F1145" i="16"/>
  <c r="F1177" i="16"/>
  <c r="F1209" i="16"/>
  <c r="F1241" i="16"/>
  <c r="F1273" i="16"/>
  <c r="F1305" i="16"/>
  <c r="F1337" i="16"/>
  <c r="F1369" i="16"/>
  <c r="F1401" i="16"/>
  <c r="F1433" i="16"/>
  <c r="F1465" i="16"/>
  <c r="F1497" i="16"/>
  <c r="F1529" i="16"/>
  <c r="F1561" i="16"/>
  <c r="F1593" i="16"/>
  <c r="F1625" i="16"/>
  <c r="F1657" i="16"/>
  <c r="F1689" i="16"/>
  <c r="F1721" i="16"/>
  <c r="F1753" i="16"/>
  <c r="F1785" i="16"/>
  <c r="F1817" i="16"/>
  <c r="F1849" i="16"/>
  <c r="F1881" i="16"/>
  <c r="F1913" i="16"/>
  <c r="F1945" i="16"/>
  <c r="F1977" i="16"/>
  <c r="F2009" i="16"/>
  <c r="F2041" i="16"/>
  <c r="F2073" i="16"/>
  <c r="F2105" i="16"/>
  <c r="F2137" i="16"/>
  <c r="F2169" i="16"/>
  <c r="F2201" i="16"/>
  <c r="F2233" i="16"/>
  <c r="F2265" i="16"/>
  <c r="F2297" i="16"/>
  <c r="F39" i="16"/>
  <c r="F295" i="16"/>
  <c r="E559" i="16"/>
  <c r="M559" i="16" s="1"/>
  <c r="E815" i="16"/>
  <c r="M815" i="16" s="1"/>
  <c r="E1071" i="16"/>
  <c r="M1071" i="16" s="1"/>
  <c r="E1327" i="16"/>
  <c r="M1327" i="16" s="1"/>
  <c r="E1583" i="16"/>
  <c r="M1583" i="16" s="1"/>
  <c r="E1839" i="16"/>
  <c r="M1839" i="16" s="1"/>
  <c r="E2095" i="16"/>
  <c r="M2095" i="16" s="1"/>
  <c r="E2351" i="16"/>
  <c r="M2351" i="16" s="1"/>
  <c r="E2607" i="16"/>
  <c r="M2607" i="16" s="1"/>
  <c r="F2871" i="16"/>
  <c r="F3127" i="16"/>
  <c r="F3383" i="16"/>
  <c r="F3639" i="16"/>
  <c r="F3895" i="16"/>
  <c r="F4151" i="16"/>
  <c r="F4407" i="16"/>
  <c r="F4663" i="16"/>
  <c r="F4919" i="16"/>
  <c r="F5175" i="16"/>
  <c r="F5431" i="16"/>
  <c r="F5687" i="16"/>
  <c r="F5943" i="16"/>
  <c r="F6199" i="16"/>
  <c r="F6455" i="16"/>
  <c r="F6711" i="16"/>
  <c r="E26" i="16"/>
  <c r="M26" i="16" s="1"/>
  <c r="F290" i="16"/>
  <c r="E546" i="16"/>
  <c r="M546" i="16" s="1"/>
  <c r="E818" i="16"/>
  <c r="M818" i="16" s="1"/>
  <c r="E1090" i="16"/>
  <c r="M1090" i="16" s="1"/>
  <c r="F1370" i="16"/>
  <c r="F1642" i="16"/>
  <c r="E1914" i="16"/>
  <c r="M1914" i="16" s="1"/>
  <c r="E2186" i="16"/>
  <c r="M2186" i="16" s="1"/>
  <c r="E2458" i="16"/>
  <c r="M2458" i="16" s="1"/>
  <c r="F2730" i="16"/>
  <c r="F2986" i="16"/>
  <c r="F99" i="16"/>
  <c r="F355" i="16"/>
  <c r="F611" i="16"/>
  <c r="F867" i="16"/>
  <c r="F1123" i="16"/>
  <c r="F1379" i="16"/>
  <c r="F1635" i="16"/>
  <c r="F1891" i="16"/>
  <c r="F2147" i="16"/>
  <c r="F2403" i="16"/>
  <c r="E2724" i="16"/>
  <c r="F245" i="16"/>
  <c r="F509" i="16"/>
  <c r="F765" i="16"/>
  <c r="F1021" i="16"/>
  <c r="F1277" i="16"/>
  <c r="F1533" i="16"/>
  <c r="F1789" i="16"/>
  <c r="F2045" i="16"/>
  <c r="F2301" i="16"/>
  <c r="F2557" i="16"/>
  <c r="F2813" i="16"/>
  <c r="E3069" i="16"/>
  <c r="M3069" i="16" s="1"/>
  <c r="E3325" i="16"/>
  <c r="M3325" i="16" s="1"/>
  <c r="E3581" i="16"/>
  <c r="M3581" i="16" s="1"/>
  <c r="E3837" i="16"/>
  <c r="M3837" i="16" s="1"/>
  <c r="F4101" i="16"/>
  <c r="F4357" i="16"/>
  <c r="F4613" i="16"/>
  <c r="F4869" i="16"/>
  <c r="F5061" i="16"/>
  <c r="F5189" i="16"/>
  <c r="F5317" i="16"/>
  <c r="F5445" i="16"/>
  <c r="F5573" i="16"/>
  <c r="F5701" i="16"/>
  <c r="F5829" i="16"/>
  <c r="F5957" i="16"/>
  <c r="F6085" i="16"/>
  <c r="F6213" i="16"/>
  <c r="F6341" i="16"/>
  <c r="F6469" i="16"/>
  <c r="F6597" i="16"/>
  <c r="F6725" i="16"/>
  <c r="F6853" i="16"/>
  <c r="F6917" i="16"/>
  <c r="F6981" i="16"/>
  <c r="F7045" i="16"/>
  <c r="F7109" i="16"/>
  <c r="F54" i="16"/>
  <c r="E174" i="16"/>
  <c r="F254" i="16"/>
  <c r="F326" i="16"/>
  <c r="F398" i="16"/>
  <c r="E462" i="16"/>
  <c r="F534" i="16"/>
  <c r="F606" i="16"/>
  <c r="F670" i="16"/>
  <c r="F734" i="16"/>
  <c r="F798" i="16"/>
  <c r="F846" i="16"/>
  <c r="F886" i="16"/>
  <c r="E926" i="16"/>
  <c r="M926" i="16" s="1"/>
  <c r="F974" i="16"/>
  <c r="F1014" i="16"/>
  <c r="E1054" i="16"/>
  <c r="F1102" i="16"/>
  <c r="F1142" i="16"/>
  <c r="E1182" i="16"/>
  <c r="M1182" i="16" s="1"/>
  <c r="F1230" i="16"/>
  <c r="F1270" i="16"/>
  <c r="E1310" i="16"/>
  <c r="F1358" i="16"/>
  <c r="F1398" i="16"/>
  <c r="E1438" i="16"/>
  <c r="F1486" i="16"/>
  <c r="F1526" i="16"/>
  <c r="E1566" i="16"/>
  <c r="F1614" i="16"/>
  <c r="F1654" i="16"/>
  <c r="E1694" i="16"/>
  <c r="M1694" i="16" s="1"/>
  <c r="F1742" i="16"/>
  <c r="F1782" i="16"/>
  <c r="E1822" i="16"/>
  <c r="F1862" i="16"/>
  <c r="E1894" i="16"/>
  <c r="F1934" i="16"/>
  <c r="E1966" i="16"/>
  <c r="F2006" i="16"/>
  <c r="F2046" i="16"/>
  <c r="E2078" i="16"/>
  <c r="F2118" i="16"/>
  <c r="E2150" i="16"/>
  <c r="M2150" i="16" s="1"/>
  <c r="F2190" i="16"/>
  <c r="F2222" i="16"/>
  <c r="F2254" i="16"/>
  <c r="F2286" i="16"/>
  <c r="F2318" i="16"/>
  <c r="F2350" i="16"/>
  <c r="F2382" i="16"/>
  <c r="F2414" i="16"/>
  <c r="F2446" i="16"/>
  <c r="F2478" i="16"/>
  <c r="F2510" i="16"/>
  <c r="F2542" i="16"/>
  <c r="F2574" i="16"/>
  <c r="F2606" i="16"/>
  <c r="F2638" i="16"/>
  <c r="F2670" i="16"/>
  <c r="F2702" i="16"/>
  <c r="F2734" i="16"/>
  <c r="F2766" i="16"/>
  <c r="F2798" i="16"/>
  <c r="F2830" i="16"/>
  <c r="F2862" i="16"/>
  <c r="F2894" i="16"/>
  <c r="F2926" i="16"/>
  <c r="F2958" i="16"/>
  <c r="F2990" i="16"/>
  <c r="F3022" i="16"/>
  <c r="F3054" i="16"/>
  <c r="F3086" i="16"/>
  <c r="F3118" i="16"/>
  <c r="F3150" i="16"/>
  <c r="F3182" i="16"/>
  <c r="F3214" i="16"/>
  <c r="F3246" i="16"/>
  <c r="F3278" i="16"/>
  <c r="F3310" i="16"/>
  <c r="F3342" i="16"/>
  <c r="F3374" i="16"/>
  <c r="F3406" i="16"/>
  <c r="F3438" i="16"/>
  <c r="F3470" i="16"/>
  <c r="F3502" i="16"/>
  <c r="F3534" i="16"/>
  <c r="F3566" i="16"/>
  <c r="F3598" i="16"/>
  <c r="F3630" i="16"/>
  <c r="F3662" i="16"/>
  <c r="F3694" i="16"/>
  <c r="F3726" i="16"/>
  <c r="F3758" i="16"/>
  <c r="F3790" i="16"/>
  <c r="F3822" i="16"/>
  <c r="F3854" i="16"/>
  <c r="F3886" i="16"/>
  <c r="F3918" i="16"/>
  <c r="F3950" i="16"/>
  <c r="F3982" i="16"/>
  <c r="F4014" i="16"/>
  <c r="F4046" i="16"/>
  <c r="F4078" i="16"/>
  <c r="F4110" i="16"/>
  <c r="F4142" i="16"/>
  <c r="F4174" i="16"/>
  <c r="F4206" i="16"/>
  <c r="F4238" i="16"/>
  <c r="F4270" i="16"/>
  <c r="F4302" i="16"/>
  <c r="F4334" i="16"/>
  <c r="F4366" i="16"/>
  <c r="F4398" i="16"/>
  <c r="F4430" i="16"/>
  <c r="F4462" i="16"/>
  <c r="F4494" i="16"/>
  <c r="F4526" i="16"/>
  <c r="F4558" i="16"/>
  <c r="F4590" i="16"/>
  <c r="F4622" i="16"/>
  <c r="F4654" i="16"/>
  <c r="F4686" i="16"/>
  <c r="F4718" i="16"/>
  <c r="F4750" i="16"/>
  <c r="F4782" i="16"/>
  <c r="F4814" i="16"/>
  <c r="F4846" i="16"/>
  <c r="F4878" i="16"/>
  <c r="F4910" i="16"/>
  <c r="F4942" i="16"/>
  <c r="F4974" i="16"/>
  <c r="F5006" i="16"/>
  <c r="F5038" i="16"/>
  <c r="F5070" i="16"/>
  <c r="F5102" i="16"/>
  <c r="F5134" i="16"/>
  <c r="F5166" i="16"/>
  <c r="F5198" i="16"/>
  <c r="F5230" i="16"/>
  <c r="F5262" i="16"/>
  <c r="F5294" i="16"/>
  <c r="F5326" i="16"/>
  <c r="F5358" i="16"/>
  <c r="F5390" i="16"/>
  <c r="F5422" i="16"/>
  <c r="F5454" i="16"/>
  <c r="F5486" i="16"/>
  <c r="F5518" i="16"/>
  <c r="F5550" i="16"/>
  <c r="F5582" i="16"/>
  <c r="F5614" i="16"/>
  <c r="F5646" i="16"/>
  <c r="F5678" i="16"/>
  <c r="F5710" i="16"/>
  <c r="F5742" i="16"/>
  <c r="F5774" i="16"/>
  <c r="F5806" i="16"/>
  <c r="F5838" i="16"/>
  <c r="F5870" i="16"/>
  <c r="F5902" i="16"/>
  <c r="F5934" i="16"/>
  <c r="F5966" i="16"/>
  <c r="F5998" i="16"/>
  <c r="F6030" i="16"/>
  <c r="F6062" i="16"/>
  <c r="F6094" i="16"/>
  <c r="F6126" i="16"/>
  <c r="F6158" i="16"/>
  <c r="F6190" i="16"/>
  <c r="F6222" i="16"/>
  <c r="F6254" i="16"/>
  <c r="F6286" i="16"/>
  <c r="F6318" i="16"/>
  <c r="F6350" i="16"/>
  <c r="F6382" i="16"/>
  <c r="F6414" i="16"/>
  <c r="F6446" i="16"/>
  <c r="F6478" i="16"/>
  <c r="F6510" i="16"/>
  <c r="F6542" i="16"/>
  <c r="F6574" i="16"/>
  <c r="F6606" i="16"/>
  <c r="F6638" i="16"/>
  <c r="F6670" i="16"/>
  <c r="F6702" i="16"/>
  <c r="F6734" i="16"/>
  <c r="F6766" i="16"/>
  <c r="F6798" i="16"/>
  <c r="F6830" i="16"/>
  <c r="F6862" i="16"/>
  <c r="F6894" i="16"/>
  <c r="F6926" i="16"/>
  <c r="F6958" i="16"/>
  <c r="F6990" i="16"/>
  <c r="F7022" i="16"/>
  <c r="F7054" i="16"/>
  <c r="F7086" i="16"/>
  <c r="F7118" i="16"/>
  <c r="F7150" i="16"/>
  <c r="F7182" i="16"/>
  <c r="E6" i="16"/>
  <c r="E104" i="16"/>
  <c r="E136" i="16"/>
  <c r="M136" i="16" s="1"/>
  <c r="E168" i="16"/>
  <c r="E208" i="16"/>
  <c r="M208" i="16" s="1"/>
  <c r="E240" i="16"/>
  <c r="E280" i="16"/>
  <c r="M280" i="16" s="1"/>
  <c r="F320" i="16"/>
  <c r="E352" i="16"/>
  <c r="F392" i="16"/>
  <c r="E424" i="16"/>
  <c r="M424" i="16" s="1"/>
  <c r="E456" i="16"/>
  <c r="E488" i="16"/>
  <c r="M488" i="16" s="1"/>
  <c r="E520" i="16"/>
  <c r="E552" i="16"/>
  <c r="M552" i="16" s="1"/>
  <c r="E584" i="16"/>
  <c r="E616" i="16"/>
  <c r="E648" i="16"/>
  <c r="E680" i="16"/>
  <c r="M680" i="16" s="1"/>
  <c r="E712" i="16"/>
  <c r="E744" i="16"/>
  <c r="M744" i="16" s="1"/>
  <c r="E776" i="16"/>
  <c r="E808" i="16"/>
  <c r="M808" i="16" s="1"/>
  <c r="E840" i="16"/>
  <c r="E872" i="16"/>
  <c r="E904" i="16"/>
  <c r="E936" i="16"/>
  <c r="M936" i="16" s="1"/>
  <c r="E968" i="16"/>
  <c r="E1000" i="16"/>
  <c r="M1000" i="16" s="1"/>
  <c r="E1032" i="16"/>
  <c r="E1064" i="16"/>
  <c r="M1064" i="16" s="1"/>
  <c r="E1096" i="16"/>
  <c r="E1128" i="16"/>
  <c r="E1160" i="16"/>
  <c r="E1192" i="16"/>
  <c r="M1192" i="16" s="1"/>
  <c r="E1224" i="16"/>
  <c r="E1256" i="16"/>
  <c r="M1256" i="16" s="1"/>
  <c r="E1288" i="16"/>
  <c r="E1320" i="16"/>
  <c r="M1320" i="16" s="1"/>
  <c r="E1352" i="16"/>
  <c r="E1384" i="16"/>
  <c r="E1416" i="16"/>
  <c r="E1448" i="16"/>
  <c r="M1448" i="16" s="1"/>
  <c r="E1480" i="16"/>
  <c r="E1512" i="16"/>
  <c r="M1512" i="16" s="1"/>
  <c r="E1544" i="16"/>
  <c r="E1576" i="16"/>
  <c r="M1576" i="16" s="1"/>
  <c r="E1608" i="16"/>
  <c r="E1640" i="16"/>
  <c r="E1672" i="16"/>
  <c r="E1704" i="16"/>
  <c r="M1704" i="16" s="1"/>
  <c r="E1736" i="16"/>
  <c r="E1768" i="16"/>
  <c r="M1768" i="16" s="1"/>
  <c r="E1800" i="16"/>
  <c r="E1832" i="16"/>
  <c r="M1832" i="16" s="1"/>
  <c r="E1864" i="16"/>
  <c r="E1896" i="16"/>
  <c r="E1928" i="16"/>
  <c r="E1960" i="16"/>
  <c r="M1960" i="16" s="1"/>
  <c r="E1992" i="16"/>
  <c r="E2024" i="16"/>
  <c r="M2024" i="16" s="1"/>
  <c r="E2056" i="16"/>
  <c r="E2088" i="16"/>
  <c r="M2088" i="16" s="1"/>
  <c r="E2120" i="16"/>
  <c r="E2152" i="16"/>
  <c r="E2184" i="16"/>
  <c r="E2216" i="16"/>
  <c r="M2216" i="16" s="1"/>
  <c r="E2248" i="16"/>
  <c r="E2280" i="16"/>
  <c r="M2280" i="16" s="1"/>
  <c r="E2312" i="16"/>
  <c r="E2344" i="16"/>
  <c r="M2344" i="16" s="1"/>
  <c r="E2376" i="16"/>
  <c r="E2408" i="16"/>
  <c r="E2440" i="16"/>
  <c r="E2472" i="16"/>
  <c r="M2472" i="16" s="1"/>
  <c r="E2504" i="16"/>
  <c r="E2536" i="16"/>
  <c r="M2536" i="16" s="1"/>
  <c r="E2568" i="16"/>
  <c r="E2600" i="16"/>
  <c r="M2600" i="16" s="1"/>
  <c r="E2632" i="16"/>
  <c r="E2664" i="16"/>
  <c r="F2704" i="16"/>
  <c r="F2736" i="16"/>
  <c r="F2768" i="16"/>
  <c r="F2800" i="16"/>
  <c r="F2832" i="16"/>
  <c r="F2864" i="16"/>
  <c r="F2896" i="16"/>
  <c r="F2928" i="16"/>
  <c r="F2960" i="16"/>
  <c r="F2992" i="16"/>
  <c r="F3024" i="16"/>
  <c r="F3056" i="16"/>
  <c r="F3088" i="16"/>
  <c r="F3120" i="16"/>
  <c r="F3152" i="16"/>
  <c r="F3184" i="16"/>
  <c r="F3216" i="16"/>
  <c r="F3248" i="16"/>
  <c r="F3280" i="16"/>
  <c r="F3312" i="16"/>
  <c r="F3344" i="16"/>
  <c r="F3376" i="16"/>
  <c r="F3408" i="16"/>
  <c r="F3440" i="16"/>
  <c r="F3472" i="16"/>
  <c r="F3504" i="16"/>
  <c r="F3536" i="16"/>
  <c r="F3568" i="16"/>
  <c r="F3600" i="16"/>
  <c r="F3632" i="16"/>
  <c r="F3664" i="16"/>
  <c r="F3696" i="16"/>
  <c r="F3728" i="16"/>
  <c r="F3760" i="16"/>
  <c r="F3792" i="16"/>
  <c r="F3824" i="16"/>
  <c r="F3856" i="16"/>
  <c r="F3888" i="16"/>
  <c r="F3920" i="16"/>
  <c r="F3952" i="16"/>
  <c r="F3984" i="16"/>
  <c r="F4016" i="16"/>
  <c r="F4048" i="16"/>
  <c r="F4080" i="16"/>
  <c r="F4112" i="16"/>
  <c r="F4144" i="16"/>
  <c r="F4176" i="16"/>
  <c r="F4208" i="16"/>
  <c r="F4240" i="16"/>
  <c r="F4272" i="16"/>
  <c r="F4304" i="16"/>
  <c r="F4336" i="16"/>
  <c r="F4368" i="16"/>
  <c r="F4400" i="16"/>
  <c r="F4432" i="16"/>
  <c r="F4464" i="16"/>
  <c r="F4496" i="16"/>
  <c r="F4528" i="16"/>
  <c r="F4560" i="16"/>
  <c r="F4592" i="16"/>
  <c r="F4624" i="16"/>
  <c r="F4656" i="16"/>
  <c r="F4688" i="16"/>
  <c r="F4720" i="16"/>
  <c r="F4752" i="16"/>
  <c r="E4784" i="16"/>
  <c r="M4784" i="16" s="1"/>
  <c r="E4816" i="16"/>
  <c r="E4848" i="16"/>
  <c r="M4848" i="16" s="1"/>
  <c r="E4880" i="16"/>
  <c r="E4912" i="16"/>
  <c r="M4912" i="16" s="1"/>
  <c r="E4944" i="16"/>
  <c r="E4976" i="16"/>
  <c r="E5008" i="16"/>
  <c r="E5040" i="16"/>
  <c r="M5040" i="16" s="1"/>
  <c r="E5072" i="16"/>
  <c r="E5104" i="16"/>
  <c r="M5104" i="16" s="1"/>
  <c r="E5136" i="16"/>
  <c r="E5168" i="16"/>
  <c r="M5168" i="16" s="1"/>
  <c r="E5200" i="16"/>
  <c r="E5232" i="16"/>
  <c r="E5264" i="16"/>
  <c r="E5296" i="16"/>
  <c r="M5296" i="16" s="1"/>
  <c r="E5328" i="16"/>
  <c r="E5360" i="16"/>
  <c r="M5360" i="16" s="1"/>
  <c r="E5392" i="16"/>
  <c r="E5424" i="16"/>
  <c r="M5424" i="16" s="1"/>
  <c r="F5464" i="16"/>
  <c r="F5496" i="16"/>
  <c r="F5528" i="16"/>
  <c r="F5560" i="16"/>
  <c r="F5592" i="16"/>
  <c r="F5624" i="16"/>
  <c r="F5656" i="16"/>
  <c r="F5688" i="16"/>
  <c r="F5720" i="16"/>
  <c r="F5752" i="16"/>
  <c r="F5784" i="16"/>
  <c r="F5816" i="16"/>
  <c r="F5848" i="16"/>
  <c r="F5880" i="16"/>
  <c r="F5912" i="16"/>
  <c r="F5944" i="16"/>
  <c r="F5976" i="16"/>
  <c r="F6008" i="16"/>
  <c r="F6040" i="16"/>
  <c r="F6072" i="16"/>
  <c r="F6104" i="16"/>
  <c r="F6136" i="16"/>
  <c r="F6168" i="16"/>
  <c r="F6200" i="16"/>
  <c r="F6232" i="16"/>
  <c r="F6264" i="16"/>
  <c r="F6296" i="16"/>
  <c r="F6328" i="16"/>
  <c r="F6360" i="16"/>
  <c r="F6392" i="16"/>
  <c r="F6424" i="16"/>
  <c r="F6456" i="16"/>
  <c r="F6488" i="16"/>
  <c r="F6520" i="16"/>
  <c r="F6552" i="16"/>
  <c r="F6584" i="16"/>
  <c r="F6616" i="16"/>
  <c r="F6648" i="16"/>
  <c r="F6680" i="16"/>
  <c r="F6712" i="16"/>
  <c r="F6744" i="16"/>
  <c r="F6776" i="16"/>
  <c r="F6808" i="16"/>
  <c r="F6840" i="16"/>
  <c r="F6872" i="16"/>
  <c r="F6904" i="16"/>
  <c r="F6936" i="16"/>
  <c r="F6968" i="16"/>
  <c r="F7000" i="16"/>
  <c r="F7032" i="16"/>
  <c r="F7064" i="16"/>
  <c r="F7096" i="16"/>
  <c r="F7128" i="16"/>
  <c r="F7160" i="16"/>
  <c r="F7192" i="16"/>
  <c r="F7224" i="16"/>
  <c r="F7256" i="16"/>
  <c r="F7288" i="16"/>
  <c r="F7320" i="16"/>
  <c r="E142" i="16"/>
  <c r="M142" i="16" s="1"/>
  <c r="F25" i="16"/>
  <c r="F57" i="16"/>
  <c r="F89" i="16"/>
  <c r="F121" i="16"/>
  <c r="F153" i="16"/>
  <c r="F185" i="16"/>
  <c r="F225" i="16"/>
  <c r="F257" i="16"/>
  <c r="F297" i="16"/>
  <c r="E329" i="16"/>
  <c r="M329" i="16" s="1"/>
  <c r="F369" i="16"/>
  <c r="F409" i="16"/>
  <c r="F441" i="16"/>
  <c r="F473" i="16"/>
  <c r="E505" i="16"/>
  <c r="E537" i="16"/>
  <c r="M537" i="16" s="1"/>
  <c r="E569" i="16"/>
  <c r="E601" i="16"/>
  <c r="M601" i="16" s="1"/>
  <c r="E633" i="16"/>
  <c r="E665" i="16"/>
  <c r="M665" i="16" s="1"/>
  <c r="E697" i="16"/>
  <c r="E729" i="16"/>
  <c r="E761" i="16"/>
  <c r="E793" i="16"/>
  <c r="M793" i="16" s="1"/>
  <c r="E825" i="16"/>
  <c r="E857" i="16"/>
  <c r="M857" i="16" s="1"/>
  <c r="E889" i="16"/>
  <c r="E921" i="16"/>
  <c r="M921" i="16" s="1"/>
  <c r="E953" i="16"/>
  <c r="E985" i="16"/>
  <c r="E1017" i="16"/>
  <c r="E1049" i="16"/>
  <c r="M1049" i="16" s="1"/>
  <c r="E1081" i="16"/>
  <c r="E1113" i="16"/>
  <c r="M1113" i="16" s="1"/>
  <c r="E1145" i="16"/>
  <c r="E1177" i="16"/>
  <c r="M1177" i="16" s="1"/>
  <c r="E1209" i="16"/>
  <c r="E1241" i="16"/>
  <c r="E1273" i="16"/>
  <c r="E1305" i="16"/>
  <c r="M1305" i="16" s="1"/>
  <c r="E1337" i="16"/>
  <c r="E1369" i="16"/>
  <c r="M1369" i="16" s="1"/>
  <c r="E1401" i="16"/>
  <c r="E1433" i="16"/>
  <c r="M1433" i="16" s="1"/>
  <c r="E1465" i="16"/>
  <c r="E1497" i="16"/>
  <c r="E1529" i="16"/>
  <c r="E1561" i="16"/>
  <c r="M1561" i="16" s="1"/>
  <c r="E1593" i="16"/>
  <c r="E1625" i="16"/>
  <c r="M1625" i="16" s="1"/>
  <c r="E1657" i="16"/>
  <c r="E1689" i="16"/>
  <c r="M1689" i="16" s="1"/>
  <c r="E1721" i="16"/>
  <c r="E1753" i="16"/>
  <c r="E1785" i="16"/>
  <c r="E1817" i="16"/>
  <c r="M1817" i="16" s="1"/>
  <c r="E1849" i="16"/>
  <c r="E1881" i="16"/>
  <c r="M1881" i="16" s="1"/>
  <c r="E1913" i="16"/>
  <c r="E1945" i="16"/>
  <c r="M1945" i="16" s="1"/>
  <c r="E1977" i="16"/>
  <c r="E2009" i="16"/>
  <c r="E2041" i="16"/>
  <c r="E2073" i="16"/>
  <c r="M2073" i="16" s="1"/>
  <c r="E2105" i="16"/>
  <c r="E2137" i="16"/>
  <c r="M2137" i="16" s="1"/>
  <c r="E2169" i="16"/>
  <c r="E2201" i="16"/>
  <c r="M2201" i="16" s="1"/>
  <c r="E2233" i="16"/>
  <c r="E2265" i="16"/>
  <c r="E2297" i="16"/>
  <c r="F71" i="16"/>
  <c r="E327" i="16"/>
  <c r="M327" i="16" s="1"/>
  <c r="E591" i="16"/>
  <c r="M591" i="16" s="1"/>
  <c r="E847" i="16"/>
  <c r="M847" i="16" s="1"/>
  <c r="E1103" i="16"/>
  <c r="M1103" i="16" s="1"/>
  <c r="E1359" i="16"/>
  <c r="M1359" i="16" s="1"/>
  <c r="E1615" i="16"/>
  <c r="M1615" i="16" s="1"/>
  <c r="E1871" i="16"/>
  <c r="M1871" i="16" s="1"/>
  <c r="E2127" i="16"/>
  <c r="M2127" i="16" s="1"/>
  <c r="E2383" i="16"/>
  <c r="M2383" i="16" s="1"/>
  <c r="E2639" i="16"/>
  <c r="M2639" i="16" s="1"/>
  <c r="F2903" i="16"/>
  <c r="F3159" i="16"/>
  <c r="F3415" i="16"/>
  <c r="F3671" i="16"/>
  <c r="F3927" i="16"/>
  <c r="F4183" i="16"/>
  <c r="F4439" i="16"/>
  <c r="F4695" i="16"/>
  <c r="F4951" i="16"/>
  <c r="F5207" i="16"/>
  <c r="F5463" i="16"/>
  <c r="F5719" i="16"/>
  <c r="F5975" i="16"/>
  <c r="F6231" i="16"/>
  <c r="F6487" i="16"/>
  <c r="F6743" i="16"/>
  <c r="E58" i="16"/>
  <c r="M58" i="16" s="1"/>
  <c r="F322" i="16"/>
  <c r="E578" i="16"/>
  <c r="M578" i="16" s="1"/>
  <c r="F858" i="16"/>
  <c r="F1130" i="16"/>
  <c r="E1402" i="16"/>
  <c r="M1402" i="16" s="1"/>
  <c r="E1674" i="16"/>
  <c r="M1674" i="16" s="1"/>
  <c r="E1946" i="16"/>
  <c r="M1946" i="16" s="1"/>
  <c r="E2218" i="16"/>
  <c r="M2218" i="16" s="1"/>
  <c r="E2490" i="16"/>
  <c r="M2490" i="16" s="1"/>
  <c r="F2762" i="16"/>
  <c r="F3018" i="16"/>
  <c r="F131" i="16"/>
  <c r="F387" i="16"/>
  <c r="F643" i="16"/>
  <c r="F899" i="16"/>
  <c r="F1155" i="16"/>
  <c r="F1411" i="16"/>
  <c r="F1667" i="16"/>
  <c r="F1923" i="16"/>
  <c r="F2179" i="16"/>
  <c r="F2435" i="16"/>
  <c r="F13" i="16"/>
  <c r="F277" i="16"/>
  <c r="F541" i="16"/>
  <c r="F797" i="16"/>
  <c r="F1053" i="16"/>
  <c r="F1309" i="16"/>
  <c r="F1565" i="16"/>
  <c r="F1821" i="16"/>
  <c r="F2077" i="16"/>
  <c r="F2333" i="16"/>
  <c r="F2589" i="16"/>
  <c r="F2845" i="16"/>
  <c r="E3101" i="16"/>
  <c r="M3101" i="16" s="1"/>
  <c r="E3357" i="16"/>
  <c r="M3357" i="16" s="1"/>
  <c r="E3613" i="16"/>
  <c r="M3613" i="16" s="1"/>
  <c r="E3869" i="16"/>
  <c r="M3869" i="16" s="1"/>
  <c r="F4133" i="16"/>
  <c r="F4389" i="16"/>
  <c r="F4645" i="16"/>
  <c r="F4901" i="16"/>
  <c r="F5085" i="16"/>
  <c r="F5213" i="16"/>
  <c r="F5341" i="16"/>
  <c r="F5469" i="16"/>
  <c r="F5597" i="16"/>
  <c r="F5725" i="16"/>
  <c r="F5853" i="16"/>
  <c r="F5981" i="16"/>
  <c r="F6109" i="16"/>
  <c r="F6237" i="16"/>
  <c r="F6365" i="16"/>
  <c r="F6493" i="16"/>
  <c r="F6621" i="16"/>
  <c r="F6749" i="16"/>
  <c r="F6861" i="16"/>
  <c r="F6925" i="16"/>
  <c r="F6989" i="16"/>
  <c r="F7053" i="16"/>
  <c r="F7117" i="16"/>
  <c r="F70" i="16"/>
  <c r="F190" i="16"/>
  <c r="F262" i="16"/>
  <c r="F334" i="16"/>
  <c r="F406" i="16"/>
  <c r="E470" i="16"/>
  <c r="M470" i="16" s="1"/>
  <c r="F542" i="16"/>
  <c r="F614" i="16"/>
  <c r="F678" i="16"/>
  <c r="F742" i="16"/>
  <c r="F806" i="16"/>
  <c r="E846" i="16"/>
  <c r="F894" i="16"/>
  <c r="F934" i="16"/>
  <c r="E974" i="16"/>
  <c r="F1022" i="16"/>
  <c r="F1062" i="16"/>
  <c r="E1102" i="16"/>
  <c r="F1150" i="16"/>
  <c r="F1190" i="16"/>
  <c r="E1230" i="16"/>
  <c r="M1230" i="16" s="1"/>
  <c r="F1278" i="16"/>
  <c r="F1318" i="16"/>
  <c r="E1358" i="16"/>
  <c r="F1406" i="16"/>
  <c r="F1446" i="16"/>
  <c r="E1486" i="16"/>
  <c r="M1486" i="16" s="1"/>
  <c r="F1534" i="16"/>
  <c r="F1574" i="16"/>
  <c r="E1614" i="16"/>
  <c r="F1662" i="16"/>
  <c r="F1702" i="16"/>
  <c r="E1742" i="16"/>
  <c r="M1742" i="16" s="1"/>
  <c r="F1790" i="16"/>
  <c r="F1830" i="16"/>
  <c r="E1862" i="16"/>
  <c r="F1902" i="16"/>
  <c r="E1934" i="16"/>
  <c r="F1974" i="16"/>
  <c r="F2014" i="16"/>
  <c r="E2046" i="16"/>
  <c r="M2046" i="16" s="1"/>
  <c r="F2086" i="16"/>
  <c r="E2118" i="16"/>
  <c r="M2118" i="16" s="1"/>
  <c r="F2158" i="16"/>
  <c r="E2190" i="16"/>
  <c r="M2190" i="16" s="1"/>
  <c r="E2222" i="16"/>
  <c r="E2254" i="16"/>
  <c r="E2286" i="16"/>
  <c r="E2318" i="16"/>
  <c r="M2318" i="16" s="1"/>
  <c r="E2350" i="16"/>
  <c r="E2382" i="16"/>
  <c r="M2382" i="16" s="1"/>
  <c r="E2414" i="16"/>
  <c r="E2446" i="16"/>
  <c r="M2446" i="16" s="1"/>
  <c r="E2478" i="16"/>
  <c r="E2510" i="16"/>
  <c r="E2542" i="16"/>
  <c r="E2574" i="16"/>
  <c r="M2574" i="16" s="1"/>
  <c r="E2606" i="16"/>
  <c r="E2638" i="16"/>
  <c r="M2638" i="16" s="1"/>
  <c r="E2670" i="16"/>
  <c r="E2702" i="16"/>
  <c r="M2702" i="16" s="1"/>
  <c r="E2734" i="16"/>
  <c r="E2766" i="16"/>
  <c r="E2798" i="16"/>
  <c r="E2830" i="16"/>
  <c r="M2830" i="16" s="1"/>
  <c r="E2862" i="16"/>
  <c r="E2894" i="16"/>
  <c r="M2894" i="16" s="1"/>
  <c r="E2926" i="16"/>
  <c r="E2958" i="16"/>
  <c r="M2958" i="16" s="1"/>
  <c r="E2990" i="16"/>
  <c r="E3022" i="16"/>
  <c r="E3054" i="16"/>
  <c r="E3086" i="16"/>
  <c r="M3086" i="16" s="1"/>
  <c r="E3118" i="16"/>
  <c r="E3150" i="16"/>
  <c r="M3150" i="16" s="1"/>
  <c r="E3182" i="16"/>
  <c r="E3214" i="16"/>
  <c r="M3214" i="16" s="1"/>
  <c r="E3246" i="16"/>
  <c r="E3278" i="16"/>
  <c r="E3310" i="16"/>
  <c r="E3342" i="16"/>
  <c r="M3342" i="16" s="1"/>
  <c r="E3374" i="16"/>
  <c r="E3406" i="16"/>
  <c r="M3406" i="16" s="1"/>
  <c r="E3438" i="16"/>
  <c r="E3470" i="16"/>
  <c r="M3470" i="16" s="1"/>
  <c r="E3502" i="16"/>
  <c r="E3534" i="16"/>
  <c r="E3566" i="16"/>
  <c r="E3598" i="16"/>
  <c r="M3598" i="16" s="1"/>
  <c r="E3630" i="16"/>
  <c r="E3662" i="16"/>
  <c r="M3662" i="16" s="1"/>
  <c r="E3694" i="16"/>
  <c r="E3726" i="16"/>
  <c r="M3726" i="16" s="1"/>
  <c r="E3758" i="16"/>
  <c r="E3790" i="16"/>
  <c r="E3822" i="16"/>
  <c r="E3854" i="16"/>
  <c r="M3854" i="16" s="1"/>
  <c r="E3886" i="16"/>
  <c r="E3918" i="16"/>
  <c r="M3918" i="16" s="1"/>
  <c r="E3950" i="16"/>
  <c r="E3982" i="16"/>
  <c r="M3982" i="16" s="1"/>
  <c r="E4014" i="16"/>
  <c r="E4046" i="16"/>
  <c r="E4078" i="16"/>
  <c r="E4110" i="16"/>
  <c r="M4110" i="16" s="1"/>
  <c r="E4142" i="16"/>
  <c r="E4174" i="16"/>
  <c r="M4174" i="16" s="1"/>
  <c r="E4206" i="16"/>
  <c r="E4238" i="16"/>
  <c r="M4238" i="16" s="1"/>
  <c r="E4270" i="16"/>
  <c r="E4302" i="16"/>
  <c r="E4334" i="16"/>
  <c r="E4366" i="16"/>
  <c r="M4366" i="16" s="1"/>
  <c r="E4398" i="16"/>
  <c r="E4430" i="16"/>
  <c r="M4430" i="16" s="1"/>
  <c r="E4462" i="16"/>
  <c r="E4494" i="16"/>
  <c r="M4494" i="16" s="1"/>
  <c r="E4526" i="16"/>
  <c r="E4558" i="16"/>
  <c r="E4590" i="16"/>
  <c r="E4622" i="16"/>
  <c r="M4622" i="16" s="1"/>
  <c r="E4654" i="16"/>
  <c r="E4686" i="16"/>
  <c r="M4686" i="16" s="1"/>
  <c r="E4718" i="16"/>
  <c r="E4750" i="16"/>
  <c r="M4750" i="16" s="1"/>
  <c r="E4782" i="16"/>
  <c r="E4814" i="16"/>
  <c r="E4846" i="16"/>
  <c r="E4878" i="16"/>
  <c r="M4878" i="16" s="1"/>
  <c r="E4910" i="16"/>
  <c r="E4942" i="16"/>
  <c r="M4942" i="16" s="1"/>
  <c r="E4974" i="16"/>
  <c r="E5006" i="16"/>
  <c r="M5006" i="16" s="1"/>
  <c r="E5038" i="16"/>
  <c r="E5070" i="16"/>
  <c r="E5102" i="16"/>
  <c r="E5134" i="16"/>
  <c r="M5134" i="16" s="1"/>
  <c r="E5166" i="16"/>
  <c r="E5198" i="16"/>
  <c r="M5198" i="16" s="1"/>
  <c r="E5230" i="16"/>
  <c r="E5262" i="16"/>
  <c r="M5262" i="16" s="1"/>
  <c r="E5294" i="16"/>
  <c r="E5326" i="16"/>
  <c r="E5358" i="16"/>
  <c r="E5390" i="16"/>
  <c r="M5390" i="16" s="1"/>
  <c r="E5422" i="16"/>
  <c r="E5454" i="16"/>
  <c r="M5454" i="16" s="1"/>
  <c r="E5486" i="16"/>
  <c r="E5518" i="16"/>
  <c r="M5518" i="16" s="1"/>
  <c r="E5550" i="16"/>
  <c r="E5582" i="16"/>
  <c r="E5614" i="16"/>
  <c r="E5646" i="16"/>
  <c r="M5646" i="16" s="1"/>
  <c r="E5678" i="16"/>
  <c r="E5710" i="16"/>
  <c r="M5710" i="16" s="1"/>
  <c r="E5742" i="16"/>
  <c r="E5774" i="16"/>
  <c r="M5774" i="16" s="1"/>
  <c r="E5806" i="16"/>
  <c r="E5838" i="16"/>
  <c r="E5870" i="16"/>
  <c r="E5902" i="16"/>
  <c r="M5902" i="16" s="1"/>
  <c r="E5934" i="16"/>
  <c r="E5966" i="16"/>
  <c r="M5966" i="16" s="1"/>
  <c r="E5998" i="16"/>
  <c r="E6030" i="16"/>
  <c r="M6030" i="16" s="1"/>
  <c r="E6062" i="16"/>
  <c r="E6094" i="16"/>
  <c r="E6126" i="16"/>
  <c r="E6158" i="16"/>
  <c r="M6158" i="16" s="1"/>
  <c r="E6190" i="16"/>
  <c r="E6222" i="16"/>
  <c r="M6222" i="16" s="1"/>
  <c r="E6254" i="16"/>
  <c r="E6286" i="16"/>
  <c r="M6286" i="16" s="1"/>
  <c r="E6318" i="16"/>
  <c r="E6350" i="16"/>
  <c r="E6382" i="16"/>
  <c r="E6414" i="16"/>
  <c r="M6414" i="16" s="1"/>
  <c r="E6446" i="16"/>
  <c r="E6478" i="16"/>
  <c r="M6478" i="16" s="1"/>
  <c r="E6510" i="16"/>
  <c r="E6542" i="16"/>
  <c r="M6542" i="16" s="1"/>
  <c r="E6574" i="16"/>
  <c r="E6606" i="16"/>
  <c r="E6638" i="16"/>
  <c r="E6670" i="16"/>
  <c r="M6670" i="16" s="1"/>
  <c r="E6702" i="16"/>
  <c r="E6734" i="16"/>
  <c r="M6734" i="16" s="1"/>
  <c r="E6766" i="16"/>
  <c r="E6798" i="16"/>
  <c r="M6798" i="16" s="1"/>
  <c r="E6830" i="16"/>
  <c r="E6862" i="16"/>
  <c r="E6894" i="16"/>
  <c r="E6926" i="16"/>
  <c r="M6926" i="16" s="1"/>
  <c r="E6958" i="16"/>
  <c r="E6990" i="16"/>
  <c r="M6990" i="16" s="1"/>
  <c r="E7022" i="16"/>
  <c r="E7054" i="16"/>
  <c r="M7054" i="16" s="1"/>
  <c r="E7086" i="16"/>
  <c r="E7118" i="16"/>
  <c r="E7150" i="16"/>
  <c r="E7182" i="16"/>
  <c r="M7182" i="16" s="1"/>
  <c r="E38" i="16"/>
  <c r="F112" i="16"/>
  <c r="F144" i="16"/>
  <c r="F176" i="16"/>
  <c r="F216" i="16"/>
  <c r="F248" i="16"/>
  <c r="F288" i="16"/>
  <c r="E320" i="16"/>
  <c r="M320" i="16" s="1"/>
  <c r="F360" i="16"/>
  <c r="F400" i="16"/>
  <c r="F432" i="16"/>
  <c r="F464" i="16"/>
  <c r="F496" i="16"/>
  <c r="F528" i="16"/>
  <c r="F560" i="16"/>
  <c r="F592" i="16"/>
  <c r="F624" i="16"/>
  <c r="F656" i="16"/>
  <c r="F688" i="16"/>
  <c r="F720" i="16"/>
  <c r="F752" i="16"/>
  <c r="F784" i="16"/>
  <c r="F816" i="16"/>
  <c r="F848" i="16"/>
  <c r="F880" i="16"/>
  <c r="F912" i="16"/>
  <c r="F944" i="16"/>
  <c r="F976" i="16"/>
  <c r="F1008" i="16"/>
  <c r="F1040" i="16"/>
  <c r="F1072" i="16"/>
  <c r="F1104" i="16"/>
  <c r="F1136" i="16"/>
  <c r="F1168" i="16"/>
  <c r="F1200" i="16"/>
  <c r="F1232" i="16"/>
  <c r="F1264" i="16"/>
  <c r="F1296" i="16"/>
  <c r="F1328" i="16"/>
  <c r="F1360" i="16"/>
  <c r="F1392" i="16"/>
  <c r="F1424" i="16"/>
  <c r="F1456" i="16"/>
  <c r="F1488" i="16"/>
  <c r="F1520" i="16"/>
  <c r="F1552" i="16"/>
  <c r="F1584" i="16"/>
  <c r="F1616" i="16"/>
  <c r="F1648" i="16"/>
  <c r="F1680" i="16"/>
  <c r="F1712" i="16"/>
  <c r="F1744" i="16"/>
  <c r="F1776" i="16"/>
  <c r="F1808" i="16"/>
  <c r="F1840" i="16"/>
  <c r="F1872" i="16"/>
  <c r="F1904" i="16"/>
  <c r="F1936" i="16"/>
  <c r="F1968" i="16"/>
  <c r="F2000" i="16"/>
  <c r="F2032" i="16"/>
  <c r="F2064" i="16"/>
  <c r="F2096" i="16"/>
  <c r="F2128" i="16"/>
  <c r="F2160" i="16"/>
  <c r="F2192" i="16"/>
  <c r="F2224" i="16"/>
  <c r="F2256" i="16"/>
  <c r="F2288" i="16"/>
  <c r="F2320" i="16"/>
  <c r="F2352" i="16"/>
  <c r="F2384" i="16"/>
  <c r="F2416" i="16"/>
  <c r="F2448" i="16"/>
  <c r="F2480" i="16"/>
  <c r="F2512" i="16"/>
  <c r="F2544" i="16"/>
  <c r="F2576" i="16"/>
  <c r="F2608" i="16"/>
  <c r="F2640" i="16"/>
  <c r="F2672" i="16"/>
  <c r="E2704" i="16"/>
  <c r="M2704" i="16" s="1"/>
  <c r="E2736" i="16"/>
  <c r="E2768" i="16"/>
  <c r="M2768" i="16" s="1"/>
  <c r="E2800" i="16"/>
  <c r="E2832" i="16"/>
  <c r="E2864" i="16"/>
  <c r="E2896" i="16"/>
  <c r="M2896" i="16" s="1"/>
  <c r="E2928" i="16"/>
  <c r="E2960" i="16"/>
  <c r="M2960" i="16" s="1"/>
  <c r="E2992" i="16"/>
  <c r="E3024" i="16"/>
  <c r="M3024" i="16" s="1"/>
  <c r="E3056" i="16"/>
  <c r="E3088" i="16"/>
  <c r="E3120" i="16"/>
  <c r="E3152" i="16"/>
  <c r="M3152" i="16" s="1"/>
  <c r="E3184" i="16"/>
  <c r="E3216" i="16"/>
  <c r="M3216" i="16" s="1"/>
  <c r="E3248" i="16"/>
  <c r="E3280" i="16"/>
  <c r="M3280" i="16" s="1"/>
  <c r="E3312" i="16"/>
  <c r="E3344" i="16"/>
  <c r="E3376" i="16"/>
  <c r="E3408" i="16"/>
  <c r="M3408" i="16" s="1"/>
  <c r="E3440" i="16"/>
  <c r="E3472" i="16"/>
  <c r="M3472" i="16" s="1"/>
  <c r="E3504" i="16"/>
  <c r="E3536" i="16"/>
  <c r="M3536" i="16" s="1"/>
  <c r="E3568" i="16"/>
  <c r="E3600" i="16"/>
  <c r="E3632" i="16"/>
  <c r="E3664" i="16"/>
  <c r="M3664" i="16" s="1"/>
  <c r="E3696" i="16"/>
  <c r="E3728" i="16"/>
  <c r="M3728" i="16" s="1"/>
  <c r="E3760" i="16"/>
  <c r="E3792" i="16"/>
  <c r="M3792" i="16" s="1"/>
  <c r="E3824" i="16"/>
  <c r="E3856" i="16"/>
  <c r="E3888" i="16"/>
  <c r="E3920" i="16"/>
  <c r="M3920" i="16" s="1"/>
  <c r="E3952" i="16"/>
  <c r="E3984" i="16"/>
  <c r="M3984" i="16" s="1"/>
  <c r="E4016" i="16"/>
  <c r="E4048" i="16"/>
  <c r="M4048" i="16" s="1"/>
  <c r="E4080" i="16"/>
  <c r="E4112" i="16"/>
  <c r="E4144" i="16"/>
  <c r="E4176" i="16"/>
  <c r="M4176" i="16" s="1"/>
  <c r="E4208" i="16"/>
  <c r="E4240" i="16"/>
  <c r="M4240" i="16" s="1"/>
  <c r="E4272" i="16"/>
  <c r="E4304" i="16"/>
  <c r="M4304" i="16" s="1"/>
  <c r="E4336" i="16"/>
  <c r="E4368" i="16"/>
  <c r="E4400" i="16"/>
  <c r="E4432" i="16"/>
  <c r="M4432" i="16" s="1"/>
  <c r="E4464" i="16"/>
  <c r="E4496" i="16"/>
  <c r="M4496" i="16" s="1"/>
  <c r="E4528" i="16"/>
  <c r="E4560" i="16"/>
  <c r="M4560" i="16" s="1"/>
  <c r="E4592" i="16"/>
  <c r="E4624" i="16"/>
  <c r="E4656" i="16"/>
  <c r="E4688" i="16"/>
  <c r="M4688" i="16" s="1"/>
  <c r="E4720" i="16"/>
  <c r="F4760" i="16"/>
  <c r="F4792" i="16"/>
  <c r="F4824" i="16"/>
  <c r="F4856" i="16"/>
  <c r="F4888" i="16"/>
  <c r="F4920" i="16"/>
  <c r="F4952" i="16"/>
  <c r="F4984" i="16"/>
  <c r="F5016" i="16"/>
  <c r="F5048" i="16"/>
  <c r="F5080" i="16"/>
  <c r="F5112" i="16"/>
  <c r="F5144" i="16"/>
  <c r="F5176" i="16"/>
  <c r="F5208" i="16"/>
  <c r="F5240" i="16"/>
  <c r="F5272" i="16"/>
  <c r="F5304" i="16"/>
  <c r="F5336" i="16"/>
  <c r="F5368" i="16"/>
  <c r="F5400" i="16"/>
  <c r="F5432" i="16"/>
  <c r="E5464" i="16"/>
  <c r="M5464" i="16" s="1"/>
  <c r="E5496" i="16"/>
  <c r="E5528" i="16"/>
  <c r="M5528" i="16" s="1"/>
  <c r="E5560" i="16"/>
  <c r="E5592" i="16"/>
  <c r="M5592" i="16" s="1"/>
  <c r="E5624" i="16"/>
  <c r="E5656" i="16"/>
  <c r="E5688" i="16"/>
  <c r="E5720" i="16"/>
  <c r="M5720" i="16" s="1"/>
  <c r="E5752" i="16"/>
  <c r="E5784" i="16"/>
  <c r="M5784" i="16" s="1"/>
  <c r="E5816" i="16"/>
  <c r="E5848" i="16"/>
  <c r="M5848" i="16" s="1"/>
  <c r="E5880" i="16"/>
  <c r="E5912" i="16"/>
  <c r="E5944" i="16"/>
  <c r="E5976" i="16"/>
  <c r="M5976" i="16" s="1"/>
  <c r="E6008" i="16"/>
  <c r="E6040" i="16"/>
  <c r="M6040" i="16" s="1"/>
  <c r="E6072" i="16"/>
  <c r="E6104" i="16"/>
  <c r="M6104" i="16" s="1"/>
  <c r="E6136" i="16"/>
  <c r="E6168" i="16"/>
  <c r="E6200" i="16"/>
  <c r="E6232" i="16"/>
  <c r="M6232" i="16" s="1"/>
  <c r="E6264" i="16"/>
  <c r="E6296" i="16"/>
  <c r="M6296" i="16" s="1"/>
  <c r="E6328" i="16"/>
  <c r="E6360" i="16"/>
  <c r="M6360" i="16" s="1"/>
  <c r="E6392" i="16"/>
  <c r="E6424" i="16"/>
  <c r="E6456" i="16"/>
  <c r="E6488" i="16"/>
  <c r="M6488" i="16" s="1"/>
  <c r="E6520" i="16"/>
  <c r="E6552" i="16"/>
  <c r="M6552" i="16" s="1"/>
  <c r="E6584" i="16"/>
  <c r="E6616" i="16"/>
  <c r="M6616" i="16" s="1"/>
  <c r="E6648" i="16"/>
  <c r="E6680" i="16"/>
  <c r="E6712" i="16"/>
  <c r="E6744" i="16"/>
  <c r="M6744" i="16" s="1"/>
  <c r="E6776" i="16"/>
  <c r="E6808" i="16"/>
  <c r="M6808" i="16" s="1"/>
  <c r="E6840" i="16"/>
  <c r="E6872" i="16"/>
  <c r="M6872" i="16" s="1"/>
  <c r="E6904" i="16"/>
  <c r="E6936" i="16"/>
  <c r="E6968" i="16"/>
  <c r="E7000" i="16"/>
  <c r="M7000" i="16" s="1"/>
  <c r="E7032" i="16"/>
  <c r="E7064" i="16"/>
  <c r="M7064" i="16" s="1"/>
  <c r="E7096" i="16"/>
  <c r="E7128" i="16"/>
  <c r="M7128" i="16" s="1"/>
  <c r="E7160" i="16"/>
  <c r="E7192" i="16"/>
  <c r="E7224" i="16"/>
  <c r="E7256" i="16"/>
  <c r="M7256" i="16" s="1"/>
  <c r="E7288" i="16"/>
  <c r="E7320" i="16"/>
  <c r="M7320" i="16" s="1"/>
  <c r="E248" i="16"/>
  <c r="E25" i="16"/>
  <c r="M25" i="16" s="1"/>
  <c r="E57" i="16"/>
  <c r="E89" i="16"/>
  <c r="E121" i="16"/>
  <c r="E153" i="16"/>
  <c r="M153" i="16" s="1"/>
  <c r="E185" i="16"/>
  <c r="E225" i="16"/>
  <c r="M225" i="16" s="1"/>
  <c r="F265" i="16"/>
  <c r="E297" i="16"/>
  <c r="M297" i="16" s="1"/>
  <c r="F337" i="16"/>
  <c r="E369" i="16"/>
  <c r="E409" i="16"/>
  <c r="E441" i="16"/>
  <c r="M441" i="16" s="1"/>
  <c r="E473" i="16"/>
  <c r="F513" i="16"/>
  <c r="F545" i="16"/>
  <c r="F577" i="16"/>
  <c r="F609" i="16"/>
  <c r="F641" i="16"/>
  <c r="F673" i="16"/>
  <c r="F705" i="16"/>
  <c r="F737" i="16"/>
  <c r="F769" i="16"/>
  <c r="F801" i="16"/>
  <c r="F833" i="16"/>
  <c r="F865" i="16"/>
  <c r="F897" i="16"/>
  <c r="F929" i="16"/>
  <c r="F961" i="16"/>
  <c r="F993" i="16"/>
  <c r="F1025" i="16"/>
  <c r="F1057" i="16"/>
  <c r="F1089" i="16"/>
  <c r="F1121" i="16"/>
  <c r="F1153" i="16"/>
  <c r="F1185" i="16"/>
  <c r="F1217" i="16"/>
  <c r="F1249" i="16"/>
  <c r="F1281" i="16"/>
  <c r="F1313" i="16"/>
  <c r="F1345" i="16"/>
  <c r="F1377" i="16"/>
  <c r="F1409" i="16"/>
  <c r="F1441" i="16"/>
  <c r="F1473" i="16"/>
  <c r="F1505" i="16"/>
  <c r="F1537" i="16"/>
  <c r="F1569" i="16"/>
  <c r="F1601" i="16"/>
  <c r="F1633" i="16"/>
  <c r="F1665" i="16"/>
  <c r="F1697" i="16"/>
  <c r="F1729" i="16"/>
  <c r="F1761" i="16"/>
  <c r="F1793" i="16"/>
  <c r="F1825" i="16"/>
  <c r="F1857" i="16"/>
  <c r="F1889" i="16"/>
  <c r="F1921" i="16"/>
  <c r="F1953" i="16"/>
  <c r="F1985" i="16"/>
  <c r="F2017" i="16"/>
  <c r="F2049" i="16"/>
  <c r="F2081" i="16"/>
  <c r="F2113" i="16"/>
  <c r="F2145" i="16"/>
  <c r="F2177" i="16"/>
  <c r="F2209" i="16"/>
  <c r="F2241" i="16"/>
  <c r="F2273" i="16"/>
  <c r="F2305" i="16"/>
  <c r="F2337" i="16"/>
  <c r="F2369" i="16"/>
  <c r="F2401" i="16"/>
  <c r="F2433" i="16"/>
  <c r="F2465" i="16"/>
  <c r="F2497" i="16"/>
  <c r="F2529" i="16"/>
  <c r="F2561" i="16"/>
  <c r="F2593" i="16"/>
  <c r="F2625" i="16"/>
  <c r="F2657" i="16"/>
  <c r="F2689" i="16"/>
  <c r="F2721" i="16"/>
  <c r="F2753" i="16"/>
  <c r="E2785" i="16"/>
  <c r="E2817" i="16"/>
  <c r="F2857" i="16"/>
  <c r="F2889" i="16"/>
  <c r="F2921" i="16"/>
  <c r="F2953" i="16"/>
  <c r="F2985" i="16"/>
  <c r="F3017" i="16"/>
  <c r="F3049" i="16"/>
  <c r="F3081" i="16"/>
  <c r="F3113" i="16"/>
  <c r="F3145" i="16"/>
  <c r="F3177" i="16"/>
  <c r="F3209" i="16"/>
  <c r="E3241" i="16"/>
  <c r="E3273" i="16"/>
  <c r="E3305" i="16"/>
  <c r="E3337" i="16"/>
  <c r="E3369" i="16"/>
  <c r="E3401" i="16"/>
  <c r="E3433" i="16"/>
  <c r="E3465" i="16"/>
  <c r="E3497" i="16"/>
  <c r="E3529" i="16"/>
  <c r="E3561" i="16"/>
  <c r="E3593" i="16"/>
  <c r="E3625" i="16"/>
  <c r="E3657" i="16"/>
  <c r="E3689" i="16"/>
  <c r="F3729" i="16"/>
  <c r="F3761" i="16"/>
  <c r="F3793" i="16"/>
  <c r="F3825" i="16"/>
  <c r="F3857" i="16"/>
  <c r="F3889" i="16"/>
  <c r="F3921" i="16"/>
  <c r="F3953" i="16"/>
  <c r="F3985" i="16"/>
  <c r="F4017" i="16"/>
  <c r="F4049" i="16"/>
  <c r="F4081" i="16"/>
  <c r="F4113" i="16"/>
  <c r="F4145" i="16"/>
  <c r="F4177" i="16"/>
  <c r="F4209" i="16"/>
  <c r="F4241" i="16"/>
  <c r="F4273" i="16"/>
  <c r="F4305" i="16"/>
  <c r="F4337" i="16"/>
  <c r="F4369" i="16"/>
  <c r="F4401" i="16"/>
  <c r="F4433" i="16"/>
  <c r="F4465" i="16"/>
  <c r="E4497" i="16"/>
  <c r="M4497" i="16" s="1"/>
  <c r="E4529" i="16"/>
  <c r="E4561" i="16"/>
  <c r="E4593" i="16"/>
  <c r="E4625" i="16"/>
  <c r="E4657" i="16"/>
  <c r="E4689" i="16"/>
  <c r="E4721" i="16"/>
  <c r="E4753" i="16"/>
  <c r="E4785" i="16"/>
  <c r="E4817" i="16"/>
  <c r="E4849" i="16"/>
  <c r="E4881" i="16"/>
  <c r="E4913" i="16"/>
  <c r="E4945" i="16"/>
  <c r="E4977" i="16"/>
  <c r="E5009" i="16"/>
  <c r="E5041" i="16"/>
  <c r="E5073" i="16"/>
  <c r="E5105" i="16"/>
  <c r="E5137" i="16"/>
  <c r="E5169" i="16"/>
  <c r="E5201" i="16"/>
  <c r="E5233" i="16"/>
  <c r="E5265" i="16"/>
  <c r="E5297" i="16"/>
  <c r="E5329" i="16"/>
  <c r="E5361" i="16"/>
  <c r="F103" i="16"/>
  <c r="E359" i="16"/>
  <c r="E623" i="16"/>
  <c r="E879" i="16"/>
  <c r="E1135" i="16"/>
  <c r="E1391" i="16"/>
  <c r="E1647" i="16"/>
  <c r="M1647" i="16" s="1"/>
  <c r="E1903" i="16"/>
  <c r="E2159" i="16"/>
  <c r="E2415" i="16"/>
  <c r="E2671" i="16"/>
  <c r="F2935" i="16"/>
  <c r="F3191" i="16"/>
  <c r="F3447" i="16"/>
  <c r="F3703" i="16"/>
  <c r="F3959" i="16"/>
  <c r="F4215" i="16"/>
  <c r="F4471" i="16"/>
  <c r="F4727" i="16"/>
  <c r="F4983" i="16"/>
  <c r="F5239" i="16"/>
  <c r="F5495" i="16"/>
  <c r="F5751" i="16"/>
  <c r="F6007" i="16"/>
  <c r="F6263" i="16"/>
  <c r="F6519" i="16"/>
  <c r="F6775" i="16"/>
  <c r="E90" i="16"/>
  <c r="E354" i="16"/>
  <c r="F618" i="16"/>
  <c r="E890" i="16"/>
  <c r="M890" i="16" s="1"/>
  <c r="E1162" i="16"/>
  <c r="E1434" i="16"/>
  <c r="E1706" i="16"/>
  <c r="E1978" i="16"/>
  <c r="E2250" i="16"/>
  <c r="F2530" i="16"/>
  <c r="F2794" i="16"/>
  <c r="F3050" i="16"/>
  <c r="F163" i="16"/>
  <c r="F419" i="16"/>
  <c r="F675" i="16"/>
  <c r="F931" i="16"/>
  <c r="F1187" i="16"/>
  <c r="F1443" i="16"/>
  <c r="F1699" i="16"/>
  <c r="F1955" i="16"/>
  <c r="F2211" i="16"/>
  <c r="F2467" i="16"/>
  <c r="F45" i="16"/>
  <c r="F309" i="16"/>
  <c r="F573" i="16"/>
  <c r="F829" i="16"/>
  <c r="F1085" i="16"/>
  <c r="F1341" i="16"/>
  <c r="F1597" i="16"/>
  <c r="F1853" i="16"/>
  <c r="F2109" i="16"/>
  <c r="F2365" i="16"/>
  <c r="F2621" i="16"/>
  <c r="F2877" i="16"/>
  <c r="E3133" i="16"/>
  <c r="E3389" i="16"/>
  <c r="M3389" i="16" s="1"/>
  <c r="E3645" i="16"/>
  <c r="E3901" i="16"/>
  <c r="F4165" i="16"/>
  <c r="F4421" i="16"/>
  <c r="F4677" i="16"/>
  <c r="F4933" i="16"/>
  <c r="F5093" i="16"/>
  <c r="F5221" i="16"/>
  <c r="F5349" i="16"/>
  <c r="F5477" i="16"/>
  <c r="F5605" i="16"/>
  <c r="F5733" i="16"/>
  <c r="F5861" i="16"/>
  <c r="F5989" i="16"/>
  <c r="F6117" i="16"/>
  <c r="F6245" i="16"/>
  <c r="F6373" i="16"/>
  <c r="F6501" i="16"/>
  <c r="F6629" i="16"/>
  <c r="F6757" i="16"/>
  <c r="F6869" i="16"/>
  <c r="F6933" i="16"/>
  <c r="F6997" i="16"/>
  <c r="F7061" i="16"/>
  <c r="F7125" i="16"/>
  <c r="F86" i="16"/>
  <c r="M86" i="16" s="1"/>
  <c r="F198" i="16"/>
  <c r="F270" i="16"/>
  <c r="F342" i="16"/>
  <c r="F414" i="16"/>
  <c r="E478" i="16"/>
  <c r="F550" i="16"/>
  <c r="F622" i="16"/>
  <c r="F686" i="16"/>
  <c r="F750" i="16"/>
  <c r="F814" i="16"/>
  <c r="F854" i="16"/>
  <c r="E894" i="16"/>
  <c r="F942" i="16"/>
  <c r="F982" i="16"/>
  <c r="E1022" i="16"/>
  <c r="M1022" i="16" s="1"/>
  <c r="F1070" i="16"/>
  <c r="F1110" i="16"/>
  <c r="E1150" i="16"/>
  <c r="F1198" i="16"/>
  <c r="F1238" i="16"/>
  <c r="E1278" i="16"/>
  <c r="F1326" i="16"/>
  <c r="F1366" i="16"/>
  <c r="E1406" i="16"/>
  <c r="F1454" i="16"/>
  <c r="F1494" i="16"/>
  <c r="E1534" i="16"/>
  <c r="F1582" i="16"/>
  <c r="F1622" i="16"/>
  <c r="E1662" i="16"/>
  <c r="M1662" i="16" s="1"/>
  <c r="F1710" i="16"/>
  <c r="F1750" i="16"/>
  <c r="E1790" i="16"/>
  <c r="M1790" i="16" s="1"/>
  <c r="E1830" i="16"/>
  <c r="F1870" i="16"/>
  <c r="E1902" i="16"/>
  <c r="F1942" i="16"/>
  <c r="F1982" i="16"/>
  <c r="E2014" i="16"/>
  <c r="M2014" i="16" s="1"/>
  <c r="F2054" i="16"/>
  <c r="E2086" i="16"/>
  <c r="M2086" i="16" s="1"/>
  <c r="F2126" i="16"/>
  <c r="E2158" i="16"/>
  <c r="F2198" i="16"/>
  <c r="F2230" i="16"/>
  <c r="F2262" i="16"/>
  <c r="F2294" i="16"/>
  <c r="F2326" i="16"/>
  <c r="F2358" i="16"/>
  <c r="F2390" i="16"/>
  <c r="F2422" i="16"/>
  <c r="F2454" i="16"/>
  <c r="F2486" i="16"/>
  <c r="F2518" i="16"/>
  <c r="F2550" i="16"/>
  <c r="F2582" i="16"/>
  <c r="F2614" i="16"/>
  <c r="F2646" i="16"/>
  <c r="F2678" i="16"/>
  <c r="F2710" i="16"/>
  <c r="F2742" i="16"/>
  <c r="F2774" i="16"/>
  <c r="F2806" i="16"/>
  <c r="F2838" i="16"/>
  <c r="F2870" i="16"/>
  <c r="F2902" i="16"/>
  <c r="F2934" i="16"/>
  <c r="F2966" i="16"/>
  <c r="F2998" i="16"/>
  <c r="F3030" i="16"/>
  <c r="F3062" i="16"/>
  <c r="F3094" i="16"/>
  <c r="F3126" i="16"/>
  <c r="F3158" i="16"/>
  <c r="F3190" i="16"/>
  <c r="F3222" i="16"/>
  <c r="F3254" i="16"/>
  <c r="F3286" i="16"/>
  <c r="F3318" i="16"/>
  <c r="F3350" i="16"/>
  <c r="F3382" i="16"/>
  <c r="F3414" i="16"/>
  <c r="F3446" i="16"/>
  <c r="F3478" i="16"/>
  <c r="F3510" i="16"/>
  <c r="F3542" i="16"/>
  <c r="F3574" i="16"/>
  <c r="F3606" i="16"/>
  <c r="F3638" i="16"/>
  <c r="F3670" i="16"/>
  <c r="F3702" i="16"/>
  <c r="F3734" i="16"/>
  <c r="F3766" i="16"/>
  <c r="F3798" i="16"/>
  <c r="F3830" i="16"/>
  <c r="F3862" i="16"/>
  <c r="F3894" i="16"/>
  <c r="F3926" i="16"/>
  <c r="F3958" i="16"/>
  <c r="F3990" i="16"/>
  <c r="F4022" i="16"/>
  <c r="F4054" i="16"/>
  <c r="F4086" i="16"/>
  <c r="F4118" i="16"/>
  <c r="F4150" i="16"/>
  <c r="F4182" i="16"/>
  <c r="F4214" i="16"/>
  <c r="F4246" i="16"/>
  <c r="F4278" i="16"/>
  <c r="F4310" i="16"/>
  <c r="F4342" i="16"/>
  <c r="F4374" i="16"/>
  <c r="F4406" i="16"/>
  <c r="F4438" i="16"/>
  <c r="F4470" i="16"/>
  <c r="F4502" i="16"/>
  <c r="F4534" i="16"/>
  <c r="F4566" i="16"/>
  <c r="F4598" i="16"/>
  <c r="F4630" i="16"/>
  <c r="F4662" i="16"/>
  <c r="F4694" i="16"/>
  <c r="F4726" i="16"/>
  <c r="F4758" i="16"/>
  <c r="F4790" i="16"/>
  <c r="F4822" i="16"/>
  <c r="F4854" i="16"/>
  <c r="F4886" i="16"/>
  <c r="F4918" i="16"/>
  <c r="F4950" i="16"/>
  <c r="F4982" i="16"/>
  <c r="F5014" i="16"/>
  <c r="F5046" i="16"/>
  <c r="F5078" i="16"/>
  <c r="F5110" i="16"/>
  <c r="F5142" i="16"/>
  <c r="F5174" i="16"/>
  <c r="F5206" i="16"/>
  <c r="F5238" i="16"/>
  <c r="F5270" i="16"/>
  <c r="F5302" i="16"/>
  <c r="F5334" i="16"/>
  <c r="F5366" i="16"/>
  <c r="F5398" i="16"/>
  <c r="F5430" i="16"/>
  <c r="F5462" i="16"/>
  <c r="F5494" i="16"/>
  <c r="F5526" i="16"/>
  <c r="F5558" i="16"/>
  <c r="F5590" i="16"/>
  <c r="F5622" i="16"/>
  <c r="F5654" i="16"/>
  <c r="F5686" i="16"/>
  <c r="F5718" i="16"/>
  <c r="F5750" i="16"/>
  <c r="F5782" i="16"/>
  <c r="F5814" i="16"/>
  <c r="F5846" i="16"/>
  <c r="F5878" i="16"/>
  <c r="F5910" i="16"/>
  <c r="F5942" i="16"/>
  <c r="F5974" i="16"/>
  <c r="F6006" i="16"/>
  <c r="F6038" i="16"/>
  <c r="F6070" i="16"/>
  <c r="F6102" i="16"/>
  <c r="F6134" i="16"/>
  <c r="F6166" i="16"/>
  <c r="F6198" i="16"/>
  <c r="F6230" i="16"/>
  <c r="F6262" i="16"/>
  <c r="F6294" i="16"/>
  <c r="F6326" i="16"/>
  <c r="F6358" i="16"/>
  <c r="F6390" i="16"/>
  <c r="F6422" i="16"/>
  <c r="F6454" i="16"/>
  <c r="F6486" i="16"/>
  <c r="F6518" i="16"/>
  <c r="F6550" i="16"/>
  <c r="F6582" i="16"/>
  <c r="F6614" i="16"/>
  <c r="F6646" i="16"/>
  <c r="F6678" i="16"/>
  <c r="F6710" i="16"/>
  <c r="F6742" i="16"/>
  <c r="F6774" i="16"/>
  <c r="F6806" i="16"/>
  <c r="F6838" i="16"/>
  <c r="F6870" i="16"/>
  <c r="F6902" i="16"/>
  <c r="F6934" i="16"/>
  <c r="F6966" i="16"/>
  <c r="F6998" i="16"/>
  <c r="F7030" i="16"/>
  <c r="F7062" i="16"/>
  <c r="F7094" i="16"/>
  <c r="F7126" i="16"/>
  <c r="F7158" i="16"/>
  <c r="F7190" i="16"/>
  <c r="E70" i="16"/>
  <c r="E112" i="16"/>
  <c r="E144" i="16"/>
  <c r="E176" i="16"/>
  <c r="E216" i="16"/>
  <c r="F256" i="16"/>
  <c r="E288" i="16"/>
  <c r="M288" i="16" s="1"/>
  <c r="F328" i="16"/>
  <c r="E360" i="16"/>
  <c r="M360" i="16" s="1"/>
  <c r="E400" i="16"/>
  <c r="E432" i="16"/>
  <c r="E464" i="16"/>
  <c r="E496" i="16"/>
  <c r="E528" i="16"/>
  <c r="M528" i="16" s="1"/>
  <c r="E560" i="16"/>
  <c r="M560" i="16" s="1"/>
  <c r="E592" i="16"/>
  <c r="E624" i="16"/>
  <c r="M624" i="16" s="1"/>
  <c r="E656" i="16"/>
  <c r="E688" i="16"/>
  <c r="E720" i="16"/>
  <c r="E752" i="16"/>
  <c r="E784" i="16"/>
  <c r="M784" i="16" s="1"/>
  <c r="E816" i="16"/>
  <c r="M816" i="16" s="1"/>
  <c r="E848" i="16"/>
  <c r="E880" i="16"/>
  <c r="M880" i="16" s="1"/>
  <c r="E912" i="16"/>
  <c r="E944" i="16"/>
  <c r="E976" i="16"/>
  <c r="E1008" i="16"/>
  <c r="E1040" i="16"/>
  <c r="M1040" i="16" s="1"/>
  <c r="E1072" i="16"/>
  <c r="M1072" i="16" s="1"/>
  <c r="E1104" i="16"/>
  <c r="E1136" i="16"/>
  <c r="M1136" i="16" s="1"/>
  <c r="E1168" i="16"/>
  <c r="E1200" i="16"/>
  <c r="E1232" i="16"/>
  <c r="E1264" i="16"/>
  <c r="E1296" i="16"/>
  <c r="M1296" i="16" s="1"/>
  <c r="E1328" i="16"/>
  <c r="M1328" i="16" s="1"/>
  <c r="E1360" i="16"/>
  <c r="E1392" i="16"/>
  <c r="M1392" i="16" s="1"/>
  <c r="E1424" i="16"/>
  <c r="E1456" i="16"/>
  <c r="E1488" i="16"/>
  <c r="E1520" i="16"/>
  <c r="E1552" i="16"/>
  <c r="M1552" i="16" s="1"/>
  <c r="E1584" i="16"/>
  <c r="M1584" i="16" s="1"/>
  <c r="E1616" i="16"/>
  <c r="E1648" i="16"/>
  <c r="M1648" i="16" s="1"/>
  <c r="E1680" i="16"/>
  <c r="E1712" i="16"/>
  <c r="E1744" i="16"/>
  <c r="E1776" i="16"/>
  <c r="E1808" i="16"/>
  <c r="M1808" i="16" s="1"/>
  <c r="E1840" i="16"/>
  <c r="M1840" i="16" s="1"/>
  <c r="E1872" i="16"/>
  <c r="E1904" i="16"/>
  <c r="M1904" i="16" s="1"/>
  <c r="E1936" i="16"/>
  <c r="E1968" i="16"/>
  <c r="E2000" i="16"/>
  <c r="E2032" i="16"/>
  <c r="E2064" i="16"/>
  <c r="M2064" i="16" s="1"/>
  <c r="E2096" i="16"/>
  <c r="M2096" i="16" s="1"/>
  <c r="E2128" i="16"/>
  <c r="E2160" i="16"/>
  <c r="M2160" i="16" s="1"/>
  <c r="E2192" i="16"/>
  <c r="E2224" i="16"/>
  <c r="E2256" i="16"/>
  <c r="E2288" i="16"/>
  <c r="E2320" i="16"/>
  <c r="M2320" i="16" s="1"/>
  <c r="E2352" i="16"/>
  <c r="M2352" i="16" s="1"/>
  <c r="E2384" i="16"/>
  <c r="E2416" i="16"/>
  <c r="M2416" i="16" s="1"/>
  <c r="E2448" i="16"/>
  <c r="E2480" i="16"/>
  <c r="E2512" i="16"/>
  <c r="E2544" i="16"/>
  <c r="E2576" i="16"/>
  <c r="M2576" i="16" s="1"/>
  <c r="E2608" i="16"/>
  <c r="M2608" i="16" s="1"/>
  <c r="E2640" i="16"/>
  <c r="E2672" i="16"/>
  <c r="M2672" i="16" s="1"/>
  <c r="F2712" i="16"/>
  <c r="F2744" i="16"/>
  <c r="F2776" i="16"/>
  <c r="F2808" i="16"/>
  <c r="F2840" i="16"/>
  <c r="F2872" i="16"/>
  <c r="F2904" i="16"/>
  <c r="F2936" i="16"/>
  <c r="F2968" i="16"/>
  <c r="F3000" i="16"/>
  <c r="F3032" i="16"/>
  <c r="F3064" i="16"/>
  <c r="F3096" i="16"/>
  <c r="F3128" i="16"/>
  <c r="F3160" i="16"/>
  <c r="F3192" i="16"/>
  <c r="F3224" i="16"/>
  <c r="F3256" i="16"/>
  <c r="F3288" i="16"/>
  <c r="F3320" i="16"/>
  <c r="F3352" i="16"/>
  <c r="F3384" i="16"/>
  <c r="F3416" i="16"/>
  <c r="F3448" i="16"/>
  <c r="F3480" i="16"/>
  <c r="F3512" i="16"/>
  <c r="F3544" i="16"/>
  <c r="F3576" i="16"/>
  <c r="F3608" i="16"/>
  <c r="F3640" i="16"/>
  <c r="F3672" i="16"/>
  <c r="F3704" i="16"/>
  <c r="F3736" i="16"/>
  <c r="F3768" i="16"/>
  <c r="F3800" i="16"/>
  <c r="F3832" i="16"/>
  <c r="F3864" i="16"/>
  <c r="F3896" i="16"/>
  <c r="F3928" i="16"/>
  <c r="F3960" i="16"/>
  <c r="F3992" i="16"/>
  <c r="F4024" i="16"/>
  <c r="F4056" i="16"/>
  <c r="F4088" i="16"/>
  <c r="F4120" i="16"/>
  <c r="F4152" i="16"/>
  <c r="F4184" i="16"/>
  <c r="F4216" i="16"/>
  <c r="F4248" i="16"/>
  <c r="F4280" i="16"/>
  <c r="F4312" i="16"/>
  <c r="F4344" i="16"/>
  <c r="F4376" i="16"/>
  <c r="F4408" i="16"/>
  <c r="F4440" i="16"/>
  <c r="F4472" i="16"/>
  <c r="F4504" i="16"/>
  <c r="F4536" i="16"/>
  <c r="F4568" i="16"/>
  <c r="F4600" i="16"/>
  <c r="F4632" i="16"/>
  <c r="F4664" i="16"/>
  <c r="F4696" i="16"/>
  <c r="F4728" i="16"/>
  <c r="E4760" i="16"/>
  <c r="E4792" i="16"/>
  <c r="E4824" i="16"/>
  <c r="E4856" i="16"/>
  <c r="E4888" i="16"/>
  <c r="M4888" i="16" s="1"/>
  <c r="E4920" i="16"/>
  <c r="M4920" i="16" s="1"/>
  <c r="E4952" i="16"/>
  <c r="E4984" i="16"/>
  <c r="M4984" i="16" s="1"/>
  <c r="E5016" i="16"/>
  <c r="E5048" i="16"/>
  <c r="E5080" i="16"/>
  <c r="E5112" i="16"/>
  <c r="E5144" i="16"/>
  <c r="M5144" i="16" s="1"/>
  <c r="E5176" i="16"/>
  <c r="M5176" i="16" s="1"/>
  <c r="E5208" i="16"/>
  <c r="E5240" i="16"/>
  <c r="M5240" i="16" s="1"/>
  <c r="E5272" i="16"/>
  <c r="E5304" i="16"/>
  <c r="E5336" i="16"/>
  <c r="E5368" i="16"/>
  <c r="E5400" i="16"/>
  <c r="M5400" i="16" s="1"/>
  <c r="F5440" i="16"/>
  <c r="F5472" i="16"/>
  <c r="F5504" i="16"/>
  <c r="F5536" i="16"/>
  <c r="F5568" i="16"/>
  <c r="F5600" i="16"/>
  <c r="F5632" i="16"/>
  <c r="F5664" i="16"/>
  <c r="F5696" i="16"/>
  <c r="F5728" i="16"/>
  <c r="F5760" i="16"/>
  <c r="F5792" i="16"/>
  <c r="F5824" i="16"/>
  <c r="F5856" i="16"/>
  <c r="F5888" i="16"/>
  <c r="F5920" i="16"/>
  <c r="F5952" i="16"/>
  <c r="F5984" i="16"/>
  <c r="F6016" i="16"/>
  <c r="F6048" i="16"/>
  <c r="F6080" i="16"/>
  <c r="F6112" i="16"/>
  <c r="F6144" i="16"/>
  <c r="F6176" i="16"/>
  <c r="F6208" i="16"/>
  <c r="F6240" i="16"/>
  <c r="F6272" i="16"/>
  <c r="F6304" i="16"/>
  <c r="F6336" i="16"/>
  <c r="F6368" i="16"/>
  <c r="F6400" i="16"/>
  <c r="F6432" i="16"/>
  <c r="F6464" i="16"/>
  <c r="F6496" i="16"/>
  <c r="F6528" i="16"/>
  <c r="F6560" i="16"/>
  <c r="F6592" i="16"/>
  <c r="F6624" i="16"/>
  <c r="F6656" i="16"/>
  <c r="F6688" i="16"/>
  <c r="F6720" i="16"/>
  <c r="F6752" i="16"/>
  <c r="F6784" i="16"/>
  <c r="F6816" i="16"/>
  <c r="F6848" i="16"/>
  <c r="F6880" i="16"/>
  <c r="F6912" i="16"/>
  <c r="F6944" i="16"/>
  <c r="F6976" i="16"/>
  <c r="F7008" i="16"/>
  <c r="F7040" i="16"/>
  <c r="F7072" i="16"/>
  <c r="F7104" i="16"/>
  <c r="F7136" i="16"/>
  <c r="F7168" i="16"/>
  <c r="F7200" i="16"/>
  <c r="F7232" i="16"/>
  <c r="F7264" i="16"/>
  <c r="F7296" i="16"/>
  <c r="F7328" i="16"/>
  <c r="E358" i="16"/>
  <c r="F33" i="16"/>
  <c r="F65" i="16"/>
  <c r="F97" i="16"/>
  <c r="F129" i="16"/>
  <c r="F161" i="16"/>
  <c r="F193" i="16"/>
  <c r="F233" i="16"/>
  <c r="E265" i="16"/>
  <c r="F305" i="16"/>
  <c r="F345" i="16"/>
  <c r="F377" i="16"/>
  <c r="F417" i="16"/>
  <c r="F449" i="16"/>
  <c r="F481" i="16"/>
  <c r="E513" i="16"/>
  <c r="E545" i="16"/>
  <c r="E577" i="16"/>
  <c r="E609" i="16"/>
  <c r="E641" i="16"/>
  <c r="E673" i="16"/>
  <c r="M673" i="16" s="1"/>
  <c r="E705" i="16"/>
  <c r="E737" i="16"/>
  <c r="M737" i="16" s="1"/>
  <c r="E769" i="16"/>
  <c r="E801" i="16"/>
  <c r="E833" i="16"/>
  <c r="E865" i="16"/>
  <c r="E897" i="16"/>
  <c r="M897" i="16" s="1"/>
  <c r="E929" i="16"/>
  <c r="M929" i="16" s="1"/>
  <c r="E961" i="16"/>
  <c r="E993" i="16"/>
  <c r="M993" i="16" s="1"/>
  <c r="E1025" i="16"/>
  <c r="E1057" i="16"/>
  <c r="E1089" i="16"/>
  <c r="E1121" i="16"/>
  <c r="E1153" i="16"/>
  <c r="M1153" i="16" s="1"/>
  <c r="E1185" i="16"/>
  <c r="M1185" i="16" s="1"/>
  <c r="E1217" i="16"/>
  <c r="E1249" i="16"/>
  <c r="M1249" i="16" s="1"/>
  <c r="E1281" i="16"/>
  <c r="E1313" i="16"/>
  <c r="E1345" i="16"/>
  <c r="E1377" i="16"/>
  <c r="E1409" i="16"/>
  <c r="M1409" i="16" s="1"/>
  <c r="E1441" i="16"/>
  <c r="M1441" i="16" s="1"/>
  <c r="E1473" i="16"/>
  <c r="E1505" i="16"/>
  <c r="M1505" i="16" s="1"/>
  <c r="E1537" i="16"/>
  <c r="E1569" i="16"/>
  <c r="E1601" i="16"/>
  <c r="E1633" i="16"/>
  <c r="E1665" i="16"/>
  <c r="M1665" i="16" s="1"/>
  <c r="E1697" i="16"/>
  <c r="M1697" i="16" s="1"/>
  <c r="E1729" i="16"/>
  <c r="E1761" i="16"/>
  <c r="M1761" i="16" s="1"/>
  <c r="E1793" i="16"/>
  <c r="E1825" i="16"/>
  <c r="E1857" i="16"/>
  <c r="E1889" i="16"/>
  <c r="E1921" i="16"/>
  <c r="M1921" i="16" s="1"/>
  <c r="E1953" i="16"/>
  <c r="M1953" i="16" s="1"/>
  <c r="E1985" i="16"/>
  <c r="E2017" i="16"/>
  <c r="M2017" i="16" s="1"/>
  <c r="E2049" i="16"/>
  <c r="E2081" i="16"/>
  <c r="E2113" i="16"/>
  <c r="E2145" i="16"/>
  <c r="E2177" i="16"/>
  <c r="M2177" i="16" s="1"/>
  <c r="E2209" i="16"/>
  <c r="M2209" i="16" s="1"/>
  <c r="E2241" i="16"/>
  <c r="E2273" i="16"/>
  <c r="M2273" i="16" s="1"/>
  <c r="E2305" i="16"/>
  <c r="E2337" i="16"/>
  <c r="E2369" i="16"/>
  <c r="E2401" i="16"/>
  <c r="E2433" i="16"/>
  <c r="M2433" i="16" s="1"/>
  <c r="E2465" i="16"/>
  <c r="M2465" i="16" s="1"/>
  <c r="E2497" i="16"/>
  <c r="E2529" i="16"/>
  <c r="M2529" i="16" s="1"/>
  <c r="E2561" i="16"/>
  <c r="E2593" i="16"/>
  <c r="E2625" i="16"/>
  <c r="E2657" i="16"/>
  <c r="E2689" i="16"/>
  <c r="M2689" i="16" s="1"/>
  <c r="E2721" i="16"/>
  <c r="M2721" i="16" s="1"/>
  <c r="F2761" i="16"/>
  <c r="F2793" i="16"/>
  <c r="F2825" i="16"/>
  <c r="E2857" i="16"/>
  <c r="E2889" i="16"/>
  <c r="E2921" i="16"/>
  <c r="E2953" i="16"/>
  <c r="M2953" i="16" s="1"/>
  <c r="E2985" i="16"/>
  <c r="M2985" i="16" s="1"/>
  <c r="E3017" i="16"/>
  <c r="E3049" i="16"/>
  <c r="M3049" i="16" s="1"/>
  <c r="E3081" i="16"/>
  <c r="E3113" i="16"/>
  <c r="E3145" i="16"/>
  <c r="E3177" i="16"/>
  <c r="E3209" i="16"/>
  <c r="M3209" i="16" s="1"/>
  <c r="F3249" i="16"/>
  <c r="F3281" i="16"/>
  <c r="F3313" i="16"/>
  <c r="F3345" i="16"/>
  <c r="F3377" i="16"/>
  <c r="F3409" i="16"/>
  <c r="F3441" i="16"/>
  <c r="F3473" i="16"/>
  <c r="F3505" i="16"/>
  <c r="F3537" i="16"/>
  <c r="F3569" i="16"/>
  <c r="F3601" i="16"/>
  <c r="F3633" i="16"/>
  <c r="F3665" i="16"/>
  <c r="F3697" i="16"/>
  <c r="E3729" i="16"/>
  <c r="M3729" i="16" s="1"/>
  <c r="E3761" i="16"/>
  <c r="M3761" i="16" s="1"/>
  <c r="E3793" i="16"/>
  <c r="E3825" i="16"/>
  <c r="M3825" i="16" s="1"/>
  <c r="E3857" i="16"/>
  <c r="E3889" i="16"/>
  <c r="E3921" i="16"/>
  <c r="E3953" i="16"/>
  <c r="E3985" i="16"/>
  <c r="M3985" i="16" s="1"/>
  <c r="E4017" i="16"/>
  <c r="M4017" i="16" s="1"/>
  <c r="E4049" i="16"/>
  <c r="E4081" i="16"/>
  <c r="M4081" i="16" s="1"/>
  <c r="E4113" i="16"/>
  <c r="E4145" i="16"/>
  <c r="E4177" i="16"/>
  <c r="E4209" i="16"/>
  <c r="E4241" i="16"/>
  <c r="M4241" i="16" s="1"/>
  <c r="E4273" i="16"/>
  <c r="M4273" i="16" s="1"/>
  <c r="E4305" i="16"/>
  <c r="E4337" i="16"/>
  <c r="M4337" i="16" s="1"/>
  <c r="E4369" i="16"/>
  <c r="F135" i="16"/>
  <c r="F399" i="16"/>
  <c r="E655" i="16"/>
  <c r="M655" i="16" s="1"/>
  <c r="E911" i="16"/>
  <c r="M911" i="16" s="1"/>
  <c r="E1167" i="16"/>
  <c r="M1167" i="16" s="1"/>
  <c r="E1423" i="16"/>
  <c r="M1423" i="16" s="1"/>
  <c r="E1679" i="16"/>
  <c r="M1679" i="16" s="1"/>
  <c r="E1935" i="16"/>
  <c r="M1935" i="16" s="1"/>
  <c r="E2191" i="16"/>
  <c r="M2191" i="16" s="1"/>
  <c r="E2447" i="16"/>
  <c r="M2447" i="16" s="1"/>
  <c r="F2711" i="16"/>
  <c r="F2967" i="16"/>
  <c r="F3223" i="16"/>
  <c r="F3479" i="16"/>
  <c r="F3735" i="16"/>
  <c r="F3991" i="16"/>
  <c r="F4247" i="16"/>
  <c r="F4503" i="16"/>
  <c r="F4759" i="16"/>
  <c r="F5015" i="16"/>
  <c r="F5271" i="16"/>
  <c r="F5527" i="16"/>
  <c r="F5783" i="16"/>
  <c r="F6039" i="16"/>
  <c r="F6295" i="16"/>
  <c r="F6551" i="16"/>
  <c r="F6807" i="16"/>
  <c r="E122" i="16"/>
  <c r="M122" i="16" s="1"/>
  <c r="E386" i="16"/>
  <c r="M386" i="16" s="1"/>
  <c r="E650" i="16"/>
  <c r="M650" i="16" s="1"/>
  <c r="E922" i="16"/>
  <c r="M922" i="16" s="1"/>
  <c r="E1194" i="16"/>
  <c r="M1194" i="16" s="1"/>
  <c r="E1466" i="16"/>
  <c r="M1466" i="16" s="1"/>
  <c r="E1738" i="16"/>
  <c r="M1738" i="16" s="1"/>
  <c r="F2018" i="16"/>
  <c r="F2290" i="16"/>
  <c r="E2562" i="16"/>
  <c r="M2562" i="16" s="1"/>
  <c r="F2826" i="16"/>
  <c r="F3082" i="16"/>
  <c r="F195" i="16"/>
  <c r="F451" i="16"/>
  <c r="F707" i="16"/>
  <c r="F963" i="16"/>
  <c r="F1219" i="16"/>
  <c r="F1475" i="16"/>
  <c r="F1731" i="16"/>
  <c r="F1987" i="16"/>
  <c r="F2243" i="16"/>
  <c r="F2499" i="16"/>
  <c r="F77" i="16"/>
  <c r="F341" i="16"/>
  <c r="F605" i="16"/>
  <c r="F861" i="16"/>
  <c r="F1117" i="16"/>
  <c r="F1373" i="16"/>
  <c r="F1629" i="16"/>
  <c r="F1885" i="16"/>
  <c r="F2141" i="16"/>
  <c r="F2397" i="16"/>
  <c r="F2653" i="16"/>
  <c r="F2909" i="16"/>
  <c r="E3165" i="16"/>
  <c r="M3165" i="16" s="1"/>
  <c r="E3421" i="16"/>
  <c r="M3421" i="16" s="1"/>
  <c r="E3677" i="16"/>
  <c r="M3677" i="16" s="1"/>
  <c r="E3933" i="16"/>
  <c r="M3933" i="16" s="1"/>
  <c r="F4197" i="16"/>
  <c r="F4453" i="16"/>
  <c r="F4709" i="16"/>
  <c r="F4965" i="16"/>
  <c r="F5117" i="16"/>
  <c r="F5245" i="16"/>
  <c r="F5373" i="16"/>
  <c r="F5501" i="16"/>
  <c r="F5629" i="16"/>
  <c r="F5757" i="16"/>
  <c r="F5885" i="16"/>
  <c r="F6013" i="16"/>
  <c r="F6141" i="16"/>
  <c r="F6269" i="16"/>
  <c r="F6397" i="16"/>
  <c r="F6525" i="16"/>
  <c r="F6653" i="16"/>
  <c r="F6781" i="16"/>
  <c r="F6877" i="16"/>
  <c r="F6941" i="16"/>
  <c r="F7005" i="16"/>
  <c r="F7069" i="16"/>
  <c r="E1010" i="16"/>
  <c r="M1010" i="16" s="1"/>
  <c r="F102" i="16"/>
  <c r="F206" i="16"/>
  <c r="F278" i="16"/>
  <c r="F350" i="16"/>
  <c r="F422" i="16"/>
  <c r="E486" i="16"/>
  <c r="E558" i="16"/>
  <c r="M558" i="16" s="1"/>
  <c r="F630" i="16"/>
  <c r="F694" i="16"/>
  <c r="F758" i="16"/>
  <c r="E814" i="16"/>
  <c r="F862" i="16"/>
  <c r="F902" i="16"/>
  <c r="E942" i="16"/>
  <c r="M942" i="16" s="1"/>
  <c r="F990" i="16"/>
  <c r="F1030" i="16"/>
  <c r="E1070" i="16"/>
  <c r="F1118" i="16"/>
  <c r="F1158" i="16"/>
  <c r="E1198" i="16"/>
  <c r="M1198" i="16" s="1"/>
  <c r="F1246" i="16"/>
  <c r="F1286" i="16"/>
  <c r="E1326" i="16"/>
  <c r="F1374" i="16"/>
  <c r="F1414" i="16"/>
  <c r="E1454" i="16"/>
  <c r="F1502" i="16"/>
  <c r="F1542" i="16"/>
  <c r="E1582" i="16"/>
  <c r="F1630" i="16"/>
  <c r="F1670" i="16"/>
  <c r="E1710" i="16"/>
  <c r="M1710" i="16" s="1"/>
  <c r="F1758" i="16"/>
  <c r="F1798" i="16"/>
  <c r="F1838" i="16"/>
  <c r="E1870" i="16"/>
  <c r="M1870" i="16" s="1"/>
  <c r="F1910" i="16"/>
  <c r="F1950" i="16"/>
  <c r="E1982" i="16"/>
  <c r="F2022" i="16"/>
  <c r="E2054" i="16"/>
  <c r="F2094" i="16"/>
  <c r="E2126" i="16"/>
  <c r="F2166" i="16"/>
  <c r="E2198" i="16"/>
  <c r="E2230" i="16"/>
  <c r="M2230" i="16" s="1"/>
  <c r="E2262" i="16"/>
  <c r="E2294" i="16"/>
  <c r="M2294" i="16" s="1"/>
  <c r="E2326" i="16"/>
  <c r="E2358" i="16"/>
  <c r="E2390" i="16"/>
  <c r="E2422" i="16"/>
  <c r="M2422" i="16" s="1"/>
  <c r="E2454" i="16"/>
  <c r="E2486" i="16"/>
  <c r="M2486" i="16" s="1"/>
  <c r="E2518" i="16"/>
  <c r="E2550" i="16"/>
  <c r="M2550" i="16" s="1"/>
  <c r="E2582" i="16"/>
  <c r="E2614" i="16"/>
  <c r="E2646" i="16"/>
  <c r="E2678" i="16"/>
  <c r="M2678" i="16" s="1"/>
  <c r="E2710" i="16"/>
  <c r="E2742" i="16"/>
  <c r="M2742" i="16" s="1"/>
  <c r="E2774" i="16"/>
  <c r="E2806" i="16"/>
  <c r="M2806" i="16" s="1"/>
  <c r="E2838" i="16"/>
  <c r="E2870" i="16"/>
  <c r="E2902" i="16"/>
  <c r="E2934" i="16"/>
  <c r="M2934" i="16" s="1"/>
  <c r="E2966" i="16"/>
  <c r="E2998" i="16"/>
  <c r="M2998" i="16" s="1"/>
  <c r="E3030" i="16"/>
  <c r="E3062" i="16"/>
  <c r="M3062" i="16" s="1"/>
  <c r="E3094" i="16"/>
  <c r="E3126" i="16"/>
  <c r="E3158" i="16"/>
  <c r="E3190" i="16"/>
  <c r="M3190" i="16" s="1"/>
  <c r="E3222" i="16"/>
  <c r="E3254" i="16"/>
  <c r="M3254" i="16" s="1"/>
  <c r="E3286" i="16"/>
  <c r="E3318" i="16"/>
  <c r="M3318" i="16" s="1"/>
  <c r="E3350" i="16"/>
  <c r="E3382" i="16"/>
  <c r="E3414" i="16"/>
  <c r="E3446" i="16"/>
  <c r="M3446" i="16" s="1"/>
  <c r="E3478" i="16"/>
  <c r="E3510" i="16"/>
  <c r="M3510" i="16" s="1"/>
  <c r="E3542" i="16"/>
  <c r="E3574" i="16"/>
  <c r="M3574" i="16" s="1"/>
  <c r="E3606" i="16"/>
  <c r="E3638" i="16"/>
  <c r="E3670" i="16"/>
  <c r="E3702" i="16"/>
  <c r="M3702" i="16" s="1"/>
  <c r="E3734" i="16"/>
  <c r="E3766" i="16"/>
  <c r="M3766" i="16" s="1"/>
  <c r="E3798" i="16"/>
  <c r="E3830" i="16"/>
  <c r="M3830" i="16" s="1"/>
  <c r="E3862" i="16"/>
  <c r="E3894" i="16"/>
  <c r="E3926" i="16"/>
  <c r="E3958" i="16"/>
  <c r="M3958" i="16" s="1"/>
  <c r="E3990" i="16"/>
  <c r="E4022" i="16"/>
  <c r="M4022" i="16" s="1"/>
  <c r="E4054" i="16"/>
  <c r="E4086" i="16"/>
  <c r="M4086" i="16" s="1"/>
  <c r="E4118" i="16"/>
  <c r="E4150" i="16"/>
  <c r="E4182" i="16"/>
  <c r="E4214" i="16"/>
  <c r="M4214" i="16" s="1"/>
  <c r="E4246" i="16"/>
  <c r="E4278" i="16"/>
  <c r="M4278" i="16" s="1"/>
  <c r="E4310" i="16"/>
  <c r="E4342" i="16"/>
  <c r="M4342" i="16" s="1"/>
  <c r="E4374" i="16"/>
  <c r="E4406" i="16"/>
  <c r="E4438" i="16"/>
  <c r="E4470" i="16"/>
  <c r="M4470" i="16" s="1"/>
  <c r="E4502" i="16"/>
  <c r="E4534" i="16"/>
  <c r="M4534" i="16" s="1"/>
  <c r="E4566" i="16"/>
  <c r="E4598" i="16"/>
  <c r="M4598" i="16" s="1"/>
  <c r="E4630" i="16"/>
  <c r="E4662" i="16"/>
  <c r="E4694" i="16"/>
  <c r="E4726" i="16"/>
  <c r="M4726" i="16" s="1"/>
  <c r="E4758" i="16"/>
  <c r="E4790" i="16"/>
  <c r="M4790" i="16" s="1"/>
  <c r="E4822" i="16"/>
  <c r="E4854" i="16"/>
  <c r="M4854" i="16" s="1"/>
  <c r="E4886" i="16"/>
  <c r="E4918" i="16"/>
  <c r="E4950" i="16"/>
  <c r="E4982" i="16"/>
  <c r="M4982" i="16" s="1"/>
  <c r="E5014" i="16"/>
  <c r="E5046" i="16"/>
  <c r="M5046" i="16" s="1"/>
  <c r="E5078" i="16"/>
  <c r="E5110" i="16"/>
  <c r="M5110" i="16" s="1"/>
  <c r="E5142" i="16"/>
  <c r="E5174" i="16"/>
  <c r="E5206" i="16"/>
  <c r="E5238" i="16"/>
  <c r="M5238" i="16" s="1"/>
  <c r="E5270" i="16"/>
  <c r="E5302" i="16"/>
  <c r="M5302" i="16" s="1"/>
  <c r="E5334" i="16"/>
  <c r="E5366" i="16"/>
  <c r="M5366" i="16" s="1"/>
  <c r="E5398" i="16"/>
  <c r="E5430" i="16"/>
  <c r="E5462" i="16"/>
  <c r="E5494" i="16"/>
  <c r="M5494" i="16" s="1"/>
  <c r="E5526" i="16"/>
  <c r="E5558" i="16"/>
  <c r="M5558" i="16" s="1"/>
  <c r="E5590" i="16"/>
  <c r="E5622" i="16"/>
  <c r="M5622" i="16" s="1"/>
  <c r="E5654" i="16"/>
  <c r="E5686" i="16"/>
  <c r="E5718" i="16"/>
  <c r="E5750" i="16"/>
  <c r="M5750" i="16" s="1"/>
  <c r="E5782" i="16"/>
  <c r="E5814" i="16"/>
  <c r="M5814" i="16" s="1"/>
  <c r="E5846" i="16"/>
  <c r="E5878" i="16"/>
  <c r="M5878" i="16" s="1"/>
  <c r="E5910" i="16"/>
  <c r="E5942" i="16"/>
  <c r="E5974" i="16"/>
  <c r="E6006" i="16"/>
  <c r="M6006" i="16" s="1"/>
  <c r="E6038" i="16"/>
  <c r="E6070" i="16"/>
  <c r="M6070" i="16" s="1"/>
  <c r="E6102" i="16"/>
  <c r="E6134" i="16"/>
  <c r="M6134" i="16" s="1"/>
  <c r="E6166" i="16"/>
  <c r="E6198" i="16"/>
  <c r="E6230" i="16"/>
  <c r="E6262" i="16"/>
  <c r="M6262" i="16" s="1"/>
  <c r="E6294" i="16"/>
  <c r="E6326" i="16"/>
  <c r="M6326" i="16" s="1"/>
  <c r="E6358" i="16"/>
  <c r="E6390" i="16"/>
  <c r="M6390" i="16" s="1"/>
  <c r="E6422" i="16"/>
  <c r="E6454" i="16"/>
  <c r="E6486" i="16"/>
  <c r="E6518" i="16"/>
  <c r="M6518" i="16" s="1"/>
  <c r="E6550" i="16"/>
  <c r="E6582" i="16"/>
  <c r="M6582" i="16" s="1"/>
  <c r="E6614" i="16"/>
  <c r="E6646" i="16"/>
  <c r="M6646" i="16" s="1"/>
  <c r="E6678" i="16"/>
  <c r="E6710" i="16"/>
  <c r="E6742" i="16"/>
  <c r="E6774" i="16"/>
  <c r="M6774" i="16" s="1"/>
  <c r="E6806" i="16"/>
  <c r="E6838" i="16"/>
  <c r="M6838" i="16" s="1"/>
  <c r="E6870" i="16"/>
  <c r="E6902" i="16"/>
  <c r="M6902" i="16" s="1"/>
  <c r="E6934" i="16"/>
  <c r="E6966" i="16"/>
  <c r="E6998" i="16"/>
  <c r="E7030" i="16"/>
  <c r="M7030" i="16" s="1"/>
  <c r="E7062" i="16"/>
  <c r="E7094" i="16"/>
  <c r="M7094" i="16" s="1"/>
  <c r="E7126" i="16"/>
  <c r="E7158" i="16"/>
  <c r="M7158" i="16" s="1"/>
  <c r="E7190" i="16"/>
  <c r="E102" i="16"/>
  <c r="F120" i="16"/>
  <c r="F152" i="16"/>
  <c r="F184" i="16"/>
  <c r="F224" i="16"/>
  <c r="E256" i="16"/>
  <c r="F296" i="16"/>
  <c r="F336" i="16"/>
  <c r="F368" i="16"/>
  <c r="F408" i="16"/>
  <c r="F440" i="16"/>
  <c r="F472" i="16"/>
  <c r="F504" i="16"/>
  <c r="F536" i="16"/>
  <c r="F568" i="16"/>
  <c r="F600" i="16"/>
  <c r="F632" i="16"/>
  <c r="F664" i="16"/>
  <c r="F696" i="16"/>
  <c r="F728" i="16"/>
  <c r="F760" i="16"/>
  <c r="F792" i="16"/>
  <c r="F824" i="16"/>
  <c r="F856" i="16"/>
  <c r="F888" i="16"/>
  <c r="F920" i="16"/>
  <c r="F952" i="16"/>
  <c r="F984" i="16"/>
  <c r="F1016" i="16"/>
  <c r="F1048" i="16"/>
  <c r="F1080" i="16"/>
  <c r="F1112" i="16"/>
  <c r="F1144" i="16"/>
  <c r="F1176" i="16"/>
  <c r="F1208" i="16"/>
  <c r="F1240" i="16"/>
  <c r="F1272" i="16"/>
  <c r="F1304" i="16"/>
  <c r="F1336" i="16"/>
  <c r="F1368" i="16"/>
  <c r="F1400" i="16"/>
  <c r="F1432" i="16"/>
  <c r="F1464" i="16"/>
  <c r="F1496" i="16"/>
  <c r="F1528" i="16"/>
  <c r="F1560" i="16"/>
  <c r="F1592" i="16"/>
  <c r="F1624" i="16"/>
  <c r="F1656" i="16"/>
  <c r="F1688" i="16"/>
  <c r="F1720" i="16"/>
  <c r="F1752" i="16"/>
  <c r="F1784" i="16"/>
  <c r="F1816" i="16"/>
  <c r="F1848" i="16"/>
  <c r="F1880" i="16"/>
  <c r="F1912" i="16"/>
  <c r="F1944" i="16"/>
  <c r="F1976" i="16"/>
  <c r="F2008" i="16"/>
  <c r="F2040" i="16"/>
  <c r="F2072" i="16"/>
  <c r="F2104" i="16"/>
  <c r="F2136" i="16"/>
  <c r="F2168" i="16"/>
  <c r="F2200" i="16"/>
  <c r="F2232" i="16"/>
  <c r="F2264" i="16"/>
  <c r="F2296" i="16"/>
  <c r="F2328" i="16"/>
  <c r="F2360" i="16"/>
  <c r="F2392" i="16"/>
  <c r="F2424" i="16"/>
  <c r="F2456" i="16"/>
  <c r="F2488" i="16"/>
  <c r="F2520" i="16"/>
  <c r="F2552" i="16"/>
  <c r="F2584" i="16"/>
  <c r="F2616" i="16"/>
  <c r="F2648" i="16"/>
  <c r="F2680" i="16"/>
  <c r="E2712" i="16"/>
  <c r="E2744" i="16"/>
  <c r="M2744" i="16" s="1"/>
  <c r="E2776" i="16"/>
  <c r="E2808" i="16"/>
  <c r="M2808" i="16" s="1"/>
  <c r="E2840" i="16"/>
  <c r="E2872" i="16"/>
  <c r="M2872" i="16" s="1"/>
  <c r="E2904" i="16"/>
  <c r="E2936" i="16"/>
  <c r="E2968" i="16"/>
  <c r="E3000" i="16"/>
  <c r="M3000" i="16" s="1"/>
  <c r="E3032" i="16"/>
  <c r="E3064" i="16"/>
  <c r="M3064" i="16" s="1"/>
  <c r="E3096" i="16"/>
  <c r="E3128" i="16"/>
  <c r="M3128" i="16" s="1"/>
  <c r="E3160" i="16"/>
  <c r="E3192" i="16"/>
  <c r="E3224" i="16"/>
  <c r="E3256" i="16"/>
  <c r="M3256" i="16" s="1"/>
  <c r="E3288" i="16"/>
  <c r="E3320" i="16"/>
  <c r="M3320" i="16" s="1"/>
  <c r="E3352" i="16"/>
  <c r="E3384" i="16"/>
  <c r="M3384" i="16" s="1"/>
  <c r="E3416" i="16"/>
  <c r="E3448" i="16"/>
  <c r="E3480" i="16"/>
  <c r="E3512" i="16"/>
  <c r="M3512" i="16" s="1"/>
  <c r="E3544" i="16"/>
  <c r="E3576" i="16"/>
  <c r="M3576" i="16" s="1"/>
  <c r="E3608" i="16"/>
  <c r="E3640" i="16"/>
  <c r="M3640" i="16" s="1"/>
  <c r="E3672" i="16"/>
  <c r="E3704" i="16"/>
  <c r="E3736" i="16"/>
  <c r="E3768" i="16"/>
  <c r="M3768" i="16" s="1"/>
  <c r="E3800" i="16"/>
  <c r="E3832" i="16"/>
  <c r="M3832" i="16" s="1"/>
  <c r="E3864" i="16"/>
  <c r="E3896" i="16"/>
  <c r="M3896" i="16" s="1"/>
  <c r="E3928" i="16"/>
  <c r="E3960" i="16"/>
  <c r="E3992" i="16"/>
  <c r="E4024" i="16"/>
  <c r="M4024" i="16" s="1"/>
  <c r="E4056" i="16"/>
  <c r="E4088" i="16"/>
  <c r="M4088" i="16" s="1"/>
  <c r="E4120" i="16"/>
  <c r="E4152" i="16"/>
  <c r="M4152" i="16" s="1"/>
  <c r="E4184" i="16"/>
  <c r="E4216" i="16"/>
  <c r="E4248" i="16"/>
  <c r="E4280" i="16"/>
  <c r="M4280" i="16" s="1"/>
  <c r="E4312" i="16"/>
  <c r="E4344" i="16"/>
  <c r="M4344" i="16" s="1"/>
  <c r="E4376" i="16"/>
  <c r="E4408" i="16"/>
  <c r="M4408" i="16" s="1"/>
  <c r="E4440" i="16"/>
  <c r="E4472" i="16"/>
  <c r="E4504" i="16"/>
  <c r="M4504" i="16" s="1"/>
  <c r="E4536" i="16"/>
  <c r="M4536" i="16" s="1"/>
  <c r="E4568" i="16"/>
  <c r="E4600" i="16"/>
  <c r="M4600" i="16" s="1"/>
  <c r="E4632" i="16"/>
  <c r="E4664" i="16"/>
  <c r="M4664" i="16" s="1"/>
  <c r="E4696" i="16"/>
  <c r="E4728" i="16"/>
  <c r="F4768" i="16"/>
  <c r="F4800" i="16"/>
  <c r="F4832" i="16"/>
  <c r="F4864" i="16"/>
  <c r="F4896" i="16"/>
  <c r="F4928" i="16"/>
  <c r="F4960" i="16"/>
  <c r="F4992" i="16"/>
  <c r="F5024" i="16"/>
  <c r="F5056" i="16"/>
  <c r="F5088" i="16"/>
  <c r="F5120" i="16"/>
  <c r="F5152" i="16"/>
  <c r="F5184" i="16"/>
  <c r="F5216" i="16"/>
  <c r="F5248" i="16"/>
  <c r="F5280" i="16"/>
  <c r="F5312" i="16"/>
  <c r="F5344" i="16"/>
  <c r="F5376" i="16"/>
  <c r="F5408" i="16"/>
  <c r="E5440" i="16"/>
  <c r="M5440" i="16" s="1"/>
  <c r="E5472" i="16"/>
  <c r="E5504" i="16"/>
  <c r="E5536" i="16"/>
  <c r="M5536" i="16" s="1"/>
  <c r="E5568" i="16"/>
  <c r="M5568" i="16" s="1"/>
  <c r="E5600" i="16"/>
  <c r="E5632" i="16"/>
  <c r="M5632" i="16" s="1"/>
  <c r="E5664" i="16"/>
  <c r="E5696" i="16"/>
  <c r="M5696" i="16" s="1"/>
  <c r="E5728" i="16"/>
  <c r="E5760" i="16"/>
  <c r="E5792" i="16"/>
  <c r="M5792" i="16" s="1"/>
  <c r="E5824" i="16"/>
  <c r="M5824" i="16" s="1"/>
  <c r="E5856" i="16"/>
  <c r="E5888" i="16"/>
  <c r="M5888" i="16" s="1"/>
  <c r="E5920" i="16"/>
  <c r="E5952" i="16"/>
  <c r="M5952" i="16" s="1"/>
  <c r="E5984" i="16"/>
  <c r="E6016" i="16"/>
  <c r="E6048" i="16"/>
  <c r="M6048" i="16" s="1"/>
  <c r="E6080" i="16"/>
  <c r="M6080" i="16" s="1"/>
  <c r="E6112" i="16"/>
  <c r="E6144" i="16"/>
  <c r="M6144" i="16" s="1"/>
  <c r="E6176" i="16"/>
  <c r="E6208" i="16"/>
  <c r="M6208" i="16" s="1"/>
  <c r="E6240" i="16"/>
  <c r="E6272" i="16"/>
  <c r="E6304" i="16"/>
  <c r="M6304" i="16" s="1"/>
  <c r="E6336" i="16"/>
  <c r="M6336" i="16" s="1"/>
  <c r="E6368" i="16"/>
  <c r="E6400" i="16"/>
  <c r="M6400" i="16" s="1"/>
  <c r="E6432" i="16"/>
  <c r="E6464" i="16"/>
  <c r="M6464" i="16" s="1"/>
  <c r="E6496" i="16"/>
  <c r="E6528" i="16"/>
  <c r="E6560" i="16"/>
  <c r="M6560" i="16" s="1"/>
  <c r="E6592" i="16"/>
  <c r="M6592" i="16" s="1"/>
  <c r="E6624" i="16"/>
  <c r="E6656" i="16"/>
  <c r="M6656" i="16" s="1"/>
  <c r="E6688" i="16"/>
  <c r="E6720" i="16"/>
  <c r="M6720" i="16" s="1"/>
  <c r="E6752" i="16"/>
  <c r="E6784" i="16"/>
  <c r="E6816" i="16"/>
  <c r="M6816" i="16" s="1"/>
  <c r="E6848" i="16"/>
  <c r="M6848" i="16" s="1"/>
  <c r="E6880" i="16"/>
  <c r="E6912" i="16"/>
  <c r="M6912" i="16" s="1"/>
  <c r="E6944" i="16"/>
  <c r="E6976" i="16"/>
  <c r="M6976" i="16" s="1"/>
  <c r="E7008" i="16"/>
  <c r="E7040" i="16"/>
  <c r="E7072" i="16"/>
  <c r="M7072" i="16" s="1"/>
  <c r="E7104" i="16"/>
  <c r="M7104" i="16" s="1"/>
  <c r="E7136" i="16"/>
  <c r="E7168" i="16"/>
  <c r="M7168" i="16" s="1"/>
  <c r="E7200" i="16"/>
  <c r="E7232" i="16"/>
  <c r="M7232" i="16" s="1"/>
  <c r="E7264" i="16"/>
  <c r="E7296" i="16"/>
  <c r="E7328" i="16"/>
  <c r="M7328" i="16" s="1"/>
  <c r="E2688" i="16"/>
  <c r="E33" i="16"/>
  <c r="E65" i="16"/>
  <c r="M65" i="16" s="1"/>
  <c r="E97" i="16"/>
  <c r="E129" i="16"/>
  <c r="M129" i="16" s="1"/>
  <c r="E161" i="16"/>
  <c r="F201" i="16"/>
  <c r="E233" i="16"/>
  <c r="M233" i="16" s="1"/>
  <c r="F273" i="16"/>
  <c r="E305" i="16"/>
  <c r="E345" i="16"/>
  <c r="M345" i="16" s="1"/>
  <c r="E377" i="16"/>
  <c r="E417" i="16"/>
  <c r="M417" i="16" s="1"/>
  <c r="E449" i="16"/>
  <c r="F167" i="16"/>
  <c r="F431" i="16"/>
  <c r="E687" i="16"/>
  <c r="M687" i="16" s="1"/>
  <c r="E943" i="16"/>
  <c r="M943" i="16" s="1"/>
  <c r="E1199" i="16"/>
  <c r="M1199" i="16" s="1"/>
  <c r="E1455" i="16"/>
  <c r="M1455" i="16" s="1"/>
  <c r="E1711" i="16"/>
  <c r="M1711" i="16" s="1"/>
  <c r="E1967" i="16"/>
  <c r="M1967" i="16" s="1"/>
  <c r="E2223" i="16"/>
  <c r="M2223" i="16" s="1"/>
  <c r="E2479" i="16"/>
  <c r="M2479" i="16" s="1"/>
  <c r="F2743" i="16"/>
  <c r="F2999" i="16"/>
  <c r="F3255" i="16"/>
  <c r="F3511" i="16"/>
  <c r="F3767" i="16"/>
  <c r="F4023" i="16"/>
  <c r="F4279" i="16"/>
  <c r="F4535" i="16"/>
  <c r="F4791" i="16"/>
  <c r="F5047" i="16"/>
  <c r="F5303" i="16"/>
  <c r="F5559" i="16"/>
  <c r="F5815" i="16"/>
  <c r="F6071" i="16"/>
  <c r="F6327" i="16"/>
  <c r="F6583" i="16"/>
  <c r="E8" i="16"/>
  <c r="M8" i="16" s="1"/>
  <c r="E154" i="16"/>
  <c r="M154" i="16" s="1"/>
  <c r="E418" i="16"/>
  <c r="M418" i="16" s="1"/>
  <c r="E682" i="16"/>
  <c r="M682" i="16" s="1"/>
  <c r="E954" i="16"/>
  <c r="M954" i="16" s="1"/>
  <c r="E1226" i="16"/>
  <c r="M1226" i="16" s="1"/>
  <c r="F1506" i="16"/>
  <c r="F1778" i="16"/>
  <c r="E2050" i="16"/>
  <c r="M2050" i="16" s="1"/>
  <c r="E2322" i="16"/>
  <c r="M2322" i="16" s="1"/>
  <c r="E2594" i="16"/>
  <c r="M2594" i="16" s="1"/>
  <c r="F2858" i="16"/>
  <c r="F3114" i="16"/>
  <c r="F227" i="16"/>
  <c r="F483" i="16"/>
  <c r="F739" i="16"/>
  <c r="F995" i="16"/>
  <c r="F1251" i="16"/>
  <c r="F1507" i="16"/>
  <c r="F1763" i="16"/>
  <c r="F2019" i="16"/>
  <c r="F2275" i="16"/>
  <c r="F2531" i="16"/>
  <c r="F109" i="16"/>
  <c r="F373" i="16"/>
  <c r="F637" i="16"/>
  <c r="F893" i="16"/>
  <c r="F1149" i="16"/>
  <c r="F1405" i="16"/>
  <c r="F1661" i="16"/>
  <c r="F1917" i="16"/>
  <c r="F2173" i="16"/>
  <c r="F2429" i="16"/>
  <c r="F2685" i="16"/>
  <c r="F2941" i="16"/>
  <c r="E3197" i="16"/>
  <c r="M3197" i="16" s="1"/>
  <c r="E3453" i="16"/>
  <c r="M3453" i="16" s="1"/>
  <c r="E3709" i="16"/>
  <c r="M3709" i="16" s="1"/>
  <c r="E3965" i="16"/>
  <c r="M3965" i="16" s="1"/>
  <c r="F4229" i="16"/>
  <c r="F4485" i="16"/>
  <c r="F4741" i="16"/>
  <c r="F4997" i="16"/>
  <c r="F5125" i="16"/>
  <c r="F5253" i="16"/>
  <c r="F5381" i="16"/>
  <c r="F5509" i="16"/>
  <c r="F5637" i="16"/>
  <c r="F5765" i="16"/>
  <c r="F5893" i="16"/>
  <c r="F6021" i="16"/>
  <c r="F6149" i="16"/>
  <c r="F6277" i="16"/>
  <c r="F6405" i="16"/>
  <c r="F6533" i="16"/>
  <c r="F6661" i="16"/>
  <c r="F6789" i="16"/>
  <c r="F6885" i="16"/>
  <c r="F6949" i="16"/>
  <c r="F7013" i="16"/>
  <c r="F7077" i="16"/>
  <c r="E2034" i="16"/>
  <c r="F118" i="16"/>
  <c r="F214" i="16"/>
  <c r="F286" i="16"/>
  <c r="F358" i="16"/>
  <c r="E430" i="16"/>
  <c r="M430" i="16" s="1"/>
  <c r="F502" i="16"/>
  <c r="F574" i="16"/>
  <c r="F638" i="16"/>
  <c r="F702" i="16"/>
  <c r="F766" i="16"/>
  <c r="F822" i="16"/>
  <c r="E862" i="16"/>
  <c r="F910" i="16"/>
  <c r="F950" i="16"/>
  <c r="E990" i="16"/>
  <c r="F1038" i="16"/>
  <c r="F1078" i="16"/>
  <c r="E1118" i="16"/>
  <c r="F1166" i="16"/>
  <c r="F1206" i="16"/>
  <c r="E1246" i="16"/>
  <c r="M1246" i="16" s="1"/>
  <c r="F1294" i="16"/>
  <c r="F1334" i="16"/>
  <c r="E1374" i="16"/>
  <c r="M1374" i="16" s="1"/>
  <c r="F1422" i="16"/>
  <c r="F1462" i="16"/>
  <c r="E1502" i="16"/>
  <c r="M1502" i="16" s="1"/>
  <c r="F1550" i="16"/>
  <c r="F1590" i="16"/>
  <c r="E1630" i="16"/>
  <c r="F1678" i="16"/>
  <c r="F1718" i="16"/>
  <c r="E1758" i="16"/>
  <c r="M1758" i="16" s="1"/>
  <c r="F1806" i="16"/>
  <c r="E1838" i="16"/>
  <c r="M1838" i="16" s="1"/>
  <c r="F1878" i="16"/>
  <c r="F1918" i="16"/>
  <c r="E1950" i="16"/>
  <c r="F1990" i="16"/>
  <c r="E2022" i="16"/>
  <c r="M2022" i="16" s="1"/>
  <c r="F2062" i="16"/>
  <c r="E2094" i="16"/>
  <c r="F2134" i="16"/>
  <c r="F2174" i="16"/>
  <c r="F2206" i="16"/>
  <c r="F2238" i="16"/>
  <c r="F2270" i="16"/>
  <c r="F2302" i="16"/>
  <c r="F2334" i="16"/>
  <c r="F2366" i="16"/>
  <c r="F2398" i="16"/>
  <c r="F2430" i="16"/>
  <c r="F2462" i="16"/>
  <c r="F2494" i="16"/>
  <c r="F2526" i="16"/>
  <c r="F2558" i="16"/>
  <c r="F2590" i="16"/>
  <c r="F2622" i="16"/>
  <c r="F2654" i="16"/>
  <c r="F2686" i="16"/>
  <c r="F2718" i="16"/>
  <c r="F2750" i="16"/>
  <c r="F2782" i="16"/>
  <c r="F2814" i="16"/>
  <c r="F2846" i="16"/>
  <c r="F2878" i="16"/>
  <c r="F2910" i="16"/>
  <c r="F2942" i="16"/>
  <c r="F2974" i="16"/>
  <c r="F3006" i="16"/>
  <c r="F3038" i="16"/>
  <c r="F3070" i="16"/>
  <c r="F3102" i="16"/>
  <c r="F3134" i="16"/>
  <c r="F3166" i="16"/>
  <c r="F3198" i="16"/>
  <c r="F3230" i="16"/>
  <c r="F3262" i="16"/>
  <c r="F3294" i="16"/>
  <c r="F3326" i="16"/>
  <c r="F3358" i="16"/>
  <c r="F3390" i="16"/>
  <c r="F3422" i="16"/>
  <c r="F3454" i="16"/>
  <c r="F3486" i="16"/>
  <c r="F3518" i="16"/>
  <c r="F3550" i="16"/>
  <c r="F3582" i="16"/>
  <c r="F3614" i="16"/>
  <c r="F3646" i="16"/>
  <c r="F3678" i="16"/>
  <c r="F3710" i="16"/>
  <c r="F3742" i="16"/>
  <c r="F3774" i="16"/>
  <c r="F3806" i="16"/>
  <c r="F3838" i="16"/>
  <c r="F3870" i="16"/>
  <c r="F3902" i="16"/>
  <c r="F3934" i="16"/>
  <c r="F3966" i="16"/>
  <c r="F3998" i="16"/>
  <c r="F4030" i="16"/>
  <c r="F4062" i="16"/>
  <c r="F4094" i="16"/>
  <c r="F4126" i="16"/>
  <c r="F4158" i="16"/>
  <c r="F4190" i="16"/>
  <c r="F4222" i="16"/>
  <c r="F4254" i="16"/>
  <c r="F4286" i="16"/>
  <c r="F4318" i="16"/>
  <c r="F4350" i="16"/>
  <c r="F4382" i="16"/>
  <c r="F4414" i="16"/>
  <c r="F4446" i="16"/>
  <c r="F4478" i="16"/>
  <c r="F4510" i="16"/>
  <c r="F4542" i="16"/>
  <c r="F4574" i="16"/>
  <c r="F4606" i="16"/>
  <c r="F4638" i="16"/>
  <c r="F4670" i="16"/>
  <c r="F4702" i="16"/>
  <c r="F4734" i="16"/>
  <c r="F4766" i="16"/>
  <c r="F4798" i="16"/>
  <c r="F4830" i="16"/>
  <c r="F4862" i="16"/>
  <c r="F4894" i="16"/>
  <c r="F4926" i="16"/>
  <c r="F4958" i="16"/>
  <c r="F4990" i="16"/>
  <c r="F5022" i="16"/>
  <c r="F5054" i="16"/>
  <c r="F5086" i="16"/>
  <c r="F5118" i="16"/>
  <c r="F5150" i="16"/>
  <c r="F5182" i="16"/>
  <c r="F5214" i="16"/>
  <c r="F5246" i="16"/>
  <c r="F5278" i="16"/>
  <c r="F5310" i="16"/>
  <c r="F5342" i="16"/>
  <c r="F5374" i="16"/>
  <c r="F5406" i="16"/>
  <c r="F5438" i="16"/>
  <c r="F5470" i="16"/>
  <c r="F5502" i="16"/>
  <c r="F5534" i="16"/>
  <c r="F5566" i="16"/>
  <c r="F5598" i="16"/>
  <c r="F5630" i="16"/>
  <c r="F5662" i="16"/>
  <c r="F5694" i="16"/>
  <c r="F5726" i="16"/>
  <c r="F5758" i="16"/>
  <c r="F5790" i="16"/>
  <c r="F5822" i="16"/>
  <c r="F5854" i="16"/>
  <c r="F5886" i="16"/>
  <c r="F5918" i="16"/>
  <c r="F5950" i="16"/>
  <c r="F5982" i="16"/>
  <c r="F6014" i="16"/>
  <c r="F6046" i="16"/>
  <c r="F6078" i="16"/>
  <c r="F6110" i="16"/>
  <c r="F6142" i="16"/>
  <c r="F6174" i="16"/>
  <c r="F6206" i="16"/>
  <c r="F6238" i="16"/>
  <c r="F6270" i="16"/>
  <c r="F6302" i="16"/>
  <c r="F6334" i="16"/>
  <c r="F6366" i="16"/>
  <c r="F6398" i="16"/>
  <c r="F6430" i="16"/>
  <c r="F6462" i="16"/>
  <c r="F6494" i="16"/>
  <c r="F6526" i="16"/>
  <c r="F6558" i="16"/>
  <c r="F6590" i="16"/>
  <c r="F6622" i="16"/>
  <c r="F6654" i="16"/>
  <c r="F6686" i="16"/>
  <c r="F6718" i="16"/>
  <c r="F6750" i="16"/>
  <c r="F6782" i="16"/>
  <c r="F6814" i="16"/>
  <c r="F6846" i="16"/>
  <c r="F6878" i="16"/>
  <c r="F6910" i="16"/>
  <c r="F6942" i="16"/>
  <c r="F6974" i="16"/>
  <c r="F7006" i="16"/>
  <c r="F7038" i="16"/>
  <c r="F7070" i="16"/>
  <c r="F7102" i="16"/>
  <c r="F7134" i="16"/>
  <c r="F7166" i="16"/>
  <c r="F7198" i="16"/>
  <c r="E134" i="16"/>
  <c r="E120" i="16"/>
  <c r="M120" i="16" s="1"/>
  <c r="E152" i="16"/>
  <c r="F192" i="16"/>
  <c r="E224" i="16"/>
  <c r="F264" i="16"/>
  <c r="E296" i="16"/>
  <c r="M296" i="16" s="1"/>
  <c r="E336" i="16"/>
  <c r="M336" i="16" s="1"/>
  <c r="E368" i="16"/>
  <c r="E408" i="16"/>
  <c r="M408" i="16" s="1"/>
  <c r="E440" i="16"/>
  <c r="E472" i="16"/>
  <c r="M472" i="16" s="1"/>
  <c r="E504" i="16"/>
  <c r="E536" i="16"/>
  <c r="E568" i="16"/>
  <c r="M568" i="16" s="1"/>
  <c r="E600" i="16"/>
  <c r="M600" i="16" s="1"/>
  <c r="E632" i="16"/>
  <c r="E664" i="16"/>
  <c r="M664" i="16" s="1"/>
  <c r="E696" i="16"/>
  <c r="E728" i="16"/>
  <c r="M728" i="16" s="1"/>
  <c r="E760" i="16"/>
  <c r="E792" i="16"/>
  <c r="E824" i="16"/>
  <c r="M824" i="16" s="1"/>
  <c r="E856" i="16"/>
  <c r="M856" i="16" s="1"/>
  <c r="E888" i="16"/>
  <c r="E920" i="16"/>
  <c r="M920" i="16" s="1"/>
  <c r="E952" i="16"/>
  <c r="E984" i="16"/>
  <c r="M984" i="16" s="1"/>
  <c r="E1016" i="16"/>
  <c r="E1048" i="16"/>
  <c r="E1080" i="16"/>
  <c r="M1080" i="16" s="1"/>
  <c r="E1112" i="16"/>
  <c r="M1112" i="16" s="1"/>
  <c r="E1144" i="16"/>
  <c r="E1176" i="16"/>
  <c r="M1176" i="16" s="1"/>
  <c r="E1208" i="16"/>
  <c r="E1240" i="16"/>
  <c r="M1240" i="16" s="1"/>
  <c r="E1272" i="16"/>
  <c r="E1304" i="16"/>
  <c r="E1336" i="16"/>
  <c r="M1336" i="16" s="1"/>
  <c r="E1368" i="16"/>
  <c r="M1368" i="16" s="1"/>
  <c r="E1400" i="16"/>
  <c r="E1432" i="16"/>
  <c r="M1432" i="16" s="1"/>
  <c r="E1464" i="16"/>
  <c r="E1496" i="16"/>
  <c r="M1496" i="16" s="1"/>
  <c r="E1528" i="16"/>
  <c r="E1560" i="16"/>
  <c r="E1592" i="16"/>
  <c r="M1592" i="16" s="1"/>
  <c r="E1624" i="16"/>
  <c r="M1624" i="16" s="1"/>
  <c r="E1656" i="16"/>
  <c r="E1688" i="16"/>
  <c r="M1688" i="16" s="1"/>
  <c r="E1720" i="16"/>
  <c r="E1752" i="16"/>
  <c r="M1752" i="16" s="1"/>
  <c r="E1784" i="16"/>
  <c r="E1816" i="16"/>
  <c r="E1848" i="16"/>
  <c r="M1848" i="16" s="1"/>
  <c r="E1880" i="16"/>
  <c r="M1880" i="16" s="1"/>
  <c r="E1912" i="16"/>
  <c r="E1944" i="16"/>
  <c r="M1944" i="16" s="1"/>
  <c r="E1976" i="16"/>
  <c r="E2008" i="16"/>
  <c r="M2008" i="16" s="1"/>
  <c r="E2040" i="16"/>
  <c r="E2072" i="16"/>
  <c r="E2104" i="16"/>
  <c r="M2104" i="16" s="1"/>
  <c r="E2136" i="16"/>
  <c r="M2136" i="16" s="1"/>
  <c r="E2168" i="16"/>
  <c r="E2200" i="16"/>
  <c r="M2200" i="16" s="1"/>
  <c r="E2232" i="16"/>
  <c r="E2264" i="16"/>
  <c r="M2264" i="16" s="1"/>
  <c r="E2296" i="16"/>
  <c r="E2328" i="16"/>
  <c r="E2360" i="16"/>
  <c r="M2360" i="16" s="1"/>
  <c r="E2392" i="16"/>
  <c r="M2392" i="16" s="1"/>
  <c r="E2424" i="16"/>
  <c r="E2456" i="16"/>
  <c r="M2456" i="16" s="1"/>
  <c r="E2488" i="16"/>
  <c r="E2520" i="16"/>
  <c r="M2520" i="16" s="1"/>
  <c r="E2552" i="16"/>
  <c r="E2584" i="16"/>
  <c r="E2616" i="16"/>
  <c r="M2616" i="16" s="1"/>
  <c r="E2648" i="16"/>
  <c r="M2648" i="16" s="1"/>
  <c r="E2680" i="16"/>
  <c r="F2720" i="16"/>
  <c r="F2752" i="16"/>
  <c r="F2784" i="16"/>
  <c r="F2816" i="16"/>
  <c r="F2848" i="16"/>
  <c r="F2880" i="16"/>
  <c r="F2912" i="16"/>
  <c r="F2944" i="16"/>
  <c r="F2976" i="16"/>
  <c r="F3008" i="16"/>
  <c r="F3040" i="16"/>
  <c r="F3072" i="16"/>
  <c r="F3104" i="16"/>
  <c r="F3136" i="16"/>
  <c r="F3168" i="16"/>
  <c r="F3200" i="16"/>
  <c r="F3232" i="16"/>
  <c r="F3264" i="16"/>
  <c r="F3296" i="16"/>
  <c r="F3328" i="16"/>
  <c r="F3360" i="16"/>
  <c r="F3392" i="16"/>
  <c r="F3424" i="16"/>
  <c r="F3456" i="16"/>
  <c r="F3488" i="16"/>
  <c r="F3520" i="16"/>
  <c r="F3552" i="16"/>
  <c r="F3584" i="16"/>
  <c r="F3616" i="16"/>
  <c r="F3648" i="16"/>
  <c r="F3680" i="16"/>
  <c r="F3712" i="16"/>
  <c r="F3744" i="16"/>
  <c r="F3776" i="16"/>
  <c r="F3808" i="16"/>
  <c r="F3840" i="16"/>
  <c r="F3872" i="16"/>
  <c r="F3904" i="16"/>
  <c r="F3936" i="16"/>
  <c r="F3968" i="16"/>
  <c r="F4000" i="16"/>
  <c r="F4032" i="16"/>
  <c r="F4064" i="16"/>
  <c r="F4096" i="16"/>
  <c r="F4128" i="16"/>
  <c r="F4160" i="16"/>
  <c r="F4192" i="16"/>
  <c r="F4224" i="16"/>
  <c r="F4256" i="16"/>
  <c r="F4288" i="16"/>
  <c r="F4320" i="16"/>
  <c r="F4352" i="16"/>
  <c r="F4384" i="16"/>
  <c r="F4416" i="16"/>
  <c r="F4448" i="16"/>
  <c r="F4480" i="16"/>
  <c r="F4512" i="16"/>
  <c r="F4544" i="16"/>
  <c r="F4576" i="16"/>
  <c r="F4608" i="16"/>
  <c r="F4640" i="16"/>
  <c r="F4672" i="16"/>
  <c r="F4704" i="16"/>
  <c r="F4736" i="16"/>
  <c r="E4768" i="16"/>
  <c r="M4768" i="16" s="1"/>
  <c r="E4800" i="16"/>
  <c r="E4832" i="16"/>
  <c r="M4832" i="16" s="1"/>
  <c r="E4864" i="16"/>
  <c r="E4896" i="16"/>
  <c r="E4928" i="16"/>
  <c r="M4928" i="16" s="1"/>
  <c r="E4960" i="16"/>
  <c r="M4960" i="16" s="1"/>
  <c r="E4992" i="16"/>
  <c r="E5024" i="16"/>
  <c r="M5024" i="16" s="1"/>
  <c r="E5056" i="16"/>
  <c r="E5088" i="16"/>
  <c r="M5088" i="16" s="1"/>
  <c r="E5120" i="16"/>
  <c r="E5152" i="16"/>
  <c r="E5184" i="16"/>
  <c r="M5184" i="16" s="1"/>
  <c r="E5216" i="16"/>
  <c r="M5216" i="16" s="1"/>
  <c r="E5248" i="16"/>
  <c r="E5280" i="16"/>
  <c r="M5280" i="16" s="1"/>
  <c r="E5312" i="16"/>
  <c r="E5344" i="16"/>
  <c r="M5344" i="16" s="1"/>
  <c r="E5376" i="16"/>
  <c r="E5408" i="16"/>
  <c r="F5448" i="16"/>
  <c r="F5480" i="16"/>
  <c r="F5512" i="16"/>
  <c r="F5544" i="16"/>
  <c r="F5576" i="16"/>
  <c r="F5608" i="16"/>
  <c r="F5640" i="16"/>
  <c r="F5672" i="16"/>
  <c r="F5704" i="16"/>
  <c r="F5736" i="16"/>
  <c r="F5768" i="16"/>
  <c r="F5800" i="16"/>
  <c r="F5832" i="16"/>
  <c r="F5864" i="16"/>
  <c r="F5896" i="16"/>
  <c r="F5928" i="16"/>
  <c r="F5960" i="16"/>
  <c r="F5992" i="16"/>
  <c r="F6024" i="16"/>
  <c r="F6056" i="16"/>
  <c r="F6088" i="16"/>
  <c r="F6120" i="16"/>
  <c r="F6152" i="16"/>
  <c r="F6184" i="16"/>
  <c r="F6216" i="16"/>
  <c r="F6248" i="16"/>
  <c r="F6280" i="16"/>
  <c r="F6312" i="16"/>
  <c r="F6344" i="16"/>
  <c r="F6376" i="16"/>
  <c r="F6408" i="16"/>
  <c r="F6440" i="16"/>
  <c r="F6472" i="16"/>
  <c r="F6504" i="16"/>
  <c r="F6536" i="16"/>
  <c r="F6568" i="16"/>
  <c r="F6600" i="16"/>
  <c r="F6632" i="16"/>
  <c r="F6664" i="16"/>
  <c r="F6696" i="16"/>
  <c r="F6728" i="16"/>
  <c r="F6760" i="16"/>
  <c r="F6792" i="16"/>
  <c r="F6824" i="16"/>
  <c r="F6856" i="16"/>
  <c r="F6888" i="16"/>
  <c r="F6920" i="16"/>
  <c r="F6952" i="16"/>
  <c r="F6984" i="16"/>
  <c r="F7016" i="16"/>
  <c r="F7048" i="16"/>
  <c r="F7080" i="16"/>
  <c r="F7112" i="16"/>
  <c r="F7144" i="16"/>
  <c r="F7176" i="16"/>
  <c r="F7208" i="16"/>
  <c r="F7240" i="16"/>
  <c r="F7272" i="16"/>
  <c r="F7304" i="16"/>
  <c r="E14" i="16"/>
  <c r="M14" i="16" s="1"/>
  <c r="F9" i="16"/>
  <c r="F41" i="16"/>
  <c r="F73" i="16"/>
  <c r="F105" i="16"/>
  <c r="F137" i="16"/>
  <c r="F169" i="16"/>
  <c r="E201" i="16"/>
  <c r="F241" i="16"/>
  <c r="F281" i="16"/>
  <c r="F313" i="16"/>
  <c r="F353" i="16"/>
  <c r="F385" i="16"/>
  <c r="F425" i="16"/>
  <c r="F457" i="16"/>
  <c r="F489" i="16"/>
  <c r="E521" i="16"/>
  <c r="E553" i="16"/>
  <c r="E585" i="16"/>
  <c r="E617" i="16"/>
  <c r="E649" i="16"/>
  <c r="E681" i="16"/>
  <c r="E713" i="16"/>
  <c r="E745" i="16"/>
  <c r="E777" i="16"/>
  <c r="E809" i="16"/>
  <c r="E841" i="16"/>
  <c r="E873" i="16"/>
  <c r="E905" i="16"/>
  <c r="E937" i="16"/>
  <c r="E969" i="16"/>
  <c r="E1001" i="16"/>
  <c r="E1033" i="16"/>
  <c r="E1065" i="16"/>
  <c r="E1097" i="16"/>
  <c r="E1129" i="16"/>
  <c r="E1161" i="16"/>
  <c r="E1193" i="16"/>
  <c r="E1225" i="16"/>
  <c r="E1257" i="16"/>
  <c r="E1289" i="16"/>
  <c r="E1321" i="16"/>
  <c r="E1353" i="16"/>
  <c r="E1385" i="16"/>
  <c r="E1417" i="16"/>
  <c r="E1449" i="16"/>
  <c r="E1481" i="16"/>
  <c r="E1513" i="16"/>
  <c r="E1545" i="16"/>
  <c r="E1577" i="16"/>
  <c r="E1609" i="16"/>
  <c r="E1641" i="16"/>
  <c r="E1673" i="16"/>
  <c r="E1705" i="16"/>
  <c r="E1737" i="16"/>
  <c r="E1769" i="16"/>
  <c r="E1801" i="16"/>
  <c r="E1833" i="16"/>
  <c r="E1865" i="16"/>
  <c r="E1897" i="16"/>
  <c r="E1929" i="16"/>
  <c r="E1961" i="16"/>
  <c r="E1993" i="16"/>
  <c r="E2025" i="16"/>
  <c r="E2057" i="16"/>
  <c r="E2089" i="16"/>
  <c r="E2121" i="16"/>
  <c r="E2153" i="16"/>
  <c r="E2185" i="16"/>
  <c r="E2217" i="16"/>
  <c r="E2249" i="16"/>
  <c r="E2281" i="16"/>
  <c r="E2313" i="16"/>
  <c r="E2345" i="16"/>
  <c r="E2377" i="16"/>
  <c r="E2409" i="16"/>
  <c r="E2441" i="16"/>
  <c r="E2473" i="16"/>
  <c r="E2505" i="16"/>
  <c r="E2537" i="16"/>
  <c r="E2569" i="16"/>
  <c r="E2601" i="16"/>
  <c r="E2633" i="16"/>
  <c r="E2665" i="16"/>
  <c r="E2697" i="16"/>
  <c r="E2729" i="16"/>
  <c r="F2769" i="16"/>
  <c r="F2801" i="16"/>
  <c r="F2833" i="16"/>
  <c r="E2865" i="16"/>
  <c r="E2897" i="16"/>
  <c r="E2929" i="16"/>
  <c r="E2961" i="16"/>
  <c r="E2993" i="16"/>
  <c r="E3025" i="16"/>
  <c r="E3057" i="16"/>
  <c r="E3089" i="16"/>
  <c r="E3121" i="16"/>
  <c r="E3153" i="16"/>
  <c r="E3185" i="16"/>
  <c r="F3225" i="16"/>
  <c r="F3257" i="16"/>
  <c r="F3289" i="16"/>
  <c r="F3321" i="16"/>
  <c r="F3353" i="16"/>
  <c r="F3385" i="16"/>
  <c r="F3417" i="16"/>
  <c r="F3449" i="16"/>
  <c r="F3481" i="16"/>
  <c r="F3513" i="16"/>
  <c r="F3545" i="16"/>
  <c r="F3577" i="16"/>
  <c r="F3609" i="16"/>
  <c r="F3641" i="16"/>
  <c r="F3673" i="16"/>
  <c r="F3705" i="16"/>
  <c r="E3737" i="16"/>
  <c r="E3769" i="16"/>
  <c r="E3801" i="16"/>
  <c r="E3833" i="16"/>
  <c r="E3865" i="16"/>
  <c r="E3897" i="16"/>
  <c r="E3929" i="16"/>
  <c r="E3961" i="16"/>
  <c r="E3993" i="16"/>
  <c r="E4025" i="16"/>
  <c r="E4057" i="16"/>
  <c r="E4089" i="16"/>
  <c r="E4121" i="16"/>
  <c r="E4153" i="16"/>
  <c r="E4185" i="16"/>
  <c r="E4217" i="16"/>
  <c r="E4249" i="16"/>
  <c r="E4281" i="16"/>
  <c r="E4313" i="16"/>
  <c r="E4345" i="16"/>
  <c r="E4377" i="16"/>
  <c r="E4409" i="16"/>
  <c r="E4441" i="16"/>
  <c r="E4473" i="16"/>
  <c r="F4513" i="16"/>
  <c r="F4545" i="16"/>
  <c r="F4577" i="16"/>
  <c r="F4609" i="16"/>
  <c r="F4641" i="16"/>
  <c r="F4673" i="16"/>
  <c r="F4705" i="16"/>
  <c r="F4737" i="16"/>
  <c r="F4769" i="16"/>
  <c r="F4801" i="16"/>
  <c r="F4833" i="16"/>
  <c r="F4865" i="16"/>
  <c r="F4897" i="16"/>
  <c r="F4929" i="16"/>
  <c r="F4961" i="16"/>
  <c r="F4993" i="16"/>
  <c r="F5025" i="16"/>
  <c r="F5057" i="16"/>
  <c r="F5089" i="16"/>
  <c r="F5121" i="16"/>
  <c r="F5153" i="16"/>
  <c r="F5185" i="16"/>
  <c r="F5217" i="16"/>
  <c r="F5249" i="16"/>
  <c r="F5281" i="16"/>
  <c r="F5313" i="16"/>
  <c r="F5345" i="16"/>
  <c r="F5377" i="16"/>
  <c r="F463" i="16"/>
  <c r="E2511" i="16"/>
  <c r="F4567" i="16"/>
  <c r="F6615" i="16"/>
  <c r="E1810" i="16"/>
  <c r="F771" i="16"/>
  <c r="F141" i="16"/>
  <c r="F2205" i="16"/>
  <c r="F4261" i="16"/>
  <c r="F5661" i="16"/>
  <c r="F6685" i="16"/>
  <c r="F222" i="16"/>
  <c r="F774" i="16"/>
  <c r="F1126" i="16"/>
  <c r="F1470" i="16"/>
  <c r="E1806" i="16"/>
  <c r="M1806" i="16" s="1"/>
  <c r="F2102" i="16"/>
  <c r="E2366" i="16"/>
  <c r="E2622" i="16"/>
  <c r="M2622" i="16" s="1"/>
  <c r="E2878" i="16"/>
  <c r="E3134" i="16"/>
  <c r="M3134" i="16" s="1"/>
  <c r="E3390" i="16"/>
  <c r="M3390" i="16" s="1"/>
  <c r="E3646" i="16"/>
  <c r="M3646" i="16" s="1"/>
  <c r="E3902" i="16"/>
  <c r="M3902" i="16" s="1"/>
  <c r="E4158" i="16"/>
  <c r="M4158" i="16" s="1"/>
  <c r="E4414" i="16"/>
  <c r="E4670" i="16"/>
  <c r="M4670" i="16" s="1"/>
  <c r="E4926" i="16"/>
  <c r="E5182" i="16"/>
  <c r="M5182" i="16" s="1"/>
  <c r="E5438" i="16"/>
  <c r="M5438" i="16" s="1"/>
  <c r="E5694" i="16"/>
  <c r="M5694" i="16" s="1"/>
  <c r="E5950" i="16"/>
  <c r="M5950" i="16" s="1"/>
  <c r="E6206" i="16"/>
  <c r="M6206" i="16" s="1"/>
  <c r="E6462" i="16"/>
  <c r="E6718" i="16"/>
  <c r="M6718" i="16" s="1"/>
  <c r="E6974" i="16"/>
  <c r="E166" i="16"/>
  <c r="F376" i="16"/>
  <c r="F640" i="16"/>
  <c r="F896" i="16"/>
  <c r="F1152" i="16"/>
  <c r="F1408" i="16"/>
  <c r="F1664" i="16"/>
  <c r="F1920" i="16"/>
  <c r="F2176" i="16"/>
  <c r="F2432" i="16"/>
  <c r="F2688" i="16"/>
  <c r="E2944" i="16"/>
  <c r="M2944" i="16" s="1"/>
  <c r="E3200" i="16"/>
  <c r="M3200" i="16" s="1"/>
  <c r="E3456" i="16"/>
  <c r="E3712" i="16"/>
  <c r="M3712" i="16" s="1"/>
  <c r="E3968" i="16"/>
  <c r="E4224" i="16"/>
  <c r="M4224" i="16" s="1"/>
  <c r="E4480" i="16"/>
  <c r="M4480" i="16" s="1"/>
  <c r="E4736" i="16"/>
  <c r="M4736" i="16" s="1"/>
  <c r="F5000" i="16"/>
  <c r="F5256" i="16"/>
  <c r="E5512" i="16"/>
  <c r="E5768" i="16"/>
  <c r="M5768" i="16" s="1"/>
  <c r="E6024" i="16"/>
  <c r="E6280" i="16"/>
  <c r="M6280" i="16" s="1"/>
  <c r="E6536" i="16"/>
  <c r="M6536" i="16" s="1"/>
  <c r="E6792" i="16"/>
  <c r="M6792" i="16" s="1"/>
  <c r="E7048" i="16"/>
  <c r="M7048" i="16" s="1"/>
  <c r="E7304" i="16"/>
  <c r="M7304" i="16" s="1"/>
  <c r="F209" i="16"/>
  <c r="E481" i="16"/>
  <c r="F617" i="16"/>
  <c r="F745" i="16"/>
  <c r="F873" i="16"/>
  <c r="F1001" i="16"/>
  <c r="F1129" i="16"/>
  <c r="F1257" i="16"/>
  <c r="F1385" i="16"/>
  <c r="F1513" i="16"/>
  <c r="F1641" i="16"/>
  <c r="F1769" i="16"/>
  <c r="F1897" i="16"/>
  <c r="F2025" i="16"/>
  <c r="F2153" i="16"/>
  <c r="F2281" i="16"/>
  <c r="F2361" i="16"/>
  <c r="F2425" i="16"/>
  <c r="F2489" i="16"/>
  <c r="F2553" i="16"/>
  <c r="F2617" i="16"/>
  <c r="F2681" i="16"/>
  <c r="F2745" i="16"/>
  <c r="E2809" i="16"/>
  <c r="M2809" i="16" s="1"/>
  <c r="F2881" i="16"/>
  <c r="F2945" i="16"/>
  <c r="F3009" i="16"/>
  <c r="F3073" i="16"/>
  <c r="F3137" i="16"/>
  <c r="F3201" i="16"/>
  <c r="E3265" i="16"/>
  <c r="M3265" i="16" s="1"/>
  <c r="E3329" i="16"/>
  <c r="M3329" i="16" s="1"/>
  <c r="E3393" i="16"/>
  <c r="M3393" i="16" s="1"/>
  <c r="E3457" i="16"/>
  <c r="M3457" i="16" s="1"/>
  <c r="E3521" i="16"/>
  <c r="M3521" i="16" s="1"/>
  <c r="E3585" i="16"/>
  <c r="E3649" i="16"/>
  <c r="M3649" i="16" s="1"/>
  <c r="F3721" i="16"/>
  <c r="F3785" i="16"/>
  <c r="F3849" i="16"/>
  <c r="F3913" i="16"/>
  <c r="F3977" i="16"/>
  <c r="F4041" i="16"/>
  <c r="F4105" i="16"/>
  <c r="F4169" i="16"/>
  <c r="F4233" i="16"/>
  <c r="F4297" i="16"/>
  <c r="F4361" i="16"/>
  <c r="F4417" i="16"/>
  <c r="F4457" i="16"/>
  <c r="F4505" i="16"/>
  <c r="E4545" i="16"/>
  <c r="E4585" i="16"/>
  <c r="F4633" i="16"/>
  <c r="E4673" i="16"/>
  <c r="E4713" i="16"/>
  <c r="F4761" i="16"/>
  <c r="E4801" i="16"/>
  <c r="M4801" i="16" s="1"/>
  <c r="E4841" i="16"/>
  <c r="F4889" i="16"/>
  <c r="E4929" i="16"/>
  <c r="E4969" i="16"/>
  <c r="F5017" i="16"/>
  <c r="E5057" i="16"/>
  <c r="E5097" i="16"/>
  <c r="F5145" i="16"/>
  <c r="E5185" i="16"/>
  <c r="E5225" i="16"/>
  <c r="F5273" i="16"/>
  <c r="E5313" i="16"/>
  <c r="E5353" i="16"/>
  <c r="E5393" i="16"/>
  <c r="E5425" i="16"/>
  <c r="E5457" i="16"/>
  <c r="E5489" i="16"/>
  <c r="E5521" i="16"/>
  <c r="E5553" i="16"/>
  <c r="E5585" i="16"/>
  <c r="E5617" i="16"/>
  <c r="E5649" i="16"/>
  <c r="E5681" i="16"/>
  <c r="E5713" i="16"/>
  <c r="E5745" i="16"/>
  <c r="E5777" i="16"/>
  <c r="E5809" i="16"/>
  <c r="E5841" i="16"/>
  <c r="E5873" i="16"/>
  <c r="E5905" i="16"/>
  <c r="E5937" i="16"/>
  <c r="E5969" i="16"/>
  <c r="E6001" i="16"/>
  <c r="E6033" i="16"/>
  <c r="E6065" i="16"/>
  <c r="E6097" i="16"/>
  <c r="E6129" i="16"/>
  <c r="E6161" i="16"/>
  <c r="E6193" i="16"/>
  <c r="E6225" i="16"/>
  <c r="E6257" i="16"/>
  <c r="E6289" i="16"/>
  <c r="E6321" i="16"/>
  <c r="E6353" i="16"/>
  <c r="E6385" i="16"/>
  <c r="E6417" i="16"/>
  <c r="E6449" i="16"/>
  <c r="E6481" i="16"/>
  <c r="E6513" i="16"/>
  <c r="E6545" i="16"/>
  <c r="E6577" i="16"/>
  <c r="E6609" i="16"/>
  <c r="E6641" i="16"/>
  <c r="E6673" i="16"/>
  <c r="E6705" i="16"/>
  <c r="E6737" i="16"/>
  <c r="E6769" i="16"/>
  <c r="E6801" i="16"/>
  <c r="E6833" i="16"/>
  <c r="E6865" i="16"/>
  <c r="E6897" i="16"/>
  <c r="E6929" i="16"/>
  <c r="E6961" i="16"/>
  <c r="E6993" i="16"/>
  <c r="E7025" i="16"/>
  <c r="E7057" i="16"/>
  <c r="E7089" i="16"/>
  <c r="E7121" i="16"/>
  <c r="E7153" i="16"/>
  <c r="E7185" i="16"/>
  <c r="E7217" i="16"/>
  <c r="E7249" i="16"/>
  <c r="E4752" i="16"/>
  <c r="M4752" i="16" s="1"/>
  <c r="E3154" i="16"/>
  <c r="E3186" i="16"/>
  <c r="E3218" i="16"/>
  <c r="E3250" i="16"/>
  <c r="E3282" i="16"/>
  <c r="E3314" i="16"/>
  <c r="E3346" i="16"/>
  <c r="M3346" i="16" s="1"/>
  <c r="E3378" i="16"/>
  <c r="E3410" i="16"/>
  <c r="E3442" i="16"/>
  <c r="E3474" i="16"/>
  <c r="E3506" i="16"/>
  <c r="E3538" i="16"/>
  <c r="E3570" i="16"/>
  <c r="E3602" i="16"/>
  <c r="E3634" i="16"/>
  <c r="E3666" i="16"/>
  <c r="E3698" i="16"/>
  <c r="E3730" i="16"/>
  <c r="E3762" i="16"/>
  <c r="E3794" i="16"/>
  <c r="E3826" i="16"/>
  <c r="E3858" i="16"/>
  <c r="E3890" i="16"/>
  <c r="E3922" i="16"/>
  <c r="E3954" i="16"/>
  <c r="E3986" i="16"/>
  <c r="E4018" i="16"/>
  <c r="E4050" i="16"/>
  <c r="E4082" i="16"/>
  <c r="E4114" i="16"/>
  <c r="E4146" i="16"/>
  <c r="E4178" i="16"/>
  <c r="E4210" i="16"/>
  <c r="E4242" i="16"/>
  <c r="E4274" i="16"/>
  <c r="E4306" i="16"/>
  <c r="E4338" i="16"/>
  <c r="E4370" i="16"/>
  <c r="E4402" i="16"/>
  <c r="E4434" i="16"/>
  <c r="E4466" i="16"/>
  <c r="E4498" i="16"/>
  <c r="E4530" i="16"/>
  <c r="E4562" i="16"/>
  <c r="E4594" i="16"/>
  <c r="E4626" i="16"/>
  <c r="E4658" i="16"/>
  <c r="M4658" i="16" s="1"/>
  <c r="E4690" i="16"/>
  <c r="E4722" i="16"/>
  <c r="E4754" i="16"/>
  <c r="E4786" i="16"/>
  <c r="E4818" i="16"/>
  <c r="E4850" i="16"/>
  <c r="E4882" i="16"/>
  <c r="E4914" i="16"/>
  <c r="E4946" i="16"/>
  <c r="E4978" i="16"/>
  <c r="E5010" i="16"/>
  <c r="E5042" i="16"/>
  <c r="E5074" i="16"/>
  <c r="E5106" i="16"/>
  <c r="E5138" i="16"/>
  <c r="E5170" i="16"/>
  <c r="E5202" i="16"/>
  <c r="E5234" i="16"/>
  <c r="E5266" i="16"/>
  <c r="E5298" i="16"/>
  <c r="E5330" i="16"/>
  <c r="E5362" i="16"/>
  <c r="E5394" i="16"/>
  <c r="E5426" i="16"/>
  <c r="E5458" i="16"/>
  <c r="E5490" i="16"/>
  <c r="E5522" i="16"/>
  <c r="E5554" i="16"/>
  <c r="E5586" i="16"/>
  <c r="E5618" i="16"/>
  <c r="E5650" i="16"/>
  <c r="E5682" i="16"/>
  <c r="E5714" i="16"/>
  <c r="E5746" i="16"/>
  <c r="E5778" i="16"/>
  <c r="E5810" i="16"/>
  <c r="E5842" i="16"/>
  <c r="E5874" i="16"/>
  <c r="E5906" i="16"/>
  <c r="E5938" i="16"/>
  <c r="E5970" i="16"/>
  <c r="E6002" i="16"/>
  <c r="E6034" i="16"/>
  <c r="E6066" i="16"/>
  <c r="E6098" i="16"/>
  <c r="E6130" i="16"/>
  <c r="E6162" i="16"/>
  <c r="E6194" i="16"/>
  <c r="E6226" i="16"/>
  <c r="E6258" i="16"/>
  <c r="E6290" i="16"/>
  <c r="E6322" i="16"/>
  <c r="E6354" i="16"/>
  <c r="E6386" i="16"/>
  <c r="E6418" i="16"/>
  <c r="E6450" i="16"/>
  <c r="E6482" i="16"/>
  <c r="E6514" i="16"/>
  <c r="E6546" i="16"/>
  <c r="E6578" i="16"/>
  <c r="E6610" i="16"/>
  <c r="E6642" i="16"/>
  <c r="E6674" i="16"/>
  <c r="E6706" i="16"/>
  <c r="E6738" i="16"/>
  <c r="E6770" i="16"/>
  <c r="E6802" i="16"/>
  <c r="E6834" i="16"/>
  <c r="E6866" i="16"/>
  <c r="E6898" i="16"/>
  <c r="E6930" i="16"/>
  <c r="E6962" i="16"/>
  <c r="E6994" i="16"/>
  <c r="E7026" i="16"/>
  <c r="E7058" i="16"/>
  <c r="E7090" i="16"/>
  <c r="E7122" i="16"/>
  <c r="E7154" i="16"/>
  <c r="E7186" i="16"/>
  <c r="E7218" i="16"/>
  <c r="E7250" i="16"/>
  <c r="E7282" i="16"/>
  <c r="E7314" i="16"/>
  <c r="E7346" i="16"/>
  <c r="E7378" i="16"/>
  <c r="E7410" i="16"/>
  <c r="E7442" i="16"/>
  <c r="E7474" i="16"/>
  <c r="E7506" i="16"/>
  <c r="E7538" i="16"/>
  <c r="E7570" i="16"/>
  <c r="E7602" i="16"/>
  <c r="E7634" i="16"/>
  <c r="E7666" i="16"/>
  <c r="E7698" i="16"/>
  <c r="E7730" i="16"/>
  <c r="E7762" i="16"/>
  <c r="E7794" i="16"/>
  <c r="E7826" i="16"/>
  <c r="E7858" i="16"/>
  <c r="E7890" i="16"/>
  <c r="E7922" i="16"/>
  <c r="E7954" i="16"/>
  <c r="E7986" i="16"/>
  <c r="E8018" i="16"/>
  <c r="E8050" i="16"/>
  <c r="E8082" i="16"/>
  <c r="E8114" i="16"/>
  <c r="E8146" i="16"/>
  <c r="E8178" i="16"/>
  <c r="E8210" i="16"/>
  <c r="E8242" i="16"/>
  <c r="E8274" i="16"/>
  <c r="E8306" i="16"/>
  <c r="E8338" i="16"/>
  <c r="E8370" i="16"/>
  <c r="E8402" i="16"/>
  <c r="E8434" i="16"/>
  <c r="E8466" i="16"/>
  <c r="E8498" i="16"/>
  <c r="E8530" i="16"/>
  <c r="E8562" i="16"/>
  <c r="E8594" i="16"/>
  <c r="E8626" i="16"/>
  <c r="E8658" i="16"/>
  <c r="E8690" i="16"/>
  <c r="E8722" i="16"/>
  <c r="E118" i="16"/>
  <c r="F2555" i="16"/>
  <c r="F2587" i="16"/>
  <c r="F2619" i="16"/>
  <c r="F2651" i="16"/>
  <c r="E2683" i="16"/>
  <c r="F2723" i="16"/>
  <c r="F2755" i="16"/>
  <c r="E2787" i="16"/>
  <c r="F2827" i="16"/>
  <c r="F2859" i="16"/>
  <c r="F2891" i="16"/>
  <c r="E2923" i="16"/>
  <c r="E2955" i="16"/>
  <c r="F2995" i="16"/>
  <c r="F3027" i="16"/>
  <c r="F3059" i="16"/>
  <c r="E3091" i="16"/>
  <c r="E3123" i="16"/>
  <c r="E3155" i="16"/>
  <c r="E3187" i="16"/>
  <c r="E3219" i="16"/>
  <c r="E3251" i="16"/>
  <c r="F3291" i="16"/>
  <c r="F3323" i="16"/>
  <c r="F3355" i="16"/>
  <c r="F3387" i="16"/>
  <c r="F3419" i="16"/>
  <c r="F3451" i="16"/>
  <c r="F3483" i="16"/>
  <c r="E3515" i="16"/>
  <c r="E3547" i="16"/>
  <c r="E3579" i="16"/>
  <c r="E3611" i="16"/>
  <c r="E3643" i="16"/>
  <c r="E3675" i="16"/>
  <c r="E3707" i="16"/>
  <c r="E3739" i="16"/>
  <c r="E3771" i="16"/>
  <c r="E3803" i="16"/>
  <c r="E3835" i="16"/>
  <c r="E3867" i="16"/>
  <c r="E3899" i="16"/>
  <c r="E3931" i="16"/>
  <c r="E3963" i="16"/>
  <c r="E3995" i="16"/>
  <c r="E4027" i="16"/>
  <c r="E4059" i="16"/>
  <c r="E4091" i="16"/>
  <c r="E4123" i="16"/>
  <c r="F4163" i="16"/>
  <c r="F4195" i="16"/>
  <c r="F4227" i="16"/>
  <c r="F4259" i="16"/>
  <c r="F4291" i="16"/>
  <c r="F4323" i="16"/>
  <c r="F4355" i="16"/>
  <c r="F4387" i="16"/>
  <c r="E4419" i="16"/>
  <c r="E4451" i="16"/>
  <c r="E4483" i="16"/>
  <c r="E4515" i="16"/>
  <c r="E4547" i="16"/>
  <c r="E4579" i="16"/>
  <c r="E4611" i="16"/>
  <c r="E4643" i="16"/>
  <c r="E4675" i="16"/>
  <c r="E4707" i="16"/>
  <c r="E4739" i="16"/>
  <c r="E4771" i="16"/>
  <c r="E4803" i="16"/>
  <c r="E4835" i="16"/>
  <c r="E4867" i="16"/>
  <c r="E4899" i="16"/>
  <c r="E4931" i="16"/>
  <c r="E4963" i="16"/>
  <c r="E4995" i="16"/>
  <c r="E5027" i="16"/>
  <c r="E5059" i="16"/>
  <c r="E5091" i="16"/>
  <c r="E5123" i="16"/>
  <c r="E5155" i="16"/>
  <c r="E5187" i="16"/>
  <c r="E5219" i="16"/>
  <c r="E5251" i="16"/>
  <c r="E5283" i="16"/>
  <c r="E5315" i="16"/>
  <c r="E5347" i="16"/>
  <c r="M5347" i="16" s="1"/>
  <c r="E5379" i="16"/>
  <c r="E5411" i="16"/>
  <c r="E5443" i="16"/>
  <c r="E5475" i="16"/>
  <c r="E5507" i="16"/>
  <c r="E719" i="16"/>
  <c r="F2775" i="16"/>
  <c r="F4823" i="16"/>
  <c r="E40" i="16"/>
  <c r="M40" i="16" s="1"/>
  <c r="E2082" i="16"/>
  <c r="F1027" i="16"/>
  <c r="F405" i="16"/>
  <c r="F2461" i="16"/>
  <c r="F4517" i="16"/>
  <c r="F5789" i="16"/>
  <c r="F6813" i="16"/>
  <c r="F294" i="16"/>
  <c r="F830" i="16"/>
  <c r="E1166" i="16"/>
  <c r="F1510" i="16"/>
  <c r="F1846" i="16"/>
  <c r="F2142" i="16"/>
  <c r="E2398" i="16"/>
  <c r="E2654" i="16"/>
  <c r="E2910" i="16"/>
  <c r="E3166" i="16"/>
  <c r="E3422" i="16"/>
  <c r="E3678" i="16"/>
  <c r="E3934" i="16"/>
  <c r="E4190" i="16"/>
  <c r="M4190" i="16" s="1"/>
  <c r="E4446" i="16"/>
  <c r="E4702" i="16"/>
  <c r="E4958" i="16"/>
  <c r="E5214" i="16"/>
  <c r="E5470" i="16"/>
  <c r="E5726" i="16"/>
  <c r="E5982" i="16"/>
  <c r="E6238" i="16"/>
  <c r="M6238" i="16" s="1"/>
  <c r="E6494" i="16"/>
  <c r="E6750" i="16"/>
  <c r="E7006" i="16"/>
  <c r="F128" i="16"/>
  <c r="F416" i="16"/>
  <c r="F672" i="16"/>
  <c r="F928" i="16"/>
  <c r="F1184" i="16"/>
  <c r="F1440" i="16"/>
  <c r="F1696" i="16"/>
  <c r="F1952" i="16"/>
  <c r="F2208" i="16"/>
  <c r="F2464" i="16"/>
  <c r="E2720" i="16"/>
  <c r="E2976" i="16"/>
  <c r="E3232" i="16"/>
  <c r="M3232" i="16" s="1"/>
  <c r="E3488" i="16"/>
  <c r="E3744" i="16"/>
  <c r="E4000" i="16"/>
  <c r="E4256" i="16"/>
  <c r="E4512" i="16"/>
  <c r="F4776" i="16"/>
  <c r="F5032" i="16"/>
  <c r="F5288" i="16"/>
  <c r="E5544" i="16"/>
  <c r="E5800" i="16"/>
  <c r="E6056" i="16"/>
  <c r="E6312" i="16"/>
  <c r="E6568" i="16"/>
  <c r="E6824" i="16"/>
  <c r="E7080" i="16"/>
  <c r="E46" i="16"/>
  <c r="M46" i="16" s="1"/>
  <c r="E241" i="16"/>
  <c r="E489" i="16"/>
  <c r="M489" i="16" s="1"/>
  <c r="F625" i="16"/>
  <c r="F753" i="16"/>
  <c r="F881" i="16"/>
  <c r="F1009" i="16"/>
  <c r="F1137" i="16"/>
  <c r="F1265" i="16"/>
  <c r="F1393" i="16"/>
  <c r="F1521" i="16"/>
  <c r="F1649" i="16"/>
  <c r="F1777" i="16"/>
  <c r="F1905" i="16"/>
  <c r="F2033" i="16"/>
  <c r="F2161" i="16"/>
  <c r="F2289" i="16"/>
  <c r="E2361" i="16"/>
  <c r="M2361" i="16" s="1"/>
  <c r="E2425" i="16"/>
  <c r="M2425" i="16" s="1"/>
  <c r="E2489" i="16"/>
  <c r="M2489" i="16" s="1"/>
  <c r="E2553" i="16"/>
  <c r="M2553" i="16" s="1"/>
  <c r="E2617" i="16"/>
  <c r="M2617" i="16" s="1"/>
  <c r="E2681" i="16"/>
  <c r="M2681" i="16" s="1"/>
  <c r="E2745" i="16"/>
  <c r="M2745" i="16" s="1"/>
  <c r="F2817" i="16"/>
  <c r="E2881" i="16"/>
  <c r="M2881" i="16" s="1"/>
  <c r="E2945" i="16"/>
  <c r="M2945" i="16" s="1"/>
  <c r="E3009" i="16"/>
  <c r="M3009" i="16" s="1"/>
  <c r="E3073" i="16"/>
  <c r="M3073" i="16" s="1"/>
  <c r="E3137" i="16"/>
  <c r="M3137" i="16" s="1"/>
  <c r="E3201" i="16"/>
  <c r="M3201" i="16" s="1"/>
  <c r="F3273" i="16"/>
  <c r="F3337" i="16"/>
  <c r="F3401" i="16"/>
  <c r="F3465" i="16"/>
  <c r="F3529" i="16"/>
  <c r="F3593" i="16"/>
  <c r="F3657" i="16"/>
  <c r="E3721" i="16"/>
  <c r="M3721" i="16" s="1"/>
  <c r="E3785" i="16"/>
  <c r="M3785" i="16" s="1"/>
  <c r="E3849" i="16"/>
  <c r="M3849" i="16" s="1"/>
  <c r="E3913" i="16"/>
  <c r="M3913" i="16" s="1"/>
  <c r="E3977" i="16"/>
  <c r="M3977" i="16" s="1"/>
  <c r="E4041" i="16"/>
  <c r="M4041" i="16" s="1"/>
  <c r="E4105" i="16"/>
  <c r="M4105" i="16" s="1"/>
  <c r="E4169" i="16"/>
  <c r="M4169" i="16" s="1"/>
  <c r="E4233" i="16"/>
  <c r="M4233" i="16" s="1"/>
  <c r="E4297" i="16"/>
  <c r="M4297" i="16" s="1"/>
  <c r="E4361" i="16"/>
  <c r="M4361" i="16" s="1"/>
  <c r="E4417" i="16"/>
  <c r="M4417" i="16" s="1"/>
  <c r="E4457" i="16"/>
  <c r="M4457" i="16" s="1"/>
  <c r="E4505" i="16"/>
  <c r="M4505" i="16" s="1"/>
  <c r="F4553" i="16"/>
  <c r="F4593" i="16"/>
  <c r="E4633" i="16"/>
  <c r="M4633" i="16" s="1"/>
  <c r="F4681" i="16"/>
  <c r="F4721" i="16"/>
  <c r="E4761" i="16"/>
  <c r="M4761" i="16" s="1"/>
  <c r="F4809" i="16"/>
  <c r="F4849" i="16"/>
  <c r="E4889" i="16"/>
  <c r="M4889" i="16" s="1"/>
  <c r="F4937" i="16"/>
  <c r="F4977" i="16"/>
  <c r="E5017" i="16"/>
  <c r="M5017" i="16" s="1"/>
  <c r="F5065" i="16"/>
  <c r="F5105" i="16"/>
  <c r="E5145" i="16"/>
  <c r="M5145" i="16" s="1"/>
  <c r="F5193" i="16"/>
  <c r="F5233" i="16"/>
  <c r="E5273" i="16"/>
  <c r="M5273" i="16" s="1"/>
  <c r="F5321" i="16"/>
  <c r="F5361" i="16"/>
  <c r="F5401" i="16"/>
  <c r="F5433" i="16"/>
  <c r="F5465" i="16"/>
  <c r="F5497" i="16"/>
  <c r="F5529" i="16"/>
  <c r="F5561" i="16"/>
  <c r="F5593" i="16"/>
  <c r="F5625" i="16"/>
  <c r="F5657" i="16"/>
  <c r="F5689" i="16"/>
  <c r="F5721" i="16"/>
  <c r="F5753" i="16"/>
  <c r="F5785" i="16"/>
  <c r="F5817" i="16"/>
  <c r="F5849" i="16"/>
  <c r="F5881" i="16"/>
  <c r="F5913" i="16"/>
  <c r="F5945" i="16"/>
  <c r="F5977" i="16"/>
  <c r="F6009" i="16"/>
  <c r="F6041" i="16"/>
  <c r="F6073" i="16"/>
  <c r="F6105" i="16"/>
  <c r="F6137" i="16"/>
  <c r="F6169" i="16"/>
  <c r="F6201" i="16"/>
  <c r="F6233" i="16"/>
  <c r="F6265" i="16"/>
  <c r="F6297" i="16"/>
  <c r="F6329" i="16"/>
  <c r="F6361" i="16"/>
  <c r="F6393" i="16"/>
  <c r="F6425" i="16"/>
  <c r="F6457" i="16"/>
  <c r="F6489" i="16"/>
  <c r="F6521" i="16"/>
  <c r="F6553" i="16"/>
  <c r="F6585" i="16"/>
  <c r="F6617" i="16"/>
  <c r="F6649" i="16"/>
  <c r="F6681" i="16"/>
  <c r="F6713" i="16"/>
  <c r="F6745" i="16"/>
  <c r="F6777" i="16"/>
  <c r="F6809" i="16"/>
  <c r="F6841" i="16"/>
  <c r="F6873" i="16"/>
  <c r="F6905" i="16"/>
  <c r="F6937" i="16"/>
  <c r="F6969" i="16"/>
  <c r="F7001" i="16"/>
  <c r="F7033" i="16"/>
  <c r="F7065" i="16"/>
  <c r="F7097" i="16"/>
  <c r="F7129" i="16"/>
  <c r="F7161" i="16"/>
  <c r="F7193" i="16"/>
  <c r="F7225" i="16"/>
  <c r="F7257" i="16"/>
  <c r="F3130" i="16"/>
  <c r="F3162" i="16"/>
  <c r="F3194" i="16"/>
  <c r="F3226" i="16"/>
  <c r="F3258" i="16"/>
  <c r="F3290" i="16"/>
  <c r="F3322" i="16"/>
  <c r="F3354" i="16"/>
  <c r="F3386" i="16"/>
  <c r="F3418" i="16"/>
  <c r="F3450" i="16"/>
  <c r="F3482" i="16"/>
  <c r="F3514" i="16"/>
  <c r="F3546" i="16"/>
  <c r="F3578" i="16"/>
  <c r="F3610" i="16"/>
  <c r="F3642" i="16"/>
  <c r="F3674" i="16"/>
  <c r="F3706" i="16"/>
  <c r="F3738" i="16"/>
  <c r="F3770" i="16"/>
  <c r="F3802" i="16"/>
  <c r="F3834" i="16"/>
  <c r="F3866" i="16"/>
  <c r="F3898" i="16"/>
  <c r="F3930" i="16"/>
  <c r="F3962" i="16"/>
  <c r="F3994" i="16"/>
  <c r="F4026" i="16"/>
  <c r="F4058" i="16"/>
  <c r="F4090" i="16"/>
  <c r="F4122" i="16"/>
  <c r="F4154" i="16"/>
  <c r="F4186" i="16"/>
  <c r="F4218" i="16"/>
  <c r="F4250" i="16"/>
  <c r="F4282" i="16"/>
  <c r="F4314" i="16"/>
  <c r="F4346" i="16"/>
  <c r="F4378" i="16"/>
  <c r="F4410" i="16"/>
  <c r="F4442" i="16"/>
  <c r="F4474" i="16"/>
  <c r="F4506" i="16"/>
  <c r="F4538" i="16"/>
  <c r="F4570" i="16"/>
  <c r="F4602" i="16"/>
  <c r="F4634" i="16"/>
  <c r="F4666" i="16"/>
  <c r="F4698" i="16"/>
  <c r="F4730" i="16"/>
  <c r="F4762" i="16"/>
  <c r="F4794" i="16"/>
  <c r="F4826" i="16"/>
  <c r="F4858" i="16"/>
  <c r="F4890" i="16"/>
  <c r="F4922" i="16"/>
  <c r="F4954" i="16"/>
  <c r="F4986" i="16"/>
  <c r="F5018" i="16"/>
  <c r="F5050" i="16"/>
  <c r="F5082" i="16"/>
  <c r="F5114" i="16"/>
  <c r="F5146" i="16"/>
  <c r="F5178" i="16"/>
  <c r="F5210" i="16"/>
  <c r="F5242" i="16"/>
  <c r="F5274" i="16"/>
  <c r="F5306" i="16"/>
  <c r="F5338" i="16"/>
  <c r="F5370" i="16"/>
  <c r="F5402" i="16"/>
  <c r="F5434" i="16"/>
  <c r="F5466" i="16"/>
  <c r="F5498" i="16"/>
  <c r="F5530" i="16"/>
  <c r="F5562" i="16"/>
  <c r="F5594" i="16"/>
  <c r="F5626" i="16"/>
  <c r="F5658" i="16"/>
  <c r="F5690" i="16"/>
  <c r="F5722" i="16"/>
  <c r="F5754" i="16"/>
  <c r="F5786" i="16"/>
  <c r="F5818" i="16"/>
  <c r="F5850" i="16"/>
  <c r="F5882" i="16"/>
  <c r="F5914" i="16"/>
  <c r="F5946" i="16"/>
  <c r="F5978" i="16"/>
  <c r="F6010" i="16"/>
  <c r="F6042" i="16"/>
  <c r="F6074" i="16"/>
  <c r="F6106" i="16"/>
  <c r="F6138" i="16"/>
  <c r="F6170" i="16"/>
  <c r="F6202" i="16"/>
  <c r="F6234" i="16"/>
  <c r="F6266" i="16"/>
  <c r="F6298" i="16"/>
  <c r="F6330" i="16"/>
  <c r="F6362" i="16"/>
  <c r="F6394" i="16"/>
  <c r="F6426" i="16"/>
  <c r="F6458" i="16"/>
  <c r="F6490" i="16"/>
  <c r="F6522" i="16"/>
  <c r="F6554" i="16"/>
  <c r="F6586" i="16"/>
  <c r="F6618" i="16"/>
  <c r="F6650" i="16"/>
  <c r="F6682" i="16"/>
  <c r="F6714" i="16"/>
  <c r="F6746" i="16"/>
  <c r="F6778" i="16"/>
  <c r="F6810" i="16"/>
  <c r="F6842" i="16"/>
  <c r="F6874" i="16"/>
  <c r="F6906" i="16"/>
  <c r="F6938" i="16"/>
  <c r="F6970" i="16"/>
  <c r="F7002" i="16"/>
  <c r="F7034" i="16"/>
  <c r="F7066" i="16"/>
  <c r="F7098" i="16"/>
  <c r="F7130" i="16"/>
  <c r="F7162" i="16"/>
  <c r="F7194" i="16"/>
  <c r="F7226" i="16"/>
  <c r="F7258" i="16"/>
  <c r="F7290" i="16"/>
  <c r="F7322" i="16"/>
  <c r="F7354" i="16"/>
  <c r="F7386" i="16"/>
  <c r="F7418" i="16"/>
  <c r="F7450" i="16"/>
  <c r="F7482" i="16"/>
  <c r="F7514" i="16"/>
  <c r="F7546" i="16"/>
  <c r="F7578" i="16"/>
  <c r="F7610" i="16"/>
  <c r="F7642" i="16"/>
  <c r="F7674" i="16"/>
  <c r="F7706" i="16"/>
  <c r="F7738" i="16"/>
  <c r="F7770" i="16"/>
  <c r="F7802" i="16"/>
  <c r="F7834" i="16"/>
  <c r="F7866" i="16"/>
  <c r="F7898" i="16"/>
  <c r="F7930" i="16"/>
  <c r="F7962" i="16"/>
  <c r="F7994" i="16"/>
  <c r="F8026" i="16"/>
  <c r="F8058" i="16"/>
  <c r="F8090" i="16"/>
  <c r="F8122" i="16"/>
  <c r="F8154" i="16"/>
  <c r="F8186" i="16"/>
  <c r="F8218" i="16"/>
  <c r="F8250" i="16"/>
  <c r="F8282" i="16"/>
  <c r="F8314" i="16"/>
  <c r="F8346" i="16"/>
  <c r="F8378" i="16"/>
  <c r="F8410" i="16"/>
  <c r="F8442" i="16"/>
  <c r="F8474" i="16"/>
  <c r="F8506" i="16"/>
  <c r="F8538" i="16"/>
  <c r="F8570" i="16"/>
  <c r="F8602" i="16"/>
  <c r="F8634" i="16"/>
  <c r="F8666" i="16"/>
  <c r="F8698" i="16"/>
  <c r="F8730" i="16"/>
  <c r="E150" i="16"/>
  <c r="M150" i="16" s="1"/>
  <c r="E2555" i="16"/>
  <c r="M2555" i="16" s="1"/>
  <c r="E2587" i="16"/>
  <c r="M2587" i="16" s="1"/>
  <c r="E2619" i="16"/>
  <c r="M2619" i="16" s="1"/>
  <c r="F2659" i="16"/>
  <c r="F2691" i="16"/>
  <c r="E2723" i="16"/>
  <c r="M2723" i="16" s="1"/>
  <c r="E2755" i="16"/>
  <c r="M2755" i="16" s="1"/>
  <c r="F2795" i="16"/>
  <c r="E2827" i="16"/>
  <c r="M2827" i="16" s="1"/>
  <c r="E2859" i="16"/>
  <c r="M2859" i="16" s="1"/>
  <c r="E2891" i="16"/>
  <c r="M2891" i="16" s="1"/>
  <c r="F2931" i="16"/>
  <c r="F2963" i="16"/>
  <c r="E2995" i="16"/>
  <c r="M2995" i="16" s="1"/>
  <c r="E3027" i="16"/>
  <c r="M3027" i="16" s="1"/>
  <c r="E3059" i="16"/>
  <c r="M3059" i="16" s="1"/>
  <c r="F3099" i="16"/>
  <c r="F3131" i="16"/>
  <c r="F3163" i="16"/>
  <c r="F3195" i="16"/>
  <c r="F3227" i="16"/>
  <c r="F3259" i="16"/>
  <c r="E3291" i="16"/>
  <c r="M3291" i="16" s="1"/>
  <c r="E3323" i="16"/>
  <c r="M3323" i="16" s="1"/>
  <c r="E3355" i="16"/>
  <c r="M3355" i="16" s="1"/>
  <c r="E3387" i="16"/>
  <c r="M3387" i="16" s="1"/>
  <c r="E3419" i="16"/>
  <c r="M3419" i="16" s="1"/>
  <c r="E3451" i="16"/>
  <c r="M3451" i="16" s="1"/>
  <c r="E3483" i="16"/>
  <c r="M3483" i="16" s="1"/>
  <c r="F3523" i="16"/>
  <c r="F3555" i="16"/>
  <c r="F3587" i="16"/>
  <c r="F3619" i="16"/>
  <c r="F3651" i="16"/>
  <c r="F3683" i="16"/>
  <c r="F3715" i="16"/>
  <c r="F3747" i="16"/>
  <c r="F3779" i="16"/>
  <c r="F3811" i="16"/>
  <c r="F3843" i="16"/>
  <c r="F3875" i="16"/>
  <c r="F3907" i="16"/>
  <c r="F3939" i="16"/>
  <c r="F3971" i="16"/>
  <c r="F4003" i="16"/>
  <c r="F4035" i="16"/>
  <c r="F4067" i="16"/>
  <c r="F4099" i="16"/>
  <c r="F4131" i="16"/>
  <c r="E4163" i="16"/>
  <c r="M4163" i="16" s="1"/>
  <c r="E4195" i="16"/>
  <c r="M4195" i="16" s="1"/>
  <c r="E4227" i="16"/>
  <c r="M4227" i="16" s="1"/>
  <c r="E4259" i="16"/>
  <c r="M4259" i="16" s="1"/>
  <c r="E4291" i="16"/>
  <c r="M4291" i="16" s="1"/>
  <c r="E4323" i="16"/>
  <c r="M4323" i="16" s="1"/>
  <c r="E4355" i="16"/>
  <c r="M4355" i="16" s="1"/>
  <c r="E4387" i="16"/>
  <c r="M4387" i="16" s="1"/>
  <c r="F4427" i="16"/>
  <c r="F4459" i="16"/>
  <c r="F4491" i="16"/>
  <c r="F4523" i="16"/>
  <c r="F4555" i="16"/>
  <c r="F4587" i="16"/>
  <c r="F4619" i="16"/>
  <c r="F4651" i="16"/>
  <c r="F4683" i="16"/>
  <c r="F4715" i="16"/>
  <c r="F4747" i="16"/>
  <c r="F4779" i="16"/>
  <c r="F4811" i="16"/>
  <c r="F4843" i="16"/>
  <c r="F4875" i="16"/>
  <c r="F4907" i="16"/>
  <c r="F4939" i="16"/>
  <c r="F4971" i="16"/>
  <c r="F5003" i="16"/>
  <c r="F5035" i="16"/>
  <c r="F5067" i="16"/>
  <c r="F5099" i="16"/>
  <c r="F5131" i="16"/>
  <c r="F5163" i="16"/>
  <c r="F5195" i="16"/>
  <c r="F5227" i="16"/>
  <c r="F5259" i="16"/>
  <c r="F5291" i="16"/>
  <c r="F5323" i="16"/>
  <c r="F5355" i="16"/>
  <c r="F5387" i="16"/>
  <c r="F5419" i="16"/>
  <c r="F5451" i="16"/>
  <c r="F5483" i="16"/>
  <c r="F5515" i="16"/>
  <c r="F5547" i="16"/>
  <c r="F5579" i="16"/>
  <c r="F5611" i="16"/>
  <c r="F5643" i="16"/>
  <c r="F5675" i="16"/>
  <c r="F5707" i="16"/>
  <c r="F5739" i="16"/>
  <c r="F5771" i="16"/>
  <c r="F5803" i="16"/>
  <c r="F5835" i="16"/>
  <c r="F5867" i="16"/>
  <c r="F5899" i="16"/>
  <c r="F5931" i="16"/>
  <c r="E975" i="16"/>
  <c r="F3031" i="16"/>
  <c r="F5079" i="16"/>
  <c r="E186" i="16"/>
  <c r="E2354" i="16"/>
  <c r="F1283" i="16"/>
  <c r="F669" i="16"/>
  <c r="F2717" i="16"/>
  <c r="F4773" i="16"/>
  <c r="F5917" i="16"/>
  <c r="F6893" i="16"/>
  <c r="E366" i="16"/>
  <c r="M366" i="16" s="1"/>
  <c r="F870" i="16"/>
  <c r="F1214" i="16"/>
  <c r="E1550" i="16"/>
  <c r="M1550" i="16" s="1"/>
  <c r="F1886" i="16"/>
  <c r="E2174" i="16"/>
  <c r="M2174" i="16" s="1"/>
  <c r="E2430" i="16"/>
  <c r="M2430" i="16" s="1"/>
  <c r="E2686" i="16"/>
  <c r="M2686" i="16" s="1"/>
  <c r="E2942" i="16"/>
  <c r="M2942" i="16" s="1"/>
  <c r="E3198" i="16"/>
  <c r="M3198" i="16" s="1"/>
  <c r="E3454" i="16"/>
  <c r="M3454" i="16" s="1"/>
  <c r="E3710" i="16"/>
  <c r="M3710" i="16" s="1"/>
  <c r="E3966" i="16"/>
  <c r="M3966" i="16" s="1"/>
  <c r="E4222" i="16"/>
  <c r="M4222" i="16" s="1"/>
  <c r="E4478" i="16"/>
  <c r="M4478" i="16" s="1"/>
  <c r="E4734" i="16"/>
  <c r="M4734" i="16" s="1"/>
  <c r="E4990" i="16"/>
  <c r="M4990" i="16" s="1"/>
  <c r="E5246" i="16"/>
  <c r="M5246" i="16" s="1"/>
  <c r="E5502" i="16"/>
  <c r="M5502" i="16" s="1"/>
  <c r="E5758" i="16"/>
  <c r="M5758" i="16" s="1"/>
  <c r="E6014" i="16"/>
  <c r="M6014" i="16" s="1"/>
  <c r="E6270" i="16"/>
  <c r="M6270" i="16" s="1"/>
  <c r="E6526" i="16"/>
  <c r="M6526" i="16" s="1"/>
  <c r="E6782" i="16"/>
  <c r="M6782" i="16" s="1"/>
  <c r="E7038" i="16"/>
  <c r="M7038" i="16" s="1"/>
  <c r="F160" i="16"/>
  <c r="F448" i="16"/>
  <c r="F704" i="16"/>
  <c r="F960" i="16"/>
  <c r="F1216" i="16"/>
  <c r="F1472" i="16"/>
  <c r="F1728" i="16"/>
  <c r="F1984" i="16"/>
  <c r="F2240" i="16"/>
  <c r="F2496" i="16"/>
  <c r="E2752" i="16"/>
  <c r="M2752" i="16" s="1"/>
  <c r="E3008" i="16"/>
  <c r="M3008" i="16" s="1"/>
  <c r="E3264" i="16"/>
  <c r="M3264" i="16" s="1"/>
  <c r="E3520" i="16"/>
  <c r="M3520" i="16" s="1"/>
  <c r="E3776" i="16"/>
  <c r="M3776" i="16" s="1"/>
  <c r="E4032" i="16"/>
  <c r="M4032" i="16" s="1"/>
  <c r="E4288" i="16"/>
  <c r="M4288" i="16" s="1"/>
  <c r="E4544" i="16"/>
  <c r="M4544" i="16" s="1"/>
  <c r="F4808" i="16"/>
  <c r="F5064" i="16"/>
  <c r="F5320" i="16"/>
  <c r="E5576" i="16"/>
  <c r="M5576" i="16" s="1"/>
  <c r="E5832" i="16"/>
  <c r="M5832" i="16" s="1"/>
  <c r="E6088" i="16"/>
  <c r="M6088" i="16" s="1"/>
  <c r="E6344" i="16"/>
  <c r="M6344" i="16" s="1"/>
  <c r="E6600" i="16"/>
  <c r="M6600" i="16" s="1"/>
  <c r="E6856" i="16"/>
  <c r="M6856" i="16" s="1"/>
  <c r="E7112" i="16"/>
  <c r="M7112" i="16" s="1"/>
  <c r="E9" i="16"/>
  <c r="M9" i="16" s="1"/>
  <c r="E281" i="16"/>
  <c r="M281" i="16" s="1"/>
  <c r="F521" i="16"/>
  <c r="F649" i="16"/>
  <c r="F777" i="16"/>
  <c r="F905" i="16"/>
  <c r="F1033" i="16"/>
  <c r="F1161" i="16"/>
  <c r="F1289" i="16"/>
  <c r="F1417" i="16"/>
  <c r="F1545" i="16"/>
  <c r="F1673" i="16"/>
  <c r="F1801" i="16"/>
  <c r="F1929" i="16"/>
  <c r="F2057" i="16"/>
  <c r="F2185" i="16"/>
  <c r="F2313" i="16"/>
  <c r="F2377" i="16"/>
  <c r="F2441" i="16"/>
  <c r="F2505" i="16"/>
  <c r="F2569" i="16"/>
  <c r="F2633" i="16"/>
  <c r="F2697" i="16"/>
  <c r="E2761" i="16"/>
  <c r="E2825" i="16"/>
  <c r="M2825" i="16" s="1"/>
  <c r="F2897" i="16"/>
  <c r="F2961" i="16"/>
  <c r="F3025" i="16"/>
  <c r="F3089" i="16"/>
  <c r="F3153" i="16"/>
  <c r="F3217" i="16"/>
  <c r="E3281" i="16"/>
  <c r="E3345" i="16"/>
  <c r="M3345" i="16" s="1"/>
  <c r="E3409" i="16"/>
  <c r="M3409" i="16" s="1"/>
  <c r="E3473" i="16"/>
  <c r="E3537" i="16"/>
  <c r="E3601" i="16"/>
  <c r="M3601" i="16" s="1"/>
  <c r="E3665" i="16"/>
  <c r="M3665" i="16" s="1"/>
  <c r="F3737" i="16"/>
  <c r="F3801" i="16"/>
  <c r="F3865" i="16"/>
  <c r="F3929" i="16"/>
  <c r="F3993" i="16"/>
  <c r="F4057" i="16"/>
  <c r="F4121" i="16"/>
  <c r="F4185" i="16"/>
  <c r="F4249" i="16"/>
  <c r="F4313" i="16"/>
  <c r="F4377" i="16"/>
  <c r="F4425" i="16"/>
  <c r="E4465" i="16"/>
  <c r="M4465" i="16" s="1"/>
  <c r="E4513" i="16"/>
  <c r="M4513" i="16" s="1"/>
  <c r="E4553" i="16"/>
  <c r="F4601" i="16"/>
  <c r="E4641" i="16"/>
  <c r="E4681" i="16"/>
  <c r="M4681" i="16" s="1"/>
  <c r="F4729" i="16"/>
  <c r="E4769" i="16"/>
  <c r="M4769" i="16" s="1"/>
  <c r="E4809" i="16"/>
  <c r="F4857" i="16"/>
  <c r="E4897" i="16"/>
  <c r="E4937" i="16"/>
  <c r="M4937" i="16" s="1"/>
  <c r="F4985" i="16"/>
  <c r="E5025" i="16"/>
  <c r="M5025" i="16" s="1"/>
  <c r="E5065" i="16"/>
  <c r="F5113" i="16"/>
  <c r="E5153" i="16"/>
  <c r="E5193" i="16"/>
  <c r="F5241" i="16"/>
  <c r="E5281" i="16"/>
  <c r="M5281" i="16" s="1"/>
  <c r="E5321" i="16"/>
  <c r="F5369" i="16"/>
  <c r="E5401" i="16"/>
  <c r="E5433" i="16"/>
  <c r="E5465" i="16"/>
  <c r="E5497" i="16"/>
  <c r="E5529" i="16"/>
  <c r="E5561" i="16"/>
  <c r="M5561" i="16" s="1"/>
  <c r="E5593" i="16"/>
  <c r="E5625" i="16"/>
  <c r="M5625" i="16" s="1"/>
  <c r="E5657" i="16"/>
  <c r="E5689" i="16"/>
  <c r="E5721" i="16"/>
  <c r="E5753" i="16"/>
  <c r="E5785" i="16"/>
  <c r="E5817" i="16"/>
  <c r="M5817" i="16" s="1"/>
  <c r="E5849" i="16"/>
  <c r="E5881" i="16"/>
  <c r="M5881" i="16" s="1"/>
  <c r="E5913" i="16"/>
  <c r="E5945" i="16"/>
  <c r="E5977" i="16"/>
  <c r="E6009" i="16"/>
  <c r="E6041" i="16"/>
  <c r="E6073" i="16"/>
  <c r="M6073" i="16" s="1"/>
  <c r="E6105" i="16"/>
  <c r="E6137" i="16"/>
  <c r="M6137" i="16" s="1"/>
  <c r="E6169" i="16"/>
  <c r="E6201" i="16"/>
  <c r="E6233" i="16"/>
  <c r="E6265" i="16"/>
  <c r="E6297" i="16"/>
  <c r="E6329" i="16"/>
  <c r="M6329" i="16" s="1"/>
  <c r="E6361" i="16"/>
  <c r="E6393" i="16"/>
  <c r="M6393" i="16" s="1"/>
  <c r="E6425" i="16"/>
  <c r="E6457" i="16"/>
  <c r="E6489" i="16"/>
  <c r="E6521" i="16"/>
  <c r="E6553" i="16"/>
  <c r="E6585" i="16"/>
  <c r="M6585" i="16" s="1"/>
  <c r="E6617" i="16"/>
  <c r="E6649" i="16"/>
  <c r="M6649" i="16" s="1"/>
  <c r="E6681" i="16"/>
  <c r="E6713" i="16"/>
  <c r="E6745" i="16"/>
  <c r="E6777" i="16"/>
  <c r="E6809" i="16"/>
  <c r="E6841" i="16"/>
  <c r="M6841" i="16" s="1"/>
  <c r="E6873" i="16"/>
  <c r="E6905" i="16"/>
  <c r="M6905" i="16" s="1"/>
  <c r="E6937" i="16"/>
  <c r="E6969" i="16"/>
  <c r="E7001" i="16"/>
  <c r="E7033" i="16"/>
  <c r="E7065" i="16"/>
  <c r="E7097" i="16"/>
  <c r="M7097" i="16" s="1"/>
  <c r="E7129" i="16"/>
  <c r="E7161" i="16"/>
  <c r="M7161" i="16" s="1"/>
  <c r="E7193" i="16"/>
  <c r="E7225" i="16"/>
  <c r="E7257" i="16"/>
  <c r="E3130" i="16"/>
  <c r="E3162" i="16"/>
  <c r="E3194" i="16"/>
  <c r="M3194" i="16" s="1"/>
  <c r="E3226" i="16"/>
  <c r="E3258" i="16"/>
  <c r="M3258" i="16" s="1"/>
  <c r="E3290" i="16"/>
  <c r="E3322" i="16"/>
  <c r="E3354" i="16"/>
  <c r="E3386" i="16"/>
  <c r="E3418" i="16"/>
  <c r="E3450" i="16"/>
  <c r="M3450" i="16" s="1"/>
  <c r="E3482" i="16"/>
  <c r="E3514" i="16"/>
  <c r="M3514" i="16" s="1"/>
  <c r="E3546" i="16"/>
  <c r="E3578" i="16"/>
  <c r="E3610" i="16"/>
  <c r="E3642" i="16"/>
  <c r="E3674" i="16"/>
  <c r="E3706" i="16"/>
  <c r="M3706" i="16" s="1"/>
  <c r="E3738" i="16"/>
  <c r="E3770" i="16"/>
  <c r="M3770" i="16" s="1"/>
  <c r="E3802" i="16"/>
  <c r="E3834" i="16"/>
  <c r="E3866" i="16"/>
  <c r="E3898" i="16"/>
  <c r="E3930" i="16"/>
  <c r="E3962" i="16"/>
  <c r="M3962" i="16" s="1"/>
  <c r="E3994" i="16"/>
  <c r="E4026" i="16"/>
  <c r="M4026" i="16" s="1"/>
  <c r="E4058" i="16"/>
  <c r="E4090" i="16"/>
  <c r="E4122" i="16"/>
  <c r="E4154" i="16"/>
  <c r="E4186" i="16"/>
  <c r="E4218" i="16"/>
  <c r="M4218" i="16" s="1"/>
  <c r="E4250" i="16"/>
  <c r="E4282" i="16"/>
  <c r="M4282" i="16" s="1"/>
  <c r="E4314" i="16"/>
  <c r="E4346" i="16"/>
  <c r="E4378" i="16"/>
  <c r="E4410" i="16"/>
  <c r="E4442" i="16"/>
  <c r="E4474" i="16"/>
  <c r="M4474" i="16" s="1"/>
  <c r="E4506" i="16"/>
  <c r="E4538" i="16"/>
  <c r="M4538" i="16" s="1"/>
  <c r="E4570" i="16"/>
  <c r="E4602" i="16"/>
  <c r="E4634" i="16"/>
  <c r="E4666" i="16"/>
  <c r="E4698" i="16"/>
  <c r="E4730" i="16"/>
  <c r="M4730" i="16" s="1"/>
  <c r="E4762" i="16"/>
  <c r="E4794" i="16"/>
  <c r="M4794" i="16" s="1"/>
  <c r="E4826" i="16"/>
  <c r="E4858" i="16"/>
  <c r="E4890" i="16"/>
  <c r="E4922" i="16"/>
  <c r="E4954" i="16"/>
  <c r="E4986" i="16"/>
  <c r="M4986" i="16" s="1"/>
  <c r="E5018" i="16"/>
  <c r="E5050" i="16"/>
  <c r="M5050" i="16" s="1"/>
  <c r="E5082" i="16"/>
  <c r="E5114" i="16"/>
  <c r="E5146" i="16"/>
  <c r="E5178" i="16"/>
  <c r="E5210" i="16"/>
  <c r="E5242" i="16"/>
  <c r="M5242" i="16" s="1"/>
  <c r="E5274" i="16"/>
  <c r="E5306" i="16"/>
  <c r="M5306" i="16" s="1"/>
  <c r="E5338" i="16"/>
  <c r="E5370" i="16"/>
  <c r="E5402" i="16"/>
  <c r="E5434" i="16"/>
  <c r="E5466" i="16"/>
  <c r="E5498" i="16"/>
  <c r="M5498" i="16" s="1"/>
  <c r="E5530" i="16"/>
  <c r="E5562" i="16"/>
  <c r="M5562" i="16" s="1"/>
  <c r="E5594" i="16"/>
  <c r="E5626" i="16"/>
  <c r="E5658" i="16"/>
  <c r="E5690" i="16"/>
  <c r="E5722" i="16"/>
  <c r="E5754" i="16"/>
  <c r="M5754" i="16" s="1"/>
  <c r="E5786" i="16"/>
  <c r="E5818" i="16"/>
  <c r="M5818" i="16" s="1"/>
  <c r="E5850" i="16"/>
  <c r="E5882" i="16"/>
  <c r="E5914" i="16"/>
  <c r="E5946" i="16"/>
  <c r="E5978" i="16"/>
  <c r="E6010" i="16"/>
  <c r="M6010" i="16" s="1"/>
  <c r="E6042" i="16"/>
  <c r="E6074" i="16"/>
  <c r="M6074" i="16" s="1"/>
  <c r="E6106" i="16"/>
  <c r="E6138" i="16"/>
  <c r="E6170" i="16"/>
  <c r="E6202" i="16"/>
  <c r="E6234" i="16"/>
  <c r="E6266" i="16"/>
  <c r="M6266" i="16" s="1"/>
  <c r="E6298" i="16"/>
  <c r="E6330" i="16"/>
  <c r="M6330" i="16" s="1"/>
  <c r="E6362" i="16"/>
  <c r="E6394" i="16"/>
  <c r="E6426" i="16"/>
  <c r="E6458" i="16"/>
  <c r="E6490" i="16"/>
  <c r="E6522" i="16"/>
  <c r="M6522" i="16" s="1"/>
  <c r="E6554" i="16"/>
  <c r="E6586" i="16"/>
  <c r="M6586" i="16" s="1"/>
  <c r="E6618" i="16"/>
  <c r="E6650" i="16"/>
  <c r="E6682" i="16"/>
  <c r="E6714" i="16"/>
  <c r="E6746" i="16"/>
  <c r="E6778" i="16"/>
  <c r="M6778" i="16" s="1"/>
  <c r="E6810" i="16"/>
  <c r="E6842" i="16"/>
  <c r="M6842" i="16" s="1"/>
  <c r="E6874" i="16"/>
  <c r="E6906" i="16"/>
  <c r="E6938" i="16"/>
  <c r="E6970" i="16"/>
  <c r="E7002" i="16"/>
  <c r="E7034" i="16"/>
  <c r="M7034" i="16" s="1"/>
  <c r="E7066" i="16"/>
  <c r="E7098" i="16"/>
  <c r="M7098" i="16" s="1"/>
  <c r="E7130" i="16"/>
  <c r="E7162" i="16"/>
  <c r="E7194" i="16"/>
  <c r="E7226" i="16"/>
  <c r="E7258" i="16"/>
  <c r="E7290" i="16"/>
  <c r="M7290" i="16" s="1"/>
  <c r="E7322" i="16"/>
  <c r="E7354" i="16"/>
  <c r="M7354" i="16" s="1"/>
  <c r="E7386" i="16"/>
  <c r="E7418" i="16"/>
  <c r="E7450" i="16"/>
  <c r="E7482" i="16"/>
  <c r="E7514" i="16"/>
  <c r="E7546" i="16"/>
  <c r="M7546" i="16" s="1"/>
  <c r="E7578" i="16"/>
  <c r="E7610" i="16"/>
  <c r="M7610" i="16" s="1"/>
  <c r="E7642" i="16"/>
  <c r="E7674" i="16"/>
  <c r="E7706" i="16"/>
  <c r="E7738" i="16"/>
  <c r="E7770" i="16"/>
  <c r="E7802" i="16"/>
  <c r="M7802" i="16" s="1"/>
  <c r="E7834" i="16"/>
  <c r="E7866" i="16"/>
  <c r="M7866" i="16" s="1"/>
  <c r="E7898" i="16"/>
  <c r="E7930" i="16"/>
  <c r="E7962" i="16"/>
  <c r="E7994" i="16"/>
  <c r="E8026" i="16"/>
  <c r="E8058" i="16"/>
  <c r="M8058" i="16" s="1"/>
  <c r="E8090" i="16"/>
  <c r="E8122" i="16"/>
  <c r="M8122" i="16" s="1"/>
  <c r="E8154" i="16"/>
  <c r="E8186" i="16"/>
  <c r="E8218" i="16"/>
  <c r="E8250" i="16"/>
  <c r="E8282" i="16"/>
  <c r="E8314" i="16"/>
  <c r="M8314" i="16" s="1"/>
  <c r="E8346" i="16"/>
  <c r="E8378" i="16"/>
  <c r="M8378" i="16" s="1"/>
  <c r="E8410" i="16"/>
  <c r="E8442" i="16"/>
  <c r="E8474" i="16"/>
  <c r="E8506" i="16"/>
  <c r="E8538" i="16"/>
  <c r="E8570" i="16"/>
  <c r="M8570" i="16" s="1"/>
  <c r="E8602" i="16"/>
  <c r="E8634" i="16"/>
  <c r="M8634" i="16" s="1"/>
  <c r="E8666" i="16"/>
  <c r="E8698" i="16"/>
  <c r="E8730" i="16"/>
  <c r="E184" i="16"/>
  <c r="M184" i="16" s="1"/>
  <c r="F2563" i="16"/>
  <c r="F2595" i="16"/>
  <c r="F2627" i="16"/>
  <c r="E2659" i="16"/>
  <c r="M2659" i="16" s="1"/>
  <c r="E2691" i="16"/>
  <c r="F2731" i="16"/>
  <c r="F2763" i="16"/>
  <c r="F2803" i="16"/>
  <c r="F2835" i="16"/>
  <c r="F2867" i="16"/>
  <c r="F2899" i="16"/>
  <c r="E2931" i="16"/>
  <c r="M2931" i="16" s="1"/>
  <c r="E2963" i="16"/>
  <c r="F3003" i="16"/>
  <c r="F3035" i="16"/>
  <c r="F3067" i="16"/>
  <c r="E3099" i="16"/>
  <c r="E3131" i="16"/>
  <c r="M3131" i="16" s="1"/>
  <c r="E3163" i="16"/>
  <c r="E3195" i="16"/>
  <c r="M3195" i="16" s="1"/>
  <c r="E3227" i="16"/>
  <c r="E3259" i="16"/>
  <c r="F3299" i="16"/>
  <c r="F3331" i="16"/>
  <c r="F3363" i="16"/>
  <c r="F3395" i="16"/>
  <c r="F3427" i="16"/>
  <c r="F3459" i="16"/>
  <c r="F3491" i="16"/>
  <c r="E3523" i="16"/>
  <c r="E3555" i="16"/>
  <c r="E3587" i="16"/>
  <c r="E3619" i="16"/>
  <c r="E3651" i="16"/>
  <c r="M3651" i="16" s="1"/>
  <c r="E3683" i="16"/>
  <c r="E3715" i="16"/>
  <c r="M3715" i="16" s="1"/>
  <c r="E3747" i="16"/>
  <c r="E3779" i="16"/>
  <c r="E3811" i="16"/>
  <c r="E3843" i="16"/>
  <c r="E3875" i="16"/>
  <c r="E3907" i="16"/>
  <c r="M3907" i="16" s="1"/>
  <c r="E3939" i="16"/>
  <c r="E3971" i="16"/>
  <c r="M3971" i="16" s="1"/>
  <c r="E4003" i="16"/>
  <c r="E4035" i="16"/>
  <c r="E4067" i="16"/>
  <c r="E4099" i="16"/>
  <c r="E4131" i="16"/>
  <c r="F4171" i="16"/>
  <c r="F4203" i="16"/>
  <c r="F4235" i="16"/>
  <c r="F4267" i="16"/>
  <c r="F4299" i="16"/>
  <c r="F4331" i="16"/>
  <c r="F4363" i="16"/>
  <c r="F4395" i="16"/>
  <c r="E4427" i="16"/>
  <c r="M4427" i="16" s="1"/>
  <c r="E4459" i="16"/>
  <c r="E4491" i="16"/>
  <c r="M4491" i="16" s="1"/>
  <c r="E4523" i="16"/>
  <c r="E4555" i="16"/>
  <c r="E4587" i="16"/>
  <c r="E4619" i="16"/>
  <c r="E4651" i="16"/>
  <c r="E4683" i="16"/>
  <c r="M4683" i="16" s="1"/>
  <c r="E4715" i="16"/>
  <c r="E4747" i="16"/>
  <c r="M4747" i="16" s="1"/>
  <c r="E4779" i="16"/>
  <c r="E4811" i="16"/>
  <c r="E4843" i="16"/>
  <c r="E4875" i="16"/>
  <c r="E4907" i="16"/>
  <c r="E4939" i="16"/>
  <c r="M4939" i="16" s="1"/>
  <c r="E4971" i="16"/>
  <c r="E5003" i="16"/>
  <c r="M5003" i="16" s="1"/>
  <c r="E5035" i="16"/>
  <c r="E5067" i="16"/>
  <c r="E5099" i="16"/>
  <c r="E5131" i="16"/>
  <c r="E5163" i="16"/>
  <c r="E5195" i="16"/>
  <c r="M5195" i="16" s="1"/>
  <c r="E5227" i="16"/>
  <c r="E5259" i="16"/>
  <c r="M5259" i="16" s="1"/>
  <c r="E5291" i="16"/>
  <c r="E5323" i="16"/>
  <c r="E5355" i="16"/>
  <c r="E5387" i="16"/>
  <c r="E5419" i="16"/>
  <c r="E5451" i="16"/>
  <c r="M5451" i="16" s="1"/>
  <c r="E5483" i="16"/>
  <c r="E5515" i="16"/>
  <c r="M5515" i="16" s="1"/>
  <c r="E5547" i="16"/>
  <c r="E5579" i="16"/>
  <c r="E5611" i="16"/>
  <c r="E5643" i="16"/>
  <c r="E5675" i="16"/>
  <c r="E5707" i="16"/>
  <c r="M5707" i="16" s="1"/>
  <c r="E5739" i="16"/>
  <c r="E5771" i="16"/>
  <c r="M5771" i="16" s="1"/>
  <c r="E5803" i="16"/>
  <c r="E5835" i="16"/>
  <c r="E5867" i="16"/>
  <c r="E5899" i="16"/>
  <c r="E5931" i="16"/>
  <c r="E5963" i="16"/>
  <c r="E5995" i="16"/>
  <c r="E6027" i="16"/>
  <c r="E6059" i="16"/>
  <c r="E6091" i="16"/>
  <c r="E6123" i="16"/>
  <c r="E6155" i="16"/>
  <c r="E6187" i="16"/>
  <c r="E6219" i="16"/>
  <c r="E6251" i="16"/>
  <c r="E6283" i="16"/>
  <c r="E6315" i="16"/>
  <c r="E6347" i="16"/>
  <c r="E6379" i="16"/>
  <c r="E6411" i="16"/>
  <c r="E6443" i="16"/>
  <c r="E6475" i="16"/>
  <c r="E6507" i="16"/>
  <c r="E6539" i="16"/>
  <c r="E6571" i="16"/>
  <c r="E6603" i="16"/>
  <c r="E6635" i="16"/>
  <c r="E6667" i="16"/>
  <c r="E6699" i="16"/>
  <c r="E6731" i="16"/>
  <c r="E6763" i="16"/>
  <c r="E6795" i="16"/>
  <c r="E6827" i="16"/>
  <c r="E6859" i="16"/>
  <c r="E6891" i="16"/>
  <c r="M6891" i="16" s="1"/>
  <c r="E6923" i="16"/>
  <c r="E6955" i="16"/>
  <c r="E6987" i="16"/>
  <c r="E7019" i="16"/>
  <c r="E7051" i="16"/>
  <c r="E7083" i="16"/>
  <c r="E7115" i="16"/>
  <c r="E7147" i="16"/>
  <c r="E7179" i="16"/>
  <c r="E7211" i="16"/>
  <c r="E7243" i="16"/>
  <c r="E7275" i="16"/>
  <c r="E7307" i="16"/>
  <c r="E7339" i="16"/>
  <c r="E7371" i="16"/>
  <c r="E7403" i="16"/>
  <c r="E7435" i="16"/>
  <c r="E7467" i="16"/>
  <c r="E7499" i="16"/>
  <c r="E7531" i="16"/>
  <c r="E7563" i="16"/>
  <c r="E7595" i="16"/>
  <c r="E7627" i="16"/>
  <c r="E7659" i="16"/>
  <c r="E7691" i="16"/>
  <c r="E7723" i="16"/>
  <c r="E7755" i="16"/>
  <c r="E7787" i="16"/>
  <c r="E7819" i="16"/>
  <c r="E7851" i="16"/>
  <c r="E7883" i="16"/>
  <c r="E7915" i="16"/>
  <c r="E7947" i="16"/>
  <c r="E7979" i="16"/>
  <c r="E8011" i="16"/>
  <c r="E8043" i="16"/>
  <c r="E8075" i="16"/>
  <c r="E8107" i="16"/>
  <c r="E8139" i="16"/>
  <c r="E8171" i="16"/>
  <c r="E8203" i="16"/>
  <c r="E8235" i="16"/>
  <c r="E8267" i="16"/>
  <c r="E8299" i="16"/>
  <c r="E8331" i="16"/>
  <c r="E8363" i="16"/>
  <c r="E8395" i="16"/>
  <c r="E8427" i="16"/>
  <c r="E8459" i="16"/>
  <c r="E8491" i="16"/>
  <c r="E8523" i="16"/>
  <c r="E8555" i="16"/>
  <c r="E8587" i="16"/>
  <c r="E8619" i="16"/>
  <c r="E8651" i="16"/>
  <c r="E8683" i="16"/>
  <c r="E8715" i="16"/>
  <c r="E494" i="16"/>
  <c r="M494" i="16" s="1"/>
  <c r="F20" i="16"/>
  <c r="F84" i="16"/>
  <c r="F148" i="16"/>
  <c r="E188" i="16"/>
  <c r="F228" i="16"/>
  <c r="E260" i="16"/>
  <c r="M260" i="16" s="1"/>
  <c r="E300" i="16"/>
  <c r="E332" i="16"/>
  <c r="E372" i="16"/>
  <c r="F412" i="16"/>
  <c r="E444" i="16"/>
  <c r="E476" i="16"/>
  <c r="F516" i="16"/>
  <c r="E548" i="16"/>
  <c r="F588" i="16"/>
  <c r="F620" i="16"/>
  <c r="F652" i="16"/>
  <c r="F684" i="16"/>
  <c r="F716" i="16"/>
  <c r="F748" i="16"/>
  <c r="F780" i="16"/>
  <c r="F812" i="16"/>
  <c r="F844" i="16"/>
  <c r="F876" i="16"/>
  <c r="F908" i="16"/>
  <c r="F940" i="16"/>
  <c r="F972" i="16"/>
  <c r="F1004" i="16"/>
  <c r="F1036" i="16"/>
  <c r="F1068" i="16"/>
  <c r="F1100" i="16"/>
  <c r="F1132" i="16"/>
  <c r="F1164" i="16"/>
  <c r="F1196" i="16"/>
  <c r="F1228" i="16"/>
  <c r="F1260" i="16"/>
  <c r="F1292" i="16"/>
  <c r="F1324" i="16"/>
  <c r="F1356" i="16"/>
  <c r="F1388" i="16"/>
  <c r="F1420" i="16"/>
  <c r="F1452" i="16"/>
  <c r="F1484" i="16"/>
  <c r="F1516" i="16"/>
  <c r="F1548" i="16"/>
  <c r="F1580" i="16"/>
  <c r="F1612" i="16"/>
  <c r="F1644" i="16"/>
  <c r="F1676" i="16"/>
  <c r="F1708" i="16"/>
  <c r="F1740" i="16"/>
  <c r="F1772" i="16"/>
  <c r="F1804" i="16"/>
  <c r="F1836" i="16"/>
  <c r="F1868" i="16"/>
  <c r="F1900" i="16"/>
  <c r="F1932" i="16"/>
  <c r="F1964" i="16"/>
  <c r="F1996" i="16"/>
  <c r="F2028" i="16"/>
  <c r="F2060" i="16"/>
  <c r="F2092" i="16"/>
  <c r="F2124" i="16"/>
  <c r="F2156" i="16"/>
  <c r="F2188" i="16"/>
  <c r="F2220" i="16"/>
  <c r="F2252" i="16"/>
  <c r="F2284" i="16"/>
  <c r="F2316" i="16"/>
  <c r="F2348" i="16"/>
  <c r="F2380" i="16"/>
  <c r="F2412" i="16"/>
  <c r="F2444" i="16"/>
  <c r="F2476" i="16"/>
  <c r="F2508" i="16"/>
  <c r="F2540" i="16"/>
  <c r="F2572" i="16"/>
  <c r="F2604" i="16"/>
  <c r="F2636" i="16"/>
  <c r="F2668" i="16"/>
  <c r="F2700" i="16"/>
  <c r="E2732" i="16"/>
  <c r="E2764" i="16"/>
  <c r="E2796" i="16"/>
  <c r="E2828" i="16"/>
  <c r="E2860" i="16"/>
  <c r="M2860" i="16" s="1"/>
  <c r="E2892" i="16"/>
  <c r="E2924" i="16"/>
  <c r="E2956" i="16"/>
  <c r="E2988" i="16"/>
  <c r="E3020" i="16"/>
  <c r="E3052" i="16"/>
  <c r="E3084" i="16"/>
  <c r="E3116" i="16"/>
  <c r="M3116" i="16" s="1"/>
  <c r="E3148" i="16"/>
  <c r="E3180" i="16"/>
  <c r="E3212" i="16"/>
  <c r="E3244" i="16"/>
  <c r="E3276" i="16"/>
  <c r="E3308" i="16"/>
  <c r="E3340" i="16"/>
  <c r="E3372" i="16"/>
  <c r="M3372" i="16" s="1"/>
  <c r="E3404" i="16"/>
  <c r="E3436" i="16"/>
  <c r="E3468" i="16"/>
  <c r="E3500" i="16"/>
  <c r="E3532" i="16"/>
  <c r="E3564" i="16"/>
  <c r="E3596" i="16"/>
  <c r="E3628" i="16"/>
  <c r="E3660" i="16"/>
  <c r="E3692" i="16"/>
  <c r="E3724" i="16"/>
  <c r="E3756" i="16"/>
  <c r="E3788" i="16"/>
  <c r="E3820" i="16"/>
  <c r="E3852" i="16"/>
  <c r="E3884" i="16"/>
  <c r="E3916" i="16"/>
  <c r="E3948" i="16"/>
  <c r="E3980" i="16"/>
  <c r="M3980" i="16" s="1"/>
  <c r="E4012" i="16"/>
  <c r="E4044" i="16"/>
  <c r="E4076" i="16"/>
  <c r="E4108" i="16"/>
  <c r="E4140" i="16"/>
  <c r="E4172" i="16"/>
  <c r="E4204" i="16"/>
  <c r="E4236" i="16"/>
  <c r="E4268" i="16"/>
  <c r="E4300" i="16"/>
  <c r="E4332" i="16"/>
  <c r="E4364" i="16"/>
  <c r="E4396" i="16"/>
  <c r="E4428" i="16"/>
  <c r="E4460" i="16"/>
  <c r="E4492" i="16"/>
  <c r="E4524" i="16"/>
  <c r="E4556" i="16"/>
  <c r="E4588" i="16"/>
  <c r="E4620" i="16"/>
  <c r="E4652" i="16"/>
  <c r="E4684" i="16"/>
  <c r="E4716" i="16"/>
  <c r="E4748" i="16"/>
  <c r="E4780" i="16"/>
  <c r="E4812" i="16"/>
  <c r="E4844" i="16"/>
  <c r="E4876" i="16"/>
  <c r="E4908" i="16"/>
  <c r="E4940" i="16"/>
  <c r="E4972" i="16"/>
  <c r="E5004" i="16"/>
  <c r="M5004" i="16" s="1"/>
  <c r="E5036" i="16"/>
  <c r="E5068" i="16"/>
  <c r="E5100" i="16"/>
  <c r="E5132" i="16"/>
  <c r="E5164" i="16"/>
  <c r="E5196" i="16"/>
  <c r="E5228" i="16"/>
  <c r="E5260" i="16"/>
  <c r="E5292" i="16"/>
  <c r="E5324" i="16"/>
  <c r="E5356" i="16"/>
  <c r="E5388" i="16"/>
  <c r="E5420" i="16"/>
  <c r="E5452" i="16"/>
  <c r="E5484" i="16"/>
  <c r="E5516" i="16"/>
  <c r="M5516" i="16" s="1"/>
  <c r="E5548" i="16"/>
  <c r="E5580" i="16"/>
  <c r="E5612" i="16"/>
  <c r="E5644" i="16"/>
  <c r="E5676" i="16"/>
  <c r="E5708" i="16"/>
  <c r="E5740" i="16"/>
  <c r="E5772" i="16"/>
  <c r="E5804" i="16"/>
  <c r="E5836" i="16"/>
  <c r="E5868" i="16"/>
  <c r="E5900" i="16"/>
  <c r="E5932" i="16"/>
  <c r="E5964" i="16"/>
  <c r="E5996" i="16"/>
  <c r="E6028" i="16"/>
  <c r="M6028" i="16" s="1"/>
  <c r="E6060" i="16"/>
  <c r="E6092" i="16"/>
  <c r="E6124" i="16"/>
  <c r="E6156" i="16"/>
  <c r="E6188" i="16"/>
  <c r="E6220" i="16"/>
  <c r="E6252" i="16"/>
  <c r="E6284" i="16"/>
  <c r="E6316" i="16"/>
  <c r="E6348" i="16"/>
  <c r="E6380" i="16"/>
  <c r="E6412" i="16"/>
  <c r="E6444" i="16"/>
  <c r="E6476" i="16"/>
  <c r="E6508" i="16"/>
  <c r="E6540" i="16"/>
  <c r="M6540" i="16" s="1"/>
  <c r="E6572" i="16"/>
  <c r="E6604" i="16"/>
  <c r="E6636" i="16"/>
  <c r="E6668" i="16"/>
  <c r="E6700" i="16"/>
  <c r="E6732" i="16"/>
  <c r="E6764" i="16"/>
  <c r="E6796" i="16"/>
  <c r="E6828" i="16"/>
  <c r="E6860" i="16"/>
  <c r="E6892" i="16"/>
  <c r="E6924" i="16"/>
  <c r="E6956" i="16"/>
  <c r="E6988" i="16"/>
  <c r="E7020" i="16"/>
  <c r="E7052" i="16"/>
  <c r="M7052" i="16" s="1"/>
  <c r="E7084" i="16"/>
  <c r="E7116" i="16"/>
  <c r="E7148" i="16"/>
  <c r="E7180" i="16"/>
  <c r="E7212" i="16"/>
  <c r="E7244" i="16"/>
  <c r="E7276" i="16"/>
  <c r="E7308" i="16"/>
  <c r="E7340" i="16"/>
  <c r="E7372" i="16"/>
  <c r="E7404" i="16"/>
  <c r="E7436" i="16"/>
  <c r="E7468" i="16"/>
  <c r="E7500" i="16"/>
  <c r="E7532" i="16"/>
  <c r="E7564" i="16"/>
  <c r="M7564" i="16" s="1"/>
  <c r="E7596" i="16"/>
  <c r="E7628" i="16"/>
  <c r="E7660" i="16"/>
  <c r="E7692" i="16"/>
  <c r="E7724" i="16"/>
  <c r="E7756" i="16"/>
  <c r="E7788" i="16"/>
  <c r="E7820" i="16"/>
  <c r="E7852" i="16"/>
  <c r="E7884" i="16"/>
  <c r="E7916" i="16"/>
  <c r="E7948" i="16"/>
  <c r="E7980" i="16"/>
  <c r="E8012" i="16"/>
  <c r="E8044" i="16"/>
  <c r="E8076" i="16"/>
  <c r="E8108" i="16"/>
  <c r="E8140" i="16"/>
  <c r="E8172" i="16"/>
  <c r="E8204" i="16"/>
  <c r="E8236" i="16"/>
  <c r="E8268" i="16"/>
  <c r="E8300" i="16"/>
  <c r="E1231" i="16"/>
  <c r="F3287" i="16"/>
  <c r="F5335" i="16"/>
  <c r="E450" i="16"/>
  <c r="E2626" i="16"/>
  <c r="F1539" i="16"/>
  <c r="F925" i="16"/>
  <c r="F2973" i="16"/>
  <c r="F5021" i="16"/>
  <c r="F6045" i="16"/>
  <c r="F6957" i="16"/>
  <c r="E438" i="16"/>
  <c r="M438" i="16" s="1"/>
  <c r="E910" i="16"/>
  <c r="F1254" i="16"/>
  <c r="F1598" i="16"/>
  <c r="E1918" i="16"/>
  <c r="E2206" i="16"/>
  <c r="M2206" i="16" s="1"/>
  <c r="E2462" i="16"/>
  <c r="M2462" i="16" s="1"/>
  <c r="E2718" i="16"/>
  <c r="E2974" i="16"/>
  <c r="E3230" i="16"/>
  <c r="E3486" i="16"/>
  <c r="E3742" i="16"/>
  <c r="E3998" i="16"/>
  <c r="E4254" i="16"/>
  <c r="M4254" i="16" s="1"/>
  <c r="E4510" i="16"/>
  <c r="M4510" i="16" s="1"/>
  <c r="E4766" i="16"/>
  <c r="E5022" i="16"/>
  <c r="E5278" i="16"/>
  <c r="E5534" i="16"/>
  <c r="E5790" i="16"/>
  <c r="E6046" i="16"/>
  <c r="E6302" i="16"/>
  <c r="M6302" i="16" s="1"/>
  <c r="E6558" i="16"/>
  <c r="M6558" i="16" s="1"/>
  <c r="E6814" i="16"/>
  <c r="E7070" i="16"/>
  <c r="E192" i="16"/>
  <c r="F480" i="16"/>
  <c r="F736" i="16"/>
  <c r="F992" i="16"/>
  <c r="F1248" i="16"/>
  <c r="F1504" i="16"/>
  <c r="F1760" i="16"/>
  <c r="F2016" i="16"/>
  <c r="F2272" i="16"/>
  <c r="F2528" i="16"/>
  <c r="E2784" i="16"/>
  <c r="E3040" i="16"/>
  <c r="E3296" i="16"/>
  <c r="M3296" i="16" s="1"/>
  <c r="E3552" i="16"/>
  <c r="E3808" i="16"/>
  <c r="E4064" i="16"/>
  <c r="E4320" i="16"/>
  <c r="E4576" i="16"/>
  <c r="F4840" i="16"/>
  <c r="F5096" i="16"/>
  <c r="F5352" i="16"/>
  <c r="E5608" i="16"/>
  <c r="E5864" i="16"/>
  <c r="E6120" i="16"/>
  <c r="E6376" i="16"/>
  <c r="E6632" i="16"/>
  <c r="E6888" i="16"/>
  <c r="E7144" i="16"/>
  <c r="E41" i="16"/>
  <c r="M41" i="16" s="1"/>
  <c r="E313" i="16"/>
  <c r="F529" i="16"/>
  <c r="F657" i="16"/>
  <c r="F785" i="16"/>
  <c r="F913" i="16"/>
  <c r="F1041" i="16"/>
  <c r="F1169" i="16"/>
  <c r="F1297" i="16"/>
  <c r="F1425" i="16"/>
  <c r="F1553" i="16"/>
  <c r="F1681" i="16"/>
  <c r="F1809" i="16"/>
  <c r="F1937" i="16"/>
  <c r="F2065" i="16"/>
  <c r="F2193" i="16"/>
  <c r="F2321" i="16"/>
  <c r="F2385" i="16"/>
  <c r="F2449" i="16"/>
  <c r="F2513" i="16"/>
  <c r="F2577" i="16"/>
  <c r="F2641" i="16"/>
  <c r="F2705" i="16"/>
  <c r="E2769" i="16"/>
  <c r="M2769" i="16" s="1"/>
  <c r="E2833" i="16"/>
  <c r="F2905" i="16"/>
  <c r="F2969" i="16"/>
  <c r="F3033" i="16"/>
  <c r="F3097" i="16"/>
  <c r="F3161" i="16"/>
  <c r="E3225" i="16"/>
  <c r="M3225" i="16" s="1"/>
  <c r="E3289" i="16"/>
  <c r="M3289" i="16" s="1"/>
  <c r="E3353" i="16"/>
  <c r="E3417" i="16"/>
  <c r="E3481" i="16"/>
  <c r="M3481" i="16" s="1"/>
  <c r="E3545" i="16"/>
  <c r="M3545" i="16" s="1"/>
  <c r="E3609" i="16"/>
  <c r="E3673" i="16"/>
  <c r="F3745" i="16"/>
  <c r="F3809" i="16"/>
  <c r="F3873" i="16"/>
  <c r="F3937" i="16"/>
  <c r="F4001" i="16"/>
  <c r="F4065" i="16"/>
  <c r="F4129" i="16"/>
  <c r="F4193" i="16"/>
  <c r="F4257" i="16"/>
  <c r="F4321" i="16"/>
  <c r="F4385" i="16"/>
  <c r="E4425" i="16"/>
  <c r="F4473" i="16"/>
  <c r="F4521" i="16"/>
  <c r="F4561" i="16"/>
  <c r="E4601" i="16"/>
  <c r="F4649" i="16"/>
  <c r="F4689" i="16"/>
  <c r="E4729" i="16"/>
  <c r="M4729" i="16" s="1"/>
  <c r="F4777" i="16"/>
  <c r="F4817" i="16"/>
  <c r="E4857" i="16"/>
  <c r="F4905" i="16"/>
  <c r="F4945" i="16"/>
  <c r="E4985" i="16"/>
  <c r="F5033" i="16"/>
  <c r="F5073" i="16"/>
  <c r="E5113" i="16"/>
  <c r="F5161" i="16"/>
  <c r="F5201" i="16"/>
  <c r="E5241" i="16"/>
  <c r="F5289" i="16"/>
  <c r="F5329" i="16"/>
  <c r="E5369" i="16"/>
  <c r="M5369" i="16" s="1"/>
  <c r="F5409" i="16"/>
  <c r="F5441" i="16"/>
  <c r="F5473" i="16"/>
  <c r="F5505" i="16"/>
  <c r="F5537" i="16"/>
  <c r="F5569" i="16"/>
  <c r="F5601" i="16"/>
  <c r="F5633" i="16"/>
  <c r="F5665" i="16"/>
  <c r="F5697" i="16"/>
  <c r="F5729" i="16"/>
  <c r="F5761" i="16"/>
  <c r="F5793" i="16"/>
  <c r="F5825" i="16"/>
  <c r="F5857" i="16"/>
  <c r="F5889" i="16"/>
  <c r="F5921" i="16"/>
  <c r="F5953" i="16"/>
  <c r="F5985" i="16"/>
  <c r="F6017" i="16"/>
  <c r="F6049" i="16"/>
  <c r="F6081" i="16"/>
  <c r="F6113" i="16"/>
  <c r="F6145" i="16"/>
  <c r="F6177" i="16"/>
  <c r="F6209" i="16"/>
  <c r="F6241" i="16"/>
  <c r="F6273" i="16"/>
  <c r="F6305" i="16"/>
  <c r="F6337" i="16"/>
  <c r="F6369" i="16"/>
  <c r="F6401" i="16"/>
  <c r="F6433" i="16"/>
  <c r="F6465" i="16"/>
  <c r="F6497" i="16"/>
  <c r="F6529" i="16"/>
  <c r="F6561" i="16"/>
  <c r="F6593" i="16"/>
  <c r="F6625" i="16"/>
  <c r="F6657" i="16"/>
  <c r="F6689" i="16"/>
  <c r="F6721" i="16"/>
  <c r="F6753" i="16"/>
  <c r="F6785" i="16"/>
  <c r="F6817" i="16"/>
  <c r="F6849" i="16"/>
  <c r="F6881" i="16"/>
  <c r="F6913" i="16"/>
  <c r="F6945" i="16"/>
  <c r="F6977" i="16"/>
  <c r="F7009" i="16"/>
  <c r="F7041" i="16"/>
  <c r="F7073" i="16"/>
  <c r="F7105" i="16"/>
  <c r="F7137" i="16"/>
  <c r="F7169" i="16"/>
  <c r="F7201" i="16"/>
  <c r="F7233" i="16"/>
  <c r="F7265" i="16"/>
  <c r="F3138" i="16"/>
  <c r="F3170" i="16"/>
  <c r="F3202" i="16"/>
  <c r="F3234" i="16"/>
  <c r="F3266" i="16"/>
  <c r="F3298" i="16"/>
  <c r="F3330" i="16"/>
  <c r="F3362" i="16"/>
  <c r="F3394" i="16"/>
  <c r="F3426" i="16"/>
  <c r="F3458" i="16"/>
  <c r="F3490" i="16"/>
  <c r="F3522" i="16"/>
  <c r="F3554" i="16"/>
  <c r="F3586" i="16"/>
  <c r="F3618" i="16"/>
  <c r="F3650" i="16"/>
  <c r="F3682" i="16"/>
  <c r="F3714" i="16"/>
  <c r="F3746" i="16"/>
  <c r="F3778" i="16"/>
  <c r="F3810" i="16"/>
  <c r="F3842" i="16"/>
  <c r="F3874" i="16"/>
  <c r="F3906" i="16"/>
  <c r="F3938" i="16"/>
  <c r="F3970" i="16"/>
  <c r="F4002" i="16"/>
  <c r="F4034" i="16"/>
  <c r="F4066" i="16"/>
  <c r="F4098" i="16"/>
  <c r="F4130" i="16"/>
  <c r="F4162" i="16"/>
  <c r="F4194" i="16"/>
  <c r="F4226" i="16"/>
  <c r="F4258" i="16"/>
  <c r="F4290" i="16"/>
  <c r="F4322" i="16"/>
  <c r="F4354" i="16"/>
  <c r="F4386" i="16"/>
  <c r="F4418" i="16"/>
  <c r="F4450" i="16"/>
  <c r="F4482" i="16"/>
  <c r="F4514" i="16"/>
  <c r="F4546" i="16"/>
  <c r="F4578" i="16"/>
  <c r="F4610" i="16"/>
  <c r="F4642" i="16"/>
  <c r="F4674" i="16"/>
  <c r="F4706" i="16"/>
  <c r="F4738" i="16"/>
  <c r="F4770" i="16"/>
  <c r="F4802" i="16"/>
  <c r="F4834" i="16"/>
  <c r="F4866" i="16"/>
  <c r="F4898" i="16"/>
  <c r="F4930" i="16"/>
  <c r="F4962" i="16"/>
  <c r="F4994" i="16"/>
  <c r="F5026" i="16"/>
  <c r="F5058" i="16"/>
  <c r="F5090" i="16"/>
  <c r="F5122" i="16"/>
  <c r="F5154" i="16"/>
  <c r="F5186" i="16"/>
  <c r="F5218" i="16"/>
  <c r="F5250" i="16"/>
  <c r="F5282" i="16"/>
  <c r="F5314" i="16"/>
  <c r="F5346" i="16"/>
  <c r="F5378" i="16"/>
  <c r="F5410" i="16"/>
  <c r="F5442" i="16"/>
  <c r="F5474" i="16"/>
  <c r="F5506" i="16"/>
  <c r="F5538" i="16"/>
  <c r="F5570" i="16"/>
  <c r="F5602" i="16"/>
  <c r="F5634" i="16"/>
  <c r="F5666" i="16"/>
  <c r="F5698" i="16"/>
  <c r="F5730" i="16"/>
  <c r="F5762" i="16"/>
  <c r="F5794" i="16"/>
  <c r="F5826" i="16"/>
  <c r="F5858" i="16"/>
  <c r="F5890" i="16"/>
  <c r="F5922" i="16"/>
  <c r="F5954" i="16"/>
  <c r="F5986" i="16"/>
  <c r="F6018" i="16"/>
  <c r="F6050" i="16"/>
  <c r="F6082" i="16"/>
  <c r="F6114" i="16"/>
  <c r="F6146" i="16"/>
  <c r="F6178" i="16"/>
  <c r="F6210" i="16"/>
  <c r="F6242" i="16"/>
  <c r="F6274" i="16"/>
  <c r="F6306" i="16"/>
  <c r="F6338" i="16"/>
  <c r="F6370" i="16"/>
  <c r="F6402" i="16"/>
  <c r="F6434" i="16"/>
  <c r="F6466" i="16"/>
  <c r="F6498" i="16"/>
  <c r="F6530" i="16"/>
  <c r="F6562" i="16"/>
  <c r="F6594" i="16"/>
  <c r="F6626" i="16"/>
  <c r="F6658" i="16"/>
  <c r="F6690" i="16"/>
  <c r="F6722" i="16"/>
  <c r="F6754" i="16"/>
  <c r="F6786" i="16"/>
  <c r="F6818" i="16"/>
  <c r="F6850" i="16"/>
  <c r="F6882" i="16"/>
  <c r="F6914" i="16"/>
  <c r="F6946" i="16"/>
  <c r="F6978" i="16"/>
  <c r="F7010" i="16"/>
  <c r="F7042" i="16"/>
  <c r="F7074" i="16"/>
  <c r="F7106" i="16"/>
  <c r="F7138" i="16"/>
  <c r="F7170" i="16"/>
  <c r="F7202" i="16"/>
  <c r="F7234" i="16"/>
  <c r="F7266" i="16"/>
  <c r="F7298" i="16"/>
  <c r="F7330" i="16"/>
  <c r="F7362" i="16"/>
  <c r="F7394" i="16"/>
  <c r="F7426" i="16"/>
  <c r="F7458" i="16"/>
  <c r="F7490" i="16"/>
  <c r="F7522" i="16"/>
  <c r="F7554" i="16"/>
  <c r="F7586" i="16"/>
  <c r="F7618" i="16"/>
  <c r="F7650" i="16"/>
  <c r="F7682" i="16"/>
  <c r="F7714" i="16"/>
  <c r="F7746" i="16"/>
  <c r="F7778" i="16"/>
  <c r="F7810" i="16"/>
  <c r="F7842" i="16"/>
  <c r="F7874" i="16"/>
  <c r="F7906" i="16"/>
  <c r="F7938" i="16"/>
  <c r="F7970" i="16"/>
  <c r="F8002" i="16"/>
  <c r="F8034" i="16"/>
  <c r="F8066" i="16"/>
  <c r="F8098" i="16"/>
  <c r="F8130" i="16"/>
  <c r="F8162" i="16"/>
  <c r="F8194" i="16"/>
  <c r="F8226" i="16"/>
  <c r="F8258" i="16"/>
  <c r="F8290" i="16"/>
  <c r="F8322" i="16"/>
  <c r="F8354" i="16"/>
  <c r="F8386" i="16"/>
  <c r="F8418" i="16"/>
  <c r="F8450" i="16"/>
  <c r="F8482" i="16"/>
  <c r="F8514" i="16"/>
  <c r="F8546" i="16"/>
  <c r="F8578" i="16"/>
  <c r="F8610" i="16"/>
  <c r="F8642" i="16"/>
  <c r="F8674" i="16"/>
  <c r="F8706" i="16"/>
  <c r="F8738" i="16"/>
  <c r="E257" i="16"/>
  <c r="E2563" i="16"/>
  <c r="E2595" i="16"/>
  <c r="E2627" i="16"/>
  <c r="F2667" i="16"/>
  <c r="F2699" i="16"/>
  <c r="E2731" i="16"/>
  <c r="F2771" i="16"/>
  <c r="E2803" i="16"/>
  <c r="E2835" i="16"/>
  <c r="E2867" i="16"/>
  <c r="E2899" i="16"/>
  <c r="F2939" i="16"/>
  <c r="F2971" i="16"/>
  <c r="E3003" i="16"/>
  <c r="E3035" i="16"/>
  <c r="M3035" i="16" s="1"/>
  <c r="E3067" i="16"/>
  <c r="F3107" i="16"/>
  <c r="F3139" i="16"/>
  <c r="F3171" i="16"/>
  <c r="F3203" i="16"/>
  <c r="F3235" i="16"/>
  <c r="F3267" i="16"/>
  <c r="E3299" i="16"/>
  <c r="M3299" i="16" s="1"/>
  <c r="E3331" i="16"/>
  <c r="E3363" i="16"/>
  <c r="E3395" i="16"/>
  <c r="E3427" i="16"/>
  <c r="E3459" i="16"/>
  <c r="E3491" i="16"/>
  <c r="M3491" i="16" s="1"/>
  <c r="F3531" i="16"/>
  <c r="F3563" i="16"/>
  <c r="F3595" i="16"/>
  <c r="F3627" i="16"/>
  <c r="F3659" i="16"/>
  <c r="F3691" i="16"/>
  <c r="F3723" i="16"/>
  <c r="F3755" i="16"/>
  <c r="F3787" i="16"/>
  <c r="F3819" i="16"/>
  <c r="F3851" i="16"/>
  <c r="F3883" i="16"/>
  <c r="F3915" i="16"/>
  <c r="F3947" i="16"/>
  <c r="F3979" i="16"/>
  <c r="F4011" i="16"/>
  <c r="F4043" i="16"/>
  <c r="F4075" i="16"/>
  <c r="F4107" i="16"/>
  <c r="F4139" i="16"/>
  <c r="E4171" i="16"/>
  <c r="E4203" i="16"/>
  <c r="E4235" i="16"/>
  <c r="E4267" i="16"/>
  <c r="M4267" i="16" s="1"/>
  <c r="E4299" i="16"/>
  <c r="E4331" i="16"/>
  <c r="M4331" i="16" s="1"/>
  <c r="E4363" i="16"/>
  <c r="F4403" i="16"/>
  <c r="F4435" i="16"/>
  <c r="F4467" i="16"/>
  <c r="F4499" i="16"/>
  <c r="F4531" i="16"/>
  <c r="F4563" i="16"/>
  <c r="F4595" i="16"/>
  <c r="F4627" i="16"/>
  <c r="F4659" i="16"/>
  <c r="F4691" i="16"/>
  <c r="F4723" i="16"/>
  <c r="F4755" i="16"/>
  <c r="F4787" i="16"/>
  <c r="F4819" i="16"/>
  <c r="F4851" i="16"/>
  <c r="F4883" i="16"/>
  <c r="F4915" i="16"/>
  <c r="F4947" i="16"/>
  <c r="F4979" i="16"/>
  <c r="F5011" i="16"/>
  <c r="F5043" i="16"/>
  <c r="F5075" i="16"/>
  <c r="F5107" i="16"/>
  <c r="F5139" i="16"/>
  <c r="F5171" i="16"/>
  <c r="F5203" i="16"/>
  <c r="F5235" i="16"/>
  <c r="F5267" i="16"/>
  <c r="F5299" i="16"/>
  <c r="F5331" i="16"/>
  <c r="F5363" i="16"/>
  <c r="F5395" i="16"/>
  <c r="F5427" i="16"/>
  <c r="F5459" i="16"/>
  <c r="F5491" i="16"/>
  <c r="F5523" i="16"/>
  <c r="F5555" i="16"/>
  <c r="F5587" i="16"/>
  <c r="F5619" i="16"/>
  <c r="F5651" i="16"/>
  <c r="F5683" i="16"/>
  <c r="F5715" i="16"/>
  <c r="F5747" i="16"/>
  <c r="F5779" i="16"/>
  <c r="F5811" i="16"/>
  <c r="F5843" i="16"/>
  <c r="F5875" i="16"/>
  <c r="F5907" i="16"/>
  <c r="F5939" i="16"/>
  <c r="F5971" i="16"/>
  <c r="F6003" i="16"/>
  <c r="F6035" i="16"/>
  <c r="F6067" i="16"/>
  <c r="F6099" i="16"/>
  <c r="F6131" i="16"/>
  <c r="F6163" i="16"/>
  <c r="F6195" i="16"/>
  <c r="F6227" i="16"/>
  <c r="F6259" i="16"/>
  <c r="F6291" i="16"/>
  <c r="F6323" i="16"/>
  <c r="F6355" i="16"/>
  <c r="F6387" i="16"/>
  <c r="F6419" i="16"/>
  <c r="F6451" i="16"/>
  <c r="F6483" i="16"/>
  <c r="F6515" i="16"/>
  <c r="F6547" i="16"/>
  <c r="F6579" i="16"/>
  <c r="F6611" i="16"/>
  <c r="F6643" i="16"/>
  <c r="F6675" i="16"/>
  <c r="F6707" i="16"/>
  <c r="F6739" i="16"/>
  <c r="F6771" i="16"/>
  <c r="F6803" i="16"/>
  <c r="F6835" i="16"/>
  <c r="F6867" i="16"/>
  <c r="F6899" i="16"/>
  <c r="F6931" i="16"/>
  <c r="F6963" i="16"/>
  <c r="F6995" i="16"/>
  <c r="F7027" i="16"/>
  <c r="F7059" i="16"/>
  <c r="F7091" i="16"/>
  <c r="F7123" i="16"/>
  <c r="F7155" i="16"/>
  <c r="F7187" i="16"/>
  <c r="F7219" i="16"/>
  <c r="F7251" i="16"/>
  <c r="F7283" i="16"/>
  <c r="F7315" i="16"/>
  <c r="F7347" i="16"/>
  <c r="F7379" i="16"/>
  <c r="F7411" i="16"/>
  <c r="F7443" i="16"/>
  <c r="F7475" i="16"/>
  <c r="F7507" i="16"/>
  <c r="F7539" i="16"/>
  <c r="F7571" i="16"/>
  <c r="F7603" i="16"/>
  <c r="F7635" i="16"/>
  <c r="F7667" i="16"/>
  <c r="F7699" i="16"/>
  <c r="F7731" i="16"/>
  <c r="F7763" i="16"/>
  <c r="F7795" i="16"/>
  <c r="F7827" i="16"/>
  <c r="F7859" i="16"/>
  <c r="F7891" i="16"/>
  <c r="F7923" i="16"/>
  <c r="F7955" i="16"/>
  <c r="F7987" i="16"/>
  <c r="F8019" i="16"/>
  <c r="F8051" i="16"/>
  <c r="F8083" i="16"/>
  <c r="F8115" i="16"/>
  <c r="F8147" i="16"/>
  <c r="F8179" i="16"/>
  <c r="F8211" i="16"/>
  <c r="F8243" i="16"/>
  <c r="F8275" i="16"/>
  <c r="F8307" i="16"/>
  <c r="F8339" i="16"/>
  <c r="F8371" i="16"/>
  <c r="F8403" i="16"/>
  <c r="F8435" i="16"/>
  <c r="F8467" i="16"/>
  <c r="F8499" i="16"/>
  <c r="F8531" i="16"/>
  <c r="F8563" i="16"/>
  <c r="F8595" i="16"/>
  <c r="F8627" i="16"/>
  <c r="F8659" i="16"/>
  <c r="F8691" i="16"/>
  <c r="F8723" i="16"/>
  <c r="E566" i="16"/>
  <c r="F28" i="16"/>
  <c r="F92" i="16"/>
  <c r="F156" i="16"/>
  <c r="F196" i="16"/>
  <c r="F236" i="16"/>
  <c r="F268" i="16"/>
  <c r="F308" i="16"/>
  <c r="F340" i="16"/>
  <c r="F380" i="16"/>
  <c r="E412" i="16"/>
  <c r="F452" i="16"/>
  <c r="F484" i="16"/>
  <c r="E516" i="16"/>
  <c r="F556" i="16"/>
  <c r="E588" i="16"/>
  <c r="E620" i="16"/>
  <c r="E652" i="16"/>
  <c r="E684" i="16"/>
  <c r="E716" i="16"/>
  <c r="E748" i="16"/>
  <c r="M748" i="16" s="1"/>
  <c r="E780" i="16"/>
  <c r="E812" i="16"/>
  <c r="M812" i="16" s="1"/>
  <c r="E844" i="16"/>
  <c r="E876" i="16"/>
  <c r="E908" i="16"/>
  <c r="E940" i="16"/>
  <c r="E972" i="16"/>
  <c r="E1004" i="16"/>
  <c r="M1004" i="16" s="1"/>
  <c r="E1036" i="16"/>
  <c r="E1068" i="16"/>
  <c r="M1068" i="16" s="1"/>
  <c r="E1100" i="16"/>
  <c r="E1132" i="16"/>
  <c r="E1164" i="16"/>
  <c r="E1196" i="16"/>
  <c r="E1228" i="16"/>
  <c r="E1260" i="16"/>
  <c r="M1260" i="16" s="1"/>
  <c r="E1292" i="16"/>
  <c r="E1324" i="16"/>
  <c r="M1324" i="16" s="1"/>
  <c r="E1356" i="16"/>
  <c r="E1388" i="16"/>
  <c r="E1420" i="16"/>
  <c r="E1452" i="16"/>
  <c r="E1484" i="16"/>
  <c r="E1516" i="16"/>
  <c r="M1516" i="16" s="1"/>
  <c r="E1548" i="16"/>
  <c r="E1580" i="16"/>
  <c r="M1580" i="16" s="1"/>
  <c r="E1612" i="16"/>
  <c r="E1644" i="16"/>
  <c r="E1676" i="16"/>
  <c r="E1708" i="16"/>
  <c r="E1740" i="16"/>
  <c r="E1772" i="16"/>
  <c r="M1772" i="16" s="1"/>
  <c r="E1804" i="16"/>
  <c r="E1836" i="16"/>
  <c r="M1836" i="16" s="1"/>
  <c r="E1868" i="16"/>
  <c r="E1900" i="16"/>
  <c r="E1932" i="16"/>
  <c r="E1964" i="16"/>
  <c r="E1996" i="16"/>
  <c r="E2028" i="16"/>
  <c r="M2028" i="16" s="1"/>
  <c r="E2060" i="16"/>
  <c r="E2092" i="16"/>
  <c r="M2092" i="16" s="1"/>
  <c r="E2124" i="16"/>
  <c r="E2156" i="16"/>
  <c r="E2188" i="16"/>
  <c r="E2220" i="16"/>
  <c r="E2252" i="16"/>
  <c r="E2284" i="16"/>
  <c r="M2284" i="16" s="1"/>
  <c r="E2316" i="16"/>
  <c r="E2348" i="16"/>
  <c r="M2348" i="16" s="1"/>
  <c r="E2380" i="16"/>
  <c r="E2412" i="16"/>
  <c r="E2444" i="16"/>
  <c r="E2476" i="16"/>
  <c r="E2508" i="16"/>
  <c r="E2540" i="16"/>
  <c r="M2540" i="16" s="1"/>
  <c r="E2572" i="16"/>
  <c r="E2604" i="16"/>
  <c r="M2604" i="16" s="1"/>
  <c r="E2636" i="16"/>
  <c r="E2668" i="16"/>
  <c r="E2700" i="16"/>
  <c r="F2740" i="16"/>
  <c r="F2772" i="16"/>
  <c r="F2804" i="16"/>
  <c r="F2836" i="16"/>
  <c r="F2868" i="16"/>
  <c r="F2900" i="16"/>
  <c r="F2932" i="16"/>
  <c r="F2964" i="16"/>
  <c r="F2996" i="16"/>
  <c r="F3028" i="16"/>
  <c r="F3060" i="16"/>
  <c r="F3092" i="16"/>
  <c r="F3124" i="16"/>
  <c r="F3156" i="16"/>
  <c r="F3188" i="16"/>
  <c r="F3220" i="16"/>
  <c r="F3252" i="16"/>
  <c r="F3284" i="16"/>
  <c r="F3316" i="16"/>
  <c r="F3348" i="16"/>
  <c r="F3380" i="16"/>
  <c r="F3412" i="16"/>
  <c r="F3444" i="16"/>
  <c r="F3476" i="16"/>
  <c r="F3508" i="16"/>
  <c r="F3540" i="16"/>
  <c r="F3572" i="16"/>
  <c r="F3604" i="16"/>
  <c r="F3636" i="16"/>
  <c r="F3668" i="16"/>
  <c r="F3700" i="16"/>
  <c r="F3732" i="16"/>
  <c r="F3764" i="16"/>
  <c r="F3796" i="16"/>
  <c r="M3796" i="16" s="1"/>
  <c r="F3828" i="16"/>
  <c r="F3860" i="16"/>
  <c r="E1487" i="16"/>
  <c r="F3543" i="16"/>
  <c r="F5591" i="16"/>
  <c r="E714" i="16"/>
  <c r="F2890" i="16"/>
  <c r="F1795" i="16"/>
  <c r="F1181" i="16"/>
  <c r="E3229" i="16"/>
  <c r="M3229" i="16" s="1"/>
  <c r="F5149" i="16"/>
  <c r="F6173" i="16"/>
  <c r="F7021" i="16"/>
  <c r="F510" i="16"/>
  <c r="F958" i="16"/>
  <c r="E1294" i="16"/>
  <c r="F1638" i="16"/>
  <c r="F1958" i="16"/>
  <c r="E2238" i="16"/>
  <c r="E2494" i="16"/>
  <c r="E2750" i="16"/>
  <c r="E3006" i="16"/>
  <c r="E3262" i="16"/>
  <c r="E3518" i="16"/>
  <c r="E3774" i="16"/>
  <c r="E4030" i="16"/>
  <c r="M4030" i="16" s="1"/>
  <c r="E4286" i="16"/>
  <c r="E4542" i="16"/>
  <c r="E4798" i="16"/>
  <c r="E5054" i="16"/>
  <c r="E5310" i="16"/>
  <c r="E5566" i="16"/>
  <c r="E5822" i="16"/>
  <c r="E6078" i="16"/>
  <c r="M6078" i="16" s="1"/>
  <c r="E6334" i="16"/>
  <c r="E6590" i="16"/>
  <c r="E6846" i="16"/>
  <c r="E7102" i="16"/>
  <c r="F232" i="16"/>
  <c r="F512" i="16"/>
  <c r="F768" i="16"/>
  <c r="F1024" i="16"/>
  <c r="F1280" i="16"/>
  <c r="F1536" i="16"/>
  <c r="F1792" i="16"/>
  <c r="F2048" i="16"/>
  <c r="F2304" i="16"/>
  <c r="F2560" i="16"/>
  <c r="E2816" i="16"/>
  <c r="E3072" i="16"/>
  <c r="M3072" i="16" s="1"/>
  <c r="E3328" i="16"/>
  <c r="E3584" i="16"/>
  <c r="E3840" i="16"/>
  <c r="E4096" i="16"/>
  <c r="E4352" i="16"/>
  <c r="E4608" i="16"/>
  <c r="F4872" i="16"/>
  <c r="F5128" i="16"/>
  <c r="F5384" i="16"/>
  <c r="E5640" i="16"/>
  <c r="E5896" i="16"/>
  <c r="E6152" i="16"/>
  <c r="E6408" i="16"/>
  <c r="E6664" i="16"/>
  <c r="E6920" i="16"/>
  <c r="E7176" i="16"/>
  <c r="M7176" i="16" s="1"/>
  <c r="E73" i="16"/>
  <c r="E353" i="16"/>
  <c r="F553" i="16"/>
  <c r="F681" i="16"/>
  <c r="F809" i="16"/>
  <c r="F937" i="16"/>
  <c r="F1065" i="16"/>
  <c r="F1193" i="16"/>
  <c r="F1321" i="16"/>
  <c r="F1449" i="16"/>
  <c r="F1577" i="16"/>
  <c r="F1705" i="16"/>
  <c r="F1833" i="16"/>
  <c r="F1961" i="16"/>
  <c r="F2089" i="16"/>
  <c r="F2217" i="16"/>
  <c r="F2329" i="16"/>
  <c r="F2393" i="16"/>
  <c r="F2457" i="16"/>
  <c r="F2521" i="16"/>
  <c r="F2585" i="16"/>
  <c r="F2649" i="16"/>
  <c r="F2713" i="16"/>
  <c r="E2777" i="16"/>
  <c r="M2777" i="16" s="1"/>
  <c r="F2849" i="16"/>
  <c r="F2913" i="16"/>
  <c r="F2977" i="16"/>
  <c r="F3041" i="16"/>
  <c r="F3105" i="16"/>
  <c r="F3169" i="16"/>
  <c r="E3233" i="16"/>
  <c r="M3233" i="16" s="1"/>
  <c r="E3297" i="16"/>
  <c r="M3297" i="16" s="1"/>
  <c r="E3361" i="16"/>
  <c r="M3361" i="16" s="1"/>
  <c r="E3425" i="16"/>
  <c r="E3489" i="16"/>
  <c r="M3489" i="16" s="1"/>
  <c r="E3553" i="16"/>
  <c r="M3553" i="16" s="1"/>
  <c r="E3617" i="16"/>
  <c r="M3617" i="16" s="1"/>
  <c r="E3681" i="16"/>
  <c r="F3753" i="16"/>
  <c r="F3817" i="16"/>
  <c r="F3881" i="16"/>
  <c r="F3945" i="16"/>
  <c r="F4009" i="16"/>
  <c r="F4073" i="16"/>
  <c r="F4137" i="16"/>
  <c r="F4201" i="16"/>
  <c r="F4265" i="16"/>
  <c r="F4329" i="16"/>
  <c r="F4393" i="16"/>
  <c r="E4433" i="16"/>
  <c r="M4433" i="16" s="1"/>
  <c r="F4481" i="16"/>
  <c r="E4521" i="16"/>
  <c r="M4521" i="16" s="1"/>
  <c r="F4569" i="16"/>
  <c r="E4609" i="16"/>
  <c r="M4609" i="16" s="1"/>
  <c r="E4649" i="16"/>
  <c r="F4697" i="16"/>
  <c r="E4737" i="16"/>
  <c r="E4777" i="16"/>
  <c r="F4825" i="16"/>
  <c r="E4865" i="16"/>
  <c r="M4865" i="16" s="1"/>
  <c r="E4905" i="16"/>
  <c r="M4905" i="16" s="1"/>
  <c r="F4953" i="16"/>
  <c r="E4993" i="16"/>
  <c r="E5033" i="16"/>
  <c r="M5033" i="16" s="1"/>
  <c r="F5081" i="16"/>
  <c r="E5121" i="16"/>
  <c r="M5121" i="16" s="1"/>
  <c r="E5161" i="16"/>
  <c r="F5209" i="16"/>
  <c r="E5249" i="16"/>
  <c r="E5289" i="16"/>
  <c r="M5289" i="16" s="1"/>
  <c r="F5337" i="16"/>
  <c r="E5377" i="16"/>
  <c r="M5377" i="16" s="1"/>
  <c r="E5409" i="16"/>
  <c r="E5441" i="16"/>
  <c r="E5473" i="16"/>
  <c r="E5505" i="16"/>
  <c r="M5505" i="16" s="1"/>
  <c r="E5537" i="16"/>
  <c r="M5537" i="16" s="1"/>
  <c r="E5569" i="16"/>
  <c r="M5569" i="16" s="1"/>
  <c r="E5601" i="16"/>
  <c r="E5633" i="16"/>
  <c r="M5633" i="16" s="1"/>
  <c r="E5665" i="16"/>
  <c r="E5697" i="16"/>
  <c r="E5729" i="16"/>
  <c r="E5761" i="16"/>
  <c r="M5761" i="16" s="1"/>
  <c r="E5793" i="16"/>
  <c r="M5793" i="16" s="1"/>
  <c r="E5825" i="16"/>
  <c r="M5825" i="16" s="1"/>
  <c r="E5857" i="16"/>
  <c r="E5889" i="16"/>
  <c r="M5889" i="16" s="1"/>
  <c r="E5921" i="16"/>
  <c r="E5953" i="16"/>
  <c r="E5985" i="16"/>
  <c r="E6017" i="16"/>
  <c r="M6017" i="16" s="1"/>
  <c r="E6049" i="16"/>
  <c r="M6049" i="16" s="1"/>
  <c r="E6081" i="16"/>
  <c r="M6081" i="16" s="1"/>
  <c r="E6113" i="16"/>
  <c r="E6145" i="16"/>
  <c r="M6145" i="16" s="1"/>
  <c r="E6177" i="16"/>
  <c r="E6209" i="16"/>
  <c r="E6241" i="16"/>
  <c r="E6273" i="16"/>
  <c r="M6273" i="16" s="1"/>
  <c r="E6305" i="16"/>
  <c r="M6305" i="16" s="1"/>
  <c r="E6337" i="16"/>
  <c r="M6337" i="16" s="1"/>
  <c r="E6369" i="16"/>
  <c r="E6401" i="16"/>
  <c r="M6401" i="16" s="1"/>
  <c r="E6433" i="16"/>
  <c r="E6465" i="16"/>
  <c r="E6497" i="16"/>
  <c r="E6529" i="16"/>
  <c r="M6529" i="16" s="1"/>
  <c r="E6561" i="16"/>
  <c r="M6561" i="16" s="1"/>
  <c r="E6593" i="16"/>
  <c r="M6593" i="16" s="1"/>
  <c r="E6625" i="16"/>
  <c r="E6657" i="16"/>
  <c r="M6657" i="16" s="1"/>
  <c r="E6689" i="16"/>
  <c r="E6721" i="16"/>
  <c r="E6753" i="16"/>
  <c r="E6785" i="16"/>
  <c r="M6785" i="16" s="1"/>
  <c r="E6817" i="16"/>
  <c r="M6817" i="16" s="1"/>
  <c r="E6849" i="16"/>
  <c r="M6849" i="16" s="1"/>
  <c r="E6881" i="16"/>
  <c r="E6913" i="16"/>
  <c r="M6913" i="16" s="1"/>
  <c r="E6945" i="16"/>
  <c r="E6977" i="16"/>
  <c r="E7009" i="16"/>
  <c r="E7041" i="16"/>
  <c r="M7041" i="16" s="1"/>
  <c r="E7073" i="16"/>
  <c r="M7073" i="16" s="1"/>
  <c r="E7105" i="16"/>
  <c r="M7105" i="16" s="1"/>
  <c r="E7137" i="16"/>
  <c r="E7169" i="16"/>
  <c r="M7169" i="16" s="1"/>
  <c r="E7201" i="16"/>
  <c r="E7233" i="16"/>
  <c r="E7265" i="16"/>
  <c r="E3138" i="16"/>
  <c r="M3138" i="16" s="1"/>
  <c r="E3170" i="16"/>
  <c r="M3170" i="16" s="1"/>
  <c r="E3202" i="16"/>
  <c r="M3202" i="16" s="1"/>
  <c r="E3234" i="16"/>
  <c r="E3266" i="16"/>
  <c r="M3266" i="16" s="1"/>
  <c r="E3298" i="16"/>
  <c r="E3330" i="16"/>
  <c r="E3362" i="16"/>
  <c r="E3394" i="16"/>
  <c r="M3394" i="16" s="1"/>
  <c r="E3426" i="16"/>
  <c r="M3426" i="16" s="1"/>
  <c r="E3458" i="16"/>
  <c r="M3458" i="16" s="1"/>
  <c r="E3490" i="16"/>
  <c r="E3522" i="16"/>
  <c r="M3522" i="16" s="1"/>
  <c r="E3554" i="16"/>
  <c r="E3586" i="16"/>
  <c r="E3618" i="16"/>
  <c r="E3650" i="16"/>
  <c r="M3650" i="16" s="1"/>
  <c r="E3682" i="16"/>
  <c r="M3682" i="16" s="1"/>
  <c r="E3714" i="16"/>
  <c r="M3714" i="16" s="1"/>
  <c r="E3746" i="16"/>
  <c r="E3778" i="16"/>
  <c r="M3778" i="16" s="1"/>
  <c r="E3810" i="16"/>
  <c r="E3842" i="16"/>
  <c r="E3874" i="16"/>
  <c r="E3906" i="16"/>
  <c r="M3906" i="16" s="1"/>
  <c r="E3938" i="16"/>
  <c r="M3938" i="16" s="1"/>
  <c r="E3970" i="16"/>
  <c r="M3970" i="16" s="1"/>
  <c r="E4002" i="16"/>
  <c r="E4034" i="16"/>
  <c r="M4034" i="16" s="1"/>
  <c r="E4066" i="16"/>
  <c r="E4098" i="16"/>
  <c r="E4130" i="16"/>
  <c r="E4162" i="16"/>
  <c r="M4162" i="16" s="1"/>
  <c r="E4194" i="16"/>
  <c r="M4194" i="16" s="1"/>
  <c r="E4226" i="16"/>
  <c r="M4226" i="16" s="1"/>
  <c r="E4258" i="16"/>
  <c r="E4290" i="16"/>
  <c r="M4290" i="16" s="1"/>
  <c r="E4322" i="16"/>
  <c r="E4354" i="16"/>
  <c r="E4386" i="16"/>
  <c r="E4418" i="16"/>
  <c r="M4418" i="16" s="1"/>
  <c r="E4450" i="16"/>
  <c r="M4450" i="16" s="1"/>
  <c r="E4482" i="16"/>
  <c r="M4482" i="16" s="1"/>
  <c r="E4514" i="16"/>
  <c r="E4546" i="16"/>
  <c r="M4546" i="16" s="1"/>
  <c r="E4578" i="16"/>
  <c r="E4610" i="16"/>
  <c r="E4642" i="16"/>
  <c r="E4674" i="16"/>
  <c r="M4674" i="16" s="1"/>
  <c r="E4706" i="16"/>
  <c r="M4706" i="16" s="1"/>
  <c r="E4738" i="16"/>
  <c r="M4738" i="16" s="1"/>
  <c r="E4770" i="16"/>
  <c r="E4802" i="16"/>
  <c r="M4802" i="16" s="1"/>
  <c r="E4834" i="16"/>
  <c r="E4866" i="16"/>
  <c r="E4898" i="16"/>
  <c r="E4930" i="16"/>
  <c r="M4930" i="16" s="1"/>
  <c r="E4962" i="16"/>
  <c r="M4962" i="16" s="1"/>
  <c r="E4994" i="16"/>
  <c r="M4994" i="16" s="1"/>
  <c r="E5026" i="16"/>
  <c r="E5058" i="16"/>
  <c r="M5058" i="16" s="1"/>
  <c r="E5090" i="16"/>
  <c r="E5122" i="16"/>
  <c r="E5154" i="16"/>
  <c r="E5186" i="16"/>
  <c r="M5186" i="16" s="1"/>
  <c r="E5218" i="16"/>
  <c r="M5218" i="16" s="1"/>
  <c r="E5250" i="16"/>
  <c r="M5250" i="16" s="1"/>
  <c r="E5282" i="16"/>
  <c r="E5314" i="16"/>
  <c r="M5314" i="16" s="1"/>
  <c r="E5346" i="16"/>
  <c r="E5378" i="16"/>
  <c r="E5410" i="16"/>
  <c r="E5442" i="16"/>
  <c r="M5442" i="16" s="1"/>
  <c r="E5474" i="16"/>
  <c r="M5474" i="16" s="1"/>
  <c r="E5506" i="16"/>
  <c r="M5506" i="16" s="1"/>
  <c r="E5538" i="16"/>
  <c r="E5570" i="16"/>
  <c r="M5570" i="16" s="1"/>
  <c r="E5602" i="16"/>
  <c r="E5634" i="16"/>
  <c r="E5666" i="16"/>
  <c r="E5698" i="16"/>
  <c r="M5698" i="16" s="1"/>
  <c r="E5730" i="16"/>
  <c r="M5730" i="16" s="1"/>
  <c r="E5762" i="16"/>
  <c r="M5762" i="16" s="1"/>
  <c r="E5794" i="16"/>
  <c r="E5826" i="16"/>
  <c r="M5826" i="16" s="1"/>
  <c r="E5858" i="16"/>
  <c r="E5890" i="16"/>
  <c r="E5922" i="16"/>
  <c r="E5954" i="16"/>
  <c r="M5954" i="16" s="1"/>
  <c r="E5986" i="16"/>
  <c r="M5986" i="16" s="1"/>
  <c r="E6018" i="16"/>
  <c r="M6018" i="16" s="1"/>
  <c r="E6050" i="16"/>
  <c r="E6082" i="16"/>
  <c r="M6082" i="16" s="1"/>
  <c r="E6114" i="16"/>
  <c r="E6146" i="16"/>
  <c r="E6178" i="16"/>
  <c r="E6210" i="16"/>
  <c r="M6210" i="16" s="1"/>
  <c r="E6242" i="16"/>
  <c r="M6242" i="16" s="1"/>
  <c r="E6274" i="16"/>
  <c r="M6274" i="16" s="1"/>
  <c r="E6306" i="16"/>
  <c r="E6338" i="16"/>
  <c r="M6338" i="16" s="1"/>
  <c r="E6370" i="16"/>
  <c r="E6402" i="16"/>
  <c r="E6434" i="16"/>
  <c r="E6466" i="16"/>
  <c r="M6466" i="16" s="1"/>
  <c r="E6498" i="16"/>
  <c r="M6498" i="16" s="1"/>
  <c r="E6530" i="16"/>
  <c r="M6530" i="16" s="1"/>
  <c r="E6562" i="16"/>
  <c r="E6594" i="16"/>
  <c r="M6594" i="16" s="1"/>
  <c r="E6626" i="16"/>
  <c r="E6658" i="16"/>
  <c r="E6690" i="16"/>
  <c r="E6722" i="16"/>
  <c r="M6722" i="16" s="1"/>
  <c r="E6754" i="16"/>
  <c r="M6754" i="16" s="1"/>
  <c r="E6786" i="16"/>
  <c r="M6786" i="16" s="1"/>
  <c r="E6818" i="16"/>
  <c r="E6850" i="16"/>
  <c r="M6850" i="16" s="1"/>
  <c r="E6882" i="16"/>
  <c r="E6914" i="16"/>
  <c r="E6946" i="16"/>
  <c r="E6978" i="16"/>
  <c r="M6978" i="16" s="1"/>
  <c r="E7010" i="16"/>
  <c r="M7010" i="16" s="1"/>
  <c r="E7042" i="16"/>
  <c r="M7042" i="16" s="1"/>
  <c r="E7074" i="16"/>
  <c r="E7106" i="16"/>
  <c r="M7106" i="16" s="1"/>
  <c r="E7138" i="16"/>
  <c r="E7170" i="16"/>
  <c r="E7202" i="16"/>
  <c r="E7234" i="16"/>
  <c r="M7234" i="16" s="1"/>
  <c r="E7266" i="16"/>
  <c r="M7266" i="16" s="1"/>
  <c r="E7298" i="16"/>
  <c r="M7298" i="16" s="1"/>
  <c r="E7330" i="16"/>
  <c r="E7362" i="16"/>
  <c r="M7362" i="16" s="1"/>
  <c r="E7394" i="16"/>
  <c r="E7426" i="16"/>
  <c r="E7458" i="16"/>
  <c r="E7490" i="16"/>
  <c r="M7490" i="16" s="1"/>
  <c r="E7522" i="16"/>
  <c r="M7522" i="16" s="1"/>
  <c r="E7554" i="16"/>
  <c r="M7554" i="16" s="1"/>
  <c r="E7586" i="16"/>
  <c r="E7618" i="16"/>
  <c r="M7618" i="16" s="1"/>
  <c r="E7650" i="16"/>
  <c r="E7682" i="16"/>
  <c r="E7714" i="16"/>
  <c r="E7746" i="16"/>
  <c r="M7746" i="16" s="1"/>
  <c r="E7778" i="16"/>
  <c r="M7778" i="16" s="1"/>
  <c r="E7810" i="16"/>
  <c r="M7810" i="16" s="1"/>
  <c r="E7842" i="16"/>
  <c r="E7874" i="16"/>
  <c r="M7874" i="16" s="1"/>
  <c r="E7906" i="16"/>
  <c r="E7938" i="16"/>
  <c r="E7970" i="16"/>
  <c r="E8002" i="16"/>
  <c r="M8002" i="16" s="1"/>
  <c r="E8034" i="16"/>
  <c r="M8034" i="16" s="1"/>
  <c r="E8066" i="16"/>
  <c r="M8066" i="16" s="1"/>
  <c r="E8098" i="16"/>
  <c r="E8130" i="16"/>
  <c r="M8130" i="16" s="1"/>
  <c r="E8162" i="16"/>
  <c r="E8194" i="16"/>
  <c r="E8226" i="16"/>
  <c r="E8258" i="16"/>
  <c r="M8258" i="16" s="1"/>
  <c r="E8290" i="16"/>
  <c r="M8290" i="16" s="1"/>
  <c r="E8322" i="16"/>
  <c r="M8322" i="16" s="1"/>
  <c r="E8354" i="16"/>
  <c r="E8386" i="16"/>
  <c r="M8386" i="16" s="1"/>
  <c r="E8418" i="16"/>
  <c r="E8450" i="16"/>
  <c r="E8482" i="16"/>
  <c r="E8514" i="16"/>
  <c r="M8514" i="16" s="1"/>
  <c r="E8546" i="16"/>
  <c r="M8546" i="16" s="1"/>
  <c r="E8578" i="16"/>
  <c r="M8578" i="16" s="1"/>
  <c r="E8610" i="16"/>
  <c r="E8642" i="16"/>
  <c r="M8642" i="16" s="1"/>
  <c r="E8674" i="16"/>
  <c r="E8706" i="16"/>
  <c r="E8738" i="16"/>
  <c r="E294" i="16"/>
  <c r="F2571" i="16"/>
  <c r="F2603" i="16"/>
  <c r="F2635" i="16"/>
  <c r="E2667" i="16"/>
  <c r="M2667" i="16" s="1"/>
  <c r="E2699" i="16"/>
  <c r="F2739" i="16"/>
  <c r="E2771" i="16"/>
  <c r="F2811" i="16"/>
  <c r="F2843" i="16"/>
  <c r="F2875" i="16"/>
  <c r="F2907" i="16"/>
  <c r="E2939" i="16"/>
  <c r="M2939" i="16" s="1"/>
  <c r="E2971" i="16"/>
  <c r="F3011" i="16"/>
  <c r="F3043" i="16"/>
  <c r="F3075" i="16"/>
  <c r="E3107" i="16"/>
  <c r="M3107" i="16" s="1"/>
  <c r="E3139" i="16"/>
  <c r="M3139" i="16" s="1"/>
  <c r="E3171" i="16"/>
  <c r="E3203" i="16"/>
  <c r="M3203" i="16" s="1"/>
  <c r="E3235" i="16"/>
  <c r="F3275" i="16"/>
  <c r="F3307" i="16"/>
  <c r="F3339" i="16"/>
  <c r="F3371" i="16"/>
  <c r="F3403" i="16"/>
  <c r="F3435" i="16"/>
  <c r="F3467" i="16"/>
  <c r="F3499" i="16"/>
  <c r="E3531" i="16"/>
  <c r="E3563" i="16"/>
  <c r="E3595" i="16"/>
  <c r="M3595" i="16" s="1"/>
  <c r="E3627" i="16"/>
  <c r="M3627" i="16" s="1"/>
  <c r="E3659" i="16"/>
  <c r="M3659" i="16" s="1"/>
  <c r="E3691" i="16"/>
  <c r="E3723" i="16"/>
  <c r="M3723" i="16" s="1"/>
  <c r="E3755" i="16"/>
  <c r="E3787" i="16"/>
  <c r="E3819" i="16"/>
  <c r="E3851" i="16"/>
  <c r="M3851" i="16" s="1"/>
  <c r="E3883" i="16"/>
  <c r="M3883" i="16" s="1"/>
  <c r="E3915" i="16"/>
  <c r="M3915" i="16" s="1"/>
  <c r="E3947" i="16"/>
  <c r="E3979" i="16"/>
  <c r="M3979" i="16" s="1"/>
  <c r="E4011" i="16"/>
  <c r="E4043" i="16"/>
  <c r="E4075" i="16"/>
  <c r="E4107" i="16"/>
  <c r="M4107" i="16" s="1"/>
  <c r="F4147" i="16"/>
  <c r="F4179" i="16"/>
  <c r="F4211" i="16"/>
  <c r="F4243" i="16"/>
  <c r="F4275" i="16"/>
  <c r="F4307" i="16"/>
  <c r="F4339" i="16"/>
  <c r="F4371" i="16"/>
  <c r="E4403" i="16"/>
  <c r="M4403" i="16" s="1"/>
  <c r="E4435" i="16"/>
  <c r="M4435" i="16" s="1"/>
  <c r="E4467" i="16"/>
  <c r="E4499" i="16"/>
  <c r="M4499" i="16" s="1"/>
  <c r="E4531" i="16"/>
  <c r="E4563" i="16"/>
  <c r="E4595" i="16"/>
  <c r="E4627" i="16"/>
  <c r="M4627" i="16" s="1"/>
  <c r="E4659" i="16"/>
  <c r="M4659" i="16" s="1"/>
  <c r="E4691" i="16"/>
  <c r="M4691" i="16" s="1"/>
  <c r="E4723" i="16"/>
  <c r="E4755" i="16"/>
  <c r="M4755" i="16" s="1"/>
  <c r="E4787" i="16"/>
  <c r="E4819" i="16"/>
  <c r="E4851" i="16"/>
  <c r="E4883" i="16"/>
  <c r="M4883" i="16" s="1"/>
  <c r="E4915" i="16"/>
  <c r="M4915" i="16" s="1"/>
  <c r="E4947" i="16"/>
  <c r="M4947" i="16" s="1"/>
  <c r="E4979" i="16"/>
  <c r="E5011" i="16"/>
  <c r="M5011" i="16" s="1"/>
  <c r="E5043" i="16"/>
  <c r="E5075" i="16"/>
  <c r="E5107" i="16"/>
  <c r="E5139" i="16"/>
  <c r="M5139" i="16" s="1"/>
  <c r="E5171" i="16"/>
  <c r="M5171" i="16" s="1"/>
  <c r="E5203" i="16"/>
  <c r="M5203" i="16" s="1"/>
  <c r="E5235" i="16"/>
  <c r="E5267" i="16"/>
  <c r="M5267" i="16" s="1"/>
  <c r="E5299" i="16"/>
  <c r="E5331" i="16"/>
  <c r="E5363" i="16"/>
  <c r="E5395" i="16"/>
  <c r="M5395" i="16" s="1"/>
  <c r="E5427" i="16"/>
  <c r="M5427" i="16" s="1"/>
  <c r="E5459" i="16"/>
  <c r="M5459" i="16" s="1"/>
  <c r="E5491" i="16"/>
  <c r="E5523" i="16"/>
  <c r="M5523" i="16" s="1"/>
  <c r="E5555" i="16"/>
  <c r="E5587" i="16"/>
  <c r="E5619" i="16"/>
  <c r="E5651" i="16"/>
  <c r="M5651" i="16" s="1"/>
  <c r="E5683" i="16"/>
  <c r="M5683" i="16" s="1"/>
  <c r="E5715" i="16"/>
  <c r="M5715" i="16" s="1"/>
  <c r="E5747" i="16"/>
  <c r="E5779" i="16"/>
  <c r="M5779" i="16" s="1"/>
  <c r="E5811" i="16"/>
  <c r="E5843" i="16"/>
  <c r="E5875" i="16"/>
  <c r="E5907" i="16"/>
  <c r="M5907" i="16" s="1"/>
  <c r="E5939" i="16"/>
  <c r="M5939" i="16" s="1"/>
  <c r="E5971" i="16"/>
  <c r="M5971" i="16" s="1"/>
  <c r="E6003" i="16"/>
  <c r="E6035" i="16"/>
  <c r="M6035" i="16" s="1"/>
  <c r="E6067" i="16"/>
  <c r="E6099" i="16"/>
  <c r="E6131" i="16"/>
  <c r="E6163" i="16"/>
  <c r="M6163" i="16" s="1"/>
  <c r="E6195" i="16"/>
  <c r="M6195" i="16" s="1"/>
  <c r="E6227" i="16"/>
  <c r="M6227" i="16" s="1"/>
  <c r="E6259" i="16"/>
  <c r="E6291" i="16"/>
  <c r="M6291" i="16" s="1"/>
  <c r="E6323" i="16"/>
  <c r="E6355" i="16"/>
  <c r="E6387" i="16"/>
  <c r="E6419" i="16"/>
  <c r="M6419" i="16" s="1"/>
  <c r="E6451" i="16"/>
  <c r="M6451" i="16" s="1"/>
  <c r="E6483" i="16"/>
  <c r="M6483" i="16" s="1"/>
  <c r="E6515" i="16"/>
  <c r="E6547" i="16"/>
  <c r="M6547" i="16" s="1"/>
  <c r="E6579" i="16"/>
  <c r="E6611" i="16"/>
  <c r="E6643" i="16"/>
  <c r="E6675" i="16"/>
  <c r="M6675" i="16" s="1"/>
  <c r="E6707" i="16"/>
  <c r="M6707" i="16" s="1"/>
  <c r="E6739" i="16"/>
  <c r="M6739" i="16" s="1"/>
  <c r="E6771" i="16"/>
  <c r="E6803" i="16"/>
  <c r="M6803" i="16" s="1"/>
  <c r="E6835" i="16"/>
  <c r="E6867" i="16"/>
  <c r="E6899" i="16"/>
  <c r="E6931" i="16"/>
  <c r="M6931" i="16" s="1"/>
  <c r="E6963" i="16"/>
  <c r="M6963" i="16" s="1"/>
  <c r="E6995" i="16"/>
  <c r="M6995" i="16" s="1"/>
  <c r="E7027" i="16"/>
  <c r="E7059" i="16"/>
  <c r="M7059" i="16" s="1"/>
  <c r="E7091" i="16"/>
  <c r="E7123" i="16"/>
  <c r="E7155" i="16"/>
  <c r="E7187" i="16"/>
  <c r="M7187" i="16" s="1"/>
  <c r="E7219" i="16"/>
  <c r="M7219" i="16" s="1"/>
  <c r="E7251" i="16"/>
  <c r="M7251" i="16" s="1"/>
  <c r="E7283" i="16"/>
  <c r="E7315" i="16"/>
  <c r="M7315" i="16" s="1"/>
  <c r="E7347" i="16"/>
  <c r="E7379" i="16"/>
  <c r="E7411" i="16"/>
  <c r="E7443" i="16"/>
  <c r="M7443" i="16" s="1"/>
  <c r="E7475" i="16"/>
  <c r="M7475" i="16" s="1"/>
  <c r="E7507" i="16"/>
  <c r="M7507" i="16" s="1"/>
  <c r="E7539" i="16"/>
  <c r="E7571" i="16"/>
  <c r="M7571" i="16" s="1"/>
  <c r="E7603" i="16"/>
  <c r="E7635" i="16"/>
  <c r="E7667" i="16"/>
  <c r="E7699" i="16"/>
  <c r="M7699" i="16" s="1"/>
  <c r="E7731" i="16"/>
  <c r="M7731" i="16" s="1"/>
  <c r="E7763" i="16"/>
  <c r="M7763" i="16" s="1"/>
  <c r="E7795" i="16"/>
  <c r="E7827" i="16"/>
  <c r="M7827" i="16" s="1"/>
  <c r="E7859" i="16"/>
  <c r="E7891" i="16"/>
  <c r="E7923" i="16"/>
  <c r="E7955" i="16"/>
  <c r="M7955" i="16" s="1"/>
  <c r="E7987" i="16"/>
  <c r="M7987" i="16" s="1"/>
  <c r="E8019" i="16"/>
  <c r="M8019" i="16" s="1"/>
  <c r="E8051" i="16"/>
  <c r="E8083" i="16"/>
  <c r="M8083" i="16" s="1"/>
  <c r="E8115" i="16"/>
  <c r="E8147" i="16"/>
  <c r="E8179" i="16"/>
  <c r="E8211" i="16"/>
  <c r="M8211" i="16" s="1"/>
  <c r="E8243" i="16"/>
  <c r="M8243" i="16" s="1"/>
  <c r="E8275" i="16"/>
  <c r="M8275" i="16" s="1"/>
  <c r="E8307" i="16"/>
  <c r="E8339" i="16"/>
  <c r="M8339" i="16" s="1"/>
  <c r="E8371" i="16"/>
  <c r="E8403" i="16"/>
  <c r="E8435" i="16"/>
  <c r="E8467" i="16"/>
  <c r="M8467" i="16" s="1"/>
  <c r="E8499" i="16"/>
  <c r="M8499" i="16" s="1"/>
  <c r="E8531" i="16"/>
  <c r="M8531" i="16" s="1"/>
  <c r="E8563" i="16"/>
  <c r="E8595" i="16"/>
  <c r="M8595" i="16" s="1"/>
  <c r="E8627" i="16"/>
  <c r="E8659" i="16"/>
  <c r="E8691" i="16"/>
  <c r="E8723" i="16"/>
  <c r="M8723" i="16" s="1"/>
  <c r="E2753" i="16"/>
  <c r="M2753" i="16" s="1"/>
  <c r="F36" i="16"/>
  <c r="F100" i="16"/>
  <c r="F164" i="16"/>
  <c r="E196" i="16"/>
  <c r="E236" i="16"/>
  <c r="E268" i="16"/>
  <c r="E308" i="16"/>
  <c r="M308" i="16" s="1"/>
  <c r="F348" i="16"/>
  <c r="E380" i="16"/>
  <c r="M380" i="16" s="1"/>
  <c r="F420" i="16"/>
  <c r="E452" i="16"/>
  <c r="M452" i="16" s="1"/>
  <c r="E484" i="16"/>
  <c r="F524" i="16"/>
  <c r="E556" i="16"/>
  <c r="F596" i="16"/>
  <c r="F628" i="16"/>
  <c r="F660" i="16"/>
  <c r="F692" i="16"/>
  <c r="F724" i="16"/>
  <c r="F756" i="16"/>
  <c r="F788" i="16"/>
  <c r="F820" i="16"/>
  <c r="F852" i="16"/>
  <c r="F884" i="16"/>
  <c r="F916" i="16"/>
  <c r="F948" i="16"/>
  <c r="F980" i="16"/>
  <c r="F1012" i="16"/>
  <c r="F1044" i="16"/>
  <c r="F1076" i="16"/>
  <c r="F1108" i="16"/>
  <c r="F1140" i="16"/>
  <c r="F1172" i="16"/>
  <c r="F1204" i="16"/>
  <c r="F1236" i="16"/>
  <c r="F1268" i="16"/>
  <c r="F1300" i="16"/>
  <c r="F1332" i="16"/>
  <c r="F1364" i="16"/>
  <c r="F1396" i="16"/>
  <c r="F1428" i="16"/>
  <c r="F1460" i="16"/>
  <c r="F1492" i="16"/>
  <c r="F1524" i="16"/>
  <c r="F1556" i="16"/>
  <c r="F1588" i="16"/>
  <c r="F1620" i="16"/>
  <c r="F1652" i="16"/>
  <c r="F1684" i="16"/>
  <c r="F1716" i="16"/>
  <c r="F1748" i="16"/>
  <c r="F1780" i="16"/>
  <c r="F1812" i="16"/>
  <c r="F1844" i="16"/>
  <c r="F1876" i="16"/>
  <c r="F1908" i="16"/>
  <c r="F1940" i="16"/>
  <c r="F1972" i="16"/>
  <c r="F2004" i="16"/>
  <c r="F2036" i="16"/>
  <c r="F2068" i="16"/>
  <c r="F2100" i="16"/>
  <c r="F2132" i="16"/>
  <c r="F2164" i="16"/>
  <c r="F2196" i="16"/>
  <c r="F2228" i="16"/>
  <c r="F2260" i="16"/>
  <c r="F2292" i="16"/>
  <c r="F2324" i="16"/>
  <c r="F2356" i="16"/>
  <c r="F2388" i="16"/>
  <c r="F2420" i="16"/>
  <c r="F2452" i="16"/>
  <c r="F2484" i="16"/>
  <c r="F2516" i="16"/>
  <c r="F2548" i="16"/>
  <c r="F2580" i="16"/>
  <c r="F2612" i="16"/>
  <c r="F2644" i="16"/>
  <c r="F2676" i="16"/>
  <c r="F2708" i="16"/>
  <c r="E2740" i="16"/>
  <c r="E2772" i="16"/>
  <c r="M2772" i="16" s="1"/>
  <c r="E2804" i="16"/>
  <c r="E2836" i="16"/>
  <c r="E2868" i="16"/>
  <c r="E2900" i="16"/>
  <c r="M2900" i="16" s="1"/>
  <c r="E2932" i="16"/>
  <c r="M2932" i="16" s="1"/>
  <c r="E2964" i="16"/>
  <c r="M2964" i="16" s="1"/>
  <c r="E2996" i="16"/>
  <c r="E3028" i="16"/>
  <c r="M3028" i="16" s="1"/>
  <c r="E3060" i="16"/>
  <c r="E3092" i="16"/>
  <c r="E3124" i="16"/>
  <c r="E3156" i="16"/>
  <c r="M3156" i="16" s="1"/>
  <c r="E3188" i="16"/>
  <c r="M3188" i="16" s="1"/>
  <c r="E3220" i="16"/>
  <c r="M3220" i="16" s="1"/>
  <c r="E3252" i="16"/>
  <c r="E3284" i="16"/>
  <c r="M3284" i="16" s="1"/>
  <c r="E3316" i="16"/>
  <c r="E3348" i="16"/>
  <c r="E3380" i="16"/>
  <c r="E3412" i="16"/>
  <c r="M3412" i="16" s="1"/>
  <c r="E1743" i="16"/>
  <c r="F3799" i="16"/>
  <c r="F5847" i="16"/>
  <c r="F994" i="16"/>
  <c r="F3" i="16"/>
  <c r="F2051" i="16"/>
  <c r="F1437" i="16"/>
  <c r="E3485" i="16"/>
  <c r="F5277" i="16"/>
  <c r="F6301" i="16"/>
  <c r="F7085" i="16"/>
  <c r="F582" i="16"/>
  <c r="F998" i="16"/>
  <c r="F1342" i="16"/>
  <c r="E1678" i="16"/>
  <c r="M1678" i="16" s="1"/>
  <c r="E1990" i="16"/>
  <c r="M1990" i="16" s="1"/>
  <c r="E2270" i="16"/>
  <c r="M2270" i="16" s="1"/>
  <c r="E2526" i="16"/>
  <c r="M2526" i="16" s="1"/>
  <c r="E2782" i="16"/>
  <c r="M2782" i="16" s="1"/>
  <c r="E3038" i="16"/>
  <c r="M3038" i="16" s="1"/>
  <c r="E3294" i="16"/>
  <c r="M3294" i="16" s="1"/>
  <c r="E3550" i="16"/>
  <c r="M3550" i="16" s="1"/>
  <c r="E3806" i="16"/>
  <c r="M3806" i="16" s="1"/>
  <c r="E4062" i="16"/>
  <c r="M4062" i="16" s="1"/>
  <c r="E4318" i="16"/>
  <c r="M4318" i="16" s="1"/>
  <c r="E4574" i="16"/>
  <c r="M4574" i="16" s="1"/>
  <c r="E4830" i="16"/>
  <c r="M4830" i="16" s="1"/>
  <c r="E5086" i="16"/>
  <c r="M5086" i="16" s="1"/>
  <c r="E5342" i="16"/>
  <c r="M5342" i="16" s="1"/>
  <c r="E5598" i="16"/>
  <c r="M5598" i="16" s="1"/>
  <c r="E5854" i="16"/>
  <c r="M5854" i="16" s="1"/>
  <c r="E6110" i="16"/>
  <c r="M6110" i="16" s="1"/>
  <c r="E6366" i="16"/>
  <c r="M6366" i="16" s="1"/>
  <c r="E6622" i="16"/>
  <c r="M6622" i="16" s="1"/>
  <c r="E6878" i="16"/>
  <c r="M6878" i="16" s="1"/>
  <c r="E7134" i="16"/>
  <c r="M7134" i="16" s="1"/>
  <c r="F272" i="16"/>
  <c r="F544" i="16"/>
  <c r="F800" i="16"/>
  <c r="F1056" i="16"/>
  <c r="F1312" i="16"/>
  <c r="F1568" i="16"/>
  <c r="F1824" i="16"/>
  <c r="F2080" i="16"/>
  <c r="F2336" i="16"/>
  <c r="F2592" i="16"/>
  <c r="E2848" i="16"/>
  <c r="M2848" i="16" s="1"/>
  <c r="E3104" i="16"/>
  <c r="M3104" i="16" s="1"/>
  <c r="E3360" i="16"/>
  <c r="M3360" i="16" s="1"/>
  <c r="E3616" i="16"/>
  <c r="M3616" i="16" s="1"/>
  <c r="E3872" i="16"/>
  <c r="M3872" i="16" s="1"/>
  <c r="E4128" i="16"/>
  <c r="M4128" i="16" s="1"/>
  <c r="E4384" i="16"/>
  <c r="M4384" i="16" s="1"/>
  <c r="E4640" i="16"/>
  <c r="M4640" i="16" s="1"/>
  <c r="F4904" i="16"/>
  <c r="F5160" i="16"/>
  <c r="F5416" i="16"/>
  <c r="E5672" i="16"/>
  <c r="M5672" i="16" s="1"/>
  <c r="E5928" i="16"/>
  <c r="M5928" i="16" s="1"/>
  <c r="E6184" i="16"/>
  <c r="M6184" i="16" s="1"/>
  <c r="E6440" i="16"/>
  <c r="M6440" i="16" s="1"/>
  <c r="E6696" i="16"/>
  <c r="M6696" i="16" s="1"/>
  <c r="E6952" i="16"/>
  <c r="M6952" i="16" s="1"/>
  <c r="E7208" i="16"/>
  <c r="M7208" i="16" s="1"/>
  <c r="E105" i="16"/>
  <c r="M105" i="16" s="1"/>
  <c r="F393" i="16"/>
  <c r="F561" i="16"/>
  <c r="F689" i="16"/>
  <c r="F817" i="16"/>
  <c r="F945" i="16"/>
  <c r="F1073" i="16"/>
  <c r="F1201" i="16"/>
  <c r="F1329" i="16"/>
  <c r="F1457" i="16"/>
  <c r="F1585" i="16"/>
  <c r="F1713" i="16"/>
  <c r="F1841" i="16"/>
  <c r="F1969" i="16"/>
  <c r="F2097" i="16"/>
  <c r="F2225" i="16"/>
  <c r="E2329" i="16"/>
  <c r="M2329" i="16" s="1"/>
  <c r="E2393" i="16"/>
  <c r="E2457" i="16"/>
  <c r="E2521" i="16"/>
  <c r="M2521" i="16" s="1"/>
  <c r="E2585" i="16"/>
  <c r="E2649" i="16"/>
  <c r="M2649" i="16" s="1"/>
  <c r="E2713" i="16"/>
  <c r="F2785" i="16"/>
  <c r="E2849" i="16"/>
  <c r="M2849" i="16" s="1"/>
  <c r="E2913" i="16"/>
  <c r="E2977" i="16"/>
  <c r="E3041" i="16"/>
  <c r="M3041" i="16" s="1"/>
  <c r="E3105" i="16"/>
  <c r="E3169" i="16"/>
  <c r="M3169" i="16" s="1"/>
  <c r="F3241" i="16"/>
  <c r="F3305" i="16"/>
  <c r="F3369" i="16"/>
  <c r="F3433" i="16"/>
  <c r="F3497" i="16"/>
  <c r="F3561" i="16"/>
  <c r="F3625" i="16"/>
  <c r="F3689" i="16"/>
  <c r="E3753" i="16"/>
  <c r="E3817" i="16"/>
  <c r="E3881" i="16"/>
  <c r="M3881" i="16" s="1"/>
  <c r="E3945" i="16"/>
  <c r="E4009" i="16"/>
  <c r="E4073" i="16"/>
  <c r="M4073" i="16" s="1"/>
  <c r="E4137" i="16"/>
  <c r="E4201" i="16"/>
  <c r="M4201" i="16" s="1"/>
  <c r="E4265" i="16"/>
  <c r="E4329" i="16"/>
  <c r="E4393" i="16"/>
  <c r="M4393" i="16" s="1"/>
  <c r="F4441" i="16"/>
  <c r="F4489" i="16"/>
  <c r="F4529" i="16"/>
  <c r="E4569" i="16"/>
  <c r="F4617" i="16"/>
  <c r="F4657" i="16"/>
  <c r="E4697" i="16"/>
  <c r="F4745" i="16"/>
  <c r="F4785" i="16"/>
  <c r="E4825" i="16"/>
  <c r="F4873" i="16"/>
  <c r="F4913" i="16"/>
  <c r="E4953" i="16"/>
  <c r="M4953" i="16" s="1"/>
  <c r="F5001" i="16"/>
  <c r="F5041" i="16"/>
  <c r="E5081" i="16"/>
  <c r="M5081" i="16" s="1"/>
  <c r="F5129" i="16"/>
  <c r="F5169" i="16"/>
  <c r="E5209" i="16"/>
  <c r="M5209" i="16" s="1"/>
  <c r="F5257" i="16"/>
  <c r="F5297" i="16"/>
  <c r="E5337" i="16"/>
  <c r="F5385" i="16"/>
  <c r="F5417" i="16"/>
  <c r="F5449" i="16"/>
  <c r="F5481" i="16"/>
  <c r="F5513" i="16"/>
  <c r="F5545" i="16"/>
  <c r="F5577" i="16"/>
  <c r="F5609" i="16"/>
  <c r="F5641" i="16"/>
  <c r="F5673" i="16"/>
  <c r="F5705" i="16"/>
  <c r="F5737" i="16"/>
  <c r="F5769" i="16"/>
  <c r="F5801" i="16"/>
  <c r="F5833" i="16"/>
  <c r="F5865" i="16"/>
  <c r="F5897" i="16"/>
  <c r="F5929" i="16"/>
  <c r="F5961" i="16"/>
  <c r="F5993" i="16"/>
  <c r="F6025" i="16"/>
  <c r="F6057" i="16"/>
  <c r="F6089" i="16"/>
  <c r="F6121" i="16"/>
  <c r="F6153" i="16"/>
  <c r="F6185" i="16"/>
  <c r="F6217" i="16"/>
  <c r="F6249" i="16"/>
  <c r="F6281" i="16"/>
  <c r="F6313" i="16"/>
  <c r="F6345" i="16"/>
  <c r="F6377" i="16"/>
  <c r="F6409" i="16"/>
  <c r="F6441" i="16"/>
  <c r="F6473" i="16"/>
  <c r="F6505" i="16"/>
  <c r="F6537" i="16"/>
  <c r="F6569" i="16"/>
  <c r="F6601" i="16"/>
  <c r="F6633" i="16"/>
  <c r="F6665" i="16"/>
  <c r="F6697" i="16"/>
  <c r="F6729" i="16"/>
  <c r="F6761" i="16"/>
  <c r="F6793" i="16"/>
  <c r="F6825" i="16"/>
  <c r="F6857" i="16"/>
  <c r="F6889" i="16"/>
  <c r="F6921" i="16"/>
  <c r="F6953" i="16"/>
  <c r="F6985" i="16"/>
  <c r="F7017" i="16"/>
  <c r="F7049" i="16"/>
  <c r="F7081" i="16"/>
  <c r="F7113" i="16"/>
  <c r="F7145" i="16"/>
  <c r="F7177" i="16"/>
  <c r="F7209" i="16"/>
  <c r="F7241" i="16"/>
  <c r="E182" i="16"/>
  <c r="M182" i="16" s="1"/>
  <c r="F3146" i="16"/>
  <c r="F3178" i="16"/>
  <c r="F3210" i="16"/>
  <c r="F3242" i="16"/>
  <c r="F3274" i="16"/>
  <c r="F3306" i="16"/>
  <c r="F3338" i="16"/>
  <c r="F3370" i="16"/>
  <c r="F3402" i="16"/>
  <c r="F3434" i="16"/>
  <c r="F3466" i="16"/>
  <c r="F3498" i="16"/>
  <c r="F3530" i="16"/>
  <c r="F3562" i="16"/>
  <c r="F3594" i="16"/>
  <c r="F3626" i="16"/>
  <c r="F3658" i="16"/>
  <c r="F3690" i="16"/>
  <c r="F3722" i="16"/>
  <c r="F3754" i="16"/>
  <c r="F3786" i="16"/>
  <c r="F3818" i="16"/>
  <c r="F3850" i="16"/>
  <c r="F3882" i="16"/>
  <c r="F3914" i="16"/>
  <c r="F3946" i="16"/>
  <c r="F3978" i="16"/>
  <c r="F4010" i="16"/>
  <c r="F4042" i="16"/>
  <c r="F4074" i="16"/>
  <c r="F4106" i="16"/>
  <c r="F4138" i="16"/>
  <c r="F4170" i="16"/>
  <c r="F4202" i="16"/>
  <c r="F4234" i="16"/>
  <c r="F4266" i="16"/>
  <c r="F4298" i="16"/>
  <c r="F4330" i="16"/>
  <c r="F4362" i="16"/>
  <c r="F4394" i="16"/>
  <c r="F4426" i="16"/>
  <c r="F4458" i="16"/>
  <c r="F4490" i="16"/>
  <c r="F4522" i="16"/>
  <c r="F4554" i="16"/>
  <c r="F4586" i="16"/>
  <c r="F4618" i="16"/>
  <c r="F4650" i="16"/>
  <c r="F4682" i="16"/>
  <c r="F4714" i="16"/>
  <c r="F4746" i="16"/>
  <c r="F4778" i="16"/>
  <c r="F4810" i="16"/>
  <c r="F4842" i="16"/>
  <c r="F4874" i="16"/>
  <c r="F4906" i="16"/>
  <c r="F4938" i="16"/>
  <c r="F4970" i="16"/>
  <c r="F5002" i="16"/>
  <c r="F5034" i="16"/>
  <c r="F5066" i="16"/>
  <c r="F5098" i="16"/>
  <c r="F5130" i="16"/>
  <c r="F5162" i="16"/>
  <c r="F5194" i="16"/>
  <c r="F5226" i="16"/>
  <c r="F5258" i="16"/>
  <c r="F5290" i="16"/>
  <c r="F5322" i="16"/>
  <c r="F5354" i="16"/>
  <c r="F5386" i="16"/>
  <c r="F5418" i="16"/>
  <c r="F5450" i="16"/>
  <c r="F5482" i="16"/>
  <c r="F5514" i="16"/>
  <c r="F5546" i="16"/>
  <c r="F5578" i="16"/>
  <c r="F5610" i="16"/>
  <c r="F5642" i="16"/>
  <c r="F5674" i="16"/>
  <c r="F5706" i="16"/>
  <c r="F5738" i="16"/>
  <c r="F5770" i="16"/>
  <c r="F5802" i="16"/>
  <c r="F5834" i="16"/>
  <c r="F5866" i="16"/>
  <c r="F5898" i="16"/>
  <c r="F5930" i="16"/>
  <c r="F5962" i="16"/>
  <c r="F5994" i="16"/>
  <c r="F6026" i="16"/>
  <c r="F6058" i="16"/>
  <c r="F6090" i="16"/>
  <c r="F6122" i="16"/>
  <c r="F6154" i="16"/>
  <c r="F6186" i="16"/>
  <c r="F6218" i="16"/>
  <c r="F6250" i="16"/>
  <c r="F6282" i="16"/>
  <c r="F6314" i="16"/>
  <c r="F6346" i="16"/>
  <c r="F6378" i="16"/>
  <c r="F6410" i="16"/>
  <c r="F6442" i="16"/>
  <c r="F6474" i="16"/>
  <c r="F6506" i="16"/>
  <c r="F6538" i="16"/>
  <c r="F6570" i="16"/>
  <c r="F6602" i="16"/>
  <c r="F6634" i="16"/>
  <c r="F6666" i="16"/>
  <c r="F6698" i="16"/>
  <c r="F6730" i="16"/>
  <c r="F6762" i="16"/>
  <c r="F6794" i="16"/>
  <c r="F6826" i="16"/>
  <c r="F6858" i="16"/>
  <c r="F6890" i="16"/>
  <c r="F6922" i="16"/>
  <c r="F6954" i="16"/>
  <c r="F6986" i="16"/>
  <c r="F7018" i="16"/>
  <c r="F7050" i="16"/>
  <c r="F7082" i="16"/>
  <c r="F7114" i="16"/>
  <c r="F7146" i="16"/>
  <c r="F7178" i="16"/>
  <c r="F7210" i="16"/>
  <c r="F7242" i="16"/>
  <c r="F7274" i="16"/>
  <c r="F7306" i="16"/>
  <c r="F7338" i="16"/>
  <c r="F7370" i="16"/>
  <c r="F7402" i="16"/>
  <c r="F7434" i="16"/>
  <c r="F7466" i="16"/>
  <c r="F7498" i="16"/>
  <c r="F7530" i="16"/>
  <c r="F7562" i="16"/>
  <c r="F7594" i="16"/>
  <c r="F7626" i="16"/>
  <c r="F7658" i="16"/>
  <c r="F7690" i="16"/>
  <c r="F7722" i="16"/>
  <c r="F7754" i="16"/>
  <c r="F7786" i="16"/>
  <c r="F7818" i="16"/>
  <c r="F7850" i="16"/>
  <c r="F7882" i="16"/>
  <c r="F7914" i="16"/>
  <c r="F7946" i="16"/>
  <c r="F7978" i="16"/>
  <c r="F8010" i="16"/>
  <c r="F8042" i="16"/>
  <c r="F8074" i="16"/>
  <c r="F8106" i="16"/>
  <c r="F8138" i="16"/>
  <c r="F8170" i="16"/>
  <c r="F8202" i="16"/>
  <c r="F8234" i="16"/>
  <c r="F8266" i="16"/>
  <c r="F8298" i="16"/>
  <c r="F8330" i="16"/>
  <c r="F8362" i="16"/>
  <c r="F8394" i="16"/>
  <c r="F8426" i="16"/>
  <c r="F8458" i="16"/>
  <c r="F8490" i="16"/>
  <c r="F8522" i="16"/>
  <c r="F8554" i="16"/>
  <c r="F8586" i="16"/>
  <c r="F8618" i="16"/>
  <c r="F8650" i="16"/>
  <c r="F8682" i="16"/>
  <c r="F8714" i="16"/>
  <c r="E22" i="16"/>
  <c r="M22" i="16" s="1"/>
  <c r="E550" i="16"/>
  <c r="E2571" i="16"/>
  <c r="E2603" i="16"/>
  <c r="M2603" i="16" s="1"/>
  <c r="E2635" i="16"/>
  <c r="F2675" i="16"/>
  <c r="F2707" i="16"/>
  <c r="E2739" i="16"/>
  <c r="F2779" i="16"/>
  <c r="E2811" i="16"/>
  <c r="E2843" i="16"/>
  <c r="E2875" i="16"/>
  <c r="M2875" i="16" s="1"/>
  <c r="F2915" i="16"/>
  <c r="F2947" i="16"/>
  <c r="F2979" i="16"/>
  <c r="E3011" i="16"/>
  <c r="E3043" i="16"/>
  <c r="F3083" i="16"/>
  <c r="F3115" i="16"/>
  <c r="F3147" i="16"/>
  <c r="F3179" i="16"/>
  <c r="F3211" i="16"/>
  <c r="F3243" i="16"/>
  <c r="E3275" i="16"/>
  <c r="E3307" i="16"/>
  <c r="E3339" i="16"/>
  <c r="E3371" i="16"/>
  <c r="E3403" i="16"/>
  <c r="M3403" i="16" s="1"/>
  <c r="E3435" i="16"/>
  <c r="E3467" i="16"/>
  <c r="F3507" i="16"/>
  <c r="F3539" i="16"/>
  <c r="F3571" i="16"/>
  <c r="F3603" i="16"/>
  <c r="F3635" i="16"/>
  <c r="F3667" i="16"/>
  <c r="F3699" i="16"/>
  <c r="F3731" i="16"/>
  <c r="F3763" i="16"/>
  <c r="F3795" i="16"/>
  <c r="F3827" i="16"/>
  <c r="F3859" i="16"/>
  <c r="F3891" i="16"/>
  <c r="F3923" i="16"/>
  <c r="F3955" i="16"/>
  <c r="F3987" i="16"/>
  <c r="F4019" i="16"/>
  <c r="F4051" i="16"/>
  <c r="F4083" i="16"/>
  <c r="F4115" i="16"/>
  <c r="E4147" i="16"/>
  <c r="E4179" i="16"/>
  <c r="M4179" i="16" s="1"/>
  <c r="E4211" i="16"/>
  <c r="E4243" i="16"/>
  <c r="E4275" i="16"/>
  <c r="M4275" i="16" s="1"/>
  <c r="E4307" i="16"/>
  <c r="E4339" i="16"/>
  <c r="E4371" i="16"/>
  <c r="F4411" i="16"/>
  <c r="F4443" i="16"/>
  <c r="F4475" i="16"/>
  <c r="F4507" i="16"/>
  <c r="F4539" i="16"/>
  <c r="F4571" i="16"/>
  <c r="F4603" i="16"/>
  <c r="F4635" i="16"/>
  <c r="F4667" i="16"/>
  <c r="F4699" i="16"/>
  <c r="F4731" i="16"/>
  <c r="F4763" i="16"/>
  <c r="F4795" i="16"/>
  <c r="F4827" i="16"/>
  <c r="F4859" i="16"/>
  <c r="F4891" i="16"/>
  <c r="F4923" i="16"/>
  <c r="F4955" i="16"/>
  <c r="F4987" i="16"/>
  <c r="F5019" i="16"/>
  <c r="F5051" i="16"/>
  <c r="F5083" i="16"/>
  <c r="F5115" i="16"/>
  <c r="F5147" i="16"/>
  <c r="F5179" i="16"/>
  <c r="F5211" i="16"/>
  <c r="F5243" i="16"/>
  <c r="F5275" i="16"/>
  <c r="F5307" i="16"/>
  <c r="F5339" i="16"/>
  <c r="F5371" i="16"/>
  <c r="F5403" i="16"/>
  <c r="F5435" i="16"/>
  <c r="F5467" i="16"/>
  <c r="F5499" i="16"/>
  <c r="F5531" i="16"/>
  <c r="F5563" i="16"/>
  <c r="F5595" i="16"/>
  <c r="F5627" i="16"/>
  <c r="F5659" i="16"/>
  <c r="F5691" i="16"/>
  <c r="F5723" i="16"/>
  <c r="F5755" i="16"/>
  <c r="F5787" i="16"/>
  <c r="F5819" i="16"/>
  <c r="F5851" i="16"/>
  <c r="F5883" i="16"/>
  <c r="F5915" i="16"/>
  <c r="F5947" i="16"/>
  <c r="F5979" i="16"/>
  <c r="F6011" i="16"/>
  <c r="F6043" i="16"/>
  <c r="F6075" i="16"/>
  <c r="F6107" i="16"/>
  <c r="F6139" i="16"/>
  <c r="F6171" i="16"/>
  <c r="F6203" i="16"/>
  <c r="M6203" i="16" s="1"/>
  <c r="F6235" i="16"/>
  <c r="F6267" i="16"/>
  <c r="F6299" i="16"/>
  <c r="F6331" i="16"/>
  <c r="F6363" i="16"/>
  <c r="F6395" i="16"/>
  <c r="F6427" i="16"/>
  <c r="F6459" i="16"/>
  <c r="F6491" i="16"/>
  <c r="F6523" i="16"/>
  <c r="F6555" i="16"/>
  <c r="F6587" i="16"/>
  <c r="F6619" i="16"/>
  <c r="F6651" i="16"/>
  <c r="F6683" i="16"/>
  <c r="F6715" i="16"/>
  <c r="F6747" i="16"/>
  <c r="F6779" i="16"/>
  <c r="F6811" i="16"/>
  <c r="F6843" i="16"/>
  <c r="F6875" i="16"/>
  <c r="F6907" i="16"/>
  <c r="F6939" i="16"/>
  <c r="F6971" i="16"/>
  <c r="F7003" i="16"/>
  <c r="F7035" i="16"/>
  <c r="F7067" i="16"/>
  <c r="F7099" i="16"/>
  <c r="F7131" i="16"/>
  <c r="F7163" i="16"/>
  <c r="F7195" i="16"/>
  <c r="F7227" i="16"/>
  <c r="F7259" i="16"/>
  <c r="F7291" i="16"/>
  <c r="F7323" i="16"/>
  <c r="F7355" i="16"/>
  <c r="F7387" i="16"/>
  <c r="F7419" i="16"/>
  <c r="F7451" i="16"/>
  <c r="F7483" i="16"/>
  <c r="F7515" i="16"/>
  <c r="F7547" i="16"/>
  <c r="F7579" i="16"/>
  <c r="F7611" i="16"/>
  <c r="F7643" i="16"/>
  <c r="F7675" i="16"/>
  <c r="F7707" i="16"/>
  <c r="F7739" i="16"/>
  <c r="F7771" i="16"/>
  <c r="F7803" i="16"/>
  <c r="F7835" i="16"/>
  <c r="F7867" i="16"/>
  <c r="F7899" i="16"/>
  <c r="F7931" i="16"/>
  <c r="F7963" i="16"/>
  <c r="F7995" i="16"/>
  <c r="F8027" i="16"/>
  <c r="F8059" i="16"/>
  <c r="F8091" i="16"/>
  <c r="F8123" i="16"/>
  <c r="F8155" i="16"/>
  <c r="F8187" i="16"/>
  <c r="F8219" i="16"/>
  <c r="F8251" i="16"/>
  <c r="M8251" i="16" s="1"/>
  <c r="F8283" i="16"/>
  <c r="F8315" i="16"/>
  <c r="F8347" i="16"/>
  <c r="F8379" i="16"/>
  <c r="F8411" i="16"/>
  <c r="F8443" i="16"/>
  <c r="F8475" i="16"/>
  <c r="F8507" i="16"/>
  <c r="F8539" i="16"/>
  <c r="F8571" i="16"/>
  <c r="F8603" i="16"/>
  <c r="F8635" i="16"/>
  <c r="F8667" i="16"/>
  <c r="F8699" i="16"/>
  <c r="F8731" i="16"/>
  <c r="E2979" i="16"/>
  <c r="F44" i="16"/>
  <c r="F108" i="16"/>
  <c r="F172" i="16"/>
  <c r="F204" i="16"/>
  <c r="F244" i="16"/>
  <c r="F276" i="16"/>
  <c r="F316" i="16"/>
  <c r="E348" i="16"/>
  <c r="F388" i="16"/>
  <c r="F428" i="16"/>
  <c r="F460" i="16"/>
  <c r="F492" i="16"/>
  <c r="F532" i="16"/>
  <c r="F564" i="16"/>
  <c r="E596" i="16"/>
  <c r="E628" i="16"/>
  <c r="E660" i="16"/>
  <c r="M660" i="16" s="1"/>
  <c r="E692" i="16"/>
  <c r="E724" i="16"/>
  <c r="E756" i="16"/>
  <c r="M756" i="16" s="1"/>
  <c r="E788" i="16"/>
  <c r="E820" i="16"/>
  <c r="E852" i="16"/>
  <c r="E884" i="16"/>
  <c r="E916" i="16"/>
  <c r="M916" i="16" s="1"/>
  <c r="E948" i="16"/>
  <c r="E980" i="16"/>
  <c r="E1012" i="16"/>
  <c r="M1012" i="16" s="1"/>
  <c r="E1044" i="16"/>
  <c r="E1076" i="16"/>
  <c r="E1108" i="16"/>
  <c r="E1140" i="16"/>
  <c r="E1172" i="16"/>
  <c r="M1172" i="16" s="1"/>
  <c r="E1204" i="16"/>
  <c r="E1236" i="16"/>
  <c r="E1268" i="16"/>
  <c r="M1268" i="16" s="1"/>
  <c r="E1300" i="16"/>
  <c r="E1332" i="16"/>
  <c r="E1364" i="16"/>
  <c r="E1396" i="16"/>
  <c r="E1428" i="16"/>
  <c r="M1428" i="16" s="1"/>
  <c r="E1460" i="16"/>
  <c r="E1492" i="16"/>
  <c r="E1524" i="16"/>
  <c r="M1524" i="16" s="1"/>
  <c r="E1556" i="16"/>
  <c r="E1588" i="16"/>
  <c r="E1620" i="16"/>
  <c r="E1652" i="16"/>
  <c r="E1684" i="16"/>
  <c r="M1684" i="16" s="1"/>
  <c r="E1716" i="16"/>
  <c r="E1748" i="16"/>
  <c r="E1780" i="16"/>
  <c r="M1780" i="16" s="1"/>
  <c r="E1812" i="16"/>
  <c r="E1844" i="16"/>
  <c r="E1876" i="16"/>
  <c r="E1908" i="16"/>
  <c r="E1940" i="16"/>
  <c r="M1940" i="16" s="1"/>
  <c r="E1972" i="16"/>
  <c r="E2004" i="16"/>
  <c r="E2036" i="16"/>
  <c r="M2036" i="16" s="1"/>
  <c r="E2068" i="16"/>
  <c r="E2100" i="16"/>
  <c r="E2132" i="16"/>
  <c r="E2164" i="16"/>
  <c r="E2196" i="16"/>
  <c r="M2196" i="16" s="1"/>
  <c r="E2228" i="16"/>
  <c r="E2260" i="16"/>
  <c r="E2292" i="16"/>
  <c r="M2292" i="16" s="1"/>
  <c r="E2324" i="16"/>
  <c r="E2356" i="16"/>
  <c r="E2388" i="16"/>
  <c r="E2420" i="16"/>
  <c r="E2452" i="16"/>
  <c r="M2452" i="16" s="1"/>
  <c r="E2484" i="16"/>
  <c r="E2516" i="16"/>
  <c r="E2548" i="16"/>
  <c r="M2548" i="16" s="1"/>
  <c r="E2580" i="16"/>
  <c r="E2612" i="16"/>
  <c r="E2644" i="16"/>
  <c r="E2676" i="16"/>
  <c r="E2708" i="16"/>
  <c r="M2708" i="16" s="1"/>
  <c r="F2748" i="16"/>
  <c r="F2780" i="16"/>
  <c r="F2812" i="16"/>
  <c r="F2844" i="16"/>
  <c r="F2876" i="16"/>
  <c r="F2908" i="16"/>
  <c r="F2940" i="16"/>
  <c r="F2972" i="16"/>
  <c r="F3004" i="16"/>
  <c r="F3036" i="16"/>
  <c r="F3068" i="16"/>
  <c r="F3100" i="16"/>
  <c r="F3132" i="16"/>
  <c r="F3164" i="16"/>
  <c r="F3196" i="16"/>
  <c r="F3228" i="16"/>
  <c r="F3260" i="16"/>
  <c r="F3292" i="16"/>
  <c r="F3324" i="16"/>
  <c r="F3356" i="16"/>
  <c r="F3388" i="16"/>
  <c r="F3420" i="16"/>
  <c r="F3452" i="16"/>
  <c r="F3484" i="16"/>
  <c r="F3516" i="16"/>
  <c r="F3548" i="16"/>
  <c r="F3580" i="16"/>
  <c r="F3612" i="16"/>
  <c r="F3644" i="16"/>
  <c r="F3676" i="16"/>
  <c r="F3708" i="16"/>
  <c r="F3740" i="16"/>
  <c r="F3772" i="16"/>
  <c r="F3804" i="16"/>
  <c r="F3836" i="16"/>
  <c r="F3868" i="16"/>
  <c r="F3900" i="16"/>
  <c r="F3932" i="16"/>
  <c r="F3964" i="16"/>
  <c r="F3996" i="16"/>
  <c r="F4028" i="16"/>
  <c r="F4060" i="16"/>
  <c r="F4092" i="16"/>
  <c r="F4124" i="16"/>
  <c r="F4156" i="16"/>
  <c r="F4188" i="16"/>
  <c r="F4220" i="16"/>
  <c r="F4252" i="16"/>
  <c r="F4284" i="16"/>
  <c r="F4316" i="16"/>
  <c r="F4348" i="16"/>
  <c r="F4380" i="16"/>
  <c r="F4412" i="16"/>
  <c r="F4444" i="16"/>
  <c r="F4476" i="16"/>
  <c r="F4508" i="16"/>
  <c r="F4540" i="16"/>
  <c r="F4572" i="16"/>
  <c r="F4604" i="16"/>
  <c r="F4636" i="16"/>
  <c r="F4668" i="16"/>
  <c r="F4700" i="16"/>
  <c r="F4732" i="16"/>
  <c r="F4764" i="16"/>
  <c r="F4796" i="16"/>
  <c r="F4828" i="16"/>
  <c r="F4860" i="16"/>
  <c r="F4892" i="16"/>
  <c r="F4924" i="16"/>
  <c r="F4956" i="16"/>
  <c r="F4988" i="16"/>
  <c r="F5020" i="16"/>
  <c r="F5052" i="16"/>
  <c r="F5084" i="16"/>
  <c r="F5116" i="16"/>
  <c r="F5148" i="16"/>
  <c r="F5180" i="16"/>
  <c r="F5212" i="16"/>
  <c r="F5244" i="16"/>
  <c r="F5276" i="16"/>
  <c r="F5308" i="16"/>
  <c r="F5340" i="16"/>
  <c r="F5372" i="16"/>
  <c r="F5404" i="16"/>
  <c r="F5436" i="16"/>
  <c r="F5468" i="16"/>
  <c r="F5500" i="16"/>
  <c r="F5532" i="16"/>
  <c r="F5564" i="16"/>
  <c r="F5596" i="16"/>
  <c r="F5628" i="16"/>
  <c r="F5660" i="16"/>
  <c r="F5692" i="16"/>
  <c r="F5724" i="16"/>
  <c r="F5756" i="16"/>
  <c r="F5788" i="16"/>
  <c r="F5820" i="16"/>
  <c r="F5852" i="16"/>
  <c r="F5884" i="16"/>
  <c r="F5916" i="16"/>
  <c r="F5948" i="16"/>
  <c r="F5980" i="16"/>
  <c r="F6012" i="16"/>
  <c r="F6044" i="16"/>
  <c r="F6076" i="16"/>
  <c r="F6108" i="16"/>
  <c r="F6140" i="16"/>
  <c r="F6172" i="16"/>
  <c r="F6204" i="16"/>
  <c r="F6236" i="16"/>
  <c r="F6268" i="16"/>
  <c r="F6300" i="16"/>
  <c r="F6332" i="16"/>
  <c r="F6364" i="16"/>
  <c r="F6396" i="16"/>
  <c r="F6428" i="16"/>
  <c r="F6460" i="16"/>
  <c r="F6492" i="16"/>
  <c r="F6524" i="16"/>
  <c r="F6556" i="16"/>
  <c r="F6588" i="16"/>
  <c r="F6620" i="16"/>
  <c r="F6652" i="16"/>
  <c r="F6684" i="16"/>
  <c r="F6716" i="16"/>
  <c r="F6748" i="16"/>
  <c r="F6780" i="16"/>
  <c r="F6812" i="16"/>
  <c r="F6844" i="16"/>
  <c r="F6876" i="16"/>
  <c r="F6908" i="16"/>
  <c r="F6940" i="16"/>
  <c r="F6972" i="16"/>
  <c r="F7004" i="16"/>
  <c r="F7036" i="16"/>
  <c r="F7068" i="16"/>
  <c r="F7100" i="16"/>
  <c r="F7132" i="16"/>
  <c r="F7164" i="16"/>
  <c r="F7196" i="16"/>
  <c r="F7228" i="16"/>
  <c r="F7260" i="16"/>
  <c r="F7292" i="16"/>
  <c r="F7324" i="16"/>
  <c r="F7356" i="16"/>
  <c r="F7388" i="16"/>
  <c r="F7420" i="16"/>
  <c r="F7452" i="16"/>
  <c r="F7484" i="16"/>
  <c r="F7516" i="16"/>
  <c r="F7548" i="16"/>
  <c r="F7580" i="16"/>
  <c r="F7612" i="16"/>
  <c r="F7644" i="16"/>
  <c r="F7676" i="16"/>
  <c r="F7708" i="16"/>
  <c r="F7740" i="16"/>
  <c r="F7772" i="16"/>
  <c r="F7804" i="16"/>
  <c r="F7836" i="16"/>
  <c r="F7868" i="16"/>
  <c r="F7900" i="16"/>
  <c r="F7932" i="16"/>
  <c r="F7964" i="16"/>
  <c r="F7996" i="16"/>
  <c r="F8028" i="16"/>
  <c r="F8060" i="16"/>
  <c r="F8092" i="16"/>
  <c r="F8124" i="16"/>
  <c r="F8156" i="16"/>
  <c r="F8188" i="16"/>
  <c r="F8220" i="16"/>
  <c r="F8252" i="16"/>
  <c r="F8284" i="16"/>
  <c r="F8316" i="16"/>
  <c r="F199" i="16"/>
  <c r="E1538" i="16"/>
  <c r="E3997" i="16"/>
  <c r="F710" i="16"/>
  <c r="E2062" i="16"/>
  <c r="M2062" i="16" s="1"/>
  <c r="E3102" i="16"/>
  <c r="M3102" i="16" s="1"/>
  <c r="E4126" i="16"/>
  <c r="M4126" i="16" s="1"/>
  <c r="E5150" i="16"/>
  <c r="M5150" i="16" s="1"/>
  <c r="E6174" i="16"/>
  <c r="M6174" i="16" s="1"/>
  <c r="E7198" i="16"/>
  <c r="M7198" i="16" s="1"/>
  <c r="F1120" i="16"/>
  <c r="F2144" i="16"/>
  <c r="E3168" i="16"/>
  <c r="M3168" i="16" s="1"/>
  <c r="E4192" i="16"/>
  <c r="M4192" i="16" s="1"/>
  <c r="F5224" i="16"/>
  <c r="E6248" i="16"/>
  <c r="M6248" i="16" s="1"/>
  <c r="E7272" i="16"/>
  <c r="M7272" i="16" s="1"/>
  <c r="F721" i="16"/>
  <c r="F1233" i="16"/>
  <c r="F1745" i="16"/>
  <c r="F2257" i="16"/>
  <c r="F2545" i="16"/>
  <c r="E2801" i="16"/>
  <c r="M2801" i="16" s="1"/>
  <c r="F3065" i="16"/>
  <c r="E3321" i="16"/>
  <c r="M3321" i="16" s="1"/>
  <c r="E3577" i="16"/>
  <c r="M3577" i="16" s="1"/>
  <c r="F3841" i="16"/>
  <c r="F4097" i="16"/>
  <c r="F4353" i="16"/>
  <c r="E4537" i="16"/>
  <c r="F4713" i="16"/>
  <c r="F4881" i="16"/>
  <c r="E5049" i="16"/>
  <c r="F5225" i="16"/>
  <c r="F5393" i="16"/>
  <c r="F5521" i="16"/>
  <c r="F5649" i="16"/>
  <c r="F5777" i="16"/>
  <c r="F5905" i="16"/>
  <c r="F6033" i="16"/>
  <c r="F6161" i="16"/>
  <c r="F6289" i="16"/>
  <c r="F6417" i="16"/>
  <c r="F6545" i="16"/>
  <c r="F6673" i="16"/>
  <c r="F6801" i="16"/>
  <c r="F6929" i="16"/>
  <c r="F7057" i="16"/>
  <c r="F7185" i="16"/>
  <c r="F3154" i="16"/>
  <c r="F3282" i="16"/>
  <c r="F3410" i="16"/>
  <c r="F3538" i="16"/>
  <c r="F3666" i="16"/>
  <c r="F3794" i="16"/>
  <c r="F3922" i="16"/>
  <c r="F4050" i="16"/>
  <c r="F4178" i="16"/>
  <c r="F4306" i="16"/>
  <c r="F4434" i="16"/>
  <c r="F4562" i="16"/>
  <c r="F4690" i="16"/>
  <c r="F4818" i="16"/>
  <c r="F4946" i="16"/>
  <c r="F5074" i="16"/>
  <c r="F5202" i="16"/>
  <c r="F5330" i="16"/>
  <c r="F5458" i="16"/>
  <c r="F5586" i="16"/>
  <c r="F5714" i="16"/>
  <c r="F5842" i="16"/>
  <c r="F5970" i="16"/>
  <c r="F6098" i="16"/>
  <c r="F6226" i="16"/>
  <c r="F6354" i="16"/>
  <c r="F6482" i="16"/>
  <c r="F6610" i="16"/>
  <c r="F6738" i="16"/>
  <c r="F6866" i="16"/>
  <c r="F6994" i="16"/>
  <c r="F7122" i="16"/>
  <c r="F7250" i="16"/>
  <c r="F7378" i="16"/>
  <c r="F7506" i="16"/>
  <c r="F7634" i="16"/>
  <c r="F7762" i="16"/>
  <c r="F7890" i="16"/>
  <c r="F8018" i="16"/>
  <c r="F8146" i="16"/>
  <c r="F8274" i="16"/>
  <c r="F8402" i="16"/>
  <c r="F8530" i="16"/>
  <c r="F8658" i="16"/>
  <c r="E2547" i="16"/>
  <c r="F2683" i="16"/>
  <c r="E2819" i="16"/>
  <c r="F2955" i="16"/>
  <c r="F3091" i="16"/>
  <c r="F3219" i="16"/>
  <c r="E3347" i="16"/>
  <c r="E3475" i="16"/>
  <c r="F3611" i="16"/>
  <c r="F3739" i="16"/>
  <c r="F3867" i="16"/>
  <c r="F3995" i="16"/>
  <c r="F4123" i="16"/>
  <c r="E4251" i="16"/>
  <c r="E4379" i="16"/>
  <c r="F4515" i="16"/>
  <c r="F4643" i="16"/>
  <c r="F4771" i="16"/>
  <c r="F4899" i="16"/>
  <c r="F5027" i="16"/>
  <c r="F5155" i="16"/>
  <c r="F5283" i="16"/>
  <c r="F5411" i="16"/>
  <c r="F5539" i="16"/>
  <c r="E5627" i="16"/>
  <c r="M5627" i="16" s="1"/>
  <c r="E5699" i="16"/>
  <c r="F5795" i="16"/>
  <c r="E5883" i="16"/>
  <c r="E5955" i="16"/>
  <c r="E6019" i="16"/>
  <c r="E6083" i="16"/>
  <c r="E6147" i="16"/>
  <c r="E6211" i="16"/>
  <c r="E6275" i="16"/>
  <c r="E6339" i="16"/>
  <c r="E6403" i="16"/>
  <c r="E6467" i="16"/>
  <c r="E6531" i="16"/>
  <c r="E6595" i="16"/>
  <c r="E6659" i="16"/>
  <c r="E6723" i="16"/>
  <c r="E6787" i="16"/>
  <c r="E6851" i="16"/>
  <c r="E6915" i="16"/>
  <c r="E6979" i="16"/>
  <c r="E7043" i="16"/>
  <c r="E7107" i="16"/>
  <c r="E7171" i="16"/>
  <c r="E7235" i="16"/>
  <c r="E7299" i="16"/>
  <c r="E7363" i="16"/>
  <c r="E7427" i="16"/>
  <c r="E7491" i="16"/>
  <c r="E7555" i="16"/>
  <c r="E7619" i="16"/>
  <c r="E7683" i="16"/>
  <c r="E7747" i="16"/>
  <c r="E7811" i="16"/>
  <c r="E7875" i="16"/>
  <c r="E7939" i="16"/>
  <c r="E8003" i="16"/>
  <c r="E8067" i="16"/>
  <c r="E8131" i="16"/>
  <c r="E8195" i="16"/>
  <c r="E8259" i="16"/>
  <c r="E8323" i="16"/>
  <c r="E8387" i="16"/>
  <c r="E8451" i="16"/>
  <c r="E8515" i="16"/>
  <c r="E8579" i="16"/>
  <c r="E8643" i="16"/>
  <c r="E8707" i="16"/>
  <c r="F4" i="16"/>
  <c r="F132" i="16"/>
  <c r="F220" i="16"/>
  <c r="F292" i="16"/>
  <c r="E364" i="16"/>
  <c r="E436" i="16"/>
  <c r="E500" i="16"/>
  <c r="E1999" i="16"/>
  <c r="F259" i="16"/>
  <c r="F5405" i="16"/>
  <c r="E1038" i="16"/>
  <c r="M1038" i="16" s="1"/>
  <c r="E2302" i="16"/>
  <c r="M2302" i="16" s="1"/>
  <c r="E3326" i="16"/>
  <c r="M3326" i="16" s="1"/>
  <c r="E4350" i="16"/>
  <c r="M4350" i="16" s="1"/>
  <c r="E5374" i="16"/>
  <c r="M5374" i="16" s="1"/>
  <c r="E6398" i="16"/>
  <c r="M6398" i="16" s="1"/>
  <c r="F304" i="16"/>
  <c r="F1344" i="16"/>
  <c r="F2368" i="16"/>
  <c r="E3392" i="16"/>
  <c r="M3392" i="16" s="1"/>
  <c r="E4416" i="16"/>
  <c r="M4416" i="16" s="1"/>
  <c r="E5448" i="16"/>
  <c r="M5448" i="16" s="1"/>
  <c r="E6472" i="16"/>
  <c r="M6472" i="16" s="1"/>
  <c r="E137" i="16"/>
  <c r="M137" i="16" s="1"/>
  <c r="F841" i="16"/>
  <c r="F1353" i="16"/>
  <c r="F1865" i="16"/>
  <c r="F2345" i="16"/>
  <c r="F2601" i="16"/>
  <c r="F2865" i="16"/>
  <c r="F3121" i="16"/>
  <c r="E3377" i="16"/>
  <c r="M3377" i="16" s="1"/>
  <c r="E3633" i="16"/>
  <c r="M3633" i="16" s="1"/>
  <c r="F3897" i="16"/>
  <c r="F4153" i="16"/>
  <c r="E4401" i="16"/>
  <c r="E4577" i="16"/>
  <c r="M4577" i="16" s="1"/>
  <c r="E4745" i="16"/>
  <c r="F4921" i="16"/>
  <c r="E5089" i="16"/>
  <c r="M5089" i="16" s="1"/>
  <c r="E5257" i="16"/>
  <c r="M5257" i="16" s="1"/>
  <c r="E5417" i="16"/>
  <c r="E5545" i="16"/>
  <c r="M5545" i="16" s="1"/>
  <c r="E5673" i="16"/>
  <c r="E5801" i="16"/>
  <c r="E5929" i="16"/>
  <c r="E6057" i="16"/>
  <c r="M6057" i="16" s="1"/>
  <c r="E6185" i="16"/>
  <c r="E6313" i="16"/>
  <c r="M6313" i="16" s="1"/>
  <c r="E6441" i="16"/>
  <c r="E6569" i="16"/>
  <c r="M6569" i="16" s="1"/>
  <c r="E6697" i="16"/>
  <c r="E6825" i="16"/>
  <c r="E6953" i="16"/>
  <c r="E7081" i="16"/>
  <c r="M7081" i="16" s="1"/>
  <c r="E7209" i="16"/>
  <c r="E3178" i="16"/>
  <c r="M3178" i="16" s="1"/>
  <c r="E3306" i="16"/>
  <c r="E3434" i="16"/>
  <c r="M3434" i="16" s="1"/>
  <c r="E3562" i="16"/>
  <c r="E3690" i="16"/>
  <c r="E3818" i="16"/>
  <c r="E3946" i="16"/>
  <c r="M3946" i="16" s="1"/>
  <c r="E4074" i="16"/>
  <c r="E4202" i="16"/>
  <c r="M4202" i="16" s="1"/>
  <c r="E4330" i="16"/>
  <c r="E4458" i="16"/>
  <c r="M4458" i="16" s="1"/>
  <c r="E4586" i="16"/>
  <c r="E4714" i="16"/>
  <c r="E4842" i="16"/>
  <c r="E4970" i="16"/>
  <c r="M4970" i="16" s="1"/>
  <c r="E5098" i="16"/>
  <c r="E5226" i="16"/>
  <c r="M5226" i="16" s="1"/>
  <c r="E5354" i="16"/>
  <c r="E5482" i="16"/>
  <c r="M5482" i="16" s="1"/>
  <c r="E5610" i="16"/>
  <c r="E5738" i="16"/>
  <c r="E5866" i="16"/>
  <c r="E5994" i="16"/>
  <c r="M5994" i="16" s="1"/>
  <c r="E6122" i="16"/>
  <c r="E6250" i="16"/>
  <c r="M6250" i="16" s="1"/>
  <c r="E6378" i="16"/>
  <c r="E6506" i="16"/>
  <c r="M6506" i="16" s="1"/>
  <c r="E6634" i="16"/>
  <c r="E6762" i="16"/>
  <c r="E6890" i="16"/>
  <c r="E7018" i="16"/>
  <c r="M7018" i="16" s="1"/>
  <c r="E7146" i="16"/>
  <c r="E7274" i="16"/>
  <c r="M7274" i="16" s="1"/>
  <c r="E7402" i="16"/>
  <c r="E7530" i="16"/>
  <c r="M7530" i="16" s="1"/>
  <c r="E7658" i="16"/>
  <c r="E7786" i="16"/>
  <c r="E7914" i="16"/>
  <c r="E8042" i="16"/>
  <c r="M8042" i="16" s="1"/>
  <c r="E8170" i="16"/>
  <c r="E8298" i="16"/>
  <c r="M8298" i="16" s="1"/>
  <c r="E8426" i="16"/>
  <c r="E8554" i="16"/>
  <c r="M8554" i="16" s="1"/>
  <c r="E8682" i="16"/>
  <c r="F2579" i="16"/>
  <c r="E2707" i="16"/>
  <c r="F2851" i="16"/>
  <c r="F2987" i="16"/>
  <c r="E3115" i="16"/>
  <c r="M3115" i="16" s="1"/>
  <c r="E3243" i="16"/>
  <c r="F3379" i="16"/>
  <c r="E3507" i="16"/>
  <c r="E3635" i="16"/>
  <c r="E3763" i="16"/>
  <c r="E3891" i="16"/>
  <c r="M3891" i="16" s="1"/>
  <c r="E4019" i="16"/>
  <c r="F4155" i="16"/>
  <c r="F4283" i="16"/>
  <c r="E4411" i="16"/>
  <c r="M4411" i="16" s="1"/>
  <c r="E4539" i="16"/>
  <c r="E4667" i="16"/>
  <c r="E4795" i="16"/>
  <c r="E4923" i="16"/>
  <c r="M4923" i="16" s="1"/>
  <c r="E5051" i="16"/>
  <c r="E5179" i="16"/>
  <c r="M5179" i="16" s="1"/>
  <c r="E5307" i="16"/>
  <c r="E5435" i="16"/>
  <c r="M5435" i="16" s="1"/>
  <c r="E5539" i="16"/>
  <c r="F5635" i="16"/>
  <c r="E5723" i="16"/>
  <c r="E5795" i="16"/>
  <c r="M5795" i="16" s="1"/>
  <c r="F5891" i="16"/>
  <c r="F5963" i="16"/>
  <c r="F6027" i="16"/>
  <c r="F6091" i="16"/>
  <c r="F6155" i="16"/>
  <c r="F6219" i="16"/>
  <c r="F6283" i="16"/>
  <c r="F6347" i="16"/>
  <c r="F6411" i="16"/>
  <c r="F6475" i="16"/>
  <c r="F6539" i="16"/>
  <c r="F6603" i="16"/>
  <c r="F6667" i="16"/>
  <c r="F6731" i="16"/>
  <c r="F6795" i="16"/>
  <c r="F6859" i="16"/>
  <c r="F6923" i="16"/>
  <c r="F6987" i="16"/>
  <c r="F7051" i="16"/>
  <c r="F7115" i="16"/>
  <c r="F7179" i="16"/>
  <c r="F7243" i="16"/>
  <c r="F7307" i="16"/>
  <c r="F7371" i="16"/>
  <c r="F7435" i="16"/>
  <c r="F7499" i="16"/>
  <c r="F7563" i="16"/>
  <c r="F7627" i="16"/>
  <c r="F7691" i="16"/>
  <c r="F7755" i="16"/>
  <c r="F7819" i="16"/>
  <c r="F7883" i="16"/>
  <c r="F7947" i="16"/>
  <c r="F8011" i="16"/>
  <c r="F8075" i="16"/>
  <c r="F8139" i="16"/>
  <c r="F8203" i="16"/>
  <c r="F8267" i="16"/>
  <c r="F8331" i="16"/>
  <c r="F8395" i="16"/>
  <c r="F8459" i="16"/>
  <c r="F8523" i="16"/>
  <c r="F8587" i="16"/>
  <c r="F8651" i="16"/>
  <c r="F8715" i="16"/>
  <c r="F12" i="16"/>
  <c r="F140" i="16"/>
  <c r="E220" i="16"/>
  <c r="M220" i="16" s="1"/>
  <c r="F300" i="16"/>
  <c r="F372" i="16"/>
  <c r="F444" i="16"/>
  <c r="F508" i="16"/>
  <c r="E580" i="16"/>
  <c r="E644" i="16"/>
  <c r="E708" i="16"/>
  <c r="E772" i="16"/>
  <c r="E836" i="16"/>
  <c r="E900" i="16"/>
  <c r="E964" i="16"/>
  <c r="E1028" i="16"/>
  <c r="E1092" i="16"/>
  <c r="E1156" i="16"/>
  <c r="E1220" i="16"/>
  <c r="E1284" i="16"/>
  <c r="E1348" i="16"/>
  <c r="E2255" i="16"/>
  <c r="F515" i="16"/>
  <c r="F5533" i="16"/>
  <c r="F1086" i="16"/>
  <c r="E2334" i="16"/>
  <c r="M2334" i="16" s="1"/>
  <c r="E3358" i="16"/>
  <c r="M3358" i="16" s="1"/>
  <c r="E4382" i="16"/>
  <c r="M4382" i="16" s="1"/>
  <c r="E5406" i="16"/>
  <c r="M5406" i="16" s="1"/>
  <c r="E6430" i="16"/>
  <c r="M6430" i="16" s="1"/>
  <c r="F344" i="16"/>
  <c r="F1376" i="16"/>
  <c r="F2400" i="16"/>
  <c r="E3424" i="16"/>
  <c r="M3424" i="16" s="1"/>
  <c r="E4448" i="16"/>
  <c r="M4448" i="16" s="1"/>
  <c r="E5480" i="16"/>
  <c r="M5480" i="16" s="1"/>
  <c r="E6504" i="16"/>
  <c r="M6504" i="16" s="1"/>
  <c r="E169" i="16"/>
  <c r="M169" i="16" s="1"/>
  <c r="F849" i="16"/>
  <c r="F1361" i="16"/>
  <c r="F1873" i="16"/>
  <c r="F2353" i="16"/>
  <c r="F2609" i="16"/>
  <c r="F2873" i="16"/>
  <c r="F3129" i="16"/>
  <c r="E3385" i="16"/>
  <c r="M3385" i="16" s="1"/>
  <c r="E3641" i="16"/>
  <c r="M3641" i="16" s="1"/>
  <c r="F3905" i="16"/>
  <c r="F4161" i="16"/>
  <c r="F4409" i="16"/>
  <c r="F4585" i="16"/>
  <c r="F4753" i="16"/>
  <c r="E4921" i="16"/>
  <c r="F5097" i="16"/>
  <c r="F5265" i="16"/>
  <c r="F5425" i="16"/>
  <c r="F5553" i="16"/>
  <c r="F5681" i="16"/>
  <c r="F5809" i="16"/>
  <c r="F5937" i="16"/>
  <c r="F6065" i="16"/>
  <c r="F6193" i="16"/>
  <c r="F6321" i="16"/>
  <c r="F6449" i="16"/>
  <c r="F6577" i="16"/>
  <c r="F6705" i="16"/>
  <c r="F6833" i="16"/>
  <c r="F6961" i="16"/>
  <c r="F7089" i="16"/>
  <c r="F7217" i="16"/>
  <c r="F3186" i="16"/>
  <c r="F3314" i="16"/>
  <c r="F3442" i="16"/>
  <c r="F3570" i="16"/>
  <c r="F3698" i="16"/>
  <c r="F3826" i="16"/>
  <c r="F3954" i="16"/>
  <c r="F4082" i="16"/>
  <c r="F4210" i="16"/>
  <c r="F4338" i="16"/>
  <c r="F4466" i="16"/>
  <c r="F4594" i="16"/>
  <c r="F4722" i="16"/>
  <c r="F4850" i="16"/>
  <c r="F4978" i="16"/>
  <c r="F5106" i="16"/>
  <c r="F5234" i="16"/>
  <c r="F5362" i="16"/>
  <c r="F5490" i="16"/>
  <c r="F5618" i="16"/>
  <c r="F5746" i="16"/>
  <c r="F5874" i="16"/>
  <c r="F6002" i="16"/>
  <c r="F6130" i="16"/>
  <c r="F6258" i="16"/>
  <c r="F6386" i="16"/>
  <c r="F6514" i="16"/>
  <c r="F6642" i="16"/>
  <c r="F6770" i="16"/>
  <c r="F6898" i="16"/>
  <c r="F7026" i="16"/>
  <c r="F7154" i="16"/>
  <c r="F7282" i="16"/>
  <c r="F7410" i="16"/>
  <c r="F7538" i="16"/>
  <c r="F7666" i="16"/>
  <c r="F7794" i="16"/>
  <c r="F7922" i="16"/>
  <c r="F8050" i="16"/>
  <c r="F8178" i="16"/>
  <c r="F8306" i="16"/>
  <c r="F8434" i="16"/>
  <c r="F8562" i="16"/>
  <c r="F8690" i="16"/>
  <c r="E2579" i="16"/>
  <c r="F2715" i="16"/>
  <c r="E2851" i="16"/>
  <c r="E2987" i="16"/>
  <c r="M2987" i="16" s="1"/>
  <c r="F3123" i="16"/>
  <c r="M3123" i="16" s="1"/>
  <c r="F3251" i="16"/>
  <c r="E3379" i="16"/>
  <c r="F3515" i="16"/>
  <c r="F3643" i="16"/>
  <c r="F3771" i="16"/>
  <c r="F3899" i="16"/>
  <c r="M3899" i="16" s="1"/>
  <c r="F4027" i="16"/>
  <c r="E4155" i="16"/>
  <c r="E4283" i="16"/>
  <c r="F4419" i="16"/>
  <c r="F4547" i="16"/>
  <c r="F4675" i="16"/>
  <c r="F4803" i="16"/>
  <c r="F4931" i="16"/>
  <c r="F5059" i="16"/>
  <c r="F5187" i="16"/>
  <c r="F5315" i="16"/>
  <c r="F5443" i="16"/>
  <c r="E5563" i="16"/>
  <c r="E5635" i="16"/>
  <c r="F5731" i="16"/>
  <c r="E5819" i="16"/>
  <c r="E5891" i="16"/>
  <c r="M5891" i="16" s="1"/>
  <c r="E5979" i="16"/>
  <c r="E6043" i="16"/>
  <c r="M6043" i="16" s="1"/>
  <c r="E6107" i="16"/>
  <c r="M6107" i="16" s="1"/>
  <c r="E6171" i="16"/>
  <c r="E6235" i="16"/>
  <c r="M6235" i="16" s="1"/>
  <c r="E6299" i="16"/>
  <c r="M6299" i="16" s="1"/>
  <c r="E6363" i="16"/>
  <c r="M6363" i="16" s="1"/>
  <c r="E6427" i="16"/>
  <c r="E6491" i="16"/>
  <c r="E6555" i="16"/>
  <c r="M6555" i="16" s="1"/>
  <c r="E6619" i="16"/>
  <c r="M6619" i="16" s="1"/>
  <c r="E6683" i="16"/>
  <c r="E6747" i="16"/>
  <c r="M6747" i="16" s="1"/>
  <c r="E6811" i="16"/>
  <c r="M6811" i="16" s="1"/>
  <c r="E6875" i="16"/>
  <c r="M6875" i="16" s="1"/>
  <c r="E6939" i="16"/>
  <c r="E7003" i="16"/>
  <c r="E7067" i="16"/>
  <c r="M7067" i="16" s="1"/>
  <c r="E7131" i="16"/>
  <c r="M7131" i="16" s="1"/>
  <c r="E7195" i="16"/>
  <c r="E7259" i="16"/>
  <c r="M7259" i="16" s="1"/>
  <c r="E7323" i="16"/>
  <c r="M7323" i="16" s="1"/>
  <c r="E7387" i="16"/>
  <c r="M7387" i="16" s="1"/>
  <c r="E7451" i="16"/>
  <c r="E7515" i="16"/>
  <c r="E7579" i="16"/>
  <c r="M7579" i="16" s="1"/>
  <c r="E7643" i="16"/>
  <c r="M7643" i="16" s="1"/>
  <c r="E7707" i="16"/>
  <c r="E7771" i="16"/>
  <c r="M7771" i="16" s="1"/>
  <c r="E7835" i="16"/>
  <c r="M7835" i="16" s="1"/>
  <c r="E7899" i="16"/>
  <c r="M7899" i="16" s="1"/>
  <c r="E7963" i="16"/>
  <c r="E8027" i="16"/>
  <c r="E8091" i="16"/>
  <c r="E8155" i="16"/>
  <c r="M8155" i="16" s="1"/>
  <c r="E8219" i="16"/>
  <c r="E8283" i="16"/>
  <c r="M8283" i="16" s="1"/>
  <c r="E8347" i="16"/>
  <c r="M8347" i="16" s="1"/>
  <c r="E8411" i="16"/>
  <c r="M8411" i="16" s="1"/>
  <c r="E8475" i="16"/>
  <c r="E8539" i="16"/>
  <c r="E8603" i="16"/>
  <c r="M8603" i="16" s="1"/>
  <c r="E8667" i="16"/>
  <c r="M8667" i="16" s="1"/>
  <c r="E8731" i="16"/>
  <c r="F52" i="16"/>
  <c r="E172" i="16"/>
  <c r="M172" i="16" s="1"/>
  <c r="E244" i="16"/>
  <c r="M244" i="16" s="1"/>
  <c r="E316" i="16"/>
  <c r="E388" i="16"/>
  <c r="E460" i="16"/>
  <c r="M460" i="16" s="1"/>
  <c r="E532" i="16"/>
  <c r="M532" i="16" s="1"/>
  <c r="F4055" i="16"/>
  <c r="F2307" i="16"/>
  <c r="F6429" i="16"/>
  <c r="F1382" i="16"/>
  <c r="E2558" i="16"/>
  <c r="M2558" i="16" s="1"/>
  <c r="E3582" i="16"/>
  <c r="M3582" i="16" s="1"/>
  <c r="E4606" i="16"/>
  <c r="M4606" i="16" s="1"/>
  <c r="E5630" i="16"/>
  <c r="M5630" i="16" s="1"/>
  <c r="E6654" i="16"/>
  <c r="M6654" i="16" s="1"/>
  <c r="F576" i="16"/>
  <c r="F1600" i="16"/>
  <c r="F2624" i="16"/>
  <c r="E3648" i="16"/>
  <c r="M3648" i="16" s="1"/>
  <c r="E4672" i="16"/>
  <c r="M4672" i="16" s="1"/>
  <c r="E5704" i="16"/>
  <c r="M5704" i="16" s="1"/>
  <c r="E6728" i="16"/>
  <c r="M6728" i="16" s="1"/>
  <c r="E425" i="16"/>
  <c r="M425" i="16" s="1"/>
  <c r="F969" i="16"/>
  <c r="F1481" i="16"/>
  <c r="F1993" i="16"/>
  <c r="F2409" i="16"/>
  <c r="F2665" i="16"/>
  <c r="F2929" i="16"/>
  <c r="F3185" i="16"/>
  <c r="E3441" i="16"/>
  <c r="M3441" i="16" s="1"/>
  <c r="E3697" i="16"/>
  <c r="M3697" i="16" s="1"/>
  <c r="F3961" i="16"/>
  <c r="F4217" i="16"/>
  <c r="F4449" i="16"/>
  <c r="E4617" i="16"/>
  <c r="M4617" i="16" s="1"/>
  <c r="F4793" i="16"/>
  <c r="E4961" i="16"/>
  <c r="M4961" i="16" s="1"/>
  <c r="E5129" i="16"/>
  <c r="M5129" i="16" s="1"/>
  <c r="F5305" i="16"/>
  <c r="E5449" i="16"/>
  <c r="M5449" i="16" s="1"/>
  <c r="E5577" i="16"/>
  <c r="M5577" i="16" s="1"/>
  <c r="E5705" i="16"/>
  <c r="M5705" i="16" s="1"/>
  <c r="E5833" i="16"/>
  <c r="M5833" i="16" s="1"/>
  <c r="E5961" i="16"/>
  <c r="M5961" i="16" s="1"/>
  <c r="E6089" i="16"/>
  <c r="M6089" i="16" s="1"/>
  <c r="E6217" i="16"/>
  <c r="M6217" i="16" s="1"/>
  <c r="E6345" i="16"/>
  <c r="M6345" i="16" s="1"/>
  <c r="E6473" i="16"/>
  <c r="M6473" i="16" s="1"/>
  <c r="E6601" i="16"/>
  <c r="M6601" i="16" s="1"/>
  <c r="E6729" i="16"/>
  <c r="M6729" i="16" s="1"/>
  <c r="E6857" i="16"/>
  <c r="M6857" i="16" s="1"/>
  <c r="E6985" i="16"/>
  <c r="M6985" i="16" s="1"/>
  <c r="E7113" i="16"/>
  <c r="M7113" i="16" s="1"/>
  <c r="E7241" i="16"/>
  <c r="M7241" i="16" s="1"/>
  <c r="E3210" i="16"/>
  <c r="M3210" i="16" s="1"/>
  <c r="E3338" i="16"/>
  <c r="M3338" i="16" s="1"/>
  <c r="E3466" i="16"/>
  <c r="M3466" i="16" s="1"/>
  <c r="E3594" i="16"/>
  <c r="M3594" i="16" s="1"/>
  <c r="E3722" i="16"/>
  <c r="M3722" i="16" s="1"/>
  <c r="E3850" i="16"/>
  <c r="M3850" i="16" s="1"/>
  <c r="E3978" i="16"/>
  <c r="M3978" i="16" s="1"/>
  <c r="E4106" i="16"/>
  <c r="M4106" i="16" s="1"/>
  <c r="E4234" i="16"/>
  <c r="M4234" i="16" s="1"/>
  <c r="E4362" i="16"/>
  <c r="M4362" i="16" s="1"/>
  <c r="E4490" i="16"/>
  <c r="M4490" i="16" s="1"/>
  <c r="E4618" i="16"/>
  <c r="M4618" i="16" s="1"/>
  <c r="E4746" i="16"/>
  <c r="M4746" i="16" s="1"/>
  <c r="E4874" i="16"/>
  <c r="M4874" i="16" s="1"/>
  <c r="E5002" i="16"/>
  <c r="M5002" i="16" s="1"/>
  <c r="E5130" i="16"/>
  <c r="M5130" i="16" s="1"/>
  <c r="E5258" i="16"/>
  <c r="M5258" i="16" s="1"/>
  <c r="E5386" i="16"/>
  <c r="M5386" i="16" s="1"/>
  <c r="E5514" i="16"/>
  <c r="M5514" i="16" s="1"/>
  <c r="E5642" i="16"/>
  <c r="M5642" i="16" s="1"/>
  <c r="E5770" i="16"/>
  <c r="M5770" i="16" s="1"/>
  <c r="E5898" i="16"/>
  <c r="M5898" i="16" s="1"/>
  <c r="E6026" i="16"/>
  <c r="M6026" i="16" s="1"/>
  <c r="E6154" i="16"/>
  <c r="M6154" i="16" s="1"/>
  <c r="E6282" i="16"/>
  <c r="M6282" i="16" s="1"/>
  <c r="E6410" i="16"/>
  <c r="M6410" i="16" s="1"/>
  <c r="E6538" i="16"/>
  <c r="M6538" i="16" s="1"/>
  <c r="E6666" i="16"/>
  <c r="M6666" i="16" s="1"/>
  <c r="E6794" i="16"/>
  <c r="M6794" i="16" s="1"/>
  <c r="E6922" i="16"/>
  <c r="M6922" i="16" s="1"/>
  <c r="E7050" i="16"/>
  <c r="M7050" i="16" s="1"/>
  <c r="E7178" i="16"/>
  <c r="M7178" i="16" s="1"/>
  <c r="E7306" i="16"/>
  <c r="M7306" i="16" s="1"/>
  <c r="E7434" i="16"/>
  <c r="M7434" i="16" s="1"/>
  <c r="E7562" i="16"/>
  <c r="M7562" i="16" s="1"/>
  <c r="E7690" i="16"/>
  <c r="M7690" i="16" s="1"/>
  <c r="E7818" i="16"/>
  <c r="M7818" i="16" s="1"/>
  <c r="E7946" i="16"/>
  <c r="M7946" i="16" s="1"/>
  <c r="E8074" i="16"/>
  <c r="M8074" i="16" s="1"/>
  <c r="E8202" i="16"/>
  <c r="M8202" i="16" s="1"/>
  <c r="E8330" i="16"/>
  <c r="M8330" i="16" s="1"/>
  <c r="E8458" i="16"/>
  <c r="M8458" i="16" s="1"/>
  <c r="E8586" i="16"/>
  <c r="M8586" i="16" s="1"/>
  <c r="E8714" i="16"/>
  <c r="M8714" i="16" s="1"/>
  <c r="F2611" i="16"/>
  <c r="F2747" i="16"/>
  <c r="F2883" i="16"/>
  <c r="F3019" i="16"/>
  <c r="E3147" i="16"/>
  <c r="M3147" i="16" s="1"/>
  <c r="F3283" i="16"/>
  <c r="F3411" i="16"/>
  <c r="E3539" i="16"/>
  <c r="M3539" i="16" s="1"/>
  <c r="E3667" i="16"/>
  <c r="M3667" i="16" s="1"/>
  <c r="E3795" i="16"/>
  <c r="M3795" i="16" s="1"/>
  <c r="E3923" i="16"/>
  <c r="M3923" i="16" s="1"/>
  <c r="E4051" i="16"/>
  <c r="M4051" i="16" s="1"/>
  <c r="F4187" i="16"/>
  <c r="F4315" i="16"/>
  <c r="E4443" i="16"/>
  <c r="M4443" i="16" s="1"/>
  <c r="E4571" i="16"/>
  <c r="M4571" i="16" s="1"/>
  <c r="E4699" i="16"/>
  <c r="M4699" i="16" s="1"/>
  <c r="E4827" i="16"/>
  <c r="M4827" i="16" s="1"/>
  <c r="E4955" i="16"/>
  <c r="M4955" i="16" s="1"/>
  <c r="E5083" i="16"/>
  <c r="M5083" i="16" s="1"/>
  <c r="E5211" i="16"/>
  <c r="M5211" i="16" s="1"/>
  <c r="E5339" i="16"/>
  <c r="M5339" i="16" s="1"/>
  <c r="E5467" i="16"/>
  <c r="M5467" i="16" s="1"/>
  <c r="F5571" i="16"/>
  <c r="E5659" i="16"/>
  <c r="M5659" i="16" s="1"/>
  <c r="E5731" i="16"/>
  <c r="F5827" i="16"/>
  <c r="E5915" i="16"/>
  <c r="F5987" i="16"/>
  <c r="F6051" i="16"/>
  <c r="F6115" i="16"/>
  <c r="F6179" i="16"/>
  <c r="F6243" i="16"/>
  <c r="F6307" i="16"/>
  <c r="F6371" i="16"/>
  <c r="F6435" i="16"/>
  <c r="F6499" i="16"/>
  <c r="F6563" i="16"/>
  <c r="F6627" i="16"/>
  <c r="F6691" i="16"/>
  <c r="F6755" i="16"/>
  <c r="F6819" i="16"/>
  <c r="F6883" i="16"/>
  <c r="F6947" i="16"/>
  <c r="F7011" i="16"/>
  <c r="F7075" i="16"/>
  <c r="F7139" i="16"/>
  <c r="F7203" i="16"/>
  <c r="F7267" i="16"/>
  <c r="F7331" i="16"/>
  <c r="F7395" i="16"/>
  <c r="F7459" i="16"/>
  <c r="F7523" i="16"/>
  <c r="F7587" i="16"/>
  <c r="M7587" i="16" s="1"/>
  <c r="F7651" i="16"/>
  <c r="F7715" i="16"/>
  <c r="F7779" i="16"/>
  <c r="F7843" i="16"/>
  <c r="F7907" i="16"/>
  <c r="F7971" i="16"/>
  <c r="F8035" i="16"/>
  <c r="F8099" i="16"/>
  <c r="F8163" i="16"/>
  <c r="F8227" i="16"/>
  <c r="F8291" i="16"/>
  <c r="F8355" i="16"/>
  <c r="F8419" i="16"/>
  <c r="F8483" i="16"/>
  <c r="F8547" i="16"/>
  <c r="F8611" i="16"/>
  <c r="F8675" i="16"/>
  <c r="E264" i="16"/>
  <c r="M264" i="16" s="1"/>
  <c r="F60" i="16"/>
  <c r="F180" i="16"/>
  <c r="F252" i="16"/>
  <c r="F324" i="16"/>
  <c r="F396" i="16"/>
  <c r="F468" i="16"/>
  <c r="F540" i="16"/>
  <c r="F6359" i="16"/>
  <c r="F1949" i="16"/>
  <c r="F134" i="16"/>
  <c r="F1766" i="16"/>
  <c r="E2846" i="16"/>
  <c r="M2846" i="16" s="1"/>
  <c r="E3870" i="16"/>
  <c r="M3870" i="16" s="1"/>
  <c r="E4894" i="16"/>
  <c r="M4894" i="16" s="1"/>
  <c r="E5918" i="16"/>
  <c r="M5918" i="16" s="1"/>
  <c r="E6942" i="16"/>
  <c r="M6942" i="16" s="1"/>
  <c r="F864" i="16"/>
  <c r="F1888" i="16"/>
  <c r="E2912" i="16"/>
  <c r="M2912" i="16" s="1"/>
  <c r="E3936" i="16"/>
  <c r="M3936" i="16" s="1"/>
  <c r="F4968" i="16"/>
  <c r="E5992" i="16"/>
  <c r="M5992" i="16" s="1"/>
  <c r="E7016" i="16"/>
  <c r="M7016" i="16" s="1"/>
  <c r="F593" i="16"/>
  <c r="F1105" i="16"/>
  <c r="F1617" i="16"/>
  <c r="F2129" i="16"/>
  <c r="F2481" i="16"/>
  <c r="F2737" i="16"/>
  <c r="F3001" i="16"/>
  <c r="F1266" i="16"/>
  <c r="E3741" i="16"/>
  <c r="F646" i="16"/>
  <c r="F2030" i="16"/>
  <c r="E3070" i="16"/>
  <c r="M3070" i="16" s="1"/>
  <c r="E4094" i="16"/>
  <c r="M4094" i="16" s="1"/>
  <c r="E5118" i="16"/>
  <c r="M5118" i="16" s="1"/>
  <c r="E6142" i="16"/>
  <c r="M6142" i="16" s="1"/>
  <c r="E7166" i="16"/>
  <c r="M7166" i="16" s="1"/>
  <c r="F1088" i="16"/>
  <c r="F2112" i="16"/>
  <c r="E3136" i="16"/>
  <c r="M3136" i="16" s="1"/>
  <c r="E4160" i="16"/>
  <c r="M4160" i="16" s="1"/>
  <c r="F5192" i="16"/>
  <c r="E6216" i="16"/>
  <c r="M6216" i="16" s="1"/>
  <c r="E7240" i="16"/>
  <c r="M7240" i="16" s="1"/>
  <c r="F713" i="16"/>
  <c r="F1225" i="16"/>
  <c r="F1737" i="16"/>
  <c r="F2249" i="16"/>
  <c r="F2537" i="16"/>
  <c r="E2793" i="16"/>
  <c r="F3057" i="16"/>
  <c r="E3313" i="16"/>
  <c r="E3569" i="16"/>
  <c r="F3833" i="16"/>
  <c r="F4089" i="16"/>
  <c r="F4345" i="16"/>
  <c r="F4537" i="16"/>
  <c r="E4705" i="16"/>
  <c r="M4705" i="16" s="1"/>
  <c r="E4873" i="16"/>
  <c r="F5049" i="16"/>
  <c r="E5217" i="16"/>
  <c r="M5217" i="16" s="1"/>
  <c r="E5385" i="16"/>
  <c r="M5385" i="16" s="1"/>
  <c r="E5513" i="16"/>
  <c r="M5513" i="16" s="1"/>
  <c r="E5641" i="16"/>
  <c r="M5641" i="16" s="1"/>
  <c r="E5769" i="16"/>
  <c r="E5897" i="16"/>
  <c r="M5897" i="16" s="1"/>
  <c r="E6025" i="16"/>
  <c r="E6153" i="16"/>
  <c r="M6153" i="16" s="1"/>
  <c r="E6281" i="16"/>
  <c r="E6409" i="16"/>
  <c r="M6409" i="16" s="1"/>
  <c r="E6537" i="16"/>
  <c r="M6537" i="16" s="1"/>
  <c r="E6665" i="16"/>
  <c r="M6665" i="16" s="1"/>
  <c r="E6793" i="16"/>
  <c r="E6921" i="16"/>
  <c r="M6921" i="16" s="1"/>
  <c r="E7049" i="16"/>
  <c r="E7177" i="16"/>
  <c r="M7177" i="16" s="1"/>
  <c r="E3146" i="16"/>
  <c r="E3274" i="16"/>
  <c r="M3274" i="16" s="1"/>
  <c r="E3402" i="16"/>
  <c r="M3402" i="16" s="1"/>
  <c r="E3530" i="16"/>
  <c r="M3530" i="16" s="1"/>
  <c r="E3658" i="16"/>
  <c r="E3786" i="16"/>
  <c r="M3786" i="16" s="1"/>
  <c r="E3914" i="16"/>
  <c r="E4042" i="16"/>
  <c r="M4042" i="16" s="1"/>
  <c r="E4170" i="16"/>
  <c r="E4298" i="16"/>
  <c r="M4298" i="16" s="1"/>
  <c r="E4426" i="16"/>
  <c r="M4426" i="16" s="1"/>
  <c r="E4554" i="16"/>
  <c r="M4554" i="16" s="1"/>
  <c r="E4682" i="16"/>
  <c r="E4810" i="16"/>
  <c r="M4810" i="16" s="1"/>
  <c r="E4938" i="16"/>
  <c r="E5066" i="16"/>
  <c r="M5066" i="16" s="1"/>
  <c r="E5194" i="16"/>
  <c r="E5322" i="16"/>
  <c r="M5322" i="16" s="1"/>
  <c r="E5450" i="16"/>
  <c r="M5450" i="16" s="1"/>
  <c r="E5578" i="16"/>
  <c r="M5578" i="16" s="1"/>
  <c r="E5706" i="16"/>
  <c r="E5834" i="16"/>
  <c r="M5834" i="16" s="1"/>
  <c r="E5962" i="16"/>
  <c r="E6090" i="16"/>
  <c r="M6090" i="16" s="1"/>
  <c r="E6218" i="16"/>
  <c r="E6346" i="16"/>
  <c r="M6346" i="16" s="1"/>
  <c r="E6474" i="16"/>
  <c r="M6474" i="16" s="1"/>
  <c r="E6602" i="16"/>
  <c r="M6602" i="16" s="1"/>
  <c r="E6730" i="16"/>
  <c r="E6858" i="16"/>
  <c r="M6858" i="16" s="1"/>
  <c r="E6986" i="16"/>
  <c r="E7114" i="16"/>
  <c r="M7114" i="16" s="1"/>
  <c r="E7242" i="16"/>
  <c r="E7370" i="16"/>
  <c r="M7370" i="16" s="1"/>
  <c r="E7498" i="16"/>
  <c r="M7498" i="16" s="1"/>
  <c r="E7626" i="16"/>
  <c r="M7626" i="16" s="1"/>
  <c r="E7754" i="16"/>
  <c r="E7882" i="16"/>
  <c r="M7882" i="16" s="1"/>
  <c r="E8010" i="16"/>
  <c r="E8138" i="16"/>
  <c r="M8138" i="16" s="1"/>
  <c r="E8266" i="16"/>
  <c r="E8394" i="16"/>
  <c r="M8394" i="16" s="1"/>
  <c r="E8522" i="16"/>
  <c r="M8522" i="16" s="1"/>
  <c r="E8650" i="16"/>
  <c r="M8650" i="16" s="1"/>
  <c r="F2547" i="16"/>
  <c r="E2675" i="16"/>
  <c r="M2675" i="16" s="1"/>
  <c r="F2819" i="16"/>
  <c r="E2947" i="16"/>
  <c r="M2947" i="16" s="1"/>
  <c r="E3083" i="16"/>
  <c r="E3211" i="16"/>
  <c r="M3211" i="16" s="1"/>
  <c r="F3347" i="16"/>
  <c r="F3475" i="16"/>
  <c r="E3603" i="16"/>
  <c r="E3731" i="16"/>
  <c r="M3731" i="16" s="1"/>
  <c r="E3859" i="16"/>
  <c r="E3987" i="16"/>
  <c r="M3987" i="16" s="1"/>
  <c r="E4115" i="16"/>
  <c r="F4251" i="16"/>
  <c r="F4379" i="16"/>
  <c r="E4507" i="16"/>
  <c r="M4507" i="16" s="1"/>
  <c r="E4635" i="16"/>
  <c r="E4763" i="16"/>
  <c r="M4763" i="16" s="1"/>
  <c r="E4891" i="16"/>
  <c r="E5019" i="16"/>
  <c r="M5019" i="16" s="1"/>
  <c r="E5147" i="16"/>
  <c r="E5275" i="16"/>
  <c r="M5275" i="16" s="1"/>
  <c r="E5403" i="16"/>
  <c r="M5403" i="16" s="1"/>
  <c r="E5531" i="16"/>
  <c r="M5531" i="16" s="1"/>
  <c r="E5603" i="16"/>
  <c r="F5699" i="16"/>
  <c r="E5787" i="16"/>
  <c r="M5787" i="16" s="1"/>
  <c r="E5859" i="16"/>
  <c r="M5859" i="16" s="1"/>
  <c r="F5955" i="16"/>
  <c r="F6019" i="16"/>
  <c r="F6083" i="16"/>
  <c r="F6147" i="16"/>
  <c r="F6211" i="16"/>
  <c r="F6275" i="16"/>
  <c r="F6339" i="16"/>
  <c r="F6403" i="16"/>
  <c r="F6467" i="16"/>
  <c r="F6531" i="16"/>
  <c r="F6595" i="16"/>
  <c r="F6659" i="16"/>
  <c r="F6723" i="16"/>
  <c r="F6787" i="16"/>
  <c r="F6851" i="16"/>
  <c r="F6915" i="16"/>
  <c r="F6979" i="16"/>
  <c r="F7043" i="16"/>
  <c r="F7107" i="16"/>
  <c r="F7171" i="16"/>
  <c r="F7235" i="16"/>
  <c r="F7299" i="16"/>
  <c r="F7363" i="16"/>
  <c r="F7427" i="16"/>
  <c r="F7491" i="16"/>
  <c r="F7555" i="16"/>
  <c r="F7619" i="16"/>
  <c r="F7683" i="16"/>
  <c r="F7747" i="16"/>
  <c r="F7811" i="16"/>
  <c r="F7875" i="16"/>
  <c r="F7939" i="16"/>
  <c r="F8003" i="16"/>
  <c r="F8067" i="16"/>
  <c r="F8131" i="16"/>
  <c r="F8195" i="16"/>
  <c r="F8259" i="16"/>
  <c r="F8323" i="16"/>
  <c r="F8387" i="16"/>
  <c r="F8451" i="16"/>
  <c r="F8515" i="16"/>
  <c r="F8579" i="16"/>
  <c r="F8643" i="16"/>
  <c r="F8707" i="16"/>
  <c r="E5432" i="16"/>
  <c r="M5432" i="16" s="1"/>
  <c r="F124" i="16"/>
  <c r="F212" i="16"/>
  <c r="E284" i="16"/>
  <c r="M284" i="16" s="1"/>
  <c r="F364" i="16"/>
  <c r="F436" i="16"/>
  <c r="F4311" i="16"/>
  <c r="E2590" i="16"/>
  <c r="M2590" i="16" s="1"/>
  <c r="E6686" i="16"/>
  <c r="M6686" i="16" s="1"/>
  <c r="E3680" i="16"/>
  <c r="M3680" i="16" s="1"/>
  <c r="E457" i="16"/>
  <c r="M457" i="16" s="1"/>
  <c r="F2417" i="16"/>
  <c r="E3257" i="16"/>
  <c r="M3257" i="16" s="1"/>
  <c r="F4025" i="16"/>
  <c r="F4625" i="16"/>
  <c r="F5009" i="16"/>
  <c r="E5481" i="16"/>
  <c r="F5841" i="16"/>
  <c r="F6129" i="16"/>
  <c r="E6505" i="16"/>
  <c r="F6865" i="16"/>
  <c r="F7153" i="16"/>
  <c r="E3370" i="16"/>
  <c r="F3730" i="16"/>
  <c r="F4018" i="16"/>
  <c r="E4394" i="16"/>
  <c r="F4754" i="16"/>
  <c r="F5042" i="16"/>
  <c r="E5418" i="16"/>
  <c r="F5778" i="16"/>
  <c r="F6066" i="16"/>
  <c r="E6442" i="16"/>
  <c r="F6802" i="16"/>
  <c r="F7090" i="16"/>
  <c r="E7466" i="16"/>
  <c r="F7826" i="16"/>
  <c r="F8114" i="16"/>
  <c r="E8490" i="16"/>
  <c r="M8490" i="16" s="1"/>
  <c r="E2611" i="16"/>
  <c r="M2611" i="16" s="1"/>
  <c r="F2923" i="16"/>
  <c r="F3315" i="16"/>
  <c r="F3675" i="16"/>
  <c r="F3963" i="16"/>
  <c r="F4347" i="16"/>
  <c r="F4707" i="16"/>
  <c r="F4995" i="16"/>
  <c r="E5371" i="16"/>
  <c r="F5667" i="16"/>
  <c r="F5859" i="16"/>
  <c r="F6059" i="16"/>
  <c r="E6243" i="16"/>
  <c r="E6395" i="16"/>
  <c r="F6571" i="16"/>
  <c r="E6755" i="16"/>
  <c r="E6907" i="16"/>
  <c r="F7083" i="16"/>
  <c r="E7267" i="16"/>
  <c r="E7419" i="16"/>
  <c r="F7595" i="16"/>
  <c r="E7779" i="16"/>
  <c r="E7931" i="16"/>
  <c r="F8107" i="16"/>
  <c r="E8291" i="16"/>
  <c r="E8443" i="16"/>
  <c r="F8619" i="16"/>
  <c r="F68" i="16"/>
  <c r="F284" i="16"/>
  <c r="F476" i="16"/>
  <c r="F604" i="16"/>
  <c r="E668" i="16"/>
  <c r="F740" i="16"/>
  <c r="E804" i="16"/>
  <c r="F892" i="16"/>
  <c r="E956" i="16"/>
  <c r="F1028" i="16"/>
  <c r="F1116" i="16"/>
  <c r="E1180" i="16"/>
  <c r="F1252" i="16"/>
  <c r="E1316" i="16"/>
  <c r="M1316" i="16" s="1"/>
  <c r="F1404" i="16"/>
  <c r="F1468" i="16"/>
  <c r="F1532" i="16"/>
  <c r="F1596" i="16"/>
  <c r="F1660" i="16"/>
  <c r="F1724" i="16"/>
  <c r="F1788" i="16"/>
  <c r="F1852" i="16"/>
  <c r="F1916" i="16"/>
  <c r="F1980" i="16"/>
  <c r="F2044" i="16"/>
  <c r="F2108" i="16"/>
  <c r="F2172" i="16"/>
  <c r="F2236" i="16"/>
  <c r="F2300" i="16"/>
  <c r="F2364" i="16"/>
  <c r="F2428" i="16"/>
  <c r="F2492" i="16"/>
  <c r="F2556" i="16"/>
  <c r="F2620" i="16"/>
  <c r="F2684" i="16"/>
  <c r="E2748" i="16"/>
  <c r="E2812" i="16"/>
  <c r="E2876" i="16"/>
  <c r="E2940" i="16"/>
  <c r="M2940" i="16" s="1"/>
  <c r="E3004" i="16"/>
  <c r="E3068" i="16"/>
  <c r="E3132" i="16"/>
  <c r="E3196" i="16"/>
  <c r="M3196" i="16" s="1"/>
  <c r="E3260" i="16"/>
  <c r="E3324" i="16"/>
  <c r="E3388" i="16"/>
  <c r="E3444" i="16"/>
  <c r="M3444" i="16" s="1"/>
  <c r="E3492" i="16"/>
  <c r="E3548" i="16"/>
  <c r="M3548" i="16" s="1"/>
  <c r="F3596" i="16"/>
  <c r="F3652" i="16"/>
  <c r="E3700" i="16"/>
  <c r="M3700" i="16" s="1"/>
  <c r="E3748" i="16"/>
  <c r="E3804" i="16"/>
  <c r="M3804" i="16" s="1"/>
  <c r="F3852" i="16"/>
  <c r="E3900" i="16"/>
  <c r="E3940" i="16"/>
  <c r="F3988" i="16"/>
  <c r="E4028" i="16"/>
  <c r="M4028" i="16" s="1"/>
  <c r="E4068" i="16"/>
  <c r="F4116" i="16"/>
  <c r="E4156" i="16"/>
  <c r="E4196" i="16"/>
  <c r="F4244" i="16"/>
  <c r="E4284" i="16"/>
  <c r="M4284" i="16" s="1"/>
  <c r="E4324" i="16"/>
  <c r="M4324" i="16" s="1"/>
  <c r="F4372" i="16"/>
  <c r="E4412" i="16"/>
  <c r="E4452" i="16"/>
  <c r="F4500" i="16"/>
  <c r="E4540" i="16"/>
  <c r="E4580" i="16"/>
  <c r="F4628" i="16"/>
  <c r="E4668" i="16"/>
  <c r="E4708" i="16"/>
  <c r="F4756" i="16"/>
  <c r="E4796" i="16"/>
  <c r="E4836" i="16"/>
  <c r="M4836" i="16" s="1"/>
  <c r="F4884" i="16"/>
  <c r="E4924" i="16"/>
  <c r="E4964" i="16"/>
  <c r="F5012" i="16"/>
  <c r="E5052" i="16"/>
  <c r="M5052" i="16" s="1"/>
  <c r="E5092" i="16"/>
  <c r="F5140" i="16"/>
  <c r="E5180" i="16"/>
  <c r="E5220" i="16"/>
  <c r="F5268" i="16"/>
  <c r="E5308" i="16"/>
  <c r="M5308" i="16" s="1"/>
  <c r="E5348" i="16"/>
  <c r="M5348" i="16" s="1"/>
  <c r="F5396" i="16"/>
  <c r="E5436" i="16"/>
  <c r="E5476" i="16"/>
  <c r="F5524" i="16"/>
  <c r="E5564" i="16"/>
  <c r="E5604" i="16"/>
  <c r="F5652" i="16"/>
  <c r="E5692" i="16"/>
  <c r="E5732" i="16"/>
  <c r="F5780" i="16"/>
  <c r="E5820" i="16"/>
  <c r="E5860" i="16"/>
  <c r="M5860" i="16" s="1"/>
  <c r="F5908" i="16"/>
  <c r="E5948" i="16"/>
  <c r="E5988" i="16"/>
  <c r="F6036" i="16"/>
  <c r="E6076" i="16"/>
  <c r="M6076" i="16" s="1"/>
  <c r="E6116" i="16"/>
  <c r="F6164" i="16"/>
  <c r="E6204" i="16"/>
  <c r="E6244" i="16"/>
  <c r="F6292" i="16"/>
  <c r="E6332" i="16"/>
  <c r="M6332" i="16" s="1"/>
  <c r="E6372" i="16"/>
  <c r="M6372" i="16" s="1"/>
  <c r="F6420" i="16"/>
  <c r="E6460" i="16"/>
  <c r="E6500" i="16"/>
  <c r="F6548" i="16"/>
  <c r="E6588" i="16"/>
  <c r="E6628" i="16"/>
  <c r="F6676" i="16"/>
  <c r="E6716" i="16"/>
  <c r="E6756" i="16"/>
  <c r="F6804" i="16"/>
  <c r="E6844" i="16"/>
  <c r="E6884" i="16"/>
  <c r="M6884" i="16" s="1"/>
  <c r="F6932" i="16"/>
  <c r="E6972" i="16"/>
  <c r="E7012" i="16"/>
  <c r="F7060" i="16"/>
  <c r="E7100" i="16"/>
  <c r="M7100" i="16" s="1"/>
  <c r="E7140" i="16"/>
  <c r="F7188" i="16"/>
  <c r="E7228" i="16"/>
  <c r="E7268" i="16"/>
  <c r="F7316" i="16"/>
  <c r="E7356" i="16"/>
  <c r="M7356" i="16" s="1"/>
  <c r="E7396" i="16"/>
  <c r="F7444" i="16"/>
  <c r="E7484" i="16"/>
  <c r="E7524" i="16"/>
  <c r="F7572" i="16"/>
  <c r="E7612" i="16"/>
  <c r="E7652" i="16"/>
  <c r="F7700" i="16"/>
  <c r="E7740" i="16"/>
  <c r="E7780" i="16"/>
  <c r="F7828" i="16"/>
  <c r="E7868" i="16"/>
  <c r="E7908" i="16"/>
  <c r="M7908" i="16" s="1"/>
  <c r="F7956" i="16"/>
  <c r="E7996" i="16"/>
  <c r="E8036" i="16"/>
  <c r="M8036" i="16" s="1"/>
  <c r="F8084" i="16"/>
  <c r="E8124" i="16"/>
  <c r="M8124" i="16" s="1"/>
  <c r="E8164" i="16"/>
  <c r="F8212" i="16"/>
  <c r="E8252" i="16"/>
  <c r="E8292" i="16"/>
  <c r="E8332" i="16"/>
  <c r="E8364" i="16"/>
  <c r="M8364" i="16" s="1"/>
  <c r="E8396" i="16"/>
  <c r="E8428" i="16"/>
  <c r="E8460" i="16"/>
  <c r="E8492" i="16"/>
  <c r="E8524" i="16"/>
  <c r="E8556" i="16"/>
  <c r="E8588" i="16"/>
  <c r="E8620" i="16"/>
  <c r="E8652" i="16"/>
  <c r="E8684" i="16"/>
  <c r="E8716" i="16"/>
  <c r="E126" i="16"/>
  <c r="M126" i="16" s="1"/>
  <c r="E2763" i="16"/>
  <c r="M2763" i="16" s="1"/>
  <c r="E7157" i="16"/>
  <c r="E7189" i="16"/>
  <c r="E7221" i="16"/>
  <c r="M7221" i="16" s="1"/>
  <c r="F7261" i="16"/>
  <c r="F7293" i="16"/>
  <c r="F7325" i="16"/>
  <c r="F7357" i="16"/>
  <c r="F7389" i="16"/>
  <c r="F7421" i="16"/>
  <c r="F7453" i="16"/>
  <c r="F7485" i="16"/>
  <c r="F7517" i="16"/>
  <c r="F7549" i="16"/>
  <c r="F7581" i="16"/>
  <c r="F7613" i="16"/>
  <c r="F7645" i="16"/>
  <c r="F7677" i="16"/>
  <c r="F7709" i="16"/>
  <c r="F7741" i="16"/>
  <c r="E7773" i="16"/>
  <c r="E7805" i="16"/>
  <c r="E7837" i="16"/>
  <c r="E7869" i="16"/>
  <c r="E7901" i="16"/>
  <c r="E7933" i="16"/>
  <c r="E7965" i="16"/>
  <c r="E7997" i="16"/>
  <c r="E8029" i="16"/>
  <c r="E8061" i="16"/>
  <c r="E8093" i="16"/>
  <c r="E8125" i="16"/>
  <c r="E8157" i="16"/>
  <c r="E8189" i="16"/>
  <c r="E8221" i="16"/>
  <c r="E8253" i="16"/>
  <c r="M8253" i="16" s="1"/>
  <c r="E8285" i="16"/>
  <c r="E8317" i="16"/>
  <c r="E8349" i="16"/>
  <c r="E8381" i="16"/>
  <c r="E8413" i="16"/>
  <c r="E8445" i="16"/>
  <c r="E8477" i="16"/>
  <c r="E8509" i="16"/>
  <c r="M8509" i="16" s="1"/>
  <c r="E8541" i="16"/>
  <c r="E8573" i="16"/>
  <c r="E8605" i="16"/>
  <c r="E8637" i="16"/>
  <c r="E8669" i="16"/>
  <c r="E8701" i="16"/>
  <c r="E8733" i="16"/>
  <c r="E7238" i="16"/>
  <c r="M7238" i="16" s="1"/>
  <c r="E7270" i="16"/>
  <c r="E7302" i="16"/>
  <c r="E7334" i="16"/>
  <c r="E7366" i="16"/>
  <c r="E7398" i="16"/>
  <c r="E7430" i="16"/>
  <c r="E7462" i="16"/>
  <c r="E7494" i="16"/>
  <c r="M7494" i="16" s="1"/>
  <c r="E7526" i="16"/>
  <c r="E7558" i="16"/>
  <c r="E7590" i="16"/>
  <c r="E7622" i="16"/>
  <c r="E7654" i="16"/>
  <c r="E7686" i="16"/>
  <c r="E7718" i="16"/>
  <c r="E7750" i="16"/>
  <c r="M7750" i="16" s="1"/>
  <c r="E7782" i="16"/>
  <c r="E7814" i="16"/>
  <c r="E7846" i="16"/>
  <c r="E7878" i="16"/>
  <c r="E7910" i="16"/>
  <c r="E7942" i="16"/>
  <c r="E7974" i="16"/>
  <c r="E8006" i="16"/>
  <c r="M8006" i="16" s="1"/>
  <c r="E8038" i="16"/>
  <c r="E8070" i="16"/>
  <c r="E8102" i="16"/>
  <c r="E8134" i="16"/>
  <c r="E8166" i="16"/>
  <c r="E8198" i="16"/>
  <c r="E8230" i="16"/>
  <c r="E8262" i="16"/>
  <c r="M8262" i="16" s="1"/>
  <c r="E8294" i="16"/>
  <c r="E8326" i="16"/>
  <c r="E8358" i="16"/>
  <c r="E8390" i="16"/>
  <c r="E8422" i="16"/>
  <c r="E8454" i="16"/>
  <c r="E8486" i="16"/>
  <c r="E8518" i="16"/>
  <c r="M8518" i="16" s="1"/>
  <c r="E8550" i="16"/>
  <c r="E8582" i="16"/>
  <c r="E8614" i="16"/>
  <c r="E8646" i="16"/>
  <c r="E8678" i="16"/>
  <c r="E8710" i="16"/>
  <c r="E6831" i="16"/>
  <c r="E6863" i="16"/>
  <c r="M6863" i="16" s="1"/>
  <c r="E6895" i="16"/>
  <c r="E6927" i="16"/>
  <c r="E6959" i="16"/>
  <c r="E6991" i="16"/>
  <c r="E7023" i="16"/>
  <c r="E7055" i="16"/>
  <c r="E7087" i="16"/>
  <c r="E7119" i="16"/>
  <c r="M7119" i="16" s="1"/>
  <c r="E7151" i="16"/>
  <c r="E7183" i="16"/>
  <c r="E7215" i="16"/>
  <c r="E7247" i="16"/>
  <c r="E7279" i="16"/>
  <c r="E7311" i="16"/>
  <c r="E7343" i="16"/>
  <c r="E7375" i="16"/>
  <c r="M7375" i="16" s="1"/>
  <c r="E7407" i="16"/>
  <c r="E7439" i="16"/>
  <c r="E7471" i="16"/>
  <c r="E7503" i="16"/>
  <c r="E7535" i="16"/>
  <c r="E7567" i="16"/>
  <c r="E7599" i="16"/>
  <c r="E7631" i="16"/>
  <c r="M7631" i="16" s="1"/>
  <c r="E7663" i="16"/>
  <c r="E7695" i="16"/>
  <c r="E7727" i="16"/>
  <c r="E7759" i="16"/>
  <c r="E7791" i="16"/>
  <c r="E7823" i="16"/>
  <c r="E7855" i="16"/>
  <c r="E7887" i="16"/>
  <c r="E7919" i="16"/>
  <c r="E7951" i="16"/>
  <c r="E7983" i="16"/>
  <c r="E8015" i="16"/>
  <c r="E8047" i="16"/>
  <c r="E8079" i="16"/>
  <c r="E8111" i="16"/>
  <c r="E8143" i="16"/>
  <c r="E8175" i="16"/>
  <c r="E8207" i="16"/>
  <c r="E8239" i="16"/>
  <c r="E8271" i="16"/>
  <c r="E8303" i="16"/>
  <c r="E8335" i="16"/>
  <c r="E8367" i="16"/>
  <c r="E8399" i="16"/>
  <c r="M8399" i="16" s="1"/>
  <c r="E8431" i="16"/>
  <c r="E8463" i="16"/>
  <c r="E8495" i="16"/>
  <c r="E8527" i="16"/>
  <c r="E8559" i="16"/>
  <c r="E8591" i="16"/>
  <c r="E8623" i="16"/>
  <c r="E8655" i="16"/>
  <c r="M8655" i="16" s="1"/>
  <c r="E8687" i="16"/>
  <c r="E8719" i="16"/>
  <c r="E7344" i="16"/>
  <c r="E7376" i="16"/>
  <c r="E7408" i="16"/>
  <c r="E7440" i="16"/>
  <c r="E7472" i="16"/>
  <c r="E7504" i="16"/>
  <c r="M7504" i="16" s="1"/>
  <c r="E7536" i="16"/>
  <c r="E7568" i="16"/>
  <c r="E7600" i="16"/>
  <c r="E7632" i="16"/>
  <c r="E7664" i="16"/>
  <c r="E7696" i="16"/>
  <c r="E7728" i="16"/>
  <c r="E7760" i="16"/>
  <c r="M7760" i="16" s="1"/>
  <c r="E7792" i="16"/>
  <c r="E7824" i="16"/>
  <c r="E7856" i="16"/>
  <c r="E7888" i="16"/>
  <c r="E7920" i="16"/>
  <c r="E7952" i="16"/>
  <c r="E7984" i="16"/>
  <c r="E8016" i="16"/>
  <c r="M8016" i="16" s="1"/>
  <c r="E8048" i="16"/>
  <c r="E8080" i="16"/>
  <c r="E8112" i="16"/>
  <c r="E8144" i="16"/>
  <c r="E8176" i="16"/>
  <c r="E8208" i="16"/>
  <c r="E8240" i="16"/>
  <c r="E8272" i="16"/>
  <c r="M8272" i="16" s="1"/>
  <c r="E8304" i="16"/>
  <c r="E8336" i="16"/>
  <c r="E8368" i="16"/>
  <c r="E8400" i="16"/>
  <c r="E8432" i="16"/>
  <c r="E8464" i="16"/>
  <c r="E8496" i="16"/>
  <c r="E8528" i="16"/>
  <c r="M8528" i="16" s="1"/>
  <c r="E8560" i="16"/>
  <c r="E8592" i="16"/>
  <c r="E8624" i="16"/>
  <c r="E8656" i="16"/>
  <c r="E8688" i="16"/>
  <c r="E8720" i="16"/>
  <c r="F7281" i="16"/>
  <c r="F7313" i="16"/>
  <c r="F7345" i="16"/>
  <c r="F7377" i="16"/>
  <c r="F7409" i="16"/>
  <c r="F7441" i="16"/>
  <c r="F7473" i="16"/>
  <c r="F7505" i="16"/>
  <c r="F7537" i="16"/>
  <c r="F7569" i="16"/>
  <c r="F7601" i="16"/>
  <c r="F7633" i="16"/>
  <c r="F7665" i="16"/>
  <c r="F7697" i="16"/>
  <c r="F7729" i="16"/>
  <c r="F7761" i="16"/>
  <c r="F7793" i="16"/>
  <c r="F7825" i="16"/>
  <c r="F7857" i="16"/>
  <c r="F7889" i="16"/>
  <c r="F7921" i="16"/>
  <c r="F7953" i="16"/>
  <c r="F7985" i="16"/>
  <c r="F8017" i="16"/>
  <c r="F8049" i="16"/>
  <c r="F8081" i="16"/>
  <c r="F8113" i="16"/>
  <c r="F8145" i="16"/>
  <c r="F8177" i="16"/>
  <c r="F8209" i="16"/>
  <c r="F8241" i="16"/>
  <c r="F8273" i="16"/>
  <c r="F8305" i="16"/>
  <c r="F8337" i="16"/>
  <c r="F8369" i="16"/>
  <c r="F8401" i="16"/>
  <c r="F8433" i="16"/>
  <c r="F8465" i="16"/>
  <c r="F8497" i="16"/>
  <c r="F8529" i="16"/>
  <c r="F8561" i="16"/>
  <c r="F8593" i="16"/>
  <c r="F8625" i="16"/>
  <c r="F8657" i="16"/>
  <c r="F8689" i="16"/>
  <c r="F8721" i="16"/>
  <c r="Q34" i="16"/>
  <c r="Q290" i="16"/>
  <c r="Q546" i="16"/>
  <c r="R762" i="16"/>
  <c r="Q962" i="16"/>
  <c r="R1170" i="16"/>
  <c r="Q1370" i="16"/>
  <c r="Q35" i="16"/>
  <c r="R243" i="16"/>
  <c r="Q443" i="16"/>
  <c r="R651" i="16"/>
  <c r="Q851" i="16"/>
  <c r="Q1019" i="16"/>
  <c r="R1171" i="16"/>
  <c r="R1299" i="16"/>
  <c r="R1427" i="16"/>
  <c r="Q1491" i="16"/>
  <c r="Q12" i="16"/>
  <c r="Q76" i="16"/>
  <c r="Q140" i="16"/>
  <c r="Q204" i="16"/>
  <c r="R252" i="16"/>
  <c r="Q292" i="16"/>
  <c r="Q332" i="16"/>
  <c r="R380" i="16"/>
  <c r="Q420" i="16"/>
  <c r="Q460" i="16"/>
  <c r="R508" i="16"/>
  <c r="Q548" i="16"/>
  <c r="Q588" i="16"/>
  <c r="R636" i="16"/>
  <c r="R676" i="16"/>
  <c r="R5" i="16"/>
  <c r="R37" i="16"/>
  <c r="R69" i="16"/>
  <c r="R101" i="16"/>
  <c r="R133" i="16"/>
  <c r="R165" i="16"/>
  <c r="R197" i="16"/>
  <c r="R229" i="16"/>
  <c r="R261" i="16"/>
  <c r="R293" i="16"/>
  <c r="R325" i="16"/>
  <c r="R357" i="16"/>
  <c r="R389" i="16"/>
  <c r="R421" i="16"/>
  <c r="R453" i="16"/>
  <c r="R485" i="16"/>
  <c r="R517" i="16"/>
  <c r="R549" i="16"/>
  <c r="R6" i="16"/>
  <c r="R38" i="16"/>
  <c r="R70" i="16"/>
  <c r="R102" i="16"/>
  <c r="R134" i="16"/>
  <c r="R166" i="16"/>
  <c r="R198" i="16"/>
  <c r="R230" i="16"/>
  <c r="R262" i="16"/>
  <c r="R294" i="16"/>
  <c r="R326" i="16"/>
  <c r="R358" i="16"/>
  <c r="R390" i="16"/>
  <c r="R422" i="16"/>
  <c r="R454" i="16"/>
  <c r="R486" i="16"/>
  <c r="R518" i="16"/>
  <c r="R550" i="16"/>
  <c r="R582" i="16"/>
  <c r="R614" i="16"/>
  <c r="R646" i="16"/>
  <c r="R678" i="16"/>
  <c r="R710" i="16"/>
  <c r="R742" i="16"/>
  <c r="R774" i="16"/>
  <c r="R806" i="16"/>
  <c r="R838" i="16"/>
  <c r="R870" i="16"/>
  <c r="R902" i="16"/>
  <c r="R934" i="16"/>
  <c r="R966" i="16"/>
  <c r="R998" i="16"/>
  <c r="R1030" i="16"/>
  <c r="R1062" i="16"/>
  <c r="R1094" i="16"/>
  <c r="R1126" i="16"/>
  <c r="R1158" i="16"/>
  <c r="R1190" i="16"/>
  <c r="R1222" i="16"/>
  <c r="R1254" i="16"/>
  <c r="R1286" i="16"/>
  <c r="R1318" i="16"/>
  <c r="R1350" i="16"/>
  <c r="R1382" i="16"/>
  <c r="R1414" i="16"/>
  <c r="R1446" i="16"/>
  <c r="R1478" i="16"/>
  <c r="R1510" i="16"/>
  <c r="R1542" i="16"/>
  <c r="R1574" i="16"/>
  <c r="R1606" i="16"/>
  <c r="R1638" i="16"/>
  <c r="R1670" i="16"/>
  <c r="R1702" i="16"/>
  <c r="R1734" i="16"/>
  <c r="R1766" i="16"/>
  <c r="R1798" i="16"/>
  <c r="R1830" i="16"/>
  <c r="R1862" i="16"/>
  <c r="R23" i="16"/>
  <c r="R55" i="16"/>
  <c r="R87" i="16"/>
  <c r="R119" i="16"/>
  <c r="R151" i="16"/>
  <c r="R183" i="16"/>
  <c r="R215" i="16"/>
  <c r="R247" i="16"/>
  <c r="R279" i="16"/>
  <c r="R311" i="16"/>
  <c r="R343" i="16"/>
  <c r="R375" i="16"/>
  <c r="R407" i="16"/>
  <c r="R439" i="16"/>
  <c r="R471" i="16"/>
  <c r="R503" i="16"/>
  <c r="R535" i="16"/>
  <c r="R567" i="16"/>
  <c r="R599" i="16"/>
  <c r="R631" i="16"/>
  <c r="R663" i="16"/>
  <c r="R695" i="16"/>
  <c r="R32" i="16"/>
  <c r="R64" i="16"/>
  <c r="R96" i="16"/>
  <c r="R128" i="16"/>
  <c r="R160" i="16"/>
  <c r="R192" i="16"/>
  <c r="R224" i="16"/>
  <c r="R256" i="16"/>
  <c r="R288" i="16"/>
  <c r="R320" i="16"/>
  <c r="R352" i="16"/>
  <c r="R384" i="16"/>
  <c r="R416" i="16"/>
  <c r="R448" i="16"/>
  <c r="R480" i="16"/>
  <c r="R512" i="16"/>
  <c r="R544" i="16"/>
  <c r="R576" i="16"/>
  <c r="R608" i="16"/>
  <c r="R640" i="16"/>
  <c r="R672" i="16"/>
  <c r="R704" i="16"/>
  <c r="R736" i="16"/>
  <c r="R768" i="16"/>
  <c r="R800" i="16"/>
  <c r="R832" i="16"/>
  <c r="R864" i="16"/>
  <c r="F6103" i="16"/>
  <c r="E2814" i="16"/>
  <c r="M2814" i="16" s="1"/>
  <c r="E6910" i="16"/>
  <c r="M6910" i="16" s="1"/>
  <c r="E3904" i="16"/>
  <c r="M3904" i="16" s="1"/>
  <c r="F585" i="16"/>
  <c r="F2473" i="16"/>
  <c r="E3449" i="16"/>
  <c r="F4033" i="16"/>
  <c r="F4665" i="16"/>
  <c r="F5137" i="16"/>
  <c r="F5489" i="16"/>
  <c r="E5865" i="16"/>
  <c r="M5865" i="16" s="1"/>
  <c r="F6225" i="16"/>
  <c r="F6513" i="16"/>
  <c r="E6889" i="16"/>
  <c r="F7249" i="16"/>
  <c r="F3378" i="16"/>
  <c r="E3754" i="16"/>
  <c r="M3754" i="16" s="1"/>
  <c r="F4114" i="16"/>
  <c r="F4402" i="16"/>
  <c r="E4778" i="16"/>
  <c r="F5138" i="16"/>
  <c r="F5426" i="16"/>
  <c r="E5802" i="16"/>
  <c r="M5802" i="16" s="1"/>
  <c r="F6162" i="16"/>
  <c r="F6450" i="16"/>
  <c r="E6826" i="16"/>
  <c r="F7186" i="16"/>
  <c r="F7474" i="16"/>
  <c r="E7850" i="16"/>
  <c r="M7850" i="16" s="1"/>
  <c r="F8210" i="16"/>
  <c r="F8498" i="16"/>
  <c r="F2643" i="16"/>
  <c r="E3019" i="16"/>
  <c r="E3315" i="16"/>
  <c r="E3699" i="16"/>
  <c r="M3699" i="16" s="1"/>
  <c r="F4059" i="16"/>
  <c r="E4347" i="16"/>
  <c r="E4731" i="16"/>
  <c r="F5091" i="16"/>
  <c r="F5379" i="16"/>
  <c r="E5667" i="16"/>
  <c r="M5667" i="16" s="1"/>
  <c r="F5923" i="16"/>
  <c r="E6075" i="16"/>
  <c r="F6251" i="16"/>
  <c r="E6435" i="16"/>
  <c r="M6435" i="16" s="1"/>
  <c r="E6587" i="16"/>
  <c r="F6763" i="16"/>
  <c r="E6947" i="16"/>
  <c r="E7099" i="16"/>
  <c r="F7275" i="16"/>
  <c r="E7459" i="16"/>
  <c r="E7611" i="16"/>
  <c r="F7787" i="16"/>
  <c r="E7971" i="16"/>
  <c r="E8123" i="16"/>
  <c r="M8123" i="16" s="1"/>
  <c r="F8299" i="16"/>
  <c r="E8483" i="16"/>
  <c r="E8635" i="16"/>
  <c r="F76" i="16"/>
  <c r="E324" i="16"/>
  <c r="E492" i="16"/>
  <c r="E604" i="16"/>
  <c r="F676" i="16"/>
  <c r="E740" i="16"/>
  <c r="F828" i="16"/>
  <c r="E892" i="16"/>
  <c r="F964" i="16"/>
  <c r="F1052" i="16"/>
  <c r="E1116" i="16"/>
  <c r="F1188" i="16"/>
  <c r="E1252" i="16"/>
  <c r="F1340" i="16"/>
  <c r="E1404" i="16"/>
  <c r="M1404" i="16" s="1"/>
  <c r="E1468" i="16"/>
  <c r="E1532" i="16"/>
  <c r="E1596" i="16"/>
  <c r="M1596" i="16" s="1"/>
  <c r="E1660" i="16"/>
  <c r="E1724" i="16"/>
  <c r="E1788" i="16"/>
  <c r="E1852" i="16"/>
  <c r="E1916" i="16"/>
  <c r="M1916" i="16" s="1"/>
  <c r="E1980" i="16"/>
  <c r="E2044" i="16"/>
  <c r="E2108" i="16"/>
  <c r="M2108" i="16" s="1"/>
  <c r="E2172" i="16"/>
  <c r="E2236" i="16"/>
  <c r="E2300" i="16"/>
  <c r="E2364" i="16"/>
  <c r="E2428" i="16"/>
  <c r="M2428" i="16" s="1"/>
  <c r="E2492" i="16"/>
  <c r="E2556" i="16"/>
  <c r="E2620" i="16"/>
  <c r="M2620" i="16" s="1"/>
  <c r="E2684" i="16"/>
  <c r="F2756" i="16"/>
  <c r="F2820" i="16"/>
  <c r="F2884" i="16"/>
  <c r="F2948" i="16"/>
  <c r="F3012" i="16"/>
  <c r="F3076" i="16"/>
  <c r="F3140" i="16"/>
  <c r="F3204" i="16"/>
  <c r="F3268" i="16"/>
  <c r="F3332" i="16"/>
  <c r="F3396" i="16"/>
  <c r="E3452" i="16"/>
  <c r="M3452" i="16" s="1"/>
  <c r="F3500" i="16"/>
  <c r="F3556" i="16"/>
  <c r="E3604" i="16"/>
  <c r="E3652" i="16"/>
  <c r="E3708" i="16"/>
  <c r="M3708" i="16" s="1"/>
  <c r="F3756" i="16"/>
  <c r="F3812" i="16"/>
  <c r="E3860" i="16"/>
  <c r="F3908" i="16"/>
  <c r="F3948" i="16"/>
  <c r="E3988" i="16"/>
  <c r="M3988" i="16" s="1"/>
  <c r="F4036" i="16"/>
  <c r="F4076" i="16"/>
  <c r="E4116" i="16"/>
  <c r="F4164" i="16"/>
  <c r="F4204" i="16"/>
  <c r="E4244" i="16"/>
  <c r="F4292" i="16"/>
  <c r="F4332" i="16"/>
  <c r="E4372" i="16"/>
  <c r="F4420" i="16"/>
  <c r="F4460" i="16"/>
  <c r="E4500" i="16"/>
  <c r="F4548" i="16"/>
  <c r="F4588" i="16"/>
  <c r="E4628" i="16"/>
  <c r="F4676" i="16"/>
  <c r="F4716" i="16"/>
  <c r="E4756" i="16"/>
  <c r="F4804" i="16"/>
  <c r="F4844" i="16"/>
  <c r="E4884" i="16"/>
  <c r="M4884" i="16" s="1"/>
  <c r="F4932" i="16"/>
  <c r="F4972" i="16"/>
  <c r="E5012" i="16"/>
  <c r="M5012" i="16" s="1"/>
  <c r="F5060" i="16"/>
  <c r="F5100" i="16"/>
  <c r="E5140" i="16"/>
  <c r="F5188" i="16"/>
  <c r="F5228" i="16"/>
  <c r="E5268" i="16"/>
  <c r="F5316" i="16"/>
  <c r="F5356" i="16"/>
  <c r="E5396" i="16"/>
  <c r="F5444" i="16"/>
  <c r="F5484" i="16"/>
  <c r="E5524" i="16"/>
  <c r="F5572" i="16"/>
  <c r="F5612" i="16"/>
  <c r="E5652" i="16"/>
  <c r="F5700" i="16"/>
  <c r="F5740" i="16"/>
  <c r="E5780" i="16"/>
  <c r="F5828" i="16"/>
  <c r="F5868" i="16"/>
  <c r="E5908" i="16"/>
  <c r="M5908" i="16" s="1"/>
  <c r="F5956" i="16"/>
  <c r="F5996" i="16"/>
  <c r="E6036" i="16"/>
  <c r="M6036" i="16" s="1"/>
  <c r="F6084" i="16"/>
  <c r="F6124" i="16"/>
  <c r="E6164" i="16"/>
  <c r="F6212" i="16"/>
  <c r="F6252" i="16"/>
  <c r="E6292" i="16"/>
  <c r="F6340" i="16"/>
  <c r="F6380" i="16"/>
  <c r="E6420" i="16"/>
  <c r="F6468" i="16"/>
  <c r="F6508" i="16"/>
  <c r="E6548" i="16"/>
  <c r="F6596" i="16"/>
  <c r="F6636" i="16"/>
  <c r="E6676" i="16"/>
  <c r="F6724" i="16"/>
  <c r="F6764" i="16"/>
  <c r="E6804" i="16"/>
  <c r="F6852" i="16"/>
  <c r="F6892" i="16"/>
  <c r="E6932" i="16"/>
  <c r="M6932" i="16" s="1"/>
  <c r="F6980" i="16"/>
  <c r="F7020" i="16"/>
  <c r="E7060" i="16"/>
  <c r="M7060" i="16" s="1"/>
  <c r="F7108" i="16"/>
  <c r="F7148" i="16"/>
  <c r="E7188" i="16"/>
  <c r="F7236" i="16"/>
  <c r="F7276" i="16"/>
  <c r="E7316" i="16"/>
  <c r="F7364" i="16"/>
  <c r="F7404" i="16"/>
  <c r="E7444" i="16"/>
  <c r="F7492" i="16"/>
  <c r="F7532" i="16"/>
  <c r="E7572" i="16"/>
  <c r="F7620" i="16"/>
  <c r="F7660" i="16"/>
  <c r="E7700" i="16"/>
  <c r="F7748" i="16"/>
  <c r="F7788" i="16"/>
  <c r="E7828" i="16"/>
  <c r="F7876" i="16"/>
  <c r="F7916" i="16"/>
  <c r="E7956" i="16"/>
  <c r="M7956" i="16" s="1"/>
  <c r="F8004" i="16"/>
  <c r="F8044" i="16"/>
  <c r="E8084" i="16"/>
  <c r="M8084" i="16" s="1"/>
  <c r="F8132" i="16"/>
  <c r="F8172" i="16"/>
  <c r="E8212" i="16"/>
  <c r="F8260" i="16"/>
  <c r="F8300" i="16"/>
  <c r="F8340" i="16"/>
  <c r="F8372" i="16"/>
  <c r="F8404" i="16"/>
  <c r="F8436" i="16"/>
  <c r="F8468" i="16"/>
  <c r="F8500" i="16"/>
  <c r="F8532" i="16"/>
  <c r="F8564" i="16"/>
  <c r="F8596" i="16"/>
  <c r="F8628" i="16"/>
  <c r="F8660" i="16"/>
  <c r="F8692" i="16"/>
  <c r="F8724" i="16"/>
  <c r="E158" i="16"/>
  <c r="M158" i="16" s="1"/>
  <c r="F7133" i="16"/>
  <c r="F7165" i="16"/>
  <c r="F7197" i="16"/>
  <c r="F7229" i="16"/>
  <c r="E7261" i="16"/>
  <c r="M7261" i="16" s="1"/>
  <c r="E7293" i="16"/>
  <c r="E7325" i="16"/>
  <c r="E7357" i="16"/>
  <c r="E7389" i="16"/>
  <c r="E7421" i="16"/>
  <c r="M7421" i="16" s="1"/>
  <c r="E7453" i="16"/>
  <c r="E7485" i="16"/>
  <c r="E7517" i="16"/>
  <c r="M7517" i="16" s="1"/>
  <c r="E7549" i="16"/>
  <c r="E7581" i="16"/>
  <c r="E7613" i="16"/>
  <c r="E7645" i="16"/>
  <c r="E7677" i="16"/>
  <c r="M7677" i="16" s="1"/>
  <c r="E7709" i="16"/>
  <c r="F7749" i="16"/>
  <c r="F7781" i="16"/>
  <c r="F7813" i="16"/>
  <c r="F7845" i="16"/>
  <c r="F7877" i="16"/>
  <c r="F7909" i="16"/>
  <c r="F7941" i="16"/>
  <c r="F7973" i="16"/>
  <c r="F8005" i="16"/>
  <c r="F8037" i="16"/>
  <c r="F8069" i="16"/>
  <c r="F8101" i="16"/>
  <c r="F8133" i="16"/>
  <c r="F8165" i="16"/>
  <c r="F8197" i="16"/>
  <c r="F8229" i="16"/>
  <c r="F8261" i="16"/>
  <c r="F8293" i="16"/>
  <c r="F8325" i="16"/>
  <c r="F8357" i="16"/>
  <c r="F8389" i="16"/>
  <c r="F8421" i="16"/>
  <c r="F8453" i="16"/>
  <c r="F8485" i="16"/>
  <c r="F8517" i="16"/>
  <c r="F8549" i="16"/>
  <c r="F8581" i="16"/>
  <c r="F8613" i="16"/>
  <c r="F8645" i="16"/>
  <c r="F8677" i="16"/>
  <c r="F8709" i="16"/>
  <c r="F7214" i="16"/>
  <c r="F7246" i="16"/>
  <c r="F7278" i="16"/>
  <c r="F7310" i="16"/>
  <c r="F7342" i="16"/>
  <c r="F7374" i="16"/>
  <c r="F7406" i="16"/>
  <c r="F7438" i="16"/>
  <c r="F7470" i="16"/>
  <c r="F7502" i="16"/>
  <c r="F7534" i="16"/>
  <c r="F7566" i="16"/>
  <c r="F7598" i="16"/>
  <c r="F7630" i="16"/>
  <c r="F7662" i="16"/>
  <c r="F7694" i="16"/>
  <c r="F7726" i="16"/>
  <c r="F7758" i="16"/>
  <c r="F7790" i="16"/>
  <c r="F7822" i="16"/>
  <c r="F7854" i="16"/>
  <c r="F7886" i="16"/>
  <c r="F7918" i="16"/>
  <c r="F7950" i="16"/>
  <c r="F7982" i="16"/>
  <c r="F8014" i="16"/>
  <c r="F8046" i="16"/>
  <c r="F8078" i="16"/>
  <c r="F8110" i="16"/>
  <c r="F8142" i="16"/>
  <c r="F8174" i="16"/>
  <c r="F8206" i="16"/>
  <c r="F8238" i="16"/>
  <c r="F8270" i="16"/>
  <c r="F8302" i="16"/>
  <c r="F8334" i="16"/>
  <c r="F8366" i="16"/>
  <c r="F8398" i="16"/>
  <c r="F8430" i="16"/>
  <c r="F8462" i="16"/>
  <c r="F8494" i="16"/>
  <c r="F8526" i="16"/>
  <c r="F8558" i="16"/>
  <c r="F8590" i="16"/>
  <c r="F8622" i="16"/>
  <c r="F8654" i="16"/>
  <c r="F8686" i="16"/>
  <c r="F8718" i="16"/>
  <c r="F6839" i="16"/>
  <c r="F6871" i="16"/>
  <c r="F6903" i="16"/>
  <c r="F6935" i="16"/>
  <c r="F6967" i="16"/>
  <c r="F6999" i="16"/>
  <c r="F7031" i="16"/>
  <c r="F7063" i="16"/>
  <c r="F7095" i="16"/>
  <c r="F7127" i="16"/>
  <c r="F7159" i="16"/>
  <c r="F7191" i="16"/>
  <c r="F7223" i="16"/>
  <c r="F7255" i="16"/>
  <c r="F7287" i="16"/>
  <c r="F7319" i="16"/>
  <c r="F7351" i="16"/>
  <c r="F7383" i="16"/>
  <c r="F7415" i="16"/>
  <c r="F7447" i="16"/>
  <c r="F7479" i="16"/>
  <c r="F7511" i="16"/>
  <c r="F7543" i="16"/>
  <c r="F7575" i="16"/>
  <c r="F7607" i="16"/>
  <c r="F7639" i="16"/>
  <c r="F7671" i="16"/>
  <c r="F7703" i="16"/>
  <c r="F7735" i="16"/>
  <c r="F7767" i="16"/>
  <c r="F7799" i="16"/>
  <c r="F7831" i="16"/>
  <c r="F7863" i="16"/>
  <c r="F7895" i="16"/>
  <c r="F7927" i="16"/>
  <c r="F7959" i="16"/>
  <c r="F7991" i="16"/>
  <c r="F8023" i="16"/>
  <c r="F8055" i="16"/>
  <c r="F8087" i="16"/>
  <c r="F8119" i="16"/>
  <c r="F8151" i="16"/>
  <c r="F8183" i="16"/>
  <c r="F8215" i="16"/>
  <c r="F8247" i="16"/>
  <c r="F8279" i="16"/>
  <c r="F8311" i="16"/>
  <c r="F8343" i="16"/>
  <c r="F8375" i="16"/>
  <c r="F8407" i="16"/>
  <c r="F8439" i="16"/>
  <c r="F8471" i="16"/>
  <c r="F8503" i="16"/>
  <c r="F8535" i="16"/>
  <c r="F8567" i="16"/>
  <c r="F8599" i="16"/>
  <c r="F8631" i="16"/>
  <c r="F8663" i="16"/>
  <c r="F8695" i="16"/>
  <c r="F8727" i="16"/>
  <c r="F7352" i="16"/>
  <c r="F7384" i="16"/>
  <c r="F7416" i="16"/>
  <c r="F7448" i="16"/>
  <c r="F7480" i="16"/>
  <c r="F7512" i="16"/>
  <c r="F7544" i="16"/>
  <c r="F7576" i="16"/>
  <c r="F7608" i="16"/>
  <c r="F7640" i="16"/>
  <c r="F7672" i="16"/>
  <c r="F7704" i="16"/>
  <c r="F7736" i="16"/>
  <c r="F7768" i="16"/>
  <c r="F7800" i="16"/>
  <c r="F7832" i="16"/>
  <c r="F7864" i="16"/>
  <c r="F7896" i="16"/>
  <c r="F7928" i="16"/>
  <c r="F7960" i="16"/>
  <c r="F7992" i="16"/>
  <c r="F8024" i="16"/>
  <c r="F8056" i="16"/>
  <c r="F8088" i="16"/>
  <c r="F8120" i="16"/>
  <c r="F8152" i="16"/>
  <c r="F8184" i="16"/>
  <c r="F8216" i="16"/>
  <c r="F8248" i="16"/>
  <c r="F8280" i="16"/>
  <c r="F8312" i="16"/>
  <c r="F8344" i="16"/>
  <c r="F8376" i="16"/>
  <c r="F8408" i="16"/>
  <c r="F8440" i="16"/>
  <c r="F8472" i="16"/>
  <c r="F8504" i="16"/>
  <c r="F8536" i="16"/>
  <c r="F8568" i="16"/>
  <c r="F8600" i="16"/>
  <c r="F8632" i="16"/>
  <c r="F8664" i="16"/>
  <c r="F8696" i="16"/>
  <c r="F8728" i="16"/>
  <c r="E7281" i="16"/>
  <c r="E7313" i="16"/>
  <c r="E7345" i="16"/>
  <c r="M7345" i="16" s="1"/>
  <c r="E7377" i="16"/>
  <c r="E7409" i="16"/>
  <c r="E7441" i="16"/>
  <c r="E7473" i="16"/>
  <c r="E7505" i="16"/>
  <c r="M7505" i="16" s="1"/>
  <c r="E7537" i="16"/>
  <c r="E7569" i="16"/>
  <c r="E7601" i="16"/>
  <c r="M7601" i="16" s="1"/>
  <c r="E7633" i="16"/>
  <c r="E7665" i="16"/>
  <c r="E7697" i="16"/>
  <c r="E7729" i="16"/>
  <c r="E7761" i="16"/>
  <c r="M7761" i="16" s="1"/>
  <c r="E7793" i="16"/>
  <c r="E7825" i="16"/>
  <c r="E7857" i="16"/>
  <c r="M7857" i="16" s="1"/>
  <c r="E7889" i="16"/>
  <c r="E7921" i="16"/>
  <c r="E7953" i="16"/>
  <c r="E7985" i="16"/>
  <c r="E8017" i="16"/>
  <c r="M8017" i="16" s="1"/>
  <c r="E8049" i="16"/>
  <c r="E8081" i="16"/>
  <c r="E8113" i="16"/>
  <c r="M8113" i="16" s="1"/>
  <c r="E8145" i="16"/>
  <c r="E8177" i="16"/>
  <c r="E8209" i="16"/>
  <c r="E8241" i="16"/>
  <c r="E8273" i="16"/>
  <c r="M8273" i="16" s="1"/>
  <c r="E8305" i="16"/>
  <c r="E8337" i="16"/>
  <c r="E8369" i="16"/>
  <c r="M8369" i="16" s="1"/>
  <c r="E8401" i="16"/>
  <c r="E8433" i="16"/>
  <c r="E8465" i="16"/>
  <c r="E8497" i="16"/>
  <c r="E8529" i="16"/>
  <c r="M8529" i="16" s="1"/>
  <c r="E8561" i="16"/>
  <c r="E8593" i="16"/>
  <c r="E8625" i="16"/>
  <c r="M8625" i="16" s="1"/>
  <c r="E8657" i="16"/>
  <c r="E8689" i="16"/>
  <c r="E8721" i="16"/>
  <c r="Q58" i="16"/>
  <c r="Q314" i="16"/>
  <c r="Q570" i="16"/>
  <c r="Q778" i="16"/>
  <c r="R986" i="16"/>
  <c r="Q1186" i="16"/>
  <c r="R1394" i="16"/>
  <c r="Q51" i="16"/>
  <c r="Q259" i="16"/>
  <c r="R467" i="16"/>
  <c r="Q667" i="16"/>
  <c r="R875" i="16"/>
  <c r="Q1035" i="16"/>
  <c r="Q1179" i="16"/>
  <c r="Q1307" i="16"/>
  <c r="Q1427" i="16"/>
  <c r="Q1499" i="16"/>
  <c r="Q20" i="16"/>
  <c r="Q84" i="16"/>
  <c r="Q148" i="16"/>
  <c r="Q212" i="16"/>
  <c r="Q252" i="16"/>
  <c r="R300" i="16"/>
  <c r="Q340" i="16"/>
  <c r="Q380" i="16"/>
  <c r="R428" i="16"/>
  <c r="Q468" i="16"/>
  <c r="Q508" i="16"/>
  <c r="R556" i="16"/>
  <c r="Q596" i="16"/>
  <c r="Q636" i="16"/>
  <c r="Q676" i="16"/>
  <c r="Q5" i="16"/>
  <c r="Q37" i="16"/>
  <c r="Q69" i="16"/>
  <c r="Q101" i="16"/>
  <c r="Q133" i="16"/>
  <c r="Q165" i="16"/>
  <c r="Q197" i="16"/>
  <c r="Q229" i="16"/>
  <c r="Q261" i="16"/>
  <c r="Q293" i="16"/>
  <c r="Q325" i="16"/>
  <c r="Q357" i="16"/>
  <c r="Q389" i="16"/>
  <c r="Q421" i="16"/>
  <c r="Q453" i="16"/>
  <c r="Q485" i="16"/>
  <c r="Q517" i="16"/>
  <c r="Q549" i="16"/>
  <c r="Q6" i="16"/>
  <c r="Q38" i="16"/>
  <c r="Q70" i="16"/>
  <c r="Q102" i="16"/>
  <c r="Q134" i="16"/>
  <c r="Q166" i="16"/>
  <c r="Q198" i="16"/>
  <c r="Q230" i="16"/>
  <c r="Q262" i="16"/>
  <c r="Q294" i="16"/>
  <c r="Q326" i="16"/>
  <c r="Q358" i="16"/>
  <c r="Q390" i="16"/>
  <c r="Q422" i="16"/>
  <c r="Q454" i="16"/>
  <c r="Q486" i="16"/>
  <c r="Q518" i="16"/>
  <c r="Q550" i="16"/>
  <c r="Q582" i="16"/>
  <c r="Q614" i="16"/>
  <c r="Q646" i="16"/>
  <c r="Q678" i="16"/>
  <c r="Q710" i="16"/>
  <c r="Q742" i="16"/>
  <c r="Q774" i="16"/>
  <c r="Q806" i="16"/>
  <c r="Q838" i="16"/>
  <c r="Q870" i="16"/>
  <c r="Q902" i="16"/>
  <c r="Q934" i="16"/>
  <c r="Q966" i="16"/>
  <c r="Q998" i="16"/>
  <c r="Q1030" i="16"/>
  <c r="Q1062" i="16"/>
  <c r="Q1094" i="16"/>
  <c r="Q1126" i="16"/>
  <c r="Q1158" i="16"/>
  <c r="Q1190" i="16"/>
  <c r="Q1222" i="16"/>
  <c r="Q1254" i="16"/>
  <c r="Q1286" i="16"/>
  <c r="Q1318" i="16"/>
  <c r="Q1350" i="16"/>
  <c r="Q1382" i="16"/>
  <c r="Q1414" i="16"/>
  <c r="Q1446" i="16"/>
  <c r="Q1478" i="16"/>
  <c r="Q1510" i="16"/>
  <c r="Q1542" i="16"/>
  <c r="Q1574" i="16"/>
  <c r="Q1606" i="16"/>
  <c r="Q1638" i="16"/>
  <c r="Q1670" i="16"/>
  <c r="Q1702" i="16"/>
  <c r="Q1734" i="16"/>
  <c r="Q1766" i="16"/>
  <c r="Q1798" i="16"/>
  <c r="Q1830" i="16"/>
  <c r="Q1862" i="16"/>
  <c r="Q23" i="16"/>
  <c r="Q55" i="16"/>
  <c r="Q87" i="16"/>
  <c r="Q119" i="16"/>
  <c r="Q151" i="16"/>
  <c r="Q183" i="16"/>
  <c r="Q215" i="16"/>
  <c r="Q247" i="16"/>
  <c r="Q279" i="16"/>
  <c r="Q311" i="16"/>
  <c r="Q343" i="16"/>
  <c r="Q375" i="16"/>
  <c r="Q407" i="16"/>
  <c r="Q439" i="16"/>
  <c r="Q471" i="16"/>
  <c r="Q503" i="16"/>
  <c r="Q535" i="16"/>
  <c r="Q567" i="16"/>
  <c r="Q599" i="16"/>
  <c r="Q631" i="16"/>
  <c r="Q663" i="16"/>
  <c r="Q695" i="16"/>
  <c r="Q32" i="16"/>
  <c r="Q64" i="16"/>
  <c r="Q96" i="16"/>
  <c r="Q128" i="16"/>
  <c r="Q160" i="16"/>
  <c r="Q192" i="16"/>
  <c r="Q224" i="16"/>
  <c r="Q256" i="16"/>
  <c r="Q288" i="16"/>
  <c r="Q320" i="16"/>
  <c r="Q352" i="16"/>
  <c r="Q384" i="16"/>
  <c r="Q416" i="16"/>
  <c r="Q448" i="16"/>
  <c r="Q480" i="16"/>
  <c r="Q512" i="16"/>
  <c r="Q544" i="16"/>
  <c r="Q576" i="16"/>
  <c r="Q608" i="16"/>
  <c r="Q640" i="16"/>
  <c r="Q672" i="16"/>
  <c r="Q704" i="16"/>
  <c r="Q736" i="16"/>
  <c r="Q768" i="16"/>
  <c r="Q800" i="16"/>
  <c r="Q832" i="16"/>
  <c r="Q864" i="16"/>
  <c r="Q896" i="16"/>
  <c r="Q928" i="16"/>
  <c r="Q960" i="16"/>
  <c r="Q992" i="16"/>
  <c r="Q1024" i="16"/>
  <c r="Q1056" i="16"/>
  <c r="Q1088" i="16"/>
  <c r="Q1120" i="16"/>
  <c r="E3267" i="16"/>
  <c r="E3614" i="16"/>
  <c r="M3614" i="16" s="1"/>
  <c r="F608" i="16"/>
  <c r="E4704" i="16"/>
  <c r="M4704" i="16" s="1"/>
  <c r="F977" i="16"/>
  <c r="F2673" i="16"/>
  <c r="E3505" i="16"/>
  <c r="M3505" i="16" s="1"/>
  <c r="F4225" i="16"/>
  <c r="E4665" i="16"/>
  <c r="F5177" i="16"/>
  <c r="F5585" i="16"/>
  <c r="F5873" i="16"/>
  <c r="E6249" i="16"/>
  <c r="M6249" i="16" s="1"/>
  <c r="F6609" i="16"/>
  <c r="F6897" i="16"/>
  <c r="E328" i="16"/>
  <c r="M328" i="16" s="1"/>
  <c r="F3474" i="16"/>
  <c r="F3762" i="16"/>
  <c r="E4138" i="16"/>
  <c r="F4498" i="16"/>
  <c r="F4786" i="16"/>
  <c r="E5162" i="16"/>
  <c r="F5522" i="16"/>
  <c r="F5810" i="16"/>
  <c r="E6186" i="16"/>
  <c r="F6546" i="16"/>
  <c r="F6834" i="16"/>
  <c r="E7210" i="16"/>
  <c r="M7210" i="16" s="1"/>
  <c r="F7570" i="16"/>
  <c r="F7858" i="16"/>
  <c r="E8234" i="16"/>
  <c r="F8594" i="16"/>
  <c r="E2643" i="16"/>
  <c r="F3051" i="16"/>
  <c r="E3411" i="16"/>
  <c r="M3411" i="16" s="1"/>
  <c r="F3707" i="16"/>
  <c r="E4083" i="16"/>
  <c r="M4083" i="16" s="1"/>
  <c r="F4451" i="16"/>
  <c r="F4739" i="16"/>
  <c r="E5115" i="16"/>
  <c r="F5475" i="16"/>
  <c r="E5691" i="16"/>
  <c r="M5691" i="16" s="1"/>
  <c r="E5923" i="16"/>
  <c r="E6115" i="16"/>
  <c r="M6115" i="16" s="1"/>
  <c r="E6267" i="16"/>
  <c r="F6443" i="16"/>
  <c r="E6627" i="16"/>
  <c r="M6627" i="16" s="1"/>
  <c r="E6779" i="16"/>
  <c r="M6779" i="16" s="1"/>
  <c r="F6955" i="16"/>
  <c r="E7139" i="16"/>
  <c r="M7139" i="16" s="1"/>
  <c r="E7291" i="16"/>
  <c r="M7291" i="16" s="1"/>
  <c r="F7467" i="16"/>
  <c r="E7651" i="16"/>
  <c r="M7651" i="16" s="1"/>
  <c r="E7803" i="16"/>
  <c r="M7803" i="16" s="1"/>
  <c r="F7979" i="16"/>
  <c r="E8163" i="16"/>
  <c r="M8163" i="16" s="1"/>
  <c r="E8315" i="16"/>
  <c r="F8491" i="16"/>
  <c r="E8675" i="16"/>
  <c r="M8675" i="16" s="1"/>
  <c r="F116" i="16"/>
  <c r="F332" i="16"/>
  <c r="F500" i="16"/>
  <c r="F612" i="16"/>
  <c r="E676" i="16"/>
  <c r="F764" i="16"/>
  <c r="E828" i="16"/>
  <c r="F900" i="16"/>
  <c r="F988" i="16"/>
  <c r="E1052" i="16"/>
  <c r="F1124" i="16"/>
  <c r="E1188" i="16"/>
  <c r="M1188" i="16" s="1"/>
  <c r="F1276" i="16"/>
  <c r="E1340" i="16"/>
  <c r="F1412" i="16"/>
  <c r="F1476" i="16"/>
  <c r="F1540" i="16"/>
  <c r="F1604" i="16"/>
  <c r="F1668" i="16"/>
  <c r="F1732" i="16"/>
  <c r="F1796" i="16"/>
  <c r="F1860" i="16"/>
  <c r="F1924" i="16"/>
  <c r="F1988" i="16"/>
  <c r="F2052" i="16"/>
  <c r="F2116" i="16"/>
  <c r="F2180" i="16"/>
  <c r="F2244" i="16"/>
  <c r="F2308" i="16"/>
  <c r="F2372" i="16"/>
  <c r="F2436" i="16"/>
  <c r="F2500" i="16"/>
  <c r="F2564" i="16"/>
  <c r="F2628" i="16"/>
  <c r="F2692" i="16"/>
  <c r="E2756" i="16"/>
  <c r="M2756" i="16" s="1"/>
  <c r="E2820" i="16"/>
  <c r="E2884" i="16"/>
  <c r="E2948" i="16"/>
  <c r="E3012" i="16"/>
  <c r="E3076" i="16"/>
  <c r="M3076" i="16" s="1"/>
  <c r="E3140" i="16"/>
  <c r="E3204" i="16"/>
  <c r="E3268" i="16"/>
  <c r="M3268" i="16" s="1"/>
  <c r="E3332" i="16"/>
  <c r="E3396" i="16"/>
  <c r="F3460" i="16"/>
  <c r="E3508" i="16"/>
  <c r="E3556" i="16"/>
  <c r="M3556" i="16" s="1"/>
  <c r="E3612" i="16"/>
  <c r="M3612" i="16" s="1"/>
  <c r="F3660" i="16"/>
  <c r="F3716" i="16"/>
  <c r="E3764" i="16"/>
  <c r="E3812" i="16"/>
  <c r="E3868" i="16"/>
  <c r="M3868" i="16" s="1"/>
  <c r="E3908" i="16"/>
  <c r="F3956" i="16"/>
  <c r="E3996" i="16"/>
  <c r="M3996" i="16" s="1"/>
  <c r="E4036" i="16"/>
  <c r="F4084" i="16"/>
  <c r="E4124" i="16"/>
  <c r="M4124" i="16" s="1"/>
  <c r="E4164" i="16"/>
  <c r="F4212" i="16"/>
  <c r="E4252" i="16"/>
  <c r="M4252" i="16" s="1"/>
  <c r="E4292" i="16"/>
  <c r="M4292" i="16" s="1"/>
  <c r="F4340" i="16"/>
  <c r="E4380" i="16"/>
  <c r="M4380" i="16" s="1"/>
  <c r="E4420" i="16"/>
  <c r="M4420" i="16" s="1"/>
  <c r="F4468" i="16"/>
  <c r="E4508" i="16"/>
  <c r="M4508" i="16" s="1"/>
  <c r="E4548" i="16"/>
  <c r="F4596" i="16"/>
  <c r="E4636" i="16"/>
  <c r="M4636" i="16" s="1"/>
  <c r="E4676" i="16"/>
  <c r="F4724" i="16"/>
  <c r="E4764" i="16"/>
  <c r="M4764" i="16" s="1"/>
  <c r="E4804" i="16"/>
  <c r="F4852" i="16"/>
  <c r="E4892" i="16"/>
  <c r="M4892" i="16" s="1"/>
  <c r="E4932" i="16"/>
  <c r="F4980" i="16"/>
  <c r="E5020" i="16"/>
  <c r="M5020" i="16" s="1"/>
  <c r="E5060" i="16"/>
  <c r="F5108" i="16"/>
  <c r="E5148" i="16"/>
  <c r="M5148" i="16" s="1"/>
  <c r="E5188" i="16"/>
  <c r="F5236" i="16"/>
  <c r="E5276" i="16"/>
  <c r="M5276" i="16" s="1"/>
  <c r="E5316" i="16"/>
  <c r="M5316" i="16" s="1"/>
  <c r="F5364" i="16"/>
  <c r="E5404" i="16"/>
  <c r="M5404" i="16" s="1"/>
  <c r="E5444" i="16"/>
  <c r="M5444" i="16" s="1"/>
  <c r="F5492" i="16"/>
  <c r="E5532" i="16"/>
  <c r="M5532" i="16" s="1"/>
  <c r="E5572" i="16"/>
  <c r="F5620" i="16"/>
  <c r="E5660" i="16"/>
  <c r="M5660" i="16" s="1"/>
  <c r="E5700" i="16"/>
  <c r="F5748" i="16"/>
  <c r="E5788" i="16"/>
  <c r="M5788" i="16" s="1"/>
  <c r="E5828" i="16"/>
  <c r="F5876" i="16"/>
  <c r="E5916" i="16"/>
  <c r="M5916" i="16" s="1"/>
  <c r="E5956" i="16"/>
  <c r="F6004" i="16"/>
  <c r="E6044" i="16"/>
  <c r="M6044" i="16" s="1"/>
  <c r="E6084" i="16"/>
  <c r="F6132" i="16"/>
  <c r="E6172" i="16"/>
  <c r="M6172" i="16" s="1"/>
  <c r="E6212" i="16"/>
  <c r="F6260" i="16"/>
  <c r="E6300" i="16"/>
  <c r="M6300" i="16" s="1"/>
  <c r="E6340" i="16"/>
  <c r="M6340" i="16" s="1"/>
  <c r="F6388" i="16"/>
  <c r="E6428" i="16"/>
  <c r="M6428" i="16" s="1"/>
  <c r="E6468" i="16"/>
  <c r="M6468" i="16" s="1"/>
  <c r="F6516" i="16"/>
  <c r="E6556" i="16"/>
  <c r="M6556" i="16" s="1"/>
  <c r="E6596" i="16"/>
  <c r="F6644" i="16"/>
  <c r="E6684" i="16"/>
  <c r="M6684" i="16" s="1"/>
  <c r="E6724" i="16"/>
  <c r="F6772" i="16"/>
  <c r="E6812" i="16"/>
  <c r="M6812" i="16" s="1"/>
  <c r="E6852" i="16"/>
  <c r="F6900" i="16"/>
  <c r="E6940" i="16"/>
  <c r="M6940" i="16" s="1"/>
  <c r="E6980" i="16"/>
  <c r="F7028" i="16"/>
  <c r="E7068" i="16"/>
  <c r="M7068" i="16" s="1"/>
  <c r="E7108" i="16"/>
  <c r="F7156" i="16"/>
  <c r="E7196" i="16"/>
  <c r="M7196" i="16" s="1"/>
  <c r="E7236" i="16"/>
  <c r="F7284" i="16"/>
  <c r="E7324" i="16"/>
  <c r="M7324" i="16" s="1"/>
  <c r="E7364" i="16"/>
  <c r="M7364" i="16" s="1"/>
  <c r="F7412" i="16"/>
  <c r="E7452" i="16"/>
  <c r="M7452" i="16" s="1"/>
  <c r="E7492" i="16"/>
  <c r="M7492" i="16" s="1"/>
  <c r="F7540" i="16"/>
  <c r="E7580" i="16"/>
  <c r="M7580" i="16" s="1"/>
  <c r="E7620" i="16"/>
  <c r="F7668" i="16"/>
  <c r="E7708" i="16"/>
  <c r="M7708" i="16" s="1"/>
  <c r="E7748" i="16"/>
  <c r="F7796" i="16"/>
  <c r="E7836" i="16"/>
  <c r="M7836" i="16" s="1"/>
  <c r="E7876" i="16"/>
  <c r="F7924" i="16"/>
  <c r="E7964" i="16"/>
  <c r="M7964" i="16" s="1"/>
  <c r="E8004" i="16"/>
  <c r="F8052" i="16"/>
  <c r="E8092" i="16"/>
  <c r="M8092" i="16" s="1"/>
  <c r="E8132" i="16"/>
  <c r="F8180" i="16"/>
  <c r="E8220" i="16"/>
  <c r="M8220" i="16" s="1"/>
  <c r="E8260" i="16"/>
  <c r="F8308" i="16"/>
  <c r="E8340" i="16"/>
  <c r="E8372" i="16"/>
  <c r="M8372" i="16" s="1"/>
  <c r="E8404" i="16"/>
  <c r="E8436" i="16"/>
  <c r="E8468" i="16"/>
  <c r="M8468" i="16" s="1"/>
  <c r="E8500" i="16"/>
  <c r="E8532" i="16"/>
  <c r="E8564" i="16"/>
  <c r="E8596" i="16"/>
  <c r="E8628" i="16"/>
  <c r="M8628" i="16" s="1"/>
  <c r="E8660" i="16"/>
  <c r="E8692" i="16"/>
  <c r="E8724" i="16"/>
  <c r="M8724" i="16" s="1"/>
  <c r="E193" i="16"/>
  <c r="E7133" i="16"/>
  <c r="E7165" i="16"/>
  <c r="E7197" i="16"/>
  <c r="F7237" i="16"/>
  <c r="F7269" i="16"/>
  <c r="F7301" i="16"/>
  <c r="F7333" i="16"/>
  <c r="F7365" i="16"/>
  <c r="F7397" i="16"/>
  <c r="F7429" i="16"/>
  <c r="F7461" i="16"/>
  <c r="F7493" i="16"/>
  <c r="F7525" i="16"/>
  <c r="F7557" i="16"/>
  <c r="F7589" i="16"/>
  <c r="F7621" i="16"/>
  <c r="F7653" i="16"/>
  <c r="F7685" i="16"/>
  <c r="F7717" i="16"/>
  <c r="E7749" i="16"/>
  <c r="M7749" i="16" s="1"/>
  <c r="E7781" i="16"/>
  <c r="E7813" i="16"/>
  <c r="E7845" i="16"/>
  <c r="M7845" i="16" s="1"/>
  <c r="E7877" i="16"/>
  <c r="E7909" i="16"/>
  <c r="E7941" i="16"/>
  <c r="E7973" i="16"/>
  <c r="E8005" i="16"/>
  <c r="M8005" i="16" s="1"/>
  <c r="E8037" i="16"/>
  <c r="E8069" i="16"/>
  <c r="E8101" i="16"/>
  <c r="M8101" i="16" s="1"/>
  <c r="E8133" i="16"/>
  <c r="E8165" i="16"/>
  <c r="E8197" i="16"/>
  <c r="E8229" i="16"/>
  <c r="E8261" i="16"/>
  <c r="M8261" i="16" s="1"/>
  <c r="E8293" i="16"/>
  <c r="E8325" i="16"/>
  <c r="E8357" i="16"/>
  <c r="M8357" i="16" s="1"/>
  <c r="E8389" i="16"/>
  <c r="E8421" i="16"/>
  <c r="E8453" i="16"/>
  <c r="E8485" i="16"/>
  <c r="E8517" i="16"/>
  <c r="M8517" i="16" s="1"/>
  <c r="E8549" i="16"/>
  <c r="M8549" i="16" s="1"/>
  <c r="E8581" i="16"/>
  <c r="E8613" i="16"/>
  <c r="M8613" i="16" s="1"/>
  <c r="E8645" i="16"/>
  <c r="E8677" i="16"/>
  <c r="E8709" i="16"/>
  <c r="E7214" i="16"/>
  <c r="E7246" i="16"/>
  <c r="M7246" i="16" s="1"/>
  <c r="E7278" i="16"/>
  <c r="M7278" i="16" s="1"/>
  <c r="E7310" i="16"/>
  <c r="E7342" i="16"/>
  <c r="M7342" i="16" s="1"/>
  <c r="E7374" i="16"/>
  <c r="E7406" i="16"/>
  <c r="E7438" i="16"/>
  <c r="E7470" i="16"/>
  <c r="E7502" i="16"/>
  <c r="M7502" i="16" s="1"/>
  <c r="E7534" i="16"/>
  <c r="M7534" i="16" s="1"/>
  <c r="E7566" i="16"/>
  <c r="E7598" i="16"/>
  <c r="M7598" i="16" s="1"/>
  <c r="E7630" i="16"/>
  <c r="E7662" i="16"/>
  <c r="E7694" i="16"/>
  <c r="E7726" i="16"/>
  <c r="E7758" i="16"/>
  <c r="M7758" i="16" s="1"/>
  <c r="E7790" i="16"/>
  <c r="M7790" i="16" s="1"/>
  <c r="E7822" i="16"/>
  <c r="E7854" i="16"/>
  <c r="M7854" i="16" s="1"/>
  <c r="E7886" i="16"/>
  <c r="E7918" i="16"/>
  <c r="E7950" i="16"/>
  <c r="E7982" i="16"/>
  <c r="E8014" i="16"/>
  <c r="M8014" i="16" s="1"/>
  <c r="E8046" i="16"/>
  <c r="M8046" i="16" s="1"/>
  <c r="E8078" i="16"/>
  <c r="E8110" i="16"/>
  <c r="M8110" i="16" s="1"/>
  <c r="E8142" i="16"/>
  <c r="E8174" i="16"/>
  <c r="E8206" i="16"/>
  <c r="E8238" i="16"/>
  <c r="E8270" i="16"/>
  <c r="M8270" i="16" s="1"/>
  <c r="E8302" i="16"/>
  <c r="M8302" i="16" s="1"/>
  <c r="E8334" i="16"/>
  <c r="E8366" i="16"/>
  <c r="M8366" i="16" s="1"/>
  <c r="E8398" i="16"/>
  <c r="E8430" i="16"/>
  <c r="E8462" i="16"/>
  <c r="E8494" i="16"/>
  <c r="E8526" i="16"/>
  <c r="M8526" i="16" s="1"/>
  <c r="E8558" i="16"/>
  <c r="M8558" i="16" s="1"/>
  <c r="E8590" i="16"/>
  <c r="E8622" i="16"/>
  <c r="M8622" i="16" s="1"/>
  <c r="E8654" i="16"/>
  <c r="E8686" i="16"/>
  <c r="E8718" i="16"/>
  <c r="E6839" i="16"/>
  <c r="E6871" i="16"/>
  <c r="M6871" i="16" s="1"/>
  <c r="E6903" i="16"/>
  <c r="M6903" i="16" s="1"/>
  <c r="E6935" i="16"/>
  <c r="E6967" i="16"/>
  <c r="M6967" i="16" s="1"/>
  <c r="E6999" i="16"/>
  <c r="E7031" i="16"/>
  <c r="E7063" i="16"/>
  <c r="E7095" i="16"/>
  <c r="E7127" i="16"/>
  <c r="M7127" i="16" s="1"/>
  <c r="E7159" i="16"/>
  <c r="M7159" i="16" s="1"/>
  <c r="E7191" i="16"/>
  <c r="E7223" i="16"/>
  <c r="M7223" i="16" s="1"/>
  <c r="E7255" i="16"/>
  <c r="E7287" i="16"/>
  <c r="E7319" i="16"/>
  <c r="E7351" i="16"/>
  <c r="E7383" i="16"/>
  <c r="M7383" i="16" s="1"/>
  <c r="E7415" i="16"/>
  <c r="M7415" i="16" s="1"/>
  <c r="E7447" i="16"/>
  <c r="E7479" i="16"/>
  <c r="M7479" i="16" s="1"/>
  <c r="E7511" i="16"/>
  <c r="E7543" i="16"/>
  <c r="E7575" i="16"/>
  <c r="E7607" i="16"/>
  <c r="E7639" i="16"/>
  <c r="M7639" i="16" s="1"/>
  <c r="E7671" i="16"/>
  <c r="M7671" i="16" s="1"/>
  <c r="E7703" i="16"/>
  <c r="E7735" i="16"/>
  <c r="M7735" i="16" s="1"/>
  <c r="E7767" i="16"/>
  <c r="E7799" i="16"/>
  <c r="E7831" i="16"/>
  <c r="E7863" i="16"/>
  <c r="E7895" i="16"/>
  <c r="M7895" i="16" s="1"/>
  <c r="E7927" i="16"/>
  <c r="M7927" i="16" s="1"/>
  <c r="E7959" i="16"/>
  <c r="E7991" i="16"/>
  <c r="M7991" i="16" s="1"/>
  <c r="E8023" i="16"/>
  <c r="E8055" i="16"/>
  <c r="E8087" i="16"/>
  <c r="E8119" i="16"/>
  <c r="E8151" i="16"/>
  <c r="M8151" i="16" s="1"/>
  <c r="E8183" i="16"/>
  <c r="M8183" i="16" s="1"/>
  <c r="E8215" i="16"/>
  <c r="E8247" i="16"/>
  <c r="M8247" i="16" s="1"/>
  <c r="E8279" i="16"/>
  <c r="E8311" i="16"/>
  <c r="E8343" i="16"/>
  <c r="E8375" i="16"/>
  <c r="E8407" i="16"/>
  <c r="M8407" i="16" s="1"/>
  <c r="E8439" i="16"/>
  <c r="M8439" i="16" s="1"/>
  <c r="E8471" i="16"/>
  <c r="E8503" i="16"/>
  <c r="M8503" i="16" s="1"/>
  <c r="E8535" i="16"/>
  <c r="E8567" i="16"/>
  <c r="E8599" i="16"/>
  <c r="E8631" i="16"/>
  <c r="E8663" i="16"/>
  <c r="M8663" i="16" s="1"/>
  <c r="E8695" i="16"/>
  <c r="M8695" i="16" s="1"/>
  <c r="E8727" i="16"/>
  <c r="E7352" i="16"/>
  <c r="M7352" i="16" s="1"/>
  <c r="E7384" i="16"/>
  <c r="E7416" i="16"/>
  <c r="E7448" i="16"/>
  <c r="E7480" i="16"/>
  <c r="E7512" i="16"/>
  <c r="M7512" i="16" s="1"/>
  <c r="E7544" i="16"/>
  <c r="M7544" i="16" s="1"/>
  <c r="E7576" i="16"/>
  <c r="E7608" i="16"/>
  <c r="M7608" i="16" s="1"/>
  <c r="E7640" i="16"/>
  <c r="E7672" i="16"/>
  <c r="E7704" i="16"/>
  <c r="E7736" i="16"/>
  <c r="E7768" i="16"/>
  <c r="M7768" i="16" s="1"/>
  <c r="E7800" i="16"/>
  <c r="M7800" i="16" s="1"/>
  <c r="E7832" i="16"/>
  <c r="E7864" i="16"/>
  <c r="M7864" i="16" s="1"/>
  <c r="E7896" i="16"/>
  <c r="E7928" i="16"/>
  <c r="E7960" i="16"/>
  <c r="E7992" i="16"/>
  <c r="E8024" i="16"/>
  <c r="M8024" i="16" s="1"/>
  <c r="E8056" i="16"/>
  <c r="M8056" i="16" s="1"/>
  <c r="E8088" i="16"/>
  <c r="E8120" i="16"/>
  <c r="M8120" i="16" s="1"/>
  <c r="E8152" i="16"/>
  <c r="E8184" i="16"/>
  <c r="E8216" i="16"/>
  <c r="E8248" i="16"/>
  <c r="E8280" i="16"/>
  <c r="M8280" i="16" s="1"/>
  <c r="E8312" i="16"/>
  <c r="M8312" i="16" s="1"/>
  <c r="E8344" i="16"/>
  <c r="E8376" i="16"/>
  <c r="M8376" i="16" s="1"/>
  <c r="E8408" i="16"/>
  <c r="E8440" i="16"/>
  <c r="E8472" i="16"/>
  <c r="E8504" i="16"/>
  <c r="E8536" i="16"/>
  <c r="M8536" i="16" s="1"/>
  <c r="E8568" i="16"/>
  <c r="M8568" i="16" s="1"/>
  <c r="E8600" i="16"/>
  <c r="E8632" i="16"/>
  <c r="M8632" i="16" s="1"/>
  <c r="E8664" i="16"/>
  <c r="E8696" i="16"/>
  <c r="E8728" i="16"/>
  <c r="F7289" i="16"/>
  <c r="F7321" i="16"/>
  <c r="F7353" i="16"/>
  <c r="F7385" i="16"/>
  <c r="F7417" i="16"/>
  <c r="F7449" i="16"/>
  <c r="F7481" i="16"/>
  <c r="F7513" i="16"/>
  <c r="F7545" i="16"/>
  <c r="F7577" i="16"/>
  <c r="F7609" i="16"/>
  <c r="F7641" i="16"/>
  <c r="F7673" i="16"/>
  <c r="F7705" i="16"/>
  <c r="F7737" i="16"/>
  <c r="F7769" i="16"/>
  <c r="F7801" i="16"/>
  <c r="F7833" i="16"/>
  <c r="F7865" i="16"/>
  <c r="F7897" i="16"/>
  <c r="F7929" i="16"/>
  <c r="F7961" i="16"/>
  <c r="F7993" i="16"/>
  <c r="F8025" i="16"/>
  <c r="F8057" i="16"/>
  <c r="F8089" i="16"/>
  <c r="F8121" i="16"/>
  <c r="F8153" i="16"/>
  <c r="F8185" i="16"/>
  <c r="F8217" i="16"/>
  <c r="F8249" i="16"/>
  <c r="F8281" i="16"/>
  <c r="F8313" i="16"/>
  <c r="F8345" i="16"/>
  <c r="F8377" i="16"/>
  <c r="F8409" i="16"/>
  <c r="F8441" i="16"/>
  <c r="F8473" i="16"/>
  <c r="F8505" i="16"/>
  <c r="F8537" i="16"/>
  <c r="F8569" i="16"/>
  <c r="F8601" i="16"/>
  <c r="F8633" i="16"/>
  <c r="F8665" i="16"/>
  <c r="F8697" i="16"/>
  <c r="F8729" i="16"/>
  <c r="Q98" i="16"/>
  <c r="Q354" i="16"/>
  <c r="Q602" i="16"/>
  <c r="Q810" i="16"/>
  <c r="R1018" i="16"/>
  <c r="Q1218" i="16"/>
  <c r="R1426" i="16"/>
  <c r="Q83" i="16"/>
  <c r="Q291" i="16"/>
  <c r="R499" i="16"/>
  <c r="Q699" i="16"/>
  <c r="R907" i="16"/>
  <c r="Q1059" i="16"/>
  <c r="R1203" i="16"/>
  <c r="R1331" i="16"/>
  <c r="Q1435" i="16"/>
  <c r="Q1515" i="16"/>
  <c r="Q36" i="16"/>
  <c r="Q100" i="16"/>
  <c r="Q164" i="16"/>
  <c r="R220" i="16"/>
  <c r="Q260" i="16"/>
  <c r="Q300" i="16"/>
  <c r="R348" i="16"/>
  <c r="Q388" i="16"/>
  <c r="Q428" i="16"/>
  <c r="R476" i="16"/>
  <c r="Q516" i="16"/>
  <c r="Q556" i="16"/>
  <c r="R604" i="16"/>
  <c r="Q644" i="16"/>
  <c r="R684" i="16"/>
  <c r="R13" i="16"/>
  <c r="R45" i="16"/>
  <c r="R77" i="16"/>
  <c r="R109" i="16"/>
  <c r="R141" i="16"/>
  <c r="R173" i="16"/>
  <c r="R205" i="16"/>
  <c r="R237" i="16"/>
  <c r="R269" i="16"/>
  <c r="R301" i="16"/>
  <c r="R333" i="16"/>
  <c r="R365" i="16"/>
  <c r="R397" i="16"/>
  <c r="R429" i="16"/>
  <c r="R461" i="16"/>
  <c r="R493" i="16"/>
  <c r="R525" i="16"/>
  <c r="R557" i="16"/>
  <c r="R14" i="16"/>
  <c r="R46" i="16"/>
  <c r="R78" i="16"/>
  <c r="R110" i="16"/>
  <c r="R142" i="16"/>
  <c r="R174" i="16"/>
  <c r="R206" i="16"/>
  <c r="R238" i="16"/>
  <c r="R270" i="16"/>
  <c r="R302" i="16"/>
  <c r="R334" i="16"/>
  <c r="R366" i="16"/>
  <c r="R398" i="16"/>
  <c r="R430" i="16"/>
  <c r="R462" i="16"/>
  <c r="R494" i="16"/>
  <c r="R526" i="16"/>
  <c r="R558" i="16"/>
  <c r="R590" i="16"/>
  <c r="R622" i="16"/>
  <c r="R654" i="16"/>
  <c r="R686" i="16"/>
  <c r="R718" i="16"/>
  <c r="R750" i="16"/>
  <c r="R782" i="16"/>
  <c r="R814" i="16"/>
  <c r="R846" i="16"/>
  <c r="R878" i="16"/>
  <c r="R910" i="16"/>
  <c r="R942" i="16"/>
  <c r="R974" i="16"/>
  <c r="R1006" i="16"/>
  <c r="R1038" i="16"/>
  <c r="R1070" i="16"/>
  <c r="R1102" i="16"/>
  <c r="R1134" i="16"/>
  <c r="R1166" i="16"/>
  <c r="R1198" i="16"/>
  <c r="R1230" i="16"/>
  <c r="R1262" i="16"/>
  <c r="R1294" i="16"/>
  <c r="R1326" i="16"/>
  <c r="R1358" i="16"/>
  <c r="R1390" i="16"/>
  <c r="R1422" i="16"/>
  <c r="R1454" i="16"/>
  <c r="R1486" i="16"/>
  <c r="R1518" i="16"/>
  <c r="R1550" i="16"/>
  <c r="R1582" i="16"/>
  <c r="R1614" i="16"/>
  <c r="R1646" i="16"/>
  <c r="R1678" i="16"/>
  <c r="R1710" i="16"/>
  <c r="R1742" i="16"/>
  <c r="R1774" i="16"/>
  <c r="R1806" i="16"/>
  <c r="R1838" i="16"/>
  <c r="R1870" i="16"/>
  <c r="R31" i="16"/>
  <c r="R63" i="16"/>
  <c r="R95" i="16"/>
  <c r="R127" i="16"/>
  <c r="R159" i="16"/>
  <c r="R191" i="16"/>
  <c r="R223" i="16"/>
  <c r="R255" i="16"/>
  <c r="R287" i="16"/>
  <c r="R319" i="16"/>
  <c r="R351" i="16"/>
  <c r="R383" i="16"/>
  <c r="R415" i="16"/>
  <c r="R447" i="16"/>
  <c r="R479" i="16"/>
  <c r="R511" i="16"/>
  <c r="R543" i="16"/>
  <c r="R575" i="16"/>
  <c r="R607" i="16"/>
  <c r="R639" i="16"/>
  <c r="R671" i="16"/>
  <c r="R8" i="16"/>
  <c r="R40" i="16"/>
  <c r="R72" i="16"/>
  <c r="R104" i="16"/>
  <c r="R136" i="16"/>
  <c r="R168" i="16"/>
  <c r="R200" i="16"/>
  <c r="R232" i="16"/>
  <c r="R264" i="16"/>
  <c r="R296" i="16"/>
  <c r="R328" i="16"/>
  <c r="R360" i="16"/>
  <c r="R392" i="16"/>
  <c r="R424" i="16"/>
  <c r="R456" i="16"/>
  <c r="R488" i="16"/>
  <c r="R520" i="16"/>
  <c r="R552" i="16"/>
  <c r="R584" i="16"/>
  <c r="R616" i="16"/>
  <c r="R648" i="16"/>
  <c r="R680" i="16"/>
  <c r="R712" i="16"/>
  <c r="R744" i="16"/>
  <c r="R776" i="16"/>
  <c r="R808" i="16"/>
  <c r="R840" i="16"/>
  <c r="R872" i="16"/>
  <c r="R904" i="16"/>
  <c r="R936" i="16"/>
  <c r="R968" i="16"/>
  <c r="R1000" i="16"/>
  <c r="R1032" i="16"/>
  <c r="R1064" i="16"/>
  <c r="R1096" i="16"/>
  <c r="R1128" i="16"/>
  <c r="R1160" i="16"/>
  <c r="R1192" i="16"/>
  <c r="R1224" i="16"/>
  <c r="R1256" i="16"/>
  <c r="R1288" i="16"/>
  <c r="R1320" i="16"/>
  <c r="R1352" i="16"/>
  <c r="R1384" i="16"/>
  <c r="R1416" i="16"/>
  <c r="R1448" i="16"/>
  <c r="R1480" i="16"/>
  <c r="R1512" i="16"/>
  <c r="R1544" i="16"/>
  <c r="R1576" i="16"/>
  <c r="R1608" i="16"/>
  <c r="R1640" i="16"/>
  <c r="R1672" i="16"/>
  <c r="R1704" i="16"/>
  <c r="R1736" i="16"/>
  <c r="R1768" i="16"/>
  <c r="R1800" i="16"/>
  <c r="R1832" i="16"/>
  <c r="R1864" i="16"/>
  <c r="R25" i="16"/>
  <c r="R57" i="16"/>
  <c r="R89" i="16"/>
  <c r="R121" i="16"/>
  <c r="R153" i="16"/>
  <c r="R185" i="16"/>
  <c r="R217" i="16"/>
  <c r="R249" i="16"/>
  <c r="R281" i="16"/>
  <c r="R313" i="16"/>
  <c r="R345" i="16"/>
  <c r="R377" i="16"/>
  <c r="R409" i="16"/>
  <c r="F1693" i="16"/>
  <c r="E3838" i="16"/>
  <c r="M3838" i="16" s="1"/>
  <c r="F832" i="16"/>
  <c r="F4936" i="16"/>
  <c r="F1097" i="16"/>
  <c r="F2729" i="16"/>
  <c r="E3513" i="16"/>
  <c r="M3513" i="16" s="1"/>
  <c r="F4281" i="16"/>
  <c r="E4793" i="16"/>
  <c r="M4793" i="16" s="1"/>
  <c r="E5177" i="16"/>
  <c r="E5609" i="16"/>
  <c r="M5609" i="16" s="1"/>
  <c r="F5969" i="16"/>
  <c r="F6257" i="16"/>
  <c r="E6633" i="16"/>
  <c r="M6633" i="16" s="1"/>
  <c r="F6993" i="16"/>
  <c r="E401" i="16"/>
  <c r="M401" i="16" s="1"/>
  <c r="E3498" i="16"/>
  <c r="M3498" i="16" s="1"/>
  <c r="F3858" i="16"/>
  <c r="F4146" i="16"/>
  <c r="E4522" i="16"/>
  <c r="M4522" i="16" s="1"/>
  <c r="F4882" i="16"/>
  <c r="F5170" i="16"/>
  <c r="E5546" i="16"/>
  <c r="M5546" i="16" s="1"/>
  <c r="F5906" i="16"/>
  <c r="F6194" i="16"/>
  <c r="E6570" i="16"/>
  <c r="M6570" i="16" s="1"/>
  <c r="F6930" i="16"/>
  <c r="F7218" i="16"/>
  <c r="E7594" i="16"/>
  <c r="M7594" i="16" s="1"/>
  <c r="F7954" i="16"/>
  <c r="F8242" i="16"/>
  <c r="E8618" i="16"/>
  <c r="M8618" i="16" s="1"/>
  <c r="E2747" i="16"/>
  <c r="M2747" i="16" s="1"/>
  <c r="E3051" i="16"/>
  <c r="F3443" i="16"/>
  <c r="F3803" i="16"/>
  <c r="F4091" i="16"/>
  <c r="E4475" i="16"/>
  <c r="M4475" i="16" s="1"/>
  <c r="F4835" i="16"/>
  <c r="F5123" i="16"/>
  <c r="E5499" i="16"/>
  <c r="E5755" i="16"/>
  <c r="M5755" i="16" s="1"/>
  <c r="E5947" i="16"/>
  <c r="M5947" i="16" s="1"/>
  <c r="F6123" i="16"/>
  <c r="E6307" i="16"/>
  <c r="M6307" i="16" s="1"/>
  <c r="E6459" i="16"/>
  <c r="M6459" i="16" s="1"/>
  <c r="F6635" i="16"/>
  <c r="E6819" i="16"/>
  <c r="M6819" i="16" s="1"/>
  <c r="E6971" i="16"/>
  <c r="M6971" i="16" s="1"/>
  <c r="F7147" i="16"/>
  <c r="E7331" i="16"/>
  <c r="M7331" i="16" s="1"/>
  <c r="E7483" i="16"/>
  <c r="M7483" i="16" s="1"/>
  <c r="F7659" i="16"/>
  <c r="E7843" i="16"/>
  <c r="M7843" i="16" s="1"/>
  <c r="E7995" i="16"/>
  <c r="M7995" i="16" s="1"/>
  <c r="F8171" i="16"/>
  <c r="E8355" i="16"/>
  <c r="M8355" i="16" s="1"/>
  <c r="E8507" i="16"/>
  <c r="M8507" i="16" s="1"/>
  <c r="F8683" i="16"/>
  <c r="E180" i="16"/>
  <c r="M180" i="16" s="1"/>
  <c r="F356" i="16"/>
  <c r="E540" i="16"/>
  <c r="M540" i="16" s="1"/>
  <c r="E612" i="16"/>
  <c r="F700" i="16"/>
  <c r="E764" i="16"/>
  <c r="M764" i="16" s="1"/>
  <c r="F836" i="16"/>
  <c r="F924" i="16"/>
  <c r="E988" i="16"/>
  <c r="F1060" i="16"/>
  <c r="E1124" i="16"/>
  <c r="F1212" i="16"/>
  <c r="E1276" i="16"/>
  <c r="M1276" i="16" s="1"/>
  <c r="F1348" i="16"/>
  <c r="E1412" i="16"/>
  <c r="E1476" i="16"/>
  <c r="M1476" i="16" s="1"/>
  <c r="E1540" i="16"/>
  <c r="E1604" i="16"/>
  <c r="E1668" i="16"/>
  <c r="E1732" i="16"/>
  <c r="E1796" i="16"/>
  <c r="M1796" i="16" s="1"/>
  <c r="E1860" i="16"/>
  <c r="M1860" i="16" s="1"/>
  <c r="E1924" i="16"/>
  <c r="E1988" i="16"/>
  <c r="M1988" i="16" s="1"/>
  <c r="E2052" i="16"/>
  <c r="E2116" i="16"/>
  <c r="E2180" i="16"/>
  <c r="E2244" i="16"/>
  <c r="M2244" i="16" s="1"/>
  <c r="E2308" i="16"/>
  <c r="M2308" i="16" s="1"/>
  <c r="E2372" i="16"/>
  <c r="M2372" i="16" s="1"/>
  <c r="E2436" i="16"/>
  <c r="E2500" i="16"/>
  <c r="M2500" i="16" s="1"/>
  <c r="E2564" i="16"/>
  <c r="E2628" i="16"/>
  <c r="E2692" i="16"/>
  <c r="F2764" i="16"/>
  <c r="F2828" i="16"/>
  <c r="F2892" i="16"/>
  <c r="F2956" i="16"/>
  <c r="F3020" i="16"/>
  <c r="F3084" i="16"/>
  <c r="F3148" i="16"/>
  <c r="F3212" i="16"/>
  <c r="F3276" i="16"/>
  <c r="F3340" i="16"/>
  <c r="F3404" i="16"/>
  <c r="E3460" i="16"/>
  <c r="E3516" i="16"/>
  <c r="M3516" i="16" s="1"/>
  <c r="F3564" i="16"/>
  <c r="F3620" i="16"/>
  <c r="E3668" i="16"/>
  <c r="M3668" i="16" s="1"/>
  <c r="E3716" i="16"/>
  <c r="M3716" i="16" s="1"/>
  <c r="E3772" i="16"/>
  <c r="M3772" i="16" s="1"/>
  <c r="F3820" i="16"/>
  <c r="F3876" i="16"/>
  <c r="F3916" i="16"/>
  <c r="E3956" i="16"/>
  <c r="F4004" i="16"/>
  <c r="F4044" i="16"/>
  <c r="E4084" i="16"/>
  <c r="M4084" i="16" s="1"/>
  <c r="F4132" i="16"/>
  <c r="F4172" i="16"/>
  <c r="E4212" i="16"/>
  <c r="F4260" i="16"/>
  <c r="F4300" i="16"/>
  <c r="E4340" i="16"/>
  <c r="F4388" i="16"/>
  <c r="F4428" i="16"/>
  <c r="E4468" i="16"/>
  <c r="M4468" i="16" s="1"/>
  <c r="F4516" i="16"/>
  <c r="F4556" i="16"/>
  <c r="E4596" i="16"/>
  <c r="M4596" i="16" s="1"/>
  <c r="F4644" i="16"/>
  <c r="F4684" i="16"/>
  <c r="E4724" i="16"/>
  <c r="F4772" i="16"/>
  <c r="F4812" i="16"/>
  <c r="E4852" i="16"/>
  <c r="M4852" i="16" s="1"/>
  <c r="F4900" i="16"/>
  <c r="F4940" i="16"/>
  <c r="E4980" i="16"/>
  <c r="F5028" i="16"/>
  <c r="F5068" i="16"/>
  <c r="E5108" i="16"/>
  <c r="M5108" i="16" s="1"/>
  <c r="F5156" i="16"/>
  <c r="F5196" i="16"/>
  <c r="E5236" i="16"/>
  <c r="F5284" i="16"/>
  <c r="F5324" i="16"/>
  <c r="E5364" i="16"/>
  <c r="F5412" i="16"/>
  <c r="F5452" i="16"/>
  <c r="E5492" i="16"/>
  <c r="M5492" i="16" s="1"/>
  <c r="F5540" i="16"/>
  <c r="F5580" i="16"/>
  <c r="E5620" i="16"/>
  <c r="M5620" i="16" s="1"/>
  <c r="F5668" i="16"/>
  <c r="F5708" i="16"/>
  <c r="E5748" i="16"/>
  <c r="F5796" i="16"/>
  <c r="F5836" i="16"/>
  <c r="E5876" i="16"/>
  <c r="M5876" i="16" s="1"/>
  <c r="F5924" i="16"/>
  <c r="F5964" i="16"/>
  <c r="E6004" i="16"/>
  <c r="F6052" i="16"/>
  <c r="F6092" i="16"/>
  <c r="E6132" i="16"/>
  <c r="M6132" i="16" s="1"/>
  <c r="F6180" i="16"/>
  <c r="F6220" i="16"/>
  <c r="E6260" i="16"/>
  <c r="F6308" i="16"/>
  <c r="F6348" i="16"/>
  <c r="E6388" i="16"/>
  <c r="F6436" i="16"/>
  <c r="F6476" i="16"/>
  <c r="E6516" i="16"/>
  <c r="M6516" i="16" s="1"/>
  <c r="F6564" i="16"/>
  <c r="F6604" i="16"/>
  <c r="E6644" i="16"/>
  <c r="M6644" i="16" s="1"/>
  <c r="F6692" i="16"/>
  <c r="F6732" i="16"/>
  <c r="E6772" i="16"/>
  <c r="F6820" i="16"/>
  <c r="F6860" i="16"/>
  <c r="E6900" i="16"/>
  <c r="M6900" i="16" s="1"/>
  <c r="F6948" i="16"/>
  <c r="F6988" i="16"/>
  <c r="E7028" i="16"/>
  <c r="F7076" i="16"/>
  <c r="F7116" i="16"/>
  <c r="E7156" i="16"/>
  <c r="M7156" i="16" s="1"/>
  <c r="F7204" i="16"/>
  <c r="F7244" i="16"/>
  <c r="E7284" i="16"/>
  <c r="F7332" i="16"/>
  <c r="F7372" i="16"/>
  <c r="E7412" i="16"/>
  <c r="F7460" i="16"/>
  <c r="F7500" i="16"/>
  <c r="E7540" i="16"/>
  <c r="M7540" i="16" s="1"/>
  <c r="F7588" i="16"/>
  <c r="F7628" i="16"/>
  <c r="E7668" i="16"/>
  <c r="M7668" i="16" s="1"/>
  <c r="F7716" i="16"/>
  <c r="F7756" i="16"/>
  <c r="E7796" i="16"/>
  <c r="F7844" i="16"/>
  <c r="F7884" i="16"/>
  <c r="E7924" i="16"/>
  <c r="M7924" i="16" s="1"/>
  <c r="F7972" i="16"/>
  <c r="F8012" i="16"/>
  <c r="E8052" i="16"/>
  <c r="F8100" i="16"/>
  <c r="F8140" i="16"/>
  <c r="E8180" i="16"/>
  <c r="M8180" i="16" s="1"/>
  <c r="F8228" i="16"/>
  <c r="F8268" i="16"/>
  <c r="E8308" i="16"/>
  <c r="F8348" i="16"/>
  <c r="F8380" i="16"/>
  <c r="F8412" i="16"/>
  <c r="F8444" i="16"/>
  <c r="F8476" i="16"/>
  <c r="F8508" i="16"/>
  <c r="F8540" i="16"/>
  <c r="F8572" i="16"/>
  <c r="F8604" i="16"/>
  <c r="F8636" i="16"/>
  <c r="F8668" i="16"/>
  <c r="F8700" i="16"/>
  <c r="F8732" i="16"/>
  <c r="E230" i="16"/>
  <c r="M230" i="16" s="1"/>
  <c r="F7141" i="16"/>
  <c r="F7173" i="16"/>
  <c r="F7205" i="16"/>
  <c r="E7237" i="16"/>
  <c r="E7269" i="16"/>
  <c r="E7301" i="16"/>
  <c r="E7333" i="16"/>
  <c r="M7333" i="16" s="1"/>
  <c r="E7365" i="16"/>
  <c r="M7365" i="16" s="1"/>
  <c r="E7397" i="16"/>
  <c r="M7397" i="16" s="1"/>
  <c r="E7429" i="16"/>
  <c r="E7461" i="16"/>
  <c r="M7461" i="16" s="1"/>
  <c r="E7493" i="16"/>
  <c r="E7525" i="16"/>
  <c r="E7557" i="16"/>
  <c r="E7589" i="16"/>
  <c r="M7589" i="16" s="1"/>
  <c r="E7621" i="16"/>
  <c r="M7621" i="16" s="1"/>
  <c r="E7653" i="16"/>
  <c r="M7653" i="16" s="1"/>
  <c r="E7685" i="16"/>
  <c r="E7717" i="16"/>
  <c r="M7717" i="16" s="1"/>
  <c r="F7757" i="16"/>
  <c r="F7789" i="16"/>
  <c r="F7821" i="16"/>
  <c r="F7853" i="16"/>
  <c r="F7885" i="16"/>
  <c r="F7917" i="16"/>
  <c r="F7949" i="16"/>
  <c r="F7981" i="16"/>
  <c r="F8013" i="16"/>
  <c r="F8045" i="16"/>
  <c r="F8077" i="16"/>
  <c r="F8109" i="16"/>
  <c r="F8141" i="16"/>
  <c r="F8173" i="16"/>
  <c r="F8205" i="16"/>
  <c r="F8237" i="16"/>
  <c r="F8269" i="16"/>
  <c r="F8301" i="16"/>
  <c r="F8333" i="16"/>
  <c r="F8365" i="16"/>
  <c r="F8397" i="16"/>
  <c r="F8429" i="16"/>
  <c r="F8461" i="16"/>
  <c r="F8493" i="16"/>
  <c r="F8525" i="16"/>
  <c r="F8557" i="16"/>
  <c r="F8589" i="16"/>
  <c r="F8621" i="16"/>
  <c r="F8653" i="16"/>
  <c r="F8685" i="16"/>
  <c r="F8717" i="16"/>
  <c r="F7222" i="16"/>
  <c r="F7254" i="16"/>
  <c r="F7286" i="16"/>
  <c r="F7318" i="16"/>
  <c r="F7350" i="16"/>
  <c r="F7382" i="16"/>
  <c r="F7414" i="16"/>
  <c r="F7446" i="16"/>
  <c r="F7478" i="16"/>
  <c r="F7510" i="16"/>
  <c r="F7542" i="16"/>
  <c r="F7574" i="16"/>
  <c r="F7606" i="16"/>
  <c r="F7638" i="16"/>
  <c r="F7670" i="16"/>
  <c r="F7702" i="16"/>
  <c r="F7734" i="16"/>
  <c r="F7766" i="16"/>
  <c r="F7798" i="16"/>
  <c r="F7830" i="16"/>
  <c r="F7862" i="16"/>
  <c r="F7894" i="16"/>
  <c r="F7926" i="16"/>
  <c r="F7958" i="16"/>
  <c r="F7990" i="16"/>
  <c r="F8022" i="16"/>
  <c r="F8054" i="16"/>
  <c r="F8086" i="16"/>
  <c r="F8118" i="16"/>
  <c r="F8150" i="16"/>
  <c r="F8182" i="16"/>
  <c r="F8214" i="16"/>
  <c r="F8246" i="16"/>
  <c r="F8278" i="16"/>
  <c r="F8310" i="16"/>
  <c r="F8342" i="16"/>
  <c r="F8374" i="16"/>
  <c r="F8406" i="16"/>
  <c r="F8438" i="16"/>
  <c r="F8470" i="16"/>
  <c r="F8502" i="16"/>
  <c r="F8534" i="16"/>
  <c r="F8566" i="16"/>
  <c r="F8598" i="16"/>
  <c r="F8630" i="16"/>
  <c r="F8662" i="16"/>
  <c r="F8694" i="16"/>
  <c r="F8726" i="16"/>
  <c r="F6847" i="16"/>
  <c r="F6879" i="16"/>
  <c r="F6911" i="16"/>
  <c r="F6943" i="16"/>
  <c r="F6975" i="16"/>
  <c r="F7007" i="16"/>
  <c r="F7039" i="16"/>
  <c r="F7071" i="16"/>
  <c r="F7103" i="16"/>
  <c r="F7135" i="16"/>
  <c r="F7167" i="16"/>
  <c r="F7199" i="16"/>
  <c r="F7231" i="16"/>
  <c r="F7263" i="16"/>
  <c r="F7295" i="16"/>
  <c r="F7327" i="16"/>
  <c r="F7359" i="16"/>
  <c r="F7391" i="16"/>
  <c r="F7423" i="16"/>
  <c r="F7455" i="16"/>
  <c r="F7487" i="16"/>
  <c r="F7519" i="16"/>
  <c r="F7551" i="16"/>
  <c r="F7583" i="16"/>
  <c r="F7615" i="16"/>
  <c r="F7647" i="16"/>
  <c r="F7679" i="16"/>
  <c r="F7711" i="16"/>
  <c r="F7743" i="16"/>
  <c r="F7775" i="16"/>
  <c r="F7807" i="16"/>
  <c r="F7839" i="16"/>
  <c r="F7871" i="16"/>
  <c r="F7903" i="16"/>
  <c r="F7935" i="16"/>
  <c r="F7967" i="16"/>
  <c r="F7999" i="16"/>
  <c r="F8031" i="16"/>
  <c r="F8063" i="16"/>
  <c r="F8095" i="16"/>
  <c r="F8127" i="16"/>
  <c r="F8159" i="16"/>
  <c r="F8191" i="16"/>
  <c r="F8223" i="16"/>
  <c r="F8255" i="16"/>
  <c r="F8287" i="16"/>
  <c r="F8319" i="16"/>
  <c r="F8351" i="16"/>
  <c r="F8383" i="16"/>
  <c r="F8415" i="16"/>
  <c r="F8447" i="16"/>
  <c r="F8479" i="16"/>
  <c r="F8511" i="16"/>
  <c r="F8543" i="16"/>
  <c r="F8575" i="16"/>
  <c r="F8607" i="16"/>
  <c r="F8639" i="16"/>
  <c r="F8671" i="16"/>
  <c r="F8703" i="16"/>
  <c r="F8735" i="16"/>
  <c r="F7360" i="16"/>
  <c r="F7392" i="16"/>
  <c r="F7424" i="16"/>
  <c r="M7424" i="16" s="1"/>
  <c r="F7456" i="16"/>
  <c r="F7488" i="16"/>
  <c r="F7520" i="16"/>
  <c r="F7552" i="16"/>
  <c r="F7584" i="16"/>
  <c r="F7616" i="16"/>
  <c r="F7648" i="16"/>
  <c r="F7680" i="16"/>
  <c r="F7712" i="16"/>
  <c r="F7744" i="16"/>
  <c r="F7776" i="16"/>
  <c r="F7808" i="16"/>
  <c r="F7840" i="16"/>
  <c r="F7872" i="16"/>
  <c r="F7904" i="16"/>
  <c r="F7936" i="16"/>
  <c r="F7968" i="16"/>
  <c r="F8000" i="16"/>
  <c r="F8032" i="16"/>
  <c r="F8064" i="16"/>
  <c r="F8096" i="16"/>
  <c r="F8128" i="16"/>
  <c r="F8160" i="16"/>
  <c r="F8192" i="16"/>
  <c r="F8224" i="16"/>
  <c r="F8256" i="16"/>
  <c r="F8288" i="16"/>
  <c r="F8320" i="16"/>
  <c r="F8352" i="16"/>
  <c r="F8384" i="16"/>
  <c r="F8416" i="16"/>
  <c r="F8448" i="16"/>
  <c r="M8448" i="16" s="1"/>
  <c r="F8480" i="16"/>
  <c r="F8512" i="16"/>
  <c r="F8544" i="16"/>
  <c r="F8576" i="16"/>
  <c r="F8608" i="16"/>
  <c r="F8640" i="16"/>
  <c r="F8672" i="16"/>
  <c r="F8704" i="16"/>
  <c r="F8736" i="16"/>
  <c r="E7289" i="16"/>
  <c r="M7289" i="16" s="1"/>
  <c r="E7321" i="16"/>
  <c r="E7353" i="16"/>
  <c r="E7385" i="16"/>
  <c r="E7417" i="16"/>
  <c r="E7449" i="16"/>
  <c r="M7449" i="16" s="1"/>
  <c r="E7481" i="16"/>
  <c r="M7481" i="16" s="1"/>
  <c r="E7513" i="16"/>
  <c r="E7545" i="16"/>
  <c r="M7545" i="16" s="1"/>
  <c r="E7577" i="16"/>
  <c r="E7609" i="16"/>
  <c r="E7641" i="16"/>
  <c r="E7673" i="16"/>
  <c r="E7705" i="16"/>
  <c r="M7705" i="16" s="1"/>
  <c r="E7737" i="16"/>
  <c r="M7737" i="16" s="1"/>
  <c r="E7769" i="16"/>
  <c r="E7801" i="16"/>
  <c r="M7801" i="16" s="1"/>
  <c r="E7833" i="16"/>
  <c r="E7865" i="16"/>
  <c r="E7897" i="16"/>
  <c r="E7929" i="16"/>
  <c r="E7961" i="16"/>
  <c r="M7961" i="16" s="1"/>
  <c r="E7993" i="16"/>
  <c r="M7993" i="16" s="1"/>
  <c r="E8025" i="16"/>
  <c r="E8057" i="16"/>
  <c r="M8057" i="16" s="1"/>
  <c r="E8089" i="16"/>
  <c r="E8121" i="16"/>
  <c r="E8153" i="16"/>
  <c r="E8185" i="16"/>
  <c r="E8217" i="16"/>
  <c r="M8217" i="16" s="1"/>
  <c r="E8249" i="16"/>
  <c r="M8249" i="16" s="1"/>
  <c r="E8281" i="16"/>
  <c r="E8313" i="16"/>
  <c r="M8313" i="16" s="1"/>
  <c r="E8345" i="16"/>
  <c r="E8377" i="16"/>
  <c r="E8409" i="16"/>
  <c r="E8441" i="16"/>
  <c r="E8473" i="16"/>
  <c r="M8473" i="16" s="1"/>
  <c r="E8505" i="16"/>
  <c r="M8505" i="16" s="1"/>
  <c r="E8537" i="16"/>
  <c r="E8569" i="16"/>
  <c r="M8569" i="16" s="1"/>
  <c r="E8601" i="16"/>
  <c r="E8633" i="16"/>
  <c r="E8665" i="16"/>
  <c r="E8697" i="16"/>
  <c r="E8729" i="16"/>
  <c r="M8729" i="16" s="1"/>
  <c r="Q122" i="16"/>
  <c r="Q378" i="16"/>
  <c r="R626" i="16"/>
  <c r="Q826" i="16"/>
  <c r="Q1034" i="16"/>
  <c r="R1242" i="16"/>
  <c r="Q1442" i="16"/>
  <c r="R107" i="16"/>
  <c r="Q307" i="16"/>
  <c r="Q515" i="16"/>
  <c r="R723" i="16"/>
  <c r="Q915" i="16"/>
  <c r="R1075" i="16"/>
  <c r="Q1211" i="16"/>
  <c r="Q1339" i="16"/>
  <c r="R1459" i="16"/>
  <c r="R1523" i="16"/>
  <c r="R44" i="16"/>
  <c r="R108" i="16"/>
  <c r="R172" i="16"/>
  <c r="Q220" i="16"/>
  <c r="R268" i="16"/>
  <c r="Q308" i="16"/>
  <c r="Q348" i="16"/>
  <c r="R396" i="16"/>
  <c r="Q436" i="16"/>
  <c r="Q476" i="16"/>
  <c r="R524" i="16"/>
  <c r="Q564" i="16"/>
  <c r="Q604" i="16"/>
  <c r="R652" i="16"/>
  <c r="Q684" i="16"/>
  <c r="Q13" i="16"/>
  <c r="Q45" i="16"/>
  <c r="Q77" i="16"/>
  <c r="Q109" i="16"/>
  <c r="Q141" i="16"/>
  <c r="Q173" i="16"/>
  <c r="Q205" i="16"/>
  <c r="Q237" i="16"/>
  <c r="Q269" i="16"/>
  <c r="Q301" i="16"/>
  <c r="Q333" i="16"/>
  <c r="Q365" i="16"/>
  <c r="Q397" i="16"/>
  <c r="Q429" i="16"/>
  <c r="Q461" i="16"/>
  <c r="Q493" i="16"/>
  <c r="Q525" i="16"/>
  <c r="Q557" i="16"/>
  <c r="Q14" i="16"/>
  <c r="Q46" i="16"/>
  <c r="Q78" i="16"/>
  <c r="Q110" i="16"/>
  <c r="Q142" i="16"/>
  <c r="Q174" i="16"/>
  <c r="Q206" i="16"/>
  <c r="Q238" i="16"/>
  <c r="Q270" i="16"/>
  <c r="Q302" i="16"/>
  <c r="Q334" i="16"/>
  <c r="Q366" i="16"/>
  <c r="Q398" i="16"/>
  <c r="Q430" i="16"/>
  <c r="Q462" i="16"/>
  <c r="Q494" i="16"/>
  <c r="Q526" i="16"/>
  <c r="Q558" i="16"/>
  <c r="Q590" i="16"/>
  <c r="Q622" i="16"/>
  <c r="Q654" i="16"/>
  <c r="Q686" i="16"/>
  <c r="Q718" i="16"/>
  <c r="Q750" i="16"/>
  <c r="Q782" i="16"/>
  <c r="Q814" i="16"/>
  <c r="Q846" i="16"/>
  <c r="Q878" i="16"/>
  <c r="Q910" i="16"/>
  <c r="Q942" i="16"/>
  <c r="Q974" i="16"/>
  <c r="Q1006" i="16"/>
  <c r="Q1038" i="16"/>
  <c r="Q1070" i="16"/>
  <c r="Q1102" i="16"/>
  <c r="Q1134" i="16"/>
  <c r="Q1166" i="16"/>
  <c r="Q1198" i="16"/>
  <c r="Q1230" i="16"/>
  <c r="Q1262" i="16"/>
  <c r="Q1294" i="16"/>
  <c r="Q1326" i="16"/>
  <c r="Q1358" i="16"/>
  <c r="Q1390" i="16"/>
  <c r="Q1422" i="16"/>
  <c r="Q1454" i="16"/>
  <c r="Q1486" i="16"/>
  <c r="Q1518" i="16"/>
  <c r="Q1550" i="16"/>
  <c r="Q1582" i="16"/>
  <c r="Q1614" i="16"/>
  <c r="Q1646" i="16"/>
  <c r="Q1678" i="16"/>
  <c r="Q1710" i="16"/>
  <c r="Q1742" i="16"/>
  <c r="Q1774" i="16"/>
  <c r="Q1806" i="16"/>
  <c r="Q1838" i="16"/>
  <c r="Q1870" i="16"/>
  <c r="Q31" i="16"/>
  <c r="Q63" i="16"/>
  <c r="Q95" i="16"/>
  <c r="Q127" i="16"/>
  <c r="Q159" i="16"/>
  <c r="Q191" i="16"/>
  <c r="Q223" i="16"/>
  <c r="Q255" i="16"/>
  <c r="Q287" i="16"/>
  <c r="Q319" i="16"/>
  <c r="Q351" i="16"/>
  <c r="Q383" i="16"/>
  <c r="Q415" i="16"/>
  <c r="Q447" i="16"/>
  <c r="Q479" i="16"/>
  <c r="Q511" i="16"/>
  <c r="Q543" i="16"/>
  <c r="Q575" i="16"/>
  <c r="Q607" i="16"/>
  <c r="Q639" i="16"/>
  <c r="Q671" i="16"/>
  <c r="Q8" i="16"/>
  <c r="Q40" i="16"/>
  <c r="Q72" i="16"/>
  <c r="Q104" i="16"/>
  <c r="Q136" i="16"/>
  <c r="Q168" i="16"/>
  <c r="Q200" i="16"/>
  <c r="Q232" i="16"/>
  <c r="Q264" i="16"/>
  <c r="Q296" i="16"/>
  <c r="Q328" i="16"/>
  <c r="Q360" i="16"/>
  <c r="Q392" i="16"/>
  <c r="Q424" i="16"/>
  <c r="Q456" i="16"/>
  <c r="Q488" i="16"/>
  <c r="Q520" i="16"/>
  <c r="Q552" i="16"/>
  <c r="Q584" i="16"/>
  <c r="Q616" i="16"/>
  <c r="Q648" i="16"/>
  <c r="Q680" i="16"/>
  <c r="Q712" i="16"/>
  <c r="Q744" i="16"/>
  <c r="Q776" i="16"/>
  <c r="Q808" i="16"/>
  <c r="Q840" i="16"/>
  <c r="Q872" i="16"/>
  <c r="Q904" i="16"/>
  <c r="Q936" i="16"/>
  <c r="Q968" i="16"/>
  <c r="Q1000" i="16"/>
  <c r="Q1032" i="16"/>
  <c r="Q1064" i="16"/>
  <c r="Q1096" i="16"/>
  <c r="Q1128" i="16"/>
  <c r="Q1160" i="16"/>
  <c r="Q1192" i="16"/>
  <c r="Q1224" i="16"/>
  <c r="Q1256" i="16"/>
  <c r="Q1288" i="16"/>
  <c r="Q1320" i="16"/>
  <c r="Q1352" i="16"/>
  <c r="Q1384" i="16"/>
  <c r="Q1416" i="16"/>
  <c r="Q1448" i="16"/>
  <c r="Q1480" i="16"/>
  <c r="Q1512" i="16"/>
  <c r="Q1544" i="16"/>
  <c r="Q1576" i="16"/>
  <c r="Q1608" i="16"/>
  <c r="Q1640" i="16"/>
  <c r="Q1672" i="16"/>
  <c r="Q1704" i="16"/>
  <c r="Q1736" i="16"/>
  <c r="Q1768" i="16"/>
  <c r="Q1800" i="16"/>
  <c r="Q1832" i="16"/>
  <c r="Q1864" i="16"/>
  <c r="Q25" i="16"/>
  <c r="Q57" i="16"/>
  <c r="Q89" i="16"/>
  <c r="Q121" i="16"/>
  <c r="Q153" i="16"/>
  <c r="Q185" i="16"/>
  <c r="Q217" i="16"/>
  <c r="Q249" i="16"/>
  <c r="Q281" i="16"/>
  <c r="Q313" i="16"/>
  <c r="Q345" i="16"/>
  <c r="Q377" i="16"/>
  <c r="Q409" i="16"/>
  <c r="Q441" i="16"/>
  <c r="F6557" i="16"/>
  <c r="E4638" i="16"/>
  <c r="M4638" i="16" s="1"/>
  <c r="F1632" i="16"/>
  <c r="E5736" i="16"/>
  <c r="M5736" i="16" s="1"/>
  <c r="F1489" i="16"/>
  <c r="F2937" i="16"/>
  <c r="E3705" i="16"/>
  <c r="F4289" i="16"/>
  <c r="E4833" i="16"/>
  <c r="M4833" i="16" s="1"/>
  <c r="E5305" i="16"/>
  <c r="M5305" i="16" s="1"/>
  <c r="F5617" i="16"/>
  <c r="E5993" i="16"/>
  <c r="F6353" i="16"/>
  <c r="F6641" i="16"/>
  <c r="E7017" i="16"/>
  <c r="M7017" i="16" s="1"/>
  <c r="F3218" i="16"/>
  <c r="F3506" i="16"/>
  <c r="E3882" i="16"/>
  <c r="M3882" i="16" s="1"/>
  <c r="F4242" i="16"/>
  <c r="F4530" i="16"/>
  <c r="E4906" i="16"/>
  <c r="M4906" i="16" s="1"/>
  <c r="F5266" i="16"/>
  <c r="F5554" i="16"/>
  <c r="E5930" i="16"/>
  <c r="M5930" i="16" s="1"/>
  <c r="F6290" i="16"/>
  <c r="F6578" i="16"/>
  <c r="E6954" i="16"/>
  <c r="M6954" i="16" s="1"/>
  <c r="F7314" i="16"/>
  <c r="F7602" i="16"/>
  <c r="E7978" i="16"/>
  <c r="M7978" i="16" s="1"/>
  <c r="F8338" i="16"/>
  <c r="F8626" i="16"/>
  <c r="E2779" i="16"/>
  <c r="M2779" i="16" s="1"/>
  <c r="F3155" i="16"/>
  <c r="E3443" i="16"/>
  <c r="E3827" i="16"/>
  <c r="E4187" i="16"/>
  <c r="M4187" i="16" s="1"/>
  <c r="F4483" i="16"/>
  <c r="E4859" i="16"/>
  <c r="M4859" i="16" s="1"/>
  <c r="F5219" i="16"/>
  <c r="F5507" i="16"/>
  <c r="F5763" i="16"/>
  <c r="E5987" i="16"/>
  <c r="M5987" i="16" s="1"/>
  <c r="E6139" i="16"/>
  <c r="F6315" i="16"/>
  <c r="E6499" i="16"/>
  <c r="M6499" i="16" s="1"/>
  <c r="E6651" i="16"/>
  <c r="M6651" i="16" s="1"/>
  <c r="F6827" i="16"/>
  <c r="E7011" i="16"/>
  <c r="M7011" i="16" s="1"/>
  <c r="E7163" i="16"/>
  <c r="M7163" i="16" s="1"/>
  <c r="F7339" i="16"/>
  <c r="E7523" i="16"/>
  <c r="M7523" i="16" s="1"/>
  <c r="E7675" i="16"/>
  <c r="M7675" i="16" s="1"/>
  <c r="F7851" i="16"/>
  <c r="E8035" i="16"/>
  <c r="M8035" i="16" s="1"/>
  <c r="E8187" i="16"/>
  <c r="M8187" i="16" s="1"/>
  <c r="F8363" i="16"/>
  <c r="E8547" i="16"/>
  <c r="E8699" i="16"/>
  <c r="M8699" i="16" s="1"/>
  <c r="F188" i="16"/>
  <c r="E396" i="16"/>
  <c r="M396" i="16" s="1"/>
  <c r="F548" i="16"/>
  <c r="F636" i="16"/>
  <c r="E700" i="16"/>
  <c r="F772" i="16"/>
  <c r="F860" i="16"/>
  <c r="E924" i="16"/>
  <c r="F996" i="16"/>
  <c r="E1060" i="16"/>
  <c r="M1060" i="16" s="1"/>
  <c r="F1148" i="16"/>
  <c r="E1212" i="16"/>
  <c r="M1212" i="16" s="1"/>
  <c r="F1284" i="16"/>
  <c r="F1372" i="16"/>
  <c r="F1436" i="16"/>
  <c r="F1500" i="16"/>
  <c r="F1564" i="16"/>
  <c r="F1628" i="16"/>
  <c r="F1692" i="16"/>
  <c r="F1756" i="16"/>
  <c r="F1820" i="16"/>
  <c r="F1884" i="16"/>
  <c r="F1948" i="16"/>
  <c r="F2012" i="16"/>
  <c r="F2076" i="16"/>
  <c r="F2140" i="16"/>
  <c r="F2204" i="16"/>
  <c r="F2268" i="16"/>
  <c r="F2332" i="16"/>
  <c r="F2396" i="16"/>
  <c r="F2460" i="16"/>
  <c r="F2524" i="16"/>
  <c r="F2588" i="16"/>
  <c r="F2652" i="16"/>
  <c r="F2716" i="16"/>
  <c r="E2780" i="16"/>
  <c r="M2780" i="16" s="1"/>
  <c r="E2844" i="16"/>
  <c r="M2844" i="16" s="1"/>
  <c r="E2908" i="16"/>
  <c r="E2972" i="16"/>
  <c r="M2972" i="16" s="1"/>
  <c r="E3036" i="16"/>
  <c r="M3036" i="16" s="1"/>
  <c r="E3100" i="16"/>
  <c r="M3100" i="16" s="1"/>
  <c r="E3164" i="16"/>
  <c r="E3228" i="16"/>
  <c r="M3228" i="16" s="1"/>
  <c r="E3292" i="16"/>
  <c r="M3292" i="16" s="1"/>
  <c r="E3356" i="16"/>
  <c r="M3356" i="16" s="1"/>
  <c r="E3420" i="16"/>
  <c r="F3468" i="16"/>
  <c r="F3524" i="16"/>
  <c r="E3572" i="16"/>
  <c r="M3572" i="16" s="1"/>
  <c r="E3620" i="16"/>
  <c r="M3620" i="16" s="1"/>
  <c r="E3676" i="16"/>
  <c r="F3724" i="16"/>
  <c r="F3780" i="16"/>
  <c r="E3828" i="16"/>
  <c r="M3828" i="16" s="1"/>
  <c r="E3876" i="16"/>
  <c r="F3924" i="16"/>
  <c r="E3964" i="16"/>
  <c r="M3964" i="16" s="1"/>
  <c r="E4004" i="16"/>
  <c r="M4004" i="16" s="1"/>
  <c r="F4052" i="16"/>
  <c r="E4092" i="16"/>
  <c r="E4132" i="16"/>
  <c r="F4180" i="16"/>
  <c r="E4220" i="16"/>
  <c r="M4220" i="16" s="1"/>
  <c r="E4260" i="16"/>
  <c r="F4308" i="16"/>
  <c r="E4348" i="16"/>
  <c r="M4348" i="16" s="1"/>
  <c r="E4388" i="16"/>
  <c r="F4436" i="16"/>
  <c r="E4476" i="16"/>
  <c r="M4476" i="16" s="1"/>
  <c r="E4516" i="16"/>
  <c r="M4516" i="16" s="1"/>
  <c r="F4564" i="16"/>
  <c r="E4604" i="16"/>
  <c r="E4644" i="16"/>
  <c r="F4692" i="16"/>
  <c r="E4732" i="16"/>
  <c r="M4732" i="16" s="1"/>
  <c r="E4772" i="16"/>
  <c r="M4772" i="16" s="1"/>
  <c r="F4820" i="16"/>
  <c r="E4860" i="16"/>
  <c r="E4900" i="16"/>
  <c r="F4948" i="16"/>
  <c r="E4988" i="16"/>
  <c r="M4988" i="16" s="1"/>
  <c r="E5028" i="16"/>
  <c r="M5028" i="16" s="1"/>
  <c r="F5076" i="16"/>
  <c r="E5116" i="16"/>
  <c r="E5156" i="16"/>
  <c r="F5204" i="16"/>
  <c r="E5244" i="16"/>
  <c r="M5244" i="16" s="1"/>
  <c r="E5284" i="16"/>
  <c r="F5332" i="16"/>
  <c r="E5372" i="16"/>
  <c r="M5372" i="16" s="1"/>
  <c r="E5412" i="16"/>
  <c r="F5460" i="16"/>
  <c r="E5500" i="16"/>
  <c r="M5500" i="16" s="1"/>
  <c r="E5540" i="16"/>
  <c r="M5540" i="16" s="1"/>
  <c r="F5588" i="16"/>
  <c r="E5628" i="16"/>
  <c r="E5668" i="16"/>
  <c r="F5716" i="16"/>
  <c r="E5756" i="16"/>
  <c r="M5756" i="16" s="1"/>
  <c r="E5796" i="16"/>
  <c r="M5796" i="16" s="1"/>
  <c r="F5844" i="16"/>
  <c r="E5884" i="16"/>
  <c r="E5924" i="16"/>
  <c r="F5972" i="16"/>
  <c r="E6012" i="16"/>
  <c r="M6012" i="16" s="1"/>
  <c r="E6052" i="16"/>
  <c r="M6052" i="16" s="1"/>
  <c r="F6100" i="16"/>
  <c r="E6140" i="16"/>
  <c r="E6180" i="16"/>
  <c r="F6228" i="16"/>
  <c r="E6268" i="16"/>
  <c r="M6268" i="16" s="1"/>
  <c r="E6308" i="16"/>
  <c r="F6356" i="16"/>
  <c r="E6396" i="16"/>
  <c r="M6396" i="16" s="1"/>
  <c r="E6436" i="16"/>
  <c r="F6484" i="16"/>
  <c r="E6524" i="16"/>
  <c r="M6524" i="16" s="1"/>
  <c r="E6564" i="16"/>
  <c r="M6564" i="16" s="1"/>
  <c r="F6612" i="16"/>
  <c r="E6652" i="16"/>
  <c r="E6692" i="16"/>
  <c r="F6740" i="16"/>
  <c r="E6780" i="16"/>
  <c r="M6780" i="16" s="1"/>
  <c r="E6820" i="16"/>
  <c r="M6820" i="16" s="1"/>
  <c r="F6868" i="16"/>
  <c r="E6908" i="16"/>
  <c r="E6948" i="16"/>
  <c r="F6996" i="16"/>
  <c r="E7036" i="16"/>
  <c r="M7036" i="16" s="1"/>
  <c r="E7076" i="16"/>
  <c r="M7076" i="16" s="1"/>
  <c r="F7124" i="16"/>
  <c r="E7164" i="16"/>
  <c r="E7204" i="16"/>
  <c r="F7252" i="16"/>
  <c r="E7292" i="16"/>
  <c r="M7292" i="16" s="1"/>
  <c r="E7332" i="16"/>
  <c r="F7380" i="16"/>
  <c r="E7420" i="16"/>
  <c r="M7420" i="16" s="1"/>
  <c r="E7460" i="16"/>
  <c r="F7508" i="16"/>
  <c r="E7548" i="16"/>
  <c r="M7548" i="16" s="1"/>
  <c r="E7588" i="16"/>
  <c r="M7588" i="16" s="1"/>
  <c r="F7636" i="16"/>
  <c r="E7676" i="16"/>
  <c r="E7716" i="16"/>
  <c r="F7764" i="16"/>
  <c r="E7804" i="16"/>
  <c r="M7804" i="16" s="1"/>
  <c r="E7844" i="16"/>
  <c r="M7844" i="16" s="1"/>
  <c r="F7892" i="16"/>
  <c r="E7932" i="16"/>
  <c r="F6" i="16"/>
  <c r="E4862" i="16"/>
  <c r="M4862" i="16" s="1"/>
  <c r="F1856" i="16"/>
  <c r="E5960" i="16"/>
  <c r="M5960" i="16" s="1"/>
  <c r="F1609" i="16"/>
  <c r="F2993" i="16"/>
  <c r="F3769" i="16"/>
  <c r="E4449" i="16"/>
  <c r="M4449" i="16" s="1"/>
  <c r="F4841" i="16"/>
  <c r="E5345" i="16"/>
  <c r="M5345" i="16" s="1"/>
  <c r="F5713" i="16"/>
  <c r="F6001" i="16"/>
  <c r="E6377" i="16"/>
  <c r="M6377" i="16" s="1"/>
  <c r="F6737" i="16"/>
  <c r="F7025" i="16"/>
  <c r="E3242" i="16"/>
  <c r="M3242" i="16" s="1"/>
  <c r="F3602" i="16"/>
  <c r="F3890" i="16"/>
  <c r="E4266" i="16"/>
  <c r="M4266" i="16" s="1"/>
  <c r="F4626" i="16"/>
  <c r="F4914" i="16"/>
  <c r="E5290" i="16"/>
  <c r="M5290" i="16" s="1"/>
  <c r="F5650" i="16"/>
  <c r="F5938" i="16"/>
  <c r="E6314" i="16"/>
  <c r="M6314" i="16" s="1"/>
  <c r="F6674" i="16"/>
  <c r="F6962" i="16"/>
  <c r="E7338" i="16"/>
  <c r="M7338" i="16" s="1"/>
  <c r="F7698" i="16"/>
  <c r="F7986" i="16"/>
  <c r="E8362" i="16"/>
  <c r="M8362" i="16" s="1"/>
  <c r="F8722" i="16"/>
  <c r="F2787" i="16"/>
  <c r="E3179" i="16"/>
  <c r="M3179" i="16" s="1"/>
  <c r="F3547" i="16"/>
  <c r="F3835" i="16"/>
  <c r="F4219" i="16"/>
  <c r="F4579" i="16"/>
  <c r="F4867" i="16"/>
  <c r="E5243" i="16"/>
  <c r="M5243" i="16" s="1"/>
  <c r="E5571" i="16"/>
  <c r="M5571" i="16" s="1"/>
  <c r="E5763" i="16"/>
  <c r="F5995" i="16"/>
  <c r="E6179" i="16"/>
  <c r="M6179" i="16" s="1"/>
  <c r="E6331" i="16"/>
  <c r="F6507" i="16"/>
  <c r="E6691" i="16"/>
  <c r="M6691" i="16" s="1"/>
  <c r="E6843" i="16"/>
  <c r="F7019" i="16"/>
  <c r="E7203" i="16"/>
  <c r="E7355" i="16"/>
  <c r="F7531" i="16"/>
  <c r="E7715" i="16"/>
  <c r="M7715" i="16" s="1"/>
  <c r="E7867" i="16"/>
  <c r="F8043" i="16"/>
  <c r="E8227" i="16"/>
  <c r="E8379" i="16"/>
  <c r="F8555" i="16"/>
  <c r="E337" i="16"/>
  <c r="M337" i="16" s="1"/>
  <c r="E204" i="16"/>
  <c r="M204" i="16" s="1"/>
  <c r="F404" i="16"/>
  <c r="E564" i="16"/>
  <c r="M564" i="16" s="1"/>
  <c r="E636" i="16"/>
  <c r="F708" i="16"/>
  <c r="F796" i="16"/>
  <c r="E860" i="16"/>
  <c r="F932" i="16"/>
  <c r="E996" i="16"/>
  <c r="M996" i="16" s="1"/>
  <c r="F1084" i="16"/>
  <c r="E1148" i="16"/>
  <c r="M1148" i="16" s="1"/>
  <c r="F1220" i="16"/>
  <c r="F1308" i="16"/>
  <c r="E1372" i="16"/>
  <c r="E1436" i="16"/>
  <c r="E1500" i="16"/>
  <c r="E1564" i="16"/>
  <c r="M1564" i="16" s="1"/>
  <c r="E1628" i="16"/>
  <c r="E1692" i="16"/>
  <c r="M1692" i="16" s="1"/>
  <c r="E1756" i="16"/>
  <c r="E1820" i="16"/>
  <c r="E1884" i="16"/>
  <c r="E1948" i="16"/>
  <c r="E2012" i="16"/>
  <c r="E2076" i="16"/>
  <c r="M2076" i="16" s="1"/>
  <c r="E2140" i="16"/>
  <c r="E2204" i="16"/>
  <c r="M2204" i="16" s="1"/>
  <c r="E2268" i="16"/>
  <c r="E2332" i="16"/>
  <c r="E2396" i="16"/>
  <c r="E2460" i="16"/>
  <c r="E2524" i="16"/>
  <c r="E2588" i="16"/>
  <c r="M2588" i="16" s="1"/>
  <c r="E2652" i="16"/>
  <c r="E2716" i="16"/>
  <c r="M2716" i="16" s="1"/>
  <c r="F2788" i="16"/>
  <c r="F2852" i="16"/>
  <c r="F2916" i="16"/>
  <c r="F2980" i="16"/>
  <c r="F3044" i="16"/>
  <c r="F3108" i="16"/>
  <c r="F3172" i="16"/>
  <c r="F3236" i="16"/>
  <c r="F3300" i="16"/>
  <c r="F3364" i="16"/>
  <c r="F3428" i="16"/>
  <c r="E3476" i="16"/>
  <c r="M3476" i="16" s="1"/>
  <c r="E3524" i="16"/>
  <c r="E3580" i="16"/>
  <c r="M3580" i="16" s="1"/>
  <c r="F3628" i="16"/>
  <c r="F3684" i="16"/>
  <c r="E3732" i="16"/>
  <c r="M3732" i="16" s="1"/>
  <c r="E3780" i="16"/>
  <c r="E3836" i="16"/>
  <c r="F3884" i="16"/>
  <c r="E3924" i="16"/>
  <c r="F3972" i="16"/>
  <c r="F4012" i="16"/>
  <c r="E4052" i="16"/>
  <c r="M4052" i="16" s="1"/>
  <c r="F4100" i="16"/>
  <c r="F4140" i="16"/>
  <c r="E4180" i="16"/>
  <c r="F4228" i="16"/>
  <c r="F4268" i="16"/>
  <c r="E4308" i="16"/>
  <c r="M4308" i="16" s="1"/>
  <c r="F4356" i="16"/>
  <c r="F4396" i="16"/>
  <c r="E4436" i="16"/>
  <c r="F4484" i="16"/>
  <c r="F4524" i="16"/>
  <c r="E4564" i="16"/>
  <c r="F4612" i="16"/>
  <c r="F4652" i="16"/>
  <c r="E4692" i="16"/>
  <c r="F4740" i="16"/>
  <c r="F4780" i="16"/>
  <c r="E4820" i="16"/>
  <c r="F4868" i="16"/>
  <c r="F4908" i="16"/>
  <c r="E4948" i="16"/>
  <c r="F4996" i="16"/>
  <c r="F5036" i="16"/>
  <c r="E5076" i="16"/>
  <c r="M5076" i="16" s="1"/>
  <c r="F5124" i="16"/>
  <c r="F5164" i="16"/>
  <c r="E5204" i="16"/>
  <c r="F5252" i="16"/>
  <c r="F5292" i="16"/>
  <c r="E5332" i="16"/>
  <c r="M5332" i="16" s="1"/>
  <c r="F5380" i="16"/>
  <c r="F5420" i="16"/>
  <c r="E5460" i="16"/>
  <c r="F5508" i="16"/>
  <c r="F5548" i="16"/>
  <c r="E5588" i="16"/>
  <c r="F5636" i="16"/>
  <c r="F5676" i="16"/>
  <c r="E5716" i="16"/>
  <c r="F5764" i="16"/>
  <c r="F5804" i="16"/>
  <c r="E5844" i="16"/>
  <c r="F5892" i="16"/>
  <c r="F5932" i="16"/>
  <c r="E5972" i="16"/>
  <c r="F6020" i="16"/>
  <c r="F6060" i="16"/>
  <c r="E6100" i="16"/>
  <c r="M6100" i="16" s="1"/>
  <c r="F6148" i="16"/>
  <c r="F6188" i="16"/>
  <c r="E6228" i="16"/>
  <c r="F6276" i="16"/>
  <c r="F6316" i="16"/>
  <c r="E6356" i="16"/>
  <c r="M6356" i="16" s="1"/>
  <c r="F6404" i="16"/>
  <c r="F6444" i="16"/>
  <c r="E6484" i="16"/>
  <c r="F6532" i="16"/>
  <c r="F6572" i="16"/>
  <c r="E6612" i="16"/>
  <c r="F6660" i="16"/>
  <c r="F6700" i="16"/>
  <c r="E6740" i="16"/>
  <c r="F6788" i="16"/>
  <c r="F6828" i="16"/>
  <c r="E6868" i="16"/>
  <c r="F6916" i="16"/>
  <c r="F6956" i="16"/>
  <c r="E6996" i="16"/>
  <c r="F7044" i="16"/>
  <c r="F7084" i="16"/>
  <c r="E7124" i="16"/>
  <c r="M7124" i="16" s="1"/>
  <c r="F7172" i="16"/>
  <c r="F7212" i="16"/>
  <c r="E7252" i="16"/>
  <c r="F7300" i="16"/>
  <c r="F7340" i="16"/>
  <c r="E7380" i="16"/>
  <c r="M7380" i="16" s="1"/>
  <c r="F7428" i="16"/>
  <c r="F7468" i="16"/>
  <c r="E7508" i="16"/>
  <c r="F7556" i="16"/>
  <c r="F7596" i="16"/>
  <c r="E7636" i="16"/>
  <c r="F7684" i="16"/>
  <c r="F7724" i="16"/>
  <c r="E7764" i="16"/>
  <c r="F7812" i="16"/>
  <c r="F7852" i="16"/>
  <c r="E7892" i="16"/>
  <c r="F7940" i="16"/>
  <c r="F7980" i="16"/>
  <c r="E8020" i="16"/>
  <c r="F8068" i="16"/>
  <c r="F8108" i="16"/>
  <c r="E8148" i="16"/>
  <c r="F8196" i="16"/>
  <c r="F8236" i="16"/>
  <c r="E8276" i="16"/>
  <c r="M8276" i="16" s="1"/>
  <c r="F8324" i="16"/>
  <c r="F8356" i="16"/>
  <c r="F8388" i="16"/>
  <c r="F8420" i="16"/>
  <c r="F8452" i="16"/>
  <c r="F8484" i="16"/>
  <c r="F8516" i="16"/>
  <c r="F8548" i="16"/>
  <c r="F8580" i="16"/>
  <c r="F8612" i="16"/>
  <c r="F8644" i="16"/>
  <c r="F8676" i="16"/>
  <c r="F8708" i="16"/>
  <c r="E30" i="16"/>
  <c r="E376" i="16"/>
  <c r="M376" i="16" s="1"/>
  <c r="F7149" i="16"/>
  <c r="F7181" i="16"/>
  <c r="F7213" i="16"/>
  <c r="E7245" i="16"/>
  <c r="E7277" i="16"/>
  <c r="E7309" i="16"/>
  <c r="M7309" i="16" s="1"/>
  <c r="E7341" i="16"/>
  <c r="E7373" i="16"/>
  <c r="E7405" i="16"/>
  <c r="M7405" i="16" s="1"/>
  <c r="E7437" i="16"/>
  <c r="E7469" i="16"/>
  <c r="E7501" i="16"/>
  <c r="E7533" i="16"/>
  <c r="E7565" i="16"/>
  <c r="E7597" i="16"/>
  <c r="E7629" i="16"/>
  <c r="E7661" i="16"/>
  <c r="M7661" i="16" s="1"/>
  <c r="E7693" i="16"/>
  <c r="E7725" i="16"/>
  <c r="F7765" i="16"/>
  <c r="F7797" i="16"/>
  <c r="F7829" i="16"/>
  <c r="F7861" i="16"/>
  <c r="F7893" i="16"/>
  <c r="F7925" i="16"/>
  <c r="F7957" i="16"/>
  <c r="F7989" i="16"/>
  <c r="F8021" i="16"/>
  <c r="F8053" i="16"/>
  <c r="F8085" i="16"/>
  <c r="F8117" i="16"/>
  <c r="F8149" i="16"/>
  <c r="F8181" i="16"/>
  <c r="F8213" i="16"/>
  <c r="F8245" i="16"/>
  <c r="F8277" i="16"/>
  <c r="F8309" i="16"/>
  <c r="F8341" i="16"/>
  <c r="M8341" i="16" s="1"/>
  <c r="F8373" i="16"/>
  <c r="F8405" i="16"/>
  <c r="F8437" i="16"/>
  <c r="F8469" i="16"/>
  <c r="F8501" i="16"/>
  <c r="F8533" i="16"/>
  <c r="F8565" i="16"/>
  <c r="F8597" i="16"/>
  <c r="M8597" i="16" s="1"/>
  <c r="F8629" i="16"/>
  <c r="F8661" i="16"/>
  <c r="F8693" i="16"/>
  <c r="F8725" i="16"/>
  <c r="F7230" i="16"/>
  <c r="F7262" i="16"/>
  <c r="F7294" i="16"/>
  <c r="F7326" i="16"/>
  <c r="M7326" i="16" s="1"/>
  <c r="F7358" i="16"/>
  <c r="F7390" i="16"/>
  <c r="F7422" i="16"/>
  <c r="F7454" i="16"/>
  <c r="F7486" i="16"/>
  <c r="F7518" i="16"/>
  <c r="F7550" i="16"/>
  <c r="F7582" i="16"/>
  <c r="F7614" i="16"/>
  <c r="F7646" i="16"/>
  <c r="F7678" i="16"/>
  <c r="F7710" i="16"/>
  <c r="F7742" i="16"/>
  <c r="F7774" i="16"/>
  <c r="F7806" i="16"/>
  <c r="F7838" i="16"/>
  <c r="M7838" i="16" s="1"/>
  <c r="F7870" i="16"/>
  <c r="F7902" i="16"/>
  <c r="F7934" i="16"/>
  <c r="F7966" i="16"/>
  <c r="F7998" i="16"/>
  <c r="F8030" i="16"/>
  <c r="F8062" i="16"/>
  <c r="F8094" i="16"/>
  <c r="F8126" i="16"/>
  <c r="F8158" i="16"/>
  <c r="F8190" i="16"/>
  <c r="F8222" i="16"/>
  <c r="F8254" i="16"/>
  <c r="F8286" i="16"/>
  <c r="F8318" i="16"/>
  <c r="F8350" i="16"/>
  <c r="M8350" i="16" s="1"/>
  <c r="F8382" i="16"/>
  <c r="F8414" i="16"/>
  <c r="F8446" i="16"/>
  <c r="F8478" i="16"/>
  <c r="F8510" i="16"/>
  <c r="F8542" i="16"/>
  <c r="F8574" i="16"/>
  <c r="F8606" i="16"/>
  <c r="F8638" i="16"/>
  <c r="F8670" i="16"/>
  <c r="F8702" i="16"/>
  <c r="F8734" i="16"/>
  <c r="F6855" i="16"/>
  <c r="F6887" i="16"/>
  <c r="F6919" i="16"/>
  <c r="F6951" i="16"/>
  <c r="M6951" i="16" s="1"/>
  <c r="F6983" i="16"/>
  <c r="F7015" i="16"/>
  <c r="F7047" i="16"/>
  <c r="F7079" i="16"/>
  <c r="F7111" i="16"/>
  <c r="F7143" i="16"/>
  <c r="F7175" i="16"/>
  <c r="F7207" i="16"/>
  <c r="M7207" i="16" s="1"/>
  <c r="F7239" i="16"/>
  <c r="F7271" i="16"/>
  <c r="F7303" i="16"/>
  <c r="F7335" i="16"/>
  <c r="F7367" i="16"/>
  <c r="F7399" i="16"/>
  <c r="F7431" i="16"/>
  <c r="F7463" i="16"/>
  <c r="M7463" i="16" s="1"/>
  <c r="F7495" i="16"/>
  <c r="F7527" i="16"/>
  <c r="F7559" i="16"/>
  <c r="F7591" i="16"/>
  <c r="F7623" i="16"/>
  <c r="F7655" i="16"/>
  <c r="F7687" i="16"/>
  <c r="F7719" i="16"/>
  <c r="M7719" i="16" s="1"/>
  <c r="F7751" i="16"/>
  <c r="F7783" i="16"/>
  <c r="F7815" i="16"/>
  <c r="F7847" i="16"/>
  <c r="F7879" i="16"/>
  <c r="F7911" i="16"/>
  <c r="F7943" i="16"/>
  <c r="F7975" i="16"/>
  <c r="M7975" i="16" s="1"/>
  <c r="F8007" i="16"/>
  <c r="F8039" i="16"/>
  <c r="F8071" i="16"/>
  <c r="F8103" i="16"/>
  <c r="F8135" i="16"/>
  <c r="F8167" i="16"/>
  <c r="F8199" i="16"/>
  <c r="F8231" i="16"/>
  <c r="F8263" i="16"/>
  <c r="F8295" i="16"/>
  <c r="F8327" i="16"/>
  <c r="F8359" i="16"/>
  <c r="F8391" i="16"/>
  <c r="F8423" i="16"/>
  <c r="F8455" i="16"/>
  <c r="F8487" i="16"/>
  <c r="M8487" i="16" s="1"/>
  <c r="F8519" i="16"/>
  <c r="F8551" i="16"/>
  <c r="F8583" i="16"/>
  <c r="F8615" i="16"/>
  <c r="F8647" i="16"/>
  <c r="F8679" i="16"/>
  <c r="F8711" i="16"/>
  <c r="F7336" i="16"/>
  <c r="F7368" i="16"/>
  <c r="F7400" i="16"/>
  <c r="F7432" i="16"/>
  <c r="F7464" i="16"/>
  <c r="F7496" i="16"/>
  <c r="F7528" i="16"/>
  <c r="F7560" i="16"/>
  <c r="F7592" i="16"/>
  <c r="F7624" i="16"/>
  <c r="F7656" i="16"/>
  <c r="F7688" i="16"/>
  <c r="F7720" i="16"/>
  <c r="F7752" i="16"/>
  <c r="F7784" i="16"/>
  <c r="F7816" i="16"/>
  <c r="F7848" i="16"/>
  <c r="F7880" i="16"/>
  <c r="F7912" i="16"/>
  <c r="F7944" i="16"/>
  <c r="F7976" i="16"/>
  <c r="F8008" i="16"/>
  <c r="F8040" i="16"/>
  <c r="F8072" i="16"/>
  <c r="F8104" i="16"/>
  <c r="M8104" i="16" s="1"/>
  <c r="F8136" i="16"/>
  <c r="F8168" i="16"/>
  <c r="F8200" i="16"/>
  <c r="F8232" i="16"/>
  <c r="F8264" i="16"/>
  <c r="F8296" i="16"/>
  <c r="F8328" i="16"/>
  <c r="F8360" i="16"/>
  <c r="F8392" i="16"/>
  <c r="F8424" i="16"/>
  <c r="F8456" i="16"/>
  <c r="F8488" i="16"/>
  <c r="F8520" i="16"/>
  <c r="F8552" i="16"/>
  <c r="F8584" i="16"/>
  <c r="F8616" i="16"/>
  <c r="F8648" i="16"/>
  <c r="F8680" i="16"/>
  <c r="F8712" i="16"/>
  <c r="E7229" i="16"/>
  <c r="M7229" i="16" s="1"/>
  <c r="E7297" i="16"/>
  <c r="E7329" i="16"/>
  <c r="E7361" i="16"/>
  <c r="E7393" i="16"/>
  <c r="E7425" i="16"/>
  <c r="E7457" i="16"/>
  <c r="E7489" i="16"/>
  <c r="M7489" i="16" s="1"/>
  <c r="E7521" i="16"/>
  <c r="E7553" i="16"/>
  <c r="E7585" i="16"/>
  <c r="E7617" i="16"/>
  <c r="E7649" i="16"/>
  <c r="M7649" i="16" s="1"/>
  <c r="E7681" i="16"/>
  <c r="E7713" i="16"/>
  <c r="E7745" i="16"/>
  <c r="M7745" i="16" s="1"/>
  <c r="E7777" i="16"/>
  <c r="E7809" i="16"/>
  <c r="E7841" i="16"/>
  <c r="E7873" i="16"/>
  <c r="E7905" i="16"/>
  <c r="E7937" i="16"/>
  <c r="E7969" i="16"/>
  <c r="E8001" i="16"/>
  <c r="M8001" i="16" s="1"/>
  <c r="E8033" i="16"/>
  <c r="E8065" i="16"/>
  <c r="E8097" i="16"/>
  <c r="E8129" i="16"/>
  <c r="E8161" i="16"/>
  <c r="M8161" i="16" s="1"/>
  <c r="E8193" i="16"/>
  <c r="E8225" i="16"/>
  <c r="E8257" i="16"/>
  <c r="E8289" i="16"/>
  <c r="E8321" i="16"/>
  <c r="E8353" i="16"/>
  <c r="E8385" i="16"/>
  <c r="E8417" i="16"/>
  <c r="E8449" i="16"/>
  <c r="E8481" i="16"/>
  <c r="E8513" i="16"/>
  <c r="M8513" i="16" s="1"/>
  <c r="E8545" i="16"/>
  <c r="E8577" i="16"/>
  <c r="E8609" i="16"/>
  <c r="E8641" i="16"/>
  <c r="E8673" i="16"/>
  <c r="E8705" i="16"/>
  <c r="E8737" i="16"/>
  <c r="Q186" i="16"/>
  <c r="Q442" i="16"/>
  <c r="Q674" i="16"/>
  <c r="R882" i="16"/>
  <c r="Q1082" i="16"/>
  <c r="Q1290" i="16"/>
  <c r="R1498" i="16"/>
  <c r="Q155" i="16"/>
  <c r="R363" i="16"/>
  <c r="Q563" i="16"/>
  <c r="Q771" i="16"/>
  <c r="Q963" i="16"/>
  <c r="Q1107" i="16"/>
  <c r="Q1243" i="16"/>
  <c r="Q1371" i="16"/>
  <c r="Q1467" i="16"/>
  <c r="Q1531" i="16"/>
  <c r="Q52" i="16"/>
  <c r="Q116" i="16"/>
  <c r="Q180" i="16"/>
  <c r="R236" i="16"/>
  <c r="Q276" i="16"/>
  <c r="Q316" i="16"/>
  <c r="R364" i="16"/>
  <c r="Q404" i="16"/>
  <c r="Q444" i="16"/>
  <c r="R492" i="16"/>
  <c r="Q532" i="16"/>
  <c r="Q572" i="16"/>
  <c r="R620" i="16"/>
  <c r="F8673" i="16"/>
  <c r="F8585" i="16"/>
  <c r="M8585" i="16" s="1"/>
  <c r="E8489" i="16"/>
  <c r="F8417" i="16"/>
  <c r="F8329" i="16"/>
  <c r="E8233" i="16"/>
  <c r="F8161" i="16"/>
  <c r="F8073" i="16"/>
  <c r="E7977" i="16"/>
  <c r="F7905" i="16"/>
  <c r="F7817" i="16"/>
  <c r="M7817" i="16" s="1"/>
  <c r="E7721" i="16"/>
  <c r="F7649" i="16"/>
  <c r="F7561" i="16"/>
  <c r="M7561" i="16" s="1"/>
  <c r="E7465" i="16"/>
  <c r="F7393" i="16"/>
  <c r="F7305" i="16"/>
  <c r="M7305" i="16" s="1"/>
  <c r="F8688" i="16"/>
  <c r="E8608" i="16"/>
  <c r="E8520" i="16"/>
  <c r="M8520" i="16" s="1"/>
  <c r="F8432" i="16"/>
  <c r="E8352" i="16"/>
  <c r="M8352" i="16" s="1"/>
  <c r="E8264" i="16"/>
  <c r="F8176" i="16"/>
  <c r="E8096" i="16"/>
  <c r="E8008" i="16"/>
  <c r="F7920" i="16"/>
  <c r="E7840" i="16"/>
  <c r="M7840" i="16" s="1"/>
  <c r="E7752" i="16"/>
  <c r="M7752" i="16" s="1"/>
  <c r="F7664" i="16"/>
  <c r="E7584" i="16"/>
  <c r="E7496" i="16"/>
  <c r="M7496" i="16" s="1"/>
  <c r="F7408" i="16"/>
  <c r="E8735" i="16"/>
  <c r="E8647" i="16"/>
  <c r="M8647" i="16" s="1"/>
  <c r="F8559" i="16"/>
  <c r="E8479" i="16"/>
  <c r="E8391" i="16"/>
  <c r="M8391" i="16" s="1"/>
  <c r="F8303" i="16"/>
  <c r="E8223" i="16"/>
  <c r="E8135" i="16"/>
  <c r="F8047" i="16"/>
  <c r="E7967" i="16"/>
  <c r="E7879" i="16"/>
  <c r="M7879" i="16" s="1"/>
  <c r="F7791" i="16"/>
  <c r="E7711" i="16"/>
  <c r="M7711" i="16" s="1"/>
  <c r="E7623" i="16"/>
  <c r="F7535" i="16"/>
  <c r="E7455" i="16"/>
  <c r="E7367" i="16"/>
  <c r="F7279" i="16"/>
  <c r="E7199" i="16"/>
  <c r="M7199" i="16" s="1"/>
  <c r="E7111" i="16"/>
  <c r="M7111" i="16" s="1"/>
  <c r="F7023" i="16"/>
  <c r="E6943" i="16"/>
  <c r="E6855" i="16"/>
  <c r="M6855" i="16" s="1"/>
  <c r="F8678" i="16"/>
  <c r="E8598" i="16"/>
  <c r="E8510" i="16"/>
  <c r="M8510" i="16" s="1"/>
  <c r="F8422" i="16"/>
  <c r="E8342" i="16"/>
  <c r="E8254" i="16"/>
  <c r="M8254" i="16" s="1"/>
  <c r="F8166" i="16"/>
  <c r="E8086" i="16"/>
  <c r="E7998" i="16"/>
  <c r="F7910" i="16"/>
  <c r="E7830" i="16"/>
  <c r="E7742" i="16"/>
  <c r="M7742" i="16" s="1"/>
  <c r="F7654" i="16"/>
  <c r="E7574" i="16"/>
  <c r="M7574" i="16" s="1"/>
  <c r="E7486" i="16"/>
  <c r="F7398" i="16"/>
  <c r="E7318" i="16"/>
  <c r="E7230" i="16"/>
  <c r="F8669" i="16"/>
  <c r="E8589" i="16"/>
  <c r="M8589" i="16" s="1"/>
  <c r="E8501" i="16"/>
  <c r="M8501" i="16" s="1"/>
  <c r="F8413" i="16"/>
  <c r="E8333" i="16"/>
  <c r="E8245" i="16"/>
  <c r="M8245" i="16" s="1"/>
  <c r="F8157" i="16"/>
  <c r="E8077" i="16"/>
  <c r="E7989" i="16"/>
  <c r="M7989" i="16" s="1"/>
  <c r="F7901" i="16"/>
  <c r="E7821" i="16"/>
  <c r="F7733" i="16"/>
  <c r="M7733" i="16" s="1"/>
  <c r="E7637" i="16"/>
  <c r="F7565" i="16"/>
  <c r="F7477" i="16"/>
  <c r="M7477" i="16" s="1"/>
  <c r="E7381" i="16"/>
  <c r="F7309" i="16"/>
  <c r="E7213" i="16"/>
  <c r="M7213" i="16" s="1"/>
  <c r="E572" i="16"/>
  <c r="E8700" i="16"/>
  <c r="M8700" i="16" s="1"/>
  <c r="E8612" i="16"/>
  <c r="F8524" i="16"/>
  <c r="E8444" i="16"/>
  <c r="E8356" i="16"/>
  <c r="E8244" i="16"/>
  <c r="F8148" i="16"/>
  <c r="E8028" i="16"/>
  <c r="E7900" i="16"/>
  <c r="M7900" i="16" s="1"/>
  <c r="F7732" i="16"/>
  <c r="M7732" i="16" s="1"/>
  <c r="E7556" i="16"/>
  <c r="M7556" i="16" s="1"/>
  <c r="E7388" i="16"/>
  <c r="M7388" i="16" s="1"/>
  <c r="F7220" i="16"/>
  <c r="M7220" i="16" s="1"/>
  <c r="E7044" i="16"/>
  <c r="E6876" i="16"/>
  <c r="M6876" i="16" s="1"/>
  <c r="F6708" i="16"/>
  <c r="E6532" i="16"/>
  <c r="M6532" i="16" s="1"/>
  <c r="E6364" i="16"/>
  <c r="M6364" i="16" s="1"/>
  <c r="F6196" i="16"/>
  <c r="E6020" i="16"/>
  <c r="E5852" i="16"/>
  <c r="M5852" i="16" s="1"/>
  <c r="F5684" i="16"/>
  <c r="E5508" i="16"/>
  <c r="E5340" i="16"/>
  <c r="M5340" i="16" s="1"/>
  <c r="F5172" i="16"/>
  <c r="M5172" i="16" s="1"/>
  <c r="E4996" i="16"/>
  <c r="E4828" i="16"/>
  <c r="M4828" i="16" s="1"/>
  <c r="F4660" i="16"/>
  <c r="M4660" i="16" s="1"/>
  <c r="E4484" i="16"/>
  <c r="M4484" i="16" s="1"/>
  <c r="E4316" i="16"/>
  <c r="M4316" i="16" s="1"/>
  <c r="F4148" i="16"/>
  <c r="E3972" i="16"/>
  <c r="F3788" i="16"/>
  <c r="F3588" i="16"/>
  <c r="E3364" i="16"/>
  <c r="M3364" i="16" s="1"/>
  <c r="E3108" i="16"/>
  <c r="E2852" i="16"/>
  <c r="M2852" i="16" s="1"/>
  <c r="F2596" i="16"/>
  <c r="F2340" i="16"/>
  <c r="F2084" i="16"/>
  <c r="M2084" i="16" s="1"/>
  <c r="F1828" i="16"/>
  <c r="F1572" i="16"/>
  <c r="E1308" i="16"/>
  <c r="M1308" i="16" s="1"/>
  <c r="F1020" i="16"/>
  <c r="M1020" i="16" s="1"/>
  <c r="F732" i="16"/>
  <c r="M732" i="16" s="1"/>
  <c r="E252" i="16"/>
  <c r="M252" i="16" s="1"/>
  <c r="F8235" i="16"/>
  <c r="E7547" i="16"/>
  <c r="M7547" i="16" s="1"/>
  <c r="E6883" i="16"/>
  <c r="M6883" i="16" s="1"/>
  <c r="F6187" i="16"/>
  <c r="F5251" i="16"/>
  <c r="F3931" i="16"/>
  <c r="E54" i="16"/>
  <c r="M54" i="16" s="1"/>
  <c r="F7346" i="16"/>
  <c r="F6034" i="16"/>
  <c r="E4650" i="16"/>
  <c r="M4650" i="16" s="1"/>
  <c r="F3250" i="16"/>
  <c r="F6097" i="16"/>
  <c r="E4489" i="16"/>
  <c r="M4489" i="16" s="1"/>
  <c r="E6760" i="16"/>
  <c r="M6760" i="16" s="1"/>
  <c r="Q5655" i="16"/>
  <c r="Q5623" i="16"/>
  <c r="Q5591" i="16"/>
  <c r="Q5559" i="16"/>
  <c r="Q5527" i="16"/>
  <c r="Q5495" i="16"/>
  <c r="Q5463" i="16"/>
  <c r="Q5431" i="16"/>
  <c r="Q5399" i="16"/>
  <c r="Q5367" i="16"/>
  <c r="Q5335" i="16"/>
  <c r="Q5303" i="16"/>
  <c r="Q5271" i="16"/>
  <c r="Q5239" i="16"/>
  <c r="Q5207" i="16"/>
  <c r="Q5175" i="16"/>
  <c r="Q5143" i="16"/>
  <c r="Q5111" i="16"/>
  <c r="Q5079" i="16"/>
  <c r="Q5047" i="16"/>
  <c r="Q5015" i="16"/>
  <c r="Q4983" i="16"/>
  <c r="Q4951" i="16"/>
  <c r="Q4919" i="16"/>
  <c r="Q4887" i="16"/>
  <c r="Q4855" i="16"/>
  <c r="Q4823" i="16"/>
  <c r="Q4791" i="16"/>
  <c r="Q4759" i="16"/>
  <c r="Q4727" i="16"/>
  <c r="Q4695" i="16"/>
  <c r="Q4663" i="16"/>
  <c r="Q4631" i="16"/>
  <c r="Q4599" i="16"/>
  <c r="Q4567" i="16"/>
  <c r="Q4535" i="16"/>
  <c r="Q4503" i="16"/>
  <c r="Q4471" i="16"/>
  <c r="Q4439" i="16"/>
  <c r="Q4407" i="16"/>
  <c r="Q4375" i="16"/>
  <c r="Q4343" i="16"/>
  <c r="Q4311" i="16"/>
  <c r="Q4279" i="16"/>
  <c r="Q4247" i="16"/>
  <c r="Q4215" i="16"/>
  <c r="Q4183" i="16"/>
  <c r="Q4151" i="16"/>
  <c r="Q4119" i="16"/>
  <c r="Q4087" i="16"/>
  <c r="Q4055" i="16"/>
  <c r="Q4023" i="16"/>
  <c r="Q3991" i="16"/>
  <c r="Q3959" i="16"/>
  <c r="Q3927" i="16"/>
  <c r="Q3895" i="16"/>
  <c r="Q3863" i="16"/>
  <c r="Q3831" i="16"/>
  <c r="Q3799" i="16"/>
  <c r="Q3767" i="16"/>
  <c r="Q3735" i="16"/>
  <c r="Q3703" i="16"/>
  <c r="Q3671" i="16"/>
  <c r="Q3639" i="16"/>
  <c r="Q3607" i="16"/>
  <c r="Q3575" i="16"/>
  <c r="Q3543" i="16"/>
  <c r="Q3511" i="16"/>
  <c r="Q3479" i="16"/>
  <c r="Q3447" i="16"/>
  <c r="Q3415" i="16"/>
  <c r="Q3383" i="16"/>
  <c r="Q3351" i="16"/>
  <c r="Q3319" i="16"/>
  <c r="Q3287" i="16"/>
  <c r="Q3255" i="16"/>
  <c r="Q3223" i="16"/>
  <c r="Q3191" i="16"/>
  <c r="Q3159" i="16"/>
  <c r="Q3127" i="16"/>
  <c r="Q3095" i="16"/>
  <c r="Q3063" i="16"/>
  <c r="Q3031" i="16"/>
  <c r="Q2999" i="16"/>
  <c r="Q2967" i="16"/>
  <c r="Q2935" i="16"/>
  <c r="Q2903" i="16"/>
  <c r="Q2871" i="16"/>
  <c r="Q2839" i="16"/>
  <c r="Q2807" i="16"/>
  <c r="Q2775" i="16"/>
  <c r="Q2743" i="16"/>
  <c r="Q2711" i="16"/>
  <c r="Q2679" i="16"/>
  <c r="Q2647" i="16"/>
  <c r="Q2615" i="16"/>
  <c r="Q2583" i="16"/>
  <c r="Q2551" i="16"/>
  <c r="Q2519" i="16"/>
  <c r="Q2487" i="16"/>
  <c r="Q2455" i="16"/>
  <c r="Q2423" i="16"/>
  <c r="Q2391" i="16"/>
  <c r="Q2359" i="16"/>
  <c r="Q2327" i="16"/>
  <c r="Q2295" i="16"/>
  <c r="Q2263" i="16"/>
  <c r="Q2231" i="16"/>
  <c r="Q2199" i="16"/>
  <c r="Q2167" i="16"/>
  <c r="Q2135" i="16"/>
  <c r="Q2103" i="16"/>
  <c r="Q2071" i="16"/>
  <c r="Q2039" i="16"/>
  <c r="Q2007" i="16"/>
  <c r="Q1975" i="16"/>
  <c r="Q1943" i="16"/>
  <c r="Q1911" i="16"/>
  <c r="Q1879" i="16"/>
  <c r="Q1847" i="16"/>
  <c r="Q1815" i="16"/>
  <c r="Q1783" i="16"/>
  <c r="Q1751" i="16"/>
  <c r="Q1719" i="16"/>
  <c r="Q1687" i="16"/>
  <c r="Q1655" i="16"/>
  <c r="Q1623" i="16"/>
  <c r="Q1591" i="16"/>
  <c r="Q1559" i="16"/>
  <c r="Q1527" i="16"/>
  <c r="Q1495" i="16"/>
  <c r="Q1463" i="16"/>
  <c r="Q1431" i="16"/>
  <c r="Q1399" i="16"/>
  <c r="Q1367" i="16"/>
  <c r="Q1335" i="16"/>
  <c r="Q1303" i="16"/>
  <c r="Q1271" i="16"/>
  <c r="Q1239" i="16"/>
  <c r="Q1207" i="16"/>
  <c r="Q1175" i="16"/>
  <c r="Q1143" i="16"/>
  <c r="Q1111" i="16"/>
  <c r="Q1079" i="16"/>
  <c r="Q1047" i="16"/>
  <c r="Q1015" i="16"/>
  <c r="Q983" i="16"/>
  <c r="Q951" i="16"/>
  <c r="Q919" i="16"/>
  <c r="Q887" i="16"/>
  <c r="Q855" i="16"/>
  <c r="Q823" i="16"/>
  <c r="Q791" i="16"/>
  <c r="Q759" i="16"/>
  <c r="Q727" i="16"/>
  <c r="Q8734" i="16"/>
  <c r="Q8702" i="16"/>
  <c r="Q8670" i="16"/>
  <c r="Q8638" i="16"/>
  <c r="Q8606" i="16"/>
  <c r="Q8574" i="16"/>
  <c r="Q8542" i="16"/>
  <c r="Q8510" i="16"/>
  <c r="Q8478" i="16"/>
  <c r="Q8446" i="16"/>
  <c r="Q8414" i="16"/>
  <c r="Q8382" i="16"/>
  <c r="Q8350" i="16"/>
  <c r="Q8318" i="16"/>
  <c r="Q8286" i="16"/>
  <c r="Q8254" i="16"/>
  <c r="Q8222" i="16"/>
  <c r="Q8190" i="16"/>
  <c r="Q8158" i="16"/>
  <c r="Q8126" i="16"/>
  <c r="Q8094" i="16"/>
  <c r="Q8062" i="16"/>
  <c r="Q8030" i="16"/>
  <c r="Q7998" i="16"/>
  <c r="Q7966" i="16"/>
  <c r="Q7934" i="16"/>
  <c r="Q7902" i="16"/>
  <c r="Q7870" i="16"/>
  <c r="Q7838" i="16"/>
  <c r="Q7806" i="16"/>
  <c r="Q7774" i="16"/>
  <c r="Q7742" i="16"/>
  <c r="Q7710" i="16"/>
  <c r="Q7678" i="16"/>
  <c r="Q7646" i="16"/>
  <c r="Q7614" i="16"/>
  <c r="Q7582" i="16"/>
  <c r="Q7550" i="16"/>
  <c r="Q7518" i="16"/>
  <c r="Q7486" i="16"/>
  <c r="Q7454" i="16"/>
  <c r="Q7422" i="16"/>
  <c r="Q7390" i="16"/>
  <c r="Q7358" i="16"/>
  <c r="Q7326" i="16"/>
  <c r="Q7294" i="16"/>
  <c r="Q7262" i="16"/>
  <c r="Q7230" i="16"/>
  <c r="Q7198" i="16"/>
  <c r="Q7166" i="16"/>
  <c r="Q7134" i="16"/>
  <c r="Q7102" i="16"/>
  <c r="Q7070" i="16"/>
  <c r="Q7038" i="16"/>
  <c r="Q7006" i="16"/>
  <c r="Q6974" i="16"/>
  <c r="Q6942" i="16"/>
  <c r="Q6910" i="16"/>
  <c r="Q6878" i="16"/>
  <c r="Q6846" i="16"/>
  <c r="Q6814" i="16"/>
  <c r="Q6782" i="16"/>
  <c r="Q6750" i="16"/>
  <c r="Q6718" i="16"/>
  <c r="Q6686" i="16"/>
  <c r="Q6654" i="16"/>
  <c r="Q6622" i="16"/>
  <c r="Q6590" i="16"/>
  <c r="Q6558" i="16"/>
  <c r="Q6526" i="16"/>
  <c r="Q6494" i="16"/>
  <c r="Q6462" i="16"/>
  <c r="Q6430" i="16"/>
  <c r="Q6398" i="16"/>
  <c r="Q6366" i="16"/>
  <c r="Q6334" i="16"/>
  <c r="Q6302" i="16"/>
  <c r="Q6270" i="16"/>
  <c r="Q6238" i="16"/>
  <c r="Q6206" i="16"/>
  <c r="Q6174" i="16"/>
  <c r="Q6142" i="16"/>
  <c r="Q6110" i="16"/>
  <c r="Q6078" i="16"/>
  <c r="Q6046" i="16"/>
  <c r="Q6014" i="16"/>
  <c r="Q5982" i="16"/>
  <c r="Q5950" i="16"/>
  <c r="Q5918" i="16"/>
  <c r="Q5886" i="16"/>
  <c r="Q5854" i="16"/>
  <c r="Q5822" i="16"/>
  <c r="Q5790" i="16"/>
  <c r="Q5758" i="16"/>
  <c r="Q5726" i="16"/>
  <c r="Q5694" i="16"/>
  <c r="Q5662" i="16"/>
  <c r="Q5630" i="16"/>
  <c r="Q5598" i="16"/>
  <c r="Q5566" i="16"/>
  <c r="Q5534" i="16"/>
  <c r="Q5502" i="16"/>
  <c r="Q5470" i="16"/>
  <c r="Q5438" i="16"/>
  <c r="Q5406" i="16"/>
  <c r="Q5374" i="16"/>
  <c r="Q5342" i="16"/>
  <c r="Q5310" i="16"/>
  <c r="Q5278" i="16"/>
  <c r="Q5246" i="16"/>
  <c r="Q5214" i="16"/>
  <c r="Q5182" i="16"/>
  <c r="Q5150" i="16"/>
  <c r="Q5118" i="16"/>
  <c r="Q5086" i="16"/>
  <c r="Q5054" i="16"/>
  <c r="Q5022" i="16"/>
  <c r="Q4990" i="16"/>
  <c r="Q4958" i="16"/>
  <c r="Q4926" i="16"/>
  <c r="Q4894" i="16"/>
  <c r="Q4862" i="16"/>
  <c r="Q4830" i="16"/>
  <c r="Q4798" i="16"/>
  <c r="Q4766" i="16"/>
  <c r="Q4734" i="16"/>
  <c r="Q4702" i="16"/>
  <c r="Q4670" i="16"/>
  <c r="Q4638" i="16"/>
  <c r="Q4606" i="16"/>
  <c r="Q4574" i="16"/>
  <c r="Q4542" i="16"/>
  <c r="Q4510" i="16"/>
  <c r="Q4478" i="16"/>
  <c r="Q4446" i="16"/>
  <c r="Q4414" i="16"/>
  <c r="Q4382" i="16"/>
  <c r="Q4350" i="16"/>
  <c r="Q4318" i="16"/>
  <c r="Q4286" i="16"/>
  <c r="Q4254" i="16"/>
  <c r="Q4222" i="16"/>
  <c r="Q4190" i="16"/>
  <c r="Q4158" i="16"/>
  <c r="Q4126" i="16"/>
  <c r="Q4094" i="16"/>
  <c r="Q4062" i="16"/>
  <c r="Q4030" i="16"/>
  <c r="Q3998" i="16"/>
  <c r="Q3966" i="16"/>
  <c r="Q3934" i="16"/>
  <c r="Q3902" i="16"/>
  <c r="Q3870" i="16"/>
  <c r="Q3838" i="16"/>
  <c r="Q3806" i="16"/>
  <c r="Q3774" i="16"/>
  <c r="Q3742" i="16"/>
  <c r="Q3710" i="16"/>
  <c r="Q3678" i="16"/>
  <c r="Q3646" i="16"/>
  <c r="Q3614" i="16"/>
  <c r="Q3582" i="16"/>
  <c r="Q3550" i="16"/>
  <c r="Q3518" i="16"/>
  <c r="Q3486" i="16"/>
  <c r="Q3454" i="16"/>
  <c r="Q3422" i="16"/>
  <c r="Q3390" i="16"/>
  <c r="Q3358" i="16"/>
  <c r="Q3326" i="16"/>
  <c r="Q3294" i="16"/>
  <c r="Q3262" i="16"/>
  <c r="Q3230" i="16"/>
  <c r="Q3198" i="16"/>
  <c r="Q3166" i="16"/>
  <c r="Q3134" i="16"/>
  <c r="Q3102" i="16"/>
  <c r="Q3070" i="16"/>
  <c r="Q3038" i="16"/>
  <c r="Q3006" i="16"/>
  <c r="Q2974" i="16"/>
  <c r="Q2942" i="16"/>
  <c r="Q2910" i="16"/>
  <c r="Q2878" i="16"/>
  <c r="Q2846" i="16"/>
  <c r="Q2814" i="16"/>
  <c r="Q2782" i="16"/>
  <c r="Q2750" i="16"/>
  <c r="Q2718" i="16"/>
  <c r="Q2686" i="16"/>
  <c r="Q2654" i="16"/>
  <c r="Q2622" i="16"/>
  <c r="Q2590" i="16"/>
  <c r="Q2558" i="16"/>
  <c r="Q2526" i="16"/>
  <c r="Q2494" i="16"/>
  <c r="Q2462" i="16"/>
  <c r="Q2430" i="16"/>
  <c r="Q2398" i="16"/>
  <c r="Q2366" i="16"/>
  <c r="Q2334" i="16"/>
  <c r="Q2302" i="16"/>
  <c r="Q2270" i="16"/>
  <c r="Q2238" i="16"/>
  <c r="Q2206" i="16"/>
  <c r="Q2174" i="16"/>
  <c r="Q2142" i="16"/>
  <c r="Q2110" i="16"/>
  <c r="Q2078" i="16"/>
  <c r="Q2046" i="16"/>
  <c r="Q2014" i="16"/>
  <c r="Q1982" i="16"/>
  <c r="Q1950" i="16"/>
  <c r="Q1918" i="16"/>
  <c r="Q1886" i="16"/>
  <c r="Q545" i="16"/>
  <c r="Q513" i="16"/>
  <c r="Q481" i="16"/>
  <c r="Q449" i="16"/>
  <c r="R417" i="16"/>
  <c r="R369" i="16"/>
  <c r="R329" i="16"/>
  <c r="R289" i="16"/>
  <c r="R241" i="16"/>
  <c r="R201" i="16"/>
  <c r="R161" i="16"/>
  <c r="R113" i="16"/>
  <c r="R73" i="16"/>
  <c r="R33" i="16"/>
  <c r="R1856" i="16"/>
  <c r="R1816" i="16"/>
  <c r="R1776" i="16"/>
  <c r="R1728" i="16"/>
  <c r="R1688" i="16"/>
  <c r="R1648" i="16"/>
  <c r="R1600" i="16"/>
  <c r="R1560" i="16"/>
  <c r="R1520" i="16"/>
  <c r="R1472" i="16"/>
  <c r="R1432" i="16"/>
  <c r="R1392" i="16"/>
  <c r="R1344" i="16"/>
  <c r="R1304" i="16"/>
  <c r="R1264" i="16"/>
  <c r="R1216" i="16"/>
  <c r="R1176" i="16"/>
  <c r="R1136" i="16"/>
  <c r="R1080" i="16"/>
  <c r="R1024" i="16"/>
  <c r="Q976" i="16"/>
  <c r="Q920" i="16"/>
  <c r="R880" i="16"/>
  <c r="R816" i="16"/>
  <c r="R752" i="16"/>
  <c r="R688" i="16"/>
  <c r="R624" i="16"/>
  <c r="R560" i="16"/>
  <c r="R496" i="16"/>
  <c r="R432" i="16"/>
  <c r="R368" i="16"/>
  <c r="R304" i="16"/>
  <c r="R240" i="16"/>
  <c r="R176" i="16"/>
  <c r="R112" i="16"/>
  <c r="R48" i="16"/>
  <c r="R679" i="16"/>
  <c r="R615" i="16"/>
  <c r="R551" i="16"/>
  <c r="R487" i="16"/>
  <c r="R423" i="16"/>
  <c r="R359" i="16"/>
  <c r="R295" i="16"/>
  <c r="R231" i="16"/>
  <c r="R167" i="16"/>
  <c r="R103" i="16"/>
  <c r="R39" i="16"/>
  <c r="R1846" i="16"/>
  <c r="R1782" i="16"/>
  <c r="R1718" i="16"/>
  <c r="R1654" i="16"/>
  <c r="R1590" i="16"/>
  <c r="R1526" i="16"/>
  <c r="R1462" i="16"/>
  <c r="R1398" i="16"/>
  <c r="R1334" i="16"/>
  <c r="R1270" i="16"/>
  <c r="R1206" i="16"/>
  <c r="R1142" i="16"/>
  <c r="R1078" i="16"/>
  <c r="R1014" i="16"/>
  <c r="R950" i="16"/>
  <c r="R886" i="16"/>
  <c r="R822" i="16"/>
  <c r="R758" i="16"/>
  <c r="R694" i="16"/>
  <c r="R630" i="16"/>
  <c r="R566" i="16"/>
  <c r="R502" i="16"/>
  <c r="R438" i="16"/>
  <c r="R374" i="16"/>
  <c r="R310" i="16"/>
  <c r="R246" i="16"/>
  <c r="R182" i="16"/>
  <c r="R118" i="16"/>
  <c r="R54" i="16"/>
  <c r="R565" i="16"/>
  <c r="R501" i="16"/>
  <c r="R437" i="16"/>
  <c r="R373" i="16"/>
  <c r="R309" i="16"/>
  <c r="R245" i="16"/>
  <c r="R181" i="16"/>
  <c r="R117" i="16"/>
  <c r="R53" i="16"/>
  <c r="R692" i="16"/>
  <c r="R588" i="16"/>
  <c r="Q484" i="16"/>
  <c r="Q364" i="16"/>
  <c r="Q244" i="16"/>
  <c r="Q108" i="16"/>
  <c r="Q1483" i="16"/>
  <c r="R1147" i="16"/>
  <c r="R755" i="16"/>
  <c r="Q187" i="16"/>
  <c r="R1138" i="16"/>
  <c r="R658" i="16"/>
  <c r="E7741" i="16"/>
  <c r="M7741" i="16" s="1"/>
  <c r="E8649" i="16"/>
  <c r="F8577" i="16"/>
  <c r="F8489" i="16"/>
  <c r="E8393" i="16"/>
  <c r="F8321" i="16"/>
  <c r="F8233" i="16"/>
  <c r="E8137" i="16"/>
  <c r="F8065" i="16"/>
  <c r="F7977" i="16"/>
  <c r="E7881" i="16"/>
  <c r="F7809" i="16"/>
  <c r="F7721" i="16"/>
  <c r="E7625" i="16"/>
  <c r="F7553" i="16"/>
  <c r="F7465" i="16"/>
  <c r="E7369" i="16"/>
  <c r="F7297" i="16"/>
  <c r="E8680" i="16"/>
  <c r="F8592" i="16"/>
  <c r="E8512" i="16"/>
  <c r="E8424" i="16"/>
  <c r="M8424" i="16" s="1"/>
  <c r="F8336" i="16"/>
  <c r="E8256" i="16"/>
  <c r="E8168" i="16"/>
  <c r="M8168" i="16" s="1"/>
  <c r="F8080" i="16"/>
  <c r="E8000" i="16"/>
  <c r="E7912" i="16"/>
  <c r="M7912" i="16" s="1"/>
  <c r="F7824" i="16"/>
  <c r="E7744" i="16"/>
  <c r="E7656" i="16"/>
  <c r="M7656" i="16" s="1"/>
  <c r="F7568" i="16"/>
  <c r="E7488" i="16"/>
  <c r="E7400" i="16"/>
  <c r="M7400" i="16" s="1"/>
  <c r="F8719" i="16"/>
  <c r="E8639" i="16"/>
  <c r="E8551" i="16"/>
  <c r="M8551" i="16" s="1"/>
  <c r="F8463" i="16"/>
  <c r="E8383" i="16"/>
  <c r="M8383" i="16" s="1"/>
  <c r="E8295" i="16"/>
  <c r="M8295" i="16" s="1"/>
  <c r="F8207" i="16"/>
  <c r="E8127" i="16"/>
  <c r="E8039" i="16"/>
  <c r="F7951" i="16"/>
  <c r="E7871" i="16"/>
  <c r="E7783" i="16"/>
  <c r="M7783" i="16" s="1"/>
  <c r="F7695" i="16"/>
  <c r="E7615" i="16"/>
  <c r="E7527" i="16"/>
  <c r="M7527" i="16" s="1"/>
  <c r="F7439" i="16"/>
  <c r="E7359" i="16"/>
  <c r="E7271" i="16"/>
  <c r="M7271" i="16" s="1"/>
  <c r="F7183" i="16"/>
  <c r="E7103" i="16"/>
  <c r="E7015" i="16"/>
  <c r="M7015" i="16" s="1"/>
  <c r="F6927" i="16"/>
  <c r="E6847" i="16"/>
  <c r="E8670" i="16"/>
  <c r="M8670" i="16" s="1"/>
  <c r="F8582" i="16"/>
  <c r="E8502" i="16"/>
  <c r="E8414" i="16"/>
  <c r="M8414" i="16" s="1"/>
  <c r="F8326" i="16"/>
  <c r="E8246" i="16"/>
  <c r="M8246" i="16" s="1"/>
  <c r="E8158" i="16"/>
  <c r="M8158" i="16" s="1"/>
  <c r="F8070" i="16"/>
  <c r="E7990" i="16"/>
  <c r="E7902" i="16"/>
  <c r="F7814" i="16"/>
  <c r="E7734" i="16"/>
  <c r="E7646" i="16"/>
  <c r="M7646" i="16" s="1"/>
  <c r="F7558" i="16"/>
  <c r="E7478" i="16"/>
  <c r="E7390" i="16"/>
  <c r="M7390" i="16" s="1"/>
  <c r="F7302" i="16"/>
  <c r="E7222" i="16"/>
  <c r="E8661" i="16"/>
  <c r="M8661" i="16" s="1"/>
  <c r="F8573" i="16"/>
  <c r="E8493" i="16"/>
  <c r="E8405" i="16"/>
  <c r="M8405" i="16" s="1"/>
  <c r="F8317" i="16"/>
  <c r="E8237" i="16"/>
  <c r="E8149" i="16"/>
  <c r="M8149" i="16" s="1"/>
  <c r="F8061" i="16"/>
  <c r="E7981" i="16"/>
  <c r="E7893" i="16"/>
  <c r="M7893" i="16" s="1"/>
  <c r="F7805" i="16"/>
  <c r="F7725" i="16"/>
  <c r="F7637" i="16"/>
  <c r="E7541" i="16"/>
  <c r="F7469" i="16"/>
  <c r="F7381" i="16"/>
  <c r="E7285" i="16"/>
  <c r="E7205" i="16"/>
  <c r="E497" i="16"/>
  <c r="F8684" i="16"/>
  <c r="E8604" i="16"/>
  <c r="E8516" i="16"/>
  <c r="M8516" i="16" s="1"/>
  <c r="F8428" i="16"/>
  <c r="E8348" i="16"/>
  <c r="F8244" i="16"/>
  <c r="E8116" i="16"/>
  <c r="F8020" i="16"/>
  <c r="E7860" i="16"/>
  <c r="F7692" i="16"/>
  <c r="F7524" i="16"/>
  <c r="E7348" i="16"/>
  <c r="F7180" i="16"/>
  <c r="F7012" i="16"/>
  <c r="E6836" i="16"/>
  <c r="F6668" i="16"/>
  <c r="F6500" i="16"/>
  <c r="E6324" i="16"/>
  <c r="F6156" i="16"/>
  <c r="F5988" i="16"/>
  <c r="E5812" i="16"/>
  <c r="F5644" i="16"/>
  <c r="F5476" i="16"/>
  <c r="E5300" i="16"/>
  <c r="F5132" i="16"/>
  <c r="F4964" i="16"/>
  <c r="E4788" i="16"/>
  <c r="F4620" i="16"/>
  <c r="F4452" i="16"/>
  <c r="E4276" i="16"/>
  <c r="F4108" i="16"/>
  <c r="F3940" i="16"/>
  <c r="F3748" i="16"/>
  <c r="E3540" i="16"/>
  <c r="M3540" i="16" s="1"/>
  <c r="F3308" i="16"/>
  <c r="F3052" i="16"/>
  <c r="F2796" i="16"/>
  <c r="E2532" i="16"/>
  <c r="E2276" i="16"/>
  <c r="E2020" i="16"/>
  <c r="E1764" i="16"/>
  <c r="E1508" i="16"/>
  <c r="E1244" i="16"/>
  <c r="F956" i="16"/>
  <c r="F668" i="16"/>
  <c r="E3713" i="16"/>
  <c r="M3713" i="16" s="1"/>
  <c r="E8099" i="16"/>
  <c r="F7403" i="16"/>
  <c r="E6715" i="16"/>
  <c r="M6715" i="16" s="1"/>
  <c r="E6051" i="16"/>
  <c r="E4987" i="16"/>
  <c r="M4987" i="16" s="1"/>
  <c r="F3579" i="16"/>
  <c r="F8466" i="16"/>
  <c r="E7082" i="16"/>
  <c r="M7082" i="16" s="1"/>
  <c r="F5682" i="16"/>
  <c r="F4370" i="16"/>
  <c r="E7145" i="16"/>
  <c r="M7145" i="16" s="1"/>
  <c r="F5745" i="16"/>
  <c r="F3969" i="16"/>
  <c r="E2880" i="16"/>
  <c r="M2880" i="16" s="1"/>
  <c r="M8704" i="16"/>
  <c r="M8192" i="16"/>
  <c r="M8063" i="16"/>
  <c r="M8438" i="16"/>
  <c r="M7926" i="16"/>
  <c r="M4148" i="16"/>
  <c r="M6121" i="16"/>
  <c r="R7127" i="16"/>
  <c r="R7095" i="16"/>
  <c r="R7063" i="16"/>
  <c r="R7031" i="16"/>
  <c r="R6999" i="16"/>
  <c r="R6967" i="16"/>
  <c r="R6935" i="16"/>
  <c r="R6903" i="16"/>
  <c r="R6871" i="16"/>
  <c r="R6839" i="16"/>
  <c r="R6807" i="16"/>
  <c r="R6775" i="16"/>
  <c r="R6743" i="16"/>
  <c r="R6711" i="16"/>
  <c r="R6679" i="16"/>
  <c r="R6647" i="16"/>
  <c r="R6615" i="16"/>
  <c r="R6583" i="16"/>
  <c r="R6551" i="16"/>
  <c r="R6519" i="16"/>
  <c r="R6487" i="16"/>
  <c r="R6455" i="16"/>
  <c r="R6423" i="16"/>
  <c r="R6391" i="16"/>
  <c r="R6359" i="16"/>
  <c r="R6327" i="16"/>
  <c r="R6295" i="16"/>
  <c r="R6263" i="16"/>
  <c r="R6231" i="16"/>
  <c r="R6199" i="16"/>
  <c r="R6167" i="16"/>
  <c r="R6135" i="16"/>
  <c r="R6103" i="16"/>
  <c r="R6071" i="16"/>
  <c r="R6039" i="16"/>
  <c r="R6007" i="16"/>
  <c r="R5975" i="16"/>
  <c r="R5943" i="16"/>
  <c r="R5911" i="16"/>
  <c r="R5879" i="16"/>
  <c r="R5847" i="16"/>
  <c r="R5815" i="16"/>
  <c r="R5783" i="16"/>
  <c r="R5751" i="16"/>
  <c r="R5719" i="16"/>
  <c r="R5687" i="16"/>
  <c r="R5655" i="16"/>
  <c r="R5623" i="16"/>
  <c r="R5591" i="16"/>
  <c r="R5559" i="16"/>
  <c r="R5527" i="16"/>
  <c r="R5495" i="16"/>
  <c r="R5463" i="16"/>
  <c r="R5431" i="16"/>
  <c r="R5399" i="16"/>
  <c r="R5367" i="16"/>
  <c r="R5335" i="16"/>
  <c r="R5303" i="16"/>
  <c r="R5271" i="16"/>
  <c r="R5239" i="16"/>
  <c r="R5207" i="16"/>
  <c r="R5175" i="16"/>
  <c r="R5143" i="16"/>
  <c r="R5111" i="16"/>
  <c r="R5079" i="16"/>
  <c r="R5047" i="16"/>
  <c r="R5015" i="16"/>
  <c r="R4983" i="16"/>
  <c r="R4951" i="16"/>
  <c r="R4919" i="16"/>
  <c r="R4887" i="16"/>
  <c r="R4855" i="16"/>
  <c r="R4823" i="16"/>
  <c r="R4791" i="16"/>
  <c r="R4759" i="16"/>
  <c r="R4727" i="16"/>
  <c r="R4695" i="16"/>
  <c r="R4663" i="16"/>
  <c r="R4631" i="16"/>
  <c r="R4599" i="16"/>
  <c r="R4567" i="16"/>
  <c r="R4535" i="16"/>
  <c r="R4503" i="16"/>
  <c r="R4471" i="16"/>
  <c r="R4439" i="16"/>
  <c r="R4407" i="16"/>
  <c r="R4375" i="16"/>
  <c r="R4343" i="16"/>
  <c r="R4311" i="16"/>
  <c r="R4279" i="16"/>
  <c r="R4247" i="16"/>
  <c r="R4215" i="16"/>
  <c r="R4183" i="16"/>
  <c r="R4151" i="16"/>
  <c r="R4119" i="16"/>
  <c r="R4087" i="16"/>
  <c r="R4055" i="16"/>
  <c r="R4023" i="16"/>
  <c r="R3991" i="16"/>
  <c r="R3959" i="16"/>
  <c r="R3927" i="16"/>
  <c r="R3895" i="16"/>
  <c r="R3863" i="16"/>
  <c r="R3831" i="16"/>
  <c r="R3799" i="16"/>
  <c r="R3767" i="16"/>
  <c r="R3735" i="16"/>
  <c r="R3703" i="16"/>
  <c r="R3671" i="16"/>
  <c r="R3639" i="16"/>
  <c r="R3607" i="16"/>
  <c r="R3575" i="16"/>
  <c r="R3543" i="16"/>
  <c r="R3511" i="16"/>
  <c r="R3479" i="16"/>
  <c r="R3447" i="16"/>
  <c r="R3415" i="16"/>
  <c r="R3383" i="16"/>
  <c r="R3351" i="16"/>
  <c r="R3319" i="16"/>
  <c r="R3287" i="16"/>
  <c r="R3255" i="16"/>
  <c r="R3223" i="16"/>
  <c r="R3191" i="16"/>
  <c r="R3159" i="16"/>
  <c r="R3127" i="16"/>
  <c r="R3095" i="16"/>
  <c r="R3063" i="16"/>
  <c r="R3031" i="16"/>
  <c r="R2999" i="16"/>
  <c r="R2967" i="16"/>
  <c r="R2935" i="16"/>
  <c r="R2903" i="16"/>
  <c r="R2871" i="16"/>
  <c r="R2839" i="16"/>
  <c r="R2807" i="16"/>
  <c r="R2775" i="16"/>
  <c r="R2743" i="16"/>
  <c r="R2711" i="16"/>
  <c r="R2679" i="16"/>
  <c r="R2647" i="16"/>
  <c r="R2615" i="16"/>
  <c r="R2583" i="16"/>
  <c r="R2551" i="16"/>
  <c r="R2519" i="16"/>
  <c r="R2487" i="16"/>
  <c r="R2455" i="16"/>
  <c r="R2423" i="16"/>
  <c r="R2391" i="16"/>
  <c r="R2359" i="16"/>
  <c r="R2327" i="16"/>
  <c r="R2295" i="16"/>
  <c r="R2263" i="16"/>
  <c r="R2231" i="16"/>
  <c r="R2199" i="16"/>
  <c r="R2167" i="16"/>
  <c r="R2135" i="16"/>
  <c r="R2103" i="16"/>
  <c r="R2071" i="16"/>
  <c r="R2039" i="16"/>
  <c r="R2007" i="16"/>
  <c r="R1975" i="16"/>
  <c r="R1943" i="16"/>
  <c r="R1911" i="16"/>
  <c r="R1879" i="16"/>
  <c r="R1847" i="16"/>
  <c r="R1815" i="16"/>
  <c r="R1783" i="16"/>
  <c r="R1751" i="16"/>
  <c r="R1719" i="16"/>
  <c r="R1687" i="16"/>
  <c r="R1655" i="16"/>
  <c r="R1623" i="16"/>
  <c r="R1591" i="16"/>
  <c r="R1559" i="16"/>
  <c r="R1527" i="16"/>
  <c r="R1495" i="16"/>
  <c r="R1463" i="16"/>
  <c r="R1431" i="16"/>
  <c r="R1399" i="16"/>
  <c r="R1367" i="16"/>
  <c r="R1335" i="16"/>
  <c r="R1303" i="16"/>
  <c r="R1271" i="16"/>
  <c r="R1239" i="16"/>
  <c r="R1207" i="16"/>
  <c r="R1175" i="16"/>
  <c r="R1143" i="16"/>
  <c r="R1111" i="16"/>
  <c r="R1079" i="16"/>
  <c r="R1047" i="16"/>
  <c r="R1015" i="16"/>
  <c r="R983" i="16"/>
  <c r="R951" i="16"/>
  <c r="R919" i="16"/>
  <c r="R887" i="16"/>
  <c r="R855" i="16"/>
  <c r="R823" i="16"/>
  <c r="R791" i="16"/>
  <c r="R759" i="16"/>
  <c r="R727" i="16"/>
  <c r="R8734" i="16"/>
  <c r="R8702" i="16"/>
  <c r="R8670" i="16"/>
  <c r="R8638" i="16"/>
  <c r="R8606" i="16"/>
  <c r="R8574" i="16"/>
  <c r="R8542" i="16"/>
  <c r="R8510" i="16"/>
  <c r="R8478" i="16"/>
  <c r="R8446" i="16"/>
  <c r="R8414" i="16"/>
  <c r="R8382" i="16"/>
  <c r="R8350" i="16"/>
  <c r="R8318" i="16"/>
  <c r="R8286" i="16"/>
  <c r="R8254" i="16"/>
  <c r="R8222" i="16"/>
  <c r="R8190" i="16"/>
  <c r="R8158" i="16"/>
  <c r="R8126" i="16"/>
  <c r="R8094" i="16"/>
  <c r="R8062" i="16"/>
  <c r="R8030" i="16"/>
  <c r="R7998" i="16"/>
  <c r="R7966" i="16"/>
  <c r="R7934" i="16"/>
  <c r="R7902" i="16"/>
  <c r="R7870" i="16"/>
  <c r="R7838" i="16"/>
  <c r="R7806" i="16"/>
  <c r="R7774" i="16"/>
  <c r="R7742" i="16"/>
  <c r="R7710" i="16"/>
  <c r="R7678" i="16"/>
  <c r="R7646" i="16"/>
  <c r="R7614" i="16"/>
  <c r="R7582" i="16"/>
  <c r="R7550" i="16"/>
  <c r="R7518" i="16"/>
  <c r="R7486" i="16"/>
  <c r="R7454" i="16"/>
  <c r="R7422" i="16"/>
  <c r="R7390" i="16"/>
  <c r="R7358" i="16"/>
  <c r="R7326" i="16"/>
  <c r="R7294" i="16"/>
  <c r="R7262" i="16"/>
  <c r="R7230" i="16"/>
  <c r="R7198" i="16"/>
  <c r="R7166" i="16"/>
  <c r="R7134" i="16"/>
  <c r="R7102" i="16"/>
  <c r="R7070" i="16"/>
  <c r="R7038" i="16"/>
  <c r="R7006" i="16"/>
  <c r="R6974" i="16"/>
  <c r="R6942" i="16"/>
  <c r="R6910" i="16"/>
  <c r="R6878" i="16"/>
  <c r="R6846" i="16"/>
  <c r="R6814" i="16"/>
  <c r="R6782" i="16"/>
  <c r="R6750" i="16"/>
  <c r="R6718" i="16"/>
  <c r="R6686" i="16"/>
  <c r="R6654" i="16"/>
  <c r="R6622" i="16"/>
  <c r="R6590" i="16"/>
  <c r="R6558" i="16"/>
  <c r="R6526" i="16"/>
  <c r="R6494" i="16"/>
  <c r="R6462" i="16"/>
  <c r="R6430" i="16"/>
  <c r="R6398" i="16"/>
  <c r="R6366" i="16"/>
  <c r="R6334" i="16"/>
  <c r="R6302" i="16"/>
  <c r="R6270" i="16"/>
  <c r="R6238" i="16"/>
  <c r="R6206" i="16"/>
  <c r="R6174" i="16"/>
  <c r="R6142" i="16"/>
  <c r="R6110" i="16"/>
  <c r="R6078" i="16"/>
  <c r="R6046" i="16"/>
  <c r="R6014" i="16"/>
  <c r="R5982" i="16"/>
  <c r="R5950" i="16"/>
  <c r="R5918" i="16"/>
  <c r="R5886" i="16"/>
  <c r="R5854" i="16"/>
  <c r="R5822" i="16"/>
  <c r="R5790" i="16"/>
  <c r="R5758" i="16"/>
  <c r="R5726" i="16"/>
  <c r="R5694" i="16"/>
  <c r="R5662" i="16"/>
  <c r="R5630" i="16"/>
  <c r="R5598" i="16"/>
  <c r="R5566" i="16"/>
  <c r="R5534" i="16"/>
  <c r="R5502" i="16"/>
  <c r="R5470" i="16"/>
  <c r="R5438" i="16"/>
  <c r="R5406" i="16"/>
  <c r="R5374" i="16"/>
  <c r="R5342" i="16"/>
  <c r="R5310" i="16"/>
  <c r="R5278" i="16"/>
  <c r="R5246" i="16"/>
  <c r="R5214" i="16"/>
  <c r="R5182" i="16"/>
  <c r="R5150" i="16"/>
  <c r="R5118" i="16"/>
  <c r="R5086" i="16"/>
  <c r="R5054" i="16"/>
  <c r="R5022" i="16"/>
  <c r="R4990" i="16"/>
  <c r="R4958" i="16"/>
  <c r="R4926" i="16"/>
  <c r="R4894" i="16"/>
  <c r="R4862" i="16"/>
  <c r="R4830" i="16"/>
  <c r="R4798" i="16"/>
  <c r="R4766" i="16"/>
  <c r="R4734" i="16"/>
  <c r="R4702" i="16"/>
  <c r="R4670" i="16"/>
  <c r="R4638" i="16"/>
  <c r="R4606" i="16"/>
  <c r="R4574" i="16"/>
  <c r="R4542" i="16"/>
  <c r="R4510" i="16"/>
  <c r="R4478" i="16"/>
  <c r="R4446" i="16"/>
  <c r="R4414" i="16"/>
  <c r="R4382" i="16"/>
  <c r="R4350" i="16"/>
  <c r="R4318" i="16"/>
  <c r="R4286" i="16"/>
  <c r="R4254" i="16"/>
  <c r="R4222" i="16"/>
  <c r="R4190" i="16"/>
  <c r="R4158" i="16"/>
  <c r="R4126" i="16"/>
  <c r="R4094" i="16"/>
  <c r="R4062" i="16"/>
  <c r="R4030" i="16"/>
  <c r="R3998" i="16"/>
  <c r="R3966" i="16"/>
  <c r="R3934" i="16"/>
  <c r="R3902" i="16"/>
  <c r="R3870" i="16"/>
  <c r="R3838" i="16"/>
  <c r="R3806" i="16"/>
  <c r="R3774" i="16"/>
  <c r="R3742" i="16"/>
  <c r="R3710" i="16"/>
  <c r="R3678" i="16"/>
  <c r="R3646" i="16"/>
  <c r="R3614" i="16"/>
  <c r="R3582" i="16"/>
  <c r="R3550" i="16"/>
  <c r="R3518" i="16"/>
  <c r="R3486" i="16"/>
  <c r="R3454" i="16"/>
  <c r="R3422" i="16"/>
  <c r="R3390" i="16"/>
  <c r="R3358" i="16"/>
  <c r="R3326" i="16"/>
  <c r="R3294" i="16"/>
  <c r="R3262" i="16"/>
  <c r="R3230" i="16"/>
  <c r="R3198" i="16"/>
  <c r="R3166" i="16"/>
  <c r="R3134" i="16"/>
  <c r="R3102" i="16"/>
  <c r="R3070" i="16"/>
  <c r="R3038" i="16"/>
  <c r="R3006" i="16"/>
  <c r="R2974" i="16"/>
  <c r="R2942" i="16"/>
  <c r="R2910" i="16"/>
  <c r="R2878" i="16"/>
  <c r="R2846" i="16"/>
  <c r="R2814" i="16"/>
  <c r="R2782" i="16"/>
  <c r="R2750" i="16"/>
  <c r="R2718" i="16"/>
  <c r="R2686" i="16"/>
  <c r="R2654" i="16"/>
  <c r="R2622" i="16"/>
  <c r="R2590" i="16"/>
  <c r="R2558" i="16"/>
  <c r="R2526" i="16"/>
  <c r="R2494" i="16"/>
  <c r="R2462" i="16"/>
  <c r="R2430" i="16"/>
  <c r="R2398" i="16"/>
  <c r="R2366" i="16"/>
  <c r="R2334" i="16"/>
  <c r="R2302" i="16"/>
  <c r="R2270" i="16"/>
  <c r="R2238" i="16"/>
  <c r="R2206" i="16"/>
  <c r="R2174" i="16"/>
  <c r="R2142" i="16"/>
  <c r="R2110" i="16"/>
  <c r="R2078" i="16"/>
  <c r="R2046" i="16"/>
  <c r="R2014" i="16"/>
  <c r="R1982" i="16"/>
  <c r="R1950" i="16"/>
  <c r="R1918" i="16"/>
  <c r="R1886" i="16"/>
  <c r="R545" i="16"/>
  <c r="R513" i="16"/>
  <c r="R481" i="16"/>
  <c r="R449" i="16"/>
  <c r="Q401" i="16"/>
  <c r="Q361" i="16"/>
  <c r="Q321" i="16"/>
  <c r="Q273" i="16"/>
  <c r="Q233" i="16"/>
  <c r="Q193" i="16"/>
  <c r="Q145" i="16"/>
  <c r="Q105" i="16"/>
  <c r="Q65" i="16"/>
  <c r="Q17" i="16"/>
  <c r="Q1848" i="16"/>
  <c r="Q1808" i="16"/>
  <c r="Q1760" i="16"/>
  <c r="Q1720" i="16"/>
  <c r="Q1680" i="16"/>
  <c r="Q1632" i="16"/>
  <c r="Q1592" i="16"/>
  <c r="Q1552" i="16"/>
  <c r="Q1504" i="16"/>
  <c r="Q1464" i="16"/>
  <c r="Q1424" i="16"/>
  <c r="Q1376" i="16"/>
  <c r="Q1336" i="16"/>
  <c r="Q1296" i="16"/>
  <c r="Q1248" i="16"/>
  <c r="Q1208" i="16"/>
  <c r="Q1168" i="16"/>
  <c r="R1120" i="16"/>
  <c r="Q1072" i="16"/>
  <c r="Q1016" i="16"/>
  <c r="R976" i="16"/>
  <c r="R920" i="16"/>
  <c r="Q856" i="16"/>
  <c r="Q792" i="16"/>
  <c r="Q728" i="16"/>
  <c r="Q664" i="16"/>
  <c r="Q600" i="16"/>
  <c r="Q536" i="16"/>
  <c r="Q472" i="16"/>
  <c r="Q408" i="16"/>
  <c r="Q344" i="16"/>
  <c r="Q280" i="16"/>
  <c r="Q216" i="16"/>
  <c r="Q152" i="16"/>
  <c r="Q88" i="16"/>
  <c r="Q24" i="16"/>
  <c r="Q655" i="16"/>
  <c r="Q591" i="16"/>
  <c r="Q527" i="16"/>
  <c r="Q463" i="16"/>
  <c r="Q399" i="16"/>
  <c r="Q335" i="16"/>
  <c r="Q271" i="16"/>
  <c r="Q207" i="16"/>
  <c r="Q143" i="16"/>
  <c r="Q79" i="16"/>
  <c r="Q15" i="16"/>
  <c r="Q1822" i="16"/>
  <c r="Q1758" i="16"/>
  <c r="Q1694" i="16"/>
  <c r="Q1630" i="16"/>
  <c r="Q1566" i="16"/>
  <c r="Q1502" i="16"/>
  <c r="Q1438" i="16"/>
  <c r="Q1374" i="16"/>
  <c r="Q1310" i="16"/>
  <c r="Q1246" i="16"/>
  <c r="Q1182" i="16"/>
  <c r="Q1118" i="16"/>
  <c r="Q1054" i="16"/>
  <c r="Q990" i="16"/>
  <c r="Q926" i="16"/>
  <c r="Q862" i="16"/>
  <c r="Q798" i="16"/>
  <c r="Q734" i="16"/>
  <c r="Q670" i="16"/>
  <c r="Q606" i="16"/>
  <c r="Q542" i="16"/>
  <c r="Q478" i="16"/>
  <c r="Q414" i="16"/>
  <c r="Q350" i="16"/>
  <c r="Q286" i="16"/>
  <c r="Q222" i="16"/>
  <c r="Q158" i="16"/>
  <c r="Q94" i="16"/>
  <c r="Q30" i="16"/>
  <c r="Q541" i="16"/>
  <c r="Q477" i="16"/>
  <c r="Q413" i="16"/>
  <c r="Q349" i="16"/>
  <c r="Q285" i="16"/>
  <c r="Q221" i="16"/>
  <c r="Q157" i="16"/>
  <c r="Q93" i="16"/>
  <c r="Q29" i="16"/>
  <c r="Q668" i="16"/>
  <c r="Q580" i="16"/>
  <c r="R460" i="16"/>
  <c r="Q356" i="16"/>
  <c r="Q236" i="16"/>
  <c r="R76" i="16"/>
  <c r="Q1459" i="16"/>
  <c r="Q1131" i="16"/>
  <c r="R619" i="16"/>
  <c r="R139" i="16"/>
  <c r="Q1114" i="16"/>
  <c r="Q506" i="16"/>
  <c r="F8737" i="16"/>
  <c r="F8649" i="16"/>
  <c r="E8553" i="16"/>
  <c r="F8481" i="16"/>
  <c r="F8393" i="16"/>
  <c r="E8297" i="16"/>
  <c r="F8225" i="16"/>
  <c r="F8137" i="16"/>
  <c r="E8041" i="16"/>
  <c r="F7969" i="16"/>
  <c r="F7881" i="16"/>
  <c r="E7785" i="16"/>
  <c r="F7713" i="16"/>
  <c r="F7625" i="16"/>
  <c r="E7529" i="16"/>
  <c r="M7529" i="16" s="1"/>
  <c r="F7457" i="16"/>
  <c r="F7369" i="16"/>
  <c r="E7273" i="16"/>
  <c r="E8672" i="16"/>
  <c r="E8584" i="16"/>
  <c r="M8584" i="16" s="1"/>
  <c r="F8496" i="16"/>
  <c r="E8416" i="16"/>
  <c r="E8328" i="16"/>
  <c r="M8328" i="16" s="1"/>
  <c r="F8240" i="16"/>
  <c r="E8160" i="16"/>
  <c r="E8072" i="16"/>
  <c r="M8072" i="16" s="1"/>
  <c r="F7984" i="16"/>
  <c r="E7904" i="16"/>
  <c r="E7816" i="16"/>
  <c r="M7816" i="16" s="1"/>
  <c r="F7728" i="16"/>
  <c r="E7648" i="16"/>
  <c r="M7648" i="16" s="1"/>
  <c r="E7560" i="16"/>
  <c r="M7560" i="16" s="1"/>
  <c r="F7472" i="16"/>
  <c r="E7392" i="16"/>
  <c r="E8711" i="16"/>
  <c r="M8711" i="16" s="1"/>
  <c r="F8623" i="16"/>
  <c r="E8543" i="16"/>
  <c r="E8455" i="16"/>
  <c r="M8455" i="16" s="1"/>
  <c r="F8367" i="16"/>
  <c r="E8287" i="16"/>
  <c r="E8199" i="16"/>
  <c r="M8199" i="16" s="1"/>
  <c r="F8111" i="16"/>
  <c r="E8031" i="16"/>
  <c r="E7943" i="16"/>
  <c r="M7943" i="16" s="1"/>
  <c r="F7855" i="16"/>
  <c r="E7775" i="16"/>
  <c r="E7687" i="16"/>
  <c r="M7687" i="16" s="1"/>
  <c r="F7599" i="16"/>
  <c r="E7519" i="16"/>
  <c r="E7431" i="16"/>
  <c r="M7431" i="16" s="1"/>
  <c r="F7343" i="16"/>
  <c r="E7263" i="16"/>
  <c r="E7175" i="16"/>
  <c r="M7175" i="16" s="1"/>
  <c r="F7087" i="16"/>
  <c r="E7007" i="16"/>
  <c r="M7007" i="16" s="1"/>
  <c r="E6919" i="16"/>
  <c r="M6919" i="16" s="1"/>
  <c r="F6831" i="16"/>
  <c r="E8662" i="16"/>
  <c r="E8574" i="16"/>
  <c r="M8574" i="16" s="1"/>
  <c r="F8486" i="16"/>
  <c r="E8406" i="16"/>
  <c r="E8318" i="16"/>
  <c r="M8318" i="16" s="1"/>
  <c r="F8230" i="16"/>
  <c r="E8150" i="16"/>
  <c r="E8062" i="16"/>
  <c r="M8062" i="16" s="1"/>
  <c r="F7974" i="16"/>
  <c r="E7894" i="16"/>
  <c r="E7806" i="16"/>
  <c r="M7806" i="16" s="1"/>
  <c r="F7718" i="16"/>
  <c r="E7638" i="16"/>
  <c r="E7550" i="16"/>
  <c r="M7550" i="16" s="1"/>
  <c r="F7462" i="16"/>
  <c r="E7382" i="16"/>
  <c r="E7294" i="16"/>
  <c r="M7294" i="16" s="1"/>
  <c r="F8733" i="16"/>
  <c r="E8653" i="16"/>
  <c r="E8565" i="16"/>
  <c r="M8565" i="16" s="1"/>
  <c r="F8477" i="16"/>
  <c r="E8397" i="16"/>
  <c r="M8397" i="16" s="1"/>
  <c r="E8309" i="16"/>
  <c r="M8309" i="16" s="1"/>
  <c r="F8221" i="16"/>
  <c r="E8141" i="16"/>
  <c r="E8053" i="16"/>
  <c r="M8053" i="16" s="1"/>
  <c r="F7965" i="16"/>
  <c r="E7885" i="16"/>
  <c r="E7797" i="16"/>
  <c r="M7797" i="16" s="1"/>
  <c r="E7701" i="16"/>
  <c r="M7701" i="16" s="1"/>
  <c r="F7629" i="16"/>
  <c r="F7541" i="16"/>
  <c r="E7445" i="16"/>
  <c r="F7373" i="16"/>
  <c r="F7285" i="16"/>
  <c r="F7189" i="16"/>
  <c r="E340" i="16"/>
  <c r="M340" i="16" s="1"/>
  <c r="E8676" i="16"/>
  <c r="M8676" i="16" s="1"/>
  <c r="F8588" i="16"/>
  <c r="E8508" i="16"/>
  <c r="E8420" i="16"/>
  <c r="M8420" i="16" s="1"/>
  <c r="F8332" i="16"/>
  <c r="E8228" i="16"/>
  <c r="F8116" i="16"/>
  <c r="E7988" i="16"/>
  <c r="F7860" i="16"/>
  <c r="E7684" i="16"/>
  <c r="M7684" i="16" s="1"/>
  <c r="E7516" i="16"/>
  <c r="F7348" i="16"/>
  <c r="E7172" i="16"/>
  <c r="E7004" i="16"/>
  <c r="F6836" i="16"/>
  <c r="E6660" i="16"/>
  <c r="M6660" i="16" s="1"/>
  <c r="E6492" i="16"/>
  <c r="F6324" i="16"/>
  <c r="E6148" i="16"/>
  <c r="E5980" i="16"/>
  <c r="M5980" i="16" s="1"/>
  <c r="F5812" i="16"/>
  <c r="E5636" i="16"/>
  <c r="M5636" i="16" s="1"/>
  <c r="E5468" i="16"/>
  <c r="F5300" i="16"/>
  <c r="E5124" i="16"/>
  <c r="E4956" i="16"/>
  <c r="F4788" i="16"/>
  <c r="E4612" i="16"/>
  <c r="M4612" i="16" s="1"/>
  <c r="E4444" i="16"/>
  <c r="F4276" i="16"/>
  <c r="E4100" i="16"/>
  <c r="E3932" i="16"/>
  <c r="E3740" i="16"/>
  <c r="M3740" i="16" s="1"/>
  <c r="F3532" i="16"/>
  <c r="E3300" i="16"/>
  <c r="E3044" i="16"/>
  <c r="M3044" i="16" s="1"/>
  <c r="E2788" i="16"/>
  <c r="F2532" i="16"/>
  <c r="F2276" i="16"/>
  <c r="F2020" i="16"/>
  <c r="F1764" i="16"/>
  <c r="F1508" i="16"/>
  <c r="F1244" i="16"/>
  <c r="E932" i="16"/>
  <c r="M932" i="16" s="1"/>
  <c r="F644" i="16"/>
  <c r="E374" i="16"/>
  <c r="E8059" i="16"/>
  <c r="M8059" i="16" s="1"/>
  <c r="E7395" i="16"/>
  <c r="M7395" i="16" s="1"/>
  <c r="F6699" i="16"/>
  <c r="E6011" i="16"/>
  <c r="M6011" i="16" s="1"/>
  <c r="F4963" i="16"/>
  <c r="E3571" i="16"/>
  <c r="M3571" i="16" s="1"/>
  <c r="F8370" i="16"/>
  <c r="F7058" i="16"/>
  <c r="E5674" i="16"/>
  <c r="M5674" i="16" s="1"/>
  <c r="F4274" i="16"/>
  <c r="F7121" i="16"/>
  <c r="E5737" i="16"/>
  <c r="M5737" i="16" s="1"/>
  <c r="F3777" i="16"/>
  <c r="F2656" i="16"/>
  <c r="M8694" i="16"/>
  <c r="M7917" i="16"/>
  <c r="M7141" i="16"/>
  <c r="M8156" i="16"/>
  <c r="M6984" i="16"/>
  <c r="Q5711" i="16"/>
  <c r="Q5679" i="16"/>
  <c r="Q5647" i="16"/>
  <c r="Q5615" i="16"/>
  <c r="Q5583" i="16"/>
  <c r="Q5551" i="16"/>
  <c r="Q5519" i="16"/>
  <c r="Q5487" i="16"/>
  <c r="Q5455" i="16"/>
  <c r="Q5423" i="16"/>
  <c r="Q5391" i="16"/>
  <c r="Q5359" i="16"/>
  <c r="Q5327" i="16"/>
  <c r="Q5295" i="16"/>
  <c r="Q5263" i="16"/>
  <c r="Q5231" i="16"/>
  <c r="Q5199" i="16"/>
  <c r="Q5167" i="16"/>
  <c r="Q5135" i="16"/>
  <c r="Q5103" i="16"/>
  <c r="Q5071" i="16"/>
  <c r="Q5039" i="16"/>
  <c r="Q5007" i="16"/>
  <c r="Q4975" i="16"/>
  <c r="Q4943" i="16"/>
  <c r="Q4911" i="16"/>
  <c r="Q4879" i="16"/>
  <c r="Q4847" i="16"/>
  <c r="Q4815" i="16"/>
  <c r="Q4783" i="16"/>
  <c r="Q4751" i="16"/>
  <c r="Q4719" i="16"/>
  <c r="Q4687" i="16"/>
  <c r="Q4655" i="16"/>
  <c r="Q4623" i="16"/>
  <c r="Q4591" i="16"/>
  <c r="Q4559" i="16"/>
  <c r="Q4527" i="16"/>
  <c r="Q4495" i="16"/>
  <c r="Q4463" i="16"/>
  <c r="Q4431" i="16"/>
  <c r="Q4399" i="16"/>
  <c r="Q4367" i="16"/>
  <c r="Q4335" i="16"/>
  <c r="Q4303" i="16"/>
  <c r="Q4271" i="16"/>
  <c r="Q4239" i="16"/>
  <c r="Q4207" i="16"/>
  <c r="Q4175" i="16"/>
  <c r="Q4143" i="16"/>
  <c r="Q4111" i="16"/>
  <c r="Q4079" i="16"/>
  <c r="Q4047" i="16"/>
  <c r="Q4015" i="16"/>
  <c r="Q3983" i="16"/>
  <c r="Q3951" i="16"/>
  <c r="Q3919" i="16"/>
  <c r="Q3887" i="16"/>
  <c r="Q3855" i="16"/>
  <c r="Q3823" i="16"/>
  <c r="Q3791" i="16"/>
  <c r="Q3759" i="16"/>
  <c r="Q3727" i="16"/>
  <c r="Q3695" i="16"/>
  <c r="Q3663" i="16"/>
  <c r="Q3631" i="16"/>
  <c r="Q3599" i="16"/>
  <c r="Q3567" i="16"/>
  <c r="Q3535" i="16"/>
  <c r="Q3503" i="16"/>
  <c r="Q3471" i="16"/>
  <c r="Q3439" i="16"/>
  <c r="Q3407" i="16"/>
  <c r="Q3375" i="16"/>
  <c r="Q3343" i="16"/>
  <c r="Q3311" i="16"/>
  <c r="Q3279" i="16"/>
  <c r="Q3247" i="16"/>
  <c r="Q3215" i="16"/>
  <c r="Q3183" i="16"/>
  <c r="Q3151" i="16"/>
  <c r="Q3119" i="16"/>
  <c r="Q3087" i="16"/>
  <c r="Q3055" i="16"/>
  <c r="Q3023" i="16"/>
  <c r="Q2991" i="16"/>
  <c r="Q2959" i="16"/>
  <c r="Q2927" i="16"/>
  <c r="Q2895" i="16"/>
  <c r="Q2863" i="16"/>
  <c r="Q2831" i="16"/>
  <c r="Q2799" i="16"/>
  <c r="Q2767" i="16"/>
  <c r="Q2735" i="16"/>
  <c r="Q2703" i="16"/>
  <c r="Q2671" i="16"/>
  <c r="Q2639" i="16"/>
  <c r="Q2607" i="16"/>
  <c r="Q2575" i="16"/>
  <c r="Q2543" i="16"/>
  <c r="Q2511" i="16"/>
  <c r="Q2479" i="16"/>
  <c r="Q2447" i="16"/>
  <c r="Q2415" i="16"/>
  <c r="Q2383" i="16"/>
  <c r="Q2351" i="16"/>
  <c r="Q2319" i="16"/>
  <c r="Q2287" i="16"/>
  <c r="Q2255" i="16"/>
  <c r="Q2223" i="16"/>
  <c r="Q2191" i="16"/>
  <c r="Q2159" i="16"/>
  <c r="Q2127" i="16"/>
  <c r="Q2095" i="16"/>
  <c r="Q2063" i="16"/>
  <c r="Q2031" i="16"/>
  <c r="Q1999" i="16"/>
  <c r="Q1967" i="16"/>
  <c r="Q1935" i="16"/>
  <c r="Q1903" i="16"/>
  <c r="Q1871" i="16"/>
  <c r="Q1839" i="16"/>
  <c r="Q1807" i="16"/>
  <c r="Q1775" i="16"/>
  <c r="Q1743" i="16"/>
  <c r="Q1711" i="16"/>
  <c r="Q1679" i="16"/>
  <c r="Q1647" i="16"/>
  <c r="Q1615" i="16"/>
  <c r="Q1583" i="16"/>
  <c r="Q1551" i="16"/>
  <c r="Q1519" i="16"/>
  <c r="Q1487" i="16"/>
  <c r="Q1455" i="16"/>
  <c r="Q1423" i="16"/>
  <c r="Q1391" i="16"/>
  <c r="Q1359" i="16"/>
  <c r="Q1327" i="16"/>
  <c r="Q1295" i="16"/>
  <c r="Q1263" i="16"/>
  <c r="Q1231" i="16"/>
  <c r="Q1199" i="16"/>
  <c r="Q1167" i="16"/>
  <c r="Q1135" i="16"/>
  <c r="Q1103" i="16"/>
  <c r="Q1071" i="16"/>
  <c r="Q1039" i="16"/>
  <c r="Q1007" i="16"/>
  <c r="Q975" i="16"/>
  <c r="Q943" i="16"/>
  <c r="Q911" i="16"/>
  <c r="Q879" i="16"/>
  <c r="Q847" i="16"/>
  <c r="Q815" i="16"/>
  <c r="Q783" i="16"/>
  <c r="Q751" i="16"/>
  <c r="Q719" i="16"/>
  <c r="Q8726" i="16"/>
  <c r="Q8694" i="16"/>
  <c r="Q8662" i="16"/>
  <c r="Q8630" i="16"/>
  <c r="Q8598" i="16"/>
  <c r="Q8566" i="16"/>
  <c r="Q8534" i="16"/>
  <c r="Q8502" i="16"/>
  <c r="Q8470" i="16"/>
  <c r="Q8438" i="16"/>
  <c r="Q8406" i="16"/>
  <c r="Q8374" i="16"/>
  <c r="Q8342" i="16"/>
  <c r="Q8310" i="16"/>
  <c r="Q8278" i="16"/>
  <c r="Q8246" i="16"/>
  <c r="Q8214" i="16"/>
  <c r="Q8182" i="16"/>
  <c r="Q8150" i="16"/>
  <c r="Q8118" i="16"/>
  <c r="Q8086" i="16"/>
  <c r="Q8054" i="16"/>
  <c r="Q8022" i="16"/>
  <c r="Q7990" i="16"/>
  <c r="Q7958" i="16"/>
  <c r="Q7926" i="16"/>
  <c r="Q7894" i="16"/>
  <c r="Q7862" i="16"/>
  <c r="Q7830" i="16"/>
  <c r="Q7798" i="16"/>
  <c r="Q7766" i="16"/>
  <c r="Q7734" i="16"/>
  <c r="Q7702" i="16"/>
  <c r="Q7670" i="16"/>
  <c r="Q7638" i="16"/>
  <c r="Q7606" i="16"/>
  <c r="Q7574" i="16"/>
  <c r="Q7542" i="16"/>
  <c r="Q7510" i="16"/>
  <c r="Q7478" i="16"/>
  <c r="Q7446" i="16"/>
  <c r="Q7414" i="16"/>
  <c r="Q7382" i="16"/>
  <c r="Q7350" i="16"/>
  <c r="Q7318" i="16"/>
  <c r="Q7286" i="16"/>
  <c r="Q7254" i="16"/>
  <c r="Q7222" i="16"/>
  <c r="Q7190" i="16"/>
  <c r="Q7158" i="16"/>
  <c r="Q7126" i="16"/>
  <c r="Q7094" i="16"/>
  <c r="Q7062" i="16"/>
  <c r="Q7030" i="16"/>
  <c r="Q6998" i="16"/>
  <c r="Q6966" i="16"/>
  <c r="Q6934" i="16"/>
  <c r="Q6902" i="16"/>
  <c r="Q6870" i="16"/>
  <c r="Q6838" i="16"/>
  <c r="Q6806" i="16"/>
  <c r="Q6774" i="16"/>
  <c r="Q6742" i="16"/>
  <c r="Q6710" i="16"/>
  <c r="Q6678" i="16"/>
  <c r="Q6646" i="16"/>
  <c r="Q6614" i="16"/>
  <c r="Q6582" i="16"/>
  <c r="Q6550" i="16"/>
  <c r="Q6518" i="16"/>
  <c r="Q6486" i="16"/>
  <c r="Q6454" i="16"/>
  <c r="Q6422" i="16"/>
  <c r="Q6390" i="16"/>
  <c r="Q6358" i="16"/>
  <c r="Q6326" i="16"/>
  <c r="Q6294" i="16"/>
  <c r="Q6262" i="16"/>
  <c r="Q6230" i="16"/>
  <c r="Q6198" i="16"/>
  <c r="Q6166" i="16"/>
  <c r="Q6134" i="16"/>
  <c r="Q6102" i="16"/>
  <c r="Q6070" i="16"/>
  <c r="Q6038" i="16"/>
  <c r="Q6006" i="16"/>
  <c r="Q5974" i="16"/>
  <c r="Q5942" i="16"/>
  <c r="Q5910" i="16"/>
  <c r="Q5878" i="16"/>
  <c r="Q5846" i="16"/>
  <c r="Q5814" i="16"/>
  <c r="Q5782" i="16"/>
  <c r="Q5750" i="16"/>
  <c r="Q5718" i="16"/>
  <c r="Q5686" i="16"/>
  <c r="Q5654" i="16"/>
  <c r="Q5622" i="16"/>
  <c r="Q5590" i="16"/>
  <c r="Q5558" i="16"/>
  <c r="Q5526" i="16"/>
  <c r="Q5494" i="16"/>
  <c r="Q5462" i="16"/>
  <c r="Q5430" i="16"/>
  <c r="Q5398" i="16"/>
  <c r="Q5366" i="16"/>
  <c r="Q5334" i="16"/>
  <c r="Q5302" i="16"/>
  <c r="Q5270" i="16"/>
  <c r="Q5238" i="16"/>
  <c r="Q5206" i="16"/>
  <c r="Q5174" i="16"/>
  <c r="Q5142" i="16"/>
  <c r="Q5110" i="16"/>
  <c r="Q5078" i="16"/>
  <c r="Q5046" i="16"/>
  <c r="Q5014" i="16"/>
  <c r="Q4982" i="16"/>
  <c r="Q4950" i="16"/>
  <c r="Q4918" i="16"/>
  <c r="Q4886" i="16"/>
  <c r="Q4854" i="16"/>
  <c r="Q4822" i="16"/>
  <c r="Q4790" i="16"/>
  <c r="Q4758" i="16"/>
  <c r="Q4726" i="16"/>
  <c r="Q4694" i="16"/>
  <c r="Q4662" i="16"/>
  <c r="Q4630" i="16"/>
  <c r="Q4598" i="16"/>
  <c r="Q4566" i="16"/>
  <c r="Q4534" i="16"/>
  <c r="Q4502" i="16"/>
  <c r="Q4470" i="16"/>
  <c r="Q4438" i="16"/>
  <c r="Q4406" i="16"/>
  <c r="Q4374" i="16"/>
  <c r="Q4342" i="16"/>
  <c r="Q4310" i="16"/>
  <c r="Q4278" i="16"/>
  <c r="Q4246" i="16"/>
  <c r="Q4214" i="16"/>
  <c r="Q4182" i="16"/>
  <c r="Q4150" i="16"/>
  <c r="Q4118" i="16"/>
  <c r="Q4086" i="16"/>
  <c r="Q4054" i="16"/>
  <c r="Q4022" i="16"/>
  <c r="Q3990" i="16"/>
  <c r="Q3958" i="16"/>
  <c r="Q3926" i="16"/>
  <c r="Q3894" i="16"/>
  <c r="Q3862" i="16"/>
  <c r="Q3830" i="16"/>
  <c r="Q3798" i="16"/>
  <c r="Q3766" i="16"/>
  <c r="Q3734" i="16"/>
  <c r="Q3702" i="16"/>
  <c r="Q3670" i="16"/>
  <c r="Q3638" i="16"/>
  <c r="Q3606" i="16"/>
  <c r="Q3574" i="16"/>
  <c r="Q3542" i="16"/>
  <c r="Q3510" i="16"/>
  <c r="Q3478" i="16"/>
  <c r="Q3446" i="16"/>
  <c r="Q3414" i="16"/>
  <c r="Q3382" i="16"/>
  <c r="Q3350" i="16"/>
  <c r="Q3318" i="16"/>
  <c r="Q3286" i="16"/>
  <c r="Q3254" i="16"/>
  <c r="Q3222" i="16"/>
  <c r="Q3190" i="16"/>
  <c r="Q3158" i="16"/>
  <c r="Q3126" i="16"/>
  <c r="Q3094" i="16"/>
  <c r="Q3062" i="16"/>
  <c r="Q3030" i="16"/>
  <c r="Q2998" i="16"/>
  <c r="Q2966" i="16"/>
  <c r="Q2934" i="16"/>
  <c r="Q2902" i="16"/>
  <c r="Q2870" i="16"/>
  <c r="Q2838" i="16"/>
  <c r="Q2806" i="16"/>
  <c r="Q2774" i="16"/>
  <c r="Q2742" i="16"/>
  <c r="Q2710" i="16"/>
  <c r="Q2678" i="16"/>
  <c r="Q2646" i="16"/>
  <c r="Q2614" i="16"/>
  <c r="Q2582" i="16"/>
  <c r="Q2550" i="16"/>
  <c r="Q2518" i="16"/>
  <c r="Q2486" i="16"/>
  <c r="Q2454" i="16"/>
  <c r="Q2422" i="16"/>
  <c r="Q2390" i="16"/>
  <c r="Q2358" i="16"/>
  <c r="Q2326" i="16"/>
  <c r="Q2294" i="16"/>
  <c r="Q2262" i="16"/>
  <c r="Q2230" i="16"/>
  <c r="Q2198" i="16"/>
  <c r="Q2166" i="16"/>
  <c r="Q2134" i="16"/>
  <c r="Q2102" i="16"/>
  <c r="Q2070" i="16"/>
  <c r="Q2038" i="16"/>
  <c r="Q2006" i="16"/>
  <c r="Q1974" i="16"/>
  <c r="Q1942" i="16"/>
  <c r="Q1910" i="16"/>
  <c r="Q1878" i="16"/>
  <c r="Q537" i="16"/>
  <c r="Q505" i="16"/>
  <c r="Q473" i="16"/>
  <c r="R441" i="16"/>
  <c r="R401" i="16"/>
  <c r="R361" i="16"/>
  <c r="R321" i="16"/>
  <c r="R273" i="16"/>
  <c r="R233" i="16"/>
  <c r="R193" i="16"/>
  <c r="R145" i="16"/>
  <c r="R105" i="16"/>
  <c r="R65" i="16"/>
  <c r="R17" i="16"/>
  <c r="R1848" i="16"/>
  <c r="R1808" i="16"/>
  <c r="R1760" i="16"/>
  <c r="R1720" i="16"/>
  <c r="R1680" i="16"/>
  <c r="R1632" i="16"/>
  <c r="R1592" i="16"/>
  <c r="R1552" i="16"/>
  <c r="R1504" i="16"/>
  <c r="R1464" i="16"/>
  <c r="R1424" i="16"/>
  <c r="R1376" i="16"/>
  <c r="R1336" i="16"/>
  <c r="R1296" i="16"/>
  <c r="R1248" i="16"/>
  <c r="R1208" i="16"/>
  <c r="R1168" i="16"/>
  <c r="Q1112" i="16"/>
  <c r="R1072" i="16"/>
  <c r="R1016" i="16"/>
  <c r="R960" i="16"/>
  <c r="Q912" i="16"/>
  <c r="R856" i="16"/>
  <c r="R792" i="16"/>
  <c r="R728" i="16"/>
  <c r="R664" i="16"/>
  <c r="R600" i="16"/>
  <c r="R536" i="16"/>
  <c r="R472" i="16"/>
  <c r="R408" i="16"/>
  <c r="R344" i="16"/>
  <c r="R280" i="16"/>
  <c r="R216" i="16"/>
  <c r="R152" i="16"/>
  <c r="R88" i="16"/>
  <c r="R24" i="16"/>
  <c r="R655" i="16"/>
  <c r="R591" i="16"/>
  <c r="R527" i="16"/>
  <c r="R463" i="16"/>
  <c r="R399" i="16"/>
  <c r="R335" i="16"/>
  <c r="R271" i="16"/>
  <c r="R207" i="16"/>
  <c r="R143" i="16"/>
  <c r="R79" i="16"/>
  <c r="R15" i="16"/>
  <c r="R1822" i="16"/>
  <c r="R1758" i="16"/>
  <c r="R1694" i="16"/>
  <c r="R1630" i="16"/>
  <c r="R1566" i="16"/>
  <c r="R1502" i="16"/>
  <c r="R1438" i="16"/>
  <c r="R1374" i="16"/>
  <c r="R1310" i="16"/>
  <c r="R1246" i="16"/>
  <c r="R1182" i="16"/>
  <c r="R1118" i="16"/>
  <c r="R1054" i="16"/>
  <c r="R990" i="16"/>
  <c r="R926" i="16"/>
  <c r="R862" i="16"/>
  <c r="R798" i="16"/>
  <c r="R734" i="16"/>
  <c r="R670" i="16"/>
  <c r="R606" i="16"/>
  <c r="R542" i="16"/>
  <c r="R478" i="16"/>
  <c r="R414" i="16"/>
  <c r="R350" i="16"/>
  <c r="R286" i="16"/>
  <c r="R222" i="16"/>
  <c r="R158" i="16"/>
  <c r="R94" i="16"/>
  <c r="R30" i="16"/>
  <c r="R541" i="16"/>
  <c r="R477" i="16"/>
  <c r="R413" i="16"/>
  <c r="R349" i="16"/>
  <c r="R285" i="16"/>
  <c r="R221" i="16"/>
  <c r="R157" i="16"/>
  <c r="R93" i="16"/>
  <c r="R29" i="16"/>
  <c r="R668" i="16"/>
  <c r="R572" i="16"/>
  <c r="Q452" i="16"/>
  <c r="R332" i="16"/>
  <c r="Q228" i="16"/>
  <c r="Q68" i="16"/>
  <c r="Q1403" i="16"/>
  <c r="R1099" i="16"/>
  <c r="Q595" i="16"/>
  <c r="Q3" i="16"/>
  <c r="Q1066" i="16"/>
  <c r="Q482" i="16"/>
  <c r="E8713" i="16"/>
  <c r="F8641" i="16"/>
  <c r="F8553" i="16"/>
  <c r="E8457" i="16"/>
  <c r="F8385" i="16"/>
  <c r="F8297" i="16"/>
  <c r="E8201" i="16"/>
  <c r="F8129" i="16"/>
  <c r="F8041" i="16"/>
  <c r="E7945" i="16"/>
  <c r="F7873" i="16"/>
  <c r="F7785" i="16"/>
  <c r="E7689" i="16"/>
  <c r="F7617" i="16"/>
  <c r="F7529" i="16"/>
  <c r="E7433" i="16"/>
  <c r="F7361" i="16"/>
  <c r="F7273" i="16"/>
  <c r="F8656" i="16"/>
  <c r="E8576" i="16"/>
  <c r="M8576" i="16" s="1"/>
  <c r="E8488" i="16"/>
  <c r="F8400" i="16"/>
  <c r="E8320" i="16"/>
  <c r="M8320" i="16" s="1"/>
  <c r="E8232" i="16"/>
  <c r="F8144" i="16"/>
  <c r="E8064" i="16"/>
  <c r="M8064" i="16" s="1"/>
  <c r="E7976" i="16"/>
  <c r="F7888" i="16"/>
  <c r="E7808" i="16"/>
  <c r="M7808" i="16" s="1"/>
  <c r="E7720" i="16"/>
  <c r="M7720" i="16" s="1"/>
  <c r="F7632" i="16"/>
  <c r="E7552" i="16"/>
  <c r="M7552" i="16" s="1"/>
  <c r="E7464" i="16"/>
  <c r="M7464" i="16" s="1"/>
  <c r="F7376" i="16"/>
  <c r="E8703" i="16"/>
  <c r="M8703" i="16" s="1"/>
  <c r="E8615" i="16"/>
  <c r="M8615" i="16" s="1"/>
  <c r="F8527" i="16"/>
  <c r="E8447" i="16"/>
  <c r="M8447" i="16" s="1"/>
  <c r="E8359" i="16"/>
  <c r="F8271" i="16"/>
  <c r="E8191" i="16"/>
  <c r="M8191" i="16" s="1"/>
  <c r="E8103" i="16"/>
  <c r="F8015" i="16"/>
  <c r="E7935" i="16"/>
  <c r="M7935" i="16" s="1"/>
  <c r="E7847" i="16"/>
  <c r="F7759" i="16"/>
  <c r="E7679" i="16"/>
  <c r="M7679" i="16" s="1"/>
  <c r="E7591" i="16"/>
  <c r="F7503" i="16"/>
  <c r="E7423" i="16"/>
  <c r="M7423" i="16" s="1"/>
  <c r="E7335" i="16"/>
  <c r="F7247" i="16"/>
  <c r="E7167" i="16"/>
  <c r="M7167" i="16" s="1"/>
  <c r="E7079" i="16"/>
  <c r="M7079" i="16" s="1"/>
  <c r="F6991" i="16"/>
  <c r="E6911" i="16"/>
  <c r="M6911" i="16" s="1"/>
  <c r="E8734" i="16"/>
  <c r="M8734" i="16" s="1"/>
  <c r="F8646" i="16"/>
  <c r="E8566" i="16"/>
  <c r="M8566" i="16" s="1"/>
  <c r="E8478" i="16"/>
  <c r="M8478" i="16" s="1"/>
  <c r="F8390" i="16"/>
  <c r="E8310" i="16"/>
  <c r="M8310" i="16" s="1"/>
  <c r="E8222" i="16"/>
  <c r="F8134" i="16"/>
  <c r="E8054" i="16"/>
  <c r="M8054" i="16" s="1"/>
  <c r="E7966" i="16"/>
  <c r="F7878" i="16"/>
  <c r="E7798" i="16"/>
  <c r="M7798" i="16" s="1"/>
  <c r="E7710" i="16"/>
  <c r="F7622" i="16"/>
  <c r="E7542" i="16"/>
  <c r="M7542" i="16" s="1"/>
  <c r="E7454" i="16"/>
  <c r="F7366" i="16"/>
  <c r="E7286" i="16"/>
  <c r="M7286" i="16" s="1"/>
  <c r="E8725" i="16"/>
  <c r="F8637" i="16"/>
  <c r="E8557" i="16"/>
  <c r="M8557" i="16" s="1"/>
  <c r="E8469" i="16"/>
  <c r="M8469" i="16" s="1"/>
  <c r="F8381" i="16"/>
  <c r="E8301" i="16"/>
  <c r="M8301" i="16" s="1"/>
  <c r="E8213" i="16"/>
  <c r="M8213" i="16" s="1"/>
  <c r="F8125" i="16"/>
  <c r="E8045" i="16"/>
  <c r="M8045" i="16" s="1"/>
  <c r="E7957" i="16"/>
  <c r="M7957" i="16" s="1"/>
  <c r="F7869" i="16"/>
  <c r="E7789" i="16"/>
  <c r="M7789" i="16" s="1"/>
  <c r="F7701" i="16"/>
  <c r="E7605" i="16"/>
  <c r="F7533" i="16"/>
  <c r="F7445" i="16"/>
  <c r="E7349" i="16"/>
  <c r="F7277" i="16"/>
  <c r="E7181" i="16"/>
  <c r="E94" i="16"/>
  <c r="M94" i="16" s="1"/>
  <c r="E8668" i="16"/>
  <c r="M8668" i="16" s="1"/>
  <c r="E8580" i="16"/>
  <c r="F8492" i="16"/>
  <c r="E8412" i="16"/>
  <c r="M8412" i="16" s="1"/>
  <c r="E8324" i="16"/>
  <c r="F8204" i="16"/>
  <c r="E8100" i="16"/>
  <c r="M8100" i="16" s="1"/>
  <c r="F7988" i="16"/>
  <c r="F7820" i="16"/>
  <c r="F7652" i="16"/>
  <c r="E7476" i="16"/>
  <c r="F7308" i="16"/>
  <c r="F7140" i="16"/>
  <c r="E6964" i="16"/>
  <c r="F6796" i="16"/>
  <c r="F6628" i="16"/>
  <c r="E6452" i="16"/>
  <c r="F6284" i="16"/>
  <c r="F6116" i="16"/>
  <c r="E5940" i="16"/>
  <c r="F5772" i="16"/>
  <c r="F5604" i="16"/>
  <c r="E5428" i="16"/>
  <c r="F5260" i="16"/>
  <c r="F5092" i="16"/>
  <c r="E4916" i="16"/>
  <c r="F4748" i="16"/>
  <c r="F4580" i="16"/>
  <c r="E4404" i="16"/>
  <c r="F4236" i="16"/>
  <c r="F4068" i="16"/>
  <c r="E3892" i="16"/>
  <c r="F3692" i="16"/>
  <c r="F3492" i="16"/>
  <c r="F3244" i="16"/>
  <c r="F2988" i="16"/>
  <c r="F2732" i="16"/>
  <c r="E2468" i="16"/>
  <c r="E2212" i="16"/>
  <c r="E1956" i="16"/>
  <c r="E1700" i="16"/>
  <c r="E1444" i="16"/>
  <c r="F1180" i="16"/>
  <c r="E868" i="16"/>
  <c r="F580" i="16"/>
  <c r="E8611" i="16"/>
  <c r="F7915" i="16"/>
  <c r="E7227" i="16"/>
  <c r="M7227" i="16" s="1"/>
  <c r="E6563" i="16"/>
  <c r="E5851" i="16"/>
  <c r="M5851" i="16" s="1"/>
  <c r="F4611" i="16"/>
  <c r="E3283" i="16"/>
  <c r="E8106" i="16"/>
  <c r="M8106" i="16" s="1"/>
  <c r="F6706" i="16"/>
  <c r="F5394" i="16"/>
  <c r="E4010" i="16"/>
  <c r="M4010" i="16" s="1"/>
  <c r="F6769" i="16"/>
  <c r="F5457" i="16"/>
  <c r="E3249" i="16"/>
  <c r="M3249" i="16" s="1"/>
  <c r="E5886" i="16"/>
  <c r="M5886" i="16" s="1"/>
  <c r="M8616" i="16"/>
  <c r="M7680" i="16"/>
  <c r="M8575" i="16"/>
  <c r="M7039" i="16"/>
  <c r="M8685" i="16"/>
  <c r="M8173" i="16"/>
  <c r="M8540" i="16"/>
  <c r="M2596" i="16"/>
  <c r="R3247" i="16"/>
  <c r="R3215" i="16"/>
  <c r="R3183" i="16"/>
  <c r="R3151" i="16"/>
  <c r="R3119" i="16"/>
  <c r="R3087" i="16"/>
  <c r="R3055" i="16"/>
  <c r="R3023" i="16"/>
  <c r="R2991" i="16"/>
  <c r="R2959" i="16"/>
  <c r="R2927" i="16"/>
  <c r="R2895" i="16"/>
  <c r="R2863" i="16"/>
  <c r="R2831" i="16"/>
  <c r="R2799" i="16"/>
  <c r="R2767" i="16"/>
  <c r="R2735" i="16"/>
  <c r="R2703" i="16"/>
  <c r="R2671" i="16"/>
  <c r="R2639" i="16"/>
  <c r="R2607" i="16"/>
  <c r="R2575" i="16"/>
  <c r="R2543" i="16"/>
  <c r="R2511" i="16"/>
  <c r="R2479" i="16"/>
  <c r="R2447" i="16"/>
  <c r="R2415" i="16"/>
  <c r="R2383" i="16"/>
  <c r="R2351" i="16"/>
  <c r="R2319" i="16"/>
  <c r="R2287" i="16"/>
  <c r="R2255" i="16"/>
  <c r="R2223" i="16"/>
  <c r="R2191" i="16"/>
  <c r="R2159" i="16"/>
  <c r="R2127" i="16"/>
  <c r="R2095" i="16"/>
  <c r="R2063" i="16"/>
  <c r="R2031" i="16"/>
  <c r="R1999" i="16"/>
  <c r="R1967" i="16"/>
  <c r="R1935" i="16"/>
  <c r="R1903" i="16"/>
  <c r="R1871" i="16"/>
  <c r="R1839" i="16"/>
  <c r="R1807" i="16"/>
  <c r="R1775" i="16"/>
  <c r="R1743" i="16"/>
  <c r="R1711" i="16"/>
  <c r="R1679" i="16"/>
  <c r="R1647" i="16"/>
  <c r="R1615" i="16"/>
  <c r="R1583" i="16"/>
  <c r="R1551" i="16"/>
  <c r="R1519" i="16"/>
  <c r="R1487" i="16"/>
  <c r="R1455" i="16"/>
  <c r="R1423" i="16"/>
  <c r="R1391" i="16"/>
  <c r="R1359" i="16"/>
  <c r="R1327" i="16"/>
  <c r="R1295" i="16"/>
  <c r="R1263" i="16"/>
  <c r="R1231" i="16"/>
  <c r="R1199" i="16"/>
  <c r="R1167" i="16"/>
  <c r="R1135" i="16"/>
  <c r="R1103" i="16"/>
  <c r="R1071" i="16"/>
  <c r="R1039" i="16"/>
  <c r="R1007" i="16"/>
  <c r="R975" i="16"/>
  <c r="R943" i="16"/>
  <c r="R911" i="16"/>
  <c r="R879" i="16"/>
  <c r="R847" i="16"/>
  <c r="R815" i="16"/>
  <c r="R783" i="16"/>
  <c r="R751" i="16"/>
  <c r="R719" i="16"/>
  <c r="R8726" i="16"/>
  <c r="R8694" i="16"/>
  <c r="R8662" i="16"/>
  <c r="R8630" i="16"/>
  <c r="R8598" i="16"/>
  <c r="R8566" i="16"/>
  <c r="R8534" i="16"/>
  <c r="R8502" i="16"/>
  <c r="R8470" i="16"/>
  <c r="R8438" i="16"/>
  <c r="R8406" i="16"/>
  <c r="R8374" i="16"/>
  <c r="R8342" i="16"/>
  <c r="R8310" i="16"/>
  <c r="R8278" i="16"/>
  <c r="R8246" i="16"/>
  <c r="R8214" i="16"/>
  <c r="R8182" i="16"/>
  <c r="R8150" i="16"/>
  <c r="R8118" i="16"/>
  <c r="R8086" i="16"/>
  <c r="R8054" i="16"/>
  <c r="R8022" i="16"/>
  <c r="R7990" i="16"/>
  <c r="R7958" i="16"/>
  <c r="R7926" i="16"/>
  <c r="R7894" i="16"/>
  <c r="R7862" i="16"/>
  <c r="R7830" i="16"/>
  <c r="R7798" i="16"/>
  <c r="R7766" i="16"/>
  <c r="R7734" i="16"/>
  <c r="R7702" i="16"/>
  <c r="R7670" i="16"/>
  <c r="R7638" i="16"/>
  <c r="R7606" i="16"/>
  <c r="R7574" i="16"/>
  <c r="R7542" i="16"/>
  <c r="R7510" i="16"/>
  <c r="R7478" i="16"/>
  <c r="R7446" i="16"/>
  <c r="R7414" i="16"/>
  <c r="R7382" i="16"/>
  <c r="R7350" i="16"/>
  <c r="R7318" i="16"/>
  <c r="R7286" i="16"/>
  <c r="R7254" i="16"/>
  <c r="R7222" i="16"/>
  <c r="R7190" i="16"/>
  <c r="R7158" i="16"/>
  <c r="R7126" i="16"/>
  <c r="R7094" i="16"/>
  <c r="R7062" i="16"/>
  <c r="R7030" i="16"/>
  <c r="R6998" i="16"/>
  <c r="R6966" i="16"/>
  <c r="R6934" i="16"/>
  <c r="R6902" i="16"/>
  <c r="R6870" i="16"/>
  <c r="R6838" i="16"/>
  <c r="R6806" i="16"/>
  <c r="R6774" i="16"/>
  <c r="R6742" i="16"/>
  <c r="R6710" i="16"/>
  <c r="R6678" i="16"/>
  <c r="R6646" i="16"/>
  <c r="R6614" i="16"/>
  <c r="R6582" i="16"/>
  <c r="R6550" i="16"/>
  <c r="R6518" i="16"/>
  <c r="R6486" i="16"/>
  <c r="R6454" i="16"/>
  <c r="R6422" i="16"/>
  <c r="R6390" i="16"/>
  <c r="R6358" i="16"/>
  <c r="R6326" i="16"/>
  <c r="R6294" i="16"/>
  <c r="R6262" i="16"/>
  <c r="R6230" i="16"/>
  <c r="R6198" i="16"/>
  <c r="R6166" i="16"/>
  <c r="R6134" i="16"/>
  <c r="R6102" i="16"/>
  <c r="R6070" i="16"/>
  <c r="R6038" i="16"/>
  <c r="R6006" i="16"/>
  <c r="R5974" i="16"/>
  <c r="R5942" i="16"/>
  <c r="R5910" i="16"/>
  <c r="R5878" i="16"/>
  <c r="R5846" i="16"/>
  <c r="R5814" i="16"/>
  <c r="R5782" i="16"/>
  <c r="R5750" i="16"/>
  <c r="R5718" i="16"/>
  <c r="R5686" i="16"/>
  <c r="R5654" i="16"/>
  <c r="R5622" i="16"/>
  <c r="R5590" i="16"/>
  <c r="R5558" i="16"/>
  <c r="R5526" i="16"/>
  <c r="R5494" i="16"/>
  <c r="R5462" i="16"/>
  <c r="R5430" i="16"/>
  <c r="R5398" i="16"/>
  <c r="R5366" i="16"/>
  <c r="R5334" i="16"/>
  <c r="R5302" i="16"/>
  <c r="R5270" i="16"/>
  <c r="R5238" i="16"/>
  <c r="R5206" i="16"/>
  <c r="R5174" i="16"/>
  <c r="R5142" i="16"/>
  <c r="R5110" i="16"/>
  <c r="R5078" i="16"/>
  <c r="R5046" i="16"/>
  <c r="R5014" i="16"/>
  <c r="R4982" i="16"/>
  <c r="R4950" i="16"/>
  <c r="R4918" i="16"/>
  <c r="R4886" i="16"/>
  <c r="R4854" i="16"/>
  <c r="R4822" i="16"/>
  <c r="R4790" i="16"/>
  <c r="R4758" i="16"/>
  <c r="R4726" i="16"/>
  <c r="R4694" i="16"/>
  <c r="R4662" i="16"/>
  <c r="R4630" i="16"/>
  <c r="R4598" i="16"/>
  <c r="R4566" i="16"/>
  <c r="R4534" i="16"/>
  <c r="R4502" i="16"/>
  <c r="R4470" i="16"/>
  <c r="R4438" i="16"/>
  <c r="R4406" i="16"/>
  <c r="R4374" i="16"/>
  <c r="R4342" i="16"/>
  <c r="R4310" i="16"/>
  <c r="R4278" i="16"/>
  <c r="R4246" i="16"/>
  <c r="R4214" i="16"/>
  <c r="R4182" i="16"/>
  <c r="R4150" i="16"/>
  <c r="R4118" i="16"/>
  <c r="R4086" i="16"/>
  <c r="R4054" i="16"/>
  <c r="R4022" i="16"/>
  <c r="R3990" i="16"/>
  <c r="R3958" i="16"/>
  <c r="R3926" i="16"/>
  <c r="R3894" i="16"/>
  <c r="R3862" i="16"/>
  <c r="R3830" i="16"/>
  <c r="R3798" i="16"/>
  <c r="R3766" i="16"/>
  <c r="R3734" i="16"/>
  <c r="R3702" i="16"/>
  <c r="R3670" i="16"/>
  <c r="R3638" i="16"/>
  <c r="R3606" i="16"/>
  <c r="R3574" i="16"/>
  <c r="R3542" i="16"/>
  <c r="R3510" i="16"/>
  <c r="R3478" i="16"/>
  <c r="R3446" i="16"/>
  <c r="R3414" i="16"/>
  <c r="R3382" i="16"/>
  <c r="R3350" i="16"/>
  <c r="R3318" i="16"/>
  <c r="R3286" i="16"/>
  <c r="R3254" i="16"/>
  <c r="R3222" i="16"/>
  <c r="R3190" i="16"/>
  <c r="R3158" i="16"/>
  <c r="R3126" i="16"/>
  <c r="R3094" i="16"/>
  <c r="R3062" i="16"/>
  <c r="R3030" i="16"/>
  <c r="R2998" i="16"/>
  <c r="R2966" i="16"/>
  <c r="R2934" i="16"/>
  <c r="R2902" i="16"/>
  <c r="R2870" i="16"/>
  <c r="R2838" i="16"/>
  <c r="R2806" i="16"/>
  <c r="R2774" i="16"/>
  <c r="R2742" i="16"/>
  <c r="R2710" i="16"/>
  <c r="R2678" i="16"/>
  <c r="R2646" i="16"/>
  <c r="R2614" i="16"/>
  <c r="R2582" i="16"/>
  <c r="R2550" i="16"/>
  <c r="R2518" i="16"/>
  <c r="R2486" i="16"/>
  <c r="R2454" i="16"/>
  <c r="R2422" i="16"/>
  <c r="R2390" i="16"/>
  <c r="R2358" i="16"/>
  <c r="R2326" i="16"/>
  <c r="R2294" i="16"/>
  <c r="R2262" i="16"/>
  <c r="R2230" i="16"/>
  <c r="R2198" i="16"/>
  <c r="R2166" i="16"/>
  <c r="R2134" i="16"/>
  <c r="R2102" i="16"/>
  <c r="R2070" i="16"/>
  <c r="R2038" i="16"/>
  <c r="R2006" i="16"/>
  <c r="R1974" i="16"/>
  <c r="R1942" i="16"/>
  <c r="R1910" i="16"/>
  <c r="R1878" i="16"/>
  <c r="R537" i="16"/>
  <c r="R505" i="16"/>
  <c r="R473" i="16"/>
  <c r="Q433" i="16"/>
  <c r="Q393" i="16"/>
  <c r="Q353" i="16"/>
  <c r="Q305" i="16"/>
  <c r="Q265" i="16"/>
  <c r="Q225" i="16"/>
  <c r="Q177" i="16"/>
  <c r="Q137" i="16"/>
  <c r="Q97" i="16"/>
  <c r="Q49" i="16"/>
  <c r="Q9" i="16"/>
  <c r="Q1840" i="16"/>
  <c r="Q1792" i="16"/>
  <c r="Q1752" i="16"/>
  <c r="Q1712" i="16"/>
  <c r="Q1664" i="16"/>
  <c r="Q1624" i="16"/>
  <c r="Q1584" i="16"/>
  <c r="Q1536" i="16"/>
  <c r="Q1496" i="16"/>
  <c r="Q1456" i="16"/>
  <c r="Q1408" i="16"/>
  <c r="Q1368" i="16"/>
  <c r="Q1328" i="16"/>
  <c r="Q1280" i="16"/>
  <c r="Q1240" i="16"/>
  <c r="Q1200" i="16"/>
  <c r="Q1152" i="16"/>
  <c r="R1112" i="16"/>
  <c r="R1056" i="16"/>
  <c r="Q1008" i="16"/>
  <c r="Q952" i="16"/>
  <c r="R912" i="16"/>
  <c r="Q848" i="16"/>
  <c r="Q784" i="16"/>
  <c r="Q720" i="16"/>
  <c r="Q656" i="16"/>
  <c r="Q592" i="16"/>
  <c r="Q528" i="16"/>
  <c r="Q464" i="16"/>
  <c r="Q400" i="16"/>
  <c r="Q336" i="16"/>
  <c r="Q272" i="16"/>
  <c r="Q208" i="16"/>
  <c r="Q144" i="16"/>
  <c r="Q80" i="16"/>
  <c r="Q16" i="16"/>
  <c r="Q647" i="16"/>
  <c r="Q583" i="16"/>
  <c r="Q519" i="16"/>
  <c r="Q455" i="16"/>
  <c r="Q391" i="16"/>
  <c r="Q327" i="16"/>
  <c r="Q263" i="16"/>
  <c r="Q199" i="16"/>
  <c r="Q135" i="16"/>
  <c r="Q71" i="16"/>
  <c r="Q7" i="16"/>
  <c r="Q1814" i="16"/>
  <c r="Q1750" i="16"/>
  <c r="Q1686" i="16"/>
  <c r="Q1622" i="16"/>
  <c r="Q1558" i="16"/>
  <c r="Q1494" i="16"/>
  <c r="Q1430" i="16"/>
  <c r="Q1366" i="16"/>
  <c r="Q1302" i="16"/>
  <c r="Q1238" i="16"/>
  <c r="Q1174" i="16"/>
  <c r="Q1110" i="16"/>
  <c r="Q1046" i="16"/>
  <c r="Q982" i="16"/>
  <c r="Q918" i="16"/>
  <c r="Q854" i="16"/>
  <c r="Q790" i="16"/>
  <c r="Q726" i="16"/>
  <c r="Q662" i="16"/>
  <c r="Q598" i="16"/>
  <c r="Q534" i="16"/>
  <c r="Q470" i="16"/>
  <c r="Q406" i="16"/>
  <c r="Q342" i="16"/>
  <c r="Q278" i="16"/>
  <c r="Q214" i="16"/>
  <c r="Q150" i="16"/>
  <c r="Q86" i="16"/>
  <c r="Q22" i="16"/>
  <c r="Q533" i="16"/>
  <c r="Q469" i="16"/>
  <c r="Q405" i="16"/>
  <c r="Q341" i="16"/>
  <c r="Q277" i="16"/>
  <c r="Q213" i="16"/>
  <c r="Q149" i="16"/>
  <c r="Q85" i="16"/>
  <c r="Q21" i="16"/>
  <c r="Q660" i="16"/>
  <c r="Q540" i="16"/>
  <c r="R444" i="16"/>
  <c r="Q324" i="16"/>
  <c r="R204" i="16"/>
  <c r="Q44" i="16"/>
  <c r="R1395" i="16"/>
  <c r="R1003" i="16"/>
  <c r="Q547" i="16"/>
  <c r="R1530" i="16"/>
  <c r="Q930" i="16"/>
  <c r="Q418" i="16"/>
  <c r="F8713" i="16"/>
  <c r="E8617" i="16"/>
  <c r="F8545" i="16"/>
  <c r="F8457" i="16"/>
  <c r="E8361" i="16"/>
  <c r="F8289" i="16"/>
  <c r="F8201" i="16"/>
  <c r="E8105" i="16"/>
  <c r="F8033" i="16"/>
  <c r="F7945" i="16"/>
  <c r="E7849" i="16"/>
  <c r="F7777" i="16"/>
  <c r="F7689" i="16"/>
  <c r="E7593" i="16"/>
  <c r="F7521" i="16"/>
  <c r="F7433" i="16"/>
  <c r="E7337" i="16"/>
  <c r="E8736" i="16"/>
  <c r="M8736" i="16" s="1"/>
  <c r="E8648" i="16"/>
  <c r="F8560" i="16"/>
  <c r="E8480" i="16"/>
  <c r="M8480" i="16" s="1"/>
  <c r="E8392" i="16"/>
  <c r="F8304" i="16"/>
  <c r="E8224" i="16"/>
  <c r="M8224" i="16" s="1"/>
  <c r="E8136" i="16"/>
  <c r="F8048" i="16"/>
  <c r="E7968" i="16"/>
  <c r="M7968" i="16" s="1"/>
  <c r="E7880" i="16"/>
  <c r="F7792" i="16"/>
  <c r="E7712" i="16"/>
  <c r="M7712" i="16" s="1"/>
  <c r="E7624" i="16"/>
  <c r="F7536" i="16"/>
  <c r="E7456" i="16"/>
  <c r="E7368" i="16"/>
  <c r="F8687" i="16"/>
  <c r="E8607" i="16"/>
  <c r="M8607" i="16" s="1"/>
  <c r="E8519" i="16"/>
  <c r="M8519" i="16" s="1"/>
  <c r="F8431" i="16"/>
  <c r="E8351" i="16"/>
  <c r="M8351" i="16" s="1"/>
  <c r="E8263" i="16"/>
  <c r="F8175" i="16"/>
  <c r="E8095" i="16"/>
  <c r="M8095" i="16" s="1"/>
  <c r="E8007" i="16"/>
  <c r="F7919" i="16"/>
  <c r="E7839" i="16"/>
  <c r="M7839" i="16" s="1"/>
  <c r="E7751" i="16"/>
  <c r="F7663" i="16"/>
  <c r="E7583" i="16"/>
  <c r="M7583" i="16" s="1"/>
  <c r="E7495" i="16"/>
  <c r="F7407" i="16"/>
  <c r="E7327" i="16"/>
  <c r="M7327" i="16" s="1"/>
  <c r="E7239" i="16"/>
  <c r="F7151" i="16"/>
  <c r="E7071" i="16"/>
  <c r="M7071" i="16" s="1"/>
  <c r="E6983" i="16"/>
  <c r="F6895" i="16"/>
  <c r="E8726" i="16"/>
  <c r="M8726" i="16" s="1"/>
  <c r="E8638" i="16"/>
  <c r="F8550" i="16"/>
  <c r="E8470" i="16"/>
  <c r="M8470" i="16" s="1"/>
  <c r="E8382" i="16"/>
  <c r="M8382" i="16" s="1"/>
  <c r="F8294" i="16"/>
  <c r="E8214" i="16"/>
  <c r="M8214" i="16" s="1"/>
  <c r="E8126" i="16"/>
  <c r="F8038" i="16"/>
  <c r="E7958" i="16"/>
  <c r="M7958" i="16" s="1"/>
  <c r="E7870" i="16"/>
  <c r="F7782" i="16"/>
  <c r="E7702" i="16"/>
  <c r="M7702" i="16" s="1"/>
  <c r="E7614" i="16"/>
  <c r="F7526" i="16"/>
  <c r="E7446" i="16"/>
  <c r="M7446" i="16" s="1"/>
  <c r="E7358" i="16"/>
  <c r="F7270" i="16"/>
  <c r="E8717" i="16"/>
  <c r="M8717" i="16" s="1"/>
  <c r="E8629" i="16"/>
  <c r="F8541" i="16"/>
  <c r="E8461" i="16"/>
  <c r="M8461" i="16" s="1"/>
  <c r="E8373" i="16"/>
  <c r="F8285" i="16"/>
  <c r="E8205" i="16"/>
  <c r="M8205" i="16" s="1"/>
  <c r="E8117" i="16"/>
  <c r="F8029" i="16"/>
  <c r="E7949" i="16"/>
  <c r="M7949" i="16" s="1"/>
  <c r="E7861" i="16"/>
  <c r="M7861" i="16" s="1"/>
  <c r="F7773" i="16"/>
  <c r="F7693" i="16"/>
  <c r="F7605" i="16"/>
  <c r="E7509" i="16"/>
  <c r="F7437" i="16"/>
  <c r="F7349" i="16"/>
  <c r="E7253" i="16"/>
  <c r="E7173" i="16"/>
  <c r="M7173" i="16" s="1"/>
  <c r="E62" i="16"/>
  <c r="F8652" i="16"/>
  <c r="E8572" i="16"/>
  <c r="M8572" i="16" s="1"/>
  <c r="E8484" i="16"/>
  <c r="F8396" i="16"/>
  <c r="E8316" i="16"/>
  <c r="M8316" i="16" s="1"/>
  <c r="E8196" i="16"/>
  <c r="F8076" i="16"/>
  <c r="E7972" i="16"/>
  <c r="M7972" i="16" s="1"/>
  <c r="E7812" i="16"/>
  <c r="M7812" i="16" s="1"/>
  <c r="E7644" i="16"/>
  <c r="M7644" i="16" s="1"/>
  <c r="F7476" i="16"/>
  <c r="E7300" i="16"/>
  <c r="E7132" i="16"/>
  <c r="M7132" i="16" s="1"/>
  <c r="F6964" i="16"/>
  <c r="E6788" i="16"/>
  <c r="M6788" i="16" s="1"/>
  <c r="E6620" i="16"/>
  <c r="M6620" i="16" s="1"/>
  <c r="F6452" i="16"/>
  <c r="E6276" i="16"/>
  <c r="M6276" i="16" s="1"/>
  <c r="E6108" i="16"/>
  <c r="M6108" i="16" s="1"/>
  <c r="F5940" i="16"/>
  <c r="E5764" i="16"/>
  <c r="M5764" i="16" s="1"/>
  <c r="E5596" i="16"/>
  <c r="M5596" i="16" s="1"/>
  <c r="F5428" i="16"/>
  <c r="E5252" i="16"/>
  <c r="M5252" i="16" s="1"/>
  <c r="E5084" i="16"/>
  <c r="M5084" i="16" s="1"/>
  <c r="F4916" i="16"/>
  <c r="E4740" i="16"/>
  <c r="E4572" i="16"/>
  <c r="M4572" i="16" s="1"/>
  <c r="F4404" i="16"/>
  <c r="E4228" i="16"/>
  <c r="E4060" i="16"/>
  <c r="M4060" i="16" s="1"/>
  <c r="F3892" i="16"/>
  <c r="E3684" i="16"/>
  <c r="M3684" i="16" s="1"/>
  <c r="E3484" i="16"/>
  <c r="M3484" i="16" s="1"/>
  <c r="E3236" i="16"/>
  <c r="E2980" i="16"/>
  <c r="F2724" i="16"/>
  <c r="F2468" i="16"/>
  <c r="F2212" i="16"/>
  <c r="F1956" i="16"/>
  <c r="F1700" i="16"/>
  <c r="F1444" i="16"/>
  <c r="F1156" i="16"/>
  <c r="F868" i="16"/>
  <c r="F572" i="16"/>
  <c r="E8571" i="16"/>
  <c r="M8571" i="16" s="1"/>
  <c r="E7907" i="16"/>
  <c r="M7907" i="16" s="1"/>
  <c r="F7211" i="16"/>
  <c r="E6523" i="16"/>
  <c r="M6523" i="16" s="1"/>
  <c r="E5827" i="16"/>
  <c r="M5827" i="16" s="1"/>
  <c r="E4603" i="16"/>
  <c r="M4603" i="16" s="1"/>
  <c r="F3187" i="16"/>
  <c r="F8082" i="16"/>
  <c r="E6698" i="16"/>
  <c r="M6698" i="16" s="1"/>
  <c r="F5298" i="16"/>
  <c r="F3986" i="16"/>
  <c r="E6761" i="16"/>
  <c r="M6761" i="16" s="1"/>
  <c r="F5353" i="16"/>
  <c r="F3193" i="16"/>
  <c r="E5662" i="16"/>
  <c r="M5662" i="16" s="1"/>
  <c r="M8360" i="16"/>
  <c r="M7848" i="16"/>
  <c r="M8319" i="16"/>
  <c r="M7551" i="16"/>
  <c r="M8182" i="16"/>
  <c r="M7670" i="16"/>
  <c r="M8085" i="16"/>
  <c r="M8708" i="16"/>
  <c r="M6196" i="16"/>
  <c r="M3588" i="16"/>
  <c r="M2340" i="16"/>
  <c r="M3955" i="16"/>
  <c r="M6058" i="16"/>
  <c r="Q4967" i="16"/>
  <c r="Q4935" i="16"/>
  <c r="Q4903" i="16"/>
  <c r="Q4871" i="16"/>
  <c r="Q4839" i="16"/>
  <c r="Q4807" i="16"/>
  <c r="Q4775" i="16"/>
  <c r="Q4743" i="16"/>
  <c r="Q4711" i="16"/>
  <c r="Q4679" i="16"/>
  <c r="Q4647" i="16"/>
  <c r="Q4615" i="16"/>
  <c r="Q4583" i="16"/>
  <c r="Q4551" i="16"/>
  <c r="Q4519" i="16"/>
  <c r="Q4487" i="16"/>
  <c r="Q4455" i="16"/>
  <c r="Q4423" i="16"/>
  <c r="Q4391" i="16"/>
  <c r="Q4359" i="16"/>
  <c r="Q4327" i="16"/>
  <c r="Q4295" i="16"/>
  <c r="Q4263" i="16"/>
  <c r="Q4231" i="16"/>
  <c r="Q4199" i="16"/>
  <c r="Q4167" i="16"/>
  <c r="Q4135" i="16"/>
  <c r="Q4103" i="16"/>
  <c r="Q4071" i="16"/>
  <c r="Q4039" i="16"/>
  <c r="Q4007" i="16"/>
  <c r="Q3975" i="16"/>
  <c r="Q3943" i="16"/>
  <c r="Q3911" i="16"/>
  <c r="Q3879" i="16"/>
  <c r="Q3847" i="16"/>
  <c r="Q3815" i="16"/>
  <c r="Q3783" i="16"/>
  <c r="Q3751" i="16"/>
  <c r="Q3719" i="16"/>
  <c r="Q3687" i="16"/>
  <c r="Q3655" i="16"/>
  <c r="Q3623" i="16"/>
  <c r="Q3591" i="16"/>
  <c r="Q3559" i="16"/>
  <c r="Q3527" i="16"/>
  <c r="Q3495" i="16"/>
  <c r="Q3463" i="16"/>
  <c r="Q3431" i="16"/>
  <c r="Q3399" i="16"/>
  <c r="Q3367" i="16"/>
  <c r="Q3335" i="16"/>
  <c r="Q3303" i="16"/>
  <c r="Q3271" i="16"/>
  <c r="Q3239" i="16"/>
  <c r="Q3207" i="16"/>
  <c r="Q3175" i="16"/>
  <c r="Q3143" i="16"/>
  <c r="Q3111" i="16"/>
  <c r="Q3079" i="16"/>
  <c r="Q3047" i="16"/>
  <c r="Q3015" i="16"/>
  <c r="Q2983" i="16"/>
  <c r="Q2951" i="16"/>
  <c r="Q2919" i="16"/>
  <c r="Q2887" i="16"/>
  <c r="Q2855" i="16"/>
  <c r="Q2823" i="16"/>
  <c r="Q2791" i="16"/>
  <c r="Q2759" i="16"/>
  <c r="Q2727" i="16"/>
  <c r="Q2695" i="16"/>
  <c r="Q2663" i="16"/>
  <c r="Q2631" i="16"/>
  <c r="Q2599" i="16"/>
  <c r="Q2567" i="16"/>
  <c r="Q2535" i="16"/>
  <c r="Q2503" i="16"/>
  <c r="Q2471" i="16"/>
  <c r="Q2439" i="16"/>
  <c r="Q2407" i="16"/>
  <c r="Q2375" i="16"/>
  <c r="Q2343" i="16"/>
  <c r="Q2311" i="16"/>
  <c r="Q2279" i="16"/>
  <c r="Q2247" i="16"/>
  <c r="Q2215" i="16"/>
  <c r="Q2183" i="16"/>
  <c r="Q2151" i="16"/>
  <c r="Q2119" i="16"/>
  <c r="Q2087" i="16"/>
  <c r="Q2055" i="16"/>
  <c r="Q2023" i="16"/>
  <c r="Q1991" i="16"/>
  <c r="Q1959" i="16"/>
  <c r="Q1927" i="16"/>
  <c r="Q1895" i="16"/>
  <c r="Q1863" i="16"/>
  <c r="Q1831" i="16"/>
  <c r="Q1799" i="16"/>
  <c r="Q1767" i="16"/>
  <c r="Q1735" i="16"/>
  <c r="Q1703" i="16"/>
  <c r="Q1671" i="16"/>
  <c r="Q1639" i="16"/>
  <c r="Q1607" i="16"/>
  <c r="Q1575" i="16"/>
  <c r="Q1543" i="16"/>
  <c r="Q1511" i="16"/>
  <c r="Q1479" i="16"/>
  <c r="Q1447" i="16"/>
  <c r="Q1415" i="16"/>
  <c r="Q1383" i="16"/>
  <c r="Q1351" i="16"/>
  <c r="Q1319" i="16"/>
  <c r="Q1287" i="16"/>
  <c r="Q1255" i="16"/>
  <c r="Q1223" i="16"/>
  <c r="Q1191" i="16"/>
  <c r="Q1159" i="16"/>
  <c r="Q1127" i="16"/>
  <c r="Q1095" i="16"/>
  <c r="Q1063" i="16"/>
  <c r="Q1031" i="16"/>
  <c r="Q999" i="16"/>
  <c r="Q967" i="16"/>
  <c r="Q935" i="16"/>
  <c r="Q903" i="16"/>
  <c r="Q871" i="16"/>
  <c r="Q839" i="16"/>
  <c r="Q807" i="16"/>
  <c r="Q775" i="16"/>
  <c r="Q743" i="16"/>
  <c r="Q711" i="16"/>
  <c r="Q8718" i="16"/>
  <c r="Q8686" i="16"/>
  <c r="Q8654" i="16"/>
  <c r="Q8622" i="16"/>
  <c r="Q8590" i="16"/>
  <c r="Q8558" i="16"/>
  <c r="Q8526" i="16"/>
  <c r="Q8494" i="16"/>
  <c r="Q8462" i="16"/>
  <c r="Q8430" i="16"/>
  <c r="Q8398" i="16"/>
  <c r="Q8366" i="16"/>
  <c r="Q8334" i="16"/>
  <c r="Q8302" i="16"/>
  <c r="Q8270" i="16"/>
  <c r="Q8238" i="16"/>
  <c r="Q8206" i="16"/>
  <c r="Q8174" i="16"/>
  <c r="Q8142" i="16"/>
  <c r="Q8110" i="16"/>
  <c r="Q8078" i="16"/>
  <c r="Q8046" i="16"/>
  <c r="Q8014" i="16"/>
  <c r="Q7982" i="16"/>
  <c r="Q7950" i="16"/>
  <c r="Q7918" i="16"/>
  <c r="Q7886" i="16"/>
  <c r="Q7854" i="16"/>
  <c r="Q7822" i="16"/>
  <c r="Q7790" i="16"/>
  <c r="Q7758" i="16"/>
  <c r="Q7726" i="16"/>
  <c r="Q7694" i="16"/>
  <c r="Q7662" i="16"/>
  <c r="Q7630" i="16"/>
  <c r="Q7598" i="16"/>
  <c r="Q7566" i="16"/>
  <c r="Q7534" i="16"/>
  <c r="Q7502" i="16"/>
  <c r="Q7470" i="16"/>
  <c r="Q7438" i="16"/>
  <c r="Q7406" i="16"/>
  <c r="Q7374" i="16"/>
  <c r="Q7342" i="16"/>
  <c r="Q7310" i="16"/>
  <c r="Q7278" i="16"/>
  <c r="Q7246" i="16"/>
  <c r="Q7214" i="16"/>
  <c r="Q7182" i="16"/>
  <c r="Q7150" i="16"/>
  <c r="Q7118" i="16"/>
  <c r="Q7086" i="16"/>
  <c r="Q7054" i="16"/>
  <c r="Q7022" i="16"/>
  <c r="Q6990" i="16"/>
  <c r="Q6958" i="16"/>
  <c r="Q6926" i="16"/>
  <c r="Q6894" i="16"/>
  <c r="Q6862" i="16"/>
  <c r="Q6830" i="16"/>
  <c r="Q6798" i="16"/>
  <c r="Q6766" i="16"/>
  <c r="Q6734" i="16"/>
  <c r="Q6702" i="16"/>
  <c r="Q6670" i="16"/>
  <c r="Q6638" i="16"/>
  <c r="Q6606" i="16"/>
  <c r="Q6574" i="16"/>
  <c r="Q6542" i="16"/>
  <c r="Q6510" i="16"/>
  <c r="Q6478" i="16"/>
  <c r="Q6446" i="16"/>
  <c r="Q6414" i="16"/>
  <c r="Q6382" i="16"/>
  <c r="Q6350" i="16"/>
  <c r="Q6318" i="16"/>
  <c r="Q6286" i="16"/>
  <c r="Q6254" i="16"/>
  <c r="Q6222" i="16"/>
  <c r="Q6190" i="16"/>
  <c r="Q6158" i="16"/>
  <c r="Q6126" i="16"/>
  <c r="Q6094" i="16"/>
  <c r="Q6062" i="16"/>
  <c r="Q6030" i="16"/>
  <c r="Q5998" i="16"/>
  <c r="Q5966" i="16"/>
  <c r="Q5934" i="16"/>
  <c r="Q5902" i="16"/>
  <c r="Q5870" i="16"/>
  <c r="Q5838" i="16"/>
  <c r="Q5806" i="16"/>
  <c r="Q5774" i="16"/>
  <c r="Q5742" i="16"/>
  <c r="Q5710" i="16"/>
  <c r="Q5678" i="16"/>
  <c r="Q5646" i="16"/>
  <c r="Q5614" i="16"/>
  <c r="Q5582" i="16"/>
  <c r="Q5550" i="16"/>
  <c r="Q5518" i="16"/>
  <c r="Q5486" i="16"/>
  <c r="Q5454" i="16"/>
  <c r="Q5422" i="16"/>
  <c r="Q5390" i="16"/>
  <c r="Q5358" i="16"/>
  <c r="Q5326" i="16"/>
  <c r="Q5294" i="16"/>
  <c r="Q5262" i="16"/>
  <c r="Q5230" i="16"/>
  <c r="Q5198" i="16"/>
  <c r="Q5166" i="16"/>
  <c r="Q5134" i="16"/>
  <c r="Q5102" i="16"/>
  <c r="Q5070" i="16"/>
  <c r="Q5038" i="16"/>
  <c r="Q5006" i="16"/>
  <c r="Q4974" i="16"/>
  <c r="Q4942" i="16"/>
  <c r="Q4910" i="16"/>
  <c r="Q4878" i="16"/>
  <c r="Q4846" i="16"/>
  <c r="Q4814" i="16"/>
  <c r="Q4782" i="16"/>
  <c r="Q4750" i="16"/>
  <c r="Q4718" i="16"/>
  <c r="Q4686" i="16"/>
  <c r="Q4654" i="16"/>
  <c r="Q4622" i="16"/>
  <c r="Q4590" i="16"/>
  <c r="Q4558" i="16"/>
  <c r="Q4526" i="16"/>
  <c r="Q4494" i="16"/>
  <c r="Q4462" i="16"/>
  <c r="Q4430" i="16"/>
  <c r="Q4398" i="16"/>
  <c r="Q4366" i="16"/>
  <c r="Q4334" i="16"/>
  <c r="Q4302" i="16"/>
  <c r="Q4270" i="16"/>
  <c r="Q4238" i="16"/>
  <c r="Q4206" i="16"/>
  <c r="Q4174" i="16"/>
  <c r="Q4142" i="16"/>
  <c r="Q4110" i="16"/>
  <c r="Q4078" i="16"/>
  <c r="Q4046" i="16"/>
  <c r="Q4014" i="16"/>
  <c r="Q3982" i="16"/>
  <c r="Q3950" i="16"/>
  <c r="Q3918" i="16"/>
  <c r="Q3886" i="16"/>
  <c r="Q3854" i="16"/>
  <c r="Q3822" i="16"/>
  <c r="Q3790" i="16"/>
  <c r="Q3758" i="16"/>
  <c r="Q3726" i="16"/>
  <c r="Q3694" i="16"/>
  <c r="Q3662" i="16"/>
  <c r="Q3630" i="16"/>
  <c r="Q3598" i="16"/>
  <c r="Q3566" i="16"/>
  <c r="Q3534" i="16"/>
  <c r="Q3502" i="16"/>
  <c r="Q3470" i="16"/>
  <c r="Q3438" i="16"/>
  <c r="Q3406" i="16"/>
  <c r="Q3374" i="16"/>
  <c r="Q3342" i="16"/>
  <c r="Q3310" i="16"/>
  <c r="Q3278" i="16"/>
  <c r="Q3246" i="16"/>
  <c r="Q3214" i="16"/>
  <c r="Q3182" i="16"/>
  <c r="Q3150" i="16"/>
  <c r="Q3118" i="16"/>
  <c r="Q3086" i="16"/>
  <c r="Q3054" i="16"/>
  <c r="Q3022" i="16"/>
  <c r="Q2990" i="16"/>
  <c r="Q2958" i="16"/>
  <c r="Q2926" i="16"/>
  <c r="Q2894" i="16"/>
  <c r="Q2862" i="16"/>
  <c r="Q2830" i="16"/>
  <c r="Q2798" i="16"/>
  <c r="Q2766" i="16"/>
  <c r="Q2734" i="16"/>
  <c r="Q2702" i="16"/>
  <c r="Q2670" i="16"/>
  <c r="Q2638" i="16"/>
  <c r="Q2606" i="16"/>
  <c r="Q2574" i="16"/>
  <c r="Q2542" i="16"/>
  <c r="Q2510" i="16"/>
  <c r="Q2478" i="16"/>
  <c r="Q2446" i="16"/>
  <c r="Q2414" i="16"/>
  <c r="Q2382" i="16"/>
  <c r="Q2350" i="16"/>
  <c r="Q2318" i="16"/>
  <c r="Q2286" i="16"/>
  <c r="Q2254" i="16"/>
  <c r="Q2222" i="16"/>
  <c r="Q2190" i="16"/>
  <c r="Q2158" i="16"/>
  <c r="Q2126" i="16"/>
  <c r="Q2094" i="16"/>
  <c r="Q2062" i="16"/>
  <c r="Q2030" i="16"/>
  <c r="Q1998" i="16"/>
  <c r="Q1966" i="16"/>
  <c r="Q1934" i="16"/>
  <c r="Q1902" i="16"/>
  <c r="Q561" i="16"/>
  <c r="Q529" i="16"/>
  <c r="Q497" i="16"/>
  <c r="Q465" i="16"/>
  <c r="R433" i="16"/>
  <c r="R393" i="16"/>
  <c r="R353" i="16"/>
  <c r="R305" i="16"/>
  <c r="R265" i="16"/>
  <c r="R225" i="16"/>
  <c r="R177" i="16"/>
  <c r="R137" i="16"/>
  <c r="R97" i="16"/>
  <c r="R49" i="16"/>
  <c r="R9" i="16"/>
  <c r="R1840" i="16"/>
  <c r="R1792" i="16"/>
  <c r="R1752" i="16"/>
  <c r="R1712" i="16"/>
  <c r="R1664" i="16"/>
  <c r="R1624" i="16"/>
  <c r="R1584" i="16"/>
  <c r="R1536" i="16"/>
  <c r="R1496" i="16"/>
  <c r="R1456" i="16"/>
  <c r="R1408" i="16"/>
  <c r="R1368" i="16"/>
  <c r="R1328" i="16"/>
  <c r="R1280" i="16"/>
  <c r="R1240" i="16"/>
  <c r="R1200" i="16"/>
  <c r="R1152" i="16"/>
  <c r="Q1104" i="16"/>
  <c r="Q1048" i="16"/>
  <c r="R1008" i="16"/>
  <c r="R952" i="16"/>
  <c r="R896" i="16"/>
  <c r="R848" i="16"/>
  <c r="R784" i="16"/>
  <c r="R720" i="16"/>
  <c r="R656" i="16"/>
  <c r="R592" i="16"/>
  <c r="R528" i="16"/>
  <c r="R464" i="16"/>
  <c r="R400" i="16"/>
  <c r="R336" i="16"/>
  <c r="R272" i="16"/>
  <c r="R208" i="16"/>
  <c r="R144" i="16"/>
  <c r="R80" i="16"/>
  <c r="R16" i="16"/>
  <c r="R647" i="16"/>
  <c r="R583" i="16"/>
  <c r="R519" i="16"/>
  <c r="R455" i="16"/>
  <c r="R391" i="16"/>
  <c r="R327" i="16"/>
  <c r="R263" i="16"/>
  <c r="R199" i="16"/>
  <c r="R135" i="16"/>
  <c r="R71" i="16"/>
  <c r="R7" i="16"/>
  <c r="R1814" i="16"/>
  <c r="R1750" i="16"/>
  <c r="R1686" i="16"/>
  <c r="R1622" i="16"/>
  <c r="R1558" i="16"/>
  <c r="R1494" i="16"/>
  <c r="R1430" i="16"/>
  <c r="R1366" i="16"/>
  <c r="R1302" i="16"/>
  <c r="R1238" i="16"/>
  <c r="R1174" i="16"/>
  <c r="R1110" i="16"/>
  <c r="R1046" i="16"/>
  <c r="R982" i="16"/>
  <c r="R918" i="16"/>
  <c r="R854" i="16"/>
  <c r="R790" i="16"/>
  <c r="R726" i="16"/>
  <c r="R662" i="16"/>
  <c r="R598" i="16"/>
  <c r="R534" i="16"/>
  <c r="R470" i="16"/>
  <c r="R406" i="16"/>
  <c r="R342" i="16"/>
  <c r="R278" i="16"/>
  <c r="R214" i="16"/>
  <c r="R150" i="16"/>
  <c r="R86" i="16"/>
  <c r="R22" i="16"/>
  <c r="R533" i="16"/>
  <c r="R469" i="16"/>
  <c r="R405" i="16"/>
  <c r="R341" i="16"/>
  <c r="R277" i="16"/>
  <c r="R213" i="16"/>
  <c r="R149" i="16"/>
  <c r="R85" i="16"/>
  <c r="R21" i="16"/>
  <c r="Q652" i="16"/>
  <c r="R540" i="16"/>
  <c r="Q412" i="16"/>
  <c r="R316" i="16"/>
  <c r="Q196" i="16"/>
  <c r="R12" i="16"/>
  <c r="R1363" i="16"/>
  <c r="R987" i="16"/>
  <c r="Q411" i="16"/>
  <c r="Q1474" i="16"/>
  <c r="R914" i="16"/>
  <c r="Q250" i="16"/>
  <c r="F8705" i="16"/>
  <c r="F8617" i="16"/>
  <c r="E8521" i="16"/>
  <c r="F8449" i="16"/>
  <c r="F8361" i="16"/>
  <c r="E8265" i="16"/>
  <c r="F8193" i="16"/>
  <c r="F8105" i="16"/>
  <c r="E8009" i="16"/>
  <c r="F7937" i="16"/>
  <c r="F7849" i="16"/>
  <c r="E7753" i="16"/>
  <c r="F7681" i="16"/>
  <c r="F7593" i="16"/>
  <c r="E7497" i="16"/>
  <c r="F7425" i="16"/>
  <c r="F7337" i="16"/>
  <c r="F8720" i="16"/>
  <c r="E8640" i="16"/>
  <c r="M8640" i="16" s="1"/>
  <c r="E8552" i="16"/>
  <c r="F8464" i="16"/>
  <c r="E8384" i="16"/>
  <c r="M8384" i="16" s="1"/>
  <c r="E8296" i="16"/>
  <c r="F8208" i="16"/>
  <c r="E8128" i="16"/>
  <c r="M8128" i="16" s="1"/>
  <c r="E8040" i="16"/>
  <c r="M8040" i="16" s="1"/>
  <c r="F7952" i="16"/>
  <c r="E7872" i="16"/>
  <c r="M7872" i="16" s="1"/>
  <c r="E7784" i="16"/>
  <c r="F7696" i="16"/>
  <c r="E7616" i="16"/>
  <c r="M7616" i="16" s="1"/>
  <c r="E7528" i="16"/>
  <c r="F7440" i="16"/>
  <c r="E7360" i="16"/>
  <c r="M7360" i="16" s="1"/>
  <c r="E8679" i="16"/>
  <c r="F8591" i="16"/>
  <c r="E8511" i="16"/>
  <c r="M8511" i="16" s="1"/>
  <c r="E8423" i="16"/>
  <c r="F8335" i="16"/>
  <c r="E8255" i="16"/>
  <c r="M8255" i="16" s="1"/>
  <c r="E8167" i="16"/>
  <c r="F8079" i="16"/>
  <c r="E7999" i="16"/>
  <c r="M7999" i="16" s="1"/>
  <c r="E7911" i="16"/>
  <c r="F7823" i="16"/>
  <c r="E7743" i="16"/>
  <c r="M7743" i="16" s="1"/>
  <c r="E7655" i="16"/>
  <c r="F7567" i="16"/>
  <c r="E7487" i="16"/>
  <c r="M7487" i="16" s="1"/>
  <c r="E7399" i="16"/>
  <c r="M7399" i="16" s="1"/>
  <c r="F7311" i="16"/>
  <c r="E7231" i="16"/>
  <c r="M7231" i="16" s="1"/>
  <c r="E7143" i="16"/>
  <c r="F7055" i="16"/>
  <c r="E6975" i="16"/>
  <c r="M6975" i="16" s="1"/>
  <c r="E6887" i="16"/>
  <c r="F8710" i="16"/>
  <c r="E8630" i="16"/>
  <c r="M8630" i="16" s="1"/>
  <c r="E8542" i="16"/>
  <c r="F8454" i="16"/>
  <c r="E8374" i="16"/>
  <c r="M8374" i="16" s="1"/>
  <c r="E8286" i="16"/>
  <c r="F8198" i="16"/>
  <c r="E8118" i="16"/>
  <c r="M8118" i="16" s="1"/>
  <c r="E8030" i="16"/>
  <c r="F7942" i="16"/>
  <c r="E7862" i="16"/>
  <c r="M7862" i="16" s="1"/>
  <c r="E7774" i="16"/>
  <c r="F7686" i="16"/>
  <c r="E7606" i="16"/>
  <c r="M7606" i="16" s="1"/>
  <c r="E7518" i="16"/>
  <c r="F7430" i="16"/>
  <c r="E7350" i="16"/>
  <c r="M7350" i="16" s="1"/>
  <c r="E7262" i="16"/>
  <c r="M7262" i="16" s="1"/>
  <c r="F8701" i="16"/>
  <c r="E8621" i="16"/>
  <c r="M8621" i="16" s="1"/>
  <c r="E8533" i="16"/>
  <c r="F8445" i="16"/>
  <c r="E8365" i="16"/>
  <c r="M8365" i="16" s="1"/>
  <c r="E8277" i="16"/>
  <c r="F8189" i="16"/>
  <c r="E8109" i="16"/>
  <c r="M8109" i="16" s="1"/>
  <c r="E8021" i="16"/>
  <c r="F7933" i="16"/>
  <c r="E7853" i="16"/>
  <c r="M7853" i="16" s="1"/>
  <c r="E7765" i="16"/>
  <c r="E7669" i="16"/>
  <c r="F7597" i="16"/>
  <c r="F7509" i="16"/>
  <c r="E7413" i="16"/>
  <c r="F7341" i="16"/>
  <c r="F7253" i="16"/>
  <c r="F7157" i="16"/>
  <c r="E8732" i="16"/>
  <c r="M8732" i="16" s="1"/>
  <c r="E8644" i="16"/>
  <c r="F8556" i="16"/>
  <c r="E8476" i="16"/>
  <c r="M8476" i="16" s="1"/>
  <c r="E8388" i="16"/>
  <c r="M8388" i="16" s="1"/>
  <c r="F8292" i="16"/>
  <c r="E8188" i="16"/>
  <c r="E8068" i="16"/>
  <c r="F7948" i="16"/>
  <c r="F7780" i="16"/>
  <c r="E7604" i="16"/>
  <c r="F7436" i="16"/>
  <c r="F7268" i="16"/>
  <c r="E7092" i="16"/>
  <c r="F6924" i="16"/>
  <c r="F6756" i="16"/>
  <c r="E6580" i="16"/>
  <c r="F6412" i="16"/>
  <c r="F6244" i="16"/>
  <c r="E6068" i="16"/>
  <c r="F5900" i="16"/>
  <c r="F5732" i="16"/>
  <c r="E5556" i="16"/>
  <c r="F5388" i="16"/>
  <c r="F5220" i="16"/>
  <c r="E5044" i="16"/>
  <c r="F4876" i="16"/>
  <c r="F4708" i="16"/>
  <c r="E4532" i="16"/>
  <c r="F4364" i="16"/>
  <c r="F4196" i="16"/>
  <c r="E4020" i="16"/>
  <c r="E3844" i="16"/>
  <c r="E3644" i="16"/>
  <c r="M3644" i="16" s="1"/>
  <c r="F3436" i="16"/>
  <c r="F3180" i="16"/>
  <c r="F2924" i="16"/>
  <c r="E2660" i="16"/>
  <c r="E2404" i="16"/>
  <c r="E2148" i="16"/>
  <c r="E1892" i="16"/>
  <c r="E1636" i="16"/>
  <c r="E1380" i="16"/>
  <c r="F1092" i="16"/>
  <c r="F804" i="16"/>
  <c r="E468" i="16"/>
  <c r="F8427" i="16"/>
  <c r="E7739" i="16"/>
  <c r="M7739" i="16" s="1"/>
  <c r="E7075" i="16"/>
  <c r="F6379" i="16"/>
  <c r="F5603" i="16"/>
  <c r="E4315" i="16"/>
  <c r="E2915" i="16"/>
  <c r="M2915" i="16" s="1"/>
  <c r="F7730" i="16"/>
  <c r="F6418" i="16"/>
  <c r="E5034" i="16"/>
  <c r="M5034" i="16" s="1"/>
  <c r="F3634" i="16"/>
  <c r="F6481" i="16"/>
  <c r="E5001" i="16"/>
  <c r="M5001" i="16" s="1"/>
  <c r="F2121" i="16"/>
  <c r="F1726" i="16"/>
  <c r="M8329" i="16"/>
  <c r="M7936" i="16"/>
  <c r="M7336" i="16"/>
  <c r="M8231" i="16"/>
  <c r="M7295" i="16"/>
  <c r="M8606" i="16"/>
  <c r="M8094" i="16"/>
  <c r="M8429" i="16"/>
  <c r="M7829" i="16"/>
  <c r="M8452" i="16"/>
  <c r="M5684" i="16"/>
  <c r="M1572" i="16"/>
  <c r="R7143" i="16"/>
  <c r="R7111" i="16"/>
  <c r="R7079" i="16"/>
  <c r="R7047" i="16"/>
  <c r="R7015" i="16"/>
  <c r="R6983" i="16"/>
  <c r="R6951" i="16"/>
  <c r="R6919" i="16"/>
  <c r="R6887" i="16"/>
  <c r="R6855" i="16"/>
  <c r="R6823" i="16"/>
  <c r="R6791" i="16"/>
  <c r="R6759" i="16"/>
  <c r="R6727" i="16"/>
  <c r="R6695" i="16"/>
  <c r="R6663" i="16"/>
  <c r="R6631" i="16"/>
  <c r="R6599" i="16"/>
  <c r="R6567" i="16"/>
  <c r="R6535" i="16"/>
  <c r="R6503" i="16"/>
  <c r="R6471" i="16"/>
  <c r="R6439" i="16"/>
  <c r="R6407" i="16"/>
  <c r="R6375" i="16"/>
  <c r="R6343" i="16"/>
  <c r="R6311" i="16"/>
  <c r="R6279" i="16"/>
  <c r="R6247" i="16"/>
  <c r="R6215" i="16"/>
  <c r="R6183" i="16"/>
  <c r="R6151" i="16"/>
  <c r="R6119" i="16"/>
  <c r="R6087" i="16"/>
  <c r="R6055" i="16"/>
  <c r="R6023" i="16"/>
  <c r="R5991" i="16"/>
  <c r="R5959" i="16"/>
  <c r="R5927" i="16"/>
  <c r="R5895" i="16"/>
  <c r="R5863" i="16"/>
  <c r="R5831" i="16"/>
  <c r="R5799" i="16"/>
  <c r="R5767" i="16"/>
  <c r="R5735" i="16"/>
  <c r="R5703" i="16"/>
  <c r="R5671" i="16"/>
  <c r="R5639" i="16"/>
  <c r="R5607" i="16"/>
  <c r="R5575" i="16"/>
  <c r="R5543" i="16"/>
  <c r="R5511" i="16"/>
  <c r="R5479" i="16"/>
  <c r="R5447" i="16"/>
  <c r="R5415" i="16"/>
  <c r="R5383" i="16"/>
  <c r="R5351" i="16"/>
  <c r="R5319" i="16"/>
  <c r="R5287" i="16"/>
  <c r="R5255" i="16"/>
  <c r="R5223" i="16"/>
  <c r="R5191" i="16"/>
  <c r="R5159" i="16"/>
  <c r="R5127" i="16"/>
  <c r="R5095" i="16"/>
  <c r="R5063" i="16"/>
  <c r="R5031" i="16"/>
  <c r="R4999" i="16"/>
  <c r="R4967" i="16"/>
  <c r="R4935" i="16"/>
  <c r="R4903" i="16"/>
  <c r="R4871" i="16"/>
  <c r="R4839" i="16"/>
  <c r="R4807" i="16"/>
  <c r="R4775" i="16"/>
  <c r="R4743" i="16"/>
  <c r="R4711" i="16"/>
  <c r="R4679" i="16"/>
  <c r="R4647" i="16"/>
  <c r="R4615" i="16"/>
  <c r="R4583" i="16"/>
  <c r="R4551" i="16"/>
  <c r="R4519" i="16"/>
  <c r="R4487" i="16"/>
  <c r="R4455" i="16"/>
  <c r="R4423" i="16"/>
  <c r="R4391" i="16"/>
  <c r="R4359" i="16"/>
  <c r="R4327" i="16"/>
  <c r="R4295" i="16"/>
  <c r="R4263" i="16"/>
  <c r="R4231" i="16"/>
  <c r="R4199" i="16"/>
  <c r="R4167" i="16"/>
  <c r="R4135" i="16"/>
  <c r="R4103" i="16"/>
  <c r="R4071" i="16"/>
  <c r="R4039" i="16"/>
  <c r="R4007" i="16"/>
  <c r="R3975" i="16"/>
  <c r="R3943" i="16"/>
  <c r="R3911" i="16"/>
  <c r="R3879" i="16"/>
  <c r="R3847" i="16"/>
  <c r="R3815" i="16"/>
  <c r="R3783" i="16"/>
  <c r="R3751" i="16"/>
  <c r="R3719" i="16"/>
  <c r="R3687" i="16"/>
  <c r="R3655" i="16"/>
  <c r="R3623" i="16"/>
  <c r="R3591" i="16"/>
  <c r="R3559" i="16"/>
  <c r="R3527" i="16"/>
  <c r="R3495" i="16"/>
  <c r="R3463" i="16"/>
  <c r="R3431" i="16"/>
  <c r="R3399" i="16"/>
  <c r="R3367" i="16"/>
  <c r="R3335" i="16"/>
  <c r="R3303" i="16"/>
  <c r="R3271" i="16"/>
  <c r="R3239" i="16"/>
  <c r="R3207" i="16"/>
  <c r="R3175" i="16"/>
  <c r="R3143" i="16"/>
  <c r="R3111" i="16"/>
  <c r="R3079" i="16"/>
  <c r="R3047" i="16"/>
  <c r="R3015" i="16"/>
  <c r="R2983" i="16"/>
  <c r="R2951" i="16"/>
  <c r="R2919" i="16"/>
  <c r="R2887" i="16"/>
  <c r="R2855" i="16"/>
  <c r="R2823" i="16"/>
  <c r="R2791" i="16"/>
  <c r="R2759" i="16"/>
  <c r="R2727" i="16"/>
  <c r="R2695" i="16"/>
  <c r="R2663" i="16"/>
  <c r="R2631" i="16"/>
  <c r="R2599" i="16"/>
  <c r="R2567" i="16"/>
  <c r="R2535" i="16"/>
  <c r="R2503" i="16"/>
  <c r="R2471" i="16"/>
  <c r="R2439" i="16"/>
  <c r="R2407" i="16"/>
  <c r="R2375" i="16"/>
  <c r="R2343" i="16"/>
  <c r="R2311" i="16"/>
  <c r="R2279" i="16"/>
  <c r="R2247" i="16"/>
  <c r="R2215" i="16"/>
  <c r="R2183" i="16"/>
  <c r="R2151" i="16"/>
  <c r="R2119" i="16"/>
  <c r="R2087" i="16"/>
  <c r="R2055" i="16"/>
  <c r="R2023" i="16"/>
  <c r="R1991" i="16"/>
  <c r="R1959" i="16"/>
  <c r="R1927" i="16"/>
  <c r="R1895" i="16"/>
  <c r="R1863" i="16"/>
  <c r="R1831" i="16"/>
  <c r="R1799" i="16"/>
  <c r="R1767" i="16"/>
  <c r="R1735" i="16"/>
  <c r="R1703" i="16"/>
  <c r="R1671" i="16"/>
  <c r="R1639" i="16"/>
  <c r="R1607" i="16"/>
  <c r="R1575" i="16"/>
  <c r="R1543" i="16"/>
  <c r="R1511" i="16"/>
  <c r="R1479" i="16"/>
  <c r="R1447" i="16"/>
  <c r="R1415" i="16"/>
  <c r="R1383" i="16"/>
  <c r="R1351" i="16"/>
  <c r="R1319" i="16"/>
  <c r="R1287" i="16"/>
  <c r="R1255" i="16"/>
  <c r="R1223" i="16"/>
  <c r="R1191" i="16"/>
  <c r="R1159" i="16"/>
  <c r="R1127" i="16"/>
  <c r="R1095" i="16"/>
  <c r="R1063" i="16"/>
  <c r="R1031" i="16"/>
  <c r="R999" i="16"/>
  <c r="R967" i="16"/>
  <c r="R935" i="16"/>
  <c r="R903" i="16"/>
  <c r="R871" i="16"/>
  <c r="R839" i="16"/>
  <c r="R807" i="16"/>
  <c r="R775" i="16"/>
  <c r="R743" i="16"/>
  <c r="R711" i="16"/>
  <c r="R8718" i="16"/>
  <c r="R8686" i="16"/>
  <c r="R8654" i="16"/>
  <c r="R8622" i="16"/>
  <c r="R8590" i="16"/>
  <c r="R8558" i="16"/>
  <c r="R8526" i="16"/>
  <c r="R8494" i="16"/>
  <c r="R8462" i="16"/>
  <c r="R8430" i="16"/>
  <c r="R8398" i="16"/>
  <c r="R8366" i="16"/>
  <c r="R8334" i="16"/>
  <c r="R8302" i="16"/>
  <c r="R8270" i="16"/>
  <c r="R8238" i="16"/>
  <c r="R8206" i="16"/>
  <c r="R8174" i="16"/>
  <c r="R8142" i="16"/>
  <c r="R8110" i="16"/>
  <c r="R8078" i="16"/>
  <c r="R8046" i="16"/>
  <c r="R8014" i="16"/>
  <c r="R7982" i="16"/>
  <c r="R7950" i="16"/>
  <c r="R7918" i="16"/>
  <c r="R7886" i="16"/>
  <c r="R7854" i="16"/>
  <c r="R7822" i="16"/>
  <c r="R7790" i="16"/>
  <c r="R7758" i="16"/>
  <c r="R7726" i="16"/>
  <c r="R7694" i="16"/>
  <c r="R7662" i="16"/>
  <c r="R7630" i="16"/>
  <c r="R7598" i="16"/>
  <c r="R7566" i="16"/>
  <c r="R7534" i="16"/>
  <c r="R7502" i="16"/>
  <c r="R7470" i="16"/>
  <c r="R7438" i="16"/>
  <c r="R7406" i="16"/>
  <c r="R7374" i="16"/>
  <c r="R7342" i="16"/>
  <c r="R7310" i="16"/>
  <c r="R7278" i="16"/>
  <c r="R7246" i="16"/>
  <c r="R7214" i="16"/>
  <c r="R7182" i="16"/>
  <c r="R7150" i="16"/>
  <c r="R7118" i="16"/>
  <c r="R7086" i="16"/>
  <c r="R7054" i="16"/>
  <c r="R7022" i="16"/>
  <c r="R6990" i="16"/>
  <c r="R6958" i="16"/>
  <c r="R6926" i="16"/>
  <c r="R6894" i="16"/>
  <c r="R6862" i="16"/>
  <c r="R6830" i="16"/>
  <c r="R6798" i="16"/>
  <c r="R6766" i="16"/>
  <c r="R6734" i="16"/>
  <c r="R6702" i="16"/>
  <c r="R6670" i="16"/>
  <c r="R6638" i="16"/>
  <c r="R6606" i="16"/>
  <c r="R6574" i="16"/>
  <c r="R6542" i="16"/>
  <c r="R6510" i="16"/>
  <c r="R6478" i="16"/>
  <c r="R6446" i="16"/>
  <c r="R6414" i="16"/>
  <c r="R6382" i="16"/>
  <c r="R6350" i="16"/>
  <c r="R6318" i="16"/>
  <c r="R6286" i="16"/>
  <c r="R6254" i="16"/>
  <c r="R6222" i="16"/>
  <c r="R6190" i="16"/>
  <c r="R6158" i="16"/>
  <c r="R6126" i="16"/>
  <c r="R6094" i="16"/>
  <c r="R6062" i="16"/>
  <c r="R6030" i="16"/>
  <c r="R5998" i="16"/>
  <c r="R5966" i="16"/>
  <c r="R5934" i="16"/>
  <c r="R5902" i="16"/>
  <c r="R5870" i="16"/>
  <c r="R5838" i="16"/>
  <c r="R5806" i="16"/>
  <c r="R5774" i="16"/>
  <c r="R5742" i="16"/>
  <c r="R5710" i="16"/>
  <c r="R5678" i="16"/>
  <c r="R5646" i="16"/>
  <c r="R5614" i="16"/>
  <c r="R5582" i="16"/>
  <c r="R5550" i="16"/>
  <c r="R5518" i="16"/>
  <c r="R5486" i="16"/>
  <c r="R5454" i="16"/>
  <c r="R5422" i="16"/>
  <c r="R5390" i="16"/>
  <c r="R5358" i="16"/>
  <c r="R5326" i="16"/>
  <c r="R5294" i="16"/>
  <c r="R5262" i="16"/>
  <c r="R5230" i="16"/>
  <c r="R5198" i="16"/>
  <c r="R5166" i="16"/>
  <c r="R5134" i="16"/>
  <c r="R5102" i="16"/>
  <c r="R5070" i="16"/>
  <c r="R5038" i="16"/>
  <c r="R5006" i="16"/>
  <c r="R4974" i="16"/>
  <c r="R4942" i="16"/>
  <c r="R4910" i="16"/>
  <c r="R4878" i="16"/>
  <c r="R4846" i="16"/>
  <c r="R4814" i="16"/>
  <c r="R4782" i="16"/>
  <c r="R4750" i="16"/>
  <c r="R4718" i="16"/>
  <c r="R4686" i="16"/>
  <c r="R4654" i="16"/>
  <c r="R4622" i="16"/>
  <c r="R4590" i="16"/>
  <c r="R4558" i="16"/>
  <c r="R4526" i="16"/>
  <c r="R4494" i="16"/>
  <c r="R4462" i="16"/>
  <c r="R4430" i="16"/>
  <c r="R4398" i="16"/>
  <c r="R4366" i="16"/>
  <c r="R4334" i="16"/>
  <c r="R4302" i="16"/>
  <c r="R4270" i="16"/>
  <c r="R4238" i="16"/>
  <c r="R4206" i="16"/>
  <c r="R4174" i="16"/>
  <c r="R4142" i="16"/>
  <c r="R4110" i="16"/>
  <c r="R4078" i="16"/>
  <c r="R4046" i="16"/>
  <c r="R4014" i="16"/>
  <c r="R3982" i="16"/>
  <c r="R3950" i="16"/>
  <c r="R3918" i="16"/>
  <c r="R3886" i="16"/>
  <c r="R3854" i="16"/>
  <c r="R3822" i="16"/>
  <c r="R3790" i="16"/>
  <c r="R3758" i="16"/>
  <c r="R3726" i="16"/>
  <c r="R3694" i="16"/>
  <c r="R3662" i="16"/>
  <c r="R3630" i="16"/>
  <c r="R3598" i="16"/>
  <c r="R3566" i="16"/>
  <c r="R3534" i="16"/>
  <c r="R3502" i="16"/>
  <c r="R3470" i="16"/>
  <c r="R3438" i="16"/>
  <c r="R3406" i="16"/>
  <c r="R3374" i="16"/>
  <c r="R3342" i="16"/>
  <c r="R3310" i="16"/>
  <c r="R3278" i="16"/>
  <c r="R3246" i="16"/>
  <c r="R3214" i="16"/>
  <c r="R3182" i="16"/>
  <c r="R3150" i="16"/>
  <c r="R3118" i="16"/>
  <c r="R3086" i="16"/>
  <c r="R3054" i="16"/>
  <c r="R3022" i="16"/>
  <c r="R2990" i="16"/>
  <c r="R2958" i="16"/>
  <c r="R2926" i="16"/>
  <c r="R2894" i="16"/>
  <c r="R2862" i="16"/>
  <c r="R2830" i="16"/>
  <c r="R2798" i="16"/>
  <c r="R2766" i="16"/>
  <c r="R2734" i="16"/>
  <c r="R2702" i="16"/>
  <c r="R2670" i="16"/>
  <c r="R2638" i="16"/>
  <c r="R2606" i="16"/>
  <c r="R2574" i="16"/>
  <c r="R2542" i="16"/>
  <c r="R2510" i="16"/>
  <c r="R2478" i="16"/>
  <c r="R2446" i="16"/>
  <c r="R2414" i="16"/>
  <c r="R2382" i="16"/>
  <c r="R2350" i="16"/>
  <c r="R2318" i="16"/>
  <c r="R2286" i="16"/>
  <c r="R2254" i="16"/>
  <c r="R2222" i="16"/>
  <c r="R2190" i="16"/>
  <c r="R2158" i="16"/>
  <c r="R2126" i="16"/>
  <c r="R2094" i="16"/>
  <c r="R2062" i="16"/>
  <c r="R2030" i="16"/>
  <c r="R1998" i="16"/>
  <c r="R1966" i="16"/>
  <c r="R1934" i="16"/>
  <c r="R1902" i="16"/>
  <c r="R561" i="16"/>
  <c r="R529" i="16"/>
  <c r="R497" i="16"/>
  <c r="R465" i="16"/>
  <c r="Q425" i="16"/>
  <c r="Q385" i="16"/>
  <c r="Q337" i="16"/>
  <c r="Q297" i="16"/>
  <c r="Q257" i="16"/>
  <c r="Q209" i="16"/>
  <c r="Q169" i="16"/>
  <c r="Q129" i="16"/>
  <c r="Q81" i="16"/>
  <c r="Q41" i="16"/>
  <c r="Q1872" i="16"/>
  <c r="Q1824" i="16"/>
  <c r="Q1784" i="16"/>
  <c r="Q1744" i="16"/>
  <c r="Q1696" i="16"/>
  <c r="Q1656" i="16"/>
  <c r="Q1616" i="16"/>
  <c r="Q1568" i="16"/>
  <c r="Q1528" i="16"/>
  <c r="Q1488" i="16"/>
  <c r="Q1440" i="16"/>
  <c r="Q1400" i="16"/>
  <c r="Q1360" i="16"/>
  <c r="Q1312" i="16"/>
  <c r="Q1272" i="16"/>
  <c r="Q1232" i="16"/>
  <c r="Q1184" i="16"/>
  <c r="Q1144" i="16"/>
  <c r="R1104" i="16"/>
  <c r="R1048" i="16"/>
  <c r="R992" i="16"/>
  <c r="Q944" i="16"/>
  <c r="Q888" i="16"/>
  <c r="Q824" i="16"/>
  <c r="Q760" i="16"/>
  <c r="Q696" i="16"/>
  <c r="Q632" i="16"/>
  <c r="Q568" i="16"/>
  <c r="Q504" i="16"/>
  <c r="Q440" i="16"/>
  <c r="Q376" i="16"/>
  <c r="Q312" i="16"/>
  <c r="Q248" i="16"/>
  <c r="Q184" i="16"/>
  <c r="Q120" i="16"/>
  <c r="Q56" i="16"/>
  <c r="Q687" i="16"/>
  <c r="Q623" i="16"/>
  <c r="Q559" i="16"/>
  <c r="Q495" i="16"/>
  <c r="Q431" i="16"/>
  <c r="Q367" i="16"/>
  <c r="Q303" i="16"/>
  <c r="Q239" i="16"/>
  <c r="Q175" i="16"/>
  <c r="Q111" i="16"/>
  <c r="Q47" i="16"/>
  <c r="Q1854" i="16"/>
  <c r="Q1790" i="16"/>
  <c r="Q1726" i="16"/>
  <c r="Q1662" i="16"/>
  <c r="Q1598" i="16"/>
  <c r="Q1534" i="16"/>
  <c r="Q1470" i="16"/>
  <c r="Q1406" i="16"/>
  <c r="Q1342" i="16"/>
  <c r="Q1278" i="16"/>
  <c r="Q1214" i="16"/>
  <c r="Q1150" i="16"/>
  <c r="Q1086" i="16"/>
  <c r="Q1022" i="16"/>
  <c r="Q958" i="16"/>
  <c r="Q894" i="16"/>
  <c r="Q830" i="16"/>
  <c r="Q766" i="16"/>
  <c r="Q702" i="16"/>
  <c r="Q638" i="16"/>
  <c r="Q574" i="16"/>
  <c r="Q510" i="16"/>
  <c r="Q446" i="16"/>
  <c r="Q382" i="16"/>
  <c r="Q318" i="16"/>
  <c r="Q254" i="16"/>
  <c r="Q190" i="16"/>
  <c r="Q126" i="16"/>
  <c r="Q62" i="16"/>
  <c r="Q573" i="16"/>
  <c r="Q509" i="16"/>
  <c r="Q445" i="16"/>
  <c r="Q381" i="16"/>
  <c r="Q317" i="16"/>
  <c r="Q253" i="16"/>
  <c r="Q189" i="16"/>
  <c r="Q125" i="16"/>
  <c r="Q61" i="16"/>
  <c r="Q700" i="16"/>
  <c r="Q628" i="16"/>
  <c r="Q524" i="16"/>
  <c r="R412" i="16"/>
  <c r="Q284" i="16"/>
  <c r="Q172" i="16"/>
  <c r="Q4" i="16"/>
  <c r="Q1275" i="16"/>
  <c r="R947" i="16"/>
  <c r="R395" i="16"/>
  <c r="Q1338" i="16"/>
  <c r="Q858" i="16"/>
  <c r="Q226" i="16"/>
  <c r="E8681" i="16"/>
  <c r="M8681" i="16" s="1"/>
  <c r="F8609" i="16"/>
  <c r="F8521" i="16"/>
  <c r="E8425" i="16"/>
  <c r="M8425" i="16" s="1"/>
  <c r="F8353" i="16"/>
  <c r="F8265" i="16"/>
  <c r="E8169" i="16"/>
  <c r="M8169" i="16" s="1"/>
  <c r="F8097" i="16"/>
  <c r="F8009" i="16"/>
  <c r="E7913" i="16"/>
  <c r="M7913" i="16" s="1"/>
  <c r="F7841" i="16"/>
  <c r="F7753" i="16"/>
  <c r="E7657" i="16"/>
  <c r="M7657" i="16" s="1"/>
  <c r="F7585" i="16"/>
  <c r="F7497" i="16"/>
  <c r="E7401" i="16"/>
  <c r="M7401" i="16" s="1"/>
  <c r="F7329" i="16"/>
  <c r="E8712" i="16"/>
  <c r="M8712" i="16" s="1"/>
  <c r="F8624" i="16"/>
  <c r="E8544" i="16"/>
  <c r="M8544" i="16" s="1"/>
  <c r="E8456" i="16"/>
  <c r="M8456" i="16" s="1"/>
  <c r="F8368" i="16"/>
  <c r="E8288" i="16"/>
  <c r="M8288" i="16" s="1"/>
  <c r="E8200" i="16"/>
  <c r="M8200" i="16" s="1"/>
  <c r="F8112" i="16"/>
  <c r="E8032" i="16"/>
  <c r="M8032" i="16" s="1"/>
  <c r="E7944" i="16"/>
  <c r="M7944" i="16" s="1"/>
  <c r="F7856" i="16"/>
  <c r="E7776" i="16"/>
  <c r="M7776" i="16" s="1"/>
  <c r="E7688" i="16"/>
  <c r="M7688" i="16" s="1"/>
  <c r="F7600" i="16"/>
  <c r="E7520" i="16"/>
  <c r="M7520" i="16" s="1"/>
  <c r="E7432" i="16"/>
  <c r="M7432" i="16" s="1"/>
  <c r="F7344" i="16"/>
  <c r="E8671" i="16"/>
  <c r="M8671" i="16" s="1"/>
  <c r="E8583" i="16"/>
  <c r="M8583" i="16" s="1"/>
  <c r="F8495" i="16"/>
  <c r="E8415" i="16"/>
  <c r="M8415" i="16" s="1"/>
  <c r="E8327" i="16"/>
  <c r="M8327" i="16" s="1"/>
  <c r="F8239" i="16"/>
  <c r="E8159" i="16"/>
  <c r="M8159" i="16" s="1"/>
  <c r="E8071" i="16"/>
  <c r="M8071" i="16" s="1"/>
  <c r="F7983" i="16"/>
  <c r="E7903" i="16"/>
  <c r="M7903" i="16" s="1"/>
  <c r="E7815" i="16"/>
  <c r="M7815" i="16" s="1"/>
  <c r="F7727" i="16"/>
  <c r="E7647" i="16"/>
  <c r="M7647" i="16" s="1"/>
  <c r="E7559" i="16"/>
  <c r="M7559" i="16" s="1"/>
  <c r="F7471" i="16"/>
  <c r="E7391" i="16"/>
  <c r="M7391" i="16" s="1"/>
  <c r="E7303" i="16"/>
  <c r="M7303" i="16" s="1"/>
  <c r="F7215" i="16"/>
  <c r="E7135" i="16"/>
  <c r="M7135" i="16" s="1"/>
  <c r="E7047" i="16"/>
  <c r="M7047" i="16" s="1"/>
  <c r="F6959" i="16"/>
  <c r="E6879" i="16"/>
  <c r="M6879" i="16" s="1"/>
  <c r="E8702" i="16"/>
  <c r="M8702" i="16" s="1"/>
  <c r="F8614" i="16"/>
  <c r="E8534" i="16"/>
  <c r="M8534" i="16" s="1"/>
  <c r="E8446" i="16"/>
  <c r="M8446" i="16" s="1"/>
  <c r="F8358" i="16"/>
  <c r="E8278" i="16"/>
  <c r="M8278" i="16" s="1"/>
  <c r="E8190" i="16"/>
  <c r="M8190" i="16" s="1"/>
  <c r="F8102" i="16"/>
  <c r="E8022" i="16"/>
  <c r="M8022" i="16" s="1"/>
  <c r="E7934" i="16"/>
  <c r="M7934" i="16" s="1"/>
  <c r="F7846" i="16"/>
  <c r="E7766" i="16"/>
  <c r="M7766" i="16" s="1"/>
  <c r="E7678" i="16"/>
  <c r="M7678" i="16" s="1"/>
  <c r="F7590" i="16"/>
  <c r="E7510" i="16"/>
  <c r="M7510" i="16" s="1"/>
  <c r="E7422" i="16"/>
  <c r="M7422" i="16" s="1"/>
  <c r="F7334" i="16"/>
  <c r="E7254" i="16"/>
  <c r="M7254" i="16" s="1"/>
  <c r="E8693" i="16"/>
  <c r="M8693" i="16" s="1"/>
  <c r="F8605" i="16"/>
  <c r="E8525" i="16"/>
  <c r="M8525" i="16" s="1"/>
  <c r="E8437" i="16"/>
  <c r="M8437" i="16" s="1"/>
  <c r="F8349" i="16"/>
  <c r="E8269" i="16"/>
  <c r="M8269" i="16" s="1"/>
  <c r="E8181" i="16"/>
  <c r="M8181" i="16" s="1"/>
  <c r="F8093" i="16"/>
  <c r="E8013" i="16"/>
  <c r="M8013" i="16" s="1"/>
  <c r="E7925" i="16"/>
  <c r="M7925" i="16" s="1"/>
  <c r="F7837" i="16"/>
  <c r="E7757" i="16"/>
  <c r="M7757" i="16" s="1"/>
  <c r="F7669" i="16"/>
  <c r="E7573" i="16"/>
  <c r="M7573" i="16" s="1"/>
  <c r="F7501" i="16"/>
  <c r="F7413" i="16"/>
  <c r="E7317" i="16"/>
  <c r="M7317" i="16" s="1"/>
  <c r="F7245" i="16"/>
  <c r="E7149" i="16"/>
  <c r="M7149" i="16" s="1"/>
  <c r="F8716" i="16"/>
  <c r="E8636" i="16"/>
  <c r="M8636" i="16" s="1"/>
  <c r="E8548" i="16"/>
  <c r="M8548" i="16" s="1"/>
  <c r="F8460" i="16"/>
  <c r="E8380" i="16"/>
  <c r="M8380" i="16" s="1"/>
  <c r="E8284" i="16"/>
  <c r="F8164" i="16"/>
  <c r="E8060" i="16"/>
  <c r="M8060" i="16" s="1"/>
  <c r="E7940" i="16"/>
  <c r="M7940" i="16" s="1"/>
  <c r="E7772" i="16"/>
  <c r="F7604" i="16"/>
  <c r="E7428" i="16"/>
  <c r="M7428" i="16" s="1"/>
  <c r="E7260" i="16"/>
  <c r="F7092" i="16"/>
  <c r="E6916" i="16"/>
  <c r="M6916" i="16" s="1"/>
  <c r="E6748" i="16"/>
  <c r="F6580" i="16"/>
  <c r="E6404" i="16"/>
  <c r="M6404" i="16" s="1"/>
  <c r="E6236" i="16"/>
  <c r="M6236" i="16" s="1"/>
  <c r="F6068" i="16"/>
  <c r="E5892" i="16"/>
  <c r="M5892" i="16" s="1"/>
  <c r="E5724" i="16"/>
  <c r="F5556" i="16"/>
  <c r="E5380" i="16"/>
  <c r="M5380" i="16" s="1"/>
  <c r="E5212" i="16"/>
  <c r="F5044" i="16"/>
  <c r="E4868" i="16"/>
  <c r="M4868" i="16" s="1"/>
  <c r="E4700" i="16"/>
  <c r="F4532" i="16"/>
  <c r="E4356" i="16"/>
  <c r="M4356" i="16" s="1"/>
  <c r="E4188" i="16"/>
  <c r="F4020" i="16"/>
  <c r="F3844" i="16"/>
  <c r="E3636" i="16"/>
  <c r="M3636" i="16" s="1"/>
  <c r="E3428" i="16"/>
  <c r="M3428" i="16" s="1"/>
  <c r="E3172" i="16"/>
  <c r="M3172" i="16" s="1"/>
  <c r="E2916" i="16"/>
  <c r="M2916" i="16" s="1"/>
  <c r="F2660" i="16"/>
  <c r="F2404" i="16"/>
  <c r="F2148" i="16"/>
  <c r="F1892" i="16"/>
  <c r="F1636" i="16"/>
  <c r="F1380" i="16"/>
  <c r="E1084" i="16"/>
  <c r="M1084" i="16" s="1"/>
  <c r="E796" i="16"/>
  <c r="M796" i="16" s="1"/>
  <c r="E428" i="16"/>
  <c r="M428" i="16" s="1"/>
  <c r="E8419" i="16"/>
  <c r="M8419" i="16" s="1"/>
  <c r="F7723" i="16"/>
  <c r="E7035" i="16"/>
  <c r="M7035" i="16" s="1"/>
  <c r="E6371" i="16"/>
  <c r="M6371" i="16" s="1"/>
  <c r="E5595" i="16"/>
  <c r="M5595" i="16" s="1"/>
  <c r="E4219" i="16"/>
  <c r="M4219" i="16" s="1"/>
  <c r="E2883" i="16"/>
  <c r="M2883" i="16" s="1"/>
  <c r="E7722" i="16"/>
  <c r="M7722" i="16" s="1"/>
  <c r="F6322" i="16"/>
  <c r="F5010" i="16"/>
  <c r="E3626" i="16"/>
  <c r="M3626" i="16" s="1"/>
  <c r="F6385" i="16"/>
  <c r="F4969" i="16"/>
  <c r="F2001" i="16"/>
  <c r="E1422" i="16"/>
  <c r="M1422" i="16" s="1"/>
  <c r="R660" i="16"/>
  <c r="R628" i="16"/>
  <c r="R596" i="16"/>
  <c r="R564" i="16"/>
  <c r="R532" i="16"/>
  <c r="R500" i="16"/>
  <c r="R468" i="16"/>
  <c r="R436" i="16"/>
  <c r="R404" i="16"/>
  <c r="R372" i="16"/>
  <c r="R340" i="16"/>
  <c r="R308" i="16"/>
  <c r="R276" i="16"/>
  <c r="R244" i="16"/>
  <c r="R212" i="16"/>
  <c r="R180" i="16"/>
  <c r="R148" i="16"/>
  <c r="R116" i="16"/>
  <c r="R84" i="16"/>
  <c r="R52" i="16"/>
  <c r="R20" i="16"/>
  <c r="R1531" i="16"/>
  <c r="R1499" i="16"/>
  <c r="R1467" i="16"/>
  <c r="R1435" i="16"/>
  <c r="R1403" i="16"/>
  <c r="R1371" i="16"/>
  <c r="R1339" i="16"/>
  <c r="R1307" i="16"/>
  <c r="R1275" i="16"/>
  <c r="R1243" i="16"/>
  <c r="R1211" i="16"/>
  <c r="R1179" i="16"/>
  <c r="Q1139" i="16"/>
  <c r="R1107" i="16"/>
  <c r="Q1067" i="16"/>
  <c r="R1035" i="16"/>
  <c r="Q995" i="16"/>
  <c r="Q955" i="16"/>
  <c r="R915" i="16"/>
  <c r="Q867" i="16"/>
  <c r="R819" i="16"/>
  <c r="Q763" i="16"/>
  <c r="R715" i="16"/>
  <c r="Q659" i="16"/>
  <c r="Q611" i="16"/>
  <c r="R563" i="16"/>
  <c r="Q507" i="16"/>
  <c r="R459" i="16"/>
  <c r="Q403" i="16"/>
  <c r="Q355" i="16"/>
  <c r="R307" i="16"/>
  <c r="Q251" i="16"/>
  <c r="R203" i="16"/>
  <c r="Q147" i="16"/>
  <c r="Q99" i="16"/>
  <c r="R51" i="16"/>
  <c r="Q1538" i="16"/>
  <c r="R1490" i="16"/>
  <c r="Q1434" i="16"/>
  <c r="Q1386" i="16"/>
  <c r="R1338" i="16"/>
  <c r="Q1282" i="16"/>
  <c r="R1234" i="16"/>
  <c r="Q1178" i="16"/>
  <c r="Q1130" i="16"/>
  <c r="R1082" i="16"/>
  <c r="Q1026" i="16"/>
  <c r="R978" i="16"/>
  <c r="Q922" i="16"/>
  <c r="Q874" i="16"/>
  <c r="R826" i="16"/>
  <c r="Q770" i="16"/>
  <c r="R722" i="16"/>
  <c r="Q666" i="16"/>
  <c r="Q618" i="16"/>
  <c r="R562" i="16"/>
  <c r="R498" i="16"/>
  <c r="R434" i="16"/>
  <c r="R370" i="16"/>
  <c r="R306" i="16"/>
  <c r="R242" i="16"/>
  <c r="R178" i="16"/>
  <c r="R114" i="16"/>
  <c r="R50" i="16"/>
  <c r="Q1395" i="16"/>
  <c r="Q1363" i="16"/>
  <c r="Q1331" i="16"/>
  <c r="Q1299" i="16"/>
  <c r="Q1267" i="16"/>
  <c r="Q1235" i="16"/>
  <c r="Q1203" i="16"/>
  <c r="Q1171" i="16"/>
  <c r="R1139" i="16"/>
  <c r="Q1099" i="16"/>
  <c r="R1067" i="16"/>
  <c r="Q1027" i="16"/>
  <c r="Q987" i="16"/>
  <c r="Q947" i="16"/>
  <c r="Q907" i="16"/>
  <c r="Q859" i="16"/>
  <c r="R811" i="16"/>
  <c r="Q755" i="16"/>
  <c r="Q707" i="16"/>
  <c r="R659" i="16"/>
  <c r="Q603" i="16"/>
  <c r="R555" i="16"/>
  <c r="Q499" i="16"/>
  <c r="Q451" i="16"/>
  <c r="R403" i="16"/>
  <c r="Q347" i="16"/>
  <c r="R299" i="16"/>
  <c r="Q243" i="16"/>
  <c r="Q195" i="16"/>
  <c r="R147" i="16"/>
  <c r="Q91" i="16"/>
  <c r="R43" i="16"/>
  <c r="Q1530" i="16"/>
  <c r="Q1482" i="16"/>
  <c r="R1434" i="16"/>
  <c r="Q1378" i="16"/>
  <c r="R1330" i="16"/>
  <c r="Q1274" i="16"/>
  <c r="Q1226" i="16"/>
  <c r="R1178" i="16"/>
  <c r="Q1122" i="16"/>
  <c r="R1074" i="16"/>
  <c r="Q1018" i="16"/>
  <c r="Q970" i="16"/>
  <c r="R922" i="16"/>
  <c r="Q866" i="16"/>
  <c r="R818" i="16"/>
  <c r="Q762" i="16"/>
  <c r="Q714" i="16"/>
  <c r="R666" i="16"/>
  <c r="Q610" i="16"/>
  <c r="Q554" i="16"/>
  <c r="Q490" i="16"/>
  <c r="Q426" i="16"/>
  <c r="Q362" i="16"/>
  <c r="Q298" i="16"/>
  <c r="Q234" i="16"/>
  <c r="Q170" i="16"/>
  <c r="Q106" i="16"/>
  <c r="Q42" i="16"/>
  <c r="Q1451" i="16"/>
  <c r="Q1419" i="16"/>
  <c r="Q1387" i="16"/>
  <c r="Q1355" i="16"/>
  <c r="Q1323" i="16"/>
  <c r="Q1291" i="16"/>
  <c r="Q1259" i="16"/>
  <c r="Q1227" i="16"/>
  <c r="Q1195" i="16"/>
  <c r="Q1163" i="16"/>
  <c r="R1131" i="16"/>
  <c r="Q1091" i="16"/>
  <c r="Q1051" i="16"/>
  <c r="R1019" i="16"/>
  <c r="Q979" i="16"/>
  <c r="Q939" i="16"/>
  <c r="Q899" i="16"/>
  <c r="R851" i="16"/>
  <c r="Q795" i="16"/>
  <c r="R747" i="16"/>
  <c r="Q691" i="16"/>
  <c r="Q643" i="16"/>
  <c r="R595" i="16"/>
  <c r="Q539" i="16"/>
  <c r="R491" i="16"/>
  <c r="Q435" i="16"/>
  <c r="Q387" i="16"/>
  <c r="R339" i="16"/>
  <c r="Q283" i="16"/>
  <c r="R235" i="16"/>
  <c r="Q179" i="16"/>
  <c r="Q131" i="16"/>
  <c r="R83" i="16"/>
  <c r="Q27" i="16"/>
  <c r="R1522" i="16"/>
  <c r="Q1466" i="16"/>
  <c r="Q1418" i="16"/>
  <c r="R1370" i="16"/>
  <c r="Q1314" i="16"/>
  <c r="R1266" i="16"/>
  <c r="Q1210" i="16"/>
  <c r="Q1162" i="16"/>
  <c r="R1114" i="16"/>
  <c r="Q1058" i="16"/>
  <c r="R1010" i="16"/>
  <c r="Q954" i="16"/>
  <c r="Q906" i="16"/>
  <c r="R858" i="16"/>
  <c r="Q802" i="16"/>
  <c r="R754" i="16"/>
  <c r="Q698" i="16"/>
  <c r="Q650" i="16"/>
  <c r="R602" i="16"/>
  <c r="Q538" i="16"/>
  <c r="Q474" i="16"/>
  <c r="Q410" i="16"/>
  <c r="Q346" i="16"/>
  <c r="Q282" i="16"/>
  <c r="Q218" i="16"/>
  <c r="Q154" i="16"/>
  <c r="Q90" i="16"/>
  <c r="Q26" i="16"/>
  <c r="R644" i="16"/>
  <c r="R612" i="16"/>
  <c r="R580" i="16"/>
  <c r="R548" i="16"/>
  <c r="R516" i="16"/>
  <c r="R484" i="16"/>
  <c r="R452" i="16"/>
  <c r="R420" i="16"/>
  <c r="R388" i="16"/>
  <c r="R356" i="16"/>
  <c r="R324" i="16"/>
  <c r="R292" i="16"/>
  <c r="R260" i="16"/>
  <c r="R228" i="16"/>
  <c r="R196" i="16"/>
  <c r="R164" i="16"/>
  <c r="R132" i="16"/>
  <c r="R100" i="16"/>
  <c r="R68" i="16"/>
  <c r="R36" i="16"/>
  <c r="R4" i="16"/>
  <c r="R1515" i="16"/>
  <c r="R1483" i="16"/>
  <c r="R1451" i="16"/>
  <c r="R1419" i="16"/>
  <c r="R1387" i="16"/>
  <c r="R1355" i="16"/>
  <c r="R1323" i="16"/>
  <c r="R1291" i="16"/>
  <c r="R1259" i="16"/>
  <c r="R1227" i="16"/>
  <c r="R1195" i="16"/>
  <c r="R1163" i="16"/>
  <c r="Q1123" i="16"/>
  <c r="Q1083" i="16"/>
  <c r="R1051" i="16"/>
  <c r="Q1011" i="16"/>
  <c r="R979" i="16"/>
  <c r="R939" i="16"/>
  <c r="Q891" i="16"/>
  <c r="R843" i="16"/>
  <c r="Q787" i="16"/>
  <c r="Q739" i="16"/>
  <c r="R691" i="16"/>
  <c r="Q635" i="16"/>
  <c r="R587" i="16"/>
  <c r="Q531" i="16"/>
  <c r="Q483" i="16"/>
  <c r="R435" i="16"/>
  <c r="Q379" i="16"/>
  <c r="R331" i="16"/>
  <c r="Q275" i="16"/>
  <c r="Q227" i="16"/>
  <c r="R179" i="16"/>
  <c r="Q123" i="16"/>
  <c r="R75" i="16"/>
  <c r="Q19" i="16"/>
  <c r="Q1514" i="16"/>
  <c r="R1466" i="16"/>
  <c r="Q1410" i="16"/>
  <c r="R1362" i="16"/>
  <c r="Q1306" i="16"/>
  <c r="Q1258" i="16"/>
  <c r="R1210" i="16"/>
  <c r="Q1154" i="16"/>
  <c r="R1106" i="16"/>
  <c r="Q1050" i="16"/>
  <c r="Q1002" i="16"/>
  <c r="R954" i="16"/>
  <c r="Q898" i="16"/>
  <c r="R850" i="16"/>
  <c r="Q794" i="16"/>
  <c r="Q746" i="16"/>
  <c r="R698" i="16"/>
  <c r="Q642" i="16"/>
  <c r="R594" i="16"/>
  <c r="R530" i="16"/>
  <c r="R466" i="16"/>
  <c r="R402" i="16"/>
  <c r="R338" i="16"/>
  <c r="R274" i="16"/>
  <c r="R210" i="16"/>
  <c r="R146" i="16"/>
  <c r="R82" i="16"/>
  <c r="R18" i="16"/>
  <c r="Q188" i="16"/>
  <c r="Q156" i="16"/>
  <c r="Q124" i="16"/>
  <c r="Q92" i="16"/>
  <c r="Q60" i="16"/>
  <c r="Q28" i="16"/>
  <c r="Q1539" i="16"/>
  <c r="Q1507" i="16"/>
  <c r="Q1475" i="16"/>
  <c r="Q1443" i="16"/>
  <c r="Q1411" i="16"/>
  <c r="Q1379" i="16"/>
  <c r="Q1347" i="16"/>
  <c r="Q1315" i="16"/>
  <c r="Q1283" i="16"/>
  <c r="Q1251" i="16"/>
  <c r="Q1219" i="16"/>
  <c r="Q1187" i="16"/>
  <c r="Q1155" i="16"/>
  <c r="Q1115" i="16"/>
  <c r="R1083" i="16"/>
  <c r="Q1043" i="16"/>
  <c r="R1011" i="16"/>
  <c r="Q971" i="16"/>
  <c r="Q931" i="16"/>
  <c r="Q883" i="16"/>
  <c r="Q835" i="16"/>
  <c r="R787" i="16"/>
  <c r="Q731" i="16"/>
  <c r="R683" i="16"/>
  <c r="Q627" i="16"/>
  <c r="Q579" i="16"/>
  <c r="R531" i="16"/>
  <c r="Q475" i="16"/>
  <c r="R427" i="16"/>
  <c r="Q371" i="16"/>
  <c r="Q323" i="16"/>
  <c r="R275" i="16"/>
  <c r="Q219" i="16"/>
  <c r="R171" i="16"/>
  <c r="Q115" i="16"/>
  <c r="Q67" i="16"/>
  <c r="R19" i="16"/>
  <c r="Q1506" i="16"/>
  <c r="R1458" i="16"/>
  <c r="Q1402" i="16"/>
  <c r="Q1354" i="16"/>
  <c r="R1306" i="16"/>
  <c r="Q1250" i="16"/>
  <c r="R1202" i="16"/>
  <c r="Q1146" i="16"/>
  <c r="Q1098" i="16"/>
  <c r="R1050" i="16"/>
  <c r="Q994" i="16"/>
  <c r="R946" i="16"/>
  <c r="Q890" i="16"/>
  <c r="Q842" i="16"/>
  <c r="R794" i="16"/>
  <c r="Q738" i="16"/>
  <c r="R690" i="16"/>
  <c r="Q634" i="16"/>
  <c r="Q586" i="16"/>
  <c r="Q522" i="16"/>
  <c r="Q458" i="16"/>
  <c r="Q394" i="16"/>
  <c r="Q330" i="16"/>
  <c r="Q266" i="16"/>
  <c r="Q202" i="16"/>
  <c r="Q138" i="16"/>
  <c r="Q74" i="16"/>
  <c r="Q10" i="16"/>
  <c r="R188" i="16"/>
  <c r="R156" i="16"/>
  <c r="R124" i="16"/>
  <c r="R92" i="16"/>
  <c r="R60" i="16"/>
  <c r="R28" i="16"/>
  <c r="R1539" i="16"/>
  <c r="R1507" i="16"/>
  <c r="R1475" i="16"/>
  <c r="R1443" i="16"/>
  <c r="R1411" i="16"/>
  <c r="R1379" i="16"/>
  <c r="R1347" i="16"/>
  <c r="R1315" i="16"/>
  <c r="R1283" i="16"/>
  <c r="R1251" i="16"/>
  <c r="R1219" i="16"/>
  <c r="R1187" i="16"/>
  <c r="Q1147" i="16"/>
  <c r="R1115" i="16"/>
  <c r="Q1075" i="16"/>
  <c r="R1043" i="16"/>
  <c r="Q1003" i="16"/>
  <c r="R971" i="16"/>
  <c r="Q923" i="16"/>
  <c r="R883" i="16"/>
  <c r="Q827" i="16"/>
  <c r="R779" i="16"/>
  <c r="Q723" i="16"/>
  <c r="Q675" i="16"/>
  <c r="R627" i="16"/>
  <c r="Q571" i="16"/>
  <c r="R523" i="16"/>
  <c r="Q467" i="16"/>
  <c r="Q419" i="16"/>
  <c r="R371" i="16"/>
  <c r="Q315" i="16"/>
  <c r="R267" i="16"/>
  <c r="Q211" i="16"/>
  <c r="Q163" i="16"/>
  <c r="R115" i="16"/>
  <c r="Q59" i="16"/>
  <c r="R11" i="16"/>
  <c r="Q1498" i="16"/>
  <c r="Q1450" i="16"/>
  <c r="R1402" i="16"/>
  <c r="Q1346" i="16"/>
  <c r="R1298" i="16"/>
  <c r="Q1242" i="16"/>
  <c r="Q1194" i="16"/>
  <c r="R1146" i="16"/>
  <c r="Q1090" i="16"/>
  <c r="R1042" i="16"/>
  <c r="Q986" i="16"/>
  <c r="Q938" i="16"/>
  <c r="R890" i="16"/>
  <c r="Q834" i="16"/>
  <c r="R786" i="16"/>
  <c r="Q730" i="16"/>
  <c r="Q682" i="16"/>
  <c r="R634" i="16"/>
  <c r="Q578" i="16"/>
  <c r="Q514" i="16"/>
  <c r="Q450" i="16"/>
  <c r="Q386" i="16"/>
  <c r="Q322" i="16"/>
  <c r="Q258" i="16"/>
  <c r="Q194" i="16"/>
  <c r="Q130" i="16"/>
  <c r="Q66" i="16"/>
  <c r="Q2" i="16"/>
  <c r="R570" i="16"/>
  <c r="R538" i="16"/>
  <c r="R506" i="16"/>
  <c r="R474" i="16"/>
  <c r="R442" i="16"/>
  <c r="R410" i="16"/>
  <c r="R378" i="16"/>
  <c r="R346" i="16"/>
  <c r="R314" i="16"/>
  <c r="R282" i="16"/>
  <c r="R250" i="16"/>
  <c r="R218" i="16"/>
  <c r="R186" i="16"/>
  <c r="R154" i="16"/>
  <c r="R122" i="16"/>
  <c r="R90" i="16"/>
  <c r="R58" i="16"/>
  <c r="R26" i="16"/>
  <c r="Q875" i="16"/>
  <c r="Q843" i="16"/>
  <c r="Q811" i="16"/>
  <c r="Q779" i="16"/>
  <c r="Q747" i="16"/>
  <c r="Q715" i="16"/>
  <c r="Q683" i="16"/>
  <c r="Q651" i="16"/>
  <c r="Q619" i="16"/>
  <c r="Q587" i="16"/>
  <c r="Q555" i="16"/>
  <c r="Q523" i="16"/>
  <c r="Q491" i="16"/>
  <c r="Q459" i="16"/>
  <c r="Q427" i="16"/>
  <c r="Q395" i="16"/>
  <c r="Q363" i="16"/>
  <c r="Q331" i="16"/>
  <c r="Q299" i="16"/>
  <c r="Q267" i="16"/>
  <c r="Q235" i="16"/>
  <c r="Q203" i="16"/>
  <c r="Q171" i="16"/>
  <c r="Q139" i="16"/>
  <c r="Q107" i="16"/>
  <c r="Q75" i="16"/>
  <c r="Q43" i="16"/>
  <c r="Q11" i="16"/>
  <c r="Q1522" i="16"/>
  <c r="Q1490" i="16"/>
  <c r="Q1458" i="16"/>
  <c r="Q1426" i="16"/>
  <c r="Q1394" i="16"/>
  <c r="Q1362" i="16"/>
  <c r="Q1330" i="16"/>
  <c r="Q1298" i="16"/>
  <c r="Q1266" i="16"/>
  <c r="Q1234" i="16"/>
  <c r="Q1202" i="16"/>
  <c r="Q1170" i="16"/>
  <c r="Q1138" i="16"/>
  <c r="Q1106" i="16"/>
  <c r="Q1074" i="16"/>
  <c r="Q1042" i="16"/>
  <c r="Q1010" i="16"/>
  <c r="Q978" i="16"/>
  <c r="Q946" i="16"/>
  <c r="Q914" i="16"/>
  <c r="Q882" i="16"/>
  <c r="Q850" i="16"/>
  <c r="Q818" i="16"/>
  <c r="Q786" i="16"/>
  <c r="Q754" i="16"/>
  <c r="Q722" i="16"/>
  <c r="Q690" i="16"/>
  <c r="Q658" i="16"/>
  <c r="Q626" i="16"/>
  <c r="Q594" i="16"/>
  <c r="Q562" i="16"/>
  <c r="Q530" i="16"/>
  <c r="Q498" i="16"/>
  <c r="Q466" i="16"/>
  <c r="Q434" i="16"/>
  <c r="Q402" i="16"/>
  <c r="Q370" i="16"/>
  <c r="Q338" i="16"/>
  <c r="Q306" i="16"/>
  <c r="Q274" i="16"/>
  <c r="Q242" i="16"/>
  <c r="Q210" i="16"/>
  <c r="Q178" i="16"/>
  <c r="Q146" i="16"/>
  <c r="Q114" i="16"/>
  <c r="Q82" i="16"/>
  <c r="Q50" i="16"/>
  <c r="Q18" i="16"/>
  <c r="R1155" i="16"/>
  <c r="R1123" i="16"/>
  <c r="R1091" i="16"/>
  <c r="R1059" i="16"/>
  <c r="R1027" i="16"/>
  <c r="R995" i="16"/>
  <c r="R963" i="16"/>
  <c r="R931" i="16"/>
  <c r="R899" i="16"/>
  <c r="R867" i="16"/>
  <c r="R835" i="16"/>
  <c r="R803" i="16"/>
  <c r="R771" i="16"/>
  <c r="R739" i="16"/>
  <c r="R707" i="16"/>
  <c r="R675" i="16"/>
  <c r="R643" i="16"/>
  <c r="R611" i="16"/>
  <c r="R579" i="16"/>
  <c r="R547" i="16"/>
  <c r="R515" i="16"/>
  <c r="R483" i="16"/>
  <c r="R451" i="16"/>
  <c r="R419" i="16"/>
  <c r="R387" i="16"/>
  <c r="R355" i="16"/>
  <c r="R323" i="16"/>
  <c r="R291" i="16"/>
  <c r="R259" i="16"/>
  <c r="R227" i="16"/>
  <c r="R195" i="16"/>
  <c r="R163" i="16"/>
  <c r="R131" i="16"/>
  <c r="R99" i="16"/>
  <c r="R67" i="16"/>
  <c r="R35" i="16"/>
  <c r="R3" i="16"/>
  <c r="R1514" i="16"/>
  <c r="R1482" i="16"/>
  <c r="R1450" i="16"/>
  <c r="R1418" i="16"/>
  <c r="R1386" i="16"/>
  <c r="R1354" i="16"/>
  <c r="R1322" i="16"/>
  <c r="R1290" i="16"/>
  <c r="R1258" i="16"/>
  <c r="R1226" i="16"/>
  <c r="R1194" i="16"/>
  <c r="R1162" i="16"/>
  <c r="R1130" i="16"/>
  <c r="R1098" i="16"/>
  <c r="R1066" i="16"/>
  <c r="R1034" i="16"/>
  <c r="R1002" i="16"/>
  <c r="R970" i="16"/>
  <c r="R938" i="16"/>
  <c r="R906" i="16"/>
  <c r="R874" i="16"/>
  <c r="R842" i="16"/>
  <c r="R810" i="16"/>
  <c r="R778" i="16"/>
  <c r="R746" i="16"/>
  <c r="R714" i="16"/>
  <c r="R682" i="16"/>
  <c r="R650" i="16"/>
  <c r="R618" i="16"/>
  <c r="R586" i="16"/>
  <c r="R554" i="16"/>
  <c r="R522" i="16"/>
  <c r="R490" i="16"/>
  <c r="R458" i="16"/>
  <c r="R426" i="16"/>
  <c r="R394" i="16"/>
  <c r="R362" i="16"/>
  <c r="R330" i="16"/>
  <c r="R298" i="16"/>
  <c r="R266" i="16"/>
  <c r="R234" i="16"/>
  <c r="R202" i="16"/>
  <c r="R170" i="16"/>
  <c r="R138" i="16"/>
  <c r="R106" i="16"/>
  <c r="R74" i="16"/>
  <c r="R42" i="16"/>
  <c r="R10" i="16"/>
  <c r="R955" i="16"/>
  <c r="R923" i="16"/>
  <c r="R891" i="16"/>
  <c r="R859" i="16"/>
  <c r="R827" i="16"/>
  <c r="R795" i="16"/>
  <c r="R763" i="16"/>
  <c r="R731" i="16"/>
  <c r="R699" i="16"/>
  <c r="R667" i="16"/>
  <c r="R635" i="16"/>
  <c r="R603" i="16"/>
  <c r="R571" i="16"/>
  <c r="R539" i="16"/>
  <c r="R507" i="16"/>
  <c r="R475" i="16"/>
  <c r="R443" i="16"/>
  <c r="R411" i="16"/>
  <c r="R379" i="16"/>
  <c r="R347" i="16"/>
  <c r="R315" i="16"/>
  <c r="R283" i="16"/>
  <c r="R251" i="16"/>
  <c r="R219" i="16"/>
  <c r="R187" i="16"/>
  <c r="R155" i="16"/>
  <c r="R123" i="16"/>
  <c r="R91" i="16"/>
  <c r="R59" i="16"/>
  <c r="R27" i="16"/>
  <c r="R1538" i="16"/>
  <c r="R1506" i="16"/>
  <c r="R1474" i="16"/>
  <c r="R1442" i="16"/>
  <c r="R1410" i="16"/>
  <c r="R1378" i="16"/>
  <c r="R1346" i="16"/>
  <c r="R1314" i="16"/>
  <c r="R1282" i="16"/>
  <c r="R1250" i="16"/>
  <c r="R1218" i="16"/>
  <c r="R1186" i="16"/>
  <c r="R1154" i="16"/>
  <c r="R1122" i="16"/>
  <c r="R1090" i="16"/>
  <c r="R1058" i="16"/>
  <c r="R1026" i="16"/>
  <c r="R994" i="16"/>
  <c r="R962" i="16"/>
  <c r="R930" i="16"/>
  <c r="R898" i="16"/>
  <c r="R866" i="16"/>
  <c r="R834" i="16"/>
  <c r="R802" i="16"/>
  <c r="R770" i="16"/>
  <c r="R738" i="16"/>
  <c r="R706" i="16"/>
  <c r="R674" i="16"/>
  <c r="R642" i="16"/>
  <c r="R610" i="16"/>
  <c r="R578" i="16"/>
  <c r="R546" i="16"/>
  <c r="R514" i="16"/>
  <c r="R482" i="16"/>
  <c r="R450" i="16"/>
  <c r="R418" i="16"/>
  <c r="R386" i="16"/>
  <c r="R354" i="16"/>
  <c r="R322" i="16"/>
  <c r="R290" i="16"/>
  <c r="R258" i="16"/>
  <c r="R226" i="16"/>
  <c r="R194" i="16"/>
  <c r="R162" i="16"/>
  <c r="R130" i="16"/>
  <c r="R98" i="16"/>
  <c r="R66" i="16"/>
  <c r="R34" i="16"/>
  <c r="J8737" i="12"/>
  <c r="I170" i="12"/>
  <c r="J170" i="12" a="1"/>
  <c r="J170" i="12" s="1"/>
  <c r="J2" i="12"/>
  <c r="D2" i="17"/>
  <c r="C12" i="12"/>
  <c r="C11" i="12"/>
  <c r="C10" i="12"/>
  <c r="C9" i="12"/>
  <c r="C8" i="12"/>
  <c r="C7" i="12"/>
  <c r="C6" i="12"/>
  <c r="C5" i="12"/>
  <c r="C4" i="12"/>
  <c r="C3" i="12"/>
  <c r="C2" i="12"/>
  <c r="C13" i="12"/>
  <c r="R25" i="12"/>
  <c r="A50" i="16"/>
  <c r="A74" i="16" s="1"/>
  <c r="A98" i="16" s="1"/>
  <c r="A122" i="16" s="1"/>
  <c r="A146" i="16" s="1"/>
  <c r="A170" i="16" s="1"/>
  <c r="A194" i="16" s="1"/>
  <c r="A218" i="16" s="1"/>
  <c r="A242" i="16" s="1"/>
  <c r="A266" i="16" s="1"/>
  <c r="A290" i="16" s="1"/>
  <c r="A314" i="16" s="1"/>
  <c r="A338" i="16" s="1"/>
  <c r="A362" i="16" s="1"/>
  <c r="A386" i="16" s="1"/>
  <c r="A410" i="16" s="1"/>
  <c r="A434" i="16" s="1"/>
  <c r="A458" i="16" s="1"/>
  <c r="A482" i="16" s="1"/>
  <c r="A506" i="16" s="1"/>
  <c r="A530" i="16" s="1"/>
  <c r="A554" i="16" s="1"/>
  <c r="A578" i="16" s="1"/>
  <c r="A602" i="16" s="1"/>
  <c r="A626" i="16" s="1"/>
  <c r="A650" i="16" s="1"/>
  <c r="A674" i="16" s="1"/>
  <c r="A698" i="16" s="1"/>
  <c r="A722" i="16" s="1"/>
  <c r="A746" i="16" s="1"/>
  <c r="A770" i="16" s="1"/>
  <c r="A794" i="16" s="1"/>
  <c r="A818" i="16" s="1"/>
  <c r="A842" i="16" s="1"/>
  <c r="A866" i="16" s="1"/>
  <c r="A890" i="16" s="1"/>
  <c r="A914" i="16" s="1"/>
  <c r="A938" i="16" s="1"/>
  <c r="A962" i="16" s="1"/>
  <c r="A986" i="16" s="1"/>
  <c r="A1010" i="16" s="1"/>
  <c r="A1034" i="16" s="1"/>
  <c r="A1058" i="16" s="1"/>
  <c r="A1082" i="16" s="1"/>
  <c r="A1106" i="16" s="1"/>
  <c r="A1130" i="16" s="1"/>
  <c r="A1154" i="16" s="1"/>
  <c r="A1178" i="16" s="1"/>
  <c r="A1202" i="16" s="1"/>
  <c r="A1226" i="16" s="1"/>
  <c r="A1250" i="16" s="1"/>
  <c r="A1274" i="16" s="1"/>
  <c r="A1298" i="16" s="1"/>
  <c r="A1322" i="16" s="1"/>
  <c r="A1346" i="16" s="1"/>
  <c r="A1370" i="16" s="1"/>
  <c r="A1394" i="16" s="1"/>
  <c r="A1418" i="16" s="1"/>
  <c r="A1442" i="16" s="1"/>
  <c r="A1466" i="16" s="1"/>
  <c r="A1490" i="16" s="1"/>
  <c r="A1514" i="16" s="1"/>
  <c r="A1538" i="16" s="1"/>
  <c r="A1562" i="16" s="1"/>
  <c r="A1586" i="16" s="1"/>
  <c r="A1610" i="16" s="1"/>
  <c r="A1634" i="16" s="1"/>
  <c r="A1658" i="16" s="1"/>
  <c r="A1682" i="16" s="1"/>
  <c r="A1706" i="16" s="1"/>
  <c r="A1730" i="16" s="1"/>
  <c r="A1754" i="16" s="1"/>
  <c r="A1778" i="16" s="1"/>
  <c r="A1802" i="16" s="1"/>
  <c r="A1826" i="16" s="1"/>
  <c r="A1850" i="16" s="1"/>
  <c r="A1874" i="16" s="1"/>
  <c r="A1898" i="16" s="1"/>
  <c r="A1922" i="16" s="1"/>
  <c r="A1946" i="16" s="1"/>
  <c r="A1970" i="16" s="1"/>
  <c r="A1994" i="16" s="1"/>
  <c r="A2018" i="16" s="1"/>
  <c r="A2042" i="16" s="1"/>
  <c r="A2066" i="16" s="1"/>
  <c r="A2090" i="16" s="1"/>
  <c r="A2114" i="16" s="1"/>
  <c r="A2138" i="16" s="1"/>
  <c r="A2162" i="16" s="1"/>
  <c r="A2186" i="16" s="1"/>
  <c r="A2210" i="16" s="1"/>
  <c r="A2234" i="16" s="1"/>
  <c r="A2258" i="16" s="1"/>
  <c r="A2282" i="16" s="1"/>
  <c r="A2306" i="16" s="1"/>
  <c r="A2330" i="16" s="1"/>
  <c r="A2354" i="16" s="1"/>
  <c r="A2378" i="16" s="1"/>
  <c r="A2402" i="16" s="1"/>
  <c r="A2426" i="16" s="1"/>
  <c r="A2450" i="16" s="1"/>
  <c r="A2474" i="16" s="1"/>
  <c r="A2498" i="16" s="1"/>
  <c r="A2522" i="16" s="1"/>
  <c r="A2546" i="16" s="1"/>
  <c r="A2570" i="16" s="1"/>
  <c r="A2594" i="16" s="1"/>
  <c r="A2618" i="16" s="1"/>
  <c r="A2642" i="16" s="1"/>
  <c r="A2666" i="16" s="1"/>
  <c r="A2690" i="16" s="1"/>
  <c r="A2714" i="16" s="1"/>
  <c r="A2738" i="16" s="1"/>
  <c r="A2762" i="16" s="1"/>
  <c r="A2786" i="16" s="1"/>
  <c r="A2810" i="16" s="1"/>
  <c r="A2834" i="16" s="1"/>
  <c r="A2858" i="16" s="1"/>
  <c r="A2882" i="16" s="1"/>
  <c r="A2906" i="16" s="1"/>
  <c r="A2930" i="16" s="1"/>
  <c r="A2954" i="16" s="1"/>
  <c r="A2978" i="16" s="1"/>
  <c r="A3002" i="16" s="1"/>
  <c r="A3026" i="16" s="1"/>
  <c r="A3050" i="16" s="1"/>
  <c r="A3074" i="16" s="1"/>
  <c r="A3098" i="16" s="1"/>
  <c r="A3122" i="16" s="1"/>
  <c r="A3146" i="16" s="1"/>
  <c r="A3170" i="16" s="1"/>
  <c r="A3194" i="16" s="1"/>
  <c r="A3218" i="16" s="1"/>
  <c r="A3242" i="16" s="1"/>
  <c r="A3266" i="16" s="1"/>
  <c r="A3290" i="16" s="1"/>
  <c r="A3314" i="16" s="1"/>
  <c r="A3338" i="16" s="1"/>
  <c r="A3362" i="16" s="1"/>
  <c r="A3386" i="16" s="1"/>
  <c r="A3410" i="16" s="1"/>
  <c r="A3434" i="16" s="1"/>
  <c r="A3458" i="16" s="1"/>
  <c r="A3482" i="16" s="1"/>
  <c r="A3506" i="16" s="1"/>
  <c r="A3530" i="16" s="1"/>
  <c r="A3554" i="16" s="1"/>
  <c r="A3578" i="16" s="1"/>
  <c r="A3602" i="16" s="1"/>
  <c r="A3626" i="16" s="1"/>
  <c r="A3650" i="16" s="1"/>
  <c r="A3674" i="16" s="1"/>
  <c r="A3698" i="16" s="1"/>
  <c r="A3722" i="16" s="1"/>
  <c r="A3746" i="16" s="1"/>
  <c r="A3770" i="16" s="1"/>
  <c r="A3794" i="16" s="1"/>
  <c r="A3818" i="16" s="1"/>
  <c r="A3842" i="16" s="1"/>
  <c r="A3866" i="16" s="1"/>
  <c r="A3890" i="16" s="1"/>
  <c r="A3914" i="16" s="1"/>
  <c r="A3938" i="16" s="1"/>
  <c r="A3962" i="16" s="1"/>
  <c r="A3986" i="16" s="1"/>
  <c r="A4010" i="16" s="1"/>
  <c r="A4034" i="16" s="1"/>
  <c r="A4058" i="16" s="1"/>
  <c r="A4082" i="16" s="1"/>
  <c r="A4106" i="16" s="1"/>
  <c r="A4130" i="16" s="1"/>
  <c r="A4154" i="16" s="1"/>
  <c r="A4178" i="16" s="1"/>
  <c r="A4202" i="16" s="1"/>
  <c r="A4226" i="16" s="1"/>
  <c r="A4250" i="16" s="1"/>
  <c r="A4274" i="16" s="1"/>
  <c r="A4298" i="16" s="1"/>
  <c r="A4322" i="16" s="1"/>
  <c r="A4346" i="16" s="1"/>
  <c r="A4370" i="16" s="1"/>
  <c r="A4394" i="16" s="1"/>
  <c r="A4418" i="16" s="1"/>
  <c r="A4442" i="16" s="1"/>
  <c r="A4466" i="16" s="1"/>
  <c r="A4490" i="16" s="1"/>
  <c r="A4514" i="16" s="1"/>
  <c r="A4538" i="16" s="1"/>
  <c r="A4562" i="16" s="1"/>
  <c r="A4586" i="16" s="1"/>
  <c r="A4610" i="16" s="1"/>
  <c r="A4634" i="16" s="1"/>
  <c r="A4658" i="16" s="1"/>
  <c r="A4682" i="16" s="1"/>
  <c r="A4706" i="16" s="1"/>
  <c r="A4730" i="16" s="1"/>
  <c r="A4754" i="16" s="1"/>
  <c r="A4778" i="16" s="1"/>
  <c r="A4802" i="16" s="1"/>
  <c r="A4826" i="16" s="1"/>
  <c r="A4850" i="16" s="1"/>
  <c r="A4874" i="16" s="1"/>
  <c r="A4898" i="16" s="1"/>
  <c r="A4922" i="16" s="1"/>
  <c r="A4946" i="16" s="1"/>
  <c r="A4970" i="16" s="1"/>
  <c r="A4994" i="16" s="1"/>
  <c r="A5018" i="16" s="1"/>
  <c r="A5042" i="16" s="1"/>
  <c r="A5066" i="16" s="1"/>
  <c r="A5090" i="16" s="1"/>
  <c r="A5114" i="16" s="1"/>
  <c r="A5138" i="16" s="1"/>
  <c r="A5162" i="16" s="1"/>
  <c r="A5186" i="16" s="1"/>
  <c r="A5210" i="16" s="1"/>
  <c r="A5234" i="16" s="1"/>
  <c r="A5258" i="16" s="1"/>
  <c r="A5282" i="16" s="1"/>
  <c r="A5306" i="16" s="1"/>
  <c r="A5330" i="16" s="1"/>
  <c r="A5354" i="16" s="1"/>
  <c r="A5378" i="16" s="1"/>
  <c r="A5402" i="16" s="1"/>
  <c r="A5426" i="16" s="1"/>
  <c r="A5450" i="16" s="1"/>
  <c r="A5474" i="16" s="1"/>
  <c r="A5498" i="16" s="1"/>
  <c r="A5522" i="16" s="1"/>
  <c r="A5546" i="16" s="1"/>
  <c r="A5570" i="16" s="1"/>
  <c r="A5594" i="16" s="1"/>
  <c r="A5618" i="16" s="1"/>
  <c r="A5642" i="16" s="1"/>
  <c r="A5666" i="16" s="1"/>
  <c r="A5690" i="16" s="1"/>
  <c r="A5714" i="16" s="1"/>
  <c r="A5738" i="16" s="1"/>
  <c r="A5762" i="16" s="1"/>
  <c r="A5786" i="16" s="1"/>
  <c r="A5810" i="16" s="1"/>
  <c r="A5834" i="16" s="1"/>
  <c r="A5858" i="16" s="1"/>
  <c r="A5882" i="16" s="1"/>
  <c r="A5906" i="16" s="1"/>
  <c r="A5930" i="16" s="1"/>
  <c r="A5954" i="16" s="1"/>
  <c r="A5978" i="16" s="1"/>
  <c r="A6002" i="16" s="1"/>
  <c r="A6026" i="16" s="1"/>
  <c r="A6050" i="16" s="1"/>
  <c r="A6074" i="16" s="1"/>
  <c r="A6098" i="16" s="1"/>
  <c r="A6122" i="16" s="1"/>
  <c r="A6146" i="16" s="1"/>
  <c r="A6170" i="16" s="1"/>
  <c r="A6194" i="16" s="1"/>
  <c r="A6218" i="16" s="1"/>
  <c r="A6242" i="16" s="1"/>
  <c r="A6266" i="16" s="1"/>
  <c r="A6290" i="16" s="1"/>
  <c r="A6314" i="16" s="1"/>
  <c r="A6338" i="16" s="1"/>
  <c r="A6362" i="16" s="1"/>
  <c r="A6386" i="16" s="1"/>
  <c r="A6410" i="16" s="1"/>
  <c r="A6434" i="16" s="1"/>
  <c r="A6458" i="16" s="1"/>
  <c r="A6482" i="16" s="1"/>
  <c r="A6506" i="16" s="1"/>
  <c r="A6530" i="16" s="1"/>
  <c r="A6554" i="16" s="1"/>
  <c r="A6578" i="16" s="1"/>
  <c r="A6602" i="16" s="1"/>
  <c r="A6626" i="16" s="1"/>
  <c r="A6650" i="16" s="1"/>
  <c r="A6674" i="16" s="1"/>
  <c r="A6698" i="16" s="1"/>
  <c r="A6722" i="16" s="1"/>
  <c r="A6746" i="16" s="1"/>
  <c r="A6770" i="16" s="1"/>
  <c r="A6794" i="16" s="1"/>
  <c r="A6818" i="16" s="1"/>
  <c r="A6842" i="16" s="1"/>
  <c r="A6866" i="16" s="1"/>
  <c r="A6890" i="16" s="1"/>
  <c r="A6914" i="16" s="1"/>
  <c r="A6938" i="16" s="1"/>
  <c r="A6962" i="16" s="1"/>
  <c r="A6986" i="16" s="1"/>
  <c r="A7010" i="16" s="1"/>
  <c r="A7034" i="16" s="1"/>
  <c r="A7058" i="16" s="1"/>
  <c r="A7082" i="16" s="1"/>
  <c r="A7106" i="16" s="1"/>
  <c r="A7130" i="16" s="1"/>
  <c r="A7154" i="16" s="1"/>
  <c r="A7178" i="16" s="1"/>
  <c r="A7202" i="16" s="1"/>
  <c r="A7226" i="16" s="1"/>
  <c r="A7250" i="16" s="1"/>
  <c r="A7274" i="16" s="1"/>
  <c r="A7298" i="16" s="1"/>
  <c r="A7322" i="16" s="1"/>
  <c r="A7346" i="16" s="1"/>
  <c r="A7370" i="16" s="1"/>
  <c r="A7394" i="16" s="1"/>
  <c r="A7418" i="16" s="1"/>
  <c r="A7442" i="16" s="1"/>
  <c r="A7466" i="16" s="1"/>
  <c r="A7490" i="16" s="1"/>
  <c r="A7514" i="16" s="1"/>
  <c r="A7538" i="16" s="1"/>
  <c r="A7562" i="16" s="1"/>
  <c r="A7586" i="16" s="1"/>
  <c r="A7610" i="16" s="1"/>
  <c r="A7634" i="16" s="1"/>
  <c r="A7658" i="16" s="1"/>
  <c r="A7682" i="16" s="1"/>
  <c r="A7706" i="16" s="1"/>
  <c r="A7730" i="16" s="1"/>
  <c r="A7754" i="16" s="1"/>
  <c r="A7778" i="16" s="1"/>
  <c r="A7802" i="16" s="1"/>
  <c r="A7826" i="16" s="1"/>
  <c r="A7850" i="16" s="1"/>
  <c r="A7874" i="16" s="1"/>
  <c r="A7898" i="16" s="1"/>
  <c r="A7922" i="16" s="1"/>
  <c r="A7946" i="16" s="1"/>
  <c r="A7970" i="16" s="1"/>
  <c r="A7994" i="16" s="1"/>
  <c r="A8018" i="16" s="1"/>
  <c r="A8042" i="16" s="1"/>
  <c r="A8066" i="16" s="1"/>
  <c r="A8090" i="16" s="1"/>
  <c r="A8114" i="16" s="1"/>
  <c r="A8138" i="16" s="1"/>
  <c r="A8162" i="16" s="1"/>
  <c r="A8186" i="16" s="1"/>
  <c r="A8210" i="16" s="1"/>
  <c r="A8234" i="16" s="1"/>
  <c r="A8258" i="16" s="1"/>
  <c r="A8282" i="16" s="1"/>
  <c r="A8306" i="16" s="1"/>
  <c r="A8330" i="16" s="1"/>
  <c r="A8354" i="16" s="1"/>
  <c r="A8378" i="16" s="1"/>
  <c r="A8402" i="16" s="1"/>
  <c r="A8426" i="16" s="1"/>
  <c r="A8450" i="16" s="1"/>
  <c r="A8474" i="16" s="1"/>
  <c r="A8498" i="16" s="1"/>
  <c r="A8522" i="16" s="1"/>
  <c r="A8546" i="16" s="1"/>
  <c r="A8570" i="16" s="1"/>
  <c r="A8594" i="16" s="1"/>
  <c r="A8618" i="16" s="1"/>
  <c r="A8642" i="16" s="1"/>
  <c r="A8666" i="16" s="1"/>
  <c r="A8690" i="16" s="1"/>
  <c r="A8714" i="16" s="1"/>
  <c r="A8738" i="16" s="1"/>
  <c r="A49" i="16"/>
  <c r="A73" i="16" s="1"/>
  <c r="A97" i="16" s="1"/>
  <c r="A121" i="16" s="1"/>
  <c r="A145" i="16" s="1"/>
  <c r="A169" i="16" s="1"/>
  <c r="A193" i="16" s="1"/>
  <c r="A217" i="16" s="1"/>
  <c r="A241" i="16" s="1"/>
  <c r="A265" i="16" s="1"/>
  <c r="A289" i="16" s="1"/>
  <c r="A313" i="16" s="1"/>
  <c r="A337" i="16" s="1"/>
  <c r="A361" i="16" s="1"/>
  <c r="A385" i="16" s="1"/>
  <c r="A409" i="16" s="1"/>
  <c r="A433" i="16" s="1"/>
  <c r="A457" i="16" s="1"/>
  <c r="A481" i="16" s="1"/>
  <c r="A505" i="16" s="1"/>
  <c r="A529" i="16" s="1"/>
  <c r="A553" i="16" s="1"/>
  <c r="A577" i="16" s="1"/>
  <c r="A601" i="16" s="1"/>
  <c r="A625" i="16" s="1"/>
  <c r="A649" i="16" s="1"/>
  <c r="A673" i="16" s="1"/>
  <c r="A697" i="16" s="1"/>
  <c r="A721" i="16" s="1"/>
  <c r="A745" i="16" s="1"/>
  <c r="A769" i="16" s="1"/>
  <c r="A793" i="16" s="1"/>
  <c r="A817" i="16" s="1"/>
  <c r="A841" i="16" s="1"/>
  <c r="A865" i="16" s="1"/>
  <c r="A889" i="16" s="1"/>
  <c r="A913" i="16" s="1"/>
  <c r="A937" i="16" s="1"/>
  <c r="A961" i="16" s="1"/>
  <c r="A985" i="16" s="1"/>
  <c r="A1009" i="16" s="1"/>
  <c r="A1033" i="16" s="1"/>
  <c r="A1057" i="16" s="1"/>
  <c r="A1081" i="16" s="1"/>
  <c r="A1105" i="16" s="1"/>
  <c r="A1129" i="16" s="1"/>
  <c r="A1153" i="16" s="1"/>
  <c r="A1177" i="16" s="1"/>
  <c r="A1201" i="16" s="1"/>
  <c r="A1225" i="16" s="1"/>
  <c r="A1249" i="16" s="1"/>
  <c r="A1273" i="16" s="1"/>
  <c r="A1297" i="16" s="1"/>
  <c r="A1321" i="16" s="1"/>
  <c r="A1345" i="16" s="1"/>
  <c r="A1369" i="16" s="1"/>
  <c r="A1393" i="16" s="1"/>
  <c r="A1417" i="16" s="1"/>
  <c r="A1441" i="16" s="1"/>
  <c r="A1465" i="16" s="1"/>
  <c r="A1489" i="16" s="1"/>
  <c r="A1513" i="16" s="1"/>
  <c r="A1537" i="16" s="1"/>
  <c r="A1561" i="16" s="1"/>
  <c r="A1585" i="16" s="1"/>
  <c r="A1609" i="16" s="1"/>
  <c r="A1633" i="16" s="1"/>
  <c r="A1657" i="16" s="1"/>
  <c r="A1681" i="16" s="1"/>
  <c r="A1705" i="16" s="1"/>
  <c r="A1729" i="16" s="1"/>
  <c r="A1753" i="16" s="1"/>
  <c r="A1777" i="16" s="1"/>
  <c r="A1801" i="16" s="1"/>
  <c r="A1825" i="16" s="1"/>
  <c r="A1849" i="16" s="1"/>
  <c r="A1873" i="16" s="1"/>
  <c r="A1897" i="16" s="1"/>
  <c r="A1921" i="16" s="1"/>
  <c r="A1945" i="16" s="1"/>
  <c r="A1969" i="16" s="1"/>
  <c r="A1993" i="16" s="1"/>
  <c r="A2017" i="16" s="1"/>
  <c r="A2041" i="16" s="1"/>
  <c r="A2065" i="16" s="1"/>
  <c r="A2089" i="16" s="1"/>
  <c r="A2113" i="16" s="1"/>
  <c r="A2137" i="16" s="1"/>
  <c r="A2161" i="16" s="1"/>
  <c r="A2185" i="16" s="1"/>
  <c r="A2209" i="16" s="1"/>
  <c r="A2233" i="16" s="1"/>
  <c r="A2257" i="16" s="1"/>
  <c r="A2281" i="16" s="1"/>
  <c r="A2305" i="16" s="1"/>
  <c r="A2329" i="16" s="1"/>
  <c r="A2353" i="16" s="1"/>
  <c r="A2377" i="16" s="1"/>
  <c r="A2401" i="16" s="1"/>
  <c r="A2425" i="16" s="1"/>
  <c r="A2449" i="16" s="1"/>
  <c r="A2473" i="16" s="1"/>
  <c r="A2497" i="16" s="1"/>
  <c r="A2521" i="16" s="1"/>
  <c r="A2545" i="16" s="1"/>
  <c r="A2569" i="16" s="1"/>
  <c r="A2593" i="16" s="1"/>
  <c r="A2617" i="16" s="1"/>
  <c r="A2641" i="16" s="1"/>
  <c r="A2665" i="16" s="1"/>
  <c r="A2689" i="16" s="1"/>
  <c r="A2713" i="16" s="1"/>
  <c r="A2737" i="16" s="1"/>
  <c r="A2761" i="16" s="1"/>
  <c r="A2785" i="16" s="1"/>
  <c r="A2809" i="16" s="1"/>
  <c r="A2833" i="16" s="1"/>
  <c r="A2857" i="16" s="1"/>
  <c r="A2881" i="16" s="1"/>
  <c r="A2905" i="16" s="1"/>
  <c r="A2929" i="16" s="1"/>
  <c r="A2953" i="16" s="1"/>
  <c r="A2977" i="16" s="1"/>
  <c r="A3001" i="16" s="1"/>
  <c r="A3025" i="16" s="1"/>
  <c r="A3049" i="16" s="1"/>
  <c r="A3073" i="16" s="1"/>
  <c r="A3097" i="16" s="1"/>
  <c r="A3121" i="16" s="1"/>
  <c r="A3145" i="16" s="1"/>
  <c r="A3169" i="16" s="1"/>
  <c r="A3193" i="16" s="1"/>
  <c r="A3217" i="16" s="1"/>
  <c r="A3241" i="16" s="1"/>
  <c r="A3265" i="16" s="1"/>
  <c r="A3289" i="16" s="1"/>
  <c r="A3313" i="16" s="1"/>
  <c r="A3337" i="16" s="1"/>
  <c r="A3361" i="16" s="1"/>
  <c r="A3385" i="16" s="1"/>
  <c r="A3409" i="16" s="1"/>
  <c r="A3433" i="16" s="1"/>
  <c r="A3457" i="16" s="1"/>
  <c r="A3481" i="16" s="1"/>
  <c r="A3505" i="16" s="1"/>
  <c r="A3529" i="16" s="1"/>
  <c r="A3553" i="16" s="1"/>
  <c r="A3577" i="16" s="1"/>
  <c r="A3601" i="16" s="1"/>
  <c r="A3625" i="16" s="1"/>
  <c r="A3649" i="16" s="1"/>
  <c r="A3673" i="16" s="1"/>
  <c r="A3697" i="16" s="1"/>
  <c r="A3721" i="16" s="1"/>
  <c r="A3745" i="16" s="1"/>
  <c r="A3769" i="16" s="1"/>
  <c r="A3793" i="16" s="1"/>
  <c r="A3817" i="16" s="1"/>
  <c r="A3841" i="16" s="1"/>
  <c r="A3865" i="16" s="1"/>
  <c r="A3889" i="16" s="1"/>
  <c r="A3913" i="16" s="1"/>
  <c r="A3937" i="16" s="1"/>
  <c r="A3961" i="16" s="1"/>
  <c r="A3985" i="16" s="1"/>
  <c r="A4009" i="16" s="1"/>
  <c r="A4033" i="16" s="1"/>
  <c r="A4057" i="16" s="1"/>
  <c r="A4081" i="16" s="1"/>
  <c r="A4105" i="16" s="1"/>
  <c r="A4129" i="16" s="1"/>
  <c r="A4153" i="16" s="1"/>
  <c r="A4177" i="16" s="1"/>
  <c r="A4201" i="16" s="1"/>
  <c r="A4225" i="16" s="1"/>
  <c r="A4249" i="16" s="1"/>
  <c r="A4273" i="16" s="1"/>
  <c r="A4297" i="16" s="1"/>
  <c r="A4321" i="16" s="1"/>
  <c r="A4345" i="16" s="1"/>
  <c r="A4369" i="16" s="1"/>
  <c r="A4393" i="16" s="1"/>
  <c r="A4417" i="16" s="1"/>
  <c r="A4441" i="16" s="1"/>
  <c r="A4465" i="16" s="1"/>
  <c r="A4489" i="16" s="1"/>
  <c r="A4513" i="16" s="1"/>
  <c r="A4537" i="16" s="1"/>
  <c r="A4561" i="16" s="1"/>
  <c r="A4585" i="16" s="1"/>
  <c r="A4609" i="16" s="1"/>
  <c r="A4633" i="16" s="1"/>
  <c r="A4657" i="16" s="1"/>
  <c r="A4681" i="16" s="1"/>
  <c r="A4705" i="16" s="1"/>
  <c r="A4729" i="16" s="1"/>
  <c r="A4753" i="16" s="1"/>
  <c r="A4777" i="16" s="1"/>
  <c r="A4801" i="16" s="1"/>
  <c r="A4825" i="16" s="1"/>
  <c r="A4849" i="16" s="1"/>
  <c r="A4873" i="16" s="1"/>
  <c r="A4897" i="16" s="1"/>
  <c r="A4921" i="16" s="1"/>
  <c r="A4945" i="16" s="1"/>
  <c r="A4969" i="16" s="1"/>
  <c r="A4993" i="16" s="1"/>
  <c r="A5017" i="16" s="1"/>
  <c r="A5041" i="16" s="1"/>
  <c r="A5065" i="16" s="1"/>
  <c r="A5089" i="16" s="1"/>
  <c r="A5113" i="16" s="1"/>
  <c r="A5137" i="16" s="1"/>
  <c r="A5161" i="16" s="1"/>
  <c r="A5185" i="16" s="1"/>
  <c r="A5209" i="16" s="1"/>
  <c r="A5233" i="16" s="1"/>
  <c r="A5257" i="16" s="1"/>
  <c r="A5281" i="16" s="1"/>
  <c r="A5305" i="16" s="1"/>
  <c r="A5329" i="16" s="1"/>
  <c r="A5353" i="16" s="1"/>
  <c r="A5377" i="16" s="1"/>
  <c r="A5401" i="16" s="1"/>
  <c r="A5425" i="16" s="1"/>
  <c r="A5449" i="16" s="1"/>
  <c r="A5473" i="16" s="1"/>
  <c r="A5497" i="16" s="1"/>
  <c r="A5521" i="16" s="1"/>
  <c r="A5545" i="16" s="1"/>
  <c r="A5569" i="16" s="1"/>
  <c r="A5593" i="16" s="1"/>
  <c r="A5617" i="16" s="1"/>
  <c r="A5641" i="16" s="1"/>
  <c r="A5665" i="16" s="1"/>
  <c r="A5689" i="16" s="1"/>
  <c r="A5713" i="16" s="1"/>
  <c r="A5737" i="16" s="1"/>
  <c r="A5761" i="16" s="1"/>
  <c r="A5785" i="16" s="1"/>
  <c r="A5809" i="16" s="1"/>
  <c r="A5833" i="16" s="1"/>
  <c r="A5857" i="16" s="1"/>
  <c r="A5881" i="16" s="1"/>
  <c r="A5905" i="16" s="1"/>
  <c r="A5929" i="16" s="1"/>
  <c r="A5953" i="16" s="1"/>
  <c r="A5977" i="16" s="1"/>
  <c r="A6001" i="16" s="1"/>
  <c r="A6025" i="16" s="1"/>
  <c r="A6049" i="16" s="1"/>
  <c r="A6073" i="16" s="1"/>
  <c r="A6097" i="16" s="1"/>
  <c r="A6121" i="16" s="1"/>
  <c r="A6145" i="16" s="1"/>
  <c r="A6169" i="16" s="1"/>
  <c r="A6193" i="16" s="1"/>
  <c r="A6217" i="16" s="1"/>
  <c r="A6241" i="16" s="1"/>
  <c r="A6265" i="16" s="1"/>
  <c r="A6289" i="16" s="1"/>
  <c r="A6313" i="16" s="1"/>
  <c r="A6337" i="16" s="1"/>
  <c r="A6361" i="16" s="1"/>
  <c r="A6385" i="16" s="1"/>
  <c r="A6409" i="16" s="1"/>
  <c r="A6433" i="16" s="1"/>
  <c r="A6457" i="16" s="1"/>
  <c r="A6481" i="16" s="1"/>
  <c r="A6505" i="16" s="1"/>
  <c r="A6529" i="16" s="1"/>
  <c r="A6553" i="16" s="1"/>
  <c r="A6577" i="16" s="1"/>
  <c r="A6601" i="16" s="1"/>
  <c r="A6625" i="16" s="1"/>
  <c r="A6649" i="16" s="1"/>
  <c r="A6673" i="16" s="1"/>
  <c r="A6697" i="16" s="1"/>
  <c r="A6721" i="16" s="1"/>
  <c r="A6745" i="16" s="1"/>
  <c r="A6769" i="16" s="1"/>
  <c r="A6793" i="16" s="1"/>
  <c r="A6817" i="16" s="1"/>
  <c r="A6841" i="16" s="1"/>
  <c r="A6865" i="16" s="1"/>
  <c r="A6889" i="16" s="1"/>
  <c r="A6913" i="16" s="1"/>
  <c r="A6937" i="16" s="1"/>
  <c r="A6961" i="16" s="1"/>
  <c r="A6985" i="16" s="1"/>
  <c r="A7009" i="16" s="1"/>
  <c r="A7033" i="16" s="1"/>
  <c r="A7057" i="16" s="1"/>
  <c r="A7081" i="16" s="1"/>
  <c r="A7105" i="16" s="1"/>
  <c r="A7129" i="16" s="1"/>
  <c r="A7153" i="16" s="1"/>
  <c r="A7177" i="16" s="1"/>
  <c r="A7201" i="16" s="1"/>
  <c r="A7225" i="16" s="1"/>
  <c r="A7249" i="16" s="1"/>
  <c r="A7273" i="16" s="1"/>
  <c r="A7297" i="16" s="1"/>
  <c r="A7321" i="16" s="1"/>
  <c r="A7345" i="16" s="1"/>
  <c r="A7369" i="16" s="1"/>
  <c r="A7393" i="16" s="1"/>
  <c r="A7417" i="16" s="1"/>
  <c r="A7441" i="16" s="1"/>
  <c r="A7465" i="16" s="1"/>
  <c r="A7489" i="16" s="1"/>
  <c r="A7513" i="16" s="1"/>
  <c r="A7537" i="16" s="1"/>
  <c r="A7561" i="16" s="1"/>
  <c r="A7585" i="16" s="1"/>
  <c r="A7609" i="16" s="1"/>
  <c r="A7633" i="16" s="1"/>
  <c r="A7657" i="16" s="1"/>
  <c r="A7681" i="16" s="1"/>
  <c r="A7705" i="16" s="1"/>
  <c r="A7729" i="16" s="1"/>
  <c r="A7753" i="16" s="1"/>
  <c r="A7777" i="16" s="1"/>
  <c r="A7801" i="16" s="1"/>
  <c r="A7825" i="16" s="1"/>
  <c r="A7849" i="16" s="1"/>
  <c r="A7873" i="16" s="1"/>
  <c r="A7897" i="16" s="1"/>
  <c r="A7921" i="16" s="1"/>
  <c r="A7945" i="16" s="1"/>
  <c r="A7969" i="16" s="1"/>
  <c r="A7993" i="16" s="1"/>
  <c r="A8017" i="16" s="1"/>
  <c r="A8041" i="16" s="1"/>
  <c r="A8065" i="16" s="1"/>
  <c r="A8089" i="16" s="1"/>
  <c r="A8113" i="16" s="1"/>
  <c r="A8137" i="16" s="1"/>
  <c r="A8161" i="16" s="1"/>
  <c r="A8185" i="16" s="1"/>
  <c r="A8209" i="16" s="1"/>
  <c r="A8233" i="16" s="1"/>
  <c r="A8257" i="16" s="1"/>
  <c r="A8281" i="16" s="1"/>
  <c r="A8305" i="16" s="1"/>
  <c r="A8329" i="16" s="1"/>
  <c r="A8353" i="16" s="1"/>
  <c r="A8377" i="16" s="1"/>
  <c r="A8401" i="16" s="1"/>
  <c r="A8425" i="16" s="1"/>
  <c r="A8449" i="16" s="1"/>
  <c r="A8473" i="16" s="1"/>
  <c r="A8497" i="16" s="1"/>
  <c r="A8521" i="16" s="1"/>
  <c r="A8545" i="16" s="1"/>
  <c r="A8569" i="16" s="1"/>
  <c r="A8593" i="16" s="1"/>
  <c r="A8617" i="16" s="1"/>
  <c r="A8641" i="16" s="1"/>
  <c r="A8665" i="16" s="1"/>
  <c r="A8689" i="16" s="1"/>
  <c r="A8713" i="16" s="1"/>
  <c r="A8737" i="16" s="1"/>
  <c r="A48" i="16"/>
  <c r="A72" i="16" s="1"/>
  <c r="A96" i="16" s="1"/>
  <c r="A120" i="16" s="1"/>
  <c r="A144" i="16" s="1"/>
  <c r="A168" i="16" s="1"/>
  <c r="A192" i="16" s="1"/>
  <c r="A216" i="16" s="1"/>
  <c r="A240" i="16" s="1"/>
  <c r="A264" i="16" s="1"/>
  <c r="A288" i="16" s="1"/>
  <c r="A312" i="16" s="1"/>
  <c r="A336" i="16" s="1"/>
  <c r="A360" i="16" s="1"/>
  <c r="A384" i="16" s="1"/>
  <c r="A408" i="16" s="1"/>
  <c r="A432" i="16" s="1"/>
  <c r="A456" i="16" s="1"/>
  <c r="A480" i="16" s="1"/>
  <c r="A504" i="16" s="1"/>
  <c r="A528" i="16" s="1"/>
  <c r="A552" i="16" s="1"/>
  <c r="A576" i="16" s="1"/>
  <c r="A600" i="16" s="1"/>
  <c r="A624" i="16" s="1"/>
  <c r="A648" i="16" s="1"/>
  <c r="A672" i="16" s="1"/>
  <c r="A696" i="16" s="1"/>
  <c r="A720" i="16" s="1"/>
  <c r="A744" i="16" s="1"/>
  <c r="A768" i="16" s="1"/>
  <c r="A792" i="16" s="1"/>
  <c r="A816" i="16" s="1"/>
  <c r="A840" i="16" s="1"/>
  <c r="A864" i="16" s="1"/>
  <c r="A888" i="16" s="1"/>
  <c r="A912" i="16" s="1"/>
  <c r="A936" i="16" s="1"/>
  <c r="A960" i="16" s="1"/>
  <c r="A984" i="16" s="1"/>
  <c r="A1008" i="16" s="1"/>
  <c r="A1032" i="16" s="1"/>
  <c r="A1056" i="16" s="1"/>
  <c r="A1080" i="16" s="1"/>
  <c r="A1104" i="16" s="1"/>
  <c r="A1128" i="16" s="1"/>
  <c r="A1152" i="16" s="1"/>
  <c r="A1176" i="16" s="1"/>
  <c r="A1200" i="16" s="1"/>
  <c r="A1224" i="16" s="1"/>
  <c r="A1248" i="16" s="1"/>
  <c r="A1272" i="16" s="1"/>
  <c r="A1296" i="16" s="1"/>
  <c r="A1320" i="16" s="1"/>
  <c r="A1344" i="16" s="1"/>
  <c r="A1368" i="16" s="1"/>
  <c r="A1392" i="16" s="1"/>
  <c r="A1416" i="16" s="1"/>
  <c r="A1440" i="16" s="1"/>
  <c r="A1464" i="16" s="1"/>
  <c r="A1488" i="16" s="1"/>
  <c r="A1512" i="16" s="1"/>
  <c r="A1536" i="16" s="1"/>
  <c r="A1560" i="16" s="1"/>
  <c r="A1584" i="16" s="1"/>
  <c r="A1608" i="16" s="1"/>
  <c r="A1632" i="16" s="1"/>
  <c r="A1656" i="16" s="1"/>
  <c r="A1680" i="16" s="1"/>
  <c r="A1704" i="16" s="1"/>
  <c r="A1728" i="16" s="1"/>
  <c r="A1752" i="16" s="1"/>
  <c r="A1776" i="16" s="1"/>
  <c r="A1800" i="16" s="1"/>
  <c r="A1824" i="16" s="1"/>
  <c r="A1848" i="16" s="1"/>
  <c r="A1872" i="16" s="1"/>
  <c r="A1896" i="16" s="1"/>
  <c r="A1920" i="16" s="1"/>
  <c r="A1944" i="16" s="1"/>
  <c r="A1968" i="16" s="1"/>
  <c r="A1992" i="16" s="1"/>
  <c r="A2016" i="16" s="1"/>
  <c r="A2040" i="16" s="1"/>
  <c r="A2064" i="16" s="1"/>
  <c r="A2088" i="16" s="1"/>
  <c r="A2112" i="16" s="1"/>
  <c r="A2136" i="16" s="1"/>
  <c r="A2160" i="16" s="1"/>
  <c r="A2184" i="16" s="1"/>
  <c r="A2208" i="16" s="1"/>
  <c r="A2232" i="16" s="1"/>
  <c r="A2256" i="16" s="1"/>
  <c r="A2280" i="16" s="1"/>
  <c r="A2304" i="16" s="1"/>
  <c r="A2328" i="16" s="1"/>
  <c r="A2352" i="16" s="1"/>
  <c r="A2376" i="16" s="1"/>
  <c r="A2400" i="16" s="1"/>
  <c r="A2424" i="16" s="1"/>
  <c r="A2448" i="16" s="1"/>
  <c r="A2472" i="16" s="1"/>
  <c r="A2496" i="16" s="1"/>
  <c r="A2520" i="16" s="1"/>
  <c r="A2544" i="16" s="1"/>
  <c r="A2568" i="16" s="1"/>
  <c r="A2592" i="16" s="1"/>
  <c r="A2616" i="16" s="1"/>
  <c r="A2640" i="16" s="1"/>
  <c r="A2664" i="16" s="1"/>
  <c r="A2688" i="16" s="1"/>
  <c r="A2712" i="16" s="1"/>
  <c r="A2736" i="16" s="1"/>
  <c r="A2760" i="16" s="1"/>
  <c r="A2784" i="16" s="1"/>
  <c r="A2808" i="16" s="1"/>
  <c r="A2832" i="16" s="1"/>
  <c r="A2856" i="16" s="1"/>
  <c r="A2880" i="16" s="1"/>
  <c r="A2904" i="16" s="1"/>
  <c r="A2928" i="16" s="1"/>
  <c r="A2952" i="16" s="1"/>
  <c r="A2976" i="16" s="1"/>
  <c r="A3000" i="16" s="1"/>
  <c r="A3024" i="16" s="1"/>
  <c r="A3048" i="16" s="1"/>
  <c r="A3072" i="16" s="1"/>
  <c r="A3096" i="16" s="1"/>
  <c r="A3120" i="16" s="1"/>
  <c r="A3144" i="16" s="1"/>
  <c r="A3168" i="16" s="1"/>
  <c r="A3192" i="16" s="1"/>
  <c r="A3216" i="16" s="1"/>
  <c r="A3240" i="16" s="1"/>
  <c r="A3264" i="16" s="1"/>
  <c r="A3288" i="16" s="1"/>
  <c r="A3312" i="16" s="1"/>
  <c r="A3336" i="16" s="1"/>
  <c r="A3360" i="16" s="1"/>
  <c r="A3384" i="16" s="1"/>
  <c r="A3408" i="16" s="1"/>
  <c r="A3432" i="16" s="1"/>
  <c r="A3456" i="16" s="1"/>
  <c r="A3480" i="16" s="1"/>
  <c r="A3504" i="16" s="1"/>
  <c r="A3528" i="16" s="1"/>
  <c r="A3552" i="16" s="1"/>
  <c r="A3576" i="16" s="1"/>
  <c r="A3600" i="16" s="1"/>
  <c r="A3624" i="16" s="1"/>
  <c r="A3648" i="16" s="1"/>
  <c r="A3672" i="16" s="1"/>
  <c r="A3696" i="16" s="1"/>
  <c r="A3720" i="16" s="1"/>
  <c r="A3744" i="16" s="1"/>
  <c r="A3768" i="16" s="1"/>
  <c r="A3792" i="16" s="1"/>
  <c r="A3816" i="16" s="1"/>
  <c r="A3840" i="16" s="1"/>
  <c r="A3864" i="16" s="1"/>
  <c r="A3888" i="16" s="1"/>
  <c r="A3912" i="16" s="1"/>
  <c r="A3936" i="16" s="1"/>
  <c r="A3960" i="16" s="1"/>
  <c r="A3984" i="16" s="1"/>
  <c r="A4008" i="16" s="1"/>
  <c r="A4032" i="16" s="1"/>
  <c r="A4056" i="16" s="1"/>
  <c r="A4080" i="16" s="1"/>
  <c r="A4104" i="16" s="1"/>
  <c r="A4128" i="16" s="1"/>
  <c r="A4152" i="16" s="1"/>
  <c r="A4176" i="16" s="1"/>
  <c r="A4200" i="16" s="1"/>
  <c r="A4224" i="16" s="1"/>
  <c r="A4248" i="16" s="1"/>
  <c r="A4272" i="16" s="1"/>
  <c r="A4296" i="16" s="1"/>
  <c r="A4320" i="16" s="1"/>
  <c r="A4344" i="16" s="1"/>
  <c r="A4368" i="16" s="1"/>
  <c r="A4392" i="16" s="1"/>
  <c r="A4416" i="16" s="1"/>
  <c r="A4440" i="16" s="1"/>
  <c r="A4464" i="16" s="1"/>
  <c r="A4488" i="16" s="1"/>
  <c r="A4512" i="16" s="1"/>
  <c r="A4536" i="16" s="1"/>
  <c r="A4560" i="16" s="1"/>
  <c r="A4584" i="16" s="1"/>
  <c r="A4608" i="16" s="1"/>
  <c r="A4632" i="16" s="1"/>
  <c r="A4656" i="16" s="1"/>
  <c r="A4680" i="16" s="1"/>
  <c r="A4704" i="16" s="1"/>
  <c r="A4728" i="16" s="1"/>
  <c r="A4752" i="16" s="1"/>
  <c r="A4776" i="16" s="1"/>
  <c r="A4800" i="16" s="1"/>
  <c r="A4824" i="16" s="1"/>
  <c r="A4848" i="16" s="1"/>
  <c r="A4872" i="16" s="1"/>
  <c r="A4896" i="16" s="1"/>
  <c r="A4920" i="16" s="1"/>
  <c r="A4944" i="16" s="1"/>
  <c r="A4968" i="16" s="1"/>
  <c r="A4992" i="16" s="1"/>
  <c r="A5016" i="16" s="1"/>
  <c r="A5040" i="16" s="1"/>
  <c r="A5064" i="16" s="1"/>
  <c r="A5088" i="16" s="1"/>
  <c r="A5112" i="16" s="1"/>
  <c r="A5136" i="16" s="1"/>
  <c r="A5160" i="16" s="1"/>
  <c r="A5184" i="16" s="1"/>
  <c r="A5208" i="16" s="1"/>
  <c r="A5232" i="16" s="1"/>
  <c r="A5256" i="16" s="1"/>
  <c r="A5280" i="16" s="1"/>
  <c r="A5304" i="16" s="1"/>
  <c r="A5328" i="16" s="1"/>
  <c r="A5352" i="16" s="1"/>
  <c r="A5376" i="16" s="1"/>
  <c r="A5400" i="16" s="1"/>
  <c r="A5424" i="16" s="1"/>
  <c r="A5448" i="16" s="1"/>
  <c r="A5472" i="16" s="1"/>
  <c r="A5496" i="16" s="1"/>
  <c r="A5520" i="16" s="1"/>
  <c r="A5544" i="16" s="1"/>
  <c r="A5568" i="16" s="1"/>
  <c r="A5592" i="16" s="1"/>
  <c r="A5616" i="16" s="1"/>
  <c r="A5640" i="16" s="1"/>
  <c r="A5664" i="16" s="1"/>
  <c r="A5688" i="16" s="1"/>
  <c r="A5712" i="16" s="1"/>
  <c r="A5736" i="16" s="1"/>
  <c r="A5760" i="16" s="1"/>
  <c r="A5784" i="16" s="1"/>
  <c r="A5808" i="16" s="1"/>
  <c r="A5832" i="16" s="1"/>
  <c r="A5856" i="16" s="1"/>
  <c r="A5880" i="16" s="1"/>
  <c r="A5904" i="16" s="1"/>
  <c r="A5928" i="16" s="1"/>
  <c r="A5952" i="16" s="1"/>
  <c r="A5976" i="16" s="1"/>
  <c r="A6000" i="16" s="1"/>
  <c r="A6024" i="16" s="1"/>
  <c r="A6048" i="16" s="1"/>
  <c r="A6072" i="16" s="1"/>
  <c r="A6096" i="16" s="1"/>
  <c r="A6120" i="16" s="1"/>
  <c r="A6144" i="16" s="1"/>
  <c r="A6168" i="16" s="1"/>
  <c r="A6192" i="16" s="1"/>
  <c r="A6216" i="16" s="1"/>
  <c r="A6240" i="16" s="1"/>
  <c r="A6264" i="16" s="1"/>
  <c r="A6288" i="16" s="1"/>
  <c r="A6312" i="16" s="1"/>
  <c r="A6336" i="16" s="1"/>
  <c r="A6360" i="16" s="1"/>
  <c r="A6384" i="16" s="1"/>
  <c r="A6408" i="16" s="1"/>
  <c r="A6432" i="16" s="1"/>
  <c r="A6456" i="16" s="1"/>
  <c r="A6480" i="16" s="1"/>
  <c r="A6504" i="16" s="1"/>
  <c r="A6528" i="16" s="1"/>
  <c r="A6552" i="16" s="1"/>
  <c r="A6576" i="16" s="1"/>
  <c r="A6600" i="16" s="1"/>
  <c r="A6624" i="16" s="1"/>
  <c r="A6648" i="16" s="1"/>
  <c r="A6672" i="16" s="1"/>
  <c r="A6696" i="16" s="1"/>
  <c r="A6720" i="16" s="1"/>
  <c r="A6744" i="16" s="1"/>
  <c r="A6768" i="16" s="1"/>
  <c r="A6792" i="16" s="1"/>
  <c r="A6816" i="16" s="1"/>
  <c r="A6840" i="16" s="1"/>
  <c r="A6864" i="16" s="1"/>
  <c r="A6888" i="16" s="1"/>
  <c r="A6912" i="16" s="1"/>
  <c r="A6936" i="16" s="1"/>
  <c r="A6960" i="16" s="1"/>
  <c r="A6984" i="16" s="1"/>
  <c r="A7008" i="16" s="1"/>
  <c r="A7032" i="16" s="1"/>
  <c r="A7056" i="16" s="1"/>
  <c r="A7080" i="16" s="1"/>
  <c r="A7104" i="16" s="1"/>
  <c r="A7128" i="16" s="1"/>
  <c r="A7152" i="16" s="1"/>
  <c r="A7176" i="16" s="1"/>
  <c r="A7200" i="16" s="1"/>
  <c r="A7224" i="16" s="1"/>
  <c r="A7248" i="16" s="1"/>
  <c r="A7272" i="16" s="1"/>
  <c r="A7296" i="16" s="1"/>
  <c r="A7320" i="16" s="1"/>
  <c r="A7344" i="16" s="1"/>
  <c r="A7368" i="16" s="1"/>
  <c r="A7392" i="16" s="1"/>
  <c r="A7416" i="16" s="1"/>
  <c r="A7440" i="16" s="1"/>
  <c r="A7464" i="16" s="1"/>
  <c r="A7488" i="16" s="1"/>
  <c r="A7512" i="16" s="1"/>
  <c r="A7536" i="16" s="1"/>
  <c r="A7560" i="16" s="1"/>
  <c r="A7584" i="16" s="1"/>
  <c r="A7608" i="16" s="1"/>
  <c r="A7632" i="16" s="1"/>
  <c r="A7656" i="16" s="1"/>
  <c r="A7680" i="16" s="1"/>
  <c r="A7704" i="16" s="1"/>
  <c r="A7728" i="16" s="1"/>
  <c r="A7752" i="16" s="1"/>
  <c r="A7776" i="16" s="1"/>
  <c r="A7800" i="16" s="1"/>
  <c r="A7824" i="16" s="1"/>
  <c r="A7848" i="16" s="1"/>
  <c r="A7872" i="16" s="1"/>
  <c r="A7896" i="16" s="1"/>
  <c r="A7920" i="16" s="1"/>
  <c r="A7944" i="16" s="1"/>
  <c r="A7968" i="16" s="1"/>
  <c r="A7992" i="16" s="1"/>
  <c r="A8016" i="16" s="1"/>
  <c r="A8040" i="16" s="1"/>
  <c r="A8064" i="16" s="1"/>
  <c r="A8088" i="16" s="1"/>
  <c r="A8112" i="16" s="1"/>
  <c r="A8136" i="16" s="1"/>
  <c r="A8160" i="16" s="1"/>
  <c r="A8184" i="16" s="1"/>
  <c r="A8208" i="16" s="1"/>
  <c r="A8232" i="16" s="1"/>
  <c r="A8256" i="16" s="1"/>
  <c r="A8280" i="16" s="1"/>
  <c r="A8304" i="16" s="1"/>
  <c r="A8328" i="16" s="1"/>
  <c r="A8352" i="16" s="1"/>
  <c r="A8376" i="16" s="1"/>
  <c r="A8400" i="16" s="1"/>
  <c r="A8424" i="16" s="1"/>
  <c r="A8448" i="16" s="1"/>
  <c r="A8472" i="16" s="1"/>
  <c r="A8496" i="16" s="1"/>
  <c r="A8520" i="16" s="1"/>
  <c r="A8544" i="16" s="1"/>
  <c r="A8568" i="16" s="1"/>
  <c r="A8592" i="16" s="1"/>
  <c r="A8616" i="16" s="1"/>
  <c r="A8640" i="16" s="1"/>
  <c r="A8664" i="16" s="1"/>
  <c r="A8688" i="16" s="1"/>
  <c r="A8712" i="16" s="1"/>
  <c r="A8736" i="16" s="1"/>
  <c r="A47" i="16"/>
  <c r="A71" i="16" s="1"/>
  <c r="A95" i="16" s="1"/>
  <c r="A119" i="16" s="1"/>
  <c r="A143" i="16" s="1"/>
  <c r="A167" i="16" s="1"/>
  <c r="A191" i="16" s="1"/>
  <c r="A215" i="16" s="1"/>
  <c r="A239" i="16" s="1"/>
  <c r="A263" i="16" s="1"/>
  <c r="A287" i="16" s="1"/>
  <c r="A311" i="16" s="1"/>
  <c r="A335" i="16" s="1"/>
  <c r="A359" i="16" s="1"/>
  <c r="A383" i="16" s="1"/>
  <c r="A407" i="16" s="1"/>
  <c r="A431" i="16" s="1"/>
  <c r="A455" i="16" s="1"/>
  <c r="A479" i="16" s="1"/>
  <c r="A503" i="16" s="1"/>
  <c r="A527" i="16" s="1"/>
  <c r="A551" i="16" s="1"/>
  <c r="A575" i="16" s="1"/>
  <c r="A599" i="16" s="1"/>
  <c r="A623" i="16" s="1"/>
  <c r="A647" i="16" s="1"/>
  <c r="A671" i="16" s="1"/>
  <c r="A695" i="16" s="1"/>
  <c r="A719" i="16" s="1"/>
  <c r="A743" i="16" s="1"/>
  <c r="A767" i="16" s="1"/>
  <c r="A791" i="16" s="1"/>
  <c r="A815" i="16" s="1"/>
  <c r="A839" i="16" s="1"/>
  <c r="A863" i="16" s="1"/>
  <c r="A887" i="16" s="1"/>
  <c r="A911" i="16" s="1"/>
  <c r="A935" i="16" s="1"/>
  <c r="A959" i="16" s="1"/>
  <c r="A983" i="16" s="1"/>
  <c r="A1007" i="16" s="1"/>
  <c r="A1031" i="16" s="1"/>
  <c r="A1055" i="16" s="1"/>
  <c r="A1079" i="16" s="1"/>
  <c r="A1103" i="16" s="1"/>
  <c r="A1127" i="16" s="1"/>
  <c r="A1151" i="16" s="1"/>
  <c r="A1175" i="16" s="1"/>
  <c r="A1199" i="16" s="1"/>
  <c r="A1223" i="16" s="1"/>
  <c r="A1247" i="16" s="1"/>
  <c r="A1271" i="16" s="1"/>
  <c r="A1295" i="16" s="1"/>
  <c r="A1319" i="16" s="1"/>
  <c r="A1343" i="16" s="1"/>
  <c r="A1367" i="16" s="1"/>
  <c r="A1391" i="16" s="1"/>
  <c r="A1415" i="16" s="1"/>
  <c r="A1439" i="16" s="1"/>
  <c r="A1463" i="16" s="1"/>
  <c r="A1487" i="16" s="1"/>
  <c r="A1511" i="16" s="1"/>
  <c r="A1535" i="16" s="1"/>
  <c r="A1559" i="16" s="1"/>
  <c r="A1583" i="16" s="1"/>
  <c r="A1607" i="16" s="1"/>
  <c r="A1631" i="16" s="1"/>
  <c r="A1655" i="16" s="1"/>
  <c r="A1679" i="16" s="1"/>
  <c r="A1703" i="16" s="1"/>
  <c r="A1727" i="16" s="1"/>
  <c r="A1751" i="16" s="1"/>
  <c r="A1775" i="16" s="1"/>
  <c r="A1799" i="16" s="1"/>
  <c r="A1823" i="16" s="1"/>
  <c r="A1847" i="16" s="1"/>
  <c r="A1871" i="16" s="1"/>
  <c r="A1895" i="16" s="1"/>
  <c r="A1919" i="16" s="1"/>
  <c r="A1943" i="16" s="1"/>
  <c r="A1967" i="16" s="1"/>
  <c r="A1991" i="16" s="1"/>
  <c r="A2015" i="16" s="1"/>
  <c r="A2039" i="16" s="1"/>
  <c r="A2063" i="16" s="1"/>
  <c r="A2087" i="16" s="1"/>
  <c r="A2111" i="16" s="1"/>
  <c r="A2135" i="16" s="1"/>
  <c r="A2159" i="16" s="1"/>
  <c r="A2183" i="16" s="1"/>
  <c r="A2207" i="16" s="1"/>
  <c r="A2231" i="16" s="1"/>
  <c r="A2255" i="16" s="1"/>
  <c r="A2279" i="16" s="1"/>
  <c r="A2303" i="16" s="1"/>
  <c r="A2327" i="16" s="1"/>
  <c r="A2351" i="16" s="1"/>
  <c r="A2375" i="16" s="1"/>
  <c r="A2399" i="16" s="1"/>
  <c r="A2423" i="16" s="1"/>
  <c r="A2447" i="16" s="1"/>
  <c r="A2471" i="16" s="1"/>
  <c r="A2495" i="16" s="1"/>
  <c r="A2519" i="16" s="1"/>
  <c r="A2543" i="16" s="1"/>
  <c r="A2567" i="16" s="1"/>
  <c r="A2591" i="16" s="1"/>
  <c r="A2615" i="16" s="1"/>
  <c r="A2639" i="16" s="1"/>
  <c r="A2663" i="16" s="1"/>
  <c r="A2687" i="16" s="1"/>
  <c r="A2711" i="16" s="1"/>
  <c r="A2735" i="16" s="1"/>
  <c r="A2759" i="16" s="1"/>
  <c r="A2783" i="16" s="1"/>
  <c r="A2807" i="16" s="1"/>
  <c r="A2831" i="16" s="1"/>
  <c r="A2855" i="16" s="1"/>
  <c r="A2879" i="16" s="1"/>
  <c r="A2903" i="16" s="1"/>
  <c r="A2927" i="16" s="1"/>
  <c r="A2951" i="16" s="1"/>
  <c r="A2975" i="16" s="1"/>
  <c r="A2999" i="16" s="1"/>
  <c r="A3023" i="16" s="1"/>
  <c r="A3047" i="16" s="1"/>
  <c r="A3071" i="16" s="1"/>
  <c r="A3095" i="16" s="1"/>
  <c r="A3119" i="16" s="1"/>
  <c r="A3143" i="16" s="1"/>
  <c r="A3167" i="16" s="1"/>
  <c r="A3191" i="16" s="1"/>
  <c r="A3215" i="16" s="1"/>
  <c r="A3239" i="16" s="1"/>
  <c r="A3263" i="16" s="1"/>
  <c r="A3287" i="16" s="1"/>
  <c r="A3311" i="16" s="1"/>
  <c r="A3335" i="16" s="1"/>
  <c r="A3359" i="16" s="1"/>
  <c r="A3383" i="16" s="1"/>
  <c r="A3407" i="16" s="1"/>
  <c r="A3431" i="16" s="1"/>
  <c r="A3455" i="16" s="1"/>
  <c r="A3479" i="16" s="1"/>
  <c r="A3503" i="16" s="1"/>
  <c r="A3527" i="16" s="1"/>
  <c r="A3551" i="16" s="1"/>
  <c r="A3575" i="16" s="1"/>
  <c r="A3599" i="16" s="1"/>
  <c r="A3623" i="16" s="1"/>
  <c r="A3647" i="16" s="1"/>
  <c r="A3671" i="16" s="1"/>
  <c r="A3695" i="16" s="1"/>
  <c r="A3719" i="16" s="1"/>
  <c r="A3743" i="16" s="1"/>
  <c r="A3767" i="16" s="1"/>
  <c r="A3791" i="16" s="1"/>
  <c r="A3815" i="16" s="1"/>
  <c r="A3839" i="16" s="1"/>
  <c r="A3863" i="16" s="1"/>
  <c r="A3887" i="16" s="1"/>
  <c r="A3911" i="16" s="1"/>
  <c r="A3935" i="16" s="1"/>
  <c r="A3959" i="16" s="1"/>
  <c r="A3983" i="16" s="1"/>
  <c r="A4007" i="16" s="1"/>
  <c r="A4031" i="16" s="1"/>
  <c r="A4055" i="16" s="1"/>
  <c r="A4079" i="16" s="1"/>
  <c r="A4103" i="16" s="1"/>
  <c r="A4127" i="16" s="1"/>
  <c r="A4151" i="16" s="1"/>
  <c r="A4175" i="16" s="1"/>
  <c r="A4199" i="16" s="1"/>
  <c r="A4223" i="16" s="1"/>
  <c r="A4247" i="16" s="1"/>
  <c r="A4271" i="16" s="1"/>
  <c r="A4295" i="16" s="1"/>
  <c r="A4319" i="16" s="1"/>
  <c r="A4343" i="16" s="1"/>
  <c r="A4367" i="16" s="1"/>
  <c r="A4391" i="16" s="1"/>
  <c r="A4415" i="16" s="1"/>
  <c r="A4439" i="16" s="1"/>
  <c r="A4463" i="16" s="1"/>
  <c r="A4487" i="16" s="1"/>
  <c r="A4511" i="16" s="1"/>
  <c r="A4535" i="16" s="1"/>
  <c r="A4559" i="16" s="1"/>
  <c r="A4583" i="16" s="1"/>
  <c r="A4607" i="16" s="1"/>
  <c r="A4631" i="16" s="1"/>
  <c r="A4655" i="16" s="1"/>
  <c r="A4679" i="16" s="1"/>
  <c r="A4703" i="16" s="1"/>
  <c r="A4727" i="16" s="1"/>
  <c r="A4751" i="16" s="1"/>
  <c r="A4775" i="16" s="1"/>
  <c r="A4799" i="16" s="1"/>
  <c r="A4823" i="16" s="1"/>
  <c r="A4847" i="16" s="1"/>
  <c r="A4871" i="16" s="1"/>
  <c r="A4895" i="16" s="1"/>
  <c r="A4919" i="16" s="1"/>
  <c r="A4943" i="16" s="1"/>
  <c r="A4967" i="16" s="1"/>
  <c r="A4991" i="16" s="1"/>
  <c r="A5015" i="16" s="1"/>
  <c r="A5039" i="16" s="1"/>
  <c r="A5063" i="16" s="1"/>
  <c r="A5087" i="16" s="1"/>
  <c r="A5111" i="16" s="1"/>
  <c r="A5135" i="16" s="1"/>
  <c r="A5159" i="16" s="1"/>
  <c r="A5183" i="16" s="1"/>
  <c r="A5207" i="16" s="1"/>
  <c r="A5231" i="16" s="1"/>
  <c r="A5255" i="16" s="1"/>
  <c r="A5279" i="16" s="1"/>
  <c r="A5303" i="16" s="1"/>
  <c r="A5327" i="16" s="1"/>
  <c r="A5351" i="16" s="1"/>
  <c r="A5375" i="16" s="1"/>
  <c r="A5399" i="16" s="1"/>
  <c r="A5423" i="16" s="1"/>
  <c r="A5447" i="16" s="1"/>
  <c r="A5471" i="16" s="1"/>
  <c r="A5495" i="16" s="1"/>
  <c r="A5519" i="16" s="1"/>
  <c r="A5543" i="16" s="1"/>
  <c r="A5567" i="16" s="1"/>
  <c r="A5591" i="16" s="1"/>
  <c r="A5615" i="16" s="1"/>
  <c r="A5639" i="16" s="1"/>
  <c r="A5663" i="16" s="1"/>
  <c r="A5687" i="16" s="1"/>
  <c r="A5711" i="16" s="1"/>
  <c r="A5735" i="16" s="1"/>
  <c r="A5759" i="16" s="1"/>
  <c r="A5783" i="16" s="1"/>
  <c r="A5807" i="16" s="1"/>
  <c r="A5831" i="16" s="1"/>
  <c r="A5855" i="16" s="1"/>
  <c r="A5879" i="16" s="1"/>
  <c r="A5903" i="16" s="1"/>
  <c r="A5927" i="16" s="1"/>
  <c r="A5951" i="16" s="1"/>
  <c r="A5975" i="16" s="1"/>
  <c r="A5999" i="16" s="1"/>
  <c r="A6023" i="16" s="1"/>
  <c r="A6047" i="16" s="1"/>
  <c r="A6071" i="16" s="1"/>
  <c r="A6095" i="16" s="1"/>
  <c r="A6119" i="16" s="1"/>
  <c r="A6143" i="16" s="1"/>
  <c r="A6167" i="16" s="1"/>
  <c r="A6191" i="16" s="1"/>
  <c r="A6215" i="16" s="1"/>
  <c r="A6239" i="16" s="1"/>
  <c r="A6263" i="16" s="1"/>
  <c r="A6287" i="16" s="1"/>
  <c r="A6311" i="16" s="1"/>
  <c r="A6335" i="16" s="1"/>
  <c r="A6359" i="16" s="1"/>
  <c r="A6383" i="16" s="1"/>
  <c r="A6407" i="16" s="1"/>
  <c r="A6431" i="16" s="1"/>
  <c r="A6455" i="16" s="1"/>
  <c r="A6479" i="16" s="1"/>
  <c r="A6503" i="16" s="1"/>
  <c r="A6527" i="16" s="1"/>
  <c r="A6551" i="16" s="1"/>
  <c r="A6575" i="16" s="1"/>
  <c r="A6599" i="16" s="1"/>
  <c r="A6623" i="16" s="1"/>
  <c r="A6647" i="16" s="1"/>
  <c r="A6671" i="16" s="1"/>
  <c r="A6695" i="16" s="1"/>
  <c r="A6719" i="16" s="1"/>
  <c r="A6743" i="16" s="1"/>
  <c r="A6767" i="16" s="1"/>
  <c r="A6791" i="16" s="1"/>
  <c r="A6815" i="16" s="1"/>
  <c r="A6839" i="16" s="1"/>
  <c r="A6863" i="16" s="1"/>
  <c r="A6887" i="16" s="1"/>
  <c r="A6911" i="16" s="1"/>
  <c r="A6935" i="16" s="1"/>
  <c r="A6959" i="16" s="1"/>
  <c r="A6983" i="16" s="1"/>
  <c r="A7007" i="16" s="1"/>
  <c r="A7031" i="16" s="1"/>
  <c r="A7055" i="16" s="1"/>
  <c r="A7079" i="16" s="1"/>
  <c r="A7103" i="16" s="1"/>
  <c r="A7127" i="16" s="1"/>
  <c r="A7151" i="16" s="1"/>
  <c r="A7175" i="16" s="1"/>
  <c r="A7199" i="16" s="1"/>
  <c r="A7223" i="16" s="1"/>
  <c r="A7247" i="16" s="1"/>
  <c r="A7271" i="16" s="1"/>
  <c r="A7295" i="16" s="1"/>
  <c r="A7319" i="16" s="1"/>
  <c r="A7343" i="16" s="1"/>
  <c r="A7367" i="16" s="1"/>
  <c r="A7391" i="16" s="1"/>
  <c r="A7415" i="16" s="1"/>
  <c r="A7439" i="16" s="1"/>
  <c r="A7463" i="16" s="1"/>
  <c r="A7487" i="16" s="1"/>
  <c r="A7511" i="16" s="1"/>
  <c r="A7535" i="16" s="1"/>
  <c r="A7559" i="16" s="1"/>
  <c r="A7583" i="16" s="1"/>
  <c r="A7607" i="16" s="1"/>
  <c r="A7631" i="16" s="1"/>
  <c r="A7655" i="16" s="1"/>
  <c r="A7679" i="16" s="1"/>
  <c r="A7703" i="16" s="1"/>
  <c r="A7727" i="16" s="1"/>
  <c r="A7751" i="16" s="1"/>
  <c r="A7775" i="16" s="1"/>
  <c r="A7799" i="16" s="1"/>
  <c r="A7823" i="16" s="1"/>
  <c r="A7847" i="16" s="1"/>
  <c r="A7871" i="16" s="1"/>
  <c r="A7895" i="16" s="1"/>
  <c r="A7919" i="16" s="1"/>
  <c r="A7943" i="16" s="1"/>
  <c r="A7967" i="16" s="1"/>
  <c r="A7991" i="16" s="1"/>
  <c r="A8015" i="16" s="1"/>
  <c r="A8039" i="16" s="1"/>
  <c r="A8063" i="16" s="1"/>
  <c r="A8087" i="16" s="1"/>
  <c r="A8111" i="16" s="1"/>
  <c r="A8135" i="16" s="1"/>
  <c r="A8159" i="16" s="1"/>
  <c r="A8183" i="16" s="1"/>
  <c r="A8207" i="16" s="1"/>
  <c r="A8231" i="16" s="1"/>
  <c r="A8255" i="16" s="1"/>
  <c r="A8279" i="16" s="1"/>
  <c r="A8303" i="16" s="1"/>
  <c r="A8327" i="16" s="1"/>
  <c r="A8351" i="16" s="1"/>
  <c r="A8375" i="16" s="1"/>
  <c r="A8399" i="16" s="1"/>
  <c r="A8423" i="16" s="1"/>
  <c r="A8447" i="16" s="1"/>
  <c r="A8471" i="16" s="1"/>
  <c r="A8495" i="16" s="1"/>
  <c r="A8519" i="16" s="1"/>
  <c r="A8543" i="16" s="1"/>
  <c r="A8567" i="16" s="1"/>
  <c r="A8591" i="16" s="1"/>
  <c r="A8615" i="16" s="1"/>
  <c r="A8639" i="16" s="1"/>
  <c r="A8663" i="16" s="1"/>
  <c r="A8687" i="16" s="1"/>
  <c r="A8711" i="16" s="1"/>
  <c r="A8735" i="16" s="1"/>
  <c r="A46" i="16"/>
  <c r="A70" i="16" s="1"/>
  <c r="A94" i="16" s="1"/>
  <c r="A118" i="16" s="1"/>
  <c r="A142" i="16" s="1"/>
  <c r="A166" i="16" s="1"/>
  <c r="A190" i="16" s="1"/>
  <c r="A214" i="16" s="1"/>
  <c r="A238" i="16" s="1"/>
  <c r="A262" i="16" s="1"/>
  <c r="A286" i="16" s="1"/>
  <c r="A310" i="16" s="1"/>
  <c r="A334" i="16" s="1"/>
  <c r="A358" i="16" s="1"/>
  <c r="A382" i="16" s="1"/>
  <c r="A406" i="16" s="1"/>
  <c r="A430" i="16" s="1"/>
  <c r="A454" i="16" s="1"/>
  <c r="A478" i="16" s="1"/>
  <c r="A502" i="16" s="1"/>
  <c r="A526" i="16" s="1"/>
  <c r="A550" i="16" s="1"/>
  <c r="A574" i="16" s="1"/>
  <c r="A598" i="16" s="1"/>
  <c r="A622" i="16" s="1"/>
  <c r="A646" i="16" s="1"/>
  <c r="A670" i="16" s="1"/>
  <c r="A694" i="16" s="1"/>
  <c r="A718" i="16" s="1"/>
  <c r="A742" i="16" s="1"/>
  <c r="A766" i="16" s="1"/>
  <c r="A790" i="16" s="1"/>
  <c r="A814" i="16" s="1"/>
  <c r="A838" i="16" s="1"/>
  <c r="A862" i="16" s="1"/>
  <c r="A886" i="16" s="1"/>
  <c r="A910" i="16" s="1"/>
  <c r="A934" i="16" s="1"/>
  <c r="A958" i="16" s="1"/>
  <c r="A982" i="16" s="1"/>
  <c r="A1006" i="16" s="1"/>
  <c r="A1030" i="16" s="1"/>
  <c r="A1054" i="16" s="1"/>
  <c r="A1078" i="16" s="1"/>
  <c r="A1102" i="16" s="1"/>
  <c r="A1126" i="16" s="1"/>
  <c r="A1150" i="16" s="1"/>
  <c r="A1174" i="16" s="1"/>
  <c r="A1198" i="16" s="1"/>
  <c r="A1222" i="16" s="1"/>
  <c r="A1246" i="16" s="1"/>
  <c r="A1270" i="16" s="1"/>
  <c r="A1294" i="16" s="1"/>
  <c r="A1318" i="16" s="1"/>
  <c r="A1342" i="16" s="1"/>
  <c r="A1366" i="16" s="1"/>
  <c r="A1390" i="16" s="1"/>
  <c r="A1414" i="16" s="1"/>
  <c r="A1438" i="16" s="1"/>
  <c r="A1462" i="16" s="1"/>
  <c r="A1486" i="16" s="1"/>
  <c r="A1510" i="16" s="1"/>
  <c r="A1534" i="16" s="1"/>
  <c r="A1558" i="16" s="1"/>
  <c r="A1582" i="16" s="1"/>
  <c r="A1606" i="16" s="1"/>
  <c r="A1630" i="16" s="1"/>
  <c r="A1654" i="16" s="1"/>
  <c r="A1678" i="16" s="1"/>
  <c r="A1702" i="16" s="1"/>
  <c r="A1726" i="16" s="1"/>
  <c r="A1750" i="16" s="1"/>
  <c r="A1774" i="16" s="1"/>
  <c r="A1798" i="16" s="1"/>
  <c r="A1822" i="16" s="1"/>
  <c r="A1846" i="16" s="1"/>
  <c r="A1870" i="16" s="1"/>
  <c r="A1894" i="16" s="1"/>
  <c r="A1918" i="16" s="1"/>
  <c r="A1942" i="16" s="1"/>
  <c r="A1966" i="16" s="1"/>
  <c r="A1990" i="16" s="1"/>
  <c r="A2014" i="16" s="1"/>
  <c r="A2038" i="16" s="1"/>
  <c r="A2062" i="16" s="1"/>
  <c r="A2086" i="16" s="1"/>
  <c r="A2110" i="16" s="1"/>
  <c r="A2134" i="16" s="1"/>
  <c r="A2158" i="16" s="1"/>
  <c r="A2182" i="16" s="1"/>
  <c r="A2206" i="16" s="1"/>
  <c r="A2230" i="16" s="1"/>
  <c r="A2254" i="16" s="1"/>
  <c r="A2278" i="16" s="1"/>
  <c r="A2302" i="16" s="1"/>
  <c r="A2326" i="16" s="1"/>
  <c r="A2350" i="16" s="1"/>
  <c r="A2374" i="16" s="1"/>
  <c r="A2398" i="16" s="1"/>
  <c r="A2422" i="16" s="1"/>
  <c r="A2446" i="16" s="1"/>
  <c r="A2470" i="16" s="1"/>
  <c r="A2494" i="16" s="1"/>
  <c r="A2518" i="16" s="1"/>
  <c r="A2542" i="16" s="1"/>
  <c r="A2566" i="16" s="1"/>
  <c r="A2590" i="16" s="1"/>
  <c r="A2614" i="16" s="1"/>
  <c r="A2638" i="16" s="1"/>
  <c r="A2662" i="16" s="1"/>
  <c r="A2686" i="16" s="1"/>
  <c r="A2710" i="16" s="1"/>
  <c r="A2734" i="16" s="1"/>
  <c r="A2758" i="16" s="1"/>
  <c r="A2782" i="16" s="1"/>
  <c r="A2806" i="16" s="1"/>
  <c r="A2830" i="16" s="1"/>
  <c r="A2854" i="16" s="1"/>
  <c r="A2878" i="16" s="1"/>
  <c r="A2902" i="16" s="1"/>
  <c r="A2926" i="16" s="1"/>
  <c r="A2950" i="16" s="1"/>
  <c r="A2974" i="16" s="1"/>
  <c r="A2998" i="16" s="1"/>
  <c r="A3022" i="16" s="1"/>
  <c r="A3046" i="16" s="1"/>
  <c r="A3070" i="16" s="1"/>
  <c r="A3094" i="16" s="1"/>
  <c r="A3118" i="16" s="1"/>
  <c r="A3142" i="16" s="1"/>
  <c r="A3166" i="16" s="1"/>
  <c r="A3190" i="16" s="1"/>
  <c r="A3214" i="16" s="1"/>
  <c r="A3238" i="16" s="1"/>
  <c r="A3262" i="16" s="1"/>
  <c r="A3286" i="16" s="1"/>
  <c r="A3310" i="16" s="1"/>
  <c r="A3334" i="16" s="1"/>
  <c r="A3358" i="16" s="1"/>
  <c r="A3382" i="16" s="1"/>
  <c r="A3406" i="16" s="1"/>
  <c r="A3430" i="16" s="1"/>
  <c r="A3454" i="16" s="1"/>
  <c r="A3478" i="16" s="1"/>
  <c r="A3502" i="16" s="1"/>
  <c r="A3526" i="16" s="1"/>
  <c r="A3550" i="16" s="1"/>
  <c r="A3574" i="16" s="1"/>
  <c r="A3598" i="16" s="1"/>
  <c r="A3622" i="16" s="1"/>
  <c r="A3646" i="16" s="1"/>
  <c r="A3670" i="16" s="1"/>
  <c r="A3694" i="16" s="1"/>
  <c r="A3718" i="16" s="1"/>
  <c r="A3742" i="16" s="1"/>
  <c r="A3766" i="16" s="1"/>
  <c r="A3790" i="16" s="1"/>
  <c r="A3814" i="16" s="1"/>
  <c r="A3838" i="16" s="1"/>
  <c r="A3862" i="16" s="1"/>
  <c r="A3886" i="16" s="1"/>
  <c r="A3910" i="16" s="1"/>
  <c r="A3934" i="16" s="1"/>
  <c r="A3958" i="16" s="1"/>
  <c r="A3982" i="16" s="1"/>
  <c r="A4006" i="16" s="1"/>
  <c r="A4030" i="16" s="1"/>
  <c r="A4054" i="16" s="1"/>
  <c r="A4078" i="16" s="1"/>
  <c r="A4102" i="16" s="1"/>
  <c r="A4126" i="16" s="1"/>
  <c r="A4150" i="16" s="1"/>
  <c r="A4174" i="16" s="1"/>
  <c r="A4198" i="16" s="1"/>
  <c r="A4222" i="16" s="1"/>
  <c r="A4246" i="16" s="1"/>
  <c r="A4270" i="16" s="1"/>
  <c r="A4294" i="16" s="1"/>
  <c r="A4318" i="16" s="1"/>
  <c r="A4342" i="16" s="1"/>
  <c r="A4366" i="16" s="1"/>
  <c r="A4390" i="16" s="1"/>
  <c r="A4414" i="16" s="1"/>
  <c r="A4438" i="16" s="1"/>
  <c r="A4462" i="16" s="1"/>
  <c r="A4486" i="16" s="1"/>
  <c r="A4510" i="16" s="1"/>
  <c r="A4534" i="16" s="1"/>
  <c r="A4558" i="16" s="1"/>
  <c r="A4582" i="16" s="1"/>
  <c r="A4606" i="16" s="1"/>
  <c r="A4630" i="16" s="1"/>
  <c r="A4654" i="16" s="1"/>
  <c r="A4678" i="16" s="1"/>
  <c r="A4702" i="16" s="1"/>
  <c r="A4726" i="16" s="1"/>
  <c r="A4750" i="16" s="1"/>
  <c r="A4774" i="16" s="1"/>
  <c r="A4798" i="16" s="1"/>
  <c r="A4822" i="16" s="1"/>
  <c r="A4846" i="16" s="1"/>
  <c r="A4870" i="16" s="1"/>
  <c r="A4894" i="16" s="1"/>
  <c r="A4918" i="16" s="1"/>
  <c r="A4942" i="16" s="1"/>
  <c r="A4966" i="16" s="1"/>
  <c r="A4990" i="16" s="1"/>
  <c r="A5014" i="16" s="1"/>
  <c r="A5038" i="16" s="1"/>
  <c r="A5062" i="16" s="1"/>
  <c r="A5086" i="16" s="1"/>
  <c r="A5110" i="16" s="1"/>
  <c r="A5134" i="16" s="1"/>
  <c r="A5158" i="16" s="1"/>
  <c r="A5182" i="16" s="1"/>
  <c r="A5206" i="16" s="1"/>
  <c r="A5230" i="16" s="1"/>
  <c r="A5254" i="16" s="1"/>
  <c r="A5278" i="16" s="1"/>
  <c r="A5302" i="16" s="1"/>
  <c r="A5326" i="16" s="1"/>
  <c r="A5350" i="16" s="1"/>
  <c r="A5374" i="16" s="1"/>
  <c r="A5398" i="16" s="1"/>
  <c r="A5422" i="16" s="1"/>
  <c r="A5446" i="16" s="1"/>
  <c r="A5470" i="16" s="1"/>
  <c r="A5494" i="16" s="1"/>
  <c r="A5518" i="16" s="1"/>
  <c r="A5542" i="16" s="1"/>
  <c r="A5566" i="16" s="1"/>
  <c r="A5590" i="16" s="1"/>
  <c r="A5614" i="16" s="1"/>
  <c r="A5638" i="16" s="1"/>
  <c r="A5662" i="16" s="1"/>
  <c r="A5686" i="16" s="1"/>
  <c r="A5710" i="16" s="1"/>
  <c r="A5734" i="16" s="1"/>
  <c r="A5758" i="16" s="1"/>
  <c r="A5782" i="16" s="1"/>
  <c r="A5806" i="16" s="1"/>
  <c r="A5830" i="16" s="1"/>
  <c r="A5854" i="16" s="1"/>
  <c r="A5878" i="16" s="1"/>
  <c r="A5902" i="16" s="1"/>
  <c r="A5926" i="16" s="1"/>
  <c r="A5950" i="16" s="1"/>
  <c r="A5974" i="16" s="1"/>
  <c r="A5998" i="16" s="1"/>
  <c r="A6022" i="16" s="1"/>
  <c r="A6046" i="16" s="1"/>
  <c r="A6070" i="16" s="1"/>
  <c r="A6094" i="16" s="1"/>
  <c r="A6118" i="16" s="1"/>
  <c r="A6142" i="16" s="1"/>
  <c r="A6166" i="16" s="1"/>
  <c r="A6190" i="16" s="1"/>
  <c r="A6214" i="16" s="1"/>
  <c r="A6238" i="16" s="1"/>
  <c r="A6262" i="16" s="1"/>
  <c r="A6286" i="16" s="1"/>
  <c r="A6310" i="16" s="1"/>
  <c r="A6334" i="16" s="1"/>
  <c r="A6358" i="16" s="1"/>
  <c r="A6382" i="16" s="1"/>
  <c r="A6406" i="16" s="1"/>
  <c r="A6430" i="16" s="1"/>
  <c r="A6454" i="16" s="1"/>
  <c r="A6478" i="16" s="1"/>
  <c r="A6502" i="16" s="1"/>
  <c r="A6526" i="16" s="1"/>
  <c r="A6550" i="16" s="1"/>
  <c r="A6574" i="16" s="1"/>
  <c r="A6598" i="16" s="1"/>
  <c r="A6622" i="16" s="1"/>
  <c r="A6646" i="16" s="1"/>
  <c r="A6670" i="16" s="1"/>
  <c r="A6694" i="16" s="1"/>
  <c r="A6718" i="16" s="1"/>
  <c r="A6742" i="16" s="1"/>
  <c r="A6766" i="16" s="1"/>
  <c r="A6790" i="16" s="1"/>
  <c r="A6814" i="16" s="1"/>
  <c r="A6838" i="16" s="1"/>
  <c r="A6862" i="16" s="1"/>
  <c r="A6886" i="16" s="1"/>
  <c r="A6910" i="16" s="1"/>
  <c r="A6934" i="16" s="1"/>
  <c r="A6958" i="16" s="1"/>
  <c r="A6982" i="16" s="1"/>
  <c r="A7006" i="16" s="1"/>
  <c r="A7030" i="16" s="1"/>
  <c r="A7054" i="16" s="1"/>
  <c r="A7078" i="16" s="1"/>
  <c r="A7102" i="16" s="1"/>
  <c r="A7126" i="16" s="1"/>
  <c r="A7150" i="16" s="1"/>
  <c r="A7174" i="16" s="1"/>
  <c r="A7198" i="16" s="1"/>
  <c r="A7222" i="16" s="1"/>
  <c r="A7246" i="16" s="1"/>
  <c r="A7270" i="16" s="1"/>
  <c r="A7294" i="16" s="1"/>
  <c r="A7318" i="16" s="1"/>
  <c r="A7342" i="16" s="1"/>
  <c r="A7366" i="16" s="1"/>
  <c r="A7390" i="16" s="1"/>
  <c r="A7414" i="16" s="1"/>
  <c r="A7438" i="16" s="1"/>
  <c r="A7462" i="16" s="1"/>
  <c r="A7486" i="16" s="1"/>
  <c r="A7510" i="16" s="1"/>
  <c r="A7534" i="16" s="1"/>
  <c r="A7558" i="16" s="1"/>
  <c r="A7582" i="16" s="1"/>
  <c r="A7606" i="16" s="1"/>
  <c r="A7630" i="16" s="1"/>
  <c r="A7654" i="16" s="1"/>
  <c r="A7678" i="16" s="1"/>
  <c r="A7702" i="16" s="1"/>
  <c r="A7726" i="16" s="1"/>
  <c r="A7750" i="16" s="1"/>
  <c r="A7774" i="16" s="1"/>
  <c r="A7798" i="16" s="1"/>
  <c r="A7822" i="16" s="1"/>
  <c r="A7846" i="16" s="1"/>
  <c r="A7870" i="16" s="1"/>
  <c r="A7894" i="16" s="1"/>
  <c r="A7918" i="16" s="1"/>
  <c r="A7942" i="16" s="1"/>
  <c r="A7966" i="16" s="1"/>
  <c r="A7990" i="16" s="1"/>
  <c r="A8014" i="16" s="1"/>
  <c r="A8038" i="16" s="1"/>
  <c r="A8062" i="16" s="1"/>
  <c r="A8086" i="16" s="1"/>
  <c r="A8110" i="16" s="1"/>
  <c r="A8134" i="16" s="1"/>
  <c r="A8158" i="16" s="1"/>
  <c r="A8182" i="16" s="1"/>
  <c r="A8206" i="16" s="1"/>
  <c r="A8230" i="16" s="1"/>
  <c r="A8254" i="16" s="1"/>
  <c r="A8278" i="16" s="1"/>
  <c r="A8302" i="16" s="1"/>
  <c r="A8326" i="16" s="1"/>
  <c r="A8350" i="16" s="1"/>
  <c r="A8374" i="16" s="1"/>
  <c r="A8398" i="16" s="1"/>
  <c r="A8422" i="16" s="1"/>
  <c r="A8446" i="16" s="1"/>
  <c r="A8470" i="16" s="1"/>
  <c r="A8494" i="16" s="1"/>
  <c r="A8518" i="16" s="1"/>
  <c r="A8542" i="16" s="1"/>
  <c r="A8566" i="16" s="1"/>
  <c r="A8590" i="16" s="1"/>
  <c r="A8614" i="16" s="1"/>
  <c r="A8638" i="16" s="1"/>
  <c r="A8662" i="16" s="1"/>
  <c r="A8686" i="16" s="1"/>
  <c r="A8710" i="16" s="1"/>
  <c r="A8734" i="16" s="1"/>
  <c r="A45" i="16"/>
  <c r="A69" i="16" s="1"/>
  <c r="A93" i="16" s="1"/>
  <c r="A117" i="16" s="1"/>
  <c r="A141" i="16" s="1"/>
  <c r="A165" i="16" s="1"/>
  <c r="A189" i="16" s="1"/>
  <c r="A213" i="16" s="1"/>
  <c r="A237" i="16" s="1"/>
  <c r="A261" i="16" s="1"/>
  <c r="A285" i="16" s="1"/>
  <c r="A309" i="16" s="1"/>
  <c r="A333" i="16" s="1"/>
  <c r="A357" i="16" s="1"/>
  <c r="A381" i="16" s="1"/>
  <c r="A405" i="16" s="1"/>
  <c r="A429" i="16" s="1"/>
  <c r="A453" i="16" s="1"/>
  <c r="A477" i="16" s="1"/>
  <c r="A501" i="16" s="1"/>
  <c r="A525" i="16" s="1"/>
  <c r="A549" i="16" s="1"/>
  <c r="A573" i="16" s="1"/>
  <c r="A597" i="16" s="1"/>
  <c r="A621" i="16" s="1"/>
  <c r="A645" i="16" s="1"/>
  <c r="A669" i="16" s="1"/>
  <c r="A693" i="16" s="1"/>
  <c r="A717" i="16" s="1"/>
  <c r="A741" i="16" s="1"/>
  <c r="A765" i="16" s="1"/>
  <c r="A789" i="16" s="1"/>
  <c r="A813" i="16" s="1"/>
  <c r="A837" i="16" s="1"/>
  <c r="A861" i="16" s="1"/>
  <c r="A885" i="16" s="1"/>
  <c r="A909" i="16" s="1"/>
  <c r="A933" i="16" s="1"/>
  <c r="A957" i="16" s="1"/>
  <c r="A981" i="16" s="1"/>
  <c r="A1005" i="16" s="1"/>
  <c r="A1029" i="16" s="1"/>
  <c r="A1053" i="16" s="1"/>
  <c r="A1077" i="16" s="1"/>
  <c r="A1101" i="16" s="1"/>
  <c r="A1125" i="16" s="1"/>
  <c r="A1149" i="16" s="1"/>
  <c r="A1173" i="16" s="1"/>
  <c r="A1197" i="16" s="1"/>
  <c r="A1221" i="16" s="1"/>
  <c r="A1245" i="16" s="1"/>
  <c r="A1269" i="16" s="1"/>
  <c r="A1293" i="16" s="1"/>
  <c r="A1317" i="16" s="1"/>
  <c r="A1341" i="16" s="1"/>
  <c r="A1365" i="16" s="1"/>
  <c r="A1389" i="16" s="1"/>
  <c r="A1413" i="16" s="1"/>
  <c r="A1437" i="16" s="1"/>
  <c r="A1461" i="16" s="1"/>
  <c r="A1485" i="16" s="1"/>
  <c r="A1509" i="16" s="1"/>
  <c r="A1533" i="16" s="1"/>
  <c r="A1557" i="16" s="1"/>
  <c r="A1581" i="16" s="1"/>
  <c r="A1605" i="16" s="1"/>
  <c r="A1629" i="16" s="1"/>
  <c r="A1653" i="16" s="1"/>
  <c r="A1677" i="16" s="1"/>
  <c r="A1701" i="16" s="1"/>
  <c r="A1725" i="16" s="1"/>
  <c r="A1749" i="16" s="1"/>
  <c r="A1773" i="16" s="1"/>
  <c r="A1797" i="16" s="1"/>
  <c r="A1821" i="16" s="1"/>
  <c r="A1845" i="16" s="1"/>
  <c r="A1869" i="16" s="1"/>
  <c r="A1893" i="16" s="1"/>
  <c r="A1917" i="16" s="1"/>
  <c r="A1941" i="16" s="1"/>
  <c r="A1965" i="16" s="1"/>
  <c r="A1989" i="16" s="1"/>
  <c r="A2013" i="16" s="1"/>
  <c r="A2037" i="16" s="1"/>
  <c r="A2061" i="16" s="1"/>
  <c r="A2085" i="16" s="1"/>
  <c r="A2109" i="16" s="1"/>
  <c r="A2133" i="16" s="1"/>
  <c r="A2157" i="16" s="1"/>
  <c r="A2181" i="16" s="1"/>
  <c r="A2205" i="16" s="1"/>
  <c r="A2229" i="16" s="1"/>
  <c r="A2253" i="16" s="1"/>
  <c r="A2277" i="16" s="1"/>
  <c r="A2301" i="16" s="1"/>
  <c r="A2325" i="16" s="1"/>
  <c r="A2349" i="16" s="1"/>
  <c r="A2373" i="16" s="1"/>
  <c r="A2397" i="16" s="1"/>
  <c r="A2421" i="16" s="1"/>
  <c r="A2445" i="16" s="1"/>
  <c r="A2469" i="16" s="1"/>
  <c r="A2493" i="16" s="1"/>
  <c r="A2517" i="16" s="1"/>
  <c r="A2541" i="16" s="1"/>
  <c r="A2565" i="16" s="1"/>
  <c r="A2589" i="16" s="1"/>
  <c r="A2613" i="16" s="1"/>
  <c r="A2637" i="16" s="1"/>
  <c r="A2661" i="16" s="1"/>
  <c r="A2685" i="16" s="1"/>
  <c r="A2709" i="16" s="1"/>
  <c r="A2733" i="16" s="1"/>
  <c r="A2757" i="16" s="1"/>
  <c r="A2781" i="16" s="1"/>
  <c r="A2805" i="16" s="1"/>
  <c r="A2829" i="16" s="1"/>
  <c r="A2853" i="16" s="1"/>
  <c r="A2877" i="16" s="1"/>
  <c r="A2901" i="16" s="1"/>
  <c r="A2925" i="16" s="1"/>
  <c r="A2949" i="16" s="1"/>
  <c r="A2973" i="16" s="1"/>
  <c r="A2997" i="16" s="1"/>
  <c r="A3021" i="16" s="1"/>
  <c r="A3045" i="16" s="1"/>
  <c r="A3069" i="16" s="1"/>
  <c r="A3093" i="16" s="1"/>
  <c r="A3117" i="16" s="1"/>
  <c r="A3141" i="16" s="1"/>
  <c r="A3165" i="16" s="1"/>
  <c r="A3189" i="16" s="1"/>
  <c r="A3213" i="16" s="1"/>
  <c r="A3237" i="16" s="1"/>
  <c r="A3261" i="16" s="1"/>
  <c r="A3285" i="16" s="1"/>
  <c r="A3309" i="16" s="1"/>
  <c r="A3333" i="16" s="1"/>
  <c r="A3357" i="16" s="1"/>
  <c r="A3381" i="16" s="1"/>
  <c r="A3405" i="16" s="1"/>
  <c r="A3429" i="16" s="1"/>
  <c r="A3453" i="16" s="1"/>
  <c r="A3477" i="16" s="1"/>
  <c r="A3501" i="16" s="1"/>
  <c r="A3525" i="16" s="1"/>
  <c r="A3549" i="16" s="1"/>
  <c r="A3573" i="16" s="1"/>
  <c r="A3597" i="16" s="1"/>
  <c r="A3621" i="16" s="1"/>
  <c r="A3645" i="16" s="1"/>
  <c r="A3669" i="16" s="1"/>
  <c r="A3693" i="16" s="1"/>
  <c r="A3717" i="16" s="1"/>
  <c r="A3741" i="16" s="1"/>
  <c r="A3765" i="16" s="1"/>
  <c r="A3789" i="16" s="1"/>
  <c r="A3813" i="16" s="1"/>
  <c r="A3837" i="16" s="1"/>
  <c r="A3861" i="16" s="1"/>
  <c r="A3885" i="16" s="1"/>
  <c r="A3909" i="16" s="1"/>
  <c r="A3933" i="16" s="1"/>
  <c r="A3957" i="16" s="1"/>
  <c r="A3981" i="16" s="1"/>
  <c r="A4005" i="16" s="1"/>
  <c r="A4029" i="16" s="1"/>
  <c r="A4053" i="16" s="1"/>
  <c r="A4077" i="16" s="1"/>
  <c r="A4101" i="16" s="1"/>
  <c r="A4125" i="16" s="1"/>
  <c r="A4149" i="16" s="1"/>
  <c r="A4173" i="16" s="1"/>
  <c r="A4197" i="16" s="1"/>
  <c r="A4221" i="16" s="1"/>
  <c r="A4245" i="16" s="1"/>
  <c r="A4269" i="16" s="1"/>
  <c r="A4293" i="16" s="1"/>
  <c r="A4317" i="16" s="1"/>
  <c r="A4341" i="16" s="1"/>
  <c r="A4365" i="16" s="1"/>
  <c r="A4389" i="16" s="1"/>
  <c r="A4413" i="16" s="1"/>
  <c r="A4437" i="16" s="1"/>
  <c r="A4461" i="16" s="1"/>
  <c r="A4485" i="16" s="1"/>
  <c r="A4509" i="16" s="1"/>
  <c r="A4533" i="16" s="1"/>
  <c r="A4557" i="16" s="1"/>
  <c r="A4581" i="16" s="1"/>
  <c r="A4605" i="16" s="1"/>
  <c r="A4629" i="16" s="1"/>
  <c r="A4653" i="16" s="1"/>
  <c r="A4677" i="16" s="1"/>
  <c r="A4701" i="16" s="1"/>
  <c r="A4725" i="16" s="1"/>
  <c r="A4749" i="16" s="1"/>
  <c r="A4773" i="16" s="1"/>
  <c r="A4797" i="16" s="1"/>
  <c r="A4821" i="16" s="1"/>
  <c r="A4845" i="16" s="1"/>
  <c r="A4869" i="16" s="1"/>
  <c r="A4893" i="16" s="1"/>
  <c r="A4917" i="16" s="1"/>
  <c r="A4941" i="16" s="1"/>
  <c r="A4965" i="16" s="1"/>
  <c r="A4989" i="16" s="1"/>
  <c r="A5013" i="16" s="1"/>
  <c r="A5037" i="16" s="1"/>
  <c r="A5061" i="16" s="1"/>
  <c r="A5085" i="16" s="1"/>
  <c r="A5109" i="16" s="1"/>
  <c r="A5133" i="16" s="1"/>
  <c r="A5157" i="16" s="1"/>
  <c r="A5181" i="16" s="1"/>
  <c r="A5205" i="16" s="1"/>
  <c r="A5229" i="16" s="1"/>
  <c r="A5253" i="16" s="1"/>
  <c r="A5277" i="16" s="1"/>
  <c r="A5301" i="16" s="1"/>
  <c r="A5325" i="16" s="1"/>
  <c r="A5349" i="16" s="1"/>
  <c r="A5373" i="16" s="1"/>
  <c r="A5397" i="16" s="1"/>
  <c r="A5421" i="16" s="1"/>
  <c r="A5445" i="16" s="1"/>
  <c r="A5469" i="16" s="1"/>
  <c r="A5493" i="16" s="1"/>
  <c r="A5517" i="16" s="1"/>
  <c r="A5541" i="16" s="1"/>
  <c r="A5565" i="16" s="1"/>
  <c r="A5589" i="16" s="1"/>
  <c r="A5613" i="16" s="1"/>
  <c r="A5637" i="16" s="1"/>
  <c r="A5661" i="16" s="1"/>
  <c r="A5685" i="16" s="1"/>
  <c r="A5709" i="16" s="1"/>
  <c r="A5733" i="16" s="1"/>
  <c r="A5757" i="16" s="1"/>
  <c r="A5781" i="16" s="1"/>
  <c r="A5805" i="16" s="1"/>
  <c r="A5829" i="16" s="1"/>
  <c r="A5853" i="16" s="1"/>
  <c r="A5877" i="16" s="1"/>
  <c r="A5901" i="16" s="1"/>
  <c r="A5925" i="16" s="1"/>
  <c r="A5949" i="16" s="1"/>
  <c r="A5973" i="16" s="1"/>
  <c r="A5997" i="16" s="1"/>
  <c r="A6021" i="16" s="1"/>
  <c r="A6045" i="16" s="1"/>
  <c r="A6069" i="16" s="1"/>
  <c r="A6093" i="16" s="1"/>
  <c r="A6117" i="16" s="1"/>
  <c r="A6141" i="16" s="1"/>
  <c r="A6165" i="16" s="1"/>
  <c r="A6189" i="16" s="1"/>
  <c r="A6213" i="16" s="1"/>
  <c r="A6237" i="16" s="1"/>
  <c r="A6261" i="16" s="1"/>
  <c r="A6285" i="16" s="1"/>
  <c r="A6309" i="16" s="1"/>
  <c r="A6333" i="16" s="1"/>
  <c r="A6357" i="16" s="1"/>
  <c r="A6381" i="16" s="1"/>
  <c r="A6405" i="16" s="1"/>
  <c r="A6429" i="16" s="1"/>
  <c r="A6453" i="16" s="1"/>
  <c r="A6477" i="16" s="1"/>
  <c r="A6501" i="16" s="1"/>
  <c r="A6525" i="16" s="1"/>
  <c r="A6549" i="16" s="1"/>
  <c r="A6573" i="16" s="1"/>
  <c r="A6597" i="16" s="1"/>
  <c r="A6621" i="16" s="1"/>
  <c r="A6645" i="16" s="1"/>
  <c r="A6669" i="16" s="1"/>
  <c r="A6693" i="16" s="1"/>
  <c r="A6717" i="16" s="1"/>
  <c r="A6741" i="16" s="1"/>
  <c r="A6765" i="16" s="1"/>
  <c r="A6789" i="16" s="1"/>
  <c r="A6813" i="16" s="1"/>
  <c r="A6837" i="16" s="1"/>
  <c r="A6861" i="16" s="1"/>
  <c r="A6885" i="16" s="1"/>
  <c r="A6909" i="16" s="1"/>
  <c r="A6933" i="16" s="1"/>
  <c r="A6957" i="16" s="1"/>
  <c r="A6981" i="16" s="1"/>
  <c r="A7005" i="16" s="1"/>
  <c r="A7029" i="16" s="1"/>
  <c r="A7053" i="16" s="1"/>
  <c r="A7077" i="16" s="1"/>
  <c r="A7101" i="16" s="1"/>
  <c r="A7125" i="16" s="1"/>
  <c r="A7149" i="16" s="1"/>
  <c r="A7173" i="16" s="1"/>
  <c r="A7197" i="16" s="1"/>
  <c r="A7221" i="16" s="1"/>
  <c r="A7245" i="16" s="1"/>
  <c r="A7269" i="16" s="1"/>
  <c r="A7293" i="16" s="1"/>
  <c r="A7317" i="16" s="1"/>
  <c r="A7341" i="16" s="1"/>
  <c r="A7365" i="16" s="1"/>
  <c r="A7389" i="16" s="1"/>
  <c r="A7413" i="16" s="1"/>
  <c r="A7437" i="16" s="1"/>
  <c r="A7461" i="16" s="1"/>
  <c r="A7485" i="16" s="1"/>
  <c r="A7509" i="16" s="1"/>
  <c r="A7533" i="16" s="1"/>
  <c r="A7557" i="16" s="1"/>
  <c r="A7581" i="16" s="1"/>
  <c r="A7605" i="16" s="1"/>
  <c r="A7629" i="16" s="1"/>
  <c r="A7653" i="16" s="1"/>
  <c r="A7677" i="16" s="1"/>
  <c r="A7701" i="16" s="1"/>
  <c r="A7725" i="16" s="1"/>
  <c r="A7749" i="16" s="1"/>
  <c r="A7773" i="16" s="1"/>
  <c r="A7797" i="16" s="1"/>
  <c r="A7821" i="16" s="1"/>
  <c r="A7845" i="16" s="1"/>
  <c r="A7869" i="16" s="1"/>
  <c r="A7893" i="16" s="1"/>
  <c r="A7917" i="16" s="1"/>
  <c r="A7941" i="16" s="1"/>
  <c r="A7965" i="16" s="1"/>
  <c r="A7989" i="16" s="1"/>
  <c r="A8013" i="16" s="1"/>
  <c r="A8037" i="16" s="1"/>
  <c r="A8061" i="16" s="1"/>
  <c r="A8085" i="16" s="1"/>
  <c r="A8109" i="16" s="1"/>
  <c r="A8133" i="16" s="1"/>
  <c r="A8157" i="16" s="1"/>
  <c r="A8181" i="16" s="1"/>
  <c r="A8205" i="16" s="1"/>
  <c r="A8229" i="16" s="1"/>
  <c r="A8253" i="16" s="1"/>
  <c r="A8277" i="16" s="1"/>
  <c r="A8301" i="16" s="1"/>
  <c r="A8325" i="16" s="1"/>
  <c r="A8349" i="16" s="1"/>
  <c r="A8373" i="16" s="1"/>
  <c r="A8397" i="16" s="1"/>
  <c r="A8421" i="16" s="1"/>
  <c r="A8445" i="16" s="1"/>
  <c r="A8469" i="16" s="1"/>
  <c r="A8493" i="16" s="1"/>
  <c r="A8517" i="16" s="1"/>
  <c r="A8541" i="16" s="1"/>
  <c r="A8565" i="16" s="1"/>
  <c r="A8589" i="16" s="1"/>
  <c r="A8613" i="16" s="1"/>
  <c r="A8637" i="16" s="1"/>
  <c r="A8661" i="16" s="1"/>
  <c r="A8685" i="16" s="1"/>
  <c r="A8709" i="16" s="1"/>
  <c r="A8733" i="16" s="1"/>
  <c r="A44" i="16"/>
  <c r="A68" i="16" s="1"/>
  <c r="A92" i="16" s="1"/>
  <c r="A116" i="16" s="1"/>
  <c r="A140" i="16" s="1"/>
  <c r="A164" i="16" s="1"/>
  <c r="A188" i="16" s="1"/>
  <c r="A212" i="16" s="1"/>
  <c r="A236" i="16" s="1"/>
  <c r="A260" i="16" s="1"/>
  <c r="A284" i="16" s="1"/>
  <c r="A308" i="16" s="1"/>
  <c r="A332" i="16" s="1"/>
  <c r="A356" i="16" s="1"/>
  <c r="A380" i="16" s="1"/>
  <c r="A404" i="16" s="1"/>
  <c r="A428" i="16" s="1"/>
  <c r="A452" i="16" s="1"/>
  <c r="A476" i="16" s="1"/>
  <c r="A500" i="16" s="1"/>
  <c r="A524" i="16" s="1"/>
  <c r="A548" i="16" s="1"/>
  <c r="A572" i="16" s="1"/>
  <c r="A596" i="16" s="1"/>
  <c r="A620" i="16" s="1"/>
  <c r="A644" i="16" s="1"/>
  <c r="A668" i="16" s="1"/>
  <c r="A692" i="16" s="1"/>
  <c r="A716" i="16" s="1"/>
  <c r="A740" i="16" s="1"/>
  <c r="A764" i="16" s="1"/>
  <c r="A788" i="16" s="1"/>
  <c r="A812" i="16" s="1"/>
  <c r="A836" i="16" s="1"/>
  <c r="A860" i="16" s="1"/>
  <c r="A884" i="16" s="1"/>
  <c r="A908" i="16" s="1"/>
  <c r="A932" i="16" s="1"/>
  <c r="A956" i="16" s="1"/>
  <c r="A980" i="16" s="1"/>
  <c r="A1004" i="16" s="1"/>
  <c r="A1028" i="16" s="1"/>
  <c r="A1052" i="16" s="1"/>
  <c r="A1076" i="16" s="1"/>
  <c r="A1100" i="16" s="1"/>
  <c r="A1124" i="16" s="1"/>
  <c r="A1148" i="16" s="1"/>
  <c r="A1172" i="16" s="1"/>
  <c r="A1196" i="16" s="1"/>
  <c r="A1220" i="16" s="1"/>
  <c r="A1244" i="16" s="1"/>
  <c r="A1268" i="16" s="1"/>
  <c r="A1292" i="16" s="1"/>
  <c r="A1316" i="16" s="1"/>
  <c r="A1340" i="16" s="1"/>
  <c r="A1364" i="16" s="1"/>
  <c r="A1388" i="16" s="1"/>
  <c r="A1412" i="16" s="1"/>
  <c r="A1436" i="16" s="1"/>
  <c r="A1460" i="16" s="1"/>
  <c r="A1484" i="16" s="1"/>
  <c r="A1508" i="16" s="1"/>
  <c r="A1532" i="16" s="1"/>
  <c r="A1556" i="16" s="1"/>
  <c r="A1580" i="16" s="1"/>
  <c r="A1604" i="16" s="1"/>
  <c r="A1628" i="16" s="1"/>
  <c r="A1652" i="16" s="1"/>
  <c r="A1676" i="16" s="1"/>
  <c r="A1700" i="16" s="1"/>
  <c r="A1724" i="16" s="1"/>
  <c r="A1748" i="16" s="1"/>
  <c r="A1772" i="16" s="1"/>
  <c r="A1796" i="16" s="1"/>
  <c r="A1820" i="16" s="1"/>
  <c r="A1844" i="16" s="1"/>
  <c r="A1868" i="16" s="1"/>
  <c r="A1892" i="16" s="1"/>
  <c r="A1916" i="16" s="1"/>
  <c r="A1940" i="16" s="1"/>
  <c r="A1964" i="16" s="1"/>
  <c r="A1988" i="16" s="1"/>
  <c r="A2012" i="16" s="1"/>
  <c r="A2036" i="16" s="1"/>
  <c r="A2060" i="16" s="1"/>
  <c r="A2084" i="16" s="1"/>
  <c r="A2108" i="16" s="1"/>
  <c r="A2132" i="16" s="1"/>
  <c r="A2156" i="16" s="1"/>
  <c r="A2180" i="16" s="1"/>
  <c r="A2204" i="16" s="1"/>
  <c r="A2228" i="16" s="1"/>
  <c r="A2252" i="16" s="1"/>
  <c r="A2276" i="16" s="1"/>
  <c r="A2300" i="16" s="1"/>
  <c r="A2324" i="16" s="1"/>
  <c r="A2348" i="16" s="1"/>
  <c r="A2372" i="16" s="1"/>
  <c r="A2396" i="16" s="1"/>
  <c r="A2420" i="16" s="1"/>
  <c r="A2444" i="16" s="1"/>
  <c r="A2468" i="16" s="1"/>
  <c r="A2492" i="16" s="1"/>
  <c r="A2516" i="16" s="1"/>
  <c r="A2540" i="16" s="1"/>
  <c r="A2564" i="16" s="1"/>
  <c r="A2588" i="16" s="1"/>
  <c r="A2612" i="16" s="1"/>
  <c r="A2636" i="16" s="1"/>
  <c r="A2660" i="16" s="1"/>
  <c r="A2684" i="16" s="1"/>
  <c r="A2708" i="16" s="1"/>
  <c r="A2732" i="16" s="1"/>
  <c r="A2756" i="16" s="1"/>
  <c r="A2780" i="16" s="1"/>
  <c r="A2804" i="16" s="1"/>
  <c r="A2828" i="16" s="1"/>
  <c r="A2852" i="16" s="1"/>
  <c r="A2876" i="16" s="1"/>
  <c r="A2900" i="16" s="1"/>
  <c r="A2924" i="16" s="1"/>
  <c r="A2948" i="16" s="1"/>
  <c r="A2972" i="16" s="1"/>
  <c r="A2996" i="16" s="1"/>
  <c r="A3020" i="16" s="1"/>
  <c r="A3044" i="16" s="1"/>
  <c r="A3068" i="16" s="1"/>
  <c r="A3092" i="16" s="1"/>
  <c r="A3116" i="16" s="1"/>
  <c r="A3140" i="16" s="1"/>
  <c r="A3164" i="16" s="1"/>
  <c r="A3188" i="16" s="1"/>
  <c r="A3212" i="16" s="1"/>
  <c r="A3236" i="16" s="1"/>
  <c r="A3260" i="16" s="1"/>
  <c r="A3284" i="16" s="1"/>
  <c r="A3308" i="16" s="1"/>
  <c r="A3332" i="16" s="1"/>
  <c r="A3356" i="16" s="1"/>
  <c r="A3380" i="16" s="1"/>
  <c r="A3404" i="16" s="1"/>
  <c r="A3428" i="16" s="1"/>
  <c r="A3452" i="16" s="1"/>
  <c r="A3476" i="16" s="1"/>
  <c r="A3500" i="16" s="1"/>
  <c r="A3524" i="16" s="1"/>
  <c r="A3548" i="16" s="1"/>
  <c r="A3572" i="16" s="1"/>
  <c r="A3596" i="16" s="1"/>
  <c r="A3620" i="16" s="1"/>
  <c r="A3644" i="16" s="1"/>
  <c r="A3668" i="16" s="1"/>
  <c r="A3692" i="16" s="1"/>
  <c r="A3716" i="16" s="1"/>
  <c r="A3740" i="16" s="1"/>
  <c r="A3764" i="16" s="1"/>
  <c r="A3788" i="16" s="1"/>
  <c r="A3812" i="16" s="1"/>
  <c r="A3836" i="16" s="1"/>
  <c r="A3860" i="16" s="1"/>
  <c r="A3884" i="16" s="1"/>
  <c r="A3908" i="16" s="1"/>
  <c r="A3932" i="16" s="1"/>
  <c r="A3956" i="16" s="1"/>
  <c r="A3980" i="16" s="1"/>
  <c r="A4004" i="16" s="1"/>
  <c r="A4028" i="16" s="1"/>
  <c r="A4052" i="16" s="1"/>
  <c r="A4076" i="16" s="1"/>
  <c r="A4100" i="16" s="1"/>
  <c r="A4124" i="16" s="1"/>
  <c r="A4148" i="16" s="1"/>
  <c r="A4172" i="16" s="1"/>
  <c r="A4196" i="16" s="1"/>
  <c r="A4220" i="16" s="1"/>
  <c r="A4244" i="16" s="1"/>
  <c r="A4268" i="16" s="1"/>
  <c r="A4292" i="16" s="1"/>
  <c r="A4316" i="16" s="1"/>
  <c r="A4340" i="16" s="1"/>
  <c r="A4364" i="16" s="1"/>
  <c r="A4388" i="16" s="1"/>
  <c r="A4412" i="16" s="1"/>
  <c r="A4436" i="16" s="1"/>
  <c r="A4460" i="16" s="1"/>
  <c r="A4484" i="16" s="1"/>
  <c r="A4508" i="16" s="1"/>
  <c r="A4532" i="16" s="1"/>
  <c r="A4556" i="16" s="1"/>
  <c r="A4580" i="16" s="1"/>
  <c r="A4604" i="16" s="1"/>
  <c r="A4628" i="16" s="1"/>
  <c r="A4652" i="16" s="1"/>
  <c r="A4676" i="16" s="1"/>
  <c r="A4700" i="16" s="1"/>
  <c r="A4724" i="16" s="1"/>
  <c r="A4748" i="16" s="1"/>
  <c r="A4772" i="16" s="1"/>
  <c r="A4796" i="16" s="1"/>
  <c r="A4820" i="16" s="1"/>
  <c r="A4844" i="16" s="1"/>
  <c r="A4868" i="16" s="1"/>
  <c r="A4892" i="16" s="1"/>
  <c r="A4916" i="16" s="1"/>
  <c r="A4940" i="16" s="1"/>
  <c r="A4964" i="16" s="1"/>
  <c r="A4988" i="16" s="1"/>
  <c r="A5012" i="16" s="1"/>
  <c r="A5036" i="16" s="1"/>
  <c r="A5060" i="16" s="1"/>
  <c r="A5084" i="16" s="1"/>
  <c r="A5108" i="16" s="1"/>
  <c r="A5132" i="16" s="1"/>
  <c r="A5156" i="16" s="1"/>
  <c r="A5180" i="16" s="1"/>
  <c r="A5204" i="16" s="1"/>
  <c r="A5228" i="16" s="1"/>
  <c r="A5252" i="16" s="1"/>
  <c r="A5276" i="16" s="1"/>
  <c r="A5300" i="16" s="1"/>
  <c r="A5324" i="16" s="1"/>
  <c r="A5348" i="16" s="1"/>
  <c r="A5372" i="16" s="1"/>
  <c r="A5396" i="16" s="1"/>
  <c r="A5420" i="16" s="1"/>
  <c r="A5444" i="16" s="1"/>
  <c r="A5468" i="16" s="1"/>
  <c r="A5492" i="16" s="1"/>
  <c r="A5516" i="16" s="1"/>
  <c r="A5540" i="16" s="1"/>
  <c r="A5564" i="16" s="1"/>
  <c r="A5588" i="16" s="1"/>
  <c r="A5612" i="16" s="1"/>
  <c r="A5636" i="16" s="1"/>
  <c r="A5660" i="16" s="1"/>
  <c r="A5684" i="16" s="1"/>
  <c r="A5708" i="16" s="1"/>
  <c r="A5732" i="16" s="1"/>
  <c r="A5756" i="16" s="1"/>
  <c r="A5780" i="16" s="1"/>
  <c r="A5804" i="16" s="1"/>
  <c r="A5828" i="16" s="1"/>
  <c r="A5852" i="16" s="1"/>
  <c r="A5876" i="16" s="1"/>
  <c r="A5900" i="16" s="1"/>
  <c r="A5924" i="16" s="1"/>
  <c r="A5948" i="16" s="1"/>
  <c r="A5972" i="16" s="1"/>
  <c r="A5996" i="16" s="1"/>
  <c r="A6020" i="16" s="1"/>
  <c r="A6044" i="16" s="1"/>
  <c r="A6068" i="16" s="1"/>
  <c r="A6092" i="16" s="1"/>
  <c r="A6116" i="16" s="1"/>
  <c r="A6140" i="16" s="1"/>
  <c r="A6164" i="16" s="1"/>
  <c r="A6188" i="16" s="1"/>
  <c r="A6212" i="16" s="1"/>
  <c r="A6236" i="16" s="1"/>
  <c r="A6260" i="16" s="1"/>
  <c r="A6284" i="16" s="1"/>
  <c r="A6308" i="16" s="1"/>
  <c r="A6332" i="16" s="1"/>
  <c r="A6356" i="16" s="1"/>
  <c r="A6380" i="16" s="1"/>
  <c r="A6404" i="16" s="1"/>
  <c r="A6428" i="16" s="1"/>
  <c r="A6452" i="16" s="1"/>
  <c r="A6476" i="16" s="1"/>
  <c r="A6500" i="16" s="1"/>
  <c r="A6524" i="16" s="1"/>
  <c r="A6548" i="16" s="1"/>
  <c r="A6572" i="16" s="1"/>
  <c r="A6596" i="16" s="1"/>
  <c r="A6620" i="16" s="1"/>
  <c r="A6644" i="16" s="1"/>
  <c r="A6668" i="16" s="1"/>
  <c r="A6692" i="16" s="1"/>
  <c r="A6716" i="16" s="1"/>
  <c r="A6740" i="16" s="1"/>
  <c r="A6764" i="16" s="1"/>
  <c r="A6788" i="16" s="1"/>
  <c r="A6812" i="16" s="1"/>
  <c r="A6836" i="16" s="1"/>
  <c r="A6860" i="16" s="1"/>
  <c r="A6884" i="16" s="1"/>
  <c r="A6908" i="16" s="1"/>
  <c r="A6932" i="16" s="1"/>
  <c r="A6956" i="16" s="1"/>
  <c r="A6980" i="16" s="1"/>
  <c r="A7004" i="16" s="1"/>
  <c r="A7028" i="16" s="1"/>
  <c r="A7052" i="16" s="1"/>
  <c r="A7076" i="16" s="1"/>
  <c r="A7100" i="16" s="1"/>
  <c r="A7124" i="16" s="1"/>
  <c r="A7148" i="16" s="1"/>
  <c r="A7172" i="16" s="1"/>
  <c r="A7196" i="16" s="1"/>
  <c r="A7220" i="16" s="1"/>
  <c r="A7244" i="16" s="1"/>
  <c r="A7268" i="16" s="1"/>
  <c r="A7292" i="16" s="1"/>
  <c r="A7316" i="16" s="1"/>
  <c r="A7340" i="16" s="1"/>
  <c r="A7364" i="16" s="1"/>
  <c r="A7388" i="16" s="1"/>
  <c r="A7412" i="16" s="1"/>
  <c r="A7436" i="16" s="1"/>
  <c r="A7460" i="16" s="1"/>
  <c r="A7484" i="16" s="1"/>
  <c r="A7508" i="16" s="1"/>
  <c r="A7532" i="16" s="1"/>
  <c r="A7556" i="16" s="1"/>
  <c r="A7580" i="16" s="1"/>
  <c r="A7604" i="16" s="1"/>
  <c r="A7628" i="16" s="1"/>
  <c r="A7652" i="16" s="1"/>
  <c r="A7676" i="16" s="1"/>
  <c r="A7700" i="16" s="1"/>
  <c r="A7724" i="16" s="1"/>
  <c r="A7748" i="16" s="1"/>
  <c r="A7772" i="16" s="1"/>
  <c r="A7796" i="16" s="1"/>
  <c r="A7820" i="16" s="1"/>
  <c r="A7844" i="16" s="1"/>
  <c r="A7868" i="16" s="1"/>
  <c r="A7892" i="16" s="1"/>
  <c r="A7916" i="16" s="1"/>
  <c r="A7940" i="16" s="1"/>
  <c r="A7964" i="16" s="1"/>
  <c r="A7988" i="16" s="1"/>
  <c r="A8012" i="16" s="1"/>
  <c r="A8036" i="16" s="1"/>
  <c r="A8060" i="16" s="1"/>
  <c r="A8084" i="16" s="1"/>
  <c r="A8108" i="16" s="1"/>
  <c r="A8132" i="16" s="1"/>
  <c r="A8156" i="16" s="1"/>
  <c r="A8180" i="16" s="1"/>
  <c r="A8204" i="16" s="1"/>
  <c r="A8228" i="16" s="1"/>
  <c r="A8252" i="16" s="1"/>
  <c r="A8276" i="16" s="1"/>
  <c r="A8300" i="16" s="1"/>
  <c r="A8324" i="16" s="1"/>
  <c r="A8348" i="16" s="1"/>
  <c r="A8372" i="16" s="1"/>
  <c r="A8396" i="16" s="1"/>
  <c r="A8420" i="16" s="1"/>
  <c r="A8444" i="16" s="1"/>
  <c r="A8468" i="16" s="1"/>
  <c r="A8492" i="16" s="1"/>
  <c r="A8516" i="16" s="1"/>
  <c r="A8540" i="16" s="1"/>
  <c r="A8564" i="16" s="1"/>
  <c r="A8588" i="16" s="1"/>
  <c r="A8612" i="16" s="1"/>
  <c r="A8636" i="16" s="1"/>
  <c r="A8660" i="16" s="1"/>
  <c r="A8684" i="16" s="1"/>
  <c r="A8708" i="16" s="1"/>
  <c r="A8732" i="16" s="1"/>
  <c r="A43" i="16"/>
  <c r="A67" i="16" s="1"/>
  <c r="A91" i="16" s="1"/>
  <c r="A115" i="16" s="1"/>
  <c r="A139" i="16" s="1"/>
  <c r="A163" i="16" s="1"/>
  <c r="A187" i="16" s="1"/>
  <c r="A211" i="16" s="1"/>
  <c r="A235" i="16" s="1"/>
  <c r="A259" i="16" s="1"/>
  <c r="A283" i="16" s="1"/>
  <c r="A307" i="16" s="1"/>
  <c r="A331" i="16" s="1"/>
  <c r="A355" i="16" s="1"/>
  <c r="A379" i="16" s="1"/>
  <c r="A403" i="16" s="1"/>
  <c r="A427" i="16" s="1"/>
  <c r="A451" i="16" s="1"/>
  <c r="A475" i="16" s="1"/>
  <c r="A499" i="16" s="1"/>
  <c r="A523" i="16" s="1"/>
  <c r="A547" i="16" s="1"/>
  <c r="A571" i="16" s="1"/>
  <c r="A595" i="16" s="1"/>
  <c r="A619" i="16" s="1"/>
  <c r="A643" i="16" s="1"/>
  <c r="A667" i="16" s="1"/>
  <c r="A691" i="16" s="1"/>
  <c r="A715" i="16" s="1"/>
  <c r="A739" i="16" s="1"/>
  <c r="A763" i="16" s="1"/>
  <c r="A787" i="16" s="1"/>
  <c r="A811" i="16" s="1"/>
  <c r="A835" i="16" s="1"/>
  <c r="A859" i="16" s="1"/>
  <c r="A883" i="16" s="1"/>
  <c r="A907" i="16" s="1"/>
  <c r="A931" i="16" s="1"/>
  <c r="A955" i="16" s="1"/>
  <c r="A979" i="16" s="1"/>
  <c r="A1003" i="16" s="1"/>
  <c r="A1027" i="16" s="1"/>
  <c r="A1051" i="16" s="1"/>
  <c r="A1075" i="16" s="1"/>
  <c r="A1099" i="16" s="1"/>
  <c r="A1123" i="16" s="1"/>
  <c r="A1147" i="16" s="1"/>
  <c r="A1171" i="16" s="1"/>
  <c r="A1195" i="16" s="1"/>
  <c r="A1219" i="16" s="1"/>
  <c r="A1243" i="16" s="1"/>
  <c r="A1267" i="16" s="1"/>
  <c r="A1291" i="16" s="1"/>
  <c r="A1315" i="16" s="1"/>
  <c r="A1339" i="16" s="1"/>
  <c r="A1363" i="16" s="1"/>
  <c r="A1387" i="16" s="1"/>
  <c r="A1411" i="16" s="1"/>
  <c r="A1435" i="16" s="1"/>
  <c r="A1459" i="16" s="1"/>
  <c r="A1483" i="16" s="1"/>
  <c r="A1507" i="16" s="1"/>
  <c r="A1531" i="16" s="1"/>
  <c r="A1555" i="16" s="1"/>
  <c r="A1579" i="16" s="1"/>
  <c r="A1603" i="16" s="1"/>
  <c r="A1627" i="16" s="1"/>
  <c r="A1651" i="16" s="1"/>
  <c r="A1675" i="16" s="1"/>
  <c r="A1699" i="16" s="1"/>
  <c r="A1723" i="16" s="1"/>
  <c r="A1747" i="16" s="1"/>
  <c r="A1771" i="16" s="1"/>
  <c r="A1795" i="16" s="1"/>
  <c r="A1819" i="16" s="1"/>
  <c r="A1843" i="16" s="1"/>
  <c r="A1867" i="16" s="1"/>
  <c r="A1891" i="16" s="1"/>
  <c r="A1915" i="16" s="1"/>
  <c r="A1939" i="16" s="1"/>
  <c r="A1963" i="16" s="1"/>
  <c r="A1987" i="16" s="1"/>
  <c r="A2011" i="16" s="1"/>
  <c r="A2035" i="16" s="1"/>
  <c r="A2059" i="16" s="1"/>
  <c r="A2083" i="16" s="1"/>
  <c r="A2107" i="16" s="1"/>
  <c r="A2131" i="16" s="1"/>
  <c r="A2155" i="16" s="1"/>
  <c r="A2179" i="16" s="1"/>
  <c r="A2203" i="16" s="1"/>
  <c r="A2227" i="16" s="1"/>
  <c r="A2251" i="16" s="1"/>
  <c r="A2275" i="16" s="1"/>
  <c r="A2299" i="16" s="1"/>
  <c r="A2323" i="16" s="1"/>
  <c r="A2347" i="16" s="1"/>
  <c r="A2371" i="16" s="1"/>
  <c r="A2395" i="16" s="1"/>
  <c r="A2419" i="16" s="1"/>
  <c r="A2443" i="16" s="1"/>
  <c r="A2467" i="16" s="1"/>
  <c r="A2491" i="16" s="1"/>
  <c r="A2515" i="16" s="1"/>
  <c r="A2539" i="16" s="1"/>
  <c r="A2563" i="16" s="1"/>
  <c r="A2587" i="16" s="1"/>
  <c r="A2611" i="16" s="1"/>
  <c r="A2635" i="16" s="1"/>
  <c r="A2659" i="16" s="1"/>
  <c r="A2683" i="16" s="1"/>
  <c r="A2707" i="16" s="1"/>
  <c r="A2731" i="16" s="1"/>
  <c r="A2755" i="16" s="1"/>
  <c r="A2779" i="16" s="1"/>
  <c r="A2803" i="16" s="1"/>
  <c r="A2827" i="16" s="1"/>
  <c r="A2851" i="16" s="1"/>
  <c r="A2875" i="16" s="1"/>
  <c r="A2899" i="16" s="1"/>
  <c r="A2923" i="16" s="1"/>
  <c r="A2947" i="16" s="1"/>
  <c r="A2971" i="16" s="1"/>
  <c r="A2995" i="16" s="1"/>
  <c r="A3019" i="16" s="1"/>
  <c r="A3043" i="16" s="1"/>
  <c r="A3067" i="16" s="1"/>
  <c r="A3091" i="16" s="1"/>
  <c r="A3115" i="16" s="1"/>
  <c r="A3139" i="16" s="1"/>
  <c r="A3163" i="16" s="1"/>
  <c r="A3187" i="16" s="1"/>
  <c r="A3211" i="16" s="1"/>
  <c r="A3235" i="16" s="1"/>
  <c r="A3259" i="16" s="1"/>
  <c r="A3283" i="16" s="1"/>
  <c r="A3307" i="16" s="1"/>
  <c r="A3331" i="16" s="1"/>
  <c r="A3355" i="16" s="1"/>
  <c r="A3379" i="16" s="1"/>
  <c r="A3403" i="16" s="1"/>
  <c r="A3427" i="16" s="1"/>
  <c r="A3451" i="16" s="1"/>
  <c r="A3475" i="16" s="1"/>
  <c r="A3499" i="16" s="1"/>
  <c r="A3523" i="16" s="1"/>
  <c r="A3547" i="16" s="1"/>
  <c r="A3571" i="16" s="1"/>
  <c r="A3595" i="16" s="1"/>
  <c r="A3619" i="16" s="1"/>
  <c r="A3643" i="16" s="1"/>
  <c r="A3667" i="16" s="1"/>
  <c r="A3691" i="16" s="1"/>
  <c r="A3715" i="16" s="1"/>
  <c r="A3739" i="16" s="1"/>
  <c r="A3763" i="16" s="1"/>
  <c r="A3787" i="16" s="1"/>
  <c r="A3811" i="16" s="1"/>
  <c r="A3835" i="16" s="1"/>
  <c r="A3859" i="16" s="1"/>
  <c r="A3883" i="16" s="1"/>
  <c r="A3907" i="16" s="1"/>
  <c r="A3931" i="16" s="1"/>
  <c r="A3955" i="16" s="1"/>
  <c r="A3979" i="16" s="1"/>
  <c r="A4003" i="16" s="1"/>
  <c r="A4027" i="16" s="1"/>
  <c r="A4051" i="16" s="1"/>
  <c r="A4075" i="16" s="1"/>
  <c r="A4099" i="16" s="1"/>
  <c r="A4123" i="16" s="1"/>
  <c r="A4147" i="16" s="1"/>
  <c r="A4171" i="16" s="1"/>
  <c r="A4195" i="16" s="1"/>
  <c r="A4219" i="16" s="1"/>
  <c r="A4243" i="16" s="1"/>
  <c r="A4267" i="16" s="1"/>
  <c r="A4291" i="16" s="1"/>
  <c r="A4315" i="16" s="1"/>
  <c r="A4339" i="16" s="1"/>
  <c r="A4363" i="16" s="1"/>
  <c r="A4387" i="16" s="1"/>
  <c r="A4411" i="16" s="1"/>
  <c r="A4435" i="16" s="1"/>
  <c r="A4459" i="16" s="1"/>
  <c r="A4483" i="16" s="1"/>
  <c r="A4507" i="16" s="1"/>
  <c r="A4531" i="16" s="1"/>
  <c r="A4555" i="16" s="1"/>
  <c r="A4579" i="16" s="1"/>
  <c r="A4603" i="16" s="1"/>
  <c r="A4627" i="16" s="1"/>
  <c r="A4651" i="16" s="1"/>
  <c r="A4675" i="16" s="1"/>
  <c r="A4699" i="16" s="1"/>
  <c r="A4723" i="16" s="1"/>
  <c r="A4747" i="16" s="1"/>
  <c r="A4771" i="16" s="1"/>
  <c r="A4795" i="16" s="1"/>
  <c r="A4819" i="16" s="1"/>
  <c r="A4843" i="16" s="1"/>
  <c r="A4867" i="16" s="1"/>
  <c r="A4891" i="16" s="1"/>
  <c r="A4915" i="16" s="1"/>
  <c r="A4939" i="16" s="1"/>
  <c r="A4963" i="16" s="1"/>
  <c r="A4987" i="16" s="1"/>
  <c r="A5011" i="16" s="1"/>
  <c r="A5035" i="16" s="1"/>
  <c r="A5059" i="16" s="1"/>
  <c r="A5083" i="16" s="1"/>
  <c r="A5107" i="16" s="1"/>
  <c r="A5131" i="16" s="1"/>
  <c r="A5155" i="16" s="1"/>
  <c r="A5179" i="16" s="1"/>
  <c r="A5203" i="16" s="1"/>
  <c r="A5227" i="16" s="1"/>
  <c r="A5251" i="16" s="1"/>
  <c r="A5275" i="16" s="1"/>
  <c r="A5299" i="16" s="1"/>
  <c r="A5323" i="16" s="1"/>
  <c r="A5347" i="16" s="1"/>
  <c r="A5371" i="16" s="1"/>
  <c r="A5395" i="16" s="1"/>
  <c r="A5419" i="16" s="1"/>
  <c r="A5443" i="16" s="1"/>
  <c r="A5467" i="16" s="1"/>
  <c r="A5491" i="16" s="1"/>
  <c r="A5515" i="16" s="1"/>
  <c r="A5539" i="16" s="1"/>
  <c r="A5563" i="16" s="1"/>
  <c r="A5587" i="16" s="1"/>
  <c r="A5611" i="16" s="1"/>
  <c r="A5635" i="16" s="1"/>
  <c r="A5659" i="16" s="1"/>
  <c r="A5683" i="16" s="1"/>
  <c r="A5707" i="16" s="1"/>
  <c r="A5731" i="16" s="1"/>
  <c r="A5755" i="16" s="1"/>
  <c r="A5779" i="16" s="1"/>
  <c r="A5803" i="16" s="1"/>
  <c r="A5827" i="16" s="1"/>
  <c r="A5851" i="16" s="1"/>
  <c r="A5875" i="16" s="1"/>
  <c r="A5899" i="16" s="1"/>
  <c r="A5923" i="16" s="1"/>
  <c r="A5947" i="16" s="1"/>
  <c r="A5971" i="16" s="1"/>
  <c r="A5995" i="16" s="1"/>
  <c r="A6019" i="16" s="1"/>
  <c r="A6043" i="16" s="1"/>
  <c r="A6067" i="16" s="1"/>
  <c r="A6091" i="16" s="1"/>
  <c r="A6115" i="16" s="1"/>
  <c r="A6139" i="16" s="1"/>
  <c r="A6163" i="16" s="1"/>
  <c r="A6187" i="16" s="1"/>
  <c r="A6211" i="16" s="1"/>
  <c r="A6235" i="16" s="1"/>
  <c r="A6259" i="16" s="1"/>
  <c r="A6283" i="16" s="1"/>
  <c r="A6307" i="16" s="1"/>
  <c r="A6331" i="16" s="1"/>
  <c r="A6355" i="16" s="1"/>
  <c r="A6379" i="16" s="1"/>
  <c r="A6403" i="16" s="1"/>
  <c r="A6427" i="16" s="1"/>
  <c r="A6451" i="16" s="1"/>
  <c r="A6475" i="16" s="1"/>
  <c r="A6499" i="16" s="1"/>
  <c r="A6523" i="16" s="1"/>
  <c r="A6547" i="16" s="1"/>
  <c r="A6571" i="16" s="1"/>
  <c r="A6595" i="16" s="1"/>
  <c r="A6619" i="16" s="1"/>
  <c r="A6643" i="16" s="1"/>
  <c r="A6667" i="16" s="1"/>
  <c r="A6691" i="16" s="1"/>
  <c r="A6715" i="16" s="1"/>
  <c r="A6739" i="16" s="1"/>
  <c r="A6763" i="16" s="1"/>
  <c r="A6787" i="16" s="1"/>
  <c r="A6811" i="16" s="1"/>
  <c r="A6835" i="16" s="1"/>
  <c r="A6859" i="16" s="1"/>
  <c r="A6883" i="16" s="1"/>
  <c r="A6907" i="16" s="1"/>
  <c r="A6931" i="16" s="1"/>
  <c r="A6955" i="16" s="1"/>
  <c r="A6979" i="16" s="1"/>
  <c r="A7003" i="16" s="1"/>
  <c r="A7027" i="16" s="1"/>
  <c r="A7051" i="16" s="1"/>
  <c r="A7075" i="16" s="1"/>
  <c r="A7099" i="16" s="1"/>
  <c r="A7123" i="16" s="1"/>
  <c r="A7147" i="16" s="1"/>
  <c r="A7171" i="16" s="1"/>
  <c r="A7195" i="16" s="1"/>
  <c r="A7219" i="16" s="1"/>
  <c r="A7243" i="16" s="1"/>
  <c r="A7267" i="16" s="1"/>
  <c r="A7291" i="16" s="1"/>
  <c r="A7315" i="16" s="1"/>
  <c r="A7339" i="16" s="1"/>
  <c r="A7363" i="16" s="1"/>
  <c r="A7387" i="16" s="1"/>
  <c r="A7411" i="16" s="1"/>
  <c r="A7435" i="16" s="1"/>
  <c r="A7459" i="16" s="1"/>
  <c r="A7483" i="16" s="1"/>
  <c r="A7507" i="16" s="1"/>
  <c r="A7531" i="16" s="1"/>
  <c r="A7555" i="16" s="1"/>
  <c r="A7579" i="16" s="1"/>
  <c r="A7603" i="16" s="1"/>
  <c r="A7627" i="16" s="1"/>
  <c r="A7651" i="16" s="1"/>
  <c r="A7675" i="16" s="1"/>
  <c r="A7699" i="16" s="1"/>
  <c r="A7723" i="16" s="1"/>
  <c r="A7747" i="16" s="1"/>
  <c r="A7771" i="16" s="1"/>
  <c r="A7795" i="16" s="1"/>
  <c r="A7819" i="16" s="1"/>
  <c r="A7843" i="16" s="1"/>
  <c r="A7867" i="16" s="1"/>
  <c r="A7891" i="16" s="1"/>
  <c r="A7915" i="16" s="1"/>
  <c r="A7939" i="16" s="1"/>
  <c r="A7963" i="16" s="1"/>
  <c r="A7987" i="16" s="1"/>
  <c r="A8011" i="16" s="1"/>
  <c r="A8035" i="16" s="1"/>
  <c r="A8059" i="16" s="1"/>
  <c r="A8083" i="16" s="1"/>
  <c r="A8107" i="16" s="1"/>
  <c r="A8131" i="16" s="1"/>
  <c r="A8155" i="16" s="1"/>
  <c r="A8179" i="16" s="1"/>
  <c r="A8203" i="16" s="1"/>
  <c r="A8227" i="16" s="1"/>
  <c r="A8251" i="16" s="1"/>
  <c r="A8275" i="16" s="1"/>
  <c r="A8299" i="16" s="1"/>
  <c r="A8323" i="16" s="1"/>
  <c r="A8347" i="16" s="1"/>
  <c r="A8371" i="16" s="1"/>
  <c r="A8395" i="16" s="1"/>
  <c r="A8419" i="16" s="1"/>
  <c r="A8443" i="16" s="1"/>
  <c r="A8467" i="16" s="1"/>
  <c r="A8491" i="16" s="1"/>
  <c r="A8515" i="16" s="1"/>
  <c r="A8539" i="16" s="1"/>
  <c r="A8563" i="16" s="1"/>
  <c r="A8587" i="16" s="1"/>
  <c r="A8611" i="16" s="1"/>
  <c r="A8635" i="16" s="1"/>
  <c r="A8659" i="16" s="1"/>
  <c r="A8683" i="16" s="1"/>
  <c r="A8707" i="16" s="1"/>
  <c r="A8731" i="16" s="1"/>
  <c r="A42" i="16"/>
  <c r="A66" i="16" s="1"/>
  <c r="A90" i="16" s="1"/>
  <c r="A114" i="16" s="1"/>
  <c r="A138" i="16" s="1"/>
  <c r="A162" i="16" s="1"/>
  <c r="A186" i="16" s="1"/>
  <c r="A210" i="16" s="1"/>
  <c r="A234" i="16" s="1"/>
  <c r="A258" i="16" s="1"/>
  <c r="A282" i="16" s="1"/>
  <c r="A306" i="16" s="1"/>
  <c r="A330" i="16" s="1"/>
  <c r="A354" i="16" s="1"/>
  <c r="A378" i="16" s="1"/>
  <c r="A402" i="16" s="1"/>
  <c r="A426" i="16" s="1"/>
  <c r="A450" i="16" s="1"/>
  <c r="A474" i="16" s="1"/>
  <c r="A498" i="16" s="1"/>
  <c r="A522" i="16" s="1"/>
  <c r="A546" i="16" s="1"/>
  <c r="A570" i="16" s="1"/>
  <c r="A594" i="16" s="1"/>
  <c r="A618" i="16" s="1"/>
  <c r="A642" i="16" s="1"/>
  <c r="A666" i="16" s="1"/>
  <c r="A690" i="16" s="1"/>
  <c r="A714" i="16" s="1"/>
  <c r="A738" i="16" s="1"/>
  <c r="A762" i="16" s="1"/>
  <c r="A786" i="16" s="1"/>
  <c r="A810" i="16" s="1"/>
  <c r="A834" i="16" s="1"/>
  <c r="A858" i="16" s="1"/>
  <c r="A882" i="16" s="1"/>
  <c r="A906" i="16" s="1"/>
  <c r="A930" i="16" s="1"/>
  <c r="A954" i="16" s="1"/>
  <c r="A978" i="16" s="1"/>
  <c r="A1002" i="16" s="1"/>
  <c r="A1026" i="16" s="1"/>
  <c r="A1050" i="16" s="1"/>
  <c r="A1074" i="16" s="1"/>
  <c r="A1098" i="16" s="1"/>
  <c r="A1122" i="16" s="1"/>
  <c r="A1146" i="16" s="1"/>
  <c r="A1170" i="16" s="1"/>
  <c r="A1194" i="16" s="1"/>
  <c r="A1218" i="16" s="1"/>
  <c r="A1242" i="16" s="1"/>
  <c r="A1266" i="16" s="1"/>
  <c r="A1290" i="16" s="1"/>
  <c r="A1314" i="16" s="1"/>
  <c r="A1338" i="16" s="1"/>
  <c r="A1362" i="16" s="1"/>
  <c r="A1386" i="16" s="1"/>
  <c r="A1410" i="16" s="1"/>
  <c r="A1434" i="16" s="1"/>
  <c r="A1458" i="16" s="1"/>
  <c r="A1482" i="16" s="1"/>
  <c r="A1506" i="16" s="1"/>
  <c r="A1530" i="16" s="1"/>
  <c r="A1554" i="16" s="1"/>
  <c r="A1578" i="16" s="1"/>
  <c r="A1602" i="16" s="1"/>
  <c r="A1626" i="16" s="1"/>
  <c r="A1650" i="16" s="1"/>
  <c r="A1674" i="16" s="1"/>
  <c r="A1698" i="16" s="1"/>
  <c r="A1722" i="16" s="1"/>
  <c r="A1746" i="16" s="1"/>
  <c r="A1770" i="16" s="1"/>
  <c r="A1794" i="16" s="1"/>
  <c r="A1818" i="16" s="1"/>
  <c r="A1842" i="16" s="1"/>
  <c r="A1866" i="16" s="1"/>
  <c r="A1890" i="16" s="1"/>
  <c r="A1914" i="16" s="1"/>
  <c r="A1938" i="16" s="1"/>
  <c r="A1962" i="16" s="1"/>
  <c r="A1986" i="16" s="1"/>
  <c r="A2010" i="16" s="1"/>
  <c r="A2034" i="16" s="1"/>
  <c r="A2058" i="16" s="1"/>
  <c r="A2082" i="16" s="1"/>
  <c r="A2106" i="16" s="1"/>
  <c r="A2130" i="16" s="1"/>
  <c r="A2154" i="16" s="1"/>
  <c r="A2178" i="16" s="1"/>
  <c r="A2202" i="16" s="1"/>
  <c r="A2226" i="16" s="1"/>
  <c r="A2250" i="16" s="1"/>
  <c r="A2274" i="16" s="1"/>
  <c r="A2298" i="16" s="1"/>
  <c r="A2322" i="16" s="1"/>
  <c r="A2346" i="16" s="1"/>
  <c r="A2370" i="16" s="1"/>
  <c r="A2394" i="16" s="1"/>
  <c r="A2418" i="16" s="1"/>
  <c r="A2442" i="16" s="1"/>
  <c r="A2466" i="16" s="1"/>
  <c r="A2490" i="16" s="1"/>
  <c r="A2514" i="16" s="1"/>
  <c r="A2538" i="16" s="1"/>
  <c r="A2562" i="16" s="1"/>
  <c r="A2586" i="16" s="1"/>
  <c r="A2610" i="16" s="1"/>
  <c r="A2634" i="16" s="1"/>
  <c r="A2658" i="16" s="1"/>
  <c r="A2682" i="16" s="1"/>
  <c r="A2706" i="16" s="1"/>
  <c r="A2730" i="16" s="1"/>
  <c r="A2754" i="16" s="1"/>
  <c r="A2778" i="16" s="1"/>
  <c r="A2802" i="16" s="1"/>
  <c r="A2826" i="16" s="1"/>
  <c r="A2850" i="16" s="1"/>
  <c r="A2874" i="16" s="1"/>
  <c r="A2898" i="16" s="1"/>
  <c r="A2922" i="16" s="1"/>
  <c r="A2946" i="16" s="1"/>
  <c r="A2970" i="16" s="1"/>
  <c r="A2994" i="16" s="1"/>
  <c r="A3018" i="16" s="1"/>
  <c r="A3042" i="16" s="1"/>
  <c r="A3066" i="16" s="1"/>
  <c r="A3090" i="16" s="1"/>
  <c r="A3114" i="16" s="1"/>
  <c r="A3138" i="16" s="1"/>
  <c r="A3162" i="16" s="1"/>
  <c r="A3186" i="16" s="1"/>
  <c r="A3210" i="16" s="1"/>
  <c r="A3234" i="16" s="1"/>
  <c r="A3258" i="16" s="1"/>
  <c r="A3282" i="16" s="1"/>
  <c r="A3306" i="16" s="1"/>
  <c r="A3330" i="16" s="1"/>
  <c r="A3354" i="16" s="1"/>
  <c r="A3378" i="16" s="1"/>
  <c r="A3402" i="16" s="1"/>
  <c r="A3426" i="16" s="1"/>
  <c r="A3450" i="16" s="1"/>
  <c r="A3474" i="16" s="1"/>
  <c r="A3498" i="16" s="1"/>
  <c r="A3522" i="16" s="1"/>
  <c r="A3546" i="16" s="1"/>
  <c r="A3570" i="16" s="1"/>
  <c r="A3594" i="16" s="1"/>
  <c r="A3618" i="16" s="1"/>
  <c r="A3642" i="16" s="1"/>
  <c r="A3666" i="16" s="1"/>
  <c r="A3690" i="16" s="1"/>
  <c r="A3714" i="16" s="1"/>
  <c r="A3738" i="16" s="1"/>
  <c r="A3762" i="16" s="1"/>
  <c r="A3786" i="16" s="1"/>
  <c r="A3810" i="16" s="1"/>
  <c r="A3834" i="16" s="1"/>
  <c r="A3858" i="16" s="1"/>
  <c r="A3882" i="16" s="1"/>
  <c r="A3906" i="16" s="1"/>
  <c r="A3930" i="16" s="1"/>
  <c r="A3954" i="16" s="1"/>
  <c r="A3978" i="16" s="1"/>
  <c r="A4002" i="16" s="1"/>
  <c r="A4026" i="16" s="1"/>
  <c r="A4050" i="16" s="1"/>
  <c r="A4074" i="16" s="1"/>
  <c r="A4098" i="16" s="1"/>
  <c r="A4122" i="16" s="1"/>
  <c r="A4146" i="16" s="1"/>
  <c r="A4170" i="16" s="1"/>
  <c r="A4194" i="16" s="1"/>
  <c r="A4218" i="16" s="1"/>
  <c r="A4242" i="16" s="1"/>
  <c r="A4266" i="16" s="1"/>
  <c r="A4290" i="16" s="1"/>
  <c r="A4314" i="16" s="1"/>
  <c r="A4338" i="16" s="1"/>
  <c r="A4362" i="16" s="1"/>
  <c r="A4386" i="16" s="1"/>
  <c r="A4410" i="16" s="1"/>
  <c r="A4434" i="16" s="1"/>
  <c r="A4458" i="16" s="1"/>
  <c r="A4482" i="16" s="1"/>
  <c r="A4506" i="16" s="1"/>
  <c r="A4530" i="16" s="1"/>
  <c r="A4554" i="16" s="1"/>
  <c r="A4578" i="16" s="1"/>
  <c r="A4602" i="16" s="1"/>
  <c r="A4626" i="16" s="1"/>
  <c r="A4650" i="16" s="1"/>
  <c r="A4674" i="16" s="1"/>
  <c r="A4698" i="16" s="1"/>
  <c r="A4722" i="16" s="1"/>
  <c r="A4746" i="16" s="1"/>
  <c r="A4770" i="16" s="1"/>
  <c r="A4794" i="16" s="1"/>
  <c r="A4818" i="16" s="1"/>
  <c r="A4842" i="16" s="1"/>
  <c r="A4866" i="16" s="1"/>
  <c r="A4890" i="16" s="1"/>
  <c r="A4914" i="16" s="1"/>
  <c r="A4938" i="16" s="1"/>
  <c r="A4962" i="16" s="1"/>
  <c r="A4986" i="16" s="1"/>
  <c r="A5010" i="16" s="1"/>
  <c r="A5034" i="16" s="1"/>
  <c r="A5058" i="16" s="1"/>
  <c r="A5082" i="16" s="1"/>
  <c r="A5106" i="16" s="1"/>
  <c r="A5130" i="16" s="1"/>
  <c r="A5154" i="16" s="1"/>
  <c r="A5178" i="16" s="1"/>
  <c r="A5202" i="16" s="1"/>
  <c r="A5226" i="16" s="1"/>
  <c r="A5250" i="16" s="1"/>
  <c r="A5274" i="16" s="1"/>
  <c r="A5298" i="16" s="1"/>
  <c r="A5322" i="16" s="1"/>
  <c r="A5346" i="16" s="1"/>
  <c r="A5370" i="16" s="1"/>
  <c r="A5394" i="16" s="1"/>
  <c r="A5418" i="16" s="1"/>
  <c r="A5442" i="16" s="1"/>
  <c r="A5466" i="16" s="1"/>
  <c r="A5490" i="16" s="1"/>
  <c r="A5514" i="16" s="1"/>
  <c r="A5538" i="16" s="1"/>
  <c r="A5562" i="16" s="1"/>
  <c r="A5586" i="16" s="1"/>
  <c r="A5610" i="16" s="1"/>
  <c r="A5634" i="16" s="1"/>
  <c r="A5658" i="16" s="1"/>
  <c r="A5682" i="16" s="1"/>
  <c r="A5706" i="16" s="1"/>
  <c r="A5730" i="16" s="1"/>
  <c r="A5754" i="16" s="1"/>
  <c r="A5778" i="16" s="1"/>
  <c r="A5802" i="16" s="1"/>
  <c r="A5826" i="16" s="1"/>
  <c r="A5850" i="16" s="1"/>
  <c r="A5874" i="16" s="1"/>
  <c r="A5898" i="16" s="1"/>
  <c r="A5922" i="16" s="1"/>
  <c r="A5946" i="16" s="1"/>
  <c r="A5970" i="16" s="1"/>
  <c r="A5994" i="16" s="1"/>
  <c r="A6018" i="16" s="1"/>
  <c r="A6042" i="16" s="1"/>
  <c r="A6066" i="16" s="1"/>
  <c r="A6090" i="16" s="1"/>
  <c r="A6114" i="16" s="1"/>
  <c r="A6138" i="16" s="1"/>
  <c r="A6162" i="16" s="1"/>
  <c r="A6186" i="16" s="1"/>
  <c r="A6210" i="16" s="1"/>
  <c r="A6234" i="16" s="1"/>
  <c r="A6258" i="16" s="1"/>
  <c r="A6282" i="16" s="1"/>
  <c r="A6306" i="16" s="1"/>
  <c r="A6330" i="16" s="1"/>
  <c r="A6354" i="16" s="1"/>
  <c r="A6378" i="16" s="1"/>
  <c r="A6402" i="16" s="1"/>
  <c r="A6426" i="16" s="1"/>
  <c r="A6450" i="16" s="1"/>
  <c r="A6474" i="16" s="1"/>
  <c r="A6498" i="16" s="1"/>
  <c r="A6522" i="16" s="1"/>
  <c r="A6546" i="16" s="1"/>
  <c r="A6570" i="16" s="1"/>
  <c r="A6594" i="16" s="1"/>
  <c r="A6618" i="16" s="1"/>
  <c r="A6642" i="16" s="1"/>
  <c r="A6666" i="16" s="1"/>
  <c r="A6690" i="16" s="1"/>
  <c r="A6714" i="16" s="1"/>
  <c r="A6738" i="16" s="1"/>
  <c r="A6762" i="16" s="1"/>
  <c r="A6786" i="16" s="1"/>
  <c r="A6810" i="16" s="1"/>
  <c r="A6834" i="16" s="1"/>
  <c r="A6858" i="16" s="1"/>
  <c r="A6882" i="16" s="1"/>
  <c r="A6906" i="16" s="1"/>
  <c r="A6930" i="16" s="1"/>
  <c r="A6954" i="16" s="1"/>
  <c r="A6978" i="16" s="1"/>
  <c r="A7002" i="16" s="1"/>
  <c r="A7026" i="16" s="1"/>
  <c r="A7050" i="16" s="1"/>
  <c r="A7074" i="16" s="1"/>
  <c r="A7098" i="16" s="1"/>
  <c r="A7122" i="16" s="1"/>
  <c r="A7146" i="16" s="1"/>
  <c r="A7170" i="16" s="1"/>
  <c r="A7194" i="16" s="1"/>
  <c r="A7218" i="16" s="1"/>
  <c r="A7242" i="16" s="1"/>
  <c r="A7266" i="16" s="1"/>
  <c r="A7290" i="16" s="1"/>
  <c r="A7314" i="16" s="1"/>
  <c r="A7338" i="16" s="1"/>
  <c r="A7362" i="16" s="1"/>
  <c r="A7386" i="16" s="1"/>
  <c r="A7410" i="16" s="1"/>
  <c r="A7434" i="16" s="1"/>
  <c r="A7458" i="16" s="1"/>
  <c r="A7482" i="16" s="1"/>
  <c r="A7506" i="16" s="1"/>
  <c r="A7530" i="16" s="1"/>
  <c r="A7554" i="16" s="1"/>
  <c r="A7578" i="16" s="1"/>
  <c r="A7602" i="16" s="1"/>
  <c r="A7626" i="16" s="1"/>
  <c r="A7650" i="16" s="1"/>
  <c r="A7674" i="16" s="1"/>
  <c r="A7698" i="16" s="1"/>
  <c r="A7722" i="16" s="1"/>
  <c r="A7746" i="16" s="1"/>
  <c r="A7770" i="16" s="1"/>
  <c r="A7794" i="16" s="1"/>
  <c r="A7818" i="16" s="1"/>
  <c r="A7842" i="16" s="1"/>
  <c r="A7866" i="16" s="1"/>
  <c r="A7890" i="16" s="1"/>
  <c r="A7914" i="16" s="1"/>
  <c r="A7938" i="16" s="1"/>
  <c r="A7962" i="16" s="1"/>
  <c r="A7986" i="16" s="1"/>
  <c r="A8010" i="16" s="1"/>
  <c r="A8034" i="16" s="1"/>
  <c r="A8058" i="16" s="1"/>
  <c r="A8082" i="16" s="1"/>
  <c r="A8106" i="16" s="1"/>
  <c r="A8130" i="16" s="1"/>
  <c r="A8154" i="16" s="1"/>
  <c r="A8178" i="16" s="1"/>
  <c r="A8202" i="16" s="1"/>
  <c r="A8226" i="16" s="1"/>
  <c r="A8250" i="16" s="1"/>
  <c r="A8274" i="16" s="1"/>
  <c r="A8298" i="16" s="1"/>
  <c r="A8322" i="16" s="1"/>
  <c r="A8346" i="16" s="1"/>
  <c r="A8370" i="16" s="1"/>
  <c r="A8394" i="16" s="1"/>
  <c r="A8418" i="16" s="1"/>
  <c r="A8442" i="16" s="1"/>
  <c r="A8466" i="16" s="1"/>
  <c r="A8490" i="16" s="1"/>
  <c r="A8514" i="16" s="1"/>
  <c r="A8538" i="16" s="1"/>
  <c r="A8562" i="16" s="1"/>
  <c r="A8586" i="16" s="1"/>
  <c r="A8610" i="16" s="1"/>
  <c r="A8634" i="16" s="1"/>
  <c r="A8658" i="16" s="1"/>
  <c r="A8682" i="16" s="1"/>
  <c r="A8706" i="16" s="1"/>
  <c r="A8730" i="16" s="1"/>
  <c r="A41" i="16"/>
  <c r="A65" i="16" s="1"/>
  <c r="A89" i="16" s="1"/>
  <c r="A113" i="16" s="1"/>
  <c r="A137" i="16" s="1"/>
  <c r="A161" i="16" s="1"/>
  <c r="A185" i="16" s="1"/>
  <c r="A209" i="16" s="1"/>
  <c r="A233" i="16" s="1"/>
  <c r="A257" i="16" s="1"/>
  <c r="A281" i="16" s="1"/>
  <c r="A305" i="16" s="1"/>
  <c r="A329" i="16" s="1"/>
  <c r="A353" i="16" s="1"/>
  <c r="A377" i="16" s="1"/>
  <c r="A401" i="16" s="1"/>
  <c r="A425" i="16" s="1"/>
  <c r="A449" i="16" s="1"/>
  <c r="A473" i="16" s="1"/>
  <c r="A497" i="16" s="1"/>
  <c r="A521" i="16" s="1"/>
  <c r="A545" i="16" s="1"/>
  <c r="A569" i="16" s="1"/>
  <c r="A593" i="16" s="1"/>
  <c r="A617" i="16" s="1"/>
  <c r="A641" i="16" s="1"/>
  <c r="A665" i="16" s="1"/>
  <c r="A689" i="16" s="1"/>
  <c r="A713" i="16" s="1"/>
  <c r="A737" i="16" s="1"/>
  <c r="A761" i="16" s="1"/>
  <c r="A785" i="16" s="1"/>
  <c r="A809" i="16" s="1"/>
  <c r="A833" i="16" s="1"/>
  <c r="A857" i="16" s="1"/>
  <c r="A881" i="16" s="1"/>
  <c r="A905" i="16" s="1"/>
  <c r="A929" i="16" s="1"/>
  <c r="A953" i="16" s="1"/>
  <c r="A977" i="16" s="1"/>
  <c r="A1001" i="16" s="1"/>
  <c r="A1025" i="16" s="1"/>
  <c r="A1049" i="16" s="1"/>
  <c r="A1073" i="16" s="1"/>
  <c r="A1097" i="16" s="1"/>
  <c r="A1121" i="16" s="1"/>
  <c r="A1145" i="16" s="1"/>
  <c r="A1169" i="16" s="1"/>
  <c r="A1193" i="16" s="1"/>
  <c r="A1217" i="16" s="1"/>
  <c r="A1241" i="16" s="1"/>
  <c r="A1265" i="16" s="1"/>
  <c r="A1289" i="16" s="1"/>
  <c r="A1313" i="16" s="1"/>
  <c r="A1337" i="16" s="1"/>
  <c r="A1361" i="16" s="1"/>
  <c r="A1385" i="16" s="1"/>
  <c r="A1409" i="16" s="1"/>
  <c r="A1433" i="16" s="1"/>
  <c r="A1457" i="16" s="1"/>
  <c r="A1481" i="16" s="1"/>
  <c r="A1505" i="16" s="1"/>
  <c r="A1529" i="16" s="1"/>
  <c r="A1553" i="16" s="1"/>
  <c r="A1577" i="16" s="1"/>
  <c r="A1601" i="16" s="1"/>
  <c r="A1625" i="16" s="1"/>
  <c r="A1649" i="16" s="1"/>
  <c r="A1673" i="16" s="1"/>
  <c r="A1697" i="16" s="1"/>
  <c r="A1721" i="16" s="1"/>
  <c r="A1745" i="16" s="1"/>
  <c r="A1769" i="16" s="1"/>
  <c r="A1793" i="16" s="1"/>
  <c r="A1817" i="16" s="1"/>
  <c r="A1841" i="16" s="1"/>
  <c r="A1865" i="16" s="1"/>
  <c r="A1889" i="16" s="1"/>
  <c r="A1913" i="16" s="1"/>
  <c r="A1937" i="16" s="1"/>
  <c r="A1961" i="16" s="1"/>
  <c r="A1985" i="16" s="1"/>
  <c r="A2009" i="16" s="1"/>
  <c r="A2033" i="16" s="1"/>
  <c r="A2057" i="16" s="1"/>
  <c r="A2081" i="16" s="1"/>
  <c r="A2105" i="16" s="1"/>
  <c r="A2129" i="16" s="1"/>
  <c r="A2153" i="16" s="1"/>
  <c r="A2177" i="16" s="1"/>
  <c r="A2201" i="16" s="1"/>
  <c r="A2225" i="16" s="1"/>
  <c r="A2249" i="16" s="1"/>
  <c r="A2273" i="16" s="1"/>
  <c r="A2297" i="16" s="1"/>
  <c r="A2321" i="16" s="1"/>
  <c r="A2345" i="16" s="1"/>
  <c r="A2369" i="16" s="1"/>
  <c r="A2393" i="16" s="1"/>
  <c r="A2417" i="16" s="1"/>
  <c r="A2441" i="16" s="1"/>
  <c r="A2465" i="16" s="1"/>
  <c r="A2489" i="16" s="1"/>
  <c r="A2513" i="16" s="1"/>
  <c r="A2537" i="16" s="1"/>
  <c r="A2561" i="16" s="1"/>
  <c r="A2585" i="16" s="1"/>
  <c r="A2609" i="16" s="1"/>
  <c r="A2633" i="16" s="1"/>
  <c r="A2657" i="16" s="1"/>
  <c r="A2681" i="16" s="1"/>
  <c r="A2705" i="16" s="1"/>
  <c r="A2729" i="16" s="1"/>
  <c r="A2753" i="16" s="1"/>
  <c r="A2777" i="16" s="1"/>
  <c r="A2801" i="16" s="1"/>
  <c r="A2825" i="16" s="1"/>
  <c r="A2849" i="16" s="1"/>
  <c r="A2873" i="16" s="1"/>
  <c r="A2897" i="16" s="1"/>
  <c r="A2921" i="16" s="1"/>
  <c r="A2945" i="16" s="1"/>
  <c r="A2969" i="16" s="1"/>
  <c r="A2993" i="16" s="1"/>
  <c r="A3017" i="16" s="1"/>
  <c r="A3041" i="16" s="1"/>
  <c r="A3065" i="16" s="1"/>
  <c r="A3089" i="16" s="1"/>
  <c r="A3113" i="16" s="1"/>
  <c r="A3137" i="16" s="1"/>
  <c r="A3161" i="16" s="1"/>
  <c r="A3185" i="16" s="1"/>
  <c r="A3209" i="16" s="1"/>
  <c r="A3233" i="16" s="1"/>
  <c r="A3257" i="16" s="1"/>
  <c r="A3281" i="16" s="1"/>
  <c r="A3305" i="16" s="1"/>
  <c r="A3329" i="16" s="1"/>
  <c r="A3353" i="16" s="1"/>
  <c r="A3377" i="16" s="1"/>
  <c r="A3401" i="16" s="1"/>
  <c r="A3425" i="16" s="1"/>
  <c r="A3449" i="16" s="1"/>
  <c r="A3473" i="16" s="1"/>
  <c r="A3497" i="16" s="1"/>
  <c r="A3521" i="16" s="1"/>
  <c r="A3545" i="16" s="1"/>
  <c r="A3569" i="16" s="1"/>
  <c r="A3593" i="16" s="1"/>
  <c r="A3617" i="16" s="1"/>
  <c r="A3641" i="16" s="1"/>
  <c r="A3665" i="16" s="1"/>
  <c r="A3689" i="16" s="1"/>
  <c r="A3713" i="16" s="1"/>
  <c r="A3737" i="16" s="1"/>
  <c r="A3761" i="16" s="1"/>
  <c r="A3785" i="16" s="1"/>
  <c r="A3809" i="16" s="1"/>
  <c r="A3833" i="16" s="1"/>
  <c r="A3857" i="16" s="1"/>
  <c r="A3881" i="16" s="1"/>
  <c r="A3905" i="16" s="1"/>
  <c r="A3929" i="16" s="1"/>
  <c r="A3953" i="16" s="1"/>
  <c r="A3977" i="16" s="1"/>
  <c r="A4001" i="16" s="1"/>
  <c r="A4025" i="16" s="1"/>
  <c r="A4049" i="16" s="1"/>
  <c r="A4073" i="16" s="1"/>
  <c r="A4097" i="16" s="1"/>
  <c r="A4121" i="16" s="1"/>
  <c r="A4145" i="16" s="1"/>
  <c r="A4169" i="16" s="1"/>
  <c r="A4193" i="16" s="1"/>
  <c r="A4217" i="16" s="1"/>
  <c r="A4241" i="16" s="1"/>
  <c r="A4265" i="16" s="1"/>
  <c r="A4289" i="16" s="1"/>
  <c r="A4313" i="16" s="1"/>
  <c r="A4337" i="16" s="1"/>
  <c r="A4361" i="16" s="1"/>
  <c r="A4385" i="16" s="1"/>
  <c r="A4409" i="16" s="1"/>
  <c r="A4433" i="16" s="1"/>
  <c r="A4457" i="16" s="1"/>
  <c r="A4481" i="16" s="1"/>
  <c r="A4505" i="16" s="1"/>
  <c r="A4529" i="16" s="1"/>
  <c r="A4553" i="16" s="1"/>
  <c r="A4577" i="16" s="1"/>
  <c r="A4601" i="16" s="1"/>
  <c r="A4625" i="16" s="1"/>
  <c r="A4649" i="16" s="1"/>
  <c r="A4673" i="16" s="1"/>
  <c r="A4697" i="16" s="1"/>
  <c r="A4721" i="16" s="1"/>
  <c r="A4745" i="16" s="1"/>
  <c r="A4769" i="16" s="1"/>
  <c r="A4793" i="16" s="1"/>
  <c r="A4817" i="16" s="1"/>
  <c r="A4841" i="16" s="1"/>
  <c r="A4865" i="16" s="1"/>
  <c r="A4889" i="16" s="1"/>
  <c r="A4913" i="16" s="1"/>
  <c r="A4937" i="16" s="1"/>
  <c r="A4961" i="16" s="1"/>
  <c r="A4985" i="16" s="1"/>
  <c r="A5009" i="16" s="1"/>
  <c r="A5033" i="16" s="1"/>
  <c r="A5057" i="16" s="1"/>
  <c r="A5081" i="16" s="1"/>
  <c r="A5105" i="16" s="1"/>
  <c r="A5129" i="16" s="1"/>
  <c r="A5153" i="16" s="1"/>
  <c r="A5177" i="16" s="1"/>
  <c r="A5201" i="16" s="1"/>
  <c r="A5225" i="16" s="1"/>
  <c r="A5249" i="16" s="1"/>
  <c r="A5273" i="16" s="1"/>
  <c r="A5297" i="16" s="1"/>
  <c r="A5321" i="16" s="1"/>
  <c r="A5345" i="16" s="1"/>
  <c r="A5369" i="16" s="1"/>
  <c r="A5393" i="16" s="1"/>
  <c r="A5417" i="16" s="1"/>
  <c r="A5441" i="16" s="1"/>
  <c r="A5465" i="16" s="1"/>
  <c r="A5489" i="16" s="1"/>
  <c r="A5513" i="16" s="1"/>
  <c r="A5537" i="16" s="1"/>
  <c r="A5561" i="16" s="1"/>
  <c r="A5585" i="16" s="1"/>
  <c r="A5609" i="16" s="1"/>
  <c r="A5633" i="16" s="1"/>
  <c r="A5657" i="16" s="1"/>
  <c r="A5681" i="16" s="1"/>
  <c r="A5705" i="16" s="1"/>
  <c r="A5729" i="16" s="1"/>
  <c r="A5753" i="16" s="1"/>
  <c r="A5777" i="16" s="1"/>
  <c r="A5801" i="16" s="1"/>
  <c r="A5825" i="16" s="1"/>
  <c r="A5849" i="16" s="1"/>
  <c r="A5873" i="16" s="1"/>
  <c r="A5897" i="16" s="1"/>
  <c r="A5921" i="16" s="1"/>
  <c r="A5945" i="16" s="1"/>
  <c r="A5969" i="16" s="1"/>
  <c r="A5993" i="16" s="1"/>
  <c r="A6017" i="16" s="1"/>
  <c r="A6041" i="16" s="1"/>
  <c r="A6065" i="16" s="1"/>
  <c r="A6089" i="16" s="1"/>
  <c r="A6113" i="16" s="1"/>
  <c r="A6137" i="16" s="1"/>
  <c r="A6161" i="16" s="1"/>
  <c r="A6185" i="16" s="1"/>
  <c r="A6209" i="16" s="1"/>
  <c r="A6233" i="16" s="1"/>
  <c r="A6257" i="16" s="1"/>
  <c r="A6281" i="16" s="1"/>
  <c r="A6305" i="16" s="1"/>
  <c r="A6329" i="16" s="1"/>
  <c r="A6353" i="16" s="1"/>
  <c r="A6377" i="16" s="1"/>
  <c r="A6401" i="16" s="1"/>
  <c r="A6425" i="16" s="1"/>
  <c r="A6449" i="16" s="1"/>
  <c r="A6473" i="16" s="1"/>
  <c r="A6497" i="16" s="1"/>
  <c r="A6521" i="16" s="1"/>
  <c r="A6545" i="16" s="1"/>
  <c r="A6569" i="16" s="1"/>
  <c r="A6593" i="16" s="1"/>
  <c r="A6617" i="16" s="1"/>
  <c r="A6641" i="16" s="1"/>
  <c r="A6665" i="16" s="1"/>
  <c r="A6689" i="16" s="1"/>
  <c r="A6713" i="16" s="1"/>
  <c r="A6737" i="16" s="1"/>
  <c r="A6761" i="16" s="1"/>
  <c r="A6785" i="16" s="1"/>
  <c r="A6809" i="16" s="1"/>
  <c r="A6833" i="16" s="1"/>
  <c r="A6857" i="16" s="1"/>
  <c r="A6881" i="16" s="1"/>
  <c r="A6905" i="16" s="1"/>
  <c r="A6929" i="16" s="1"/>
  <c r="A6953" i="16" s="1"/>
  <c r="A6977" i="16" s="1"/>
  <c r="A7001" i="16" s="1"/>
  <c r="A7025" i="16" s="1"/>
  <c r="A7049" i="16" s="1"/>
  <c r="A7073" i="16" s="1"/>
  <c r="A7097" i="16" s="1"/>
  <c r="A7121" i="16" s="1"/>
  <c r="A7145" i="16" s="1"/>
  <c r="A7169" i="16" s="1"/>
  <c r="A7193" i="16" s="1"/>
  <c r="A7217" i="16" s="1"/>
  <c r="A7241" i="16" s="1"/>
  <c r="A7265" i="16" s="1"/>
  <c r="A7289" i="16" s="1"/>
  <c r="A7313" i="16" s="1"/>
  <c r="A7337" i="16" s="1"/>
  <c r="A7361" i="16" s="1"/>
  <c r="A7385" i="16" s="1"/>
  <c r="A7409" i="16" s="1"/>
  <c r="A7433" i="16" s="1"/>
  <c r="A7457" i="16" s="1"/>
  <c r="A7481" i="16" s="1"/>
  <c r="A7505" i="16" s="1"/>
  <c r="A7529" i="16" s="1"/>
  <c r="A7553" i="16" s="1"/>
  <c r="A7577" i="16" s="1"/>
  <c r="A7601" i="16" s="1"/>
  <c r="A7625" i="16" s="1"/>
  <c r="A7649" i="16" s="1"/>
  <c r="A7673" i="16" s="1"/>
  <c r="A7697" i="16" s="1"/>
  <c r="A7721" i="16" s="1"/>
  <c r="A7745" i="16" s="1"/>
  <c r="A7769" i="16" s="1"/>
  <c r="A7793" i="16" s="1"/>
  <c r="A7817" i="16" s="1"/>
  <c r="A7841" i="16" s="1"/>
  <c r="A7865" i="16" s="1"/>
  <c r="A7889" i="16" s="1"/>
  <c r="A7913" i="16" s="1"/>
  <c r="A7937" i="16" s="1"/>
  <c r="A7961" i="16" s="1"/>
  <c r="A7985" i="16" s="1"/>
  <c r="A8009" i="16" s="1"/>
  <c r="A8033" i="16" s="1"/>
  <c r="A8057" i="16" s="1"/>
  <c r="A8081" i="16" s="1"/>
  <c r="A8105" i="16" s="1"/>
  <c r="A8129" i="16" s="1"/>
  <c r="A8153" i="16" s="1"/>
  <c r="A8177" i="16" s="1"/>
  <c r="A8201" i="16" s="1"/>
  <c r="A8225" i="16" s="1"/>
  <c r="A8249" i="16" s="1"/>
  <c r="A8273" i="16" s="1"/>
  <c r="A8297" i="16" s="1"/>
  <c r="A8321" i="16" s="1"/>
  <c r="A8345" i="16" s="1"/>
  <c r="A8369" i="16" s="1"/>
  <c r="A8393" i="16" s="1"/>
  <c r="A8417" i="16" s="1"/>
  <c r="A8441" i="16" s="1"/>
  <c r="A8465" i="16" s="1"/>
  <c r="A8489" i="16" s="1"/>
  <c r="A8513" i="16" s="1"/>
  <c r="A8537" i="16" s="1"/>
  <c r="A8561" i="16" s="1"/>
  <c r="A8585" i="16" s="1"/>
  <c r="A8609" i="16" s="1"/>
  <c r="A8633" i="16" s="1"/>
  <c r="A8657" i="16" s="1"/>
  <c r="A8681" i="16" s="1"/>
  <c r="A8705" i="16" s="1"/>
  <c r="A8729" i="16" s="1"/>
  <c r="A40" i="16"/>
  <c r="A64" i="16" s="1"/>
  <c r="A88" i="16" s="1"/>
  <c r="A112" i="16" s="1"/>
  <c r="A136" i="16" s="1"/>
  <c r="A160" i="16" s="1"/>
  <c r="A184" i="16" s="1"/>
  <c r="A208" i="16" s="1"/>
  <c r="A232" i="16" s="1"/>
  <c r="A256" i="16" s="1"/>
  <c r="A280" i="16" s="1"/>
  <c r="A304" i="16" s="1"/>
  <c r="A328" i="16" s="1"/>
  <c r="A352" i="16" s="1"/>
  <c r="A376" i="16" s="1"/>
  <c r="A400" i="16" s="1"/>
  <c r="A424" i="16" s="1"/>
  <c r="A448" i="16" s="1"/>
  <c r="A472" i="16" s="1"/>
  <c r="A496" i="16" s="1"/>
  <c r="A520" i="16" s="1"/>
  <c r="A544" i="16" s="1"/>
  <c r="A568" i="16" s="1"/>
  <c r="A592" i="16" s="1"/>
  <c r="A616" i="16" s="1"/>
  <c r="A640" i="16" s="1"/>
  <c r="A664" i="16" s="1"/>
  <c r="A688" i="16" s="1"/>
  <c r="A712" i="16" s="1"/>
  <c r="A736" i="16" s="1"/>
  <c r="A760" i="16" s="1"/>
  <c r="A784" i="16" s="1"/>
  <c r="A808" i="16" s="1"/>
  <c r="A832" i="16" s="1"/>
  <c r="A856" i="16" s="1"/>
  <c r="A880" i="16" s="1"/>
  <c r="A904" i="16" s="1"/>
  <c r="A928" i="16" s="1"/>
  <c r="A952" i="16" s="1"/>
  <c r="A976" i="16" s="1"/>
  <c r="A1000" i="16" s="1"/>
  <c r="A1024" i="16" s="1"/>
  <c r="A1048" i="16" s="1"/>
  <c r="A1072" i="16" s="1"/>
  <c r="A1096" i="16" s="1"/>
  <c r="A1120" i="16" s="1"/>
  <c r="A1144" i="16" s="1"/>
  <c r="A1168" i="16" s="1"/>
  <c r="A1192" i="16" s="1"/>
  <c r="A1216" i="16" s="1"/>
  <c r="A1240" i="16" s="1"/>
  <c r="A1264" i="16" s="1"/>
  <c r="A1288" i="16" s="1"/>
  <c r="A1312" i="16" s="1"/>
  <c r="A1336" i="16" s="1"/>
  <c r="A1360" i="16" s="1"/>
  <c r="A1384" i="16" s="1"/>
  <c r="A1408" i="16" s="1"/>
  <c r="A1432" i="16" s="1"/>
  <c r="A1456" i="16" s="1"/>
  <c r="A1480" i="16" s="1"/>
  <c r="A1504" i="16" s="1"/>
  <c r="A1528" i="16" s="1"/>
  <c r="A1552" i="16" s="1"/>
  <c r="A1576" i="16" s="1"/>
  <c r="A1600" i="16" s="1"/>
  <c r="A1624" i="16" s="1"/>
  <c r="A1648" i="16" s="1"/>
  <c r="A1672" i="16" s="1"/>
  <c r="A1696" i="16" s="1"/>
  <c r="A1720" i="16" s="1"/>
  <c r="A1744" i="16" s="1"/>
  <c r="A1768" i="16" s="1"/>
  <c r="A1792" i="16" s="1"/>
  <c r="A1816" i="16" s="1"/>
  <c r="A1840" i="16" s="1"/>
  <c r="A1864" i="16" s="1"/>
  <c r="A1888" i="16" s="1"/>
  <c r="A1912" i="16" s="1"/>
  <c r="A1936" i="16" s="1"/>
  <c r="A1960" i="16" s="1"/>
  <c r="A1984" i="16" s="1"/>
  <c r="A2008" i="16" s="1"/>
  <c r="A2032" i="16" s="1"/>
  <c r="A2056" i="16" s="1"/>
  <c r="A2080" i="16" s="1"/>
  <c r="A2104" i="16" s="1"/>
  <c r="A2128" i="16" s="1"/>
  <c r="A2152" i="16" s="1"/>
  <c r="A2176" i="16" s="1"/>
  <c r="A2200" i="16" s="1"/>
  <c r="A2224" i="16" s="1"/>
  <c r="A2248" i="16" s="1"/>
  <c r="A2272" i="16" s="1"/>
  <c r="A2296" i="16" s="1"/>
  <c r="A2320" i="16" s="1"/>
  <c r="A2344" i="16" s="1"/>
  <c r="A2368" i="16" s="1"/>
  <c r="A2392" i="16" s="1"/>
  <c r="A2416" i="16" s="1"/>
  <c r="A2440" i="16" s="1"/>
  <c r="A2464" i="16" s="1"/>
  <c r="A2488" i="16" s="1"/>
  <c r="A2512" i="16" s="1"/>
  <c r="A2536" i="16" s="1"/>
  <c r="A2560" i="16" s="1"/>
  <c r="A2584" i="16" s="1"/>
  <c r="A2608" i="16" s="1"/>
  <c r="A2632" i="16" s="1"/>
  <c r="A2656" i="16" s="1"/>
  <c r="A2680" i="16" s="1"/>
  <c r="A2704" i="16" s="1"/>
  <c r="A2728" i="16" s="1"/>
  <c r="A2752" i="16" s="1"/>
  <c r="A2776" i="16" s="1"/>
  <c r="A2800" i="16" s="1"/>
  <c r="A2824" i="16" s="1"/>
  <c r="A2848" i="16" s="1"/>
  <c r="A2872" i="16" s="1"/>
  <c r="A2896" i="16" s="1"/>
  <c r="A2920" i="16" s="1"/>
  <c r="A2944" i="16" s="1"/>
  <c r="A2968" i="16" s="1"/>
  <c r="A2992" i="16" s="1"/>
  <c r="A3016" i="16" s="1"/>
  <c r="A3040" i="16" s="1"/>
  <c r="A3064" i="16" s="1"/>
  <c r="A3088" i="16" s="1"/>
  <c r="A3112" i="16" s="1"/>
  <c r="A3136" i="16" s="1"/>
  <c r="A3160" i="16" s="1"/>
  <c r="A3184" i="16" s="1"/>
  <c r="A3208" i="16" s="1"/>
  <c r="A3232" i="16" s="1"/>
  <c r="A3256" i="16" s="1"/>
  <c r="A3280" i="16" s="1"/>
  <c r="A3304" i="16" s="1"/>
  <c r="A3328" i="16" s="1"/>
  <c r="A3352" i="16" s="1"/>
  <c r="A3376" i="16" s="1"/>
  <c r="A3400" i="16" s="1"/>
  <c r="A3424" i="16" s="1"/>
  <c r="A3448" i="16" s="1"/>
  <c r="A3472" i="16" s="1"/>
  <c r="A3496" i="16" s="1"/>
  <c r="A3520" i="16" s="1"/>
  <c r="A3544" i="16" s="1"/>
  <c r="A3568" i="16" s="1"/>
  <c r="A3592" i="16" s="1"/>
  <c r="A3616" i="16" s="1"/>
  <c r="A3640" i="16" s="1"/>
  <c r="A3664" i="16" s="1"/>
  <c r="A3688" i="16" s="1"/>
  <c r="A3712" i="16" s="1"/>
  <c r="A3736" i="16" s="1"/>
  <c r="A3760" i="16" s="1"/>
  <c r="A3784" i="16" s="1"/>
  <c r="A3808" i="16" s="1"/>
  <c r="A3832" i="16" s="1"/>
  <c r="A3856" i="16" s="1"/>
  <c r="A3880" i="16" s="1"/>
  <c r="A3904" i="16" s="1"/>
  <c r="A3928" i="16" s="1"/>
  <c r="A3952" i="16" s="1"/>
  <c r="A3976" i="16" s="1"/>
  <c r="A4000" i="16" s="1"/>
  <c r="A4024" i="16" s="1"/>
  <c r="A4048" i="16" s="1"/>
  <c r="A4072" i="16" s="1"/>
  <c r="A4096" i="16" s="1"/>
  <c r="A4120" i="16" s="1"/>
  <c r="A4144" i="16" s="1"/>
  <c r="A4168" i="16" s="1"/>
  <c r="A4192" i="16" s="1"/>
  <c r="A4216" i="16" s="1"/>
  <c r="A4240" i="16" s="1"/>
  <c r="A4264" i="16" s="1"/>
  <c r="A4288" i="16" s="1"/>
  <c r="A4312" i="16" s="1"/>
  <c r="A4336" i="16" s="1"/>
  <c r="A4360" i="16" s="1"/>
  <c r="A4384" i="16" s="1"/>
  <c r="A4408" i="16" s="1"/>
  <c r="A4432" i="16" s="1"/>
  <c r="A4456" i="16" s="1"/>
  <c r="A4480" i="16" s="1"/>
  <c r="A4504" i="16" s="1"/>
  <c r="A4528" i="16" s="1"/>
  <c r="A4552" i="16" s="1"/>
  <c r="A4576" i="16" s="1"/>
  <c r="A4600" i="16" s="1"/>
  <c r="A4624" i="16" s="1"/>
  <c r="A4648" i="16" s="1"/>
  <c r="A4672" i="16" s="1"/>
  <c r="A4696" i="16" s="1"/>
  <c r="A4720" i="16" s="1"/>
  <c r="A4744" i="16" s="1"/>
  <c r="A4768" i="16" s="1"/>
  <c r="A4792" i="16" s="1"/>
  <c r="A4816" i="16" s="1"/>
  <c r="A4840" i="16" s="1"/>
  <c r="A4864" i="16" s="1"/>
  <c r="A4888" i="16" s="1"/>
  <c r="A4912" i="16" s="1"/>
  <c r="A4936" i="16" s="1"/>
  <c r="A4960" i="16" s="1"/>
  <c r="A4984" i="16" s="1"/>
  <c r="A5008" i="16" s="1"/>
  <c r="A5032" i="16" s="1"/>
  <c r="A5056" i="16" s="1"/>
  <c r="A5080" i="16" s="1"/>
  <c r="A5104" i="16" s="1"/>
  <c r="A5128" i="16" s="1"/>
  <c r="A5152" i="16" s="1"/>
  <c r="A5176" i="16" s="1"/>
  <c r="A5200" i="16" s="1"/>
  <c r="A5224" i="16" s="1"/>
  <c r="A5248" i="16" s="1"/>
  <c r="A5272" i="16" s="1"/>
  <c r="A5296" i="16" s="1"/>
  <c r="A5320" i="16" s="1"/>
  <c r="A5344" i="16" s="1"/>
  <c r="A5368" i="16" s="1"/>
  <c r="A5392" i="16" s="1"/>
  <c r="A5416" i="16" s="1"/>
  <c r="A5440" i="16" s="1"/>
  <c r="A5464" i="16" s="1"/>
  <c r="A5488" i="16" s="1"/>
  <c r="A5512" i="16" s="1"/>
  <c r="A5536" i="16" s="1"/>
  <c r="A5560" i="16" s="1"/>
  <c r="A5584" i="16" s="1"/>
  <c r="A5608" i="16" s="1"/>
  <c r="A5632" i="16" s="1"/>
  <c r="A5656" i="16" s="1"/>
  <c r="A5680" i="16" s="1"/>
  <c r="A5704" i="16" s="1"/>
  <c r="A5728" i="16" s="1"/>
  <c r="A5752" i="16" s="1"/>
  <c r="A5776" i="16" s="1"/>
  <c r="A5800" i="16" s="1"/>
  <c r="A5824" i="16" s="1"/>
  <c r="A5848" i="16" s="1"/>
  <c r="A5872" i="16" s="1"/>
  <c r="A5896" i="16" s="1"/>
  <c r="A5920" i="16" s="1"/>
  <c r="A5944" i="16" s="1"/>
  <c r="A5968" i="16" s="1"/>
  <c r="A5992" i="16" s="1"/>
  <c r="A6016" i="16" s="1"/>
  <c r="A6040" i="16" s="1"/>
  <c r="A6064" i="16" s="1"/>
  <c r="A6088" i="16" s="1"/>
  <c r="A6112" i="16" s="1"/>
  <c r="A6136" i="16" s="1"/>
  <c r="A6160" i="16" s="1"/>
  <c r="A6184" i="16" s="1"/>
  <c r="A6208" i="16" s="1"/>
  <c r="A6232" i="16" s="1"/>
  <c r="A6256" i="16" s="1"/>
  <c r="A6280" i="16" s="1"/>
  <c r="A6304" i="16" s="1"/>
  <c r="A6328" i="16" s="1"/>
  <c r="A6352" i="16" s="1"/>
  <c r="A6376" i="16" s="1"/>
  <c r="A6400" i="16" s="1"/>
  <c r="A6424" i="16" s="1"/>
  <c r="A6448" i="16" s="1"/>
  <c r="A6472" i="16" s="1"/>
  <c r="A6496" i="16" s="1"/>
  <c r="A6520" i="16" s="1"/>
  <c r="A6544" i="16" s="1"/>
  <c r="A6568" i="16" s="1"/>
  <c r="A6592" i="16" s="1"/>
  <c r="A6616" i="16" s="1"/>
  <c r="A6640" i="16" s="1"/>
  <c r="A6664" i="16" s="1"/>
  <c r="A6688" i="16" s="1"/>
  <c r="A6712" i="16" s="1"/>
  <c r="A6736" i="16" s="1"/>
  <c r="A6760" i="16" s="1"/>
  <c r="A6784" i="16" s="1"/>
  <c r="A6808" i="16" s="1"/>
  <c r="A6832" i="16" s="1"/>
  <c r="A6856" i="16" s="1"/>
  <c r="A6880" i="16" s="1"/>
  <c r="A6904" i="16" s="1"/>
  <c r="A6928" i="16" s="1"/>
  <c r="A6952" i="16" s="1"/>
  <c r="A6976" i="16" s="1"/>
  <c r="A7000" i="16" s="1"/>
  <c r="A7024" i="16" s="1"/>
  <c r="A7048" i="16" s="1"/>
  <c r="A7072" i="16" s="1"/>
  <c r="A7096" i="16" s="1"/>
  <c r="A7120" i="16" s="1"/>
  <c r="A7144" i="16" s="1"/>
  <c r="A7168" i="16" s="1"/>
  <c r="A7192" i="16" s="1"/>
  <c r="A7216" i="16" s="1"/>
  <c r="A7240" i="16" s="1"/>
  <c r="A7264" i="16" s="1"/>
  <c r="A7288" i="16" s="1"/>
  <c r="A7312" i="16" s="1"/>
  <c r="A7336" i="16" s="1"/>
  <c r="A7360" i="16" s="1"/>
  <c r="A7384" i="16" s="1"/>
  <c r="A7408" i="16" s="1"/>
  <c r="A7432" i="16" s="1"/>
  <c r="A7456" i="16" s="1"/>
  <c r="A7480" i="16" s="1"/>
  <c r="A7504" i="16" s="1"/>
  <c r="A7528" i="16" s="1"/>
  <c r="A7552" i="16" s="1"/>
  <c r="A7576" i="16" s="1"/>
  <c r="A7600" i="16" s="1"/>
  <c r="A7624" i="16" s="1"/>
  <c r="A7648" i="16" s="1"/>
  <c r="A7672" i="16" s="1"/>
  <c r="A7696" i="16" s="1"/>
  <c r="A7720" i="16" s="1"/>
  <c r="A7744" i="16" s="1"/>
  <c r="A7768" i="16" s="1"/>
  <c r="A7792" i="16" s="1"/>
  <c r="A7816" i="16" s="1"/>
  <c r="A7840" i="16" s="1"/>
  <c r="A7864" i="16" s="1"/>
  <c r="A7888" i="16" s="1"/>
  <c r="A7912" i="16" s="1"/>
  <c r="A7936" i="16" s="1"/>
  <c r="A7960" i="16" s="1"/>
  <c r="A7984" i="16" s="1"/>
  <c r="A8008" i="16" s="1"/>
  <c r="A8032" i="16" s="1"/>
  <c r="A8056" i="16" s="1"/>
  <c r="A8080" i="16" s="1"/>
  <c r="A8104" i="16" s="1"/>
  <c r="A8128" i="16" s="1"/>
  <c r="A8152" i="16" s="1"/>
  <c r="A8176" i="16" s="1"/>
  <c r="A8200" i="16" s="1"/>
  <c r="A8224" i="16" s="1"/>
  <c r="A8248" i="16" s="1"/>
  <c r="A8272" i="16" s="1"/>
  <c r="A8296" i="16" s="1"/>
  <c r="A8320" i="16" s="1"/>
  <c r="A8344" i="16" s="1"/>
  <c r="A8368" i="16" s="1"/>
  <c r="A8392" i="16" s="1"/>
  <c r="A8416" i="16" s="1"/>
  <c r="A8440" i="16" s="1"/>
  <c r="A8464" i="16" s="1"/>
  <c r="A8488" i="16" s="1"/>
  <c r="A8512" i="16" s="1"/>
  <c r="A8536" i="16" s="1"/>
  <c r="A8560" i="16" s="1"/>
  <c r="A8584" i="16" s="1"/>
  <c r="A8608" i="16" s="1"/>
  <c r="A8632" i="16" s="1"/>
  <c r="A8656" i="16" s="1"/>
  <c r="A8680" i="16" s="1"/>
  <c r="A8704" i="16" s="1"/>
  <c r="A8728" i="16" s="1"/>
  <c r="A39" i="16"/>
  <c r="A63" i="16" s="1"/>
  <c r="A87" i="16" s="1"/>
  <c r="A111" i="16" s="1"/>
  <c r="A135" i="16" s="1"/>
  <c r="A159" i="16" s="1"/>
  <c r="A183" i="16" s="1"/>
  <c r="A207" i="16" s="1"/>
  <c r="A231" i="16" s="1"/>
  <c r="A255" i="16" s="1"/>
  <c r="A279" i="16" s="1"/>
  <c r="A303" i="16" s="1"/>
  <c r="A327" i="16" s="1"/>
  <c r="A351" i="16" s="1"/>
  <c r="A375" i="16" s="1"/>
  <c r="A399" i="16" s="1"/>
  <c r="A423" i="16" s="1"/>
  <c r="A447" i="16" s="1"/>
  <c r="A471" i="16" s="1"/>
  <c r="A495" i="16" s="1"/>
  <c r="A519" i="16" s="1"/>
  <c r="A543" i="16" s="1"/>
  <c r="A567" i="16" s="1"/>
  <c r="A591" i="16" s="1"/>
  <c r="A615" i="16" s="1"/>
  <c r="A639" i="16" s="1"/>
  <c r="A663" i="16" s="1"/>
  <c r="A687" i="16" s="1"/>
  <c r="A711" i="16" s="1"/>
  <c r="A735" i="16" s="1"/>
  <c r="A759" i="16" s="1"/>
  <c r="A783" i="16" s="1"/>
  <c r="A807" i="16" s="1"/>
  <c r="A831" i="16" s="1"/>
  <c r="A855" i="16" s="1"/>
  <c r="A879" i="16" s="1"/>
  <c r="A903" i="16" s="1"/>
  <c r="A927" i="16" s="1"/>
  <c r="A951" i="16" s="1"/>
  <c r="A975" i="16" s="1"/>
  <c r="A999" i="16" s="1"/>
  <c r="A1023" i="16" s="1"/>
  <c r="A1047" i="16" s="1"/>
  <c r="A1071" i="16" s="1"/>
  <c r="A1095" i="16" s="1"/>
  <c r="A1119" i="16" s="1"/>
  <c r="A1143" i="16" s="1"/>
  <c r="A1167" i="16" s="1"/>
  <c r="A1191" i="16" s="1"/>
  <c r="A1215" i="16" s="1"/>
  <c r="A1239" i="16" s="1"/>
  <c r="A1263" i="16" s="1"/>
  <c r="A1287" i="16" s="1"/>
  <c r="A1311" i="16" s="1"/>
  <c r="A1335" i="16" s="1"/>
  <c r="A1359" i="16" s="1"/>
  <c r="A1383" i="16" s="1"/>
  <c r="A1407" i="16" s="1"/>
  <c r="A1431" i="16" s="1"/>
  <c r="A1455" i="16" s="1"/>
  <c r="A1479" i="16" s="1"/>
  <c r="A1503" i="16" s="1"/>
  <c r="A1527" i="16" s="1"/>
  <c r="A1551" i="16" s="1"/>
  <c r="A1575" i="16" s="1"/>
  <c r="A1599" i="16" s="1"/>
  <c r="A1623" i="16" s="1"/>
  <c r="A1647" i="16" s="1"/>
  <c r="A1671" i="16" s="1"/>
  <c r="A1695" i="16" s="1"/>
  <c r="A1719" i="16" s="1"/>
  <c r="A1743" i="16" s="1"/>
  <c r="A1767" i="16" s="1"/>
  <c r="A1791" i="16" s="1"/>
  <c r="A1815" i="16" s="1"/>
  <c r="A1839" i="16" s="1"/>
  <c r="A1863" i="16" s="1"/>
  <c r="A1887" i="16" s="1"/>
  <c r="A1911" i="16" s="1"/>
  <c r="A1935" i="16" s="1"/>
  <c r="A1959" i="16" s="1"/>
  <c r="A1983" i="16" s="1"/>
  <c r="A2007" i="16" s="1"/>
  <c r="A2031" i="16" s="1"/>
  <c r="A2055" i="16" s="1"/>
  <c r="A2079" i="16" s="1"/>
  <c r="A2103" i="16" s="1"/>
  <c r="A2127" i="16" s="1"/>
  <c r="A2151" i="16" s="1"/>
  <c r="A2175" i="16" s="1"/>
  <c r="A2199" i="16" s="1"/>
  <c r="A2223" i="16" s="1"/>
  <c r="A2247" i="16" s="1"/>
  <c r="A2271" i="16" s="1"/>
  <c r="A2295" i="16" s="1"/>
  <c r="A2319" i="16" s="1"/>
  <c r="A2343" i="16" s="1"/>
  <c r="A2367" i="16" s="1"/>
  <c r="A2391" i="16" s="1"/>
  <c r="A2415" i="16" s="1"/>
  <c r="A2439" i="16" s="1"/>
  <c r="A2463" i="16" s="1"/>
  <c r="A2487" i="16" s="1"/>
  <c r="A2511" i="16" s="1"/>
  <c r="A2535" i="16" s="1"/>
  <c r="A2559" i="16" s="1"/>
  <c r="A2583" i="16" s="1"/>
  <c r="A2607" i="16" s="1"/>
  <c r="A2631" i="16" s="1"/>
  <c r="A2655" i="16" s="1"/>
  <c r="A2679" i="16" s="1"/>
  <c r="A2703" i="16" s="1"/>
  <c r="A2727" i="16" s="1"/>
  <c r="A2751" i="16" s="1"/>
  <c r="A2775" i="16" s="1"/>
  <c r="A2799" i="16" s="1"/>
  <c r="A2823" i="16" s="1"/>
  <c r="A2847" i="16" s="1"/>
  <c r="A2871" i="16" s="1"/>
  <c r="A2895" i="16" s="1"/>
  <c r="A2919" i="16" s="1"/>
  <c r="A2943" i="16" s="1"/>
  <c r="A2967" i="16" s="1"/>
  <c r="A2991" i="16" s="1"/>
  <c r="A3015" i="16" s="1"/>
  <c r="A3039" i="16" s="1"/>
  <c r="A3063" i="16" s="1"/>
  <c r="A3087" i="16" s="1"/>
  <c r="A3111" i="16" s="1"/>
  <c r="A3135" i="16" s="1"/>
  <c r="A3159" i="16" s="1"/>
  <c r="A3183" i="16" s="1"/>
  <c r="A3207" i="16" s="1"/>
  <c r="A3231" i="16" s="1"/>
  <c r="A3255" i="16" s="1"/>
  <c r="A3279" i="16" s="1"/>
  <c r="A3303" i="16" s="1"/>
  <c r="A3327" i="16" s="1"/>
  <c r="A3351" i="16" s="1"/>
  <c r="A3375" i="16" s="1"/>
  <c r="A3399" i="16" s="1"/>
  <c r="A3423" i="16" s="1"/>
  <c r="A3447" i="16" s="1"/>
  <c r="A3471" i="16" s="1"/>
  <c r="A3495" i="16" s="1"/>
  <c r="A3519" i="16" s="1"/>
  <c r="A3543" i="16" s="1"/>
  <c r="A3567" i="16" s="1"/>
  <c r="A3591" i="16" s="1"/>
  <c r="A3615" i="16" s="1"/>
  <c r="A3639" i="16" s="1"/>
  <c r="A3663" i="16" s="1"/>
  <c r="A3687" i="16" s="1"/>
  <c r="A3711" i="16" s="1"/>
  <c r="A3735" i="16" s="1"/>
  <c r="A3759" i="16" s="1"/>
  <c r="A3783" i="16" s="1"/>
  <c r="A3807" i="16" s="1"/>
  <c r="A3831" i="16" s="1"/>
  <c r="A3855" i="16" s="1"/>
  <c r="A3879" i="16" s="1"/>
  <c r="A3903" i="16" s="1"/>
  <c r="A3927" i="16" s="1"/>
  <c r="A3951" i="16" s="1"/>
  <c r="A3975" i="16" s="1"/>
  <c r="A3999" i="16" s="1"/>
  <c r="A4023" i="16" s="1"/>
  <c r="A4047" i="16" s="1"/>
  <c r="A4071" i="16" s="1"/>
  <c r="A4095" i="16" s="1"/>
  <c r="A4119" i="16" s="1"/>
  <c r="A4143" i="16" s="1"/>
  <c r="A4167" i="16" s="1"/>
  <c r="A4191" i="16" s="1"/>
  <c r="A4215" i="16" s="1"/>
  <c r="A4239" i="16" s="1"/>
  <c r="A4263" i="16" s="1"/>
  <c r="A4287" i="16" s="1"/>
  <c r="A4311" i="16" s="1"/>
  <c r="A4335" i="16" s="1"/>
  <c r="A4359" i="16" s="1"/>
  <c r="A4383" i="16" s="1"/>
  <c r="A4407" i="16" s="1"/>
  <c r="A4431" i="16" s="1"/>
  <c r="A4455" i="16" s="1"/>
  <c r="A4479" i="16" s="1"/>
  <c r="A4503" i="16" s="1"/>
  <c r="A4527" i="16" s="1"/>
  <c r="A4551" i="16" s="1"/>
  <c r="A4575" i="16" s="1"/>
  <c r="A4599" i="16" s="1"/>
  <c r="A4623" i="16" s="1"/>
  <c r="A4647" i="16" s="1"/>
  <c r="A4671" i="16" s="1"/>
  <c r="A4695" i="16" s="1"/>
  <c r="A4719" i="16" s="1"/>
  <c r="A4743" i="16" s="1"/>
  <c r="A4767" i="16" s="1"/>
  <c r="A4791" i="16" s="1"/>
  <c r="A4815" i="16" s="1"/>
  <c r="A4839" i="16" s="1"/>
  <c r="A4863" i="16" s="1"/>
  <c r="A4887" i="16" s="1"/>
  <c r="A4911" i="16" s="1"/>
  <c r="A4935" i="16" s="1"/>
  <c r="A4959" i="16" s="1"/>
  <c r="A4983" i="16" s="1"/>
  <c r="A5007" i="16" s="1"/>
  <c r="A5031" i="16" s="1"/>
  <c r="A5055" i="16" s="1"/>
  <c r="A5079" i="16" s="1"/>
  <c r="A5103" i="16" s="1"/>
  <c r="A5127" i="16" s="1"/>
  <c r="A5151" i="16" s="1"/>
  <c r="A5175" i="16" s="1"/>
  <c r="A5199" i="16" s="1"/>
  <c r="A5223" i="16" s="1"/>
  <c r="A5247" i="16" s="1"/>
  <c r="A5271" i="16" s="1"/>
  <c r="A5295" i="16" s="1"/>
  <c r="A5319" i="16" s="1"/>
  <c r="A5343" i="16" s="1"/>
  <c r="A5367" i="16" s="1"/>
  <c r="A5391" i="16" s="1"/>
  <c r="A5415" i="16" s="1"/>
  <c r="A5439" i="16" s="1"/>
  <c r="A5463" i="16" s="1"/>
  <c r="A5487" i="16" s="1"/>
  <c r="A5511" i="16" s="1"/>
  <c r="A5535" i="16" s="1"/>
  <c r="A5559" i="16" s="1"/>
  <c r="A5583" i="16" s="1"/>
  <c r="A5607" i="16" s="1"/>
  <c r="A5631" i="16" s="1"/>
  <c r="A5655" i="16" s="1"/>
  <c r="A5679" i="16" s="1"/>
  <c r="A5703" i="16" s="1"/>
  <c r="A5727" i="16" s="1"/>
  <c r="A5751" i="16" s="1"/>
  <c r="A5775" i="16" s="1"/>
  <c r="A5799" i="16" s="1"/>
  <c r="A5823" i="16" s="1"/>
  <c r="A5847" i="16" s="1"/>
  <c r="A5871" i="16" s="1"/>
  <c r="A5895" i="16" s="1"/>
  <c r="A5919" i="16" s="1"/>
  <c r="A5943" i="16" s="1"/>
  <c r="A5967" i="16" s="1"/>
  <c r="A5991" i="16" s="1"/>
  <c r="A6015" i="16" s="1"/>
  <c r="A6039" i="16" s="1"/>
  <c r="A6063" i="16" s="1"/>
  <c r="A6087" i="16" s="1"/>
  <c r="A6111" i="16" s="1"/>
  <c r="A6135" i="16" s="1"/>
  <c r="A6159" i="16" s="1"/>
  <c r="A6183" i="16" s="1"/>
  <c r="A6207" i="16" s="1"/>
  <c r="A6231" i="16" s="1"/>
  <c r="A6255" i="16" s="1"/>
  <c r="A6279" i="16" s="1"/>
  <c r="A6303" i="16" s="1"/>
  <c r="A6327" i="16" s="1"/>
  <c r="A6351" i="16" s="1"/>
  <c r="A6375" i="16" s="1"/>
  <c r="A6399" i="16" s="1"/>
  <c r="A6423" i="16" s="1"/>
  <c r="A6447" i="16" s="1"/>
  <c r="A6471" i="16" s="1"/>
  <c r="A6495" i="16" s="1"/>
  <c r="A6519" i="16" s="1"/>
  <c r="A6543" i="16" s="1"/>
  <c r="A6567" i="16" s="1"/>
  <c r="A6591" i="16" s="1"/>
  <c r="A6615" i="16" s="1"/>
  <c r="A6639" i="16" s="1"/>
  <c r="A6663" i="16" s="1"/>
  <c r="A6687" i="16" s="1"/>
  <c r="A6711" i="16" s="1"/>
  <c r="A6735" i="16" s="1"/>
  <c r="A6759" i="16" s="1"/>
  <c r="A6783" i="16" s="1"/>
  <c r="A6807" i="16" s="1"/>
  <c r="A6831" i="16" s="1"/>
  <c r="A6855" i="16" s="1"/>
  <c r="A6879" i="16" s="1"/>
  <c r="A6903" i="16" s="1"/>
  <c r="A6927" i="16" s="1"/>
  <c r="A6951" i="16" s="1"/>
  <c r="A6975" i="16" s="1"/>
  <c r="A6999" i="16" s="1"/>
  <c r="A7023" i="16" s="1"/>
  <c r="A7047" i="16" s="1"/>
  <c r="A7071" i="16" s="1"/>
  <c r="A7095" i="16" s="1"/>
  <c r="A7119" i="16" s="1"/>
  <c r="A7143" i="16" s="1"/>
  <c r="A7167" i="16" s="1"/>
  <c r="A7191" i="16" s="1"/>
  <c r="A7215" i="16" s="1"/>
  <c r="A7239" i="16" s="1"/>
  <c r="A7263" i="16" s="1"/>
  <c r="A7287" i="16" s="1"/>
  <c r="A7311" i="16" s="1"/>
  <c r="A7335" i="16" s="1"/>
  <c r="A7359" i="16" s="1"/>
  <c r="A7383" i="16" s="1"/>
  <c r="A7407" i="16" s="1"/>
  <c r="A7431" i="16" s="1"/>
  <c r="A7455" i="16" s="1"/>
  <c r="A7479" i="16" s="1"/>
  <c r="A7503" i="16" s="1"/>
  <c r="A7527" i="16" s="1"/>
  <c r="A7551" i="16" s="1"/>
  <c r="A7575" i="16" s="1"/>
  <c r="A7599" i="16" s="1"/>
  <c r="A7623" i="16" s="1"/>
  <c r="A7647" i="16" s="1"/>
  <c r="A7671" i="16" s="1"/>
  <c r="A7695" i="16" s="1"/>
  <c r="A7719" i="16" s="1"/>
  <c r="A7743" i="16" s="1"/>
  <c r="A7767" i="16" s="1"/>
  <c r="A7791" i="16" s="1"/>
  <c r="A7815" i="16" s="1"/>
  <c r="A7839" i="16" s="1"/>
  <c r="A7863" i="16" s="1"/>
  <c r="A7887" i="16" s="1"/>
  <c r="A7911" i="16" s="1"/>
  <c r="A7935" i="16" s="1"/>
  <c r="A7959" i="16" s="1"/>
  <c r="A7983" i="16" s="1"/>
  <c r="A8007" i="16" s="1"/>
  <c r="A8031" i="16" s="1"/>
  <c r="A8055" i="16" s="1"/>
  <c r="A8079" i="16" s="1"/>
  <c r="A8103" i="16" s="1"/>
  <c r="A8127" i="16" s="1"/>
  <c r="A8151" i="16" s="1"/>
  <c r="A8175" i="16" s="1"/>
  <c r="A8199" i="16" s="1"/>
  <c r="A8223" i="16" s="1"/>
  <c r="A8247" i="16" s="1"/>
  <c r="A8271" i="16" s="1"/>
  <c r="A8295" i="16" s="1"/>
  <c r="A8319" i="16" s="1"/>
  <c r="A8343" i="16" s="1"/>
  <c r="A8367" i="16" s="1"/>
  <c r="A8391" i="16" s="1"/>
  <c r="A8415" i="16" s="1"/>
  <c r="A8439" i="16" s="1"/>
  <c r="A8463" i="16" s="1"/>
  <c r="A8487" i="16" s="1"/>
  <c r="A8511" i="16" s="1"/>
  <c r="A8535" i="16" s="1"/>
  <c r="A8559" i="16" s="1"/>
  <c r="A8583" i="16" s="1"/>
  <c r="A8607" i="16" s="1"/>
  <c r="A8631" i="16" s="1"/>
  <c r="A8655" i="16" s="1"/>
  <c r="A8679" i="16" s="1"/>
  <c r="A8703" i="16" s="1"/>
  <c r="A8727" i="16" s="1"/>
  <c r="A38" i="16"/>
  <c r="A62" i="16" s="1"/>
  <c r="A86" i="16" s="1"/>
  <c r="A110" i="16" s="1"/>
  <c r="A134" i="16" s="1"/>
  <c r="A158" i="16" s="1"/>
  <c r="A182" i="16" s="1"/>
  <c r="A206" i="16" s="1"/>
  <c r="A230" i="16" s="1"/>
  <c r="A254" i="16" s="1"/>
  <c r="A278" i="16" s="1"/>
  <c r="A302" i="16" s="1"/>
  <c r="A326" i="16" s="1"/>
  <c r="A350" i="16" s="1"/>
  <c r="A374" i="16" s="1"/>
  <c r="A398" i="16" s="1"/>
  <c r="A422" i="16" s="1"/>
  <c r="A446" i="16" s="1"/>
  <c r="A470" i="16" s="1"/>
  <c r="A494" i="16" s="1"/>
  <c r="A518" i="16" s="1"/>
  <c r="A542" i="16" s="1"/>
  <c r="A566" i="16" s="1"/>
  <c r="A590" i="16" s="1"/>
  <c r="A614" i="16" s="1"/>
  <c r="A638" i="16" s="1"/>
  <c r="A662" i="16" s="1"/>
  <c r="A686" i="16" s="1"/>
  <c r="A710" i="16" s="1"/>
  <c r="A734" i="16" s="1"/>
  <c r="A758" i="16" s="1"/>
  <c r="A782" i="16" s="1"/>
  <c r="A806" i="16" s="1"/>
  <c r="A830" i="16" s="1"/>
  <c r="A854" i="16" s="1"/>
  <c r="A878" i="16" s="1"/>
  <c r="A902" i="16" s="1"/>
  <c r="A926" i="16" s="1"/>
  <c r="A950" i="16" s="1"/>
  <c r="A974" i="16" s="1"/>
  <c r="A998" i="16" s="1"/>
  <c r="A1022" i="16" s="1"/>
  <c r="A1046" i="16" s="1"/>
  <c r="A1070" i="16" s="1"/>
  <c r="A1094" i="16" s="1"/>
  <c r="A1118" i="16" s="1"/>
  <c r="A1142" i="16" s="1"/>
  <c r="A1166" i="16" s="1"/>
  <c r="A1190" i="16" s="1"/>
  <c r="A1214" i="16" s="1"/>
  <c r="A1238" i="16" s="1"/>
  <c r="A1262" i="16" s="1"/>
  <c r="A1286" i="16" s="1"/>
  <c r="A1310" i="16" s="1"/>
  <c r="A1334" i="16" s="1"/>
  <c r="A1358" i="16" s="1"/>
  <c r="A1382" i="16" s="1"/>
  <c r="A1406" i="16" s="1"/>
  <c r="A1430" i="16" s="1"/>
  <c r="A1454" i="16" s="1"/>
  <c r="A1478" i="16" s="1"/>
  <c r="A1502" i="16" s="1"/>
  <c r="A1526" i="16" s="1"/>
  <c r="A1550" i="16" s="1"/>
  <c r="A1574" i="16" s="1"/>
  <c r="A1598" i="16" s="1"/>
  <c r="A1622" i="16" s="1"/>
  <c r="A1646" i="16" s="1"/>
  <c r="A1670" i="16" s="1"/>
  <c r="A1694" i="16" s="1"/>
  <c r="A1718" i="16" s="1"/>
  <c r="A1742" i="16" s="1"/>
  <c r="A1766" i="16" s="1"/>
  <c r="A1790" i="16" s="1"/>
  <c r="A1814" i="16" s="1"/>
  <c r="A1838" i="16" s="1"/>
  <c r="A1862" i="16" s="1"/>
  <c r="A1886" i="16" s="1"/>
  <c r="A1910" i="16" s="1"/>
  <c r="A1934" i="16" s="1"/>
  <c r="A1958" i="16" s="1"/>
  <c r="A1982" i="16" s="1"/>
  <c r="A2006" i="16" s="1"/>
  <c r="A2030" i="16" s="1"/>
  <c r="A2054" i="16" s="1"/>
  <c r="A2078" i="16" s="1"/>
  <c r="A2102" i="16" s="1"/>
  <c r="A2126" i="16" s="1"/>
  <c r="A2150" i="16" s="1"/>
  <c r="A2174" i="16" s="1"/>
  <c r="A2198" i="16" s="1"/>
  <c r="A2222" i="16" s="1"/>
  <c r="A2246" i="16" s="1"/>
  <c r="A2270" i="16" s="1"/>
  <c r="A2294" i="16" s="1"/>
  <c r="A2318" i="16" s="1"/>
  <c r="A2342" i="16" s="1"/>
  <c r="A2366" i="16" s="1"/>
  <c r="A2390" i="16" s="1"/>
  <c r="A2414" i="16" s="1"/>
  <c r="A2438" i="16" s="1"/>
  <c r="A2462" i="16" s="1"/>
  <c r="A2486" i="16" s="1"/>
  <c r="A2510" i="16" s="1"/>
  <c r="A2534" i="16" s="1"/>
  <c r="A2558" i="16" s="1"/>
  <c r="A2582" i="16" s="1"/>
  <c r="A2606" i="16" s="1"/>
  <c r="A2630" i="16" s="1"/>
  <c r="A2654" i="16" s="1"/>
  <c r="A2678" i="16" s="1"/>
  <c r="A2702" i="16" s="1"/>
  <c r="A2726" i="16" s="1"/>
  <c r="A2750" i="16" s="1"/>
  <c r="A2774" i="16" s="1"/>
  <c r="A2798" i="16" s="1"/>
  <c r="A2822" i="16" s="1"/>
  <c r="A2846" i="16" s="1"/>
  <c r="A2870" i="16" s="1"/>
  <c r="A2894" i="16" s="1"/>
  <c r="A2918" i="16" s="1"/>
  <c r="A2942" i="16" s="1"/>
  <c r="A2966" i="16" s="1"/>
  <c r="A2990" i="16" s="1"/>
  <c r="A3014" i="16" s="1"/>
  <c r="A3038" i="16" s="1"/>
  <c r="A3062" i="16" s="1"/>
  <c r="A3086" i="16" s="1"/>
  <c r="A3110" i="16" s="1"/>
  <c r="A3134" i="16" s="1"/>
  <c r="A3158" i="16" s="1"/>
  <c r="A3182" i="16" s="1"/>
  <c r="A3206" i="16" s="1"/>
  <c r="A3230" i="16" s="1"/>
  <c r="A3254" i="16" s="1"/>
  <c r="A3278" i="16" s="1"/>
  <c r="A3302" i="16" s="1"/>
  <c r="A3326" i="16" s="1"/>
  <c r="A3350" i="16" s="1"/>
  <c r="A3374" i="16" s="1"/>
  <c r="A3398" i="16" s="1"/>
  <c r="A3422" i="16" s="1"/>
  <c r="A3446" i="16" s="1"/>
  <c r="A3470" i="16" s="1"/>
  <c r="A3494" i="16" s="1"/>
  <c r="A3518" i="16" s="1"/>
  <c r="A3542" i="16" s="1"/>
  <c r="A3566" i="16" s="1"/>
  <c r="A3590" i="16" s="1"/>
  <c r="A3614" i="16" s="1"/>
  <c r="A3638" i="16" s="1"/>
  <c r="A3662" i="16" s="1"/>
  <c r="A3686" i="16" s="1"/>
  <c r="A3710" i="16" s="1"/>
  <c r="A3734" i="16" s="1"/>
  <c r="A3758" i="16" s="1"/>
  <c r="A3782" i="16" s="1"/>
  <c r="A3806" i="16" s="1"/>
  <c r="A3830" i="16" s="1"/>
  <c r="A3854" i="16" s="1"/>
  <c r="A3878" i="16" s="1"/>
  <c r="A3902" i="16" s="1"/>
  <c r="A3926" i="16" s="1"/>
  <c r="A3950" i="16" s="1"/>
  <c r="A3974" i="16" s="1"/>
  <c r="A3998" i="16" s="1"/>
  <c r="A4022" i="16" s="1"/>
  <c r="A4046" i="16" s="1"/>
  <c r="A4070" i="16" s="1"/>
  <c r="A4094" i="16" s="1"/>
  <c r="A4118" i="16" s="1"/>
  <c r="A4142" i="16" s="1"/>
  <c r="A4166" i="16" s="1"/>
  <c r="A4190" i="16" s="1"/>
  <c r="A4214" i="16" s="1"/>
  <c r="A4238" i="16" s="1"/>
  <c r="A4262" i="16" s="1"/>
  <c r="A4286" i="16" s="1"/>
  <c r="A4310" i="16" s="1"/>
  <c r="A4334" i="16" s="1"/>
  <c r="A4358" i="16" s="1"/>
  <c r="A4382" i="16" s="1"/>
  <c r="A4406" i="16" s="1"/>
  <c r="A4430" i="16" s="1"/>
  <c r="A4454" i="16" s="1"/>
  <c r="A4478" i="16" s="1"/>
  <c r="A4502" i="16" s="1"/>
  <c r="A4526" i="16" s="1"/>
  <c r="A4550" i="16" s="1"/>
  <c r="A4574" i="16" s="1"/>
  <c r="A4598" i="16" s="1"/>
  <c r="A4622" i="16" s="1"/>
  <c r="A4646" i="16" s="1"/>
  <c r="A4670" i="16" s="1"/>
  <c r="A4694" i="16" s="1"/>
  <c r="A4718" i="16" s="1"/>
  <c r="A4742" i="16" s="1"/>
  <c r="A4766" i="16" s="1"/>
  <c r="A4790" i="16" s="1"/>
  <c r="A4814" i="16" s="1"/>
  <c r="A4838" i="16" s="1"/>
  <c r="A4862" i="16" s="1"/>
  <c r="A4886" i="16" s="1"/>
  <c r="A4910" i="16" s="1"/>
  <c r="A4934" i="16" s="1"/>
  <c r="A4958" i="16" s="1"/>
  <c r="A4982" i="16" s="1"/>
  <c r="A5006" i="16" s="1"/>
  <c r="A5030" i="16" s="1"/>
  <c r="A5054" i="16" s="1"/>
  <c r="A5078" i="16" s="1"/>
  <c r="A5102" i="16" s="1"/>
  <c r="A5126" i="16" s="1"/>
  <c r="A5150" i="16" s="1"/>
  <c r="A5174" i="16" s="1"/>
  <c r="A5198" i="16" s="1"/>
  <c r="A5222" i="16" s="1"/>
  <c r="A5246" i="16" s="1"/>
  <c r="A5270" i="16" s="1"/>
  <c r="A5294" i="16" s="1"/>
  <c r="A5318" i="16" s="1"/>
  <c r="A5342" i="16" s="1"/>
  <c r="A5366" i="16" s="1"/>
  <c r="A5390" i="16" s="1"/>
  <c r="A5414" i="16" s="1"/>
  <c r="A5438" i="16" s="1"/>
  <c r="A5462" i="16" s="1"/>
  <c r="A5486" i="16" s="1"/>
  <c r="A5510" i="16" s="1"/>
  <c r="A5534" i="16" s="1"/>
  <c r="A5558" i="16" s="1"/>
  <c r="A5582" i="16" s="1"/>
  <c r="A5606" i="16" s="1"/>
  <c r="A5630" i="16" s="1"/>
  <c r="A5654" i="16" s="1"/>
  <c r="A5678" i="16" s="1"/>
  <c r="A5702" i="16" s="1"/>
  <c r="A5726" i="16" s="1"/>
  <c r="A5750" i="16" s="1"/>
  <c r="A5774" i="16" s="1"/>
  <c r="A5798" i="16" s="1"/>
  <c r="A5822" i="16" s="1"/>
  <c r="A5846" i="16" s="1"/>
  <c r="A5870" i="16" s="1"/>
  <c r="A5894" i="16" s="1"/>
  <c r="A5918" i="16" s="1"/>
  <c r="A5942" i="16" s="1"/>
  <c r="A5966" i="16" s="1"/>
  <c r="A5990" i="16" s="1"/>
  <c r="A6014" i="16" s="1"/>
  <c r="A6038" i="16" s="1"/>
  <c r="A6062" i="16" s="1"/>
  <c r="A6086" i="16" s="1"/>
  <c r="A6110" i="16" s="1"/>
  <c r="A6134" i="16" s="1"/>
  <c r="A6158" i="16" s="1"/>
  <c r="A6182" i="16" s="1"/>
  <c r="A6206" i="16" s="1"/>
  <c r="A6230" i="16" s="1"/>
  <c r="A6254" i="16" s="1"/>
  <c r="A6278" i="16" s="1"/>
  <c r="A6302" i="16" s="1"/>
  <c r="A6326" i="16" s="1"/>
  <c r="A6350" i="16" s="1"/>
  <c r="A6374" i="16" s="1"/>
  <c r="A6398" i="16" s="1"/>
  <c r="A6422" i="16" s="1"/>
  <c r="A6446" i="16" s="1"/>
  <c r="A6470" i="16" s="1"/>
  <c r="A6494" i="16" s="1"/>
  <c r="A6518" i="16" s="1"/>
  <c r="A6542" i="16" s="1"/>
  <c r="A6566" i="16" s="1"/>
  <c r="A6590" i="16" s="1"/>
  <c r="A6614" i="16" s="1"/>
  <c r="A6638" i="16" s="1"/>
  <c r="A6662" i="16" s="1"/>
  <c r="A6686" i="16" s="1"/>
  <c r="A6710" i="16" s="1"/>
  <c r="A6734" i="16" s="1"/>
  <c r="A6758" i="16" s="1"/>
  <c r="A6782" i="16" s="1"/>
  <c r="A6806" i="16" s="1"/>
  <c r="A6830" i="16" s="1"/>
  <c r="A6854" i="16" s="1"/>
  <c r="A6878" i="16" s="1"/>
  <c r="A6902" i="16" s="1"/>
  <c r="A6926" i="16" s="1"/>
  <c r="A6950" i="16" s="1"/>
  <c r="A6974" i="16" s="1"/>
  <c r="A6998" i="16" s="1"/>
  <c r="A7022" i="16" s="1"/>
  <c r="A7046" i="16" s="1"/>
  <c r="A7070" i="16" s="1"/>
  <c r="A7094" i="16" s="1"/>
  <c r="A7118" i="16" s="1"/>
  <c r="A7142" i="16" s="1"/>
  <c r="A7166" i="16" s="1"/>
  <c r="A7190" i="16" s="1"/>
  <c r="A7214" i="16" s="1"/>
  <c r="A7238" i="16" s="1"/>
  <c r="A7262" i="16" s="1"/>
  <c r="A7286" i="16" s="1"/>
  <c r="A7310" i="16" s="1"/>
  <c r="A7334" i="16" s="1"/>
  <c r="A7358" i="16" s="1"/>
  <c r="A7382" i="16" s="1"/>
  <c r="A7406" i="16" s="1"/>
  <c r="A7430" i="16" s="1"/>
  <c r="A7454" i="16" s="1"/>
  <c r="A7478" i="16" s="1"/>
  <c r="A7502" i="16" s="1"/>
  <c r="A7526" i="16" s="1"/>
  <c r="A7550" i="16" s="1"/>
  <c r="A7574" i="16" s="1"/>
  <c r="A7598" i="16" s="1"/>
  <c r="A7622" i="16" s="1"/>
  <c r="A7646" i="16" s="1"/>
  <c r="A7670" i="16" s="1"/>
  <c r="A7694" i="16" s="1"/>
  <c r="A7718" i="16" s="1"/>
  <c r="A7742" i="16" s="1"/>
  <c r="A7766" i="16" s="1"/>
  <c r="A7790" i="16" s="1"/>
  <c r="A7814" i="16" s="1"/>
  <c r="A7838" i="16" s="1"/>
  <c r="A7862" i="16" s="1"/>
  <c r="A7886" i="16" s="1"/>
  <c r="A7910" i="16" s="1"/>
  <c r="A7934" i="16" s="1"/>
  <c r="A7958" i="16" s="1"/>
  <c r="A7982" i="16" s="1"/>
  <c r="A8006" i="16" s="1"/>
  <c r="A8030" i="16" s="1"/>
  <c r="A8054" i="16" s="1"/>
  <c r="A8078" i="16" s="1"/>
  <c r="A8102" i="16" s="1"/>
  <c r="A8126" i="16" s="1"/>
  <c r="A8150" i="16" s="1"/>
  <c r="A8174" i="16" s="1"/>
  <c r="A8198" i="16" s="1"/>
  <c r="A8222" i="16" s="1"/>
  <c r="A8246" i="16" s="1"/>
  <c r="A8270" i="16" s="1"/>
  <c r="A8294" i="16" s="1"/>
  <c r="A8318" i="16" s="1"/>
  <c r="A8342" i="16" s="1"/>
  <c r="A8366" i="16" s="1"/>
  <c r="A8390" i="16" s="1"/>
  <c r="A8414" i="16" s="1"/>
  <c r="A8438" i="16" s="1"/>
  <c r="A8462" i="16" s="1"/>
  <c r="A8486" i="16" s="1"/>
  <c r="A8510" i="16" s="1"/>
  <c r="A8534" i="16" s="1"/>
  <c r="A8558" i="16" s="1"/>
  <c r="A8582" i="16" s="1"/>
  <c r="A8606" i="16" s="1"/>
  <c r="A8630" i="16" s="1"/>
  <c r="A8654" i="16" s="1"/>
  <c r="A8678" i="16" s="1"/>
  <c r="A8702" i="16" s="1"/>
  <c r="A8726" i="16" s="1"/>
  <c r="A37" i="16"/>
  <c r="A61" i="16" s="1"/>
  <c r="A85" i="16" s="1"/>
  <c r="A109" i="16" s="1"/>
  <c r="A133" i="16" s="1"/>
  <c r="A157" i="16" s="1"/>
  <c r="A181" i="16" s="1"/>
  <c r="A205" i="16" s="1"/>
  <c r="A229" i="16" s="1"/>
  <c r="A253" i="16" s="1"/>
  <c r="A277" i="16" s="1"/>
  <c r="A301" i="16" s="1"/>
  <c r="A325" i="16" s="1"/>
  <c r="A349" i="16" s="1"/>
  <c r="A373" i="16" s="1"/>
  <c r="A397" i="16" s="1"/>
  <c r="A421" i="16" s="1"/>
  <c r="A445" i="16" s="1"/>
  <c r="A469" i="16" s="1"/>
  <c r="A493" i="16" s="1"/>
  <c r="A517" i="16" s="1"/>
  <c r="A541" i="16" s="1"/>
  <c r="A565" i="16" s="1"/>
  <c r="A589" i="16" s="1"/>
  <c r="A613" i="16" s="1"/>
  <c r="A637" i="16" s="1"/>
  <c r="A661" i="16" s="1"/>
  <c r="A685" i="16" s="1"/>
  <c r="A709" i="16" s="1"/>
  <c r="A733" i="16" s="1"/>
  <c r="A757" i="16" s="1"/>
  <c r="A781" i="16" s="1"/>
  <c r="A805" i="16" s="1"/>
  <c r="A829" i="16" s="1"/>
  <c r="A853" i="16" s="1"/>
  <c r="A877" i="16" s="1"/>
  <c r="A901" i="16" s="1"/>
  <c r="A925" i="16" s="1"/>
  <c r="A949" i="16" s="1"/>
  <c r="A973" i="16" s="1"/>
  <c r="A997" i="16" s="1"/>
  <c r="A1021" i="16" s="1"/>
  <c r="A1045" i="16" s="1"/>
  <c r="A1069" i="16" s="1"/>
  <c r="A1093" i="16" s="1"/>
  <c r="A1117" i="16" s="1"/>
  <c r="A1141" i="16" s="1"/>
  <c r="A1165" i="16" s="1"/>
  <c r="A1189" i="16" s="1"/>
  <c r="A1213" i="16" s="1"/>
  <c r="A1237" i="16" s="1"/>
  <c r="A1261" i="16" s="1"/>
  <c r="A1285" i="16" s="1"/>
  <c r="A1309" i="16" s="1"/>
  <c r="A1333" i="16" s="1"/>
  <c r="A1357" i="16" s="1"/>
  <c r="A1381" i="16" s="1"/>
  <c r="A1405" i="16" s="1"/>
  <c r="A1429" i="16" s="1"/>
  <c r="A1453" i="16" s="1"/>
  <c r="A1477" i="16" s="1"/>
  <c r="A1501" i="16" s="1"/>
  <c r="A1525" i="16" s="1"/>
  <c r="A1549" i="16" s="1"/>
  <c r="A1573" i="16" s="1"/>
  <c r="A1597" i="16" s="1"/>
  <c r="A1621" i="16" s="1"/>
  <c r="A1645" i="16" s="1"/>
  <c r="A1669" i="16" s="1"/>
  <c r="A1693" i="16" s="1"/>
  <c r="A1717" i="16" s="1"/>
  <c r="A1741" i="16" s="1"/>
  <c r="A1765" i="16" s="1"/>
  <c r="A1789" i="16" s="1"/>
  <c r="A1813" i="16" s="1"/>
  <c r="A1837" i="16" s="1"/>
  <c r="A1861" i="16" s="1"/>
  <c r="A1885" i="16" s="1"/>
  <c r="A1909" i="16" s="1"/>
  <c r="A1933" i="16" s="1"/>
  <c r="A1957" i="16" s="1"/>
  <c r="A1981" i="16" s="1"/>
  <c r="A2005" i="16" s="1"/>
  <c r="A2029" i="16" s="1"/>
  <c r="A2053" i="16" s="1"/>
  <c r="A2077" i="16" s="1"/>
  <c r="A2101" i="16" s="1"/>
  <c r="A2125" i="16" s="1"/>
  <c r="A2149" i="16" s="1"/>
  <c r="A2173" i="16" s="1"/>
  <c r="A2197" i="16" s="1"/>
  <c r="A2221" i="16" s="1"/>
  <c r="A2245" i="16" s="1"/>
  <c r="A2269" i="16" s="1"/>
  <c r="A2293" i="16" s="1"/>
  <c r="A2317" i="16" s="1"/>
  <c r="A2341" i="16" s="1"/>
  <c r="A2365" i="16" s="1"/>
  <c r="A2389" i="16" s="1"/>
  <c r="A2413" i="16" s="1"/>
  <c r="A2437" i="16" s="1"/>
  <c r="A2461" i="16" s="1"/>
  <c r="A2485" i="16" s="1"/>
  <c r="A2509" i="16" s="1"/>
  <c r="A2533" i="16" s="1"/>
  <c r="A2557" i="16" s="1"/>
  <c r="A2581" i="16" s="1"/>
  <c r="A2605" i="16" s="1"/>
  <c r="A2629" i="16" s="1"/>
  <c r="A2653" i="16" s="1"/>
  <c r="A2677" i="16" s="1"/>
  <c r="A2701" i="16" s="1"/>
  <c r="A2725" i="16" s="1"/>
  <c r="A2749" i="16" s="1"/>
  <c r="A2773" i="16" s="1"/>
  <c r="A2797" i="16" s="1"/>
  <c r="A2821" i="16" s="1"/>
  <c r="A2845" i="16" s="1"/>
  <c r="A2869" i="16" s="1"/>
  <c r="A2893" i="16" s="1"/>
  <c r="A2917" i="16" s="1"/>
  <c r="A2941" i="16" s="1"/>
  <c r="A2965" i="16" s="1"/>
  <c r="A2989" i="16" s="1"/>
  <c r="A3013" i="16" s="1"/>
  <c r="A3037" i="16" s="1"/>
  <c r="A3061" i="16" s="1"/>
  <c r="A3085" i="16" s="1"/>
  <c r="A3109" i="16" s="1"/>
  <c r="A3133" i="16" s="1"/>
  <c r="A3157" i="16" s="1"/>
  <c r="A3181" i="16" s="1"/>
  <c r="A3205" i="16" s="1"/>
  <c r="A3229" i="16" s="1"/>
  <c r="A3253" i="16" s="1"/>
  <c r="A3277" i="16" s="1"/>
  <c r="A3301" i="16" s="1"/>
  <c r="A3325" i="16" s="1"/>
  <c r="A3349" i="16" s="1"/>
  <c r="A3373" i="16" s="1"/>
  <c r="A3397" i="16" s="1"/>
  <c r="A3421" i="16" s="1"/>
  <c r="A3445" i="16" s="1"/>
  <c r="A3469" i="16" s="1"/>
  <c r="A3493" i="16" s="1"/>
  <c r="A3517" i="16" s="1"/>
  <c r="A3541" i="16" s="1"/>
  <c r="A3565" i="16" s="1"/>
  <c r="A3589" i="16" s="1"/>
  <c r="A3613" i="16" s="1"/>
  <c r="A3637" i="16" s="1"/>
  <c r="A3661" i="16" s="1"/>
  <c r="A3685" i="16" s="1"/>
  <c r="A3709" i="16" s="1"/>
  <c r="A3733" i="16" s="1"/>
  <c r="A3757" i="16" s="1"/>
  <c r="A3781" i="16" s="1"/>
  <c r="A3805" i="16" s="1"/>
  <c r="A3829" i="16" s="1"/>
  <c r="A3853" i="16" s="1"/>
  <c r="A3877" i="16" s="1"/>
  <c r="A3901" i="16" s="1"/>
  <c r="A3925" i="16" s="1"/>
  <c r="A3949" i="16" s="1"/>
  <c r="A3973" i="16" s="1"/>
  <c r="A3997" i="16" s="1"/>
  <c r="A4021" i="16" s="1"/>
  <c r="A4045" i="16" s="1"/>
  <c r="A4069" i="16" s="1"/>
  <c r="A4093" i="16" s="1"/>
  <c r="A4117" i="16" s="1"/>
  <c r="A4141" i="16" s="1"/>
  <c r="A4165" i="16" s="1"/>
  <c r="A4189" i="16" s="1"/>
  <c r="A4213" i="16" s="1"/>
  <c r="A4237" i="16" s="1"/>
  <c r="A4261" i="16" s="1"/>
  <c r="A4285" i="16" s="1"/>
  <c r="A4309" i="16" s="1"/>
  <c r="A4333" i="16" s="1"/>
  <c r="A4357" i="16" s="1"/>
  <c r="A4381" i="16" s="1"/>
  <c r="A4405" i="16" s="1"/>
  <c r="A4429" i="16" s="1"/>
  <c r="A4453" i="16" s="1"/>
  <c r="A4477" i="16" s="1"/>
  <c r="A4501" i="16" s="1"/>
  <c r="A4525" i="16" s="1"/>
  <c r="A4549" i="16" s="1"/>
  <c r="A4573" i="16" s="1"/>
  <c r="A4597" i="16" s="1"/>
  <c r="A4621" i="16" s="1"/>
  <c r="A4645" i="16" s="1"/>
  <c r="A4669" i="16" s="1"/>
  <c r="A4693" i="16" s="1"/>
  <c r="A4717" i="16" s="1"/>
  <c r="A4741" i="16" s="1"/>
  <c r="A4765" i="16" s="1"/>
  <c r="A4789" i="16" s="1"/>
  <c r="A4813" i="16" s="1"/>
  <c r="A4837" i="16" s="1"/>
  <c r="A4861" i="16" s="1"/>
  <c r="A4885" i="16" s="1"/>
  <c r="A4909" i="16" s="1"/>
  <c r="A4933" i="16" s="1"/>
  <c r="A4957" i="16" s="1"/>
  <c r="A4981" i="16" s="1"/>
  <c r="A5005" i="16" s="1"/>
  <c r="A5029" i="16" s="1"/>
  <c r="A5053" i="16" s="1"/>
  <c r="A5077" i="16" s="1"/>
  <c r="A5101" i="16" s="1"/>
  <c r="A5125" i="16" s="1"/>
  <c r="A5149" i="16" s="1"/>
  <c r="A5173" i="16" s="1"/>
  <c r="A5197" i="16" s="1"/>
  <c r="A5221" i="16" s="1"/>
  <c r="A5245" i="16" s="1"/>
  <c r="A5269" i="16" s="1"/>
  <c r="A5293" i="16" s="1"/>
  <c r="A5317" i="16" s="1"/>
  <c r="A5341" i="16" s="1"/>
  <c r="A5365" i="16" s="1"/>
  <c r="A5389" i="16" s="1"/>
  <c r="A5413" i="16" s="1"/>
  <c r="A5437" i="16" s="1"/>
  <c r="A5461" i="16" s="1"/>
  <c r="A5485" i="16" s="1"/>
  <c r="A5509" i="16" s="1"/>
  <c r="A5533" i="16" s="1"/>
  <c r="A5557" i="16" s="1"/>
  <c r="A5581" i="16" s="1"/>
  <c r="A5605" i="16" s="1"/>
  <c r="A5629" i="16" s="1"/>
  <c r="A5653" i="16" s="1"/>
  <c r="A5677" i="16" s="1"/>
  <c r="A5701" i="16" s="1"/>
  <c r="A5725" i="16" s="1"/>
  <c r="A5749" i="16" s="1"/>
  <c r="A5773" i="16" s="1"/>
  <c r="A5797" i="16" s="1"/>
  <c r="A5821" i="16" s="1"/>
  <c r="A5845" i="16" s="1"/>
  <c r="A5869" i="16" s="1"/>
  <c r="A5893" i="16" s="1"/>
  <c r="A5917" i="16" s="1"/>
  <c r="A5941" i="16" s="1"/>
  <c r="A5965" i="16" s="1"/>
  <c r="A5989" i="16" s="1"/>
  <c r="A6013" i="16" s="1"/>
  <c r="A6037" i="16" s="1"/>
  <c r="A6061" i="16" s="1"/>
  <c r="A6085" i="16" s="1"/>
  <c r="A6109" i="16" s="1"/>
  <c r="A6133" i="16" s="1"/>
  <c r="A6157" i="16" s="1"/>
  <c r="A6181" i="16" s="1"/>
  <c r="A6205" i="16" s="1"/>
  <c r="A6229" i="16" s="1"/>
  <c r="A6253" i="16" s="1"/>
  <c r="A6277" i="16" s="1"/>
  <c r="A6301" i="16" s="1"/>
  <c r="A6325" i="16" s="1"/>
  <c r="A6349" i="16" s="1"/>
  <c r="A6373" i="16" s="1"/>
  <c r="A6397" i="16" s="1"/>
  <c r="A6421" i="16" s="1"/>
  <c r="A6445" i="16" s="1"/>
  <c r="A6469" i="16" s="1"/>
  <c r="A6493" i="16" s="1"/>
  <c r="A6517" i="16" s="1"/>
  <c r="A6541" i="16" s="1"/>
  <c r="A6565" i="16" s="1"/>
  <c r="A6589" i="16" s="1"/>
  <c r="A6613" i="16" s="1"/>
  <c r="A6637" i="16" s="1"/>
  <c r="A6661" i="16" s="1"/>
  <c r="A6685" i="16" s="1"/>
  <c r="A6709" i="16" s="1"/>
  <c r="A6733" i="16" s="1"/>
  <c r="A6757" i="16" s="1"/>
  <c r="A6781" i="16" s="1"/>
  <c r="A6805" i="16" s="1"/>
  <c r="A6829" i="16" s="1"/>
  <c r="A6853" i="16" s="1"/>
  <c r="A6877" i="16" s="1"/>
  <c r="A6901" i="16" s="1"/>
  <c r="A6925" i="16" s="1"/>
  <c r="A6949" i="16" s="1"/>
  <c r="A6973" i="16" s="1"/>
  <c r="A6997" i="16" s="1"/>
  <c r="A7021" i="16" s="1"/>
  <c r="A7045" i="16" s="1"/>
  <c r="A7069" i="16" s="1"/>
  <c r="A7093" i="16" s="1"/>
  <c r="A7117" i="16" s="1"/>
  <c r="A7141" i="16" s="1"/>
  <c r="A7165" i="16" s="1"/>
  <c r="A7189" i="16" s="1"/>
  <c r="A7213" i="16" s="1"/>
  <c r="A7237" i="16" s="1"/>
  <c r="A7261" i="16" s="1"/>
  <c r="A7285" i="16" s="1"/>
  <c r="A7309" i="16" s="1"/>
  <c r="A7333" i="16" s="1"/>
  <c r="A7357" i="16" s="1"/>
  <c r="A7381" i="16" s="1"/>
  <c r="A7405" i="16" s="1"/>
  <c r="A7429" i="16" s="1"/>
  <c r="A7453" i="16" s="1"/>
  <c r="A7477" i="16" s="1"/>
  <c r="A7501" i="16" s="1"/>
  <c r="A7525" i="16" s="1"/>
  <c r="A7549" i="16" s="1"/>
  <c r="A7573" i="16" s="1"/>
  <c r="A7597" i="16" s="1"/>
  <c r="A7621" i="16" s="1"/>
  <c r="A7645" i="16" s="1"/>
  <c r="A7669" i="16" s="1"/>
  <c r="A7693" i="16" s="1"/>
  <c r="A7717" i="16" s="1"/>
  <c r="A7741" i="16" s="1"/>
  <c r="A7765" i="16" s="1"/>
  <c r="A7789" i="16" s="1"/>
  <c r="A7813" i="16" s="1"/>
  <c r="A7837" i="16" s="1"/>
  <c r="A7861" i="16" s="1"/>
  <c r="A7885" i="16" s="1"/>
  <c r="A7909" i="16" s="1"/>
  <c r="A7933" i="16" s="1"/>
  <c r="A7957" i="16" s="1"/>
  <c r="A7981" i="16" s="1"/>
  <c r="A8005" i="16" s="1"/>
  <c r="A8029" i="16" s="1"/>
  <c r="A8053" i="16" s="1"/>
  <c r="A8077" i="16" s="1"/>
  <c r="A8101" i="16" s="1"/>
  <c r="A8125" i="16" s="1"/>
  <c r="A8149" i="16" s="1"/>
  <c r="A8173" i="16" s="1"/>
  <c r="A8197" i="16" s="1"/>
  <c r="A8221" i="16" s="1"/>
  <c r="A8245" i="16" s="1"/>
  <c r="A8269" i="16" s="1"/>
  <c r="A8293" i="16" s="1"/>
  <c r="A8317" i="16" s="1"/>
  <c r="A8341" i="16" s="1"/>
  <c r="A8365" i="16" s="1"/>
  <c r="A8389" i="16" s="1"/>
  <c r="A8413" i="16" s="1"/>
  <c r="A8437" i="16" s="1"/>
  <c r="A8461" i="16" s="1"/>
  <c r="A8485" i="16" s="1"/>
  <c r="A8509" i="16" s="1"/>
  <c r="A8533" i="16" s="1"/>
  <c r="A8557" i="16" s="1"/>
  <c r="A8581" i="16" s="1"/>
  <c r="A8605" i="16" s="1"/>
  <c r="A8629" i="16" s="1"/>
  <c r="A8653" i="16" s="1"/>
  <c r="A8677" i="16" s="1"/>
  <c r="A8701" i="16" s="1"/>
  <c r="A8725" i="16" s="1"/>
  <c r="A36" i="16"/>
  <c r="A60" i="16" s="1"/>
  <c r="A84" i="16" s="1"/>
  <c r="A108" i="16" s="1"/>
  <c r="A132" i="16" s="1"/>
  <c r="A156" i="16" s="1"/>
  <c r="A180" i="16" s="1"/>
  <c r="A204" i="16" s="1"/>
  <c r="A228" i="16" s="1"/>
  <c r="A252" i="16" s="1"/>
  <c r="A276" i="16" s="1"/>
  <c r="A300" i="16" s="1"/>
  <c r="A324" i="16" s="1"/>
  <c r="A348" i="16" s="1"/>
  <c r="A372" i="16" s="1"/>
  <c r="A396" i="16" s="1"/>
  <c r="A420" i="16" s="1"/>
  <c r="A444" i="16" s="1"/>
  <c r="A468" i="16" s="1"/>
  <c r="A492" i="16" s="1"/>
  <c r="A516" i="16" s="1"/>
  <c r="A540" i="16" s="1"/>
  <c r="A564" i="16" s="1"/>
  <c r="A588" i="16" s="1"/>
  <c r="A612" i="16" s="1"/>
  <c r="A636" i="16" s="1"/>
  <c r="A660" i="16" s="1"/>
  <c r="A684" i="16" s="1"/>
  <c r="A708" i="16" s="1"/>
  <c r="A732" i="16" s="1"/>
  <c r="A756" i="16" s="1"/>
  <c r="A780" i="16" s="1"/>
  <c r="A804" i="16" s="1"/>
  <c r="A828" i="16" s="1"/>
  <c r="A852" i="16" s="1"/>
  <c r="A876" i="16" s="1"/>
  <c r="A900" i="16" s="1"/>
  <c r="A924" i="16" s="1"/>
  <c r="A948" i="16" s="1"/>
  <c r="A972" i="16" s="1"/>
  <c r="A996" i="16" s="1"/>
  <c r="A1020" i="16" s="1"/>
  <c r="A1044" i="16" s="1"/>
  <c r="A1068" i="16" s="1"/>
  <c r="A1092" i="16" s="1"/>
  <c r="A1116" i="16" s="1"/>
  <c r="A1140" i="16" s="1"/>
  <c r="A1164" i="16" s="1"/>
  <c r="A1188" i="16" s="1"/>
  <c r="A1212" i="16" s="1"/>
  <c r="A1236" i="16" s="1"/>
  <c r="A1260" i="16" s="1"/>
  <c r="A1284" i="16" s="1"/>
  <c r="A1308" i="16" s="1"/>
  <c r="A1332" i="16" s="1"/>
  <c r="A1356" i="16" s="1"/>
  <c r="A1380" i="16" s="1"/>
  <c r="A1404" i="16" s="1"/>
  <c r="A1428" i="16" s="1"/>
  <c r="A1452" i="16" s="1"/>
  <c r="A1476" i="16" s="1"/>
  <c r="A1500" i="16" s="1"/>
  <c r="A1524" i="16" s="1"/>
  <c r="A1548" i="16" s="1"/>
  <c r="A1572" i="16" s="1"/>
  <c r="A1596" i="16" s="1"/>
  <c r="A1620" i="16" s="1"/>
  <c r="A1644" i="16" s="1"/>
  <c r="A1668" i="16" s="1"/>
  <c r="A1692" i="16" s="1"/>
  <c r="A1716" i="16" s="1"/>
  <c r="A1740" i="16" s="1"/>
  <c r="A1764" i="16" s="1"/>
  <c r="A1788" i="16" s="1"/>
  <c r="A1812" i="16" s="1"/>
  <c r="A1836" i="16" s="1"/>
  <c r="A1860" i="16" s="1"/>
  <c r="A1884" i="16" s="1"/>
  <c r="A1908" i="16" s="1"/>
  <c r="A1932" i="16" s="1"/>
  <c r="A1956" i="16" s="1"/>
  <c r="A1980" i="16" s="1"/>
  <c r="A2004" i="16" s="1"/>
  <c r="A2028" i="16" s="1"/>
  <c r="A2052" i="16" s="1"/>
  <c r="A2076" i="16" s="1"/>
  <c r="A2100" i="16" s="1"/>
  <c r="A2124" i="16" s="1"/>
  <c r="A2148" i="16" s="1"/>
  <c r="A2172" i="16" s="1"/>
  <c r="A2196" i="16" s="1"/>
  <c r="A2220" i="16" s="1"/>
  <c r="A2244" i="16" s="1"/>
  <c r="A2268" i="16" s="1"/>
  <c r="A2292" i="16" s="1"/>
  <c r="A2316" i="16" s="1"/>
  <c r="A2340" i="16" s="1"/>
  <c r="A2364" i="16" s="1"/>
  <c r="A2388" i="16" s="1"/>
  <c r="A2412" i="16" s="1"/>
  <c r="A2436" i="16" s="1"/>
  <c r="A2460" i="16" s="1"/>
  <c r="A2484" i="16" s="1"/>
  <c r="A2508" i="16" s="1"/>
  <c r="A2532" i="16" s="1"/>
  <c r="A2556" i="16" s="1"/>
  <c r="A2580" i="16" s="1"/>
  <c r="A2604" i="16" s="1"/>
  <c r="A2628" i="16" s="1"/>
  <c r="A2652" i="16" s="1"/>
  <c r="A2676" i="16" s="1"/>
  <c r="A2700" i="16" s="1"/>
  <c r="A2724" i="16" s="1"/>
  <c r="A2748" i="16" s="1"/>
  <c r="A2772" i="16" s="1"/>
  <c r="A2796" i="16" s="1"/>
  <c r="A2820" i="16" s="1"/>
  <c r="A2844" i="16" s="1"/>
  <c r="A2868" i="16" s="1"/>
  <c r="A2892" i="16" s="1"/>
  <c r="A2916" i="16" s="1"/>
  <c r="A2940" i="16" s="1"/>
  <c r="A2964" i="16" s="1"/>
  <c r="A2988" i="16" s="1"/>
  <c r="A3012" i="16" s="1"/>
  <c r="A3036" i="16" s="1"/>
  <c r="A3060" i="16" s="1"/>
  <c r="A3084" i="16" s="1"/>
  <c r="A3108" i="16" s="1"/>
  <c r="A3132" i="16" s="1"/>
  <c r="A3156" i="16" s="1"/>
  <c r="A3180" i="16" s="1"/>
  <c r="A3204" i="16" s="1"/>
  <c r="A3228" i="16" s="1"/>
  <c r="A3252" i="16" s="1"/>
  <c r="A3276" i="16" s="1"/>
  <c r="A3300" i="16" s="1"/>
  <c r="A3324" i="16" s="1"/>
  <c r="A3348" i="16" s="1"/>
  <c r="A3372" i="16" s="1"/>
  <c r="A3396" i="16" s="1"/>
  <c r="A3420" i="16" s="1"/>
  <c r="A3444" i="16" s="1"/>
  <c r="A3468" i="16" s="1"/>
  <c r="A3492" i="16" s="1"/>
  <c r="A3516" i="16" s="1"/>
  <c r="A3540" i="16" s="1"/>
  <c r="A3564" i="16" s="1"/>
  <c r="A3588" i="16" s="1"/>
  <c r="A3612" i="16" s="1"/>
  <c r="A3636" i="16" s="1"/>
  <c r="A3660" i="16" s="1"/>
  <c r="A3684" i="16" s="1"/>
  <c r="A3708" i="16" s="1"/>
  <c r="A3732" i="16" s="1"/>
  <c r="A3756" i="16" s="1"/>
  <c r="A3780" i="16" s="1"/>
  <c r="A3804" i="16" s="1"/>
  <c r="A3828" i="16" s="1"/>
  <c r="A3852" i="16" s="1"/>
  <c r="A3876" i="16" s="1"/>
  <c r="A3900" i="16" s="1"/>
  <c r="A3924" i="16" s="1"/>
  <c r="A3948" i="16" s="1"/>
  <c r="A3972" i="16" s="1"/>
  <c r="A3996" i="16" s="1"/>
  <c r="A4020" i="16" s="1"/>
  <c r="A4044" i="16" s="1"/>
  <c r="A4068" i="16" s="1"/>
  <c r="A4092" i="16" s="1"/>
  <c r="A4116" i="16" s="1"/>
  <c r="A4140" i="16" s="1"/>
  <c r="A4164" i="16" s="1"/>
  <c r="A4188" i="16" s="1"/>
  <c r="A4212" i="16" s="1"/>
  <c r="A4236" i="16" s="1"/>
  <c r="A4260" i="16" s="1"/>
  <c r="A4284" i="16" s="1"/>
  <c r="A4308" i="16" s="1"/>
  <c r="A4332" i="16" s="1"/>
  <c r="A4356" i="16" s="1"/>
  <c r="A4380" i="16" s="1"/>
  <c r="A4404" i="16" s="1"/>
  <c r="A4428" i="16" s="1"/>
  <c r="A4452" i="16" s="1"/>
  <c r="A4476" i="16" s="1"/>
  <c r="A4500" i="16" s="1"/>
  <c r="A4524" i="16" s="1"/>
  <c r="A4548" i="16" s="1"/>
  <c r="A4572" i="16" s="1"/>
  <c r="A4596" i="16" s="1"/>
  <c r="A4620" i="16" s="1"/>
  <c r="A4644" i="16" s="1"/>
  <c r="A4668" i="16" s="1"/>
  <c r="A4692" i="16" s="1"/>
  <c r="A4716" i="16" s="1"/>
  <c r="A4740" i="16" s="1"/>
  <c r="A4764" i="16" s="1"/>
  <c r="A4788" i="16" s="1"/>
  <c r="A4812" i="16" s="1"/>
  <c r="A4836" i="16" s="1"/>
  <c r="A4860" i="16" s="1"/>
  <c r="A4884" i="16" s="1"/>
  <c r="A4908" i="16" s="1"/>
  <c r="A4932" i="16" s="1"/>
  <c r="A4956" i="16" s="1"/>
  <c r="A4980" i="16" s="1"/>
  <c r="A5004" i="16" s="1"/>
  <c r="A5028" i="16" s="1"/>
  <c r="A5052" i="16" s="1"/>
  <c r="A5076" i="16" s="1"/>
  <c r="A5100" i="16" s="1"/>
  <c r="A5124" i="16" s="1"/>
  <c r="A5148" i="16" s="1"/>
  <c r="A5172" i="16" s="1"/>
  <c r="A5196" i="16" s="1"/>
  <c r="A5220" i="16" s="1"/>
  <c r="A5244" i="16" s="1"/>
  <c r="A5268" i="16" s="1"/>
  <c r="A5292" i="16" s="1"/>
  <c r="A5316" i="16" s="1"/>
  <c r="A5340" i="16" s="1"/>
  <c r="A5364" i="16" s="1"/>
  <c r="A5388" i="16" s="1"/>
  <c r="A5412" i="16" s="1"/>
  <c r="A5436" i="16" s="1"/>
  <c r="A5460" i="16" s="1"/>
  <c r="A5484" i="16" s="1"/>
  <c r="A5508" i="16" s="1"/>
  <c r="A5532" i="16" s="1"/>
  <c r="A5556" i="16" s="1"/>
  <c r="A5580" i="16" s="1"/>
  <c r="A5604" i="16" s="1"/>
  <c r="A5628" i="16" s="1"/>
  <c r="A5652" i="16" s="1"/>
  <c r="A5676" i="16" s="1"/>
  <c r="A5700" i="16" s="1"/>
  <c r="A5724" i="16" s="1"/>
  <c r="A5748" i="16" s="1"/>
  <c r="A5772" i="16" s="1"/>
  <c r="A5796" i="16" s="1"/>
  <c r="A5820" i="16" s="1"/>
  <c r="A5844" i="16" s="1"/>
  <c r="A5868" i="16" s="1"/>
  <c r="A5892" i="16" s="1"/>
  <c r="A5916" i="16" s="1"/>
  <c r="A5940" i="16" s="1"/>
  <c r="A5964" i="16" s="1"/>
  <c r="A5988" i="16" s="1"/>
  <c r="A6012" i="16" s="1"/>
  <c r="A6036" i="16" s="1"/>
  <c r="A6060" i="16" s="1"/>
  <c r="A6084" i="16" s="1"/>
  <c r="A6108" i="16" s="1"/>
  <c r="A6132" i="16" s="1"/>
  <c r="A6156" i="16" s="1"/>
  <c r="A6180" i="16" s="1"/>
  <c r="A6204" i="16" s="1"/>
  <c r="A6228" i="16" s="1"/>
  <c r="A6252" i="16" s="1"/>
  <c r="A6276" i="16" s="1"/>
  <c r="A6300" i="16" s="1"/>
  <c r="A6324" i="16" s="1"/>
  <c r="A6348" i="16" s="1"/>
  <c r="A6372" i="16" s="1"/>
  <c r="A6396" i="16" s="1"/>
  <c r="A6420" i="16" s="1"/>
  <c r="A6444" i="16" s="1"/>
  <c r="A6468" i="16" s="1"/>
  <c r="A6492" i="16" s="1"/>
  <c r="A6516" i="16" s="1"/>
  <c r="A6540" i="16" s="1"/>
  <c r="A6564" i="16" s="1"/>
  <c r="A6588" i="16" s="1"/>
  <c r="A6612" i="16" s="1"/>
  <c r="A6636" i="16" s="1"/>
  <c r="A6660" i="16" s="1"/>
  <c r="A6684" i="16" s="1"/>
  <c r="A6708" i="16" s="1"/>
  <c r="A6732" i="16" s="1"/>
  <c r="A6756" i="16" s="1"/>
  <c r="A6780" i="16" s="1"/>
  <c r="A6804" i="16" s="1"/>
  <c r="A6828" i="16" s="1"/>
  <c r="A6852" i="16" s="1"/>
  <c r="A6876" i="16" s="1"/>
  <c r="A6900" i="16" s="1"/>
  <c r="A6924" i="16" s="1"/>
  <c r="A6948" i="16" s="1"/>
  <c r="A6972" i="16" s="1"/>
  <c r="A6996" i="16" s="1"/>
  <c r="A7020" i="16" s="1"/>
  <c r="A7044" i="16" s="1"/>
  <c r="A7068" i="16" s="1"/>
  <c r="A7092" i="16" s="1"/>
  <c r="A7116" i="16" s="1"/>
  <c r="A7140" i="16" s="1"/>
  <c r="A7164" i="16" s="1"/>
  <c r="A7188" i="16" s="1"/>
  <c r="A7212" i="16" s="1"/>
  <c r="A7236" i="16" s="1"/>
  <c r="A7260" i="16" s="1"/>
  <c r="A7284" i="16" s="1"/>
  <c r="A7308" i="16" s="1"/>
  <c r="A7332" i="16" s="1"/>
  <c r="A7356" i="16" s="1"/>
  <c r="A7380" i="16" s="1"/>
  <c r="A7404" i="16" s="1"/>
  <c r="A7428" i="16" s="1"/>
  <c r="A7452" i="16" s="1"/>
  <c r="A7476" i="16" s="1"/>
  <c r="A7500" i="16" s="1"/>
  <c r="A7524" i="16" s="1"/>
  <c r="A7548" i="16" s="1"/>
  <c r="A7572" i="16" s="1"/>
  <c r="A7596" i="16" s="1"/>
  <c r="A7620" i="16" s="1"/>
  <c r="A7644" i="16" s="1"/>
  <c r="A7668" i="16" s="1"/>
  <c r="A7692" i="16" s="1"/>
  <c r="A7716" i="16" s="1"/>
  <c r="A7740" i="16" s="1"/>
  <c r="A7764" i="16" s="1"/>
  <c r="A7788" i="16" s="1"/>
  <c r="A7812" i="16" s="1"/>
  <c r="A7836" i="16" s="1"/>
  <c r="A7860" i="16" s="1"/>
  <c r="A7884" i="16" s="1"/>
  <c r="A7908" i="16" s="1"/>
  <c r="A7932" i="16" s="1"/>
  <c r="A7956" i="16" s="1"/>
  <c r="A7980" i="16" s="1"/>
  <c r="A8004" i="16" s="1"/>
  <c r="A8028" i="16" s="1"/>
  <c r="A8052" i="16" s="1"/>
  <c r="A8076" i="16" s="1"/>
  <c r="A8100" i="16" s="1"/>
  <c r="A8124" i="16" s="1"/>
  <c r="A8148" i="16" s="1"/>
  <c r="A8172" i="16" s="1"/>
  <c r="A8196" i="16" s="1"/>
  <c r="A8220" i="16" s="1"/>
  <c r="A8244" i="16" s="1"/>
  <c r="A8268" i="16" s="1"/>
  <c r="A8292" i="16" s="1"/>
  <c r="A8316" i="16" s="1"/>
  <c r="A8340" i="16" s="1"/>
  <c r="A8364" i="16" s="1"/>
  <c r="A8388" i="16" s="1"/>
  <c r="A8412" i="16" s="1"/>
  <c r="A8436" i="16" s="1"/>
  <c r="A8460" i="16" s="1"/>
  <c r="A8484" i="16" s="1"/>
  <c r="A8508" i="16" s="1"/>
  <c r="A8532" i="16" s="1"/>
  <c r="A8556" i="16" s="1"/>
  <c r="A8580" i="16" s="1"/>
  <c r="A8604" i="16" s="1"/>
  <c r="A8628" i="16" s="1"/>
  <c r="A8652" i="16" s="1"/>
  <c r="A8676" i="16" s="1"/>
  <c r="A8700" i="16" s="1"/>
  <c r="A8724" i="16" s="1"/>
  <c r="A35" i="16"/>
  <c r="A59" i="16" s="1"/>
  <c r="A83" i="16" s="1"/>
  <c r="A107" i="16" s="1"/>
  <c r="A131" i="16" s="1"/>
  <c r="A155" i="16" s="1"/>
  <c r="A179" i="16" s="1"/>
  <c r="A203" i="16" s="1"/>
  <c r="A227" i="16" s="1"/>
  <c r="A251" i="16" s="1"/>
  <c r="A275" i="16" s="1"/>
  <c r="A299" i="16" s="1"/>
  <c r="A323" i="16" s="1"/>
  <c r="A347" i="16" s="1"/>
  <c r="A371" i="16" s="1"/>
  <c r="A395" i="16" s="1"/>
  <c r="A419" i="16" s="1"/>
  <c r="A443" i="16" s="1"/>
  <c r="A467" i="16" s="1"/>
  <c r="A491" i="16" s="1"/>
  <c r="A515" i="16" s="1"/>
  <c r="A539" i="16" s="1"/>
  <c r="A563" i="16" s="1"/>
  <c r="A587" i="16" s="1"/>
  <c r="A611" i="16" s="1"/>
  <c r="A635" i="16" s="1"/>
  <c r="A659" i="16" s="1"/>
  <c r="A683" i="16" s="1"/>
  <c r="A707" i="16" s="1"/>
  <c r="A731" i="16" s="1"/>
  <c r="A755" i="16" s="1"/>
  <c r="A779" i="16" s="1"/>
  <c r="A803" i="16" s="1"/>
  <c r="A827" i="16" s="1"/>
  <c r="A851" i="16" s="1"/>
  <c r="A875" i="16" s="1"/>
  <c r="A899" i="16" s="1"/>
  <c r="A923" i="16" s="1"/>
  <c r="A947" i="16" s="1"/>
  <c r="A971" i="16" s="1"/>
  <c r="A995" i="16" s="1"/>
  <c r="A1019" i="16" s="1"/>
  <c r="A1043" i="16" s="1"/>
  <c r="A1067" i="16" s="1"/>
  <c r="A1091" i="16" s="1"/>
  <c r="A1115" i="16" s="1"/>
  <c r="A1139" i="16" s="1"/>
  <c r="A1163" i="16" s="1"/>
  <c r="A1187" i="16" s="1"/>
  <c r="A1211" i="16" s="1"/>
  <c r="A1235" i="16" s="1"/>
  <c r="A1259" i="16" s="1"/>
  <c r="A1283" i="16" s="1"/>
  <c r="A1307" i="16" s="1"/>
  <c r="A1331" i="16" s="1"/>
  <c r="A1355" i="16" s="1"/>
  <c r="A1379" i="16" s="1"/>
  <c r="A1403" i="16" s="1"/>
  <c r="A1427" i="16" s="1"/>
  <c r="A1451" i="16" s="1"/>
  <c r="A1475" i="16" s="1"/>
  <c r="A1499" i="16" s="1"/>
  <c r="A1523" i="16" s="1"/>
  <c r="A1547" i="16" s="1"/>
  <c r="A1571" i="16" s="1"/>
  <c r="A1595" i="16" s="1"/>
  <c r="A1619" i="16" s="1"/>
  <c r="A1643" i="16" s="1"/>
  <c r="A1667" i="16" s="1"/>
  <c r="A1691" i="16" s="1"/>
  <c r="A1715" i="16" s="1"/>
  <c r="A1739" i="16" s="1"/>
  <c r="A1763" i="16" s="1"/>
  <c r="A1787" i="16" s="1"/>
  <c r="A1811" i="16" s="1"/>
  <c r="A1835" i="16" s="1"/>
  <c r="A1859" i="16" s="1"/>
  <c r="A1883" i="16" s="1"/>
  <c r="A1907" i="16" s="1"/>
  <c r="A1931" i="16" s="1"/>
  <c r="A1955" i="16" s="1"/>
  <c r="A1979" i="16" s="1"/>
  <c r="A2003" i="16" s="1"/>
  <c r="A2027" i="16" s="1"/>
  <c r="A2051" i="16" s="1"/>
  <c r="A2075" i="16" s="1"/>
  <c r="A2099" i="16" s="1"/>
  <c r="A2123" i="16" s="1"/>
  <c r="A2147" i="16" s="1"/>
  <c r="A2171" i="16" s="1"/>
  <c r="A2195" i="16" s="1"/>
  <c r="A2219" i="16" s="1"/>
  <c r="A2243" i="16" s="1"/>
  <c r="A2267" i="16" s="1"/>
  <c r="A2291" i="16" s="1"/>
  <c r="A2315" i="16" s="1"/>
  <c r="A2339" i="16" s="1"/>
  <c r="A2363" i="16" s="1"/>
  <c r="A2387" i="16" s="1"/>
  <c r="A2411" i="16" s="1"/>
  <c r="A2435" i="16" s="1"/>
  <c r="A2459" i="16" s="1"/>
  <c r="A2483" i="16" s="1"/>
  <c r="A2507" i="16" s="1"/>
  <c r="A2531" i="16" s="1"/>
  <c r="A2555" i="16" s="1"/>
  <c r="A2579" i="16" s="1"/>
  <c r="A2603" i="16" s="1"/>
  <c r="A2627" i="16" s="1"/>
  <c r="A2651" i="16" s="1"/>
  <c r="A2675" i="16" s="1"/>
  <c r="A2699" i="16" s="1"/>
  <c r="A2723" i="16" s="1"/>
  <c r="A2747" i="16" s="1"/>
  <c r="A2771" i="16" s="1"/>
  <c r="A2795" i="16" s="1"/>
  <c r="A2819" i="16" s="1"/>
  <c r="A2843" i="16" s="1"/>
  <c r="A2867" i="16" s="1"/>
  <c r="A2891" i="16" s="1"/>
  <c r="A2915" i="16" s="1"/>
  <c r="A2939" i="16" s="1"/>
  <c r="A2963" i="16" s="1"/>
  <c r="A2987" i="16" s="1"/>
  <c r="A3011" i="16" s="1"/>
  <c r="A3035" i="16" s="1"/>
  <c r="A3059" i="16" s="1"/>
  <c r="A3083" i="16" s="1"/>
  <c r="A3107" i="16" s="1"/>
  <c r="A3131" i="16" s="1"/>
  <c r="A3155" i="16" s="1"/>
  <c r="A3179" i="16" s="1"/>
  <c r="A3203" i="16" s="1"/>
  <c r="A3227" i="16" s="1"/>
  <c r="A3251" i="16" s="1"/>
  <c r="A3275" i="16" s="1"/>
  <c r="A3299" i="16" s="1"/>
  <c r="A3323" i="16" s="1"/>
  <c r="A3347" i="16" s="1"/>
  <c r="A3371" i="16" s="1"/>
  <c r="A3395" i="16" s="1"/>
  <c r="A3419" i="16" s="1"/>
  <c r="A3443" i="16" s="1"/>
  <c r="A3467" i="16" s="1"/>
  <c r="A3491" i="16" s="1"/>
  <c r="A3515" i="16" s="1"/>
  <c r="A3539" i="16" s="1"/>
  <c r="A3563" i="16" s="1"/>
  <c r="A3587" i="16" s="1"/>
  <c r="A3611" i="16" s="1"/>
  <c r="A3635" i="16" s="1"/>
  <c r="A3659" i="16" s="1"/>
  <c r="A3683" i="16" s="1"/>
  <c r="A3707" i="16" s="1"/>
  <c r="A3731" i="16" s="1"/>
  <c r="A3755" i="16" s="1"/>
  <c r="A3779" i="16" s="1"/>
  <c r="A3803" i="16" s="1"/>
  <c r="A3827" i="16" s="1"/>
  <c r="A3851" i="16" s="1"/>
  <c r="A3875" i="16" s="1"/>
  <c r="A3899" i="16" s="1"/>
  <c r="A3923" i="16" s="1"/>
  <c r="A3947" i="16" s="1"/>
  <c r="A3971" i="16" s="1"/>
  <c r="A3995" i="16" s="1"/>
  <c r="A4019" i="16" s="1"/>
  <c r="A4043" i="16" s="1"/>
  <c r="A4067" i="16" s="1"/>
  <c r="A4091" i="16" s="1"/>
  <c r="A4115" i="16" s="1"/>
  <c r="A4139" i="16" s="1"/>
  <c r="A4163" i="16" s="1"/>
  <c r="A4187" i="16" s="1"/>
  <c r="A4211" i="16" s="1"/>
  <c r="A4235" i="16" s="1"/>
  <c r="A4259" i="16" s="1"/>
  <c r="A4283" i="16" s="1"/>
  <c r="A4307" i="16" s="1"/>
  <c r="A4331" i="16" s="1"/>
  <c r="A4355" i="16" s="1"/>
  <c r="A4379" i="16" s="1"/>
  <c r="A4403" i="16" s="1"/>
  <c r="A4427" i="16" s="1"/>
  <c r="A4451" i="16" s="1"/>
  <c r="A4475" i="16" s="1"/>
  <c r="A4499" i="16" s="1"/>
  <c r="A4523" i="16" s="1"/>
  <c r="A4547" i="16" s="1"/>
  <c r="A4571" i="16" s="1"/>
  <c r="A4595" i="16" s="1"/>
  <c r="A4619" i="16" s="1"/>
  <c r="A4643" i="16" s="1"/>
  <c r="A4667" i="16" s="1"/>
  <c r="A4691" i="16" s="1"/>
  <c r="A4715" i="16" s="1"/>
  <c r="A4739" i="16" s="1"/>
  <c r="A4763" i="16" s="1"/>
  <c r="A4787" i="16" s="1"/>
  <c r="A4811" i="16" s="1"/>
  <c r="A4835" i="16" s="1"/>
  <c r="A4859" i="16" s="1"/>
  <c r="A4883" i="16" s="1"/>
  <c r="A4907" i="16" s="1"/>
  <c r="A4931" i="16" s="1"/>
  <c r="A4955" i="16" s="1"/>
  <c r="A4979" i="16" s="1"/>
  <c r="A5003" i="16" s="1"/>
  <c r="A5027" i="16" s="1"/>
  <c r="A5051" i="16" s="1"/>
  <c r="A5075" i="16" s="1"/>
  <c r="A5099" i="16" s="1"/>
  <c r="A5123" i="16" s="1"/>
  <c r="A5147" i="16" s="1"/>
  <c r="A5171" i="16" s="1"/>
  <c r="A5195" i="16" s="1"/>
  <c r="A5219" i="16" s="1"/>
  <c r="A5243" i="16" s="1"/>
  <c r="A5267" i="16" s="1"/>
  <c r="A5291" i="16" s="1"/>
  <c r="A5315" i="16" s="1"/>
  <c r="A5339" i="16" s="1"/>
  <c r="A5363" i="16" s="1"/>
  <c r="A5387" i="16" s="1"/>
  <c r="A5411" i="16" s="1"/>
  <c r="A5435" i="16" s="1"/>
  <c r="A5459" i="16" s="1"/>
  <c r="A5483" i="16" s="1"/>
  <c r="A5507" i="16" s="1"/>
  <c r="A5531" i="16" s="1"/>
  <c r="A5555" i="16" s="1"/>
  <c r="A5579" i="16" s="1"/>
  <c r="A5603" i="16" s="1"/>
  <c r="A5627" i="16" s="1"/>
  <c r="A5651" i="16" s="1"/>
  <c r="A5675" i="16" s="1"/>
  <c r="A5699" i="16" s="1"/>
  <c r="A5723" i="16" s="1"/>
  <c r="A5747" i="16" s="1"/>
  <c r="A5771" i="16" s="1"/>
  <c r="A5795" i="16" s="1"/>
  <c r="A5819" i="16" s="1"/>
  <c r="A5843" i="16" s="1"/>
  <c r="A5867" i="16" s="1"/>
  <c r="A5891" i="16" s="1"/>
  <c r="A5915" i="16" s="1"/>
  <c r="A5939" i="16" s="1"/>
  <c r="A5963" i="16" s="1"/>
  <c r="A5987" i="16" s="1"/>
  <c r="A6011" i="16" s="1"/>
  <c r="A6035" i="16" s="1"/>
  <c r="A6059" i="16" s="1"/>
  <c r="A6083" i="16" s="1"/>
  <c r="A6107" i="16" s="1"/>
  <c r="A6131" i="16" s="1"/>
  <c r="A6155" i="16" s="1"/>
  <c r="A6179" i="16" s="1"/>
  <c r="A6203" i="16" s="1"/>
  <c r="A6227" i="16" s="1"/>
  <c r="A6251" i="16" s="1"/>
  <c r="A6275" i="16" s="1"/>
  <c r="A6299" i="16" s="1"/>
  <c r="A6323" i="16" s="1"/>
  <c r="A6347" i="16" s="1"/>
  <c r="A6371" i="16" s="1"/>
  <c r="A6395" i="16" s="1"/>
  <c r="A6419" i="16" s="1"/>
  <c r="A6443" i="16" s="1"/>
  <c r="A6467" i="16" s="1"/>
  <c r="A6491" i="16" s="1"/>
  <c r="A6515" i="16" s="1"/>
  <c r="A6539" i="16" s="1"/>
  <c r="A6563" i="16" s="1"/>
  <c r="A6587" i="16" s="1"/>
  <c r="A6611" i="16" s="1"/>
  <c r="A6635" i="16" s="1"/>
  <c r="A6659" i="16" s="1"/>
  <c r="A6683" i="16" s="1"/>
  <c r="A6707" i="16" s="1"/>
  <c r="A6731" i="16" s="1"/>
  <c r="A6755" i="16" s="1"/>
  <c r="A6779" i="16" s="1"/>
  <c r="A6803" i="16" s="1"/>
  <c r="A6827" i="16" s="1"/>
  <c r="A6851" i="16" s="1"/>
  <c r="A6875" i="16" s="1"/>
  <c r="A6899" i="16" s="1"/>
  <c r="A6923" i="16" s="1"/>
  <c r="A6947" i="16" s="1"/>
  <c r="A6971" i="16" s="1"/>
  <c r="A6995" i="16" s="1"/>
  <c r="A7019" i="16" s="1"/>
  <c r="A7043" i="16" s="1"/>
  <c r="A7067" i="16" s="1"/>
  <c r="A7091" i="16" s="1"/>
  <c r="A7115" i="16" s="1"/>
  <c r="A7139" i="16" s="1"/>
  <c r="A7163" i="16" s="1"/>
  <c r="A7187" i="16" s="1"/>
  <c r="A7211" i="16" s="1"/>
  <c r="A7235" i="16" s="1"/>
  <c r="A7259" i="16" s="1"/>
  <c r="A7283" i="16" s="1"/>
  <c r="A7307" i="16" s="1"/>
  <c r="A7331" i="16" s="1"/>
  <c r="A7355" i="16" s="1"/>
  <c r="A7379" i="16" s="1"/>
  <c r="A7403" i="16" s="1"/>
  <c r="A7427" i="16" s="1"/>
  <c r="A7451" i="16" s="1"/>
  <c r="A7475" i="16" s="1"/>
  <c r="A7499" i="16" s="1"/>
  <c r="A7523" i="16" s="1"/>
  <c r="A7547" i="16" s="1"/>
  <c r="A7571" i="16" s="1"/>
  <c r="A7595" i="16" s="1"/>
  <c r="A7619" i="16" s="1"/>
  <c r="A7643" i="16" s="1"/>
  <c r="A7667" i="16" s="1"/>
  <c r="A7691" i="16" s="1"/>
  <c r="A7715" i="16" s="1"/>
  <c r="A7739" i="16" s="1"/>
  <c r="A7763" i="16" s="1"/>
  <c r="A7787" i="16" s="1"/>
  <c r="A7811" i="16" s="1"/>
  <c r="A7835" i="16" s="1"/>
  <c r="A7859" i="16" s="1"/>
  <c r="A7883" i="16" s="1"/>
  <c r="A7907" i="16" s="1"/>
  <c r="A7931" i="16" s="1"/>
  <c r="A7955" i="16" s="1"/>
  <c r="A7979" i="16" s="1"/>
  <c r="A8003" i="16" s="1"/>
  <c r="A8027" i="16" s="1"/>
  <c r="A8051" i="16" s="1"/>
  <c r="A8075" i="16" s="1"/>
  <c r="A8099" i="16" s="1"/>
  <c r="A8123" i="16" s="1"/>
  <c r="A8147" i="16" s="1"/>
  <c r="A8171" i="16" s="1"/>
  <c r="A8195" i="16" s="1"/>
  <c r="A8219" i="16" s="1"/>
  <c r="A8243" i="16" s="1"/>
  <c r="A8267" i="16" s="1"/>
  <c r="A8291" i="16" s="1"/>
  <c r="A8315" i="16" s="1"/>
  <c r="A8339" i="16" s="1"/>
  <c r="A8363" i="16" s="1"/>
  <c r="A8387" i="16" s="1"/>
  <c r="A8411" i="16" s="1"/>
  <c r="A8435" i="16" s="1"/>
  <c r="A8459" i="16" s="1"/>
  <c r="A8483" i="16" s="1"/>
  <c r="A8507" i="16" s="1"/>
  <c r="A8531" i="16" s="1"/>
  <c r="A8555" i="16" s="1"/>
  <c r="A8579" i="16" s="1"/>
  <c r="A8603" i="16" s="1"/>
  <c r="A8627" i="16" s="1"/>
  <c r="A8651" i="16" s="1"/>
  <c r="A8675" i="16" s="1"/>
  <c r="A8699" i="16" s="1"/>
  <c r="A8723" i="16" s="1"/>
  <c r="A34" i="16"/>
  <c r="A58" i="16" s="1"/>
  <c r="A82" i="16" s="1"/>
  <c r="A106" i="16" s="1"/>
  <c r="A130" i="16" s="1"/>
  <c r="A154" i="16" s="1"/>
  <c r="A178" i="16" s="1"/>
  <c r="A202" i="16" s="1"/>
  <c r="A226" i="16" s="1"/>
  <c r="A250" i="16" s="1"/>
  <c r="A274" i="16" s="1"/>
  <c r="A298" i="16" s="1"/>
  <c r="A322" i="16" s="1"/>
  <c r="A346" i="16" s="1"/>
  <c r="A370" i="16" s="1"/>
  <c r="A394" i="16" s="1"/>
  <c r="A418" i="16" s="1"/>
  <c r="A442" i="16" s="1"/>
  <c r="A466" i="16" s="1"/>
  <c r="A490" i="16" s="1"/>
  <c r="A514" i="16" s="1"/>
  <c r="A538" i="16" s="1"/>
  <c r="A562" i="16" s="1"/>
  <c r="A586" i="16" s="1"/>
  <c r="A610" i="16" s="1"/>
  <c r="A634" i="16" s="1"/>
  <c r="A658" i="16" s="1"/>
  <c r="A682" i="16" s="1"/>
  <c r="A706" i="16" s="1"/>
  <c r="A730" i="16" s="1"/>
  <c r="A754" i="16" s="1"/>
  <c r="A778" i="16" s="1"/>
  <c r="A802" i="16" s="1"/>
  <c r="A826" i="16" s="1"/>
  <c r="A850" i="16" s="1"/>
  <c r="A874" i="16" s="1"/>
  <c r="A898" i="16" s="1"/>
  <c r="A922" i="16" s="1"/>
  <c r="A946" i="16" s="1"/>
  <c r="A970" i="16" s="1"/>
  <c r="A994" i="16" s="1"/>
  <c r="A1018" i="16" s="1"/>
  <c r="A1042" i="16" s="1"/>
  <c r="A1066" i="16" s="1"/>
  <c r="A1090" i="16" s="1"/>
  <c r="A1114" i="16" s="1"/>
  <c r="A1138" i="16" s="1"/>
  <c r="A1162" i="16" s="1"/>
  <c r="A1186" i="16" s="1"/>
  <c r="A1210" i="16" s="1"/>
  <c r="A1234" i="16" s="1"/>
  <c r="A1258" i="16" s="1"/>
  <c r="A1282" i="16" s="1"/>
  <c r="A1306" i="16" s="1"/>
  <c r="A1330" i="16" s="1"/>
  <c r="A1354" i="16" s="1"/>
  <c r="A1378" i="16" s="1"/>
  <c r="A1402" i="16" s="1"/>
  <c r="A1426" i="16" s="1"/>
  <c r="A1450" i="16" s="1"/>
  <c r="A1474" i="16" s="1"/>
  <c r="A1498" i="16" s="1"/>
  <c r="A1522" i="16" s="1"/>
  <c r="A1546" i="16" s="1"/>
  <c r="A1570" i="16" s="1"/>
  <c r="A1594" i="16" s="1"/>
  <c r="A1618" i="16" s="1"/>
  <c r="A1642" i="16" s="1"/>
  <c r="A1666" i="16" s="1"/>
  <c r="A1690" i="16" s="1"/>
  <c r="A1714" i="16" s="1"/>
  <c r="A1738" i="16" s="1"/>
  <c r="A1762" i="16" s="1"/>
  <c r="A1786" i="16" s="1"/>
  <c r="A1810" i="16" s="1"/>
  <c r="A1834" i="16" s="1"/>
  <c r="A1858" i="16" s="1"/>
  <c r="A1882" i="16" s="1"/>
  <c r="A1906" i="16" s="1"/>
  <c r="A1930" i="16" s="1"/>
  <c r="A1954" i="16" s="1"/>
  <c r="A1978" i="16" s="1"/>
  <c r="A2002" i="16" s="1"/>
  <c r="A2026" i="16" s="1"/>
  <c r="A2050" i="16" s="1"/>
  <c r="A2074" i="16" s="1"/>
  <c r="A2098" i="16" s="1"/>
  <c r="A2122" i="16" s="1"/>
  <c r="A2146" i="16" s="1"/>
  <c r="A2170" i="16" s="1"/>
  <c r="A2194" i="16" s="1"/>
  <c r="A2218" i="16" s="1"/>
  <c r="A2242" i="16" s="1"/>
  <c r="A2266" i="16" s="1"/>
  <c r="A2290" i="16" s="1"/>
  <c r="A2314" i="16" s="1"/>
  <c r="A2338" i="16" s="1"/>
  <c r="A2362" i="16" s="1"/>
  <c r="A2386" i="16" s="1"/>
  <c r="A2410" i="16" s="1"/>
  <c r="A2434" i="16" s="1"/>
  <c r="A2458" i="16" s="1"/>
  <c r="A2482" i="16" s="1"/>
  <c r="A2506" i="16" s="1"/>
  <c r="A2530" i="16" s="1"/>
  <c r="A2554" i="16" s="1"/>
  <c r="A2578" i="16" s="1"/>
  <c r="A2602" i="16" s="1"/>
  <c r="A2626" i="16" s="1"/>
  <c r="A2650" i="16" s="1"/>
  <c r="A2674" i="16" s="1"/>
  <c r="A2698" i="16" s="1"/>
  <c r="A2722" i="16" s="1"/>
  <c r="A2746" i="16" s="1"/>
  <c r="A2770" i="16" s="1"/>
  <c r="A2794" i="16" s="1"/>
  <c r="A2818" i="16" s="1"/>
  <c r="A2842" i="16" s="1"/>
  <c r="A2866" i="16" s="1"/>
  <c r="A2890" i="16" s="1"/>
  <c r="A2914" i="16" s="1"/>
  <c r="A2938" i="16" s="1"/>
  <c r="A2962" i="16" s="1"/>
  <c r="A2986" i="16" s="1"/>
  <c r="A3010" i="16" s="1"/>
  <c r="A3034" i="16" s="1"/>
  <c r="A3058" i="16" s="1"/>
  <c r="A3082" i="16" s="1"/>
  <c r="A3106" i="16" s="1"/>
  <c r="A3130" i="16" s="1"/>
  <c r="A3154" i="16" s="1"/>
  <c r="A3178" i="16" s="1"/>
  <c r="A3202" i="16" s="1"/>
  <c r="A3226" i="16" s="1"/>
  <c r="A3250" i="16" s="1"/>
  <c r="A3274" i="16" s="1"/>
  <c r="A3298" i="16" s="1"/>
  <c r="A3322" i="16" s="1"/>
  <c r="A3346" i="16" s="1"/>
  <c r="A3370" i="16" s="1"/>
  <c r="A3394" i="16" s="1"/>
  <c r="A3418" i="16" s="1"/>
  <c r="A3442" i="16" s="1"/>
  <c r="A3466" i="16" s="1"/>
  <c r="A3490" i="16" s="1"/>
  <c r="A3514" i="16" s="1"/>
  <c r="A3538" i="16" s="1"/>
  <c r="A3562" i="16" s="1"/>
  <c r="A3586" i="16" s="1"/>
  <c r="A3610" i="16" s="1"/>
  <c r="A3634" i="16" s="1"/>
  <c r="A3658" i="16" s="1"/>
  <c r="A3682" i="16" s="1"/>
  <c r="A3706" i="16" s="1"/>
  <c r="A3730" i="16" s="1"/>
  <c r="A3754" i="16" s="1"/>
  <c r="A3778" i="16" s="1"/>
  <c r="A3802" i="16" s="1"/>
  <c r="A3826" i="16" s="1"/>
  <c r="A3850" i="16" s="1"/>
  <c r="A3874" i="16" s="1"/>
  <c r="A3898" i="16" s="1"/>
  <c r="A3922" i="16" s="1"/>
  <c r="A3946" i="16" s="1"/>
  <c r="A3970" i="16" s="1"/>
  <c r="A3994" i="16" s="1"/>
  <c r="A4018" i="16" s="1"/>
  <c r="A4042" i="16" s="1"/>
  <c r="A4066" i="16" s="1"/>
  <c r="A4090" i="16" s="1"/>
  <c r="A4114" i="16" s="1"/>
  <c r="A4138" i="16" s="1"/>
  <c r="A4162" i="16" s="1"/>
  <c r="A4186" i="16" s="1"/>
  <c r="A4210" i="16" s="1"/>
  <c r="A4234" i="16" s="1"/>
  <c r="A4258" i="16" s="1"/>
  <c r="A4282" i="16" s="1"/>
  <c r="A4306" i="16" s="1"/>
  <c r="A4330" i="16" s="1"/>
  <c r="A4354" i="16" s="1"/>
  <c r="A4378" i="16" s="1"/>
  <c r="A4402" i="16" s="1"/>
  <c r="A4426" i="16" s="1"/>
  <c r="A4450" i="16" s="1"/>
  <c r="A4474" i="16" s="1"/>
  <c r="A4498" i="16" s="1"/>
  <c r="A4522" i="16" s="1"/>
  <c r="A4546" i="16" s="1"/>
  <c r="A4570" i="16" s="1"/>
  <c r="A4594" i="16" s="1"/>
  <c r="A4618" i="16" s="1"/>
  <c r="A4642" i="16" s="1"/>
  <c r="A4666" i="16" s="1"/>
  <c r="A4690" i="16" s="1"/>
  <c r="A4714" i="16" s="1"/>
  <c r="A4738" i="16" s="1"/>
  <c r="A4762" i="16" s="1"/>
  <c r="A4786" i="16" s="1"/>
  <c r="A4810" i="16" s="1"/>
  <c r="A4834" i="16" s="1"/>
  <c r="A4858" i="16" s="1"/>
  <c r="A4882" i="16" s="1"/>
  <c r="A4906" i="16" s="1"/>
  <c r="A4930" i="16" s="1"/>
  <c r="A4954" i="16" s="1"/>
  <c r="A4978" i="16" s="1"/>
  <c r="A5002" i="16" s="1"/>
  <c r="A5026" i="16" s="1"/>
  <c r="A5050" i="16" s="1"/>
  <c r="A5074" i="16" s="1"/>
  <c r="A5098" i="16" s="1"/>
  <c r="A5122" i="16" s="1"/>
  <c r="A5146" i="16" s="1"/>
  <c r="A5170" i="16" s="1"/>
  <c r="A5194" i="16" s="1"/>
  <c r="A5218" i="16" s="1"/>
  <c r="A5242" i="16" s="1"/>
  <c r="A5266" i="16" s="1"/>
  <c r="A5290" i="16" s="1"/>
  <c r="A5314" i="16" s="1"/>
  <c r="A5338" i="16" s="1"/>
  <c r="A5362" i="16" s="1"/>
  <c r="A5386" i="16" s="1"/>
  <c r="A5410" i="16" s="1"/>
  <c r="A5434" i="16" s="1"/>
  <c r="A5458" i="16" s="1"/>
  <c r="A5482" i="16" s="1"/>
  <c r="A5506" i="16" s="1"/>
  <c r="A5530" i="16" s="1"/>
  <c r="A5554" i="16" s="1"/>
  <c r="A5578" i="16" s="1"/>
  <c r="A5602" i="16" s="1"/>
  <c r="A5626" i="16" s="1"/>
  <c r="A5650" i="16" s="1"/>
  <c r="A5674" i="16" s="1"/>
  <c r="A5698" i="16" s="1"/>
  <c r="A5722" i="16" s="1"/>
  <c r="A5746" i="16" s="1"/>
  <c r="A5770" i="16" s="1"/>
  <c r="A5794" i="16" s="1"/>
  <c r="A5818" i="16" s="1"/>
  <c r="A5842" i="16" s="1"/>
  <c r="A5866" i="16" s="1"/>
  <c r="A5890" i="16" s="1"/>
  <c r="A5914" i="16" s="1"/>
  <c r="A5938" i="16" s="1"/>
  <c r="A5962" i="16" s="1"/>
  <c r="A5986" i="16" s="1"/>
  <c r="A6010" i="16" s="1"/>
  <c r="A6034" i="16" s="1"/>
  <c r="A6058" i="16" s="1"/>
  <c r="A6082" i="16" s="1"/>
  <c r="A6106" i="16" s="1"/>
  <c r="A6130" i="16" s="1"/>
  <c r="A6154" i="16" s="1"/>
  <c r="A6178" i="16" s="1"/>
  <c r="A6202" i="16" s="1"/>
  <c r="A6226" i="16" s="1"/>
  <c r="A6250" i="16" s="1"/>
  <c r="A6274" i="16" s="1"/>
  <c r="A6298" i="16" s="1"/>
  <c r="A6322" i="16" s="1"/>
  <c r="A6346" i="16" s="1"/>
  <c r="A6370" i="16" s="1"/>
  <c r="A6394" i="16" s="1"/>
  <c r="A6418" i="16" s="1"/>
  <c r="A6442" i="16" s="1"/>
  <c r="A6466" i="16" s="1"/>
  <c r="A6490" i="16" s="1"/>
  <c r="A6514" i="16" s="1"/>
  <c r="A6538" i="16" s="1"/>
  <c r="A6562" i="16" s="1"/>
  <c r="A6586" i="16" s="1"/>
  <c r="A6610" i="16" s="1"/>
  <c r="A6634" i="16" s="1"/>
  <c r="A6658" i="16" s="1"/>
  <c r="A6682" i="16" s="1"/>
  <c r="A6706" i="16" s="1"/>
  <c r="A6730" i="16" s="1"/>
  <c r="A6754" i="16" s="1"/>
  <c r="A6778" i="16" s="1"/>
  <c r="A6802" i="16" s="1"/>
  <c r="A6826" i="16" s="1"/>
  <c r="A6850" i="16" s="1"/>
  <c r="A6874" i="16" s="1"/>
  <c r="A6898" i="16" s="1"/>
  <c r="A6922" i="16" s="1"/>
  <c r="A6946" i="16" s="1"/>
  <c r="A6970" i="16" s="1"/>
  <c r="A6994" i="16" s="1"/>
  <c r="A7018" i="16" s="1"/>
  <c r="A7042" i="16" s="1"/>
  <c r="A7066" i="16" s="1"/>
  <c r="A7090" i="16" s="1"/>
  <c r="A7114" i="16" s="1"/>
  <c r="A7138" i="16" s="1"/>
  <c r="A7162" i="16" s="1"/>
  <c r="A7186" i="16" s="1"/>
  <c r="A7210" i="16" s="1"/>
  <c r="A7234" i="16" s="1"/>
  <c r="A7258" i="16" s="1"/>
  <c r="A7282" i="16" s="1"/>
  <c r="A7306" i="16" s="1"/>
  <c r="A7330" i="16" s="1"/>
  <c r="A7354" i="16" s="1"/>
  <c r="A7378" i="16" s="1"/>
  <c r="A7402" i="16" s="1"/>
  <c r="A7426" i="16" s="1"/>
  <c r="A7450" i="16" s="1"/>
  <c r="A7474" i="16" s="1"/>
  <c r="A7498" i="16" s="1"/>
  <c r="A7522" i="16" s="1"/>
  <c r="A7546" i="16" s="1"/>
  <c r="A7570" i="16" s="1"/>
  <c r="A7594" i="16" s="1"/>
  <c r="A7618" i="16" s="1"/>
  <c r="A7642" i="16" s="1"/>
  <c r="A7666" i="16" s="1"/>
  <c r="A7690" i="16" s="1"/>
  <c r="A7714" i="16" s="1"/>
  <c r="A7738" i="16" s="1"/>
  <c r="A7762" i="16" s="1"/>
  <c r="A7786" i="16" s="1"/>
  <c r="A7810" i="16" s="1"/>
  <c r="A7834" i="16" s="1"/>
  <c r="A7858" i="16" s="1"/>
  <c r="A7882" i="16" s="1"/>
  <c r="A7906" i="16" s="1"/>
  <c r="A7930" i="16" s="1"/>
  <c r="A7954" i="16" s="1"/>
  <c r="A7978" i="16" s="1"/>
  <c r="A8002" i="16" s="1"/>
  <c r="A8026" i="16" s="1"/>
  <c r="A8050" i="16" s="1"/>
  <c r="A8074" i="16" s="1"/>
  <c r="A8098" i="16" s="1"/>
  <c r="A8122" i="16" s="1"/>
  <c r="A8146" i="16" s="1"/>
  <c r="A8170" i="16" s="1"/>
  <c r="A8194" i="16" s="1"/>
  <c r="A8218" i="16" s="1"/>
  <c r="A8242" i="16" s="1"/>
  <c r="A8266" i="16" s="1"/>
  <c r="A8290" i="16" s="1"/>
  <c r="A8314" i="16" s="1"/>
  <c r="A8338" i="16" s="1"/>
  <c r="A8362" i="16" s="1"/>
  <c r="A8386" i="16" s="1"/>
  <c r="A8410" i="16" s="1"/>
  <c r="A8434" i="16" s="1"/>
  <c r="A8458" i="16" s="1"/>
  <c r="A8482" i="16" s="1"/>
  <c r="A8506" i="16" s="1"/>
  <c r="A8530" i="16" s="1"/>
  <c r="A8554" i="16" s="1"/>
  <c r="A8578" i="16" s="1"/>
  <c r="A8602" i="16" s="1"/>
  <c r="A8626" i="16" s="1"/>
  <c r="A8650" i="16" s="1"/>
  <c r="A8674" i="16" s="1"/>
  <c r="A8698" i="16" s="1"/>
  <c r="A8722" i="16" s="1"/>
  <c r="A33" i="16"/>
  <c r="A57" i="16" s="1"/>
  <c r="A81" i="16" s="1"/>
  <c r="A105" i="16" s="1"/>
  <c r="A129" i="16" s="1"/>
  <c r="A153" i="16" s="1"/>
  <c r="A177" i="16" s="1"/>
  <c r="A201" i="16" s="1"/>
  <c r="A225" i="16" s="1"/>
  <c r="A249" i="16" s="1"/>
  <c r="A273" i="16" s="1"/>
  <c r="A297" i="16" s="1"/>
  <c r="A321" i="16" s="1"/>
  <c r="A345" i="16" s="1"/>
  <c r="A369" i="16" s="1"/>
  <c r="A393" i="16" s="1"/>
  <c r="A417" i="16" s="1"/>
  <c r="A441" i="16" s="1"/>
  <c r="A465" i="16" s="1"/>
  <c r="A489" i="16" s="1"/>
  <c r="A513" i="16" s="1"/>
  <c r="A537" i="16" s="1"/>
  <c r="A561" i="16" s="1"/>
  <c r="A585" i="16" s="1"/>
  <c r="A609" i="16" s="1"/>
  <c r="A633" i="16" s="1"/>
  <c r="A657" i="16" s="1"/>
  <c r="A681" i="16" s="1"/>
  <c r="A705" i="16" s="1"/>
  <c r="A729" i="16" s="1"/>
  <c r="A753" i="16" s="1"/>
  <c r="A777" i="16" s="1"/>
  <c r="A801" i="16" s="1"/>
  <c r="A825" i="16" s="1"/>
  <c r="A849" i="16" s="1"/>
  <c r="A873" i="16" s="1"/>
  <c r="A897" i="16" s="1"/>
  <c r="A921" i="16" s="1"/>
  <c r="A945" i="16" s="1"/>
  <c r="A969" i="16" s="1"/>
  <c r="A993" i="16" s="1"/>
  <c r="A1017" i="16" s="1"/>
  <c r="A1041" i="16" s="1"/>
  <c r="A1065" i="16" s="1"/>
  <c r="A1089" i="16" s="1"/>
  <c r="A1113" i="16" s="1"/>
  <c r="A1137" i="16" s="1"/>
  <c r="A1161" i="16" s="1"/>
  <c r="A1185" i="16" s="1"/>
  <c r="A1209" i="16" s="1"/>
  <c r="A1233" i="16" s="1"/>
  <c r="A1257" i="16" s="1"/>
  <c r="A1281" i="16" s="1"/>
  <c r="A1305" i="16" s="1"/>
  <c r="A1329" i="16" s="1"/>
  <c r="A1353" i="16" s="1"/>
  <c r="A1377" i="16" s="1"/>
  <c r="A1401" i="16" s="1"/>
  <c r="A1425" i="16" s="1"/>
  <c r="A1449" i="16" s="1"/>
  <c r="A1473" i="16" s="1"/>
  <c r="A1497" i="16" s="1"/>
  <c r="A1521" i="16" s="1"/>
  <c r="A1545" i="16" s="1"/>
  <c r="A1569" i="16" s="1"/>
  <c r="A1593" i="16" s="1"/>
  <c r="A1617" i="16" s="1"/>
  <c r="A1641" i="16" s="1"/>
  <c r="A1665" i="16" s="1"/>
  <c r="A1689" i="16" s="1"/>
  <c r="A1713" i="16" s="1"/>
  <c r="A1737" i="16" s="1"/>
  <c r="A1761" i="16" s="1"/>
  <c r="A1785" i="16" s="1"/>
  <c r="A1809" i="16" s="1"/>
  <c r="A1833" i="16" s="1"/>
  <c r="A1857" i="16" s="1"/>
  <c r="A1881" i="16" s="1"/>
  <c r="A1905" i="16" s="1"/>
  <c r="A1929" i="16" s="1"/>
  <c r="A1953" i="16" s="1"/>
  <c r="A1977" i="16" s="1"/>
  <c r="A2001" i="16" s="1"/>
  <c r="A2025" i="16" s="1"/>
  <c r="A2049" i="16" s="1"/>
  <c r="A2073" i="16" s="1"/>
  <c r="A2097" i="16" s="1"/>
  <c r="A2121" i="16" s="1"/>
  <c r="A2145" i="16" s="1"/>
  <c r="A2169" i="16" s="1"/>
  <c r="A2193" i="16" s="1"/>
  <c r="A2217" i="16" s="1"/>
  <c r="A2241" i="16" s="1"/>
  <c r="A2265" i="16" s="1"/>
  <c r="A2289" i="16" s="1"/>
  <c r="A2313" i="16" s="1"/>
  <c r="A2337" i="16" s="1"/>
  <c r="A2361" i="16" s="1"/>
  <c r="A2385" i="16" s="1"/>
  <c r="A2409" i="16" s="1"/>
  <c r="A2433" i="16" s="1"/>
  <c r="A2457" i="16" s="1"/>
  <c r="A2481" i="16" s="1"/>
  <c r="A2505" i="16" s="1"/>
  <c r="A2529" i="16" s="1"/>
  <c r="A2553" i="16" s="1"/>
  <c r="A2577" i="16" s="1"/>
  <c r="A2601" i="16" s="1"/>
  <c r="A2625" i="16" s="1"/>
  <c r="A2649" i="16" s="1"/>
  <c r="A2673" i="16" s="1"/>
  <c r="A2697" i="16" s="1"/>
  <c r="A2721" i="16" s="1"/>
  <c r="A2745" i="16" s="1"/>
  <c r="A2769" i="16" s="1"/>
  <c r="A2793" i="16" s="1"/>
  <c r="A2817" i="16" s="1"/>
  <c r="A2841" i="16" s="1"/>
  <c r="A2865" i="16" s="1"/>
  <c r="A2889" i="16" s="1"/>
  <c r="A2913" i="16" s="1"/>
  <c r="A2937" i="16" s="1"/>
  <c r="A2961" i="16" s="1"/>
  <c r="A2985" i="16" s="1"/>
  <c r="A3009" i="16" s="1"/>
  <c r="A3033" i="16" s="1"/>
  <c r="A3057" i="16" s="1"/>
  <c r="A3081" i="16" s="1"/>
  <c r="A3105" i="16" s="1"/>
  <c r="A3129" i="16" s="1"/>
  <c r="A3153" i="16" s="1"/>
  <c r="A3177" i="16" s="1"/>
  <c r="A3201" i="16" s="1"/>
  <c r="A3225" i="16" s="1"/>
  <c r="A3249" i="16" s="1"/>
  <c r="A3273" i="16" s="1"/>
  <c r="A3297" i="16" s="1"/>
  <c r="A3321" i="16" s="1"/>
  <c r="A3345" i="16" s="1"/>
  <c r="A3369" i="16" s="1"/>
  <c r="A3393" i="16" s="1"/>
  <c r="A3417" i="16" s="1"/>
  <c r="A3441" i="16" s="1"/>
  <c r="A3465" i="16" s="1"/>
  <c r="A3489" i="16" s="1"/>
  <c r="A3513" i="16" s="1"/>
  <c r="A3537" i="16" s="1"/>
  <c r="A3561" i="16" s="1"/>
  <c r="A3585" i="16" s="1"/>
  <c r="A3609" i="16" s="1"/>
  <c r="A3633" i="16" s="1"/>
  <c r="A3657" i="16" s="1"/>
  <c r="A3681" i="16" s="1"/>
  <c r="A3705" i="16" s="1"/>
  <c r="A3729" i="16" s="1"/>
  <c r="A3753" i="16" s="1"/>
  <c r="A3777" i="16" s="1"/>
  <c r="A3801" i="16" s="1"/>
  <c r="A3825" i="16" s="1"/>
  <c r="A3849" i="16" s="1"/>
  <c r="A3873" i="16" s="1"/>
  <c r="A3897" i="16" s="1"/>
  <c r="A3921" i="16" s="1"/>
  <c r="A3945" i="16" s="1"/>
  <c r="A3969" i="16" s="1"/>
  <c r="A3993" i="16" s="1"/>
  <c r="A4017" i="16" s="1"/>
  <c r="A4041" i="16" s="1"/>
  <c r="A4065" i="16" s="1"/>
  <c r="A4089" i="16" s="1"/>
  <c r="A4113" i="16" s="1"/>
  <c r="A4137" i="16" s="1"/>
  <c r="A4161" i="16" s="1"/>
  <c r="A4185" i="16" s="1"/>
  <c r="A4209" i="16" s="1"/>
  <c r="A4233" i="16" s="1"/>
  <c r="A4257" i="16" s="1"/>
  <c r="A4281" i="16" s="1"/>
  <c r="A4305" i="16" s="1"/>
  <c r="A4329" i="16" s="1"/>
  <c r="A4353" i="16" s="1"/>
  <c r="A4377" i="16" s="1"/>
  <c r="A4401" i="16" s="1"/>
  <c r="A4425" i="16" s="1"/>
  <c r="A4449" i="16" s="1"/>
  <c r="A4473" i="16" s="1"/>
  <c r="A4497" i="16" s="1"/>
  <c r="A4521" i="16" s="1"/>
  <c r="A4545" i="16" s="1"/>
  <c r="A4569" i="16" s="1"/>
  <c r="A4593" i="16" s="1"/>
  <c r="A4617" i="16" s="1"/>
  <c r="A4641" i="16" s="1"/>
  <c r="A4665" i="16" s="1"/>
  <c r="A4689" i="16" s="1"/>
  <c r="A4713" i="16" s="1"/>
  <c r="A4737" i="16" s="1"/>
  <c r="A4761" i="16" s="1"/>
  <c r="A4785" i="16" s="1"/>
  <c r="A4809" i="16" s="1"/>
  <c r="A4833" i="16" s="1"/>
  <c r="A4857" i="16" s="1"/>
  <c r="A4881" i="16" s="1"/>
  <c r="A4905" i="16" s="1"/>
  <c r="A4929" i="16" s="1"/>
  <c r="A4953" i="16" s="1"/>
  <c r="A4977" i="16" s="1"/>
  <c r="A5001" i="16" s="1"/>
  <c r="A5025" i="16" s="1"/>
  <c r="A5049" i="16" s="1"/>
  <c r="A5073" i="16" s="1"/>
  <c r="A5097" i="16" s="1"/>
  <c r="A5121" i="16" s="1"/>
  <c r="A5145" i="16" s="1"/>
  <c r="A5169" i="16" s="1"/>
  <c r="A5193" i="16" s="1"/>
  <c r="A5217" i="16" s="1"/>
  <c r="A5241" i="16" s="1"/>
  <c r="A5265" i="16" s="1"/>
  <c r="A5289" i="16" s="1"/>
  <c r="A5313" i="16" s="1"/>
  <c r="A5337" i="16" s="1"/>
  <c r="A5361" i="16" s="1"/>
  <c r="A5385" i="16" s="1"/>
  <c r="A5409" i="16" s="1"/>
  <c r="A5433" i="16" s="1"/>
  <c r="A5457" i="16" s="1"/>
  <c r="A5481" i="16" s="1"/>
  <c r="A5505" i="16" s="1"/>
  <c r="A5529" i="16" s="1"/>
  <c r="A5553" i="16" s="1"/>
  <c r="A5577" i="16" s="1"/>
  <c r="A5601" i="16" s="1"/>
  <c r="A5625" i="16" s="1"/>
  <c r="A5649" i="16" s="1"/>
  <c r="A5673" i="16" s="1"/>
  <c r="A5697" i="16" s="1"/>
  <c r="A5721" i="16" s="1"/>
  <c r="A5745" i="16" s="1"/>
  <c r="A5769" i="16" s="1"/>
  <c r="A5793" i="16" s="1"/>
  <c r="A5817" i="16" s="1"/>
  <c r="A5841" i="16" s="1"/>
  <c r="A5865" i="16" s="1"/>
  <c r="A5889" i="16" s="1"/>
  <c r="A5913" i="16" s="1"/>
  <c r="A5937" i="16" s="1"/>
  <c r="A5961" i="16" s="1"/>
  <c r="A5985" i="16" s="1"/>
  <c r="A6009" i="16" s="1"/>
  <c r="A6033" i="16" s="1"/>
  <c r="A6057" i="16" s="1"/>
  <c r="A6081" i="16" s="1"/>
  <c r="A6105" i="16" s="1"/>
  <c r="A6129" i="16" s="1"/>
  <c r="A6153" i="16" s="1"/>
  <c r="A6177" i="16" s="1"/>
  <c r="A6201" i="16" s="1"/>
  <c r="A6225" i="16" s="1"/>
  <c r="A6249" i="16" s="1"/>
  <c r="A6273" i="16" s="1"/>
  <c r="A6297" i="16" s="1"/>
  <c r="A6321" i="16" s="1"/>
  <c r="A6345" i="16" s="1"/>
  <c r="A6369" i="16" s="1"/>
  <c r="A6393" i="16" s="1"/>
  <c r="A6417" i="16" s="1"/>
  <c r="A6441" i="16" s="1"/>
  <c r="A6465" i="16" s="1"/>
  <c r="A6489" i="16" s="1"/>
  <c r="A6513" i="16" s="1"/>
  <c r="A6537" i="16" s="1"/>
  <c r="A6561" i="16" s="1"/>
  <c r="A6585" i="16" s="1"/>
  <c r="A6609" i="16" s="1"/>
  <c r="A6633" i="16" s="1"/>
  <c r="A6657" i="16" s="1"/>
  <c r="A6681" i="16" s="1"/>
  <c r="A6705" i="16" s="1"/>
  <c r="A6729" i="16" s="1"/>
  <c r="A6753" i="16" s="1"/>
  <c r="A6777" i="16" s="1"/>
  <c r="A6801" i="16" s="1"/>
  <c r="A6825" i="16" s="1"/>
  <c r="A6849" i="16" s="1"/>
  <c r="A6873" i="16" s="1"/>
  <c r="A6897" i="16" s="1"/>
  <c r="A6921" i="16" s="1"/>
  <c r="A6945" i="16" s="1"/>
  <c r="A6969" i="16" s="1"/>
  <c r="A6993" i="16" s="1"/>
  <c r="A7017" i="16" s="1"/>
  <c r="A7041" i="16" s="1"/>
  <c r="A7065" i="16" s="1"/>
  <c r="A7089" i="16" s="1"/>
  <c r="A7113" i="16" s="1"/>
  <c r="A7137" i="16" s="1"/>
  <c r="A7161" i="16" s="1"/>
  <c r="A7185" i="16" s="1"/>
  <c r="A7209" i="16" s="1"/>
  <c r="A7233" i="16" s="1"/>
  <c r="A7257" i="16" s="1"/>
  <c r="A7281" i="16" s="1"/>
  <c r="A7305" i="16" s="1"/>
  <c r="A7329" i="16" s="1"/>
  <c r="A7353" i="16" s="1"/>
  <c r="A7377" i="16" s="1"/>
  <c r="A7401" i="16" s="1"/>
  <c r="A7425" i="16" s="1"/>
  <c r="A7449" i="16" s="1"/>
  <c r="A7473" i="16" s="1"/>
  <c r="A7497" i="16" s="1"/>
  <c r="A7521" i="16" s="1"/>
  <c r="A7545" i="16" s="1"/>
  <c r="A7569" i="16" s="1"/>
  <c r="A7593" i="16" s="1"/>
  <c r="A7617" i="16" s="1"/>
  <c r="A7641" i="16" s="1"/>
  <c r="A7665" i="16" s="1"/>
  <c r="A7689" i="16" s="1"/>
  <c r="A7713" i="16" s="1"/>
  <c r="A7737" i="16" s="1"/>
  <c r="A7761" i="16" s="1"/>
  <c r="A7785" i="16" s="1"/>
  <c r="A7809" i="16" s="1"/>
  <c r="A7833" i="16" s="1"/>
  <c r="A7857" i="16" s="1"/>
  <c r="A7881" i="16" s="1"/>
  <c r="A7905" i="16" s="1"/>
  <c r="A7929" i="16" s="1"/>
  <c r="A7953" i="16" s="1"/>
  <c r="A7977" i="16" s="1"/>
  <c r="A8001" i="16" s="1"/>
  <c r="A8025" i="16" s="1"/>
  <c r="A8049" i="16" s="1"/>
  <c r="A8073" i="16" s="1"/>
  <c r="A8097" i="16" s="1"/>
  <c r="A8121" i="16" s="1"/>
  <c r="A8145" i="16" s="1"/>
  <c r="A8169" i="16" s="1"/>
  <c r="A8193" i="16" s="1"/>
  <c r="A8217" i="16" s="1"/>
  <c r="A8241" i="16" s="1"/>
  <c r="A8265" i="16" s="1"/>
  <c r="A8289" i="16" s="1"/>
  <c r="A8313" i="16" s="1"/>
  <c r="A8337" i="16" s="1"/>
  <c r="A8361" i="16" s="1"/>
  <c r="A8385" i="16" s="1"/>
  <c r="A8409" i="16" s="1"/>
  <c r="A8433" i="16" s="1"/>
  <c r="A8457" i="16" s="1"/>
  <c r="A8481" i="16" s="1"/>
  <c r="A8505" i="16" s="1"/>
  <c r="A8529" i="16" s="1"/>
  <c r="A8553" i="16" s="1"/>
  <c r="A8577" i="16" s="1"/>
  <c r="A8601" i="16" s="1"/>
  <c r="A8625" i="16" s="1"/>
  <c r="A8649" i="16" s="1"/>
  <c r="A8673" i="16" s="1"/>
  <c r="A8697" i="16" s="1"/>
  <c r="A8721" i="16" s="1"/>
  <c r="A32" i="16"/>
  <c r="A56" i="16" s="1"/>
  <c r="A80" i="16" s="1"/>
  <c r="A104" i="16" s="1"/>
  <c r="A128" i="16" s="1"/>
  <c r="A152" i="16" s="1"/>
  <c r="A176" i="16" s="1"/>
  <c r="A200" i="16" s="1"/>
  <c r="A224" i="16" s="1"/>
  <c r="A248" i="16" s="1"/>
  <c r="A272" i="16" s="1"/>
  <c r="A296" i="16" s="1"/>
  <c r="A320" i="16" s="1"/>
  <c r="A344" i="16" s="1"/>
  <c r="A368" i="16" s="1"/>
  <c r="A392" i="16" s="1"/>
  <c r="A416" i="16" s="1"/>
  <c r="A440" i="16" s="1"/>
  <c r="A464" i="16" s="1"/>
  <c r="A488" i="16" s="1"/>
  <c r="A512" i="16" s="1"/>
  <c r="A536" i="16" s="1"/>
  <c r="A560" i="16" s="1"/>
  <c r="A584" i="16" s="1"/>
  <c r="A608" i="16" s="1"/>
  <c r="A632" i="16" s="1"/>
  <c r="A656" i="16" s="1"/>
  <c r="A680" i="16" s="1"/>
  <c r="A704" i="16" s="1"/>
  <c r="A728" i="16" s="1"/>
  <c r="A752" i="16" s="1"/>
  <c r="A776" i="16" s="1"/>
  <c r="A800" i="16" s="1"/>
  <c r="A824" i="16" s="1"/>
  <c r="A848" i="16" s="1"/>
  <c r="A872" i="16" s="1"/>
  <c r="A896" i="16" s="1"/>
  <c r="A920" i="16" s="1"/>
  <c r="A944" i="16" s="1"/>
  <c r="A968" i="16" s="1"/>
  <c r="A992" i="16" s="1"/>
  <c r="A1016" i="16" s="1"/>
  <c r="A1040" i="16" s="1"/>
  <c r="A1064" i="16" s="1"/>
  <c r="A1088" i="16" s="1"/>
  <c r="A1112" i="16" s="1"/>
  <c r="A1136" i="16" s="1"/>
  <c r="A1160" i="16" s="1"/>
  <c r="A1184" i="16" s="1"/>
  <c r="A1208" i="16" s="1"/>
  <c r="A1232" i="16" s="1"/>
  <c r="A1256" i="16" s="1"/>
  <c r="A1280" i="16" s="1"/>
  <c r="A1304" i="16" s="1"/>
  <c r="A1328" i="16" s="1"/>
  <c r="A1352" i="16" s="1"/>
  <c r="A1376" i="16" s="1"/>
  <c r="A1400" i="16" s="1"/>
  <c r="A1424" i="16" s="1"/>
  <c r="A1448" i="16" s="1"/>
  <c r="A1472" i="16" s="1"/>
  <c r="A1496" i="16" s="1"/>
  <c r="A1520" i="16" s="1"/>
  <c r="A1544" i="16" s="1"/>
  <c r="A1568" i="16" s="1"/>
  <c r="A1592" i="16" s="1"/>
  <c r="A1616" i="16" s="1"/>
  <c r="A1640" i="16" s="1"/>
  <c r="A1664" i="16" s="1"/>
  <c r="A1688" i="16" s="1"/>
  <c r="A1712" i="16" s="1"/>
  <c r="A1736" i="16" s="1"/>
  <c r="A1760" i="16" s="1"/>
  <c r="A1784" i="16" s="1"/>
  <c r="A1808" i="16" s="1"/>
  <c r="A1832" i="16" s="1"/>
  <c r="A1856" i="16" s="1"/>
  <c r="A1880" i="16" s="1"/>
  <c r="A1904" i="16" s="1"/>
  <c r="A1928" i="16" s="1"/>
  <c r="A1952" i="16" s="1"/>
  <c r="A1976" i="16" s="1"/>
  <c r="A2000" i="16" s="1"/>
  <c r="A2024" i="16" s="1"/>
  <c r="A2048" i="16" s="1"/>
  <c r="A2072" i="16" s="1"/>
  <c r="A2096" i="16" s="1"/>
  <c r="A2120" i="16" s="1"/>
  <c r="A2144" i="16" s="1"/>
  <c r="A2168" i="16" s="1"/>
  <c r="A2192" i="16" s="1"/>
  <c r="A2216" i="16" s="1"/>
  <c r="A2240" i="16" s="1"/>
  <c r="A2264" i="16" s="1"/>
  <c r="A2288" i="16" s="1"/>
  <c r="A2312" i="16" s="1"/>
  <c r="A2336" i="16" s="1"/>
  <c r="A2360" i="16" s="1"/>
  <c r="A2384" i="16" s="1"/>
  <c r="A2408" i="16" s="1"/>
  <c r="A2432" i="16" s="1"/>
  <c r="A2456" i="16" s="1"/>
  <c r="A2480" i="16" s="1"/>
  <c r="A2504" i="16" s="1"/>
  <c r="A2528" i="16" s="1"/>
  <c r="A2552" i="16" s="1"/>
  <c r="A2576" i="16" s="1"/>
  <c r="A2600" i="16" s="1"/>
  <c r="A2624" i="16" s="1"/>
  <c r="A2648" i="16" s="1"/>
  <c r="A2672" i="16" s="1"/>
  <c r="A2696" i="16" s="1"/>
  <c r="A2720" i="16" s="1"/>
  <c r="A2744" i="16" s="1"/>
  <c r="A2768" i="16" s="1"/>
  <c r="A2792" i="16" s="1"/>
  <c r="A2816" i="16" s="1"/>
  <c r="A2840" i="16" s="1"/>
  <c r="A2864" i="16" s="1"/>
  <c r="A2888" i="16" s="1"/>
  <c r="A2912" i="16" s="1"/>
  <c r="A2936" i="16" s="1"/>
  <c r="A2960" i="16" s="1"/>
  <c r="A2984" i="16" s="1"/>
  <c r="A3008" i="16" s="1"/>
  <c r="A3032" i="16" s="1"/>
  <c r="A3056" i="16" s="1"/>
  <c r="A3080" i="16" s="1"/>
  <c r="A3104" i="16" s="1"/>
  <c r="A3128" i="16" s="1"/>
  <c r="A3152" i="16" s="1"/>
  <c r="A3176" i="16" s="1"/>
  <c r="A3200" i="16" s="1"/>
  <c r="A3224" i="16" s="1"/>
  <c r="A3248" i="16" s="1"/>
  <c r="A3272" i="16" s="1"/>
  <c r="A3296" i="16" s="1"/>
  <c r="A3320" i="16" s="1"/>
  <c r="A3344" i="16" s="1"/>
  <c r="A3368" i="16" s="1"/>
  <c r="A3392" i="16" s="1"/>
  <c r="A3416" i="16" s="1"/>
  <c r="A3440" i="16" s="1"/>
  <c r="A3464" i="16" s="1"/>
  <c r="A3488" i="16" s="1"/>
  <c r="A3512" i="16" s="1"/>
  <c r="A3536" i="16" s="1"/>
  <c r="A3560" i="16" s="1"/>
  <c r="A3584" i="16" s="1"/>
  <c r="A3608" i="16" s="1"/>
  <c r="A3632" i="16" s="1"/>
  <c r="A3656" i="16" s="1"/>
  <c r="A3680" i="16" s="1"/>
  <c r="A3704" i="16" s="1"/>
  <c r="A3728" i="16" s="1"/>
  <c r="A3752" i="16" s="1"/>
  <c r="A3776" i="16" s="1"/>
  <c r="A3800" i="16" s="1"/>
  <c r="A3824" i="16" s="1"/>
  <c r="A3848" i="16" s="1"/>
  <c r="A3872" i="16" s="1"/>
  <c r="A3896" i="16" s="1"/>
  <c r="A3920" i="16" s="1"/>
  <c r="A3944" i="16" s="1"/>
  <c r="A3968" i="16" s="1"/>
  <c r="A3992" i="16" s="1"/>
  <c r="A4016" i="16" s="1"/>
  <c r="A4040" i="16" s="1"/>
  <c r="A4064" i="16" s="1"/>
  <c r="A4088" i="16" s="1"/>
  <c r="A4112" i="16" s="1"/>
  <c r="A4136" i="16" s="1"/>
  <c r="A4160" i="16" s="1"/>
  <c r="A4184" i="16" s="1"/>
  <c r="A4208" i="16" s="1"/>
  <c r="A4232" i="16" s="1"/>
  <c r="A4256" i="16" s="1"/>
  <c r="A4280" i="16" s="1"/>
  <c r="A4304" i="16" s="1"/>
  <c r="A4328" i="16" s="1"/>
  <c r="A4352" i="16" s="1"/>
  <c r="A4376" i="16" s="1"/>
  <c r="A4400" i="16" s="1"/>
  <c r="A4424" i="16" s="1"/>
  <c r="A4448" i="16" s="1"/>
  <c r="A4472" i="16" s="1"/>
  <c r="A4496" i="16" s="1"/>
  <c r="A4520" i="16" s="1"/>
  <c r="A4544" i="16" s="1"/>
  <c r="A4568" i="16" s="1"/>
  <c r="A4592" i="16" s="1"/>
  <c r="A4616" i="16" s="1"/>
  <c r="A4640" i="16" s="1"/>
  <c r="A4664" i="16" s="1"/>
  <c r="A4688" i="16" s="1"/>
  <c r="A4712" i="16" s="1"/>
  <c r="A4736" i="16" s="1"/>
  <c r="A4760" i="16" s="1"/>
  <c r="A4784" i="16" s="1"/>
  <c r="A4808" i="16" s="1"/>
  <c r="A4832" i="16" s="1"/>
  <c r="A4856" i="16" s="1"/>
  <c r="A4880" i="16" s="1"/>
  <c r="A4904" i="16" s="1"/>
  <c r="A4928" i="16" s="1"/>
  <c r="A4952" i="16" s="1"/>
  <c r="A4976" i="16" s="1"/>
  <c r="A5000" i="16" s="1"/>
  <c r="A5024" i="16" s="1"/>
  <c r="A5048" i="16" s="1"/>
  <c r="A5072" i="16" s="1"/>
  <c r="A5096" i="16" s="1"/>
  <c r="A5120" i="16" s="1"/>
  <c r="A5144" i="16" s="1"/>
  <c r="A5168" i="16" s="1"/>
  <c r="A5192" i="16" s="1"/>
  <c r="A5216" i="16" s="1"/>
  <c r="A5240" i="16" s="1"/>
  <c r="A5264" i="16" s="1"/>
  <c r="A5288" i="16" s="1"/>
  <c r="A5312" i="16" s="1"/>
  <c r="A5336" i="16" s="1"/>
  <c r="A5360" i="16" s="1"/>
  <c r="A5384" i="16" s="1"/>
  <c r="A5408" i="16" s="1"/>
  <c r="A5432" i="16" s="1"/>
  <c r="A5456" i="16" s="1"/>
  <c r="A5480" i="16" s="1"/>
  <c r="A5504" i="16" s="1"/>
  <c r="A5528" i="16" s="1"/>
  <c r="A5552" i="16" s="1"/>
  <c r="A5576" i="16" s="1"/>
  <c r="A5600" i="16" s="1"/>
  <c r="A5624" i="16" s="1"/>
  <c r="A5648" i="16" s="1"/>
  <c r="A5672" i="16" s="1"/>
  <c r="A5696" i="16" s="1"/>
  <c r="A5720" i="16" s="1"/>
  <c r="A5744" i="16" s="1"/>
  <c r="A5768" i="16" s="1"/>
  <c r="A5792" i="16" s="1"/>
  <c r="A5816" i="16" s="1"/>
  <c r="A5840" i="16" s="1"/>
  <c r="A5864" i="16" s="1"/>
  <c r="A5888" i="16" s="1"/>
  <c r="A5912" i="16" s="1"/>
  <c r="A5936" i="16" s="1"/>
  <c r="A5960" i="16" s="1"/>
  <c r="A5984" i="16" s="1"/>
  <c r="A6008" i="16" s="1"/>
  <c r="A6032" i="16" s="1"/>
  <c r="A6056" i="16" s="1"/>
  <c r="A6080" i="16" s="1"/>
  <c r="A6104" i="16" s="1"/>
  <c r="A6128" i="16" s="1"/>
  <c r="A6152" i="16" s="1"/>
  <c r="A6176" i="16" s="1"/>
  <c r="A6200" i="16" s="1"/>
  <c r="A6224" i="16" s="1"/>
  <c r="A6248" i="16" s="1"/>
  <c r="A6272" i="16" s="1"/>
  <c r="A6296" i="16" s="1"/>
  <c r="A6320" i="16" s="1"/>
  <c r="A6344" i="16" s="1"/>
  <c r="A6368" i="16" s="1"/>
  <c r="A6392" i="16" s="1"/>
  <c r="A6416" i="16" s="1"/>
  <c r="A6440" i="16" s="1"/>
  <c r="A6464" i="16" s="1"/>
  <c r="A6488" i="16" s="1"/>
  <c r="A6512" i="16" s="1"/>
  <c r="A6536" i="16" s="1"/>
  <c r="A6560" i="16" s="1"/>
  <c r="A6584" i="16" s="1"/>
  <c r="A6608" i="16" s="1"/>
  <c r="A6632" i="16" s="1"/>
  <c r="A6656" i="16" s="1"/>
  <c r="A6680" i="16" s="1"/>
  <c r="A6704" i="16" s="1"/>
  <c r="A6728" i="16" s="1"/>
  <c r="A6752" i="16" s="1"/>
  <c r="A6776" i="16" s="1"/>
  <c r="A6800" i="16" s="1"/>
  <c r="A6824" i="16" s="1"/>
  <c r="A6848" i="16" s="1"/>
  <c r="A6872" i="16" s="1"/>
  <c r="A6896" i="16" s="1"/>
  <c r="A6920" i="16" s="1"/>
  <c r="A6944" i="16" s="1"/>
  <c r="A6968" i="16" s="1"/>
  <c r="A6992" i="16" s="1"/>
  <c r="A7016" i="16" s="1"/>
  <c r="A7040" i="16" s="1"/>
  <c r="A7064" i="16" s="1"/>
  <c r="A7088" i="16" s="1"/>
  <c r="A7112" i="16" s="1"/>
  <c r="A7136" i="16" s="1"/>
  <c r="A7160" i="16" s="1"/>
  <c r="A7184" i="16" s="1"/>
  <c r="A7208" i="16" s="1"/>
  <c r="A7232" i="16" s="1"/>
  <c r="A7256" i="16" s="1"/>
  <c r="A7280" i="16" s="1"/>
  <c r="A7304" i="16" s="1"/>
  <c r="A7328" i="16" s="1"/>
  <c r="A7352" i="16" s="1"/>
  <c r="A7376" i="16" s="1"/>
  <c r="A7400" i="16" s="1"/>
  <c r="A7424" i="16" s="1"/>
  <c r="A7448" i="16" s="1"/>
  <c r="A7472" i="16" s="1"/>
  <c r="A7496" i="16" s="1"/>
  <c r="A7520" i="16" s="1"/>
  <c r="A7544" i="16" s="1"/>
  <c r="A7568" i="16" s="1"/>
  <c r="A7592" i="16" s="1"/>
  <c r="A7616" i="16" s="1"/>
  <c r="A7640" i="16" s="1"/>
  <c r="A7664" i="16" s="1"/>
  <c r="A7688" i="16" s="1"/>
  <c r="A7712" i="16" s="1"/>
  <c r="A7736" i="16" s="1"/>
  <c r="A7760" i="16" s="1"/>
  <c r="A7784" i="16" s="1"/>
  <c r="A7808" i="16" s="1"/>
  <c r="A7832" i="16" s="1"/>
  <c r="A7856" i="16" s="1"/>
  <c r="A7880" i="16" s="1"/>
  <c r="A7904" i="16" s="1"/>
  <c r="A7928" i="16" s="1"/>
  <c r="A7952" i="16" s="1"/>
  <c r="A7976" i="16" s="1"/>
  <c r="A8000" i="16" s="1"/>
  <c r="A8024" i="16" s="1"/>
  <c r="A8048" i="16" s="1"/>
  <c r="A8072" i="16" s="1"/>
  <c r="A8096" i="16" s="1"/>
  <c r="A8120" i="16" s="1"/>
  <c r="A8144" i="16" s="1"/>
  <c r="A8168" i="16" s="1"/>
  <c r="A8192" i="16" s="1"/>
  <c r="A8216" i="16" s="1"/>
  <c r="A8240" i="16" s="1"/>
  <c r="A8264" i="16" s="1"/>
  <c r="A8288" i="16" s="1"/>
  <c r="A8312" i="16" s="1"/>
  <c r="A8336" i="16" s="1"/>
  <c r="A8360" i="16" s="1"/>
  <c r="A8384" i="16" s="1"/>
  <c r="A8408" i="16" s="1"/>
  <c r="A8432" i="16" s="1"/>
  <c r="A8456" i="16" s="1"/>
  <c r="A8480" i="16" s="1"/>
  <c r="A8504" i="16" s="1"/>
  <c r="A8528" i="16" s="1"/>
  <c r="A8552" i="16" s="1"/>
  <c r="A8576" i="16" s="1"/>
  <c r="A8600" i="16" s="1"/>
  <c r="A8624" i="16" s="1"/>
  <c r="A8648" i="16" s="1"/>
  <c r="A8672" i="16" s="1"/>
  <c r="A8696" i="16" s="1"/>
  <c r="A8720" i="16" s="1"/>
  <c r="A31" i="16"/>
  <c r="A55" i="16" s="1"/>
  <c r="A79" i="16" s="1"/>
  <c r="A103" i="16" s="1"/>
  <c r="A127" i="16" s="1"/>
  <c r="A151" i="16" s="1"/>
  <c r="A175" i="16" s="1"/>
  <c r="A199" i="16" s="1"/>
  <c r="A223" i="16" s="1"/>
  <c r="A247" i="16" s="1"/>
  <c r="A271" i="16" s="1"/>
  <c r="A295" i="16" s="1"/>
  <c r="A319" i="16" s="1"/>
  <c r="A343" i="16" s="1"/>
  <c r="A367" i="16" s="1"/>
  <c r="A391" i="16" s="1"/>
  <c r="A415" i="16" s="1"/>
  <c r="A439" i="16" s="1"/>
  <c r="A463" i="16" s="1"/>
  <c r="A487" i="16" s="1"/>
  <c r="A511" i="16" s="1"/>
  <c r="A535" i="16" s="1"/>
  <c r="A559" i="16" s="1"/>
  <c r="A583" i="16" s="1"/>
  <c r="A607" i="16" s="1"/>
  <c r="A631" i="16" s="1"/>
  <c r="A655" i="16" s="1"/>
  <c r="A679" i="16" s="1"/>
  <c r="A703" i="16" s="1"/>
  <c r="A727" i="16" s="1"/>
  <c r="A751" i="16" s="1"/>
  <c r="A775" i="16" s="1"/>
  <c r="A799" i="16" s="1"/>
  <c r="A823" i="16" s="1"/>
  <c r="A847" i="16" s="1"/>
  <c r="A871" i="16" s="1"/>
  <c r="A895" i="16" s="1"/>
  <c r="A919" i="16" s="1"/>
  <c r="A943" i="16" s="1"/>
  <c r="A967" i="16" s="1"/>
  <c r="A991" i="16" s="1"/>
  <c r="A1015" i="16" s="1"/>
  <c r="A1039" i="16" s="1"/>
  <c r="A1063" i="16" s="1"/>
  <c r="A1087" i="16" s="1"/>
  <c r="A1111" i="16" s="1"/>
  <c r="A1135" i="16" s="1"/>
  <c r="A1159" i="16" s="1"/>
  <c r="A1183" i="16" s="1"/>
  <c r="A1207" i="16" s="1"/>
  <c r="A1231" i="16" s="1"/>
  <c r="A1255" i="16" s="1"/>
  <c r="A1279" i="16" s="1"/>
  <c r="A1303" i="16" s="1"/>
  <c r="A1327" i="16" s="1"/>
  <c r="A1351" i="16" s="1"/>
  <c r="A1375" i="16" s="1"/>
  <c r="A1399" i="16" s="1"/>
  <c r="A1423" i="16" s="1"/>
  <c r="A1447" i="16" s="1"/>
  <c r="A1471" i="16" s="1"/>
  <c r="A1495" i="16" s="1"/>
  <c r="A1519" i="16" s="1"/>
  <c r="A1543" i="16" s="1"/>
  <c r="A1567" i="16" s="1"/>
  <c r="A1591" i="16" s="1"/>
  <c r="A1615" i="16" s="1"/>
  <c r="A1639" i="16" s="1"/>
  <c r="A1663" i="16" s="1"/>
  <c r="A1687" i="16" s="1"/>
  <c r="A1711" i="16" s="1"/>
  <c r="A1735" i="16" s="1"/>
  <c r="A1759" i="16" s="1"/>
  <c r="A1783" i="16" s="1"/>
  <c r="A1807" i="16" s="1"/>
  <c r="A1831" i="16" s="1"/>
  <c r="A1855" i="16" s="1"/>
  <c r="A1879" i="16" s="1"/>
  <c r="A1903" i="16" s="1"/>
  <c r="A1927" i="16" s="1"/>
  <c r="A1951" i="16" s="1"/>
  <c r="A1975" i="16" s="1"/>
  <c r="A1999" i="16" s="1"/>
  <c r="A2023" i="16" s="1"/>
  <c r="A2047" i="16" s="1"/>
  <c r="A2071" i="16" s="1"/>
  <c r="A2095" i="16" s="1"/>
  <c r="A2119" i="16" s="1"/>
  <c r="A2143" i="16" s="1"/>
  <c r="A2167" i="16" s="1"/>
  <c r="A2191" i="16" s="1"/>
  <c r="A2215" i="16" s="1"/>
  <c r="A2239" i="16" s="1"/>
  <c r="A2263" i="16" s="1"/>
  <c r="A2287" i="16" s="1"/>
  <c r="A2311" i="16" s="1"/>
  <c r="A2335" i="16" s="1"/>
  <c r="A2359" i="16" s="1"/>
  <c r="A2383" i="16" s="1"/>
  <c r="A2407" i="16" s="1"/>
  <c r="A2431" i="16" s="1"/>
  <c r="A2455" i="16" s="1"/>
  <c r="A2479" i="16" s="1"/>
  <c r="A2503" i="16" s="1"/>
  <c r="A2527" i="16" s="1"/>
  <c r="A2551" i="16" s="1"/>
  <c r="A2575" i="16" s="1"/>
  <c r="A2599" i="16" s="1"/>
  <c r="A2623" i="16" s="1"/>
  <c r="A2647" i="16" s="1"/>
  <c r="A2671" i="16" s="1"/>
  <c r="A2695" i="16" s="1"/>
  <c r="A2719" i="16" s="1"/>
  <c r="A2743" i="16" s="1"/>
  <c r="A2767" i="16" s="1"/>
  <c r="A2791" i="16" s="1"/>
  <c r="A2815" i="16" s="1"/>
  <c r="A2839" i="16" s="1"/>
  <c r="A2863" i="16" s="1"/>
  <c r="A2887" i="16" s="1"/>
  <c r="A2911" i="16" s="1"/>
  <c r="A2935" i="16" s="1"/>
  <c r="A2959" i="16" s="1"/>
  <c r="A2983" i="16" s="1"/>
  <c r="A3007" i="16" s="1"/>
  <c r="A3031" i="16" s="1"/>
  <c r="A3055" i="16" s="1"/>
  <c r="A3079" i="16" s="1"/>
  <c r="A3103" i="16" s="1"/>
  <c r="A3127" i="16" s="1"/>
  <c r="A3151" i="16" s="1"/>
  <c r="A3175" i="16" s="1"/>
  <c r="A3199" i="16" s="1"/>
  <c r="A3223" i="16" s="1"/>
  <c r="A3247" i="16" s="1"/>
  <c r="A3271" i="16" s="1"/>
  <c r="A3295" i="16" s="1"/>
  <c r="A3319" i="16" s="1"/>
  <c r="A3343" i="16" s="1"/>
  <c r="A3367" i="16" s="1"/>
  <c r="A3391" i="16" s="1"/>
  <c r="A3415" i="16" s="1"/>
  <c r="A3439" i="16" s="1"/>
  <c r="A3463" i="16" s="1"/>
  <c r="A3487" i="16" s="1"/>
  <c r="A3511" i="16" s="1"/>
  <c r="A3535" i="16" s="1"/>
  <c r="A3559" i="16" s="1"/>
  <c r="A3583" i="16" s="1"/>
  <c r="A3607" i="16" s="1"/>
  <c r="A3631" i="16" s="1"/>
  <c r="A3655" i="16" s="1"/>
  <c r="A3679" i="16" s="1"/>
  <c r="A3703" i="16" s="1"/>
  <c r="A3727" i="16" s="1"/>
  <c r="A3751" i="16" s="1"/>
  <c r="A3775" i="16" s="1"/>
  <c r="A3799" i="16" s="1"/>
  <c r="A3823" i="16" s="1"/>
  <c r="A3847" i="16" s="1"/>
  <c r="A3871" i="16" s="1"/>
  <c r="A3895" i="16" s="1"/>
  <c r="A3919" i="16" s="1"/>
  <c r="A3943" i="16" s="1"/>
  <c r="A3967" i="16" s="1"/>
  <c r="A3991" i="16" s="1"/>
  <c r="A4015" i="16" s="1"/>
  <c r="A4039" i="16" s="1"/>
  <c r="A4063" i="16" s="1"/>
  <c r="A4087" i="16" s="1"/>
  <c r="A4111" i="16" s="1"/>
  <c r="A4135" i="16" s="1"/>
  <c r="A4159" i="16" s="1"/>
  <c r="A4183" i="16" s="1"/>
  <c r="A4207" i="16" s="1"/>
  <c r="A4231" i="16" s="1"/>
  <c r="A4255" i="16" s="1"/>
  <c r="A4279" i="16" s="1"/>
  <c r="A4303" i="16" s="1"/>
  <c r="A4327" i="16" s="1"/>
  <c r="A4351" i="16" s="1"/>
  <c r="A4375" i="16" s="1"/>
  <c r="A4399" i="16" s="1"/>
  <c r="A4423" i="16" s="1"/>
  <c r="A4447" i="16" s="1"/>
  <c r="A4471" i="16" s="1"/>
  <c r="A4495" i="16" s="1"/>
  <c r="A4519" i="16" s="1"/>
  <c r="A4543" i="16" s="1"/>
  <c r="A4567" i="16" s="1"/>
  <c r="A4591" i="16" s="1"/>
  <c r="A4615" i="16" s="1"/>
  <c r="A4639" i="16" s="1"/>
  <c r="A4663" i="16" s="1"/>
  <c r="A4687" i="16" s="1"/>
  <c r="A4711" i="16" s="1"/>
  <c r="A4735" i="16" s="1"/>
  <c r="A4759" i="16" s="1"/>
  <c r="A4783" i="16" s="1"/>
  <c r="A4807" i="16" s="1"/>
  <c r="A4831" i="16" s="1"/>
  <c r="A4855" i="16" s="1"/>
  <c r="A4879" i="16" s="1"/>
  <c r="A4903" i="16" s="1"/>
  <c r="A4927" i="16" s="1"/>
  <c r="A4951" i="16" s="1"/>
  <c r="A4975" i="16" s="1"/>
  <c r="A4999" i="16" s="1"/>
  <c r="A5023" i="16" s="1"/>
  <c r="A5047" i="16" s="1"/>
  <c r="A5071" i="16" s="1"/>
  <c r="A5095" i="16" s="1"/>
  <c r="A5119" i="16" s="1"/>
  <c r="A5143" i="16" s="1"/>
  <c r="A5167" i="16" s="1"/>
  <c r="A5191" i="16" s="1"/>
  <c r="A5215" i="16" s="1"/>
  <c r="A5239" i="16" s="1"/>
  <c r="A5263" i="16" s="1"/>
  <c r="A5287" i="16" s="1"/>
  <c r="A5311" i="16" s="1"/>
  <c r="A5335" i="16" s="1"/>
  <c r="A5359" i="16" s="1"/>
  <c r="A5383" i="16" s="1"/>
  <c r="A5407" i="16" s="1"/>
  <c r="A5431" i="16" s="1"/>
  <c r="A5455" i="16" s="1"/>
  <c r="A5479" i="16" s="1"/>
  <c r="A5503" i="16" s="1"/>
  <c r="A5527" i="16" s="1"/>
  <c r="A5551" i="16" s="1"/>
  <c r="A5575" i="16" s="1"/>
  <c r="A5599" i="16" s="1"/>
  <c r="A5623" i="16" s="1"/>
  <c r="A5647" i="16" s="1"/>
  <c r="A5671" i="16" s="1"/>
  <c r="A5695" i="16" s="1"/>
  <c r="A5719" i="16" s="1"/>
  <c r="A5743" i="16" s="1"/>
  <c r="A5767" i="16" s="1"/>
  <c r="A5791" i="16" s="1"/>
  <c r="A5815" i="16" s="1"/>
  <c r="A5839" i="16" s="1"/>
  <c r="A5863" i="16" s="1"/>
  <c r="A5887" i="16" s="1"/>
  <c r="A5911" i="16" s="1"/>
  <c r="A5935" i="16" s="1"/>
  <c r="A5959" i="16" s="1"/>
  <c r="A5983" i="16" s="1"/>
  <c r="A6007" i="16" s="1"/>
  <c r="A6031" i="16" s="1"/>
  <c r="A6055" i="16" s="1"/>
  <c r="A6079" i="16" s="1"/>
  <c r="A6103" i="16" s="1"/>
  <c r="A6127" i="16" s="1"/>
  <c r="A6151" i="16" s="1"/>
  <c r="A6175" i="16" s="1"/>
  <c r="A6199" i="16" s="1"/>
  <c r="A6223" i="16" s="1"/>
  <c r="A6247" i="16" s="1"/>
  <c r="A6271" i="16" s="1"/>
  <c r="A6295" i="16" s="1"/>
  <c r="A6319" i="16" s="1"/>
  <c r="A6343" i="16" s="1"/>
  <c r="A6367" i="16" s="1"/>
  <c r="A6391" i="16" s="1"/>
  <c r="A6415" i="16" s="1"/>
  <c r="A6439" i="16" s="1"/>
  <c r="A6463" i="16" s="1"/>
  <c r="A6487" i="16" s="1"/>
  <c r="A6511" i="16" s="1"/>
  <c r="A6535" i="16" s="1"/>
  <c r="A6559" i="16" s="1"/>
  <c r="A6583" i="16" s="1"/>
  <c r="A6607" i="16" s="1"/>
  <c r="A6631" i="16" s="1"/>
  <c r="A6655" i="16" s="1"/>
  <c r="A6679" i="16" s="1"/>
  <c r="A6703" i="16" s="1"/>
  <c r="A6727" i="16" s="1"/>
  <c r="A6751" i="16" s="1"/>
  <c r="A6775" i="16" s="1"/>
  <c r="A6799" i="16" s="1"/>
  <c r="A6823" i="16" s="1"/>
  <c r="A6847" i="16" s="1"/>
  <c r="A6871" i="16" s="1"/>
  <c r="A6895" i="16" s="1"/>
  <c r="A6919" i="16" s="1"/>
  <c r="A6943" i="16" s="1"/>
  <c r="A6967" i="16" s="1"/>
  <c r="A6991" i="16" s="1"/>
  <c r="A7015" i="16" s="1"/>
  <c r="A7039" i="16" s="1"/>
  <c r="A7063" i="16" s="1"/>
  <c r="A7087" i="16" s="1"/>
  <c r="A7111" i="16" s="1"/>
  <c r="A7135" i="16" s="1"/>
  <c r="A7159" i="16" s="1"/>
  <c r="A7183" i="16" s="1"/>
  <c r="A7207" i="16" s="1"/>
  <c r="A7231" i="16" s="1"/>
  <c r="A7255" i="16" s="1"/>
  <c r="A7279" i="16" s="1"/>
  <c r="A7303" i="16" s="1"/>
  <c r="A7327" i="16" s="1"/>
  <c r="A7351" i="16" s="1"/>
  <c r="A7375" i="16" s="1"/>
  <c r="A7399" i="16" s="1"/>
  <c r="A7423" i="16" s="1"/>
  <c r="A7447" i="16" s="1"/>
  <c r="A7471" i="16" s="1"/>
  <c r="A7495" i="16" s="1"/>
  <c r="A7519" i="16" s="1"/>
  <c r="A7543" i="16" s="1"/>
  <c r="A7567" i="16" s="1"/>
  <c r="A7591" i="16" s="1"/>
  <c r="A7615" i="16" s="1"/>
  <c r="A7639" i="16" s="1"/>
  <c r="A7663" i="16" s="1"/>
  <c r="A7687" i="16" s="1"/>
  <c r="A7711" i="16" s="1"/>
  <c r="A7735" i="16" s="1"/>
  <c r="A7759" i="16" s="1"/>
  <c r="A7783" i="16" s="1"/>
  <c r="A7807" i="16" s="1"/>
  <c r="A7831" i="16" s="1"/>
  <c r="A7855" i="16" s="1"/>
  <c r="A7879" i="16" s="1"/>
  <c r="A7903" i="16" s="1"/>
  <c r="A7927" i="16" s="1"/>
  <c r="A7951" i="16" s="1"/>
  <c r="A7975" i="16" s="1"/>
  <c r="A7999" i="16" s="1"/>
  <c r="A8023" i="16" s="1"/>
  <c r="A8047" i="16" s="1"/>
  <c r="A8071" i="16" s="1"/>
  <c r="A8095" i="16" s="1"/>
  <c r="A8119" i="16" s="1"/>
  <c r="A8143" i="16" s="1"/>
  <c r="A8167" i="16" s="1"/>
  <c r="A8191" i="16" s="1"/>
  <c r="A8215" i="16" s="1"/>
  <c r="A8239" i="16" s="1"/>
  <c r="A8263" i="16" s="1"/>
  <c r="A8287" i="16" s="1"/>
  <c r="A8311" i="16" s="1"/>
  <c r="A8335" i="16" s="1"/>
  <c r="A8359" i="16" s="1"/>
  <c r="A8383" i="16" s="1"/>
  <c r="A8407" i="16" s="1"/>
  <c r="A8431" i="16" s="1"/>
  <c r="A8455" i="16" s="1"/>
  <c r="A8479" i="16" s="1"/>
  <c r="A8503" i="16" s="1"/>
  <c r="A8527" i="16" s="1"/>
  <c r="A8551" i="16" s="1"/>
  <c r="A8575" i="16" s="1"/>
  <c r="A8599" i="16" s="1"/>
  <c r="A8623" i="16" s="1"/>
  <c r="A8647" i="16" s="1"/>
  <c r="A8671" i="16" s="1"/>
  <c r="A8695" i="16" s="1"/>
  <c r="A8719" i="16" s="1"/>
  <c r="A30" i="16"/>
  <c r="A54" i="16" s="1"/>
  <c r="A78" i="16" s="1"/>
  <c r="A102" i="16" s="1"/>
  <c r="A126" i="16" s="1"/>
  <c r="A150" i="16" s="1"/>
  <c r="A174" i="16" s="1"/>
  <c r="A198" i="16" s="1"/>
  <c r="A222" i="16" s="1"/>
  <c r="A246" i="16" s="1"/>
  <c r="A270" i="16" s="1"/>
  <c r="A294" i="16" s="1"/>
  <c r="A318" i="16" s="1"/>
  <c r="A342" i="16" s="1"/>
  <c r="A366" i="16" s="1"/>
  <c r="A390" i="16" s="1"/>
  <c r="A414" i="16" s="1"/>
  <c r="A438" i="16" s="1"/>
  <c r="A462" i="16" s="1"/>
  <c r="A486" i="16" s="1"/>
  <c r="A510" i="16" s="1"/>
  <c r="A534" i="16" s="1"/>
  <c r="A558" i="16" s="1"/>
  <c r="A582" i="16" s="1"/>
  <c r="A606" i="16" s="1"/>
  <c r="A630" i="16" s="1"/>
  <c r="A654" i="16" s="1"/>
  <c r="A678" i="16" s="1"/>
  <c r="A702" i="16" s="1"/>
  <c r="A726" i="16" s="1"/>
  <c r="A750" i="16" s="1"/>
  <c r="A774" i="16" s="1"/>
  <c r="A798" i="16" s="1"/>
  <c r="A822" i="16" s="1"/>
  <c r="A846" i="16" s="1"/>
  <c r="A870" i="16" s="1"/>
  <c r="A894" i="16" s="1"/>
  <c r="A918" i="16" s="1"/>
  <c r="A942" i="16" s="1"/>
  <c r="A966" i="16" s="1"/>
  <c r="A990" i="16" s="1"/>
  <c r="A1014" i="16" s="1"/>
  <c r="A1038" i="16" s="1"/>
  <c r="A1062" i="16" s="1"/>
  <c r="A1086" i="16" s="1"/>
  <c r="A1110" i="16" s="1"/>
  <c r="A1134" i="16" s="1"/>
  <c r="A1158" i="16" s="1"/>
  <c r="A1182" i="16" s="1"/>
  <c r="A1206" i="16" s="1"/>
  <c r="A1230" i="16" s="1"/>
  <c r="A1254" i="16" s="1"/>
  <c r="A1278" i="16" s="1"/>
  <c r="A1302" i="16" s="1"/>
  <c r="A1326" i="16" s="1"/>
  <c r="A1350" i="16" s="1"/>
  <c r="A1374" i="16" s="1"/>
  <c r="A1398" i="16" s="1"/>
  <c r="A1422" i="16" s="1"/>
  <c r="A1446" i="16" s="1"/>
  <c r="A1470" i="16" s="1"/>
  <c r="A1494" i="16" s="1"/>
  <c r="A1518" i="16" s="1"/>
  <c r="A1542" i="16" s="1"/>
  <c r="A1566" i="16" s="1"/>
  <c r="A1590" i="16" s="1"/>
  <c r="A1614" i="16" s="1"/>
  <c r="A1638" i="16" s="1"/>
  <c r="A1662" i="16" s="1"/>
  <c r="A1686" i="16" s="1"/>
  <c r="A1710" i="16" s="1"/>
  <c r="A1734" i="16" s="1"/>
  <c r="A1758" i="16" s="1"/>
  <c r="A1782" i="16" s="1"/>
  <c r="A1806" i="16" s="1"/>
  <c r="A1830" i="16" s="1"/>
  <c r="A1854" i="16" s="1"/>
  <c r="A1878" i="16" s="1"/>
  <c r="A1902" i="16" s="1"/>
  <c r="A1926" i="16" s="1"/>
  <c r="A1950" i="16" s="1"/>
  <c r="A1974" i="16" s="1"/>
  <c r="A1998" i="16" s="1"/>
  <c r="A2022" i="16" s="1"/>
  <c r="A2046" i="16" s="1"/>
  <c r="A2070" i="16" s="1"/>
  <c r="A2094" i="16" s="1"/>
  <c r="A2118" i="16" s="1"/>
  <c r="A2142" i="16" s="1"/>
  <c r="A2166" i="16" s="1"/>
  <c r="A2190" i="16" s="1"/>
  <c r="A2214" i="16" s="1"/>
  <c r="A2238" i="16" s="1"/>
  <c r="A2262" i="16" s="1"/>
  <c r="A2286" i="16" s="1"/>
  <c r="A2310" i="16" s="1"/>
  <c r="A2334" i="16" s="1"/>
  <c r="A2358" i="16" s="1"/>
  <c r="A2382" i="16" s="1"/>
  <c r="A2406" i="16" s="1"/>
  <c r="A2430" i="16" s="1"/>
  <c r="A2454" i="16" s="1"/>
  <c r="A2478" i="16" s="1"/>
  <c r="A2502" i="16" s="1"/>
  <c r="A2526" i="16" s="1"/>
  <c r="A2550" i="16" s="1"/>
  <c r="A2574" i="16" s="1"/>
  <c r="A2598" i="16" s="1"/>
  <c r="A2622" i="16" s="1"/>
  <c r="A2646" i="16" s="1"/>
  <c r="A2670" i="16" s="1"/>
  <c r="A2694" i="16" s="1"/>
  <c r="A2718" i="16" s="1"/>
  <c r="A2742" i="16" s="1"/>
  <c r="A2766" i="16" s="1"/>
  <c r="A2790" i="16" s="1"/>
  <c r="A2814" i="16" s="1"/>
  <c r="A2838" i="16" s="1"/>
  <c r="A2862" i="16" s="1"/>
  <c r="A2886" i="16" s="1"/>
  <c r="A2910" i="16" s="1"/>
  <c r="A2934" i="16" s="1"/>
  <c r="A2958" i="16" s="1"/>
  <c r="A2982" i="16" s="1"/>
  <c r="A3006" i="16" s="1"/>
  <c r="A3030" i="16" s="1"/>
  <c r="A3054" i="16" s="1"/>
  <c r="A3078" i="16" s="1"/>
  <c r="A3102" i="16" s="1"/>
  <c r="A3126" i="16" s="1"/>
  <c r="A3150" i="16" s="1"/>
  <c r="A3174" i="16" s="1"/>
  <c r="A3198" i="16" s="1"/>
  <c r="A3222" i="16" s="1"/>
  <c r="A3246" i="16" s="1"/>
  <c r="A3270" i="16" s="1"/>
  <c r="A3294" i="16" s="1"/>
  <c r="A3318" i="16" s="1"/>
  <c r="A3342" i="16" s="1"/>
  <c r="A3366" i="16" s="1"/>
  <c r="A3390" i="16" s="1"/>
  <c r="A3414" i="16" s="1"/>
  <c r="A3438" i="16" s="1"/>
  <c r="A3462" i="16" s="1"/>
  <c r="A3486" i="16" s="1"/>
  <c r="A3510" i="16" s="1"/>
  <c r="A3534" i="16" s="1"/>
  <c r="A3558" i="16" s="1"/>
  <c r="A3582" i="16" s="1"/>
  <c r="A3606" i="16" s="1"/>
  <c r="A3630" i="16" s="1"/>
  <c r="A3654" i="16" s="1"/>
  <c r="A3678" i="16" s="1"/>
  <c r="A3702" i="16" s="1"/>
  <c r="A3726" i="16" s="1"/>
  <c r="A3750" i="16" s="1"/>
  <c r="A3774" i="16" s="1"/>
  <c r="A3798" i="16" s="1"/>
  <c r="A3822" i="16" s="1"/>
  <c r="A3846" i="16" s="1"/>
  <c r="A3870" i="16" s="1"/>
  <c r="A3894" i="16" s="1"/>
  <c r="A3918" i="16" s="1"/>
  <c r="A3942" i="16" s="1"/>
  <c r="A3966" i="16" s="1"/>
  <c r="A3990" i="16" s="1"/>
  <c r="A4014" i="16" s="1"/>
  <c r="A4038" i="16" s="1"/>
  <c r="A4062" i="16" s="1"/>
  <c r="A4086" i="16" s="1"/>
  <c r="A4110" i="16" s="1"/>
  <c r="A4134" i="16" s="1"/>
  <c r="A4158" i="16" s="1"/>
  <c r="A4182" i="16" s="1"/>
  <c r="A4206" i="16" s="1"/>
  <c r="A4230" i="16" s="1"/>
  <c r="A4254" i="16" s="1"/>
  <c r="A4278" i="16" s="1"/>
  <c r="A4302" i="16" s="1"/>
  <c r="A4326" i="16" s="1"/>
  <c r="A4350" i="16" s="1"/>
  <c r="A4374" i="16" s="1"/>
  <c r="A4398" i="16" s="1"/>
  <c r="A4422" i="16" s="1"/>
  <c r="A4446" i="16" s="1"/>
  <c r="A4470" i="16" s="1"/>
  <c r="A4494" i="16" s="1"/>
  <c r="A4518" i="16" s="1"/>
  <c r="A4542" i="16" s="1"/>
  <c r="A4566" i="16" s="1"/>
  <c r="A4590" i="16" s="1"/>
  <c r="A4614" i="16" s="1"/>
  <c r="A4638" i="16" s="1"/>
  <c r="A4662" i="16" s="1"/>
  <c r="A4686" i="16" s="1"/>
  <c r="A4710" i="16" s="1"/>
  <c r="A4734" i="16" s="1"/>
  <c r="A4758" i="16" s="1"/>
  <c r="A4782" i="16" s="1"/>
  <c r="A4806" i="16" s="1"/>
  <c r="A4830" i="16" s="1"/>
  <c r="A4854" i="16" s="1"/>
  <c r="A4878" i="16" s="1"/>
  <c r="A4902" i="16" s="1"/>
  <c r="A4926" i="16" s="1"/>
  <c r="A4950" i="16" s="1"/>
  <c r="A4974" i="16" s="1"/>
  <c r="A4998" i="16" s="1"/>
  <c r="A5022" i="16" s="1"/>
  <c r="A5046" i="16" s="1"/>
  <c r="A5070" i="16" s="1"/>
  <c r="A5094" i="16" s="1"/>
  <c r="A5118" i="16" s="1"/>
  <c r="A5142" i="16" s="1"/>
  <c r="A5166" i="16" s="1"/>
  <c r="A5190" i="16" s="1"/>
  <c r="A5214" i="16" s="1"/>
  <c r="A5238" i="16" s="1"/>
  <c r="A5262" i="16" s="1"/>
  <c r="A5286" i="16" s="1"/>
  <c r="A5310" i="16" s="1"/>
  <c r="A5334" i="16" s="1"/>
  <c r="A5358" i="16" s="1"/>
  <c r="A5382" i="16" s="1"/>
  <c r="A5406" i="16" s="1"/>
  <c r="A5430" i="16" s="1"/>
  <c r="A5454" i="16" s="1"/>
  <c r="A5478" i="16" s="1"/>
  <c r="A5502" i="16" s="1"/>
  <c r="A5526" i="16" s="1"/>
  <c r="A5550" i="16" s="1"/>
  <c r="A5574" i="16" s="1"/>
  <c r="A5598" i="16" s="1"/>
  <c r="A5622" i="16" s="1"/>
  <c r="A5646" i="16" s="1"/>
  <c r="A5670" i="16" s="1"/>
  <c r="A5694" i="16" s="1"/>
  <c r="A5718" i="16" s="1"/>
  <c r="A5742" i="16" s="1"/>
  <c r="A5766" i="16" s="1"/>
  <c r="A5790" i="16" s="1"/>
  <c r="A5814" i="16" s="1"/>
  <c r="A5838" i="16" s="1"/>
  <c r="A5862" i="16" s="1"/>
  <c r="A5886" i="16" s="1"/>
  <c r="A5910" i="16" s="1"/>
  <c r="A5934" i="16" s="1"/>
  <c r="A5958" i="16" s="1"/>
  <c r="A5982" i="16" s="1"/>
  <c r="A6006" i="16" s="1"/>
  <c r="A6030" i="16" s="1"/>
  <c r="A6054" i="16" s="1"/>
  <c r="A6078" i="16" s="1"/>
  <c r="A6102" i="16" s="1"/>
  <c r="A6126" i="16" s="1"/>
  <c r="A6150" i="16" s="1"/>
  <c r="A6174" i="16" s="1"/>
  <c r="A6198" i="16" s="1"/>
  <c r="A6222" i="16" s="1"/>
  <c r="A6246" i="16" s="1"/>
  <c r="A6270" i="16" s="1"/>
  <c r="A6294" i="16" s="1"/>
  <c r="A6318" i="16" s="1"/>
  <c r="A6342" i="16" s="1"/>
  <c r="A6366" i="16" s="1"/>
  <c r="A6390" i="16" s="1"/>
  <c r="A6414" i="16" s="1"/>
  <c r="A6438" i="16" s="1"/>
  <c r="A6462" i="16" s="1"/>
  <c r="A6486" i="16" s="1"/>
  <c r="A6510" i="16" s="1"/>
  <c r="A6534" i="16" s="1"/>
  <c r="A6558" i="16" s="1"/>
  <c r="A6582" i="16" s="1"/>
  <c r="A6606" i="16" s="1"/>
  <c r="A6630" i="16" s="1"/>
  <c r="A6654" i="16" s="1"/>
  <c r="A6678" i="16" s="1"/>
  <c r="A6702" i="16" s="1"/>
  <c r="A6726" i="16" s="1"/>
  <c r="A6750" i="16" s="1"/>
  <c r="A6774" i="16" s="1"/>
  <c r="A6798" i="16" s="1"/>
  <c r="A6822" i="16" s="1"/>
  <c r="A6846" i="16" s="1"/>
  <c r="A6870" i="16" s="1"/>
  <c r="A6894" i="16" s="1"/>
  <c r="A6918" i="16" s="1"/>
  <c r="A6942" i="16" s="1"/>
  <c r="A6966" i="16" s="1"/>
  <c r="A6990" i="16" s="1"/>
  <c r="A7014" i="16" s="1"/>
  <c r="A7038" i="16" s="1"/>
  <c r="A7062" i="16" s="1"/>
  <c r="A7086" i="16" s="1"/>
  <c r="A7110" i="16" s="1"/>
  <c r="A7134" i="16" s="1"/>
  <c r="A7158" i="16" s="1"/>
  <c r="A7182" i="16" s="1"/>
  <c r="A7206" i="16" s="1"/>
  <c r="A7230" i="16" s="1"/>
  <c r="A7254" i="16" s="1"/>
  <c r="A7278" i="16" s="1"/>
  <c r="A7302" i="16" s="1"/>
  <c r="A7326" i="16" s="1"/>
  <c r="A7350" i="16" s="1"/>
  <c r="A7374" i="16" s="1"/>
  <c r="A7398" i="16" s="1"/>
  <c r="A7422" i="16" s="1"/>
  <c r="A7446" i="16" s="1"/>
  <c r="A7470" i="16" s="1"/>
  <c r="A7494" i="16" s="1"/>
  <c r="A7518" i="16" s="1"/>
  <c r="A7542" i="16" s="1"/>
  <c r="A7566" i="16" s="1"/>
  <c r="A7590" i="16" s="1"/>
  <c r="A7614" i="16" s="1"/>
  <c r="A7638" i="16" s="1"/>
  <c r="A7662" i="16" s="1"/>
  <c r="A7686" i="16" s="1"/>
  <c r="A7710" i="16" s="1"/>
  <c r="A7734" i="16" s="1"/>
  <c r="A7758" i="16" s="1"/>
  <c r="A7782" i="16" s="1"/>
  <c r="A7806" i="16" s="1"/>
  <c r="A7830" i="16" s="1"/>
  <c r="A7854" i="16" s="1"/>
  <c r="A7878" i="16" s="1"/>
  <c r="A7902" i="16" s="1"/>
  <c r="A7926" i="16" s="1"/>
  <c r="A7950" i="16" s="1"/>
  <c r="A7974" i="16" s="1"/>
  <c r="A7998" i="16" s="1"/>
  <c r="A8022" i="16" s="1"/>
  <c r="A8046" i="16" s="1"/>
  <c r="A8070" i="16" s="1"/>
  <c r="A8094" i="16" s="1"/>
  <c r="A8118" i="16" s="1"/>
  <c r="A8142" i="16" s="1"/>
  <c r="A8166" i="16" s="1"/>
  <c r="A8190" i="16" s="1"/>
  <c r="A8214" i="16" s="1"/>
  <c r="A8238" i="16" s="1"/>
  <c r="A8262" i="16" s="1"/>
  <c r="A8286" i="16" s="1"/>
  <c r="A8310" i="16" s="1"/>
  <c r="A8334" i="16" s="1"/>
  <c r="A8358" i="16" s="1"/>
  <c r="A8382" i="16" s="1"/>
  <c r="A8406" i="16" s="1"/>
  <c r="A8430" i="16" s="1"/>
  <c r="A8454" i="16" s="1"/>
  <c r="A8478" i="16" s="1"/>
  <c r="A8502" i="16" s="1"/>
  <c r="A8526" i="16" s="1"/>
  <c r="A8550" i="16" s="1"/>
  <c r="A8574" i="16" s="1"/>
  <c r="A8598" i="16" s="1"/>
  <c r="A8622" i="16" s="1"/>
  <c r="A8646" i="16" s="1"/>
  <c r="A8670" i="16" s="1"/>
  <c r="A8694" i="16" s="1"/>
  <c r="A8718" i="16" s="1"/>
  <c r="A29" i="16"/>
  <c r="A53" i="16" s="1"/>
  <c r="A77" i="16" s="1"/>
  <c r="A101" i="16" s="1"/>
  <c r="A125" i="16" s="1"/>
  <c r="A149" i="16" s="1"/>
  <c r="A173" i="16" s="1"/>
  <c r="A197" i="16" s="1"/>
  <c r="A221" i="16" s="1"/>
  <c r="A245" i="16" s="1"/>
  <c r="A269" i="16" s="1"/>
  <c r="A293" i="16" s="1"/>
  <c r="A317" i="16" s="1"/>
  <c r="A341" i="16" s="1"/>
  <c r="A365" i="16" s="1"/>
  <c r="A389" i="16" s="1"/>
  <c r="A413" i="16" s="1"/>
  <c r="A437" i="16" s="1"/>
  <c r="A461" i="16" s="1"/>
  <c r="A485" i="16" s="1"/>
  <c r="A509" i="16" s="1"/>
  <c r="A533" i="16" s="1"/>
  <c r="A557" i="16" s="1"/>
  <c r="A581" i="16" s="1"/>
  <c r="A605" i="16" s="1"/>
  <c r="A629" i="16" s="1"/>
  <c r="A653" i="16" s="1"/>
  <c r="A677" i="16" s="1"/>
  <c r="A701" i="16" s="1"/>
  <c r="A725" i="16" s="1"/>
  <c r="A749" i="16" s="1"/>
  <c r="A773" i="16" s="1"/>
  <c r="A797" i="16" s="1"/>
  <c r="A821" i="16" s="1"/>
  <c r="A845" i="16" s="1"/>
  <c r="A869" i="16" s="1"/>
  <c r="A893" i="16" s="1"/>
  <c r="A917" i="16" s="1"/>
  <c r="A941" i="16" s="1"/>
  <c r="A965" i="16" s="1"/>
  <c r="A989" i="16" s="1"/>
  <c r="A1013" i="16" s="1"/>
  <c r="A1037" i="16" s="1"/>
  <c r="A1061" i="16" s="1"/>
  <c r="A1085" i="16" s="1"/>
  <c r="A1109" i="16" s="1"/>
  <c r="A1133" i="16" s="1"/>
  <c r="A1157" i="16" s="1"/>
  <c r="A1181" i="16" s="1"/>
  <c r="A1205" i="16" s="1"/>
  <c r="A1229" i="16" s="1"/>
  <c r="A1253" i="16" s="1"/>
  <c r="A1277" i="16" s="1"/>
  <c r="A1301" i="16" s="1"/>
  <c r="A1325" i="16" s="1"/>
  <c r="A1349" i="16" s="1"/>
  <c r="A1373" i="16" s="1"/>
  <c r="A1397" i="16" s="1"/>
  <c r="A1421" i="16" s="1"/>
  <c r="A1445" i="16" s="1"/>
  <c r="A1469" i="16" s="1"/>
  <c r="A1493" i="16" s="1"/>
  <c r="A1517" i="16" s="1"/>
  <c r="A1541" i="16" s="1"/>
  <c r="A1565" i="16" s="1"/>
  <c r="A1589" i="16" s="1"/>
  <c r="A1613" i="16" s="1"/>
  <c r="A1637" i="16" s="1"/>
  <c r="A1661" i="16" s="1"/>
  <c r="A1685" i="16" s="1"/>
  <c r="A1709" i="16" s="1"/>
  <c r="A1733" i="16" s="1"/>
  <c r="A1757" i="16" s="1"/>
  <c r="A1781" i="16" s="1"/>
  <c r="A1805" i="16" s="1"/>
  <c r="A1829" i="16" s="1"/>
  <c r="A1853" i="16" s="1"/>
  <c r="A1877" i="16" s="1"/>
  <c r="A1901" i="16" s="1"/>
  <c r="A1925" i="16" s="1"/>
  <c r="A1949" i="16" s="1"/>
  <c r="A1973" i="16" s="1"/>
  <c r="A1997" i="16" s="1"/>
  <c r="A2021" i="16" s="1"/>
  <c r="A2045" i="16" s="1"/>
  <c r="A2069" i="16" s="1"/>
  <c r="A2093" i="16" s="1"/>
  <c r="A2117" i="16" s="1"/>
  <c r="A2141" i="16" s="1"/>
  <c r="A2165" i="16" s="1"/>
  <c r="A2189" i="16" s="1"/>
  <c r="A2213" i="16" s="1"/>
  <c r="A2237" i="16" s="1"/>
  <c r="A2261" i="16" s="1"/>
  <c r="A2285" i="16" s="1"/>
  <c r="A2309" i="16" s="1"/>
  <c r="A2333" i="16" s="1"/>
  <c r="A2357" i="16" s="1"/>
  <c r="A2381" i="16" s="1"/>
  <c r="A2405" i="16" s="1"/>
  <c r="A2429" i="16" s="1"/>
  <c r="A2453" i="16" s="1"/>
  <c r="A2477" i="16" s="1"/>
  <c r="A2501" i="16" s="1"/>
  <c r="A2525" i="16" s="1"/>
  <c r="A2549" i="16" s="1"/>
  <c r="A2573" i="16" s="1"/>
  <c r="A2597" i="16" s="1"/>
  <c r="A2621" i="16" s="1"/>
  <c r="A2645" i="16" s="1"/>
  <c r="A2669" i="16" s="1"/>
  <c r="A2693" i="16" s="1"/>
  <c r="A2717" i="16" s="1"/>
  <c r="A2741" i="16" s="1"/>
  <c r="A2765" i="16" s="1"/>
  <c r="A2789" i="16" s="1"/>
  <c r="A2813" i="16" s="1"/>
  <c r="A2837" i="16" s="1"/>
  <c r="A2861" i="16" s="1"/>
  <c r="A2885" i="16" s="1"/>
  <c r="A2909" i="16" s="1"/>
  <c r="A2933" i="16" s="1"/>
  <c r="A2957" i="16" s="1"/>
  <c r="A2981" i="16" s="1"/>
  <c r="A3005" i="16" s="1"/>
  <c r="A3029" i="16" s="1"/>
  <c r="A3053" i="16" s="1"/>
  <c r="A3077" i="16" s="1"/>
  <c r="A3101" i="16" s="1"/>
  <c r="A3125" i="16" s="1"/>
  <c r="A3149" i="16" s="1"/>
  <c r="A3173" i="16" s="1"/>
  <c r="A3197" i="16" s="1"/>
  <c r="A3221" i="16" s="1"/>
  <c r="A3245" i="16" s="1"/>
  <c r="A3269" i="16" s="1"/>
  <c r="A3293" i="16" s="1"/>
  <c r="A3317" i="16" s="1"/>
  <c r="A3341" i="16" s="1"/>
  <c r="A3365" i="16" s="1"/>
  <c r="A3389" i="16" s="1"/>
  <c r="A3413" i="16" s="1"/>
  <c r="A3437" i="16" s="1"/>
  <c r="A3461" i="16" s="1"/>
  <c r="A3485" i="16" s="1"/>
  <c r="A3509" i="16" s="1"/>
  <c r="A3533" i="16" s="1"/>
  <c r="A3557" i="16" s="1"/>
  <c r="A3581" i="16" s="1"/>
  <c r="A3605" i="16" s="1"/>
  <c r="A3629" i="16" s="1"/>
  <c r="A3653" i="16" s="1"/>
  <c r="A3677" i="16" s="1"/>
  <c r="A3701" i="16" s="1"/>
  <c r="A3725" i="16" s="1"/>
  <c r="A3749" i="16" s="1"/>
  <c r="A3773" i="16" s="1"/>
  <c r="A3797" i="16" s="1"/>
  <c r="A3821" i="16" s="1"/>
  <c r="A3845" i="16" s="1"/>
  <c r="A3869" i="16" s="1"/>
  <c r="A3893" i="16" s="1"/>
  <c r="A3917" i="16" s="1"/>
  <c r="A3941" i="16" s="1"/>
  <c r="A3965" i="16" s="1"/>
  <c r="A3989" i="16" s="1"/>
  <c r="A4013" i="16" s="1"/>
  <c r="A4037" i="16" s="1"/>
  <c r="A4061" i="16" s="1"/>
  <c r="A4085" i="16" s="1"/>
  <c r="A4109" i="16" s="1"/>
  <c r="A4133" i="16" s="1"/>
  <c r="A4157" i="16" s="1"/>
  <c r="A4181" i="16" s="1"/>
  <c r="A4205" i="16" s="1"/>
  <c r="A4229" i="16" s="1"/>
  <c r="A4253" i="16" s="1"/>
  <c r="A4277" i="16" s="1"/>
  <c r="A4301" i="16" s="1"/>
  <c r="A4325" i="16" s="1"/>
  <c r="A4349" i="16" s="1"/>
  <c r="A4373" i="16" s="1"/>
  <c r="A4397" i="16" s="1"/>
  <c r="A4421" i="16" s="1"/>
  <c r="A4445" i="16" s="1"/>
  <c r="A4469" i="16" s="1"/>
  <c r="A4493" i="16" s="1"/>
  <c r="A4517" i="16" s="1"/>
  <c r="A4541" i="16" s="1"/>
  <c r="A4565" i="16" s="1"/>
  <c r="A4589" i="16" s="1"/>
  <c r="A4613" i="16" s="1"/>
  <c r="A4637" i="16" s="1"/>
  <c r="A4661" i="16" s="1"/>
  <c r="A4685" i="16" s="1"/>
  <c r="A4709" i="16" s="1"/>
  <c r="A4733" i="16" s="1"/>
  <c r="A4757" i="16" s="1"/>
  <c r="A4781" i="16" s="1"/>
  <c r="A4805" i="16" s="1"/>
  <c r="A4829" i="16" s="1"/>
  <c r="A4853" i="16" s="1"/>
  <c r="A4877" i="16" s="1"/>
  <c r="A4901" i="16" s="1"/>
  <c r="A4925" i="16" s="1"/>
  <c r="A4949" i="16" s="1"/>
  <c r="A4973" i="16" s="1"/>
  <c r="A4997" i="16" s="1"/>
  <c r="A5021" i="16" s="1"/>
  <c r="A5045" i="16" s="1"/>
  <c r="A5069" i="16" s="1"/>
  <c r="A5093" i="16" s="1"/>
  <c r="A5117" i="16" s="1"/>
  <c r="A5141" i="16" s="1"/>
  <c r="A5165" i="16" s="1"/>
  <c r="A5189" i="16" s="1"/>
  <c r="A5213" i="16" s="1"/>
  <c r="A5237" i="16" s="1"/>
  <c r="A5261" i="16" s="1"/>
  <c r="A5285" i="16" s="1"/>
  <c r="A5309" i="16" s="1"/>
  <c r="A5333" i="16" s="1"/>
  <c r="A5357" i="16" s="1"/>
  <c r="A5381" i="16" s="1"/>
  <c r="A5405" i="16" s="1"/>
  <c r="A5429" i="16" s="1"/>
  <c r="A5453" i="16" s="1"/>
  <c r="A5477" i="16" s="1"/>
  <c r="A5501" i="16" s="1"/>
  <c r="A5525" i="16" s="1"/>
  <c r="A5549" i="16" s="1"/>
  <c r="A5573" i="16" s="1"/>
  <c r="A5597" i="16" s="1"/>
  <c r="A5621" i="16" s="1"/>
  <c r="A5645" i="16" s="1"/>
  <c r="A5669" i="16" s="1"/>
  <c r="A5693" i="16" s="1"/>
  <c r="A5717" i="16" s="1"/>
  <c r="A5741" i="16" s="1"/>
  <c r="A5765" i="16" s="1"/>
  <c r="A5789" i="16" s="1"/>
  <c r="A5813" i="16" s="1"/>
  <c r="A5837" i="16" s="1"/>
  <c r="A5861" i="16" s="1"/>
  <c r="A5885" i="16" s="1"/>
  <c r="A5909" i="16" s="1"/>
  <c r="A5933" i="16" s="1"/>
  <c r="A5957" i="16" s="1"/>
  <c r="A5981" i="16" s="1"/>
  <c r="A6005" i="16" s="1"/>
  <c r="A6029" i="16" s="1"/>
  <c r="A6053" i="16" s="1"/>
  <c r="A6077" i="16" s="1"/>
  <c r="A6101" i="16" s="1"/>
  <c r="A6125" i="16" s="1"/>
  <c r="A6149" i="16" s="1"/>
  <c r="A6173" i="16" s="1"/>
  <c r="A6197" i="16" s="1"/>
  <c r="A6221" i="16" s="1"/>
  <c r="A6245" i="16" s="1"/>
  <c r="A6269" i="16" s="1"/>
  <c r="A6293" i="16" s="1"/>
  <c r="A6317" i="16" s="1"/>
  <c r="A6341" i="16" s="1"/>
  <c r="A6365" i="16" s="1"/>
  <c r="A6389" i="16" s="1"/>
  <c r="A6413" i="16" s="1"/>
  <c r="A6437" i="16" s="1"/>
  <c r="A6461" i="16" s="1"/>
  <c r="A6485" i="16" s="1"/>
  <c r="A6509" i="16" s="1"/>
  <c r="A6533" i="16" s="1"/>
  <c r="A6557" i="16" s="1"/>
  <c r="A6581" i="16" s="1"/>
  <c r="A6605" i="16" s="1"/>
  <c r="A6629" i="16" s="1"/>
  <c r="A6653" i="16" s="1"/>
  <c r="A6677" i="16" s="1"/>
  <c r="A6701" i="16" s="1"/>
  <c r="A6725" i="16" s="1"/>
  <c r="A6749" i="16" s="1"/>
  <c r="A6773" i="16" s="1"/>
  <c r="A6797" i="16" s="1"/>
  <c r="A6821" i="16" s="1"/>
  <c r="A6845" i="16" s="1"/>
  <c r="A6869" i="16" s="1"/>
  <c r="A6893" i="16" s="1"/>
  <c r="A6917" i="16" s="1"/>
  <c r="A6941" i="16" s="1"/>
  <c r="A6965" i="16" s="1"/>
  <c r="A6989" i="16" s="1"/>
  <c r="A7013" i="16" s="1"/>
  <c r="A7037" i="16" s="1"/>
  <c r="A7061" i="16" s="1"/>
  <c r="A7085" i="16" s="1"/>
  <c r="A7109" i="16" s="1"/>
  <c r="A7133" i="16" s="1"/>
  <c r="A7157" i="16" s="1"/>
  <c r="A7181" i="16" s="1"/>
  <c r="A7205" i="16" s="1"/>
  <c r="A7229" i="16" s="1"/>
  <c r="A7253" i="16" s="1"/>
  <c r="A7277" i="16" s="1"/>
  <c r="A7301" i="16" s="1"/>
  <c r="A7325" i="16" s="1"/>
  <c r="A7349" i="16" s="1"/>
  <c r="A7373" i="16" s="1"/>
  <c r="A7397" i="16" s="1"/>
  <c r="A7421" i="16" s="1"/>
  <c r="A7445" i="16" s="1"/>
  <c r="A7469" i="16" s="1"/>
  <c r="A7493" i="16" s="1"/>
  <c r="A7517" i="16" s="1"/>
  <c r="A7541" i="16" s="1"/>
  <c r="A7565" i="16" s="1"/>
  <c r="A7589" i="16" s="1"/>
  <c r="A7613" i="16" s="1"/>
  <c r="A7637" i="16" s="1"/>
  <c r="A7661" i="16" s="1"/>
  <c r="A7685" i="16" s="1"/>
  <c r="A7709" i="16" s="1"/>
  <c r="A7733" i="16" s="1"/>
  <c r="A7757" i="16" s="1"/>
  <c r="A7781" i="16" s="1"/>
  <c r="A7805" i="16" s="1"/>
  <c r="A7829" i="16" s="1"/>
  <c r="A7853" i="16" s="1"/>
  <c r="A7877" i="16" s="1"/>
  <c r="A7901" i="16" s="1"/>
  <c r="A7925" i="16" s="1"/>
  <c r="A7949" i="16" s="1"/>
  <c r="A7973" i="16" s="1"/>
  <c r="A7997" i="16" s="1"/>
  <c r="A8021" i="16" s="1"/>
  <c r="A8045" i="16" s="1"/>
  <c r="A8069" i="16" s="1"/>
  <c r="A8093" i="16" s="1"/>
  <c r="A8117" i="16" s="1"/>
  <c r="A8141" i="16" s="1"/>
  <c r="A8165" i="16" s="1"/>
  <c r="A8189" i="16" s="1"/>
  <c r="A8213" i="16" s="1"/>
  <c r="A8237" i="16" s="1"/>
  <c r="A8261" i="16" s="1"/>
  <c r="A8285" i="16" s="1"/>
  <c r="A8309" i="16" s="1"/>
  <c r="A8333" i="16" s="1"/>
  <c r="A8357" i="16" s="1"/>
  <c r="A8381" i="16" s="1"/>
  <c r="A8405" i="16" s="1"/>
  <c r="A8429" i="16" s="1"/>
  <c r="A8453" i="16" s="1"/>
  <c r="A8477" i="16" s="1"/>
  <c r="A8501" i="16" s="1"/>
  <c r="A8525" i="16" s="1"/>
  <c r="A8549" i="16" s="1"/>
  <c r="A8573" i="16" s="1"/>
  <c r="A8597" i="16" s="1"/>
  <c r="A8621" i="16" s="1"/>
  <c r="A8645" i="16" s="1"/>
  <c r="A8669" i="16" s="1"/>
  <c r="A8693" i="16" s="1"/>
  <c r="A8717" i="16" s="1"/>
  <c r="A28" i="16"/>
  <c r="A52" i="16" s="1"/>
  <c r="A76" i="16" s="1"/>
  <c r="A100" i="16" s="1"/>
  <c r="A124" i="16" s="1"/>
  <c r="A148" i="16" s="1"/>
  <c r="A172" i="16" s="1"/>
  <c r="A196" i="16" s="1"/>
  <c r="A220" i="16" s="1"/>
  <c r="A244" i="16" s="1"/>
  <c r="A268" i="16" s="1"/>
  <c r="A292" i="16" s="1"/>
  <c r="A316" i="16" s="1"/>
  <c r="A340" i="16" s="1"/>
  <c r="A364" i="16" s="1"/>
  <c r="A388" i="16" s="1"/>
  <c r="A412" i="16" s="1"/>
  <c r="A436" i="16" s="1"/>
  <c r="A460" i="16" s="1"/>
  <c r="A484" i="16" s="1"/>
  <c r="A508" i="16" s="1"/>
  <c r="A532" i="16" s="1"/>
  <c r="A556" i="16" s="1"/>
  <c r="A580" i="16" s="1"/>
  <c r="A604" i="16" s="1"/>
  <c r="A628" i="16" s="1"/>
  <c r="A652" i="16" s="1"/>
  <c r="A676" i="16" s="1"/>
  <c r="A700" i="16" s="1"/>
  <c r="A724" i="16" s="1"/>
  <c r="A748" i="16" s="1"/>
  <c r="A772" i="16" s="1"/>
  <c r="A796" i="16" s="1"/>
  <c r="A820" i="16" s="1"/>
  <c r="A844" i="16" s="1"/>
  <c r="A868" i="16" s="1"/>
  <c r="A892" i="16" s="1"/>
  <c r="A916" i="16" s="1"/>
  <c r="A940" i="16" s="1"/>
  <c r="A964" i="16" s="1"/>
  <c r="A988" i="16" s="1"/>
  <c r="A1012" i="16" s="1"/>
  <c r="A1036" i="16" s="1"/>
  <c r="A1060" i="16" s="1"/>
  <c r="A1084" i="16" s="1"/>
  <c r="A1108" i="16" s="1"/>
  <c r="A1132" i="16" s="1"/>
  <c r="A1156" i="16" s="1"/>
  <c r="A1180" i="16" s="1"/>
  <c r="A1204" i="16" s="1"/>
  <c r="A1228" i="16" s="1"/>
  <c r="A1252" i="16" s="1"/>
  <c r="A1276" i="16" s="1"/>
  <c r="A1300" i="16" s="1"/>
  <c r="A1324" i="16" s="1"/>
  <c r="A1348" i="16" s="1"/>
  <c r="A1372" i="16" s="1"/>
  <c r="A1396" i="16" s="1"/>
  <c r="A1420" i="16" s="1"/>
  <c r="A1444" i="16" s="1"/>
  <c r="A1468" i="16" s="1"/>
  <c r="A1492" i="16" s="1"/>
  <c r="A1516" i="16" s="1"/>
  <c r="A1540" i="16" s="1"/>
  <c r="A1564" i="16" s="1"/>
  <c r="A1588" i="16" s="1"/>
  <c r="A1612" i="16" s="1"/>
  <c r="A1636" i="16" s="1"/>
  <c r="A1660" i="16" s="1"/>
  <c r="A1684" i="16" s="1"/>
  <c r="A1708" i="16" s="1"/>
  <c r="A1732" i="16" s="1"/>
  <c r="A1756" i="16" s="1"/>
  <c r="A1780" i="16" s="1"/>
  <c r="A1804" i="16" s="1"/>
  <c r="A1828" i="16" s="1"/>
  <c r="A1852" i="16" s="1"/>
  <c r="A1876" i="16" s="1"/>
  <c r="A1900" i="16" s="1"/>
  <c r="A1924" i="16" s="1"/>
  <c r="A1948" i="16" s="1"/>
  <c r="A1972" i="16" s="1"/>
  <c r="A1996" i="16" s="1"/>
  <c r="A2020" i="16" s="1"/>
  <c r="A2044" i="16" s="1"/>
  <c r="A2068" i="16" s="1"/>
  <c r="A2092" i="16" s="1"/>
  <c r="A2116" i="16" s="1"/>
  <c r="A2140" i="16" s="1"/>
  <c r="A2164" i="16" s="1"/>
  <c r="A2188" i="16" s="1"/>
  <c r="A2212" i="16" s="1"/>
  <c r="A2236" i="16" s="1"/>
  <c r="A2260" i="16" s="1"/>
  <c r="A2284" i="16" s="1"/>
  <c r="A2308" i="16" s="1"/>
  <c r="A2332" i="16" s="1"/>
  <c r="A2356" i="16" s="1"/>
  <c r="A2380" i="16" s="1"/>
  <c r="A2404" i="16" s="1"/>
  <c r="A2428" i="16" s="1"/>
  <c r="A2452" i="16" s="1"/>
  <c r="A2476" i="16" s="1"/>
  <c r="A2500" i="16" s="1"/>
  <c r="A2524" i="16" s="1"/>
  <c r="A2548" i="16" s="1"/>
  <c r="A2572" i="16" s="1"/>
  <c r="A2596" i="16" s="1"/>
  <c r="A2620" i="16" s="1"/>
  <c r="A2644" i="16" s="1"/>
  <c r="A2668" i="16" s="1"/>
  <c r="A2692" i="16" s="1"/>
  <c r="A2716" i="16" s="1"/>
  <c r="A2740" i="16" s="1"/>
  <c r="A2764" i="16" s="1"/>
  <c r="A2788" i="16" s="1"/>
  <c r="A2812" i="16" s="1"/>
  <c r="A2836" i="16" s="1"/>
  <c r="A2860" i="16" s="1"/>
  <c r="A2884" i="16" s="1"/>
  <c r="A2908" i="16" s="1"/>
  <c r="A2932" i="16" s="1"/>
  <c r="A2956" i="16" s="1"/>
  <c r="A2980" i="16" s="1"/>
  <c r="A3004" i="16" s="1"/>
  <c r="A3028" i="16" s="1"/>
  <c r="A3052" i="16" s="1"/>
  <c r="A3076" i="16" s="1"/>
  <c r="A3100" i="16" s="1"/>
  <c r="A3124" i="16" s="1"/>
  <c r="A3148" i="16" s="1"/>
  <c r="A3172" i="16" s="1"/>
  <c r="A3196" i="16" s="1"/>
  <c r="A3220" i="16" s="1"/>
  <c r="A3244" i="16" s="1"/>
  <c r="A3268" i="16" s="1"/>
  <c r="A3292" i="16" s="1"/>
  <c r="A3316" i="16" s="1"/>
  <c r="A3340" i="16" s="1"/>
  <c r="A3364" i="16" s="1"/>
  <c r="A3388" i="16" s="1"/>
  <c r="A3412" i="16" s="1"/>
  <c r="A3436" i="16" s="1"/>
  <c r="A3460" i="16" s="1"/>
  <c r="A3484" i="16" s="1"/>
  <c r="A3508" i="16" s="1"/>
  <c r="A3532" i="16" s="1"/>
  <c r="A3556" i="16" s="1"/>
  <c r="A3580" i="16" s="1"/>
  <c r="A3604" i="16" s="1"/>
  <c r="A3628" i="16" s="1"/>
  <c r="A3652" i="16" s="1"/>
  <c r="A3676" i="16" s="1"/>
  <c r="A3700" i="16" s="1"/>
  <c r="A3724" i="16" s="1"/>
  <c r="A3748" i="16" s="1"/>
  <c r="A3772" i="16" s="1"/>
  <c r="A3796" i="16" s="1"/>
  <c r="A3820" i="16" s="1"/>
  <c r="A3844" i="16" s="1"/>
  <c r="A3868" i="16" s="1"/>
  <c r="A3892" i="16" s="1"/>
  <c r="A3916" i="16" s="1"/>
  <c r="A3940" i="16" s="1"/>
  <c r="A3964" i="16" s="1"/>
  <c r="A3988" i="16" s="1"/>
  <c r="A4012" i="16" s="1"/>
  <c r="A4036" i="16" s="1"/>
  <c r="A4060" i="16" s="1"/>
  <c r="A4084" i="16" s="1"/>
  <c r="A4108" i="16" s="1"/>
  <c r="A4132" i="16" s="1"/>
  <c r="A4156" i="16" s="1"/>
  <c r="A4180" i="16" s="1"/>
  <c r="A4204" i="16" s="1"/>
  <c r="A4228" i="16" s="1"/>
  <c r="A4252" i="16" s="1"/>
  <c r="A4276" i="16" s="1"/>
  <c r="A4300" i="16" s="1"/>
  <c r="A4324" i="16" s="1"/>
  <c r="A4348" i="16" s="1"/>
  <c r="A4372" i="16" s="1"/>
  <c r="A4396" i="16" s="1"/>
  <c r="A4420" i="16" s="1"/>
  <c r="A4444" i="16" s="1"/>
  <c r="A4468" i="16" s="1"/>
  <c r="A4492" i="16" s="1"/>
  <c r="A4516" i="16" s="1"/>
  <c r="A4540" i="16" s="1"/>
  <c r="A4564" i="16" s="1"/>
  <c r="A4588" i="16" s="1"/>
  <c r="A4612" i="16" s="1"/>
  <c r="A4636" i="16" s="1"/>
  <c r="A4660" i="16" s="1"/>
  <c r="A4684" i="16" s="1"/>
  <c r="A4708" i="16" s="1"/>
  <c r="A4732" i="16" s="1"/>
  <c r="A4756" i="16" s="1"/>
  <c r="A4780" i="16" s="1"/>
  <c r="A4804" i="16" s="1"/>
  <c r="A4828" i="16" s="1"/>
  <c r="A4852" i="16" s="1"/>
  <c r="A4876" i="16" s="1"/>
  <c r="A4900" i="16" s="1"/>
  <c r="A4924" i="16" s="1"/>
  <c r="A4948" i="16" s="1"/>
  <c r="A4972" i="16" s="1"/>
  <c r="A4996" i="16" s="1"/>
  <c r="A5020" i="16" s="1"/>
  <c r="A5044" i="16" s="1"/>
  <c r="A5068" i="16" s="1"/>
  <c r="A5092" i="16" s="1"/>
  <c r="A5116" i="16" s="1"/>
  <c r="A5140" i="16" s="1"/>
  <c r="A5164" i="16" s="1"/>
  <c r="A5188" i="16" s="1"/>
  <c r="A5212" i="16" s="1"/>
  <c r="A5236" i="16" s="1"/>
  <c r="A5260" i="16" s="1"/>
  <c r="A5284" i="16" s="1"/>
  <c r="A5308" i="16" s="1"/>
  <c r="A5332" i="16" s="1"/>
  <c r="A5356" i="16" s="1"/>
  <c r="A5380" i="16" s="1"/>
  <c r="A5404" i="16" s="1"/>
  <c r="A5428" i="16" s="1"/>
  <c r="A5452" i="16" s="1"/>
  <c r="A5476" i="16" s="1"/>
  <c r="A5500" i="16" s="1"/>
  <c r="A5524" i="16" s="1"/>
  <c r="A5548" i="16" s="1"/>
  <c r="A5572" i="16" s="1"/>
  <c r="A5596" i="16" s="1"/>
  <c r="A5620" i="16" s="1"/>
  <c r="A5644" i="16" s="1"/>
  <c r="A5668" i="16" s="1"/>
  <c r="A5692" i="16" s="1"/>
  <c r="A5716" i="16" s="1"/>
  <c r="A5740" i="16" s="1"/>
  <c r="A5764" i="16" s="1"/>
  <c r="A5788" i="16" s="1"/>
  <c r="A5812" i="16" s="1"/>
  <c r="A5836" i="16" s="1"/>
  <c r="A5860" i="16" s="1"/>
  <c r="A5884" i="16" s="1"/>
  <c r="A5908" i="16" s="1"/>
  <c r="A5932" i="16" s="1"/>
  <c r="A5956" i="16" s="1"/>
  <c r="A5980" i="16" s="1"/>
  <c r="A6004" i="16" s="1"/>
  <c r="A6028" i="16" s="1"/>
  <c r="A6052" i="16" s="1"/>
  <c r="A6076" i="16" s="1"/>
  <c r="A6100" i="16" s="1"/>
  <c r="A6124" i="16" s="1"/>
  <c r="A6148" i="16" s="1"/>
  <c r="A6172" i="16" s="1"/>
  <c r="A6196" i="16" s="1"/>
  <c r="A6220" i="16" s="1"/>
  <c r="A6244" i="16" s="1"/>
  <c r="A6268" i="16" s="1"/>
  <c r="A6292" i="16" s="1"/>
  <c r="A6316" i="16" s="1"/>
  <c r="A6340" i="16" s="1"/>
  <c r="A6364" i="16" s="1"/>
  <c r="A6388" i="16" s="1"/>
  <c r="A6412" i="16" s="1"/>
  <c r="A6436" i="16" s="1"/>
  <c r="A6460" i="16" s="1"/>
  <c r="A6484" i="16" s="1"/>
  <c r="A6508" i="16" s="1"/>
  <c r="A6532" i="16" s="1"/>
  <c r="A6556" i="16" s="1"/>
  <c r="A6580" i="16" s="1"/>
  <c r="A6604" i="16" s="1"/>
  <c r="A6628" i="16" s="1"/>
  <c r="A6652" i="16" s="1"/>
  <c r="A6676" i="16" s="1"/>
  <c r="A6700" i="16" s="1"/>
  <c r="A6724" i="16" s="1"/>
  <c r="A6748" i="16" s="1"/>
  <c r="A6772" i="16" s="1"/>
  <c r="A6796" i="16" s="1"/>
  <c r="A6820" i="16" s="1"/>
  <c r="A6844" i="16" s="1"/>
  <c r="A6868" i="16" s="1"/>
  <c r="A6892" i="16" s="1"/>
  <c r="A6916" i="16" s="1"/>
  <c r="A6940" i="16" s="1"/>
  <c r="A6964" i="16" s="1"/>
  <c r="A6988" i="16" s="1"/>
  <c r="A7012" i="16" s="1"/>
  <c r="A7036" i="16" s="1"/>
  <c r="A7060" i="16" s="1"/>
  <c r="A7084" i="16" s="1"/>
  <c r="A7108" i="16" s="1"/>
  <c r="A7132" i="16" s="1"/>
  <c r="A7156" i="16" s="1"/>
  <c r="A7180" i="16" s="1"/>
  <c r="A7204" i="16" s="1"/>
  <c r="A7228" i="16" s="1"/>
  <c r="A7252" i="16" s="1"/>
  <c r="A7276" i="16" s="1"/>
  <c r="A7300" i="16" s="1"/>
  <c r="A7324" i="16" s="1"/>
  <c r="A7348" i="16" s="1"/>
  <c r="A7372" i="16" s="1"/>
  <c r="A7396" i="16" s="1"/>
  <c r="A7420" i="16" s="1"/>
  <c r="A7444" i="16" s="1"/>
  <c r="A7468" i="16" s="1"/>
  <c r="A7492" i="16" s="1"/>
  <c r="A7516" i="16" s="1"/>
  <c r="A7540" i="16" s="1"/>
  <c r="A7564" i="16" s="1"/>
  <c r="A7588" i="16" s="1"/>
  <c r="A7612" i="16" s="1"/>
  <c r="A7636" i="16" s="1"/>
  <c r="A7660" i="16" s="1"/>
  <c r="A7684" i="16" s="1"/>
  <c r="A7708" i="16" s="1"/>
  <c r="A7732" i="16" s="1"/>
  <c r="A7756" i="16" s="1"/>
  <c r="A7780" i="16" s="1"/>
  <c r="A7804" i="16" s="1"/>
  <c r="A7828" i="16" s="1"/>
  <c r="A7852" i="16" s="1"/>
  <c r="A7876" i="16" s="1"/>
  <c r="A7900" i="16" s="1"/>
  <c r="A7924" i="16" s="1"/>
  <c r="A7948" i="16" s="1"/>
  <c r="A7972" i="16" s="1"/>
  <c r="A7996" i="16" s="1"/>
  <c r="A8020" i="16" s="1"/>
  <c r="A8044" i="16" s="1"/>
  <c r="A8068" i="16" s="1"/>
  <c r="A8092" i="16" s="1"/>
  <c r="A8116" i="16" s="1"/>
  <c r="A8140" i="16" s="1"/>
  <c r="A8164" i="16" s="1"/>
  <c r="A8188" i="16" s="1"/>
  <c r="A8212" i="16" s="1"/>
  <c r="A8236" i="16" s="1"/>
  <c r="A8260" i="16" s="1"/>
  <c r="A8284" i="16" s="1"/>
  <c r="A8308" i="16" s="1"/>
  <c r="A8332" i="16" s="1"/>
  <c r="A8356" i="16" s="1"/>
  <c r="A8380" i="16" s="1"/>
  <c r="A8404" i="16" s="1"/>
  <c r="A8428" i="16" s="1"/>
  <c r="A8452" i="16" s="1"/>
  <c r="A8476" i="16" s="1"/>
  <c r="A8500" i="16" s="1"/>
  <c r="A8524" i="16" s="1"/>
  <c r="A8548" i="16" s="1"/>
  <c r="A8572" i="16" s="1"/>
  <c r="A8596" i="16" s="1"/>
  <c r="A8620" i="16" s="1"/>
  <c r="A8644" i="16" s="1"/>
  <c r="A8668" i="16" s="1"/>
  <c r="A8692" i="16" s="1"/>
  <c r="A8716" i="16" s="1"/>
  <c r="A27" i="16"/>
  <c r="M7772" i="16" l="1"/>
  <c r="M8196" i="16"/>
  <c r="M8629" i="16"/>
  <c r="M7239" i="16"/>
  <c r="M7880" i="16"/>
  <c r="M3300" i="16"/>
  <c r="M6148" i="16"/>
  <c r="M7516" i="16"/>
  <c r="M8493" i="16"/>
  <c r="M7103" i="16"/>
  <c r="M7744" i="16"/>
  <c r="M8673" i="16"/>
  <c r="M3705" i="16"/>
  <c r="M3860" i="16"/>
  <c r="M6755" i="16"/>
  <c r="M3741" i="16"/>
  <c r="M316" i="16"/>
  <c r="M8475" i="16"/>
  <c r="M7963" i="16"/>
  <c r="M7451" i="16"/>
  <c r="M6939" i="16"/>
  <c r="M6427" i="16"/>
  <c r="M2255" i="16"/>
  <c r="M5212" i="16"/>
  <c r="M7870" i="16"/>
  <c r="M8007" i="16"/>
  <c r="M8648" i="16"/>
  <c r="M4956" i="16"/>
  <c r="M7205" i="16"/>
  <c r="M7734" i="16"/>
  <c r="M7871" i="16"/>
  <c r="M8512" i="16"/>
  <c r="M3676" i="16"/>
  <c r="M7807" i="16"/>
  <c r="M7414" i="16"/>
  <c r="M8504" i="16"/>
  <c r="M8248" i="16"/>
  <c r="M7992" i="16"/>
  <c r="M7736" i="16"/>
  <c r="M7480" i="16"/>
  <c r="M8631" i="16"/>
  <c r="M8375" i="16"/>
  <c r="M8119" i="16"/>
  <c r="M7863" i="16"/>
  <c r="M7607" i="16"/>
  <c r="M7351" i="16"/>
  <c r="M7095" i="16"/>
  <c r="M6839" i="16"/>
  <c r="M8494" i="16"/>
  <c r="M8238" i="16"/>
  <c r="M7982" i="16"/>
  <c r="M7726" i="16"/>
  <c r="M7470" i="16"/>
  <c r="M7214" i="16"/>
  <c r="M8485" i="16"/>
  <c r="M8229" i="16"/>
  <c r="M7973" i="16"/>
  <c r="M7197" i="16"/>
  <c r="M8596" i="16"/>
  <c r="M8340" i="16"/>
  <c r="M8004" i="16"/>
  <c r="M6980" i="16"/>
  <c r="M5956" i="16"/>
  <c r="M4932" i="16"/>
  <c r="M3908" i="16"/>
  <c r="M3012" i="16"/>
  <c r="M5923" i="16"/>
  <c r="M4138" i="16"/>
  <c r="M6748" i="16"/>
  <c r="M8117" i="16"/>
  <c r="M8638" i="16"/>
  <c r="M7368" i="16"/>
  <c r="M5124" i="16"/>
  <c r="M6492" i="16"/>
  <c r="M2532" i="16"/>
  <c r="M4276" i="16"/>
  <c r="M7285" i="16"/>
  <c r="M7981" i="16"/>
  <c r="M8502" i="16"/>
  <c r="M8639" i="16"/>
  <c r="M1828" i="16"/>
  <c r="M8233" i="16"/>
  <c r="M3164" i="16"/>
  <c r="M8728" i="16"/>
  <c r="M8472" i="16"/>
  <c r="M8216" i="16"/>
  <c r="M7960" i="16"/>
  <c r="M7704" i="16"/>
  <c r="M7448" i="16"/>
  <c r="M8599" i="16"/>
  <c r="M8343" i="16"/>
  <c r="M8087" i="16"/>
  <c r="M7831" i="16"/>
  <c r="M7575" i="16"/>
  <c r="M7319" i="16"/>
  <c r="M7063" i="16"/>
  <c r="M8718" i="16"/>
  <c r="M8462" i="16"/>
  <c r="M8206" i="16"/>
  <c r="M7950" i="16"/>
  <c r="M7694" i="16"/>
  <c r="M7438" i="16"/>
  <c r="M8709" i="16"/>
  <c r="M8453" i="16"/>
  <c r="M8197" i="16"/>
  <c r="M7941" i="16"/>
  <c r="M7165" i="16"/>
  <c r="M8564" i="16"/>
  <c r="M7620" i="16"/>
  <c r="M6596" i="16"/>
  <c r="M5572" i="16"/>
  <c r="M4548" i="16"/>
  <c r="M2948" i="16"/>
  <c r="M828" i="16"/>
  <c r="M8721" i="16"/>
  <c r="M8465" i="16"/>
  <c r="M8209" i="16"/>
  <c r="M7953" i="16"/>
  <c r="M7697" i="16"/>
  <c r="M7441" i="16"/>
  <c r="M7613" i="16"/>
  <c r="M7357" i="16"/>
  <c r="M8212" i="16"/>
  <c r="M7188" i="16"/>
  <c r="M6164" i="16"/>
  <c r="M5140" i="16"/>
  <c r="M4116" i="16"/>
  <c r="M2300" i="16"/>
  <c r="M1788" i="16"/>
  <c r="M1252" i="16"/>
  <c r="M4188" i="16"/>
  <c r="M3236" i="16"/>
  <c r="M4740" i="16"/>
  <c r="M8484" i="16"/>
  <c r="M7358" i="16"/>
  <c r="M7495" i="16"/>
  <c r="M7456" i="16"/>
  <c r="M8136" i="16"/>
  <c r="M3932" i="16"/>
  <c r="M8348" i="16"/>
  <c r="M7222" i="16"/>
  <c r="M7902" i="16"/>
  <c r="M7359" i="16"/>
  <c r="M8039" i="16"/>
  <c r="M8000" i="16"/>
  <c r="M8680" i="16"/>
  <c r="M8028" i="16"/>
  <c r="M7716" i="16"/>
  <c r="M6692" i="16"/>
  <c r="M5668" i="16"/>
  <c r="M6139" i="16"/>
  <c r="M3827" i="16"/>
  <c r="M5993" i="16"/>
  <c r="M8697" i="16"/>
  <c r="M8441" i="16"/>
  <c r="M8185" i="16"/>
  <c r="M7929" i="16"/>
  <c r="M7673" i="16"/>
  <c r="M7417" i="16"/>
  <c r="M5724" i="16"/>
  <c r="M8284" i="16"/>
  <c r="M8126" i="16"/>
  <c r="M8263" i="16"/>
  <c r="M8105" i="16"/>
  <c r="M1956" i="16"/>
  <c r="M3892" i="16"/>
  <c r="M4100" i="16"/>
  <c r="M5468" i="16"/>
  <c r="M7348" i="16"/>
  <c r="M7990" i="16"/>
  <c r="M8127" i="16"/>
  <c r="M8649" i="16"/>
  <c r="M5508" i="16"/>
  <c r="M7721" i="16"/>
  <c r="M7636" i="16"/>
  <c r="M6612" i="16"/>
  <c r="M5588" i="16"/>
  <c r="M4564" i="16"/>
  <c r="M2460" i="16"/>
  <c r="M1948" i="16"/>
  <c r="M1436" i="16"/>
  <c r="M860" i="16"/>
  <c r="M7203" i="16"/>
  <c r="M5763" i="16"/>
  <c r="M7332" i="16"/>
  <c r="M6308" i="16"/>
  <c r="M5284" i="16"/>
  <c r="M4260" i="16"/>
  <c r="M924" i="16"/>
  <c r="M3443" i="16"/>
  <c r="M8665" i="16"/>
  <c r="M8409" i="16"/>
  <c r="M8153" i="16"/>
  <c r="M7897" i="16"/>
  <c r="M7641" i="16"/>
  <c r="M7385" i="16"/>
  <c r="M7557" i="16"/>
  <c r="M7301" i="16"/>
  <c r="M7796" i="16"/>
  <c r="M6772" i="16"/>
  <c r="M7260" i="16"/>
  <c r="M8373" i="16"/>
  <c r="M6983" i="16"/>
  <c r="M7624" i="16"/>
  <c r="M7004" i="16"/>
  <c r="M8237" i="16"/>
  <c r="M6847" i="16"/>
  <c r="M7488" i="16"/>
  <c r="M8257" i="16"/>
  <c r="M8633" i="16"/>
  <c r="M8377" i="16"/>
  <c r="M8121" i="16"/>
  <c r="M7865" i="16"/>
  <c r="M7609" i="16"/>
  <c r="M7353" i="16"/>
  <c r="M7525" i="16"/>
  <c r="M7269" i="16"/>
  <c r="M7412" i="16"/>
  <c r="M6388" i="16"/>
  <c r="M5364" i="16"/>
  <c r="M4340" i="16"/>
  <c r="M2628" i="16"/>
  <c r="M2116" i="16"/>
  <c r="M1604" i="16"/>
  <c r="M4700" i="16"/>
  <c r="M7614" i="16"/>
  <c r="M7751" i="16"/>
  <c r="M8392" i="16"/>
  <c r="M2788" i="16"/>
  <c r="M4444" i="16"/>
  <c r="M7172" i="16"/>
  <c r="M8604" i="16"/>
  <c r="M7478" i="16"/>
  <c r="M7615" i="16"/>
  <c r="M8256" i="16"/>
  <c r="M7892" i="16"/>
  <c r="M6868" i="16"/>
  <c r="M5844" i="16"/>
  <c r="M4820" i="16"/>
  <c r="M3780" i="16"/>
  <c r="M2332" i="16"/>
  <c r="M1820" i="16"/>
  <c r="M3420" i="16"/>
  <c r="M2908" i="16"/>
  <c r="M5162" i="16"/>
  <c r="M4993" i="16"/>
  <c r="M6920" i="16"/>
  <c r="M2816" i="16"/>
  <c r="M5822" i="16"/>
  <c r="M3774" i="16"/>
  <c r="M1231" i="16"/>
  <c r="M4492" i="16"/>
  <c r="M7442" i="16"/>
  <c r="M481" i="16"/>
  <c r="M486" i="16"/>
  <c r="M8497" i="16"/>
  <c r="M8241" i="16"/>
  <c r="M7985" i="16"/>
  <c r="M7729" i="16"/>
  <c r="M7473" i="16"/>
  <c r="M7645" i="16"/>
  <c r="M7389" i="16"/>
  <c r="M7572" i="16"/>
  <c r="M6548" i="16"/>
  <c r="M5524" i="16"/>
  <c r="M4500" i="16"/>
  <c r="M2364" i="16"/>
  <c r="M1852" i="16"/>
  <c r="M740" i="16"/>
  <c r="M5147" i="16"/>
  <c r="M4115" i="16"/>
  <c r="M3083" i="16"/>
  <c r="M8266" i="16"/>
  <c r="M7242" i="16"/>
  <c r="M6218" i="16"/>
  <c r="M5194" i="16"/>
  <c r="M4170" i="16"/>
  <c r="M3146" i="16"/>
  <c r="M6281" i="16"/>
  <c r="M3569" i="16"/>
  <c r="M1999" i="16"/>
  <c r="M3681" i="16"/>
  <c r="M6664" i="16"/>
  <c r="M4608" i="16"/>
  <c r="M5566" i="16"/>
  <c r="M3518" i="16"/>
  <c r="M1294" i="16"/>
  <c r="M3040" i="16"/>
  <c r="M6046" i="16"/>
  <c r="M3998" i="16"/>
  <c r="M1918" i="16"/>
  <c r="M2354" i="16"/>
  <c r="M2511" i="16"/>
  <c r="M7779" i="16"/>
  <c r="M6395" i="16"/>
  <c r="M6505" i="16"/>
  <c r="M3313" i="16"/>
  <c r="M8643" i="16"/>
  <c r="M8131" i="16"/>
  <c r="M7619" i="16"/>
  <c r="M7107" i="16"/>
  <c r="M6595" i="16"/>
  <c r="M6083" i="16"/>
  <c r="M4379" i="16"/>
  <c r="M3347" i="16"/>
  <c r="M1743" i="16"/>
  <c r="M5249" i="16"/>
  <c r="M6408" i="16"/>
  <c r="M4352" i="16"/>
  <c r="M5310" i="16"/>
  <c r="M3262" i="16"/>
  <c r="M2476" i="16"/>
  <c r="M2220" i="16"/>
  <c r="M1964" i="16"/>
  <c r="M1708" i="16"/>
  <c r="M1452" i="16"/>
  <c r="M1196" i="16"/>
  <c r="M940" i="16"/>
  <c r="M684" i="16"/>
  <c r="M412" i="16"/>
  <c r="M4203" i="16"/>
  <c r="M3427" i="16"/>
  <c r="M2899" i="16"/>
  <c r="M2627" i="16"/>
  <c r="M4985" i="16"/>
  <c r="M6888" i="16"/>
  <c r="M2784" i="16"/>
  <c r="M5790" i="16"/>
  <c r="M3742" i="16"/>
  <c r="M5899" i="16"/>
  <c r="M5643" i="16"/>
  <c r="M5387" i="16"/>
  <c r="M5131" i="16"/>
  <c r="M4875" i="16"/>
  <c r="M4619" i="16"/>
  <c r="M4099" i="16"/>
  <c r="M3843" i="16"/>
  <c r="M3587" i="16"/>
  <c r="M8506" i="16"/>
  <c r="M8250" i="16"/>
  <c r="M7994" i="16"/>
  <c r="M7738" i="16"/>
  <c r="M7482" i="16"/>
  <c r="M7226" i="16"/>
  <c r="M6970" i="16"/>
  <c r="M6714" i="16"/>
  <c r="M6458" i="16"/>
  <c r="M6202" i="16"/>
  <c r="M5946" i="16"/>
  <c r="M5690" i="16"/>
  <c r="M5434" i="16"/>
  <c r="M5178" i="16"/>
  <c r="M4922" i="16"/>
  <c r="M4666" i="16"/>
  <c r="M4410" i="16"/>
  <c r="M4154" i="16"/>
  <c r="M3898" i="16"/>
  <c r="M3642" i="16"/>
  <c r="M3386" i="16"/>
  <c r="M3130" i="16"/>
  <c r="M7033" i="16"/>
  <c r="M6777" i="16"/>
  <c r="M6521" i="16"/>
  <c r="M6265" i="16"/>
  <c r="M6009" i="16"/>
  <c r="M5753" i="16"/>
  <c r="M5497" i="16"/>
  <c r="M5193" i="16"/>
  <c r="M3537" i="16"/>
  <c r="M186" i="16"/>
  <c r="M719" i="16"/>
  <c r="M1732" i="16"/>
  <c r="M612" i="16"/>
  <c r="M8696" i="16"/>
  <c r="M8440" i="16"/>
  <c r="M8184" i="16"/>
  <c r="M7928" i="16"/>
  <c r="M7672" i="16"/>
  <c r="M7416" i="16"/>
  <c r="M8567" i="16"/>
  <c r="M8311" i="16"/>
  <c r="M8055" i="16"/>
  <c r="M7799" i="16"/>
  <c r="M7543" i="16"/>
  <c r="M7287" i="16"/>
  <c r="M7031" i="16"/>
  <c r="M8686" i="16"/>
  <c r="M8430" i="16"/>
  <c r="M8174" i="16"/>
  <c r="M7918" i="16"/>
  <c r="M7662" i="16"/>
  <c r="M7406" i="16"/>
  <c r="M8677" i="16"/>
  <c r="M8421" i="16"/>
  <c r="M8165" i="16"/>
  <c r="M7909" i="16"/>
  <c r="M7133" i="16"/>
  <c r="M8532" i="16"/>
  <c r="M8260" i="16"/>
  <c r="M7236" i="16"/>
  <c r="M6212" i="16"/>
  <c r="M5188" i="16"/>
  <c r="M4164" i="16"/>
  <c r="M3812" i="16"/>
  <c r="M3396" i="16"/>
  <c r="M2884" i="16"/>
  <c r="M1340" i="16"/>
  <c r="M2643" i="16"/>
  <c r="M6186" i="16"/>
  <c r="M4665" i="16"/>
  <c r="M3267" i="16"/>
  <c r="M8689" i="16"/>
  <c r="M8433" i="16"/>
  <c r="M8177" i="16"/>
  <c r="M7921" i="16"/>
  <c r="M7665" i="16"/>
  <c r="M7409" i="16"/>
  <c r="M7581" i="16"/>
  <c r="M7325" i="16"/>
  <c r="M7828" i="16"/>
  <c r="M6804" i="16"/>
  <c r="M5780" i="16"/>
  <c r="M4756" i="16"/>
  <c r="M2236" i="16"/>
  <c r="M1724" i="16"/>
  <c r="M604" i="16"/>
  <c r="M3449" i="16"/>
  <c r="M7740" i="16"/>
  <c r="M7396" i="16"/>
  <c r="M6716" i="16"/>
  <c r="M5692" i="16"/>
  <c r="M4668" i="16"/>
  <c r="M3132" i="16"/>
  <c r="M6243" i="16"/>
  <c r="M7466" i="16"/>
  <c r="M4891" i="16"/>
  <c r="M3859" i="16"/>
  <c r="M8010" i="16"/>
  <c r="M6986" i="16"/>
  <c r="M5962" i="16"/>
  <c r="M4938" i="16"/>
  <c r="M3914" i="16"/>
  <c r="M7049" i="16"/>
  <c r="M6025" i="16"/>
  <c r="M4873" i="16"/>
  <c r="M5723" i="16"/>
  <c r="M3997" i="16"/>
  <c r="M2516" i="16"/>
  <c r="M2260" i="16"/>
  <c r="M2004" i="16"/>
  <c r="M1748" i="16"/>
  <c r="M1492" i="16"/>
  <c r="M1236" i="16"/>
  <c r="M980" i="16"/>
  <c r="M724" i="16"/>
  <c r="M4243" i="16"/>
  <c r="M3467" i="16"/>
  <c r="M4697" i="16"/>
  <c r="M4329" i="16"/>
  <c r="M3817" i="16"/>
  <c r="M3485" i="16"/>
  <c r="M294" i="16"/>
  <c r="M6152" i="16"/>
  <c r="M4096" i="16"/>
  <c r="M7102" i="16"/>
  <c r="M5054" i="16"/>
  <c r="M3006" i="16"/>
  <c r="M714" i="16"/>
  <c r="M3673" i="16"/>
  <c r="M6632" i="16"/>
  <c r="M4576" i="16"/>
  <c r="M5534" i="16"/>
  <c r="M3486" i="16"/>
  <c r="M5748" i="16"/>
  <c r="M4724" i="16"/>
  <c r="M2692" i="16"/>
  <c r="M2180" i="16"/>
  <c r="M1668" i="16"/>
  <c r="M1124" i="16"/>
  <c r="M193" i="16"/>
  <c r="M5115" i="16"/>
  <c r="M8143" i="16"/>
  <c r="M7887" i="16"/>
  <c r="M7997" i="16"/>
  <c r="M8620" i="16"/>
  <c r="M7419" i="16"/>
  <c r="M4394" i="16"/>
  <c r="M2793" i="16"/>
  <c r="M5915" i="16"/>
  <c r="M8731" i="16"/>
  <c r="M8219" i="16"/>
  <c r="M7707" i="16"/>
  <c r="M7195" i="16"/>
  <c r="M6683" i="16"/>
  <c r="M6171" i="16"/>
  <c r="M4667" i="16"/>
  <c r="M3635" i="16"/>
  <c r="M2579" i="16"/>
  <c r="M7786" i="16"/>
  <c r="M6762" i="16"/>
  <c r="M5738" i="16"/>
  <c r="M4714" i="16"/>
  <c r="M3690" i="16"/>
  <c r="M6825" i="16"/>
  <c r="M5801" i="16"/>
  <c r="M364" i="16"/>
  <c r="M8515" i="16"/>
  <c r="M8003" i="16"/>
  <c r="M7491" i="16"/>
  <c r="M6979" i="16"/>
  <c r="M6467" i="16"/>
  <c r="M5955" i="16"/>
  <c r="M1538" i="16"/>
  <c r="M2484" i="16"/>
  <c r="M2228" i="16"/>
  <c r="M1972" i="16"/>
  <c r="M1716" i="16"/>
  <c r="M1460" i="16"/>
  <c r="M1204" i="16"/>
  <c r="M948" i="16"/>
  <c r="M3380" i="16"/>
  <c r="M3124" i="16"/>
  <c r="M2868" i="16"/>
  <c r="M556" i="16"/>
  <c r="M268" i="16"/>
  <c r="M8691" i="16"/>
  <c r="M8435" i="16"/>
  <c r="M8179" i="16"/>
  <c r="M7923" i="16"/>
  <c r="M7667" i="16"/>
  <c r="M7411" i="16"/>
  <c r="M7155" i="16"/>
  <c r="M6899" i="16"/>
  <c r="M6643" i="16"/>
  <c r="M6387" i="16"/>
  <c r="M6131" i="16"/>
  <c r="M5875" i="16"/>
  <c r="M5619" i="16"/>
  <c r="M5363" i="16"/>
  <c r="M5107" i="16"/>
  <c r="M4851" i="16"/>
  <c r="M4595" i="16"/>
  <c r="M4075" i="16"/>
  <c r="M3819" i="16"/>
  <c r="M3563" i="16"/>
  <c r="M2771" i="16"/>
  <c r="M8738" i="16"/>
  <c r="M8482" i="16"/>
  <c r="M8226" i="16"/>
  <c r="M7970" i="16"/>
  <c r="M7714" i="16"/>
  <c r="M7458" i="16"/>
  <c r="M7202" i="16"/>
  <c r="M6946" i="16"/>
  <c r="M6690" i="16"/>
  <c r="M6434" i="16"/>
  <c r="M6178" i="16"/>
  <c r="M5922" i="16"/>
  <c r="M5666" i="16"/>
  <c r="M5410" i="16"/>
  <c r="M5154" i="16"/>
  <c r="M4898" i="16"/>
  <c r="M4642" i="16"/>
  <c r="M4386" i="16"/>
  <c r="M4130" i="16"/>
  <c r="M3874" i="16"/>
  <c r="M3618" i="16"/>
  <c r="M3362" i="16"/>
  <c r="M7265" i="16"/>
  <c r="M7009" i="16"/>
  <c r="M6753" i="16"/>
  <c r="M6497" i="16"/>
  <c r="M6241" i="16"/>
  <c r="M5985" i="16"/>
  <c r="M5729" i="16"/>
  <c r="M5473" i="16"/>
  <c r="M5161" i="16"/>
  <c r="M5896" i="16"/>
  <c r="M3840" i="16"/>
  <c r="M6846" i="16"/>
  <c r="M4798" i="16"/>
  <c r="M2750" i="16"/>
  <c r="M2668" i="16"/>
  <c r="M2412" i="16"/>
  <c r="M2156" i="16"/>
  <c r="M1900" i="16"/>
  <c r="M1644" i="16"/>
  <c r="M1388" i="16"/>
  <c r="M1132" i="16"/>
  <c r="M876" i="16"/>
  <c r="M620" i="16"/>
  <c r="M566" i="16"/>
  <c r="M3363" i="16"/>
  <c r="M2563" i="16"/>
  <c r="M5241" i="16"/>
  <c r="M6376" i="16"/>
  <c r="M4320" i="16"/>
  <c r="M192" i="16"/>
  <c r="M5278" i="16"/>
  <c r="M3230" i="16"/>
  <c r="M910" i="16"/>
  <c r="M2626" i="16"/>
  <c r="M5835" i="16"/>
  <c r="M5579" i="16"/>
  <c r="M5323" i="16"/>
  <c r="M5067" i="16"/>
  <c r="M4811" i="16"/>
  <c r="M4555" i="16"/>
  <c r="M4035" i="16"/>
  <c r="M3779" i="16"/>
  <c r="M3523" i="16"/>
  <c r="M3259" i="16"/>
  <c r="M8698" i="16"/>
  <c r="M8442" i="16"/>
  <c r="M8186" i="16"/>
  <c r="M7930" i="16"/>
  <c r="M7674" i="16"/>
  <c r="M7418" i="16"/>
  <c r="M7162" i="16"/>
  <c r="M6906" i="16"/>
  <c r="M6650" i="16"/>
  <c r="M6394" i="16"/>
  <c r="M6138" i="16"/>
  <c r="M5882" i="16"/>
  <c r="M5626" i="16"/>
  <c r="M5370" i="16"/>
  <c r="M5114" i="16"/>
  <c r="M4858" i="16"/>
  <c r="M4602" i="16"/>
  <c r="M4346" i="16"/>
  <c r="M4090" i="16"/>
  <c r="M3834" i="16"/>
  <c r="M3578" i="16"/>
  <c r="M3322" i="16"/>
  <c r="M7225" i="16"/>
  <c r="M6969" i="16"/>
  <c r="M6713" i="16"/>
  <c r="M6457" i="16"/>
  <c r="M6201" i="16"/>
  <c r="M5945" i="16"/>
  <c r="M5689" i="16"/>
  <c r="M5433" i="16"/>
  <c r="M5313" i="16"/>
  <c r="M8234" i="16"/>
  <c r="M3604" i="16"/>
  <c r="M7996" i="16"/>
  <c r="M6972" i="16"/>
  <c r="M5948" i="16"/>
  <c r="M4924" i="16"/>
  <c r="M3900" i="16"/>
  <c r="M7267" i="16"/>
  <c r="M5481" i="16"/>
  <c r="M4635" i="16"/>
  <c r="M3603" i="16"/>
  <c r="M7754" i="16"/>
  <c r="M6730" i="16"/>
  <c r="M5706" i="16"/>
  <c r="M4682" i="16"/>
  <c r="M3658" i="16"/>
  <c r="M6793" i="16"/>
  <c r="M5769" i="16"/>
  <c r="M5539" i="16"/>
  <c r="M4401" i="16"/>
  <c r="M3348" i="16"/>
  <c r="M3092" i="16"/>
  <c r="M2836" i="16"/>
  <c r="M236" i="16"/>
  <c r="M8659" i="16"/>
  <c r="M8403" i="16"/>
  <c r="M8147" i="16"/>
  <c r="M7891" i="16"/>
  <c r="M7635" i="16"/>
  <c r="M7379" i="16"/>
  <c r="M7123" i="16"/>
  <c r="M6867" i="16"/>
  <c r="M6611" i="16"/>
  <c r="M6355" i="16"/>
  <c r="M6099" i="16"/>
  <c r="M5843" i="16"/>
  <c r="M5587" i="16"/>
  <c r="M5331" i="16"/>
  <c r="M5075" i="16"/>
  <c r="M4819" i="16"/>
  <c r="M4563" i="16"/>
  <c r="M4043" i="16"/>
  <c r="M3787" i="16"/>
  <c r="M3531" i="16"/>
  <c r="M8706" i="16"/>
  <c r="M8450" i="16"/>
  <c r="M8194" i="16"/>
  <c r="M7938" i="16"/>
  <c r="M7682" i="16"/>
  <c r="M7426" i="16"/>
  <c r="M7170" i="16"/>
  <c r="M6914" i="16"/>
  <c r="M6658" i="16"/>
  <c r="M6402" i="16"/>
  <c r="M6146" i="16"/>
  <c r="M5890" i="16"/>
  <c r="M5634" i="16"/>
  <c r="M5378" i="16"/>
  <c r="M5122" i="16"/>
  <c r="M4866" i="16"/>
  <c r="M4610" i="16"/>
  <c r="M4354" i="16"/>
  <c r="M4098" i="16"/>
  <c r="M3842" i="16"/>
  <c r="M3586" i="16"/>
  <c r="M3330" i="16"/>
  <c r="M7233" i="16"/>
  <c r="M6977" i="16"/>
  <c r="M6721" i="16"/>
  <c r="M6465" i="16"/>
  <c r="M6209" i="16"/>
  <c r="M5953" i="16"/>
  <c r="M5697" i="16"/>
  <c r="M5441" i="16"/>
  <c r="M4777" i="16"/>
  <c r="M3425" i="16"/>
  <c r="M353" i="16"/>
  <c r="M5640" i="16"/>
  <c r="M3584" i="16"/>
  <c r="M6590" i="16"/>
  <c r="M4542" i="16"/>
  <c r="M2494" i="16"/>
  <c r="M6120" i="16"/>
  <c r="M4064" i="16"/>
  <c r="M7070" i="16"/>
  <c r="M5022" i="16"/>
  <c r="M2974" i="16"/>
  <c r="M450" i="16"/>
  <c r="M975" i="16"/>
  <c r="M4929" i="16"/>
  <c r="M2034" i="16"/>
  <c r="M449" i="16"/>
  <c r="M161" i="16"/>
  <c r="M7264" i="16"/>
  <c r="M7008" i="16"/>
  <c r="M6752" i="16"/>
  <c r="M6496" i="16"/>
  <c r="M6240" i="16"/>
  <c r="M5984" i="16"/>
  <c r="M5728" i="16"/>
  <c r="M5472" i="16"/>
  <c r="M4696" i="16"/>
  <c r="M4440" i="16"/>
  <c r="M4184" i="16"/>
  <c r="M3928" i="16"/>
  <c r="M3672" i="16"/>
  <c r="M3416" i="16"/>
  <c r="M3160" i="16"/>
  <c r="M2904" i="16"/>
  <c r="M8443" i="16"/>
  <c r="M6442" i="16"/>
  <c r="M4283" i="16"/>
  <c r="M4737" i="16"/>
  <c r="M73" i="16"/>
  <c r="M3328" i="16"/>
  <c r="M6334" i="16"/>
  <c r="M4286" i="16"/>
  <c r="M2238" i="16"/>
  <c r="M1487" i="16"/>
  <c r="M5864" i="16"/>
  <c r="M3808" i="16"/>
  <c r="M6814" i="16"/>
  <c r="M4766" i="16"/>
  <c r="M2718" i="16"/>
  <c r="M3281" i="16"/>
  <c r="M2761" i="16"/>
  <c r="M2082" i="16"/>
  <c r="M166" i="16"/>
  <c r="M1810" i="16"/>
  <c r="M5408" i="16"/>
  <c r="M5152" i="16"/>
  <c r="M4896" i="16"/>
  <c r="M2584" i="16"/>
  <c r="M2328" i="16"/>
  <c r="M2072" i="16"/>
  <c r="M1816" i="16"/>
  <c r="M1560" i="16"/>
  <c r="M1304" i="16"/>
  <c r="M1048" i="16"/>
  <c r="M792" i="16"/>
  <c r="M536" i="16"/>
  <c r="M990" i="16"/>
  <c r="M4989" i="16"/>
  <c r="M4733" i="16"/>
  <c r="M4477" i="16"/>
  <c r="M4221" i="16"/>
  <c r="M2933" i="16"/>
  <c r="M2677" i="16"/>
  <c r="M2421" i="16"/>
  <c r="M2165" i="16"/>
  <c r="M1909" i="16"/>
  <c r="M1653" i="16"/>
  <c r="M1397" i="16"/>
  <c r="M1141" i="16"/>
  <c r="M885" i="16"/>
  <c r="M629" i="16"/>
  <c r="M365" i="16"/>
  <c r="M101" i="16"/>
  <c r="M2523" i="16"/>
  <c r="M2267" i="16"/>
  <c r="M2011" i="16"/>
  <c r="M1499" i="16"/>
  <c r="M1243" i="16"/>
  <c r="M987" i="16"/>
  <c r="M731" i="16"/>
  <c r="M475" i="16"/>
  <c r="M219" i="16"/>
  <c r="M3106" i="16"/>
  <c r="M2850" i="16"/>
  <c r="M1770" i="16"/>
  <c r="M1498" i="16"/>
  <c r="M6575" i="16"/>
  <c r="M6319" i="16"/>
  <c r="M6063" i="16"/>
  <c r="M5807" i="16"/>
  <c r="M5551" i="16"/>
  <c r="M5295" i="16"/>
  <c r="M5039" i="16"/>
  <c r="M4783" i="16"/>
  <c r="M4527" i="16"/>
  <c r="M4271" i="16"/>
  <c r="M4015" i="16"/>
  <c r="M3759" i="16"/>
  <c r="M3503" i="16"/>
  <c r="M3247" i="16"/>
  <c r="M2991" i="16"/>
  <c r="M2735" i="16"/>
  <c r="M423" i="16"/>
  <c r="M159" i="16"/>
  <c r="M3925" i="16"/>
  <c r="M3669" i="16"/>
  <c r="M3413" i="16"/>
  <c r="M3157" i="16"/>
  <c r="M2554" i="16"/>
  <c r="M1730" i="16"/>
  <c r="M1458" i="16"/>
  <c r="M1186" i="16"/>
  <c r="M914" i="16"/>
  <c r="M642" i="16"/>
  <c r="M378" i="16"/>
  <c r="M114" i="16"/>
  <c r="M2439" i="16"/>
  <c r="M2183" i="16"/>
  <c r="M1927" i="16"/>
  <c r="M1671" i="16"/>
  <c r="M1415" i="16"/>
  <c r="M1159" i="16"/>
  <c r="M903" i="16"/>
  <c r="M647" i="16"/>
  <c r="M38" i="16"/>
  <c r="M4248" i="16"/>
  <c r="M3992" i="16"/>
  <c r="M3736" i="16"/>
  <c r="M3480" i="16"/>
  <c r="M3224" i="16"/>
  <c r="M2968" i="16"/>
  <c r="M2712" i="16"/>
  <c r="M6998" i="16"/>
  <c r="M6742" i="16"/>
  <c r="M6486" i="16"/>
  <c r="M6230" i="16"/>
  <c r="M5974" i="16"/>
  <c r="M5718" i="16"/>
  <c r="M5462" i="16"/>
  <c r="M5206" i="16"/>
  <c r="M4950" i="16"/>
  <c r="M4694" i="16"/>
  <c r="M4438" i="16"/>
  <c r="M4182" i="16"/>
  <c r="M478" i="16"/>
  <c r="M7296" i="16"/>
  <c r="M7040" i="16"/>
  <c r="M6784" i="16"/>
  <c r="M6528" i="16"/>
  <c r="M6272" i="16"/>
  <c r="M6016" i="16"/>
  <c r="M5760" i="16"/>
  <c r="M5504" i="16"/>
  <c r="M4728" i="16"/>
  <c r="M4472" i="16"/>
  <c r="M4216" i="16"/>
  <c r="M3960" i="16"/>
  <c r="M3704" i="16"/>
  <c r="M3448" i="16"/>
  <c r="M3192" i="16"/>
  <c r="M2936" i="16"/>
  <c r="M102" i="16"/>
  <c r="M6966" i="16"/>
  <c r="M6710" i="16"/>
  <c r="M6454" i="16"/>
  <c r="M6198" i="16"/>
  <c r="M5942" i="16"/>
  <c r="M5686" i="16"/>
  <c r="M5430" i="16"/>
  <c r="M5174" i="16"/>
  <c r="M4918" i="16"/>
  <c r="M4662" i="16"/>
  <c r="M4406" i="16"/>
  <c r="M4150" i="16"/>
  <c r="M3894" i="16"/>
  <c r="M3638" i="16"/>
  <c r="M3382" i="16"/>
  <c r="M3126" i="16"/>
  <c r="M2870" i="16"/>
  <c r="M2614" i="16"/>
  <c r="M2358" i="16"/>
  <c r="M1454" i="16"/>
  <c r="M4177" i="16"/>
  <c r="M3921" i="16"/>
  <c r="M3145" i="16"/>
  <c r="M2889" i="16"/>
  <c r="M2625" i="16"/>
  <c r="M2369" i="16"/>
  <c r="M2113" i="16"/>
  <c r="M1857" i="16"/>
  <c r="M1601" i="16"/>
  <c r="M1345" i="16"/>
  <c r="M1089" i="16"/>
  <c r="M833" i="16"/>
  <c r="M577" i="16"/>
  <c r="M5336" i="16"/>
  <c r="M5080" i="16"/>
  <c r="M4824" i="16"/>
  <c r="M2512" i="16"/>
  <c r="M2256" i="16"/>
  <c r="M2000" i="16"/>
  <c r="M1744" i="16"/>
  <c r="M1488" i="16"/>
  <c r="M1232" i="16"/>
  <c r="M976" i="16"/>
  <c r="M720" i="16"/>
  <c r="M464" i="16"/>
  <c r="M176" i="16"/>
  <c r="M1902" i="16"/>
  <c r="M894" i="16"/>
  <c r="M369" i="16"/>
  <c r="M89" i="16"/>
  <c r="M7192" i="16"/>
  <c r="M6936" i="16"/>
  <c r="M6680" i="16"/>
  <c r="M6424" i="16"/>
  <c r="M6168" i="16"/>
  <c r="M5912" i="16"/>
  <c r="M5656" i="16"/>
  <c r="M4624" i="16"/>
  <c r="M4368" i="16"/>
  <c r="M4112" i="16"/>
  <c r="M3856" i="16"/>
  <c r="M3600" i="16"/>
  <c r="M3344" i="16"/>
  <c r="M3088" i="16"/>
  <c r="M2832" i="16"/>
  <c r="M7190" i="16"/>
  <c r="M6934" i="16"/>
  <c r="M6678" i="16"/>
  <c r="M6422" i="16"/>
  <c r="M6166" i="16"/>
  <c r="M5910" i="16"/>
  <c r="M5654" i="16"/>
  <c r="M5398" i="16"/>
  <c r="M5142" i="16"/>
  <c r="M4886" i="16"/>
  <c r="M4630" i="16"/>
  <c r="M4374" i="16"/>
  <c r="M4118" i="16"/>
  <c r="M3862" i="16"/>
  <c r="M3606" i="16"/>
  <c r="M3350" i="16"/>
  <c r="M3094" i="16"/>
  <c r="M2838" i="16"/>
  <c r="M4145" i="16"/>
  <c r="M3889" i="16"/>
  <c r="M3113" i="16"/>
  <c r="M2857" i="16"/>
  <c r="M2593" i="16"/>
  <c r="M2337" i="16"/>
  <c r="M2081" i="16"/>
  <c r="M1825" i="16"/>
  <c r="M1569" i="16"/>
  <c r="M1313" i="16"/>
  <c r="M1057" i="16"/>
  <c r="M801" i="16"/>
  <c r="M545" i="16"/>
  <c r="M265" i="16"/>
  <c r="M5304" i="16"/>
  <c r="M5048" i="16"/>
  <c r="M4792" i="16"/>
  <c r="M2480" i="16"/>
  <c r="M2224" i="16"/>
  <c r="M1968" i="16"/>
  <c r="M1712" i="16"/>
  <c r="M1456" i="16"/>
  <c r="M1200" i="16"/>
  <c r="M944" i="16"/>
  <c r="M688" i="16"/>
  <c r="M432" i="16"/>
  <c r="M144" i="16"/>
  <c r="M2158" i="16"/>
  <c r="M1534" i="16"/>
  <c r="M57" i="16"/>
  <c r="M7160" i="16"/>
  <c r="M6904" i="16"/>
  <c r="M6648" i="16"/>
  <c r="M6392" i="16"/>
  <c r="M6136" i="16"/>
  <c r="M5880" i="16"/>
  <c r="M5624" i="16"/>
  <c r="M4592" i="16"/>
  <c r="M4336" i="16"/>
  <c r="M4080" i="16"/>
  <c r="M3824" i="16"/>
  <c r="M3568" i="16"/>
  <c r="M3312" i="16"/>
  <c r="M3056" i="16"/>
  <c r="M2800" i="16"/>
  <c r="M7086" i="16"/>
  <c r="M6830" i="16"/>
  <c r="M6574" i="16"/>
  <c r="M6318" i="16"/>
  <c r="M6062" i="16"/>
  <c r="M5806" i="16"/>
  <c r="M5550" i="16"/>
  <c r="M5294" i="16"/>
  <c r="M5038" i="16"/>
  <c r="M4782" i="16"/>
  <c r="M4526" i="16"/>
  <c r="M4270" i="16"/>
  <c r="M4014" i="16"/>
  <c r="M3758" i="16"/>
  <c r="M3502" i="16"/>
  <c r="M3246" i="16"/>
  <c r="M2990" i="16"/>
  <c r="M2734" i="16"/>
  <c r="M2478" i="16"/>
  <c r="M2222" i="16"/>
  <c r="M1934" i="16"/>
  <c r="M1614" i="16"/>
  <c r="M3917" i="16"/>
  <c r="M3661" i="16"/>
  <c r="M3405" i="16"/>
  <c r="M3149" i="16"/>
  <c r="M1994" i="16"/>
  <c r="M1722" i="16"/>
  <c r="M1450" i="16"/>
  <c r="M1178" i="16"/>
  <c r="M906" i="16"/>
  <c r="M634" i="16"/>
  <c r="M370" i="16"/>
  <c r="M106" i="16"/>
  <c r="M2431" i="16"/>
  <c r="M2175" i="16"/>
  <c r="M1919" i="16"/>
  <c r="M1663" i="16"/>
  <c r="M1407" i="16"/>
  <c r="M1151" i="16"/>
  <c r="M895" i="16"/>
  <c r="M639" i="16"/>
  <c r="M375" i="16"/>
  <c r="M2242" i="16"/>
  <c r="M1970" i="16"/>
  <c r="M1698" i="16"/>
  <c r="M1426" i="16"/>
  <c r="M1154" i="16"/>
  <c r="M82" i="16"/>
  <c r="M2663" i="16"/>
  <c r="M2407" i="16"/>
  <c r="M2151" i="16"/>
  <c r="M1895" i="16"/>
  <c r="M1639" i="16"/>
  <c r="M1383" i="16"/>
  <c r="M1127" i="16"/>
  <c r="M871" i="16"/>
  <c r="M615" i="16"/>
  <c r="M351" i="16"/>
  <c r="M49" i="16"/>
  <c r="M7152" i="16"/>
  <c r="M6896" i="16"/>
  <c r="M6640" i="16"/>
  <c r="M6384" i="16"/>
  <c r="M6128" i="16"/>
  <c r="M5872" i="16"/>
  <c r="M5616" i="16"/>
  <c r="M4584" i="16"/>
  <c r="M4328" i="16"/>
  <c r="M4072" i="16"/>
  <c r="M3816" i="16"/>
  <c r="M3560" i="16"/>
  <c r="M3304" i="16"/>
  <c r="M3048" i="16"/>
  <c r="M2792" i="16"/>
  <c r="M7078" i="16"/>
  <c r="M6822" i="16"/>
  <c r="M6566" i="16"/>
  <c r="M6310" i="16"/>
  <c r="M6054" i="16"/>
  <c r="M5798" i="16"/>
  <c r="M5542" i="16"/>
  <c r="M5286" i="16"/>
  <c r="M5030" i="16"/>
  <c r="M4774" i="16"/>
  <c r="M4518" i="16"/>
  <c r="M4262" i="16"/>
  <c r="M4006" i="16"/>
  <c r="M3750" i="16"/>
  <c r="M3494" i="16"/>
  <c r="M3238" i="16"/>
  <c r="M2982" i="16"/>
  <c r="M2726" i="16"/>
  <c r="M2470" i="16"/>
  <c r="M2214" i="16"/>
  <c r="M1926" i="16"/>
  <c r="M1262" i="16"/>
  <c r="M454" i="16"/>
  <c r="M7118" i="16"/>
  <c r="M6862" i="16"/>
  <c r="M6606" i="16"/>
  <c r="M6350" i="16"/>
  <c r="M6094" i="16"/>
  <c r="M5838" i="16"/>
  <c r="M5582" i="16"/>
  <c r="M5326" i="16"/>
  <c r="M5070" i="16"/>
  <c r="M4814" i="16"/>
  <c r="M4558" i="16"/>
  <c r="M4302" i="16"/>
  <c r="M4046" i="16"/>
  <c r="M3790" i="16"/>
  <c r="M3534" i="16"/>
  <c r="M3278" i="16"/>
  <c r="M3022" i="16"/>
  <c r="M2766" i="16"/>
  <c r="M2510" i="16"/>
  <c r="M2254" i="16"/>
  <c r="M974" i="16"/>
  <c r="M2265" i="16"/>
  <c r="M2009" i="16"/>
  <c r="M1753" i="16"/>
  <c r="M1497" i="16"/>
  <c r="M1241" i="16"/>
  <c r="M985" i="16"/>
  <c r="M729" i="16"/>
  <c r="M5232" i="16"/>
  <c r="M4976" i="16"/>
  <c r="M2664" i="16"/>
  <c r="M2408" i="16"/>
  <c r="M2152" i="16"/>
  <c r="M1896" i="16"/>
  <c r="M1640" i="16"/>
  <c r="M1384" i="16"/>
  <c r="M1128" i="16"/>
  <c r="M872" i="16"/>
  <c r="M616" i="16"/>
  <c r="M352" i="16"/>
  <c r="M2078" i="16"/>
  <c r="M1438" i="16"/>
  <c r="M289" i="16"/>
  <c r="M17" i="16"/>
  <c r="M7120" i="16"/>
  <c r="M6864" i="16"/>
  <c r="M6608" i="16"/>
  <c r="M6352" i="16"/>
  <c r="M6096" i="16"/>
  <c r="M5840" i="16"/>
  <c r="M5584" i="16"/>
  <c r="M4552" i="16"/>
  <c r="M4296" i="16"/>
  <c r="M4040" i="16"/>
  <c r="M3784" i="16"/>
  <c r="M3528" i="16"/>
  <c r="M3272" i="16"/>
  <c r="M3016" i="16"/>
  <c r="M2760" i="16"/>
  <c r="M7046" i="16"/>
  <c r="M6790" i="16"/>
  <c r="M6534" i="16"/>
  <c r="M6278" i="16"/>
  <c r="M6022" i="16"/>
  <c r="M5766" i="16"/>
  <c r="M5510" i="16"/>
  <c r="M5254" i="16"/>
  <c r="M4998" i="16"/>
  <c r="M4742" i="16"/>
  <c r="M4486" i="16"/>
  <c r="M4230" i="16"/>
  <c r="M3974" i="16"/>
  <c r="M3718" i="16"/>
  <c r="M3462" i="16"/>
  <c r="M3206" i="16"/>
  <c r="M2950" i="16"/>
  <c r="M2694" i="16"/>
  <c r="M2438" i="16"/>
  <c r="M2182" i="16"/>
  <c r="M878" i="16"/>
  <c r="M3773" i="16"/>
  <c r="M1430" i="16"/>
  <c r="M1174" i="16"/>
  <c r="M918" i="16"/>
  <c r="M882" i="16"/>
  <c r="M2233" i="16"/>
  <c r="M1977" i="16"/>
  <c r="M1721" i="16"/>
  <c r="M1465" i="16"/>
  <c r="M1209" i="16"/>
  <c r="M953" i="16"/>
  <c r="M697" i="16"/>
  <c r="M5200" i="16"/>
  <c r="M4944" i="16"/>
  <c r="M2632" i="16"/>
  <c r="M2376" i="16"/>
  <c r="M2120" i="16"/>
  <c r="M1864" i="16"/>
  <c r="M1608" i="16"/>
  <c r="M1352" i="16"/>
  <c r="M1096" i="16"/>
  <c r="M840" i="16"/>
  <c r="M584" i="16"/>
  <c r="M1054" i="16"/>
  <c r="M249" i="16"/>
  <c r="M7088" i="16"/>
  <c r="M6832" i="16"/>
  <c r="M6576" i="16"/>
  <c r="M6320" i="16"/>
  <c r="M6064" i="16"/>
  <c r="M5808" i="16"/>
  <c r="M5552" i="16"/>
  <c r="M4520" i="16"/>
  <c r="M4264" i="16"/>
  <c r="M4008" i="16"/>
  <c r="M3752" i="16"/>
  <c r="M3496" i="16"/>
  <c r="M3240" i="16"/>
  <c r="M2984" i="16"/>
  <c r="M2728" i="16"/>
  <c r="M7014" i="16"/>
  <c r="M6758" i="16"/>
  <c r="M6502" i="16"/>
  <c r="M6246" i="16"/>
  <c r="M5990" i="16"/>
  <c r="M5734" i="16"/>
  <c r="M5478" i="16"/>
  <c r="M5222" i="16"/>
  <c r="M4966" i="16"/>
  <c r="M4710" i="16"/>
  <c r="M4454" i="16"/>
  <c r="M4198" i="16"/>
  <c r="M3942" i="16"/>
  <c r="M3686" i="16"/>
  <c r="M3430" i="16"/>
  <c r="M3174" i="16"/>
  <c r="M2918" i="16"/>
  <c r="M2662" i="16"/>
  <c r="M2406" i="16"/>
  <c r="M1854" i="16"/>
  <c r="M1518" i="16"/>
  <c r="M321" i="16"/>
  <c r="M626" i="16"/>
  <c r="M6773" i="16"/>
  <c r="M6517" i="16"/>
  <c r="M6261" i="16"/>
  <c r="M6005" i="16"/>
  <c r="M5749" i="16"/>
  <c r="M5493" i="16"/>
  <c r="M5237" i="16"/>
  <c r="M4981" i="16"/>
  <c r="M4725" i="16"/>
  <c r="M4469" i="16"/>
  <c r="M4213" i="16"/>
  <c r="M2925" i="16"/>
  <c r="M2669" i="16"/>
  <c r="M2413" i="16"/>
  <c r="M2157" i="16"/>
  <c r="M1901" i="16"/>
  <c r="M1645" i="16"/>
  <c r="M1389" i="16"/>
  <c r="M1133" i="16"/>
  <c r="M877" i="16"/>
  <c r="M621" i="16"/>
  <c r="M357" i="16"/>
  <c r="M93" i="16"/>
  <c r="M2515" i="16"/>
  <c r="M2259" i="16"/>
  <c r="M2003" i="16"/>
  <c r="M3885" i="16"/>
  <c r="M3629" i="16"/>
  <c r="M3373" i="16"/>
  <c r="M3117" i="16"/>
  <c r="M2506" i="16"/>
  <c r="M2234" i="16"/>
  <c r="M1962" i="16"/>
  <c r="M1690" i="16"/>
  <c r="M1418" i="16"/>
  <c r="M1146" i="16"/>
  <c r="M74" i="16"/>
  <c r="M2655" i="16"/>
  <c r="M2399" i="16"/>
  <c r="M2143" i="16"/>
  <c r="M1887" i="16"/>
  <c r="M1631" i="16"/>
  <c r="M1375" i="16"/>
  <c r="M1119" i="16"/>
  <c r="M863" i="16"/>
  <c r="M607" i="16"/>
  <c r="M343" i="16"/>
  <c r="M4053" i="16"/>
  <c r="M1747" i="16"/>
  <c r="M1491" i="16"/>
  <c r="M1235" i="16"/>
  <c r="M979" i="16"/>
  <c r="M723" i="16"/>
  <c r="M467" i="16"/>
  <c r="M211" i="16"/>
  <c r="M3098" i="16"/>
  <c r="M2842" i="16"/>
  <c r="M1762" i="16"/>
  <c r="M6823" i="16"/>
  <c r="M6567" i="16"/>
  <c r="M6311" i="16"/>
  <c r="M6055" i="16"/>
  <c r="M5799" i="16"/>
  <c r="M5543" i="16"/>
  <c r="M5287" i="16"/>
  <c r="M5031" i="16"/>
  <c r="M4775" i="16"/>
  <c r="M4519" i="16"/>
  <c r="M4263" i="16"/>
  <c r="M4007" i="16"/>
  <c r="M3751" i="16"/>
  <c r="M3495" i="16"/>
  <c r="M3239" i="16"/>
  <c r="M2983" i="16"/>
  <c r="M2727" i="16"/>
  <c r="M415" i="16"/>
  <c r="M151" i="16"/>
  <c r="M6765" i="16"/>
  <c r="M6509" i="16"/>
  <c r="M6253" i="16"/>
  <c r="M5997" i="16"/>
  <c r="M5741" i="16"/>
  <c r="M5485" i="16"/>
  <c r="M5229" i="16"/>
  <c r="M4973" i="16"/>
  <c r="M4717" i="16"/>
  <c r="M4461" i="16"/>
  <c r="M4205" i="16"/>
  <c r="M2917" i="16"/>
  <c r="M2661" i="16"/>
  <c r="M2405" i="16"/>
  <c r="M2149" i="16"/>
  <c r="M1893" i="16"/>
  <c r="M1637" i="16"/>
  <c r="M1381" i="16"/>
  <c r="M1125" i="16"/>
  <c r="M869" i="16"/>
  <c r="M613" i="16"/>
  <c r="M349" i="16"/>
  <c r="M85" i="16"/>
  <c r="M2507" i="16"/>
  <c r="M2251" i="16"/>
  <c r="M1995" i="16"/>
  <c r="M1739" i="16"/>
  <c r="M1483" i="16"/>
  <c r="M1227" i="16"/>
  <c r="M971" i="16"/>
  <c r="M715" i="16"/>
  <c r="M459" i="16"/>
  <c r="M203" i="16"/>
  <c r="M3090" i="16"/>
  <c r="M2834" i="16"/>
  <c r="M2026" i="16"/>
  <c r="M1754" i="16"/>
  <c r="M6815" i="16"/>
  <c r="M6559" i="16"/>
  <c r="M6303" i="16"/>
  <c r="M6047" i="16"/>
  <c r="M5791" i="16"/>
  <c r="M5535" i="16"/>
  <c r="M5279" i="16"/>
  <c r="M5023" i="16"/>
  <c r="M4767" i="16"/>
  <c r="M4511" i="16"/>
  <c r="M4255" i="16"/>
  <c r="M3999" i="16"/>
  <c r="M3743" i="16"/>
  <c r="M3487" i="16"/>
  <c r="M3231" i="16"/>
  <c r="M2975" i="16"/>
  <c r="M2719" i="16"/>
  <c r="M407" i="16"/>
  <c r="M143" i="16"/>
  <c r="M7849" i="16"/>
  <c r="M7476" i="16"/>
  <c r="M8713" i="16"/>
  <c r="M8612" i="16"/>
  <c r="M7486" i="16"/>
  <c r="M7623" i="16"/>
  <c r="M8264" i="16"/>
  <c r="M7484" i="16"/>
  <c r="M6460" i="16"/>
  <c r="M5436" i="16"/>
  <c r="M4412" i="16"/>
  <c r="M7931" i="16"/>
  <c r="M5418" i="16"/>
  <c r="M2580" i="16"/>
  <c r="M2324" i="16"/>
  <c r="M2068" i="16"/>
  <c r="M1812" i="16"/>
  <c r="M1556" i="16"/>
  <c r="M1300" i="16"/>
  <c r="M1044" i="16"/>
  <c r="M788" i="16"/>
  <c r="M4307" i="16"/>
  <c r="M3275" i="16"/>
  <c r="M3011" i="16"/>
  <c r="M2739" i="16"/>
  <c r="M3945" i="16"/>
  <c r="M2913" i="16"/>
  <c r="M2393" i="16"/>
  <c r="M8353" i="16"/>
  <c r="M8097" i="16"/>
  <c r="M7841" i="16"/>
  <c r="M7585" i="16"/>
  <c r="M7329" i="16"/>
  <c r="M7501" i="16"/>
  <c r="M7245" i="16"/>
  <c r="M8336" i="16"/>
  <c r="M8080" i="16"/>
  <c r="M7824" i="16"/>
  <c r="M7568" i="16"/>
  <c r="M8719" i="16"/>
  <c r="M8463" i="16"/>
  <c r="M8207" i="16"/>
  <c r="M7695" i="16"/>
  <c r="M7439" i="16"/>
  <c r="M7183" i="16"/>
  <c r="M6927" i="16"/>
  <c r="M8582" i="16"/>
  <c r="M8326" i="16"/>
  <c r="M8070" i="16"/>
  <c r="M7558" i="16"/>
  <c r="M7302" i="16"/>
  <c r="M8573" i="16"/>
  <c r="M8317" i="16"/>
  <c r="M8061" i="16"/>
  <c r="M7805" i="16"/>
  <c r="M8684" i="16"/>
  <c r="M8428" i="16"/>
  <c r="M7780" i="16"/>
  <c r="M6756" i="16"/>
  <c r="M5732" i="16"/>
  <c r="M4708" i="16"/>
  <c r="M1284" i="16"/>
  <c r="M772" i="16"/>
  <c r="M500" i="16"/>
  <c r="M8268" i="16"/>
  <c r="M8012" i="16"/>
  <c r="M7756" i="16"/>
  <c r="M7500" i="16"/>
  <c r="M7244" i="16"/>
  <c r="M6988" i="16"/>
  <c r="M6732" i="16"/>
  <c r="M6476" i="16"/>
  <c r="M6220" i="16"/>
  <c r="M5964" i="16"/>
  <c r="M5708" i="16"/>
  <c r="M5452" i="16"/>
  <c r="M5196" i="16"/>
  <c r="M4940" i="16"/>
  <c r="M4684" i="16"/>
  <c r="M4428" i="16"/>
  <c r="M4172" i="16"/>
  <c r="M3916" i="16"/>
  <c r="M3660" i="16"/>
  <c r="M3404" i="16"/>
  <c r="M3148" i="16"/>
  <c r="M2892" i="16"/>
  <c r="M300" i="16"/>
  <c r="M8715" i="16"/>
  <c r="M8459" i="16"/>
  <c r="M8203" i="16"/>
  <c r="M7947" i="16"/>
  <c r="M2700" i="16"/>
  <c r="M2444" i="16"/>
  <c r="M2188" i="16"/>
  <c r="M1932" i="16"/>
  <c r="M1676" i="16"/>
  <c r="M1420" i="16"/>
  <c r="M1164" i="16"/>
  <c r="M908" i="16"/>
  <c r="M652" i="16"/>
  <c r="M4171" i="16"/>
  <c r="M3395" i="16"/>
  <c r="M2867" i="16"/>
  <c r="M2595" i="16"/>
  <c r="M8033" i="16"/>
  <c r="M7777" i="16"/>
  <c r="M7437" i="16"/>
  <c r="M8483" i="16"/>
  <c r="M692" i="16"/>
  <c r="M4211" i="16"/>
  <c r="M3435" i="16"/>
  <c r="M2635" i="16"/>
  <c r="M5337" i="16"/>
  <c r="M4265" i="16"/>
  <c r="M3753" i="16"/>
  <c r="M2713" i="16"/>
  <c r="M2212" i="16"/>
  <c r="M6948" i="16"/>
  <c r="M5924" i="16"/>
  <c r="M4900" i="16"/>
  <c r="M3876" i="16"/>
  <c r="M7593" i="16"/>
  <c r="M2468" i="16"/>
  <c r="M6964" i="16"/>
  <c r="M8457" i="16"/>
  <c r="M8356" i="16"/>
  <c r="M7381" i="16"/>
  <c r="M7230" i="16"/>
  <c r="M7367" i="16"/>
  <c r="M8008" i="16"/>
  <c r="M8601" i="16"/>
  <c r="M8345" i="16"/>
  <c r="M8089" i="16"/>
  <c r="M7833" i="16"/>
  <c r="M7577" i="16"/>
  <c r="M7321" i="16"/>
  <c r="M7493" i="16"/>
  <c r="M7237" i="16"/>
  <c r="M8052" i="16"/>
  <c r="M7028" i="16"/>
  <c r="M6004" i="16"/>
  <c r="M4980" i="16"/>
  <c r="M3956" i="16"/>
  <c r="M2564" i="16"/>
  <c r="M2052" i="16"/>
  <c r="M1540" i="16"/>
  <c r="M988" i="16"/>
  <c r="M3316" i="16"/>
  <c r="M3060" i="16"/>
  <c r="M2804" i="16"/>
  <c r="M484" i="16"/>
  <c r="M196" i="16"/>
  <c r="M8627" i="16"/>
  <c r="M8371" i="16"/>
  <c r="M8115" i="16"/>
  <c r="M7859" i="16"/>
  <c r="M7603" i="16"/>
  <c r="M7347" i="16"/>
  <c r="M7091" i="16"/>
  <c r="M6835" i="16"/>
  <c r="M6579" i="16"/>
  <c r="M6323" i="16"/>
  <c r="M6067" i="16"/>
  <c r="M5811" i="16"/>
  <c r="M5555" i="16"/>
  <c r="M5299" i="16"/>
  <c r="M5043" i="16"/>
  <c r="M4787" i="16"/>
  <c r="M4531" i="16"/>
  <c r="M4011" i="16"/>
  <c r="M3755" i="16"/>
  <c r="M3235" i="16"/>
  <c r="M2971" i="16"/>
  <c r="M2699" i="16"/>
  <c r="M8674" i="16"/>
  <c r="M8418" i="16"/>
  <c r="M8162" i="16"/>
  <c r="M7906" i="16"/>
  <c r="M7650" i="16"/>
  <c r="M7394" i="16"/>
  <c r="M7138" i="16"/>
  <c r="M6882" i="16"/>
  <c r="M6626" i="16"/>
  <c r="M6370" i="16"/>
  <c r="M6114" i="16"/>
  <c r="M5858" i="16"/>
  <c r="M5602" i="16"/>
  <c r="M5346" i="16"/>
  <c r="M5090" i="16"/>
  <c r="M4834" i="16"/>
  <c r="M4578" i="16"/>
  <c r="M4322" i="16"/>
  <c r="M4066" i="16"/>
  <c r="M3810" i="16"/>
  <c r="M3554" i="16"/>
  <c r="M3298" i="16"/>
  <c r="M7201" i="16"/>
  <c r="M6945" i="16"/>
  <c r="M6689" i="16"/>
  <c r="M6433" i="16"/>
  <c r="M6177" i="16"/>
  <c r="M5921" i="16"/>
  <c r="M5665" i="16"/>
  <c r="M5409" i="16"/>
  <c r="M7445" i="16"/>
  <c r="M7273" i="16"/>
  <c r="M7998" i="16"/>
  <c r="M8135" i="16"/>
  <c r="M8293" i="16"/>
  <c r="M8037" i="16"/>
  <c r="M7781" i="16"/>
  <c r="M8660" i="16"/>
  <c r="M8404" i="16"/>
  <c r="M7748" i="16"/>
  <c r="M6724" i="16"/>
  <c r="M5700" i="16"/>
  <c r="M4676" i="16"/>
  <c r="M3140" i="16"/>
  <c r="M1052" i="16"/>
  <c r="M8561" i="16"/>
  <c r="M8305" i="16"/>
  <c r="M8049" i="16"/>
  <c r="M7793" i="16"/>
  <c r="M7537" i="16"/>
  <c r="M7281" i="16"/>
  <c r="M7709" i="16"/>
  <c r="M7453" i="16"/>
  <c r="M7316" i="16"/>
  <c r="M6292" i="16"/>
  <c r="M5268" i="16"/>
  <c r="M4244" i="16"/>
  <c r="M2492" i="16"/>
  <c r="M1980" i="16"/>
  <c r="M1468" i="16"/>
  <c r="M892" i="16"/>
  <c r="M3315" i="16"/>
  <c r="M8252" i="16"/>
  <c r="M7228" i="16"/>
  <c r="M6204" i="16"/>
  <c r="M5180" i="16"/>
  <c r="M4156" i="16"/>
  <c r="M3388" i="16"/>
  <c r="M2876" i="16"/>
  <c r="M6907" i="16"/>
  <c r="M5371" i="16"/>
  <c r="M3370" i="16"/>
  <c r="M388" i="16"/>
  <c r="M8539" i="16"/>
  <c r="M8027" i="16"/>
  <c r="M7515" i="16"/>
  <c r="M7003" i="16"/>
  <c r="M6491" i="16"/>
  <c r="M5979" i="16"/>
  <c r="M2644" i="16"/>
  <c r="M2388" i="16"/>
  <c r="M2132" i="16"/>
  <c r="M1876" i="16"/>
  <c r="M1620" i="16"/>
  <c r="M1364" i="16"/>
  <c r="M1108" i="16"/>
  <c r="M852" i="16"/>
  <c r="M596" i="16"/>
  <c r="M4371" i="16"/>
  <c r="M3339" i="16"/>
  <c r="M2811" i="16"/>
  <c r="M2508" i="16"/>
  <c r="M2252" i="16"/>
  <c r="M1996" i="16"/>
  <c r="M1740" i="16"/>
  <c r="M1484" i="16"/>
  <c r="M1228" i="16"/>
  <c r="M972" i="16"/>
  <c r="M716" i="16"/>
  <c r="M4235" i="16"/>
  <c r="M3459" i="16"/>
  <c r="M7144" i="16"/>
  <c r="M5931" i="16"/>
  <c r="M5675" i="16"/>
  <c r="M5419" i="16"/>
  <c r="M5163" i="16"/>
  <c r="M4651" i="16"/>
  <c r="M4131" i="16"/>
  <c r="M3875" i="16"/>
  <c r="M3619" i="16"/>
  <c r="M3099" i="16"/>
  <c r="M8538" i="16"/>
  <c r="M8282" i="16"/>
  <c r="M8026" i="16"/>
  <c r="M7770" i="16"/>
  <c r="M7514" i="16"/>
  <c r="M7258" i="16"/>
  <c r="M7002" i="16"/>
  <c r="M6746" i="16"/>
  <c r="M6490" i="16"/>
  <c r="M6234" i="16"/>
  <c r="M5978" i="16"/>
  <c r="M5722" i="16"/>
  <c r="M5466" i="16"/>
  <c r="M5210" i="16"/>
  <c r="M4954" i="16"/>
  <c r="M4698" i="16"/>
  <c r="M4442" i="16"/>
  <c r="M4186" i="16"/>
  <c r="M3930" i="16"/>
  <c r="M3674" i="16"/>
  <c r="M3418" i="16"/>
  <c r="M3162" i="16"/>
  <c r="M5512" i="16"/>
  <c r="M3456" i="16"/>
  <c r="M6462" i="16"/>
  <c r="M4414" i="16"/>
  <c r="M2366" i="16"/>
  <c r="M113" i="16"/>
  <c r="M7216" i="16"/>
  <c r="M6960" i="16"/>
  <c r="M6704" i="16"/>
  <c r="M6448" i="16"/>
  <c r="M6192" i="16"/>
  <c r="M5936" i="16"/>
  <c r="M5680" i="16"/>
  <c r="M4648" i="16"/>
  <c r="M4392" i="16"/>
  <c r="M4136" i="16"/>
  <c r="M3880" i="16"/>
  <c r="M3624" i="16"/>
  <c r="M3368" i="16"/>
  <c r="M3112" i="16"/>
  <c r="M2856" i="16"/>
  <c r="M7142" i="16"/>
  <c r="M6886" i="16"/>
  <c r="M6630" i="16"/>
  <c r="M6374" i="16"/>
  <c r="M6118" i="16"/>
  <c r="M5862" i="16"/>
  <c r="M5606" i="16"/>
  <c r="M5350" i="16"/>
  <c r="M5094" i="16"/>
  <c r="M4838" i="16"/>
  <c r="M4582" i="16"/>
  <c r="M4326" i="16"/>
  <c r="M4070" i="16"/>
  <c r="M3814" i="16"/>
  <c r="M3558" i="16"/>
  <c r="M3302" i="16"/>
  <c r="M3046" i="16"/>
  <c r="M2790" i="16"/>
  <c r="M2534" i="16"/>
  <c r="M7691" i="16"/>
  <c r="M7435" i="16"/>
  <c r="M7179" i="16"/>
  <c r="M6923" i="16"/>
  <c r="M6667" i="16"/>
  <c r="M6411" i="16"/>
  <c r="M6155" i="16"/>
  <c r="M5283" i="16"/>
  <c r="M5027" i="16"/>
  <c r="M4771" i="16"/>
  <c r="M4515" i="16"/>
  <c r="M3995" i="16"/>
  <c r="M3739" i="16"/>
  <c r="M3219" i="16"/>
  <c r="M2955" i="16"/>
  <c r="M2683" i="16"/>
  <c r="M8658" i="16"/>
  <c r="M8402" i="16"/>
  <c r="M8146" i="16"/>
  <c r="M7890" i="16"/>
  <c r="M7634" i="16"/>
  <c r="M7378" i="16"/>
  <c r="M7122" i="16"/>
  <c r="M6866" i="16"/>
  <c r="M6610" i="16"/>
  <c r="M6354" i="16"/>
  <c r="M6098" i="16"/>
  <c r="M5842" i="16"/>
  <c r="M5586" i="16"/>
  <c r="M5330" i="16"/>
  <c r="M5074" i="16"/>
  <c r="M4818" i="16"/>
  <c r="M4562" i="16"/>
  <c r="M4306" i="16"/>
  <c r="M4050" i="16"/>
  <c r="M3794" i="16"/>
  <c r="M3538" i="16"/>
  <c r="M3282" i="16"/>
  <c r="M7185" i="16"/>
  <c r="M6929" i="16"/>
  <c r="M6673" i="16"/>
  <c r="M6417" i="16"/>
  <c r="M6161" i="16"/>
  <c r="M5905" i="16"/>
  <c r="M5649" i="16"/>
  <c r="M5393" i="16"/>
  <c r="M5057" i="16"/>
  <c r="M4713" i="16"/>
  <c r="M4377" i="16"/>
  <c r="M4121" i="16"/>
  <c r="M3865" i="16"/>
  <c r="M3089" i="16"/>
  <c r="M2569" i="16"/>
  <c r="M2313" i="16"/>
  <c r="M2057" i="16"/>
  <c r="M1801" i="16"/>
  <c r="M1545" i="16"/>
  <c r="M1289" i="16"/>
  <c r="M1033" i="16"/>
  <c r="M777" i="16"/>
  <c r="M521" i="16"/>
  <c r="M2688" i="16"/>
  <c r="M641" i="16"/>
  <c r="M5073" i="16"/>
  <c r="M4817" i="16"/>
  <c r="M4561" i="16"/>
  <c r="M3529" i="16"/>
  <c r="M3273" i="16"/>
  <c r="M4353" i="16"/>
  <c r="M3841" i="16"/>
  <c r="M3065" i="16"/>
  <c r="M2545" i="16"/>
  <c r="M2033" i="16"/>
  <c r="M1777" i="16"/>
  <c r="M1521" i="16"/>
  <c r="M1009" i="16"/>
  <c r="M753" i="16"/>
  <c r="M5000" i="16"/>
  <c r="M2432" i="16"/>
  <c r="M2176" i="16"/>
  <c r="M1920" i="16"/>
  <c r="M1664" i="16"/>
  <c r="M1408" i="16"/>
  <c r="M896" i="16"/>
  <c r="M640" i="16"/>
  <c r="M4601" i="16"/>
  <c r="M4209" i="16"/>
  <c r="M3953" i="16"/>
  <c r="M3177" i="16"/>
  <c r="M2921" i="16"/>
  <c r="M2657" i="16"/>
  <c r="M2401" i="16"/>
  <c r="M2145" i="16"/>
  <c r="M1889" i="16"/>
  <c r="M1633" i="16"/>
  <c r="M1377" i="16"/>
  <c r="M1121" i="16"/>
  <c r="M865" i="16"/>
  <c r="M609" i="16"/>
  <c r="M5368" i="16"/>
  <c r="M5112" i="16"/>
  <c r="M4856" i="16"/>
  <c r="M2544" i="16"/>
  <c r="M2288" i="16"/>
  <c r="M2032" i="16"/>
  <c r="M1776" i="16"/>
  <c r="M1520" i="16"/>
  <c r="M1264" i="16"/>
  <c r="M1008" i="16"/>
  <c r="M752" i="16"/>
  <c r="M496" i="16"/>
  <c r="M216" i="16"/>
  <c r="M1278" i="16"/>
  <c r="M4313" i="16"/>
  <c r="M3801" i="16"/>
  <c r="M1686" i="16"/>
  <c r="M2582" i="16"/>
  <c r="M2326" i="16"/>
  <c r="M2054" i="16"/>
  <c r="M1070" i="16"/>
  <c r="M4545" i="16"/>
  <c r="M4369" i="16"/>
  <c r="M4113" i="16"/>
  <c r="M3857" i="16"/>
  <c r="M3081" i="16"/>
  <c r="M2561" i="16"/>
  <c r="M2305" i="16"/>
  <c r="M2049" i="16"/>
  <c r="M1793" i="16"/>
  <c r="M1537" i="16"/>
  <c r="M1281" i="16"/>
  <c r="M1025" i="16"/>
  <c r="M769" i="16"/>
  <c r="M513" i="16"/>
  <c r="M5272" i="16"/>
  <c r="M5016" i="16"/>
  <c r="M4760" i="16"/>
  <c r="M2448" i="16"/>
  <c r="M2192" i="16"/>
  <c r="M1936" i="16"/>
  <c r="M1680" i="16"/>
  <c r="M1424" i="16"/>
  <c r="M1168" i="16"/>
  <c r="M912" i="16"/>
  <c r="M656" i="16"/>
  <c r="M400" i="16"/>
  <c r="M112" i="16"/>
  <c r="M1830" i="16"/>
  <c r="M1150" i="16"/>
  <c r="M3417" i="16"/>
  <c r="M313" i="16"/>
  <c r="M5608" i="16"/>
  <c r="M3552" i="16"/>
  <c r="M6024" i="16"/>
  <c r="M3968" i="16"/>
  <c r="M6974" i="16"/>
  <c r="M4926" i="16"/>
  <c r="M2878" i="16"/>
  <c r="M514" i="16"/>
  <c r="M2287" i="16"/>
  <c r="M1602" i="16"/>
  <c r="M1263" i="16"/>
  <c r="M947" i="16"/>
  <c r="M2278" i="16"/>
  <c r="M1998" i="16"/>
  <c r="M1006" i="16"/>
  <c r="M3549" i="16"/>
  <c r="M1058" i="16"/>
  <c r="M437" i="16"/>
  <c r="M2114" i="16"/>
  <c r="M72" i="16"/>
  <c r="M751" i="16"/>
  <c r="M4957" i="16"/>
  <c r="M4701" i="16"/>
  <c r="M4445" i="16"/>
  <c r="M4189" i="16"/>
  <c r="M2901" i="16"/>
  <c r="M2645" i="16"/>
  <c r="M2389" i="16"/>
  <c r="M2133" i="16"/>
  <c r="M1877" i="16"/>
  <c r="M1621" i="16"/>
  <c r="M1365" i="16"/>
  <c r="M1109" i="16"/>
  <c r="M853" i="16"/>
  <c r="M597" i="16"/>
  <c r="M333" i="16"/>
  <c r="M69" i="16"/>
  <c r="M2491" i="16"/>
  <c r="M2235" i="16"/>
  <c r="M1979" i="16"/>
  <c r="M1723" i="16"/>
  <c r="M1467" i="16"/>
  <c r="M1211" i="16"/>
  <c r="M955" i="16"/>
  <c r="M699" i="16"/>
  <c r="M443" i="16"/>
  <c r="M187" i="16"/>
  <c r="M3074" i="16"/>
  <c r="M2818" i="16"/>
  <c r="M2282" i="16"/>
  <c r="M2010" i="16"/>
  <c r="M6799" i="16"/>
  <c r="M6543" i="16"/>
  <c r="M6287" i="16"/>
  <c r="M6031" i="16"/>
  <c r="M5775" i="16"/>
  <c r="M5519" i="16"/>
  <c r="M5263" i="16"/>
  <c r="M5007" i="16"/>
  <c r="M4751" i="16"/>
  <c r="M4495" i="16"/>
  <c r="M4239" i="16"/>
  <c r="M3983" i="16"/>
  <c r="M3727" i="16"/>
  <c r="M3471" i="16"/>
  <c r="M3215" i="16"/>
  <c r="M2959" i="16"/>
  <c r="M2703" i="16"/>
  <c r="M391" i="16"/>
  <c r="M127" i="16"/>
  <c r="M3893" i="16"/>
  <c r="M3637" i="16"/>
  <c r="M3381" i="16"/>
  <c r="M3125" i="16"/>
  <c r="M422" i="16"/>
  <c r="M1470" i="16"/>
  <c r="M1842" i="16"/>
  <c r="M2006" i="16"/>
  <c r="M1750" i="16"/>
  <c r="M1494" i="16"/>
  <c r="M1238" i="16"/>
  <c r="M726" i="16"/>
  <c r="M6973" i="16"/>
  <c r="M6717" i="16"/>
  <c r="M6461" i="16"/>
  <c r="M5949" i="16"/>
  <c r="M5693" i="16"/>
  <c r="M5437" i="16"/>
  <c r="M654" i="16"/>
  <c r="M382" i="16"/>
  <c r="M6901" i="16"/>
  <c r="M276" i="16"/>
  <c r="M2002" i="16"/>
  <c r="M1670" i="16"/>
  <c r="M1414" i="16"/>
  <c r="M1158" i="16"/>
  <c r="M902" i="16"/>
  <c r="M646" i="16"/>
  <c r="M6893" i="16"/>
  <c r="M212" i="16"/>
  <c r="M978" i="16"/>
  <c r="M670" i="16"/>
  <c r="M398" i="16"/>
  <c r="M6917" i="16"/>
  <c r="M6661" i="16"/>
  <c r="M6405" i="16"/>
  <c r="M6149" i="16"/>
  <c r="M5893" i="16"/>
  <c r="M5637" i="16"/>
  <c r="M5381" i="16"/>
  <c r="M5125" i="16"/>
  <c r="M4869" i="16"/>
  <c r="M4357" i="16"/>
  <c r="M4101" i="16"/>
  <c r="M2813" i="16"/>
  <c r="M2301" i="16"/>
  <c r="M2045" i="16"/>
  <c r="M1789" i="16"/>
  <c r="M1533" i="16"/>
  <c r="M1277" i="16"/>
  <c r="M1021" i="16"/>
  <c r="M765" i="16"/>
  <c r="M245" i="16"/>
  <c r="M346" i="16"/>
  <c r="M2403" i="16"/>
  <c r="M2147" i="16"/>
  <c r="M1891" i="16"/>
  <c r="M1635" i="16"/>
  <c r="M1379" i="16"/>
  <c r="M867" i="16"/>
  <c r="M611" i="16"/>
  <c r="M355" i="16"/>
  <c r="M99" i="16"/>
  <c r="M2986" i="16"/>
  <c r="M2730" i="16"/>
  <c r="M1642" i="16"/>
  <c r="M1370" i="16"/>
  <c r="M290" i="16"/>
  <c r="M6711" i="16"/>
  <c r="M6455" i="16"/>
  <c r="M6199" i="16"/>
  <c r="M5943" i="16"/>
  <c r="M5687" i="16"/>
  <c r="M5431" i="16"/>
  <c r="M5175" i="16"/>
  <c r="M4663" i="16"/>
  <c r="M4407" i="16"/>
  <c r="M4151" i="16"/>
  <c r="M3895" i="16"/>
  <c r="M3639" i="16"/>
  <c r="M3383" i="16"/>
  <c r="M3127" i="16"/>
  <c r="M295" i="16"/>
  <c r="M39" i="16"/>
  <c r="M1106" i="16"/>
  <c r="M132" i="16"/>
  <c r="M140" i="16"/>
  <c r="M200" i="16"/>
  <c r="M5428" i="16"/>
  <c r="M7181" i="16"/>
  <c r="M7710" i="16"/>
  <c r="M7847" i="16"/>
  <c r="M8488" i="16"/>
  <c r="M7689" i="16"/>
  <c r="M7988" i="16"/>
  <c r="M7638" i="16"/>
  <c r="M7775" i="16"/>
  <c r="M8416" i="16"/>
  <c r="M8297" i="16"/>
  <c r="M5812" i="16"/>
  <c r="M7881" i="16"/>
  <c r="M3972" i="16"/>
  <c r="M572" i="16"/>
  <c r="M7821" i="16"/>
  <c r="M8342" i="16"/>
  <c r="M8479" i="16"/>
  <c r="M8577" i="16"/>
  <c r="M8321" i="16"/>
  <c r="M8065" i="16"/>
  <c r="M7809" i="16"/>
  <c r="M7553" i="16"/>
  <c r="M7297" i="16"/>
  <c r="M7725" i="16"/>
  <c r="M7469" i="16"/>
  <c r="M8020" i="16"/>
  <c r="M6996" i="16"/>
  <c r="M5972" i="16"/>
  <c r="M4948" i="16"/>
  <c r="M3924" i="16"/>
  <c r="M3524" i="16"/>
  <c r="M2524" i="16"/>
  <c r="M2012" i="16"/>
  <c r="M1500" i="16"/>
  <c r="M7355" i="16"/>
  <c r="M4644" i="16"/>
  <c r="M8315" i="16"/>
  <c r="M7971" i="16"/>
  <c r="M6587" i="16"/>
  <c r="M4731" i="16"/>
  <c r="M6889" i="16"/>
  <c r="M8560" i="16"/>
  <c r="M8304" i="16"/>
  <c r="M8048" i="16"/>
  <c r="M7792" i="16"/>
  <c r="M7536" i="16"/>
  <c r="M8687" i="16"/>
  <c r="M8431" i="16"/>
  <c r="M8175" i="16"/>
  <c r="M7919" i="16"/>
  <c r="M7663" i="16"/>
  <c r="M7407" i="16"/>
  <c r="M7151" i="16"/>
  <c r="M6895" i="16"/>
  <c r="M8550" i="16"/>
  <c r="M8294" i="16"/>
  <c r="M8038" i="16"/>
  <c r="M7782" i="16"/>
  <c r="M7526" i="16"/>
  <c r="M7270" i="16"/>
  <c r="M8541" i="16"/>
  <c r="M8285" i="16"/>
  <c r="M8029" i="16"/>
  <c r="M7773" i="16"/>
  <c r="M8652" i="16"/>
  <c r="M8396" i="16"/>
  <c r="M8547" i="16"/>
  <c r="M5635" i="16"/>
  <c r="M1220" i="16"/>
  <c r="M708" i="16"/>
  <c r="M4795" i="16"/>
  <c r="M3763" i="16"/>
  <c r="M2707" i="16"/>
  <c r="M7914" i="16"/>
  <c r="M6890" i="16"/>
  <c r="M5866" i="16"/>
  <c r="M4842" i="16"/>
  <c r="M3818" i="16"/>
  <c r="M6953" i="16"/>
  <c r="M5929" i="16"/>
  <c r="M4745" i="16"/>
  <c r="M436" i="16"/>
  <c r="M8579" i="16"/>
  <c r="M8067" i="16"/>
  <c r="M7555" i="16"/>
  <c r="M7043" i="16"/>
  <c r="M6531" i="16"/>
  <c r="M6019" i="16"/>
  <c r="M4251" i="16"/>
  <c r="M8091" i="16"/>
  <c r="M8236" i="16"/>
  <c r="M7980" i="16"/>
  <c r="M7724" i="16"/>
  <c r="M7468" i="16"/>
  <c r="M7212" i="16"/>
  <c r="M6956" i="16"/>
  <c r="M6700" i="16"/>
  <c r="M6444" i="16"/>
  <c r="M6188" i="16"/>
  <c r="M5932" i="16"/>
  <c r="M5676" i="16"/>
  <c r="M5420" i="16"/>
  <c r="M5164" i="16"/>
  <c r="M4908" i="16"/>
  <c r="M4652" i="16"/>
  <c r="M4396" i="16"/>
  <c r="M4140" i="16"/>
  <c r="M3884" i="16"/>
  <c r="M3628" i="16"/>
  <c r="M548" i="16"/>
  <c r="M8683" i="16"/>
  <c r="M8427" i="16"/>
  <c r="M8171" i="16"/>
  <c r="M7915" i="16"/>
  <c r="M7659" i="16"/>
  <c r="M7403" i="16"/>
  <c r="M7147" i="16"/>
  <c r="M6635" i="16"/>
  <c r="M6379" i="16"/>
  <c r="M6123" i="16"/>
  <c r="M5867" i="16"/>
  <c r="M5611" i="16"/>
  <c r="M5355" i="16"/>
  <c r="M5099" i="16"/>
  <c r="M4843" i="16"/>
  <c r="M4587" i="16"/>
  <c r="M4067" i="16"/>
  <c r="M3811" i="16"/>
  <c r="M3555" i="16"/>
  <c r="M8730" i="16"/>
  <c r="M8474" i="16"/>
  <c r="M8218" i="16"/>
  <c r="M7962" i="16"/>
  <c r="M7706" i="16"/>
  <c r="M7450" i="16"/>
  <c r="M7194" i="16"/>
  <c r="M6938" i="16"/>
  <c r="M6682" i="16"/>
  <c r="M6426" i="16"/>
  <c r="M6170" i="16"/>
  <c r="M5914" i="16"/>
  <c r="M5658" i="16"/>
  <c r="M5402" i="16"/>
  <c r="M5146" i="16"/>
  <c r="M4890" i="16"/>
  <c r="M4634" i="16"/>
  <c r="M4378" i="16"/>
  <c r="M4122" i="16"/>
  <c r="M3866" i="16"/>
  <c r="M3610" i="16"/>
  <c r="M3354" i="16"/>
  <c r="M7257" i="16"/>
  <c r="M7001" i="16"/>
  <c r="M6745" i="16"/>
  <c r="M6489" i="16"/>
  <c r="M6233" i="16"/>
  <c r="M5977" i="16"/>
  <c r="M5721" i="16"/>
  <c r="M5465" i="16"/>
  <c r="M5153" i="16"/>
  <c r="M4809" i="16"/>
  <c r="M3473" i="16"/>
  <c r="M7080" i="16"/>
  <c r="M2976" i="16"/>
  <c r="M5982" i="16"/>
  <c r="M3934" i="16"/>
  <c r="M5507" i="16"/>
  <c r="M5251" i="16"/>
  <c r="M4995" i="16"/>
  <c r="M4739" i="16"/>
  <c r="M4483" i="16"/>
  <c r="M3963" i="16"/>
  <c r="M3707" i="16"/>
  <c r="M3187" i="16"/>
  <c r="M2923" i="16"/>
  <c r="M8626" i="16"/>
  <c r="M8370" i="16"/>
  <c r="M8114" i="16"/>
  <c r="M7858" i="16"/>
  <c r="M7602" i="16"/>
  <c r="M7346" i="16"/>
  <c r="M7090" i="16"/>
  <c r="M6834" i="16"/>
  <c r="M6578" i="16"/>
  <c r="M6322" i="16"/>
  <c r="M6066" i="16"/>
  <c r="M5810" i="16"/>
  <c r="M5554" i="16"/>
  <c r="M5298" i="16"/>
  <c r="M5042" i="16"/>
  <c r="M4786" i="16"/>
  <c r="M4530" i="16"/>
  <c r="M4274" i="16"/>
  <c r="M4018" i="16"/>
  <c r="M3762" i="16"/>
  <c r="M3506" i="16"/>
  <c r="M3250" i="16"/>
  <c r="M7153" i="16"/>
  <c r="M6897" i="16"/>
  <c r="M6641" i="16"/>
  <c r="M6385" i="16"/>
  <c r="M6129" i="16"/>
  <c r="M5873" i="16"/>
  <c r="M5617" i="16"/>
  <c r="M5353" i="16"/>
  <c r="M4673" i="16"/>
  <c r="M4345" i="16"/>
  <c r="M4089" i="16"/>
  <c r="M3833" i="16"/>
  <c r="M3057" i="16"/>
  <c r="M2537" i="16"/>
  <c r="M2281" i="16"/>
  <c r="M2025" i="16"/>
  <c r="M1769" i="16"/>
  <c r="M1513" i="16"/>
  <c r="M1257" i="16"/>
  <c r="M1001" i="16"/>
  <c r="M745" i="16"/>
  <c r="M201" i="16"/>
  <c r="M5248" i="16"/>
  <c r="M4992" i="16"/>
  <c r="M2680" i="16"/>
  <c r="M2424" i="16"/>
  <c r="M2168" i="16"/>
  <c r="M1912" i="16"/>
  <c r="M1656" i="16"/>
  <c r="M1400" i="16"/>
  <c r="M1144" i="16"/>
  <c r="M888" i="16"/>
  <c r="M632" i="16"/>
  <c r="M368" i="16"/>
  <c r="M134" i="16"/>
  <c r="M2094" i="16"/>
  <c r="M1118" i="16"/>
  <c r="M3926" i="16"/>
  <c r="M3670" i="16"/>
  <c r="M3414" i="16"/>
  <c r="M3158" i="16"/>
  <c r="M2902" i="16"/>
  <c r="M2646" i="16"/>
  <c r="M2390" i="16"/>
  <c r="M2126" i="16"/>
  <c r="M814" i="16"/>
  <c r="M3133" i="16"/>
  <c r="M1391" i="16"/>
  <c r="M5297" i="16"/>
  <c r="M5041" i="16"/>
  <c r="M4785" i="16"/>
  <c r="M4529" i="16"/>
  <c r="M3497" i="16"/>
  <c r="M3241" i="16"/>
  <c r="M409" i="16"/>
  <c r="M121" i="16"/>
  <c r="M7224" i="16"/>
  <c r="M6968" i="16"/>
  <c r="M6712" i="16"/>
  <c r="M6456" i="16"/>
  <c r="M6200" i="16"/>
  <c r="M5944" i="16"/>
  <c r="M5688" i="16"/>
  <c r="M4656" i="16"/>
  <c r="M4400" i="16"/>
  <c r="M4144" i="16"/>
  <c r="M3888" i="16"/>
  <c r="M3632" i="16"/>
  <c r="M3376" i="16"/>
  <c r="M3120" i="16"/>
  <c r="M2864" i="16"/>
  <c r="M7150" i="16"/>
  <c r="M6894" i="16"/>
  <c r="M6638" i="16"/>
  <c r="M6382" i="16"/>
  <c r="M6126" i="16"/>
  <c r="M5870" i="16"/>
  <c r="M5614" i="16"/>
  <c r="M5358" i="16"/>
  <c r="M5102" i="16"/>
  <c r="M4846" i="16"/>
  <c r="M4590" i="16"/>
  <c r="M4334" i="16"/>
  <c r="M4078" i="16"/>
  <c r="M3822" i="16"/>
  <c r="M3566" i="16"/>
  <c r="M3310" i="16"/>
  <c r="M3054" i="16"/>
  <c r="M2798" i="16"/>
  <c r="M2542" i="16"/>
  <c r="M2286" i="16"/>
  <c r="M1358" i="16"/>
  <c r="M2297" i="16"/>
  <c r="M2041" i="16"/>
  <c r="M1785" i="16"/>
  <c r="M1529" i="16"/>
  <c r="M1273" i="16"/>
  <c r="M1017" i="16"/>
  <c r="M761" i="16"/>
  <c r="M505" i="16"/>
  <c r="M5264" i="16"/>
  <c r="M5008" i="16"/>
  <c r="M2440" i="16"/>
  <c r="M2184" i="16"/>
  <c r="M1928" i="16"/>
  <c r="M1672" i="16"/>
  <c r="M1416" i="16"/>
  <c r="M1160" i="16"/>
  <c r="M904" i="16"/>
  <c r="M648" i="16"/>
  <c r="M104" i="16"/>
  <c r="M1822" i="16"/>
  <c r="M4321" i="16"/>
  <c r="M4065" i="16"/>
  <c r="M3809" i="16"/>
  <c r="M3033" i="16"/>
  <c r="M2513" i="16"/>
  <c r="M2257" i="16"/>
  <c r="M2001" i="16"/>
  <c r="M1745" i="16"/>
  <c r="M1489" i="16"/>
  <c r="M1233" i="16"/>
  <c r="M977" i="16"/>
  <c r="M721" i="16"/>
  <c r="M5224" i="16"/>
  <c r="M4968" i="16"/>
  <c r="M2656" i="16"/>
  <c r="M2400" i="16"/>
  <c r="M2144" i="16"/>
  <c r="M1888" i="16"/>
  <c r="M1632" i="16"/>
  <c r="M1376" i="16"/>
  <c r="M1120" i="16"/>
  <c r="M864" i="16"/>
  <c r="M608" i="16"/>
  <c r="M344" i="16"/>
  <c r="M1086" i="16"/>
  <c r="M4029" i="16"/>
  <c r="M2418" i="16"/>
  <c r="M1570" i="16"/>
  <c r="M1974" i="16"/>
  <c r="M1718" i="16"/>
  <c r="M1462" i="16"/>
  <c r="M1206" i="16"/>
  <c r="M950" i="16"/>
  <c r="M694" i="16"/>
  <c r="M6941" i="16"/>
  <c r="M6685" i="16"/>
  <c r="M6429" i="16"/>
  <c r="M6173" i="16"/>
  <c r="M5917" i="16"/>
  <c r="M5661" i="16"/>
  <c r="M5405" i="16"/>
  <c r="M5149" i="16"/>
  <c r="M4893" i="16"/>
  <c r="M4637" i="16"/>
  <c r="M4381" i="16"/>
  <c r="M4125" i="16"/>
  <c r="M2837" i="16"/>
  <c r="M2581" i="16"/>
  <c r="M2325" i="16"/>
  <c r="M2069" i="16"/>
  <c r="M1813" i="16"/>
  <c r="M1557" i="16"/>
  <c r="M1301" i="16"/>
  <c r="M1045" i="16"/>
  <c r="M789" i="16"/>
  <c r="M533" i="16"/>
  <c r="M269" i="16"/>
  <c r="M5" i="16"/>
  <c r="M2427" i="16"/>
  <c r="M2171" i="16"/>
  <c r="M1915" i="16"/>
  <c r="M1659" i="16"/>
  <c r="M1403" i="16"/>
  <c r="M1147" i="16"/>
  <c r="M891" i="16"/>
  <c r="M635" i="16"/>
  <c r="M379" i="16"/>
  <c r="M123" i="16"/>
  <c r="M3010" i="16"/>
  <c r="M2754" i="16"/>
  <c r="M1122" i="16"/>
  <c r="M314" i="16"/>
  <c r="M6735" i="16"/>
  <c r="M6479" i="16"/>
  <c r="M6223" i="16"/>
  <c r="M5967" i="16"/>
  <c r="M5711" i="16"/>
  <c r="M5455" i="16"/>
  <c r="M5199" i="16"/>
  <c r="M4943" i="16"/>
  <c r="M4687" i="16"/>
  <c r="M4431" i="16"/>
  <c r="M4175" i="16"/>
  <c r="M3919" i="16"/>
  <c r="M3663" i="16"/>
  <c r="M3407" i="16"/>
  <c r="M3151" i="16"/>
  <c r="M2895" i="16"/>
  <c r="M63" i="16"/>
  <c r="M3829" i="16"/>
  <c r="M3573" i="16"/>
  <c r="M3317" i="16"/>
  <c r="M3061" i="16"/>
  <c r="M229" i="16"/>
  <c r="M292" i="16"/>
  <c r="M2450" i="16"/>
  <c r="M2178" i="16"/>
  <c r="M1354" i="16"/>
  <c r="M1082" i="16"/>
  <c r="M810" i="16"/>
  <c r="M538" i="16"/>
  <c r="M274" i="16"/>
  <c r="M18" i="16"/>
  <c r="M2599" i="16"/>
  <c r="M2343" i="16"/>
  <c r="M2087" i="16"/>
  <c r="M1831" i="16"/>
  <c r="M1575" i="16"/>
  <c r="M1319" i="16"/>
  <c r="M1063" i="16"/>
  <c r="M807" i="16"/>
  <c r="M551" i="16"/>
  <c r="M622" i="16"/>
  <c r="M342" i="16"/>
  <c r="M7125" i="16"/>
  <c r="M6869" i="16"/>
  <c r="M6613" i="16"/>
  <c r="M6357" i="16"/>
  <c r="M6101" i="16"/>
  <c r="M5845" i="16"/>
  <c r="M5589" i="16"/>
  <c r="M5333" i="16"/>
  <c r="M5077" i="16"/>
  <c r="M4821" i="16"/>
  <c r="M4565" i="16"/>
  <c r="M4309" i="16"/>
  <c r="M3021" i="16"/>
  <c r="M2765" i="16"/>
  <c r="M2509" i="16"/>
  <c r="M2253" i="16"/>
  <c r="M1997" i="16"/>
  <c r="M1741" i="16"/>
  <c r="M1485" i="16"/>
  <c r="M1229" i="16"/>
  <c r="M973" i="16"/>
  <c r="M717" i="16"/>
  <c r="M84" i="16"/>
  <c r="M2355" i="16"/>
  <c r="M2099" i="16"/>
  <c r="M1843" i="16"/>
  <c r="M1587" i="16"/>
  <c r="M1331" i="16"/>
  <c r="M1075" i="16"/>
  <c r="M819" i="16"/>
  <c r="M563" i="16"/>
  <c r="M307" i="16"/>
  <c r="M51" i="16"/>
  <c r="M2938" i="16"/>
  <c r="M2682" i="16"/>
  <c r="M2410" i="16"/>
  <c r="M2138" i="16"/>
  <c r="M6663" i="16"/>
  <c r="M6407" i="16"/>
  <c r="M6151" i="16"/>
  <c r="M5895" i="16"/>
  <c r="M5639" i="16"/>
  <c r="M5383" i="16"/>
  <c r="M5127" i="16"/>
  <c r="M4871" i="16"/>
  <c r="M4615" i="16"/>
  <c r="M4359" i="16"/>
  <c r="M4103" i="16"/>
  <c r="M3847" i="16"/>
  <c r="M3591" i="16"/>
  <c r="M3335" i="16"/>
  <c r="M3079" i="16"/>
  <c r="M2823" i="16"/>
  <c r="M247" i="16"/>
  <c r="M1778" i="16"/>
  <c r="M3821" i="16"/>
  <c r="M3565" i="16"/>
  <c r="M3309" i="16"/>
  <c r="M221" i="16"/>
  <c r="M228" i="16"/>
  <c r="M2442" i="16"/>
  <c r="M2170" i="16"/>
  <c r="M1346" i="16"/>
  <c r="M1074" i="16"/>
  <c r="M802" i="16"/>
  <c r="M530" i="16"/>
  <c r="M266" i="16"/>
  <c r="M10" i="16"/>
  <c r="M2591" i="16"/>
  <c r="M2335" i="16"/>
  <c r="M2079" i="16"/>
  <c r="M1823" i="16"/>
  <c r="M1567" i="16"/>
  <c r="M1311" i="16"/>
  <c r="M1055" i="16"/>
  <c r="M799" i="16"/>
  <c r="M543" i="16"/>
  <c r="M1638" i="16"/>
  <c r="M1382" i="16"/>
  <c r="M1126" i="16"/>
  <c r="M870" i="16"/>
  <c r="M614" i="16"/>
  <c r="M334" i="16"/>
  <c r="M7117" i="16"/>
  <c r="M6861" i="16"/>
  <c r="M52" i="16"/>
  <c r="M1266" i="16"/>
  <c r="M156" i="16"/>
  <c r="M4481" i="16"/>
  <c r="M638" i="16"/>
  <c r="M2546" i="16"/>
  <c r="M6885" i="16"/>
  <c r="M6629" i="16"/>
  <c r="M6373" i="16"/>
  <c r="M6117" i="16"/>
  <c r="M5861" i="16"/>
  <c r="M5605" i="16"/>
  <c r="M5349" i="16"/>
  <c r="M5093" i="16"/>
  <c r="M4837" i="16"/>
  <c r="M4581" i="16"/>
  <c r="M4325" i="16"/>
  <c r="M4069" i="16"/>
  <c r="M3037" i="16"/>
  <c r="M2781" i="16"/>
  <c r="M2525" i="16"/>
  <c r="M2269" i="16"/>
  <c r="M2013" i="16"/>
  <c r="M1757" i="16"/>
  <c r="M1501" i="16"/>
  <c r="M1245" i="16"/>
  <c r="M989" i="16"/>
  <c r="M733" i="16"/>
  <c r="M477" i="16"/>
  <c r="M148" i="16"/>
  <c r="M2371" i="16"/>
  <c r="M2115" i="16"/>
  <c r="M1859" i="16"/>
  <c r="M1603" i="16"/>
  <c r="M1347" i="16"/>
  <c r="M1091" i="16"/>
  <c r="M835" i="16"/>
  <c r="M579" i="16"/>
  <c r="M323" i="16"/>
  <c r="M67" i="16"/>
  <c r="M2954" i="16"/>
  <c r="M2698" i="16"/>
  <c r="M2154" i="16"/>
  <c r="M1882" i="16"/>
  <c r="M385" i="16"/>
  <c r="M6679" i="16"/>
  <c r="M6423" i="16"/>
  <c r="M6167" i="16"/>
  <c r="M5911" i="16"/>
  <c r="M5655" i="16"/>
  <c r="M5399" i="16"/>
  <c r="M5143" i="16"/>
  <c r="M4887" i="16"/>
  <c r="M4631" i="16"/>
  <c r="M4375" i="16"/>
  <c r="M4119" i="16"/>
  <c r="M3863" i="16"/>
  <c r="M3607" i="16"/>
  <c r="M3351" i="16"/>
  <c r="M3095" i="16"/>
  <c r="M2839" i="16"/>
  <c r="M263" i="16"/>
  <c r="M7" i="16"/>
  <c r="M1618" i="16"/>
  <c r="M273" i="16"/>
  <c r="M2841" i="16"/>
  <c r="M508" i="16"/>
  <c r="M1380" i="16"/>
  <c r="M7604" i="16"/>
  <c r="M8277" i="16"/>
  <c r="M6887" i="16"/>
  <c r="M7528" i="16"/>
  <c r="M62" i="16"/>
  <c r="M8611" i="16"/>
  <c r="M7885" i="16"/>
  <c r="M8406" i="16"/>
  <c r="M8543" i="16"/>
  <c r="M8545" i="16"/>
  <c r="M8289" i="16"/>
  <c r="M7521" i="16"/>
  <c r="M7693" i="16"/>
  <c r="M7676" i="16"/>
  <c r="M6652" i="16"/>
  <c r="M5628" i="16"/>
  <c r="M4604" i="16"/>
  <c r="M8664" i="16"/>
  <c r="M8408" i="16"/>
  <c r="M8152" i="16"/>
  <c r="M7896" i="16"/>
  <c r="M7640" i="16"/>
  <c r="M7384" i="16"/>
  <c r="M8535" i="16"/>
  <c r="M8279" i="16"/>
  <c r="M8023" i="16"/>
  <c r="M7767" i="16"/>
  <c r="M7511" i="16"/>
  <c r="M7255" i="16"/>
  <c r="M6999" i="16"/>
  <c r="M8654" i="16"/>
  <c r="M8398" i="16"/>
  <c r="M8142" i="16"/>
  <c r="M7886" i="16"/>
  <c r="M7630" i="16"/>
  <c r="M7374" i="16"/>
  <c r="M8645" i="16"/>
  <c r="M8389" i="16"/>
  <c r="M8133" i="16"/>
  <c r="M7877" i="16"/>
  <c r="M8500" i="16"/>
  <c r="M7876" i="16"/>
  <c r="M6852" i="16"/>
  <c r="M5828" i="16"/>
  <c r="M4804" i="16"/>
  <c r="M3764" i="16"/>
  <c r="M3332" i="16"/>
  <c r="M2820" i="16"/>
  <c r="M676" i="16"/>
  <c r="M8657" i="16"/>
  <c r="M8401" i="16"/>
  <c r="M8145" i="16"/>
  <c r="M7889" i="16"/>
  <c r="M7633" i="16"/>
  <c r="M7377" i="16"/>
  <c r="M7549" i="16"/>
  <c r="M7293" i="16"/>
  <c r="M7444" i="16"/>
  <c r="M6420" i="16"/>
  <c r="M5396" i="16"/>
  <c r="M4372" i="16"/>
  <c r="M3652" i="16"/>
  <c r="M2684" i="16"/>
  <c r="M2172" i="16"/>
  <c r="M1660" i="16"/>
  <c r="M1116" i="16"/>
  <c r="M492" i="16"/>
  <c r="M4347" i="16"/>
  <c r="M7012" i="16"/>
  <c r="M5988" i="16"/>
  <c r="M4964" i="16"/>
  <c r="M3940" i="16"/>
  <c r="M3068" i="16"/>
  <c r="M956" i="16"/>
  <c r="M5563" i="16"/>
  <c r="M1156" i="16"/>
  <c r="M644" i="16"/>
  <c r="M5499" i="16"/>
  <c r="M3609" i="16"/>
  <c r="M8204" i="16"/>
  <c r="M7948" i="16"/>
  <c r="M7692" i="16"/>
  <c r="M7436" i="16"/>
  <c r="M7180" i="16"/>
  <c r="M6924" i="16"/>
  <c r="M6668" i="16"/>
  <c r="M6412" i="16"/>
  <c r="M6156" i="16"/>
  <c r="M5900" i="16"/>
  <c r="M5644" i="16"/>
  <c r="M5388" i="16"/>
  <c r="M5132" i="16"/>
  <c r="M4876" i="16"/>
  <c r="M4620" i="16"/>
  <c r="M4364" i="16"/>
  <c r="M4108" i="16"/>
  <c r="M3852" i="16"/>
  <c r="M3596" i="16"/>
  <c r="M3340" i="16"/>
  <c r="M3084" i="16"/>
  <c r="M2828" i="16"/>
  <c r="M8651" i="16"/>
  <c r="M8395" i="16"/>
  <c r="M8139" i="16"/>
  <c r="M7883" i="16"/>
  <c r="M7627" i="16"/>
  <c r="M7371" i="16"/>
  <c r="M7115" i="16"/>
  <c r="M6859" i="16"/>
  <c r="M6603" i="16"/>
  <c r="M6347" i="16"/>
  <c r="M6091" i="16"/>
  <c r="M6824" i="16"/>
  <c r="M2720" i="16"/>
  <c r="M5726" i="16"/>
  <c r="M3678" i="16"/>
  <c r="M5475" i="16"/>
  <c r="M5219" i="16"/>
  <c r="M4963" i="16"/>
  <c r="M4707" i="16"/>
  <c r="M4451" i="16"/>
  <c r="M3931" i="16"/>
  <c r="M3675" i="16"/>
  <c r="M3155" i="16"/>
  <c r="M8594" i="16"/>
  <c r="M8338" i="16"/>
  <c r="M8082" i="16"/>
  <c r="M7826" i="16"/>
  <c r="M7570" i="16"/>
  <c r="M7314" i="16"/>
  <c r="M7058" i="16"/>
  <c r="M6802" i="16"/>
  <c r="M6546" i="16"/>
  <c r="M6290" i="16"/>
  <c r="M6034" i="16"/>
  <c r="M5778" i="16"/>
  <c r="M5522" i="16"/>
  <c r="M5266" i="16"/>
  <c r="M5010" i="16"/>
  <c r="M4754" i="16"/>
  <c r="M4498" i="16"/>
  <c r="M4242" i="16"/>
  <c r="M3986" i="16"/>
  <c r="M3730" i="16"/>
  <c r="M3474" i="16"/>
  <c r="M3218" i="16"/>
  <c r="M7121" i="16"/>
  <c r="M6865" i="16"/>
  <c r="M6609" i="16"/>
  <c r="M6353" i="16"/>
  <c r="M6097" i="16"/>
  <c r="M5841" i="16"/>
  <c r="M5585" i="16"/>
  <c r="M4969" i="16"/>
  <c r="M4057" i="16"/>
  <c r="M3025" i="16"/>
  <c r="M2505" i="16"/>
  <c r="M2249" i="16"/>
  <c r="M1993" i="16"/>
  <c r="M1737" i="16"/>
  <c r="M1481" i="16"/>
  <c r="M1225" i="16"/>
  <c r="M969" i="16"/>
  <c r="M713" i="16"/>
  <c r="M354" i="16"/>
  <c r="M1135" i="16"/>
  <c r="M5265" i="16"/>
  <c r="M5009" i="16"/>
  <c r="M4753" i="16"/>
  <c r="M3465" i="16"/>
  <c r="M6" i="16"/>
  <c r="M174" i="16"/>
  <c r="M2724" i="16"/>
  <c r="M4289" i="16"/>
  <c r="M4033" i="16"/>
  <c r="M3777" i="16"/>
  <c r="M3001" i="16"/>
  <c r="M2737" i="16"/>
  <c r="M2481" i="16"/>
  <c r="M2225" i="16"/>
  <c r="M1969" i="16"/>
  <c r="M1713" i="16"/>
  <c r="M1457" i="16"/>
  <c r="M1201" i="16"/>
  <c r="M945" i="16"/>
  <c r="M689" i="16"/>
  <c r="M5192" i="16"/>
  <c r="M4936" i="16"/>
  <c r="M2624" i="16"/>
  <c r="M2368" i="16"/>
  <c r="M2112" i="16"/>
  <c r="M1856" i="16"/>
  <c r="M1600" i="16"/>
  <c r="M1344" i="16"/>
  <c r="M1088" i="16"/>
  <c r="M832" i="16"/>
  <c r="M576" i="16"/>
  <c r="M304" i="16"/>
  <c r="M2030" i="16"/>
  <c r="M1726" i="16"/>
  <c r="M1942" i="16"/>
  <c r="M662" i="16"/>
  <c r="M390" i="16"/>
  <c r="M6909" i="16"/>
  <c r="M6653" i="16"/>
  <c r="M6397" i="16"/>
  <c r="M6141" i="16"/>
  <c r="M5885" i="16"/>
  <c r="M5629" i="16"/>
  <c r="M5373" i="16"/>
  <c r="M5117" i="16"/>
  <c r="M404" i="16"/>
  <c r="M92" i="16"/>
  <c r="M590" i="16"/>
  <c r="M7093" i="16"/>
  <c r="M60" i="16"/>
  <c r="M1650" i="16"/>
  <c r="M1606" i="16"/>
  <c r="M1350" i="16"/>
  <c r="M1094" i="16"/>
  <c r="M838" i="16"/>
  <c r="M582" i="16"/>
  <c r="M7085" i="16"/>
  <c r="M319" i="16"/>
  <c r="M461" i="16"/>
  <c r="M28" i="16"/>
  <c r="M1138" i="16"/>
  <c r="M606" i="16"/>
  <c r="M326" i="16"/>
  <c r="M7109" i="16"/>
  <c r="M6853" i="16"/>
  <c r="M6597" i="16"/>
  <c r="M6341" i="16"/>
  <c r="M6085" i="16"/>
  <c r="M5829" i="16"/>
  <c r="M5573" i="16"/>
  <c r="M5317" i="16"/>
  <c r="M5061" i="16"/>
  <c r="M4805" i="16"/>
  <c r="M4549" i="16"/>
  <c r="M4293" i="16"/>
  <c r="M3005" i="16"/>
  <c r="M2749" i="16"/>
  <c r="M2493" i="16"/>
  <c r="M2237" i="16"/>
  <c r="M1981" i="16"/>
  <c r="M1725" i="16"/>
  <c r="M1469" i="16"/>
  <c r="M1213" i="16"/>
  <c r="M957" i="16"/>
  <c r="M701" i="16"/>
  <c r="M20" i="16"/>
  <c r="M2339" i="16"/>
  <c r="M2083" i="16"/>
  <c r="M1827" i="16"/>
  <c r="M1571" i="16"/>
  <c r="M1315" i="16"/>
  <c r="M1059" i="16"/>
  <c r="M803" i="16"/>
  <c r="M547" i="16"/>
  <c r="M291" i="16"/>
  <c r="M35" i="16"/>
  <c r="M2922" i="16"/>
  <c r="M2666" i="16"/>
  <c r="M2394" i="16"/>
  <c r="M6647" i="16"/>
  <c r="M6391" i="16"/>
  <c r="M6135" i="16"/>
  <c r="M5879" i="16"/>
  <c r="M5623" i="16"/>
  <c r="M5367" i="16"/>
  <c r="M5111" i="16"/>
  <c r="M4855" i="16"/>
  <c r="M4599" i="16"/>
  <c r="M4343" i="16"/>
  <c r="M4087" i="16"/>
  <c r="M3831" i="16"/>
  <c r="M3575" i="16"/>
  <c r="M3319" i="16"/>
  <c r="M3063" i="16"/>
  <c r="M2807" i="16"/>
  <c r="M231" i="16"/>
  <c r="M754" i="16"/>
  <c r="M2130" i="16"/>
  <c r="M420" i="16"/>
  <c r="M36" i="16"/>
  <c r="M76" i="16"/>
  <c r="M5181" i="16"/>
  <c r="M1636" i="16"/>
  <c r="M5044" i="16"/>
  <c r="M8644" i="16"/>
  <c r="M7669" i="16"/>
  <c r="M7518" i="16"/>
  <c r="M7655" i="16"/>
  <c r="M8296" i="16"/>
  <c r="M7497" i="16"/>
  <c r="M8361" i="16"/>
  <c r="M4404" i="16"/>
  <c r="M8324" i="16"/>
  <c r="M7349" i="16"/>
  <c r="M8725" i="16"/>
  <c r="M7335" i="16"/>
  <c r="M7976" i="16"/>
  <c r="M374" i="16"/>
  <c r="M8228" i="16"/>
  <c r="M8653" i="16"/>
  <c r="M7263" i="16"/>
  <c r="M7904" i="16"/>
  <c r="M7785" i="16"/>
  <c r="M1244" i="16"/>
  <c r="M4788" i="16"/>
  <c r="M7541" i="16"/>
  <c r="M7369" i="16"/>
  <c r="M7044" i="16"/>
  <c r="M8244" i="16"/>
  <c r="M7830" i="16"/>
  <c r="M7967" i="16"/>
  <c r="M8608" i="16"/>
  <c r="M8489" i="16"/>
  <c r="M7252" i="16"/>
  <c r="M6228" i="16"/>
  <c r="M5204" i="16"/>
  <c r="M4180" i="16"/>
  <c r="M3836" i="16"/>
  <c r="M2396" i="16"/>
  <c r="M1884" i="16"/>
  <c r="M1372" i="16"/>
  <c r="M8379" i="16"/>
  <c r="M324" i="16"/>
  <c r="M7611" i="16"/>
  <c r="M4778" i="16"/>
  <c r="M8496" i="16"/>
  <c r="M8240" i="16"/>
  <c r="M7984" i="16"/>
  <c r="M7728" i="16"/>
  <c r="M7472" i="16"/>
  <c r="M8623" i="16"/>
  <c r="M8367" i="16"/>
  <c r="M8111" i="16"/>
  <c r="M7855" i="16"/>
  <c r="M7599" i="16"/>
  <c r="M7343" i="16"/>
  <c r="M7087" i="16"/>
  <c r="M6831" i="16"/>
  <c r="M8486" i="16"/>
  <c r="M8230" i="16"/>
  <c r="M7974" i="16"/>
  <c r="M7718" i="16"/>
  <c r="M7462" i="16"/>
  <c r="M8733" i="16"/>
  <c r="M8477" i="16"/>
  <c r="M8221" i="16"/>
  <c r="M7965" i="16"/>
  <c r="M7189" i="16"/>
  <c r="M8588" i="16"/>
  <c r="M8332" i="16"/>
  <c r="M7652" i="16"/>
  <c r="M6628" i="16"/>
  <c r="M5604" i="16"/>
  <c r="M4580" i="16"/>
  <c r="M3492" i="16"/>
  <c r="M3004" i="16"/>
  <c r="M5603" i="16"/>
  <c r="M3379" i="16"/>
  <c r="M1092" i="16"/>
  <c r="M580" i="16"/>
  <c r="M4539" i="16"/>
  <c r="M3507" i="16"/>
  <c r="M8682" i="16"/>
  <c r="M7658" i="16"/>
  <c r="M6634" i="16"/>
  <c r="M5610" i="16"/>
  <c r="M4586" i="16"/>
  <c r="M3562" i="16"/>
  <c r="M6697" i="16"/>
  <c r="M5673" i="16"/>
  <c r="M8451" i="16"/>
  <c r="M7939" i="16"/>
  <c r="M7427" i="16"/>
  <c r="M6915" i="16"/>
  <c r="M6403" i="16"/>
  <c r="M5883" i="16"/>
  <c r="M5049" i="16"/>
  <c r="M2636" i="16"/>
  <c r="M2380" i="16"/>
  <c r="M2124" i="16"/>
  <c r="M1868" i="16"/>
  <c r="M1612" i="16"/>
  <c r="M1356" i="16"/>
  <c r="M1100" i="16"/>
  <c r="M844" i="16"/>
  <c r="M588" i="16"/>
  <c r="M4363" i="16"/>
  <c r="M3331" i="16"/>
  <c r="M3067" i="16"/>
  <c r="M2803" i="16"/>
  <c r="M257" i="16"/>
  <c r="M4857" i="16"/>
  <c r="M8172" i="16"/>
  <c r="M7916" i="16"/>
  <c r="M7660" i="16"/>
  <c r="M7404" i="16"/>
  <c r="M7148" i="16"/>
  <c r="M6892" i="16"/>
  <c r="M6636" i="16"/>
  <c r="M6380" i="16"/>
  <c r="M6124" i="16"/>
  <c r="M5868" i="16"/>
  <c r="M5612" i="16"/>
  <c r="M5356" i="16"/>
  <c r="M5100" i="16"/>
  <c r="M4844" i="16"/>
  <c r="M4588" i="16"/>
  <c r="M4332" i="16"/>
  <c r="M4076" i="16"/>
  <c r="M3820" i="16"/>
  <c r="M3564" i="16"/>
  <c r="M3308" i="16"/>
  <c r="M3052" i="16"/>
  <c r="M2796" i="16"/>
  <c r="M476" i="16"/>
  <c r="M188" i="16"/>
  <c r="M8619" i="16"/>
  <c r="M8363" i="16"/>
  <c r="M8107" i="16"/>
  <c r="M7851" i="16"/>
  <c r="M7595" i="16"/>
  <c r="M7339" i="16"/>
  <c r="M7083" i="16"/>
  <c r="M6827" i="16"/>
  <c r="M6571" i="16"/>
  <c r="M6315" i="16"/>
  <c r="M6059" i="16"/>
  <c r="M5803" i="16"/>
  <c r="M5547" i="16"/>
  <c r="M5291" i="16"/>
  <c r="M5035" i="16"/>
  <c r="M4779" i="16"/>
  <c r="M4523" i="16"/>
  <c r="M4003" i="16"/>
  <c r="M3747" i="16"/>
  <c r="M3227" i="16"/>
  <c r="M2963" i="16"/>
  <c r="M2691" i="16"/>
  <c r="M8666" i="16"/>
  <c r="M8410" i="16"/>
  <c r="M8154" i="16"/>
  <c r="M7898" i="16"/>
  <c r="M7642" i="16"/>
  <c r="M7386" i="16"/>
  <c r="M7130" i="16"/>
  <c r="M6874" i="16"/>
  <c r="M6618" i="16"/>
  <c r="M6362" i="16"/>
  <c r="M6106" i="16"/>
  <c r="M5850" i="16"/>
  <c r="M5594" i="16"/>
  <c r="M5338" i="16"/>
  <c r="M5082" i="16"/>
  <c r="M4826" i="16"/>
  <c r="M4570" i="16"/>
  <c r="M4314" i="16"/>
  <c r="M4058" i="16"/>
  <c r="M3802" i="16"/>
  <c r="M3546" i="16"/>
  <c r="M3290" i="16"/>
  <c r="M7193" i="16"/>
  <c r="M6937" i="16"/>
  <c r="M6681" i="16"/>
  <c r="M6425" i="16"/>
  <c r="M6169" i="16"/>
  <c r="M5913" i="16"/>
  <c r="M5657" i="16"/>
  <c r="M5401" i="16"/>
  <c r="M5065" i="16"/>
  <c r="M6568" i="16"/>
  <c r="M4512" i="16"/>
  <c r="M5470" i="16"/>
  <c r="M3422" i="16"/>
  <c r="M1166" i="16"/>
  <c r="M5443" i="16"/>
  <c r="M5187" i="16"/>
  <c r="M4931" i="16"/>
  <c r="M4675" i="16"/>
  <c r="M4419" i="16"/>
  <c r="M3643" i="16"/>
  <c r="M8562" i="16"/>
  <c r="M8306" i="16"/>
  <c r="M8050" i="16"/>
  <c r="M7794" i="16"/>
  <c r="M7538" i="16"/>
  <c r="M7282" i="16"/>
  <c r="M7026" i="16"/>
  <c r="M6770" i="16"/>
  <c r="M6514" i="16"/>
  <c r="M6258" i="16"/>
  <c r="M6002" i="16"/>
  <c r="M5746" i="16"/>
  <c r="M5490" i="16"/>
  <c r="M5234" i="16"/>
  <c r="M4978" i="16"/>
  <c r="M4722" i="16"/>
  <c r="M4466" i="16"/>
  <c r="M4210" i="16"/>
  <c r="M3954" i="16"/>
  <c r="M3698" i="16"/>
  <c r="M3442" i="16"/>
  <c r="M3186" i="16"/>
  <c r="M7089" i="16"/>
  <c r="M6833" i="16"/>
  <c r="M6577" i="16"/>
  <c r="M6321" i="16"/>
  <c r="M6065" i="16"/>
  <c r="M5809" i="16"/>
  <c r="M5553" i="16"/>
  <c r="M4585" i="16"/>
  <c r="M4281" i="16"/>
  <c r="M4025" i="16"/>
  <c r="M3769" i="16"/>
  <c r="M2993" i="16"/>
  <c r="M2729" i="16"/>
  <c r="M2473" i="16"/>
  <c r="M2217" i="16"/>
  <c r="M1961" i="16"/>
  <c r="M1705" i="16"/>
  <c r="M1449" i="16"/>
  <c r="M1193" i="16"/>
  <c r="M937" i="16"/>
  <c r="M681" i="16"/>
  <c r="M358" i="16"/>
  <c r="M2250" i="16"/>
  <c r="M90" i="16"/>
  <c r="M879" i="16"/>
  <c r="M5233" i="16"/>
  <c r="M4977" i="16"/>
  <c r="M4721" i="16"/>
  <c r="M3689" i="16"/>
  <c r="M3433" i="16"/>
  <c r="M4257" i="16"/>
  <c r="M4001" i="16"/>
  <c r="M3745" i="16"/>
  <c r="M2969" i="16"/>
  <c r="M2705" i="16"/>
  <c r="M2449" i="16"/>
  <c r="M2193" i="16"/>
  <c r="M1937" i="16"/>
  <c r="M1681" i="16"/>
  <c r="M1425" i="16"/>
  <c r="M1169" i="16"/>
  <c r="M913" i="16"/>
  <c r="M657" i="16"/>
  <c r="M393" i="16"/>
  <c r="M5416" i="16"/>
  <c r="M5160" i="16"/>
  <c r="M4904" i="16"/>
  <c r="M2592" i="16"/>
  <c r="M2336" i="16"/>
  <c r="M2080" i="16"/>
  <c r="M1824" i="16"/>
  <c r="M1568" i="16"/>
  <c r="M1312" i="16"/>
  <c r="M1056" i="16"/>
  <c r="M800" i="16"/>
  <c r="M544" i="16"/>
  <c r="M272" i="16"/>
  <c r="M1342" i="16"/>
  <c r="M3517" i="16"/>
  <c r="M2166" i="16"/>
  <c r="M1910" i="16"/>
  <c r="M1654" i="16"/>
  <c r="M1398" i="16"/>
  <c r="M1142" i="16"/>
  <c r="M886" i="16"/>
  <c r="M630" i="16"/>
  <c r="M350" i="16"/>
  <c r="M6877" i="16"/>
  <c r="M6621" i="16"/>
  <c r="M6365" i="16"/>
  <c r="M6109" i="16"/>
  <c r="M5853" i="16"/>
  <c r="M5597" i="16"/>
  <c r="M5341" i="16"/>
  <c r="M5085" i="16"/>
  <c r="M4829" i="16"/>
  <c r="M4573" i="16"/>
  <c r="M4317" i="16"/>
  <c r="M4061" i="16"/>
  <c r="M3029" i="16"/>
  <c r="M2773" i="16"/>
  <c r="M2517" i="16"/>
  <c r="M2261" i="16"/>
  <c r="M2005" i="16"/>
  <c r="M1749" i="16"/>
  <c r="M1493" i="16"/>
  <c r="M1237" i="16"/>
  <c r="M981" i="16"/>
  <c r="M725" i="16"/>
  <c r="M469" i="16"/>
  <c r="M116" i="16"/>
  <c r="M2363" i="16"/>
  <c r="M2107" i="16"/>
  <c r="M1851" i="16"/>
  <c r="M1595" i="16"/>
  <c r="M1339" i="16"/>
  <c r="M1083" i="16"/>
  <c r="M827" i="16"/>
  <c r="M571" i="16"/>
  <c r="M315" i="16"/>
  <c r="M59" i="16"/>
  <c r="M2946" i="16"/>
  <c r="M2690" i="16"/>
  <c r="M2146" i="16"/>
  <c r="M312" i="16"/>
  <c r="M6671" i="16"/>
  <c r="M6415" i="16"/>
  <c r="M6159" i="16"/>
  <c r="M5903" i="16"/>
  <c r="M5647" i="16"/>
  <c r="M5391" i="16"/>
  <c r="M5135" i="16"/>
  <c r="M4879" i="16"/>
  <c r="M4623" i="16"/>
  <c r="M4367" i="16"/>
  <c r="M4111" i="16"/>
  <c r="M3855" i="16"/>
  <c r="M3599" i="16"/>
  <c r="M3343" i="16"/>
  <c r="M3087" i="16"/>
  <c r="M2831" i="16"/>
  <c r="M255" i="16"/>
  <c r="M2290" i="16"/>
  <c r="M4021" i="16"/>
  <c r="M3765" i="16"/>
  <c r="M3509" i="16"/>
  <c r="M3253" i="16"/>
  <c r="M1394" i="16"/>
  <c r="M282" i="16"/>
  <c r="M270" i="16"/>
  <c r="M7061" i="16"/>
  <c r="M2715" i="16"/>
  <c r="M1362" i="16"/>
  <c r="M2323" i="16"/>
  <c r="M2067" i="16"/>
  <c r="M1811" i="16"/>
  <c r="M3053" i="16"/>
  <c r="M1574" i="16"/>
  <c r="M1318" i="16"/>
  <c r="M1062" i="16"/>
  <c r="M806" i="16"/>
  <c r="M542" i="16"/>
  <c r="M262" i="16"/>
  <c r="M7053" i="16"/>
  <c r="M4139" i="16"/>
  <c r="M429" i="16"/>
  <c r="M574" i="16"/>
  <c r="M286" i="16"/>
  <c r="M7077" i="16"/>
  <c r="M6821" i="16"/>
  <c r="M6565" i="16"/>
  <c r="M6309" i="16"/>
  <c r="M6053" i="16"/>
  <c r="M5797" i="16"/>
  <c r="M5541" i="16"/>
  <c r="M5285" i="16"/>
  <c r="M5029" i="16"/>
  <c r="M4773" i="16"/>
  <c r="M4517" i="16"/>
  <c r="M4261" i="16"/>
  <c r="M2973" i="16"/>
  <c r="M2717" i="16"/>
  <c r="M2461" i="16"/>
  <c r="M2205" i="16"/>
  <c r="M1949" i="16"/>
  <c r="M1693" i="16"/>
  <c r="M1437" i="16"/>
  <c r="M1181" i="16"/>
  <c r="M925" i="16"/>
  <c r="M669" i="16"/>
  <c r="M405" i="16"/>
  <c r="M141" i="16"/>
  <c r="M3499" i="16"/>
  <c r="M2307" i="16"/>
  <c r="M2051" i="16"/>
  <c r="M1795" i="16"/>
  <c r="M1539" i="16"/>
  <c r="M1283" i="16"/>
  <c r="M1027" i="16"/>
  <c r="M771" i="16"/>
  <c r="M515" i="16"/>
  <c r="M259" i="16"/>
  <c r="M3" i="16"/>
  <c r="M2890" i="16"/>
  <c r="M994" i="16"/>
  <c r="M6615" i="16"/>
  <c r="M6359" i="16"/>
  <c r="M6103" i="16"/>
  <c r="M5847" i="16"/>
  <c r="M5591" i="16"/>
  <c r="M5335" i="16"/>
  <c r="M5079" i="16"/>
  <c r="M4823" i="16"/>
  <c r="M4567" i="16"/>
  <c r="M4311" i="16"/>
  <c r="M4055" i="16"/>
  <c r="M3799" i="16"/>
  <c r="M3543" i="16"/>
  <c r="M3287" i="16"/>
  <c r="M3031" i="16"/>
  <c r="M2775" i="16"/>
  <c r="M463" i="16"/>
  <c r="M199" i="16"/>
  <c r="M173" i="16"/>
  <c r="M2642" i="16"/>
  <c r="M1234" i="16"/>
  <c r="M164" i="16"/>
  <c r="M209" i="16"/>
  <c r="M8609" i="16"/>
  <c r="M8592" i="16"/>
  <c r="M2289" i="16"/>
  <c r="M5256" i="16"/>
  <c r="M982" i="16"/>
  <c r="M4315" i="16"/>
  <c r="M6068" i="16"/>
  <c r="M8167" i="16"/>
  <c r="M7075" i="16"/>
  <c r="M1892" i="16"/>
  <c r="M3844" i="16"/>
  <c r="M6580" i="16"/>
  <c r="M7765" i="16"/>
  <c r="M8286" i="16"/>
  <c r="M8423" i="16"/>
  <c r="M8265" i="16"/>
  <c r="M4228" i="16"/>
  <c r="M7253" i="16"/>
  <c r="M3283" i="16"/>
  <c r="M868" i="16"/>
  <c r="M5940" i="16"/>
  <c r="M7966" i="16"/>
  <c r="M8103" i="16"/>
  <c r="M7945" i="16"/>
  <c r="M7894" i="16"/>
  <c r="M8031" i="16"/>
  <c r="M8672" i="16"/>
  <c r="M8553" i="16"/>
  <c r="M6051" i="16"/>
  <c r="M1508" i="16"/>
  <c r="M6324" i="16"/>
  <c r="M8137" i="16"/>
  <c r="M8077" i="16"/>
  <c r="M8598" i="16"/>
  <c r="M8735" i="16"/>
  <c r="M8737" i="16"/>
  <c r="M8481" i="16"/>
  <c r="M8225" i="16"/>
  <c r="M7969" i="16"/>
  <c r="M7713" i="16"/>
  <c r="M7457" i="16"/>
  <c r="M7629" i="16"/>
  <c r="M7373" i="16"/>
  <c r="M6843" i="16"/>
  <c r="M7932" i="16"/>
  <c r="M6908" i="16"/>
  <c r="M5884" i="16"/>
  <c r="M4860" i="16"/>
  <c r="M8600" i="16"/>
  <c r="M8344" i="16"/>
  <c r="M8088" i="16"/>
  <c r="M7832" i="16"/>
  <c r="M7576" i="16"/>
  <c r="M8727" i="16"/>
  <c r="M8471" i="16"/>
  <c r="M8215" i="16"/>
  <c r="M7959" i="16"/>
  <c r="M7703" i="16"/>
  <c r="M7447" i="16"/>
  <c r="M7191" i="16"/>
  <c r="M6935" i="16"/>
  <c r="M8590" i="16"/>
  <c r="M8334" i="16"/>
  <c r="M8078" i="16"/>
  <c r="M7822" i="16"/>
  <c r="M7566" i="16"/>
  <c r="M7310" i="16"/>
  <c r="M8581" i="16"/>
  <c r="M8325" i="16"/>
  <c r="M8069" i="16"/>
  <c r="M7813" i="16"/>
  <c r="M8692" i="16"/>
  <c r="M8436" i="16"/>
  <c r="M8132" i="16"/>
  <c r="M7108" i="16"/>
  <c r="M6084" i="16"/>
  <c r="M5060" i="16"/>
  <c r="M4036" i="16"/>
  <c r="M3204" i="16"/>
  <c r="M8593" i="16"/>
  <c r="M8337" i="16"/>
  <c r="M8081" i="16"/>
  <c r="M7825" i="16"/>
  <c r="M7569" i="16"/>
  <c r="M7313" i="16"/>
  <c r="M7485" i="16"/>
  <c r="M7700" i="16"/>
  <c r="M6676" i="16"/>
  <c r="M5652" i="16"/>
  <c r="M4628" i="16"/>
  <c r="M2556" i="16"/>
  <c r="M2044" i="16"/>
  <c r="M1532" i="16"/>
  <c r="M7459" i="16"/>
  <c r="M6075" i="16"/>
  <c r="M8720" i="16"/>
  <c r="M8464" i="16"/>
  <c r="M8208" i="16"/>
  <c r="M7952" i="16"/>
  <c r="M7696" i="16"/>
  <c r="M7440" i="16"/>
  <c r="M8591" i="16"/>
  <c r="M8335" i="16"/>
  <c r="M8079" i="16"/>
  <c r="M7823" i="16"/>
  <c r="M7567" i="16"/>
  <c r="M7311" i="16"/>
  <c r="M7055" i="16"/>
  <c r="M8710" i="16"/>
  <c r="M8454" i="16"/>
  <c r="M8198" i="16"/>
  <c r="M7942" i="16"/>
  <c r="M7686" i="16"/>
  <c r="M7430" i="16"/>
  <c r="M8701" i="16"/>
  <c r="M8445" i="16"/>
  <c r="M8189" i="16"/>
  <c r="M7933" i="16"/>
  <c r="M7157" i="16"/>
  <c r="M8556" i="16"/>
  <c r="M8292" i="16"/>
  <c r="M7612" i="16"/>
  <c r="M7268" i="16"/>
  <c r="M6588" i="16"/>
  <c r="M6244" i="16"/>
  <c r="M5564" i="16"/>
  <c r="M5220" i="16"/>
  <c r="M4540" i="16"/>
  <c r="M4196" i="16"/>
  <c r="M804" i="16"/>
  <c r="M5731" i="16"/>
  <c r="M1028" i="16"/>
  <c r="M8387" i="16"/>
  <c r="M7875" i="16"/>
  <c r="M7363" i="16"/>
  <c r="M6851" i="16"/>
  <c r="M6339" i="16"/>
  <c r="M2819" i="16"/>
  <c r="M2676" i="16"/>
  <c r="M2420" i="16"/>
  <c r="M2164" i="16"/>
  <c r="M1908" i="16"/>
  <c r="M1652" i="16"/>
  <c r="M1396" i="16"/>
  <c r="M1140" i="16"/>
  <c r="M884" i="16"/>
  <c r="M628" i="16"/>
  <c r="M348" i="16"/>
  <c r="M2979" i="16"/>
  <c r="M4147" i="16"/>
  <c r="M3371" i="16"/>
  <c r="M2843" i="16"/>
  <c r="M2571" i="16"/>
  <c r="M4569" i="16"/>
  <c r="M4137" i="16"/>
  <c r="M3105" i="16"/>
  <c r="M2585" i="16"/>
  <c r="M8140" i="16"/>
  <c r="M7884" i="16"/>
  <c r="M7628" i="16"/>
  <c r="M7372" i="16"/>
  <c r="M7116" i="16"/>
  <c r="M6860" i="16"/>
  <c r="M6604" i="16"/>
  <c r="M6348" i="16"/>
  <c r="M6092" i="16"/>
  <c r="M5836" i="16"/>
  <c r="M5580" i="16"/>
  <c r="M5324" i="16"/>
  <c r="M5068" i="16"/>
  <c r="M4812" i="16"/>
  <c r="M4556" i="16"/>
  <c r="M4300" i="16"/>
  <c r="M4044" i="16"/>
  <c r="M3788" i="16"/>
  <c r="M3532" i="16"/>
  <c r="M3276" i="16"/>
  <c r="M3020" i="16"/>
  <c r="M2764" i="16"/>
  <c r="M444" i="16"/>
  <c r="M8587" i="16"/>
  <c r="M8331" i="16"/>
  <c r="M8075" i="16"/>
  <c r="M7819" i="16"/>
  <c r="M7563" i="16"/>
  <c r="M7307" i="16"/>
  <c r="M7051" i="16"/>
  <c r="M6795" i="16"/>
  <c r="M6539" i="16"/>
  <c r="M6283" i="16"/>
  <c r="M6027" i="16"/>
  <c r="M4907" i="16"/>
  <c r="M6312" i="16"/>
  <c r="M4256" i="16"/>
  <c r="M5214" i="16"/>
  <c r="M3166" i="16"/>
  <c r="M5411" i="16"/>
  <c r="M5155" i="16"/>
  <c r="M4899" i="16"/>
  <c r="M4643" i="16"/>
  <c r="M4123" i="16"/>
  <c r="M3867" i="16"/>
  <c r="M3611" i="16"/>
  <c r="M3091" i="16"/>
  <c r="M8530" i="16"/>
  <c r="M8274" i="16"/>
  <c r="M8018" i="16"/>
  <c r="M7762" i="16"/>
  <c r="M7506" i="16"/>
  <c r="M7250" i="16"/>
  <c r="M6994" i="16"/>
  <c r="M6738" i="16"/>
  <c r="M6482" i="16"/>
  <c r="M6226" i="16"/>
  <c r="M5970" i="16"/>
  <c r="M5714" i="16"/>
  <c r="M5458" i="16"/>
  <c r="M5202" i="16"/>
  <c r="M4946" i="16"/>
  <c r="M4690" i="16"/>
  <c r="M4434" i="16"/>
  <c r="M4178" i="16"/>
  <c r="M3922" i="16"/>
  <c r="M3666" i="16"/>
  <c r="M3410" i="16"/>
  <c r="M3154" i="16"/>
  <c r="M7057" i="16"/>
  <c r="M6801" i="16"/>
  <c r="M6545" i="16"/>
  <c r="M6289" i="16"/>
  <c r="M6033" i="16"/>
  <c r="M5777" i="16"/>
  <c r="M5521" i="16"/>
  <c r="M5225" i="16"/>
  <c r="M3585" i="16"/>
  <c r="M4249" i="16"/>
  <c r="M3993" i="16"/>
  <c r="M3737" i="16"/>
  <c r="M2961" i="16"/>
  <c r="M2697" i="16"/>
  <c r="M2441" i="16"/>
  <c r="M2185" i="16"/>
  <c r="M1929" i="16"/>
  <c r="M1673" i="16"/>
  <c r="M1417" i="16"/>
  <c r="M1161" i="16"/>
  <c r="M905" i="16"/>
  <c r="M649" i="16"/>
  <c r="M1978" i="16"/>
  <c r="M2671" i="16"/>
  <c r="M623" i="16"/>
  <c r="M5201" i="16"/>
  <c r="M4945" i="16"/>
  <c r="M4689" i="16"/>
  <c r="M3657" i="16"/>
  <c r="M3401" i="16"/>
  <c r="M217" i="16"/>
  <c r="M7312" i="16"/>
  <c r="M7056" i="16"/>
  <c r="M6800" i="16"/>
  <c r="M6544" i="16"/>
  <c r="M6288" i="16"/>
  <c r="M6032" i="16"/>
  <c r="M5776" i="16"/>
  <c r="M5520" i="16"/>
  <c r="M4744" i="16"/>
  <c r="M4488" i="16"/>
  <c r="M4232" i="16"/>
  <c r="M3976" i="16"/>
  <c r="M3720" i="16"/>
  <c r="M3464" i="16"/>
  <c r="M3208" i="16"/>
  <c r="M2952" i="16"/>
  <c r="M2696" i="16"/>
  <c r="M384" i="16"/>
  <c r="M6982" i="16"/>
  <c r="M6726" i="16"/>
  <c r="M6470" i="16"/>
  <c r="M6214" i="16"/>
  <c r="M5958" i="16"/>
  <c r="M5702" i="16"/>
  <c r="M5446" i="16"/>
  <c r="M5190" i="16"/>
  <c r="M4934" i="16"/>
  <c r="M4678" i="16"/>
  <c r="M4422" i="16"/>
  <c r="M4166" i="16"/>
  <c r="M3910" i="16"/>
  <c r="M3654" i="16"/>
  <c r="M3398" i="16"/>
  <c r="M3142" i="16"/>
  <c r="M2886" i="16"/>
  <c r="M2630" i="16"/>
  <c r="M2374" i="16"/>
  <c r="M2110" i="16"/>
  <c r="M1134" i="16"/>
  <c r="M4225" i="16"/>
  <c r="M3969" i="16"/>
  <c r="M3193" i="16"/>
  <c r="M2937" i="16"/>
  <c r="M2673" i="16"/>
  <c r="M2417" i="16"/>
  <c r="M2161" i="16"/>
  <c r="M1905" i="16"/>
  <c r="M1649" i="16"/>
  <c r="M1393" i="16"/>
  <c r="M1137" i="16"/>
  <c r="M881" i="16"/>
  <c r="M625" i="16"/>
  <c r="M5384" i="16"/>
  <c r="M5128" i="16"/>
  <c r="M4872" i="16"/>
  <c r="M2560" i="16"/>
  <c r="M2304" i="16"/>
  <c r="M2048" i="16"/>
  <c r="M1792" i="16"/>
  <c r="M1536" i="16"/>
  <c r="M1280" i="16"/>
  <c r="M1024" i="16"/>
  <c r="M768" i="16"/>
  <c r="M512" i="16"/>
  <c r="M232" i="16"/>
  <c r="M1958" i="16"/>
  <c r="M958" i="16"/>
  <c r="M2134" i="16"/>
  <c r="M1878" i="16"/>
  <c r="M1622" i="16"/>
  <c r="M1366" i="16"/>
  <c r="M1110" i="16"/>
  <c r="M854" i="16"/>
  <c r="M598" i="16"/>
  <c r="M318" i="16"/>
  <c r="M7101" i="16"/>
  <c r="M6845" i="16"/>
  <c r="M6589" i="16"/>
  <c r="M6333" i="16"/>
  <c r="M6077" i="16"/>
  <c r="M5821" i="16"/>
  <c r="M5565" i="16"/>
  <c r="M5309" i="16"/>
  <c r="M5053" i="16"/>
  <c r="M2907" i="16"/>
  <c r="M1874" i="16"/>
  <c r="M782" i="16"/>
  <c r="M518" i="16"/>
  <c r="M7029" i="16"/>
  <c r="M2651" i="16"/>
  <c r="M850" i="16"/>
  <c r="M1798" i="16"/>
  <c r="M1542" i="16"/>
  <c r="M1286" i="16"/>
  <c r="M1030" i="16"/>
  <c r="M774" i="16"/>
  <c r="M510" i="16"/>
  <c r="M222" i="16"/>
  <c r="M7021" i="16"/>
  <c r="M798" i="16"/>
  <c r="M534" i="16"/>
  <c r="M254" i="16"/>
  <c r="M7045" i="16"/>
  <c r="M6789" i="16"/>
  <c r="M6533" i="16"/>
  <c r="M6277" i="16"/>
  <c r="M6021" i="16"/>
  <c r="M5765" i="16"/>
  <c r="M5509" i="16"/>
  <c r="M5253" i="16"/>
  <c r="M4997" i="16"/>
  <c r="M4741" i="16"/>
  <c r="M4485" i="16"/>
  <c r="M4229" i="16"/>
  <c r="M2941" i="16"/>
  <c r="M2685" i="16"/>
  <c r="M2429" i="16"/>
  <c r="M2173" i="16"/>
  <c r="M1917" i="16"/>
  <c r="M1661" i="16"/>
  <c r="M1405" i="16"/>
  <c r="M1149" i="16"/>
  <c r="M893" i="16"/>
  <c r="M637" i="16"/>
  <c r="M373" i="16"/>
  <c r="M109" i="16"/>
  <c r="M2531" i="16"/>
  <c r="M2275" i="16"/>
  <c r="M2019" i="16"/>
  <c r="M1763" i="16"/>
  <c r="M1507" i="16"/>
  <c r="M1251" i="16"/>
  <c r="M995" i="16"/>
  <c r="M739" i="16"/>
  <c r="M483" i="16"/>
  <c r="M227" i="16"/>
  <c r="M3114" i="16"/>
  <c r="M2858" i="16"/>
  <c r="M1506" i="16"/>
  <c r="M6583" i="16"/>
  <c r="M6327" i="16"/>
  <c r="M6071" i="16"/>
  <c r="M5815" i="16"/>
  <c r="M5559" i="16"/>
  <c r="M5303" i="16"/>
  <c r="M5047" i="16"/>
  <c r="M4791" i="16"/>
  <c r="M4535" i="16"/>
  <c r="M4279" i="16"/>
  <c r="M4023" i="16"/>
  <c r="M3767" i="16"/>
  <c r="M3511" i="16"/>
  <c r="M3255" i="16"/>
  <c r="M2999" i="16"/>
  <c r="M2743" i="16"/>
  <c r="M431" i="16"/>
  <c r="M167" i="16"/>
  <c r="M100" i="16"/>
  <c r="M108" i="16"/>
  <c r="M1746" i="16"/>
  <c r="M310" i="16"/>
  <c r="M356" i="16"/>
  <c r="M5329" i="16"/>
  <c r="M1265" i="16"/>
  <c r="M1152" i="16"/>
  <c r="M6205" i="16"/>
  <c r="M4613" i="16"/>
  <c r="M2148" i="16"/>
  <c r="M4020" i="16"/>
  <c r="M8068" i="16"/>
  <c r="M8533" i="16"/>
  <c r="M7143" i="16"/>
  <c r="M7784" i="16"/>
  <c r="M8141" i="16"/>
  <c r="M8662" i="16"/>
  <c r="M7392" i="16"/>
  <c r="M1764" i="16"/>
  <c r="M7860" i="16"/>
  <c r="M3108" i="16"/>
  <c r="M6020" i="16"/>
  <c r="M8444" i="16"/>
  <c r="M7318" i="16"/>
  <c r="M7455" i="16"/>
  <c r="M8096" i="16"/>
  <c r="M7977" i="16"/>
  <c r="M8705" i="16"/>
  <c r="M8449" i="16"/>
  <c r="M8193" i="16"/>
  <c r="M7937" i="16"/>
  <c r="M7681" i="16"/>
  <c r="M7425" i="16"/>
  <c r="M7597" i="16"/>
  <c r="M7341" i="16"/>
  <c r="M30" i="16"/>
  <c r="M7508" i="16"/>
  <c r="M6484" i="16"/>
  <c r="M5460" i="16"/>
  <c r="M4436" i="16"/>
  <c r="M2268" i="16"/>
  <c r="M1756" i="16"/>
  <c r="M636" i="16"/>
  <c r="M7204" i="16"/>
  <c r="M6180" i="16"/>
  <c r="M5156" i="16"/>
  <c r="M4132" i="16"/>
  <c r="M700" i="16"/>
  <c r="M6267" i="16"/>
  <c r="M8635" i="16"/>
  <c r="M6826" i="16"/>
  <c r="M8688" i="16"/>
  <c r="M8432" i="16"/>
  <c r="M8176" i="16"/>
  <c r="M7920" i="16"/>
  <c r="M7664" i="16"/>
  <c r="M7408" i="16"/>
  <c r="M8559" i="16"/>
  <c r="M8303" i="16"/>
  <c r="M8047" i="16"/>
  <c r="M7791" i="16"/>
  <c r="M7535" i="16"/>
  <c r="M7279" i="16"/>
  <c r="M7023" i="16"/>
  <c r="M8678" i="16"/>
  <c r="M8422" i="16"/>
  <c r="M8166" i="16"/>
  <c r="M7910" i="16"/>
  <c r="M7654" i="16"/>
  <c r="M7398" i="16"/>
  <c r="M8669" i="16"/>
  <c r="M8413" i="16"/>
  <c r="M8157" i="16"/>
  <c r="M7901" i="16"/>
  <c r="M8524" i="16"/>
  <c r="M8291" i="16"/>
  <c r="M4155" i="16"/>
  <c r="M964" i="16"/>
  <c r="M5307" i="16"/>
  <c r="M3243" i="16"/>
  <c r="M8426" i="16"/>
  <c r="M7402" i="16"/>
  <c r="M6378" i="16"/>
  <c r="M5354" i="16"/>
  <c r="M4330" i="16"/>
  <c r="M3306" i="16"/>
  <c r="M6441" i="16"/>
  <c r="M5417" i="16"/>
  <c r="M8323" i="16"/>
  <c r="M7811" i="16"/>
  <c r="M7299" i="16"/>
  <c r="M6787" i="16"/>
  <c r="M6275" i="16"/>
  <c r="M5699" i="16"/>
  <c r="M550" i="16"/>
  <c r="M2572" i="16"/>
  <c r="M2316" i="16"/>
  <c r="M2060" i="16"/>
  <c r="M1804" i="16"/>
  <c r="M1548" i="16"/>
  <c r="M1292" i="16"/>
  <c r="M1036" i="16"/>
  <c r="M780" i="16"/>
  <c r="M516" i="16"/>
  <c r="M4299" i="16"/>
  <c r="M3003" i="16"/>
  <c r="M2731" i="16"/>
  <c r="M5113" i="16"/>
  <c r="M4425" i="16"/>
  <c r="M8108" i="16"/>
  <c r="M7852" i="16"/>
  <c r="M7596" i="16"/>
  <c r="M7340" i="16"/>
  <c r="M7084" i="16"/>
  <c r="M6828" i="16"/>
  <c r="M6572" i="16"/>
  <c r="M6316" i="16"/>
  <c r="M6060" i="16"/>
  <c r="M5804" i="16"/>
  <c r="M5548" i="16"/>
  <c r="M5292" i="16"/>
  <c r="M5036" i="16"/>
  <c r="M4780" i="16"/>
  <c r="M4524" i="16"/>
  <c r="M4268" i="16"/>
  <c r="M4012" i="16"/>
  <c r="M3756" i="16"/>
  <c r="M3500" i="16"/>
  <c r="M3244" i="16"/>
  <c r="M2988" i="16"/>
  <c r="M2732" i="16"/>
  <c r="M8555" i="16"/>
  <c r="M8299" i="16"/>
  <c r="M8043" i="16"/>
  <c r="M7787" i="16"/>
  <c r="M7531" i="16"/>
  <c r="M7275" i="16"/>
  <c r="M7019" i="16"/>
  <c r="M6763" i="16"/>
  <c r="M6507" i="16"/>
  <c r="M6251" i="16"/>
  <c r="M5995" i="16"/>
  <c r="M5739" i="16"/>
  <c r="M5483" i="16"/>
  <c r="M5227" i="16"/>
  <c r="M4971" i="16"/>
  <c r="M4715" i="16"/>
  <c r="M4459" i="16"/>
  <c r="M3939" i="16"/>
  <c r="M3683" i="16"/>
  <c r="M3163" i="16"/>
  <c r="M8602" i="16"/>
  <c r="M8346" i="16"/>
  <c r="M8090" i="16"/>
  <c r="M7834" i="16"/>
  <c r="M7578" i="16"/>
  <c r="M7322" i="16"/>
  <c r="M7066" i="16"/>
  <c r="M6810" i="16"/>
  <c r="M6554" i="16"/>
  <c r="M6298" i="16"/>
  <c r="M6042" i="16"/>
  <c r="M5786" i="16"/>
  <c r="M5530" i="16"/>
  <c r="M5274" i="16"/>
  <c r="M5018" i="16"/>
  <c r="M4762" i="16"/>
  <c r="M4506" i="16"/>
  <c r="M4250" i="16"/>
  <c r="M3994" i="16"/>
  <c r="M3738" i="16"/>
  <c r="M3482" i="16"/>
  <c r="M3226" i="16"/>
  <c r="M7129" i="16"/>
  <c r="M6873" i="16"/>
  <c r="M6617" i="16"/>
  <c r="M6361" i="16"/>
  <c r="M6105" i="16"/>
  <c r="M5849" i="16"/>
  <c r="M5593" i="16"/>
  <c r="M5321" i="16"/>
  <c r="M4641" i="16"/>
  <c r="M6056" i="16"/>
  <c r="M4000" i="16"/>
  <c r="M7006" i="16"/>
  <c r="M4958" i="16"/>
  <c r="M2910" i="16"/>
  <c r="M5379" i="16"/>
  <c r="M5123" i="16"/>
  <c r="M4867" i="16"/>
  <c r="M4611" i="16"/>
  <c r="M4091" i="16"/>
  <c r="M3835" i="16"/>
  <c r="M3579" i="16"/>
  <c r="M2787" i="16"/>
  <c r="M118" i="16"/>
  <c r="M8498" i="16"/>
  <c r="M8242" i="16"/>
  <c r="M7986" i="16"/>
  <c r="M7730" i="16"/>
  <c r="M7474" i="16"/>
  <c r="M7218" i="16"/>
  <c r="M6962" i="16"/>
  <c r="M6706" i="16"/>
  <c r="M6450" i="16"/>
  <c r="M6194" i="16"/>
  <c r="M5938" i="16"/>
  <c r="M5682" i="16"/>
  <c r="M5426" i="16"/>
  <c r="M5170" i="16"/>
  <c r="M4914" i="16"/>
  <c r="M4402" i="16"/>
  <c r="M4146" i="16"/>
  <c r="M3890" i="16"/>
  <c r="M3634" i="16"/>
  <c r="M3378" i="16"/>
  <c r="M7025" i="16"/>
  <c r="M6769" i="16"/>
  <c r="M6513" i="16"/>
  <c r="M6257" i="16"/>
  <c r="M6001" i="16"/>
  <c r="M5745" i="16"/>
  <c r="M5489" i="16"/>
  <c r="M5185" i="16"/>
  <c r="M4841" i="16"/>
  <c r="M4473" i="16"/>
  <c r="M4217" i="16"/>
  <c r="M3961" i="16"/>
  <c r="M3185" i="16"/>
  <c r="M2929" i="16"/>
  <c r="M2665" i="16"/>
  <c r="M2409" i="16"/>
  <c r="M2153" i="16"/>
  <c r="M1897" i="16"/>
  <c r="M1641" i="16"/>
  <c r="M1385" i="16"/>
  <c r="M1129" i="16"/>
  <c r="M873" i="16"/>
  <c r="M617" i="16"/>
  <c r="M5376" i="16"/>
  <c r="M5120" i="16"/>
  <c r="M4864" i="16"/>
  <c r="M2552" i="16"/>
  <c r="M2296" i="16"/>
  <c r="M2040" i="16"/>
  <c r="M1784" i="16"/>
  <c r="M1528" i="16"/>
  <c r="M1272" i="16"/>
  <c r="M1016" i="16"/>
  <c r="M760" i="16"/>
  <c r="M504" i="16"/>
  <c r="M224" i="16"/>
  <c r="M1950" i="16"/>
  <c r="M1630" i="16"/>
  <c r="M377" i="16"/>
  <c r="M97" i="16"/>
  <c r="M7200" i="16"/>
  <c r="M6944" i="16"/>
  <c r="M6688" i="16"/>
  <c r="M6432" i="16"/>
  <c r="M6176" i="16"/>
  <c r="M5920" i="16"/>
  <c r="M5664" i="16"/>
  <c r="M4632" i="16"/>
  <c r="M4376" i="16"/>
  <c r="M4120" i="16"/>
  <c r="M3864" i="16"/>
  <c r="M3608" i="16"/>
  <c r="M3352" i="16"/>
  <c r="M3096" i="16"/>
  <c r="M2840" i="16"/>
  <c r="M256" i="16"/>
  <c r="M7126" i="16"/>
  <c r="M6870" i="16"/>
  <c r="M6614" i="16"/>
  <c r="M6358" i="16"/>
  <c r="M6102" i="16"/>
  <c r="M5846" i="16"/>
  <c r="M5590" i="16"/>
  <c r="M5334" i="16"/>
  <c r="M5078" i="16"/>
  <c r="M4822" i="16"/>
  <c r="M4566" i="16"/>
  <c r="M4310" i="16"/>
  <c r="M4054" i="16"/>
  <c r="M3798" i="16"/>
  <c r="M3542" i="16"/>
  <c r="M3286" i="16"/>
  <c r="M3030" i="16"/>
  <c r="M2774" i="16"/>
  <c r="M2518" i="16"/>
  <c r="M2262" i="16"/>
  <c r="M1982" i="16"/>
  <c r="M1326" i="16"/>
  <c r="M70" i="16"/>
  <c r="M1706" i="16"/>
  <c r="M2415" i="16"/>
  <c r="M359" i="16"/>
  <c r="M5169" i="16"/>
  <c r="M4913" i="16"/>
  <c r="M4657" i="16"/>
  <c r="M3625" i="16"/>
  <c r="M3369" i="16"/>
  <c r="M248" i="16"/>
  <c r="M7096" i="16"/>
  <c r="M6840" i="16"/>
  <c r="M6584" i="16"/>
  <c r="M6328" i="16"/>
  <c r="M6072" i="16"/>
  <c r="M5816" i="16"/>
  <c r="M5560" i="16"/>
  <c r="M4528" i="16"/>
  <c r="M4272" i="16"/>
  <c r="M4016" i="16"/>
  <c r="M3760" i="16"/>
  <c r="M3504" i="16"/>
  <c r="M3248" i="16"/>
  <c r="M2992" i="16"/>
  <c r="M2736" i="16"/>
  <c r="M7022" i="16"/>
  <c r="M6766" i="16"/>
  <c r="M6510" i="16"/>
  <c r="M6254" i="16"/>
  <c r="M5998" i="16"/>
  <c r="M5742" i="16"/>
  <c r="M5486" i="16"/>
  <c r="M5230" i="16"/>
  <c r="M4974" i="16"/>
  <c r="M4718" i="16"/>
  <c r="M4462" i="16"/>
  <c r="M4206" i="16"/>
  <c r="M3950" i="16"/>
  <c r="M3694" i="16"/>
  <c r="M3438" i="16"/>
  <c r="M3182" i="16"/>
  <c r="M2926" i="16"/>
  <c r="M2670" i="16"/>
  <c r="M2414" i="16"/>
  <c r="M1862" i="16"/>
  <c r="M846" i="16"/>
  <c r="M2169" i="16"/>
  <c r="M1913" i="16"/>
  <c r="M1657" i="16"/>
  <c r="M1401" i="16"/>
  <c r="M1145" i="16"/>
  <c r="M889" i="16"/>
  <c r="M633" i="16"/>
  <c r="M5392" i="16"/>
  <c r="M5136" i="16"/>
  <c r="M4880" i="16"/>
  <c r="M2568" i="16"/>
  <c r="M2312" i="16"/>
  <c r="M2056" i="16"/>
  <c r="M1800" i="16"/>
  <c r="M1544" i="16"/>
  <c r="M1288" i="16"/>
  <c r="M1032" i="16"/>
  <c r="M776" i="16"/>
  <c r="M520" i="16"/>
  <c r="M240" i="16"/>
  <c r="M1966" i="16"/>
  <c r="M1310" i="16"/>
  <c r="M124" i="16"/>
  <c r="M4193" i="16"/>
  <c r="M3937" i="16"/>
  <c r="M3161" i="16"/>
  <c r="M2905" i="16"/>
  <c r="M2641" i="16"/>
  <c r="M2385" i="16"/>
  <c r="M2129" i="16"/>
  <c r="M1873" i="16"/>
  <c r="M1617" i="16"/>
  <c r="M1361" i="16"/>
  <c r="M1105" i="16"/>
  <c r="M849" i="16"/>
  <c r="M593" i="16"/>
  <c r="M5352" i="16"/>
  <c r="M5096" i="16"/>
  <c r="M4840" i="16"/>
  <c r="M2528" i="16"/>
  <c r="M2272" i="16"/>
  <c r="M2016" i="16"/>
  <c r="M1760" i="16"/>
  <c r="M1504" i="16"/>
  <c r="M1248" i="16"/>
  <c r="M992" i="16"/>
  <c r="M736" i="16"/>
  <c r="M480" i="16"/>
  <c r="M1598" i="16"/>
  <c r="M482" i="16"/>
  <c r="M2102" i="16"/>
  <c r="M1846" i="16"/>
  <c r="M1590" i="16"/>
  <c r="M1334" i="16"/>
  <c r="M1078" i="16"/>
  <c r="M822" i="16"/>
  <c r="M278" i="16"/>
  <c r="M7069" i="16"/>
  <c r="M6813" i="16"/>
  <c r="M6557" i="16"/>
  <c r="M6301" i="16"/>
  <c r="M6045" i="16"/>
  <c r="M5789" i="16"/>
  <c r="M5533" i="16"/>
  <c r="M5277" i="16"/>
  <c r="M5021" i="16"/>
  <c r="M4765" i="16"/>
  <c r="M4509" i="16"/>
  <c r="M4253" i="16"/>
  <c r="M2965" i="16"/>
  <c r="M2709" i="16"/>
  <c r="M2453" i="16"/>
  <c r="M2197" i="16"/>
  <c r="M1941" i="16"/>
  <c r="M1685" i="16"/>
  <c r="M1429" i="16"/>
  <c r="M1173" i="16"/>
  <c r="M917" i="16"/>
  <c r="M661" i="16"/>
  <c r="M397" i="16"/>
  <c r="M133" i="16"/>
  <c r="M3075" i="16"/>
  <c r="M2299" i="16"/>
  <c r="M2043" i="16"/>
  <c r="M1787" i="16"/>
  <c r="M1531" i="16"/>
  <c r="M1275" i="16"/>
  <c r="M1019" i="16"/>
  <c r="M763" i="16"/>
  <c r="M507" i="16"/>
  <c r="M251" i="16"/>
  <c r="M2386" i="16"/>
  <c r="M2882" i="16"/>
  <c r="M1258" i="16"/>
  <c r="M986" i="16"/>
  <c r="M6607" i="16"/>
  <c r="M6351" i="16"/>
  <c r="M6095" i="16"/>
  <c r="M5839" i="16"/>
  <c r="M5583" i="16"/>
  <c r="M5327" i="16"/>
  <c r="M5071" i="16"/>
  <c r="M4815" i="16"/>
  <c r="M4559" i="16"/>
  <c r="M4303" i="16"/>
  <c r="M4047" i="16"/>
  <c r="M3791" i="16"/>
  <c r="M3535" i="16"/>
  <c r="M3279" i="16"/>
  <c r="M3023" i="16"/>
  <c r="M2767" i="16"/>
  <c r="M455" i="16"/>
  <c r="M191" i="16"/>
  <c r="M3957" i="16"/>
  <c r="M3701" i="16"/>
  <c r="M3445" i="16"/>
  <c r="M3189" i="16"/>
  <c r="M1755" i="16"/>
  <c r="M750" i="16"/>
  <c r="M198" i="16"/>
  <c r="M6997" i="16"/>
  <c r="M4949" i="16"/>
  <c r="M4693" i="16"/>
  <c r="M4437" i="16"/>
  <c r="M4181" i="16"/>
  <c r="M2893" i="16"/>
  <c r="M2637" i="16"/>
  <c r="M2381" i="16"/>
  <c r="M2125" i="16"/>
  <c r="M1869" i="16"/>
  <c r="M1613" i="16"/>
  <c r="M1357" i="16"/>
  <c r="M1101" i="16"/>
  <c r="M845" i="16"/>
  <c r="M589" i="16"/>
  <c r="M325" i="16"/>
  <c r="M61" i="16"/>
  <c r="M2483" i="16"/>
  <c r="M2227" i="16"/>
  <c r="M1971" i="16"/>
  <c r="M1715" i="16"/>
  <c r="M1459" i="16"/>
  <c r="M1203" i="16"/>
  <c r="M691" i="16"/>
  <c r="M435" i="16"/>
  <c r="M179" i="16"/>
  <c r="M3066" i="16"/>
  <c r="M2810" i="16"/>
  <c r="M2274" i="16"/>
  <c r="M6791" i="16"/>
  <c r="M6535" i="16"/>
  <c r="M6279" i="16"/>
  <c r="M6023" i="16"/>
  <c r="M5767" i="16"/>
  <c r="M5511" i="16"/>
  <c r="M5255" i="16"/>
  <c r="M4999" i="16"/>
  <c r="M4743" i="16"/>
  <c r="M4487" i="16"/>
  <c r="M4231" i="16"/>
  <c r="M3975" i="16"/>
  <c r="M3719" i="16"/>
  <c r="M3463" i="16"/>
  <c r="M3207" i="16"/>
  <c r="M2951" i="16"/>
  <c r="M2695" i="16"/>
  <c r="M119" i="16"/>
  <c r="M1766" i="16"/>
  <c r="M1510" i="16"/>
  <c r="M1254" i="16"/>
  <c r="M998" i="16"/>
  <c r="M742" i="16"/>
  <c r="M190" i="16"/>
  <c r="M6989" i="16"/>
  <c r="M766" i="16"/>
  <c r="M502" i="16"/>
  <c r="M214" i="16"/>
  <c r="M7013" i="16"/>
  <c r="M6757" i="16"/>
  <c r="M6501" i="16"/>
  <c r="M6245" i="16"/>
  <c r="M5989" i="16"/>
  <c r="M5733" i="16"/>
  <c r="M5477" i="16"/>
  <c r="M5221" i="16"/>
  <c r="M4965" i="16"/>
  <c r="M4709" i="16"/>
  <c r="M4453" i="16"/>
  <c r="M4197" i="16"/>
  <c r="M2909" i="16"/>
  <c r="M2653" i="16"/>
  <c r="M2397" i="16"/>
  <c r="M2141" i="16"/>
  <c r="M1885" i="16"/>
  <c r="M1629" i="16"/>
  <c r="M1373" i="16"/>
  <c r="M1117" i="16"/>
  <c r="M861" i="16"/>
  <c r="M605" i="16"/>
  <c r="M341" i="16"/>
  <c r="M77" i="16"/>
  <c r="M2499" i="16"/>
  <c r="M2243" i="16"/>
  <c r="M1987" i="16"/>
  <c r="M1731" i="16"/>
  <c r="M1475" i="16"/>
  <c r="M1219" i="16"/>
  <c r="M963" i="16"/>
  <c r="M707" i="16"/>
  <c r="M451" i="16"/>
  <c r="M195" i="16"/>
  <c r="M3082" i="16"/>
  <c r="M2826" i="16"/>
  <c r="M2018" i="16"/>
  <c r="M6807" i="16"/>
  <c r="M6551" i="16"/>
  <c r="M6295" i="16"/>
  <c r="M6039" i="16"/>
  <c r="M5783" i="16"/>
  <c r="M5527" i="16"/>
  <c r="M5271" i="16"/>
  <c r="M5015" i="16"/>
  <c r="M4759" i="16"/>
  <c r="M4503" i="16"/>
  <c r="M4247" i="16"/>
  <c r="M3991" i="16"/>
  <c r="M3735" i="16"/>
  <c r="M3479" i="16"/>
  <c r="M3223" i="16"/>
  <c r="M2967" i="16"/>
  <c r="M2711" i="16"/>
  <c r="M399" i="16"/>
  <c r="M135" i="16"/>
  <c r="M237" i="16"/>
  <c r="M246" i="16"/>
  <c r="M2258" i="16"/>
  <c r="M44" i="16"/>
  <c r="M524" i="16"/>
  <c r="M7413" i="16"/>
  <c r="M7951" i="16"/>
  <c r="M7814" i="16"/>
  <c r="M4097" i="16"/>
  <c r="M2557" i="16"/>
  <c r="M509" i="16"/>
  <c r="M1123" i="16"/>
  <c r="M4919" i="16"/>
  <c r="M2871" i="16"/>
  <c r="M8009" i="16"/>
  <c r="M2404" i="16"/>
  <c r="M5556" i="16"/>
  <c r="M8188" i="16"/>
  <c r="M7774" i="16"/>
  <c r="M7911" i="16"/>
  <c r="M8552" i="16"/>
  <c r="M7753" i="16"/>
  <c r="M2980" i="16"/>
  <c r="M7300" i="16"/>
  <c r="M8617" i="16"/>
  <c r="M1444" i="16"/>
  <c r="M4916" i="16"/>
  <c r="M8580" i="16"/>
  <c r="M7605" i="16"/>
  <c r="M7454" i="16"/>
  <c r="M7591" i="16"/>
  <c r="M8232" i="16"/>
  <c r="M7433" i="16"/>
  <c r="M8508" i="16"/>
  <c r="M7382" i="16"/>
  <c r="M7519" i="16"/>
  <c r="M8160" i="16"/>
  <c r="M8041" i="16"/>
  <c r="M2020" i="16"/>
  <c r="M5300" i="16"/>
  <c r="M497" i="16"/>
  <c r="M7625" i="16"/>
  <c r="M8086" i="16"/>
  <c r="M8223" i="16"/>
  <c r="M8417" i="16"/>
  <c r="M7905" i="16"/>
  <c r="M7393" i="16"/>
  <c r="M7565" i="16"/>
  <c r="M8148" i="16"/>
  <c r="M7867" i="16"/>
  <c r="M7164" i="16"/>
  <c r="M6140" i="16"/>
  <c r="M5116" i="16"/>
  <c r="M4092" i="16"/>
  <c r="M8537" i="16"/>
  <c r="M8281" i="16"/>
  <c r="M8025" i="16"/>
  <c r="M7769" i="16"/>
  <c r="M7513" i="16"/>
  <c r="M7685" i="16"/>
  <c r="M7429" i="16"/>
  <c r="M8308" i="16"/>
  <c r="M7284" i="16"/>
  <c r="M6260" i="16"/>
  <c r="M5236" i="16"/>
  <c r="M4212" i="16"/>
  <c r="M3460" i="16"/>
  <c r="M2436" i="16"/>
  <c r="M1924" i="16"/>
  <c r="M1412" i="16"/>
  <c r="M3051" i="16"/>
  <c r="M5177" i="16"/>
  <c r="M7099" i="16"/>
  <c r="M3019" i="16"/>
  <c r="M8656" i="16"/>
  <c r="M8400" i="16"/>
  <c r="M8144" i="16"/>
  <c r="M7888" i="16"/>
  <c r="M7632" i="16"/>
  <c r="M7376" i="16"/>
  <c r="M8527" i="16"/>
  <c r="M8271" i="16"/>
  <c r="M8015" i="16"/>
  <c r="M7759" i="16"/>
  <c r="M7503" i="16"/>
  <c r="M7247" i="16"/>
  <c r="M6991" i="16"/>
  <c r="M8646" i="16"/>
  <c r="M8390" i="16"/>
  <c r="M8134" i="16"/>
  <c r="M7878" i="16"/>
  <c r="M7622" i="16"/>
  <c r="M7366" i="16"/>
  <c r="M8637" i="16"/>
  <c r="M8381" i="16"/>
  <c r="M8125" i="16"/>
  <c r="M7869" i="16"/>
  <c r="M8492" i="16"/>
  <c r="M7868" i="16"/>
  <c r="M7524" i="16"/>
  <c r="M6844" i="16"/>
  <c r="M6500" i="16"/>
  <c r="M5820" i="16"/>
  <c r="M5476" i="16"/>
  <c r="M4796" i="16"/>
  <c r="M4452" i="16"/>
  <c r="M3748" i="16"/>
  <c r="M3324" i="16"/>
  <c r="M2812" i="16"/>
  <c r="M668" i="16"/>
  <c r="M8227" i="16"/>
  <c r="M900" i="16"/>
  <c r="M8259" i="16"/>
  <c r="M7747" i="16"/>
  <c r="M7235" i="16"/>
  <c r="M6723" i="16"/>
  <c r="M6211" i="16"/>
  <c r="M2547" i="16"/>
  <c r="M4537" i="16"/>
  <c r="M2612" i="16"/>
  <c r="M2356" i="16"/>
  <c r="M2100" i="16"/>
  <c r="M1844" i="16"/>
  <c r="M1588" i="16"/>
  <c r="M1332" i="16"/>
  <c r="M1076" i="16"/>
  <c r="M820" i="16"/>
  <c r="M4339" i="16"/>
  <c r="M3307" i="16"/>
  <c r="M3043" i="16"/>
  <c r="M4825" i="16"/>
  <c r="M4009" i="16"/>
  <c r="M2977" i="16"/>
  <c r="M2457" i="16"/>
  <c r="M3252" i="16"/>
  <c r="M2996" i="16"/>
  <c r="M2740" i="16"/>
  <c r="M8563" i="16"/>
  <c r="M8307" i="16"/>
  <c r="M8051" i="16"/>
  <c r="M7795" i="16"/>
  <c r="M7539" i="16"/>
  <c r="M7283" i="16"/>
  <c r="M7027" i="16"/>
  <c r="M6771" i="16"/>
  <c r="M6515" i="16"/>
  <c r="M6259" i="16"/>
  <c r="M6003" i="16"/>
  <c r="M5747" i="16"/>
  <c r="M5491" i="16"/>
  <c r="M5235" i="16"/>
  <c r="M4979" i="16"/>
  <c r="M4723" i="16"/>
  <c r="M4467" i="16"/>
  <c r="M3947" i="16"/>
  <c r="M3691" i="16"/>
  <c r="M3171" i="16"/>
  <c r="M8610" i="16"/>
  <c r="M8354" i="16"/>
  <c r="M8098" i="16"/>
  <c r="M7842" i="16"/>
  <c r="M7586" i="16"/>
  <c r="M7330" i="16"/>
  <c r="M7074" i="16"/>
  <c r="M6818" i="16"/>
  <c r="M6562" i="16"/>
  <c r="M6306" i="16"/>
  <c r="M6050" i="16"/>
  <c r="M5794" i="16"/>
  <c r="M5538" i="16"/>
  <c r="M5282" i="16"/>
  <c r="M5026" i="16"/>
  <c r="M4770" i="16"/>
  <c r="M4514" i="16"/>
  <c r="M4258" i="16"/>
  <c r="M4002" i="16"/>
  <c r="M3746" i="16"/>
  <c r="M3490" i="16"/>
  <c r="M3234" i="16"/>
  <c r="M7137" i="16"/>
  <c r="M6881" i="16"/>
  <c r="M6625" i="16"/>
  <c r="M6369" i="16"/>
  <c r="M6113" i="16"/>
  <c r="M5857" i="16"/>
  <c r="M5601" i="16"/>
  <c r="M4649" i="16"/>
  <c r="M3353" i="16"/>
  <c r="M2833" i="16"/>
  <c r="M8076" i="16"/>
  <c r="M7820" i="16"/>
  <c r="M7308" i="16"/>
  <c r="M6796" i="16"/>
  <c r="M6284" i="16"/>
  <c r="M5772" i="16"/>
  <c r="M5260" i="16"/>
  <c r="M4748" i="16"/>
  <c r="M4236" i="16"/>
  <c r="M3724" i="16"/>
  <c r="M3468" i="16"/>
  <c r="M3212" i="16"/>
  <c r="M2956" i="16"/>
  <c r="M372" i="16"/>
  <c r="M8523" i="16"/>
  <c r="M8267" i="16"/>
  <c r="M8011" i="16"/>
  <c r="M7755" i="16"/>
  <c r="M7499" i="16"/>
  <c r="M7243" i="16"/>
  <c r="M6987" i="16"/>
  <c r="M6731" i="16"/>
  <c r="M6475" i="16"/>
  <c r="M6219" i="16"/>
  <c r="M5963" i="16"/>
  <c r="M5800" i="16"/>
  <c r="M3744" i="16"/>
  <c r="M6750" i="16"/>
  <c r="M4702" i="16"/>
  <c r="M2654" i="16"/>
  <c r="M5091" i="16"/>
  <c r="M4835" i="16"/>
  <c r="M4579" i="16"/>
  <c r="M4059" i="16"/>
  <c r="M3803" i="16"/>
  <c r="M3547" i="16"/>
  <c r="M8722" i="16"/>
  <c r="M8466" i="16"/>
  <c r="M8210" i="16"/>
  <c r="M7954" i="16"/>
  <c r="M7698" i="16"/>
  <c r="M7186" i="16"/>
  <c r="M6930" i="16"/>
  <c r="M6674" i="16"/>
  <c r="M6418" i="16"/>
  <c r="M6162" i="16"/>
  <c r="M5906" i="16"/>
  <c r="M5650" i="16"/>
  <c r="M5394" i="16"/>
  <c r="M5138" i="16"/>
  <c r="M4882" i="16"/>
  <c r="M4626" i="16"/>
  <c r="M4370" i="16"/>
  <c r="M4114" i="16"/>
  <c r="M3858" i="16"/>
  <c r="M3602" i="16"/>
  <c r="M7249" i="16"/>
  <c r="M6993" i="16"/>
  <c r="M6737" i="16"/>
  <c r="M6481" i="16"/>
  <c r="M6225" i="16"/>
  <c r="M5969" i="16"/>
  <c r="M5713" i="16"/>
  <c r="M5457" i="16"/>
  <c r="M4441" i="16"/>
  <c r="M4185" i="16"/>
  <c r="M3929" i="16"/>
  <c r="M3153" i="16"/>
  <c r="M2897" i="16"/>
  <c r="M2633" i="16"/>
  <c r="M2377" i="16"/>
  <c r="M2121" i="16"/>
  <c r="M1865" i="16"/>
  <c r="M1609" i="16"/>
  <c r="M1353" i="16"/>
  <c r="M1097" i="16"/>
  <c r="M841" i="16"/>
  <c r="M585" i="16"/>
  <c r="M4305" i="16"/>
  <c r="M4049" i="16"/>
  <c r="M3793" i="16"/>
  <c r="M3017" i="16"/>
  <c r="M2497" i="16"/>
  <c r="M2241" i="16"/>
  <c r="M1985" i="16"/>
  <c r="M1729" i="16"/>
  <c r="M1473" i="16"/>
  <c r="M1217" i="16"/>
  <c r="M961" i="16"/>
  <c r="M705" i="16"/>
  <c r="M5208" i="16"/>
  <c r="M4952" i="16"/>
  <c r="M2640" i="16"/>
  <c r="M2384" i="16"/>
  <c r="M2128" i="16"/>
  <c r="M1872" i="16"/>
  <c r="M1616" i="16"/>
  <c r="M1360" i="16"/>
  <c r="M1104" i="16"/>
  <c r="M848" i="16"/>
  <c r="M592" i="16"/>
  <c r="M1406" i="16"/>
  <c r="M3901" i="16"/>
  <c r="M1434" i="16"/>
  <c r="M2159" i="16"/>
  <c r="M5137" i="16"/>
  <c r="M4881" i="16"/>
  <c r="M4625" i="16"/>
  <c r="M3593" i="16"/>
  <c r="M3337" i="16"/>
  <c r="M2817" i="16"/>
  <c r="M462" i="16"/>
  <c r="M4161" i="16"/>
  <c r="M3905" i="16"/>
  <c r="M3129" i="16"/>
  <c r="M2873" i="16"/>
  <c r="M2609" i="16"/>
  <c r="M2353" i="16"/>
  <c r="M2097" i="16"/>
  <c r="M1841" i="16"/>
  <c r="M1585" i="16"/>
  <c r="M1329" i="16"/>
  <c r="M1073" i="16"/>
  <c r="M817" i="16"/>
  <c r="M561" i="16"/>
  <c r="M5320" i="16"/>
  <c r="M5064" i="16"/>
  <c r="M4808" i="16"/>
  <c r="M2496" i="16"/>
  <c r="M2240" i="16"/>
  <c r="M1984" i="16"/>
  <c r="M1728" i="16"/>
  <c r="M1472" i="16"/>
  <c r="M1216" i="16"/>
  <c r="M960" i="16"/>
  <c r="M704" i="16"/>
  <c r="M448" i="16"/>
  <c r="M160" i="16"/>
  <c r="M1886" i="16"/>
  <c r="M1214" i="16"/>
  <c r="M1814" i="16"/>
  <c r="M1558" i="16"/>
  <c r="M1302" i="16"/>
  <c r="M1046" i="16"/>
  <c r="M790" i="16"/>
  <c r="M526" i="16"/>
  <c r="M7037" i="16"/>
  <c r="M6781" i="16"/>
  <c r="M6525" i="16"/>
  <c r="M6269" i="16"/>
  <c r="M6013" i="16"/>
  <c r="M5757" i="16"/>
  <c r="M5501" i="16"/>
  <c r="M5245" i="16"/>
  <c r="M718" i="16"/>
  <c r="M6965" i="16"/>
  <c r="M1734" i="16"/>
  <c r="M1478" i="16"/>
  <c r="M1222" i="16"/>
  <c r="M966" i="16"/>
  <c r="M710" i="16"/>
  <c r="M6957" i="16"/>
  <c r="M1451" i="16"/>
  <c r="M1195" i="16"/>
  <c r="M734" i="16"/>
  <c r="M6981" i="16"/>
  <c r="M6725" i="16"/>
  <c r="M6469" i="16"/>
  <c r="M6213" i="16"/>
  <c r="M5957" i="16"/>
  <c r="M5701" i="16"/>
  <c r="M5445" i="16"/>
  <c r="M5189" i="16"/>
  <c r="M4933" i="16"/>
  <c r="M4677" i="16"/>
  <c r="M4421" i="16"/>
  <c r="M4165" i="16"/>
  <c r="M2877" i="16"/>
  <c r="M2621" i="16"/>
  <c r="M2365" i="16"/>
  <c r="M2109" i="16"/>
  <c r="M1853" i="16"/>
  <c r="M1597" i="16"/>
  <c r="M1341" i="16"/>
  <c r="M1085" i="16"/>
  <c r="M829" i="16"/>
  <c r="M573" i="16"/>
  <c r="M309" i="16"/>
  <c r="M45" i="16"/>
  <c r="M2467" i="16"/>
  <c r="M2211" i="16"/>
  <c r="M1955" i="16"/>
  <c r="M1699" i="16"/>
  <c r="M1443" i="16"/>
  <c r="M1187" i="16"/>
  <c r="M931" i="16"/>
  <c r="M675" i="16"/>
  <c r="M419" i="16"/>
  <c r="M163" i="16"/>
  <c r="M3050" i="16"/>
  <c r="M2794" i="16"/>
  <c r="M2530" i="16"/>
  <c r="M618" i="16"/>
  <c r="M6775" i="16"/>
  <c r="M6519" i="16"/>
  <c r="M6263" i="16"/>
  <c r="M6007" i="16"/>
  <c r="M5751" i="16"/>
  <c r="M5495" i="16"/>
  <c r="M5239" i="16"/>
  <c r="M4983" i="16"/>
  <c r="M4727" i="16"/>
  <c r="M4471" i="16"/>
  <c r="M4215" i="16"/>
  <c r="M3959" i="16"/>
  <c r="M3703" i="16"/>
  <c r="M3447" i="16"/>
  <c r="M3191" i="16"/>
  <c r="M2935" i="16"/>
  <c r="M103" i="16"/>
  <c r="M383" i="16"/>
  <c r="M392" i="16"/>
  <c r="M2795" i="16"/>
  <c r="M3217" i="16"/>
  <c r="M4395" i="16"/>
  <c r="M4532" i="16"/>
  <c r="M8030" i="16"/>
  <c r="M468" i="16"/>
  <c r="M2660" i="16"/>
  <c r="M7092" i="16"/>
  <c r="M8021" i="16"/>
  <c r="M8542" i="16"/>
  <c r="M8679" i="16"/>
  <c r="M8521" i="16"/>
  <c r="M7509" i="16"/>
  <c r="M7337" i="16"/>
  <c r="M6563" i="16"/>
  <c r="M1700" i="16"/>
  <c r="M6452" i="16"/>
  <c r="M8222" i="16"/>
  <c r="M8359" i="16"/>
  <c r="M8201" i="16"/>
  <c r="M8150" i="16"/>
  <c r="M8287" i="16"/>
  <c r="M8099" i="16"/>
  <c r="M2276" i="16"/>
  <c r="M6836" i="16"/>
  <c r="M8116" i="16"/>
  <c r="M8393" i="16"/>
  <c r="M4996" i="16"/>
  <c r="M7637" i="16"/>
  <c r="M8333" i="16"/>
  <c r="M6943" i="16"/>
  <c r="M7584" i="16"/>
  <c r="M7465" i="16"/>
  <c r="M8641" i="16"/>
  <c r="M8385" i="16"/>
  <c r="M8129" i="16"/>
  <c r="M7873" i="16"/>
  <c r="M7617" i="16"/>
  <c r="M7361" i="16"/>
  <c r="M7533" i="16"/>
  <c r="M7277" i="16"/>
  <c r="M7764" i="16"/>
  <c r="M6740" i="16"/>
  <c r="M5716" i="16"/>
  <c r="M4692" i="16"/>
  <c r="M2652" i="16"/>
  <c r="M2140" i="16"/>
  <c r="M1628" i="16"/>
  <c r="M6331" i="16"/>
  <c r="M7460" i="16"/>
  <c r="M6436" i="16"/>
  <c r="M5412" i="16"/>
  <c r="M4388" i="16"/>
  <c r="M3508" i="16"/>
  <c r="M6947" i="16"/>
  <c r="M8624" i="16"/>
  <c r="M8368" i="16"/>
  <c r="M8112" i="16"/>
  <c r="M7856" i="16"/>
  <c r="M7600" i="16"/>
  <c r="M7344" i="16"/>
  <c r="M8495" i="16"/>
  <c r="M8239" i="16"/>
  <c r="M7983" i="16"/>
  <c r="M7727" i="16"/>
  <c r="M7471" i="16"/>
  <c r="M7215" i="16"/>
  <c r="M6959" i="16"/>
  <c r="M8614" i="16"/>
  <c r="M8358" i="16"/>
  <c r="M8102" i="16"/>
  <c r="M7846" i="16"/>
  <c r="M7590" i="16"/>
  <c r="M7334" i="16"/>
  <c r="M8605" i="16"/>
  <c r="M8349" i="16"/>
  <c r="M8093" i="16"/>
  <c r="M7837" i="16"/>
  <c r="M8716" i="16"/>
  <c r="M8460" i="16"/>
  <c r="M8164" i="16"/>
  <c r="M7140" i="16"/>
  <c r="M6116" i="16"/>
  <c r="M5092" i="16"/>
  <c r="M4068" i="16"/>
  <c r="M3260" i="16"/>
  <c r="M2748" i="16"/>
  <c r="M1180" i="16"/>
  <c r="M5819" i="16"/>
  <c r="M2851" i="16"/>
  <c r="M4921" i="16"/>
  <c r="M1348" i="16"/>
  <c r="M836" i="16"/>
  <c r="M5051" i="16"/>
  <c r="M4019" i="16"/>
  <c r="M8170" i="16"/>
  <c r="M7146" i="16"/>
  <c r="M6122" i="16"/>
  <c r="M5098" i="16"/>
  <c r="M4074" i="16"/>
  <c r="M7209" i="16"/>
  <c r="M6185" i="16"/>
  <c r="M8707" i="16"/>
  <c r="M8195" i="16"/>
  <c r="M7683" i="16"/>
  <c r="M7171" i="16"/>
  <c r="M6659" i="16"/>
  <c r="M6147" i="16"/>
  <c r="M3475" i="16"/>
  <c r="M8300" i="16"/>
  <c r="M8044" i="16"/>
  <c r="M7788" i="16"/>
  <c r="M7532" i="16"/>
  <c r="M7276" i="16"/>
  <c r="M7020" i="16"/>
  <c r="M6764" i="16"/>
  <c r="M6508" i="16"/>
  <c r="M6252" i="16"/>
  <c r="M5996" i="16"/>
  <c r="M5740" i="16"/>
  <c r="M5484" i="16"/>
  <c r="M5228" i="16"/>
  <c r="M4972" i="16"/>
  <c r="M4716" i="16"/>
  <c r="M4460" i="16"/>
  <c r="M4204" i="16"/>
  <c r="M3948" i="16"/>
  <c r="M3692" i="16"/>
  <c r="M3436" i="16"/>
  <c r="M3180" i="16"/>
  <c r="M2924" i="16"/>
  <c r="M332" i="16"/>
  <c r="M8491" i="16"/>
  <c r="M8235" i="16"/>
  <c r="M7979" i="16"/>
  <c r="M7723" i="16"/>
  <c r="M7467" i="16"/>
  <c r="M7211" i="16"/>
  <c r="M6955" i="16"/>
  <c r="M6699" i="16"/>
  <c r="M6443" i="16"/>
  <c r="M6187" i="16"/>
  <c r="M2835" i="16"/>
  <c r="M7065" i="16"/>
  <c r="M6809" i="16"/>
  <c r="M6553" i="16"/>
  <c r="M6297" i="16"/>
  <c r="M6041" i="16"/>
  <c r="M5785" i="16"/>
  <c r="M5529" i="16"/>
  <c r="M4897" i="16"/>
  <c r="M4553" i="16"/>
  <c r="M241" i="16"/>
  <c r="M5544" i="16"/>
  <c r="M3488" i="16"/>
  <c r="M6494" i="16"/>
  <c r="M4446" i="16"/>
  <c r="M2398" i="16"/>
  <c r="M5315" i="16"/>
  <c r="M5059" i="16"/>
  <c r="M4803" i="16"/>
  <c r="M4547" i="16"/>
  <c r="M4027" i="16"/>
  <c r="M3771" i="16"/>
  <c r="M3515" i="16"/>
  <c r="M3251" i="16"/>
  <c r="M8690" i="16"/>
  <c r="M8434" i="16"/>
  <c r="M8178" i="16"/>
  <c r="M7922" i="16"/>
  <c r="M7666" i="16"/>
  <c r="M7410" i="16"/>
  <c r="M7154" i="16"/>
  <c r="M6898" i="16"/>
  <c r="M6642" i="16"/>
  <c r="M6386" i="16"/>
  <c r="M6130" i="16"/>
  <c r="M5874" i="16"/>
  <c r="M5618" i="16"/>
  <c r="M5362" i="16"/>
  <c r="M5106" i="16"/>
  <c r="M4850" i="16"/>
  <c r="M4594" i="16"/>
  <c r="M4338" i="16"/>
  <c r="M4082" i="16"/>
  <c r="M3826" i="16"/>
  <c r="M3570" i="16"/>
  <c r="M3314" i="16"/>
  <c r="M7217" i="16"/>
  <c r="M6961" i="16"/>
  <c r="M6705" i="16"/>
  <c r="M6449" i="16"/>
  <c r="M6193" i="16"/>
  <c r="M5937" i="16"/>
  <c r="M5681" i="16"/>
  <c r="M5425" i="16"/>
  <c r="M5097" i="16"/>
  <c r="M4409" i="16"/>
  <c r="M4153" i="16"/>
  <c r="M3897" i="16"/>
  <c r="M3121" i="16"/>
  <c r="M2865" i="16"/>
  <c r="M2601" i="16"/>
  <c r="M2345" i="16"/>
  <c r="M2089" i="16"/>
  <c r="M1833" i="16"/>
  <c r="M1577" i="16"/>
  <c r="M1321" i="16"/>
  <c r="M1065" i="16"/>
  <c r="M809" i="16"/>
  <c r="M553" i="16"/>
  <c r="M5312" i="16"/>
  <c r="M5056" i="16"/>
  <c r="M4800" i="16"/>
  <c r="M2488" i="16"/>
  <c r="M2232" i="16"/>
  <c r="M1976" i="16"/>
  <c r="M1720" i="16"/>
  <c r="M1464" i="16"/>
  <c r="M1208" i="16"/>
  <c r="M952" i="16"/>
  <c r="M696" i="16"/>
  <c r="M440" i="16"/>
  <c r="M152" i="16"/>
  <c r="M862" i="16"/>
  <c r="M305" i="16"/>
  <c r="M33" i="16"/>
  <c r="M7136" i="16"/>
  <c r="M6880" i="16"/>
  <c r="M6624" i="16"/>
  <c r="M6368" i="16"/>
  <c r="M6112" i="16"/>
  <c r="M5856" i="16"/>
  <c r="M5600" i="16"/>
  <c r="M4568" i="16"/>
  <c r="M4312" i="16"/>
  <c r="M4056" i="16"/>
  <c r="M3800" i="16"/>
  <c r="M3544" i="16"/>
  <c r="M3288" i="16"/>
  <c r="M3032" i="16"/>
  <c r="M2776" i="16"/>
  <c r="M7062" i="16"/>
  <c r="M6806" i="16"/>
  <c r="M6550" i="16"/>
  <c r="M6294" i="16"/>
  <c r="M6038" i="16"/>
  <c r="M5782" i="16"/>
  <c r="M5526" i="16"/>
  <c r="M5270" i="16"/>
  <c r="M5014" i="16"/>
  <c r="M4758" i="16"/>
  <c r="M4502" i="16"/>
  <c r="M4246" i="16"/>
  <c r="M3990" i="16"/>
  <c r="M3734" i="16"/>
  <c r="M3478" i="16"/>
  <c r="M3222" i="16"/>
  <c r="M2966" i="16"/>
  <c r="M2710" i="16"/>
  <c r="M2454" i="16"/>
  <c r="M2198" i="16"/>
  <c r="M1582" i="16"/>
  <c r="M3645" i="16"/>
  <c r="M1162" i="16"/>
  <c r="M1903" i="16"/>
  <c r="M5361" i="16"/>
  <c r="M5105" i="16"/>
  <c r="M4849" i="16"/>
  <c r="M4593" i="16"/>
  <c r="M3561" i="16"/>
  <c r="M3305" i="16"/>
  <c r="M2785" i="16"/>
  <c r="M473" i="16"/>
  <c r="M185" i="16"/>
  <c r="M7288" i="16"/>
  <c r="M7032" i="16"/>
  <c r="M6776" i="16"/>
  <c r="M6520" i="16"/>
  <c r="M6264" i="16"/>
  <c r="M6008" i="16"/>
  <c r="M5752" i="16"/>
  <c r="M5496" i="16"/>
  <c r="M4720" i="16"/>
  <c r="M4464" i="16"/>
  <c r="M4208" i="16"/>
  <c r="M3952" i="16"/>
  <c r="M3696" i="16"/>
  <c r="M3440" i="16"/>
  <c r="M3184" i="16"/>
  <c r="M2928" i="16"/>
  <c r="M6958" i="16"/>
  <c r="M6702" i="16"/>
  <c r="M6446" i="16"/>
  <c r="M6190" i="16"/>
  <c r="M5934" i="16"/>
  <c r="M5678" i="16"/>
  <c r="M5422" i="16"/>
  <c r="M5166" i="16"/>
  <c r="M4910" i="16"/>
  <c r="M4654" i="16"/>
  <c r="M4398" i="16"/>
  <c r="M4142" i="16"/>
  <c r="M3886" i="16"/>
  <c r="M3630" i="16"/>
  <c r="M3374" i="16"/>
  <c r="M3118" i="16"/>
  <c r="M2862" i="16"/>
  <c r="M2606" i="16"/>
  <c r="M2350" i="16"/>
  <c r="M1102" i="16"/>
  <c r="M2105" i="16"/>
  <c r="M1849" i="16"/>
  <c r="M1593" i="16"/>
  <c r="M1337" i="16"/>
  <c r="M1081" i="16"/>
  <c r="M825" i="16"/>
  <c r="M569" i="16"/>
  <c r="M5328" i="16"/>
  <c r="M5072" i="16"/>
  <c r="M4816" i="16"/>
  <c r="M2504" i="16"/>
  <c r="M2248" i="16"/>
  <c r="M1992" i="16"/>
  <c r="M1736" i="16"/>
  <c r="M1480" i="16"/>
  <c r="M1224" i="16"/>
  <c r="M968" i="16"/>
  <c r="M712" i="16"/>
  <c r="M456" i="16"/>
  <c r="M168" i="16"/>
  <c r="M1894" i="16"/>
  <c r="M1566" i="16"/>
  <c r="M4385" i="16"/>
  <c r="M4129" i="16"/>
  <c r="M3873" i="16"/>
  <c r="M3097" i="16"/>
  <c r="M2577" i="16"/>
  <c r="M2321" i="16"/>
  <c r="M2065" i="16"/>
  <c r="M1809" i="16"/>
  <c r="M1553" i="16"/>
  <c r="M1297" i="16"/>
  <c r="M1041" i="16"/>
  <c r="M785" i="16"/>
  <c r="M529" i="16"/>
  <c r="M5288" i="16"/>
  <c r="M5032" i="16"/>
  <c r="M4776" i="16"/>
  <c r="M2464" i="16"/>
  <c r="M2208" i="16"/>
  <c r="M1952" i="16"/>
  <c r="M1696" i="16"/>
  <c r="M1440" i="16"/>
  <c r="M1184" i="16"/>
  <c r="M928" i="16"/>
  <c r="M672" i="16"/>
  <c r="M416" i="16"/>
  <c r="M128" i="16"/>
  <c r="M2142" i="16"/>
  <c r="M830" i="16"/>
  <c r="M2038" i="16"/>
  <c r="M1782" i="16"/>
  <c r="M1526" i="16"/>
  <c r="M1270" i="16"/>
  <c r="M1014" i="16"/>
  <c r="M758" i="16"/>
  <c r="M206" i="16"/>
  <c r="M7005" i="16"/>
  <c r="M6749" i="16"/>
  <c r="M6493" i="16"/>
  <c r="M6237" i="16"/>
  <c r="M5981" i="16"/>
  <c r="M5725" i="16"/>
  <c r="M5469" i="16"/>
  <c r="M5213" i="16"/>
  <c r="M686" i="16"/>
  <c r="M414" i="16"/>
  <c r="M6933" i="16"/>
  <c r="M6677" i="16"/>
  <c r="M6421" i="16"/>
  <c r="M6165" i="16"/>
  <c r="M5909" i="16"/>
  <c r="M5653" i="16"/>
  <c r="M5397" i="16"/>
  <c r="M5141" i="16"/>
  <c r="M4885" i="16"/>
  <c r="M4629" i="16"/>
  <c r="M4373" i="16"/>
  <c r="M4117" i="16"/>
  <c r="M2829" i="16"/>
  <c r="M2573" i="16"/>
  <c r="M2317" i="16"/>
  <c r="M2061" i="16"/>
  <c r="M1805" i="16"/>
  <c r="M1549" i="16"/>
  <c r="M1293" i="16"/>
  <c r="M1037" i="16"/>
  <c r="M781" i="16"/>
  <c r="M525" i="16"/>
  <c r="M261" i="16"/>
  <c r="M2514" i="16"/>
  <c r="M2419" i="16"/>
  <c r="M2163" i="16"/>
  <c r="M1907" i="16"/>
  <c r="M1651" i="16"/>
  <c r="M1395" i="16"/>
  <c r="M1139" i="16"/>
  <c r="M883" i="16"/>
  <c r="M627" i="16"/>
  <c r="M371" i="16"/>
  <c r="M115" i="16"/>
  <c r="M3002" i="16"/>
  <c r="M2746" i="16"/>
  <c r="M1386" i="16"/>
  <c r="M1114" i="16"/>
  <c r="M306" i="16"/>
  <c r="M6727" i="16"/>
  <c r="M6471" i="16"/>
  <c r="M6215" i="16"/>
  <c r="M5959" i="16"/>
  <c r="M5703" i="16"/>
  <c r="M5447" i="16"/>
  <c r="M5191" i="16"/>
  <c r="M4935" i="16"/>
  <c r="M4679" i="16"/>
  <c r="M4423" i="16"/>
  <c r="M4167" i="16"/>
  <c r="M3911" i="16"/>
  <c r="M3655" i="16"/>
  <c r="M3399" i="16"/>
  <c r="M3143" i="16"/>
  <c r="M2887" i="16"/>
  <c r="M311" i="16"/>
  <c r="M55" i="16"/>
  <c r="M1702" i="16"/>
  <c r="M1446" i="16"/>
  <c r="M1190" i="16"/>
  <c r="M934" i="16"/>
  <c r="M678" i="16"/>
  <c r="M406" i="16"/>
  <c r="M6925" i="16"/>
  <c r="M6669" i="16"/>
  <c r="M6413" i="16"/>
  <c r="M6157" i="16"/>
  <c r="M5901" i="16"/>
  <c r="M5645" i="16"/>
  <c r="M5389" i="16"/>
  <c r="M5133" i="16"/>
  <c r="M4877" i="16"/>
  <c r="M4621" i="16"/>
  <c r="M4365" i="16"/>
  <c r="M4109" i="16"/>
  <c r="M2821" i="16"/>
  <c r="M2565" i="16"/>
  <c r="M2309" i="16"/>
  <c r="M2053" i="16"/>
  <c r="M1797" i="16"/>
  <c r="M1541" i="16"/>
  <c r="M1285" i="16"/>
  <c r="M1029" i="16"/>
  <c r="M773" i="16"/>
  <c r="M517" i="16"/>
  <c r="M253" i="16"/>
  <c r="M1490" i="16"/>
  <c r="M2411" i="16"/>
  <c r="M2155" i="16"/>
  <c r="M1899" i="16"/>
  <c r="M1643" i="16"/>
  <c r="M1387" i="16"/>
  <c r="M1131" i="16"/>
  <c r="M875" i="16"/>
  <c r="M619" i="16"/>
  <c r="M363" i="16"/>
  <c r="M107" i="16"/>
  <c r="M2994" i="16"/>
  <c r="M2738" i="16"/>
  <c r="M1378" i="16"/>
  <c r="M298" i="16"/>
  <c r="M6719" i="16"/>
  <c r="M6463" i="16"/>
  <c r="M6207" i="16"/>
  <c r="M5951" i="16"/>
  <c r="M5695" i="16"/>
  <c r="M5439" i="16"/>
  <c r="M5183" i="16"/>
  <c r="M4927" i="16"/>
  <c r="M4671" i="16"/>
  <c r="M4415" i="16"/>
  <c r="M4159" i="16"/>
  <c r="M3903" i="16"/>
  <c r="M3647" i="16"/>
  <c r="M3391" i="16"/>
  <c r="M3135" i="16"/>
  <c r="M2879" i="16"/>
  <c r="M303" i="16"/>
  <c r="M47" i="16"/>
  <c r="M702" i="16"/>
  <c r="M6949" i="16"/>
  <c r="M6693" i="16"/>
  <c r="M6437" i="16"/>
  <c r="M6181" i="16"/>
  <c r="M5925" i="16"/>
  <c r="M5669" i="16"/>
  <c r="M5413" i="16"/>
  <c r="M5157" i="16"/>
  <c r="M4901" i="16"/>
  <c r="M4645" i="16"/>
  <c r="M4389" i="16"/>
  <c r="M4133" i="16"/>
  <c r="M2845" i="16"/>
  <c r="M2589" i="16"/>
  <c r="M2333" i="16"/>
  <c r="M2077" i="16"/>
  <c r="M1821" i="16"/>
  <c r="M1565" i="16"/>
  <c r="M1309" i="16"/>
  <c r="M1053" i="16"/>
  <c r="M797" i="16"/>
  <c r="M541" i="16"/>
  <c r="M277" i="16"/>
  <c r="M13" i="16"/>
  <c r="M2435" i="16"/>
  <c r="M2179" i="16"/>
  <c r="M1923" i="16"/>
  <c r="M1667" i="16"/>
  <c r="M1411" i="16"/>
  <c r="M1155" i="16"/>
  <c r="M899" i="16"/>
  <c r="M643" i="16"/>
  <c r="M387" i="16"/>
  <c r="M131" i="16"/>
  <c r="M3018" i="16"/>
  <c r="M2762" i="16"/>
  <c r="M1130" i="16"/>
  <c r="M858" i="16"/>
  <c r="M322" i="16"/>
  <c r="M6743" i="16"/>
  <c r="M6487" i="16"/>
  <c r="M6231" i="16"/>
  <c r="M5975" i="16"/>
  <c r="M5719" i="16"/>
  <c r="M5463" i="16"/>
  <c r="M5207" i="16"/>
  <c r="M4951" i="16"/>
  <c r="M4695" i="16"/>
  <c r="M4439" i="16"/>
  <c r="M4183" i="16"/>
  <c r="M3927" i="16"/>
  <c r="M3671" i="16"/>
  <c r="M3415" i="16"/>
  <c r="M3159" i="16"/>
  <c r="M2903" i="16"/>
  <c r="M71" i="16"/>
  <c r="M594" i="16"/>
  <c r="M4" i="16"/>
  <c r="M12" i="16"/>
  <c r="M68" i="16"/>
  <c r="T10" i="16"/>
  <c r="S12" i="16"/>
  <c r="T12" i="16"/>
  <c r="A51" i="16"/>
  <c r="A75" i="16" s="1"/>
  <c r="A99" i="16" s="1"/>
  <c r="A123" i="16" s="1"/>
  <c r="A147" i="16" s="1"/>
  <c r="A171" i="16" s="1"/>
  <c r="A195" i="16" s="1"/>
  <c r="A219" i="16" s="1"/>
  <c r="A243" i="16" s="1"/>
  <c r="A267" i="16" s="1"/>
  <c r="A291" i="16" s="1"/>
  <c r="A315" i="16" s="1"/>
  <c r="A339" i="16" s="1"/>
  <c r="A363" i="16" s="1"/>
  <c r="A387" i="16" s="1"/>
  <c r="A411" i="16" s="1"/>
  <c r="A435" i="16" s="1"/>
  <c r="A459" i="16" s="1"/>
  <c r="A483" i="16" s="1"/>
  <c r="A507" i="16" s="1"/>
  <c r="A531" i="16" s="1"/>
  <c r="A555" i="16" s="1"/>
  <c r="A579" i="16" s="1"/>
  <c r="A603" i="16" s="1"/>
  <c r="A627" i="16" s="1"/>
  <c r="A651" i="16" s="1"/>
  <c r="A675" i="16" s="1"/>
  <c r="A699" i="16" s="1"/>
  <c r="A723" i="16" s="1"/>
  <c r="A747" i="16" s="1"/>
  <c r="A771" i="16" s="1"/>
  <c r="A795" i="16" s="1"/>
  <c r="A819" i="16" s="1"/>
  <c r="A843" i="16" s="1"/>
  <c r="A867" i="16" s="1"/>
  <c r="A891" i="16" s="1"/>
  <c r="A915" i="16" s="1"/>
  <c r="A939" i="16" s="1"/>
  <c r="A963" i="16" s="1"/>
  <c r="A987" i="16" s="1"/>
  <c r="A1011" i="16" s="1"/>
  <c r="A1035" i="16" s="1"/>
  <c r="A1059" i="16" s="1"/>
  <c r="A1083" i="16" s="1"/>
  <c r="A1107" i="16" s="1"/>
  <c r="A1131" i="16" s="1"/>
  <c r="A1155" i="16" s="1"/>
  <c r="A1179" i="16" s="1"/>
  <c r="A1203" i="16" s="1"/>
  <c r="A1227" i="16" s="1"/>
  <c r="A1251" i="16" s="1"/>
  <c r="A1275" i="16" s="1"/>
  <c r="A1299" i="16" s="1"/>
  <c r="A1323" i="16" s="1"/>
  <c r="A1347" i="16" s="1"/>
  <c r="A1371" i="16" s="1"/>
  <c r="A1395" i="16" s="1"/>
  <c r="A1419" i="16" s="1"/>
  <c r="A1443" i="16" s="1"/>
  <c r="A1467" i="16" s="1"/>
  <c r="A1491" i="16" s="1"/>
  <c r="A1515" i="16" s="1"/>
  <c r="A1539" i="16" s="1"/>
  <c r="A1563" i="16" s="1"/>
  <c r="A1587" i="16" s="1"/>
  <c r="A1611" i="16" s="1"/>
  <c r="A1635" i="16" s="1"/>
  <c r="A1659" i="16" s="1"/>
  <c r="A1683" i="16" s="1"/>
  <c r="A1707" i="16" s="1"/>
  <c r="A1731" i="16" s="1"/>
  <c r="A1755" i="16" s="1"/>
  <c r="A1779" i="16" s="1"/>
  <c r="A1803" i="16" s="1"/>
  <c r="A1827" i="16" s="1"/>
  <c r="A1851" i="16" s="1"/>
  <c r="A1875" i="16" s="1"/>
  <c r="A1899" i="16" s="1"/>
  <c r="A1923" i="16" s="1"/>
  <c r="A1947" i="16" s="1"/>
  <c r="A1971" i="16" s="1"/>
  <c r="A1995" i="16" s="1"/>
  <c r="A2019" i="16" s="1"/>
  <c r="A2043" i="16" s="1"/>
  <c r="A2067" i="16" s="1"/>
  <c r="A2091" i="16" s="1"/>
  <c r="A2115" i="16" s="1"/>
  <c r="A2139" i="16" s="1"/>
  <c r="A2163" i="16" s="1"/>
  <c r="A2187" i="16" s="1"/>
  <c r="A2211" i="16" s="1"/>
  <c r="A2235" i="16" s="1"/>
  <c r="A2259" i="16" s="1"/>
  <c r="A2283" i="16" s="1"/>
  <c r="A2307" i="16" s="1"/>
  <c r="A2331" i="16" s="1"/>
  <c r="A2355" i="16" s="1"/>
  <c r="A2379" i="16" s="1"/>
  <c r="A2403" i="16" s="1"/>
  <c r="A2427" i="16" s="1"/>
  <c r="A2451" i="16" s="1"/>
  <c r="A2475" i="16" s="1"/>
  <c r="A2499" i="16" s="1"/>
  <c r="A2523" i="16" s="1"/>
  <c r="A2547" i="16" s="1"/>
  <c r="A2571" i="16" s="1"/>
  <c r="A2595" i="16" s="1"/>
  <c r="A2619" i="16" s="1"/>
  <c r="A2643" i="16" s="1"/>
  <c r="A2667" i="16" s="1"/>
  <c r="A2691" i="16" s="1"/>
  <c r="A2715" i="16" s="1"/>
  <c r="A2739" i="16" s="1"/>
  <c r="A2763" i="16" s="1"/>
  <c r="A2787" i="16" s="1"/>
  <c r="A2811" i="16" s="1"/>
  <c r="A2835" i="16" s="1"/>
  <c r="A2859" i="16" s="1"/>
  <c r="A2883" i="16" s="1"/>
  <c r="A2907" i="16" s="1"/>
  <c r="A2931" i="16" s="1"/>
  <c r="A2955" i="16" s="1"/>
  <c r="A2979" i="16" s="1"/>
  <c r="A3003" i="16" s="1"/>
  <c r="A3027" i="16" s="1"/>
  <c r="A3051" i="16" s="1"/>
  <c r="A3075" i="16" s="1"/>
  <c r="A3099" i="16" s="1"/>
  <c r="A3123" i="16" s="1"/>
  <c r="A3147" i="16" s="1"/>
  <c r="A3171" i="16" s="1"/>
  <c r="A3195" i="16" s="1"/>
  <c r="A3219" i="16" s="1"/>
  <c r="A3243" i="16" s="1"/>
  <c r="A3267" i="16" s="1"/>
  <c r="A3291" i="16" s="1"/>
  <c r="A3315" i="16" s="1"/>
  <c r="A3339" i="16" s="1"/>
  <c r="A3363" i="16" s="1"/>
  <c r="A3387" i="16" s="1"/>
  <c r="A3411" i="16" s="1"/>
  <c r="A3435" i="16" s="1"/>
  <c r="A3459" i="16" s="1"/>
  <c r="A3483" i="16" s="1"/>
  <c r="A3507" i="16" s="1"/>
  <c r="A3531" i="16" s="1"/>
  <c r="A3555" i="16" s="1"/>
  <c r="A3579" i="16" s="1"/>
  <c r="A3603" i="16" s="1"/>
  <c r="A3627" i="16" s="1"/>
  <c r="A3651" i="16" s="1"/>
  <c r="A3675" i="16" s="1"/>
  <c r="A3699" i="16" s="1"/>
  <c r="A3723" i="16" s="1"/>
  <c r="A3747" i="16" s="1"/>
  <c r="A3771" i="16" s="1"/>
  <c r="A3795" i="16" s="1"/>
  <c r="A3819" i="16" s="1"/>
  <c r="A3843" i="16" s="1"/>
  <c r="A3867" i="16" s="1"/>
  <c r="A3891" i="16" s="1"/>
  <c r="A3915" i="16" s="1"/>
  <c r="A3939" i="16" s="1"/>
  <c r="A3963" i="16" s="1"/>
  <c r="A3987" i="16" s="1"/>
  <c r="A4011" i="16" s="1"/>
  <c r="A4035" i="16" s="1"/>
  <c r="A4059" i="16" s="1"/>
  <c r="A4083" i="16" s="1"/>
  <c r="A4107" i="16" s="1"/>
  <c r="A4131" i="16" s="1"/>
  <c r="A4155" i="16" s="1"/>
  <c r="A4179" i="16" s="1"/>
  <c r="A4203" i="16" s="1"/>
  <c r="A4227" i="16" s="1"/>
  <c r="A4251" i="16" s="1"/>
  <c r="A4275" i="16" s="1"/>
  <c r="A4299" i="16" s="1"/>
  <c r="A4323" i="16" s="1"/>
  <c r="A4347" i="16" s="1"/>
  <c r="A4371" i="16" s="1"/>
  <c r="A4395" i="16" s="1"/>
  <c r="A4419" i="16" s="1"/>
  <c r="A4443" i="16" s="1"/>
  <c r="A4467" i="16" s="1"/>
  <c r="A4491" i="16" s="1"/>
  <c r="A4515" i="16" s="1"/>
  <c r="A4539" i="16" s="1"/>
  <c r="A4563" i="16" s="1"/>
  <c r="A4587" i="16" s="1"/>
  <c r="A4611" i="16" s="1"/>
  <c r="A4635" i="16" s="1"/>
  <c r="A4659" i="16" s="1"/>
  <c r="A4683" i="16" s="1"/>
  <c r="A4707" i="16" s="1"/>
  <c r="A4731" i="16" s="1"/>
  <c r="A4755" i="16" s="1"/>
  <c r="A4779" i="16" s="1"/>
  <c r="A4803" i="16" s="1"/>
  <c r="A4827" i="16" s="1"/>
  <c r="A4851" i="16" s="1"/>
  <c r="A4875" i="16" s="1"/>
  <c r="A4899" i="16" s="1"/>
  <c r="A4923" i="16" s="1"/>
  <c r="A4947" i="16" s="1"/>
  <c r="A4971" i="16" s="1"/>
  <c r="A4995" i="16" s="1"/>
  <c r="A5019" i="16" s="1"/>
  <c r="A5043" i="16" s="1"/>
  <c r="A5067" i="16" s="1"/>
  <c r="A5091" i="16" s="1"/>
  <c r="A5115" i="16" s="1"/>
  <c r="A5139" i="16" s="1"/>
  <c r="A5163" i="16" s="1"/>
  <c r="A5187" i="16" s="1"/>
  <c r="A5211" i="16" s="1"/>
  <c r="A5235" i="16" s="1"/>
  <c r="A5259" i="16" s="1"/>
  <c r="A5283" i="16" s="1"/>
  <c r="A5307" i="16" s="1"/>
  <c r="A5331" i="16" s="1"/>
  <c r="A5355" i="16" s="1"/>
  <c r="A5379" i="16" s="1"/>
  <c r="A5403" i="16" s="1"/>
  <c r="A5427" i="16" s="1"/>
  <c r="A5451" i="16" s="1"/>
  <c r="A5475" i="16" s="1"/>
  <c r="A5499" i="16" s="1"/>
  <c r="A5523" i="16" s="1"/>
  <c r="A5547" i="16" s="1"/>
  <c r="A5571" i="16" s="1"/>
  <c r="A5595" i="16" s="1"/>
  <c r="A5619" i="16" s="1"/>
  <c r="A5643" i="16" s="1"/>
  <c r="A5667" i="16" s="1"/>
  <c r="A5691" i="16" s="1"/>
  <c r="A5715" i="16" s="1"/>
  <c r="A5739" i="16" s="1"/>
  <c r="A5763" i="16" s="1"/>
  <c r="A5787" i="16" s="1"/>
  <c r="A5811" i="16" s="1"/>
  <c r="A5835" i="16" s="1"/>
  <c r="A5859" i="16" s="1"/>
  <c r="A5883" i="16" s="1"/>
  <c r="A5907" i="16" s="1"/>
  <c r="A5931" i="16" s="1"/>
  <c r="A5955" i="16" s="1"/>
  <c r="A5979" i="16" s="1"/>
  <c r="A6003" i="16" s="1"/>
  <c r="A6027" i="16" s="1"/>
  <c r="A6051" i="16" s="1"/>
  <c r="A6075" i="16" s="1"/>
  <c r="A6099" i="16" s="1"/>
  <c r="A6123" i="16" s="1"/>
  <c r="A6147" i="16" s="1"/>
  <c r="A6171" i="16" s="1"/>
  <c r="A6195" i="16" s="1"/>
  <c r="A6219" i="16" s="1"/>
  <c r="A6243" i="16" s="1"/>
  <c r="A6267" i="16" s="1"/>
  <c r="A6291" i="16" s="1"/>
  <c r="A6315" i="16" s="1"/>
  <c r="A6339" i="16" s="1"/>
  <c r="A6363" i="16" s="1"/>
  <c r="A6387" i="16" s="1"/>
  <c r="A6411" i="16" s="1"/>
  <c r="A6435" i="16" s="1"/>
  <c r="A6459" i="16" s="1"/>
  <c r="A6483" i="16" s="1"/>
  <c r="A6507" i="16" s="1"/>
  <c r="A6531" i="16" s="1"/>
  <c r="A6555" i="16" s="1"/>
  <c r="A6579" i="16" s="1"/>
  <c r="A6603" i="16" s="1"/>
  <c r="A6627" i="16" s="1"/>
  <c r="A6651" i="16" s="1"/>
  <c r="A6675" i="16" s="1"/>
  <c r="A6699" i="16" s="1"/>
  <c r="A6723" i="16" s="1"/>
  <c r="A6747" i="16" s="1"/>
  <c r="A6771" i="16" s="1"/>
  <c r="A6795" i="16" s="1"/>
  <c r="A6819" i="16" s="1"/>
  <c r="A6843" i="16" s="1"/>
  <c r="A6867" i="16" s="1"/>
  <c r="A6891" i="16" s="1"/>
  <c r="A6915" i="16" s="1"/>
  <c r="A6939" i="16" s="1"/>
  <c r="A6963" i="16" s="1"/>
  <c r="A6987" i="16" s="1"/>
  <c r="A7011" i="16" s="1"/>
  <c r="A7035" i="16" s="1"/>
  <c r="A7059" i="16" s="1"/>
  <c r="A7083" i="16" s="1"/>
  <c r="A7107" i="16" s="1"/>
  <c r="A7131" i="16" s="1"/>
  <c r="A7155" i="16" s="1"/>
  <c r="A7179" i="16" s="1"/>
  <c r="A7203" i="16" s="1"/>
  <c r="A7227" i="16" s="1"/>
  <c r="A7251" i="16" s="1"/>
  <c r="A7275" i="16" s="1"/>
  <c r="A7299" i="16" s="1"/>
  <c r="A7323" i="16" s="1"/>
  <c r="A7347" i="16" s="1"/>
  <c r="A7371" i="16" s="1"/>
  <c r="A7395" i="16" s="1"/>
  <c r="A7419" i="16" s="1"/>
  <c r="A7443" i="16" s="1"/>
  <c r="A7467" i="16" s="1"/>
  <c r="A7491" i="16" s="1"/>
  <c r="A7515" i="16" s="1"/>
  <c r="A7539" i="16" s="1"/>
  <c r="A7563" i="16" s="1"/>
  <c r="A7587" i="16" s="1"/>
  <c r="A7611" i="16" s="1"/>
  <c r="A7635" i="16" s="1"/>
  <c r="A7659" i="16" s="1"/>
  <c r="A7683" i="16" s="1"/>
  <c r="A7707" i="16" s="1"/>
  <c r="A7731" i="16" s="1"/>
  <c r="A7755" i="16" s="1"/>
  <c r="A7779" i="16" s="1"/>
  <c r="A7803" i="16" s="1"/>
  <c r="A7827" i="16" s="1"/>
  <c r="A7851" i="16" s="1"/>
  <c r="A7875" i="16" s="1"/>
  <c r="A7899" i="16" s="1"/>
  <c r="A7923" i="16" s="1"/>
  <c r="A7947" i="16" s="1"/>
  <c r="A7971" i="16" s="1"/>
  <c r="A7995" i="16" s="1"/>
  <c r="A8019" i="16" s="1"/>
  <c r="A8043" i="16" s="1"/>
  <c r="A8067" i="16" s="1"/>
  <c r="A8091" i="16" s="1"/>
  <c r="A8115" i="16" s="1"/>
  <c r="A8139" i="16" s="1"/>
  <c r="A8163" i="16" s="1"/>
  <c r="A8187" i="16" s="1"/>
  <c r="A8211" i="16" s="1"/>
  <c r="A8235" i="16" s="1"/>
  <c r="A8259" i="16" s="1"/>
  <c r="A8283" i="16" s="1"/>
  <c r="A8307" i="16" s="1"/>
  <c r="A8331" i="16" s="1"/>
  <c r="A8355" i="16" s="1"/>
  <c r="A8379" i="16" s="1"/>
  <c r="A8403" i="16" s="1"/>
  <c r="A8427" i="16" s="1"/>
  <c r="A8451" i="16" s="1"/>
  <c r="A8475" i="16" s="1"/>
  <c r="A8499" i="16" s="1"/>
  <c r="A8523" i="16" s="1"/>
  <c r="A8547" i="16" s="1"/>
  <c r="A8571" i="16" s="1"/>
  <c r="A8595" i="16" s="1"/>
  <c r="A8619" i="16" s="1"/>
  <c r="A8643" i="16" s="1"/>
  <c r="A8667" i="16" s="1"/>
  <c r="A8691" i="16" s="1"/>
  <c r="A8715" i="16" s="1"/>
  <c r="F25" i="14"/>
  <c r="B368" i="14"/>
  <c r="U12" i="16" l="1"/>
  <c r="F10" i="6"/>
  <c r="K49" i="12"/>
  <c r="K73" i="12" s="1"/>
  <c r="K97" i="12" s="1"/>
  <c r="K121" i="12" s="1"/>
  <c r="K145" i="12" s="1"/>
  <c r="K169" i="12" s="1"/>
  <c r="K193" i="12" s="1"/>
  <c r="K217" i="12" s="1"/>
  <c r="K241" i="12" s="1"/>
  <c r="K265" i="12" s="1"/>
  <c r="K289" i="12" s="1"/>
  <c r="K313" i="12" s="1"/>
  <c r="K337" i="12" s="1"/>
  <c r="K361" i="12" s="1"/>
  <c r="K385" i="12" s="1"/>
  <c r="K409" i="12" s="1"/>
  <c r="K433" i="12" s="1"/>
  <c r="K457" i="12" s="1"/>
  <c r="K481" i="12" s="1"/>
  <c r="K505" i="12" s="1"/>
  <c r="K529" i="12" s="1"/>
  <c r="K553" i="12" s="1"/>
  <c r="K577" i="12" s="1"/>
  <c r="K601" i="12" s="1"/>
  <c r="K625" i="12" s="1"/>
  <c r="K649" i="12" s="1"/>
  <c r="K673" i="12" s="1"/>
  <c r="K697" i="12" s="1"/>
  <c r="K721" i="12" s="1"/>
  <c r="K745" i="12" s="1"/>
  <c r="K769" i="12" s="1"/>
  <c r="K793" i="12" s="1"/>
  <c r="K817" i="12" s="1"/>
  <c r="K841" i="12" s="1"/>
  <c r="K865" i="12" s="1"/>
  <c r="K889" i="12" s="1"/>
  <c r="K913" i="12" s="1"/>
  <c r="K937" i="12" s="1"/>
  <c r="K961" i="12" s="1"/>
  <c r="K985" i="12" s="1"/>
  <c r="K1009" i="12" s="1"/>
  <c r="K1033" i="12" s="1"/>
  <c r="K1057" i="12" s="1"/>
  <c r="K1081" i="12" s="1"/>
  <c r="K1105" i="12" s="1"/>
  <c r="K1129" i="12" s="1"/>
  <c r="K1153" i="12" s="1"/>
  <c r="K1177" i="12" s="1"/>
  <c r="K1201" i="12" s="1"/>
  <c r="K1225" i="12" s="1"/>
  <c r="K1249" i="12" s="1"/>
  <c r="K1273" i="12" s="1"/>
  <c r="K1297" i="12" s="1"/>
  <c r="K1321" i="12" s="1"/>
  <c r="K1345" i="12" s="1"/>
  <c r="K1369" i="12" s="1"/>
  <c r="K1393" i="12" s="1"/>
  <c r="K1417" i="12" s="1"/>
  <c r="K1441" i="12" s="1"/>
  <c r="K1465" i="12" s="1"/>
  <c r="K1489" i="12" s="1"/>
  <c r="K1513" i="12" s="1"/>
  <c r="K1537" i="12" s="1"/>
  <c r="K1561" i="12" s="1"/>
  <c r="K1585" i="12" s="1"/>
  <c r="K1609" i="12" s="1"/>
  <c r="K1633" i="12" s="1"/>
  <c r="K1657" i="12" s="1"/>
  <c r="K1681" i="12" s="1"/>
  <c r="K1705" i="12" s="1"/>
  <c r="K1729" i="12" s="1"/>
  <c r="K1753" i="12" s="1"/>
  <c r="K1777" i="12" s="1"/>
  <c r="K1801" i="12" s="1"/>
  <c r="K1825" i="12" s="1"/>
  <c r="K1849" i="12" s="1"/>
  <c r="K1873" i="12" s="1"/>
  <c r="K1897" i="12" s="1"/>
  <c r="K1921" i="12" s="1"/>
  <c r="K1945" i="12" s="1"/>
  <c r="K1969" i="12" s="1"/>
  <c r="K1993" i="12" s="1"/>
  <c r="K2017" i="12" s="1"/>
  <c r="K2041" i="12" s="1"/>
  <c r="K2065" i="12" s="1"/>
  <c r="K2089" i="12" s="1"/>
  <c r="K2113" i="12" s="1"/>
  <c r="K2137" i="12" s="1"/>
  <c r="K2161" i="12" s="1"/>
  <c r="K2185" i="12" s="1"/>
  <c r="K2209" i="12" s="1"/>
  <c r="K2233" i="12" s="1"/>
  <c r="K2257" i="12" s="1"/>
  <c r="K2281" i="12" s="1"/>
  <c r="K2305" i="12" s="1"/>
  <c r="K2329" i="12" s="1"/>
  <c r="K2353" i="12" s="1"/>
  <c r="K2377" i="12" s="1"/>
  <c r="K2401" i="12" s="1"/>
  <c r="K2425" i="12" s="1"/>
  <c r="K2449" i="12" s="1"/>
  <c r="K2473" i="12" s="1"/>
  <c r="K2497" i="12" s="1"/>
  <c r="K2521" i="12" s="1"/>
  <c r="K2545" i="12" s="1"/>
  <c r="K2569" i="12" s="1"/>
  <c r="K2593" i="12" s="1"/>
  <c r="K2617" i="12" s="1"/>
  <c r="K2641" i="12" s="1"/>
  <c r="K2665" i="12" s="1"/>
  <c r="K2689" i="12" s="1"/>
  <c r="K2713" i="12" s="1"/>
  <c r="K2737" i="12" s="1"/>
  <c r="K2761" i="12" s="1"/>
  <c r="K2785" i="12" s="1"/>
  <c r="K2809" i="12" s="1"/>
  <c r="K2833" i="12" s="1"/>
  <c r="K2857" i="12" s="1"/>
  <c r="K2881" i="12" s="1"/>
  <c r="K2905" i="12" s="1"/>
  <c r="K2929" i="12" s="1"/>
  <c r="K2953" i="12" s="1"/>
  <c r="K2977" i="12" s="1"/>
  <c r="K3001" i="12" s="1"/>
  <c r="K3025" i="12" s="1"/>
  <c r="K3049" i="12" s="1"/>
  <c r="K3073" i="12" s="1"/>
  <c r="K3097" i="12" s="1"/>
  <c r="K3121" i="12" s="1"/>
  <c r="K3145" i="12" s="1"/>
  <c r="K3169" i="12" s="1"/>
  <c r="K3193" i="12" s="1"/>
  <c r="K3217" i="12" s="1"/>
  <c r="K3241" i="12" s="1"/>
  <c r="K3265" i="12" s="1"/>
  <c r="K3289" i="12" s="1"/>
  <c r="K3313" i="12" s="1"/>
  <c r="K3337" i="12" s="1"/>
  <c r="K3361" i="12" s="1"/>
  <c r="K3385" i="12" s="1"/>
  <c r="K3409" i="12" s="1"/>
  <c r="K3433" i="12" s="1"/>
  <c r="K3457" i="12" s="1"/>
  <c r="K3481" i="12" s="1"/>
  <c r="K3505" i="12" s="1"/>
  <c r="K3529" i="12" s="1"/>
  <c r="K3553" i="12" s="1"/>
  <c r="K3577" i="12" s="1"/>
  <c r="K3601" i="12" s="1"/>
  <c r="K3625" i="12" s="1"/>
  <c r="K3649" i="12" s="1"/>
  <c r="K3673" i="12" s="1"/>
  <c r="K3697" i="12" s="1"/>
  <c r="K3721" i="12" s="1"/>
  <c r="K3745" i="12" s="1"/>
  <c r="K3769" i="12" s="1"/>
  <c r="K3793" i="12" s="1"/>
  <c r="K3817" i="12" s="1"/>
  <c r="K3841" i="12" s="1"/>
  <c r="K3865" i="12" s="1"/>
  <c r="K3889" i="12" s="1"/>
  <c r="K3913" i="12" s="1"/>
  <c r="K3937" i="12" s="1"/>
  <c r="K3961" i="12" s="1"/>
  <c r="K3985" i="12" s="1"/>
  <c r="K4009" i="12" s="1"/>
  <c r="K4033" i="12" s="1"/>
  <c r="K4057" i="12" s="1"/>
  <c r="K4081" i="12" s="1"/>
  <c r="K4105" i="12" s="1"/>
  <c r="K4129" i="12" s="1"/>
  <c r="K4153" i="12" s="1"/>
  <c r="K4177" i="12" s="1"/>
  <c r="K4201" i="12" s="1"/>
  <c r="K4225" i="12" s="1"/>
  <c r="K4249" i="12" s="1"/>
  <c r="K4273" i="12" s="1"/>
  <c r="K4297" i="12" s="1"/>
  <c r="K4321" i="12" s="1"/>
  <c r="K4345" i="12" s="1"/>
  <c r="K4369" i="12" s="1"/>
  <c r="K4393" i="12" s="1"/>
  <c r="K4417" i="12" s="1"/>
  <c r="K4441" i="12" s="1"/>
  <c r="K4465" i="12" s="1"/>
  <c r="K4489" i="12" s="1"/>
  <c r="K4513" i="12" s="1"/>
  <c r="K4537" i="12" s="1"/>
  <c r="K4561" i="12" s="1"/>
  <c r="K4585" i="12" s="1"/>
  <c r="K4609" i="12" s="1"/>
  <c r="K4633" i="12" s="1"/>
  <c r="K4657" i="12" s="1"/>
  <c r="K4681" i="12" s="1"/>
  <c r="K4705" i="12" s="1"/>
  <c r="K4729" i="12" s="1"/>
  <c r="K4753" i="12" s="1"/>
  <c r="K4777" i="12" s="1"/>
  <c r="K4801" i="12" s="1"/>
  <c r="K4825" i="12" s="1"/>
  <c r="K4849" i="12" s="1"/>
  <c r="K4873" i="12" s="1"/>
  <c r="K4897" i="12" s="1"/>
  <c r="K4921" i="12" s="1"/>
  <c r="K4945" i="12" s="1"/>
  <c r="K4969" i="12" s="1"/>
  <c r="K4993" i="12" s="1"/>
  <c r="K5017" i="12" s="1"/>
  <c r="K5041" i="12" s="1"/>
  <c r="K5065" i="12" s="1"/>
  <c r="K5089" i="12" s="1"/>
  <c r="K5113" i="12" s="1"/>
  <c r="K5137" i="12" s="1"/>
  <c r="K5161" i="12" s="1"/>
  <c r="K5185" i="12" s="1"/>
  <c r="K5209" i="12" s="1"/>
  <c r="K5233" i="12" s="1"/>
  <c r="K5257" i="12" s="1"/>
  <c r="K5281" i="12" s="1"/>
  <c r="K5305" i="12" s="1"/>
  <c r="K5329" i="12" s="1"/>
  <c r="K5353" i="12" s="1"/>
  <c r="K5377" i="12" s="1"/>
  <c r="K5401" i="12" s="1"/>
  <c r="K5425" i="12" s="1"/>
  <c r="K5449" i="12" s="1"/>
  <c r="K5473" i="12" s="1"/>
  <c r="K5497" i="12" s="1"/>
  <c r="K5521" i="12" s="1"/>
  <c r="K5545" i="12" s="1"/>
  <c r="K5569" i="12" s="1"/>
  <c r="K5593" i="12" s="1"/>
  <c r="K5617" i="12" s="1"/>
  <c r="K5641" i="12" s="1"/>
  <c r="K5665" i="12" s="1"/>
  <c r="K5689" i="12" s="1"/>
  <c r="K5713" i="12" s="1"/>
  <c r="K5737" i="12" s="1"/>
  <c r="K5761" i="12" s="1"/>
  <c r="K5785" i="12" s="1"/>
  <c r="K5809" i="12" s="1"/>
  <c r="K5833" i="12" s="1"/>
  <c r="K5857" i="12" s="1"/>
  <c r="K5881" i="12" s="1"/>
  <c r="K5905" i="12" s="1"/>
  <c r="K5929" i="12" s="1"/>
  <c r="K5953" i="12" s="1"/>
  <c r="K5977" i="12" s="1"/>
  <c r="K6001" i="12" s="1"/>
  <c r="K6025" i="12" s="1"/>
  <c r="K6049" i="12" s="1"/>
  <c r="K6073" i="12" s="1"/>
  <c r="K6097" i="12" s="1"/>
  <c r="K6121" i="12" s="1"/>
  <c r="K6145" i="12" s="1"/>
  <c r="K6169" i="12" s="1"/>
  <c r="K6193" i="12" s="1"/>
  <c r="K6217" i="12" s="1"/>
  <c r="K6241" i="12" s="1"/>
  <c r="K6265" i="12" s="1"/>
  <c r="K6289" i="12" s="1"/>
  <c r="K6313" i="12" s="1"/>
  <c r="K6337" i="12" s="1"/>
  <c r="K6361" i="12" s="1"/>
  <c r="K6385" i="12" s="1"/>
  <c r="K6409" i="12" s="1"/>
  <c r="K6433" i="12" s="1"/>
  <c r="K6457" i="12" s="1"/>
  <c r="K6481" i="12" s="1"/>
  <c r="K6505" i="12" s="1"/>
  <c r="K6529" i="12" s="1"/>
  <c r="K6553" i="12" s="1"/>
  <c r="K6577" i="12" s="1"/>
  <c r="K6601" i="12" s="1"/>
  <c r="K6625" i="12" s="1"/>
  <c r="K6649" i="12" s="1"/>
  <c r="K6673" i="12" s="1"/>
  <c r="K6697" i="12" s="1"/>
  <c r="K6721" i="12" s="1"/>
  <c r="K6745" i="12" s="1"/>
  <c r="K6769" i="12" s="1"/>
  <c r="K6793" i="12" s="1"/>
  <c r="K6817" i="12" s="1"/>
  <c r="K6841" i="12" s="1"/>
  <c r="K6865" i="12" s="1"/>
  <c r="K6889" i="12" s="1"/>
  <c r="K6913" i="12" s="1"/>
  <c r="K6937" i="12" s="1"/>
  <c r="K6961" i="12" s="1"/>
  <c r="K6985" i="12" s="1"/>
  <c r="K7009" i="12" s="1"/>
  <c r="K7033" i="12" s="1"/>
  <c r="K7057" i="12" s="1"/>
  <c r="K7081" i="12" s="1"/>
  <c r="K7105" i="12" s="1"/>
  <c r="K7129" i="12" s="1"/>
  <c r="K7153" i="12" s="1"/>
  <c r="K7177" i="12" s="1"/>
  <c r="K7201" i="12" s="1"/>
  <c r="K7225" i="12" s="1"/>
  <c r="K7249" i="12" s="1"/>
  <c r="K7273" i="12" s="1"/>
  <c r="K7297" i="12" s="1"/>
  <c r="K7321" i="12" s="1"/>
  <c r="K7345" i="12" s="1"/>
  <c r="K7369" i="12" s="1"/>
  <c r="K7393" i="12" s="1"/>
  <c r="K7417" i="12" s="1"/>
  <c r="K7441" i="12" s="1"/>
  <c r="K7465" i="12" s="1"/>
  <c r="K7489" i="12" s="1"/>
  <c r="K7513" i="12" s="1"/>
  <c r="K7537" i="12" s="1"/>
  <c r="K7561" i="12" s="1"/>
  <c r="K7585" i="12" s="1"/>
  <c r="K7609" i="12" s="1"/>
  <c r="K7633" i="12" s="1"/>
  <c r="K7657" i="12" s="1"/>
  <c r="K7681" i="12" s="1"/>
  <c r="K7705" i="12" s="1"/>
  <c r="K7729" i="12" s="1"/>
  <c r="K7753" i="12" s="1"/>
  <c r="K7777" i="12" s="1"/>
  <c r="K7801" i="12" s="1"/>
  <c r="K7825" i="12" s="1"/>
  <c r="K7849" i="12" s="1"/>
  <c r="K7873" i="12" s="1"/>
  <c r="K7897" i="12" s="1"/>
  <c r="K7921" i="12" s="1"/>
  <c r="K7945" i="12" s="1"/>
  <c r="K7969" i="12" s="1"/>
  <c r="K7993" i="12" s="1"/>
  <c r="K8017" i="12" s="1"/>
  <c r="K8041" i="12" s="1"/>
  <c r="K8065" i="12" s="1"/>
  <c r="K8089" i="12" s="1"/>
  <c r="K8113" i="12" s="1"/>
  <c r="K8137" i="12" s="1"/>
  <c r="K8161" i="12" s="1"/>
  <c r="K8185" i="12" s="1"/>
  <c r="K8209" i="12" s="1"/>
  <c r="K8233" i="12" s="1"/>
  <c r="K8257" i="12" s="1"/>
  <c r="K8281" i="12" s="1"/>
  <c r="K8305" i="12" s="1"/>
  <c r="K8329" i="12" s="1"/>
  <c r="K8353" i="12" s="1"/>
  <c r="K8377" i="12" s="1"/>
  <c r="K8401" i="12" s="1"/>
  <c r="K8425" i="12" s="1"/>
  <c r="K8449" i="12" s="1"/>
  <c r="K8473" i="12" s="1"/>
  <c r="K8497" i="12" s="1"/>
  <c r="K8521" i="12" s="1"/>
  <c r="K8545" i="12" s="1"/>
  <c r="K8569" i="12" s="1"/>
  <c r="K8593" i="12" s="1"/>
  <c r="K8617" i="12" s="1"/>
  <c r="K8641" i="12" s="1"/>
  <c r="K8665" i="12" s="1"/>
  <c r="K8689" i="12" s="1"/>
  <c r="K8713" i="12" s="1"/>
  <c r="K8737" i="12" s="1"/>
  <c r="K48" i="12"/>
  <c r="K72" i="12" s="1"/>
  <c r="K96" i="12" s="1"/>
  <c r="K120" i="12" s="1"/>
  <c r="K144" i="12" s="1"/>
  <c r="K168" i="12" s="1"/>
  <c r="K192" i="12" s="1"/>
  <c r="K216" i="12" s="1"/>
  <c r="K240" i="12" s="1"/>
  <c r="K264" i="12" s="1"/>
  <c r="K288" i="12" s="1"/>
  <c r="K312" i="12" s="1"/>
  <c r="K336" i="12" s="1"/>
  <c r="K360" i="12" s="1"/>
  <c r="K384" i="12" s="1"/>
  <c r="K408" i="12" s="1"/>
  <c r="K432" i="12" s="1"/>
  <c r="K456" i="12" s="1"/>
  <c r="K480" i="12" s="1"/>
  <c r="K504" i="12" s="1"/>
  <c r="K528" i="12" s="1"/>
  <c r="K552" i="12" s="1"/>
  <c r="K576" i="12" s="1"/>
  <c r="K600" i="12" s="1"/>
  <c r="K624" i="12" s="1"/>
  <c r="K648" i="12" s="1"/>
  <c r="K672" i="12" s="1"/>
  <c r="K696" i="12" s="1"/>
  <c r="K720" i="12" s="1"/>
  <c r="K744" i="12" s="1"/>
  <c r="K768" i="12" s="1"/>
  <c r="K792" i="12" s="1"/>
  <c r="K816" i="12" s="1"/>
  <c r="K840" i="12" s="1"/>
  <c r="K864" i="12" s="1"/>
  <c r="K888" i="12" s="1"/>
  <c r="K912" i="12" s="1"/>
  <c r="K936" i="12" s="1"/>
  <c r="K960" i="12" s="1"/>
  <c r="K984" i="12" s="1"/>
  <c r="K1008" i="12" s="1"/>
  <c r="K1032" i="12" s="1"/>
  <c r="K1056" i="12" s="1"/>
  <c r="K1080" i="12" s="1"/>
  <c r="K1104" i="12" s="1"/>
  <c r="K1128" i="12" s="1"/>
  <c r="K1152" i="12" s="1"/>
  <c r="K1176" i="12" s="1"/>
  <c r="K1200" i="12" s="1"/>
  <c r="K1224" i="12" s="1"/>
  <c r="K1248" i="12" s="1"/>
  <c r="K1272" i="12" s="1"/>
  <c r="K1296" i="12" s="1"/>
  <c r="K1320" i="12" s="1"/>
  <c r="K1344" i="12" s="1"/>
  <c r="K1368" i="12" s="1"/>
  <c r="K1392" i="12" s="1"/>
  <c r="K1416" i="12" s="1"/>
  <c r="K1440" i="12" s="1"/>
  <c r="K1464" i="12" s="1"/>
  <c r="K1488" i="12" s="1"/>
  <c r="K1512" i="12" s="1"/>
  <c r="K1536" i="12" s="1"/>
  <c r="K1560" i="12" s="1"/>
  <c r="K1584" i="12" s="1"/>
  <c r="K1608" i="12" s="1"/>
  <c r="K1632" i="12" s="1"/>
  <c r="K1656" i="12" s="1"/>
  <c r="K1680" i="12" s="1"/>
  <c r="K1704" i="12" s="1"/>
  <c r="K1728" i="12" s="1"/>
  <c r="K1752" i="12" s="1"/>
  <c r="K1776" i="12" s="1"/>
  <c r="K1800" i="12" s="1"/>
  <c r="K1824" i="12" s="1"/>
  <c r="K1848" i="12" s="1"/>
  <c r="K1872" i="12" s="1"/>
  <c r="K1896" i="12" s="1"/>
  <c r="K1920" i="12" s="1"/>
  <c r="K1944" i="12" s="1"/>
  <c r="K1968" i="12" s="1"/>
  <c r="K1992" i="12" s="1"/>
  <c r="K2016" i="12" s="1"/>
  <c r="K2040" i="12" s="1"/>
  <c r="K2064" i="12" s="1"/>
  <c r="K2088" i="12" s="1"/>
  <c r="K2112" i="12" s="1"/>
  <c r="K2136" i="12" s="1"/>
  <c r="K2160" i="12" s="1"/>
  <c r="K2184" i="12" s="1"/>
  <c r="K2208" i="12" s="1"/>
  <c r="K2232" i="12" s="1"/>
  <c r="K2256" i="12" s="1"/>
  <c r="K2280" i="12" s="1"/>
  <c r="K2304" i="12" s="1"/>
  <c r="K2328" i="12" s="1"/>
  <c r="K2352" i="12" s="1"/>
  <c r="K2376" i="12" s="1"/>
  <c r="K2400" i="12" s="1"/>
  <c r="K2424" i="12" s="1"/>
  <c r="K2448" i="12" s="1"/>
  <c r="K2472" i="12" s="1"/>
  <c r="K2496" i="12" s="1"/>
  <c r="K2520" i="12" s="1"/>
  <c r="K2544" i="12" s="1"/>
  <c r="K2568" i="12" s="1"/>
  <c r="K2592" i="12" s="1"/>
  <c r="K2616" i="12" s="1"/>
  <c r="K2640" i="12" s="1"/>
  <c r="K2664" i="12" s="1"/>
  <c r="K2688" i="12" s="1"/>
  <c r="K2712" i="12" s="1"/>
  <c r="K2736" i="12" s="1"/>
  <c r="K2760" i="12" s="1"/>
  <c r="K2784" i="12" s="1"/>
  <c r="K2808" i="12" s="1"/>
  <c r="K2832" i="12" s="1"/>
  <c r="K2856" i="12" s="1"/>
  <c r="K2880" i="12" s="1"/>
  <c r="K2904" i="12" s="1"/>
  <c r="K2928" i="12" s="1"/>
  <c r="K2952" i="12" s="1"/>
  <c r="K2976" i="12" s="1"/>
  <c r="K3000" i="12" s="1"/>
  <c r="K3024" i="12" s="1"/>
  <c r="K3048" i="12" s="1"/>
  <c r="K3072" i="12" s="1"/>
  <c r="K3096" i="12" s="1"/>
  <c r="K3120" i="12" s="1"/>
  <c r="K3144" i="12" s="1"/>
  <c r="K3168" i="12" s="1"/>
  <c r="K3192" i="12" s="1"/>
  <c r="K3216" i="12" s="1"/>
  <c r="K3240" i="12" s="1"/>
  <c r="K3264" i="12" s="1"/>
  <c r="K3288" i="12" s="1"/>
  <c r="K3312" i="12" s="1"/>
  <c r="K3336" i="12" s="1"/>
  <c r="K3360" i="12" s="1"/>
  <c r="K3384" i="12" s="1"/>
  <c r="K3408" i="12" s="1"/>
  <c r="K3432" i="12" s="1"/>
  <c r="K3456" i="12" s="1"/>
  <c r="K3480" i="12" s="1"/>
  <c r="K3504" i="12" s="1"/>
  <c r="K3528" i="12" s="1"/>
  <c r="K3552" i="12" s="1"/>
  <c r="K3576" i="12" s="1"/>
  <c r="K3600" i="12" s="1"/>
  <c r="K3624" i="12" s="1"/>
  <c r="K3648" i="12" s="1"/>
  <c r="K3672" i="12" s="1"/>
  <c r="K3696" i="12" s="1"/>
  <c r="K3720" i="12" s="1"/>
  <c r="K3744" i="12" s="1"/>
  <c r="K3768" i="12" s="1"/>
  <c r="K3792" i="12" s="1"/>
  <c r="K3816" i="12" s="1"/>
  <c r="K3840" i="12" s="1"/>
  <c r="K3864" i="12" s="1"/>
  <c r="K3888" i="12" s="1"/>
  <c r="K3912" i="12" s="1"/>
  <c r="K3936" i="12" s="1"/>
  <c r="K3960" i="12" s="1"/>
  <c r="K3984" i="12" s="1"/>
  <c r="K4008" i="12" s="1"/>
  <c r="K4032" i="12" s="1"/>
  <c r="K4056" i="12" s="1"/>
  <c r="K4080" i="12" s="1"/>
  <c r="K4104" i="12" s="1"/>
  <c r="K4128" i="12" s="1"/>
  <c r="K4152" i="12" s="1"/>
  <c r="K4176" i="12" s="1"/>
  <c r="K4200" i="12" s="1"/>
  <c r="K4224" i="12" s="1"/>
  <c r="K4248" i="12" s="1"/>
  <c r="K4272" i="12" s="1"/>
  <c r="K4296" i="12" s="1"/>
  <c r="K4320" i="12" s="1"/>
  <c r="K4344" i="12" s="1"/>
  <c r="K4368" i="12" s="1"/>
  <c r="K4392" i="12" s="1"/>
  <c r="K4416" i="12" s="1"/>
  <c r="K4440" i="12" s="1"/>
  <c r="K4464" i="12" s="1"/>
  <c r="K4488" i="12" s="1"/>
  <c r="K4512" i="12" s="1"/>
  <c r="K4536" i="12" s="1"/>
  <c r="K4560" i="12" s="1"/>
  <c r="K4584" i="12" s="1"/>
  <c r="K4608" i="12" s="1"/>
  <c r="K4632" i="12" s="1"/>
  <c r="K4656" i="12" s="1"/>
  <c r="K4680" i="12" s="1"/>
  <c r="K4704" i="12" s="1"/>
  <c r="K4728" i="12" s="1"/>
  <c r="K4752" i="12" s="1"/>
  <c r="K4776" i="12" s="1"/>
  <c r="K4800" i="12" s="1"/>
  <c r="K4824" i="12" s="1"/>
  <c r="K4848" i="12" s="1"/>
  <c r="K4872" i="12" s="1"/>
  <c r="K4896" i="12" s="1"/>
  <c r="K4920" i="12" s="1"/>
  <c r="K4944" i="12" s="1"/>
  <c r="K4968" i="12" s="1"/>
  <c r="K4992" i="12" s="1"/>
  <c r="K5016" i="12" s="1"/>
  <c r="K5040" i="12" s="1"/>
  <c r="K5064" i="12" s="1"/>
  <c r="K5088" i="12" s="1"/>
  <c r="K5112" i="12" s="1"/>
  <c r="K5136" i="12" s="1"/>
  <c r="K5160" i="12" s="1"/>
  <c r="K5184" i="12" s="1"/>
  <c r="K5208" i="12" s="1"/>
  <c r="K5232" i="12" s="1"/>
  <c r="K5256" i="12" s="1"/>
  <c r="K5280" i="12" s="1"/>
  <c r="K5304" i="12" s="1"/>
  <c r="K5328" i="12" s="1"/>
  <c r="K5352" i="12" s="1"/>
  <c r="K5376" i="12" s="1"/>
  <c r="K5400" i="12" s="1"/>
  <c r="K5424" i="12" s="1"/>
  <c r="K5448" i="12" s="1"/>
  <c r="K5472" i="12" s="1"/>
  <c r="K5496" i="12" s="1"/>
  <c r="K5520" i="12" s="1"/>
  <c r="K5544" i="12" s="1"/>
  <c r="K5568" i="12" s="1"/>
  <c r="K5592" i="12" s="1"/>
  <c r="K5616" i="12" s="1"/>
  <c r="K5640" i="12" s="1"/>
  <c r="K5664" i="12" s="1"/>
  <c r="K5688" i="12" s="1"/>
  <c r="K5712" i="12" s="1"/>
  <c r="K5736" i="12" s="1"/>
  <c r="K5760" i="12" s="1"/>
  <c r="K5784" i="12" s="1"/>
  <c r="K5808" i="12" s="1"/>
  <c r="K5832" i="12" s="1"/>
  <c r="K5856" i="12" s="1"/>
  <c r="K5880" i="12" s="1"/>
  <c r="K5904" i="12" s="1"/>
  <c r="K5928" i="12" s="1"/>
  <c r="K5952" i="12" s="1"/>
  <c r="K5976" i="12" s="1"/>
  <c r="K6000" i="12" s="1"/>
  <c r="K6024" i="12" s="1"/>
  <c r="K6048" i="12" s="1"/>
  <c r="K6072" i="12" s="1"/>
  <c r="K6096" i="12" s="1"/>
  <c r="K6120" i="12" s="1"/>
  <c r="K6144" i="12" s="1"/>
  <c r="K6168" i="12" s="1"/>
  <c r="K6192" i="12" s="1"/>
  <c r="K6216" i="12" s="1"/>
  <c r="K6240" i="12" s="1"/>
  <c r="K6264" i="12" s="1"/>
  <c r="K6288" i="12" s="1"/>
  <c r="K6312" i="12" s="1"/>
  <c r="K6336" i="12" s="1"/>
  <c r="K6360" i="12" s="1"/>
  <c r="K6384" i="12" s="1"/>
  <c r="K6408" i="12" s="1"/>
  <c r="K6432" i="12" s="1"/>
  <c r="K6456" i="12" s="1"/>
  <c r="K6480" i="12" s="1"/>
  <c r="K6504" i="12" s="1"/>
  <c r="K6528" i="12" s="1"/>
  <c r="K6552" i="12" s="1"/>
  <c r="K6576" i="12" s="1"/>
  <c r="K6600" i="12" s="1"/>
  <c r="K6624" i="12" s="1"/>
  <c r="K6648" i="12" s="1"/>
  <c r="K6672" i="12" s="1"/>
  <c r="K6696" i="12" s="1"/>
  <c r="K6720" i="12" s="1"/>
  <c r="K6744" i="12" s="1"/>
  <c r="K6768" i="12" s="1"/>
  <c r="K6792" i="12" s="1"/>
  <c r="K6816" i="12" s="1"/>
  <c r="K6840" i="12" s="1"/>
  <c r="K6864" i="12" s="1"/>
  <c r="K6888" i="12" s="1"/>
  <c r="K6912" i="12" s="1"/>
  <c r="K6936" i="12" s="1"/>
  <c r="K6960" i="12" s="1"/>
  <c r="K6984" i="12" s="1"/>
  <c r="K7008" i="12" s="1"/>
  <c r="K7032" i="12" s="1"/>
  <c r="K7056" i="12" s="1"/>
  <c r="K7080" i="12" s="1"/>
  <c r="K7104" i="12" s="1"/>
  <c r="K7128" i="12" s="1"/>
  <c r="K7152" i="12" s="1"/>
  <c r="K7176" i="12" s="1"/>
  <c r="K7200" i="12" s="1"/>
  <c r="K7224" i="12" s="1"/>
  <c r="K7248" i="12" s="1"/>
  <c r="K7272" i="12" s="1"/>
  <c r="K7296" i="12" s="1"/>
  <c r="K7320" i="12" s="1"/>
  <c r="K7344" i="12" s="1"/>
  <c r="K7368" i="12" s="1"/>
  <c r="K7392" i="12" s="1"/>
  <c r="K7416" i="12" s="1"/>
  <c r="K7440" i="12" s="1"/>
  <c r="K7464" i="12" s="1"/>
  <c r="K7488" i="12" s="1"/>
  <c r="K7512" i="12" s="1"/>
  <c r="K7536" i="12" s="1"/>
  <c r="K7560" i="12" s="1"/>
  <c r="K7584" i="12" s="1"/>
  <c r="K7608" i="12" s="1"/>
  <c r="K7632" i="12" s="1"/>
  <c r="K7656" i="12" s="1"/>
  <c r="K7680" i="12" s="1"/>
  <c r="K7704" i="12" s="1"/>
  <c r="K7728" i="12" s="1"/>
  <c r="K7752" i="12" s="1"/>
  <c r="K7776" i="12" s="1"/>
  <c r="K7800" i="12" s="1"/>
  <c r="K7824" i="12" s="1"/>
  <c r="K7848" i="12" s="1"/>
  <c r="K7872" i="12" s="1"/>
  <c r="K7896" i="12" s="1"/>
  <c r="K7920" i="12" s="1"/>
  <c r="K7944" i="12" s="1"/>
  <c r="K7968" i="12" s="1"/>
  <c r="K7992" i="12" s="1"/>
  <c r="K8016" i="12" s="1"/>
  <c r="K8040" i="12" s="1"/>
  <c r="K8064" i="12" s="1"/>
  <c r="K8088" i="12" s="1"/>
  <c r="K8112" i="12" s="1"/>
  <c r="K8136" i="12" s="1"/>
  <c r="K8160" i="12" s="1"/>
  <c r="K8184" i="12" s="1"/>
  <c r="K8208" i="12" s="1"/>
  <c r="K8232" i="12" s="1"/>
  <c r="K8256" i="12" s="1"/>
  <c r="K8280" i="12" s="1"/>
  <c r="K8304" i="12" s="1"/>
  <c r="K8328" i="12" s="1"/>
  <c r="K8352" i="12" s="1"/>
  <c r="K8376" i="12" s="1"/>
  <c r="K8400" i="12" s="1"/>
  <c r="K8424" i="12" s="1"/>
  <c r="K8448" i="12" s="1"/>
  <c r="K8472" i="12" s="1"/>
  <c r="K8496" i="12" s="1"/>
  <c r="K8520" i="12" s="1"/>
  <c r="K8544" i="12" s="1"/>
  <c r="K8568" i="12" s="1"/>
  <c r="K8592" i="12" s="1"/>
  <c r="K8616" i="12" s="1"/>
  <c r="K8640" i="12" s="1"/>
  <c r="K8664" i="12" s="1"/>
  <c r="K8688" i="12" s="1"/>
  <c r="K8712" i="12" s="1"/>
  <c r="K8736" i="12" s="1"/>
  <c r="K47" i="12"/>
  <c r="K71" i="12" s="1"/>
  <c r="K95" i="12" s="1"/>
  <c r="K119" i="12" s="1"/>
  <c r="K143" i="12" s="1"/>
  <c r="K167" i="12" s="1"/>
  <c r="K191" i="12" s="1"/>
  <c r="K215" i="12" s="1"/>
  <c r="K239" i="12" s="1"/>
  <c r="K263" i="12" s="1"/>
  <c r="K287" i="12" s="1"/>
  <c r="K311" i="12" s="1"/>
  <c r="K335" i="12" s="1"/>
  <c r="K359" i="12" s="1"/>
  <c r="K383" i="12" s="1"/>
  <c r="K407" i="12" s="1"/>
  <c r="K431" i="12" s="1"/>
  <c r="K455" i="12" s="1"/>
  <c r="K479" i="12" s="1"/>
  <c r="K503" i="12" s="1"/>
  <c r="K527" i="12" s="1"/>
  <c r="K551" i="12" s="1"/>
  <c r="K575" i="12" s="1"/>
  <c r="K599" i="12" s="1"/>
  <c r="K623" i="12" s="1"/>
  <c r="K647" i="12" s="1"/>
  <c r="K671" i="12" s="1"/>
  <c r="K695" i="12" s="1"/>
  <c r="K719" i="12" s="1"/>
  <c r="K743" i="12" s="1"/>
  <c r="K767" i="12" s="1"/>
  <c r="K791" i="12" s="1"/>
  <c r="K815" i="12" s="1"/>
  <c r="K839" i="12" s="1"/>
  <c r="K863" i="12" s="1"/>
  <c r="K887" i="12" s="1"/>
  <c r="K911" i="12" s="1"/>
  <c r="K935" i="12" s="1"/>
  <c r="K959" i="12" s="1"/>
  <c r="K983" i="12" s="1"/>
  <c r="K1007" i="12" s="1"/>
  <c r="K1031" i="12" s="1"/>
  <c r="K1055" i="12" s="1"/>
  <c r="K1079" i="12" s="1"/>
  <c r="K1103" i="12" s="1"/>
  <c r="K1127" i="12" s="1"/>
  <c r="K1151" i="12" s="1"/>
  <c r="K1175" i="12" s="1"/>
  <c r="K1199" i="12" s="1"/>
  <c r="K1223" i="12" s="1"/>
  <c r="K1247" i="12" s="1"/>
  <c r="K1271" i="12" s="1"/>
  <c r="K1295" i="12" s="1"/>
  <c r="K1319" i="12" s="1"/>
  <c r="K1343" i="12" s="1"/>
  <c r="K1367" i="12" s="1"/>
  <c r="K1391" i="12" s="1"/>
  <c r="K1415" i="12" s="1"/>
  <c r="K1439" i="12" s="1"/>
  <c r="K1463" i="12" s="1"/>
  <c r="K1487" i="12" s="1"/>
  <c r="K1511" i="12" s="1"/>
  <c r="K1535" i="12" s="1"/>
  <c r="K1559" i="12" s="1"/>
  <c r="K1583" i="12" s="1"/>
  <c r="K1607" i="12" s="1"/>
  <c r="K1631" i="12" s="1"/>
  <c r="K1655" i="12" s="1"/>
  <c r="K1679" i="12" s="1"/>
  <c r="K1703" i="12" s="1"/>
  <c r="K1727" i="12" s="1"/>
  <c r="K1751" i="12" s="1"/>
  <c r="K1775" i="12" s="1"/>
  <c r="K1799" i="12" s="1"/>
  <c r="K1823" i="12" s="1"/>
  <c r="K1847" i="12" s="1"/>
  <c r="K1871" i="12" s="1"/>
  <c r="K1895" i="12" s="1"/>
  <c r="K1919" i="12" s="1"/>
  <c r="K1943" i="12" s="1"/>
  <c r="K1967" i="12" s="1"/>
  <c r="K1991" i="12" s="1"/>
  <c r="K2015" i="12" s="1"/>
  <c r="K2039" i="12" s="1"/>
  <c r="K2063" i="12" s="1"/>
  <c r="K2087" i="12" s="1"/>
  <c r="K2111" i="12" s="1"/>
  <c r="K2135" i="12" s="1"/>
  <c r="K2159" i="12" s="1"/>
  <c r="K2183" i="12" s="1"/>
  <c r="K2207" i="12" s="1"/>
  <c r="K2231" i="12" s="1"/>
  <c r="K2255" i="12" s="1"/>
  <c r="K2279" i="12" s="1"/>
  <c r="K2303" i="12" s="1"/>
  <c r="K2327" i="12" s="1"/>
  <c r="K2351" i="12" s="1"/>
  <c r="K2375" i="12" s="1"/>
  <c r="K2399" i="12" s="1"/>
  <c r="K2423" i="12" s="1"/>
  <c r="K2447" i="12" s="1"/>
  <c r="K2471" i="12" s="1"/>
  <c r="K2495" i="12" s="1"/>
  <c r="K2519" i="12" s="1"/>
  <c r="K2543" i="12" s="1"/>
  <c r="K2567" i="12" s="1"/>
  <c r="K2591" i="12" s="1"/>
  <c r="K2615" i="12" s="1"/>
  <c r="K2639" i="12" s="1"/>
  <c r="K2663" i="12" s="1"/>
  <c r="K2687" i="12" s="1"/>
  <c r="K2711" i="12" s="1"/>
  <c r="K2735" i="12" s="1"/>
  <c r="K2759" i="12" s="1"/>
  <c r="K2783" i="12" s="1"/>
  <c r="K2807" i="12" s="1"/>
  <c r="K2831" i="12" s="1"/>
  <c r="K2855" i="12" s="1"/>
  <c r="K2879" i="12" s="1"/>
  <c r="K2903" i="12" s="1"/>
  <c r="K2927" i="12" s="1"/>
  <c r="K2951" i="12" s="1"/>
  <c r="K2975" i="12" s="1"/>
  <c r="K2999" i="12" s="1"/>
  <c r="K3023" i="12" s="1"/>
  <c r="K3047" i="12" s="1"/>
  <c r="K3071" i="12" s="1"/>
  <c r="K3095" i="12" s="1"/>
  <c r="K3119" i="12" s="1"/>
  <c r="K3143" i="12" s="1"/>
  <c r="K3167" i="12" s="1"/>
  <c r="K3191" i="12" s="1"/>
  <c r="K3215" i="12" s="1"/>
  <c r="K3239" i="12" s="1"/>
  <c r="K3263" i="12" s="1"/>
  <c r="K3287" i="12" s="1"/>
  <c r="K3311" i="12" s="1"/>
  <c r="K3335" i="12" s="1"/>
  <c r="K3359" i="12" s="1"/>
  <c r="K3383" i="12" s="1"/>
  <c r="K3407" i="12" s="1"/>
  <c r="K3431" i="12" s="1"/>
  <c r="K3455" i="12" s="1"/>
  <c r="K3479" i="12" s="1"/>
  <c r="K3503" i="12" s="1"/>
  <c r="K3527" i="12" s="1"/>
  <c r="K3551" i="12" s="1"/>
  <c r="K3575" i="12" s="1"/>
  <c r="K3599" i="12" s="1"/>
  <c r="K3623" i="12" s="1"/>
  <c r="K3647" i="12" s="1"/>
  <c r="K3671" i="12" s="1"/>
  <c r="K3695" i="12" s="1"/>
  <c r="K3719" i="12" s="1"/>
  <c r="K3743" i="12" s="1"/>
  <c r="K3767" i="12" s="1"/>
  <c r="K3791" i="12" s="1"/>
  <c r="K3815" i="12" s="1"/>
  <c r="K3839" i="12" s="1"/>
  <c r="K3863" i="12" s="1"/>
  <c r="K3887" i="12" s="1"/>
  <c r="K3911" i="12" s="1"/>
  <c r="K3935" i="12" s="1"/>
  <c r="K3959" i="12" s="1"/>
  <c r="K3983" i="12" s="1"/>
  <c r="K4007" i="12" s="1"/>
  <c r="K4031" i="12" s="1"/>
  <c r="K4055" i="12" s="1"/>
  <c r="K4079" i="12" s="1"/>
  <c r="K4103" i="12" s="1"/>
  <c r="K4127" i="12" s="1"/>
  <c r="K4151" i="12" s="1"/>
  <c r="K4175" i="12" s="1"/>
  <c r="K4199" i="12" s="1"/>
  <c r="K4223" i="12" s="1"/>
  <c r="K4247" i="12" s="1"/>
  <c r="K4271" i="12" s="1"/>
  <c r="K4295" i="12" s="1"/>
  <c r="K4319" i="12" s="1"/>
  <c r="K4343" i="12" s="1"/>
  <c r="K4367" i="12" s="1"/>
  <c r="K4391" i="12" s="1"/>
  <c r="K4415" i="12" s="1"/>
  <c r="K4439" i="12" s="1"/>
  <c r="K4463" i="12" s="1"/>
  <c r="K4487" i="12" s="1"/>
  <c r="K4511" i="12" s="1"/>
  <c r="K4535" i="12" s="1"/>
  <c r="K4559" i="12" s="1"/>
  <c r="K4583" i="12" s="1"/>
  <c r="K4607" i="12" s="1"/>
  <c r="K4631" i="12" s="1"/>
  <c r="K4655" i="12" s="1"/>
  <c r="K4679" i="12" s="1"/>
  <c r="K4703" i="12" s="1"/>
  <c r="K4727" i="12" s="1"/>
  <c r="K4751" i="12" s="1"/>
  <c r="K4775" i="12" s="1"/>
  <c r="K4799" i="12" s="1"/>
  <c r="K4823" i="12" s="1"/>
  <c r="K4847" i="12" s="1"/>
  <c r="K4871" i="12" s="1"/>
  <c r="K4895" i="12" s="1"/>
  <c r="K4919" i="12" s="1"/>
  <c r="K4943" i="12" s="1"/>
  <c r="K4967" i="12" s="1"/>
  <c r="K4991" i="12" s="1"/>
  <c r="K5015" i="12" s="1"/>
  <c r="K5039" i="12" s="1"/>
  <c r="K5063" i="12" s="1"/>
  <c r="K5087" i="12" s="1"/>
  <c r="K5111" i="12" s="1"/>
  <c r="K5135" i="12" s="1"/>
  <c r="K5159" i="12" s="1"/>
  <c r="K5183" i="12" s="1"/>
  <c r="K5207" i="12" s="1"/>
  <c r="K5231" i="12" s="1"/>
  <c r="K5255" i="12" s="1"/>
  <c r="K5279" i="12" s="1"/>
  <c r="K5303" i="12" s="1"/>
  <c r="K5327" i="12" s="1"/>
  <c r="K5351" i="12" s="1"/>
  <c r="K5375" i="12" s="1"/>
  <c r="K5399" i="12" s="1"/>
  <c r="K5423" i="12" s="1"/>
  <c r="K5447" i="12" s="1"/>
  <c r="K5471" i="12" s="1"/>
  <c r="K5495" i="12" s="1"/>
  <c r="K5519" i="12" s="1"/>
  <c r="K5543" i="12" s="1"/>
  <c r="K5567" i="12" s="1"/>
  <c r="K5591" i="12" s="1"/>
  <c r="K5615" i="12" s="1"/>
  <c r="K5639" i="12" s="1"/>
  <c r="K5663" i="12" s="1"/>
  <c r="K5687" i="12" s="1"/>
  <c r="K5711" i="12" s="1"/>
  <c r="K5735" i="12" s="1"/>
  <c r="K5759" i="12" s="1"/>
  <c r="K5783" i="12" s="1"/>
  <c r="K5807" i="12" s="1"/>
  <c r="K5831" i="12" s="1"/>
  <c r="K5855" i="12" s="1"/>
  <c r="K5879" i="12" s="1"/>
  <c r="K5903" i="12" s="1"/>
  <c r="K5927" i="12" s="1"/>
  <c r="K5951" i="12" s="1"/>
  <c r="K5975" i="12" s="1"/>
  <c r="K5999" i="12" s="1"/>
  <c r="K6023" i="12" s="1"/>
  <c r="K6047" i="12" s="1"/>
  <c r="K6071" i="12" s="1"/>
  <c r="K6095" i="12" s="1"/>
  <c r="K6119" i="12" s="1"/>
  <c r="K6143" i="12" s="1"/>
  <c r="K6167" i="12" s="1"/>
  <c r="K6191" i="12" s="1"/>
  <c r="K6215" i="12" s="1"/>
  <c r="K6239" i="12" s="1"/>
  <c r="K6263" i="12" s="1"/>
  <c r="K6287" i="12" s="1"/>
  <c r="K6311" i="12" s="1"/>
  <c r="K6335" i="12" s="1"/>
  <c r="K6359" i="12" s="1"/>
  <c r="K6383" i="12" s="1"/>
  <c r="K6407" i="12" s="1"/>
  <c r="K6431" i="12" s="1"/>
  <c r="K6455" i="12" s="1"/>
  <c r="K6479" i="12" s="1"/>
  <c r="K6503" i="12" s="1"/>
  <c r="K6527" i="12" s="1"/>
  <c r="K6551" i="12" s="1"/>
  <c r="K6575" i="12" s="1"/>
  <c r="K6599" i="12" s="1"/>
  <c r="K6623" i="12" s="1"/>
  <c r="K6647" i="12" s="1"/>
  <c r="K6671" i="12" s="1"/>
  <c r="K6695" i="12" s="1"/>
  <c r="K6719" i="12" s="1"/>
  <c r="K6743" i="12" s="1"/>
  <c r="K6767" i="12" s="1"/>
  <c r="K6791" i="12" s="1"/>
  <c r="K6815" i="12" s="1"/>
  <c r="K6839" i="12" s="1"/>
  <c r="K6863" i="12" s="1"/>
  <c r="K6887" i="12" s="1"/>
  <c r="K6911" i="12" s="1"/>
  <c r="K6935" i="12" s="1"/>
  <c r="K6959" i="12" s="1"/>
  <c r="K6983" i="12" s="1"/>
  <c r="K7007" i="12" s="1"/>
  <c r="K7031" i="12" s="1"/>
  <c r="K7055" i="12" s="1"/>
  <c r="K7079" i="12" s="1"/>
  <c r="K7103" i="12" s="1"/>
  <c r="K7127" i="12" s="1"/>
  <c r="K7151" i="12" s="1"/>
  <c r="K7175" i="12" s="1"/>
  <c r="K7199" i="12" s="1"/>
  <c r="K7223" i="12" s="1"/>
  <c r="K7247" i="12" s="1"/>
  <c r="K7271" i="12" s="1"/>
  <c r="K7295" i="12" s="1"/>
  <c r="K7319" i="12" s="1"/>
  <c r="K7343" i="12" s="1"/>
  <c r="K7367" i="12" s="1"/>
  <c r="K7391" i="12" s="1"/>
  <c r="K7415" i="12" s="1"/>
  <c r="K7439" i="12" s="1"/>
  <c r="K7463" i="12" s="1"/>
  <c r="K7487" i="12" s="1"/>
  <c r="K7511" i="12" s="1"/>
  <c r="K7535" i="12" s="1"/>
  <c r="K7559" i="12" s="1"/>
  <c r="K7583" i="12" s="1"/>
  <c r="K7607" i="12" s="1"/>
  <c r="K7631" i="12" s="1"/>
  <c r="K7655" i="12" s="1"/>
  <c r="K7679" i="12" s="1"/>
  <c r="K7703" i="12" s="1"/>
  <c r="K7727" i="12" s="1"/>
  <c r="K7751" i="12" s="1"/>
  <c r="K7775" i="12" s="1"/>
  <c r="K7799" i="12" s="1"/>
  <c r="K7823" i="12" s="1"/>
  <c r="K7847" i="12" s="1"/>
  <c r="K7871" i="12" s="1"/>
  <c r="K7895" i="12" s="1"/>
  <c r="K7919" i="12" s="1"/>
  <c r="K7943" i="12" s="1"/>
  <c r="K7967" i="12" s="1"/>
  <c r="K7991" i="12" s="1"/>
  <c r="K8015" i="12" s="1"/>
  <c r="K8039" i="12" s="1"/>
  <c r="K8063" i="12" s="1"/>
  <c r="K8087" i="12" s="1"/>
  <c r="K8111" i="12" s="1"/>
  <c r="K8135" i="12" s="1"/>
  <c r="K8159" i="12" s="1"/>
  <c r="K8183" i="12" s="1"/>
  <c r="K8207" i="12" s="1"/>
  <c r="K8231" i="12" s="1"/>
  <c r="K8255" i="12" s="1"/>
  <c r="K8279" i="12" s="1"/>
  <c r="K8303" i="12" s="1"/>
  <c r="K8327" i="12" s="1"/>
  <c r="K8351" i="12" s="1"/>
  <c r="K8375" i="12" s="1"/>
  <c r="K8399" i="12" s="1"/>
  <c r="K8423" i="12" s="1"/>
  <c r="K8447" i="12" s="1"/>
  <c r="K8471" i="12" s="1"/>
  <c r="K8495" i="12" s="1"/>
  <c r="K8519" i="12" s="1"/>
  <c r="K8543" i="12" s="1"/>
  <c r="K8567" i="12" s="1"/>
  <c r="K8591" i="12" s="1"/>
  <c r="K8615" i="12" s="1"/>
  <c r="K8639" i="12" s="1"/>
  <c r="K8663" i="12" s="1"/>
  <c r="K8687" i="12" s="1"/>
  <c r="K8711" i="12" s="1"/>
  <c r="K8735" i="12" s="1"/>
  <c r="K46" i="12"/>
  <c r="K70" i="12" s="1"/>
  <c r="K94" i="12" s="1"/>
  <c r="K118" i="12" s="1"/>
  <c r="K142" i="12" s="1"/>
  <c r="K166" i="12" s="1"/>
  <c r="K190" i="12" s="1"/>
  <c r="K214" i="12" s="1"/>
  <c r="K238" i="12" s="1"/>
  <c r="K262" i="12" s="1"/>
  <c r="K286" i="12" s="1"/>
  <c r="K310" i="12" s="1"/>
  <c r="K334" i="12" s="1"/>
  <c r="K358" i="12" s="1"/>
  <c r="K382" i="12" s="1"/>
  <c r="K406" i="12" s="1"/>
  <c r="K430" i="12" s="1"/>
  <c r="K454" i="12" s="1"/>
  <c r="K478" i="12" s="1"/>
  <c r="K502" i="12" s="1"/>
  <c r="K526" i="12" s="1"/>
  <c r="K550" i="12" s="1"/>
  <c r="K574" i="12" s="1"/>
  <c r="K598" i="12" s="1"/>
  <c r="K622" i="12" s="1"/>
  <c r="K646" i="12" s="1"/>
  <c r="K670" i="12" s="1"/>
  <c r="K694" i="12" s="1"/>
  <c r="K718" i="12" s="1"/>
  <c r="K742" i="12" s="1"/>
  <c r="K766" i="12" s="1"/>
  <c r="K790" i="12" s="1"/>
  <c r="K814" i="12" s="1"/>
  <c r="K838" i="12" s="1"/>
  <c r="K862" i="12" s="1"/>
  <c r="K886" i="12" s="1"/>
  <c r="K910" i="12" s="1"/>
  <c r="K934" i="12" s="1"/>
  <c r="K958" i="12" s="1"/>
  <c r="K982" i="12" s="1"/>
  <c r="K1006" i="12" s="1"/>
  <c r="K1030" i="12" s="1"/>
  <c r="K1054" i="12" s="1"/>
  <c r="K1078" i="12" s="1"/>
  <c r="K1102" i="12" s="1"/>
  <c r="K1126" i="12" s="1"/>
  <c r="K1150" i="12" s="1"/>
  <c r="K1174" i="12" s="1"/>
  <c r="K1198" i="12" s="1"/>
  <c r="K1222" i="12" s="1"/>
  <c r="K1246" i="12" s="1"/>
  <c r="K1270" i="12" s="1"/>
  <c r="K1294" i="12" s="1"/>
  <c r="K1318" i="12" s="1"/>
  <c r="K1342" i="12" s="1"/>
  <c r="K1366" i="12" s="1"/>
  <c r="K1390" i="12" s="1"/>
  <c r="K1414" i="12" s="1"/>
  <c r="K1438" i="12" s="1"/>
  <c r="K1462" i="12" s="1"/>
  <c r="K1486" i="12" s="1"/>
  <c r="K1510" i="12" s="1"/>
  <c r="K1534" i="12" s="1"/>
  <c r="K1558" i="12" s="1"/>
  <c r="K1582" i="12" s="1"/>
  <c r="K1606" i="12" s="1"/>
  <c r="K1630" i="12" s="1"/>
  <c r="K1654" i="12" s="1"/>
  <c r="K1678" i="12" s="1"/>
  <c r="K1702" i="12" s="1"/>
  <c r="K1726" i="12" s="1"/>
  <c r="K1750" i="12" s="1"/>
  <c r="K1774" i="12" s="1"/>
  <c r="K1798" i="12" s="1"/>
  <c r="K1822" i="12" s="1"/>
  <c r="K1846" i="12" s="1"/>
  <c r="K1870" i="12" s="1"/>
  <c r="K1894" i="12" s="1"/>
  <c r="K1918" i="12" s="1"/>
  <c r="K1942" i="12" s="1"/>
  <c r="K1966" i="12" s="1"/>
  <c r="K1990" i="12" s="1"/>
  <c r="K2014" i="12" s="1"/>
  <c r="K2038" i="12" s="1"/>
  <c r="K2062" i="12" s="1"/>
  <c r="K2086" i="12" s="1"/>
  <c r="K2110" i="12" s="1"/>
  <c r="K2134" i="12" s="1"/>
  <c r="K2158" i="12" s="1"/>
  <c r="K2182" i="12" s="1"/>
  <c r="K2206" i="12" s="1"/>
  <c r="K2230" i="12" s="1"/>
  <c r="K2254" i="12" s="1"/>
  <c r="K2278" i="12" s="1"/>
  <c r="K2302" i="12" s="1"/>
  <c r="K2326" i="12" s="1"/>
  <c r="K2350" i="12" s="1"/>
  <c r="K2374" i="12" s="1"/>
  <c r="K2398" i="12" s="1"/>
  <c r="K2422" i="12" s="1"/>
  <c r="K2446" i="12" s="1"/>
  <c r="K2470" i="12" s="1"/>
  <c r="K2494" i="12" s="1"/>
  <c r="K2518" i="12" s="1"/>
  <c r="K2542" i="12" s="1"/>
  <c r="K2566" i="12" s="1"/>
  <c r="K2590" i="12" s="1"/>
  <c r="K2614" i="12" s="1"/>
  <c r="K2638" i="12" s="1"/>
  <c r="K2662" i="12" s="1"/>
  <c r="K2686" i="12" s="1"/>
  <c r="K2710" i="12" s="1"/>
  <c r="K2734" i="12" s="1"/>
  <c r="K2758" i="12" s="1"/>
  <c r="K2782" i="12" s="1"/>
  <c r="K2806" i="12" s="1"/>
  <c r="K2830" i="12" s="1"/>
  <c r="K2854" i="12" s="1"/>
  <c r="K2878" i="12" s="1"/>
  <c r="K2902" i="12" s="1"/>
  <c r="K2926" i="12" s="1"/>
  <c r="K2950" i="12" s="1"/>
  <c r="K2974" i="12" s="1"/>
  <c r="K2998" i="12" s="1"/>
  <c r="K3022" i="12" s="1"/>
  <c r="K3046" i="12" s="1"/>
  <c r="K3070" i="12" s="1"/>
  <c r="K3094" i="12" s="1"/>
  <c r="K3118" i="12" s="1"/>
  <c r="K3142" i="12" s="1"/>
  <c r="K3166" i="12" s="1"/>
  <c r="K3190" i="12" s="1"/>
  <c r="K3214" i="12" s="1"/>
  <c r="K3238" i="12" s="1"/>
  <c r="K3262" i="12" s="1"/>
  <c r="K3286" i="12" s="1"/>
  <c r="K3310" i="12" s="1"/>
  <c r="K3334" i="12" s="1"/>
  <c r="K3358" i="12" s="1"/>
  <c r="K3382" i="12" s="1"/>
  <c r="K3406" i="12" s="1"/>
  <c r="K3430" i="12" s="1"/>
  <c r="K3454" i="12" s="1"/>
  <c r="K3478" i="12" s="1"/>
  <c r="K3502" i="12" s="1"/>
  <c r="K3526" i="12" s="1"/>
  <c r="K3550" i="12" s="1"/>
  <c r="K3574" i="12" s="1"/>
  <c r="K3598" i="12" s="1"/>
  <c r="K3622" i="12" s="1"/>
  <c r="K3646" i="12" s="1"/>
  <c r="K3670" i="12" s="1"/>
  <c r="K3694" i="12" s="1"/>
  <c r="K3718" i="12" s="1"/>
  <c r="K3742" i="12" s="1"/>
  <c r="K3766" i="12" s="1"/>
  <c r="K3790" i="12" s="1"/>
  <c r="K3814" i="12" s="1"/>
  <c r="K3838" i="12" s="1"/>
  <c r="K3862" i="12" s="1"/>
  <c r="K3886" i="12" s="1"/>
  <c r="K3910" i="12" s="1"/>
  <c r="K3934" i="12" s="1"/>
  <c r="K3958" i="12" s="1"/>
  <c r="K3982" i="12" s="1"/>
  <c r="K4006" i="12" s="1"/>
  <c r="K4030" i="12" s="1"/>
  <c r="K4054" i="12" s="1"/>
  <c r="K4078" i="12" s="1"/>
  <c r="K4102" i="12" s="1"/>
  <c r="K4126" i="12" s="1"/>
  <c r="K4150" i="12" s="1"/>
  <c r="K4174" i="12" s="1"/>
  <c r="K4198" i="12" s="1"/>
  <c r="K4222" i="12" s="1"/>
  <c r="K4246" i="12" s="1"/>
  <c r="K4270" i="12" s="1"/>
  <c r="K4294" i="12" s="1"/>
  <c r="K4318" i="12" s="1"/>
  <c r="K4342" i="12" s="1"/>
  <c r="K4366" i="12" s="1"/>
  <c r="K4390" i="12" s="1"/>
  <c r="K4414" i="12" s="1"/>
  <c r="K4438" i="12" s="1"/>
  <c r="K4462" i="12" s="1"/>
  <c r="K4486" i="12" s="1"/>
  <c r="K4510" i="12" s="1"/>
  <c r="K4534" i="12" s="1"/>
  <c r="K4558" i="12" s="1"/>
  <c r="K4582" i="12" s="1"/>
  <c r="K4606" i="12" s="1"/>
  <c r="K4630" i="12" s="1"/>
  <c r="K4654" i="12" s="1"/>
  <c r="K4678" i="12" s="1"/>
  <c r="K4702" i="12" s="1"/>
  <c r="K4726" i="12" s="1"/>
  <c r="K4750" i="12" s="1"/>
  <c r="K4774" i="12" s="1"/>
  <c r="K4798" i="12" s="1"/>
  <c r="K4822" i="12" s="1"/>
  <c r="K4846" i="12" s="1"/>
  <c r="K4870" i="12" s="1"/>
  <c r="K4894" i="12" s="1"/>
  <c r="K4918" i="12" s="1"/>
  <c r="K4942" i="12" s="1"/>
  <c r="K4966" i="12" s="1"/>
  <c r="K4990" i="12" s="1"/>
  <c r="K5014" i="12" s="1"/>
  <c r="K5038" i="12" s="1"/>
  <c r="K5062" i="12" s="1"/>
  <c r="K5086" i="12" s="1"/>
  <c r="K5110" i="12" s="1"/>
  <c r="K5134" i="12" s="1"/>
  <c r="K5158" i="12" s="1"/>
  <c r="K5182" i="12" s="1"/>
  <c r="K5206" i="12" s="1"/>
  <c r="K5230" i="12" s="1"/>
  <c r="K5254" i="12" s="1"/>
  <c r="K5278" i="12" s="1"/>
  <c r="K5302" i="12" s="1"/>
  <c r="K5326" i="12" s="1"/>
  <c r="K5350" i="12" s="1"/>
  <c r="K5374" i="12" s="1"/>
  <c r="K5398" i="12" s="1"/>
  <c r="K5422" i="12" s="1"/>
  <c r="K5446" i="12" s="1"/>
  <c r="K5470" i="12" s="1"/>
  <c r="K5494" i="12" s="1"/>
  <c r="K5518" i="12" s="1"/>
  <c r="K5542" i="12" s="1"/>
  <c r="K5566" i="12" s="1"/>
  <c r="K5590" i="12" s="1"/>
  <c r="K5614" i="12" s="1"/>
  <c r="K5638" i="12" s="1"/>
  <c r="K5662" i="12" s="1"/>
  <c r="K5686" i="12" s="1"/>
  <c r="K5710" i="12" s="1"/>
  <c r="K5734" i="12" s="1"/>
  <c r="K5758" i="12" s="1"/>
  <c r="K5782" i="12" s="1"/>
  <c r="K5806" i="12" s="1"/>
  <c r="K5830" i="12" s="1"/>
  <c r="K5854" i="12" s="1"/>
  <c r="K5878" i="12" s="1"/>
  <c r="K5902" i="12" s="1"/>
  <c r="K5926" i="12" s="1"/>
  <c r="K5950" i="12" s="1"/>
  <c r="K5974" i="12" s="1"/>
  <c r="K5998" i="12" s="1"/>
  <c r="K6022" i="12" s="1"/>
  <c r="K6046" i="12" s="1"/>
  <c r="K6070" i="12" s="1"/>
  <c r="K6094" i="12" s="1"/>
  <c r="K6118" i="12" s="1"/>
  <c r="K6142" i="12" s="1"/>
  <c r="K6166" i="12" s="1"/>
  <c r="K6190" i="12" s="1"/>
  <c r="K6214" i="12" s="1"/>
  <c r="K6238" i="12" s="1"/>
  <c r="K6262" i="12" s="1"/>
  <c r="K6286" i="12" s="1"/>
  <c r="K6310" i="12" s="1"/>
  <c r="K6334" i="12" s="1"/>
  <c r="K6358" i="12" s="1"/>
  <c r="K6382" i="12" s="1"/>
  <c r="K6406" i="12" s="1"/>
  <c r="K6430" i="12" s="1"/>
  <c r="K6454" i="12" s="1"/>
  <c r="K6478" i="12" s="1"/>
  <c r="K6502" i="12" s="1"/>
  <c r="K6526" i="12" s="1"/>
  <c r="K6550" i="12" s="1"/>
  <c r="K6574" i="12" s="1"/>
  <c r="K6598" i="12" s="1"/>
  <c r="K6622" i="12" s="1"/>
  <c r="K6646" i="12" s="1"/>
  <c r="K6670" i="12" s="1"/>
  <c r="K6694" i="12" s="1"/>
  <c r="K6718" i="12" s="1"/>
  <c r="K6742" i="12" s="1"/>
  <c r="K6766" i="12" s="1"/>
  <c r="K6790" i="12" s="1"/>
  <c r="K6814" i="12" s="1"/>
  <c r="K6838" i="12" s="1"/>
  <c r="K6862" i="12" s="1"/>
  <c r="K6886" i="12" s="1"/>
  <c r="K6910" i="12" s="1"/>
  <c r="K6934" i="12" s="1"/>
  <c r="K6958" i="12" s="1"/>
  <c r="K6982" i="12" s="1"/>
  <c r="K7006" i="12" s="1"/>
  <c r="K7030" i="12" s="1"/>
  <c r="K7054" i="12" s="1"/>
  <c r="K7078" i="12" s="1"/>
  <c r="K7102" i="12" s="1"/>
  <c r="K7126" i="12" s="1"/>
  <c r="K7150" i="12" s="1"/>
  <c r="K7174" i="12" s="1"/>
  <c r="K7198" i="12" s="1"/>
  <c r="K7222" i="12" s="1"/>
  <c r="K7246" i="12" s="1"/>
  <c r="K7270" i="12" s="1"/>
  <c r="K7294" i="12" s="1"/>
  <c r="K7318" i="12" s="1"/>
  <c r="K7342" i="12" s="1"/>
  <c r="K7366" i="12" s="1"/>
  <c r="K7390" i="12" s="1"/>
  <c r="K7414" i="12" s="1"/>
  <c r="K7438" i="12" s="1"/>
  <c r="K7462" i="12" s="1"/>
  <c r="K7486" i="12" s="1"/>
  <c r="K7510" i="12" s="1"/>
  <c r="K7534" i="12" s="1"/>
  <c r="K7558" i="12" s="1"/>
  <c r="K7582" i="12" s="1"/>
  <c r="K7606" i="12" s="1"/>
  <c r="K7630" i="12" s="1"/>
  <c r="K7654" i="12" s="1"/>
  <c r="K7678" i="12" s="1"/>
  <c r="K7702" i="12" s="1"/>
  <c r="K7726" i="12" s="1"/>
  <c r="K7750" i="12" s="1"/>
  <c r="K7774" i="12" s="1"/>
  <c r="K7798" i="12" s="1"/>
  <c r="K7822" i="12" s="1"/>
  <c r="K7846" i="12" s="1"/>
  <c r="K7870" i="12" s="1"/>
  <c r="K7894" i="12" s="1"/>
  <c r="K7918" i="12" s="1"/>
  <c r="K7942" i="12" s="1"/>
  <c r="K7966" i="12" s="1"/>
  <c r="K7990" i="12" s="1"/>
  <c r="K8014" i="12" s="1"/>
  <c r="K8038" i="12" s="1"/>
  <c r="K8062" i="12" s="1"/>
  <c r="K8086" i="12" s="1"/>
  <c r="K8110" i="12" s="1"/>
  <c r="K8134" i="12" s="1"/>
  <c r="K8158" i="12" s="1"/>
  <c r="K8182" i="12" s="1"/>
  <c r="K8206" i="12" s="1"/>
  <c r="K8230" i="12" s="1"/>
  <c r="K8254" i="12" s="1"/>
  <c r="K8278" i="12" s="1"/>
  <c r="K8302" i="12" s="1"/>
  <c r="K8326" i="12" s="1"/>
  <c r="K8350" i="12" s="1"/>
  <c r="K8374" i="12" s="1"/>
  <c r="K8398" i="12" s="1"/>
  <c r="K8422" i="12" s="1"/>
  <c r="K8446" i="12" s="1"/>
  <c r="K8470" i="12" s="1"/>
  <c r="K8494" i="12" s="1"/>
  <c r="K8518" i="12" s="1"/>
  <c r="K8542" i="12" s="1"/>
  <c r="K8566" i="12" s="1"/>
  <c r="K8590" i="12" s="1"/>
  <c r="K8614" i="12" s="1"/>
  <c r="K8638" i="12" s="1"/>
  <c r="K8662" i="12" s="1"/>
  <c r="K8686" i="12" s="1"/>
  <c r="K8710" i="12" s="1"/>
  <c r="K8734" i="12" s="1"/>
  <c r="K45" i="12"/>
  <c r="K69" i="12" s="1"/>
  <c r="K93" i="12" s="1"/>
  <c r="K117" i="12" s="1"/>
  <c r="K141" i="12" s="1"/>
  <c r="K165" i="12" s="1"/>
  <c r="K189" i="12" s="1"/>
  <c r="K213" i="12" s="1"/>
  <c r="K237" i="12" s="1"/>
  <c r="K261" i="12" s="1"/>
  <c r="K285" i="12" s="1"/>
  <c r="K309" i="12" s="1"/>
  <c r="K333" i="12" s="1"/>
  <c r="K357" i="12" s="1"/>
  <c r="K381" i="12" s="1"/>
  <c r="K405" i="12" s="1"/>
  <c r="K429" i="12" s="1"/>
  <c r="K453" i="12" s="1"/>
  <c r="K477" i="12" s="1"/>
  <c r="K501" i="12" s="1"/>
  <c r="K525" i="12" s="1"/>
  <c r="K549" i="12" s="1"/>
  <c r="K573" i="12" s="1"/>
  <c r="K597" i="12" s="1"/>
  <c r="K621" i="12" s="1"/>
  <c r="K645" i="12" s="1"/>
  <c r="K669" i="12" s="1"/>
  <c r="K693" i="12" s="1"/>
  <c r="K717" i="12" s="1"/>
  <c r="K741" i="12" s="1"/>
  <c r="K765" i="12" s="1"/>
  <c r="K789" i="12" s="1"/>
  <c r="K813" i="12" s="1"/>
  <c r="K837" i="12" s="1"/>
  <c r="K861" i="12" s="1"/>
  <c r="K885" i="12" s="1"/>
  <c r="K909" i="12" s="1"/>
  <c r="K933" i="12" s="1"/>
  <c r="K957" i="12" s="1"/>
  <c r="K981" i="12" s="1"/>
  <c r="K1005" i="12" s="1"/>
  <c r="K1029" i="12" s="1"/>
  <c r="K1053" i="12" s="1"/>
  <c r="K1077" i="12" s="1"/>
  <c r="K1101" i="12" s="1"/>
  <c r="K1125" i="12" s="1"/>
  <c r="K1149" i="12" s="1"/>
  <c r="K1173" i="12" s="1"/>
  <c r="K1197" i="12" s="1"/>
  <c r="K1221" i="12" s="1"/>
  <c r="K1245" i="12" s="1"/>
  <c r="K1269" i="12" s="1"/>
  <c r="K1293" i="12" s="1"/>
  <c r="K1317" i="12" s="1"/>
  <c r="K1341" i="12" s="1"/>
  <c r="K1365" i="12" s="1"/>
  <c r="K1389" i="12" s="1"/>
  <c r="K1413" i="12" s="1"/>
  <c r="K1437" i="12" s="1"/>
  <c r="K1461" i="12" s="1"/>
  <c r="K1485" i="12" s="1"/>
  <c r="K1509" i="12" s="1"/>
  <c r="K1533" i="12" s="1"/>
  <c r="K1557" i="12" s="1"/>
  <c r="K1581" i="12" s="1"/>
  <c r="K1605" i="12" s="1"/>
  <c r="K1629" i="12" s="1"/>
  <c r="K1653" i="12" s="1"/>
  <c r="K1677" i="12" s="1"/>
  <c r="K1701" i="12" s="1"/>
  <c r="K1725" i="12" s="1"/>
  <c r="K1749" i="12" s="1"/>
  <c r="K1773" i="12" s="1"/>
  <c r="K1797" i="12" s="1"/>
  <c r="K1821" i="12" s="1"/>
  <c r="K1845" i="12" s="1"/>
  <c r="K1869" i="12" s="1"/>
  <c r="K1893" i="12" s="1"/>
  <c r="K1917" i="12" s="1"/>
  <c r="K1941" i="12" s="1"/>
  <c r="K1965" i="12" s="1"/>
  <c r="K1989" i="12" s="1"/>
  <c r="K2013" i="12" s="1"/>
  <c r="K2037" i="12" s="1"/>
  <c r="K2061" i="12" s="1"/>
  <c r="K2085" i="12" s="1"/>
  <c r="K2109" i="12" s="1"/>
  <c r="K2133" i="12" s="1"/>
  <c r="K2157" i="12" s="1"/>
  <c r="K2181" i="12" s="1"/>
  <c r="K2205" i="12" s="1"/>
  <c r="K2229" i="12" s="1"/>
  <c r="K2253" i="12" s="1"/>
  <c r="K2277" i="12" s="1"/>
  <c r="K2301" i="12" s="1"/>
  <c r="K2325" i="12" s="1"/>
  <c r="K2349" i="12" s="1"/>
  <c r="K2373" i="12" s="1"/>
  <c r="K2397" i="12" s="1"/>
  <c r="K2421" i="12" s="1"/>
  <c r="K2445" i="12" s="1"/>
  <c r="K2469" i="12" s="1"/>
  <c r="K2493" i="12" s="1"/>
  <c r="K2517" i="12" s="1"/>
  <c r="K2541" i="12" s="1"/>
  <c r="K2565" i="12" s="1"/>
  <c r="K2589" i="12" s="1"/>
  <c r="K2613" i="12" s="1"/>
  <c r="K2637" i="12" s="1"/>
  <c r="K2661" i="12" s="1"/>
  <c r="K2685" i="12" s="1"/>
  <c r="K2709" i="12" s="1"/>
  <c r="K2733" i="12" s="1"/>
  <c r="K2757" i="12" s="1"/>
  <c r="K2781" i="12" s="1"/>
  <c r="K2805" i="12" s="1"/>
  <c r="K2829" i="12" s="1"/>
  <c r="K2853" i="12" s="1"/>
  <c r="K2877" i="12" s="1"/>
  <c r="K2901" i="12" s="1"/>
  <c r="K2925" i="12" s="1"/>
  <c r="K2949" i="12" s="1"/>
  <c r="K2973" i="12" s="1"/>
  <c r="K2997" i="12" s="1"/>
  <c r="K3021" i="12" s="1"/>
  <c r="K3045" i="12" s="1"/>
  <c r="K3069" i="12" s="1"/>
  <c r="K3093" i="12" s="1"/>
  <c r="K3117" i="12" s="1"/>
  <c r="K3141" i="12" s="1"/>
  <c r="K3165" i="12" s="1"/>
  <c r="K3189" i="12" s="1"/>
  <c r="K3213" i="12" s="1"/>
  <c r="K3237" i="12" s="1"/>
  <c r="K3261" i="12" s="1"/>
  <c r="K3285" i="12" s="1"/>
  <c r="K3309" i="12" s="1"/>
  <c r="K3333" i="12" s="1"/>
  <c r="K3357" i="12" s="1"/>
  <c r="K3381" i="12" s="1"/>
  <c r="K3405" i="12" s="1"/>
  <c r="K3429" i="12" s="1"/>
  <c r="K3453" i="12" s="1"/>
  <c r="K3477" i="12" s="1"/>
  <c r="K3501" i="12" s="1"/>
  <c r="K3525" i="12" s="1"/>
  <c r="K3549" i="12" s="1"/>
  <c r="K3573" i="12" s="1"/>
  <c r="K3597" i="12" s="1"/>
  <c r="K3621" i="12" s="1"/>
  <c r="K3645" i="12" s="1"/>
  <c r="K3669" i="12" s="1"/>
  <c r="K3693" i="12" s="1"/>
  <c r="K3717" i="12" s="1"/>
  <c r="K3741" i="12" s="1"/>
  <c r="K3765" i="12" s="1"/>
  <c r="K3789" i="12" s="1"/>
  <c r="K3813" i="12" s="1"/>
  <c r="K3837" i="12" s="1"/>
  <c r="K3861" i="12" s="1"/>
  <c r="K3885" i="12" s="1"/>
  <c r="K3909" i="12" s="1"/>
  <c r="K3933" i="12" s="1"/>
  <c r="K3957" i="12" s="1"/>
  <c r="K3981" i="12" s="1"/>
  <c r="K4005" i="12" s="1"/>
  <c r="K4029" i="12" s="1"/>
  <c r="K4053" i="12" s="1"/>
  <c r="K4077" i="12" s="1"/>
  <c r="K4101" i="12" s="1"/>
  <c r="K4125" i="12" s="1"/>
  <c r="K4149" i="12" s="1"/>
  <c r="K4173" i="12" s="1"/>
  <c r="K4197" i="12" s="1"/>
  <c r="K4221" i="12" s="1"/>
  <c r="K4245" i="12" s="1"/>
  <c r="K4269" i="12" s="1"/>
  <c r="K4293" i="12" s="1"/>
  <c r="K4317" i="12" s="1"/>
  <c r="K4341" i="12" s="1"/>
  <c r="K4365" i="12" s="1"/>
  <c r="K4389" i="12" s="1"/>
  <c r="K4413" i="12" s="1"/>
  <c r="K4437" i="12" s="1"/>
  <c r="K4461" i="12" s="1"/>
  <c r="K4485" i="12" s="1"/>
  <c r="K4509" i="12" s="1"/>
  <c r="K4533" i="12" s="1"/>
  <c r="K4557" i="12" s="1"/>
  <c r="K4581" i="12" s="1"/>
  <c r="K4605" i="12" s="1"/>
  <c r="K4629" i="12" s="1"/>
  <c r="K4653" i="12" s="1"/>
  <c r="K4677" i="12" s="1"/>
  <c r="K4701" i="12" s="1"/>
  <c r="K4725" i="12" s="1"/>
  <c r="K4749" i="12" s="1"/>
  <c r="K4773" i="12" s="1"/>
  <c r="K4797" i="12" s="1"/>
  <c r="K4821" i="12" s="1"/>
  <c r="K4845" i="12" s="1"/>
  <c r="K4869" i="12" s="1"/>
  <c r="K4893" i="12" s="1"/>
  <c r="K4917" i="12" s="1"/>
  <c r="K4941" i="12" s="1"/>
  <c r="K4965" i="12" s="1"/>
  <c r="K4989" i="12" s="1"/>
  <c r="K5013" i="12" s="1"/>
  <c r="K5037" i="12" s="1"/>
  <c r="K5061" i="12" s="1"/>
  <c r="K5085" i="12" s="1"/>
  <c r="K5109" i="12" s="1"/>
  <c r="K5133" i="12" s="1"/>
  <c r="K5157" i="12" s="1"/>
  <c r="K5181" i="12" s="1"/>
  <c r="K5205" i="12" s="1"/>
  <c r="K5229" i="12" s="1"/>
  <c r="K5253" i="12" s="1"/>
  <c r="K5277" i="12" s="1"/>
  <c r="K5301" i="12" s="1"/>
  <c r="K5325" i="12" s="1"/>
  <c r="K5349" i="12" s="1"/>
  <c r="K5373" i="12" s="1"/>
  <c r="K5397" i="12" s="1"/>
  <c r="K5421" i="12" s="1"/>
  <c r="K5445" i="12" s="1"/>
  <c r="K5469" i="12" s="1"/>
  <c r="K5493" i="12" s="1"/>
  <c r="K5517" i="12" s="1"/>
  <c r="K5541" i="12" s="1"/>
  <c r="K5565" i="12" s="1"/>
  <c r="K5589" i="12" s="1"/>
  <c r="K5613" i="12" s="1"/>
  <c r="K5637" i="12" s="1"/>
  <c r="K5661" i="12" s="1"/>
  <c r="K5685" i="12" s="1"/>
  <c r="K5709" i="12" s="1"/>
  <c r="K5733" i="12" s="1"/>
  <c r="K5757" i="12" s="1"/>
  <c r="K5781" i="12" s="1"/>
  <c r="K5805" i="12" s="1"/>
  <c r="K5829" i="12" s="1"/>
  <c r="K5853" i="12" s="1"/>
  <c r="K5877" i="12" s="1"/>
  <c r="K5901" i="12" s="1"/>
  <c r="K5925" i="12" s="1"/>
  <c r="K5949" i="12" s="1"/>
  <c r="K5973" i="12" s="1"/>
  <c r="K5997" i="12" s="1"/>
  <c r="K6021" i="12" s="1"/>
  <c r="K6045" i="12" s="1"/>
  <c r="K6069" i="12" s="1"/>
  <c r="K6093" i="12" s="1"/>
  <c r="K6117" i="12" s="1"/>
  <c r="K6141" i="12" s="1"/>
  <c r="K6165" i="12" s="1"/>
  <c r="K6189" i="12" s="1"/>
  <c r="K6213" i="12" s="1"/>
  <c r="K6237" i="12" s="1"/>
  <c r="K6261" i="12" s="1"/>
  <c r="K6285" i="12" s="1"/>
  <c r="K6309" i="12" s="1"/>
  <c r="K6333" i="12" s="1"/>
  <c r="K6357" i="12" s="1"/>
  <c r="K6381" i="12" s="1"/>
  <c r="K6405" i="12" s="1"/>
  <c r="K6429" i="12" s="1"/>
  <c r="K6453" i="12" s="1"/>
  <c r="K6477" i="12" s="1"/>
  <c r="K6501" i="12" s="1"/>
  <c r="K6525" i="12" s="1"/>
  <c r="K6549" i="12" s="1"/>
  <c r="K6573" i="12" s="1"/>
  <c r="K6597" i="12" s="1"/>
  <c r="K6621" i="12" s="1"/>
  <c r="K6645" i="12" s="1"/>
  <c r="K6669" i="12" s="1"/>
  <c r="K6693" i="12" s="1"/>
  <c r="K6717" i="12" s="1"/>
  <c r="K6741" i="12" s="1"/>
  <c r="K6765" i="12" s="1"/>
  <c r="K6789" i="12" s="1"/>
  <c r="K6813" i="12" s="1"/>
  <c r="K6837" i="12" s="1"/>
  <c r="K6861" i="12" s="1"/>
  <c r="K6885" i="12" s="1"/>
  <c r="K6909" i="12" s="1"/>
  <c r="K6933" i="12" s="1"/>
  <c r="K6957" i="12" s="1"/>
  <c r="K6981" i="12" s="1"/>
  <c r="K7005" i="12" s="1"/>
  <c r="K7029" i="12" s="1"/>
  <c r="K7053" i="12" s="1"/>
  <c r="K7077" i="12" s="1"/>
  <c r="K7101" i="12" s="1"/>
  <c r="K7125" i="12" s="1"/>
  <c r="K7149" i="12" s="1"/>
  <c r="K7173" i="12" s="1"/>
  <c r="K7197" i="12" s="1"/>
  <c r="K7221" i="12" s="1"/>
  <c r="K7245" i="12" s="1"/>
  <c r="K7269" i="12" s="1"/>
  <c r="K7293" i="12" s="1"/>
  <c r="K7317" i="12" s="1"/>
  <c r="K7341" i="12" s="1"/>
  <c r="K7365" i="12" s="1"/>
  <c r="K7389" i="12" s="1"/>
  <c r="K7413" i="12" s="1"/>
  <c r="K7437" i="12" s="1"/>
  <c r="K7461" i="12" s="1"/>
  <c r="K7485" i="12" s="1"/>
  <c r="K7509" i="12" s="1"/>
  <c r="K7533" i="12" s="1"/>
  <c r="K7557" i="12" s="1"/>
  <c r="K7581" i="12" s="1"/>
  <c r="K7605" i="12" s="1"/>
  <c r="K7629" i="12" s="1"/>
  <c r="K7653" i="12" s="1"/>
  <c r="K7677" i="12" s="1"/>
  <c r="K7701" i="12" s="1"/>
  <c r="K7725" i="12" s="1"/>
  <c r="K7749" i="12" s="1"/>
  <c r="K7773" i="12" s="1"/>
  <c r="K7797" i="12" s="1"/>
  <c r="K7821" i="12" s="1"/>
  <c r="K7845" i="12" s="1"/>
  <c r="K7869" i="12" s="1"/>
  <c r="K7893" i="12" s="1"/>
  <c r="K7917" i="12" s="1"/>
  <c r="K7941" i="12" s="1"/>
  <c r="K7965" i="12" s="1"/>
  <c r="K7989" i="12" s="1"/>
  <c r="K8013" i="12" s="1"/>
  <c r="K8037" i="12" s="1"/>
  <c r="K8061" i="12" s="1"/>
  <c r="K8085" i="12" s="1"/>
  <c r="K8109" i="12" s="1"/>
  <c r="K8133" i="12" s="1"/>
  <c r="K8157" i="12" s="1"/>
  <c r="K8181" i="12" s="1"/>
  <c r="K8205" i="12" s="1"/>
  <c r="K8229" i="12" s="1"/>
  <c r="K8253" i="12" s="1"/>
  <c r="K8277" i="12" s="1"/>
  <c r="K8301" i="12" s="1"/>
  <c r="K8325" i="12" s="1"/>
  <c r="K8349" i="12" s="1"/>
  <c r="K8373" i="12" s="1"/>
  <c r="K8397" i="12" s="1"/>
  <c r="K8421" i="12" s="1"/>
  <c r="K8445" i="12" s="1"/>
  <c r="K8469" i="12" s="1"/>
  <c r="K8493" i="12" s="1"/>
  <c r="K8517" i="12" s="1"/>
  <c r="K8541" i="12" s="1"/>
  <c r="K8565" i="12" s="1"/>
  <c r="K8589" i="12" s="1"/>
  <c r="K8613" i="12" s="1"/>
  <c r="K8637" i="12" s="1"/>
  <c r="K8661" i="12" s="1"/>
  <c r="K8685" i="12" s="1"/>
  <c r="K8709" i="12" s="1"/>
  <c r="K8733" i="12" s="1"/>
  <c r="K44" i="12"/>
  <c r="K68" i="12" s="1"/>
  <c r="K92" i="12" s="1"/>
  <c r="K116" i="12" s="1"/>
  <c r="K140" i="12" s="1"/>
  <c r="K164" i="12" s="1"/>
  <c r="K188" i="12" s="1"/>
  <c r="K212" i="12" s="1"/>
  <c r="K236" i="12" s="1"/>
  <c r="K260" i="12" s="1"/>
  <c r="K284" i="12" s="1"/>
  <c r="K308" i="12" s="1"/>
  <c r="K332" i="12" s="1"/>
  <c r="K356" i="12" s="1"/>
  <c r="K380" i="12" s="1"/>
  <c r="K404" i="12" s="1"/>
  <c r="K428" i="12" s="1"/>
  <c r="K452" i="12" s="1"/>
  <c r="K476" i="12" s="1"/>
  <c r="K500" i="12" s="1"/>
  <c r="K524" i="12" s="1"/>
  <c r="K548" i="12" s="1"/>
  <c r="K572" i="12" s="1"/>
  <c r="K596" i="12" s="1"/>
  <c r="K620" i="12" s="1"/>
  <c r="K644" i="12" s="1"/>
  <c r="K668" i="12" s="1"/>
  <c r="K692" i="12" s="1"/>
  <c r="K716" i="12" s="1"/>
  <c r="K740" i="12" s="1"/>
  <c r="K764" i="12" s="1"/>
  <c r="K788" i="12" s="1"/>
  <c r="K812" i="12" s="1"/>
  <c r="K836" i="12" s="1"/>
  <c r="K860" i="12" s="1"/>
  <c r="K884" i="12" s="1"/>
  <c r="K908" i="12" s="1"/>
  <c r="K932" i="12" s="1"/>
  <c r="K956" i="12" s="1"/>
  <c r="K980" i="12" s="1"/>
  <c r="K1004" i="12" s="1"/>
  <c r="K1028" i="12" s="1"/>
  <c r="K1052" i="12" s="1"/>
  <c r="K1076" i="12" s="1"/>
  <c r="K1100" i="12" s="1"/>
  <c r="K1124" i="12" s="1"/>
  <c r="K1148" i="12" s="1"/>
  <c r="K1172" i="12" s="1"/>
  <c r="K1196" i="12" s="1"/>
  <c r="K1220" i="12" s="1"/>
  <c r="K1244" i="12" s="1"/>
  <c r="K1268" i="12" s="1"/>
  <c r="K1292" i="12" s="1"/>
  <c r="K1316" i="12" s="1"/>
  <c r="K1340" i="12" s="1"/>
  <c r="K1364" i="12" s="1"/>
  <c r="K1388" i="12" s="1"/>
  <c r="K1412" i="12" s="1"/>
  <c r="K1436" i="12" s="1"/>
  <c r="K1460" i="12" s="1"/>
  <c r="K1484" i="12" s="1"/>
  <c r="K1508" i="12" s="1"/>
  <c r="K1532" i="12" s="1"/>
  <c r="K1556" i="12" s="1"/>
  <c r="K1580" i="12" s="1"/>
  <c r="K1604" i="12" s="1"/>
  <c r="K1628" i="12" s="1"/>
  <c r="K1652" i="12" s="1"/>
  <c r="K1676" i="12" s="1"/>
  <c r="K1700" i="12" s="1"/>
  <c r="K1724" i="12" s="1"/>
  <c r="K1748" i="12" s="1"/>
  <c r="K1772" i="12" s="1"/>
  <c r="K1796" i="12" s="1"/>
  <c r="K1820" i="12" s="1"/>
  <c r="K1844" i="12" s="1"/>
  <c r="K1868" i="12" s="1"/>
  <c r="K1892" i="12" s="1"/>
  <c r="K1916" i="12" s="1"/>
  <c r="K1940" i="12" s="1"/>
  <c r="K1964" i="12" s="1"/>
  <c r="K1988" i="12" s="1"/>
  <c r="K2012" i="12" s="1"/>
  <c r="K2036" i="12" s="1"/>
  <c r="K2060" i="12" s="1"/>
  <c r="K2084" i="12" s="1"/>
  <c r="K2108" i="12" s="1"/>
  <c r="K2132" i="12" s="1"/>
  <c r="K2156" i="12" s="1"/>
  <c r="K2180" i="12" s="1"/>
  <c r="K2204" i="12" s="1"/>
  <c r="K2228" i="12" s="1"/>
  <c r="K2252" i="12" s="1"/>
  <c r="K2276" i="12" s="1"/>
  <c r="K2300" i="12" s="1"/>
  <c r="K2324" i="12" s="1"/>
  <c r="K2348" i="12" s="1"/>
  <c r="K2372" i="12" s="1"/>
  <c r="K2396" i="12" s="1"/>
  <c r="K2420" i="12" s="1"/>
  <c r="K2444" i="12" s="1"/>
  <c r="K2468" i="12" s="1"/>
  <c r="K2492" i="12" s="1"/>
  <c r="K2516" i="12" s="1"/>
  <c r="K2540" i="12" s="1"/>
  <c r="K2564" i="12" s="1"/>
  <c r="K2588" i="12" s="1"/>
  <c r="K2612" i="12" s="1"/>
  <c r="K2636" i="12" s="1"/>
  <c r="K2660" i="12" s="1"/>
  <c r="K2684" i="12" s="1"/>
  <c r="K2708" i="12" s="1"/>
  <c r="K2732" i="12" s="1"/>
  <c r="K2756" i="12" s="1"/>
  <c r="K2780" i="12" s="1"/>
  <c r="K2804" i="12" s="1"/>
  <c r="K2828" i="12" s="1"/>
  <c r="K2852" i="12" s="1"/>
  <c r="K2876" i="12" s="1"/>
  <c r="K2900" i="12" s="1"/>
  <c r="K2924" i="12" s="1"/>
  <c r="K2948" i="12" s="1"/>
  <c r="K2972" i="12" s="1"/>
  <c r="K2996" i="12" s="1"/>
  <c r="K3020" i="12" s="1"/>
  <c r="K3044" i="12" s="1"/>
  <c r="K3068" i="12" s="1"/>
  <c r="K3092" i="12" s="1"/>
  <c r="K3116" i="12" s="1"/>
  <c r="K3140" i="12" s="1"/>
  <c r="K3164" i="12" s="1"/>
  <c r="K3188" i="12" s="1"/>
  <c r="K3212" i="12" s="1"/>
  <c r="K3236" i="12" s="1"/>
  <c r="K3260" i="12" s="1"/>
  <c r="K3284" i="12" s="1"/>
  <c r="K3308" i="12" s="1"/>
  <c r="K3332" i="12" s="1"/>
  <c r="K3356" i="12" s="1"/>
  <c r="K3380" i="12" s="1"/>
  <c r="K3404" i="12" s="1"/>
  <c r="K3428" i="12" s="1"/>
  <c r="K3452" i="12" s="1"/>
  <c r="K3476" i="12" s="1"/>
  <c r="K3500" i="12" s="1"/>
  <c r="K3524" i="12" s="1"/>
  <c r="K3548" i="12" s="1"/>
  <c r="K3572" i="12" s="1"/>
  <c r="K3596" i="12" s="1"/>
  <c r="K3620" i="12" s="1"/>
  <c r="K3644" i="12" s="1"/>
  <c r="K3668" i="12" s="1"/>
  <c r="K3692" i="12" s="1"/>
  <c r="K3716" i="12" s="1"/>
  <c r="K3740" i="12" s="1"/>
  <c r="K3764" i="12" s="1"/>
  <c r="K3788" i="12" s="1"/>
  <c r="K3812" i="12" s="1"/>
  <c r="K3836" i="12" s="1"/>
  <c r="K3860" i="12" s="1"/>
  <c r="K3884" i="12" s="1"/>
  <c r="K3908" i="12" s="1"/>
  <c r="K3932" i="12" s="1"/>
  <c r="K3956" i="12" s="1"/>
  <c r="K3980" i="12" s="1"/>
  <c r="K4004" i="12" s="1"/>
  <c r="K4028" i="12" s="1"/>
  <c r="K4052" i="12" s="1"/>
  <c r="K4076" i="12" s="1"/>
  <c r="K4100" i="12" s="1"/>
  <c r="K4124" i="12" s="1"/>
  <c r="K4148" i="12" s="1"/>
  <c r="K4172" i="12" s="1"/>
  <c r="K4196" i="12" s="1"/>
  <c r="K4220" i="12" s="1"/>
  <c r="K4244" i="12" s="1"/>
  <c r="K4268" i="12" s="1"/>
  <c r="K4292" i="12" s="1"/>
  <c r="K4316" i="12" s="1"/>
  <c r="K4340" i="12" s="1"/>
  <c r="K4364" i="12" s="1"/>
  <c r="K4388" i="12" s="1"/>
  <c r="K4412" i="12" s="1"/>
  <c r="K4436" i="12" s="1"/>
  <c r="K4460" i="12" s="1"/>
  <c r="K4484" i="12" s="1"/>
  <c r="K4508" i="12" s="1"/>
  <c r="K4532" i="12" s="1"/>
  <c r="K4556" i="12" s="1"/>
  <c r="K4580" i="12" s="1"/>
  <c r="K4604" i="12" s="1"/>
  <c r="K4628" i="12" s="1"/>
  <c r="K4652" i="12" s="1"/>
  <c r="K4676" i="12" s="1"/>
  <c r="K4700" i="12" s="1"/>
  <c r="K4724" i="12" s="1"/>
  <c r="K4748" i="12" s="1"/>
  <c r="K4772" i="12" s="1"/>
  <c r="K4796" i="12" s="1"/>
  <c r="K4820" i="12" s="1"/>
  <c r="K4844" i="12" s="1"/>
  <c r="K4868" i="12" s="1"/>
  <c r="K4892" i="12" s="1"/>
  <c r="K4916" i="12" s="1"/>
  <c r="K4940" i="12" s="1"/>
  <c r="K4964" i="12" s="1"/>
  <c r="K4988" i="12" s="1"/>
  <c r="K5012" i="12" s="1"/>
  <c r="K5036" i="12" s="1"/>
  <c r="K5060" i="12" s="1"/>
  <c r="K5084" i="12" s="1"/>
  <c r="K5108" i="12" s="1"/>
  <c r="K5132" i="12" s="1"/>
  <c r="K5156" i="12" s="1"/>
  <c r="K5180" i="12" s="1"/>
  <c r="K5204" i="12" s="1"/>
  <c r="K5228" i="12" s="1"/>
  <c r="K5252" i="12" s="1"/>
  <c r="K5276" i="12" s="1"/>
  <c r="K5300" i="12" s="1"/>
  <c r="K5324" i="12" s="1"/>
  <c r="K5348" i="12" s="1"/>
  <c r="K5372" i="12" s="1"/>
  <c r="K5396" i="12" s="1"/>
  <c r="K5420" i="12" s="1"/>
  <c r="K5444" i="12" s="1"/>
  <c r="K5468" i="12" s="1"/>
  <c r="K5492" i="12" s="1"/>
  <c r="K5516" i="12" s="1"/>
  <c r="K5540" i="12" s="1"/>
  <c r="K5564" i="12" s="1"/>
  <c r="K5588" i="12" s="1"/>
  <c r="K5612" i="12" s="1"/>
  <c r="K5636" i="12" s="1"/>
  <c r="K5660" i="12" s="1"/>
  <c r="K5684" i="12" s="1"/>
  <c r="K5708" i="12" s="1"/>
  <c r="K5732" i="12" s="1"/>
  <c r="K5756" i="12" s="1"/>
  <c r="K5780" i="12" s="1"/>
  <c r="K5804" i="12" s="1"/>
  <c r="K5828" i="12" s="1"/>
  <c r="K5852" i="12" s="1"/>
  <c r="K5876" i="12" s="1"/>
  <c r="K5900" i="12" s="1"/>
  <c r="K5924" i="12" s="1"/>
  <c r="K5948" i="12" s="1"/>
  <c r="K5972" i="12" s="1"/>
  <c r="K5996" i="12" s="1"/>
  <c r="K6020" i="12" s="1"/>
  <c r="K6044" i="12" s="1"/>
  <c r="K6068" i="12" s="1"/>
  <c r="K6092" i="12" s="1"/>
  <c r="K6116" i="12" s="1"/>
  <c r="K6140" i="12" s="1"/>
  <c r="K6164" i="12" s="1"/>
  <c r="K6188" i="12" s="1"/>
  <c r="K6212" i="12" s="1"/>
  <c r="K6236" i="12" s="1"/>
  <c r="K6260" i="12" s="1"/>
  <c r="K6284" i="12" s="1"/>
  <c r="K6308" i="12" s="1"/>
  <c r="K6332" i="12" s="1"/>
  <c r="K6356" i="12" s="1"/>
  <c r="K6380" i="12" s="1"/>
  <c r="K6404" i="12" s="1"/>
  <c r="K6428" i="12" s="1"/>
  <c r="K6452" i="12" s="1"/>
  <c r="K6476" i="12" s="1"/>
  <c r="K6500" i="12" s="1"/>
  <c r="K6524" i="12" s="1"/>
  <c r="K6548" i="12" s="1"/>
  <c r="K6572" i="12" s="1"/>
  <c r="K6596" i="12" s="1"/>
  <c r="K6620" i="12" s="1"/>
  <c r="K6644" i="12" s="1"/>
  <c r="K6668" i="12" s="1"/>
  <c r="K6692" i="12" s="1"/>
  <c r="K6716" i="12" s="1"/>
  <c r="K6740" i="12" s="1"/>
  <c r="K6764" i="12" s="1"/>
  <c r="K6788" i="12" s="1"/>
  <c r="K6812" i="12" s="1"/>
  <c r="K6836" i="12" s="1"/>
  <c r="K6860" i="12" s="1"/>
  <c r="K6884" i="12" s="1"/>
  <c r="K6908" i="12" s="1"/>
  <c r="K6932" i="12" s="1"/>
  <c r="K6956" i="12" s="1"/>
  <c r="K6980" i="12" s="1"/>
  <c r="K7004" i="12" s="1"/>
  <c r="K7028" i="12" s="1"/>
  <c r="K7052" i="12" s="1"/>
  <c r="K7076" i="12" s="1"/>
  <c r="K7100" i="12" s="1"/>
  <c r="K7124" i="12" s="1"/>
  <c r="K7148" i="12" s="1"/>
  <c r="K7172" i="12" s="1"/>
  <c r="K7196" i="12" s="1"/>
  <c r="K7220" i="12" s="1"/>
  <c r="K7244" i="12" s="1"/>
  <c r="K7268" i="12" s="1"/>
  <c r="K7292" i="12" s="1"/>
  <c r="K7316" i="12" s="1"/>
  <c r="K7340" i="12" s="1"/>
  <c r="K7364" i="12" s="1"/>
  <c r="K7388" i="12" s="1"/>
  <c r="K7412" i="12" s="1"/>
  <c r="K7436" i="12" s="1"/>
  <c r="K7460" i="12" s="1"/>
  <c r="K7484" i="12" s="1"/>
  <c r="K7508" i="12" s="1"/>
  <c r="K7532" i="12" s="1"/>
  <c r="K7556" i="12" s="1"/>
  <c r="K7580" i="12" s="1"/>
  <c r="K7604" i="12" s="1"/>
  <c r="K7628" i="12" s="1"/>
  <c r="K7652" i="12" s="1"/>
  <c r="K7676" i="12" s="1"/>
  <c r="K7700" i="12" s="1"/>
  <c r="K7724" i="12" s="1"/>
  <c r="K7748" i="12" s="1"/>
  <c r="K7772" i="12" s="1"/>
  <c r="K7796" i="12" s="1"/>
  <c r="K7820" i="12" s="1"/>
  <c r="K7844" i="12" s="1"/>
  <c r="K7868" i="12" s="1"/>
  <c r="K7892" i="12" s="1"/>
  <c r="K7916" i="12" s="1"/>
  <c r="K7940" i="12" s="1"/>
  <c r="K7964" i="12" s="1"/>
  <c r="K7988" i="12" s="1"/>
  <c r="K8012" i="12" s="1"/>
  <c r="K8036" i="12" s="1"/>
  <c r="K8060" i="12" s="1"/>
  <c r="K8084" i="12" s="1"/>
  <c r="K8108" i="12" s="1"/>
  <c r="K8132" i="12" s="1"/>
  <c r="K8156" i="12" s="1"/>
  <c r="K8180" i="12" s="1"/>
  <c r="K8204" i="12" s="1"/>
  <c r="K8228" i="12" s="1"/>
  <c r="K8252" i="12" s="1"/>
  <c r="K8276" i="12" s="1"/>
  <c r="K8300" i="12" s="1"/>
  <c r="K8324" i="12" s="1"/>
  <c r="K8348" i="12" s="1"/>
  <c r="K8372" i="12" s="1"/>
  <c r="K8396" i="12" s="1"/>
  <c r="K8420" i="12" s="1"/>
  <c r="K8444" i="12" s="1"/>
  <c r="K8468" i="12" s="1"/>
  <c r="K8492" i="12" s="1"/>
  <c r="K8516" i="12" s="1"/>
  <c r="K8540" i="12" s="1"/>
  <c r="K8564" i="12" s="1"/>
  <c r="K8588" i="12" s="1"/>
  <c r="K8612" i="12" s="1"/>
  <c r="K8636" i="12" s="1"/>
  <c r="K8660" i="12" s="1"/>
  <c r="K8684" i="12" s="1"/>
  <c r="K8708" i="12" s="1"/>
  <c r="K8732" i="12" s="1"/>
  <c r="K43" i="12"/>
  <c r="K67" i="12" s="1"/>
  <c r="K91" i="12" s="1"/>
  <c r="K115" i="12" s="1"/>
  <c r="K139" i="12" s="1"/>
  <c r="K163" i="12" s="1"/>
  <c r="K187" i="12" s="1"/>
  <c r="K211" i="12" s="1"/>
  <c r="K235" i="12" s="1"/>
  <c r="K259" i="12" s="1"/>
  <c r="K283" i="12" s="1"/>
  <c r="K307" i="12" s="1"/>
  <c r="K331" i="12" s="1"/>
  <c r="K355" i="12" s="1"/>
  <c r="K379" i="12" s="1"/>
  <c r="K403" i="12" s="1"/>
  <c r="K427" i="12" s="1"/>
  <c r="K451" i="12" s="1"/>
  <c r="K475" i="12" s="1"/>
  <c r="K499" i="12" s="1"/>
  <c r="K523" i="12" s="1"/>
  <c r="K547" i="12" s="1"/>
  <c r="K571" i="12" s="1"/>
  <c r="K595" i="12" s="1"/>
  <c r="K619" i="12" s="1"/>
  <c r="K643" i="12" s="1"/>
  <c r="K667" i="12" s="1"/>
  <c r="K691" i="12" s="1"/>
  <c r="K715" i="12" s="1"/>
  <c r="K739" i="12" s="1"/>
  <c r="K763" i="12" s="1"/>
  <c r="K787" i="12" s="1"/>
  <c r="K811" i="12" s="1"/>
  <c r="K835" i="12" s="1"/>
  <c r="K859" i="12" s="1"/>
  <c r="K883" i="12" s="1"/>
  <c r="K907" i="12" s="1"/>
  <c r="K931" i="12" s="1"/>
  <c r="K955" i="12" s="1"/>
  <c r="K979" i="12" s="1"/>
  <c r="K1003" i="12" s="1"/>
  <c r="K1027" i="12" s="1"/>
  <c r="K1051" i="12" s="1"/>
  <c r="K1075" i="12" s="1"/>
  <c r="K1099" i="12" s="1"/>
  <c r="K1123" i="12" s="1"/>
  <c r="K1147" i="12" s="1"/>
  <c r="K1171" i="12" s="1"/>
  <c r="K1195" i="12" s="1"/>
  <c r="K1219" i="12" s="1"/>
  <c r="K1243" i="12" s="1"/>
  <c r="K1267" i="12" s="1"/>
  <c r="K1291" i="12" s="1"/>
  <c r="K1315" i="12" s="1"/>
  <c r="K1339" i="12" s="1"/>
  <c r="K1363" i="12" s="1"/>
  <c r="K1387" i="12" s="1"/>
  <c r="K1411" i="12" s="1"/>
  <c r="K1435" i="12" s="1"/>
  <c r="K1459" i="12" s="1"/>
  <c r="K1483" i="12" s="1"/>
  <c r="K1507" i="12" s="1"/>
  <c r="K1531" i="12" s="1"/>
  <c r="K1555" i="12" s="1"/>
  <c r="K1579" i="12" s="1"/>
  <c r="K1603" i="12" s="1"/>
  <c r="K1627" i="12" s="1"/>
  <c r="K1651" i="12" s="1"/>
  <c r="K1675" i="12" s="1"/>
  <c r="K1699" i="12" s="1"/>
  <c r="K1723" i="12" s="1"/>
  <c r="K1747" i="12" s="1"/>
  <c r="K1771" i="12" s="1"/>
  <c r="K1795" i="12" s="1"/>
  <c r="K1819" i="12" s="1"/>
  <c r="K1843" i="12" s="1"/>
  <c r="K1867" i="12" s="1"/>
  <c r="K1891" i="12" s="1"/>
  <c r="K1915" i="12" s="1"/>
  <c r="K1939" i="12" s="1"/>
  <c r="K1963" i="12" s="1"/>
  <c r="K1987" i="12" s="1"/>
  <c r="K2011" i="12" s="1"/>
  <c r="K2035" i="12" s="1"/>
  <c r="K2059" i="12" s="1"/>
  <c r="K2083" i="12" s="1"/>
  <c r="K2107" i="12" s="1"/>
  <c r="K2131" i="12" s="1"/>
  <c r="K2155" i="12" s="1"/>
  <c r="K2179" i="12" s="1"/>
  <c r="K2203" i="12" s="1"/>
  <c r="K2227" i="12" s="1"/>
  <c r="K2251" i="12" s="1"/>
  <c r="K2275" i="12" s="1"/>
  <c r="K2299" i="12" s="1"/>
  <c r="K2323" i="12" s="1"/>
  <c r="K2347" i="12" s="1"/>
  <c r="K2371" i="12" s="1"/>
  <c r="K2395" i="12" s="1"/>
  <c r="K2419" i="12" s="1"/>
  <c r="K2443" i="12" s="1"/>
  <c r="K2467" i="12" s="1"/>
  <c r="K2491" i="12" s="1"/>
  <c r="K2515" i="12" s="1"/>
  <c r="K2539" i="12" s="1"/>
  <c r="K2563" i="12" s="1"/>
  <c r="K2587" i="12" s="1"/>
  <c r="K2611" i="12" s="1"/>
  <c r="K2635" i="12" s="1"/>
  <c r="K2659" i="12" s="1"/>
  <c r="K2683" i="12" s="1"/>
  <c r="K2707" i="12" s="1"/>
  <c r="K2731" i="12" s="1"/>
  <c r="K2755" i="12" s="1"/>
  <c r="K2779" i="12" s="1"/>
  <c r="K2803" i="12" s="1"/>
  <c r="K2827" i="12" s="1"/>
  <c r="K2851" i="12" s="1"/>
  <c r="K2875" i="12" s="1"/>
  <c r="K2899" i="12" s="1"/>
  <c r="K2923" i="12" s="1"/>
  <c r="K2947" i="12" s="1"/>
  <c r="K2971" i="12" s="1"/>
  <c r="K2995" i="12" s="1"/>
  <c r="K3019" i="12" s="1"/>
  <c r="K3043" i="12" s="1"/>
  <c r="K3067" i="12" s="1"/>
  <c r="K3091" i="12" s="1"/>
  <c r="K3115" i="12" s="1"/>
  <c r="K3139" i="12" s="1"/>
  <c r="K3163" i="12" s="1"/>
  <c r="K3187" i="12" s="1"/>
  <c r="K3211" i="12" s="1"/>
  <c r="K3235" i="12" s="1"/>
  <c r="K3259" i="12" s="1"/>
  <c r="K3283" i="12" s="1"/>
  <c r="K3307" i="12" s="1"/>
  <c r="K3331" i="12" s="1"/>
  <c r="K3355" i="12" s="1"/>
  <c r="K3379" i="12" s="1"/>
  <c r="K3403" i="12" s="1"/>
  <c r="K3427" i="12" s="1"/>
  <c r="K3451" i="12" s="1"/>
  <c r="K3475" i="12" s="1"/>
  <c r="K3499" i="12" s="1"/>
  <c r="K3523" i="12" s="1"/>
  <c r="K3547" i="12" s="1"/>
  <c r="K3571" i="12" s="1"/>
  <c r="K3595" i="12" s="1"/>
  <c r="K3619" i="12" s="1"/>
  <c r="K3643" i="12" s="1"/>
  <c r="K3667" i="12" s="1"/>
  <c r="K3691" i="12" s="1"/>
  <c r="K3715" i="12" s="1"/>
  <c r="K3739" i="12" s="1"/>
  <c r="K3763" i="12" s="1"/>
  <c r="K3787" i="12" s="1"/>
  <c r="K3811" i="12" s="1"/>
  <c r="K3835" i="12" s="1"/>
  <c r="K3859" i="12" s="1"/>
  <c r="K3883" i="12" s="1"/>
  <c r="K3907" i="12" s="1"/>
  <c r="K3931" i="12" s="1"/>
  <c r="K3955" i="12" s="1"/>
  <c r="K3979" i="12" s="1"/>
  <c r="K4003" i="12" s="1"/>
  <c r="K4027" i="12" s="1"/>
  <c r="K4051" i="12" s="1"/>
  <c r="K4075" i="12" s="1"/>
  <c r="K4099" i="12" s="1"/>
  <c r="K4123" i="12" s="1"/>
  <c r="K4147" i="12" s="1"/>
  <c r="K4171" i="12" s="1"/>
  <c r="K4195" i="12" s="1"/>
  <c r="K4219" i="12" s="1"/>
  <c r="K4243" i="12" s="1"/>
  <c r="K4267" i="12" s="1"/>
  <c r="K4291" i="12" s="1"/>
  <c r="K4315" i="12" s="1"/>
  <c r="K4339" i="12" s="1"/>
  <c r="K4363" i="12" s="1"/>
  <c r="K4387" i="12" s="1"/>
  <c r="K4411" i="12" s="1"/>
  <c r="K4435" i="12" s="1"/>
  <c r="K4459" i="12" s="1"/>
  <c r="K4483" i="12" s="1"/>
  <c r="K4507" i="12" s="1"/>
  <c r="K4531" i="12" s="1"/>
  <c r="K4555" i="12" s="1"/>
  <c r="K4579" i="12" s="1"/>
  <c r="K4603" i="12" s="1"/>
  <c r="K4627" i="12" s="1"/>
  <c r="K4651" i="12" s="1"/>
  <c r="K4675" i="12" s="1"/>
  <c r="K4699" i="12" s="1"/>
  <c r="K4723" i="12" s="1"/>
  <c r="K4747" i="12" s="1"/>
  <c r="K4771" i="12" s="1"/>
  <c r="K4795" i="12" s="1"/>
  <c r="K4819" i="12" s="1"/>
  <c r="K4843" i="12" s="1"/>
  <c r="K4867" i="12" s="1"/>
  <c r="K4891" i="12" s="1"/>
  <c r="K4915" i="12" s="1"/>
  <c r="K4939" i="12" s="1"/>
  <c r="K4963" i="12" s="1"/>
  <c r="K4987" i="12" s="1"/>
  <c r="K5011" i="12" s="1"/>
  <c r="K5035" i="12" s="1"/>
  <c r="K5059" i="12" s="1"/>
  <c r="K5083" i="12" s="1"/>
  <c r="K5107" i="12" s="1"/>
  <c r="K5131" i="12" s="1"/>
  <c r="K5155" i="12" s="1"/>
  <c r="K5179" i="12" s="1"/>
  <c r="K5203" i="12" s="1"/>
  <c r="K5227" i="12" s="1"/>
  <c r="K5251" i="12" s="1"/>
  <c r="K5275" i="12" s="1"/>
  <c r="K5299" i="12" s="1"/>
  <c r="K5323" i="12" s="1"/>
  <c r="K5347" i="12" s="1"/>
  <c r="K5371" i="12" s="1"/>
  <c r="K5395" i="12" s="1"/>
  <c r="K5419" i="12" s="1"/>
  <c r="K5443" i="12" s="1"/>
  <c r="K5467" i="12" s="1"/>
  <c r="K5491" i="12" s="1"/>
  <c r="K5515" i="12" s="1"/>
  <c r="K5539" i="12" s="1"/>
  <c r="K5563" i="12" s="1"/>
  <c r="K5587" i="12" s="1"/>
  <c r="K5611" i="12" s="1"/>
  <c r="K5635" i="12" s="1"/>
  <c r="K5659" i="12" s="1"/>
  <c r="K5683" i="12" s="1"/>
  <c r="K5707" i="12" s="1"/>
  <c r="K5731" i="12" s="1"/>
  <c r="K5755" i="12" s="1"/>
  <c r="K5779" i="12" s="1"/>
  <c r="K5803" i="12" s="1"/>
  <c r="K5827" i="12" s="1"/>
  <c r="K5851" i="12" s="1"/>
  <c r="K5875" i="12" s="1"/>
  <c r="K5899" i="12" s="1"/>
  <c r="K5923" i="12" s="1"/>
  <c r="K5947" i="12" s="1"/>
  <c r="K5971" i="12" s="1"/>
  <c r="K5995" i="12" s="1"/>
  <c r="K6019" i="12" s="1"/>
  <c r="K6043" i="12" s="1"/>
  <c r="K6067" i="12" s="1"/>
  <c r="K6091" i="12" s="1"/>
  <c r="K6115" i="12" s="1"/>
  <c r="K6139" i="12" s="1"/>
  <c r="K6163" i="12" s="1"/>
  <c r="K6187" i="12" s="1"/>
  <c r="K6211" i="12" s="1"/>
  <c r="K6235" i="12" s="1"/>
  <c r="K6259" i="12" s="1"/>
  <c r="K6283" i="12" s="1"/>
  <c r="K6307" i="12" s="1"/>
  <c r="K6331" i="12" s="1"/>
  <c r="K6355" i="12" s="1"/>
  <c r="K6379" i="12" s="1"/>
  <c r="K6403" i="12" s="1"/>
  <c r="K6427" i="12" s="1"/>
  <c r="K6451" i="12" s="1"/>
  <c r="K6475" i="12" s="1"/>
  <c r="K6499" i="12" s="1"/>
  <c r="K6523" i="12" s="1"/>
  <c r="K6547" i="12" s="1"/>
  <c r="K6571" i="12" s="1"/>
  <c r="K6595" i="12" s="1"/>
  <c r="K6619" i="12" s="1"/>
  <c r="K6643" i="12" s="1"/>
  <c r="K6667" i="12" s="1"/>
  <c r="K6691" i="12" s="1"/>
  <c r="K6715" i="12" s="1"/>
  <c r="K6739" i="12" s="1"/>
  <c r="K6763" i="12" s="1"/>
  <c r="K6787" i="12" s="1"/>
  <c r="K6811" i="12" s="1"/>
  <c r="K6835" i="12" s="1"/>
  <c r="K6859" i="12" s="1"/>
  <c r="K6883" i="12" s="1"/>
  <c r="K6907" i="12" s="1"/>
  <c r="K6931" i="12" s="1"/>
  <c r="K6955" i="12" s="1"/>
  <c r="K6979" i="12" s="1"/>
  <c r="K7003" i="12" s="1"/>
  <c r="K7027" i="12" s="1"/>
  <c r="K7051" i="12" s="1"/>
  <c r="K7075" i="12" s="1"/>
  <c r="K7099" i="12" s="1"/>
  <c r="K7123" i="12" s="1"/>
  <c r="K7147" i="12" s="1"/>
  <c r="K7171" i="12" s="1"/>
  <c r="K7195" i="12" s="1"/>
  <c r="K7219" i="12" s="1"/>
  <c r="K7243" i="12" s="1"/>
  <c r="K7267" i="12" s="1"/>
  <c r="K7291" i="12" s="1"/>
  <c r="K7315" i="12" s="1"/>
  <c r="K7339" i="12" s="1"/>
  <c r="K7363" i="12" s="1"/>
  <c r="K7387" i="12" s="1"/>
  <c r="K7411" i="12" s="1"/>
  <c r="K7435" i="12" s="1"/>
  <c r="K7459" i="12" s="1"/>
  <c r="K7483" i="12" s="1"/>
  <c r="K7507" i="12" s="1"/>
  <c r="K7531" i="12" s="1"/>
  <c r="K7555" i="12" s="1"/>
  <c r="K7579" i="12" s="1"/>
  <c r="K7603" i="12" s="1"/>
  <c r="K7627" i="12" s="1"/>
  <c r="K7651" i="12" s="1"/>
  <c r="K7675" i="12" s="1"/>
  <c r="K7699" i="12" s="1"/>
  <c r="K7723" i="12" s="1"/>
  <c r="K7747" i="12" s="1"/>
  <c r="K7771" i="12" s="1"/>
  <c r="K7795" i="12" s="1"/>
  <c r="K7819" i="12" s="1"/>
  <c r="K7843" i="12" s="1"/>
  <c r="K7867" i="12" s="1"/>
  <c r="K7891" i="12" s="1"/>
  <c r="K7915" i="12" s="1"/>
  <c r="K7939" i="12" s="1"/>
  <c r="K7963" i="12" s="1"/>
  <c r="K7987" i="12" s="1"/>
  <c r="K8011" i="12" s="1"/>
  <c r="K8035" i="12" s="1"/>
  <c r="K8059" i="12" s="1"/>
  <c r="K8083" i="12" s="1"/>
  <c r="K8107" i="12" s="1"/>
  <c r="K8131" i="12" s="1"/>
  <c r="K8155" i="12" s="1"/>
  <c r="K8179" i="12" s="1"/>
  <c r="K8203" i="12" s="1"/>
  <c r="K8227" i="12" s="1"/>
  <c r="K8251" i="12" s="1"/>
  <c r="K8275" i="12" s="1"/>
  <c r="K8299" i="12" s="1"/>
  <c r="K8323" i="12" s="1"/>
  <c r="K8347" i="12" s="1"/>
  <c r="K8371" i="12" s="1"/>
  <c r="K8395" i="12" s="1"/>
  <c r="K8419" i="12" s="1"/>
  <c r="K8443" i="12" s="1"/>
  <c r="K8467" i="12" s="1"/>
  <c r="K8491" i="12" s="1"/>
  <c r="K8515" i="12" s="1"/>
  <c r="K8539" i="12" s="1"/>
  <c r="K8563" i="12" s="1"/>
  <c r="K8587" i="12" s="1"/>
  <c r="K8611" i="12" s="1"/>
  <c r="K8635" i="12" s="1"/>
  <c r="K8659" i="12" s="1"/>
  <c r="K8683" i="12" s="1"/>
  <c r="K8707" i="12" s="1"/>
  <c r="K8731" i="12" s="1"/>
  <c r="K42" i="12"/>
  <c r="K66" i="12" s="1"/>
  <c r="K90" i="12" s="1"/>
  <c r="K114" i="12" s="1"/>
  <c r="K138" i="12" s="1"/>
  <c r="K162" i="12" s="1"/>
  <c r="K186" i="12" s="1"/>
  <c r="K210" i="12" s="1"/>
  <c r="K234" i="12" s="1"/>
  <c r="K258" i="12" s="1"/>
  <c r="K282" i="12" s="1"/>
  <c r="K306" i="12" s="1"/>
  <c r="K330" i="12" s="1"/>
  <c r="K354" i="12" s="1"/>
  <c r="K378" i="12" s="1"/>
  <c r="K402" i="12" s="1"/>
  <c r="K426" i="12" s="1"/>
  <c r="K450" i="12" s="1"/>
  <c r="K474" i="12" s="1"/>
  <c r="K498" i="12" s="1"/>
  <c r="K522" i="12" s="1"/>
  <c r="K546" i="12" s="1"/>
  <c r="K570" i="12" s="1"/>
  <c r="K594" i="12" s="1"/>
  <c r="K618" i="12" s="1"/>
  <c r="K642" i="12" s="1"/>
  <c r="K666" i="12" s="1"/>
  <c r="K690" i="12" s="1"/>
  <c r="K714" i="12" s="1"/>
  <c r="K738" i="12" s="1"/>
  <c r="K762" i="12" s="1"/>
  <c r="K786" i="12" s="1"/>
  <c r="K810" i="12" s="1"/>
  <c r="K834" i="12" s="1"/>
  <c r="K858" i="12" s="1"/>
  <c r="K882" i="12" s="1"/>
  <c r="K906" i="12" s="1"/>
  <c r="K930" i="12" s="1"/>
  <c r="K954" i="12" s="1"/>
  <c r="K978" i="12" s="1"/>
  <c r="K1002" i="12" s="1"/>
  <c r="K1026" i="12" s="1"/>
  <c r="K1050" i="12" s="1"/>
  <c r="K1074" i="12" s="1"/>
  <c r="K1098" i="12" s="1"/>
  <c r="K1122" i="12" s="1"/>
  <c r="K1146" i="12" s="1"/>
  <c r="K1170" i="12" s="1"/>
  <c r="K1194" i="12" s="1"/>
  <c r="K1218" i="12" s="1"/>
  <c r="K1242" i="12" s="1"/>
  <c r="K1266" i="12" s="1"/>
  <c r="K1290" i="12" s="1"/>
  <c r="K1314" i="12" s="1"/>
  <c r="K1338" i="12" s="1"/>
  <c r="K1362" i="12" s="1"/>
  <c r="K1386" i="12" s="1"/>
  <c r="K1410" i="12" s="1"/>
  <c r="K1434" i="12" s="1"/>
  <c r="K1458" i="12" s="1"/>
  <c r="K1482" i="12" s="1"/>
  <c r="K1506" i="12" s="1"/>
  <c r="K1530" i="12" s="1"/>
  <c r="K1554" i="12" s="1"/>
  <c r="K1578" i="12" s="1"/>
  <c r="K1602" i="12" s="1"/>
  <c r="K1626" i="12" s="1"/>
  <c r="K1650" i="12" s="1"/>
  <c r="K1674" i="12" s="1"/>
  <c r="K1698" i="12" s="1"/>
  <c r="K1722" i="12" s="1"/>
  <c r="K1746" i="12" s="1"/>
  <c r="K1770" i="12" s="1"/>
  <c r="K1794" i="12" s="1"/>
  <c r="K1818" i="12" s="1"/>
  <c r="K1842" i="12" s="1"/>
  <c r="K1866" i="12" s="1"/>
  <c r="K1890" i="12" s="1"/>
  <c r="K1914" i="12" s="1"/>
  <c r="K1938" i="12" s="1"/>
  <c r="K1962" i="12" s="1"/>
  <c r="K1986" i="12" s="1"/>
  <c r="K2010" i="12" s="1"/>
  <c r="K2034" i="12" s="1"/>
  <c r="K2058" i="12" s="1"/>
  <c r="K2082" i="12" s="1"/>
  <c r="K2106" i="12" s="1"/>
  <c r="K2130" i="12" s="1"/>
  <c r="K2154" i="12" s="1"/>
  <c r="K2178" i="12" s="1"/>
  <c r="K2202" i="12" s="1"/>
  <c r="K2226" i="12" s="1"/>
  <c r="K2250" i="12" s="1"/>
  <c r="K2274" i="12" s="1"/>
  <c r="K2298" i="12" s="1"/>
  <c r="K2322" i="12" s="1"/>
  <c r="K2346" i="12" s="1"/>
  <c r="K2370" i="12" s="1"/>
  <c r="K2394" i="12" s="1"/>
  <c r="K2418" i="12" s="1"/>
  <c r="K2442" i="12" s="1"/>
  <c r="K2466" i="12" s="1"/>
  <c r="K2490" i="12" s="1"/>
  <c r="K2514" i="12" s="1"/>
  <c r="K2538" i="12" s="1"/>
  <c r="K2562" i="12" s="1"/>
  <c r="K2586" i="12" s="1"/>
  <c r="K2610" i="12" s="1"/>
  <c r="K2634" i="12" s="1"/>
  <c r="K2658" i="12" s="1"/>
  <c r="K2682" i="12" s="1"/>
  <c r="K2706" i="12" s="1"/>
  <c r="K2730" i="12" s="1"/>
  <c r="K2754" i="12" s="1"/>
  <c r="K2778" i="12" s="1"/>
  <c r="K2802" i="12" s="1"/>
  <c r="K2826" i="12" s="1"/>
  <c r="K2850" i="12" s="1"/>
  <c r="K2874" i="12" s="1"/>
  <c r="K2898" i="12" s="1"/>
  <c r="K2922" i="12" s="1"/>
  <c r="K2946" i="12" s="1"/>
  <c r="K2970" i="12" s="1"/>
  <c r="K2994" i="12" s="1"/>
  <c r="K3018" i="12" s="1"/>
  <c r="K3042" i="12" s="1"/>
  <c r="K3066" i="12" s="1"/>
  <c r="K3090" i="12" s="1"/>
  <c r="K3114" i="12" s="1"/>
  <c r="K3138" i="12" s="1"/>
  <c r="K3162" i="12" s="1"/>
  <c r="K3186" i="12" s="1"/>
  <c r="K3210" i="12" s="1"/>
  <c r="K3234" i="12" s="1"/>
  <c r="K3258" i="12" s="1"/>
  <c r="K3282" i="12" s="1"/>
  <c r="K3306" i="12" s="1"/>
  <c r="K3330" i="12" s="1"/>
  <c r="K3354" i="12" s="1"/>
  <c r="K3378" i="12" s="1"/>
  <c r="K3402" i="12" s="1"/>
  <c r="K3426" i="12" s="1"/>
  <c r="K3450" i="12" s="1"/>
  <c r="K3474" i="12" s="1"/>
  <c r="K3498" i="12" s="1"/>
  <c r="K3522" i="12" s="1"/>
  <c r="K3546" i="12" s="1"/>
  <c r="K3570" i="12" s="1"/>
  <c r="K3594" i="12" s="1"/>
  <c r="K3618" i="12" s="1"/>
  <c r="K3642" i="12" s="1"/>
  <c r="K3666" i="12" s="1"/>
  <c r="K3690" i="12" s="1"/>
  <c r="K3714" i="12" s="1"/>
  <c r="K3738" i="12" s="1"/>
  <c r="K3762" i="12" s="1"/>
  <c r="K3786" i="12" s="1"/>
  <c r="K3810" i="12" s="1"/>
  <c r="K3834" i="12" s="1"/>
  <c r="K3858" i="12" s="1"/>
  <c r="K3882" i="12" s="1"/>
  <c r="K3906" i="12" s="1"/>
  <c r="K3930" i="12" s="1"/>
  <c r="K3954" i="12" s="1"/>
  <c r="K3978" i="12" s="1"/>
  <c r="K4002" i="12" s="1"/>
  <c r="K4026" i="12" s="1"/>
  <c r="K4050" i="12" s="1"/>
  <c r="K4074" i="12" s="1"/>
  <c r="K4098" i="12" s="1"/>
  <c r="K4122" i="12" s="1"/>
  <c r="K4146" i="12" s="1"/>
  <c r="K4170" i="12" s="1"/>
  <c r="K4194" i="12" s="1"/>
  <c r="K4218" i="12" s="1"/>
  <c r="K4242" i="12" s="1"/>
  <c r="K4266" i="12" s="1"/>
  <c r="K4290" i="12" s="1"/>
  <c r="K4314" i="12" s="1"/>
  <c r="K4338" i="12" s="1"/>
  <c r="K4362" i="12" s="1"/>
  <c r="K4386" i="12" s="1"/>
  <c r="K4410" i="12" s="1"/>
  <c r="K4434" i="12" s="1"/>
  <c r="K4458" i="12" s="1"/>
  <c r="K4482" i="12" s="1"/>
  <c r="K4506" i="12" s="1"/>
  <c r="K4530" i="12" s="1"/>
  <c r="K4554" i="12" s="1"/>
  <c r="K4578" i="12" s="1"/>
  <c r="K4602" i="12" s="1"/>
  <c r="K4626" i="12" s="1"/>
  <c r="K4650" i="12" s="1"/>
  <c r="K4674" i="12" s="1"/>
  <c r="K4698" i="12" s="1"/>
  <c r="K4722" i="12" s="1"/>
  <c r="K4746" i="12" s="1"/>
  <c r="K4770" i="12" s="1"/>
  <c r="K4794" i="12" s="1"/>
  <c r="K4818" i="12" s="1"/>
  <c r="K4842" i="12" s="1"/>
  <c r="K4866" i="12" s="1"/>
  <c r="K4890" i="12" s="1"/>
  <c r="K4914" i="12" s="1"/>
  <c r="K4938" i="12" s="1"/>
  <c r="K4962" i="12" s="1"/>
  <c r="K4986" i="12" s="1"/>
  <c r="K5010" i="12" s="1"/>
  <c r="K5034" i="12" s="1"/>
  <c r="K5058" i="12" s="1"/>
  <c r="K5082" i="12" s="1"/>
  <c r="K5106" i="12" s="1"/>
  <c r="K5130" i="12" s="1"/>
  <c r="K5154" i="12" s="1"/>
  <c r="K5178" i="12" s="1"/>
  <c r="K5202" i="12" s="1"/>
  <c r="K5226" i="12" s="1"/>
  <c r="K5250" i="12" s="1"/>
  <c r="K5274" i="12" s="1"/>
  <c r="K5298" i="12" s="1"/>
  <c r="K5322" i="12" s="1"/>
  <c r="K5346" i="12" s="1"/>
  <c r="K5370" i="12" s="1"/>
  <c r="K5394" i="12" s="1"/>
  <c r="K5418" i="12" s="1"/>
  <c r="K5442" i="12" s="1"/>
  <c r="K5466" i="12" s="1"/>
  <c r="K5490" i="12" s="1"/>
  <c r="K5514" i="12" s="1"/>
  <c r="K5538" i="12" s="1"/>
  <c r="K5562" i="12" s="1"/>
  <c r="K5586" i="12" s="1"/>
  <c r="K5610" i="12" s="1"/>
  <c r="K5634" i="12" s="1"/>
  <c r="K5658" i="12" s="1"/>
  <c r="K5682" i="12" s="1"/>
  <c r="K5706" i="12" s="1"/>
  <c r="K5730" i="12" s="1"/>
  <c r="K5754" i="12" s="1"/>
  <c r="K5778" i="12" s="1"/>
  <c r="K5802" i="12" s="1"/>
  <c r="K5826" i="12" s="1"/>
  <c r="K5850" i="12" s="1"/>
  <c r="K5874" i="12" s="1"/>
  <c r="K5898" i="12" s="1"/>
  <c r="K5922" i="12" s="1"/>
  <c r="K5946" i="12" s="1"/>
  <c r="K5970" i="12" s="1"/>
  <c r="K5994" i="12" s="1"/>
  <c r="K6018" i="12" s="1"/>
  <c r="K6042" i="12" s="1"/>
  <c r="K6066" i="12" s="1"/>
  <c r="K6090" i="12" s="1"/>
  <c r="K6114" i="12" s="1"/>
  <c r="K6138" i="12" s="1"/>
  <c r="K6162" i="12" s="1"/>
  <c r="K6186" i="12" s="1"/>
  <c r="K6210" i="12" s="1"/>
  <c r="K6234" i="12" s="1"/>
  <c r="K6258" i="12" s="1"/>
  <c r="K6282" i="12" s="1"/>
  <c r="K6306" i="12" s="1"/>
  <c r="K6330" i="12" s="1"/>
  <c r="K6354" i="12" s="1"/>
  <c r="K6378" i="12" s="1"/>
  <c r="K6402" i="12" s="1"/>
  <c r="K6426" i="12" s="1"/>
  <c r="K6450" i="12" s="1"/>
  <c r="K6474" i="12" s="1"/>
  <c r="K6498" i="12" s="1"/>
  <c r="K6522" i="12" s="1"/>
  <c r="K6546" i="12" s="1"/>
  <c r="K6570" i="12" s="1"/>
  <c r="K6594" i="12" s="1"/>
  <c r="K6618" i="12" s="1"/>
  <c r="K6642" i="12" s="1"/>
  <c r="K6666" i="12" s="1"/>
  <c r="K6690" i="12" s="1"/>
  <c r="K6714" i="12" s="1"/>
  <c r="K6738" i="12" s="1"/>
  <c r="K6762" i="12" s="1"/>
  <c r="K6786" i="12" s="1"/>
  <c r="K6810" i="12" s="1"/>
  <c r="K6834" i="12" s="1"/>
  <c r="K6858" i="12" s="1"/>
  <c r="K6882" i="12" s="1"/>
  <c r="K6906" i="12" s="1"/>
  <c r="K6930" i="12" s="1"/>
  <c r="K6954" i="12" s="1"/>
  <c r="K6978" i="12" s="1"/>
  <c r="K7002" i="12" s="1"/>
  <c r="K7026" i="12" s="1"/>
  <c r="K7050" i="12" s="1"/>
  <c r="K7074" i="12" s="1"/>
  <c r="K7098" i="12" s="1"/>
  <c r="K7122" i="12" s="1"/>
  <c r="K7146" i="12" s="1"/>
  <c r="K7170" i="12" s="1"/>
  <c r="K7194" i="12" s="1"/>
  <c r="K7218" i="12" s="1"/>
  <c r="K7242" i="12" s="1"/>
  <c r="K7266" i="12" s="1"/>
  <c r="K7290" i="12" s="1"/>
  <c r="K7314" i="12" s="1"/>
  <c r="K7338" i="12" s="1"/>
  <c r="K7362" i="12" s="1"/>
  <c r="K7386" i="12" s="1"/>
  <c r="K7410" i="12" s="1"/>
  <c r="K7434" i="12" s="1"/>
  <c r="K7458" i="12" s="1"/>
  <c r="K7482" i="12" s="1"/>
  <c r="K7506" i="12" s="1"/>
  <c r="K7530" i="12" s="1"/>
  <c r="K7554" i="12" s="1"/>
  <c r="K7578" i="12" s="1"/>
  <c r="K7602" i="12" s="1"/>
  <c r="K7626" i="12" s="1"/>
  <c r="K7650" i="12" s="1"/>
  <c r="K7674" i="12" s="1"/>
  <c r="K7698" i="12" s="1"/>
  <c r="K7722" i="12" s="1"/>
  <c r="K7746" i="12" s="1"/>
  <c r="K7770" i="12" s="1"/>
  <c r="K7794" i="12" s="1"/>
  <c r="K7818" i="12" s="1"/>
  <c r="K7842" i="12" s="1"/>
  <c r="K7866" i="12" s="1"/>
  <c r="K7890" i="12" s="1"/>
  <c r="K7914" i="12" s="1"/>
  <c r="K7938" i="12" s="1"/>
  <c r="K7962" i="12" s="1"/>
  <c r="K7986" i="12" s="1"/>
  <c r="K8010" i="12" s="1"/>
  <c r="K8034" i="12" s="1"/>
  <c r="K8058" i="12" s="1"/>
  <c r="K8082" i="12" s="1"/>
  <c r="K8106" i="12" s="1"/>
  <c r="K8130" i="12" s="1"/>
  <c r="K8154" i="12" s="1"/>
  <c r="K8178" i="12" s="1"/>
  <c r="K8202" i="12" s="1"/>
  <c r="K8226" i="12" s="1"/>
  <c r="K8250" i="12" s="1"/>
  <c r="K8274" i="12" s="1"/>
  <c r="K8298" i="12" s="1"/>
  <c r="K8322" i="12" s="1"/>
  <c r="K8346" i="12" s="1"/>
  <c r="K8370" i="12" s="1"/>
  <c r="K8394" i="12" s="1"/>
  <c r="K8418" i="12" s="1"/>
  <c r="K8442" i="12" s="1"/>
  <c r="K8466" i="12" s="1"/>
  <c r="K8490" i="12" s="1"/>
  <c r="K8514" i="12" s="1"/>
  <c r="K8538" i="12" s="1"/>
  <c r="K8562" i="12" s="1"/>
  <c r="K8586" i="12" s="1"/>
  <c r="K8610" i="12" s="1"/>
  <c r="K8634" i="12" s="1"/>
  <c r="K8658" i="12" s="1"/>
  <c r="K8682" i="12" s="1"/>
  <c r="K8706" i="12" s="1"/>
  <c r="K8730" i="12" s="1"/>
  <c r="K41" i="12"/>
  <c r="K65" i="12" s="1"/>
  <c r="K89" i="12" s="1"/>
  <c r="K113" i="12" s="1"/>
  <c r="K137" i="12" s="1"/>
  <c r="K161" i="12" s="1"/>
  <c r="K185" i="12" s="1"/>
  <c r="K209" i="12" s="1"/>
  <c r="K233" i="12" s="1"/>
  <c r="K257" i="12" s="1"/>
  <c r="K281" i="12" s="1"/>
  <c r="K305" i="12" s="1"/>
  <c r="K329" i="12" s="1"/>
  <c r="K353" i="12" s="1"/>
  <c r="K377" i="12" s="1"/>
  <c r="K401" i="12" s="1"/>
  <c r="K425" i="12" s="1"/>
  <c r="K449" i="12" s="1"/>
  <c r="K473" i="12" s="1"/>
  <c r="K497" i="12" s="1"/>
  <c r="K521" i="12" s="1"/>
  <c r="K545" i="12" s="1"/>
  <c r="K569" i="12" s="1"/>
  <c r="K593" i="12" s="1"/>
  <c r="K617" i="12" s="1"/>
  <c r="K641" i="12" s="1"/>
  <c r="K665" i="12" s="1"/>
  <c r="K689" i="12" s="1"/>
  <c r="K713" i="12" s="1"/>
  <c r="K737" i="12" s="1"/>
  <c r="K761" i="12" s="1"/>
  <c r="K785" i="12" s="1"/>
  <c r="K809" i="12" s="1"/>
  <c r="K833" i="12" s="1"/>
  <c r="K857" i="12" s="1"/>
  <c r="K881" i="12" s="1"/>
  <c r="K905" i="12" s="1"/>
  <c r="K929" i="12" s="1"/>
  <c r="K953" i="12" s="1"/>
  <c r="K977" i="12" s="1"/>
  <c r="K1001" i="12" s="1"/>
  <c r="K1025" i="12" s="1"/>
  <c r="K1049" i="12" s="1"/>
  <c r="K1073" i="12" s="1"/>
  <c r="K1097" i="12" s="1"/>
  <c r="K1121" i="12" s="1"/>
  <c r="K1145" i="12" s="1"/>
  <c r="K1169" i="12" s="1"/>
  <c r="K1193" i="12" s="1"/>
  <c r="K1217" i="12" s="1"/>
  <c r="K1241" i="12" s="1"/>
  <c r="K1265" i="12" s="1"/>
  <c r="K1289" i="12" s="1"/>
  <c r="K1313" i="12" s="1"/>
  <c r="K1337" i="12" s="1"/>
  <c r="K1361" i="12" s="1"/>
  <c r="K1385" i="12" s="1"/>
  <c r="K1409" i="12" s="1"/>
  <c r="K1433" i="12" s="1"/>
  <c r="K1457" i="12" s="1"/>
  <c r="K1481" i="12" s="1"/>
  <c r="K1505" i="12" s="1"/>
  <c r="K1529" i="12" s="1"/>
  <c r="K1553" i="12" s="1"/>
  <c r="K1577" i="12" s="1"/>
  <c r="K1601" i="12" s="1"/>
  <c r="K1625" i="12" s="1"/>
  <c r="K1649" i="12" s="1"/>
  <c r="K1673" i="12" s="1"/>
  <c r="K1697" i="12" s="1"/>
  <c r="K1721" i="12" s="1"/>
  <c r="K1745" i="12" s="1"/>
  <c r="K1769" i="12" s="1"/>
  <c r="K1793" i="12" s="1"/>
  <c r="K1817" i="12" s="1"/>
  <c r="K1841" i="12" s="1"/>
  <c r="K1865" i="12" s="1"/>
  <c r="K1889" i="12" s="1"/>
  <c r="K1913" i="12" s="1"/>
  <c r="K1937" i="12" s="1"/>
  <c r="K1961" i="12" s="1"/>
  <c r="K1985" i="12" s="1"/>
  <c r="K2009" i="12" s="1"/>
  <c r="K2033" i="12" s="1"/>
  <c r="K2057" i="12" s="1"/>
  <c r="K2081" i="12" s="1"/>
  <c r="K2105" i="12" s="1"/>
  <c r="K2129" i="12" s="1"/>
  <c r="K2153" i="12" s="1"/>
  <c r="K2177" i="12" s="1"/>
  <c r="K2201" i="12" s="1"/>
  <c r="K2225" i="12" s="1"/>
  <c r="K2249" i="12" s="1"/>
  <c r="K2273" i="12" s="1"/>
  <c r="K2297" i="12" s="1"/>
  <c r="K2321" i="12" s="1"/>
  <c r="K2345" i="12" s="1"/>
  <c r="K2369" i="12" s="1"/>
  <c r="K2393" i="12" s="1"/>
  <c r="K2417" i="12" s="1"/>
  <c r="K2441" i="12" s="1"/>
  <c r="K2465" i="12" s="1"/>
  <c r="K2489" i="12" s="1"/>
  <c r="K2513" i="12" s="1"/>
  <c r="K2537" i="12" s="1"/>
  <c r="K2561" i="12" s="1"/>
  <c r="K2585" i="12" s="1"/>
  <c r="K2609" i="12" s="1"/>
  <c r="K2633" i="12" s="1"/>
  <c r="K2657" i="12" s="1"/>
  <c r="K2681" i="12" s="1"/>
  <c r="K2705" i="12" s="1"/>
  <c r="K2729" i="12" s="1"/>
  <c r="K2753" i="12" s="1"/>
  <c r="K2777" i="12" s="1"/>
  <c r="K2801" i="12" s="1"/>
  <c r="K2825" i="12" s="1"/>
  <c r="K2849" i="12" s="1"/>
  <c r="K2873" i="12" s="1"/>
  <c r="K2897" i="12" s="1"/>
  <c r="K2921" i="12" s="1"/>
  <c r="K2945" i="12" s="1"/>
  <c r="K2969" i="12" s="1"/>
  <c r="K2993" i="12" s="1"/>
  <c r="K3017" i="12" s="1"/>
  <c r="K3041" i="12" s="1"/>
  <c r="K3065" i="12" s="1"/>
  <c r="K3089" i="12" s="1"/>
  <c r="K3113" i="12" s="1"/>
  <c r="K3137" i="12" s="1"/>
  <c r="K3161" i="12" s="1"/>
  <c r="K3185" i="12" s="1"/>
  <c r="K3209" i="12" s="1"/>
  <c r="K3233" i="12" s="1"/>
  <c r="K3257" i="12" s="1"/>
  <c r="K3281" i="12" s="1"/>
  <c r="K3305" i="12" s="1"/>
  <c r="K3329" i="12" s="1"/>
  <c r="K3353" i="12" s="1"/>
  <c r="K3377" i="12" s="1"/>
  <c r="K3401" i="12" s="1"/>
  <c r="K3425" i="12" s="1"/>
  <c r="K3449" i="12" s="1"/>
  <c r="K3473" i="12" s="1"/>
  <c r="K3497" i="12" s="1"/>
  <c r="K3521" i="12" s="1"/>
  <c r="K3545" i="12" s="1"/>
  <c r="K3569" i="12" s="1"/>
  <c r="K3593" i="12" s="1"/>
  <c r="K3617" i="12" s="1"/>
  <c r="K3641" i="12" s="1"/>
  <c r="K3665" i="12" s="1"/>
  <c r="K3689" i="12" s="1"/>
  <c r="K3713" i="12" s="1"/>
  <c r="K3737" i="12" s="1"/>
  <c r="K3761" i="12" s="1"/>
  <c r="K3785" i="12" s="1"/>
  <c r="K3809" i="12" s="1"/>
  <c r="K3833" i="12" s="1"/>
  <c r="K3857" i="12" s="1"/>
  <c r="K3881" i="12" s="1"/>
  <c r="K3905" i="12" s="1"/>
  <c r="K3929" i="12" s="1"/>
  <c r="K3953" i="12" s="1"/>
  <c r="K3977" i="12" s="1"/>
  <c r="K4001" i="12" s="1"/>
  <c r="K4025" i="12" s="1"/>
  <c r="K4049" i="12" s="1"/>
  <c r="K4073" i="12" s="1"/>
  <c r="K4097" i="12" s="1"/>
  <c r="K4121" i="12" s="1"/>
  <c r="K4145" i="12" s="1"/>
  <c r="K4169" i="12" s="1"/>
  <c r="K4193" i="12" s="1"/>
  <c r="K4217" i="12" s="1"/>
  <c r="K4241" i="12" s="1"/>
  <c r="K4265" i="12" s="1"/>
  <c r="K4289" i="12" s="1"/>
  <c r="K4313" i="12" s="1"/>
  <c r="K4337" i="12" s="1"/>
  <c r="K4361" i="12" s="1"/>
  <c r="K4385" i="12" s="1"/>
  <c r="K4409" i="12" s="1"/>
  <c r="K4433" i="12" s="1"/>
  <c r="K4457" i="12" s="1"/>
  <c r="K4481" i="12" s="1"/>
  <c r="K4505" i="12" s="1"/>
  <c r="K4529" i="12" s="1"/>
  <c r="K4553" i="12" s="1"/>
  <c r="K4577" i="12" s="1"/>
  <c r="K4601" i="12" s="1"/>
  <c r="K4625" i="12" s="1"/>
  <c r="K4649" i="12" s="1"/>
  <c r="K4673" i="12" s="1"/>
  <c r="K4697" i="12" s="1"/>
  <c r="K4721" i="12" s="1"/>
  <c r="K4745" i="12" s="1"/>
  <c r="K4769" i="12" s="1"/>
  <c r="K4793" i="12" s="1"/>
  <c r="K4817" i="12" s="1"/>
  <c r="K4841" i="12" s="1"/>
  <c r="K4865" i="12" s="1"/>
  <c r="K4889" i="12" s="1"/>
  <c r="K4913" i="12" s="1"/>
  <c r="K4937" i="12" s="1"/>
  <c r="K4961" i="12" s="1"/>
  <c r="K4985" i="12" s="1"/>
  <c r="K5009" i="12" s="1"/>
  <c r="K5033" i="12" s="1"/>
  <c r="K5057" i="12" s="1"/>
  <c r="K5081" i="12" s="1"/>
  <c r="K5105" i="12" s="1"/>
  <c r="K5129" i="12" s="1"/>
  <c r="K5153" i="12" s="1"/>
  <c r="K5177" i="12" s="1"/>
  <c r="K5201" i="12" s="1"/>
  <c r="K5225" i="12" s="1"/>
  <c r="K5249" i="12" s="1"/>
  <c r="K5273" i="12" s="1"/>
  <c r="K5297" i="12" s="1"/>
  <c r="K5321" i="12" s="1"/>
  <c r="K5345" i="12" s="1"/>
  <c r="K5369" i="12" s="1"/>
  <c r="K5393" i="12" s="1"/>
  <c r="K5417" i="12" s="1"/>
  <c r="K5441" i="12" s="1"/>
  <c r="K5465" i="12" s="1"/>
  <c r="K5489" i="12" s="1"/>
  <c r="K5513" i="12" s="1"/>
  <c r="K5537" i="12" s="1"/>
  <c r="K5561" i="12" s="1"/>
  <c r="K5585" i="12" s="1"/>
  <c r="K5609" i="12" s="1"/>
  <c r="K5633" i="12" s="1"/>
  <c r="K5657" i="12" s="1"/>
  <c r="K5681" i="12" s="1"/>
  <c r="K5705" i="12" s="1"/>
  <c r="K5729" i="12" s="1"/>
  <c r="K5753" i="12" s="1"/>
  <c r="K5777" i="12" s="1"/>
  <c r="K5801" i="12" s="1"/>
  <c r="K5825" i="12" s="1"/>
  <c r="K5849" i="12" s="1"/>
  <c r="K5873" i="12" s="1"/>
  <c r="K5897" i="12" s="1"/>
  <c r="K5921" i="12" s="1"/>
  <c r="K5945" i="12" s="1"/>
  <c r="K5969" i="12" s="1"/>
  <c r="K5993" i="12" s="1"/>
  <c r="K6017" i="12" s="1"/>
  <c r="K6041" i="12" s="1"/>
  <c r="K6065" i="12" s="1"/>
  <c r="K6089" i="12" s="1"/>
  <c r="K6113" i="12" s="1"/>
  <c r="K6137" i="12" s="1"/>
  <c r="K6161" i="12" s="1"/>
  <c r="K6185" i="12" s="1"/>
  <c r="K6209" i="12" s="1"/>
  <c r="K6233" i="12" s="1"/>
  <c r="K6257" i="12" s="1"/>
  <c r="K6281" i="12" s="1"/>
  <c r="K6305" i="12" s="1"/>
  <c r="K6329" i="12" s="1"/>
  <c r="K6353" i="12" s="1"/>
  <c r="K6377" i="12" s="1"/>
  <c r="K6401" i="12" s="1"/>
  <c r="K6425" i="12" s="1"/>
  <c r="K6449" i="12" s="1"/>
  <c r="K6473" i="12" s="1"/>
  <c r="K6497" i="12" s="1"/>
  <c r="K6521" i="12" s="1"/>
  <c r="K6545" i="12" s="1"/>
  <c r="K6569" i="12" s="1"/>
  <c r="K6593" i="12" s="1"/>
  <c r="K6617" i="12" s="1"/>
  <c r="K6641" i="12" s="1"/>
  <c r="K6665" i="12" s="1"/>
  <c r="K6689" i="12" s="1"/>
  <c r="K6713" i="12" s="1"/>
  <c r="K6737" i="12" s="1"/>
  <c r="K6761" i="12" s="1"/>
  <c r="K6785" i="12" s="1"/>
  <c r="K6809" i="12" s="1"/>
  <c r="K6833" i="12" s="1"/>
  <c r="K6857" i="12" s="1"/>
  <c r="K6881" i="12" s="1"/>
  <c r="K6905" i="12" s="1"/>
  <c r="K6929" i="12" s="1"/>
  <c r="K6953" i="12" s="1"/>
  <c r="K6977" i="12" s="1"/>
  <c r="K7001" i="12" s="1"/>
  <c r="K7025" i="12" s="1"/>
  <c r="K7049" i="12" s="1"/>
  <c r="K7073" i="12" s="1"/>
  <c r="K7097" i="12" s="1"/>
  <c r="K7121" i="12" s="1"/>
  <c r="K7145" i="12" s="1"/>
  <c r="K7169" i="12" s="1"/>
  <c r="K7193" i="12" s="1"/>
  <c r="K7217" i="12" s="1"/>
  <c r="K7241" i="12" s="1"/>
  <c r="K7265" i="12" s="1"/>
  <c r="K7289" i="12" s="1"/>
  <c r="K7313" i="12" s="1"/>
  <c r="K7337" i="12" s="1"/>
  <c r="K7361" i="12" s="1"/>
  <c r="K7385" i="12" s="1"/>
  <c r="K7409" i="12" s="1"/>
  <c r="K7433" i="12" s="1"/>
  <c r="K7457" i="12" s="1"/>
  <c r="K7481" i="12" s="1"/>
  <c r="K7505" i="12" s="1"/>
  <c r="K7529" i="12" s="1"/>
  <c r="K7553" i="12" s="1"/>
  <c r="K7577" i="12" s="1"/>
  <c r="K7601" i="12" s="1"/>
  <c r="K7625" i="12" s="1"/>
  <c r="K7649" i="12" s="1"/>
  <c r="K7673" i="12" s="1"/>
  <c r="K7697" i="12" s="1"/>
  <c r="K7721" i="12" s="1"/>
  <c r="K7745" i="12" s="1"/>
  <c r="K7769" i="12" s="1"/>
  <c r="K7793" i="12" s="1"/>
  <c r="K7817" i="12" s="1"/>
  <c r="K7841" i="12" s="1"/>
  <c r="K7865" i="12" s="1"/>
  <c r="K7889" i="12" s="1"/>
  <c r="K7913" i="12" s="1"/>
  <c r="K7937" i="12" s="1"/>
  <c r="K7961" i="12" s="1"/>
  <c r="K7985" i="12" s="1"/>
  <c r="K8009" i="12" s="1"/>
  <c r="K8033" i="12" s="1"/>
  <c r="K8057" i="12" s="1"/>
  <c r="K8081" i="12" s="1"/>
  <c r="K8105" i="12" s="1"/>
  <c r="K8129" i="12" s="1"/>
  <c r="K8153" i="12" s="1"/>
  <c r="K8177" i="12" s="1"/>
  <c r="K8201" i="12" s="1"/>
  <c r="K8225" i="12" s="1"/>
  <c r="K8249" i="12" s="1"/>
  <c r="K8273" i="12" s="1"/>
  <c r="K8297" i="12" s="1"/>
  <c r="K8321" i="12" s="1"/>
  <c r="K8345" i="12" s="1"/>
  <c r="K8369" i="12" s="1"/>
  <c r="K8393" i="12" s="1"/>
  <c r="K8417" i="12" s="1"/>
  <c r="K8441" i="12" s="1"/>
  <c r="K8465" i="12" s="1"/>
  <c r="K8489" i="12" s="1"/>
  <c r="K8513" i="12" s="1"/>
  <c r="K8537" i="12" s="1"/>
  <c r="K8561" i="12" s="1"/>
  <c r="K8585" i="12" s="1"/>
  <c r="K8609" i="12" s="1"/>
  <c r="K8633" i="12" s="1"/>
  <c r="K8657" i="12" s="1"/>
  <c r="K8681" i="12" s="1"/>
  <c r="K8705" i="12" s="1"/>
  <c r="K8729" i="12" s="1"/>
  <c r="K40" i="12"/>
  <c r="K64" i="12" s="1"/>
  <c r="K88" i="12" s="1"/>
  <c r="K112" i="12" s="1"/>
  <c r="K136" i="12" s="1"/>
  <c r="K160" i="12" s="1"/>
  <c r="K184" i="12" s="1"/>
  <c r="K208" i="12" s="1"/>
  <c r="K232" i="12" s="1"/>
  <c r="K256" i="12" s="1"/>
  <c r="K280" i="12" s="1"/>
  <c r="K304" i="12" s="1"/>
  <c r="K328" i="12" s="1"/>
  <c r="K352" i="12" s="1"/>
  <c r="K376" i="12" s="1"/>
  <c r="K400" i="12" s="1"/>
  <c r="K424" i="12" s="1"/>
  <c r="K448" i="12" s="1"/>
  <c r="K472" i="12" s="1"/>
  <c r="K496" i="12" s="1"/>
  <c r="K520" i="12" s="1"/>
  <c r="K544" i="12" s="1"/>
  <c r="K568" i="12" s="1"/>
  <c r="K592" i="12" s="1"/>
  <c r="K616" i="12" s="1"/>
  <c r="K640" i="12" s="1"/>
  <c r="K664" i="12" s="1"/>
  <c r="K688" i="12" s="1"/>
  <c r="K712" i="12" s="1"/>
  <c r="K736" i="12" s="1"/>
  <c r="K760" i="12" s="1"/>
  <c r="K784" i="12" s="1"/>
  <c r="K808" i="12" s="1"/>
  <c r="K832" i="12" s="1"/>
  <c r="K856" i="12" s="1"/>
  <c r="K880" i="12" s="1"/>
  <c r="K904" i="12" s="1"/>
  <c r="K928" i="12" s="1"/>
  <c r="K952" i="12" s="1"/>
  <c r="K976" i="12" s="1"/>
  <c r="K1000" i="12" s="1"/>
  <c r="K1024" i="12" s="1"/>
  <c r="K1048" i="12" s="1"/>
  <c r="K1072" i="12" s="1"/>
  <c r="K1096" i="12" s="1"/>
  <c r="K1120" i="12" s="1"/>
  <c r="K1144" i="12" s="1"/>
  <c r="K1168" i="12" s="1"/>
  <c r="K1192" i="12" s="1"/>
  <c r="K1216" i="12" s="1"/>
  <c r="K1240" i="12" s="1"/>
  <c r="K1264" i="12" s="1"/>
  <c r="K1288" i="12" s="1"/>
  <c r="K1312" i="12" s="1"/>
  <c r="K1336" i="12" s="1"/>
  <c r="K1360" i="12" s="1"/>
  <c r="K1384" i="12" s="1"/>
  <c r="K1408" i="12" s="1"/>
  <c r="K1432" i="12" s="1"/>
  <c r="K1456" i="12" s="1"/>
  <c r="K1480" i="12" s="1"/>
  <c r="K1504" i="12" s="1"/>
  <c r="K1528" i="12" s="1"/>
  <c r="K1552" i="12" s="1"/>
  <c r="K1576" i="12" s="1"/>
  <c r="K1600" i="12" s="1"/>
  <c r="K1624" i="12" s="1"/>
  <c r="K1648" i="12" s="1"/>
  <c r="K1672" i="12" s="1"/>
  <c r="K1696" i="12" s="1"/>
  <c r="K1720" i="12" s="1"/>
  <c r="K1744" i="12" s="1"/>
  <c r="K1768" i="12" s="1"/>
  <c r="K1792" i="12" s="1"/>
  <c r="K1816" i="12" s="1"/>
  <c r="K1840" i="12" s="1"/>
  <c r="K1864" i="12" s="1"/>
  <c r="K1888" i="12" s="1"/>
  <c r="K1912" i="12" s="1"/>
  <c r="K1936" i="12" s="1"/>
  <c r="K1960" i="12" s="1"/>
  <c r="K1984" i="12" s="1"/>
  <c r="K2008" i="12" s="1"/>
  <c r="K2032" i="12" s="1"/>
  <c r="K2056" i="12" s="1"/>
  <c r="K2080" i="12" s="1"/>
  <c r="K2104" i="12" s="1"/>
  <c r="K2128" i="12" s="1"/>
  <c r="K2152" i="12" s="1"/>
  <c r="K2176" i="12" s="1"/>
  <c r="K2200" i="12" s="1"/>
  <c r="K2224" i="12" s="1"/>
  <c r="K2248" i="12" s="1"/>
  <c r="K2272" i="12" s="1"/>
  <c r="K2296" i="12" s="1"/>
  <c r="K2320" i="12" s="1"/>
  <c r="K2344" i="12" s="1"/>
  <c r="K2368" i="12" s="1"/>
  <c r="K2392" i="12" s="1"/>
  <c r="K2416" i="12" s="1"/>
  <c r="K2440" i="12" s="1"/>
  <c r="K2464" i="12" s="1"/>
  <c r="K2488" i="12" s="1"/>
  <c r="K2512" i="12" s="1"/>
  <c r="K2536" i="12" s="1"/>
  <c r="K2560" i="12" s="1"/>
  <c r="K2584" i="12" s="1"/>
  <c r="K2608" i="12" s="1"/>
  <c r="K2632" i="12" s="1"/>
  <c r="K2656" i="12" s="1"/>
  <c r="K2680" i="12" s="1"/>
  <c r="K2704" i="12" s="1"/>
  <c r="K2728" i="12" s="1"/>
  <c r="K2752" i="12" s="1"/>
  <c r="K2776" i="12" s="1"/>
  <c r="K2800" i="12" s="1"/>
  <c r="K2824" i="12" s="1"/>
  <c r="K2848" i="12" s="1"/>
  <c r="K2872" i="12" s="1"/>
  <c r="K2896" i="12" s="1"/>
  <c r="K2920" i="12" s="1"/>
  <c r="K2944" i="12" s="1"/>
  <c r="K2968" i="12" s="1"/>
  <c r="K2992" i="12" s="1"/>
  <c r="K3016" i="12" s="1"/>
  <c r="K3040" i="12" s="1"/>
  <c r="K3064" i="12" s="1"/>
  <c r="K3088" i="12" s="1"/>
  <c r="K3112" i="12" s="1"/>
  <c r="K3136" i="12" s="1"/>
  <c r="K3160" i="12" s="1"/>
  <c r="K3184" i="12" s="1"/>
  <c r="K3208" i="12" s="1"/>
  <c r="K3232" i="12" s="1"/>
  <c r="K3256" i="12" s="1"/>
  <c r="K3280" i="12" s="1"/>
  <c r="K3304" i="12" s="1"/>
  <c r="K3328" i="12" s="1"/>
  <c r="K3352" i="12" s="1"/>
  <c r="K3376" i="12" s="1"/>
  <c r="K3400" i="12" s="1"/>
  <c r="K3424" i="12" s="1"/>
  <c r="K3448" i="12" s="1"/>
  <c r="K3472" i="12" s="1"/>
  <c r="K3496" i="12" s="1"/>
  <c r="K3520" i="12" s="1"/>
  <c r="K3544" i="12" s="1"/>
  <c r="K3568" i="12" s="1"/>
  <c r="K3592" i="12" s="1"/>
  <c r="K3616" i="12" s="1"/>
  <c r="K3640" i="12" s="1"/>
  <c r="K3664" i="12" s="1"/>
  <c r="K3688" i="12" s="1"/>
  <c r="K3712" i="12" s="1"/>
  <c r="K3736" i="12" s="1"/>
  <c r="K3760" i="12" s="1"/>
  <c r="K3784" i="12" s="1"/>
  <c r="K3808" i="12" s="1"/>
  <c r="K3832" i="12" s="1"/>
  <c r="K3856" i="12" s="1"/>
  <c r="K3880" i="12" s="1"/>
  <c r="K3904" i="12" s="1"/>
  <c r="K3928" i="12" s="1"/>
  <c r="K3952" i="12" s="1"/>
  <c r="K3976" i="12" s="1"/>
  <c r="K4000" i="12" s="1"/>
  <c r="K4024" i="12" s="1"/>
  <c r="K4048" i="12" s="1"/>
  <c r="K4072" i="12" s="1"/>
  <c r="K4096" i="12" s="1"/>
  <c r="K4120" i="12" s="1"/>
  <c r="K4144" i="12" s="1"/>
  <c r="K4168" i="12" s="1"/>
  <c r="K4192" i="12" s="1"/>
  <c r="K4216" i="12" s="1"/>
  <c r="K4240" i="12" s="1"/>
  <c r="K4264" i="12" s="1"/>
  <c r="K4288" i="12" s="1"/>
  <c r="K4312" i="12" s="1"/>
  <c r="K4336" i="12" s="1"/>
  <c r="K4360" i="12" s="1"/>
  <c r="K4384" i="12" s="1"/>
  <c r="K4408" i="12" s="1"/>
  <c r="K4432" i="12" s="1"/>
  <c r="K4456" i="12" s="1"/>
  <c r="K4480" i="12" s="1"/>
  <c r="K4504" i="12" s="1"/>
  <c r="K4528" i="12" s="1"/>
  <c r="K4552" i="12" s="1"/>
  <c r="K4576" i="12" s="1"/>
  <c r="K4600" i="12" s="1"/>
  <c r="K4624" i="12" s="1"/>
  <c r="K4648" i="12" s="1"/>
  <c r="K4672" i="12" s="1"/>
  <c r="K4696" i="12" s="1"/>
  <c r="K4720" i="12" s="1"/>
  <c r="K4744" i="12" s="1"/>
  <c r="K4768" i="12" s="1"/>
  <c r="K4792" i="12" s="1"/>
  <c r="K4816" i="12" s="1"/>
  <c r="K4840" i="12" s="1"/>
  <c r="K4864" i="12" s="1"/>
  <c r="K4888" i="12" s="1"/>
  <c r="K4912" i="12" s="1"/>
  <c r="K4936" i="12" s="1"/>
  <c r="K4960" i="12" s="1"/>
  <c r="K4984" i="12" s="1"/>
  <c r="K5008" i="12" s="1"/>
  <c r="K5032" i="12" s="1"/>
  <c r="K5056" i="12" s="1"/>
  <c r="K5080" i="12" s="1"/>
  <c r="K5104" i="12" s="1"/>
  <c r="K5128" i="12" s="1"/>
  <c r="K5152" i="12" s="1"/>
  <c r="K5176" i="12" s="1"/>
  <c r="K5200" i="12" s="1"/>
  <c r="K5224" i="12" s="1"/>
  <c r="K5248" i="12" s="1"/>
  <c r="K5272" i="12" s="1"/>
  <c r="K5296" i="12" s="1"/>
  <c r="K5320" i="12" s="1"/>
  <c r="K5344" i="12" s="1"/>
  <c r="K5368" i="12" s="1"/>
  <c r="K5392" i="12" s="1"/>
  <c r="K5416" i="12" s="1"/>
  <c r="K5440" i="12" s="1"/>
  <c r="K5464" i="12" s="1"/>
  <c r="K5488" i="12" s="1"/>
  <c r="K5512" i="12" s="1"/>
  <c r="K5536" i="12" s="1"/>
  <c r="K5560" i="12" s="1"/>
  <c r="K5584" i="12" s="1"/>
  <c r="K5608" i="12" s="1"/>
  <c r="K5632" i="12" s="1"/>
  <c r="K5656" i="12" s="1"/>
  <c r="K5680" i="12" s="1"/>
  <c r="K5704" i="12" s="1"/>
  <c r="K5728" i="12" s="1"/>
  <c r="K5752" i="12" s="1"/>
  <c r="K5776" i="12" s="1"/>
  <c r="K5800" i="12" s="1"/>
  <c r="K5824" i="12" s="1"/>
  <c r="K5848" i="12" s="1"/>
  <c r="K5872" i="12" s="1"/>
  <c r="K5896" i="12" s="1"/>
  <c r="K5920" i="12" s="1"/>
  <c r="K5944" i="12" s="1"/>
  <c r="K5968" i="12" s="1"/>
  <c r="K5992" i="12" s="1"/>
  <c r="K6016" i="12" s="1"/>
  <c r="K6040" i="12" s="1"/>
  <c r="K6064" i="12" s="1"/>
  <c r="K6088" i="12" s="1"/>
  <c r="K6112" i="12" s="1"/>
  <c r="K6136" i="12" s="1"/>
  <c r="K6160" i="12" s="1"/>
  <c r="K6184" i="12" s="1"/>
  <c r="K6208" i="12" s="1"/>
  <c r="K6232" i="12" s="1"/>
  <c r="K6256" i="12" s="1"/>
  <c r="K6280" i="12" s="1"/>
  <c r="K6304" i="12" s="1"/>
  <c r="K6328" i="12" s="1"/>
  <c r="K6352" i="12" s="1"/>
  <c r="K6376" i="12" s="1"/>
  <c r="K6400" i="12" s="1"/>
  <c r="K6424" i="12" s="1"/>
  <c r="K6448" i="12" s="1"/>
  <c r="K6472" i="12" s="1"/>
  <c r="K6496" i="12" s="1"/>
  <c r="K6520" i="12" s="1"/>
  <c r="K6544" i="12" s="1"/>
  <c r="K6568" i="12" s="1"/>
  <c r="K6592" i="12" s="1"/>
  <c r="K6616" i="12" s="1"/>
  <c r="K6640" i="12" s="1"/>
  <c r="K6664" i="12" s="1"/>
  <c r="K6688" i="12" s="1"/>
  <c r="K6712" i="12" s="1"/>
  <c r="K6736" i="12" s="1"/>
  <c r="K6760" i="12" s="1"/>
  <c r="K6784" i="12" s="1"/>
  <c r="K6808" i="12" s="1"/>
  <c r="K6832" i="12" s="1"/>
  <c r="K6856" i="12" s="1"/>
  <c r="K6880" i="12" s="1"/>
  <c r="K6904" i="12" s="1"/>
  <c r="K6928" i="12" s="1"/>
  <c r="K6952" i="12" s="1"/>
  <c r="K6976" i="12" s="1"/>
  <c r="K7000" i="12" s="1"/>
  <c r="K7024" i="12" s="1"/>
  <c r="K7048" i="12" s="1"/>
  <c r="K7072" i="12" s="1"/>
  <c r="K7096" i="12" s="1"/>
  <c r="K7120" i="12" s="1"/>
  <c r="K7144" i="12" s="1"/>
  <c r="K7168" i="12" s="1"/>
  <c r="K7192" i="12" s="1"/>
  <c r="K7216" i="12" s="1"/>
  <c r="K7240" i="12" s="1"/>
  <c r="K7264" i="12" s="1"/>
  <c r="K7288" i="12" s="1"/>
  <c r="K7312" i="12" s="1"/>
  <c r="K7336" i="12" s="1"/>
  <c r="K7360" i="12" s="1"/>
  <c r="K7384" i="12" s="1"/>
  <c r="K7408" i="12" s="1"/>
  <c r="K7432" i="12" s="1"/>
  <c r="K7456" i="12" s="1"/>
  <c r="K7480" i="12" s="1"/>
  <c r="K7504" i="12" s="1"/>
  <c r="K7528" i="12" s="1"/>
  <c r="K7552" i="12" s="1"/>
  <c r="K7576" i="12" s="1"/>
  <c r="K7600" i="12" s="1"/>
  <c r="K7624" i="12" s="1"/>
  <c r="K7648" i="12" s="1"/>
  <c r="K7672" i="12" s="1"/>
  <c r="K7696" i="12" s="1"/>
  <c r="K7720" i="12" s="1"/>
  <c r="K7744" i="12" s="1"/>
  <c r="K7768" i="12" s="1"/>
  <c r="K7792" i="12" s="1"/>
  <c r="K7816" i="12" s="1"/>
  <c r="K7840" i="12" s="1"/>
  <c r="K7864" i="12" s="1"/>
  <c r="K7888" i="12" s="1"/>
  <c r="K7912" i="12" s="1"/>
  <c r="K7936" i="12" s="1"/>
  <c r="K7960" i="12" s="1"/>
  <c r="K7984" i="12" s="1"/>
  <c r="K8008" i="12" s="1"/>
  <c r="K8032" i="12" s="1"/>
  <c r="K8056" i="12" s="1"/>
  <c r="K8080" i="12" s="1"/>
  <c r="K8104" i="12" s="1"/>
  <c r="K8128" i="12" s="1"/>
  <c r="K8152" i="12" s="1"/>
  <c r="K8176" i="12" s="1"/>
  <c r="K8200" i="12" s="1"/>
  <c r="K8224" i="12" s="1"/>
  <c r="K8248" i="12" s="1"/>
  <c r="K8272" i="12" s="1"/>
  <c r="K8296" i="12" s="1"/>
  <c r="K8320" i="12" s="1"/>
  <c r="K8344" i="12" s="1"/>
  <c r="K8368" i="12" s="1"/>
  <c r="K8392" i="12" s="1"/>
  <c r="K8416" i="12" s="1"/>
  <c r="K8440" i="12" s="1"/>
  <c r="K8464" i="12" s="1"/>
  <c r="K8488" i="12" s="1"/>
  <c r="K8512" i="12" s="1"/>
  <c r="K8536" i="12" s="1"/>
  <c r="K8560" i="12" s="1"/>
  <c r="K8584" i="12" s="1"/>
  <c r="K8608" i="12" s="1"/>
  <c r="K8632" i="12" s="1"/>
  <c r="K8656" i="12" s="1"/>
  <c r="K8680" i="12" s="1"/>
  <c r="K8704" i="12" s="1"/>
  <c r="K8728" i="12" s="1"/>
  <c r="K39" i="12"/>
  <c r="K63" i="12" s="1"/>
  <c r="K87" i="12" s="1"/>
  <c r="K111" i="12" s="1"/>
  <c r="K135" i="12" s="1"/>
  <c r="K159" i="12" s="1"/>
  <c r="K183" i="12" s="1"/>
  <c r="K207" i="12" s="1"/>
  <c r="K231" i="12" s="1"/>
  <c r="K255" i="12" s="1"/>
  <c r="K279" i="12" s="1"/>
  <c r="K303" i="12" s="1"/>
  <c r="K327" i="12" s="1"/>
  <c r="K351" i="12" s="1"/>
  <c r="K375" i="12" s="1"/>
  <c r="K399" i="12" s="1"/>
  <c r="K423" i="12" s="1"/>
  <c r="K447" i="12" s="1"/>
  <c r="K471" i="12" s="1"/>
  <c r="K495" i="12" s="1"/>
  <c r="K519" i="12" s="1"/>
  <c r="K543" i="12" s="1"/>
  <c r="K567" i="12" s="1"/>
  <c r="K591" i="12" s="1"/>
  <c r="K615" i="12" s="1"/>
  <c r="K639" i="12" s="1"/>
  <c r="K663" i="12" s="1"/>
  <c r="K687" i="12" s="1"/>
  <c r="K711" i="12" s="1"/>
  <c r="K735" i="12" s="1"/>
  <c r="K759" i="12" s="1"/>
  <c r="K783" i="12" s="1"/>
  <c r="K807" i="12" s="1"/>
  <c r="K831" i="12" s="1"/>
  <c r="K855" i="12" s="1"/>
  <c r="K879" i="12" s="1"/>
  <c r="K903" i="12" s="1"/>
  <c r="K927" i="12" s="1"/>
  <c r="K951" i="12" s="1"/>
  <c r="K975" i="12" s="1"/>
  <c r="K999" i="12" s="1"/>
  <c r="K1023" i="12" s="1"/>
  <c r="K1047" i="12" s="1"/>
  <c r="K1071" i="12" s="1"/>
  <c r="K1095" i="12" s="1"/>
  <c r="K1119" i="12" s="1"/>
  <c r="K1143" i="12" s="1"/>
  <c r="K1167" i="12" s="1"/>
  <c r="K1191" i="12" s="1"/>
  <c r="K1215" i="12" s="1"/>
  <c r="K1239" i="12" s="1"/>
  <c r="K1263" i="12" s="1"/>
  <c r="K1287" i="12" s="1"/>
  <c r="K1311" i="12" s="1"/>
  <c r="K1335" i="12" s="1"/>
  <c r="K1359" i="12" s="1"/>
  <c r="K1383" i="12" s="1"/>
  <c r="K1407" i="12" s="1"/>
  <c r="K1431" i="12" s="1"/>
  <c r="K1455" i="12" s="1"/>
  <c r="K1479" i="12" s="1"/>
  <c r="K1503" i="12" s="1"/>
  <c r="K1527" i="12" s="1"/>
  <c r="K1551" i="12" s="1"/>
  <c r="K1575" i="12" s="1"/>
  <c r="K1599" i="12" s="1"/>
  <c r="K1623" i="12" s="1"/>
  <c r="K1647" i="12" s="1"/>
  <c r="K1671" i="12" s="1"/>
  <c r="K1695" i="12" s="1"/>
  <c r="K1719" i="12" s="1"/>
  <c r="K1743" i="12" s="1"/>
  <c r="K1767" i="12" s="1"/>
  <c r="K1791" i="12" s="1"/>
  <c r="K1815" i="12" s="1"/>
  <c r="K1839" i="12" s="1"/>
  <c r="K1863" i="12" s="1"/>
  <c r="K1887" i="12" s="1"/>
  <c r="K1911" i="12" s="1"/>
  <c r="K1935" i="12" s="1"/>
  <c r="K1959" i="12" s="1"/>
  <c r="K1983" i="12" s="1"/>
  <c r="K2007" i="12" s="1"/>
  <c r="K2031" i="12" s="1"/>
  <c r="K2055" i="12" s="1"/>
  <c r="K2079" i="12" s="1"/>
  <c r="K2103" i="12" s="1"/>
  <c r="K2127" i="12" s="1"/>
  <c r="K2151" i="12" s="1"/>
  <c r="K2175" i="12" s="1"/>
  <c r="K2199" i="12" s="1"/>
  <c r="K2223" i="12" s="1"/>
  <c r="K2247" i="12" s="1"/>
  <c r="K2271" i="12" s="1"/>
  <c r="K2295" i="12" s="1"/>
  <c r="K2319" i="12" s="1"/>
  <c r="K2343" i="12" s="1"/>
  <c r="K2367" i="12" s="1"/>
  <c r="K2391" i="12" s="1"/>
  <c r="K2415" i="12" s="1"/>
  <c r="K2439" i="12" s="1"/>
  <c r="K2463" i="12" s="1"/>
  <c r="K2487" i="12" s="1"/>
  <c r="K2511" i="12" s="1"/>
  <c r="K2535" i="12" s="1"/>
  <c r="K2559" i="12" s="1"/>
  <c r="K2583" i="12" s="1"/>
  <c r="K2607" i="12" s="1"/>
  <c r="K2631" i="12" s="1"/>
  <c r="K2655" i="12" s="1"/>
  <c r="K2679" i="12" s="1"/>
  <c r="K2703" i="12" s="1"/>
  <c r="K2727" i="12" s="1"/>
  <c r="K2751" i="12" s="1"/>
  <c r="K2775" i="12" s="1"/>
  <c r="K2799" i="12" s="1"/>
  <c r="K2823" i="12" s="1"/>
  <c r="K2847" i="12" s="1"/>
  <c r="K2871" i="12" s="1"/>
  <c r="K2895" i="12" s="1"/>
  <c r="K2919" i="12" s="1"/>
  <c r="K2943" i="12" s="1"/>
  <c r="K2967" i="12" s="1"/>
  <c r="K2991" i="12" s="1"/>
  <c r="K3015" i="12" s="1"/>
  <c r="K3039" i="12" s="1"/>
  <c r="K3063" i="12" s="1"/>
  <c r="K3087" i="12" s="1"/>
  <c r="K3111" i="12" s="1"/>
  <c r="K3135" i="12" s="1"/>
  <c r="K3159" i="12" s="1"/>
  <c r="K3183" i="12" s="1"/>
  <c r="K3207" i="12" s="1"/>
  <c r="K3231" i="12" s="1"/>
  <c r="K3255" i="12" s="1"/>
  <c r="K3279" i="12" s="1"/>
  <c r="K3303" i="12" s="1"/>
  <c r="K3327" i="12" s="1"/>
  <c r="K3351" i="12" s="1"/>
  <c r="K3375" i="12" s="1"/>
  <c r="K3399" i="12" s="1"/>
  <c r="K3423" i="12" s="1"/>
  <c r="K3447" i="12" s="1"/>
  <c r="K3471" i="12" s="1"/>
  <c r="K3495" i="12" s="1"/>
  <c r="K3519" i="12" s="1"/>
  <c r="K3543" i="12" s="1"/>
  <c r="K3567" i="12" s="1"/>
  <c r="K3591" i="12" s="1"/>
  <c r="K3615" i="12" s="1"/>
  <c r="K3639" i="12" s="1"/>
  <c r="K3663" i="12" s="1"/>
  <c r="K3687" i="12" s="1"/>
  <c r="K3711" i="12" s="1"/>
  <c r="K3735" i="12" s="1"/>
  <c r="K3759" i="12" s="1"/>
  <c r="K3783" i="12" s="1"/>
  <c r="K3807" i="12" s="1"/>
  <c r="K3831" i="12" s="1"/>
  <c r="K3855" i="12" s="1"/>
  <c r="K3879" i="12" s="1"/>
  <c r="K3903" i="12" s="1"/>
  <c r="K3927" i="12" s="1"/>
  <c r="K3951" i="12" s="1"/>
  <c r="K3975" i="12" s="1"/>
  <c r="K3999" i="12" s="1"/>
  <c r="K4023" i="12" s="1"/>
  <c r="K4047" i="12" s="1"/>
  <c r="K4071" i="12" s="1"/>
  <c r="K4095" i="12" s="1"/>
  <c r="K4119" i="12" s="1"/>
  <c r="K4143" i="12" s="1"/>
  <c r="K4167" i="12" s="1"/>
  <c r="K4191" i="12" s="1"/>
  <c r="K4215" i="12" s="1"/>
  <c r="K4239" i="12" s="1"/>
  <c r="K4263" i="12" s="1"/>
  <c r="K4287" i="12" s="1"/>
  <c r="K4311" i="12" s="1"/>
  <c r="K4335" i="12" s="1"/>
  <c r="K4359" i="12" s="1"/>
  <c r="K4383" i="12" s="1"/>
  <c r="K4407" i="12" s="1"/>
  <c r="K4431" i="12" s="1"/>
  <c r="K4455" i="12" s="1"/>
  <c r="K4479" i="12" s="1"/>
  <c r="K4503" i="12" s="1"/>
  <c r="K4527" i="12" s="1"/>
  <c r="K4551" i="12" s="1"/>
  <c r="K4575" i="12" s="1"/>
  <c r="K4599" i="12" s="1"/>
  <c r="K4623" i="12" s="1"/>
  <c r="K4647" i="12" s="1"/>
  <c r="K4671" i="12" s="1"/>
  <c r="K4695" i="12" s="1"/>
  <c r="K4719" i="12" s="1"/>
  <c r="K4743" i="12" s="1"/>
  <c r="K4767" i="12" s="1"/>
  <c r="K4791" i="12" s="1"/>
  <c r="K4815" i="12" s="1"/>
  <c r="K4839" i="12" s="1"/>
  <c r="K4863" i="12" s="1"/>
  <c r="K4887" i="12" s="1"/>
  <c r="K4911" i="12" s="1"/>
  <c r="K4935" i="12" s="1"/>
  <c r="K4959" i="12" s="1"/>
  <c r="K4983" i="12" s="1"/>
  <c r="K5007" i="12" s="1"/>
  <c r="K5031" i="12" s="1"/>
  <c r="K5055" i="12" s="1"/>
  <c r="K5079" i="12" s="1"/>
  <c r="K5103" i="12" s="1"/>
  <c r="K5127" i="12" s="1"/>
  <c r="K5151" i="12" s="1"/>
  <c r="K5175" i="12" s="1"/>
  <c r="K5199" i="12" s="1"/>
  <c r="K5223" i="12" s="1"/>
  <c r="K5247" i="12" s="1"/>
  <c r="K5271" i="12" s="1"/>
  <c r="K5295" i="12" s="1"/>
  <c r="K5319" i="12" s="1"/>
  <c r="K5343" i="12" s="1"/>
  <c r="K5367" i="12" s="1"/>
  <c r="K5391" i="12" s="1"/>
  <c r="K5415" i="12" s="1"/>
  <c r="K5439" i="12" s="1"/>
  <c r="K5463" i="12" s="1"/>
  <c r="K5487" i="12" s="1"/>
  <c r="K5511" i="12" s="1"/>
  <c r="K5535" i="12" s="1"/>
  <c r="K5559" i="12" s="1"/>
  <c r="K5583" i="12" s="1"/>
  <c r="K5607" i="12" s="1"/>
  <c r="K5631" i="12" s="1"/>
  <c r="K5655" i="12" s="1"/>
  <c r="K5679" i="12" s="1"/>
  <c r="K5703" i="12" s="1"/>
  <c r="K5727" i="12" s="1"/>
  <c r="K5751" i="12" s="1"/>
  <c r="K5775" i="12" s="1"/>
  <c r="K5799" i="12" s="1"/>
  <c r="K5823" i="12" s="1"/>
  <c r="K5847" i="12" s="1"/>
  <c r="K5871" i="12" s="1"/>
  <c r="K5895" i="12" s="1"/>
  <c r="K5919" i="12" s="1"/>
  <c r="K5943" i="12" s="1"/>
  <c r="K5967" i="12" s="1"/>
  <c r="K5991" i="12" s="1"/>
  <c r="K6015" i="12" s="1"/>
  <c r="K6039" i="12" s="1"/>
  <c r="K6063" i="12" s="1"/>
  <c r="K6087" i="12" s="1"/>
  <c r="K6111" i="12" s="1"/>
  <c r="K6135" i="12" s="1"/>
  <c r="K6159" i="12" s="1"/>
  <c r="K6183" i="12" s="1"/>
  <c r="K6207" i="12" s="1"/>
  <c r="K6231" i="12" s="1"/>
  <c r="K6255" i="12" s="1"/>
  <c r="K6279" i="12" s="1"/>
  <c r="K6303" i="12" s="1"/>
  <c r="K6327" i="12" s="1"/>
  <c r="K6351" i="12" s="1"/>
  <c r="K6375" i="12" s="1"/>
  <c r="K6399" i="12" s="1"/>
  <c r="K6423" i="12" s="1"/>
  <c r="K6447" i="12" s="1"/>
  <c r="K6471" i="12" s="1"/>
  <c r="K6495" i="12" s="1"/>
  <c r="K6519" i="12" s="1"/>
  <c r="K6543" i="12" s="1"/>
  <c r="K6567" i="12" s="1"/>
  <c r="K6591" i="12" s="1"/>
  <c r="K6615" i="12" s="1"/>
  <c r="K6639" i="12" s="1"/>
  <c r="K6663" i="12" s="1"/>
  <c r="K6687" i="12" s="1"/>
  <c r="K6711" i="12" s="1"/>
  <c r="K6735" i="12" s="1"/>
  <c r="K6759" i="12" s="1"/>
  <c r="K6783" i="12" s="1"/>
  <c r="K6807" i="12" s="1"/>
  <c r="K6831" i="12" s="1"/>
  <c r="K6855" i="12" s="1"/>
  <c r="K6879" i="12" s="1"/>
  <c r="K6903" i="12" s="1"/>
  <c r="K6927" i="12" s="1"/>
  <c r="K6951" i="12" s="1"/>
  <c r="K6975" i="12" s="1"/>
  <c r="K6999" i="12" s="1"/>
  <c r="K7023" i="12" s="1"/>
  <c r="K7047" i="12" s="1"/>
  <c r="K7071" i="12" s="1"/>
  <c r="K7095" i="12" s="1"/>
  <c r="K7119" i="12" s="1"/>
  <c r="K7143" i="12" s="1"/>
  <c r="K7167" i="12" s="1"/>
  <c r="K7191" i="12" s="1"/>
  <c r="K7215" i="12" s="1"/>
  <c r="K7239" i="12" s="1"/>
  <c r="K7263" i="12" s="1"/>
  <c r="K7287" i="12" s="1"/>
  <c r="K7311" i="12" s="1"/>
  <c r="K7335" i="12" s="1"/>
  <c r="K7359" i="12" s="1"/>
  <c r="K7383" i="12" s="1"/>
  <c r="K7407" i="12" s="1"/>
  <c r="K7431" i="12" s="1"/>
  <c r="K7455" i="12" s="1"/>
  <c r="K7479" i="12" s="1"/>
  <c r="K7503" i="12" s="1"/>
  <c r="K7527" i="12" s="1"/>
  <c r="K7551" i="12" s="1"/>
  <c r="K7575" i="12" s="1"/>
  <c r="K7599" i="12" s="1"/>
  <c r="K7623" i="12" s="1"/>
  <c r="K7647" i="12" s="1"/>
  <c r="K7671" i="12" s="1"/>
  <c r="K7695" i="12" s="1"/>
  <c r="K7719" i="12" s="1"/>
  <c r="K7743" i="12" s="1"/>
  <c r="K7767" i="12" s="1"/>
  <c r="K7791" i="12" s="1"/>
  <c r="K7815" i="12" s="1"/>
  <c r="K7839" i="12" s="1"/>
  <c r="K7863" i="12" s="1"/>
  <c r="K7887" i="12" s="1"/>
  <c r="K7911" i="12" s="1"/>
  <c r="K7935" i="12" s="1"/>
  <c r="K7959" i="12" s="1"/>
  <c r="K7983" i="12" s="1"/>
  <c r="K8007" i="12" s="1"/>
  <c r="K8031" i="12" s="1"/>
  <c r="K8055" i="12" s="1"/>
  <c r="K8079" i="12" s="1"/>
  <c r="K8103" i="12" s="1"/>
  <c r="K8127" i="12" s="1"/>
  <c r="K8151" i="12" s="1"/>
  <c r="K8175" i="12" s="1"/>
  <c r="K8199" i="12" s="1"/>
  <c r="K8223" i="12" s="1"/>
  <c r="K8247" i="12" s="1"/>
  <c r="K8271" i="12" s="1"/>
  <c r="K8295" i="12" s="1"/>
  <c r="K8319" i="12" s="1"/>
  <c r="K8343" i="12" s="1"/>
  <c r="K8367" i="12" s="1"/>
  <c r="K8391" i="12" s="1"/>
  <c r="K8415" i="12" s="1"/>
  <c r="K8439" i="12" s="1"/>
  <c r="K8463" i="12" s="1"/>
  <c r="K8487" i="12" s="1"/>
  <c r="K8511" i="12" s="1"/>
  <c r="K8535" i="12" s="1"/>
  <c r="K8559" i="12" s="1"/>
  <c r="K8583" i="12" s="1"/>
  <c r="K8607" i="12" s="1"/>
  <c r="K8631" i="12" s="1"/>
  <c r="K8655" i="12" s="1"/>
  <c r="K8679" i="12" s="1"/>
  <c r="K8703" i="12" s="1"/>
  <c r="K8727" i="12" s="1"/>
  <c r="K38" i="12"/>
  <c r="K62" i="12" s="1"/>
  <c r="K86" i="12" s="1"/>
  <c r="K110" i="12" s="1"/>
  <c r="K134" i="12" s="1"/>
  <c r="K158" i="12" s="1"/>
  <c r="K182" i="12" s="1"/>
  <c r="K206" i="12" s="1"/>
  <c r="K230" i="12" s="1"/>
  <c r="K254" i="12" s="1"/>
  <c r="K278" i="12" s="1"/>
  <c r="K302" i="12" s="1"/>
  <c r="K326" i="12" s="1"/>
  <c r="K350" i="12" s="1"/>
  <c r="K374" i="12" s="1"/>
  <c r="K398" i="12" s="1"/>
  <c r="K422" i="12" s="1"/>
  <c r="K446" i="12" s="1"/>
  <c r="K470" i="12" s="1"/>
  <c r="K494" i="12" s="1"/>
  <c r="K518" i="12" s="1"/>
  <c r="K542" i="12" s="1"/>
  <c r="K566" i="12" s="1"/>
  <c r="K590" i="12" s="1"/>
  <c r="K614" i="12" s="1"/>
  <c r="K638" i="12" s="1"/>
  <c r="K662" i="12" s="1"/>
  <c r="K686" i="12" s="1"/>
  <c r="K710" i="12" s="1"/>
  <c r="K734" i="12" s="1"/>
  <c r="K758" i="12" s="1"/>
  <c r="K782" i="12" s="1"/>
  <c r="K806" i="12" s="1"/>
  <c r="K830" i="12" s="1"/>
  <c r="K854" i="12" s="1"/>
  <c r="K878" i="12" s="1"/>
  <c r="K902" i="12" s="1"/>
  <c r="K926" i="12" s="1"/>
  <c r="K950" i="12" s="1"/>
  <c r="K974" i="12" s="1"/>
  <c r="K998" i="12" s="1"/>
  <c r="K1022" i="12" s="1"/>
  <c r="K1046" i="12" s="1"/>
  <c r="K1070" i="12" s="1"/>
  <c r="K1094" i="12" s="1"/>
  <c r="K1118" i="12" s="1"/>
  <c r="K1142" i="12" s="1"/>
  <c r="K1166" i="12" s="1"/>
  <c r="K1190" i="12" s="1"/>
  <c r="K1214" i="12" s="1"/>
  <c r="K1238" i="12" s="1"/>
  <c r="K1262" i="12" s="1"/>
  <c r="K1286" i="12" s="1"/>
  <c r="K1310" i="12" s="1"/>
  <c r="K1334" i="12" s="1"/>
  <c r="K1358" i="12" s="1"/>
  <c r="K1382" i="12" s="1"/>
  <c r="K1406" i="12" s="1"/>
  <c r="K1430" i="12" s="1"/>
  <c r="K1454" i="12" s="1"/>
  <c r="K1478" i="12" s="1"/>
  <c r="K1502" i="12" s="1"/>
  <c r="K1526" i="12" s="1"/>
  <c r="K1550" i="12" s="1"/>
  <c r="K1574" i="12" s="1"/>
  <c r="K1598" i="12" s="1"/>
  <c r="K1622" i="12" s="1"/>
  <c r="K1646" i="12" s="1"/>
  <c r="K1670" i="12" s="1"/>
  <c r="K1694" i="12" s="1"/>
  <c r="K1718" i="12" s="1"/>
  <c r="K1742" i="12" s="1"/>
  <c r="K1766" i="12" s="1"/>
  <c r="K1790" i="12" s="1"/>
  <c r="K1814" i="12" s="1"/>
  <c r="K1838" i="12" s="1"/>
  <c r="K1862" i="12" s="1"/>
  <c r="K1886" i="12" s="1"/>
  <c r="K1910" i="12" s="1"/>
  <c r="K1934" i="12" s="1"/>
  <c r="K1958" i="12" s="1"/>
  <c r="K1982" i="12" s="1"/>
  <c r="K2006" i="12" s="1"/>
  <c r="K2030" i="12" s="1"/>
  <c r="K2054" i="12" s="1"/>
  <c r="K2078" i="12" s="1"/>
  <c r="K2102" i="12" s="1"/>
  <c r="K2126" i="12" s="1"/>
  <c r="K2150" i="12" s="1"/>
  <c r="K2174" i="12" s="1"/>
  <c r="K2198" i="12" s="1"/>
  <c r="K2222" i="12" s="1"/>
  <c r="K2246" i="12" s="1"/>
  <c r="K2270" i="12" s="1"/>
  <c r="K2294" i="12" s="1"/>
  <c r="K2318" i="12" s="1"/>
  <c r="K2342" i="12" s="1"/>
  <c r="K2366" i="12" s="1"/>
  <c r="K2390" i="12" s="1"/>
  <c r="K2414" i="12" s="1"/>
  <c r="K2438" i="12" s="1"/>
  <c r="K2462" i="12" s="1"/>
  <c r="K2486" i="12" s="1"/>
  <c r="K2510" i="12" s="1"/>
  <c r="K2534" i="12" s="1"/>
  <c r="K2558" i="12" s="1"/>
  <c r="K2582" i="12" s="1"/>
  <c r="K2606" i="12" s="1"/>
  <c r="K2630" i="12" s="1"/>
  <c r="K2654" i="12" s="1"/>
  <c r="K2678" i="12" s="1"/>
  <c r="K2702" i="12" s="1"/>
  <c r="K2726" i="12" s="1"/>
  <c r="K2750" i="12" s="1"/>
  <c r="K2774" i="12" s="1"/>
  <c r="K2798" i="12" s="1"/>
  <c r="K2822" i="12" s="1"/>
  <c r="K2846" i="12" s="1"/>
  <c r="K2870" i="12" s="1"/>
  <c r="K2894" i="12" s="1"/>
  <c r="K2918" i="12" s="1"/>
  <c r="K2942" i="12" s="1"/>
  <c r="K2966" i="12" s="1"/>
  <c r="K2990" i="12" s="1"/>
  <c r="K3014" i="12" s="1"/>
  <c r="K3038" i="12" s="1"/>
  <c r="K3062" i="12" s="1"/>
  <c r="K3086" i="12" s="1"/>
  <c r="K3110" i="12" s="1"/>
  <c r="K3134" i="12" s="1"/>
  <c r="K3158" i="12" s="1"/>
  <c r="K3182" i="12" s="1"/>
  <c r="K3206" i="12" s="1"/>
  <c r="K3230" i="12" s="1"/>
  <c r="K3254" i="12" s="1"/>
  <c r="K3278" i="12" s="1"/>
  <c r="K3302" i="12" s="1"/>
  <c r="K3326" i="12" s="1"/>
  <c r="K3350" i="12" s="1"/>
  <c r="K3374" i="12" s="1"/>
  <c r="K3398" i="12" s="1"/>
  <c r="K3422" i="12" s="1"/>
  <c r="K3446" i="12" s="1"/>
  <c r="K3470" i="12" s="1"/>
  <c r="K3494" i="12" s="1"/>
  <c r="K3518" i="12" s="1"/>
  <c r="K3542" i="12" s="1"/>
  <c r="K3566" i="12" s="1"/>
  <c r="K3590" i="12" s="1"/>
  <c r="K3614" i="12" s="1"/>
  <c r="K3638" i="12" s="1"/>
  <c r="K3662" i="12" s="1"/>
  <c r="K3686" i="12" s="1"/>
  <c r="K3710" i="12" s="1"/>
  <c r="K3734" i="12" s="1"/>
  <c r="K3758" i="12" s="1"/>
  <c r="K3782" i="12" s="1"/>
  <c r="K3806" i="12" s="1"/>
  <c r="K3830" i="12" s="1"/>
  <c r="K3854" i="12" s="1"/>
  <c r="K3878" i="12" s="1"/>
  <c r="K3902" i="12" s="1"/>
  <c r="K3926" i="12" s="1"/>
  <c r="K3950" i="12" s="1"/>
  <c r="K3974" i="12" s="1"/>
  <c r="K3998" i="12" s="1"/>
  <c r="K4022" i="12" s="1"/>
  <c r="K4046" i="12" s="1"/>
  <c r="K4070" i="12" s="1"/>
  <c r="K4094" i="12" s="1"/>
  <c r="K4118" i="12" s="1"/>
  <c r="K4142" i="12" s="1"/>
  <c r="K4166" i="12" s="1"/>
  <c r="K4190" i="12" s="1"/>
  <c r="K4214" i="12" s="1"/>
  <c r="K4238" i="12" s="1"/>
  <c r="K4262" i="12" s="1"/>
  <c r="K4286" i="12" s="1"/>
  <c r="K4310" i="12" s="1"/>
  <c r="K4334" i="12" s="1"/>
  <c r="K4358" i="12" s="1"/>
  <c r="K4382" i="12" s="1"/>
  <c r="K4406" i="12" s="1"/>
  <c r="K4430" i="12" s="1"/>
  <c r="K4454" i="12" s="1"/>
  <c r="K4478" i="12" s="1"/>
  <c r="K4502" i="12" s="1"/>
  <c r="K4526" i="12" s="1"/>
  <c r="K4550" i="12" s="1"/>
  <c r="K4574" i="12" s="1"/>
  <c r="K4598" i="12" s="1"/>
  <c r="K4622" i="12" s="1"/>
  <c r="K4646" i="12" s="1"/>
  <c r="K4670" i="12" s="1"/>
  <c r="K4694" i="12" s="1"/>
  <c r="K4718" i="12" s="1"/>
  <c r="K4742" i="12" s="1"/>
  <c r="K4766" i="12" s="1"/>
  <c r="K4790" i="12" s="1"/>
  <c r="K4814" i="12" s="1"/>
  <c r="K4838" i="12" s="1"/>
  <c r="K4862" i="12" s="1"/>
  <c r="K4886" i="12" s="1"/>
  <c r="K4910" i="12" s="1"/>
  <c r="K4934" i="12" s="1"/>
  <c r="K4958" i="12" s="1"/>
  <c r="K4982" i="12" s="1"/>
  <c r="K5006" i="12" s="1"/>
  <c r="K5030" i="12" s="1"/>
  <c r="K5054" i="12" s="1"/>
  <c r="K5078" i="12" s="1"/>
  <c r="K5102" i="12" s="1"/>
  <c r="K5126" i="12" s="1"/>
  <c r="K5150" i="12" s="1"/>
  <c r="K5174" i="12" s="1"/>
  <c r="K5198" i="12" s="1"/>
  <c r="K5222" i="12" s="1"/>
  <c r="K5246" i="12" s="1"/>
  <c r="K5270" i="12" s="1"/>
  <c r="K5294" i="12" s="1"/>
  <c r="K5318" i="12" s="1"/>
  <c r="K5342" i="12" s="1"/>
  <c r="K5366" i="12" s="1"/>
  <c r="K5390" i="12" s="1"/>
  <c r="K5414" i="12" s="1"/>
  <c r="K5438" i="12" s="1"/>
  <c r="K5462" i="12" s="1"/>
  <c r="K5486" i="12" s="1"/>
  <c r="K5510" i="12" s="1"/>
  <c r="K5534" i="12" s="1"/>
  <c r="K5558" i="12" s="1"/>
  <c r="K5582" i="12" s="1"/>
  <c r="K5606" i="12" s="1"/>
  <c r="K5630" i="12" s="1"/>
  <c r="K5654" i="12" s="1"/>
  <c r="K5678" i="12" s="1"/>
  <c r="K5702" i="12" s="1"/>
  <c r="K5726" i="12" s="1"/>
  <c r="K5750" i="12" s="1"/>
  <c r="K5774" i="12" s="1"/>
  <c r="K5798" i="12" s="1"/>
  <c r="K5822" i="12" s="1"/>
  <c r="K5846" i="12" s="1"/>
  <c r="K5870" i="12" s="1"/>
  <c r="K5894" i="12" s="1"/>
  <c r="K5918" i="12" s="1"/>
  <c r="K5942" i="12" s="1"/>
  <c r="K5966" i="12" s="1"/>
  <c r="K5990" i="12" s="1"/>
  <c r="K6014" i="12" s="1"/>
  <c r="K6038" i="12" s="1"/>
  <c r="K6062" i="12" s="1"/>
  <c r="K6086" i="12" s="1"/>
  <c r="K6110" i="12" s="1"/>
  <c r="K6134" i="12" s="1"/>
  <c r="K6158" i="12" s="1"/>
  <c r="K6182" i="12" s="1"/>
  <c r="K6206" i="12" s="1"/>
  <c r="K6230" i="12" s="1"/>
  <c r="K6254" i="12" s="1"/>
  <c r="K6278" i="12" s="1"/>
  <c r="K6302" i="12" s="1"/>
  <c r="K6326" i="12" s="1"/>
  <c r="K6350" i="12" s="1"/>
  <c r="K6374" i="12" s="1"/>
  <c r="K6398" i="12" s="1"/>
  <c r="K6422" i="12" s="1"/>
  <c r="K6446" i="12" s="1"/>
  <c r="K6470" i="12" s="1"/>
  <c r="K6494" i="12" s="1"/>
  <c r="K6518" i="12" s="1"/>
  <c r="K6542" i="12" s="1"/>
  <c r="K6566" i="12" s="1"/>
  <c r="K6590" i="12" s="1"/>
  <c r="K6614" i="12" s="1"/>
  <c r="K6638" i="12" s="1"/>
  <c r="K6662" i="12" s="1"/>
  <c r="K6686" i="12" s="1"/>
  <c r="K6710" i="12" s="1"/>
  <c r="K6734" i="12" s="1"/>
  <c r="K6758" i="12" s="1"/>
  <c r="K6782" i="12" s="1"/>
  <c r="K6806" i="12" s="1"/>
  <c r="K6830" i="12" s="1"/>
  <c r="K6854" i="12" s="1"/>
  <c r="K6878" i="12" s="1"/>
  <c r="K6902" i="12" s="1"/>
  <c r="K6926" i="12" s="1"/>
  <c r="K6950" i="12" s="1"/>
  <c r="K6974" i="12" s="1"/>
  <c r="K6998" i="12" s="1"/>
  <c r="K7022" i="12" s="1"/>
  <c r="K7046" i="12" s="1"/>
  <c r="K7070" i="12" s="1"/>
  <c r="K7094" i="12" s="1"/>
  <c r="K7118" i="12" s="1"/>
  <c r="K7142" i="12" s="1"/>
  <c r="K7166" i="12" s="1"/>
  <c r="K7190" i="12" s="1"/>
  <c r="K7214" i="12" s="1"/>
  <c r="K7238" i="12" s="1"/>
  <c r="K7262" i="12" s="1"/>
  <c r="K7286" i="12" s="1"/>
  <c r="K7310" i="12" s="1"/>
  <c r="K7334" i="12" s="1"/>
  <c r="K7358" i="12" s="1"/>
  <c r="K7382" i="12" s="1"/>
  <c r="K7406" i="12" s="1"/>
  <c r="K7430" i="12" s="1"/>
  <c r="K7454" i="12" s="1"/>
  <c r="K7478" i="12" s="1"/>
  <c r="K7502" i="12" s="1"/>
  <c r="K7526" i="12" s="1"/>
  <c r="K7550" i="12" s="1"/>
  <c r="K7574" i="12" s="1"/>
  <c r="K7598" i="12" s="1"/>
  <c r="K7622" i="12" s="1"/>
  <c r="K7646" i="12" s="1"/>
  <c r="K7670" i="12" s="1"/>
  <c r="K7694" i="12" s="1"/>
  <c r="K7718" i="12" s="1"/>
  <c r="K7742" i="12" s="1"/>
  <c r="K7766" i="12" s="1"/>
  <c r="K7790" i="12" s="1"/>
  <c r="K7814" i="12" s="1"/>
  <c r="K7838" i="12" s="1"/>
  <c r="K7862" i="12" s="1"/>
  <c r="K7886" i="12" s="1"/>
  <c r="K7910" i="12" s="1"/>
  <c r="K7934" i="12" s="1"/>
  <c r="K7958" i="12" s="1"/>
  <c r="K7982" i="12" s="1"/>
  <c r="K8006" i="12" s="1"/>
  <c r="K8030" i="12" s="1"/>
  <c r="K8054" i="12" s="1"/>
  <c r="K8078" i="12" s="1"/>
  <c r="K8102" i="12" s="1"/>
  <c r="K8126" i="12" s="1"/>
  <c r="K8150" i="12" s="1"/>
  <c r="K8174" i="12" s="1"/>
  <c r="K8198" i="12" s="1"/>
  <c r="K8222" i="12" s="1"/>
  <c r="K8246" i="12" s="1"/>
  <c r="K8270" i="12" s="1"/>
  <c r="K8294" i="12" s="1"/>
  <c r="K8318" i="12" s="1"/>
  <c r="K8342" i="12" s="1"/>
  <c r="K8366" i="12" s="1"/>
  <c r="K8390" i="12" s="1"/>
  <c r="K8414" i="12" s="1"/>
  <c r="K8438" i="12" s="1"/>
  <c r="K8462" i="12" s="1"/>
  <c r="K8486" i="12" s="1"/>
  <c r="K8510" i="12" s="1"/>
  <c r="K8534" i="12" s="1"/>
  <c r="K8558" i="12" s="1"/>
  <c r="K8582" i="12" s="1"/>
  <c r="K8606" i="12" s="1"/>
  <c r="K8630" i="12" s="1"/>
  <c r="K8654" i="12" s="1"/>
  <c r="K8678" i="12" s="1"/>
  <c r="K8702" i="12" s="1"/>
  <c r="K8726" i="12" s="1"/>
  <c r="K37" i="12"/>
  <c r="K61" i="12" s="1"/>
  <c r="K85" i="12" s="1"/>
  <c r="K109" i="12" s="1"/>
  <c r="K133" i="12" s="1"/>
  <c r="K157" i="12" s="1"/>
  <c r="K181" i="12" s="1"/>
  <c r="K205" i="12" s="1"/>
  <c r="K229" i="12" s="1"/>
  <c r="K253" i="12" s="1"/>
  <c r="K277" i="12" s="1"/>
  <c r="K301" i="12" s="1"/>
  <c r="K325" i="12" s="1"/>
  <c r="K349" i="12" s="1"/>
  <c r="K373" i="12" s="1"/>
  <c r="K397" i="12" s="1"/>
  <c r="K421" i="12" s="1"/>
  <c r="K445" i="12" s="1"/>
  <c r="K469" i="12" s="1"/>
  <c r="K493" i="12" s="1"/>
  <c r="K517" i="12" s="1"/>
  <c r="K541" i="12" s="1"/>
  <c r="K565" i="12" s="1"/>
  <c r="K589" i="12" s="1"/>
  <c r="K613" i="12" s="1"/>
  <c r="K637" i="12" s="1"/>
  <c r="K661" i="12" s="1"/>
  <c r="K685" i="12" s="1"/>
  <c r="K709" i="12" s="1"/>
  <c r="K733" i="12" s="1"/>
  <c r="K757" i="12" s="1"/>
  <c r="K781" i="12" s="1"/>
  <c r="K805" i="12" s="1"/>
  <c r="K829" i="12" s="1"/>
  <c r="K853" i="12" s="1"/>
  <c r="K877" i="12" s="1"/>
  <c r="K901" i="12" s="1"/>
  <c r="K925" i="12" s="1"/>
  <c r="K949" i="12" s="1"/>
  <c r="K973" i="12" s="1"/>
  <c r="K997" i="12" s="1"/>
  <c r="K1021" i="12" s="1"/>
  <c r="K1045" i="12" s="1"/>
  <c r="K1069" i="12" s="1"/>
  <c r="K1093" i="12" s="1"/>
  <c r="K1117" i="12" s="1"/>
  <c r="K1141" i="12" s="1"/>
  <c r="K1165" i="12" s="1"/>
  <c r="K1189" i="12" s="1"/>
  <c r="K1213" i="12" s="1"/>
  <c r="K1237" i="12" s="1"/>
  <c r="K1261" i="12" s="1"/>
  <c r="K1285" i="12" s="1"/>
  <c r="K1309" i="12" s="1"/>
  <c r="K1333" i="12" s="1"/>
  <c r="K1357" i="12" s="1"/>
  <c r="K1381" i="12" s="1"/>
  <c r="K1405" i="12" s="1"/>
  <c r="K1429" i="12" s="1"/>
  <c r="K1453" i="12" s="1"/>
  <c r="K1477" i="12" s="1"/>
  <c r="K1501" i="12" s="1"/>
  <c r="K1525" i="12" s="1"/>
  <c r="K1549" i="12" s="1"/>
  <c r="K1573" i="12" s="1"/>
  <c r="K1597" i="12" s="1"/>
  <c r="K1621" i="12" s="1"/>
  <c r="K1645" i="12" s="1"/>
  <c r="K1669" i="12" s="1"/>
  <c r="K1693" i="12" s="1"/>
  <c r="K1717" i="12" s="1"/>
  <c r="K1741" i="12" s="1"/>
  <c r="K1765" i="12" s="1"/>
  <c r="K1789" i="12" s="1"/>
  <c r="K1813" i="12" s="1"/>
  <c r="K1837" i="12" s="1"/>
  <c r="K1861" i="12" s="1"/>
  <c r="K1885" i="12" s="1"/>
  <c r="K1909" i="12" s="1"/>
  <c r="K1933" i="12" s="1"/>
  <c r="K1957" i="12" s="1"/>
  <c r="K1981" i="12" s="1"/>
  <c r="K2005" i="12" s="1"/>
  <c r="K2029" i="12" s="1"/>
  <c r="K2053" i="12" s="1"/>
  <c r="K2077" i="12" s="1"/>
  <c r="K2101" i="12" s="1"/>
  <c r="K2125" i="12" s="1"/>
  <c r="K2149" i="12" s="1"/>
  <c r="K2173" i="12" s="1"/>
  <c r="K2197" i="12" s="1"/>
  <c r="K2221" i="12" s="1"/>
  <c r="K2245" i="12" s="1"/>
  <c r="K2269" i="12" s="1"/>
  <c r="K2293" i="12" s="1"/>
  <c r="K2317" i="12" s="1"/>
  <c r="K2341" i="12" s="1"/>
  <c r="K2365" i="12" s="1"/>
  <c r="K2389" i="12" s="1"/>
  <c r="K2413" i="12" s="1"/>
  <c r="K2437" i="12" s="1"/>
  <c r="K2461" i="12" s="1"/>
  <c r="K2485" i="12" s="1"/>
  <c r="K2509" i="12" s="1"/>
  <c r="K2533" i="12" s="1"/>
  <c r="K2557" i="12" s="1"/>
  <c r="K2581" i="12" s="1"/>
  <c r="K2605" i="12" s="1"/>
  <c r="K2629" i="12" s="1"/>
  <c r="K2653" i="12" s="1"/>
  <c r="K2677" i="12" s="1"/>
  <c r="K2701" i="12" s="1"/>
  <c r="K2725" i="12" s="1"/>
  <c r="K2749" i="12" s="1"/>
  <c r="K2773" i="12" s="1"/>
  <c r="K2797" i="12" s="1"/>
  <c r="K2821" i="12" s="1"/>
  <c r="K2845" i="12" s="1"/>
  <c r="K2869" i="12" s="1"/>
  <c r="K2893" i="12" s="1"/>
  <c r="K2917" i="12" s="1"/>
  <c r="K2941" i="12" s="1"/>
  <c r="K2965" i="12" s="1"/>
  <c r="K2989" i="12" s="1"/>
  <c r="K3013" i="12" s="1"/>
  <c r="K3037" i="12" s="1"/>
  <c r="K3061" i="12" s="1"/>
  <c r="K3085" i="12" s="1"/>
  <c r="K3109" i="12" s="1"/>
  <c r="K3133" i="12" s="1"/>
  <c r="K3157" i="12" s="1"/>
  <c r="K3181" i="12" s="1"/>
  <c r="K3205" i="12" s="1"/>
  <c r="K3229" i="12" s="1"/>
  <c r="K3253" i="12" s="1"/>
  <c r="K3277" i="12" s="1"/>
  <c r="K3301" i="12" s="1"/>
  <c r="K3325" i="12" s="1"/>
  <c r="K3349" i="12" s="1"/>
  <c r="K3373" i="12" s="1"/>
  <c r="K3397" i="12" s="1"/>
  <c r="K3421" i="12" s="1"/>
  <c r="K3445" i="12" s="1"/>
  <c r="K3469" i="12" s="1"/>
  <c r="K3493" i="12" s="1"/>
  <c r="K3517" i="12" s="1"/>
  <c r="K3541" i="12" s="1"/>
  <c r="K3565" i="12" s="1"/>
  <c r="K3589" i="12" s="1"/>
  <c r="K3613" i="12" s="1"/>
  <c r="K3637" i="12" s="1"/>
  <c r="K3661" i="12" s="1"/>
  <c r="K3685" i="12" s="1"/>
  <c r="K3709" i="12" s="1"/>
  <c r="K3733" i="12" s="1"/>
  <c r="K3757" i="12" s="1"/>
  <c r="K3781" i="12" s="1"/>
  <c r="K3805" i="12" s="1"/>
  <c r="K3829" i="12" s="1"/>
  <c r="K3853" i="12" s="1"/>
  <c r="K3877" i="12" s="1"/>
  <c r="K3901" i="12" s="1"/>
  <c r="K3925" i="12" s="1"/>
  <c r="K3949" i="12" s="1"/>
  <c r="K3973" i="12" s="1"/>
  <c r="K3997" i="12" s="1"/>
  <c r="K4021" i="12" s="1"/>
  <c r="K4045" i="12" s="1"/>
  <c r="K4069" i="12" s="1"/>
  <c r="K4093" i="12" s="1"/>
  <c r="K4117" i="12" s="1"/>
  <c r="K4141" i="12" s="1"/>
  <c r="K4165" i="12" s="1"/>
  <c r="K4189" i="12" s="1"/>
  <c r="K4213" i="12" s="1"/>
  <c r="K4237" i="12" s="1"/>
  <c r="K4261" i="12" s="1"/>
  <c r="K4285" i="12" s="1"/>
  <c r="K4309" i="12" s="1"/>
  <c r="K4333" i="12" s="1"/>
  <c r="K4357" i="12" s="1"/>
  <c r="K4381" i="12" s="1"/>
  <c r="K4405" i="12" s="1"/>
  <c r="K4429" i="12" s="1"/>
  <c r="K4453" i="12" s="1"/>
  <c r="K4477" i="12" s="1"/>
  <c r="K4501" i="12" s="1"/>
  <c r="K4525" i="12" s="1"/>
  <c r="K4549" i="12" s="1"/>
  <c r="K4573" i="12" s="1"/>
  <c r="K4597" i="12" s="1"/>
  <c r="K4621" i="12" s="1"/>
  <c r="K4645" i="12" s="1"/>
  <c r="K4669" i="12" s="1"/>
  <c r="K4693" i="12" s="1"/>
  <c r="K4717" i="12" s="1"/>
  <c r="K4741" i="12" s="1"/>
  <c r="K4765" i="12" s="1"/>
  <c r="K4789" i="12" s="1"/>
  <c r="K4813" i="12" s="1"/>
  <c r="K4837" i="12" s="1"/>
  <c r="K4861" i="12" s="1"/>
  <c r="K4885" i="12" s="1"/>
  <c r="K4909" i="12" s="1"/>
  <c r="K4933" i="12" s="1"/>
  <c r="K4957" i="12" s="1"/>
  <c r="K4981" i="12" s="1"/>
  <c r="K5005" i="12" s="1"/>
  <c r="K5029" i="12" s="1"/>
  <c r="K5053" i="12" s="1"/>
  <c r="K5077" i="12" s="1"/>
  <c r="K5101" i="12" s="1"/>
  <c r="K5125" i="12" s="1"/>
  <c r="K5149" i="12" s="1"/>
  <c r="K5173" i="12" s="1"/>
  <c r="K5197" i="12" s="1"/>
  <c r="K5221" i="12" s="1"/>
  <c r="K5245" i="12" s="1"/>
  <c r="K5269" i="12" s="1"/>
  <c r="K5293" i="12" s="1"/>
  <c r="K5317" i="12" s="1"/>
  <c r="K5341" i="12" s="1"/>
  <c r="K5365" i="12" s="1"/>
  <c r="K5389" i="12" s="1"/>
  <c r="K5413" i="12" s="1"/>
  <c r="K5437" i="12" s="1"/>
  <c r="K5461" i="12" s="1"/>
  <c r="K5485" i="12" s="1"/>
  <c r="K5509" i="12" s="1"/>
  <c r="K5533" i="12" s="1"/>
  <c r="K5557" i="12" s="1"/>
  <c r="K5581" i="12" s="1"/>
  <c r="K5605" i="12" s="1"/>
  <c r="K5629" i="12" s="1"/>
  <c r="K5653" i="12" s="1"/>
  <c r="K5677" i="12" s="1"/>
  <c r="K5701" i="12" s="1"/>
  <c r="K5725" i="12" s="1"/>
  <c r="K5749" i="12" s="1"/>
  <c r="K5773" i="12" s="1"/>
  <c r="K5797" i="12" s="1"/>
  <c r="K5821" i="12" s="1"/>
  <c r="K5845" i="12" s="1"/>
  <c r="K5869" i="12" s="1"/>
  <c r="K5893" i="12" s="1"/>
  <c r="K5917" i="12" s="1"/>
  <c r="K5941" i="12" s="1"/>
  <c r="K5965" i="12" s="1"/>
  <c r="K5989" i="12" s="1"/>
  <c r="K6013" i="12" s="1"/>
  <c r="K6037" i="12" s="1"/>
  <c r="K6061" i="12" s="1"/>
  <c r="K6085" i="12" s="1"/>
  <c r="K6109" i="12" s="1"/>
  <c r="K6133" i="12" s="1"/>
  <c r="K6157" i="12" s="1"/>
  <c r="K6181" i="12" s="1"/>
  <c r="K6205" i="12" s="1"/>
  <c r="K6229" i="12" s="1"/>
  <c r="K6253" i="12" s="1"/>
  <c r="K6277" i="12" s="1"/>
  <c r="K6301" i="12" s="1"/>
  <c r="K6325" i="12" s="1"/>
  <c r="K6349" i="12" s="1"/>
  <c r="K6373" i="12" s="1"/>
  <c r="K6397" i="12" s="1"/>
  <c r="K6421" i="12" s="1"/>
  <c r="K6445" i="12" s="1"/>
  <c r="K6469" i="12" s="1"/>
  <c r="K6493" i="12" s="1"/>
  <c r="K6517" i="12" s="1"/>
  <c r="K6541" i="12" s="1"/>
  <c r="K6565" i="12" s="1"/>
  <c r="K6589" i="12" s="1"/>
  <c r="K6613" i="12" s="1"/>
  <c r="K6637" i="12" s="1"/>
  <c r="K6661" i="12" s="1"/>
  <c r="K6685" i="12" s="1"/>
  <c r="K6709" i="12" s="1"/>
  <c r="K6733" i="12" s="1"/>
  <c r="K6757" i="12" s="1"/>
  <c r="K6781" i="12" s="1"/>
  <c r="K6805" i="12" s="1"/>
  <c r="K6829" i="12" s="1"/>
  <c r="K6853" i="12" s="1"/>
  <c r="K6877" i="12" s="1"/>
  <c r="K6901" i="12" s="1"/>
  <c r="K6925" i="12" s="1"/>
  <c r="K6949" i="12" s="1"/>
  <c r="K6973" i="12" s="1"/>
  <c r="K6997" i="12" s="1"/>
  <c r="K7021" i="12" s="1"/>
  <c r="K7045" i="12" s="1"/>
  <c r="K7069" i="12" s="1"/>
  <c r="K7093" i="12" s="1"/>
  <c r="K7117" i="12" s="1"/>
  <c r="K7141" i="12" s="1"/>
  <c r="K7165" i="12" s="1"/>
  <c r="K7189" i="12" s="1"/>
  <c r="K7213" i="12" s="1"/>
  <c r="K7237" i="12" s="1"/>
  <c r="K7261" i="12" s="1"/>
  <c r="K7285" i="12" s="1"/>
  <c r="K7309" i="12" s="1"/>
  <c r="K7333" i="12" s="1"/>
  <c r="K7357" i="12" s="1"/>
  <c r="K7381" i="12" s="1"/>
  <c r="K7405" i="12" s="1"/>
  <c r="K7429" i="12" s="1"/>
  <c r="K7453" i="12" s="1"/>
  <c r="K7477" i="12" s="1"/>
  <c r="K7501" i="12" s="1"/>
  <c r="K7525" i="12" s="1"/>
  <c r="K7549" i="12" s="1"/>
  <c r="K7573" i="12" s="1"/>
  <c r="K7597" i="12" s="1"/>
  <c r="K7621" i="12" s="1"/>
  <c r="K7645" i="12" s="1"/>
  <c r="K7669" i="12" s="1"/>
  <c r="K7693" i="12" s="1"/>
  <c r="K7717" i="12" s="1"/>
  <c r="K7741" i="12" s="1"/>
  <c r="K7765" i="12" s="1"/>
  <c r="K7789" i="12" s="1"/>
  <c r="K7813" i="12" s="1"/>
  <c r="K7837" i="12" s="1"/>
  <c r="K7861" i="12" s="1"/>
  <c r="K7885" i="12" s="1"/>
  <c r="K7909" i="12" s="1"/>
  <c r="K7933" i="12" s="1"/>
  <c r="K7957" i="12" s="1"/>
  <c r="K7981" i="12" s="1"/>
  <c r="K8005" i="12" s="1"/>
  <c r="K8029" i="12" s="1"/>
  <c r="K8053" i="12" s="1"/>
  <c r="K8077" i="12" s="1"/>
  <c r="K8101" i="12" s="1"/>
  <c r="K8125" i="12" s="1"/>
  <c r="K8149" i="12" s="1"/>
  <c r="K8173" i="12" s="1"/>
  <c r="K8197" i="12" s="1"/>
  <c r="K8221" i="12" s="1"/>
  <c r="K8245" i="12" s="1"/>
  <c r="K8269" i="12" s="1"/>
  <c r="K8293" i="12" s="1"/>
  <c r="K8317" i="12" s="1"/>
  <c r="K8341" i="12" s="1"/>
  <c r="K8365" i="12" s="1"/>
  <c r="K8389" i="12" s="1"/>
  <c r="K8413" i="12" s="1"/>
  <c r="K8437" i="12" s="1"/>
  <c r="K8461" i="12" s="1"/>
  <c r="K8485" i="12" s="1"/>
  <c r="K8509" i="12" s="1"/>
  <c r="K8533" i="12" s="1"/>
  <c r="K8557" i="12" s="1"/>
  <c r="K8581" i="12" s="1"/>
  <c r="K8605" i="12" s="1"/>
  <c r="K8629" i="12" s="1"/>
  <c r="K8653" i="12" s="1"/>
  <c r="K8677" i="12" s="1"/>
  <c r="K8701" i="12" s="1"/>
  <c r="K8725" i="12" s="1"/>
  <c r="K36" i="12"/>
  <c r="K60" i="12" s="1"/>
  <c r="K84" i="12" s="1"/>
  <c r="K108" i="12" s="1"/>
  <c r="K132" i="12" s="1"/>
  <c r="K156" i="12" s="1"/>
  <c r="K180" i="12" s="1"/>
  <c r="K204" i="12" s="1"/>
  <c r="K228" i="12" s="1"/>
  <c r="K252" i="12" s="1"/>
  <c r="K276" i="12" s="1"/>
  <c r="K300" i="12" s="1"/>
  <c r="K324" i="12" s="1"/>
  <c r="K348" i="12" s="1"/>
  <c r="K372" i="12" s="1"/>
  <c r="K396" i="12" s="1"/>
  <c r="K420" i="12" s="1"/>
  <c r="K444" i="12" s="1"/>
  <c r="K468" i="12" s="1"/>
  <c r="K492" i="12" s="1"/>
  <c r="K516" i="12" s="1"/>
  <c r="K540" i="12" s="1"/>
  <c r="K564" i="12" s="1"/>
  <c r="K588" i="12" s="1"/>
  <c r="K612" i="12" s="1"/>
  <c r="K636" i="12" s="1"/>
  <c r="K660" i="12" s="1"/>
  <c r="K684" i="12" s="1"/>
  <c r="K708" i="12" s="1"/>
  <c r="K732" i="12" s="1"/>
  <c r="K756" i="12" s="1"/>
  <c r="K780" i="12" s="1"/>
  <c r="K804" i="12" s="1"/>
  <c r="K828" i="12" s="1"/>
  <c r="K852" i="12" s="1"/>
  <c r="K876" i="12" s="1"/>
  <c r="K900" i="12" s="1"/>
  <c r="K924" i="12" s="1"/>
  <c r="K948" i="12" s="1"/>
  <c r="K972" i="12" s="1"/>
  <c r="K996" i="12" s="1"/>
  <c r="K1020" i="12" s="1"/>
  <c r="K1044" i="12" s="1"/>
  <c r="K1068" i="12" s="1"/>
  <c r="K1092" i="12" s="1"/>
  <c r="K1116" i="12" s="1"/>
  <c r="K1140" i="12" s="1"/>
  <c r="K1164" i="12" s="1"/>
  <c r="K1188" i="12" s="1"/>
  <c r="K1212" i="12" s="1"/>
  <c r="K1236" i="12" s="1"/>
  <c r="K1260" i="12" s="1"/>
  <c r="K1284" i="12" s="1"/>
  <c r="K1308" i="12" s="1"/>
  <c r="K1332" i="12" s="1"/>
  <c r="K1356" i="12" s="1"/>
  <c r="K1380" i="12" s="1"/>
  <c r="K1404" i="12" s="1"/>
  <c r="K1428" i="12" s="1"/>
  <c r="K1452" i="12" s="1"/>
  <c r="K1476" i="12" s="1"/>
  <c r="K1500" i="12" s="1"/>
  <c r="K1524" i="12" s="1"/>
  <c r="K1548" i="12" s="1"/>
  <c r="K1572" i="12" s="1"/>
  <c r="K1596" i="12" s="1"/>
  <c r="K1620" i="12" s="1"/>
  <c r="K1644" i="12" s="1"/>
  <c r="K1668" i="12" s="1"/>
  <c r="K1692" i="12" s="1"/>
  <c r="K1716" i="12" s="1"/>
  <c r="K1740" i="12" s="1"/>
  <c r="K1764" i="12" s="1"/>
  <c r="K1788" i="12" s="1"/>
  <c r="K1812" i="12" s="1"/>
  <c r="K1836" i="12" s="1"/>
  <c r="K1860" i="12" s="1"/>
  <c r="K1884" i="12" s="1"/>
  <c r="K1908" i="12" s="1"/>
  <c r="K1932" i="12" s="1"/>
  <c r="K1956" i="12" s="1"/>
  <c r="K1980" i="12" s="1"/>
  <c r="K2004" i="12" s="1"/>
  <c r="K2028" i="12" s="1"/>
  <c r="K2052" i="12" s="1"/>
  <c r="K2076" i="12" s="1"/>
  <c r="K2100" i="12" s="1"/>
  <c r="K2124" i="12" s="1"/>
  <c r="K2148" i="12" s="1"/>
  <c r="K2172" i="12" s="1"/>
  <c r="K2196" i="12" s="1"/>
  <c r="K2220" i="12" s="1"/>
  <c r="K2244" i="12" s="1"/>
  <c r="K2268" i="12" s="1"/>
  <c r="K2292" i="12" s="1"/>
  <c r="K2316" i="12" s="1"/>
  <c r="K2340" i="12" s="1"/>
  <c r="K2364" i="12" s="1"/>
  <c r="K2388" i="12" s="1"/>
  <c r="K2412" i="12" s="1"/>
  <c r="K2436" i="12" s="1"/>
  <c r="K2460" i="12" s="1"/>
  <c r="K2484" i="12" s="1"/>
  <c r="K2508" i="12" s="1"/>
  <c r="K2532" i="12" s="1"/>
  <c r="K2556" i="12" s="1"/>
  <c r="K2580" i="12" s="1"/>
  <c r="K2604" i="12" s="1"/>
  <c r="K2628" i="12" s="1"/>
  <c r="K2652" i="12" s="1"/>
  <c r="K2676" i="12" s="1"/>
  <c r="K2700" i="12" s="1"/>
  <c r="K2724" i="12" s="1"/>
  <c r="K2748" i="12" s="1"/>
  <c r="K2772" i="12" s="1"/>
  <c r="K2796" i="12" s="1"/>
  <c r="K2820" i="12" s="1"/>
  <c r="K2844" i="12" s="1"/>
  <c r="K2868" i="12" s="1"/>
  <c r="K2892" i="12" s="1"/>
  <c r="K2916" i="12" s="1"/>
  <c r="K2940" i="12" s="1"/>
  <c r="K2964" i="12" s="1"/>
  <c r="K2988" i="12" s="1"/>
  <c r="K3012" i="12" s="1"/>
  <c r="K3036" i="12" s="1"/>
  <c r="K3060" i="12" s="1"/>
  <c r="K3084" i="12" s="1"/>
  <c r="K3108" i="12" s="1"/>
  <c r="K3132" i="12" s="1"/>
  <c r="K3156" i="12" s="1"/>
  <c r="K3180" i="12" s="1"/>
  <c r="K3204" i="12" s="1"/>
  <c r="K3228" i="12" s="1"/>
  <c r="K3252" i="12" s="1"/>
  <c r="K3276" i="12" s="1"/>
  <c r="K3300" i="12" s="1"/>
  <c r="K3324" i="12" s="1"/>
  <c r="K3348" i="12" s="1"/>
  <c r="K3372" i="12" s="1"/>
  <c r="K3396" i="12" s="1"/>
  <c r="K3420" i="12" s="1"/>
  <c r="K3444" i="12" s="1"/>
  <c r="K3468" i="12" s="1"/>
  <c r="K3492" i="12" s="1"/>
  <c r="K3516" i="12" s="1"/>
  <c r="K3540" i="12" s="1"/>
  <c r="K3564" i="12" s="1"/>
  <c r="K3588" i="12" s="1"/>
  <c r="K3612" i="12" s="1"/>
  <c r="K3636" i="12" s="1"/>
  <c r="K3660" i="12" s="1"/>
  <c r="K3684" i="12" s="1"/>
  <c r="K3708" i="12" s="1"/>
  <c r="K3732" i="12" s="1"/>
  <c r="K3756" i="12" s="1"/>
  <c r="K3780" i="12" s="1"/>
  <c r="K3804" i="12" s="1"/>
  <c r="K3828" i="12" s="1"/>
  <c r="K3852" i="12" s="1"/>
  <c r="K3876" i="12" s="1"/>
  <c r="K3900" i="12" s="1"/>
  <c r="K3924" i="12" s="1"/>
  <c r="K3948" i="12" s="1"/>
  <c r="K3972" i="12" s="1"/>
  <c r="K3996" i="12" s="1"/>
  <c r="K4020" i="12" s="1"/>
  <c r="K4044" i="12" s="1"/>
  <c r="K4068" i="12" s="1"/>
  <c r="K4092" i="12" s="1"/>
  <c r="K4116" i="12" s="1"/>
  <c r="K4140" i="12" s="1"/>
  <c r="K4164" i="12" s="1"/>
  <c r="K4188" i="12" s="1"/>
  <c r="K4212" i="12" s="1"/>
  <c r="K4236" i="12" s="1"/>
  <c r="K4260" i="12" s="1"/>
  <c r="K4284" i="12" s="1"/>
  <c r="K4308" i="12" s="1"/>
  <c r="K4332" i="12" s="1"/>
  <c r="K4356" i="12" s="1"/>
  <c r="K4380" i="12" s="1"/>
  <c r="K4404" i="12" s="1"/>
  <c r="K4428" i="12" s="1"/>
  <c r="K4452" i="12" s="1"/>
  <c r="K4476" i="12" s="1"/>
  <c r="K4500" i="12" s="1"/>
  <c r="K4524" i="12" s="1"/>
  <c r="K4548" i="12" s="1"/>
  <c r="K4572" i="12" s="1"/>
  <c r="K4596" i="12" s="1"/>
  <c r="K4620" i="12" s="1"/>
  <c r="K4644" i="12" s="1"/>
  <c r="K4668" i="12" s="1"/>
  <c r="K4692" i="12" s="1"/>
  <c r="K4716" i="12" s="1"/>
  <c r="K4740" i="12" s="1"/>
  <c r="K4764" i="12" s="1"/>
  <c r="K4788" i="12" s="1"/>
  <c r="K4812" i="12" s="1"/>
  <c r="K4836" i="12" s="1"/>
  <c r="K4860" i="12" s="1"/>
  <c r="K4884" i="12" s="1"/>
  <c r="K4908" i="12" s="1"/>
  <c r="K4932" i="12" s="1"/>
  <c r="K4956" i="12" s="1"/>
  <c r="K4980" i="12" s="1"/>
  <c r="K5004" i="12" s="1"/>
  <c r="K5028" i="12" s="1"/>
  <c r="K5052" i="12" s="1"/>
  <c r="K5076" i="12" s="1"/>
  <c r="K5100" i="12" s="1"/>
  <c r="K5124" i="12" s="1"/>
  <c r="K5148" i="12" s="1"/>
  <c r="K5172" i="12" s="1"/>
  <c r="K5196" i="12" s="1"/>
  <c r="K5220" i="12" s="1"/>
  <c r="K5244" i="12" s="1"/>
  <c r="K5268" i="12" s="1"/>
  <c r="K5292" i="12" s="1"/>
  <c r="K5316" i="12" s="1"/>
  <c r="K5340" i="12" s="1"/>
  <c r="K5364" i="12" s="1"/>
  <c r="K5388" i="12" s="1"/>
  <c r="K5412" i="12" s="1"/>
  <c r="K5436" i="12" s="1"/>
  <c r="K5460" i="12" s="1"/>
  <c r="K5484" i="12" s="1"/>
  <c r="K5508" i="12" s="1"/>
  <c r="K5532" i="12" s="1"/>
  <c r="K5556" i="12" s="1"/>
  <c r="K5580" i="12" s="1"/>
  <c r="K5604" i="12" s="1"/>
  <c r="K5628" i="12" s="1"/>
  <c r="K5652" i="12" s="1"/>
  <c r="K5676" i="12" s="1"/>
  <c r="K5700" i="12" s="1"/>
  <c r="K5724" i="12" s="1"/>
  <c r="K5748" i="12" s="1"/>
  <c r="K5772" i="12" s="1"/>
  <c r="K5796" i="12" s="1"/>
  <c r="K5820" i="12" s="1"/>
  <c r="K5844" i="12" s="1"/>
  <c r="K5868" i="12" s="1"/>
  <c r="K5892" i="12" s="1"/>
  <c r="K5916" i="12" s="1"/>
  <c r="K5940" i="12" s="1"/>
  <c r="K5964" i="12" s="1"/>
  <c r="K5988" i="12" s="1"/>
  <c r="K6012" i="12" s="1"/>
  <c r="K6036" i="12" s="1"/>
  <c r="K6060" i="12" s="1"/>
  <c r="K6084" i="12" s="1"/>
  <c r="K6108" i="12" s="1"/>
  <c r="K6132" i="12" s="1"/>
  <c r="K6156" i="12" s="1"/>
  <c r="K6180" i="12" s="1"/>
  <c r="K6204" i="12" s="1"/>
  <c r="K6228" i="12" s="1"/>
  <c r="K6252" i="12" s="1"/>
  <c r="K6276" i="12" s="1"/>
  <c r="K6300" i="12" s="1"/>
  <c r="K6324" i="12" s="1"/>
  <c r="K6348" i="12" s="1"/>
  <c r="K6372" i="12" s="1"/>
  <c r="K6396" i="12" s="1"/>
  <c r="K6420" i="12" s="1"/>
  <c r="K6444" i="12" s="1"/>
  <c r="K6468" i="12" s="1"/>
  <c r="K6492" i="12" s="1"/>
  <c r="K6516" i="12" s="1"/>
  <c r="K6540" i="12" s="1"/>
  <c r="K6564" i="12" s="1"/>
  <c r="K6588" i="12" s="1"/>
  <c r="K6612" i="12" s="1"/>
  <c r="K6636" i="12" s="1"/>
  <c r="K6660" i="12" s="1"/>
  <c r="K6684" i="12" s="1"/>
  <c r="K6708" i="12" s="1"/>
  <c r="K6732" i="12" s="1"/>
  <c r="K6756" i="12" s="1"/>
  <c r="K6780" i="12" s="1"/>
  <c r="K6804" i="12" s="1"/>
  <c r="K6828" i="12" s="1"/>
  <c r="K6852" i="12" s="1"/>
  <c r="K6876" i="12" s="1"/>
  <c r="K6900" i="12" s="1"/>
  <c r="K6924" i="12" s="1"/>
  <c r="K6948" i="12" s="1"/>
  <c r="K6972" i="12" s="1"/>
  <c r="K6996" i="12" s="1"/>
  <c r="K7020" i="12" s="1"/>
  <c r="K7044" i="12" s="1"/>
  <c r="K7068" i="12" s="1"/>
  <c r="K7092" i="12" s="1"/>
  <c r="K7116" i="12" s="1"/>
  <c r="K7140" i="12" s="1"/>
  <c r="K7164" i="12" s="1"/>
  <c r="K7188" i="12" s="1"/>
  <c r="K7212" i="12" s="1"/>
  <c r="K7236" i="12" s="1"/>
  <c r="K7260" i="12" s="1"/>
  <c r="K7284" i="12" s="1"/>
  <c r="K7308" i="12" s="1"/>
  <c r="K7332" i="12" s="1"/>
  <c r="K7356" i="12" s="1"/>
  <c r="K7380" i="12" s="1"/>
  <c r="K7404" i="12" s="1"/>
  <c r="K7428" i="12" s="1"/>
  <c r="K7452" i="12" s="1"/>
  <c r="K7476" i="12" s="1"/>
  <c r="K7500" i="12" s="1"/>
  <c r="K7524" i="12" s="1"/>
  <c r="K7548" i="12" s="1"/>
  <c r="K7572" i="12" s="1"/>
  <c r="K7596" i="12" s="1"/>
  <c r="K7620" i="12" s="1"/>
  <c r="K7644" i="12" s="1"/>
  <c r="K7668" i="12" s="1"/>
  <c r="K7692" i="12" s="1"/>
  <c r="K7716" i="12" s="1"/>
  <c r="K7740" i="12" s="1"/>
  <c r="K7764" i="12" s="1"/>
  <c r="K7788" i="12" s="1"/>
  <c r="K7812" i="12" s="1"/>
  <c r="K7836" i="12" s="1"/>
  <c r="K7860" i="12" s="1"/>
  <c r="K7884" i="12" s="1"/>
  <c r="K7908" i="12" s="1"/>
  <c r="K7932" i="12" s="1"/>
  <c r="K7956" i="12" s="1"/>
  <c r="K7980" i="12" s="1"/>
  <c r="K8004" i="12" s="1"/>
  <c r="K8028" i="12" s="1"/>
  <c r="K8052" i="12" s="1"/>
  <c r="K8076" i="12" s="1"/>
  <c r="K8100" i="12" s="1"/>
  <c r="K8124" i="12" s="1"/>
  <c r="K8148" i="12" s="1"/>
  <c r="K8172" i="12" s="1"/>
  <c r="K8196" i="12" s="1"/>
  <c r="K8220" i="12" s="1"/>
  <c r="K8244" i="12" s="1"/>
  <c r="K8268" i="12" s="1"/>
  <c r="K8292" i="12" s="1"/>
  <c r="K8316" i="12" s="1"/>
  <c r="K8340" i="12" s="1"/>
  <c r="K8364" i="12" s="1"/>
  <c r="K8388" i="12" s="1"/>
  <c r="K8412" i="12" s="1"/>
  <c r="K8436" i="12" s="1"/>
  <c r="K8460" i="12" s="1"/>
  <c r="K8484" i="12" s="1"/>
  <c r="K8508" i="12" s="1"/>
  <c r="K8532" i="12" s="1"/>
  <c r="K8556" i="12" s="1"/>
  <c r="K8580" i="12" s="1"/>
  <c r="K8604" i="12" s="1"/>
  <c r="K8628" i="12" s="1"/>
  <c r="K8652" i="12" s="1"/>
  <c r="K8676" i="12" s="1"/>
  <c r="K8700" i="12" s="1"/>
  <c r="K8724" i="12" s="1"/>
  <c r="K35" i="12"/>
  <c r="K59" i="12" s="1"/>
  <c r="K83" i="12" s="1"/>
  <c r="K107" i="12" s="1"/>
  <c r="K131" i="12" s="1"/>
  <c r="K155" i="12" s="1"/>
  <c r="K179" i="12" s="1"/>
  <c r="K203" i="12" s="1"/>
  <c r="K227" i="12" s="1"/>
  <c r="K251" i="12" s="1"/>
  <c r="K275" i="12" s="1"/>
  <c r="K299" i="12" s="1"/>
  <c r="K323" i="12" s="1"/>
  <c r="K347" i="12" s="1"/>
  <c r="K371" i="12" s="1"/>
  <c r="K395" i="12" s="1"/>
  <c r="K419" i="12" s="1"/>
  <c r="K443" i="12" s="1"/>
  <c r="K467" i="12" s="1"/>
  <c r="K491" i="12" s="1"/>
  <c r="K515" i="12" s="1"/>
  <c r="K539" i="12" s="1"/>
  <c r="K563" i="12" s="1"/>
  <c r="K587" i="12" s="1"/>
  <c r="K611" i="12" s="1"/>
  <c r="K635" i="12" s="1"/>
  <c r="K659" i="12" s="1"/>
  <c r="K683" i="12" s="1"/>
  <c r="K707" i="12" s="1"/>
  <c r="K731" i="12" s="1"/>
  <c r="K755" i="12" s="1"/>
  <c r="K779" i="12" s="1"/>
  <c r="K803" i="12" s="1"/>
  <c r="K827" i="12" s="1"/>
  <c r="K851" i="12" s="1"/>
  <c r="K875" i="12" s="1"/>
  <c r="K899" i="12" s="1"/>
  <c r="K923" i="12" s="1"/>
  <c r="K947" i="12" s="1"/>
  <c r="K971" i="12" s="1"/>
  <c r="K995" i="12" s="1"/>
  <c r="K1019" i="12" s="1"/>
  <c r="K1043" i="12" s="1"/>
  <c r="K1067" i="12" s="1"/>
  <c r="K1091" i="12" s="1"/>
  <c r="K1115" i="12" s="1"/>
  <c r="K1139" i="12" s="1"/>
  <c r="K1163" i="12" s="1"/>
  <c r="K1187" i="12" s="1"/>
  <c r="K1211" i="12" s="1"/>
  <c r="K1235" i="12" s="1"/>
  <c r="K1259" i="12" s="1"/>
  <c r="K1283" i="12" s="1"/>
  <c r="K1307" i="12" s="1"/>
  <c r="K1331" i="12" s="1"/>
  <c r="K1355" i="12" s="1"/>
  <c r="K1379" i="12" s="1"/>
  <c r="K1403" i="12" s="1"/>
  <c r="K1427" i="12" s="1"/>
  <c r="K1451" i="12" s="1"/>
  <c r="K1475" i="12" s="1"/>
  <c r="K1499" i="12" s="1"/>
  <c r="K1523" i="12" s="1"/>
  <c r="K1547" i="12" s="1"/>
  <c r="K1571" i="12" s="1"/>
  <c r="K1595" i="12" s="1"/>
  <c r="K1619" i="12" s="1"/>
  <c r="K1643" i="12" s="1"/>
  <c r="K1667" i="12" s="1"/>
  <c r="K1691" i="12" s="1"/>
  <c r="K1715" i="12" s="1"/>
  <c r="K1739" i="12" s="1"/>
  <c r="K1763" i="12" s="1"/>
  <c r="K1787" i="12" s="1"/>
  <c r="K1811" i="12" s="1"/>
  <c r="K1835" i="12" s="1"/>
  <c r="K1859" i="12" s="1"/>
  <c r="K1883" i="12" s="1"/>
  <c r="K1907" i="12" s="1"/>
  <c r="K1931" i="12" s="1"/>
  <c r="K1955" i="12" s="1"/>
  <c r="K1979" i="12" s="1"/>
  <c r="K2003" i="12" s="1"/>
  <c r="K2027" i="12" s="1"/>
  <c r="K2051" i="12" s="1"/>
  <c r="K2075" i="12" s="1"/>
  <c r="K2099" i="12" s="1"/>
  <c r="K2123" i="12" s="1"/>
  <c r="K2147" i="12" s="1"/>
  <c r="K2171" i="12" s="1"/>
  <c r="K2195" i="12" s="1"/>
  <c r="K2219" i="12" s="1"/>
  <c r="K2243" i="12" s="1"/>
  <c r="K2267" i="12" s="1"/>
  <c r="K2291" i="12" s="1"/>
  <c r="K2315" i="12" s="1"/>
  <c r="K2339" i="12" s="1"/>
  <c r="K2363" i="12" s="1"/>
  <c r="K2387" i="12" s="1"/>
  <c r="K2411" i="12" s="1"/>
  <c r="K2435" i="12" s="1"/>
  <c r="K2459" i="12" s="1"/>
  <c r="K2483" i="12" s="1"/>
  <c r="K2507" i="12" s="1"/>
  <c r="K2531" i="12" s="1"/>
  <c r="K2555" i="12" s="1"/>
  <c r="K2579" i="12" s="1"/>
  <c r="K2603" i="12" s="1"/>
  <c r="K2627" i="12" s="1"/>
  <c r="K2651" i="12" s="1"/>
  <c r="K2675" i="12" s="1"/>
  <c r="K2699" i="12" s="1"/>
  <c r="K2723" i="12" s="1"/>
  <c r="K2747" i="12" s="1"/>
  <c r="K2771" i="12" s="1"/>
  <c r="K2795" i="12" s="1"/>
  <c r="K2819" i="12" s="1"/>
  <c r="K2843" i="12" s="1"/>
  <c r="K2867" i="12" s="1"/>
  <c r="K2891" i="12" s="1"/>
  <c r="K2915" i="12" s="1"/>
  <c r="K2939" i="12" s="1"/>
  <c r="K2963" i="12" s="1"/>
  <c r="K2987" i="12" s="1"/>
  <c r="K3011" i="12" s="1"/>
  <c r="K3035" i="12" s="1"/>
  <c r="K3059" i="12" s="1"/>
  <c r="K3083" i="12" s="1"/>
  <c r="K3107" i="12" s="1"/>
  <c r="K3131" i="12" s="1"/>
  <c r="K3155" i="12" s="1"/>
  <c r="K3179" i="12" s="1"/>
  <c r="K3203" i="12" s="1"/>
  <c r="K3227" i="12" s="1"/>
  <c r="K3251" i="12" s="1"/>
  <c r="K3275" i="12" s="1"/>
  <c r="K3299" i="12" s="1"/>
  <c r="K3323" i="12" s="1"/>
  <c r="K3347" i="12" s="1"/>
  <c r="K3371" i="12" s="1"/>
  <c r="K3395" i="12" s="1"/>
  <c r="K3419" i="12" s="1"/>
  <c r="K3443" i="12" s="1"/>
  <c r="K3467" i="12" s="1"/>
  <c r="K3491" i="12" s="1"/>
  <c r="K3515" i="12" s="1"/>
  <c r="K3539" i="12" s="1"/>
  <c r="K3563" i="12" s="1"/>
  <c r="K3587" i="12" s="1"/>
  <c r="K3611" i="12" s="1"/>
  <c r="K3635" i="12" s="1"/>
  <c r="K3659" i="12" s="1"/>
  <c r="K3683" i="12" s="1"/>
  <c r="K3707" i="12" s="1"/>
  <c r="K3731" i="12" s="1"/>
  <c r="K3755" i="12" s="1"/>
  <c r="K3779" i="12" s="1"/>
  <c r="K3803" i="12" s="1"/>
  <c r="K3827" i="12" s="1"/>
  <c r="K3851" i="12" s="1"/>
  <c r="K3875" i="12" s="1"/>
  <c r="K3899" i="12" s="1"/>
  <c r="K3923" i="12" s="1"/>
  <c r="K3947" i="12" s="1"/>
  <c r="K3971" i="12" s="1"/>
  <c r="K3995" i="12" s="1"/>
  <c r="K4019" i="12" s="1"/>
  <c r="K4043" i="12" s="1"/>
  <c r="K4067" i="12" s="1"/>
  <c r="K4091" i="12" s="1"/>
  <c r="K4115" i="12" s="1"/>
  <c r="K4139" i="12" s="1"/>
  <c r="K4163" i="12" s="1"/>
  <c r="K4187" i="12" s="1"/>
  <c r="K4211" i="12" s="1"/>
  <c r="K4235" i="12" s="1"/>
  <c r="K4259" i="12" s="1"/>
  <c r="K4283" i="12" s="1"/>
  <c r="K4307" i="12" s="1"/>
  <c r="K4331" i="12" s="1"/>
  <c r="K4355" i="12" s="1"/>
  <c r="K4379" i="12" s="1"/>
  <c r="K4403" i="12" s="1"/>
  <c r="K4427" i="12" s="1"/>
  <c r="K4451" i="12" s="1"/>
  <c r="K4475" i="12" s="1"/>
  <c r="K4499" i="12" s="1"/>
  <c r="K4523" i="12" s="1"/>
  <c r="K4547" i="12" s="1"/>
  <c r="K4571" i="12" s="1"/>
  <c r="K4595" i="12" s="1"/>
  <c r="K4619" i="12" s="1"/>
  <c r="K4643" i="12" s="1"/>
  <c r="K4667" i="12" s="1"/>
  <c r="K4691" i="12" s="1"/>
  <c r="K4715" i="12" s="1"/>
  <c r="K4739" i="12" s="1"/>
  <c r="K4763" i="12" s="1"/>
  <c r="K4787" i="12" s="1"/>
  <c r="K4811" i="12" s="1"/>
  <c r="K4835" i="12" s="1"/>
  <c r="K4859" i="12" s="1"/>
  <c r="K4883" i="12" s="1"/>
  <c r="K4907" i="12" s="1"/>
  <c r="K4931" i="12" s="1"/>
  <c r="K4955" i="12" s="1"/>
  <c r="K4979" i="12" s="1"/>
  <c r="K5003" i="12" s="1"/>
  <c r="K5027" i="12" s="1"/>
  <c r="K5051" i="12" s="1"/>
  <c r="K5075" i="12" s="1"/>
  <c r="K5099" i="12" s="1"/>
  <c r="K5123" i="12" s="1"/>
  <c r="K5147" i="12" s="1"/>
  <c r="K5171" i="12" s="1"/>
  <c r="K5195" i="12" s="1"/>
  <c r="K5219" i="12" s="1"/>
  <c r="K5243" i="12" s="1"/>
  <c r="K5267" i="12" s="1"/>
  <c r="K5291" i="12" s="1"/>
  <c r="K5315" i="12" s="1"/>
  <c r="K5339" i="12" s="1"/>
  <c r="K5363" i="12" s="1"/>
  <c r="K5387" i="12" s="1"/>
  <c r="K5411" i="12" s="1"/>
  <c r="K5435" i="12" s="1"/>
  <c r="K5459" i="12" s="1"/>
  <c r="K5483" i="12" s="1"/>
  <c r="K5507" i="12" s="1"/>
  <c r="K5531" i="12" s="1"/>
  <c r="K5555" i="12" s="1"/>
  <c r="K5579" i="12" s="1"/>
  <c r="K5603" i="12" s="1"/>
  <c r="K5627" i="12" s="1"/>
  <c r="K5651" i="12" s="1"/>
  <c r="K5675" i="12" s="1"/>
  <c r="K5699" i="12" s="1"/>
  <c r="K5723" i="12" s="1"/>
  <c r="K5747" i="12" s="1"/>
  <c r="K5771" i="12" s="1"/>
  <c r="K5795" i="12" s="1"/>
  <c r="K5819" i="12" s="1"/>
  <c r="K5843" i="12" s="1"/>
  <c r="K5867" i="12" s="1"/>
  <c r="K5891" i="12" s="1"/>
  <c r="K5915" i="12" s="1"/>
  <c r="K5939" i="12" s="1"/>
  <c r="K5963" i="12" s="1"/>
  <c r="K5987" i="12" s="1"/>
  <c r="K6011" i="12" s="1"/>
  <c r="K6035" i="12" s="1"/>
  <c r="K6059" i="12" s="1"/>
  <c r="K6083" i="12" s="1"/>
  <c r="K6107" i="12" s="1"/>
  <c r="K6131" i="12" s="1"/>
  <c r="K6155" i="12" s="1"/>
  <c r="K6179" i="12" s="1"/>
  <c r="K6203" i="12" s="1"/>
  <c r="K6227" i="12" s="1"/>
  <c r="K6251" i="12" s="1"/>
  <c r="K6275" i="12" s="1"/>
  <c r="K6299" i="12" s="1"/>
  <c r="K6323" i="12" s="1"/>
  <c r="K6347" i="12" s="1"/>
  <c r="K6371" i="12" s="1"/>
  <c r="K6395" i="12" s="1"/>
  <c r="K6419" i="12" s="1"/>
  <c r="K6443" i="12" s="1"/>
  <c r="K6467" i="12" s="1"/>
  <c r="K6491" i="12" s="1"/>
  <c r="K6515" i="12" s="1"/>
  <c r="K6539" i="12" s="1"/>
  <c r="K6563" i="12" s="1"/>
  <c r="K6587" i="12" s="1"/>
  <c r="K6611" i="12" s="1"/>
  <c r="K6635" i="12" s="1"/>
  <c r="K6659" i="12" s="1"/>
  <c r="K6683" i="12" s="1"/>
  <c r="K6707" i="12" s="1"/>
  <c r="K6731" i="12" s="1"/>
  <c r="K6755" i="12" s="1"/>
  <c r="K6779" i="12" s="1"/>
  <c r="K6803" i="12" s="1"/>
  <c r="K6827" i="12" s="1"/>
  <c r="K6851" i="12" s="1"/>
  <c r="K6875" i="12" s="1"/>
  <c r="K6899" i="12" s="1"/>
  <c r="K6923" i="12" s="1"/>
  <c r="K6947" i="12" s="1"/>
  <c r="K6971" i="12" s="1"/>
  <c r="K6995" i="12" s="1"/>
  <c r="K7019" i="12" s="1"/>
  <c r="K7043" i="12" s="1"/>
  <c r="K7067" i="12" s="1"/>
  <c r="K7091" i="12" s="1"/>
  <c r="K7115" i="12" s="1"/>
  <c r="K7139" i="12" s="1"/>
  <c r="K7163" i="12" s="1"/>
  <c r="K7187" i="12" s="1"/>
  <c r="K7211" i="12" s="1"/>
  <c r="K7235" i="12" s="1"/>
  <c r="K7259" i="12" s="1"/>
  <c r="K7283" i="12" s="1"/>
  <c r="K7307" i="12" s="1"/>
  <c r="K7331" i="12" s="1"/>
  <c r="K7355" i="12" s="1"/>
  <c r="K7379" i="12" s="1"/>
  <c r="K7403" i="12" s="1"/>
  <c r="K7427" i="12" s="1"/>
  <c r="K7451" i="12" s="1"/>
  <c r="K7475" i="12" s="1"/>
  <c r="K7499" i="12" s="1"/>
  <c r="K7523" i="12" s="1"/>
  <c r="K7547" i="12" s="1"/>
  <c r="K7571" i="12" s="1"/>
  <c r="K7595" i="12" s="1"/>
  <c r="K7619" i="12" s="1"/>
  <c r="K7643" i="12" s="1"/>
  <c r="K7667" i="12" s="1"/>
  <c r="K7691" i="12" s="1"/>
  <c r="K7715" i="12" s="1"/>
  <c r="K7739" i="12" s="1"/>
  <c r="K7763" i="12" s="1"/>
  <c r="K7787" i="12" s="1"/>
  <c r="K7811" i="12" s="1"/>
  <c r="K7835" i="12" s="1"/>
  <c r="K7859" i="12" s="1"/>
  <c r="K7883" i="12" s="1"/>
  <c r="K7907" i="12" s="1"/>
  <c r="K7931" i="12" s="1"/>
  <c r="K7955" i="12" s="1"/>
  <c r="K7979" i="12" s="1"/>
  <c r="K8003" i="12" s="1"/>
  <c r="K8027" i="12" s="1"/>
  <c r="K8051" i="12" s="1"/>
  <c r="K8075" i="12" s="1"/>
  <c r="K8099" i="12" s="1"/>
  <c r="K8123" i="12" s="1"/>
  <c r="K8147" i="12" s="1"/>
  <c r="K8171" i="12" s="1"/>
  <c r="K8195" i="12" s="1"/>
  <c r="K8219" i="12" s="1"/>
  <c r="K8243" i="12" s="1"/>
  <c r="K8267" i="12" s="1"/>
  <c r="K8291" i="12" s="1"/>
  <c r="K8315" i="12" s="1"/>
  <c r="K8339" i="12" s="1"/>
  <c r="K8363" i="12" s="1"/>
  <c r="K8387" i="12" s="1"/>
  <c r="K8411" i="12" s="1"/>
  <c r="K8435" i="12" s="1"/>
  <c r="K8459" i="12" s="1"/>
  <c r="K8483" i="12" s="1"/>
  <c r="K8507" i="12" s="1"/>
  <c r="K8531" i="12" s="1"/>
  <c r="K8555" i="12" s="1"/>
  <c r="K8579" i="12" s="1"/>
  <c r="K8603" i="12" s="1"/>
  <c r="K8627" i="12" s="1"/>
  <c r="K8651" i="12" s="1"/>
  <c r="K8675" i="12" s="1"/>
  <c r="K8699" i="12" s="1"/>
  <c r="K8723" i="12" s="1"/>
  <c r="K34" i="12"/>
  <c r="K58" i="12" s="1"/>
  <c r="K82" i="12" s="1"/>
  <c r="K106" i="12" s="1"/>
  <c r="K130" i="12" s="1"/>
  <c r="K154" i="12" s="1"/>
  <c r="K178" i="12" s="1"/>
  <c r="K202" i="12" s="1"/>
  <c r="K226" i="12" s="1"/>
  <c r="K250" i="12" s="1"/>
  <c r="K274" i="12" s="1"/>
  <c r="K298" i="12" s="1"/>
  <c r="K322" i="12" s="1"/>
  <c r="K346" i="12" s="1"/>
  <c r="K370" i="12" s="1"/>
  <c r="K394" i="12" s="1"/>
  <c r="K418" i="12" s="1"/>
  <c r="K442" i="12" s="1"/>
  <c r="K466" i="12" s="1"/>
  <c r="K490" i="12" s="1"/>
  <c r="K514" i="12" s="1"/>
  <c r="K538" i="12" s="1"/>
  <c r="K562" i="12" s="1"/>
  <c r="K586" i="12" s="1"/>
  <c r="K610" i="12" s="1"/>
  <c r="K634" i="12" s="1"/>
  <c r="K658" i="12" s="1"/>
  <c r="K682" i="12" s="1"/>
  <c r="K706" i="12" s="1"/>
  <c r="K730" i="12" s="1"/>
  <c r="K754" i="12" s="1"/>
  <c r="K778" i="12" s="1"/>
  <c r="K802" i="12" s="1"/>
  <c r="K826" i="12" s="1"/>
  <c r="K850" i="12" s="1"/>
  <c r="K874" i="12" s="1"/>
  <c r="K898" i="12" s="1"/>
  <c r="K922" i="12" s="1"/>
  <c r="K946" i="12" s="1"/>
  <c r="K970" i="12" s="1"/>
  <c r="K994" i="12" s="1"/>
  <c r="K1018" i="12" s="1"/>
  <c r="K1042" i="12" s="1"/>
  <c r="K1066" i="12" s="1"/>
  <c r="K1090" i="12" s="1"/>
  <c r="K1114" i="12" s="1"/>
  <c r="K1138" i="12" s="1"/>
  <c r="K1162" i="12" s="1"/>
  <c r="K1186" i="12" s="1"/>
  <c r="K1210" i="12" s="1"/>
  <c r="K1234" i="12" s="1"/>
  <c r="K1258" i="12" s="1"/>
  <c r="K1282" i="12" s="1"/>
  <c r="K1306" i="12" s="1"/>
  <c r="K1330" i="12" s="1"/>
  <c r="K1354" i="12" s="1"/>
  <c r="K1378" i="12" s="1"/>
  <c r="K1402" i="12" s="1"/>
  <c r="K1426" i="12" s="1"/>
  <c r="K1450" i="12" s="1"/>
  <c r="K1474" i="12" s="1"/>
  <c r="K1498" i="12" s="1"/>
  <c r="K1522" i="12" s="1"/>
  <c r="K1546" i="12" s="1"/>
  <c r="K1570" i="12" s="1"/>
  <c r="K1594" i="12" s="1"/>
  <c r="K1618" i="12" s="1"/>
  <c r="K1642" i="12" s="1"/>
  <c r="K1666" i="12" s="1"/>
  <c r="K1690" i="12" s="1"/>
  <c r="K1714" i="12" s="1"/>
  <c r="K1738" i="12" s="1"/>
  <c r="K1762" i="12" s="1"/>
  <c r="K1786" i="12" s="1"/>
  <c r="K1810" i="12" s="1"/>
  <c r="K1834" i="12" s="1"/>
  <c r="K1858" i="12" s="1"/>
  <c r="K1882" i="12" s="1"/>
  <c r="K1906" i="12" s="1"/>
  <c r="K1930" i="12" s="1"/>
  <c r="K1954" i="12" s="1"/>
  <c r="K1978" i="12" s="1"/>
  <c r="K2002" i="12" s="1"/>
  <c r="K2026" i="12" s="1"/>
  <c r="K2050" i="12" s="1"/>
  <c r="K2074" i="12" s="1"/>
  <c r="K2098" i="12" s="1"/>
  <c r="K2122" i="12" s="1"/>
  <c r="K2146" i="12" s="1"/>
  <c r="K2170" i="12" s="1"/>
  <c r="K2194" i="12" s="1"/>
  <c r="K2218" i="12" s="1"/>
  <c r="K2242" i="12" s="1"/>
  <c r="K2266" i="12" s="1"/>
  <c r="K2290" i="12" s="1"/>
  <c r="K2314" i="12" s="1"/>
  <c r="K2338" i="12" s="1"/>
  <c r="K2362" i="12" s="1"/>
  <c r="K2386" i="12" s="1"/>
  <c r="K2410" i="12" s="1"/>
  <c r="K2434" i="12" s="1"/>
  <c r="K2458" i="12" s="1"/>
  <c r="K2482" i="12" s="1"/>
  <c r="K2506" i="12" s="1"/>
  <c r="K2530" i="12" s="1"/>
  <c r="K2554" i="12" s="1"/>
  <c r="K2578" i="12" s="1"/>
  <c r="K2602" i="12" s="1"/>
  <c r="K2626" i="12" s="1"/>
  <c r="K2650" i="12" s="1"/>
  <c r="K2674" i="12" s="1"/>
  <c r="K2698" i="12" s="1"/>
  <c r="K2722" i="12" s="1"/>
  <c r="K2746" i="12" s="1"/>
  <c r="K2770" i="12" s="1"/>
  <c r="K2794" i="12" s="1"/>
  <c r="K2818" i="12" s="1"/>
  <c r="K2842" i="12" s="1"/>
  <c r="K2866" i="12" s="1"/>
  <c r="K2890" i="12" s="1"/>
  <c r="K2914" i="12" s="1"/>
  <c r="K2938" i="12" s="1"/>
  <c r="K2962" i="12" s="1"/>
  <c r="K2986" i="12" s="1"/>
  <c r="K3010" i="12" s="1"/>
  <c r="K3034" i="12" s="1"/>
  <c r="K3058" i="12" s="1"/>
  <c r="K3082" i="12" s="1"/>
  <c r="K3106" i="12" s="1"/>
  <c r="K3130" i="12" s="1"/>
  <c r="K3154" i="12" s="1"/>
  <c r="K3178" i="12" s="1"/>
  <c r="K3202" i="12" s="1"/>
  <c r="K3226" i="12" s="1"/>
  <c r="K3250" i="12" s="1"/>
  <c r="K3274" i="12" s="1"/>
  <c r="K3298" i="12" s="1"/>
  <c r="K3322" i="12" s="1"/>
  <c r="K3346" i="12" s="1"/>
  <c r="K3370" i="12" s="1"/>
  <c r="K3394" i="12" s="1"/>
  <c r="K3418" i="12" s="1"/>
  <c r="K3442" i="12" s="1"/>
  <c r="K3466" i="12" s="1"/>
  <c r="K3490" i="12" s="1"/>
  <c r="K3514" i="12" s="1"/>
  <c r="K3538" i="12" s="1"/>
  <c r="K3562" i="12" s="1"/>
  <c r="K3586" i="12" s="1"/>
  <c r="K3610" i="12" s="1"/>
  <c r="K3634" i="12" s="1"/>
  <c r="K3658" i="12" s="1"/>
  <c r="K3682" i="12" s="1"/>
  <c r="K3706" i="12" s="1"/>
  <c r="K3730" i="12" s="1"/>
  <c r="K3754" i="12" s="1"/>
  <c r="K3778" i="12" s="1"/>
  <c r="K3802" i="12" s="1"/>
  <c r="K3826" i="12" s="1"/>
  <c r="K3850" i="12" s="1"/>
  <c r="K3874" i="12" s="1"/>
  <c r="K3898" i="12" s="1"/>
  <c r="K3922" i="12" s="1"/>
  <c r="K3946" i="12" s="1"/>
  <c r="K3970" i="12" s="1"/>
  <c r="K3994" i="12" s="1"/>
  <c r="K4018" i="12" s="1"/>
  <c r="K4042" i="12" s="1"/>
  <c r="K4066" i="12" s="1"/>
  <c r="K4090" i="12" s="1"/>
  <c r="K4114" i="12" s="1"/>
  <c r="K4138" i="12" s="1"/>
  <c r="K4162" i="12" s="1"/>
  <c r="K4186" i="12" s="1"/>
  <c r="K4210" i="12" s="1"/>
  <c r="K4234" i="12" s="1"/>
  <c r="K4258" i="12" s="1"/>
  <c r="K4282" i="12" s="1"/>
  <c r="K4306" i="12" s="1"/>
  <c r="K4330" i="12" s="1"/>
  <c r="K4354" i="12" s="1"/>
  <c r="K4378" i="12" s="1"/>
  <c r="K4402" i="12" s="1"/>
  <c r="K4426" i="12" s="1"/>
  <c r="K4450" i="12" s="1"/>
  <c r="K4474" i="12" s="1"/>
  <c r="K4498" i="12" s="1"/>
  <c r="K4522" i="12" s="1"/>
  <c r="K4546" i="12" s="1"/>
  <c r="K4570" i="12" s="1"/>
  <c r="K4594" i="12" s="1"/>
  <c r="K4618" i="12" s="1"/>
  <c r="K4642" i="12" s="1"/>
  <c r="K4666" i="12" s="1"/>
  <c r="K4690" i="12" s="1"/>
  <c r="K4714" i="12" s="1"/>
  <c r="K4738" i="12" s="1"/>
  <c r="K4762" i="12" s="1"/>
  <c r="K4786" i="12" s="1"/>
  <c r="K4810" i="12" s="1"/>
  <c r="K4834" i="12" s="1"/>
  <c r="K4858" i="12" s="1"/>
  <c r="K4882" i="12" s="1"/>
  <c r="K4906" i="12" s="1"/>
  <c r="K4930" i="12" s="1"/>
  <c r="K4954" i="12" s="1"/>
  <c r="K4978" i="12" s="1"/>
  <c r="K5002" i="12" s="1"/>
  <c r="K5026" i="12" s="1"/>
  <c r="K5050" i="12" s="1"/>
  <c r="K5074" i="12" s="1"/>
  <c r="K5098" i="12" s="1"/>
  <c r="K5122" i="12" s="1"/>
  <c r="K5146" i="12" s="1"/>
  <c r="K5170" i="12" s="1"/>
  <c r="K5194" i="12" s="1"/>
  <c r="K5218" i="12" s="1"/>
  <c r="K5242" i="12" s="1"/>
  <c r="K5266" i="12" s="1"/>
  <c r="K5290" i="12" s="1"/>
  <c r="K5314" i="12" s="1"/>
  <c r="K5338" i="12" s="1"/>
  <c r="K5362" i="12" s="1"/>
  <c r="K5386" i="12" s="1"/>
  <c r="K5410" i="12" s="1"/>
  <c r="K5434" i="12" s="1"/>
  <c r="K5458" i="12" s="1"/>
  <c r="K5482" i="12" s="1"/>
  <c r="K5506" i="12" s="1"/>
  <c r="K5530" i="12" s="1"/>
  <c r="K5554" i="12" s="1"/>
  <c r="K5578" i="12" s="1"/>
  <c r="K5602" i="12" s="1"/>
  <c r="K5626" i="12" s="1"/>
  <c r="K5650" i="12" s="1"/>
  <c r="K5674" i="12" s="1"/>
  <c r="K5698" i="12" s="1"/>
  <c r="K5722" i="12" s="1"/>
  <c r="K5746" i="12" s="1"/>
  <c r="K5770" i="12" s="1"/>
  <c r="K5794" i="12" s="1"/>
  <c r="K5818" i="12" s="1"/>
  <c r="K5842" i="12" s="1"/>
  <c r="K5866" i="12" s="1"/>
  <c r="K5890" i="12" s="1"/>
  <c r="K5914" i="12" s="1"/>
  <c r="K5938" i="12" s="1"/>
  <c r="K5962" i="12" s="1"/>
  <c r="K5986" i="12" s="1"/>
  <c r="K6010" i="12" s="1"/>
  <c r="K6034" i="12" s="1"/>
  <c r="K6058" i="12" s="1"/>
  <c r="K6082" i="12" s="1"/>
  <c r="K6106" i="12" s="1"/>
  <c r="K6130" i="12" s="1"/>
  <c r="K6154" i="12" s="1"/>
  <c r="K6178" i="12" s="1"/>
  <c r="K6202" i="12" s="1"/>
  <c r="K6226" i="12" s="1"/>
  <c r="K6250" i="12" s="1"/>
  <c r="K6274" i="12" s="1"/>
  <c r="K6298" i="12" s="1"/>
  <c r="K6322" i="12" s="1"/>
  <c r="K6346" i="12" s="1"/>
  <c r="K6370" i="12" s="1"/>
  <c r="K6394" i="12" s="1"/>
  <c r="K6418" i="12" s="1"/>
  <c r="K6442" i="12" s="1"/>
  <c r="K6466" i="12" s="1"/>
  <c r="K6490" i="12" s="1"/>
  <c r="K6514" i="12" s="1"/>
  <c r="K6538" i="12" s="1"/>
  <c r="K6562" i="12" s="1"/>
  <c r="K6586" i="12" s="1"/>
  <c r="K6610" i="12" s="1"/>
  <c r="K6634" i="12" s="1"/>
  <c r="K6658" i="12" s="1"/>
  <c r="K6682" i="12" s="1"/>
  <c r="K6706" i="12" s="1"/>
  <c r="K6730" i="12" s="1"/>
  <c r="K6754" i="12" s="1"/>
  <c r="K6778" i="12" s="1"/>
  <c r="K6802" i="12" s="1"/>
  <c r="K6826" i="12" s="1"/>
  <c r="K6850" i="12" s="1"/>
  <c r="K6874" i="12" s="1"/>
  <c r="K6898" i="12" s="1"/>
  <c r="K6922" i="12" s="1"/>
  <c r="K6946" i="12" s="1"/>
  <c r="K6970" i="12" s="1"/>
  <c r="K6994" i="12" s="1"/>
  <c r="K7018" i="12" s="1"/>
  <c r="K7042" i="12" s="1"/>
  <c r="K7066" i="12" s="1"/>
  <c r="K7090" i="12" s="1"/>
  <c r="K7114" i="12" s="1"/>
  <c r="K7138" i="12" s="1"/>
  <c r="K7162" i="12" s="1"/>
  <c r="K7186" i="12" s="1"/>
  <c r="K7210" i="12" s="1"/>
  <c r="K7234" i="12" s="1"/>
  <c r="K7258" i="12" s="1"/>
  <c r="K7282" i="12" s="1"/>
  <c r="K7306" i="12" s="1"/>
  <c r="K7330" i="12" s="1"/>
  <c r="K7354" i="12" s="1"/>
  <c r="K7378" i="12" s="1"/>
  <c r="K7402" i="12" s="1"/>
  <c r="K7426" i="12" s="1"/>
  <c r="K7450" i="12" s="1"/>
  <c r="K7474" i="12" s="1"/>
  <c r="K7498" i="12" s="1"/>
  <c r="K7522" i="12" s="1"/>
  <c r="K7546" i="12" s="1"/>
  <c r="K7570" i="12" s="1"/>
  <c r="K7594" i="12" s="1"/>
  <c r="K7618" i="12" s="1"/>
  <c r="K7642" i="12" s="1"/>
  <c r="K7666" i="12" s="1"/>
  <c r="K7690" i="12" s="1"/>
  <c r="K7714" i="12" s="1"/>
  <c r="K7738" i="12" s="1"/>
  <c r="K7762" i="12" s="1"/>
  <c r="K7786" i="12" s="1"/>
  <c r="K7810" i="12" s="1"/>
  <c r="K7834" i="12" s="1"/>
  <c r="K7858" i="12" s="1"/>
  <c r="K7882" i="12" s="1"/>
  <c r="K7906" i="12" s="1"/>
  <c r="K7930" i="12" s="1"/>
  <c r="K7954" i="12" s="1"/>
  <c r="K7978" i="12" s="1"/>
  <c r="K8002" i="12" s="1"/>
  <c r="K8026" i="12" s="1"/>
  <c r="K8050" i="12" s="1"/>
  <c r="K8074" i="12" s="1"/>
  <c r="K8098" i="12" s="1"/>
  <c r="K8122" i="12" s="1"/>
  <c r="K8146" i="12" s="1"/>
  <c r="K8170" i="12" s="1"/>
  <c r="K8194" i="12" s="1"/>
  <c r="K8218" i="12" s="1"/>
  <c r="K8242" i="12" s="1"/>
  <c r="K8266" i="12" s="1"/>
  <c r="K8290" i="12" s="1"/>
  <c r="K8314" i="12" s="1"/>
  <c r="K8338" i="12" s="1"/>
  <c r="K8362" i="12" s="1"/>
  <c r="K8386" i="12" s="1"/>
  <c r="K8410" i="12" s="1"/>
  <c r="K8434" i="12" s="1"/>
  <c r="K8458" i="12" s="1"/>
  <c r="K8482" i="12" s="1"/>
  <c r="K8506" i="12" s="1"/>
  <c r="K8530" i="12" s="1"/>
  <c r="K8554" i="12" s="1"/>
  <c r="K8578" i="12" s="1"/>
  <c r="K8602" i="12" s="1"/>
  <c r="K8626" i="12" s="1"/>
  <c r="K8650" i="12" s="1"/>
  <c r="K8674" i="12" s="1"/>
  <c r="K8698" i="12" s="1"/>
  <c r="K8722" i="12" s="1"/>
  <c r="K33" i="12"/>
  <c r="K57" i="12" s="1"/>
  <c r="K81" i="12" s="1"/>
  <c r="K105" i="12" s="1"/>
  <c r="K129" i="12" s="1"/>
  <c r="K153" i="12" s="1"/>
  <c r="K177" i="12" s="1"/>
  <c r="K201" i="12" s="1"/>
  <c r="K225" i="12" s="1"/>
  <c r="K249" i="12" s="1"/>
  <c r="K273" i="12" s="1"/>
  <c r="K297" i="12" s="1"/>
  <c r="K321" i="12" s="1"/>
  <c r="K345" i="12" s="1"/>
  <c r="K369" i="12" s="1"/>
  <c r="K393" i="12" s="1"/>
  <c r="K417" i="12" s="1"/>
  <c r="K441" i="12" s="1"/>
  <c r="K465" i="12" s="1"/>
  <c r="K489" i="12" s="1"/>
  <c r="K513" i="12" s="1"/>
  <c r="K537" i="12" s="1"/>
  <c r="K561" i="12" s="1"/>
  <c r="K585" i="12" s="1"/>
  <c r="K609" i="12" s="1"/>
  <c r="K633" i="12" s="1"/>
  <c r="K657" i="12" s="1"/>
  <c r="K681" i="12" s="1"/>
  <c r="K705" i="12" s="1"/>
  <c r="K729" i="12" s="1"/>
  <c r="K753" i="12" s="1"/>
  <c r="K777" i="12" s="1"/>
  <c r="K801" i="12" s="1"/>
  <c r="K825" i="12" s="1"/>
  <c r="K849" i="12" s="1"/>
  <c r="K873" i="12" s="1"/>
  <c r="K897" i="12" s="1"/>
  <c r="K921" i="12" s="1"/>
  <c r="K945" i="12" s="1"/>
  <c r="K969" i="12" s="1"/>
  <c r="K993" i="12" s="1"/>
  <c r="K1017" i="12" s="1"/>
  <c r="K1041" i="12" s="1"/>
  <c r="K1065" i="12" s="1"/>
  <c r="K1089" i="12" s="1"/>
  <c r="K1113" i="12" s="1"/>
  <c r="K1137" i="12" s="1"/>
  <c r="K1161" i="12" s="1"/>
  <c r="K1185" i="12" s="1"/>
  <c r="K1209" i="12" s="1"/>
  <c r="K1233" i="12" s="1"/>
  <c r="K1257" i="12" s="1"/>
  <c r="K1281" i="12" s="1"/>
  <c r="K1305" i="12" s="1"/>
  <c r="K1329" i="12" s="1"/>
  <c r="K1353" i="12" s="1"/>
  <c r="K1377" i="12" s="1"/>
  <c r="K1401" i="12" s="1"/>
  <c r="K1425" i="12" s="1"/>
  <c r="K1449" i="12" s="1"/>
  <c r="K1473" i="12" s="1"/>
  <c r="K1497" i="12" s="1"/>
  <c r="K1521" i="12" s="1"/>
  <c r="K1545" i="12" s="1"/>
  <c r="K1569" i="12" s="1"/>
  <c r="K1593" i="12" s="1"/>
  <c r="K1617" i="12" s="1"/>
  <c r="K1641" i="12" s="1"/>
  <c r="K1665" i="12" s="1"/>
  <c r="K1689" i="12" s="1"/>
  <c r="K1713" i="12" s="1"/>
  <c r="K1737" i="12" s="1"/>
  <c r="K1761" i="12" s="1"/>
  <c r="K1785" i="12" s="1"/>
  <c r="K1809" i="12" s="1"/>
  <c r="K1833" i="12" s="1"/>
  <c r="K1857" i="12" s="1"/>
  <c r="K1881" i="12" s="1"/>
  <c r="K1905" i="12" s="1"/>
  <c r="K1929" i="12" s="1"/>
  <c r="K1953" i="12" s="1"/>
  <c r="K1977" i="12" s="1"/>
  <c r="K2001" i="12" s="1"/>
  <c r="K2025" i="12" s="1"/>
  <c r="K2049" i="12" s="1"/>
  <c r="K2073" i="12" s="1"/>
  <c r="K2097" i="12" s="1"/>
  <c r="K2121" i="12" s="1"/>
  <c r="K2145" i="12" s="1"/>
  <c r="K2169" i="12" s="1"/>
  <c r="K2193" i="12" s="1"/>
  <c r="K2217" i="12" s="1"/>
  <c r="K2241" i="12" s="1"/>
  <c r="K2265" i="12" s="1"/>
  <c r="K2289" i="12" s="1"/>
  <c r="K2313" i="12" s="1"/>
  <c r="K2337" i="12" s="1"/>
  <c r="K2361" i="12" s="1"/>
  <c r="K2385" i="12" s="1"/>
  <c r="K2409" i="12" s="1"/>
  <c r="K2433" i="12" s="1"/>
  <c r="K2457" i="12" s="1"/>
  <c r="K2481" i="12" s="1"/>
  <c r="K2505" i="12" s="1"/>
  <c r="K2529" i="12" s="1"/>
  <c r="K2553" i="12" s="1"/>
  <c r="K2577" i="12" s="1"/>
  <c r="K2601" i="12" s="1"/>
  <c r="K2625" i="12" s="1"/>
  <c r="K2649" i="12" s="1"/>
  <c r="K2673" i="12" s="1"/>
  <c r="K2697" i="12" s="1"/>
  <c r="K2721" i="12" s="1"/>
  <c r="K2745" i="12" s="1"/>
  <c r="K2769" i="12" s="1"/>
  <c r="K2793" i="12" s="1"/>
  <c r="K2817" i="12" s="1"/>
  <c r="K2841" i="12" s="1"/>
  <c r="K2865" i="12" s="1"/>
  <c r="K2889" i="12" s="1"/>
  <c r="K2913" i="12" s="1"/>
  <c r="K2937" i="12" s="1"/>
  <c r="K2961" i="12" s="1"/>
  <c r="K2985" i="12" s="1"/>
  <c r="K3009" i="12" s="1"/>
  <c r="K3033" i="12" s="1"/>
  <c r="K3057" i="12" s="1"/>
  <c r="K3081" i="12" s="1"/>
  <c r="K3105" i="12" s="1"/>
  <c r="K3129" i="12" s="1"/>
  <c r="K3153" i="12" s="1"/>
  <c r="K3177" i="12" s="1"/>
  <c r="K3201" i="12" s="1"/>
  <c r="K3225" i="12" s="1"/>
  <c r="K3249" i="12" s="1"/>
  <c r="K3273" i="12" s="1"/>
  <c r="K3297" i="12" s="1"/>
  <c r="K3321" i="12" s="1"/>
  <c r="K3345" i="12" s="1"/>
  <c r="K3369" i="12" s="1"/>
  <c r="K3393" i="12" s="1"/>
  <c r="K3417" i="12" s="1"/>
  <c r="K3441" i="12" s="1"/>
  <c r="K3465" i="12" s="1"/>
  <c r="K3489" i="12" s="1"/>
  <c r="K3513" i="12" s="1"/>
  <c r="K3537" i="12" s="1"/>
  <c r="K3561" i="12" s="1"/>
  <c r="K3585" i="12" s="1"/>
  <c r="K3609" i="12" s="1"/>
  <c r="K3633" i="12" s="1"/>
  <c r="K3657" i="12" s="1"/>
  <c r="K3681" i="12" s="1"/>
  <c r="K3705" i="12" s="1"/>
  <c r="K3729" i="12" s="1"/>
  <c r="K3753" i="12" s="1"/>
  <c r="K3777" i="12" s="1"/>
  <c r="K3801" i="12" s="1"/>
  <c r="K3825" i="12" s="1"/>
  <c r="K3849" i="12" s="1"/>
  <c r="K3873" i="12" s="1"/>
  <c r="K3897" i="12" s="1"/>
  <c r="K3921" i="12" s="1"/>
  <c r="K3945" i="12" s="1"/>
  <c r="K3969" i="12" s="1"/>
  <c r="K3993" i="12" s="1"/>
  <c r="K4017" i="12" s="1"/>
  <c r="K4041" i="12" s="1"/>
  <c r="K4065" i="12" s="1"/>
  <c r="K4089" i="12" s="1"/>
  <c r="K4113" i="12" s="1"/>
  <c r="K4137" i="12" s="1"/>
  <c r="K4161" i="12" s="1"/>
  <c r="K4185" i="12" s="1"/>
  <c r="K4209" i="12" s="1"/>
  <c r="K4233" i="12" s="1"/>
  <c r="K4257" i="12" s="1"/>
  <c r="K4281" i="12" s="1"/>
  <c r="K4305" i="12" s="1"/>
  <c r="K4329" i="12" s="1"/>
  <c r="K4353" i="12" s="1"/>
  <c r="K4377" i="12" s="1"/>
  <c r="K4401" i="12" s="1"/>
  <c r="K4425" i="12" s="1"/>
  <c r="K4449" i="12" s="1"/>
  <c r="K4473" i="12" s="1"/>
  <c r="K4497" i="12" s="1"/>
  <c r="K4521" i="12" s="1"/>
  <c r="K4545" i="12" s="1"/>
  <c r="K4569" i="12" s="1"/>
  <c r="K4593" i="12" s="1"/>
  <c r="K4617" i="12" s="1"/>
  <c r="K4641" i="12" s="1"/>
  <c r="K4665" i="12" s="1"/>
  <c r="K4689" i="12" s="1"/>
  <c r="K4713" i="12" s="1"/>
  <c r="K4737" i="12" s="1"/>
  <c r="K4761" i="12" s="1"/>
  <c r="K4785" i="12" s="1"/>
  <c r="K4809" i="12" s="1"/>
  <c r="K4833" i="12" s="1"/>
  <c r="K4857" i="12" s="1"/>
  <c r="K4881" i="12" s="1"/>
  <c r="K4905" i="12" s="1"/>
  <c r="K4929" i="12" s="1"/>
  <c r="K4953" i="12" s="1"/>
  <c r="K4977" i="12" s="1"/>
  <c r="K5001" i="12" s="1"/>
  <c r="K5025" i="12" s="1"/>
  <c r="K5049" i="12" s="1"/>
  <c r="K5073" i="12" s="1"/>
  <c r="K5097" i="12" s="1"/>
  <c r="K5121" i="12" s="1"/>
  <c r="K5145" i="12" s="1"/>
  <c r="K5169" i="12" s="1"/>
  <c r="K5193" i="12" s="1"/>
  <c r="K5217" i="12" s="1"/>
  <c r="K5241" i="12" s="1"/>
  <c r="K5265" i="12" s="1"/>
  <c r="K5289" i="12" s="1"/>
  <c r="K5313" i="12" s="1"/>
  <c r="K5337" i="12" s="1"/>
  <c r="K5361" i="12" s="1"/>
  <c r="K5385" i="12" s="1"/>
  <c r="K5409" i="12" s="1"/>
  <c r="K5433" i="12" s="1"/>
  <c r="K5457" i="12" s="1"/>
  <c r="K5481" i="12" s="1"/>
  <c r="K5505" i="12" s="1"/>
  <c r="K5529" i="12" s="1"/>
  <c r="K5553" i="12" s="1"/>
  <c r="K5577" i="12" s="1"/>
  <c r="K5601" i="12" s="1"/>
  <c r="K5625" i="12" s="1"/>
  <c r="K5649" i="12" s="1"/>
  <c r="K5673" i="12" s="1"/>
  <c r="K5697" i="12" s="1"/>
  <c r="K5721" i="12" s="1"/>
  <c r="K5745" i="12" s="1"/>
  <c r="K5769" i="12" s="1"/>
  <c r="K5793" i="12" s="1"/>
  <c r="K5817" i="12" s="1"/>
  <c r="K5841" i="12" s="1"/>
  <c r="K5865" i="12" s="1"/>
  <c r="K5889" i="12" s="1"/>
  <c r="K5913" i="12" s="1"/>
  <c r="K5937" i="12" s="1"/>
  <c r="K5961" i="12" s="1"/>
  <c r="K5985" i="12" s="1"/>
  <c r="K6009" i="12" s="1"/>
  <c r="K6033" i="12" s="1"/>
  <c r="K6057" i="12" s="1"/>
  <c r="K6081" i="12" s="1"/>
  <c r="K6105" i="12" s="1"/>
  <c r="K6129" i="12" s="1"/>
  <c r="K6153" i="12" s="1"/>
  <c r="K6177" i="12" s="1"/>
  <c r="K6201" i="12" s="1"/>
  <c r="K6225" i="12" s="1"/>
  <c r="K6249" i="12" s="1"/>
  <c r="K6273" i="12" s="1"/>
  <c r="K6297" i="12" s="1"/>
  <c r="K6321" i="12" s="1"/>
  <c r="K6345" i="12" s="1"/>
  <c r="K6369" i="12" s="1"/>
  <c r="K6393" i="12" s="1"/>
  <c r="K6417" i="12" s="1"/>
  <c r="K6441" i="12" s="1"/>
  <c r="K6465" i="12" s="1"/>
  <c r="K6489" i="12" s="1"/>
  <c r="K6513" i="12" s="1"/>
  <c r="K6537" i="12" s="1"/>
  <c r="K6561" i="12" s="1"/>
  <c r="K6585" i="12" s="1"/>
  <c r="K6609" i="12" s="1"/>
  <c r="K6633" i="12" s="1"/>
  <c r="K6657" i="12" s="1"/>
  <c r="K6681" i="12" s="1"/>
  <c r="K6705" i="12" s="1"/>
  <c r="K6729" i="12" s="1"/>
  <c r="K6753" i="12" s="1"/>
  <c r="K6777" i="12" s="1"/>
  <c r="K6801" i="12" s="1"/>
  <c r="K6825" i="12" s="1"/>
  <c r="K6849" i="12" s="1"/>
  <c r="K6873" i="12" s="1"/>
  <c r="K6897" i="12" s="1"/>
  <c r="K6921" i="12" s="1"/>
  <c r="K6945" i="12" s="1"/>
  <c r="K6969" i="12" s="1"/>
  <c r="K6993" i="12" s="1"/>
  <c r="K7017" i="12" s="1"/>
  <c r="K7041" i="12" s="1"/>
  <c r="K7065" i="12" s="1"/>
  <c r="K7089" i="12" s="1"/>
  <c r="K7113" i="12" s="1"/>
  <c r="K7137" i="12" s="1"/>
  <c r="K7161" i="12" s="1"/>
  <c r="K7185" i="12" s="1"/>
  <c r="K7209" i="12" s="1"/>
  <c r="K7233" i="12" s="1"/>
  <c r="K7257" i="12" s="1"/>
  <c r="K7281" i="12" s="1"/>
  <c r="K7305" i="12" s="1"/>
  <c r="K7329" i="12" s="1"/>
  <c r="K7353" i="12" s="1"/>
  <c r="K7377" i="12" s="1"/>
  <c r="K7401" i="12" s="1"/>
  <c r="K7425" i="12" s="1"/>
  <c r="K7449" i="12" s="1"/>
  <c r="K7473" i="12" s="1"/>
  <c r="K7497" i="12" s="1"/>
  <c r="K7521" i="12" s="1"/>
  <c r="K7545" i="12" s="1"/>
  <c r="K7569" i="12" s="1"/>
  <c r="K7593" i="12" s="1"/>
  <c r="K7617" i="12" s="1"/>
  <c r="K7641" i="12" s="1"/>
  <c r="K7665" i="12" s="1"/>
  <c r="K7689" i="12" s="1"/>
  <c r="K7713" i="12" s="1"/>
  <c r="K7737" i="12" s="1"/>
  <c r="K7761" i="12" s="1"/>
  <c r="K7785" i="12" s="1"/>
  <c r="K7809" i="12" s="1"/>
  <c r="K7833" i="12" s="1"/>
  <c r="K7857" i="12" s="1"/>
  <c r="K7881" i="12" s="1"/>
  <c r="K7905" i="12" s="1"/>
  <c r="K7929" i="12" s="1"/>
  <c r="K7953" i="12" s="1"/>
  <c r="K7977" i="12" s="1"/>
  <c r="K8001" i="12" s="1"/>
  <c r="K8025" i="12" s="1"/>
  <c r="K8049" i="12" s="1"/>
  <c r="K8073" i="12" s="1"/>
  <c r="K8097" i="12" s="1"/>
  <c r="K8121" i="12" s="1"/>
  <c r="K8145" i="12" s="1"/>
  <c r="K8169" i="12" s="1"/>
  <c r="K8193" i="12" s="1"/>
  <c r="K8217" i="12" s="1"/>
  <c r="K8241" i="12" s="1"/>
  <c r="K8265" i="12" s="1"/>
  <c r="K8289" i="12" s="1"/>
  <c r="K8313" i="12" s="1"/>
  <c r="K8337" i="12" s="1"/>
  <c r="K8361" i="12" s="1"/>
  <c r="K8385" i="12" s="1"/>
  <c r="K8409" i="12" s="1"/>
  <c r="K8433" i="12" s="1"/>
  <c r="K8457" i="12" s="1"/>
  <c r="K8481" i="12" s="1"/>
  <c r="K8505" i="12" s="1"/>
  <c r="K8529" i="12" s="1"/>
  <c r="K8553" i="12" s="1"/>
  <c r="K8577" i="12" s="1"/>
  <c r="K8601" i="12" s="1"/>
  <c r="K8625" i="12" s="1"/>
  <c r="K8649" i="12" s="1"/>
  <c r="K8673" i="12" s="1"/>
  <c r="K8697" i="12" s="1"/>
  <c r="K8721" i="12" s="1"/>
  <c r="K32" i="12"/>
  <c r="K56" i="12" s="1"/>
  <c r="K80" i="12" s="1"/>
  <c r="K104" i="12" s="1"/>
  <c r="K128" i="12" s="1"/>
  <c r="K152" i="12" s="1"/>
  <c r="K176" i="12" s="1"/>
  <c r="K200" i="12" s="1"/>
  <c r="K224" i="12" s="1"/>
  <c r="K248" i="12" s="1"/>
  <c r="K272" i="12" s="1"/>
  <c r="K296" i="12" s="1"/>
  <c r="K320" i="12" s="1"/>
  <c r="K344" i="12" s="1"/>
  <c r="K368" i="12" s="1"/>
  <c r="K392" i="12" s="1"/>
  <c r="K416" i="12" s="1"/>
  <c r="K440" i="12" s="1"/>
  <c r="K464" i="12" s="1"/>
  <c r="K488" i="12" s="1"/>
  <c r="K512" i="12" s="1"/>
  <c r="K536" i="12" s="1"/>
  <c r="K560" i="12" s="1"/>
  <c r="K584" i="12" s="1"/>
  <c r="K608" i="12" s="1"/>
  <c r="K632" i="12" s="1"/>
  <c r="K656" i="12" s="1"/>
  <c r="K680" i="12" s="1"/>
  <c r="K704" i="12" s="1"/>
  <c r="K728" i="12" s="1"/>
  <c r="K752" i="12" s="1"/>
  <c r="K776" i="12" s="1"/>
  <c r="K800" i="12" s="1"/>
  <c r="K824" i="12" s="1"/>
  <c r="K848" i="12" s="1"/>
  <c r="K872" i="12" s="1"/>
  <c r="K896" i="12" s="1"/>
  <c r="K920" i="12" s="1"/>
  <c r="K944" i="12" s="1"/>
  <c r="K968" i="12" s="1"/>
  <c r="K992" i="12" s="1"/>
  <c r="K1016" i="12" s="1"/>
  <c r="K1040" i="12" s="1"/>
  <c r="K1064" i="12" s="1"/>
  <c r="K1088" i="12" s="1"/>
  <c r="K1112" i="12" s="1"/>
  <c r="K1136" i="12" s="1"/>
  <c r="K1160" i="12" s="1"/>
  <c r="K1184" i="12" s="1"/>
  <c r="K1208" i="12" s="1"/>
  <c r="K1232" i="12" s="1"/>
  <c r="K1256" i="12" s="1"/>
  <c r="K1280" i="12" s="1"/>
  <c r="K1304" i="12" s="1"/>
  <c r="K1328" i="12" s="1"/>
  <c r="K1352" i="12" s="1"/>
  <c r="K1376" i="12" s="1"/>
  <c r="K1400" i="12" s="1"/>
  <c r="K1424" i="12" s="1"/>
  <c r="K1448" i="12" s="1"/>
  <c r="K1472" i="12" s="1"/>
  <c r="K1496" i="12" s="1"/>
  <c r="K1520" i="12" s="1"/>
  <c r="K1544" i="12" s="1"/>
  <c r="K1568" i="12" s="1"/>
  <c r="K1592" i="12" s="1"/>
  <c r="K1616" i="12" s="1"/>
  <c r="K1640" i="12" s="1"/>
  <c r="K1664" i="12" s="1"/>
  <c r="K1688" i="12" s="1"/>
  <c r="K1712" i="12" s="1"/>
  <c r="K1736" i="12" s="1"/>
  <c r="K1760" i="12" s="1"/>
  <c r="K1784" i="12" s="1"/>
  <c r="K1808" i="12" s="1"/>
  <c r="K1832" i="12" s="1"/>
  <c r="K1856" i="12" s="1"/>
  <c r="K1880" i="12" s="1"/>
  <c r="K1904" i="12" s="1"/>
  <c r="K1928" i="12" s="1"/>
  <c r="K1952" i="12" s="1"/>
  <c r="K1976" i="12" s="1"/>
  <c r="K2000" i="12" s="1"/>
  <c r="K2024" i="12" s="1"/>
  <c r="K2048" i="12" s="1"/>
  <c r="K2072" i="12" s="1"/>
  <c r="K2096" i="12" s="1"/>
  <c r="K2120" i="12" s="1"/>
  <c r="K2144" i="12" s="1"/>
  <c r="K2168" i="12" s="1"/>
  <c r="K2192" i="12" s="1"/>
  <c r="K2216" i="12" s="1"/>
  <c r="K2240" i="12" s="1"/>
  <c r="K2264" i="12" s="1"/>
  <c r="K2288" i="12" s="1"/>
  <c r="K2312" i="12" s="1"/>
  <c r="K2336" i="12" s="1"/>
  <c r="K2360" i="12" s="1"/>
  <c r="K2384" i="12" s="1"/>
  <c r="K2408" i="12" s="1"/>
  <c r="K2432" i="12" s="1"/>
  <c r="K2456" i="12" s="1"/>
  <c r="K2480" i="12" s="1"/>
  <c r="K2504" i="12" s="1"/>
  <c r="K2528" i="12" s="1"/>
  <c r="K2552" i="12" s="1"/>
  <c r="K2576" i="12" s="1"/>
  <c r="K2600" i="12" s="1"/>
  <c r="K2624" i="12" s="1"/>
  <c r="K2648" i="12" s="1"/>
  <c r="K2672" i="12" s="1"/>
  <c r="K2696" i="12" s="1"/>
  <c r="K2720" i="12" s="1"/>
  <c r="K2744" i="12" s="1"/>
  <c r="K2768" i="12" s="1"/>
  <c r="K2792" i="12" s="1"/>
  <c r="K2816" i="12" s="1"/>
  <c r="K2840" i="12" s="1"/>
  <c r="K2864" i="12" s="1"/>
  <c r="K2888" i="12" s="1"/>
  <c r="K2912" i="12" s="1"/>
  <c r="K2936" i="12" s="1"/>
  <c r="K2960" i="12" s="1"/>
  <c r="K2984" i="12" s="1"/>
  <c r="K3008" i="12" s="1"/>
  <c r="K3032" i="12" s="1"/>
  <c r="K3056" i="12" s="1"/>
  <c r="K3080" i="12" s="1"/>
  <c r="K3104" i="12" s="1"/>
  <c r="K3128" i="12" s="1"/>
  <c r="K3152" i="12" s="1"/>
  <c r="K3176" i="12" s="1"/>
  <c r="K3200" i="12" s="1"/>
  <c r="K3224" i="12" s="1"/>
  <c r="K3248" i="12" s="1"/>
  <c r="K3272" i="12" s="1"/>
  <c r="K3296" i="12" s="1"/>
  <c r="K3320" i="12" s="1"/>
  <c r="K3344" i="12" s="1"/>
  <c r="K3368" i="12" s="1"/>
  <c r="K3392" i="12" s="1"/>
  <c r="K3416" i="12" s="1"/>
  <c r="K3440" i="12" s="1"/>
  <c r="K3464" i="12" s="1"/>
  <c r="K3488" i="12" s="1"/>
  <c r="K3512" i="12" s="1"/>
  <c r="K3536" i="12" s="1"/>
  <c r="K3560" i="12" s="1"/>
  <c r="K3584" i="12" s="1"/>
  <c r="K3608" i="12" s="1"/>
  <c r="K3632" i="12" s="1"/>
  <c r="K3656" i="12" s="1"/>
  <c r="K3680" i="12" s="1"/>
  <c r="K3704" i="12" s="1"/>
  <c r="K3728" i="12" s="1"/>
  <c r="K3752" i="12" s="1"/>
  <c r="K3776" i="12" s="1"/>
  <c r="K3800" i="12" s="1"/>
  <c r="K3824" i="12" s="1"/>
  <c r="K3848" i="12" s="1"/>
  <c r="K3872" i="12" s="1"/>
  <c r="K3896" i="12" s="1"/>
  <c r="K3920" i="12" s="1"/>
  <c r="K3944" i="12" s="1"/>
  <c r="K3968" i="12" s="1"/>
  <c r="K3992" i="12" s="1"/>
  <c r="K4016" i="12" s="1"/>
  <c r="K4040" i="12" s="1"/>
  <c r="K4064" i="12" s="1"/>
  <c r="K4088" i="12" s="1"/>
  <c r="K4112" i="12" s="1"/>
  <c r="K4136" i="12" s="1"/>
  <c r="K4160" i="12" s="1"/>
  <c r="K4184" i="12" s="1"/>
  <c r="K4208" i="12" s="1"/>
  <c r="K4232" i="12" s="1"/>
  <c r="K4256" i="12" s="1"/>
  <c r="K4280" i="12" s="1"/>
  <c r="K4304" i="12" s="1"/>
  <c r="K4328" i="12" s="1"/>
  <c r="K4352" i="12" s="1"/>
  <c r="K4376" i="12" s="1"/>
  <c r="K4400" i="12" s="1"/>
  <c r="K4424" i="12" s="1"/>
  <c r="K4448" i="12" s="1"/>
  <c r="K4472" i="12" s="1"/>
  <c r="K4496" i="12" s="1"/>
  <c r="K4520" i="12" s="1"/>
  <c r="K4544" i="12" s="1"/>
  <c r="K4568" i="12" s="1"/>
  <c r="K4592" i="12" s="1"/>
  <c r="K4616" i="12" s="1"/>
  <c r="K4640" i="12" s="1"/>
  <c r="K4664" i="12" s="1"/>
  <c r="K4688" i="12" s="1"/>
  <c r="K4712" i="12" s="1"/>
  <c r="K4736" i="12" s="1"/>
  <c r="K4760" i="12" s="1"/>
  <c r="K4784" i="12" s="1"/>
  <c r="K4808" i="12" s="1"/>
  <c r="K4832" i="12" s="1"/>
  <c r="K4856" i="12" s="1"/>
  <c r="K4880" i="12" s="1"/>
  <c r="K4904" i="12" s="1"/>
  <c r="K4928" i="12" s="1"/>
  <c r="K4952" i="12" s="1"/>
  <c r="K4976" i="12" s="1"/>
  <c r="K5000" i="12" s="1"/>
  <c r="K5024" i="12" s="1"/>
  <c r="K5048" i="12" s="1"/>
  <c r="K5072" i="12" s="1"/>
  <c r="K5096" i="12" s="1"/>
  <c r="K5120" i="12" s="1"/>
  <c r="K5144" i="12" s="1"/>
  <c r="K5168" i="12" s="1"/>
  <c r="K5192" i="12" s="1"/>
  <c r="K5216" i="12" s="1"/>
  <c r="K5240" i="12" s="1"/>
  <c r="K5264" i="12" s="1"/>
  <c r="K5288" i="12" s="1"/>
  <c r="K5312" i="12" s="1"/>
  <c r="K5336" i="12" s="1"/>
  <c r="K5360" i="12" s="1"/>
  <c r="K5384" i="12" s="1"/>
  <c r="K5408" i="12" s="1"/>
  <c r="K5432" i="12" s="1"/>
  <c r="K5456" i="12" s="1"/>
  <c r="K5480" i="12" s="1"/>
  <c r="K5504" i="12" s="1"/>
  <c r="K5528" i="12" s="1"/>
  <c r="K5552" i="12" s="1"/>
  <c r="K5576" i="12" s="1"/>
  <c r="K5600" i="12" s="1"/>
  <c r="K5624" i="12" s="1"/>
  <c r="K5648" i="12" s="1"/>
  <c r="K5672" i="12" s="1"/>
  <c r="K5696" i="12" s="1"/>
  <c r="K5720" i="12" s="1"/>
  <c r="K5744" i="12" s="1"/>
  <c r="K5768" i="12" s="1"/>
  <c r="K5792" i="12" s="1"/>
  <c r="K5816" i="12" s="1"/>
  <c r="K5840" i="12" s="1"/>
  <c r="K5864" i="12" s="1"/>
  <c r="K5888" i="12" s="1"/>
  <c r="K5912" i="12" s="1"/>
  <c r="K5936" i="12" s="1"/>
  <c r="K5960" i="12" s="1"/>
  <c r="K5984" i="12" s="1"/>
  <c r="K6008" i="12" s="1"/>
  <c r="K6032" i="12" s="1"/>
  <c r="K6056" i="12" s="1"/>
  <c r="K6080" i="12" s="1"/>
  <c r="K6104" i="12" s="1"/>
  <c r="K6128" i="12" s="1"/>
  <c r="K6152" i="12" s="1"/>
  <c r="K6176" i="12" s="1"/>
  <c r="K6200" i="12" s="1"/>
  <c r="K6224" i="12" s="1"/>
  <c r="K6248" i="12" s="1"/>
  <c r="K6272" i="12" s="1"/>
  <c r="K6296" i="12" s="1"/>
  <c r="K6320" i="12" s="1"/>
  <c r="K6344" i="12" s="1"/>
  <c r="K6368" i="12" s="1"/>
  <c r="K6392" i="12" s="1"/>
  <c r="K6416" i="12" s="1"/>
  <c r="K6440" i="12" s="1"/>
  <c r="K6464" i="12" s="1"/>
  <c r="K6488" i="12" s="1"/>
  <c r="K6512" i="12" s="1"/>
  <c r="K6536" i="12" s="1"/>
  <c r="K6560" i="12" s="1"/>
  <c r="K6584" i="12" s="1"/>
  <c r="K6608" i="12" s="1"/>
  <c r="K6632" i="12" s="1"/>
  <c r="K6656" i="12" s="1"/>
  <c r="K6680" i="12" s="1"/>
  <c r="K6704" i="12" s="1"/>
  <c r="K6728" i="12" s="1"/>
  <c r="K6752" i="12" s="1"/>
  <c r="K6776" i="12" s="1"/>
  <c r="K6800" i="12" s="1"/>
  <c r="K6824" i="12" s="1"/>
  <c r="K6848" i="12" s="1"/>
  <c r="K6872" i="12" s="1"/>
  <c r="K6896" i="12" s="1"/>
  <c r="K6920" i="12" s="1"/>
  <c r="K6944" i="12" s="1"/>
  <c r="K6968" i="12" s="1"/>
  <c r="K6992" i="12" s="1"/>
  <c r="K7016" i="12" s="1"/>
  <c r="K7040" i="12" s="1"/>
  <c r="K7064" i="12" s="1"/>
  <c r="K7088" i="12" s="1"/>
  <c r="K7112" i="12" s="1"/>
  <c r="K7136" i="12" s="1"/>
  <c r="K7160" i="12" s="1"/>
  <c r="K7184" i="12" s="1"/>
  <c r="K7208" i="12" s="1"/>
  <c r="K7232" i="12" s="1"/>
  <c r="K7256" i="12" s="1"/>
  <c r="K7280" i="12" s="1"/>
  <c r="K7304" i="12" s="1"/>
  <c r="K7328" i="12" s="1"/>
  <c r="K7352" i="12" s="1"/>
  <c r="K7376" i="12" s="1"/>
  <c r="K7400" i="12" s="1"/>
  <c r="K7424" i="12" s="1"/>
  <c r="K7448" i="12" s="1"/>
  <c r="K7472" i="12" s="1"/>
  <c r="K7496" i="12" s="1"/>
  <c r="K7520" i="12" s="1"/>
  <c r="K7544" i="12" s="1"/>
  <c r="K7568" i="12" s="1"/>
  <c r="K7592" i="12" s="1"/>
  <c r="K7616" i="12" s="1"/>
  <c r="K7640" i="12" s="1"/>
  <c r="K7664" i="12" s="1"/>
  <c r="K7688" i="12" s="1"/>
  <c r="K7712" i="12" s="1"/>
  <c r="K7736" i="12" s="1"/>
  <c r="K7760" i="12" s="1"/>
  <c r="K7784" i="12" s="1"/>
  <c r="K7808" i="12" s="1"/>
  <c r="K7832" i="12" s="1"/>
  <c r="K7856" i="12" s="1"/>
  <c r="K7880" i="12" s="1"/>
  <c r="K7904" i="12" s="1"/>
  <c r="K7928" i="12" s="1"/>
  <c r="K7952" i="12" s="1"/>
  <c r="K7976" i="12" s="1"/>
  <c r="K8000" i="12" s="1"/>
  <c r="K8024" i="12" s="1"/>
  <c r="K8048" i="12" s="1"/>
  <c r="K8072" i="12" s="1"/>
  <c r="K8096" i="12" s="1"/>
  <c r="K8120" i="12" s="1"/>
  <c r="K8144" i="12" s="1"/>
  <c r="K8168" i="12" s="1"/>
  <c r="K8192" i="12" s="1"/>
  <c r="K8216" i="12" s="1"/>
  <c r="K8240" i="12" s="1"/>
  <c r="K8264" i="12" s="1"/>
  <c r="K8288" i="12" s="1"/>
  <c r="K8312" i="12" s="1"/>
  <c r="K8336" i="12" s="1"/>
  <c r="K8360" i="12" s="1"/>
  <c r="K8384" i="12" s="1"/>
  <c r="K8408" i="12" s="1"/>
  <c r="K8432" i="12" s="1"/>
  <c r="K8456" i="12" s="1"/>
  <c r="K8480" i="12" s="1"/>
  <c r="K8504" i="12" s="1"/>
  <c r="K8528" i="12" s="1"/>
  <c r="K8552" i="12" s="1"/>
  <c r="K8576" i="12" s="1"/>
  <c r="K8600" i="12" s="1"/>
  <c r="K8624" i="12" s="1"/>
  <c r="K8648" i="12" s="1"/>
  <c r="K8672" i="12" s="1"/>
  <c r="K8696" i="12" s="1"/>
  <c r="K8720" i="12" s="1"/>
  <c r="K31" i="12"/>
  <c r="K55" i="12" s="1"/>
  <c r="K79" i="12" s="1"/>
  <c r="K103" i="12" s="1"/>
  <c r="K127" i="12" s="1"/>
  <c r="K151" i="12" s="1"/>
  <c r="K175" i="12" s="1"/>
  <c r="K199" i="12" s="1"/>
  <c r="K223" i="12" s="1"/>
  <c r="K247" i="12" s="1"/>
  <c r="K271" i="12" s="1"/>
  <c r="K295" i="12" s="1"/>
  <c r="K319" i="12" s="1"/>
  <c r="K343" i="12" s="1"/>
  <c r="K367" i="12" s="1"/>
  <c r="K391" i="12" s="1"/>
  <c r="K415" i="12" s="1"/>
  <c r="K439" i="12" s="1"/>
  <c r="K463" i="12" s="1"/>
  <c r="K487" i="12" s="1"/>
  <c r="K511" i="12" s="1"/>
  <c r="K535" i="12" s="1"/>
  <c r="K559" i="12" s="1"/>
  <c r="K583" i="12" s="1"/>
  <c r="K607" i="12" s="1"/>
  <c r="K631" i="12" s="1"/>
  <c r="K655" i="12" s="1"/>
  <c r="K679" i="12" s="1"/>
  <c r="K703" i="12" s="1"/>
  <c r="K727" i="12" s="1"/>
  <c r="K751" i="12" s="1"/>
  <c r="K775" i="12" s="1"/>
  <c r="K799" i="12" s="1"/>
  <c r="K823" i="12" s="1"/>
  <c r="K847" i="12" s="1"/>
  <c r="K871" i="12" s="1"/>
  <c r="K895" i="12" s="1"/>
  <c r="K919" i="12" s="1"/>
  <c r="K943" i="12" s="1"/>
  <c r="K967" i="12" s="1"/>
  <c r="K991" i="12" s="1"/>
  <c r="K1015" i="12" s="1"/>
  <c r="K1039" i="12" s="1"/>
  <c r="K1063" i="12" s="1"/>
  <c r="K1087" i="12" s="1"/>
  <c r="K1111" i="12" s="1"/>
  <c r="K1135" i="12" s="1"/>
  <c r="K1159" i="12" s="1"/>
  <c r="K1183" i="12" s="1"/>
  <c r="K1207" i="12" s="1"/>
  <c r="K1231" i="12" s="1"/>
  <c r="K1255" i="12" s="1"/>
  <c r="K1279" i="12" s="1"/>
  <c r="K1303" i="12" s="1"/>
  <c r="K1327" i="12" s="1"/>
  <c r="K1351" i="12" s="1"/>
  <c r="K1375" i="12" s="1"/>
  <c r="K1399" i="12" s="1"/>
  <c r="K1423" i="12" s="1"/>
  <c r="K1447" i="12" s="1"/>
  <c r="K1471" i="12" s="1"/>
  <c r="K1495" i="12" s="1"/>
  <c r="K1519" i="12" s="1"/>
  <c r="K1543" i="12" s="1"/>
  <c r="K1567" i="12" s="1"/>
  <c r="K1591" i="12" s="1"/>
  <c r="K1615" i="12" s="1"/>
  <c r="K1639" i="12" s="1"/>
  <c r="K1663" i="12" s="1"/>
  <c r="K1687" i="12" s="1"/>
  <c r="K1711" i="12" s="1"/>
  <c r="K1735" i="12" s="1"/>
  <c r="K1759" i="12" s="1"/>
  <c r="K1783" i="12" s="1"/>
  <c r="K1807" i="12" s="1"/>
  <c r="K1831" i="12" s="1"/>
  <c r="K1855" i="12" s="1"/>
  <c r="K1879" i="12" s="1"/>
  <c r="K1903" i="12" s="1"/>
  <c r="K1927" i="12" s="1"/>
  <c r="K1951" i="12" s="1"/>
  <c r="K1975" i="12" s="1"/>
  <c r="K1999" i="12" s="1"/>
  <c r="K2023" i="12" s="1"/>
  <c r="K2047" i="12" s="1"/>
  <c r="K2071" i="12" s="1"/>
  <c r="K2095" i="12" s="1"/>
  <c r="K2119" i="12" s="1"/>
  <c r="K2143" i="12" s="1"/>
  <c r="K2167" i="12" s="1"/>
  <c r="K2191" i="12" s="1"/>
  <c r="K2215" i="12" s="1"/>
  <c r="K2239" i="12" s="1"/>
  <c r="K2263" i="12" s="1"/>
  <c r="K2287" i="12" s="1"/>
  <c r="K2311" i="12" s="1"/>
  <c r="K2335" i="12" s="1"/>
  <c r="K2359" i="12" s="1"/>
  <c r="K2383" i="12" s="1"/>
  <c r="K2407" i="12" s="1"/>
  <c r="K2431" i="12" s="1"/>
  <c r="K2455" i="12" s="1"/>
  <c r="K2479" i="12" s="1"/>
  <c r="K2503" i="12" s="1"/>
  <c r="K2527" i="12" s="1"/>
  <c r="K2551" i="12" s="1"/>
  <c r="K2575" i="12" s="1"/>
  <c r="K2599" i="12" s="1"/>
  <c r="K2623" i="12" s="1"/>
  <c r="K2647" i="12" s="1"/>
  <c r="K2671" i="12" s="1"/>
  <c r="K2695" i="12" s="1"/>
  <c r="K2719" i="12" s="1"/>
  <c r="K2743" i="12" s="1"/>
  <c r="K2767" i="12" s="1"/>
  <c r="K2791" i="12" s="1"/>
  <c r="K2815" i="12" s="1"/>
  <c r="K2839" i="12" s="1"/>
  <c r="K2863" i="12" s="1"/>
  <c r="K2887" i="12" s="1"/>
  <c r="K2911" i="12" s="1"/>
  <c r="K2935" i="12" s="1"/>
  <c r="K2959" i="12" s="1"/>
  <c r="K2983" i="12" s="1"/>
  <c r="K3007" i="12" s="1"/>
  <c r="K3031" i="12" s="1"/>
  <c r="K3055" i="12" s="1"/>
  <c r="K3079" i="12" s="1"/>
  <c r="K3103" i="12" s="1"/>
  <c r="K3127" i="12" s="1"/>
  <c r="K3151" i="12" s="1"/>
  <c r="K3175" i="12" s="1"/>
  <c r="K3199" i="12" s="1"/>
  <c r="K3223" i="12" s="1"/>
  <c r="K3247" i="12" s="1"/>
  <c r="K3271" i="12" s="1"/>
  <c r="K3295" i="12" s="1"/>
  <c r="K3319" i="12" s="1"/>
  <c r="K3343" i="12" s="1"/>
  <c r="K3367" i="12" s="1"/>
  <c r="K3391" i="12" s="1"/>
  <c r="K3415" i="12" s="1"/>
  <c r="K3439" i="12" s="1"/>
  <c r="K3463" i="12" s="1"/>
  <c r="K3487" i="12" s="1"/>
  <c r="K3511" i="12" s="1"/>
  <c r="K3535" i="12" s="1"/>
  <c r="K3559" i="12" s="1"/>
  <c r="K3583" i="12" s="1"/>
  <c r="K3607" i="12" s="1"/>
  <c r="K3631" i="12" s="1"/>
  <c r="K3655" i="12" s="1"/>
  <c r="K3679" i="12" s="1"/>
  <c r="K3703" i="12" s="1"/>
  <c r="K3727" i="12" s="1"/>
  <c r="K3751" i="12" s="1"/>
  <c r="K3775" i="12" s="1"/>
  <c r="K3799" i="12" s="1"/>
  <c r="K3823" i="12" s="1"/>
  <c r="K3847" i="12" s="1"/>
  <c r="K3871" i="12" s="1"/>
  <c r="K3895" i="12" s="1"/>
  <c r="K3919" i="12" s="1"/>
  <c r="K3943" i="12" s="1"/>
  <c r="K3967" i="12" s="1"/>
  <c r="K3991" i="12" s="1"/>
  <c r="K4015" i="12" s="1"/>
  <c r="K4039" i="12" s="1"/>
  <c r="K4063" i="12" s="1"/>
  <c r="K4087" i="12" s="1"/>
  <c r="K4111" i="12" s="1"/>
  <c r="K4135" i="12" s="1"/>
  <c r="K4159" i="12" s="1"/>
  <c r="K4183" i="12" s="1"/>
  <c r="K4207" i="12" s="1"/>
  <c r="K4231" i="12" s="1"/>
  <c r="K4255" i="12" s="1"/>
  <c r="K4279" i="12" s="1"/>
  <c r="K4303" i="12" s="1"/>
  <c r="K4327" i="12" s="1"/>
  <c r="K4351" i="12" s="1"/>
  <c r="K4375" i="12" s="1"/>
  <c r="K4399" i="12" s="1"/>
  <c r="K4423" i="12" s="1"/>
  <c r="K4447" i="12" s="1"/>
  <c r="K4471" i="12" s="1"/>
  <c r="K4495" i="12" s="1"/>
  <c r="K4519" i="12" s="1"/>
  <c r="K4543" i="12" s="1"/>
  <c r="K4567" i="12" s="1"/>
  <c r="K4591" i="12" s="1"/>
  <c r="K4615" i="12" s="1"/>
  <c r="K4639" i="12" s="1"/>
  <c r="K4663" i="12" s="1"/>
  <c r="K4687" i="12" s="1"/>
  <c r="K4711" i="12" s="1"/>
  <c r="K4735" i="12" s="1"/>
  <c r="K4759" i="12" s="1"/>
  <c r="K4783" i="12" s="1"/>
  <c r="K4807" i="12" s="1"/>
  <c r="K4831" i="12" s="1"/>
  <c r="K4855" i="12" s="1"/>
  <c r="K4879" i="12" s="1"/>
  <c r="K4903" i="12" s="1"/>
  <c r="K4927" i="12" s="1"/>
  <c r="K4951" i="12" s="1"/>
  <c r="K4975" i="12" s="1"/>
  <c r="K4999" i="12" s="1"/>
  <c r="K5023" i="12" s="1"/>
  <c r="K5047" i="12" s="1"/>
  <c r="K5071" i="12" s="1"/>
  <c r="K5095" i="12" s="1"/>
  <c r="K5119" i="12" s="1"/>
  <c r="K5143" i="12" s="1"/>
  <c r="K5167" i="12" s="1"/>
  <c r="K5191" i="12" s="1"/>
  <c r="K5215" i="12" s="1"/>
  <c r="K5239" i="12" s="1"/>
  <c r="K5263" i="12" s="1"/>
  <c r="K5287" i="12" s="1"/>
  <c r="K5311" i="12" s="1"/>
  <c r="K5335" i="12" s="1"/>
  <c r="K5359" i="12" s="1"/>
  <c r="K5383" i="12" s="1"/>
  <c r="K5407" i="12" s="1"/>
  <c r="K5431" i="12" s="1"/>
  <c r="K5455" i="12" s="1"/>
  <c r="K5479" i="12" s="1"/>
  <c r="K5503" i="12" s="1"/>
  <c r="K5527" i="12" s="1"/>
  <c r="K5551" i="12" s="1"/>
  <c r="K5575" i="12" s="1"/>
  <c r="K5599" i="12" s="1"/>
  <c r="K5623" i="12" s="1"/>
  <c r="K5647" i="12" s="1"/>
  <c r="K5671" i="12" s="1"/>
  <c r="K5695" i="12" s="1"/>
  <c r="K5719" i="12" s="1"/>
  <c r="K5743" i="12" s="1"/>
  <c r="K5767" i="12" s="1"/>
  <c r="K5791" i="12" s="1"/>
  <c r="K5815" i="12" s="1"/>
  <c r="K5839" i="12" s="1"/>
  <c r="K5863" i="12" s="1"/>
  <c r="K5887" i="12" s="1"/>
  <c r="K5911" i="12" s="1"/>
  <c r="K5935" i="12" s="1"/>
  <c r="K5959" i="12" s="1"/>
  <c r="K5983" i="12" s="1"/>
  <c r="K6007" i="12" s="1"/>
  <c r="K6031" i="12" s="1"/>
  <c r="K6055" i="12" s="1"/>
  <c r="K6079" i="12" s="1"/>
  <c r="K6103" i="12" s="1"/>
  <c r="K6127" i="12" s="1"/>
  <c r="K6151" i="12" s="1"/>
  <c r="K6175" i="12" s="1"/>
  <c r="K6199" i="12" s="1"/>
  <c r="K6223" i="12" s="1"/>
  <c r="K6247" i="12" s="1"/>
  <c r="K6271" i="12" s="1"/>
  <c r="K6295" i="12" s="1"/>
  <c r="K6319" i="12" s="1"/>
  <c r="K6343" i="12" s="1"/>
  <c r="K6367" i="12" s="1"/>
  <c r="K6391" i="12" s="1"/>
  <c r="K6415" i="12" s="1"/>
  <c r="K6439" i="12" s="1"/>
  <c r="K6463" i="12" s="1"/>
  <c r="K6487" i="12" s="1"/>
  <c r="K6511" i="12" s="1"/>
  <c r="K6535" i="12" s="1"/>
  <c r="K6559" i="12" s="1"/>
  <c r="K6583" i="12" s="1"/>
  <c r="K6607" i="12" s="1"/>
  <c r="K6631" i="12" s="1"/>
  <c r="K6655" i="12" s="1"/>
  <c r="K6679" i="12" s="1"/>
  <c r="K6703" i="12" s="1"/>
  <c r="K6727" i="12" s="1"/>
  <c r="K6751" i="12" s="1"/>
  <c r="K6775" i="12" s="1"/>
  <c r="K6799" i="12" s="1"/>
  <c r="K6823" i="12" s="1"/>
  <c r="K6847" i="12" s="1"/>
  <c r="K6871" i="12" s="1"/>
  <c r="K6895" i="12" s="1"/>
  <c r="K6919" i="12" s="1"/>
  <c r="K6943" i="12" s="1"/>
  <c r="K6967" i="12" s="1"/>
  <c r="K6991" i="12" s="1"/>
  <c r="K7015" i="12" s="1"/>
  <c r="K7039" i="12" s="1"/>
  <c r="K7063" i="12" s="1"/>
  <c r="K7087" i="12" s="1"/>
  <c r="K7111" i="12" s="1"/>
  <c r="K7135" i="12" s="1"/>
  <c r="K7159" i="12" s="1"/>
  <c r="K7183" i="12" s="1"/>
  <c r="K7207" i="12" s="1"/>
  <c r="K7231" i="12" s="1"/>
  <c r="K7255" i="12" s="1"/>
  <c r="K7279" i="12" s="1"/>
  <c r="K7303" i="12" s="1"/>
  <c r="K7327" i="12" s="1"/>
  <c r="K7351" i="12" s="1"/>
  <c r="K7375" i="12" s="1"/>
  <c r="K7399" i="12" s="1"/>
  <c r="K7423" i="12" s="1"/>
  <c r="K7447" i="12" s="1"/>
  <c r="K7471" i="12" s="1"/>
  <c r="K7495" i="12" s="1"/>
  <c r="K7519" i="12" s="1"/>
  <c r="K7543" i="12" s="1"/>
  <c r="K7567" i="12" s="1"/>
  <c r="K7591" i="12" s="1"/>
  <c r="K7615" i="12" s="1"/>
  <c r="K7639" i="12" s="1"/>
  <c r="K7663" i="12" s="1"/>
  <c r="K7687" i="12" s="1"/>
  <c r="K7711" i="12" s="1"/>
  <c r="K7735" i="12" s="1"/>
  <c r="K7759" i="12" s="1"/>
  <c r="K7783" i="12" s="1"/>
  <c r="K7807" i="12" s="1"/>
  <c r="K7831" i="12" s="1"/>
  <c r="K7855" i="12" s="1"/>
  <c r="K7879" i="12" s="1"/>
  <c r="K7903" i="12" s="1"/>
  <c r="K7927" i="12" s="1"/>
  <c r="K7951" i="12" s="1"/>
  <c r="K7975" i="12" s="1"/>
  <c r="K7999" i="12" s="1"/>
  <c r="K8023" i="12" s="1"/>
  <c r="K8047" i="12" s="1"/>
  <c r="K8071" i="12" s="1"/>
  <c r="K8095" i="12" s="1"/>
  <c r="K8119" i="12" s="1"/>
  <c r="K8143" i="12" s="1"/>
  <c r="K8167" i="12" s="1"/>
  <c r="K8191" i="12" s="1"/>
  <c r="K8215" i="12" s="1"/>
  <c r="K8239" i="12" s="1"/>
  <c r="K8263" i="12" s="1"/>
  <c r="K8287" i="12" s="1"/>
  <c r="K8311" i="12" s="1"/>
  <c r="K8335" i="12" s="1"/>
  <c r="K8359" i="12" s="1"/>
  <c r="K8383" i="12" s="1"/>
  <c r="K8407" i="12" s="1"/>
  <c r="K8431" i="12" s="1"/>
  <c r="K8455" i="12" s="1"/>
  <c r="K8479" i="12" s="1"/>
  <c r="K8503" i="12" s="1"/>
  <c r="K8527" i="12" s="1"/>
  <c r="K8551" i="12" s="1"/>
  <c r="K8575" i="12" s="1"/>
  <c r="K8599" i="12" s="1"/>
  <c r="K8623" i="12" s="1"/>
  <c r="K8647" i="12" s="1"/>
  <c r="K8671" i="12" s="1"/>
  <c r="K8695" i="12" s="1"/>
  <c r="K8719" i="12" s="1"/>
  <c r="K30" i="12"/>
  <c r="K54" i="12" s="1"/>
  <c r="K78" i="12" s="1"/>
  <c r="K102" i="12" s="1"/>
  <c r="K126" i="12" s="1"/>
  <c r="K150" i="12" s="1"/>
  <c r="K174" i="12" s="1"/>
  <c r="K198" i="12" s="1"/>
  <c r="K222" i="12" s="1"/>
  <c r="K246" i="12" s="1"/>
  <c r="K270" i="12" s="1"/>
  <c r="K294" i="12" s="1"/>
  <c r="K318" i="12" s="1"/>
  <c r="K342" i="12" s="1"/>
  <c r="K366" i="12" s="1"/>
  <c r="K390" i="12" s="1"/>
  <c r="K414" i="12" s="1"/>
  <c r="K438" i="12" s="1"/>
  <c r="K462" i="12" s="1"/>
  <c r="K486" i="12" s="1"/>
  <c r="K510" i="12" s="1"/>
  <c r="K534" i="12" s="1"/>
  <c r="K558" i="12" s="1"/>
  <c r="K582" i="12" s="1"/>
  <c r="K606" i="12" s="1"/>
  <c r="K630" i="12" s="1"/>
  <c r="K654" i="12" s="1"/>
  <c r="K678" i="12" s="1"/>
  <c r="K702" i="12" s="1"/>
  <c r="K726" i="12" s="1"/>
  <c r="K750" i="12" s="1"/>
  <c r="K774" i="12" s="1"/>
  <c r="K798" i="12" s="1"/>
  <c r="K822" i="12" s="1"/>
  <c r="K846" i="12" s="1"/>
  <c r="K870" i="12" s="1"/>
  <c r="K894" i="12" s="1"/>
  <c r="K918" i="12" s="1"/>
  <c r="K942" i="12" s="1"/>
  <c r="K966" i="12" s="1"/>
  <c r="K990" i="12" s="1"/>
  <c r="K1014" i="12" s="1"/>
  <c r="K1038" i="12" s="1"/>
  <c r="K1062" i="12" s="1"/>
  <c r="K1086" i="12" s="1"/>
  <c r="K1110" i="12" s="1"/>
  <c r="K1134" i="12" s="1"/>
  <c r="K1158" i="12" s="1"/>
  <c r="K1182" i="12" s="1"/>
  <c r="K1206" i="12" s="1"/>
  <c r="K1230" i="12" s="1"/>
  <c r="K1254" i="12" s="1"/>
  <c r="K1278" i="12" s="1"/>
  <c r="K1302" i="12" s="1"/>
  <c r="K1326" i="12" s="1"/>
  <c r="K1350" i="12" s="1"/>
  <c r="K1374" i="12" s="1"/>
  <c r="K1398" i="12" s="1"/>
  <c r="K1422" i="12" s="1"/>
  <c r="K1446" i="12" s="1"/>
  <c r="K1470" i="12" s="1"/>
  <c r="K1494" i="12" s="1"/>
  <c r="K1518" i="12" s="1"/>
  <c r="K1542" i="12" s="1"/>
  <c r="K1566" i="12" s="1"/>
  <c r="K1590" i="12" s="1"/>
  <c r="K1614" i="12" s="1"/>
  <c r="K1638" i="12" s="1"/>
  <c r="K1662" i="12" s="1"/>
  <c r="K1686" i="12" s="1"/>
  <c r="K1710" i="12" s="1"/>
  <c r="K1734" i="12" s="1"/>
  <c r="K1758" i="12" s="1"/>
  <c r="K1782" i="12" s="1"/>
  <c r="K1806" i="12" s="1"/>
  <c r="K1830" i="12" s="1"/>
  <c r="K1854" i="12" s="1"/>
  <c r="K1878" i="12" s="1"/>
  <c r="K1902" i="12" s="1"/>
  <c r="K1926" i="12" s="1"/>
  <c r="K1950" i="12" s="1"/>
  <c r="K1974" i="12" s="1"/>
  <c r="K1998" i="12" s="1"/>
  <c r="K2022" i="12" s="1"/>
  <c r="K2046" i="12" s="1"/>
  <c r="K2070" i="12" s="1"/>
  <c r="K2094" i="12" s="1"/>
  <c r="K2118" i="12" s="1"/>
  <c r="K2142" i="12" s="1"/>
  <c r="K2166" i="12" s="1"/>
  <c r="K2190" i="12" s="1"/>
  <c r="K2214" i="12" s="1"/>
  <c r="K2238" i="12" s="1"/>
  <c r="K2262" i="12" s="1"/>
  <c r="K2286" i="12" s="1"/>
  <c r="K2310" i="12" s="1"/>
  <c r="K2334" i="12" s="1"/>
  <c r="K2358" i="12" s="1"/>
  <c r="K2382" i="12" s="1"/>
  <c r="K2406" i="12" s="1"/>
  <c r="K2430" i="12" s="1"/>
  <c r="K2454" i="12" s="1"/>
  <c r="K2478" i="12" s="1"/>
  <c r="K2502" i="12" s="1"/>
  <c r="K2526" i="12" s="1"/>
  <c r="K2550" i="12" s="1"/>
  <c r="K2574" i="12" s="1"/>
  <c r="K2598" i="12" s="1"/>
  <c r="K2622" i="12" s="1"/>
  <c r="K2646" i="12" s="1"/>
  <c r="K2670" i="12" s="1"/>
  <c r="K2694" i="12" s="1"/>
  <c r="K2718" i="12" s="1"/>
  <c r="K2742" i="12" s="1"/>
  <c r="K2766" i="12" s="1"/>
  <c r="K2790" i="12" s="1"/>
  <c r="K2814" i="12" s="1"/>
  <c r="K2838" i="12" s="1"/>
  <c r="K2862" i="12" s="1"/>
  <c r="K2886" i="12" s="1"/>
  <c r="K2910" i="12" s="1"/>
  <c r="K2934" i="12" s="1"/>
  <c r="K2958" i="12" s="1"/>
  <c r="K2982" i="12" s="1"/>
  <c r="K3006" i="12" s="1"/>
  <c r="K3030" i="12" s="1"/>
  <c r="K3054" i="12" s="1"/>
  <c r="K3078" i="12" s="1"/>
  <c r="K3102" i="12" s="1"/>
  <c r="K3126" i="12" s="1"/>
  <c r="K3150" i="12" s="1"/>
  <c r="K3174" i="12" s="1"/>
  <c r="K3198" i="12" s="1"/>
  <c r="K3222" i="12" s="1"/>
  <c r="K3246" i="12" s="1"/>
  <c r="K3270" i="12" s="1"/>
  <c r="K3294" i="12" s="1"/>
  <c r="K3318" i="12" s="1"/>
  <c r="K3342" i="12" s="1"/>
  <c r="K3366" i="12" s="1"/>
  <c r="K3390" i="12" s="1"/>
  <c r="K3414" i="12" s="1"/>
  <c r="K3438" i="12" s="1"/>
  <c r="K3462" i="12" s="1"/>
  <c r="K3486" i="12" s="1"/>
  <c r="K3510" i="12" s="1"/>
  <c r="K3534" i="12" s="1"/>
  <c r="K3558" i="12" s="1"/>
  <c r="K3582" i="12" s="1"/>
  <c r="K3606" i="12" s="1"/>
  <c r="K3630" i="12" s="1"/>
  <c r="K3654" i="12" s="1"/>
  <c r="K3678" i="12" s="1"/>
  <c r="K3702" i="12" s="1"/>
  <c r="K3726" i="12" s="1"/>
  <c r="K3750" i="12" s="1"/>
  <c r="K3774" i="12" s="1"/>
  <c r="K3798" i="12" s="1"/>
  <c r="K3822" i="12" s="1"/>
  <c r="K3846" i="12" s="1"/>
  <c r="K3870" i="12" s="1"/>
  <c r="K3894" i="12" s="1"/>
  <c r="K3918" i="12" s="1"/>
  <c r="K3942" i="12" s="1"/>
  <c r="K3966" i="12" s="1"/>
  <c r="K3990" i="12" s="1"/>
  <c r="K4014" i="12" s="1"/>
  <c r="K4038" i="12" s="1"/>
  <c r="K4062" i="12" s="1"/>
  <c r="K4086" i="12" s="1"/>
  <c r="K4110" i="12" s="1"/>
  <c r="K4134" i="12" s="1"/>
  <c r="K4158" i="12" s="1"/>
  <c r="K4182" i="12" s="1"/>
  <c r="K4206" i="12" s="1"/>
  <c r="K4230" i="12" s="1"/>
  <c r="K4254" i="12" s="1"/>
  <c r="K4278" i="12" s="1"/>
  <c r="K4302" i="12" s="1"/>
  <c r="K4326" i="12" s="1"/>
  <c r="K4350" i="12" s="1"/>
  <c r="K4374" i="12" s="1"/>
  <c r="K4398" i="12" s="1"/>
  <c r="K4422" i="12" s="1"/>
  <c r="K4446" i="12" s="1"/>
  <c r="K4470" i="12" s="1"/>
  <c r="K4494" i="12" s="1"/>
  <c r="K4518" i="12" s="1"/>
  <c r="K4542" i="12" s="1"/>
  <c r="K4566" i="12" s="1"/>
  <c r="K4590" i="12" s="1"/>
  <c r="K4614" i="12" s="1"/>
  <c r="K4638" i="12" s="1"/>
  <c r="K4662" i="12" s="1"/>
  <c r="K4686" i="12" s="1"/>
  <c r="K4710" i="12" s="1"/>
  <c r="K4734" i="12" s="1"/>
  <c r="K4758" i="12" s="1"/>
  <c r="K4782" i="12" s="1"/>
  <c r="K4806" i="12" s="1"/>
  <c r="K4830" i="12" s="1"/>
  <c r="K4854" i="12" s="1"/>
  <c r="K4878" i="12" s="1"/>
  <c r="K4902" i="12" s="1"/>
  <c r="K4926" i="12" s="1"/>
  <c r="K4950" i="12" s="1"/>
  <c r="K4974" i="12" s="1"/>
  <c r="K4998" i="12" s="1"/>
  <c r="K5022" i="12" s="1"/>
  <c r="K5046" i="12" s="1"/>
  <c r="K5070" i="12" s="1"/>
  <c r="K5094" i="12" s="1"/>
  <c r="K5118" i="12" s="1"/>
  <c r="K5142" i="12" s="1"/>
  <c r="K5166" i="12" s="1"/>
  <c r="K5190" i="12" s="1"/>
  <c r="K5214" i="12" s="1"/>
  <c r="K5238" i="12" s="1"/>
  <c r="K5262" i="12" s="1"/>
  <c r="K5286" i="12" s="1"/>
  <c r="K5310" i="12" s="1"/>
  <c r="K5334" i="12" s="1"/>
  <c r="K5358" i="12" s="1"/>
  <c r="K5382" i="12" s="1"/>
  <c r="K5406" i="12" s="1"/>
  <c r="K5430" i="12" s="1"/>
  <c r="K5454" i="12" s="1"/>
  <c r="K5478" i="12" s="1"/>
  <c r="K5502" i="12" s="1"/>
  <c r="K5526" i="12" s="1"/>
  <c r="K5550" i="12" s="1"/>
  <c r="K5574" i="12" s="1"/>
  <c r="K5598" i="12" s="1"/>
  <c r="K5622" i="12" s="1"/>
  <c r="K5646" i="12" s="1"/>
  <c r="K5670" i="12" s="1"/>
  <c r="K5694" i="12" s="1"/>
  <c r="K5718" i="12" s="1"/>
  <c r="K5742" i="12" s="1"/>
  <c r="K5766" i="12" s="1"/>
  <c r="K5790" i="12" s="1"/>
  <c r="K5814" i="12" s="1"/>
  <c r="K5838" i="12" s="1"/>
  <c r="K5862" i="12" s="1"/>
  <c r="K5886" i="12" s="1"/>
  <c r="K5910" i="12" s="1"/>
  <c r="K5934" i="12" s="1"/>
  <c r="K5958" i="12" s="1"/>
  <c r="K5982" i="12" s="1"/>
  <c r="K6006" i="12" s="1"/>
  <c r="K6030" i="12" s="1"/>
  <c r="K6054" i="12" s="1"/>
  <c r="K6078" i="12" s="1"/>
  <c r="K6102" i="12" s="1"/>
  <c r="K6126" i="12" s="1"/>
  <c r="K6150" i="12" s="1"/>
  <c r="K6174" i="12" s="1"/>
  <c r="K6198" i="12" s="1"/>
  <c r="K6222" i="12" s="1"/>
  <c r="K6246" i="12" s="1"/>
  <c r="K6270" i="12" s="1"/>
  <c r="K6294" i="12" s="1"/>
  <c r="K6318" i="12" s="1"/>
  <c r="K6342" i="12" s="1"/>
  <c r="K6366" i="12" s="1"/>
  <c r="K6390" i="12" s="1"/>
  <c r="K6414" i="12" s="1"/>
  <c r="K6438" i="12" s="1"/>
  <c r="K6462" i="12" s="1"/>
  <c r="K6486" i="12" s="1"/>
  <c r="K6510" i="12" s="1"/>
  <c r="K6534" i="12" s="1"/>
  <c r="K6558" i="12" s="1"/>
  <c r="K6582" i="12" s="1"/>
  <c r="K6606" i="12" s="1"/>
  <c r="K6630" i="12" s="1"/>
  <c r="K6654" i="12" s="1"/>
  <c r="K6678" i="12" s="1"/>
  <c r="K6702" i="12" s="1"/>
  <c r="K6726" i="12" s="1"/>
  <c r="K6750" i="12" s="1"/>
  <c r="K6774" i="12" s="1"/>
  <c r="K6798" i="12" s="1"/>
  <c r="K6822" i="12" s="1"/>
  <c r="K6846" i="12" s="1"/>
  <c r="K6870" i="12" s="1"/>
  <c r="K6894" i="12" s="1"/>
  <c r="K6918" i="12" s="1"/>
  <c r="K6942" i="12" s="1"/>
  <c r="K6966" i="12" s="1"/>
  <c r="K6990" i="12" s="1"/>
  <c r="K7014" i="12" s="1"/>
  <c r="K7038" i="12" s="1"/>
  <c r="K7062" i="12" s="1"/>
  <c r="K7086" i="12" s="1"/>
  <c r="K7110" i="12" s="1"/>
  <c r="K7134" i="12" s="1"/>
  <c r="K7158" i="12" s="1"/>
  <c r="K7182" i="12" s="1"/>
  <c r="K7206" i="12" s="1"/>
  <c r="K7230" i="12" s="1"/>
  <c r="K7254" i="12" s="1"/>
  <c r="K7278" i="12" s="1"/>
  <c r="K7302" i="12" s="1"/>
  <c r="K7326" i="12" s="1"/>
  <c r="K7350" i="12" s="1"/>
  <c r="K7374" i="12" s="1"/>
  <c r="K7398" i="12" s="1"/>
  <c r="K7422" i="12" s="1"/>
  <c r="K7446" i="12" s="1"/>
  <c r="K7470" i="12" s="1"/>
  <c r="K7494" i="12" s="1"/>
  <c r="K7518" i="12" s="1"/>
  <c r="K7542" i="12" s="1"/>
  <c r="K7566" i="12" s="1"/>
  <c r="K7590" i="12" s="1"/>
  <c r="K7614" i="12" s="1"/>
  <c r="K7638" i="12" s="1"/>
  <c r="K7662" i="12" s="1"/>
  <c r="K7686" i="12" s="1"/>
  <c r="K7710" i="12" s="1"/>
  <c r="K7734" i="12" s="1"/>
  <c r="K7758" i="12" s="1"/>
  <c r="K7782" i="12" s="1"/>
  <c r="K7806" i="12" s="1"/>
  <c r="K7830" i="12" s="1"/>
  <c r="K7854" i="12" s="1"/>
  <c r="K7878" i="12" s="1"/>
  <c r="K7902" i="12" s="1"/>
  <c r="K7926" i="12" s="1"/>
  <c r="K7950" i="12" s="1"/>
  <c r="K7974" i="12" s="1"/>
  <c r="K7998" i="12" s="1"/>
  <c r="K8022" i="12" s="1"/>
  <c r="K8046" i="12" s="1"/>
  <c r="K8070" i="12" s="1"/>
  <c r="K8094" i="12" s="1"/>
  <c r="K8118" i="12" s="1"/>
  <c r="K8142" i="12" s="1"/>
  <c r="K8166" i="12" s="1"/>
  <c r="K8190" i="12" s="1"/>
  <c r="K8214" i="12" s="1"/>
  <c r="K8238" i="12" s="1"/>
  <c r="K8262" i="12" s="1"/>
  <c r="K8286" i="12" s="1"/>
  <c r="K8310" i="12" s="1"/>
  <c r="K8334" i="12" s="1"/>
  <c r="K8358" i="12" s="1"/>
  <c r="K8382" i="12" s="1"/>
  <c r="K8406" i="12" s="1"/>
  <c r="K8430" i="12" s="1"/>
  <c r="K8454" i="12" s="1"/>
  <c r="K8478" i="12" s="1"/>
  <c r="K8502" i="12" s="1"/>
  <c r="K8526" i="12" s="1"/>
  <c r="K8550" i="12" s="1"/>
  <c r="K8574" i="12" s="1"/>
  <c r="K8598" i="12" s="1"/>
  <c r="K8622" i="12" s="1"/>
  <c r="K8646" i="12" s="1"/>
  <c r="K8670" i="12" s="1"/>
  <c r="K8694" i="12" s="1"/>
  <c r="K8718" i="12" s="1"/>
  <c r="K29" i="12"/>
  <c r="K53" i="12" s="1"/>
  <c r="K77" i="12" s="1"/>
  <c r="K101" i="12" s="1"/>
  <c r="K125" i="12" s="1"/>
  <c r="K149" i="12" s="1"/>
  <c r="K173" i="12" s="1"/>
  <c r="K197" i="12" s="1"/>
  <c r="K221" i="12" s="1"/>
  <c r="K245" i="12" s="1"/>
  <c r="K269" i="12" s="1"/>
  <c r="K293" i="12" s="1"/>
  <c r="K317" i="12" s="1"/>
  <c r="K341" i="12" s="1"/>
  <c r="K365" i="12" s="1"/>
  <c r="K389" i="12" s="1"/>
  <c r="K413" i="12" s="1"/>
  <c r="K437" i="12" s="1"/>
  <c r="K461" i="12" s="1"/>
  <c r="K485" i="12" s="1"/>
  <c r="K509" i="12" s="1"/>
  <c r="K533" i="12" s="1"/>
  <c r="K557" i="12" s="1"/>
  <c r="K581" i="12" s="1"/>
  <c r="K605" i="12" s="1"/>
  <c r="K629" i="12" s="1"/>
  <c r="K653" i="12" s="1"/>
  <c r="K677" i="12" s="1"/>
  <c r="K701" i="12" s="1"/>
  <c r="K725" i="12" s="1"/>
  <c r="K749" i="12" s="1"/>
  <c r="K773" i="12" s="1"/>
  <c r="K797" i="12" s="1"/>
  <c r="K821" i="12" s="1"/>
  <c r="K845" i="12" s="1"/>
  <c r="K869" i="12" s="1"/>
  <c r="K893" i="12" s="1"/>
  <c r="K917" i="12" s="1"/>
  <c r="K941" i="12" s="1"/>
  <c r="K965" i="12" s="1"/>
  <c r="K989" i="12" s="1"/>
  <c r="K1013" i="12" s="1"/>
  <c r="K1037" i="12" s="1"/>
  <c r="K1061" i="12" s="1"/>
  <c r="K1085" i="12" s="1"/>
  <c r="K1109" i="12" s="1"/>
  <c r="K1133" i="12" s="1"/>
  <c r="K1157" i="12" s="1"/>
  <c r="K1181" i="12" s="1"/>
  <c r="K1205" i="12" s="1"/>
  <c r="K1229" i="12" s="1"/>
  <c r="K1253" i="12" s="1"/>
  <c r="K1277" i="12" s="1"/>
  <c r="K1301" i="12" s="1"/>
  <c r="K1325" i="12" s="1"/>
  <c r="K1349" i="12" s="1"/>
  <c r="K1373" i="12" s="1"/>
  <c r="K1397" i="12" s="1"/>
  <c r="K1421" i="12" s="1"/>
  <c r="K1445" i="12" s="1"/>
  <c r="K1469" i="12" s="1"/>
  <c r="K1493" i="12" s="1"/>
  <c r="K1517" i="12" s="1"/>
  <c r="K1541" i="12" s="1"/>
  <c r="K1565" i="12" s="1"/>
  <c r="K1589" i="12" s="1"/>
  <c r="K1613" i="12" s="1"/>
  <c r="K1637" i="12" s="1"/>
  <c r="K1661" i="12" s="1"/>
  <c r="K1685" i="12" s="1"/>
  <c r="K1709" i="12" s="1"/>
  <c r="K1733" i="12" s="1"/>
  <c r="K1757" i="12" s="1"/>
  <c r="K1781" i="12" s="1"/>
  <c r="K1805" i="12" s="1"/>
  <c r="K1829" i="12" s="1"/>
  <c r="K1853" i="12" s="1"/>
  <c r="K1877" i="12" s="1"/>
  <c r="K1901" i="12" s="1"/>
  <c r="K1925" i="12" s="1"/>
  <c r="K1949" i="12" s="1"/>
  <c r="K1973" i="12" s="1"/>
  <c r="K1997" i="12" s="1"/>
  <c r="K2021" i="12" s="1"/>
  <c r="K2045" i="12" s="1"/>
  <c r="K2069" i="12" s="1"/>
  <c r="K2093" i="12" s="1"/>
  <c r="K2117" i="12" s="1"/>
  <c r="K2141" i="12" s="1"/>
  <c r="K2165" i="12" s="1"/>
  <c r="K2189" i="12" s="1"/>
  <c r="K2213" i="12" s="1"/>
  <c r="K2237" i="12" s="1"/>
  <c r="K2261" i="12" s="1"/>
  <c r="K2285" i="12" s="1"/>
  <c r="K2309" i="12" s="1"/>
  <c r="K2333" i="12" s="1"/>
  <c r="K2357" i="12" s="1"/>
  <c r="K2381" i="12" s="1"/>
  <c r="K2405" i="12" s="1"/>
  <c r="K2429" i="12" s="1"/>
  <c r="K2453" i="12" s="1"/>
  <c r="K2477" i="12" s="1"/>
  <c r="K2501" i="12" s="1"/>
  <c r="K2525" i="12" s="1"/>
  <c r="K2549" i="12" s="1"/>
  <c r="K2573" i="12" s="1"/>
  <c r="K2597" i="12" s="1"/>
  <c r="K2621" i="12" s="1"/>
  <c r="K2645" i="12" s="1"/>
  <c r="K2669" i="12" s="1"/>
  <c r="K2693" i="12" s="1"/>
  <c r="K2717" i="12" s="1"/>
  <c r="K2741" i="12" s="1"/>
  <c r="K2765" i="12" s="1"/>
  <c r="K2789" i="12" s="1"/>
  <c r="K2813" i="12" s="1"/>
  <c r="K2837" i="12" s="1"/>
  <c r="K2861" i="12" s="1"/>
  <c r="K2885" i="12" s="1"/>
  <c r="K2909" i="12" s="1"/>
  <c r="K2933" i="12" s="1"/>
  <c r="K2957" i="12" s="1"/>
  <c r="K2981" i="12" s="1"/>
  <c r="K3005" i="12" s="1"/>
  <c r="K3029" i="12" s="1"/>
  <c r="K3053" i="12" s="1"/>
  <c r="K3077" i="12" s="1"/>
  <c r="K3101" i="12" s="1"/>
  <c r="K3125" i="12" s="1"/>
  <c r="K3149" i="12" s="1"/>
  <c r="K3173" i="12" s="1"/>
  <c r="K3197" i="12" s="1"/>
  <c r="K3221" i="12" s="1"/>
  <c r="K3245" i="12" s="1"/>
  <c r="K3269" i="12" s="1"/>
  <c r="K3293" i="12" s="1"/>
  <c r="K3317" i="12" s="1"/>
  <c r="K3341" i="12" s="1"/>
  <c r="K3365" i="12" s="1"/>
  <c r="K3389" i="12" s="1"/>
  <c r="K3413" i="12" s="1"/>
  <c r="K3437" i="12" s="1"/>
  <c r="K3461" i="12" s="1"/>
  <c r="K3485" i="12" s="1"/>
  <c r="K3509" i="12" s="1"/>
  <c r="K3533" i="12" s="1"/>
  <c r="K3557" i="12" s="1"/>
  <c r="K3581" i="12" s="1"/>
  <c r="K3605" i="12" s="1"/>
  <c r="K3629" i="12" s="1"/>
  <c r="K3653" i="12" s="1"/>
  <c r="K3677" i="12" s="1"/>
  <c r="K3701" i="12" s="1"/>
  <c r="K3725" i="12" s="1"/>
  <c r="K3749" i="12" s="1"/>
  <c r="K3773" i="12" s="1"/>
  <c r="K3797" i="12" s="1"/>
  <c r="K3821" i="12" s="1"/>
  <c r="K3845" i="12" s="1"/>
  <c r="K3869" i="12" s="1"/>
  <c r="K3893" i="12" s="1"/>
  <c r="K3917" i="12" s="1"/>
  <c r="K3941" i="12" s="1"/>
  <c r="K3965" i="12" s="1"/>
  <c r="K3989" i="12" s="1"/>
  <c r="K4013" i="12" s="1"/>
  <c r="K4037" i="12" s="1"/>
  <c r="K4061" i="12" s="1"/>
  <c r="K4085" i="12" s="1"/>
  <c r="K4109" i="12" s="1"/>
  <c r="K4133" i="12" s="1"/>
  <c r="K4157" i="12" s="1"/>
  <c r="K4181" i="12" s="1"/>
  <c r="K4205" i="12" s="1"/>
  <c r="K4229" i="12" s="1"/>
  <c r="K4253" i="12" s="1"/>
  <c r="K4277" i="12" s="1"/>
  <c r="K4301" i="12" s="1"/>
  <c r="K4325" i="12" s="1"/>
  <c r="K4349" i="12" s="1"/>
  <c r="K4373" i="12" s="1"/>
  <c r="K4397" i="12" s="1"/>
  <c r="K4421" i="12" s="1"/>
  <c r="K4445" i="12" s="1"/>
  <c r="K4469" i="12" s="1"/>
  <c r="K4493" i="12" s="1"/>
  <c r="K4517" i="12" s="1"/>
  <c r="K4541" i="12" s="1"/>
  <c r="K4565" i="12" s="1"/>
  <c r="K4589" i="12" s="1"/>
  <c r="K4613" i="12" s="1"/>
  <c r="K4637" i="12" s="1"/>
  <c r="K4661" i="12" s="1"/>
  <c r="K4685" i="12" s="1"/>
  <c r="K4709" i="12" s="1"/>
  <c r="K4733" i="12" s="1"/>
  <c r="K4757" i="12" s="1"/>
  <c r="K4781" i="12" s="1"/>
  <c r="K4805" i="12" s="1"/>
  <c r="K4829" i="12" s="1"/>
  <c r="K4853" i="12" s="1"/>
  <c r="K4877" i="12" s="1"/>
  <c r="K4901" i="12" s="1"/>
  <c r="K4925" i="12" s="1"/>
  <c r="K4949" i="12" s="1"/>
  <c r="K4973" i="12" s="1"/>
  <c r="K4997" i="12" s="1"/>
  <c r="K5021" i="12" s="1"/>
  <c r="K5045" i="12" s="1"/>
  <c r="K5069" i="12" s="1"/>
  <c r="K5093" i="12" s="1"/>
  <c r="K5117" i="12" s="1"/>
  <c r="K5141" i="12" s="1"/>
  <c r="K5165" i="12" s="1"/>
  <c r="K5189" i="12" s="1"/>
  <c r="K5213" i="12" s="1"/>
  <c r="K5237" i="12" s="1"/>
  <c r="K5261" i="12" s="1"/>
  <c r="K5285" i="12" s="1"/>
  <c r="K5309" i="12" s="1"/>
  <c r="K5333" i="12" s="1"/>
  <c r="K5357" i="12" s="1"/>
  <c r="K5381" i="12" s="1"/>
  <c r="K5405" i="12" s="1"/>
  <c r="K5429" i="12" s="1"/>
  <c r="K5453" i="12" s="1"/>
  <c r="K5477" i="12" s="1"/>
  <c r="K5501" i="12" s="1"/>
  <c r="K5525" i="12" s="1"/>
  <c r="K5549" i="12" s="1"/>
  <c r="K5573" i="12" s="1"/>
  <c r="K5597" i="12" s="1"/>
  <c r="K5621" i="12" s="1"/>
  <c r="K5645" i="12" s="1"/>
  <c r="K5669" i="12" s="1"/>
  <c r="K5693" i="12" s="1"/>
  <c r="K5717" i="12" s="1"/>
  <c r="K5741" i="12" s="1"/>
  <c r="K5765" i="12" s="1"/>
  <c r="K5789" i="12" s="1"/>
  <c r="K5813" i="12" s="1"/>
  <c r="K5837" i="12" s="1"/>
  <c r="K5861" i="12" s="1"/>
  <c r="K5885" i="12" s="1"/>
  <c r="K5909" i="12" s="1"/>
  <c r="K5933" i="12" s="1"/>
  <c r="K5957" i="12" s="1"/>
  <c r="K5981" i="12" s="1"/>
  <c r="K6005" i="12" s="1"/>
  <c r="K6029" i="12" s="1"/>
  <c r="K6053" i="12" s="1"/>
  <c r="K6077" i="12" s="1"/>
  <c r="K6101" i="12" s="1"/>
  <c r="K6125" i="12" s="1"/>
  <c r="K6149" i="12" s="1"/>
  <c r="K6173" i="12" s="1"/>
  <c r="K6197" i="12" s="1"/>
  <c r="K6221" i="12" s="1"/>
  <c r="K6245" i="12" s="1"/>
  <c r="K6269" i="12" s="1"/>
  <c r="K6293" i="12" s="1"/>
  <c r="K6317" i="12" s="1"/>
  <c r="K6341" i="12" s="1"/>
  <c r="K6365" i="12" s="1"/>
  <c r="K6389" i="12" s="1"/>
  <c r="K6413" i="12" s="1"/>
  <c r="K6437" i="12" s="1"/>
  <c r="K6461" i="12" s="1"/>
  <c r="K6485" i="12" s="1"/>
  <c r="K6509" i="12" s="1"/>
  <c r="K6533" i="12" s="1"/>
  <c r="K6557" i="12" s="1"/>
  <c r="K6581" i="12" s="1"/>
  <c r="K6605" i="12" s="1"/>
  <c r="K6629" i="12" s="1"/>
  <c r="K6653" i="12" s="1"/>
  <c r="K6677" i="12" s="1"/>
  <c r="K6701" i="12" s="1"/>
  <c r="K6725" i="12" s="1"/>
  <c r="K6749" i="12" s="1"/>
  <c r="K6773" i="12" s="1"/>
  <c r="K6797" i="12" s="1"/>
  <c r="K6821" i="12" s="1"/>
  <c r="K6845" i="12" s="1"/>
  <c r="K6869" i="12" s="1"/>
  <c r="K6893" i="12" s="1"/>
  <c r="K6917" i="12" s="1"/>
  <c r="K6941" i="12" s="1"/>
  <c r="K6965" i="12" s="1"/>
  <c r="K6989" i="12" s="1"/>
  <c r="K7013" i="12" s="1"/>
  <c r="K7037" i="12" s="1"/>
  <c r="K7061" i="12" s="1"/>
  <c r="K7085" i="12" s="1"/>
  <c r="K7109" i="12" s="1"/>
  <c r="K7133" i="12" s="1"/>
  <c r="K7157" i="12" s="1"/>
  <c r="K7181" i="12" s="1"/>
  <c r="K7205" i="12" s="1"/>
  <c r="K7229" i="12" s="1"/>
  <c r="K7253" i="12" s="1"/>
  <c r="K7277" i="12" s="1"/>
  <c r="K7301" i="12" s="1"/>
  <c r="K7325" i="12" s="1"/>
  <c r="K7349" i="12" s="1"/>
  <c r="K7373" i="12" s="1"/>
  <c r="K7397" i="12" s="1"/>
  <c r="K7421" i="12" s="1"/>
  <c r="K7445" i="12" s="1"/>
  <c r="K7469" i="12" s="1"/>
  <c r="K7493" i="12" s="1"/>
  <c r="K7517" i="12" s="1"/>
  <c r="K7541" i="12" s="1"/>
  <c r="K7565" i="12" s="1"/>
  <c r="K7589" i="12" s="1"/>
  <c r="K7613" i="12" s="1"/>
  <c r="K7637" i="12" s="1"/>
  <c r="K7661" i="12" s="1"/>
  <c r="K7685" i="12" s="1"/>
  <c r="K7709" i="12" s="1"/>
  <c r="K7733" i="12" s="1"/>
  <c r="K7757" i="12" s="1"/>
  <c r="K7781" i="12" s="1"/>
  <c r="K7805" i="12" s="1"/>
  <c r="K7829" i="12" s="1"/>
  <c r="K7853" i="12" s="1"/>
  <c r="K7877" i="12" s="1"/>
  <c r="K7901" i="12" s="1"/>
  <c r="K7925" i="12" s="1"/>
  <c r="K7949" i="12" s="1"/>
  <c r="K7973" i="12" s="1"/>
  <c r="K7997" i="12" s="1"/>
  <c r="K8021" i="12" s="1"/>
  <c r="K8045" i="12" s="1"/>
  <c r="K8069" i="12" s="1"/>
  <c r="K8093" i="12" s="1"/>
  <c r="K8117" i="12" s="1"/>
  <c r="K8141" i="12" s="1"/>
  <c r="K8165" i="12" s="1"/>
  <c r="K8189" i="12" s="1"/>
  <c r="K8213" i="12" s="1"/>
  <c r="K8237" i="12" s="1"/>
  <c r="K8261" i="12" s="1"/>
  <c r="K8285" i="12" s="1"/>
  <c r="K8309" i="12" s="1"/>
  <c r="K8333" i="12" s="1"/>
  <c r="K8357" i="12" s="1"/>
  <c r="K8381" i="12" s="1"/>
  <c r="K8405" i="12" s="1"/>
  <c r="K8429" i="12" s="1"/>
  <c r="K8453" i="12" s="1"/>
  <c r="K8477" i="12" s="1"/>
  <c r="K8501" i="12" s="1"/>
  <c r="K8525" i="12" s="1"/>
  <c r="K8549" i="12" s="1"/>
  <c r="K8573" i="12" s="1"/>
  <c r="K8597" i="12" s="1"/>
  <c r="K8621" i="12" s="1"/>
  <c r="K8645" i="12" s="1"/>
  <c r="K8669" i="12" s="1"/>
  <c r="K8693" i="12" s="1"/>
  <c r="K8717" i="12" s="1"/>
  <c r="K28" i="12"/>
  <c r="K52" i="12" s="1"/>
  <c r="K76" i="12" s="1"/>
  <c r="K100" i="12" s="1"/>
  <c r="K124" i="12" s="1"/>
  <c r="K148" i="12" s="1"/>
  <c r="K172" i="12" s="1"/>
  <c r="K196" i="12" s="1"/>
  <c r="K220" i="12" s="1"/>
  <c r="K244" i="12" s="1"/>
  <c r="K268" i="12" s="1"/>
  <c r="K292" i="12" s="1"/>
  <c r="K316" i="12" s="1"/>
  <c r="K340" i="12" s="1"/>
  <c r="K364" i="12" s="1"/>
  <c r="K388" i="12" s="1"/>
  <c r="K412" i="12" s="1"/>
  <c r="K436" i="12" s="1"/>
  <c r="K460" i="12" s="1"/>
  <c r="K484" i="12" s="1"/>
  <c r="K508" i="12" s="1"/>
  <c r="K532" i="12" s="1"/>
  <c r="K556" i="12" s="1"/>
  <c r="K580" i="12" s="1"/>
  <c r="K604" i="12" s="1"/>
  <c r="K628" i="12" s="1"/>
  <c r="K652" i="12" s="1"/>
  <c r="K676" i="12" s="1"/>
  <c r="K700" i="12" s="1"/>
  <c r="K724" i="12" s="1"/>
  <c r="K748" i="12" s="1"/>
  <c r="K772" i="12" s="1"/>
  <c r="K796" i="12" s="1"/>
  <c r="K820" i="12" s="1"/>
  <c r="K844" i="12" s="1"/>
  <c r="K868" i="12" s="1"/>
  <c r="K892" i="12" s="1"/>
  <c r="K916" i="12" s="1"/>
  <c r="K940" i="12" s="1"/>
  <c r="K964" i="12" s="1"/>
  <c r="K988" i="12" s="1"/>
  <c r="K1012" i="12" s="1"/>
  <c r="K1036" i="12" s="1"/>
  <c r="K1060" i="12" s="1"/>
  <c r="K1084" i="12" s="1"/>
  <c r="K1108" i="12" s="1"/>
  <c r="K1132" i="12" s="1"/>
  <c r="K1156" i="12" s="1"/>
  <c r="K1180" i="12" s="1"/>
  <c r="K1204" i="12" s="1"/>
  <c r="K1228" i="12" s="1"/>
  <c r="K1252" i="12" s="1"/>
  <c r="K1276" i="12" s="1"/>
  <c r="K1300" i="12" s="1"/>
  <c r="K1324" i="12" s="1"/>
  <c r="K1348" i="12" s="1"/>
  <c r="K1372" i="12" s="1"/>
  <c r="K1396" i="12" s="1"/>
  <c r="K1420" i="12" s="1"/>
  <c r="K1444" i="12" s="1"/>
  <c r="K1468" i="12" s="1"/>
  <c r="K1492" i="12" s="1"/>
  <c r="K1516" i="12" s="1"/>
  <c r="K1540" i="12" s="1"/>
  <c r="K1564" i="12" s="1"/>
  <c r="K1588" i="12" s="1"/>
  <c r="K1612" i="12" s="1"/>
  <c r="K1636" i="12" s="1"/>
  <c r="K1660" i="12" s="1"/>
  <c r="K1684" i="12" s="1"/>
  <c r="K1708" i="12" s="1"/>
  <c r="K1732" i="12" s="1"/>
  <c r="K1756" i="12" s="1"/>
  <c r="K1780" i="12" s="1"/>
  <c r="K1804" i="12" s="1"/>
  <c r="K1828" i="12" s="1"/>
  <c r="K1852" i="12" s="1"/>
  <c r="K1876" i="12" s="1"/>
  <c r="K1900" i="12" s="1"/>
  <c r="K1924" i="12" s="1"/>
  <c r="K1948" i="12" s="1"/>
  <c r="K1972" i="12" s="1"/>
  <c r="K1996" i="12" s="1"/>
  <c r="K2020" i="12" s="1"/>
  <c r="K2044" i="12" s="1"/>
  <c r="K2068" i="12" s="1"/>
  <c r="K2092" i="12" s="1"/>
  <c r="K2116" i="12" s="1"/>
  <c r="K2140" i="12" s="1"/>
  <c r="K2164" i="12" s="1"/>
  <c r="K2188" i="12" s="1"/>
  <c r="K2212" i="12" s="1"/>
  <c r="K2236" i="12" s="1"/>
  <c r="K2260" i="12" s="1"/>
  <c r="K2284" i="12" s="1"/>
  <c r="K2308" i="12" s="1"/>
  <c r="K2332" i="12" s="1"/>
  <c r="K2356" i="12" s="1"/>
  <c r="K2380" i="12" s="1"/>
  <c r="K2404" i="12" s="1"/>
  <c r="K2428" i="12" s="1"/>
  <c r="K2452" i="12" s="1"/>
  <c r="K2476" i="12" s="1"/>
  <c r="K2500" i="12" s="1"/>
  <c r="K2524" i="12" s="1"/>
  <c r="K2548" i="12" s="1"/>
  <c r="K2572" i="12" s="1"/>
  <c r="K2596" i="12" s="1"/>
  <c r="K2620" i="12" s="1"/>
  <c r="K2644" i="12" s="1"/>
  <c r="K2668" i="12" s="1"/>
  <c r="K2692" i="12" s="1"/>
  <c r="K2716" i="12" s="1"/>
  <c r="K2740" i="12" s="1"/>
  <c r="K2764" i="12" s="1"/>
  <c r="K2788" i="12" s="1"/>
  <c r="K2812" i="12" s="1"/>
  <c r="K2836" i="12" s="1"/>
  <c r="K2860" i="12" s="1"/>
  <c r="K2884" i="12" s="1"/>
  <c r="K2908" i="12" s="1"/>
  <c r="K2932" i="12" s="1"/>
  <c r="K2956" i="12" s="1"/>
  <c r="K2980" i="12" s="1"/>
  <c r="K3004" i="12" s="1"/>
  <c r="K3028" i="12" s="1"/>
  <c r="K3052" i="12" s="1"/>
  <c r="K3076" i="12" s="1"/>
  <c r="K3100" i="12" s="1"/>
  <c r="K3124" i="12" s="1"/>
  <c r="K3148" i="12" s="1"/>
  <c r="K3172" i="12" s="1"/>
  <c r="K3196" i="12" s="1"/>
  <c r="K3220" i="12" s="1"/>
  <c r="K3244" i="12" s="1"/>
  <c r="K3268" i="12" s="1"/>
  <c r="K3292" i="12" s="1"/>
  <c r="K3316" i="12" s="1"/>
  <c r="K3340" i="12" s="1"/>
  <c r="K3364" i="12" s="1"/>
  <c r="K3388" i="12" s="1"/>
  <c r="K3412" i="12" s="1"/>
  <c r="K3436" i="12" s="1"/>
  <c r="K3460" i="12" s="1"/>
  <c r="K3484" i="12" s="1"/>
  <c r="K3508" i="12" s="1"/>
  <c r="K3532" i="12" s="1"/>
  <c r="K3556" i="12" s="1"/>
  <c r="K3580" i="12" s="1"/>
  <c r="K3604" i="12" s="1"/>
  <c r="K3628" i="12" s="1"/>
  <c r="K3652" i="12" s="1"/>
  <c r="K3676" i="12" s="1"/>
  <c r="K3700" i="12" s="1"/>
  <c r="K3724" i="12" s="1"/>
  <c r="K3748" i="12" s="1"/>
  <c r="K3772" i="12" s="1"/>
  <c r="K3796" i="12" s="1"/>
  <c r="K3820" i="12" s="1"/>
  <c r="K3844" i="12" s="1"/>
  <c r="K3868" i="12" s="1"/>
  <c r="K3892" i="12" s="1"/>
  <c r="K3916" i="12" s="1"/>
  <c r="K3940" i="12" s="1"/>
  <c r="K3964" i="12" s="1"/>
  <c r="K3988" i="12" s="1"/>
  <c r="K4012" i="12" s="1"/>
  <c r="K4036" i="12" s="1"/>
  <c r="K4060" i="12" s="1"/>
  <c r="K4084" i="12" s="1"/>
  <c r="K4108" i="12" s="1"/>
  <c r="K4132" i="12" s="1"/>
  <c r="K4156" i="12" s="1"/>
  <c r="K4180" i="12" s="1"/>
  <c r="K4204" i="12" s="1"/>
  <c r="K4228" i="12" s="1"/>
  <c r="K4252" i="12" s="1"/>
  <c r="K4276" i="12" s="1"/>
  <c r="K4300" i="12" s="1"/>
  <c r="K4324" i="12" s="1"/>
  <c r="K4348" i="12" s="1"/>
  <c r="K4372" i="12" s="1"/>
  <c r="K4396" i="12" s="1"/>
  <c r="K4420" i="12" s="1"/>
  <c r="K4444" i="12" s="1"/>
  <c r="K4468" i="12" s="1"/>
  <c r="K4492" i="12" s="1"/>
  <c r="K4516" i="12" s="1"/>
  <c r="K4540" i="12" s="1"/>
  <c r="K4564" i="12" s="1"/>
  <c r="K4588" i="12" s="1"/>
  <c r="K4612" i="12" s="1"/>
  <c r="K4636" i="12" s="1"/>
  <c r="K4660" i="12" s="1"/>
  <c r="K4684" i="12" s="1"/>
  <c r="K4708" i="12" s="1"/>
  <c r="K4732" i="12" s="1"/>
  <c r="K4756" i="12" s="1"/>
  <c r="K4780" i="12" s="1"/>
  <c r="K4804" i="12" s="1"/>
  <c r="K4828" i="12" s="1"/>
  <c r="K4852" i="12" s="1"/>
  <c r="K4876" i="12" s="1"/>
  <c r="K4900" i="12" s="1"/>
  <c r="K4924" i="12" s="1"/>
  <c r="K4948" i="12" s="1"/>
  <c r="K4972" i="12" s="1"/>
  <c r="K4996" i="12" s="1"/>
  <c r="K5020" i="12" s="1"/>
  <c r="K5044" i="12" s="1"/>
  <c r="K5068" i="12" s="1"/>
  <c r="K5092" i="12" s="1"/>
  <c r="K5116" i="12" s="1"/>
  <c r="K5140" i="12" s="1"/>
  <c r="K5164" i="12" s="1"/>
  <c r="K5188" i="12" s="1"/>
  <c r="K5212" i="12" s="1"/>
  <c r="K5236" i="12" s="1"/>
  <c r="K5260" i="12" s="1"/>
  <c r="K5284" i="12" s="1"/>
  <c r="K5308" i="12" s="1"/>
  <c r="K5332" i="12" s="1"/>
  <c r="K5356" i="12" s="1"/>
  <c r="K5380" i="12" s="1"/>
  <c r="K5404" i="12" s="1"/>
  <c r="K5428" i="12" s="1"/>
  <c r="K5452" i="12" s="1"/>
  <c r="K5476" i="12" s="1"/>
  <c r="K5500" i="12" s="1"/>
  <c r="K5524" i="12" s="1"/>
  <c r="K5548" i="12" s="1"/>
  <c r="K5572" i="12" s="1"/>
  <c r="K5596" i="12" s="1"/>
  <c r="K5620" i="12" s="1"/>
  <c r="K5644" i="12" s="1"/>
  <c r="K5668" i="12" s="1"/>
  <c r="K5692" i="12" s="1"/>
  <c r="K5716" i="12" s="1"/>
  <c r="K5740" i="12" s="1"/>
  <c r="K5764" i="12" s="1"/>
  <c r="K5788" i="12" s="1"/>
  <c r="K5812" i="12" s="1"/>
  <c r="K5836" i="12" s="1"/>
  <c r="K5860" i="12" s="1"/>
  <c r="K5884" i="12" s="1"/>
  <c r="K5908" i="12" s="1"/>
  <c r="K5932" i="12" s="1"/>
  <c r="K5956" i="12" s="1"/>
  <c r="K5980" i="12" s="1"/>
  <c r="K6004" i="12" s="1"/>
  <c r="K6028" i="12" s="1"/>
  <c r="K6052" i="12" s="1"/>
  <c r="K6076" i="12" s="1"/>
  <c r="K6100" i="12" s="1"/>
  <c r="K6124" i="12" s="1"/>
  <c r="K6148" i="12" s="1"/>
  <c r="K6172" i="12" s="1"/>
  <c r="K6196" i="12" s="1"/>
  <c r="K6220" i="12" s="1"/>
  <c r="K6244" i="12" s="1"/>
  <c r="K6268" i="12" s="1"/>
  <c r="K6292" i="12" s="1"/>
  <c r="K6316" i="12" s="1"/>
  <c r="K6340" i="12" s="1"/>
  <c r="K6364" i="12" s="1"/>
  <c r="K6388" i="12" s="1"/>
  <c r="K6412" i="12" s="1"/>
  <c r="K6436" i="12" s="1"/>
  <c r="K6460" i="12" s="1"/>
  <c r="K6484" i="12" s="1"/>
  <c r="K6508" i="12" s="1"/>
  <c r="K6532" i="12" s="1"/>
  <c r="K6556" i="12" s="1"/>
  <c r="K6580" i="12" s="1"/>
  <c r="K6604" i="12" s="1"/>
  <c r="K6628" i="12" s="1"/>
  <c r="K6652" i="12" s="1"/>
  <c r="K6676" i="12" s="1"/>
  <c r="K6700" i="12" s="1"/>
  <c r="K6724" i="12" s="1"/>
  <c r="K6748" i="12" s="1"/>
  <c r="K6772" i="12" s="1"/>
  <c r="K6796" i="12" s="1"/>
  <c r="K6820" i="12" s="1"/>
  <c r="K6844" i="12" s="1"/>
  <c r="K6868" i="12" s="1"/>
  <c r="K6892" i="12" s="1"/>
  <c r="K6916" i="12" s="1"/>
  <c r="K6940" i="12" s="1"/>
  <c r="K6964" i="12" s="1"/>
  <c r="K6988" i="12" s="1"/>
  <c r="K7012" i="12" s="1"/>
  <c r="K7036" i="12" s="1"/>
  <c r="K7060" i="12" s="1"/>
  <c r="K7084" i="12" s="1"/>
  <c r="K7108" i="12" s="1"/>
  <c r="K7132" i="12" s="1"/>
  <c r="K7156" i="12" s="1"/>
  <c r="K7180" i="12" s="1"/>
  <c r="K7204" i="12" s="1"/>
  <c r="K7228" i="12" s="1"/>
  <c r="K7252" i="12" s="1"/>
  <c r="K7276" i="12" s="1"/>
  <c r="K7300" i="12" s="1"/>
  <c r="K7324" i="12" s="1"/>
  <c r="K7348" i="12" s="1"/>
  <c r="K7372" i="12" s="1"/>
  <c r="K7396" i="12" s="1"/>
  <c r="K7420" i="12" s="1"/>
  <c r="K7444" i="12" s="1"/>
  <c r="K7468" i="12" s="1"/>
  <c r="K7492" i="12" s="1"/>
  <c r="K7516" i="12" s="1"/>
  <c r="K7540" i="12" s="1"/>
  <c r="K7564" i="12" s="1"/>
  <c r="K7588" i="12" s="1"/>
  <c r="K7612" i="12" s="1"/>
  <c r="K7636" i="12" s="1"/>
  <c r="K7660" i="12" s="1"/>
  <c r="K7684" i="12" s="1"/>
  <c r="K7708" i="12" s="1"/>
  <c r="K7732" i="12" s="1"/>
  <c r="K7756" i="12" s="1"/>
  <c r="K7780" i="12" s="1"/>
  <c r="K7804" i="12" s="1"/>
  <c r="K7828" i="12" s="1"/>
  <c r="K7852" i="12" s="1"/>
  <c r="K7876" i="12" s="1"/>
  <c r="K7900" i="12" s="1"/>
  <c r="K7924" i="12" s="1"/>
  <c r="K7948" i="12" s="1"/>
  <c r="K7972" i="12" s="1"/>
  <c r="K7996" i="12" s="1"/>
  <c r="K8020" i="12" s="1"/>
  <c r="K8044" i="12" s="1"/>
  <c r="K8068" i="12" s="1"/>
  <c r="K8092" i="12" s="1"/>
  <c r="K8116" i="12" s="1"/>
  <c r="K8140" i="12" s="1"/>
  <c r="K8164" i="12" s="1"/>
  <c r="K8188" i="12" s="1"/>
  <c r="K8212" i="12" s="1"/>
  <c r="K8236" i="12" s="1"/>
  <c r="K8260" i="12" s="1"/>
  <c r="K8284" i="12" s="1"/>
  <c r="K8308" i="12" s="1"/>
  <c r="K8332" i="12" s="1"/>
  <c r="K8356" i="12" s="1"/>
  <c r="K8380" i="12" s="1"/>
  <c r="K8404" i="12" s="1"/>
  <c r="K8428" i="12" s="1"/>
  <c r="K8452" i="12" s="1"/>
  <c r="K8476" i="12" s="1"/>
  <c r="K8500" i="12" s="1"/>
  <c r="K8524" i="12" s="1"/>
  <c r="K8548" i="12" s="1"/>
  <c r="K8572" i="12" s="1"/>
  <c r="K8596" i="12" s="1"/>
  <c r="K8620" i="12" s="1"/>
  <c r="K8644" i="12" s="1"/>
  <c r="K8668" i="12" s="1"/>
  <c r="K8692" i="12" s="1"/>
  <c r="K8716" i="12" s="1"/>
  <c r="K27" i="12"/>
  <c r="K51" i="12" s="1"/>
  <c r="K75" i="12" s="1"/>
  <c r="K99" i="12" s="1"/>
  <c r="K123" i="12" s="1"/>
  <c r="K147" i="12" s="1"/>
  <c r="K171" i="12" s="1"/>
  <c r="K195" i="12" s="1"/>
  <c r="K219" i="12" s="1"/>
  <c r="K243" i="12" s="1"/>
  <c r="K267" i="12" s="1"/>
  <c r="K291" i="12" s="1"/>
  <c r="K315" i="12" s="1"/>
  <c r="K339" i="12" s="1"/>
  <c r="K363" i="12" s="1"/>
  <c r="K387" i="12" s="1"/>
  <c r="K411" i="12" s="1"/>
  <c r="K435" i="12" s="1"/>
  <c r="K459" i="12" s="1"/>
  <c r="K483" i="12" s="1"/>
  <c r="K507" i="12" s="1"/>
  <c r="K531" i="12" s="1"/>
  <c r="K555" i="12" s="1"/>
  <c r="K579" i="12" s="1"/>
  <c r="K603" i="12" s="1"/>
  <c r="K627" i="12" s="1"/>
  <c r="K651" i="12" s="1"/>
  <c r="K675" i="12" s="1"/>
  <c r="K699" i="12" s="1"/>
  <c r="K723" i="12" s="1"/>
  <c r="K747" i="12" s="1"/>
  <c r="K771" i="12" s="1"/>
  <c r="K795" i="12" s="1"/>
  <c r="K819" i="12" s="1"/>
  <c r="K843" i="12" s="1"/>
  <c r="K867" i="12" s="1"/>
  <c r="K891" i="12" s="1"/>
  <c r="K915" i="12" s="1"/>
  <c r="K939" i="12" s="1"/>
  <c r="K963" i="12" s="1"/>
  <c r="K987" i="12" s="1"/>
  <c r="K1011" i="12" s="1"/>
  <c r="K1035" i="12" s="1"/>
  <c r="K1059" i="12" s="1"/>
  <c r="K1083" i="12" s="1"/>
  <c r="K1107" i="12" s="1"/>
  <c r="K1131" i="12" s="1"/>
  <c r="K1155" i="12" s="1"/>
  <c r="K1179" i="12" s="1"/>
  <c r="K1203" i="12" s="1"/>
  <c r="K1227" i="12" s="1"/>
  <c r="K1251" i="12" s="1"/>
  <c r="K1275" i="12" s="1"/>
  <c r="K1299" i="12" s="1"/>
  <c r="K1323" i="12" s="1"/>
  <c r="K1347" i="12" s="1"/>
  <c r="K1371" i="12" s="1"/>
  <c r="K1395" i="12" s="1"/>
  <c r="K1419" i="12" s="1"/>
  <c r="K1443" i="12" s="1"/>
  <c r="K1467" i="12" s="1"/>
  <c r="K1491" i="12" s="1"/>
  <c r="K1515" i="12" s="1"/>
  <c r="K1539" i="12" s="1"/>
  <c r="K1563" i="12" s="1"/>
  <c r="K1587" i="12" s="1"/>
  <c r="K1611" i="12" s="1"/>
  <c r="K1635" i="12" s="1"/>
  <c r="K1659" i="12" s="1"/>
  <c r="K1683" i="12" s="1"/>
  <c r="K1707" i="12" s="1"/>
  <c r="K1731" i="12" s="1"/>
  <c r="K1755" i="12" s="1"/>
  <c r="K1779" i="12" s="1"/>
  <c r="K1803" i="12" s="1"/>
  <c r="K1827" i="12" s="1"/>
  <c r="K1851" i="12" s="1"/>
  <c r="K1875" i="12" s="1"/>
  <c r="K1899" i="12" s="1"/>
  <c r="K1923" i="12" s="1"/>
  <c r="K1947" i="12" s="1"/>
  <c r="K1971" i="12" s="1"/>
  <c r="K1995" i="12" s="1"/>
  <c r="K2019" i="12" s="1"/>
  <c r="K2043" i="12" s="1"/>
  <c r="K2067" i="12" s="1"/>
  <c r="K2091" i="12" s="1"/>
  <c r="K2115" i="12" s="1"/>
  <c r="K2139" i="12" s="1"/>
  <c r="K2163" i="12" s="1"/>
  <c r="K2187" i="12" s="1"/>
  <c r="K2211" i="12" s="1"/>
  <c r="K2235" i="12" s="1"/>
  <c r="K2259" i="12" s="1"/>
  <c r="K2283" i="12" s="1"/>
  <c r="K2307" i="12" s="1"/>
  <c r="K2331" i="12" s="1"/>
  <c r="K2355" i="12" s="1"/>
  <c r="K2379" i="12" s="1"/>
  <c r="K2403" i="12" s="1"/>
  <c r="K2427" i="12" s="1"/>
  <c r="K2451" i="12" s="1"/>
  <c r="K2475" i="12" s="1"/>
  <c r="K2499" i="12" s="1"/>
  <c r="K2523" i="12" s="1"/>
  <c r="K2547" i="12" s="1"/>
  <c r="K2571" i="12" s="1"/>
  <c r="K2595" i="12" s="1"/>
  <c r="K2619" i="12" s="1"/>
  <c r="K2643" i="12" s="1"/>
  <c r="K2667" i="12" s="1"/>
  <c r="K2691" i="12" s="1"/>
  <c r="K2715" i="12" s="1"/>
  <c r="K2739" i="12" s="1"/>
  <c r="K2763" i="12" s="1"/>
  <c r="K2787" i="12" s="1"/>
  <c r="K2811" i="12" s="1"/>
  <c r="K2835" i="12" s="1"/>
  <c r="K2859" i="12" s="1"/>
  <c r="K2883" i="12" s="1"/>
  <c r="K2907" i="12" s="1"/>
  <c r="K2931" i="12" s="1"/>
  <c r="K2955" i="12" s="1"/>
  <c r="K2979" i="12" s="1"/>
  <c r="K3003" i="12" s="1"/>
  <c r="K3027" i="12" s="1"/>
  <c r="K3051" i="12" s="1"/>
  <c r="K3075" i="12" s="1"/>
  <c r="K3099" i="12" s="1"/>
  <c r="K3123" i="12" s="1"/>
  <c r="K3147" i="12" s="1"/>
  <c r="K3171" i="12" s="1"/>
  <c r="K3195" i="12" s="1"/>
  <c r="K3219" i="12" s="1"/>
  <c r="K3243" i="12" s="1"/>
  <c r="K3267" i="12" s="1"/>
  <c r="K3291" i="12" s="1"/>
  <c r="K3315" i="12" s="1"/>
  <c r="K3339" i="12" s="1"/>
  <c r="K3363" i="12" s="1"/>
  <c r="K3387" i="12" s="1"/>
  <c r="K3411" i="12" s="1"/>
  <c r="K3435" i="12" s="1"/>
  <c r="K3459" i="12" s="1"/>
  <c r="K3483" i="12" s="1"/>
  <c r="K3507" i="12" s="1"/>
  <c r="K3531" i="12" s="1"/>
  <c r="K3555" i="12" s="1"/>
  <c r="K3579" i="12" s="1"/>
  <c r="K3603" i="12" s="1"/>
  <c r="K3627" i="12" s="1"/>
  <c r="K3651" i="12" s="1"/>
  <c r="K3675" i="12" s="1"/>
  <c r="K3699" i="12" s="1"/>
  <c r="K3723" i="12" s="1"/>
  <c r="K3747" i="12" s="1"/>
  <c r="K3771" i="12" s="1"/>
  <c r="K3795" i="12" s="1"/>
  <c r="K3819" i="12" s="1"/>
  <c r="K3843" i="12" s="1"/>
  <c r="K3867" i="12" s="1"/>
  <c r="K3891" i="12" s="1"/>
  <c r="K3915" i="12" s="1"/>
  <c r="K3939" i="12" s="1"/>
  <c r="K3963" i="12" s="1"/>
  <c r="K3987" i="12" s="1"/>
  <c r="K4011" i="12" s="1"/>
  <c r="K4035" i="12" s="1"/>
  <c r="K4059" i="12" s="1"/>
  <c r="K4083" i="12" s="1"/>
  <c r="K4107" i="12" s="1"/>
  <c r="K4131" i="12" s="1"/>
  <c r="K4155" i="12" s="1"/>
  <c r="K4179" i="12" s="1"/>
  <c r="K4203" i="12" s="1"/>
  <c r="K4227" i="12" s="1"/>
  <c r="K4251" i="12" s="1"/>
  <c r="K4275" i="12" s="1"/>
  <c r="K4299" i="12" s="1"/>
  <c r="K4323" i="12" s="1"/>
  <c r="K4347" i="12" s="1"/>
  <c r="K4371" i="12" s="1"/>
  <c r="K4395" i="12" s="1"/>
  <c r="K4419" i="12" s="1"/>
  <c r="K4443" i="12" s="1"/>
  <c r="K4467" i="12" s="1"/>
  <c r="K4491" i="12" s="1"/>
  <c r="K4515" i="12" s="1"/>
  <c r="K4539" i="12" s="1"/>
  <c r="K4563" i="12" s="1"/>
  <c r="K4587" i="12" s="1"/>
  <c r="K4611" i="12" s="1"/>
  <c r="K4635" i="12" s="1"/>
  <c r="K4659" i="12" s="1"/>
  <c r="K4683" i="12" s="1"/>
  <c r="K4707" i="12" s="1"/>
  <c r="K4731" i="12" s="1"/>
  <c r="K4755" i="12" s="1"/>
  <c r="K4779" i="12" s="1"/>
  <c r="K4803" i="12" s="1"/>
  <c r="K4827" i="12" s="1"/>
  <c r="K4851" i="12" s="1"/>
  <c r="K4875" i="12" s="1"/>
  <c r="K4899" i="12" s="1"/>
  <c r="K4923" i="12" s="1"/>
  <c r="K4947" i="12" s="1"/>
  <c r="K4971" i="12" s="1"/>
  <c r="K4995" i="12" s="1"/>
  <c r="K5019" i="12" s="1"/>
  <c r="K5043" i="12" s="1"/>
  <c r="K5067" i="12" s="1"/>
  <c r="K5091" i="12" s="1"/>
  <c r="K5115" i="12" s="1"/>
  <c r="K5139" i="12" s="1"/>
  <c r="K5163" i="12" s="1"/>
  <c r="K5187" i="12" s="1"/>
  <c r="K5211" i="12" s="1"/>
  <c r="K5235" i="12" s="1"/>
  <c r="K5259" i="12" s="1"/>
  <c r="K5283" i="12" s="1"/>
  <c r="K5307" i="12" s="1"/>
  <c r="K5331" i="12" s="1"/>
  <c r="K5355" i="12" s="1"/>
  <c r="K5379" i="12" s="1"/>
  <c r="K5403" i="12" s="1"/>
  <c r="K5427" i="12" s="1"/>
  <c r="K5451" i="12" s="1"/>
  <c r="K5475" i="12" s="1"/>
  <c r="K5499" i="12" s="1"/>
  <c r="K5523" i="12" s="1"/>
  <c r="K5547" i="12" s="1"/>
  <c r="K5571" i="12" s="1"/>
  <c r="K5595" i="12" s="1"/>
  <c r="K5619" i="12" s="1"/>
  <c r="K5643" i="12" s="1"/>
  <c r="K5667" i="12" s="1"/>
  <c r="K5691" i="12" s="1"/>
  <c r="K5715" i="12" s="1"/>
  <c r="K5739" i="12" s="1"/>
  <c r="K5763" i="12" s="1"/>
  <c r="K5787" i="12" s="1"/>
  <c r="K5811" i="12" s="1"/>
  <c r="K5835" i="12" s="1"/>
  <c r="K5859" i="12" s="1"/>
  <c r="K5883" i="12" s="1"/>
  <c r="K5907" i="12" s="1"/>
  <c r="K5931" i="12" s="1"/>
  <c r="K5955" i="12" s="1"/>
  <c r="K5979" i="12" s="1"/>
  <c r="K6003" i="12" s="1"/>
  <c r="K6027" i="12" s="1"/>
  <c r="K6051" i="12" s="1"/>
  <c r="K6075" i="12" s="1"/>
  <c r="K6099" i="12" s="1"/>
  <c r="K6123" i="12" s="1"/>
  <c r="K6147" i="12" s="1"/>
  <c r="K6171" i="12" s="1"/>
  <c r="K6195" i="12" s="1"/>
  <c r="K6219" i="12" s="1"/>
  <c r="K6243" i="12" s="1"/>
  <c r="K6267" i="12" s="1"/>
  <c r="K6291" i="12" s="1"/>
  <c r="K6315" i="12" s="1"/>
  <c r="K6339" i="12" s="1"/>
  <c r="K6363" i="12" s="1"/>
  <c r="K6387" i="12" s="1"/>
  <c r="K6411" i="12" s="1"/>
  <c r="K6435" i="12" s="1"/>
  <c r="K6459" i="12" s="1"/>
  <c r="K6483" i="12" s="1"/>
  <c r="K6507" i="12" s="1"/>
  <c r="K6531" i="12" s="1"/>
  <c r="K6555" i="12" s="1"/>
  <c r="K6579" i="12" s="1"/>
  <c r="K6603" i="12" s="1"/>
  <c r="K6627" i="12" s="1"/>
  <c r="K6651" i="12" s="1"/>
  <c r="K6675" i="12" s="1"/>
  <c r="K6699" i="12" s="1"/>
  <c r="K6723" i="12" s="1"/>
  <c r="K6747" i="12" s="1"/>
  <c r="K6771" i="12" s="1"/>
  <c r="K6795" i="12" s="1"/>
  <c r="K6819" i="12" s="1"/>
  <c r="K6843" i="12" s="1"/>
  <c r="K6867" i="12" s="1"/>
  <c r="K6891" i="12" s="1"/>
  <c r="K6915" i="12" s="1"/>
  <c r="K6939" i="12" s="1"/>
  <c r="K6963" i="12" s="1"/>
  <c r="K6987" i="12" s="1"/>
  <c r="K7011" i="12" s="1"/>
  <c r="K7035" i="12" s="1"/>
  <c r="K7059" i="12" s="1"/>
  <c r="K7083" i="12" s="1"/>
  <c r="K7107" i="12" s="1"/>
  <c r="K7131" i="12" s="1"/>
  <c r="K7155" i="12" s="1"/>
  <c r="K7179" i="12" s="1"/>
  <c r="K7203" i="12" s="1"/>
  <c r="K7227" i="12" s="1"/>
  <c r="K7251" i="12" s="1"/>
  <c r="K7275" i="12" s="1"/>
  <c r="K7299" i="12" s="1"/>
  <c r="K7323" i="12" s="1"/>
  <c r="K7347" i="12" s="1"/>
  <c r="K7371" i="12" s="1"/>
  <c r="K7395" i="12" s="1"/>
  <c r="K7419" i="12" s="1"/>
  <c r="K7443" i="12" s="1"/>
  <c r="K7467" i="12" s="1"/>
  <c r="K7491" i="12" s="1"/>
  <c r="K7515" i="12" s="1"/>
  <c r="K7539" i="12" s="1"/>
  <c r="K7563" i="12" s="1"/>
  <c r="K7587" i="12" s="1"/>
  <c r="K7611" i="12" s="1"/>
  <c r="K7635" i="12" s="1"/>
  <c r="K7659" i="12" s="1"/>
  <c r="K7683" i="12" s="1"/>
  <c r="K7707" i="12" s="1"/>
  <c r="K7731" i="12" s="1"/>
  <c r="K7755" i="12" s="1"/>
  <c r="K7779" i="12" s="1"/>
  <c r="K7803" i="12" s="1"/>
  <c r="K7827" i="12" s="1"/>
  <c r="K7851" i="12" s="1"/>
  <c r="K7875" i="12" s="1"/>
  <c r="K7899" i="12" s="1"/>
  <c r="K7923" i="12" s="1"/>
  <c r="K7947" i="12" s="1"/>
  <c r="K7971" i="12" s="1"/>
  <c r="K7995" i="12" s="1"/>
  <c r="K8019" i="12" s="1"/>
  <c r="K8043" i="12" s="1"/>
  <c r="K8067" i="12" s="1"/>
  <c r="K8091" i="12" s="1"/>
  <c r="K8115" i="12" s="1"/>
  <c r="K8139" i="12" s="1"/>
  <c r="K8163" i="12" s="1"/>
  <c r="K8187" i="12" s="1"/>
  <c r="K8211" i="12" s="1"/>
  <c r="K8235" i="12" s="1"/>
  <c r="K8259" i="12" s="1"/>
  <c r="K8283" i="12" s="1"/>
  <c r="K8307" i="12" s="1"/>
  <c r="K8331" i="12" s="1"/>
  <c r="K8355" i="12" s="1"/>
  <c r="K8379" i="12" s="1"/>
  <c r="K8403" i="12" s="1"/>
  <c r="K8427" i="12" s="1"/>
  <c r="K8451" i="12" s="1"/>
  <c r="K8475" i="12" s="1"/>
  <c r="K8499" i="12" s="1"/>
  <c r="K8523" i="12" s="1"/>
  <c r="K8547" i="12" s="1"/>
  <c r="K8571" i="12" s="1"/>
  <c r="K8595" i="12" s="1"/>
  <c r="K8619" i="12" s="1"/>
  <c r="K8643" i="12" s="1"/>
  <c r="K8667" i="12" s="1"/>
  <c r="K8691" i="12" s="1"/>
  <c r="K8715" i="12" s="1"/>
  <c r="K26" i="12"/>
  <c r="K50" i="12" s="1"/>
  <c r="K74" i="12" s="1"/>
  <c r="K98" i="12" s="1"/>
  <c r="K122" i="12" s="1"/>
  <c r="K146" i="12" s="1"/>
  <c r="K170" i="12" s="1"/>
  <c r="K194" i="12" s="1"/>
  <c r="K218" i="12" s="1"/>
  <c r="K242" i="12" s="1"/>
  <c r="K266" i="12" s="1"/>
  <c r="K290" i="12" s="1"/>
  <c r="K314" i="12" s="1"/>
  <c r="K338" i="12" s="1"/>
  <c r="K362" i="12" s="1"/>
  <c r="K386" i="12" s="1"/>
  <c r="K410" i="12" s="1"/>
  <c r="K434" i="12" s="1"/>
  <c r="K458" i="12" s="1"/>
  <c r="K482" i="12" s="1"/>
  <c r="K506" i="12" s="1"/>
  <c r="K530" i="12" s="1"/>
  <c r="K554" i="12" s="1"/>
  <c r="K578" i="12" s="1"/>
  <c r="K602" i="12" s="1"/>
  <c r="K626" i="12" s="1"/>
  <c r="K650" i="12" s="1"/>
  <c r="K674" i="12" s="1"/>
  <c r="K698" i="12" s="1"/>
  <c r="K722" i="12" s="1"/>
  <c r="K746" i="12" s="1"/>
  <c r="K770" i="12" s="1"/>
  <c r="K794" i="12" s="1"/>
  <c r="K818" i="12" s="1"/>
  <c r="K842" i="12" s="1"/>
  <c r="K866" i="12" s="1"/>
  <c r="K890" i="12" s="1"/>
  <c r="K914" i="12" s="1"/>
  <c r="K938" i="12" s="1"/>
  <c r="K962" i="12" s="1"/>
  <c r="K986" i="12" s="1"/>
  <c r="K1010" i="12" s="1"/>
  <c r="K1034" i="12" s="1"/>
  <c r="K1058" i="12" s="1"/>
  <c r="K1082" i="12" s="1"/>
  <c r="K1106" i="12" s="1"/>
  <c r="K1130" i="12" s="1"/>
  <c r="K1154" i="12" s="1"/>
  <c r="K1178" i="12" s="1"/>
  <c r="K1202" i="12" s="1"/>
  <c r="K1226" i="12" s="1"/>
  <c r="K1250" i="12" s="1"/>
  <c r="K1274" i="12" s="1"/>
  <c r="K1298" i="12" s="1"/>
  <c r="K1322" i="12" s="1"/>
  <c r="K1346" i="12" s="1"/>
  <c r="K1370" i="12" s="1"/>
  <c r="K1394" i="12" s="1"/>
  <c r="K1418" i="12" s="1"/>
  <c r="K1442" i="12" s="1"/>
  <c r="K1466" i="12" s="1"/>
  <c r="K1490" i="12" s="1"/>
  <c r="K1514" i="12" s="1"/>
  <c r="K1538" i="12" s="1"/>
  <c r="K1562" i="12" s="1"/>
  <c r="K1586" i="12" s="1"/>
  <c r="K1610" i="12" s="1"/>
  <c r="K1634" i="12" s="1"/>
  <c r="K1658" i="12" s="1"/>
  <c r="K1682" i="12" s="1"/>
  <c r="K1706" i="12" s="1"/>
  <c r="K1730" i="12" s="1"/>
  <c r="K1754" i="12" s="1"/>
  <c r="K1778" i="12" s="1"/>
  <c r="K1802" i="12" s="1"/>
  <c r="K1826" i="12" s="1"/>
  <c r="K1850" i="12" s="1"/>
  <c r="K1874" i="12" s="1"/>
  <c r="K1898" i="12" s="1"/>
  <c r="K1922" i="12" s="1"/>
  <c r="K1946" i="12" s="1"/>
  <c r="K1970" i="12" s="1"/>
  <c r="K1994" i="12" s="1"/>
  <c r="K2018" i="12" s="1"/>
  <c r="K2042" i="12" s="1"/>
  <c r="K2066" i="12" s="1"/>
  <c r="K2090" i="12" s="1"/>
  <c r="K2114" i="12" s="1"/>
  <c r="K2138" i="12" s="1"/>
  <c r="K2162" i="12" s="1"/>
  <c r="K2186" i="12" s="1"/>
  <c r="K2210" i="12" s="1"/>
  <c r="K2234" i="12" s="1"/>
  <c r="K2258" i="12" s="1"/>
  <c r="K2282" i="12" s="1"/>
  <c r="K2306" i="12" s="1"/>
  <c r="K2330" i="12" s="1"/>
  <c r="K2354" i="12" s="1"/>
  <c r="K2378" i="12" s="1"/>
  <c r="K2402" i="12" s="1"/>
  <c r="K2426" i="12" s="1"/>
  <c r="K2450" i="12" s="1"/>
  <c r="K2474" i="12" s="1"/>
  <c r="K2498" i="12" s="1"/>
  <c r="K2522" i="12" s="1"/>
  <c r="K2546" i="12" s="1"/>
  <c r="K2570" i="12" s="1"/>
  <c r="K2594" i="12" s="1"/>
  <c r="K2618" i="12" s="1"/>
  <c r="K2642" i="12" s="1"/>
  <c r="K2666" i="12" s="1"/>
  <c r="K2690" i="12" s="1"/>
  <c r="K2714" i="12" s="1"/>
  <c r="K2738" i="12" s="1"/>
  <c r="K2762" i="12" s="1"/>
  <c r="K2786" i="12" s="1"/>
  <c r="K2810" i="12" s="1"/>
  <c r="K2834" i="12" s="1"/>
  <c r="K2858" i="12" s="1"/>
  <c r="K2882" i="12" s="1"/>
  <c r="K2906" i="12" s="1"/>
  <c r="K2930" i="12" s="1"/>
  <c r="K2954" i="12" s="1"/>
  <c r="K2978" i="12" s="1"/>
  <c r="K3002" i="12" s="1"/>
  <c r="K3026" i="12" s="1"/>
  <c r="K3050" i="12" s="1"/>
  <c r="K3074" i="12" s="1"/>
  <c r="K3098" i="12" s="1"/>
  <c r="K3122" i="12" s="1"/>
  <c r="K3146" i="12" s="1"/>
  <c r="K3170" i="12" s="1"/>
  <c r="K3194" i="12" s="1"/>
  <c r="K3218" i="12" s="1"/>
  <c r="K3242" i="12" s="1"/>
  <c r="K3266" i="12" s="1"/>
  <c r="K3290" i="12" s="1"/>
  <c r="K3314" i="12" s="1"/>
  <c r="K3338" i="12" s="1"/>
  <c r="K3362" i="12" s="1"/>
  <c r="K3386" i="12" s="1"/>
  <c r="K3410" i="12" s="1"/>
  <c r="K3434" i="12" s="1"/>
  <c r="K3458" i="12" s="1"/>
  <c r="K3482" i="12" s="1"/>
  <c r="K3506" i="12" s="1"/>
  <c r="K3530" i="12" s="1"/>
  <c r="K3554" i="12" s="1"/>
  <c r="K3578" i="12" s="1"/>
  <c r="K3602" i="12" s="1"/>
  <c r="K3626" i="12" s="1"/>
  <c r="K3650" i="12" s="1"/>
  <c r="K3674" i="12" s="1"/>
  <c r="K3698" i="12" s="1"/>
  <c r="K3722" i="12" s="1"/>
  <c r="K3746" i="12" s="1"/>
  <c r="K3770" i="12" s="1"/>
  <c r="K3794" i="12" s="1"/>
  <c r="K3818" i="12" s="1"/>
  <c r="K3842" i="12" s="1"/>
  <c r="K3866" i="12" s="1"/>
  <c r="K3890" i="12" s="1"/>
  <c r="K3914" i="12" s="1"/>
  <c r="K3938" i="12" s="1"/>
  <c r="K3962" i="12" s="1"/>
  <c r="K3986" i="12" s="1"/>
  <c r="K4010" i="12" s="1"/>
  <c r="K4034" i="12" s="1"/>
  <c r="K4058" i="12" s="1"/>
  <c r="K4082" i="12" s="1"/>
  <c r="K4106" i="12" s="1"/>
  <c r="K4130" i="12" s="1"/>
  <c r="K4154" i="12" s="1"/>
  <c r="K4178" i="12" s="1"/>
  <c r="K4202" i="12" s="1"/>
  <c r="K4226" i="12" s="1"/>
  <c r="K4250" i="12" s="1"/>
  <c r="K4274" i="12" s="1"/>
  <c r="K4298" i="12" s="1"/>
  <c r="K4322" i="12" s="1"/>
  <c r="K4346" i="12" s="1"/>
  <c r="K4370" i="12" s="1"/>
  <c r="K4394" i="12" s="1"/>
  <c r="K4418" i="12" s="1"/>
  <c r="K4442" i="12" s="1"/>
  <c r="K4466" i="12" s="1"/>
  <c r="K4490" i="12" s="1"/>
  <c r="K4514" i="12" s="1"/>
  <c r="K4538" i="12" s="1"/>
  <c r="K4562" i="12" s="1"/>
  <c r="K4586" i="12" s="1"/>
  <c r="K4610" i="12" s="1"/>
  <c r="K4634" i="12" s="1"/>
  <c r="K4658" i="12" s="1"/>
  <c r="K4682" i="12" s="1"/>
  <c r="K4706" i="12" s="1"/>
  <c r="K4730" i="12" s="1"/>
  <c r="K4754" i="12" s="1"/>
  <c r="K4778" i="12" s="1"/>
  <c r="K4802" i="12" s="1"/>
  <c r="K4826" i="12" s="1"/>
  <c r="K4850" i="12" s="1"/>
  <c r="K4874" i="12" s="1"/>
  <c r="K4898" i="12" s="1"/>
  <c r="K4922" i="12" s="1"/>
  <c r="K4946" i="12" s="1"/>
  <c r="K4970" i="12" s="1"/>
  <c r="K4994" i="12" s="1"/>
  <c r="K5018" i="12" s="1"/>
  <c r="K5042" i="12" s="1"/>
  <c r="K5066" i="12" s="1"/>
  <c r="K5090" i="12" s="1"/>
  <c r="K5114" i="12" s="1"/>
  <c r="K5138" i="12" s="1"/>
  <c r="K5162" i="12" s="1"/>
  <c r="K5186" i="12" s="1"/>
  <c r="K5210" i="12" s="1"/>
  <c r="K5234" i="12" s="1"/>
  <c r="K5258" i="12" s="1"/>
  <c r="K5282" i="12" s="1"/>
  <c r="K5306" i="12" s="1"/>
  <c r="K5330" i="12" s="1"/>
  <c r="K5354" i="12" s="1"/>
  <c r="K5378" i="12" s="1"/>
  <c r="K5402" i="12" s="1"/>
  <c r="K5426" i="12" s="1"/>
  <c r="K5450" i="12" s="1"/>
  <c r="K5474" i="12" s="1"/>
  <c r="K5498" i="12" s="1"/>
  <c r="K5522" i="12" s="1"/>
  <c r="K5546" i="12" s="1"/>
  <c r="K5570" i="12" s="1"/>
  <c r="K5594" i="12" s="1"/>
  <c r="K5618" i="12" s="1"/>
  <c r="K5642" i="12" s="1"/>
  <c r="K5666" i="12" s="1"/>
  <c r="K5690" i="12" s="1"/>
  <c r="K5714" i="12" s="1"/>
  <c r="K5738" i="12" s="1"/>
  <c r="K5762" i="12" s="1"/>
  <c r="K5786" i="12" s="1"/>
  <c r="K5810" i="12" s="1"/>
  <c r="K5834" i="12" s="1"/>
  <c r="K5858" i="12" s="1"/>
  <c r="K5882" i="12" s="1"/>
  <c r="K5906" i="12" s="1"/>
  <c r="K5930" i="12" s="1"/>
  <c r="K5954" i="12" s="1"/>
  <c r="K5978" i="12" s="1"/>
  <c r="K6002" i="12" s="1"/>
  <c r="K6026" i="12" s="1"/>
  <c r="K6050" i="12" s="1"/>
  <c r="K6074" i="12" s="1"/>
  <c r="K6098" i="12" s="1"/>
  <c r="K6122" i="12" s="1"/>
  <c r="K6146" i="12" s="1"/>
  <c r="K6170" i="12" s="1"/>
  <c r="K6194" i="12" s="1"/>
  <c r="K6218" i="12" s="1"/>
  <c r="K6242" i="12" s="1"/>
  <c r="K6266" i="12" s="1"/>
  <c r="K6290" i="12" s="1"/>
  <c r="K6314" i="12" s="1"/>
  <c r="K6338" i="12" s="1"/>
  <c r="K6362" i="12" s="1"/>
  <c r="K6386" i="12" s="1"/>
  <c r="K6410" i="12" s="1"/>
  <c r="K6434" i="12" s="1"/>
  <c r="K6458" i="12" s="1"/>
  <c r="K6482" i="12" s="1"/>
  <c r="K6506" i="12" s="1"/>
  <c r="K6530" i="12" s="1"/>
  <c r="K6554" i="12" s="1"/>
  <c r="K6578" i="12" s="1"/>
  <c r="K6602" i="12" s="1"/>
  <c r="K6626" i="12" s="1"/>
  <c r="K6650" i="12" s="1"/>
  <c r="K6674" i="12" s="1"/>
  <c r="K6698" i="12" s="1"/>
  <c r="K6722" i="12" s="1"/>
  <c r="K6746" i="12" s="1"/>
  <c r="K6770" i="12" s="1"/>
  <c r="K6794" i="12" s="1"/>
  <c r="K6818" i="12" s="1"/>
  <c r="K6842" i="12" s="1"/>
  <c r="K6866" i="12" s="1"/>
  <c r="K6890" i="12" s="1"/>
  <c r="K6914" i="12" s="1"/>
  <c r="K6938" i="12" s="1"/>
  <c r="K6962" i="12" s="1"/>
  <c r="K6986" i="12" s="1"/>
  <c r="K7010" i="12" s="1"/>
  <c r="K7034" i="12" s="1"/>
  <c r="K7058" i="12" s="1"/>
  <c r="K7082" i="12" s="1"/>
  <c r="K7106" i="12" s="1"/>
  <c r="K7130" i="12" s="1"/>
  <c r="K7154" i="12" s="1"/>
  <c r="K7178" i="12" s="1"/>
  <c r="K7202" i="12" s="1"/>
  <c r="K7226" i="12" s="1"/>
  <c r="K7250" i="12" s="1"/>
  <c r="K7274" i="12" s="1"/>
  <c r="K7298" i="12" s="1"/>
  <c r="K7322" i="12" s="1"/>
  <c r="K7346" i="12" s="1"/>
  <c r="K7370" i="12" s="1"/>
  <c r="K7394" i="12" s="1"/>
  <c r="K7418" i="12" s="1"/>
  <c r="K7442" i="12" s="1"/>
  <c r="K7466" i="12" s="1"/>
  <c r="K7490" i="12" s="1"/>
  <c r="K7514" i="12" s="1"/>
  <c r="K7538" i="12" s="1"/>
  <c r="K7562" i="12" s="1"/>
  <c r="K7586" i="12" s="1"/>
  <c r="K7610" i="12" s="1"/>
  <c r="K7634" i="12" s="1"/>
  <c r="K7658" i="12" s="1"/>
  <c r="K7682" i="12" s="1"/>
  <c r="K7706" i="12" s="1"/>
  <c r="K7730" i="12" s="1"/>
  <c r="K7754" i="12" s="1"/>
  <c r="K7778" i="12" s="1"/>
  <c r="K7802" i="12" s="1"/>
  <c r="K7826" i="12" s="1"/>
  <c r="K7850" i="12" s="1"/>
  <c r="K7874" i="12" s="1"/>
  <c r="K7898" i="12" s="1"/>
  <c r="K7922" i="12" s="1"/>
  <c r="K7946" i="12" s="1"/>
  <c r="K7970" i="12" s="1"/>
  <c r="K7994" i="12" s="1"/>
  <c r="K8018" i="12" s="1"/>
  <c r="K8042" i="12" s="1"/>
  <c r="K8066" i="12" s="1"/>
  <c r="K8090" i="12" s="1"/>
  <c r="K8114" i="12" s="1"/>
  <c r="K8138" i="12" s="1"/>
  <c r="K8162" i="12" s="1"/>
  <c r="K8186" i="12" s="1"/>
  <c r="K8210" i="12" s="1"/>
  <c r="K8234" i="12" s="1"/>
  <c r="K8258" i="12" s="1"/>
  <c r="K8282" i="12" s="1"/>
  <c r="K8306" i="12" s="1"/>
  <c r="K8330" i="12" s="1"/>
  <c r="K8354" i="12" s="1"/>
  <c r="K8378" i="12" s="1"/>
  <c r="K8402" i="12" s="1"/>
  <c r="K8426" i="12" s="1"/>
  <c r="K8450" i="12" s="1"/>
  <c r="K8474" i="12" s="1"/>
  <c r="K8498" i="12" s="1"/>
  <c r="K8522" i="12" s="1"/>
  <c r="K8546" i="12" s="1"/>
  <c r="K8570" i="12" s="1"/>
  <c r="K8594" i="12" s="1"/>
  <c r="K8618" i="12" s="1"/>
  <c r="K8642" i="12" s="1"/>
  <c r="K8666" i="12" s="1"/>
  <c r="K8690" i="12" s="1"/>
  <c r="K8714" i="12" s="1"/>
  <c r="F13" i="6" l="1"/>
  <c r="F14" i="6"/>
  <c r="F12" i="6"/>
  <c r="C2" i="6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<sst xmlns="http://schemas.openxmlformats.org/spreadsheetml/2006/main" count="1339" uniqueCount="905">
  <si>
    <t>TWh</t>
  </si>
  <si>
    <t>charbon</t>
  </si>
  <si>
    <t>Type</t>
  </si>
  <si>
    <t>Centrale</t>
  </si>
  <si>
    <t>exploitant</t>
  </si>
  <si>
    <t>nombre d'unités</t>
  </si>
  <si>
    <t>Pmax d'une unité</t>
  </si>
  <si>
    <t>NucPlusUltra</t>
  </si>
  <si>
    <t>Iconuc</t>
  </si>
  <si>
    <t>Tabarnuc</t>
  </si>
  <si>
    <t>gaz cogénération</t>
  </si>
  <si>
    <t>de 100 kW à 50 MW</t>
  </si>
  <si>
    <t>production partielle conséquence de la production de chaleur</t>
  </si>
  <si>
    <t>Cogénérations</t>
  </si>
  <si>
    <t>Nucléaire (CP1)</t>
  </si>
  <si>
    <t>Nucléaire (P4)</t>
  </si>
  <si>
    <t>Nucléaire (CP2)</t>
  </si>
  <si>
    <t>année de lancement</t>
  </si>
  <si>
    <t>Coron</t>
  </si>
  <si>
    <t>Lantier</t>
  </si>
  <si>
    <t>déchets</t>
  </si>
  <si>
    <t>fioul</t>
  </si>
  <si>
    <t>multiples</t>
  </si>
  <si>
    <t>petite biomasse</t>
  </si>
  <si>
    <t>-</t>
  </si>
  <si>
    <t>production fatale</t>
  </si>
  <si>
    <t>capacité installée (MW)</t>
  </si>
  <si>
    <t>STEP</t>
  </si>
  <si>
    <t>1 centrale à 8 pompes</t>
  </si>
  <si>
    <t>rendement 75%, fonctionnement hébdomadaire, stock</t>
  </si>
  <si>
    <t>parc solaire</t>
  </si>
  <si>
    <t>Mockingjay</t>
  </si>
  <si>
    <t>TicEtTac</t>
  </si>
  <si>
    <t>Polochon</t>
  </si>
  <si>
    <t>hydraulique lac</t>
  </si>
  <si>
    <t>rendement 38%</t>
  </si>
  <si>
    <t>TAC</t>
  </si>
  <si>
    <t>CCG</t>
  </si>
  <si>
    <t>Parc éolien terrestre</t>
  </si>
  <si>
    <t>Parc éolien en mer</t>
  </si>
  <si>
    <t>Zéphyr</t>
  </si>
  <si>
    <t>divisé pour moitié entre parc au sol et toitures</t>
  </si>
  <si>
    <t>années 2000</t>
  </si>
  <si>
    <t>facteur de charge moyen = 60%</t>
  </si>
  <si>
    <t>hydraulique fil de l'eau</t>
  </si>
  <si>
    <t>dmin marche/arrêt</t>
  </si>
  <si>
    <t xml:space="preserve"> Pmin (par unité)</t>
  </si>
  <si>
    <t>stockage cumulé lacs : 1 TWh elec</t>
  </si>
  <si>
    <t>Apports</t>
  </si>
  <si>
    <t>Juillet</t>
  </si>
  <si>
    <t>Aout</t>
  </si>
  <si>
    <t>Septembre</t>
  </si>
  <si>
    <t>Octobre</t>
  </si>
  <si>
    <t>Novembre</t>
  </si>
  <si>
    <t>Décembre</t>
  </si>
  <si>
    <t>Janvier</t>
  </si>
  <si>
    <t>Février</t>
  </si>
  <si>
    <t>Mars</t>
  </si>
  <si>
    <t>Avril</t>
  </si>
  <si>
    <t>Mai</t>
  </si>
  <si>
    <t>Juin</t>
  </si>
  <si>
    <t>MWh</t>
  </si>
  <si>
    <t>Stock</t>
  </si>
  <si>
    <t>Lev Low (%)</t>
  </si>
  <si>
    <t>Lev High (%)</t>
  </si>
  <si>
    <t xml:space="preserve">  JUL 04</t>
  </si>
  <si>
    <t xml:space="preserve">  JUL 05</t>
  </si>
  <si>
    <t xml:space="preserve">  JUL 06</t>
  </si>
  <si>
    <t xml:space="preserve">  JUL 07</t>
  </si>
  <si>
    <t xml:space="preserve">  JUL 08</t>
  </si>
  <si>
    <t xml:space="preserve">  JUL 09</t>
  </si>
  <si>
    <t xml:space="preserve">  JUL 10</t>
  </si>
  <si>
    <t xml:space="preserve">  JUL 11</t>
  </si>
  <si>
    <t xml:space="preserve">  JUL 12</t>
  </si>
  <si>
    <t xml:space="preserve">  JUL 13</t>
  </si>
  <si>
    <t xml:space="preserve">  JUL 14</t>
  </si>
  <si>
    <t xml:space="preserve">  JUL 15</t>
  </si>
  <si>
    <t xml:space="preserve">  JUL 16</t>
  </si>
  <si>
    <t xml:space="preserve">  JUL 17</t>
  </si>
  <si>
    <t xml:space="preserve">  JUL 18</t>
  </si>
  <si>
    <t xml:space="preserve">  JUL 19</t>
  </si>
  <si>
    <t xml:space="preserve">  JUL 20</t>
  </si>
  <si>
    <t xml:space="preserve">  JUL 21</t>
  </si>
  <si>
    <t xml:space="preserve">  JUL 22</t>
  </si>
  <si>
    <t xml:space="preserve">  JUL 23</t>
  </si>
  <si>
    <t xml:space="preserve">  JUL 24</t>
  </si>
  <si>
    <t xml:space="preserve">  JUL 25</t>
  </si>
  <si>
    <t xml:space="preserve">  JUL 26</t>
  </si>
  <si>
    <t xml:space="preserve">  JUL 27</t>
  </si>
  <si>
    <t xml:space="preserve">  JUL 28</t>
  </si>
  <si>
    <t xml:space="preserve">  JUL 29</t>
  </si>
  <si>
    <t xml:space="preserve">  JUL 30</t>
  </si>
  <si>
    <t xml:space="preserve">  JUL 31</t>
  </si>
  <si>
    <t xml:space="preserve">  AUG 01</t>
  </si>
  <si>
    <t xml:space="preserve">  AUG 02</t>
  </si>
  <si>
    <t xml:space="preserve">  AUG 03</t>
  </si>
  <si>
    <t xml:space="preserve">  AUG 04</t>
  </si>
  <si>
    <t xml:space="preserve">  AUG 05</t>
  </si>
  <si>
    <t xml:space="preserve">  AUG 06</t>
  </si>
  <si>
    <t xml:space="preserve">  AUG 07</t>
  </si>
  <si>
    <t xml:space="preserve">  AUG 08</t>
  </si>
  <si>
    <t xml:space="preserve">  AUG 09</t>
  </si>
  <si>
    <t xml:space="preserve">  AUG 10</t>
  </si>
  <si>
    <t xml:space="preserve">  AUG 11</t>
  </si>
  <si>
    <t xml:space="preserve">  AUG 12</t>
  </si>
  <si>
    <t xml:space="preserve">  AUG 13</t>
  </si>
  <si>
    <t xml:space="preserve">  AUG 14</t>
  </si>
  <si>
    <t xml:space="preserve">  AUG 15</t>
  </si>
  <si>
    <t xml:space="preserve">  AUG 16</t>
  </si>
  <si>
    <t xml:space="preserve">  AUG 17</t>
  </si>
  <si>
    <t xml:space="preserve">  AUG 18</t>
  </si>
  <si>
    <t xml:space="preserve">  AUG 19</t>
  </si>
  <si>
    <t xml:space="preserve">  AUG 20</t>
  </si>
  <si>
    <t xml:space="preserve">  AUG 21</t>
  </si>
  <si>
    <t xml:space="preserve">  AUG 22</t>
  </si>
  <si>
    <t xml:space="preserve">  AUG 23</t>
  </si>
  <si>
    <t xml:space="preserve">  AUG 24</t>
  </si>
  <si>
    <t xml:space="preserve">  AUG 25</t>
  </si>
  <si>
    <t xml:space="preserve">  AUG 26</t>
  </si>
  <si>
    <t xml:space="preserve">  AUG 27</t>
  </si>
  <si>
    <t xml:space="preserve">  AUG 28</t>
  </si>
  <si>
    <t xml:space="preserve">  AUG 29</t>
  </si>
  <si>
    <t xml:space="preserve">  AUG 30</t>
  </si>
  <si>
    <t xml:space="preserve">  AUG 31</t>
  </si>
  <si>
    <t xml:space="preserve">  SEP 01</t>
  </si>
  <si>
    <t xml:space="preserve">  SEP 02</t>
  </si>
  <si>
    <t xml:space="preserve">  SEP 03</t>
  </si>
  <si>
    <t xml:space="preserve">  SEP 04</t>
  </si>
  <si>
    <t xml:space="preserve">  SEP 05</t>
  </si>
  <si>
    <t xml:space="preserve">  SEP 06</t>
  </si>
  <si>
    <t xml:space="preserve">  SEP 07</t>
  </si>
  <si>
    <t xml:space="preserve">  SEP 08</t>
  </si>
  <si>
    <t xml:space="preserve">  SEP 09</t>
  </si>
  <si>
    <t xml:space="preserve">  SEP 10</t>
  </si>
  <si>
    <t xml:space="preserve">  SEP 11</t>
  </si>
  <si>
    <t xml:space="preserve">  SEP 12</t>
  </si>
  <si>
    <t xml:space="preserve">  SEP 13</t>
  </si>
  <si>
    <t xml:space="preserve">  SEP 14</t>
  </si>
  <si>
    <t xml:space="preserve">  SEP 15</t>
  </si>
  <si>
    <t xml:space="preserve">  SEP 16</t>
  </si>
  <si>
    <t xml:space="preserve">  SEP 17</t>
  </si>
  <si>
    <t xml:space="preserve">  SEP 18</t>
  </si>
  <si>
    <t xml:space="preserve">  SEP 19</t>
  </si>
  <si>
    <t xml:space="preserve">  SEP 20</t>
  </si>
  <si>
    <t xml:space="preserve">  SEP 21</t>
  </si>
  <si>
    <t xml:space="preserve">  SEP 22</t>
  </si>
  <si>
    <t xml:space="preserve">  SEP 23</t>
  </si>
  <si>
    <t xml:space="preserve">  SEP 24</t>
  </si>
  <si>
    <t xml:space="preserve">  SEP 25</t>
  </si>
  <si>
    <t xml:space="preserve">  SEP 26</t>
  </si>
  <si>
    <t xml:space="preserve">  SEP 27</t>
  </si>
  <si>
    <t xml:space="preserve">  SEP 28</t>
  </si>
  <si>
    <t xml:space="preserve">  SEP 29</t>
  </si>
  <si>
    <t xml:space="preserve">  SEP 30</t>
  </si>
  <si>
    <t xml:space="preserve">  OCT 01</t>
  </si>
  <si>
    <t xml:space="preserve">  OCT 02</t>
  </si>
  <si>
    <t xml:space="preserve">  OCT 03</t>
  </si>
  <si>
    <t xml:space="preserve">  OCT 04</t>
  </si>
  <si>
    <t xml:space="preserve">  OCT 05</t>
  </si>
  <si>
    <t xml:space="preserve">  OCT 06</t>
  </si>
  <si>
    <t xml:space="preserve">  OCT 07</t>
  </si>
  <si>
    <t xml:space="preserve">  OCT 08</t>
  </si>
  <si>
    <t xml:space="preserve">  OCT 09</t>
  </si>
  <si>
    <t xml:space="preserve">  OCT 10</t>
  </si>
  <si>
    <t xml:space="preserve">  OCT 11</t>
  </si>
  <si>
    <t xml:space="preserve">  OCT 12</t>
  </si>
  <si>
    <t xml:space="preserve">  OCT 13</t>
  </si>
  <si>
    <t xml:space="preserve">  OCT 14</t>
  </si>
  <si>
    <t xml:space="preserve">  OCT 15</t>
  </si>
  <si>
    <t xml:space="preserve">  OCT 16</t>
  </si>
  <si>
    <t xml:space="preserve">  OCT 17</t>
  </si>
  <si>
    <t xml:space="preserve">  OCT 18</t>
  </si>
  <si>
    <t xml:space="preserve">  OCT 19</t>
  </si>
  <si>
    <t xml:space="preserve">  OCT 20</t>
  </si>
  <si>
    <t xml:space="preserve">  OCT 21</t>
  </si>
  <si>
    <t xml:space="preserve">  OCT 22</t>
  </si>
  <si>
    <t xml:space="preserve">  OCT 23</t>
  </si>
  <si>
    <t xml:space="preserve">  OCT 24</t>
  </si>
  <si>
    <t xml:space="preserve">  OCT 25</t>
  </si>
  <si>
    <t xml:space="preserve">  OCT 26</t>
  </si>
  <si>
    <t xml:space="preserve">  OCT 27</t>
  </si>
  <si>
    <t xml:space="preserve">  OCT 28</t>
  </si>
  <si>
    <t xml:space="preserve">  OCT 29</t>
  </si>
  <si>
    <t xml:space="preserve">  OCT 30</t>
  </si>
  <si>
    <t xml:space="preserve">  OCT 31</t>
  </si>
  <si>
    <t xml:space="preserve">  NOV 01</t>
  </si>
  <si>
    <t xml:space="preserve">  NOV 02</t>
  </si>
  <si>
    <t xml:space="preserve">  NOV 03</t>
  </si>
  <si>
    <t xml:space="preserve">  NOV 04</t>
  </si>
  <si>
    <t xml:space="preserve">  NOV 05</t>
  </si>
  <si>
    <t xml:space="preserve">  NOV 06</t>
  </si>
  <si>
    <t xml:space="preserve">  NOV 07</t>
  </si>
  <si>
    <t xml:space="preserve">  NOV 08</t>
  </si>
  <si>
    <t xml:space="preserve">  NOV 09</t>
  </si>
  <si>
    <t xml:space="preserve">  NOV 10</t>
  </si>
  <si>
    <t xml:space="preserve">  NOV 11</t>
  </si>
  <si>
    <t xml:space="preserve">  NOV 12</t>
  </si>
  <si>
    <t xml:space="preserve">  NOV 13</t>
  </si>
  <si>
    <t xml:space="preserve">  NOV 14</t>
  </si>
  <si>
    <t xml:space="preserve">  NOV 15</t>
  </si>
  <si>
    <t xml:space="preserve">  NOV 16</t>
  </si>
  <si>
    <t xml:space="preserve">  NOV 17</t>
  </si>
  <si>
    <t xml:space="preserve">  NOV 18</t>
  </si>
  <si>
    <t xml:space="preserve">  NOV 19</t>
  </si>
  <si>
    <t xml:space="preserve">  NOV 20</t>
  </si>
  <si>
    <t xml:space="preserve">  NOV 21</t>
  </si>
  <si>
    <t xml:space="preserve">  NOV 22</t>
  </si>
  <si>
    <t xml:space="preserve">  NOV 23</t>
  </si>
  <si>
    <t xml:space="preserve">  NOV 24</t>
  </si>
  <si>
    <t xml:space="preserve">  NOV 25</t>
  </si>
  <si>
    <t xml:space="preserve">  NOV 26</t>
  </si>
  <si>
    <t xml:space="preserve">  NOV 27</t>
  </si>
  <si>
    <t xml:space="preserve">  NOV 28</t>
  </si>
  <si>
    <t xml:space="preserve">  NOV 29</t>
  </si>
  <si>
    <t xml:space="preserve">  NOV 30</t>
  </si>
  <si>
    <t xml:space="preserve">  DEC 01</t>
  </si>
  <si>
    <t xml:space="preserve">  DEC 02</t>
  </si>
  <si>
    <t xml:space="preserve">  DEC 03</t>
  </si>
  <si>
    <t xml:space="preserve">  DEC 04</t>
  </si>
  <si>
    <t xml:space="preserve">  DEC 05</t>
  </si>
  <si>
    <t xml:space="preserve">  DEC 06</t>
  </si>
  <si>
    <t xml:space="preserve">  DEC 07</t>
  </si>
  <si>
    <t xml:space="preserve">  DEC 08</t>
  </si>
  <si>
    <t xml:space="preserve">  DEC 09</t>
  </si>
  <si>
    <t xml:space="preserve">  DEC 10</t>
  </si>
  <si>
    <t xml:space="preserve">  DEC 11</t>
  </si>
  <si>
    <t xml:space="preserve">  DEC 12</t>
  </si>
  <si>
    <t xml:space="preserve">  DEC 13</t>
  </si>
  <si>
    <t xml:space="preserve">  DEC 14</t>
  </si>
  <si>
    <t xml:space="preserve">  DEC 15</t>
  </si>
  <si>
    <t xml:space="preserve">  DEC 16</t>
  </si>
  <si>
    <t xml:space="preserve">  DEC 17</t>
  </si>
  <si>
    <t xml:space="preserve">  DEC 18</t>
  </si>
  <si>
    <t xml:space="preserve">  DEC 19</t>
  </si>
  <si>
    <t xml:space="preserve">  DEC 20</t>
  </si>
  <si>
    <t xml:space="preserve">  DEC 21</t>
  </si>
  <si>
    <t xml:space="preserve">  DEC 22</t>
  </si>
  <si>
    <t xml:space="preserve">  DEC 23</t>
  </si>
  <si>
    <t xml:space="preserve">  DEC 24</t>
  </si>
  <si>
    <t xml:space="preserve">  DEC 25</t>
  </si>
  <si>
    <t xml:space="preserve">  DEC 26</t>
  </si>
  <si>
    <t xml:space="preserve">  DEC 27</t>
  </si>
  <si>
    <t xml:space="preserve">  DEC 28</t>
  </si>
  <si>
    <t xml:space="preserve">  DEC 29</t>
  </si>
  <si>
    <t xml:space="preserve">  DEC 30</t>
  </si>
  <si>
    <t xml:space="preserve">  DEC 31</t>
  </si>
  <si>
    <t xml:space="preserve">  JAN 01</t>
  </si>
  <si>
    <t xml:space="preserve">  JAN 02</t>
  </si>
  <si>
    <t xml:space="preserve">  JAN 03</t>
  </si>
  <si>
    <t xml:space="preserve">  JAN 04</t>
  </si>
  <si>
    <t xml:space="preserve">  JAN 05</t>
  </si>
  <si>
    <t xml:space="preserve">  JAN 06</t>
  </si>
  <si>
    <t xml:space="preserve">  JAN 07</t>
  </si>
  <si>
    <t xml:space="preserve">  JAN 08</t>
  </si>
  <si>
    <t xml:space="preserve">  JAN 09</t>
  </si>
  <si>
    <t xml:space="preserve">  JAN 10</t>
  </si>
  <si>
    <t xml:space="preserve">  JAN 11</t>
  </si>
  <si>
    <t xml:space="preserve">  JAN 12</t>
  </si>
  <si>
    <t xml:space="preserve">  JAN 13</t>
  </si>
  <si>
    <t xml:space="preserve">  JAN 14</t>
  </si>
  <si>
    <t xml:space="preserve">  JAN 15</t>
  </si>
  <si>
    <t xml:space="preserve">  JAN 16</t>
  </si>
  <si>
    <t xml:space="preserve">  JAN 17</t>
  </si>
  <si>
    <t xml:space="preserve">  JAN 18</t>
  </si>
  <si>
    <t xml:space="preserve">  JAN 19</t>
  </si>
  <si>
    <t xml:space="preserve">  JAN 20</t>
  </si>
  <si>
    <t xml:space="preserve">  JAN 21</t>
  </si>
  <si>
    <t xml:space="preserve">  JAN 22</t>
  </si>
  <si>
    <t xml:space="preserve">  JAN 23</t>
  </si>
  <si>
    <t xml:space="preserve">  JAN 24</t>
  </si>
  <si>
    <t xml:space="preserve">  JAN 25</t>
  </si>
  <si>
    <t xml:space="preserve">  JAN 26</t>
  </si>
  <si>
    <t xml:space="preserve">  JAN 27</t>
  </si>
  <si>
    <t xml:space="preserve">  JAN 28</t>
  </si>
  <si>
    <t xml:space="preserve">  JAN 29</t>
  </si>
  <si>
    <t xml:space="preserve">  JAN 30</t>
  </si>
  <si>
    <t xml:space="preserve">  JAN 31</t>
  </si>
  <si>
    <t xml:space="preserve">  FEB 01</t>
  </si>
  <si>
    <t xml:space="preserve">  FEB 02</t>
  </si>
  <si>
    <t xml:space="preserve">  FEB 03</t>
  </si>
  <si>
    <t xml:space="preserve">  FEB 04</t>
  </si>
  <si>
    <t xml:space="preserve">  FEB 05</t>
  </si>
  <si>
    <t xml:space="preserve">  FEB 06</t>
  </si>
  <si>
    <t xml:space="preserve">  FEB 07</t>
  </si>
  <si>
    <t xml:space="preserve">  FEB 08</t>
  </si>
  <si>
    <t xml:space="preserve">  FEB 09</t>
  </si>
  <si>
    <t xml:space="preserve">  FEB 10</t>
  </si>
  <si>
    <t xml:space="preserve">  FEB 11</t>
  </si>
  <si>
    <t xml:space="preserve">  FEB 12</t>
  </si>
  <si>
    <t xml:space="preserve">  FEB 13</t>
  </si>
  <si>
    <t xml:space="preserve">  FEB 14</t>
  </si>
  <si>
    <t xml:space="preserve">  FEB 15</t>
  </si>
  <si>
    <t xml:space="preserve">  FEB 16</t>
  </si>
  <si>
    <t xml:space="preserve">  FEB 17</t>
  </si>
  <si>
    <t xml:space="preserve">  FEB 18</t>
  </si>
  <si>
    <t xml:space="preserve">  FEB 19</t>
  </si>
  <si>
    <t xml:space="preserve">  FEB 20</t>
  </si>
  <si>
    <t xml:space="preserve">  FEB 21</t>
  </si>
  <si>
    <t xml:space="preserve">  FEB 22</t>
  </si>
  <si>
    <t xml:space="preserve">  FEB 23</t>
  </si>
  <si>
    <t xml:space="preserve">  FEB 24</t>
  </si>
  <si>
    <t xml:space="preserve">  FEB 25</t>
  </si>
  <si>
    <t xml:space="preserve">  FEB 26</t>
  </si>
  <si>
    <t xml:space="preserve">  FEB 27</t>
  </si>
  <si>
    <t xml:space="preserve">  FEB 28</t>
  </si>
  <si>
    <t xml:space="preserve">  MAR 01</t>
  </si>
  <si>
    <t xml:space="preserve">  MAR 02</t>
  </si>
  <si>
    <t xml:space="preserve">  MAR 03</t>
  </si>
  <si>
    <t xml:space="preserve">  MAR 04</t>
  </si>
  <si>
    <t xml:space="preserve">  MAR 05</t>
  </si>
  <si>
    <t xml:space="preserve">  MAR 06</t>
  </si>
  <si>
    <t xml:space="preserve">  MAR 07</t>
  </si>
  <si>
    <t xml:space="preserve">  MAR 08</t>
  </si>
  <si>
    <t xml:space="preserve">  MAR 09</t>
  </si>
  <si>
    <t xml:space="preserve">  MAR 10</t>
  </si>
  <si>
    <t xml:space="preserve">  MAR 11</t>
  </si>
  <si>
    <t xml:space="preserve">  MAR 12</t>
  </si>
  <si>
    <t xml:space="preserve">  MAR 13</t>
  </si>
  <si>
    <t xml:space="preserve">  MAR 14</t>
  </si>
  <si>
    <t xml:space="preserve">  MAR 15</t>
  </si>
  <si>
    <t xml:space="preserve">  MAR 16</t>
  </si>
  <si>
    <t xml:space="preserve">  MAR 17</t>
  </si>
  <si>
    <t xml:space="preserve">  MAR 18</t>
  </si>
  <si>
    <t xml:space="preserve">  MAR 19</t>
  </si>
  <si>
    <t xml:space="preserve">  MAR 20</t>
  </si>
  <si>
    <t xml:space="preserve">  MAR 21</t>
  </si>
  <si>
    <t xml:space="preserve">  MAR 22</t>
  </si>
  <si>
    <t xml:space="preserve">  MAR 23</t>
  </si>
  <si>
    <t xml:space="preserve">  MAR 24</t>
  </si>
  <si>
    <t xml:space="preserve">  MAR 25</t>
  </si>
  <si>
    <t xml:space="preserve">  MAR 26</t>
  </si>
  <si>
    <t xml:space="preserve">  MAR 27</t>
  </si>
  <si>
    <t xml:space="preserve">  MAR 28</t>
  </si>
  <si>
    <t xml:space="preserve">  MAR 29</t>
  </si>
  <si>
    <t xml:space="preserve">  MAR 30</t>
  </si>
  <si>
    <t xml:space="preserve">  MAR 31</t>
  </si>
  <si>
    <t xml:space="preserve">  APR 01</t>
  </si>
  <si>
    <t xml:space="preserve">  APR 02</t>
  </si>
  <si>
    <t xml:space="preserve">  APR 03</t>
  </si>
  <si>
    <t xml:space="preserve">  APR 04</t>
  </si>
  <si>
    <t xml:space="preserve">  APR 05</t>
  </si>
  <si>
    <t xml:space="preserve">  APR 06</t>
  </si>
  <si>
    <t xml:space="preserve">  APR 07</t>
  </si>
  <si>
    <t xml:space="preserve">  APR 08</t>
  </si>
  <si>
    <t xml:space="preserve">  APR 09</t>
  </si>
  <si>
    <t xml:space="preserve">  APR 10</t>
  </si>
  <si>
    <t xml:space="preserve">  APR 11</t>
  </si>
  <si>
    <t xml:space="preserve">  APR 12</t>
  </si>
  <si>
    <t xml:space="preserve">  APR 13</t>
  </si>
  <si>
    <t xml:space="preserve">  APR 14</t>
  </si>
  <si>
    <t xml:space="preserve">  APR 15</t>
  </si>
  <si>
    <t xml:space="preserve">  APR 16</t>
  </si>
  <si>
    <t xml:space="preserve">  APR 17</t>
  </si>
  <si>
    <t xml:space="preserve">  APR 18</t>
  </si>
  <si>
    <t xml:space="preserve">  APR 19</t>
  </si>
  <si>
    <t xml:space="preserve">  APR 20</t>
  </si>
  <si>
    <t xml:space="preserve">  APR 21</t>
  </si>
  <si>
    <t xml:space="preserve">  APR 22</t>
  </si>
  <si>
    <t xml:space="preserve">  APR 23</t>
  </si>
  <si>
    <t xml:space="preserve">  APR 24</t>
  </si>
  <si>
    <t xml:space="preserve">  APR 25</t>
  </si>
  <si>
    <t xml:space="preserve">  APR 26</t>
  </si>
  <si>
    <t xml:space="preserve">  APR 27</t>
  </si>
  <si>
    <t xml:space="preserve">  APR 28</t>
  </si>
  <si>
    <t xml:space="preserve">  APR 29</t>
  </si>
  <si>
    <t xml:space="preserve">  APR 30</t>
  </si>
  <si>
    <t xml:space="preserve">  MAY 01</t>
  </si>
  <si>
    <t xml:space="preserve">  MAY 02</t>
  </si>
  <si>
    <t xml:space="preserve">  MAY 03</t>
  </si>
  <si>
    <t xml:space="preserve">  MAY 04</t>
  </si>
  <si>
    <t xml:space="preserve">  MAY 05</t>
  </si>
  <si>
    <t xml:space="preserve">  MAY 06</t>
  </si>
  <si>
    <t xml:space="preserve">  MAY 07</t>
  </si>
  <si>
    <t xml:space="preserve">  MAY 08</t>
  </si>
  <si>
    <t xml:space="preserve">  MAY 09</t>
  </si>
  <si>
    <t xml:space="preserve">  MAY 10</t>
  </si>
  <si>
    <t xml:space="preserve">  MAY 11</t>
  </si>
  <si>
    <t xml:space="preserve">  MAY 12</t>
  </si>
  <si>
    <t xml:space="preserve">  MAY 13</t>
  </si>
  <si>
    <t xml:space="preserve">  MAY 14</t>
  </si>
  <si>
    <t xml:space="preserve">  MAY 15</t>
  </si>
  <si>
    <t xml:space="preserve">  MAY 16</t>
  </si>
  <si>
    <t xml:space="preserve">  MAY 17</t>
  </si>
  <si>
    <t xml:space="preserve">  MAY 18</t>
  </si>
  <si>
    <t xml:space="preserve">  MAY 19</t>
  </si>
  <si>
    <t xml:space="preserve">  MAY 20</t>
  </si>
  <si>
    <t xml:space="preserve">  MAY 21</t>
  </si>
  <si>
    <t xml:space="preserve">  MAY 22</t>
  </si>
  <si>
    <t xml:space="preserve">  MAY 23</t>
  </si>
  <si>
    <t xml:space="preserve">  MAY 24</t>
  </si>
  <si>
    <t xml:space="preserve">  MAY 25</t>
  </si>
  <si>
    <t xml:space="preserve">  MAY 26</t>
  </si>
  <si>
    <t xml:space="preserve">  MAY 27</t>
  </si>
  <si>
    <t xml:space="preserve">  MAY 28</t>
  </si>
  <si>
    <t xml:space="preserve">  MAY 29</t>
  </si>
  <si>
    <t xml:space="preserve">  MAY 30</t>
  </si>
  <si>
    <t xml:space="preserve">  MAY 31</t>
  </si>
  <si>
    <t xml:space="preserve">  JUN 01</t>
  </si>
  <si>
    <t xml:space="preserve">  JUN 02</t>
  </si>
  <si>
    <t xml:space="preserve">  JUN 03</t>
  </si>
  <si>
    <t xml:space="preserve">  JUN 04</t>
  </si>
  <si>
    <t xml:space="preserve">  JUN 05</t>
  </si>
  <si>
    <t xml:space="preserve">  JUN 06</t>
  </si>
  <si>
    <t xml:space="preserve">  JUN 07</t>
  </si>
  <si>
    <t xml:space="preserve">  JUN 08</t>
  </si>
  <si>
    <t xml:space="preserve">  JUN 09</t>
  </si>
  <si>
    <t xml:space="preserve">  JUN 10</t>
  </si>
  <si>
    <t xml:space="preserve">  JUN 11</t>
  </si>
  <si>
    <t xml:space="preserve">  JUN 12</t>
  </si>
  <si>
    <t xml:space="preserve">  JUN 13</t>
  </si>
  <si>
    <t xml:space="preserve">  JUN 14</t>
  </si>
  <si>
    <t xml:space="preserve">  JUN 15</t>
  </si>
  <si>
    <t xml:space="preserve">  JUN 16</t>
  </si>
  <si>
    <t xml:space="preserve">  JUN 17</t>
  </si>
  <si>
    <t xml:space="preserve">  JUN 18</t>
  </si>
  <si>
    <t xml:space="preserve">  JUN 19</t>
  </si>
  <si>
    <t xml:space="preserve">  JUN 20</t>
  </si>
  <si>
    <t xml:space="preserve">  JUN 21</t>
  </si>
  <si>
    <t xml:space="preserve">  JUN 22</t>
  </si>
  <si>
    <t xml:space="preserve">  JUN 23</t>
  </si>
  <si>
    <t xml:space="preserve">  JUN 24</t>
  </si>
  <si>
    <t xml:space="preserve">  JUN 25</t>
  </si>
  <si>
    <t xml:space="preserve">  JUN 26</t>
  </si>
  <si>
    <t xml:space="preserve">  JUN 27</t>
  </si>
  <si>
    <t xml:space="preserve">  JUN 28</t>
  </si>
  <si>
    <t xml:space="preserve">  JUN 29</t>
  </si>
  <si>
    <t xml:space="preserve">  JUN 30</t>
  </si>
  <si>
    <t xml:space="preserve">  JUL 01</t>
  </si>
  <si>
    <t xml:space="preserve">  JUL 02</t>
  </si>
  <si>
    <t xml:space="preserve">  JUL 03</t>
  </si>
  <si>
    <t>Hydro total</t>
  </si>
  <si>
    <t>Lacs</t>
  </si>
  <si>
    <t>Fil de l'eau</t>
  </si>
  <si>
    <t>MW</t>
  </si>
  <si>
    <t>éolien terrestre</t>
  </si>
  <si>
    <t>électrolyse</t>
  </si>
  <si>
    <t>Technologie</t>
  </si>
  <si>
    <t>durée de vie (ans)</t>
  </si>
  <si>
    <t>batteries 2h</t>
  </si>
  <si>
    <t>CCG H2</t>
  </si>
  <si>
    <t>TAC H2</t>
  </si>
  <si>
    <t>éolien offshore posé</t>
  </si>
  <si>
    <t>éolien offshore flottant</t>
  </si>
  <si>
    <t>PV sol</t>
  </si>
  <si>
    <t>PV grande toiture</t>
  </si>
  <si>
    <t>PV petite toiture</t>
  </si>
  <si>
    <t> Gazby</t>
  </si>
  <si>
    <t>CCG gaz</t>
  </si>
  <si>
    <t> Pégaz</t>
  </si>
  <si>
    <t> Samagaz</t>
  </si>
  <si>
    <t> Omaïgaz</t>
  </si>
  <si>
    <t> Gastafiore</t>
  </si>
  <si>
    <t>Igaznodon</t>
  </si>
  <si>
    <t>TAC gaz</t>
  </si>
  <si>
    <t>Divers - caractéristiques techniques</t>
  </si>
  <si>
    <t>Tacotac</t>
  </si>
  <si>
    <t> Exploitant nucléaire</t>
  </si>
  <si>
    <t>  Producteur gaz</t>
  </si>
  <si>
    <t> Producteur gaz</t>
  </si>
  <si>
    <t>Selon les parcs (exploitant nuc + producteur gaz + autres)</t>
  </si>
  <si>
    <t> Selon les parcs (exploitant nuc + producteur gaz + autres)</t>
  </si>
  <si>
    <t>Total (TWh)</t>
  </si>
  <si>
    <t xml:space="preserve"> </t>
  </si>
  <si>
    <t xml:space="preserve"> 2018-06-30 </t>
  </si>
  <si>
    <t xml:space="preserve"> 2018-06-29 </t>
  </si>
  <si>
    <t xml:space="preserve"> 2018-06-28 </t>
  </si>
  <si>
    <t xml:space="preserve"> 2018-06-27 </t>
  </si>
  <si>
    <t xml:space="preserve"> 2018-06-26 </t>
  </si>
  <si>
    <t xml:space="preserve"> 2018-06-25 </t>
  </si>
  <si>
    <t xml:space="preserve"> 2018-06-24 </t>
  </si>
  <si>
    <t xml:space="preserve"> 2018-06-23 </t>
  </si>
  <si>
    <t xml:space="preserve"> 2018-06-22 </t>
  </si>
  <si>
    <t xml:space="preserve"> 2018-06-21 </t>
  </si>
  <si>
    <t xml:space="preserve"> 2018-06-20 </t>
  </si>
  <si>
    <t xml:space="preserve"> 2018-06-19 </t>
  </si>
  <si>
    <t xml:space="preserve"> 2018-06-18 </t>
  </si>
  <si>
    <t xml:space="preserve"> 2018-06-17 </t>
  </si>
  <si>
    <t xml:space="preserve"> 2018-06-16 </t>
  </si>
  <si>
    <t xml:space="preserve"> 2018-06-15 </t>
  </si>
  <si>
    <t xml:space="preserve"> 2018-06-14 </t>
  </si>
  <si>
    <t xml:space="preserve"> 2018-06-13 </t>
  </si>
  <si>
    <t xml:space="preserve"> 2018-06-12 </t>
  </si>
  <si>
    <t xml:space="preserve"> 2018-06-11 </t>
  </si>
  <si>
    <t xml:space="preserve"> 2018-06-10 </t>
  </si>
  <si>
    <t xml:space="preserve"> 2018-06-09 </t>
  </si>
  <si>
    <t xml:space="preserve"> 2018-06-08 </t>
  </si>
  <si>
    <t xml:space="preserve"> 2018-06-07 </t>
  </si>
  <si>
    <t xml:space="preserve"> 2018-06-06 </t>
  </si>
  <si>
    <t xml:space="preserve"> 2018-06-05 </t>
  </si>
  <si>
    <t xml:space="preserve"> 2018-06-04 </t>
  </si>
  <si>
    <t xml:space="preserve"> 2018-06-03 </t>
  </si>
  <si>
    <t xml:space="preserve"> 2018-06-02 </t>
  </si>
  <si>
    <t xml:space="preserve"> 2018-06-01 </t>
  </si>
  <si>
    <t xml:space="preserve"> 2018-05-31 </t>
  </si>
  <si>
    <t xml:space="preserve"> 2018-05-30 </t>
  </si>
  <si>
    <t xml:space="preserve"> 2018-05-29 </t>
  </si>
  <si>
    <t xml:space="preserve"> 2018-05-28 </t>
  </si>
  <si>
    <t xml:space="preserve"> 2018-05-27 </t>
  </si>
  <si>
    <t xml:space="preserve"> 2018-05-26 </t>
  </si>
  <si>
    <t xml:space="preserve"> 2018-05-25 </t>
  </si>
  <si>
    <t xml:space="preserve"> 2018-05-24 </t>
  </si>
  <si>
    <t xml:space="preserve"> 2018-05-23 </t>
  </si>
  <si>
    <t xml:space="preserve"> 2018-05-22 </t>
  </si>
  <si>
    <t xml:space="preserve"> 2018-05-21 </t>
  </si>
  <si>
    <t xml:space="preserve"> 2018-05-20 </t>
  </si>
  <si>
    <t xml:space="preserve"> 2018-05-19 </t>
  </si>
  <si>
    <t xml:space="preserve"> 2018-05-18 </t>
  </si>
  <si>
    <t xml:space="preserve"> 2018-05-17 </t>
  </si>
  <si>
    <t xml:space="preserve"> 2018-05-16 </t>
  </si>
  <si>
    <t xml:space="preserve"> 2018-05-15 </t>
  </si>
  <si>
    <t xml:space="preserve"> 2018-05-14 </t>
  </si>
  <si>
    <t xml:space="preserve"> 2018-05-13 </t>
  </si>
  <si>
    <t xml:space="preserve"> 2018-05-12 </t>
  </si>
  <si>
    <t xml:space="preserve"> 2018-05-11 </t>
  </si>
  <si>
    <t xml:space="preserve"> 2018-05-10 </t>
  </si>
  <si>
    <t xml:space="preserve"> 2018-05-09 </t>
  </si>
  <si>
    <t xml:space="preserve"> 2018-05-08 </t>
  </si>
  <si>
    <t xml:space="preserve"> 2018-05-07 </t>
  </si>
  <si>
    <t xml:space="preserve"> 2018-05-06 </t>
  </si>
  <si>
    <t xml:space="preserve"> 2018-05-05 </t>
  </si>
  <si>
    <t xml:space="preserve"> 2018-05-04 </t>
  </si>
  <si>
    <t xml:space="preserve"> 2018-05-03 </t>
  </si>
  <si>
    <t xml:space="preserve"> 2018-05-02 </t>
  </si>
  <si>
    <t xml:space="preserve"> 2018-05-01 </t>
  </si>
  <si>
    <t xml:space="preserve"> 2018-04-30 </t>
  </si>
  <si>
    <t xml:space="preserve"> 2018-04-29 </t>
  </si>
  <si>
    <t xml:space="preserve"> 2018-04-28 </t>
  </si>
  <si>
    <t xml:space="preserve"> 2018-04-27 </t>
  </si>
  <si>
    <t xml:space="preserve"> 2018-04-26 </t>
  </si>
  <si>
    <t xml:space="preserve"> 2018-04-25 </t>
  </si>
  <si>
    <t xml:space="preserve"> 2018-04-24 </t>
  </si>
  <si>
    <t xml:space="preserve"> 2018-04-23 </t>
  </si>
  <si>
    <t xml:space="preserve"> 2018-04-22 </t>
  </si>
  <si>
    <t xml:space="preserve"> 2018-04-21 </t>
  </si>
  <si>
    <t xml:space="preserve"> 2018-04-20 </t>
  </si>
  <si>
    <t xml:space="preserve"> 2018-04-19 </t>
  </si>
  <si>
    <t xml:space="preserve"> 2018-04-18 </t>
  </si>
  <si>
    <t xml:space="preserve"> 2018-04-17 </t>
  </si>
  <si>
    <t xml:space="preserve"> 2018-04-16 </t>
  </si>
  <si>
    <t xml:space="preserve"> 2018-04-15 </t>
  </si>
  <si>
    <t xml:space="preserve"> 2018-04-14 </t>
  </si>
  <si>
    <t xml:space="preserve"> 2018-04-13 </t>
  </si>
  <si>
    <t xml:space="preserve"> 2018-04-12 </t>
  </si>
  <si>
    <t xml:space="preserve"> 2018-04-11 </t>
  </si>
  <si>
    <t xml:space="preserve"> 2018-04-10 </t>
  </si>
  <si>
    <t xml:space="preserve"> 2018-04-09 </t>
  </si>
  <si>
    <t xml:space="preserve"> 2018-04-08 </t>
  </si>
  <si>
    <t xml:space="preserve"> 2018-04-07 </t>
  </si>
  <si>
    <t xml:space="preserve"> 2018-04-06 </t>
  </si>
  <si>
    <t xml:space="preserve"> 2018-04-05 </t>
  </si>
  <si>
    <t xml:space="preserve"> 2018-04-04 </t>
  </si>
  <si>
    <t xml:space="preserve"> 2018-04-03 </t>
  </si>
  <si>
    <t xml:space="preserve"> 2018-04-02 </t>
  </si>
  <si>
    <t xml:space="preserve"> 2018-04-01 </t>
  </si>
  <si>
    <t xml:space="preserve"> 2018-03-31 </t>
  </si>
  <si>
    <t xml:space="preserve"> 2018-03-30 </t>
  </si>
  <si>
    <t xml:space="preserve"> 2018-03-29 </t>
  </si>
  <si>
    <t xml:space="preserve"> 2018-03-28 </t>
  </si>
  <si>
    <t xml:space="preserve"> 2018-03-27 </t>
  </si>
  <si>
    <t xml:space="preserve"> 2018-03-26 </t>
  </si>
  <si>
    <t xml:space="preserve"> 2018-03-25 </t>
  </si>
  <si>
    <t xml:space="preserve"> 2018-03-24 </t>
  </si>
  <si>
    <t xml:space="preserve"> 2018-03-23 </t>
  </si>
  <si>
    <t xml:space="preserve"> 2018-03-22 </t>
  </si>
  <si>
    <t xml:space="preserve"> 2018-03-21 </t>
  </si>
  <si>
    <t xml:space="preserve"> 2018-03-20 </t>
  </si>
  <si>
    <t xml:space="preserve"> 2018-03-19 </t>
  </si>
  <si>
    <t xml:space="preserve"> 2018-03-18 </t>
  </si>
  <si>
    <t xml:space="preserve"> 2018-03-17 </t>
  </si>
  <si>
    <t xml:space="preserve"> 2018-03-16 </t>
  </si>
  <si>
    <t xml:space="preserve"> 2018-03-15 </t>
  </si>
  <si>
    <t xml:space="preserve"> 2018-03-14 </t>
  </si>
  <si>
    <t xml:space="preserve"> 2018-03-13 </t>
  </si>
  <si>
    <t xml:space="preserve"> 2018-03-12 </t>
  </si>
  <si>
    <t xml:space="preserve"> 2018-03-11 </t>
  </si>
  <si>
    <t xml:space="preserve"> 2018-03-10 </t>
  </si>
  <si>
    <t xml:space="preserve"> 2018-03-09 </t>
  </si>
  <si>
    <t xml:space="preserve"> 2018-03-08 </t>
  </si>
  <si>
    <t xml:space="preserve"> 2018-03-07 </t>
  </si>
  <si>
    <t xml:space="preserve"> 2018-03-06 </t>
  </si>
  <si>
    <t xml:space="preserve"> 2018-03-05 </t>
  </si>
  <si>
    <t xml:space="preserve"> 2018-03-04 </t>
  </si>
  <si>
    <t xml:space="preserve"> 2018-03-03 </t>
  </si>
  <si>
    <t xml:space="preserve"> 2018-03-02 </t>
  </si>
  <si>
    <t xml:space="preserve"> 2018-03-01 </t>
  </si>
  <si>
    <t xml:space="preserve"> 2018-02-28 </t>
  </si>
  <si>
    <t xml:space="preserve"> 2018-02-27 </t>
  </si>
  <si>
    <t xml:space="preserve"> 2018-02-26 </t>
  </si>
  <si>
    <t xml:space="preserve"> 2018-02-25 </t>
  </si>
  <si>
    <t xml:space="preserve"> 2018-02-24 </t>
  </si>
  <si>
    <t xml:space="preserve"> 2018-02-23 </t>
  </si>
  <si>
    <t xml:space="preserve"> 2018-02-22 </t>
  </si>
  <si>
    <t xml:space="preserve"> 2018-02-21 </t>
  </si>
  <si>
    <t xml:space="preserve"> 2018-02-20 </t>
  </si>
  <si>
    <t xml:space="preserve"> 2018-02-19 </t>
  </si>
  <si>
    <t xml:space="preserve"> 2018-02-18 </t>
  </si>
  <si>
    <t xml:space="preserve"> 2018-02-17 </t>
  </si>
  <si>
    <t xml:space="preserve"> 2018-02-16 </t>
  </si>
  <si>
    <t xml:space="preserve"> 2018-02-15 </t>
  </si>
  <si>
    <t xml:space="preserve"> 2018-02-14 </t>
  </si>
  <si>
    <t xml:space="preserve"> 2018-02-13 </t>
  </si>
  <si>
    <t xml:space="preserve"> 2018-02-12 </t>
  </si>
  <si>
    <t xml:space="preserve"> 2018-02-11 </t>
  </si>
  <si>
    <t xml:space="preserve"> 2018-02-10 </t>
  </si>
  <si>
    <t xml:space="preserve"> 2018-02-09 </t>
  </si>
  <si>
    <t xml:space="preserve"> 2018-02-08 </t>
  </si>
  <si>
    <t xml:space="preserve"> 2018-02-07 </t>
  </si>
  <si>
    <t xml:space="preserve"> 2018-02-06 </t>
  </si>
  <si>
    <t xml:space="preserve"> 2018-02-05 </t>
  </si>
  <si>
    <t xml:space="preserve"> 2018-02-04 </t>
  </si>
  <si>
    <t xml:space="preserve"> 2018-02-03 </t>
  </si>
  <si>
    <t xml:space="preserve"> 2018-02-02 </t>
  </si>
  <si>
    <t xml:space="preserve"> 2018-02-01 </t>
  </si>
  <si>
    <t xml:space="preserve"> 2018-01-31 </t>
  </si>
  <si>
    <t xml:space="preserve"> 2018-01-30 </t>
  </si>
  <si>
    <t xml:space="preserve"> 2018-01-29 </t>
  </si>
  <si>
    <t xml:space="preserve"> 2018-01-28 </t>
  </si>
  <si>
    <t xml:space="preserve"> 2018-01-27 </t>
  </si>
  <si>
    <t xml:space="preserve"> 2018-01-26 </t>
  </si>
  <si>
    <t xml:space="preserve"> 2018-01-25 </t>
  </si>
  <si>
    <t xml:space="preserve"> 2018-01-24 </t>
  </si>
  <si>
    <t xml:space="preserve"> 2018-01-23 </t>
  </si>
  <si>
    <t xml:space="preserve"> 2018-01-22 </t>
  </si>
  <si>
    <t xml:space="preserve"> 2018-01-21 </t>
  </si>
  <si>
    <t xml:space="preserve"> 2018-01-20 </t>
  </si>
  <si>
    <t xml:space="preserve"> 2018-01-19 </t>
  </si>
  <si>
    <t xml:space="preserve"> 2018-01-18 </t>
  </si>
  <si>
    <t xml:space="preserve"> 2018-01-17 </t>
  </si>
  <si>
    <t xml:space="preserve"> 2018-01-16 </t>
  </si>
  <si>
    <t xml:space="preserve"> 2018-01-15 </t>
  </si>
  <si>
    <t xml:space="preserve"> 2018-01-14 </t>
  </si>
  <si>
    <t xml:space="preserve"> 2018-01-13 </t>
  </si>
  <si>
    <t xml:space="preserve"> 2018-01-12 </t>
  </si>
  <si>
    <t xml:space="preserve"> 2018-01-11 </t>
  </si>
  <si>
    <t xml:space="preserve"> 2018-01-10 </t>
  </si>
  <si>
    <t xml:space="preserve"> 2018-01-09 </t>
  </si>
  <si>
    <t xml:space="preserve"> 2018-01-08 </t>
  </si>
  <si>
    <t xml:space="preserve"> 2018-01-07 </t>
  </si>
  <si>
    <t xml:space="preserve"> 2018-01-06 </t>
  </si>
  <si>
    <t xml:space="preserve"> 2018-01-05 </t>
  </si>
  <si>
    <t xml:space="preserve"> 2018-01-04 </t>
  </si>
  <si>
    <t xml:space="preserve"> 2018-01-03 </t>
  </si>
  <si>
    <t xml:space="preserve"> 2018-01-02 </t>
  </si>
  <si>
    <t xml:space="preserve"> 2018-01-01 </t>
  </si>
  <si>
    <t xml:space="preserve"> 2017-12-31 </t>
  </si>
  <si>
    <t xml:space="preserve"> 2017-12-30 </t>
  </si>
  <si>
    <t xml:space="preserve"> 2017-12-29 </t>
  </si>
  <si>
    <t xml:space="preserve"> 2017-12-28 </t>
  </si>
  <si>
    <t xml:space="preserve"> 2017-12-27 </t>
  </si>
  <si>
    <t xml:space="preserve"> 2017-12-26 </t>
  </si>
  <si>
    <t xml:space="preserve"> 2017-12-25 </t>
  </si>
  <si>
    <t xml:space="preserve"> 2017-12-24 </t>
  </si>
  <si>
    <t xml:space="preserve"> 2017-12-23 </t>
  </si>
  <si>
    <t xml:space="preserve"> 2017-12-22 </t>
  </si>
  <si>
    <t xml:space="preserve"> 2017-12-21 </t>
  </si>
  <si>
    <t xml:space="preserve"> 2017-12-20 </t>
  </si>
  <si>
    <t xml:space="preserve"> 2017-12-19 </t>
  </si>
  <si>
    <t xml:space="preserve"> 2017-12-18 </t>
  </si>
  <si>
    <t xml:space="preserve"> 2017-12-17 </t>
  </si>
  <si>
    <t xml:space="preserve"> 2017-12-16 </t>
  </si>
  <si>
    <t xml:space="preserve"> 2017-12-15 </t>
  </si>
  <si>
    <t xml:space="preserve"> 2017-12-14 </t>
  </si>
  <si>
    <t xml:space="preserve"> 2017-12-13 </t>
  </si>
  <si>
    <t xml:space="preserve"> 2017-12-12 </t>
  </si>
  <si>
    <t xml:space="preserve"> 2017-12-11 </t>
  </si>
  <si>
    <t xml:space="preserve"> 2017-12-10 </t>
  </si>
  <si>
    <t xml:space="preserve"> 2017-12-09 </t>
  </si>
  <si>
    <t xml:space="preserve"> 2017-12-08 </t>
  </si>
  <si>
    <t xml:space="preserve"> 2017-12-07 </t>
  </si>
  <si>
    <t xml:space="preserve"> 2017-12-06 </t>
  </si>
  <si>
    <t xml:space="preserve"> 2017-12-05 </t>
  </si>
  <si>
    <t xml:space="preserve"> 2017-12-04 </t>
  </si>
  <si>
    <t xml:space="preserve"> 2017-12-03 </t>
  </si>
  <si>
    <t xml:space="preserve"> 2017-12-02 </t>
  </si>
  <si>
    <t xml:space="preserve"> 2017-12-01 </t>
  </si>
  <si>
    <t xml:space="preserve"> 2017-11-30 </t>
  </si>
  <si>
    <t xml:space="preserve"> 2017-11-29 </t>
  </si>
  <si>
    <t xml:space="preserve"> 2017-11-28 </t>
  </si>
  <si>
    <t xml:space="preserve"> 2017-11-27 </t>
  </si>
  <si>
    <t xml:space="preserve"> 2017-11-26 </t>
  </si>
  <si>
    <t xml:space="preserve"> 2017-11-25 </t>
  </si>
  <si>
    <t xml:space="preserve"> 2017-11-24 </t>
  </si>
  <si>
    <t xml:space="preserve"> 2017-11-23 </t>
  </si>
  <si>
    <t xml:space="preserve"> 2017-11-22 </t>
  </si>
  <si>
    <t xml:space="preserve"> 2017-11-21 </t>
  </si>
  <si>
    <t xml:space="preserve"> 2017-11-20 </t>
  </si>
  <si>
    <t xml:space="preserve"> 2017-11-19 </t>
  </si>
  <si>
    <t xml:space="preserve"> 2017-11-18 </t>
  </si>
  <si>
    <t xml:space="preserve"> 2017-11-17 </t>
  </si>
  <si>
    <t xml:space="preserve"> 2017-11-16 </t>
  </si>
  <si>
    <t xml:space="preserve"> 2017-11-15 </t>
  </si>
  <si>
    <t xml:space="preserve"> 2017-11-14 </t>
  </si>
  <si>
    <t xml:space="preserve"> 2017-11-13 </t>
  </si>
  <si>
    <t xml:space="preserve"> 2017-11-12 </t>
  </si>
  <si>
    <t xml:space="preserve"> 2017-11-11 </t>
  </si>
  <si>
    <t xml:space="preserve"> 2017-11-10 </t>
  </si>
  <si>
    <t xml:space="preserve"> 2017-11-09 </t>
  </si>
  <si>
    <t xml:space="preserve"> 2017-11-08 </t>
  </si>
  <si>
    <t xml:space="preserve"> 2017-11-07 </t>
  </si>
  <si>
    <t xml:space="preserve"> 2017-11-06 </t>
  </si>
  <si>
    <t xml:space="preserve"> 2017-11-05 </t>
  </si>
  <si>
    <t xml:space="preserve"> 2017-11-04 </t>
  </si>
  <si>
    <t xml:space="preserve"> 2017-11-03 </t>
  </si>
  <si>
    <t xml:space="preserve"> 2017-11-02 </t>
  </si>
  <si>
    <t xml:space="preserve"> 2017-11-01 </t>
  </si>
  <si>
    <t xml:space="preserve"> 2017-10-31 </t>
  </si>
  <si>
    <t xml:space="preserve"> 2017-10-30 </t>
  </si>
  <si>
    <t xml:space="preserve"> 2017-10-29 </t>
  </si>
  <si>
    <t xml:space="preserve"> 2017-10-28 </t>
  </si>
  <si>
    <t xml:space="preserve"> 2017-10-27 </t>
  </si>
  <si>
    <t xml:space="preserve"> 2017-10-26 </t>
  </si>
  <si>
    <t xml:space="preserve"> 2017-10-25 </t>
  </si>
  <si>
    <t xml:space="preserve"> 2017-10-24 </t>
  </si>
  <si>
    <t xml:space="preserve"> 2017-10-23 </t>
  </si>
  <si>
    <t xml:space="preserve"> 2017-10-22 </t>
  </si>
  <si>
    <t xml:space="preserve"> 2017-10-21 </t>
  </si>
  <si>
    <t xml:space="preserve"> 2017-10-20 </t>
  </si>
  <si>
    <t xml:space="preserve"> 2017-10-19 </t>
  </si>
  <si>
    <t xml:space="preserve"> 2017-10-18 </t>
  </si>
  <si>
    <t xml:space="preserve"> 2017-10-17 </t>
  </si>
  <si>
    <t xml:space="preserve"> 2017-10-16 </t>
  </si>
  <si>
    <t xml:space="preserve"> 2017-10-15 </t>
  </si>
  <si>
    <t xml:space="preserve"> 2017-10-14 </t>
  </si>
  <si>
    <t xml:space="preserve"> 2017-10-13 </t>
  </si>
  <si>
    <t xml:space="preserve"> 2017-10-12 </t>
  </si>
  <si>
    <t xml:space="preserve"> 2017-10-11 </t>
  </si>
  <si>
    <t xml:space="preserve"> 2017-10-10 </t>
  </si>
  <si>
    <t xml:space="preserve"> 2017-10-09 </t>
  </si>
  <si>
    <t xml:space="preserve"> 2017-10-08 </t>
  </si>
  <si>
    <t xml:space="preserve"> 2017-10-07 </t>
  </si>
  <si>
    <t xml:space="preserve"> 2017-10-06 </t>
  </si>
  <si>
    <t xml:space="preserve"> 2017-10-05 </t>
  </si>
  <si>
    <t xml:space="preserve"> 2017-10-04 </t>
  </si>
  <si>
    <t xml:space="preserve"> 2017-10-03 </t>
  </si>
  <si>
    <t xml:space="preserve"> 2017-10-02 </t>
  </si>
  <si>
    <t xml:space="preserve"> 2017-10-01 </t>
  </si>
  <si>
    <t xml:space="preserve"> 2017-09-30 </t>
  </si>
  <si>
    <t xml:space="preserve"> 2017-09-29 </t>
  </si>
  <si>
    <t xml:space="preserve"> 2017-09-28 </t>
  </si>
  <si>
    <t xml:space="preserve"> 2017-09-27 </t>
  </si>
  <si>
    <t xml:space="preserve"> 2017-09-26 </t>
  </si>
  <si>
    <t xml:space="preserve"> 2017-09-25 </t>
  </si>
  <si>
    <t xml:space="preserve"> 2017-09-24 </t>
  </si>
  <si>
    <t xml:space="preserve"> 2017-09-23 </t>
  </si>
  <si>
    <t xml:space="preserve"> 2017-09-22 </t>
  </si>
  <si>
    <t xml:space="preserve"> 2017-09-21 </t>
  </si>
  <si>
    <t xml:space="preserve"> 2017-09-20 </t>
  </si>
  <si>
    <t xml:space="preserve"> 2017-09-19 </t>
  </si>
  <si>
    <t xml:space="preserve"> 2017-09-18 </t>
  </si>
  <si>
    <t xml:space="preserve"> 2017-09-17 </t>
  </si>
  <si>
    <t xml:space="preserve"> 2017-09-16 </t>
  </si>
  <si>
    <t xml:space="preserve"> 2017-09-15 </t>
  </si>
  <si>
    <t xml:space="preserve"> 2017-09-14 </t>
  </si>
  <si>
    <t xml:space="preserve"> 2017-09-13 </t>
  </si>
  <si>
    <t xml:space="preserve"> 2017-09-12 </t>
  </si>
  <si>
    <t xml:space="preserve"> 2017-09-11 </t>
  </si>
  <si>
    <t xml:space="preserve"> 2017-09-10 </t>
  </si>
  <si>
    <t xml:space="preserve"> 2017-09-09 </t>
  </si>
  <si>
    <t xml:space="preserve"> 2017-09-08 </t>
  </si>
  <si>
    <t xml:space="preserve"> 2017-09-07 </t>
  </si>
  <si>
    <t xml:space="preserve"> 2017-09-06 </t>
  </si>
  <si>
    <t xml:space="preserve"> 2017-09-05 </t>
  </si>
  <si>
    <t xml:space="preserve"> 2017-09-04 </t>
  </si>
  <si>
    <t xml:space="preserve"> 2017-09-03 </t>
  </si>
  <si>
    <t xml:space="preserve"> 2017-09-02 </t>
  </si>
  <si>
    <t xml:space="preserve"> 2017-09-01 </t>
  </si>
  <si>
    <t xml:space="preserve"> 2017-08-31 </t>
  </si>
  <si>
    <t xml:space="preserve"> 2017-08-30 </t>
  </si>
  <si>
    <t xml:space="preserve"> 2017-08-29 </t>
  </si>
  <si>
    <t xml:space="preserve"> 2017-08-28 </t>
  </si>
  <si>
    <t xml:space="preserve"> 2017-08-27 </t>
  </si>
  <si>
    <t xml:space="preserve"> 2017-08-26 </t>
  </si>
  <si>
    <t xml:space="preserve"> 2017-08-25 </t>
  </si>
  <si>
    <t xml:space="preserve"> 2017-08-24 </t>
  </si>
  <si>
    <t xml:space="preserve"> 2017-08-23 </t>
  </si>
  <si>
    <t xml:space="preserve"> 2017-08-22 </t>
  </si>
  <si>
    <t xml:space="preserve"> 2017-08-21 </t>
  </si>
  <si>
    <t xml:space="preserve"> 2017-08-20 </t>
  </si>
  <si>
    <t xml:space="preserve"> 2017-08-19 </t>
  </si>
  <si>
    <t xml:space="preserve"> 2017-08-18 </t>
  </si>
  <si>
    <t xml:space="preserve"> 2017-08-17 </t>
  </si>
  <si>
    <t xml:space="preserve"> 2017-08-16 </t>
  </si>
  <si>
    <t xml:space="preserve"> 2017-08-15 </t>
  </si>
  <si>
    <t xml:space="preserve"> 2017-08-14 </t>
  </si>
  <si>
    <t xml:space="preserve"> 2017-08-13 </t>
  </si>
  <si>
    <t xml:space="preserve"> 2017-08-12 </t>
  </si>
  <si>
    <t xml:space="preserve"> 2017-08-11 </t>
  </si>
  <si>
    <t xml:space="preserve"> 2017-08-10 </t>
  </si>
  <si>
    <t xml:space="preserve"> 2017-08-09 </t>
  </si>
  <si>
    <t xml:space="preserve"> 2017-08-08 </t>
  </si>
  <si>
    <t xml:space="preserve"> 2017-08-07 </t>
  </si>
  <si>
    <t xml:space="preserve"> 2017-08-06 </t>
  </si>
  <si>
    <t xml:space="preserve"> 2017-08-05 </t>
  </si>
  <si>
    <t>Vaporeformage</t>
  </si>
  <si>
    <t>Nord</t>
  </si>
  <si>
    <t xml:space="preserve"> 2017-08-04 </t>
  </si>
  <si>
    <t>Electrolyse</t>
  </si>
  <si>
    <t>Sud</t>
  </si>
  <si>
    <t xml:space="preserve"> 2017-08-03 </t>
  </si>
  <si>
    <t>Coût (€/MWh)</t>
  </si>
  <si>
    <t>durée minimum marche et arrêt (h)</t>
  </si>
  <si>
    <t>Pmin (GWh/j)</t>
  </si>
  <si>
    <t>Pmax (GWh/j)</t>
  </si>
  <si>
    <t>type</t>
  </si>
  <si>
    <t>Zone</t>
  </si>
  <si>
    <t xml:space="preserve"> 2017-08-02 </t>
  </si>
  <si>
    <t>Production hydrogène</t>
  </si>
  <si>
    <t xml:space="preserve"> 2017-08-01 </t>
  </si>
  <si>
    <t xml:space="preserve"> 2017-07-31 </t>
  </si>
  <si>
    <t xml:space="preserve"> 2017-07-30 </t>
  </si>
  <si>
    <t>GWh/j</t>
  </si>
  <si>
    <t>Capacité N-S et S-N</t>
  </si>
  <si>
    <t xml:space="preserve"> 2017-07-29 </t>
  </si>
  <si>
    <t>Connexion N-S hydrogène</t>
  </si>
  <si>
    <t xml:space="preserve"> 2017-07-28 </t>
  </si>
  <si>
    <t xml:space="preserve"> 2017-07-27 </t>
  </si>
  <si>
    <t xml:space="preserve"> 2017-07-26 </t>
  </si>
  <si>
    <t>Conso max Sud</t>
  </si>
  <si>
    <t xml:space="preserve"> 2017-07-25 </t>
  </si>
  <si>
    <t>TWh/an</t>
  </si>
  <si>
    <t xml:space="preserve"> 2017-07-24 </t>
  </si>
  <si>
    <t>Conso max Nord</t>
  </si>
  <si>
    <t xml:space="preserve"> 2017-07-23 </t>
  </si>
  <si>
    <t>(consommation constante, i.e., 1/365 TWh d'hydrogène consommé chaque jour)</t>
  </si>
  <si>
    <t xml:space="preserve"> 2017-07-22 </t>
  </si>
  <si>
    <t>Consommation hydrogène</t>
  </si>
  <si>
    <t xml:space="preserve"> 2017-07-21 </t>
  </si>
  <si>
    <t xml:space="preserve"> 2017-07-20 </t>
  </si>
  <si>
    <t xml:space="preserve"> 2017-07-19 </t>
  </si>
  <si>
    <t xml:space="preserve"> 2017-07-18 </t>
  </si>
  <si>
    <t>*GNL = Gaz Naturel Liquéfié, imports par bateau</t>
  </si>
  <si>
    <t xml:space="preserve"> 2017-07-17 </t>
  </si>
  <si>
    <t xml:space="preserve"> 2017-07-16 </t>
  </si>
  <si>
    <t>Pyrogazéification</t>
  </si>
  <si>
    <t xml:space="preserve"> 2017-07-15 </t>
  </si>
  <si>
    <t>Méthanisation</t>
  </si>
  <si>
    <t xml:space="preserve"> 2017-07-14 </t>
  </si>
  <si>
    <t>Imports GNL*</t>
  </si>
  <si>
    <t xml:space="preserve"> 2017-07-13 </t>
  </si>
  <si>
    <t xml:space="preserve"> 2017-07-12 </t>
  </si>
  <si>
    <t xml:space="preserve"> 2017-07-11 </t>
  </si>
  <si>
    <t>Production gaz</t>
  </si>
  <si>
    <t xml:space="preserve"> 2017-07-10 </t>
  </si>
  <si>
    <t xml:space="preserve"> 2017-07-09 </t>
  </si>
  <si>
    <t>NB : le niveau de remplissage moyen est donné à titre indicatif</t>
  </si>
  <si>
    <t xml:space="preserve"> 2017-07-08 </t>
  </si>
  <si>
    <t>Le niveau de remplissage du stockage gaz doit respecter (dans la mesure du possible) les contraintes de niveaux min et max données</t>
  </si>
  <si>
    <t xml:space="preserve"> 2017-07-07 </t>
  </si>
  <si>
    <t xml:space="preserve">Le stockage gaz doit se vider en hiver (octobre-avril) et se remplir en été (avril-octobre) suivant les courbes de niveaux suivantes </t>
  </si>
  <si>
    <t>Connexion N-S gaz</t>
  </si>
  <si>
    <t xml:space="preserve"> 2017-07-06 </t>
  </si>
  <si>
    <t>Le stockage gaz doit être rempli à 88% le 1er octobre</t>
  </si>
  <si>
    <t xml:space="preserve"> 2017-07-05 </t>
  </si>
  <si>
    <t>Contraintes</t>
  </si>
  <si>
    <t xml:space="preserve"> 2017-07-04 </t>
  </si>
  <si>
    <t xml:space="preserve"> 2017-07-03 </t>
  </si>
  <si>
    <t>consommation totale</t>
  </si>
  <si>
    <t xml:space="preserve"> 2017-07-02 </t>
  </si>
  <si>
    <t>Capacité de soutirage du stockage (GWh/j)</t>
  </si>
  <si>
    <t>Capacité d'injection dans le stockage (GWh/j)</t>
  </si>
  <si>
    <t>Volume utile (TWh)</t>
  </si>
  <si>
    <t xml:space="preserve"> 2017-07-01</t>
  </si>
  <si>
    <t>Lev Avg (%)</t>
  </si>
  <si>
    <t>Date</t>
  </si>
  <si>
    <t>Stockage gaz</t>
  </si>
  <si>
    <t>Consommation gaz N-S</t>
  </si>
  <si>
    <t>Consommation CH4 (GWh/j)</t>
  </si>
  <si>
    <t>1 MWh de gaz (CH4) sert à produire 0,8 MWh d'hydrogène</t>
  </si>
  <si>
    <t>1 MWh d'électricité sert à produire 0,7 MWh d'hydrogène</t>
  </si>
  <si>
    <t>Rendements</t>
  </si>
  <si>
    <t>1 MWh de gaz sert à produire 0,5 MWh d'électricité</t>
  </si>
  <si>
    <t>Cogénération</t>
  </si>
  <si>
    <t>1 MWh de gaz sert à produire 0,6 MWh d'électricité</t>
  </si>
  <si>
    <t>Rendement centrales électriques au gaz</t>
  </si>
  <si>
    <t>1 MWh de gaz sert à produire 0,4 MWh d'électricité</t>
  </si>
  <si>
    <t>Heure</t>
  </si>
  <si>
    <t>Consommation tot (MWh)</t>
  </si>
  <si>
    <t>apports réels</t>
  </si>
  <si>
    <t>numéro de semaine à selectionner</t>
  </si>
  <si>
    <t>plage choisie</t>
  </si>
  <si>
    <t>pas de temps heure</t>
  </si>
  <si>
    <t>somme de la conso bydro lacs sur la semaine (7 jours pleins)</t>
  </si>
  <si>
    <t>consommation électrique (MWh)</t>
  </si>
  <si>
    <t>extraction des données de conso</t>
  </si>
  <si>
    <t>Eolien</t>
  </si>
  <si>
    <t>PV</t>
  </si>
  <si>
    <t>Thermique fatal (biomasse, déchets, cogénération)</t>
  </si>
  <si>
    <t>Thermique restant</t>
  </si>
  <si>
    <t>thermique fatal</t>
  </si>
  <si>
    <t>somme de la conso bydro STEP sur la semaine (7 jours pleins)</t>
  </si>
  <si>
    <t>CAPEX (k€/MW)</t>
  </si>
  <si>
    <t>OPEX fixe (k€/MW/an)</t>
  </si>
  <si>
    <t>batterie 2h</t>
  </si>
  <si>
    <t>1MWh injecté dans la batterie la charge de 0,92MWh, idem au destockage</t>
  </si>
  <si>
    <t>(source TP empilement)</t>
  </si>
  <si>
    <t>duree de fonctionnement à pleine puissance</t>
  </si>
  <si>
    <t>Coût de la défaillance</t>
  </si>
  <si>
    <t>Coût de la production excessive</t>
  </si>
  <si>
    <t>CF eolien onshore</t>
  </si>
  <si>
    <t>CF eolien offshore</t>
  </si>
  <si>
    <t>CF PV</t>
  </si>
  <si>
    <t>CF onshore</t>
  </si>
  <si>
    <t>CF offshore</t>
  </si>
  <si>
    <t>facteur de charge offshore réajusté pour obtenir 100% de la puissance installée au cas le plus venteux</t>
  </si>
  <si>
    <t>prix moyen sur le marché (€/MWh)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</si>
</sst>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\ _€_-;\-* #,##0.00\ _€_-;_-* &quot;-&quot;??\ _€_-;_-@_-"/>
    <numFmt numFmtId="165" formatCode="0.0"/>
    <numFmt numFmtId="166" formatCode="_-* #,##0\ _€_-;\-* #,##0\ _€_-;_-* &quot;-&quot;??\ _€_-;_-@_-"/>
    <numFmt numFmtId="167" formatCode="[$-F400]h:mm:ss\ AM/PM"/>
    <numFmt numFmtId="168" formatCode="_-* #,##0.00\ _€_-;\-* #,##0.00\ _€_-;_-* \-??\ _€_-;_-@_-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C3C3C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11" fillId="0" borderId="0"/>
    <xf numFmtId="168" fontId="11" fillId="0" borderId="0" applyBorder="0" applyProtection="0"/>
    <xf numFmtId="168" fontId="11" fillId="0" borderId="0" applyBorder="0" applyProtection="0"/>
    <xf numFmtId="9" fontId="3" fillId="0" borderId="0" applyFont="0" applyFill="0" applyBorder="0" applyAlignment="0" applyProtection="0"/>
  </cellStyleXfs>
  <cellXfs count="52">
    <xf numFmtId="0" fontId="0" fillId="0" borderId="0" xfId="0"/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quotePrefix="1" applyBorder="1" applyAlignment="1">
      <alignment vertical="center" wrapText="1"/>
    </xf>
    <xf numFmtId="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1" xfId="0" applyBorder="1"/>
    <xf numFmtId="166" fontId="0" fillId="0" borderId="1" xfId="1" applyNumberFormat="1" applyFont="1" applyBorder="1" applyAlignment="1">
      <alignment vertical="center" wrapText="1"/>
    </xf>
    <xf numFmtId="0" fontId="1" fillId="0" borderId="0" xfId="0" applyFont="1"/>
    <xf numFmtId="0" fontId="2" fillId="0" borderId="0" xfId="0" applyFont="1"/>
    <xf numFmtId="0" fontId="5" fillId="0" borderId="0" xfId="0" applyFont="1"/>
    <xf numFmtId="0" fontId="6" fillId="0" borderId="0" xfId="0" applyFont="1"/>
    <xf numFmtId="14" fontId="5" fillId="0" borderId="0" xfId="0" applyNumberFormat="1" applyFont="1" applyAlignment="1">
      <alignment horizontal="center"/>
    </xf>
    <xf numFmtId="21" fontId="5" fillId="0" borderId="0" xfId="0" applyNumberFormat="1" applyFont="1"/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/>
    </xf>
    <xf numFmtId="0" fontId="0" fillId="2" borderId="0" xfId="0" applyFill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7" fillId="3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0" fontId="10" fillId="0" borderId="0" xfId="0" applyFont="1"/>
    <xf numFmtId="0" fontId="0" fillId="0" borderId="1" xfId="0" applyBorder="1" applyAlignment="1">
      <alignment wrapText="1"/>
    </xf>
    <xf numFmtId="0" fontId="1" fillId="6" borderId="1" xfId="0" applyFont="1" applyFill="1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0" fontId="0" fillId="6" borderId="0" xfId="0" applyFill="1"/>
    <xf numFmtId="14" fontId="0" fillId="0" borderId="0" xfId="0" applyNumberFormat="1" applyAlignment="1">
      <alignment horizontal="center"/>
    </xf>
    <xf numFmtId="21" fontId="0" fillId="0" borderId="0" xfId="0" applyNumberFormat="1"/>
    <xf numFmtId="0" fontId="0" fillId="7" borderId="0" xfId="0" applyFill="1" applyAlignment="1">
      <alignment horizontal="left" vertical="top"/>
    </xf>
    <xf numFmtId="14" fontId="0" fillId="0" borderId="0" xfId="0" applyNumberFormat="1"/>
    <xf numFmtId="167" fontId="0" fillId="0" borderId="0" xfId="0" applyNumberFormat="1"/>
    <xf numFmtId="0" fontId="0" fillId="8" borderId="0" xfId="0" applyFill="1"/>
    <xf numFmtId="0" fontId="0" fillId="9" borderId="0" xfId="0" applyFill="1"/>
    <xf numFmtId="0" fontId="0" fillId="10" borderId="0" xfId="0" applyFill="1" applyAlignment="1">
      <alignment horizontal="right"/>
    </xf>
    <xf numFmtId="0" fontId="6" fillId="6" borderId="1" xfId="0" applyFont="1" applyFill="1" applyBorder="1" applyAlignment="1">
      <alignment horizontal="center" vertical="center" wrapText="1"/>
    </xf>
    <xf numFmtId="0" fontId="5" fillId="6" borderId="0" xfId="0" applyFont="1" applyFill="1"/>
    <xf numFmtId="0" fontId="11" fillId="0" borderId="0" xfId="3"/>
    <xf numFmtId="0" fontId="0" fillId="0" borderId="1" xfId="0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0" fontId="0" fillId="7" borderId="0" xfId="6" applyNumberFormat="1" applyFont="1" applyFill="1"/>
    <xf numFmtId="10" fontId="0" fillId="0" borderId="0" xfId="0" applyNumberFormat="1"/>
    <xf numFmtId="9" fontId="0" fillId="0" borderId="0" xfId="6" applyFont="1"/>
  </cellXfs>
  <cellStyles count="7">
    <cellStyle name="Milliers" xfId="1" builtinId="3"/>
    <cellStyle name="Milliers 2" xfId="2" xr:uid="{00000000-0005-0000-0000-000001000000}"/>
    <cellStyle name="Milliers 2 2" xfId="5" xr:uid="{A988DB0B-EF53-48C9-9BE7-1F413615A992}"/>
    <cellStyle name="Milliers 3" xfId="4" xr:uid="{7DFEC1F3-A3F9-4514-8D5A-74FD103E2C9F}"/>
    <cellStyle name="Normal" xfId="0" builtinId="0"/>
    <cellStyle name="Normal 2" xfId="3" xr:uid="{A154C374-D258-48EC-8897-ABE9C4FDD3FA}"/>
    <cellStyle name="Pourcentage" xfId="6" builtinId="5"/>
  </cellStyles>
  <dxfs count="0"/>
  <tableStyles count="0" defaultTableStyle="TableStyleMedium2" defaultPivotStyle="PivotStyleLight16"/>
  <colors>
    <mruColors>
      <color rgb="FFFF3399"/>
      <color rgb="FF31C9C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Evolution historique remplissage stocks hydro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Stock_hydro!$B$3</c:f>
              <c:strCache>
                <c:ptCount val="1"/>
                <c:pt idx="0">
                  <c:v>Lev Low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Stock_hydro!$A$4:$A$368</c:f>
              <c:strCache>
                <c:ptCount val="365"/>
                <c:pt idx="0">
                  <c:v>  JUL 04</c:v>
                </c:pt>
                <c:pt idx="1">
                  <c:v>  JUL 05</c:v>
                </c:pt>
                <c:pt idx="2">
                  <c:v>  JUL 06</c:v>
                </c:pt>
                <c:pt idx="3">
                  <c:v>  JUL 07</c:v>
                </c:pt>
                <c:pt idx="4">
                  <c:v>  JUL 08</c:v>
                </c:pt>
                <c:pt idx="5">
                  <c:v>  JUL 09</c:v>
                </c:pt>
                <c:pt idx="6">
                  <c:v>  JUL 10</c:v>
                </c:pt>
                <c:pt idx="7">
                  <c:v>  JUL 11</c:v>
                </c:pt>
                <c:pt idx="8">
                  <c:v>  JUL 12</c:v>
                </c:pt>
                <c:pt idx="9">
                  <c:v>  JUL 13</c:v>
                </c:pt>
                <c:pt idx="10">
                  <c:v>  JUL 14</c:v>
                </c:pt>
                <c:pt idx="11">
                  <c:v>  JUL 15</c:v>
                </c:pt>
                <c:pt idx="12">
                  <c:v>  JUL 16</c:v>
                </c:pt>
                <c:pt idx="13">
                  <c:v>  JUL 17</c:v>
                </c:pt>
                <c:pt idx="14">
                  <c:v>  JUL 18</c:v>
                </c:pt>
                <c:pt idx="15">
                  <c:v>  JUL 19</c:v>
                </c:pt>
                <c:pt idx="16">
                  <c:v>  JUL 20</c:v>
                </c:pt>
                <c:pt idx="17">
                  <c:v>  JUL 21</c:v>
                </c:pt>
                <c:pt idx="18">
                  <c:v>  JUL 22</c:v>
                </c:pt>
                <c:pt idx="19">
                  <c:v>  JUL 23</c:v>
                </c:pt>
                <c:pt idx="20">
                  <c:v>  JUL 24</c:v>
                </c:pt>
                <c:pt idx="21">
                  <c:v>  JUL 25</c:v>
                </c:pt>
                <c:pt idx="22">
                  <c:v>  JUL 26</c:v>
                </c:pt>
                <c:pt idx="23">
                  <c:v>  JUL 27</c:v>
                </c:pt>
                <c:pt idx="24">
                  <c:v>  JUL 28</c:v>
                </c:pt>
                <c:pt idx="25">
                  <c:v>  JUL 29</c:v>
                </c:pt>
                <c:pt idx="26">
                  <c:v>  JUL 30</c:v>
                </c:pt>
                <c:pt idx="27">
                  <c:v>  JUL 31</c:v>
                </c:pt>
                <c:pt idx="28">
                  <c:v>  AUG 01</c:v>
                </c:pt>
                <c:pt idx="29">
                  <c:v>  AUG 02</c:v>
                </c:pt>
                <c:pt idx="30">
                  <c:v>  AUG 03</c:v>
                </c:pt>
                <c:pt idx="31">
                  <c:v>  AUG 04</c:v>
                </c:pt>
                <c:pt idx="32">
                  <c:v>  AUG 05</c:v>
                </c:pt>
                <c:pt idx="33">
                  <c:v>  AUG 06</c:v>
                </c:pt>
                <c:pt idx="34">
                  <c:v>  AUG 07</c:v>
                </c:pt>
                <c:pt idx="35">
                  <c:v>  AUG 08</c:v>
                </c:pt>
                <c:pt idx="36">
                  <c:v>  AUG 09</c:v>
                </c:pt>
                <c:pt idx="37">
                  <c:v>  AUG 10</c:v>
                </c:pt>
                <c:pt idx="38">
                  <c:v>  AUG 11</c:v>
                </c:pt>
                <c:pt idx="39">
                  <c:v>  AUG 12</c:v>
                </c:pt>
                <c:pt idx="40">
                  <c:v>  AUG 13</c:v>
                </c:pt>
                <c:pt idx="41">
                  <c:v>  AUG 14</c:v>
                </c:pt>
                <c:pt idx="42">
                  <c:v>  AUG 15</c:v>
                </c:pt>
                <c:pt idx="43">
                  <c:v>  AUG 16</c:v>
                </c:pt>
                <c:pt idx="44">
                  <c:v>  AUG 17</c:v>
                </c:pt>
                <c:pt idx="45">
                  <c:v>  AUG 18</c:v>
                </c:pt>
                <c:pt idx="46">
                  <c:v>  AUG 19</c:v>
                </c:pt>
                <c:pt idx="47">
                  <c:v>  AUG 20</c:v>
                </c:pt>
                <c:pt idx="48">
                  <c:v>  AUG 21</c:v>
                </c:pt>
                <c:pt idx="49">
                  <c:v>  AUG 22</c:v>
                </c:pt>
                <c:pt idx="50">
                  <c:v>  AUG 23</c:v>
                </c:pt>
                <c:pt idx="51">
                  <c:v>  AUG 24</c:v>
                </c:pt>
                <c:pt idx="52">
                  <c:v>  AUG 25</c:v>
                </c:pt>
                <c:pt idx="53">
                  <c:v>  AUG 26</c:v>
                </c:pt>
                <c:pt idx="54">
                  <c:v>  AUG 27</c:v>
                </c:pt>
                <c:pt idx="55">
                  <c:v>  AUG 28</c:v>
                </c:pt>
                <c:pt idx="56">
                  <c:v>  AUG 29</c:v>
                </c:pt>
                <c:pt idx="57">
                  <c:v>  AUG 30</c:v>
                </c:pt>
                <c:pt idx="58">
                  <c:v>  AUG 31</c:v>
                </c:pt>
                <c:pt idx="59">
                  <c:v>  SEP 01</c:v>
                </c:pt>
                <c:pt idx="60">
                  <c:v>  SEP 02</c:v>
                </c:pt>
                <c:pt idx="61">
                  <c:v>  SEP 03</c:v>
                </c:pt>
                <c:pt idx="62">
                  <c:v>  SEP 04</c:v>
                </c:pt>
                <c:pt idx="63">
                  <c:v>  SEP 05</c:v>
                </c:pt>
                <c:pt idx="64">
                  <c:v>  SEP 06</c:v>
                </c:pt>
                <c:pt idx="65">
                  <c:v>  SEP 07</c:v>
                </c:pt>
                <c:pt idx="66">
                  <c:v>  SEP 08</c:v>
                </c:pt>
                <c:pt idx="67">
                  <c:v>  SEP 09</c:v>
                </c:pt>
                <c:pt idx="68">
                  <c:v>  SEP 10</c:v>
                </c:pt>
                <c:pt idx="69">
                  <c:v>  SEP 11</c:v>
                </c:pt>
                <c:pt idx="70">
                  <c:v>  SEP 12</c:v>
                </c:pt>
                <c:pt idx="71">
                  <c:v>  SEP 13</c:v>
                </c:pt>
                <c:pt idx="72">
                  <c:v>  SEP 14</c:v>
                </c:pt>
                <c:pt idx="73">
                  <c:v>  SEP 15</c:v>
                </c:pt>
                <c:pt idx="74">
                  <c:v>  SEP 16</c:v>
                </c:pt>
                <c:pt idx="75">
                  <c:v>  SEP 17</c:v>
                </c:pt>
                <c:pt idx="76">
                  <c:v>  SEP 18</c:v>
                </c:pt>
                <c:pt idx="77">
                  <c:v>  SEP 19</c:v>
                </c:pt>
                <c:pt idx="78">
                  <c:v>  SEP 20</c:v>
                </c:pt>
                <c:pt idx="79">
                  <c:v>  SEP 21</c:v>
                </c:pt>
                <c:pt idx="80">
                  <c:v>  SEP 22</c:v>
                </c:pt>
                <c:pt idx="81">
                  <c:v>  SEP 23</c:v>
                </c:pt>
                <c:pt idx="82">
                  <c:v>  SEP 24</c:v>
                </c:pt>
                <c:pt idx="83">
                  <c:v>  SEP 25</c:v>
                </c:pt>
                <c:pt idx="84">
                  <c:v>  SEP 26</c:v>
                </c:pt>
                <c:pt idx="85">
                  <c:v>  SEP 27</c:v>
                </c:pt>
                <c:pt idx="86">
                  <c:v>  SEP 28</c:v>
                </c:pt>
                <c:pt idx="87">
                  <c:v>  SEP 29</c:v>
                </c:pt>
                <c:pt idx="88">
                  <c:v>  SEP 30</c:v>
                </c:pt>
                <c:pt idx="89">
                  <c:v>  OCT 01</c:v>
                </c:pt>
                <c:pt idx="90">
                  <c:v>  OCT 02</c:v>
                </c:pt>
                <c:pt idx="91">
                  <c:v>  OCT 03</c:v>
                </c:pt>
                <c:pt idx="92">
                  <c:v>  OCT 04</c:v>
                </c:pt>
                <c:pt idx="93">
                  <c:v>  OCT 05</c:v>
                </c:pt>
                <c:pt idx="94">
                  <c:v>  OCT 06</c:v>
                </c:pt>
                <c:pt idx="95">
                  <c:v>  OCT 07</c:v>
                </c:pt>
                <c:pt idx="96">
                  <c:v>  OCT 08</c:v>
                </c:pt>
                <c:pt idx="97">
                  <c:v>  OCT 09</c:v>
                </c:pt>
                <c:pt idx="98">
                  <c:v>  OCT 10</c:v>
                </c:pt>
                <c:pt idx="99">
                  <c:v>  OCT 11</c:v>
                </c:pt>
                <c:pt idx="100">
                  <c:v>  OCT 12</c:v>
                </c:pt>
                <c:pt idx="101">
                  <c:v>  OCT 13</c:v>
                </c:pt>
                <c:pt idx="102">
                  <c:v>  OCT 14</c:v>
                </c:pt>
                <c:pt idx="103">
                  <c:v>  OCT 15</c:v>
                </c:pt>
                <c:pt idx="104">
                  <c:v>  OCT 16</c:v>
                </c:pt>
                <c:pt idx="105">
                  <c:v>  OCT 17</c:v>
                </c:pt>
                <c:pt idx="106">
                  <c:v>  OCT 18</c:v>
                </c:pt>
                <c:pt idx="107">
                  <c:v>  OCT 19</c:v>
                </c:pt>
                <c:pt idx="108">
                  <c:v>  OCT 20</c:v>
                </c:pt>
                <c:pt idx="109">
                  <c:v>  OCT 21</c:v>
                </c:pt>
                <c:pt idx="110">
                  <c:v>  OCT 22</c:v>
                </c:pt>
                <c:pt idx="111">
                  <c:v>  OCT 23</c:v>
                </c:pt>
                <c:pt idx="112">
                  <c:v>  OCT 24</c:v>
                </c:pt>
                <c:pt idx="113">
                  <c:v>  OCT 25</c:v>
                </c:pt>
                <c:pt idx="114">
                  <c:v>  OCT 26</c:v>
                </c:pt>
                <c:pt idx="115">
                  <c:v>  OCT 27</c:v>
                </c:pt>
                <c:pt idx="116">
                  <c:v>  OCT 28</c:v>
                </c:pt>
                <c:pt idx="117">
                  <c:v>  OCT 29</c:v>
                </c:pt>
                <c:pt idx="118">
                  <c:v>  OCT 30</c:v>
                </c:pt>
                <c:pt idx="119">
                  <c:v>  OCT 31</c:v>
                </c:pt>
                <c:pt idx="120">
                  <c:v>  NOV 01</c:v>
                </c:pt>
                <c:pt idx="121">
                  <c:v>  NOV 02</c:v>
                </c:pt>
                <c:pt idx="122">
                  <c:v>  NOV 03</c:v>
                </c:pt>
                <c:pt idx="123">
                  <c:v>  NOV 04</c:v>
                </c:pt>
                <c:pt idx="124">
                  <c:v>  NOV 05</c:v>
                </c:pt>
                <c:pt idx="125">
                  <c:v>  NOV 06</c:v>
                </c:pt>
                <c:pt idx="126">
                  <c:v>  NOV 07</c:v>
                </c:pt>
                <c:pt idx="127">
                  <c:v>  NOV 08</c:v>
                </c:pt>
                <c:pt idx="128">
                  <c:v>  NOV 09</c:v>
                </c:pt>
                <c:pt idx="129">
                  <c:v>  NOV 10</c:v>
                </c:pt>
                <c:pt idx="130">
                  <c:v>  NOV 11</c:v>
                </c:pt>
                <c:pt idx="131">
                  <c:v>  NOV 12</c:v>
                </c:pt>
                <c:pt idx="132">
                  <c:v>  NOV 13</c:v>
                </c:pt>
                <c:pt idx="133">
                  <c:v>  NOV 14</c:v>
                </c:pt>
                <c:pt idx="134">
                  <c:v>  NOV 15</c:v>
                </c:pt>
                <c:pt idx="135">
                  <c:v>  NOV 16</c:v>
                </c:pt>
                <c:pt idx="136">
                  <c:v>  NOV 17</c:v>
                </c:pt>
                <c:pt idx="137">
                  <c:v>  NOV 18</c:v>
                </c:pt>
                <c:pt idx="138">
                  <c:v>  NOV 19</c:v>
                </c:pt>
                <c:pt idx="139">
                  <c:v>  NOV 20</c:v>
                </c:pt>
                <c:pt idx="140">
                  <c:v>  NOV 21</c:v>
                </c:pt>
                <c:pt idx="141">
                  <c:v>  NOV 22</c:v>
                </c:pt>
                <c:pt idx="142">
                  <c:v>  NOV 23</c:v>
                </c:pt>
                <c:pt idx="143">
                  <c:v>  NOV 24</c:v>
                </c:pt>
                <c:pt idx="144">
                  <c:v>  NOV 25</c:v>
                </c:pt>
                <c:pt idx="145">
                  <c:v>  NOV 26</c:v>
                </c:pt>
                <c:pt idx="146">
                  <c:v>  NOV 27</c:v>
                </c:pt>
                <c:pt idx="147">
                  <c:v>  NOV 28</c:v>
                </c:pt>
                <c:pt idx="148">
                  <c:v>  NOV 29</c:v>
                </c:pt>
                <c:pt idx="149">
                  <c:v>  NOV 30</c:v>
                </c:pt>
                <c:pt idx="150">
                  <c:v>  DEC 01</c:v>
                </c:pt>
                <c:pt idx="151">
                  <c:v>  DEC 02</c:v>
                </c:pt>
                <c:pt idx="152">
                  <c:v>  DEC 03</c:v>
                </c:pt>
                <c:pt idx="153">
                  <c:v>  DEC 04</c:v>
                </c:pt>
                <c:pt idx="154">
                  <c:v>  DEC 05</c:v>
                </c:pt>
                <c:pt idx="155">
                  <c:v>  DEC 06</c:v>
                </c:pt>
                <c:pt idx="156">
                  <c:v>  DEC 07</c:v>
                </c:pt>
                <c:pt idx="157">
                  <c:v>  DEC 08</c:v>
                </c:pt>
                <c:pt idx="158">
                  <c:v>  DEC 09</c:v>
                </c:pt>
                <c:pt idx="159">
                  <c:v>  DEC 10</c:v>
                </c:pt>
                <c:pt idx="160">
                  <c:v>  DEC 11</c:v>
                </c:pt>
                <c:pt idx="161">
                  <c:v>  DEC 12</c:v>
                </c:pt>
                <c:pt idx="162">
                  <c:v>  DEC 13</c:v>
                </c:pt>
                <c:pt idx="163">
                  <c:v>  DEC 14</c:v>
                </c:pt>
                <c:pt idx="164">
                  <c:v>  DEC 15</c:v>
                </c:pt>
                <c:pt idx="165">
                  <c:v>  DEC 16</c:v>
                </c:pt>
                <c:pt idx="166">
                  <c:v>  DEC 17</c:v>
                </c:pt>
                <c:pt idx="167">
                  <c:v>  DEC 18</c:v>
                </c:pt>
                <c:pt idx="168">
                  <c:v>  DEC 19</c:v>
                </c:pt>
                <c:pt idx="169">
                  <c:v>  DEC 20</c:v>
                </c:pt>
                <c:pt idx="170">
                  <c:v>  DEC 21</c:v>
                </c:pt>
                <c:pt idx="171">
                  <c:v>  DEC 22</c:v>
                </c:pt>
                <c:pt idx="172">
                  <c:v>  DEC 23</c:v>
                </c:pt>
                <c:pt idx="173">
                  <c:v>  DEC 24</c:v>
                </c:pt>
                <c:pt idx="174">
                  <c:v>  DEC 25</c:v>
                </c:pt>
                <c:pt idx="175">
                  <c:v>  DEC 26</c:v>
                </c:pt>
                <c:pt idx="176">
                  <c:v>  DEC 27</c:v>
                </c:pt>
                <c:pt idx="177">
                  <c:v>  DEC 28</c:v>
                </c:pt>
                <c:pt idx="178">
                  <c:v>  DEC 29</c:v>
                </c:pt>
                <c:pt idx="179">
                  <c:v>  DEC 30</c:v>
                </c:pt>
                <c:pt idx="180">
                  <c:v>  DEC 31</c:v>
                </c:pt>
                <c:pt idx="181">
                  <c:v>  JAN 01</c:v>
                </c:pt>
                <c:pt idx="182">
                  <c:v>  JAN 02</c:v>
                </c:pt>
                <c:pt idx="183">
                  <c:v>  JAN 03</c:v>
                </c:pt>
                <c:pt idx="184">
                  <c:v>  JAN 04</c:v>
                </c:pt>
                <c:pt idx="185">
                  <c:v>  JAN 05</c:v>
                </c:pt>
                <c:pt idx="186">
                  <c:v>  JAN 06</c:v>
                </c:pt>
                <c:pt idx="187">
                  <c:v>  JAN 07</c:v>
                </c:pt>
                <c:pt idx="188">
                  <c:v>  JAN 08</c:v>
                </c:pt>
                <c:pt idx="189">
                  <c:v>  JAN 09</c:v>
                </c:pt>
                <c:pt idx="190">
                  <c:v>  JAN 10</c:v>
                </c:pt>
                <c:pt idx="191">
                  <c:v>  JAN 11</c:v>
                </c:pt>
                <c:pt idx="192">
                  <c:v>  JAN 12</c:v>
                </c:pt>
                <c:pt idx="193">
                  <c:v>  JAN 13</c:v>
                </c:pt>
                <c:pt idx="194">
                  <c:v>  JAN 14</c:v>
                </c:pt>
                <c:pt idx="195">
                  <c:v>  JAN 15</c:v>
                </c:pt>
                <c:pt idx="196">
                  <c:v>  JAN 16</c:v>
                </c:pt>
                <c:pt idx="197">
                  <c:v>  JAN 17</c:v>
                </c:pt>
                <c:pt idx="198">
                  <c:v>  JAN 18</c:v>
                </c:pt>
                <c:pt idx="199">
                  <c:v>  JAN 19</c:v>
                </c:pt>
                <c:pt idx="200">
                  <c:v>  JAN 20</c:v>
                </c:pt>
                <c:pt idx="201">
                  <c:v>  JAN 21</c:v>
                </c:pt>
                <c:pt idx="202">
                  <c:v>  JAN 22</c:v>
                </c:pt>
                <c:pt idx="203">
                  <c:v>  JAN 23</c:v>
                </c:pt>
                <c:pt idx="204">
                  <c:v>  JAN 24</c:v>
                </c:pt>
                <c:pt idx="205">
                  <c:v>  JAN 25</c:v>
                </c:pt>
                <c:pt idx="206">
                  <c:v>  JAN 26</c:v>
                </c:pt>
                <c:pt idx="207">
                  <c:v>  JAN 27</c:v>
                </c:pt>
                <c:pt idx="208">
                  <c:v>  JAN 28</c:v>
                </c:pt>
                <c:pt idx="209">
                  <c:v>  JAN 29</c:v>
                </c:pt>
                <c:pt idx="210">
                  <c:v>  JAN 30</c:v>
                </c:pt>
                <c:pt idx="211">
                  <c:v>  JAN 31</c:v>
                </c:pt>
                <c:pt idx="212">
                  <c:v>  FEB 01</c:v>
                </c:pt>
                <c:pt idx="213">
                  <c:v>  FEB 02</c:v>
                </c:pt>
                <c:pt idx="214">
                  <c:v>  FEB 03</c:v>
                </c:pt>
                <c:pt idx="215">
                  <c:v>  FEB 04</c:v>
                </c:pt>
                <c:pt idx="216">
                  <c:v>  FEB 05</c:v>
                </c:pt>
                <c:pt idx="217">
                  <c:v>  FEB 06</c:v>
                </c:pt>
                <c:pt idx="218">
                  <c:v>  FEB 07</c:v>
                </c:pt>
                <c:pt idx="219">
                  <c:v>  FEB 08</c:v>
                </c:pt>
                <c:pt idx="220">
                  <c:v>  FEB 09</c:v>
                </c:pt>
                <c:pt idx="221">
                  <c:v>  FEB 10</c:v>
                </c:pt>
                <c:pt idx="222">
                  <c:v>  FEB 11</c:v>
                </c:pt>
                <c:pt idx="223">
                  <c:v>  FEB 12</c:v>
                </c:pt>
                <c:pt idx="224">
                  <c:v>  FEB 13</c:v>
                </c:pt>
                <c:pt idx="225">
                  <c:v>  FEB 14</c:v>
                </c:pt>
                <c:pt idx="226">
                  <c:v>  FEB 15</c:v>
                </c:pt>
                <c:pt idx="227">
                  <c:v>  FEB 16</c:v>
                </c:pt>
                <c:pt idx="228">
                  <c:v>  FEB 17</c:v>
                </c:pt>
                <c:pt idx="229">
                  <c:v>  FEB 18</c:v>
                </c:pt>
                <c:pt idx="230">
                  <c:v>  FEB 19</c:v>
                </c:pt>
                <c:pt idx="231">
                  <c:v>  FEB 20</c:v>
                </c:pt>
                <c:pt idx="232">
                  <c:v>  FEB 21</c:v>
                </c:pt>
                <c:pt idx="233">
                  <c:v>  FEB 22</c:v>
                </c:pt>
                <c:pt idx="234">
                  <c:v>  FEB 23</c:v>
                </c:pt>
                <c:pt idx="235">
                  <c:v>  FEB 24</c:v>
                </c:pt>
                <c:pt idx="236">
                  <c:v>  FEB 25</c:v>
                </c:pt>
                <c:pt idx="237">
                  <c:v>  FEB 26</c:v>
                </c:pt>
                <c:pt idx="238">
                  <c:v>  FEB 27</c:v>
                </c:pt>
                <c:pt idx="239">
                  <c:v>  FEB 28</c:v>
                </c:pt>
                <c:pt idx="240">
                  <c:v>  MAR 01</c:v>
                </c:pt>
                <c:pt idx="241">
                  <c:v>  MAR 02</c:v>
                </c:pt>
                <c:pt idx="242">
                  <c:v>  MAR 03</c:v>
                </c:pt>
                <c:pt idx="243">
                  <c:v>  MAR 04</c:v>
                </c:pt>
                <c:pt idx="244">
                  <c:v>  MAR 05</c:v>
                </c:pt>
                <c:pt idx="245">
                  <c:v>  MAR 06</c:v>
                </c:pt>
                <c:pt idx="246">
                  <c:v>  MAR 07</c:v>
                </c:pt>
                <c:pt idx="247">
                  <c:v>  MAR 08</c:v>
                </c:pt>
                <c:pt idx="248">
                  <c:v>  MAR 09</c:v>
                </c:pt>
                <c:pt idx="249">
                  <c:v>  MAR 10</c:v>
                </c:pt>
                <c:pt idx="250">
                  <c:v>  MAR 11</c:v>
                </c:pt>
                <c:pt idx="251">
                  <c:v>  MAR 12</c:v>
                </c:pt>
                <c:pt idx="252">
                  <c:v>  MAR 13</c:v>
                </c:pt>
                <c:pt idx="253">
                  <c:v>  MAR 14</c:v>
                </c:pt>
                <c:pt idx="254">
                  <c:v>  MAR 15</c:v>
                </c:pt>
                <c:pt idx="255">
                  <c:v>  MAR 16</c:v>
                </c:pt>
                <c:pt idx="256">
                  <c:v>  MAR 17</c:v>
                </c:pt>
                <c:pt idx="257">
                  <c:v>  MAR 18</c:v>
                </c:pt>
                <c:pt idx="258">
                  <c:v>  MAR 19</c:v>
                </c:pt>
                <c:pt idx="259">
                  <c:v>  MAR 20</c:v>
                </c:pt>
                <c:pt idx="260">
                  <c:v>  MAR 21</c:v>
                </c:pt>
                <c:pt idx="261">
                  <c:v>  MAR 22</c:v>
                </c:pt>
                <c:pt idx="262">
                  <c:v>  MAR 23</c:v>
                </c:pt>
                <c:pt idx="263">
                  <c:v>  MAR 24</c:v>
                </c:pt>
                <c:pt idx="264">
                  <c:v>  MAR 25</c:v>
                </c:pt>
                <c:pt idx="265">
                  <c:v>  MAR 26</c:v>
                </c:pt>
                <c:pt idx="266">
                  <c:v>  MAR 27</c:v>
                </c:pt>
                <c:pt idx="267">
                  <c:v>  MAR 28</c:v>
                </c:pt>
                <c:pt idx="268">
                  <c:v>  MAR 29</c:v>
                </c:pt>
                <c:pt idx="269">
                  <c:v>  MAR 30</c:v>
                </c:pt>
                <c:pt idx="270">
                  <c:v>  MAR 31</c:v>
                </c:pt>
                <c:pt idx="271">
                  <c:v>  APR 01</c:v>
                </c:pt>
                <c:pt idx="272">
                  <c:v>  APR 02</c:v>
                </c:pt>
                <c:pt idx="273">
                  <c:v>  APR 03</c:v>
                </c:pt>
                <c:pt idx="274">
                  <c:v>  APR 04</c:v>
                </c:pt>
                <c:pt idx="275">
                  <c:v>  APR 05</c:v>
                </c:pt>
                <c:pt idx="276">
                  <c:v>  APR 06</c:v>
                </c:pt>
                <c:pt idx="277">
                  <c:v>  APR 07</c:v>
                </c:pt>
                <c:pt idx="278">
                  <c:v>  APR 08</c:v>
                </c:pt>
                <c:pt idx="279">
                  <c:v>  APR 09</c:v>
                </c:pt>
                <c:pt idx="280">
                  <c:v>  APR 10</c:v>
                </c:pt>
                <c:pt idx="281">
                  <c:v>  APR 11</c:v>
                </c:pt>
                <c:pt idx="282">
                  <c:v>  APR 12</c:v>
                </c:pt>
                <c:pt idx="283">
                  <c:v>  APR 13</c:v>
                </c:pt>
                <c:pt idx="284">
                  <c:v>  APR 14</c:v>
                </c:pt>
                <c:pt idx="285">
                  <c:v>  APR 15</c:v>
                </c:pt>
                <c:pt idx="286">
                  <c:v>  APR 16</c:v>
                </c:pt>
                <c:pt idx="287">
                  <c:v>  APR 17</c:v>
                </c:pt>
                <c:pt idx="288">
                  <c:v>  APR 18</c:v>
                </c:pt>
                <c:pt idx="289">
                  <c:v>  APR 19</c:v>
                </c:pt>
                <c:pt idx="290">
                  <c:v>  APR 20</c:v>
                </c:pt>
                <c:pt idx="291">
                  <c:v>  APR 21</c:v>
                </c:pt>
                <c:pt idx="292">
                  <c:v>  APR 22</c:v>
                </c:pt>
                <c:pt idx="293">
                  <c:v>  APR 23</c:v>
                </c:pt>
                <c:pt idx="294">
                  <c:v>  APR 24</c:v>
                </c:pt>
                <c:pt idx="295">
                  <c:v>  APR 25</c:v>
                </c:pt>
                <c:pt idx="296">
                  <c:v>  APR 26</c:v>
                </c:pt>
                <c:pt idx="297">
                  <c:v>  APR 27</c:v>
                </c:pt>
                <c:pt idx="298">
                  <c:v>  APR 28</c:v>
                </c:pt>
                <c:pt idx="299">
                  <c:v>  APR 29</c:v>
                </c:pt>
                <c:pt idx="300">
                  <c:v>  APR 30</c:v>
                </c:pt>
                <c:pt idx="301">
                  <c:v>  MAY 01</c:v>
                </c:pt>
                <c:pt idx="302">
                  <c:v>  MAY 02</c:v>
                </c:pt>
                <c:pt idx="303">
                  <c:v>  MAY 03</c:v>
                </c:pt>
                <c:pt idx="304">
                  <c:v>  MAY 04</c:v>
                </c:pt>
                <c:pt idx="305">
                  <c:v>  MAY 05</c:v>
                </c:pt>
                <c:pt idx="306">
                  <c:v>  MAY 06</c:v>
                </c:pt>
                <c:pt idx="307">
                  <c:v>  MAY 07</c:v>
                </c:pt>
                <c:pt idx="308">
                  <c:v>  MAY 08</c:v>
                </c:pt>
                <c:pt idx="309">
                  <c:v>  MAY 09</c:v>
                </c:pt>
                <c:pt idx="310">
                  <c:v>  MAY 10</c:v>
                </c:pt>
                <c:pt idx="311">
                  <c:v>  MAY 11</c:v>
                </c:pt>
                <c:pt idx="312">
                  <c:v>  MAY 12</c:v>
                </c:pt>
                <c:pt idx="313">
                  <c:v>  MAY 13</c:v>
                </c:pt>
                <c:pt idx="314">
                  <c:v>  MAY 14</c:v>
                </c:pt>
                <c:pt idx="315">
                  <c:v>  MAY 15</c:v>
                </c:pt>
                <c:pt idx="316">
                  <c:v>  MAY 16</c:v>
                </c:pt>
                <c:pt idx="317">
                  <c:v>  MAY 17</c:v>
                </c:pt>
                <c:pt idx="318">
                  <c:v>  MAY 18</c:v>
                </c:pt>
                <c:pt idx="319">
                  <c:v>  MAY 19</c:v>
                </c:pt>
                <c:pt idx="320">
                  <c:v>  MAY 20</c:v>
                </c:pt>
                <c:pt idx="321">
                  <c:v>  MAY 21</c:v>
                </c:pt>
                <c:pt idx="322">
                  <c:v>  MAY 22</c:v>
                </c:pt>
                <c:pt idx="323">
                  <c:v>  MAY 23</c:v>
                </c:pt>
                <c:pt idx="324">
                  <c:v>  MAY 24</c:v>
                </c:pt>
                <c:pt idx="325">
                  <c:v>  MAY 25</c:v>
                </c:pt>
                <c:pt idx="326">
                  <c:v>  MAY 26</c:v>
                </c:pt>
                <c:pt idx="327">
                  <c:v>  MAY 27</c:v>
                </c:pt>
                <c:pt idx="328">
                  <c:v>  MAY 28</c:v>
                </c:pt>
                <c:pt idx="329">
                  <c:v>  MAY 29</c:v>
                </c:pt>
                <c:pt idx="330">
                  <c:v>  MAY 30</c:v>
                </c:pt>
                <c:pt idx="331">
                  <c:v>  MAY 31</c:v>
                </c:pt>
                <c:pt idx="332">
                  <c:v>  JUN 01</c:v>
                </c:pt>
                <c:pt idx="333">
                  <c:v>  JUN 02</c:v>
                </c:pt>
                <c:pt idx="334">
                  <c:v>  JUN 03</c:v>
                </c:pt>
                <c:pt idx="335">
                  <c:v>  JUN 04</c:v>
                </c:pt>
                <c:pt idx="336">
                  <c:v>  JUN 05</c:v>
                </c:pt>
                <c:pt idx="337">
                  <c:v>  JUN 06</c:v>
                </c:pt>
                <c:pt idx="338">
                  <c:v>  JUN 07</c:v>
                </c:pt>
                <c:pt idx="339">
                  <c:v>  JUN 08</c:v>
                </c:pt>
                <c:pt idx="340">
                  <c:v>  JUN 09</c:v>
                </c:pt>
                <c:pt idx="341">
                  <c:v>  JUN 10</c:v>
                </c:pt>
                <c:pt idx="342">
                  <c:v>  JUN 11</c:v>
                </c:pt>
                <c:pt idx="343">
                  <c:v>  JUN 12</c:v>
                </c:pt>
                <c:pt idx="344">
                  <c:v>  JUN 13</c:v>
                </c:pt>
                <c:pt idx="345">
                  <c:v>  JUN 14</c:v>
                </c:pt>
                <c:pt idx="346">
                  <c:v>  JUN 15</c:v>
                </c:pt>
                <c:pt idx="347">
                  <c:v>  JUN 16</c:v>
                </c:pt>
                <c:pt idx="348">
                  <c:v>  JUN 17</c:v>
                </c:pt>
                <c:pt idx="349">
                  <c:v>  JUN 18</c:v>
                </c:pt>
                <c:pt idx="350">
                  <c:v>  JUN 19</c:v>
                </c:pt>
                <c:pt idx="351">
                  <c:v>  JUN 20</c:v>
                </c:pt>
                <c:pt idx="352">
                  <c:v>  JUN 21</c:v>
                </c:pt>
                <c:pt idx="353">
                  <c:v>  JUN 22</c:v>
                </c:pt>
                <c:pt idx="354">
                  <c:v>  JUN 23</c:v>
                </c:pt>
                <c:pt idx="355">
                  <c:v>  JUN 24</c:v>
                </c:pt>
                <c:pt idx="356">
                  <c:v>  JUN 25</c:v>
                </c:pt>
                <c:pt idx="357">
                  <c:v>  JUN 26</c:v>
                </c:pt>
                <c:pt idx="358">
                  <c:v>  JUN 27</c:v>
                </c:pt>
                <c:pt idx="359">
                  <c:v>  JUN 28</c:v>
                </c:pt>
                <c:pt idx="360">
                  <c:v>  JUN 29</c:v>
                </c:pt>
                <c:pt idx="361">
                  <c:v>  JUN 30</c:v>
                </c:pt>
                <c:pt idx="362">
                  <c:v>  JUL 01</c:v>
                </c:pt>
                <c:pt idx="363">
                  <c:v>  JUL 02</c:v>
                </c:pt>
                <c:pt idx="364">
                  <c:v>  JUL 03</c:v>
                </c:pt>
              </c:strCache>
            </c:strRef>
          </c:cat>
          <c:val>
            <c:numRef>
              <c:f>Stock_hydro!$B$4:$B$368</c:f>
              <c:numCache>
                <c:formatCode>General</c:formatCode>
                <c:ptCount val="365"/>
                <c:pt idx="0">
                  <c:v>59</c:v>
                </c:pt>
                <c:pt idx="1">
                  <c:v>59.2</c:v>
                </c:pt>
                <c:pt idx="2">
                  <c:v>59.3</c:v>
                </c:pt>
                <c:pt idx="3">
                  <c:v>59.5</c:v>
                </c:pt>
                <c:pt idx="4">
                  <c:v>59.6</c:v>
                </c:pt>
                <c:pt idx="5">
                  <c:v>59.8</c:v>
                </c:pt>
                <c:pt idx="6">
                  <c:v>60</c:v>
                </c:pt>
                <c:pt idx="7">
                  <c:v>60.1</c:v>
                </c:pt>
                <c:pt idx="8">
                  <c:v>60.3</c:v>
                </c:pt>
                <c:pt idx="9">
                  <c:v>60.5</c:v>
                </c:pt>
                <c:pt idx="10">
                  <c:v>60.6</c:v>
                </c:pt>
                <c:pt idx="11">
                  <c:v>60.8</c:v>
                </c:pt>
                <c:pt idx="12">
                  <c:v>60.9</c:v>
                </c:pt>
                <c:pt idx="13">
                  <c:v>61.1</c:v>
                </c:pt>
                <c:pt idx="14">
                  <c:v>61.3</c:v>
                </c:pt>
                <c:pt idx="15">
                  <c:v>61.4</c:v>
                </c:pt>
                <c:pt idx="16">
                  <c:v>61.6</c:v>
                </c:pt>
                <c:pt idx="17">
                  <c:v>61.7</c:v>
                </c:pt>
                <c:pt idx="18">
                  <c:v>61.9</c:v>
                </c:pt>
                <c:pt idx="19">
                  <c:v>62.1</c:v>
                </c:pt>
                <c:pt idx="20">
                  <c:v>62.2</c:v>
                </c:pt>
                <c:pt idx="21">
                  <c:v>62.4</c:v>
                </c:pt>
                <c:pt idx="22">
                  <c:v>62.5</c:v>
                </c:pt>
                <c:pt idx="23">
                  <c:v>62.7</c:v>
                </c:pt>
                <c:pt idx="24">
                  <c:v>62.9</c:v>
                </c:pt>
                <c:pt idx="25">
                  <c:v>63</c:v>
                </c:pt>
                <c:pt idx="26">
                  <c:v>63.2</c:v>
                </c:pt>
                <c:pt idx="27">
                  <c:v>63.4</c:v>
                </c:pt>
                <c:pt idx="28">
                  <c:v>63.5</c:v>
                </c:pt>
                <c:pt idx="29">
                  <c:v>63.7</c:v>
                </c:pt>
                <c:pt idx="30">
                  <c:v>63.8</c:v>
                </c:pt>
                <c:pt idx="31">
                  <c:v>64</c:v>
                </c:pt>
                <c:pt idx="32">
                  <c:v>64</c:v>
                </c:pt>
                <c:pt idx="33">
                  <c:v>63.9</c:v>
                </c:pt>
                <c:pt idx="34">
                  <c:v>63.9</c:v>
                </c:pt>
                <c:pt idx="35">
                  <c:v>63.9</c:v>
                </c:pt>
                <c:pt idx="36">
                  <c:v>63.8</c:v>
                </c:pt>
                <c:pt idx="37">
                  <c:v>63.8</c:v>
                </c:pt>
                <c:pt idx="38">
                  <c:v>63.8</c:v>
                </c:pt>
                <c:pt idx="39">
                  <c:v>63.7</c:v>
                </c:pt>
                <c:pt idx="40">
                  <c:v>63.7</c:v>
                </c:pt>
                <c:pt idx="41">
                  <c:v>63.7</c:v>
                </c:pt>
                <c:pt idx="42">
                  <c:v>63.6</c:v>
                </c:pt>
                <c:pt idx="43">
                  <c:v>63.6</c:v>
                </c:pt>
                <c:pt idx="44">
                  <c:v>63.6</c:v>
                </c:pt>
                <c:pt idx="45">
                  <c:v>63.5</c:v>
                </c:pt>
                <c:pt idx="46">
                  <c:v>63.5</c:v>
                </c:pt>
                <c:pt idx="47">
                  <c:v>63.5</c:v>
                </c:pt>
                <c:pt idx="48">
                  <c:v>63.5</c:v>
                </c:pt>
                <c:pt idx="49">
                  <c:v>63.4</c:v>
                </c:pt>
                <c:pt idx="50">
                  <c:v>63.4</c:v>
                </c:pt>
                <c:pt idx="51">
                  <c:v>63.4</c:v>
                </c:pt>
                <c:pt idx="52">
                  <c:v>63.3</c:v>
                </c:pt>
                <c:pt idx="53">
                  <c:v>63.3</c:v>
                </c:pt>
                <c:pt idx="54">
                  <c:v>63.3</c:v>
                </c:pt>
                <c:pt idx="55">
                  <c:v>63.2</c:v>
                </c:pt>
                <c:pt idx="56">
                  <c:v>63.2</c:v>
                </c:pt>
                <c:pt idx="57">
                  <c:v>63.2</c:v>
                </c:pt>
                <c:pt idx="58">
                  <c:v>63.1</c:v>
                </c:pt>
                <c:pt idx="59">
                  <c:v>63.1</c:v>
                </c:pt>
                <c:pt idx="60">
                  <c:v>63.1</c:v>
                </c:pt>
                <c:pt idx="61">
                  <c:v>63</c:v>
                </c:pt>
                <c:pt idx="62">
                  <c:v>63</c:v>
                </c:pt>
                <c:pt idx="63">
                  <c:v>62.9</c:v>
                </c:pt>
                <c:pt idx="64">
                  <c:v>62.9</c:v>
                </c:pt>
                <c:pt idx="65">
                  <c:v>62.8</c:v>
                </c:pt>
                <c:pt idx="66">
                  <c:v>62.7</c:v>
                </c:pt>
                <c:pt idx="67">
                  <c:v>62.7</c:v>
                </c:pt>
                <c:pt idx="68">
                  <c:v>62.6</c:v>
                </c:pt>
                <c:pt idx="69">
                  <c:v>62.5</c:v>
                </c:pt>
                <c:pt idx="70">
                  <c:v>62.5</c:v>
                </c:pt>
                <c:pt idx="71">
                  <c:v>62.4</c:v>
                </c:pt>
                <c:pt idx="72">
                  <c:v>62.3</c:v>
                </c:pt>
                <c:pt idx="73">
                  <c:v>62.3</c:v>
                </c:pt>
                <c:pt idx="74">
                  <c:v>62.2</c:v>
                </c:pt>
                <c:pt idx="75">
                  <c:v>62.1</c:v>
                </c:pt>
                <c:pt idx="76">
                  <c:v>62.1</c:v>
                </c:pt>
                <c:pt idx="77">
                  <c:v>62</c:v>
                </c:pt>
                <c:pt idx="78">
                  <c:v>61.9</c:v>
                </c:pt>
                <c:pt idx="79">
                  <c:v>61.9</c:v>
                </c:pt>
                <c:pt idx="80">
                  <c:v>61.8</c:v>
                </c:pt>
                <c:pt idx="81">
                  <c:v>61.7</c:v>
                </c:pt>
                <c:pt idx="82">
                  <c:v>61.7</c:v>
                </c:pt>
                <c:pt idx="83">
                  <c:v>61.6</c:v>
                </c:pt>
                <c:pt idx="84">
                  <c:v>61.5</c:v>
                </c:pt>
                <c:pt idx="85">
                  <c:v>61.5</c:v>
                </c:pt>
                <c:pt idx="86">
                  <c:v>61.4</c:v>
                </c:pt>
                <c:pt idx="87">
                  <c:v>61.3</c:v>
                </c:pt>
                <c:pt idx="88">
                  <c:v>61.3</c:v>
                </c:pt>
                <c:pt idx="89">
                  <c:v>61.2</c:v>
                </c:pt>
                <c:pt idx="90">
                  <c:v>61.1</c:v>
                </c:pt>
                <c:pt idx="91">
                  <c:v>61.1</c:v>
                </c:pt>
                <c:pt idx="92">
                  <c:v>61</c:v>
                </c:pt>
                <c:pt idx="93">
                  <c:v>60.8</c:v>
                </c:pt>
                <c:pt idx="94">
                  <c:v>60.6</c:v>
                </c:pt>
                <c:pt idx="95">
                  <c:v>60.4</c:v>
                </c:pt>
                <c:pt idx="96">
                  <c:v>60.2</c:v>
                </c:pt>
                <c:pt idx="97">
                  <c:v>60</c:v>
                </c:pt>
                <c:pt idx="98">
                  <c:v>59.8</c:v>
                </c:pt>
                <c:pt idx="99">
                  <c:v>59.6</c:v>
                </c:pt>
                <c:pt idx="100">
                  <c:v>59.5</c:v>
                </c:pt>
                <c:pt idx="101">
                  <c:v>59.3</c:v>
                </c:pt>
                <c:pt idx="102">
                  <c:v>59.1</c:v>
                </c:pt>
                <c:pt idx="103">
                  <c:v>58.9</c:v>
                </c:pt>
                <c:pt idx="104">
                  <c:v>58.7</c:v>
                </c:pt>
                <c:pt idx="105">
                  <c:v>58.5</c:v>
                </c:pt>
                <c:pt idx="106">
                  <c:v>58.3</c:v>
                </c:pt>
                <c:pt idx="107">
                  <c:v>58.1</c:v>
                </c:pt>
                <c:pt idx="108">
                  <c:v>57.9</c:v>
                </c:pt>
                <c:pt idx="109">
                  <c:v>57.7</c:v>
                </c:pt>
                <c:pt idx="110">
                  <c:v>57.5</c:v>
                </c:pt>
                <c:pt idx="111">
                  <c:v>57.3</c:v>
                </c:pt>
                <c:pt idx="112">
                  <c:v>57.1</c:v>
                </c:pt>
                <c:pt idx="113">
                  <c:v>56.9</c:v>
                </c:pt>
                <c:pt idx="114">
                  <c:v>56.7</c:v>
                </c:pt>
                <c:pt idx="115">
                  <c:v>56.5</c:v>
                </c:pt>
                <c:pt idx="116">
                  <c:v>56.4</c:v>
                </c:pt>
                <c:pt idx="117">
                  <c:v>56.2</c:v>
                </c:pt>
                <c:pt idx="118">
                  <c:v>56</c:v>
                </c:pt>
                <c:pt idx="119">
                  <c:v>55.8</c:v>
                </c:pt>
                <c:pt idx="120">
                  <c:v>55.6</c:v>
                </c:pt>
                <c:pt idx="121">
                  <c:v>55.4</c:v>
                </c:pt>
                <c:pt idx="122">
                  <c:v>55.2</c:v>
                </c:pt>
                <c:pt idx="123">
                  <c:v>55</c:v>
                </c:pt>
                <c:pt idx="124">
                  <c:v>54.5</c:v>
                </c:pt>
                <c:pt idx="125">
                  <c:v>54.1</c:v>
                </c:pt>
                <c:pt idx="126">
                  <c:v>53.6</c:v>
                </c:pt>
                <c:pt idx="127">
                  <c:v>53.1</c:v>
                </c:pt>
                <c:pt idx="128">
                  <c:v>52.7</c:v>
                </c:pt>
                <c:pt idx="129">
                  <c:v>52.2</c:v>
                </c:pt>
                <c:pt idx="130">
                  <c:v>51.7</c:v>
                </c:pt>
                <c:pt idx="131">
                  <c:v>51.3</c:v>
                </c:pt>
                <c:pt idx="132">
                  <c:v>50.8</c:v>
                </c:pt>
                <c:pt idx="133">
                  <c:v>50.3</c:v>
                </c:pt>
                <c:pt idx="134">
                  <c:v>49.9</c:v>
                </c:pt>
                <c:pt idx="135">
                  <c:v>49.4</c:v>
                </c:pt>
                <c:pt idx="136">
                  <c:v>48.9</c:v>
                </c:pt>
                <c:pt idx="137">
                  <c:v>48.5</c:v>
                </c:pt>
                <c:pt idx="138">
                  <c:v>48</c:v>
                </c:pt>
                <c:pt idx="139">
                  <c:v>47.5</c:v>
                </c:pt>
                <c:pt idx="140">
                  <c:v>47.1</c:v>
                </c:pt>
                <c:pt idx="141">
                  <c:v>46.6</c:v>
                </c:pt>
                <c:pt idx="142">
                  <c:v>46.1</c:v>
                </c:pt>
                <c:pt idx="143">
                  <c:v>45.7</c:v>
                </c:pt>
                <c:pt idx="144">
                  <c:v>45.2</c:v>
                </c:pt>
                <c:pt idx="145">
                  <c:v>44.7</c:v>
                </c:pt>
                <c:pt idx="146">
                  <c:v>44.3</c:v>
                </c:pt>
                <c:pt idx="147">
                  <c:v>43.8</c:v>
                </c:pt>
                <c:pt idx="148">
                  <c:v>43.3</c:v>
                </c:pt>
                <c:pt idx="149">
                  <c:v>42.9</c:v>
                </c:pt>
                <c:pt idx="150">
                  <c:v>42.4</c:v>
                </c:pt>
                <c:pt idx="151">
                  <c:v>41.9</c:v>
                </c:pt>
                <c:pt idx="152">
                  <c:v>41.5</c:v>
                </c:pt>
                <c:pt idx="153">
                  <c:v>41</c:v>
                </c:pt>
                <c:pt idx="154">
                  <c:v>40.700000000000003</c:v>
                </c:pt>
                <c:pt idx="155">
                  <c:v>40.4</c:v>
                </c:pt>
                <c:pt idx="156">
                  <c:v>40.1</c:v>
                </c:pt>
                <c:pt idx="157">
                  <c:v>39.799999999999997</c:v>
                </c:pt>
                <c:pt idx="158">
                  <c:v>39.5</c:v>
                </c:pt>
                <c:pt idx="159">
                  <c:v>39.299999999999997</c:v>
                </c:pt>
                <c:pt idx="160">
                  <c:v>39</c:v>
                </c:pt>
                <c:pt idx="161">
                  <c:v>38.700000000000003</c:v>
                </c:pt>
                <c:pt idx="162">
                  <c:v>38.4</c:v>
                </c:pt>
                <c:pt idx="163">
                  <c:v>38.1</c:v>
                </c:pt>
                <c:pt idx="164">
                  <c:v>37.799999999999997</c:v>
                </c:pt>
                <c:pt idx="165">
                  <c:v>37.5</c:v>
                </c:pt>
                <c:pt idx="166">
                  <c:v>37.200000000000003</c:v>
                </c:pt>
                <c:pt idx="167">
                  <c:v>36.9</c:v>
                </c:pt>
                <c:pt idx="168">
                  <c:v>36.6</c:v>
                </c:pt>
                <c:pt idx="169">
                  <c:v>36.4</c:v>
                </c:pt>
                <c:pt idx="170">
                  <c:v>36.1</c:v>
                </c:pt>
                <c:pt idx="171">
                  <c:v>35.799999999999997</c:v>
                </c:pt>
                <c:pt idx="172">
                  <c:v>35.5</c:v>
                </c:pt>
                <c:pt idx="173">
                  <c:v>35.200000000000003</c:v>
                </c:pt>
                <c:pt idx="174">
                  <c:v>34.9</c:v>
                </c:pt>
                <c:pt idx="175">
                  <c:v>34.6</c:v>
                </c:pt>
                <c:pt idx="176">
                  <c:v>34.299999999999997</c:v>
                </c:pt>
                <c:pt idx="177">
                  <c:v>34</c:v>
                </c:pt>
                <c:pt idx="178">
                  <c:v>33.700000000000003</c:v>
                </c:pt>
                <c:pt idx="179">
                  <c:v>33.5</c:v>
                </c:pt>
                <c:pt idx="180">
                  <c:v>33.200000000000003</c:v>
                </c:pt>
                <c:pt idx="181">
                  <c:v>32.9</c:v>
                </c:pt>
                <c:pt idx="182">
                  <c:v>32.6</c:v>
                </c:pt>
                <c:pt idx="183">
                  <c:v>32.299999999999997</c:v>
                </c:pt>
                <c:pt idx="184">
                  <c:v>32</c:v>
                </c:pt>
                <c:pt idx="185">
                  <c:v>31.8</c:v>
                </c:pt>
                <c:pt idx="186">
                  <c:v>31.5</c:v>
                </c:pt>
                <c:pt idx="187">
                  <c:v>31.3</c:v>
                </c:pt>
                <c:pt idx="188">
                  <c:v>31.1</c:v>
                </c:pt>
                <c:pt idx="189">
                  <c:v>30.9</c:v>
                </c:pt>
                <c:pt idx="190">
                  <c:v>30.6</c:v>
                </c:pt>
                <c:pt idx="191">
                  <c:v>30.4</c:v>
                </c:pt>
                <c:pt idx="192">
                  <c:v>30.2</c:v>
                </c:pt>
                <c:pt idx="193">
                  <c:v>30</c:v>
                </c:pt>
                <c:pt idx="194">
                  <c:v>29.7</c:v>
                </c:pt>
                <c:pt idx="195">
                  <c:v>29.5</c:v>
                </c:pt>
                <c:pt idx="196">
                  <c:v>29.3</c:v>
                </c:pt>
                <c:pt idx="197">
                  <c:v>29.1</c:v>
                </c:pt>
                <c:pt idx="198">
                  <c:v>28.8</c:v>
                </c:pt>
                <c:pt idx="199">
                  <c:v>28.6</c:v>
                </c:pt>
                <c:pt idx="200">
                  <c:v>28.4</c:v>
                </c:pt>
                <c:pt idx="201">
                  <c:v>28.2</c:v>
                </c:pt>
                <c:pt idx="202">
                  <c:v>27.9</c:v>
                </c:pt>
                <c:pt idx="203">
                  <c:v>27.7</c:v>
                </c:pt>
                <c:pt idx="204">
                  <c:v>27.5</c:v>
                </c:pt>
                <c:pt idx="205">
                  <c:v>27.3</c:v>
                </c:pt>
                <c:pt idx="206">
                  <c:v>27</c:v>
                </c:pt>
                <c:pt idx="207">
                  <c:v>26.8</c:v>
                </c:pt>
                <c:pt idx="208">
                  <c:v>26.6</c:v>
                </c:pt>
                <c:pt idx="209">
                  <c:v>26.4</c:v>
                </c:pt>
                <c:pt idx="210">
                  <c:v>26.1</c:v>
                </c:pt>
                <c:pt idx="211">
                  <c:v>25.9</c:v>
                </c:pt>
                <c:pt idx="212">
                  <c:v>25.5</c:v>
                </c:pt>
                <c:pt idx="213">
                  <c:v>25.1</c:v>
                </c:pt>
                <c:pt idx="214">
                  <c:v>24.700000000000003</c:v>
                </c:pt>
                <c:pt idx="215">
                  <c:v>24.300000000000004</c:v>
                </c:pt>
                <c:pt idx="216">
                  <c:v>23.900000000000006</c:v>
                </c:pt>
                <c:pt idx="217">
                  <c:v>23.500000000000007</c:v>
                </c:pt>
                <c:pt idx="218">
                  <c:v>23.100000000000009</c:v>
                </c:pt>
                <c:pt idx="219">
                  <c:v>22.70000000000001</c:v>
                </c:pt>
                <c:pt idx="220">
                  <c:v>22.300000000000011</c:v>
                </c:pt>
                <c:pt idx="221">
                  <c:v>21.900000000000013</c:v>
                </c:pt>
                <c:pt idx="222">
                  <c:v>21.500000000000014</c:v>
                </c:pt>
                <c:pt idx="223">
                  <c:v>21.100000000000016</c:v>
                </c:pt>
                <c:pt idx="224">
                  <c:v>20.700000000000017</c:v>
                </c:pt>
                <c:pt idx="225">
                  <c:v>20.300000000000018</c:v>
                </c:pt>
                <c:pt idx="226">
                  <c:v>20</c:v>
                </c:pt>
                <c:pt idx="227">
                  <c:v>19.8</c:v>
                </c:pt>
                <c:pt idx="228">
                  <c:v>19.7</c:v>
                </c:pt>
                <c:pt idx="229">
                  <c:v>19.600000000000001</c:v>
                </c:pt>
                <c:pt idx="230">
                  <c:v>19.5</c:v>
                </c:pt>
                <c:pt idx="231">
                  <c:v>19.399999999999999</c:v>
                </c:pt>
                <c:pt idx="232">
                  <c:v>19.3</c:v>
                </c:pt>
                <c:pt idx="233">
                  <c:v>19.2</c:v>
                </c:pt>
                <c:pt idx="234">
                  <c:v>19.100000000000001</c:v>
                </c:pt>
                <c:pt idx="235">
                  <c:v>19</c:v>
                </c:pt>
                <c:pt idx="236">
                  <c:v>18.899999999999999</c:v>
                </c:pt>
                <c:pt idx="237">
                  <c:v>18.8</c:v>
                </c:pt>
                <c:pt idx="238">
                  <c:v>18.7</c:v>
                </c:pt>
                <c:pt idx="239">
                  <c:v>18.600000000000001</c:v>
                </c:pt>
                <c:pt idx="240">
                  <c:v>18.5</c:v>
                </c:pt>
                <c:pt idx="241">
                  <c:v>18.399999999999999</c:v>
                </c:pt>
                <c:pt idx="242">
                  <c:v>18.3</c:v>
                </c:pt>
                <c:pt idx="243">
                  <c:v>18</c:v>
                </c:pt>
                <c:pt idx="244">
                  <c:v>17.899999999999999</c:v>
                </c:pt>
                <c:pt idx="245">
                  <c:v>17.899999999999999</c:v>
                </c:pt>
                <c:pt idx="246">
                  <c:v>17.8</c:v>
                </c:pt>
                <c:pt idx="247">
                  <c:v>17.7</c:v>
                </c:pt>
                <c:pt idx="248">
                  <c:v>17.7</c:v>
                </c:pt>
                <c:pt idx="249">
                  <c:v>17.600000000000001</c:v>
                </c:pt>
                <c:pt idx="250">
                  <c:v>17.5</c:v>
                </c:pt>
                <c:pt idx="251">
                  <c:v>17.5</c:v>
                </c:pt>
                <c:pt idx="252">
                  <c:v>17.399999999999999</c:v>
                </c:pt>
                <c:pt idx="253">
                  <c:v>17.399999999999999</c:v>
                </c:pt>
                <c:pt idx="254">
                  <c:v>17.3</c:v>
                </c:pt>
                <c:pt idx="255">
                  <c:v>17.2</c:v>
                </c:pt>
                <c:pt idx="256">
                  <c:v>17.2</c:v>
                </c:pt>
                <c:pt idx="257">
                  <c:v>17.100000000000001</c:v>
                </c:pt>
                <c:pt idx="258">
                  <c:v>17</c:v>
                </c:pt>
                <c:pt idx="259">
                  <c:v>17</c:v>
                </c:pt>
                <c:pt idx="260">
                  <c:v>16.899999999999999</c:v>
                </c:pt>
                <c:pt idx="261">
                  <c:v>16.8</c:v>
                </c:pt>
                <c:pt idx="262">
                  <c:v>16.8</c:v>
                </c:pt>
                <c:pt idx="263">
                  <c:v>16.7</c:v>
                </c:pt>
                <c:pt idx="264">
                  <c:v>16.600000000000001</c:v>
                </c:pt>
                <c:pt idx="265">
                  <c:v>16.600000000000001</c:v>
                </c:pt>
                <c:pt idx="266">
                  <c:v>16.5</c:v>
                </c:pt>
                <c:pt idx="267">
                  <c:v>16.5</c:v>
                </c:pt>
                <c:pt idx="268">
                  <c:v>16.399999999999999</c:v>
                </c:pt>
                <c:pt idx="269">
                  <c:v>16.3</c:v>
                </c:pt>
                <c:pt idx="270">
                  <c:v>16.3</c:v>
                </c:pt>
                <c:pt idx="271">
                  <c:v>16.2</c:v>
                </c:pt>
                <c:pt idx="272">
                  <c:v>16.100000000000001</c:v>
                </c:pt>
                <c:pt idx="273">
                  <c:v>16.100000000000001</c:v>
                </c:pt>
                <c:pt idx="274">
                  <c:v>16</c:v>
                </c:pt>
                <c:pt idx="275">
                  <c:v>16.2</c:v>
                </c:pt>
                <c:pt idx="276">
                  <c:v>16.399999999999999</c:v>
                </c:pt>
                <c:pt idx="277">
                  <c:v>16.600000000000001</c:v>
                </c:pt>
                <c:pt idx="278">
                  <c:v>16.8</c:v>
                </c:pt>
                <c:pt idx="279">
                  <c:v>17</c:v>
                </c:pt>
                <c:pt idx="280">
                  <c:v>17.2</c:v>
                </c:pt>
                <c:pt idx="281">
                  <c:v>17.399999999999999</c:v>
                </c:pt>
                <c:pt idx="282">
                  <c:v>17.600000000000001</c:v>
                </c:pt>
                <c:pt idx="283">
                  <c:v>17.8</c:v>
                </c:pt>
                <c:pt idx="284">
                  <c:v>18</c:v>
                </c:pt>
                <c:pt idx="285">
                  <c:v>18.2</c:v>
                </c:pt>
                <c:pt idx="286">
                  <c:v>18.399999999999999</c:v>
                </c:pt>
                <c:pt idx="287">
                  <c:v>18.600000000000001</c:v>
                </c:pt>
                <c:pt idx="288">
                  <c:v>18.8</c:v>
                </c:pt>
                <c:pt idx="289">
                  <c:v>19</c:v>
                </c:pt>
                <c:pt idx="290">
                  <c:v>19.2</c:v>
                </c:pt>
                <c:pt idx="291">
                  <c:v>19.399999999999999</c:v>
                </c:pt>
                <c:pt idx="292">
                  <c:v>19.600000000000001</c:v>
                </c:pt>
                <c:pt idx="293">
                  <c:v>19.8</c:v>
                </c:pt>
                <c:pt idx="294">
                  <c:v>20</c:v>
                </c:pt>
                <c:pt idx="295">
                  <c:v>20.2</c:v>
                </c:pt>
                <c:pt idx="296">
                  <c:v>20.399999999999999</c:v>
                </c:pt>
                <c:pt idx="297">
                  <c:v>20.6</c:v>
                </c:pt>
                <c:pt idx="298">
                  <c:v>20.8</c:v>
                </c:pt>
                <c:pt idx="299">
                  <c:v>21</c:v>
                </c:pt>
                <c:pt idx="300">
                  <c:v>21.2</c:v>
                </c:pt>
                <c:pt idx="301">
                  <c:v>21.4</c:v>
                </c:pt>
                <c:pt idx="302">
                  <c:v>21.6</c:v>
                </c:pt>
                <c:pt idx="303">
                  <c:v>21.8</c:v>
                </c:pt>
                <c:pt idx="304">
                  <c:v>22</c:v>
                </c:pt>
                <c:pt idx="305">
                  <c:v>22.4</c:v>
                </c:pt>
                <c:pt idx="306">
                  <c:v>22.7</c:v>
                </c:pt>
                <c:pt idx="307">
                  <c:v>23.1</c:v>
                </c:pt>
                <c:pt idx="308">
                  <c:v>23.4</c:v>
                </c:pt>
                <c:pt idx="309">
                  <c:v>23.8</c:v>
                </c:pt>
                <c:pt idx="310">
                  <c:v>24.1</c:v>
                </c:pt>
                <c:pt idx="311">
                  <c:v>24.5</c:v>
                </c:pt>
                <c:pt idx="312">
                  <c:v>24.8</c:v>
                </c:pt>
                <c:pt idx="313">
                  <c:v>25.2</c:v>
                </c:pt>
                <c:pt idx="314">
                  <c:v>25.5</c:v>
                </c:pt>
                <c:pt idx="315">
                  <c:v>25.9</c:v>
                </c:pt>
                <c:pt idx="316">
                  <c:v>26.3</c:v>
                </c:pt>
                <c:pt idx="317">
                  <c:v>26.6</c:v>
                </c:pt>
                <c:pt idx="318">
                  <c:v>27</c:v>
                </c:pt>
                <c:pt idx="319">
                  <c:v>27.3</c:v>
                </c:pt>
                <c:pt idx="320">
                  <c:v>27.7</c:v>
                </c:pt>
                <c:pt idx="321">
                  <c:v>28</c:v>
                </c:pt>
                <c:pt idx="322">
                  <c:v>28.4</c:v>
                </c:pt>
                <c:pt idx="323">
                  <c:v>28.7</c:v>
                </c:pt>
                <c:pt idx="324">
                  <c:v>29.1</c:v>
                </c:pt>
                <c:pt idx="325">
                  <c:v>29.5</c:v>
                </c:pt>
                <c:pt idx="326">
                  <c:v>29.8</c:v>
                </c:pt>
                <c:pt idx="327">
                  <c:v>30.2</c:v>
                </c:pt>
                <c:pt idx="328">
                  <c:v>30.5</c:v>
                </c:pt>
                <c:pt idx="329">
                  <c:v>30.9</c:v>
                </c:pt>
                <c:pt idx="330">
                  <c:v>31.2</c:v>
                </c:pt>
                <c:pt idx="331">
                  <c:v>31.6</c:v>
                </c:pt>
                <c:pt idx="332">
                  <c:v>31.9</c:v>
                </c:pt>
                <c:pt idx="333">
                  <c:v>32.299999999999997</c:v>
                </c:pt>
                <c:pt idx="334">
                  <c:v>32.6</c:v>
                </c:pt>
                <c:pt idx="335">
                  <c:v>33</c:v>
                </c:pt>
                <c:pt idx="336">
                  <c:v>33.9</c:v>
                </c:pt>
                <c:pt idx="337">
                  <c:v>34.700000000000003</c:v>
                </c:pt>
                <c:pt idx="338">
                  <c:v>35.6</c:v>
                </c:pt>
                <c:pt idx="339">
                  <c:v>36.5</c:v>
                </c:pt>
                <c:pt idx="340">
                  <c:v>37.299999999999997</c:v>
                </c:pt>
                <c:pt idx="341">
                  <c:v>38.200000000000003</c:v>
                </c:pt>
                <c:pt idx="342">
                  <c:v>39.1</c:v>
                </c:pt>
                <c:pt idx="343">
                  <c:v>39.9</c:v>
                </c:pt>
                <c:pt idx="344">
                  <c:v>40.799999999999997</c:v>
                </c:pt>
                <c:pt idx="345">
                  <c:v>41.7</c:v>
                </c:pt>
                <c:pt idx="346">
                  <c:v>42.5</c:v>
                </c:pt>
                <c:pt idx="347">
                  <c:v>43.4</c:v>
                </c:pt>
                <c:pt idx="348">
                  <c:v>44.3</c:v>
                </c:pt>
                <c:pt idx="349">
                  <c:v>45.1</c:v>
                </c:pt>
                <c:pt idx="350">
                  <c:v>46</c:v>
                </c:pt>
                <c:pt idx="351">
                  <c:v>46.9</c:v>
                </c:pt>
                <c:pt idx="352">
                  <c:v>47.7</c:v>
                </c:pt>
                <c:pt idx="353">
                  <c:v>48.6</c:v>
                </c:pt>
                <c:pt idx="354">
                  <c:v>49.5</c:v>
                </c:pt>
                <c:pt idx="355">
                  <c:v>50.3</c:v>
                </c:pt>
                <c:pt idx="356">
                  <c:v>51.2</c:v>
                </c:pt>
                <c:pt idx="357">
                  <c:v>52.1</c:v>
                </c:pt>
                <c:pt idx="358">
                  <c:v>52.9</c:v>
                </c:pt>
                <c:pt idx="359">
                  <c:v>53.8</c:v>
                </c:pt>
                <c:pt idx="360">
                  <c:v>54.7</c:v>
                </c:pt>
                <c:pt idx="361">
                  <c:v>55.5</c:v>
                </c:pt>
                <c:pt idx="362">
                  <c:v>56.4</c:v>
                </c:pt>
                <c:pt idx="363">
                  <c:v>57.3</c:v>
                </c:pt>
                <c:pt idx="364">
                  <c:v>58.1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AB-4677-946D-4330A614B150}"/>
            </c:ext>
          </c:extLst>
        </c:ser>
        <c:ser>
          <c:idx val="1"/>
          <c:order val="1"/>
          <c:tx>
            <c:strRef>
              <c:f>Stock_hydro!$C$3</c:f>
              <c:strCache>
                <c:ptCount val="1"/>
                <c:pt idx="0">
                  <c:v>Lev High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Stock_hydro!$A$4:$A$368</c:f>
              <c:strCache>
                <c:ptCount val="365"/>
                <c:pt idx="0">
                  <c:v>  JUL 04</c:v>
                </c:pt>
                <c:pt idx="1">
                  <c:v>  JUL 05</c:v>
                </c:pt>
                <c:pt idx="2">
                  <c:v>  JUL 06</c:v>
                </c:pt>
                <c:pt idx="3">
                  <c:v>  JUL 07</c:v>
                </c:pt>
                <c:pt idx="4">
                  <c:v>  JUL 08</c:v>
                </c:pt>
                <c:pt idx="5">
                  <c:v>  JUL 09</c:v>
                </c:pt>
                <c:pt idx="6">
                  <c:v>  JUL 10</c:v>
                </c:pt>
                <c:pt idx="7">
                  <c:v>  JUL 11</c:v>
                </c:pt>
                <c:pt idx="8">
                  <c:v>  JUL 12</c:v>
                </c:pt>
                <c:pt idx="9">
                  <c:v>  JUL 13</c:v>
                </c:pt>
                <c:pt idx="10">
                  <c:v>  JUL 14</c:v>
                </c:pt>
                <c:pt idx="11">
                  <c:v>  JUL 15</c:v>
                </c:pt>
                <c:pt idx="12">
                  <c:v>  JUL 16</c:v>
                </c:pt>
                <c:pt idx="13">
                  <c:v>  JUL 17</c:v>
                </c:pt>
                <c:pt idx="14">
                  <c:v>  JUL 18</c:v>
                </c:pt>
                <c:pt idx="15">
                  <c:v>  JUL 19</c:v>
                </c:pt>
                <c:pt idx="16">
                  <c:v>  JUL 20</c:v>
                </c:pt>
                <c:pt idx="17">
                  <c:v>  JUL 21</c:v>
                </c:pt>
                <c:pt idx="18">
                  <c:v>  JUL 22</c:v>
                </c:pt>
                <c:pt idx="19">
                  <c:v>  JUL 23</c:v>
                </c:pt>
                <c:pt idx="20">
                  <c:v>  JUL 24</c:v>
                </c:pt>
                <c:pt idx="21">
                  <c:v>  JUL 25</c:v>
                </c:pt>
                <c:pt idx="22">
                  <c:v>  JUL 26</c:v>
                </c:pt>
                <c:pt idx="23">
                  <c:v>  JUL 27</c:v>
                </c:pt>
                <c:pt idx="24">
                  <c:v>  JUL 28</c:v>
                </c:pt>
                <c:pt idx="25">
                  <c:v>  JUL 29</c:v>
                </c:pt>
                <c:pt idx="26">
                  <c:v>  JUL 30</c:v>
                </c:pt>
                <c:pt idx="27">
                  <c:v>  JUL 31</c:v>
                </c:pt>
                <c:pt idx="28">
                  <c:v>  AUG 01</c:v>
                </c:pt>
                <c:pt idx="29">
                  <c:v>  AUG 02</c:v>
                </c:pt>
                <c:pt idx="30">
                  <c:v>  AUG 03</c:v>
                </c:pt>
                <c:pt idx="31">
                  <c:v>  AUG 04</c:v>
                </c:pt>
                <c:pt idx="32">
                  <c:v>  AUG 05</c:v>
                </c:pt>
                <c:pt idx="33">
                  <c:v>  AUG 06</c:v>
                </c:pt>
                <c:pt idx="34">
                  <c:v>  AUG 07</c:v>
                </c:pt>
                <c:pt idx="35">
                  <c:v>  AUG 08</c:v>
                </c:pt>
                <c:pt idx="36">
                  <c:v>  AUG 09</c:v>
                </c:pt>
                <c:pt idx="37">
                  <c:v>  AUG 10</c:v>
                </c:pt>
                <c:pt idx="38">
                  <c:v>  AUG 11</c:v>
                </c:pt>
                <c:pt idx="39">
                  <c:v>  AUG 12</c:v>
                </c:pt>
                <c:pt idx="40">
                  <c:v>  AUG 13</c:v>
                </c:pt>
                <c:pt idx="41">
                  <c:v>  AUG 14</c:v>
                </c:pt>
                <c:pt idx="42">
                  <c:v>  AUG 15</c:v>
                </c:pt>
                <c:pt idx="43">
                  <c:v>  AUG 16</c:v>
                </c:pt>
                <c:pt idx="44">
                  <c:v>  AUG 17</c:v>
                </c:pt>
                <c:pt idx="45">
                  <c:v>  AUG 18</c:v>
                </c:pt>
                <c:pt idx="46">
                  <c:v>  AUG 19</c:v>
                </c:pt>
                <c:pt idx="47">
                  <c:v>  AUG 20</c:v>
                </c:pt>
                <c:pt idx="48">
                  <c:v>  AUG 21</c:v>
                </c:pt>
                <c:pt idx="49">
                  <c:v>  AUG 22</c:v>
                </c:pt>
                <c:pt idx="50">
                  <c:v>  AUG 23</c:v>
                </c:pt>
                <c:pt idx="51">
                  <c:v>  AUG 24</c:v>
                </c:pt>
                <c:pt idx="52">
                  <c:v>  AUG 25</c:v>
                </c:pt>
                <c:pt idx="53">
                  <c:v>  AUG 26</c:v>
                </c:pt>
                <c:pt idx="54">
                  <c:v>  AUG 27</c:v>
                </c:pt>
                <c:pt idx="55">
                  <c:v>  AUG 28</c:v>
                </c:pt>
                <c:pt idx="56">
                  <c:v>  AUG 29</c:v>
                </c:pt>
                <c:pt idx="57">
                  <c:v>  AUG 30</c:v>
                </c:pt>
                <c:pt idx="58">
                  <c:v>  AUG 31</c:v>
                </c:pt>
                <c:pt idx="59">
                  <c:v>  SEP 01</c:v>
                </c:pt>
                <c:pt idx="60">
                  <c:v>  SEP 02</c:v>
                </c:pt>
                <c:pt idx="61">
                  <c:v>  SEP 03</c:v>
                </c:pt>
                <c:pt idx="62">
                  <c:v>  SEP 04</c:v>
                </c:pt>
                <c:pt idx="63">
                  <c:v>  SEP 05</c:v>
                </c:pt>
                <c:pt idx="64">
                  <c:v>  SEP 06</c:v>
                </c:pt>
                <c:pt idx="65">
                  <c:v>  SEP 07</c:v>
                </c:pt>
                <c:pt idx="66">
                  <c:v>  SEP 08</c:v>
                </c:pt>
                <c:pt idx="67">
                  <c:v>  SEP 09</c:v>
                </c:pt>
                <c:pt idx="68">
                  <c:v>  SEP 10</c:v>
                </c:pt>
                <c:pt idx="69">
                  <c:v>  SEP 11</c:v>
                </c:pt>
                <c:pt idx="70">
                  <c:v>  SEP 12</c:v>
                </c:pt>
                <c:pt idx="71">
                  <c:v>  SEP 13</c:v>
                </c:pt>
                <c:pt idx="72">
                  <c:v>  SEP 14</c:v>
                </c:pt>
                <c:pt idx="73">
                  <c:v>  SEP 15</c:v>
                </c:pt>
                <c:pt idx="74">
                  <c:v>  SEP 16</c:v>
                </c:pt>
                <c:pt idx="75">
                  <c:v>  SEP 17</c:v>
                </c:pt>
                <c:pt idx="76">
                  <c:v>  SEP 18</c:v>
                </c:pt>
                <c:pt idx="77">
                  <c:v>  SEP 19</c:v>
                </c:pt>
                <c:pt idx="78">
                  <c:v>  SEP 20</c:v>
                </c:pt>
                <c:pt idx="79">
                  <c:v>  SEP 21</c:v>
                </c:pt>
                <c:pt idx="80">
                  <c:v>  SEP 22</c:v>
                </c:pt>
                <c:pt idx="81">
                  <c:v>  SEP 23</c:v>
                </c:pt>
                <c:pt idx="82">
                  <c:v>  SEP 24</c:v>
                </c:pt>
                <c:pt idx="83">
                  <c:v>  SEP 25</c:v>
                </c:pt>
                <c:pt idx="84">
                  <c:v>  SEP 26</c:v>
                </c:pt>
                <c:pt idx="85">
                  <c:v>  SEP 27</c:v>
                </c:pt>
                <c:pt idx="86">
                  <c:v>  SEP 28</c:v>
                </c:pt>
                <c:pt idx="87">
                  <c:v>  SEP 29</c:v>
                </c:pt>
                <c:pt idx="88">
                  <c:v>  SEP 30</c:v>
                </c:pt>
                <c:pt idx="89">
                  <c:v>  OCT 01</c:v>
                </c:pt>
                <c:pt idx="90">
                  <c:v>  OCT 02</c:v>
                </c:pt>
                <c:pt idx="91">
                  <c:v>  OCT 03</c:v>
                </c:pt>
                <c:pt idx="92">
                  <c:v>  OCT 04</c:v>
                </c:pt>
                <c:pt idx="93">
                  <c:v>  OCT 05</c:v>
                </c:pt>
                <c:pt idx="94">
                  <c:v>  OCT 06</c:v>
                </c:pt>
                <c:pt idx="95">
                  <c:v>  OCT 07</c:v>
                </c:pt>
                <c:pt idx="96">
                  <c:v>  OCT 08</c:v>
                </c:pt>
                <c:pt idx="97">
                  <c:v>  OCT 09</c:v>
                </c:pt>
                <c:pt idx="98">
                  <c:v>  OCT 10</c:v>
                </c:pt>
                <c:pt idx="99">
                  <c:v>  OCT 11</c:v>
                </c:pt>
                <c:pt idx="100">
                  <c:v>  OCT 12</c:v>
                </c:pt>
                <c:pt idx="101">
                  <c:v>  OCT 13</c:v>
                </c:pt>
                <c:pt idx="102">
                  <c:v>  OCT 14</c:v>
                </c:pt>
                <c:pt idx="103">
                  <c:v>  OCT 15</c:v>
                </c:pt>
                <c:pt idx="104">
                  <c:v>  OCT 16</c:v>
                </c:pt>
                <c:pt idx="105">
                  <c:v>  OCT 17</c:v>
                </c:pt>
                <c:pt idx="106">
                  <c:v>  OCT 18</c:v>
                </c:pt>
                <c:pt idx="107">
                  <c:v>  OCT 19</c:v>
                </c:pt>
                <c:pt idx="108">
                  <c:v>  OCT 20</c:v>
                </c:pt>
                <c:pt idx="109">
                  <c:v>  OCT 21</c:v>
                </c:pt>
                <c:pt idx="110">
                  <c:v>  OCT 22</c:v>
                </c:pt>
                <c:pt idx="111">
                  <c:v>  OCT 23</c:v>
                </c:pt>
                <c:pt idx="112">
                  <c:v>  OCT 24</c:v>
                </c:pt>
                <c:pt idx="113">
                  <c:v>  OCT 25</c:v>
                </c:pt>
                <c:pt idx="114">
                  <c:v>  OCT 26</c:v>
                </c:pt>
                <c:pt idx="115">
                  <c:v>  OCT 27</c:v>
                </c:pt>
                <c:pt idx="116">
                  <c:v>  OCT 28</c:v>
                </c:pt>
                <c:pt idx="117">
                  <c:v>  OCT 29</c:v>
                </c:pt>
                <c:pt idx="118">
                  <c:v>  OCT 30</c:v>
                </c:pt>
                <c:pt idx="119">
                  <c:v>  OCT 31</c:v>
                </c:pt>
                <c:pt idx="120">
                  <c:v>  NOV 01</c:v>
                </c:pt>
                <c:pt idx="121">
                  <c:v>  NOV 02</c:v>
                </c:pt>
                <c:pt idx="122">
                  <c:v>  NOV 03</c:v>
                </c:pt>
                <c:pt idx="123">
                  <c:v>  NOV 04</c:v>
                </c:pt>
                <c:pt idx="124">
                  <c:v>  NOV 05</c:v>
                </c:pt>
                <c:pt idx="125">
                  <c:v>  NOV 06</c:v>
                </c:pt>
                <c:pt idx="126">
                  <c:v>  NOV 07</c:v>
                </c:pt>
                <c:pt idx="127">
                  <c:v>  NOV 08</c:v>
                </c:pt>
                <c:pt idx="128">
                  <c:v>  NOV 09</c:v>
                </c:pt>
                <c:pt idx="129">
                  <c:v>  NOV 10</c:v>
                </c:pt>
                <c:pt idx="130">
                  <c:v>  NOV 11</c:v>
                </c:pt>
                <c:pt idx="131">
                  <c:v>  NOV 12</c:v>
                </c:pt>
                <c:pt idx="132">
                  <c:v>  NOV 13</c:v>
                </c:pt>
                <c:pt idx="133">
                  <c:v>  NOV 14</c:v>
                </c:pt>
                <c:pt idx="134">
                  <c:v>  NOV 15</c:v>
                </c:pt>
                <c:pt idx="135">
                  <c:v>  NOV 16</c:v>
                </c:pt>
                <c:pt idx="136">
                  <c:v>  NOV 17</c:v>
                </c:pt>
                <c:pt idx="137">
                  <c:v>  NOV 18</c:v>
                </c:pt>
                <c:pt idx="138">
                  <c:v>  NOV 19</c:v>
                </c:pt>
                <c:pt idx="139">
                  <c:v>  NOV 20</c:v>
                </c:pt>
                <c:pt idx="140">
                  <c:v>  NOV 21</c:v>
                </c:pt>
                <c:pt idx="141">
                  <c:v>  NOV 22</c:v>
                </c:pt>
                <c:pt idx="142">
                  <c:v>  NOV 23</c:v>
                </c:pt>
                <c:pt idx="143">
                  <c:v>  NOV 24</c:v>
                </c:pt>
                <c:pt idx="144">
                  <c:v>  NOV 25</c:v>
                </c:pt>
                <c:pt idx="145">
                  <c:v>  NOV 26</c:v>
                </c:pt>
                <c:pt idx="146">
                  <c:v>  NOV 27</c:v>
                </c:pt>
                <c:pt idx="147">
                  <c:v>  NOV 28</c:v>
                </c:pt>
                <c:pt idx="148">
                  <c:v>  NOV 29</c:v>
                </c:pt>
                <c:pt idx="149">
                  <c:v>  NOV 30</c:v>
                </c:pt>
                <c:pt idx="150">
                  <c:v>  DEC 01</c:v>
                </c:pt>
                <c:pt idx="151">
                  <c:v>  DEC 02</c:v>
                </c:pt>
                <c:pt idx="152">
                  <c:v>  DEC 03</c:v>
                </c:pt>
                <c:pt idx="153">
                  <c:v>  DEC 04</c:v>
                </c:pt>
                <c:pt idx="154">
                  <c:v>  DEC 05</c:v>
                </c:pt>
                <c:pt idx="155">
                  <c:v>  DEC 06</c:v>
                </c:pt>
                <c:pt idx="156">
                  <c:v>  DEC 07</c:v>
                </c:pt>
                <c:pt idx="157">
                  <c:v>  DEC 08</c:v>
                </c:pt>
                <c:pt idx="158">
                  <c:v>  DEC 09</c:v>
                </c:pt>
                <c:pt idx="159">
                  <c:v>  DEC 10</c:v>
                </c:pt>
                <c:pt idx="160">
                  <c:v>  DEC 11</c:v>
                </c:pt>
                <c:pt idx="161">
                  <c:v>  DEC 12</c:v>
                </c:pt>
                <c:pt idx="162">
                  <c:v>  DEC 13</c:v>
                </c:pt>
                <c:pt idx="163">
                  <c:v>  DEC 14</c:v>
                </c:pt>
                <c:pt idx="164">
                  <c:v>  DEC 15</c:v>
                </c:pt>
                <c:pt idx="165">
                  <c:v>  DEC 16</c:v>
                </c:pt>
                <c:pt idx="166">
                  <c:v>  DEC 17</c:v>
                </c:pt>
                <c:pt idx="167">
                  <c:v>  DEC 18</c:v>
                </c:pt>
                <c:pt idx="168">
                  <c:v>  DEC 19</c:v>
                </c:pt>
                <c:pt idx="169">
                  <c:v>  DEC 20</c:v>
                </c:pt>
                <c:pt idx="170">
                  <c:v>  DEC 21</c:v>
                </c:pt>
                <c:pt idx="171">
                  <c:v>  DEC 22</c:v>
                </c:pt>
                <c:pt idx="172">
                  <c:v>  DEC 23</c:v>
                </c:pt>
                <c:pt idx="173">
                  <c:v>  DEC 24</c:v>
                </c:pt>
                <c:pt idx="174">
                  <c:v>  DEC 25</c:v>
                </c:pt>
                <c:pt idx="175">
                  <c:v>  DEC 26</c:v>
                </c:pt>
                <c:pt idx="176">
                  <c:v>  DEC 27</c:v>
                </c:pt>
                <c:pt idx="177">
                  <c:v>  DEC 28</c:v>
                </c:pt>
                <c:pt idx="178">
                  <c:v>  DEC 29</c:v>
                </c:pt>
                <c:pt idx="179">
                  <c:v>  DEC 30</c:v>
                </c:pt>
                <c:pt idx="180">
                  <c:v>  DEC 31</c:v>
                </c:pt>
                <c:pt idx="181">
                  <c:v>  JAN 01</c:v>
                </c:pt>
                <c:pt idx="182">
                  <c:v>  JAN 02</c:v>
                </c:pt>
                <c:pt idx="183">
                  <c:v>  JAN 03</c:v>
                </c:pt>
                <c:pt idx="184">
                  <c:v>  JAN 04</c:v>
                </c:pt>
                <c:pt idx="185">
                  <c:v>  JAN 05</c:v>
                </c:pt>
                <c:pt idx="186">
                  <c:v>  JAN 06</c:v>
                </c:pt>
                <c:pt idx="187">
                  <c:v>  JAN 07</c:v>
                </c:pt>
                <c:pt idx="188">
                  <c:v>  JAN 08</c:v>
                </c:pt>
                <c:pt idx="189">
                  <c:v>  JAN 09</c:v>
                </c:pt>
                <c:pt idx="190">
                  <c:v>  JAN 10</c:v>
                </c:pt>
                <c:pt idx="191">
                  <c:v>  JAN 11</c:v>
                </c:pt>
                <c:pt idx="192">
                  <c:v>  JAN 12</c:v>
                </c:pt>
                <c:pt idx="193">
                  <c:v>  JAN 13</c:v>
                </c:pt>
                <c:pt idx="194">
                  <c:v>  JAN 14</c:v>
                </c:pt>
                <c:pt idx="195">
                  <c:v>  JAN 15</c:v>
                </c:pt>
                <c:pt idx="196">
                  <c:v>  JAN 16</c:v>
                </c:pt>
                <c:pt idx="197">
                  <c:v>  JAN 17</c:v>
                </c:pt>
                <c:pt idx="198">
                  <c:v>  JAN 18</c:v>
                </c:pt>
                <c:pt idx="199">
                  <c:v>  JAN 19</c:v>
                </c:pt>
                <c:pt idx="200">
                  <c:v>  JAN 20</c:v>
                </c:pt>
                <c:pt idx="201">
                  <c:v>  JAN 21</c:v>
                </c:pt>
                <c:pt idx="202">
                  <c:v>  JAN 22</c:v>
                </c:pt>
                <c:pt idx="203">
                  <c:v>  JAN 23</c:v>
                </c:pt>
                <c:pt idx="204">
                  <c:v>  JAN 24</c:v>
                </c:pt>
                <c:pt idx="205">
                  <c:v>  JAN 25</c:v>
                </c:pt>
                <c:pt idx="206">
                  <c:v>  JAN 26</c:v>
                </c:pt>
                <c:pt idx="207">
                  <c:v>  JAN 27</c:v>
                </c:pt>
                <c:pt idx="208">
                  <c:v>  JAN 28</c:v>
                </c:pt>
                <c:pt idx="209">
                  <c:v>  JAN 29</c:v>
                </c:pt>
                <c:pt idx="210">
                  <c:v>  JAN 30</c:v>
                </c:pt>
                <c:pt idx="211">
                  <c:v>  JAN 31</c:v>
                </c:pt>
                <c:pt idx="212">
                  <c:v>  FEB 01</c:v>
                </c:pt>
                <c:pt idx="213">
                  <c:v>  FEB 02</c:v>
                </c:pt>
                <c:pt idx="214">
                  <c:v>  FEB 03</c:v>
                </c:pt>
                <c:pt idx="215">
                  <c:v>  FEB 04</c:v>
                </c:pt>
                <c:pt idx="216">
                  <c:v>  FEB 05</c:v>
                </c:pt>
                <c:pt idx="217">
                  <c:v>  FEB 06</c:v>
                </c:pt>
                <c:pt idx="218">
                  <c:v>  FEB 07</c:v>
                </c:pt>
                <c:pt idx="219">
                  <c:v>  FEB 08</c:v>
                </c:pt>
                <c:pt idx="220">
                  <c:v>  FEB 09</c:v>
                </c:pt>
                <c:pt idx="221">
                  <c:v>  FEB 10</c:v>
                </c:pt>
                <c:pt idx="222">
                  <c:v>  FEB 11</c:v>
                </c:pt>
                <c:pt idx="223">
                  <c:v>  FEB 12</c:v>
                </c:pt>
                <c:pt idx="224">
                  <c:v>  FEB 13</c:v>
                </c:pt>
                <c:pt idx="225">
                  <c:v>  FEB 14</c:v>
                </c:pt>
                <c:pt idx="226">
                  <c:v>  FEB 15</c:v>
                </c:pt>
                <c:pt idx="227">
                  <c:v>  FEB 16</c:v>
                </c:pt>
                <c:pt idx="228">
                  <c:v>  FEB 17</c:v>
                </c:pt>
                <c:pt idx="229">
                  <c:v>  FEB 18</c:v>
                </c:pt>
                <c:pt idx="230">
                  <c:v>  FEB 19</c:v>
                </c:pt>
                <c:pt idx="231">
                  <c:v>  FEB 20</c:v>
                </c:pt>
                <c:pt idx="232">
                  <c:v>  FEB 21</c:v>
                </c:pt>
                <c:pt idx="233">
                  <c:v>  FEB 22</c:v>
                </c:pt>
                <c:pt idx="234">
                  <c:v>  FEB 23</c:v>
                </c:pt>
                <c:pt idx="235">
                  <c:v>  FEB 24</c:v>
                </c:pt>
                <c:pt idx="236">
                  <c:v>  FEB 25</c:v>
                </c:pt>
                <c:pt idx="237">
                  <c:v>  FEB 26</c:v>
                </c:pt>
                <c:pt idx="238">
                  <c:v>  FEB 27</c:v>
                </c:pt>
                <c:pt idx="239">
                  <c:v>  FEB 28</c:v>
                </c:pt>
                <c:pt idx="240">
                  <c:v>  MAR 01</c:v>
                </c:pt>
                <c:pt idx="241">
                  <c:v>  MAR 02</c:v>
                </c:pt>
                <c:pt idx="242">
                  <c:v>  MAR 03</c:v>
                </c:pt>
                <c:pt idx="243">
                  <c:v>  MAR 04</c:v>
                </c:pt>
                <c:pt idx="244">
                  <c:v>  MAR 05</c:v>
                </c:pt>
                <c:pt idx="245">
                  <c:v>  MAR 06</c:v>
                </c:pt>
                <c:pt idx="246">
                  <c:v>  MAR 07</c:v>
                </c:pt>
                <c:pt idx="247">
                  <c:v>  MAR 08</c:v>
                </c:pt>
                <c:pt idx="248">
                  <c:v>  MAR 09</c:v>
                </c:pt>
                <c:pt idx="249">
                  <c:v>  MAR 10</c:v>
                </c:pt>
                <c:pt idx="250">
                  <c:v>  MAR 11</c:v>
                </c:pt>
                <c:pt idx="251">
                  <c:v>  MAR 12</c:v>
                </c:pt>
                <c:pt idx="252">
                  <c:v>  MAR 13</c:v>
                </c:pt>
                <c:pt idx="253">
                  <c:v>  MAR 14</c:v>
                </c:pt>
                <c:pt idx="254">
                  <c:v>  MAR 15</c:v>
                </c:pt>
                <c:pt idx="255">
                  <c:v>  MAR 16</c:v>
                </c:pt>
                <c:pt idx="256">
                  <c:v>  MAR 17</c:v>
                </c:pt>
                <c:pt idx="257">
                  <c:v>  MAR 18</c:v>
                </c:pt>
                <c:pt idx="258">
                  <c:v>  MAR 19</c:v>
                </c:pt>
                <c:pt idx="259">
                  <c:v>  MAR 20</c:v>
                </c:pt>
                <c:pt idx="260">
                  <c:v>  MAR 21</c:v>
                </c:pt>
                <c:pt idx="261">
                  <c:v>  MAR 22</c:v>
                </c:pt>
                <c:pt idx="262">
                  <c:v>  MAR 23</c:v>
                </c:pt>
                <c:pt idx="263">
                  <c:v>  MAR 24</c:v>
                </c:pt>
                <c:pt idx="264">
                  <c:v>  MAR 25</c:v>
                </c:pt>
                <c:pt idx="265">
                  <c:v>  MAR 26</c:v>
                </c:pt>
                <c:pt idx="266">
                  <c:v>  MAR 27</c:v>
                </c:pt>
                <c:pt idx="267">
                  <c:v>  MAR 28</c:v>
                </c:pt>
                <c:pt idx="268">
                  <c:v>  MAR 29</c:v>
                </c:pt>
                <c:pt idx="269">
                  <c:v>  MAR 30</c:v>
                </c:pt>
                <c:pt idx="270">
                  <c:v>  MAR 31</c:v>
                </c:pt>
                <c:pt idx="271">
                  <c:v>  APR 01</c:v>
                </c:pt>
                <c:pt idx="272">
                  <c:v>  APR 02</c:v>
                </c:pt>
                <c:pt idx="273">
                  <c:v>  APR 03</c:v>
                </c:pt>
                <c:pt idx="274">
                  <c:v>  APR 04</c:v>
                </c:pt>
                <c:pt idx="275">
                  <c:v>  APR 05</c:v>
                </c:pt>
                <c:pt idx="276">
                  <c:v>  APR 06</c:v>
                </c:pt>
                <c:pt idx="277">
                  <c:v>  APR 07</c:v>
                </c:pt>
                <c:pt idx="278">
                  <c:v>  APR 08</c:v>
                </c:pt>
                <c:pt idx="279">
                  <c:v>  APR 09</c:v>
                </c:pt>
                <c:pt idx="280">
                  <c:v>  APR 10</c:v>
                </c:pt>
                <c:pt idx="281">
                  <c:v>  APR 11</c:v>
                </c:pt>
                <c:pt idx="282">
                  <c:v>  APR 12</c:v>
                </c:pt>
                <c:pt idx="283">
                  <c:v>  APR 13</c:v>
                </c:pt>
                <c:pt idx="284">
                  <c:v>  APR 14</c:v>
                </c:pt>
                <c:pt idx="285">
                  <c:v>  APR 15</c:v>
                </c:pt>
                <c:pt idx="286">
                  <c:v>  APR 16</c:v>
                </c:pt>
                <c:pt idx="287">
                  <c:v>  APR 17</c:v>
                </c:pt>
                <c:pt idx="288">
                  <c:v>  APR 18</c:v>
                </c:pt>
                <c:pt idx="289">
                  <c:v>  APR 19</c:v>
                </c:pt>
                <c:pt idx="290">
                  <c:v>  APR 20</c:v>
                </c:pt>
                <c:pt idx="291">
                  <c:v>  APR 21</c:v>
                </c:pt>
                <c:pt idx="292">
                  <c:v>  APR 22</c:v>
                </c:pt>
                <c:pt idx="293">
                  <c:v>  APR 23</c:v>
                </c:pt>
                <c:pt idx="294">
                  <c:v>  APR 24</c:v>
                </c:pt>
                <c:pt idx="295">
                  <c:v>  APR 25</c:v>
                </c:pt>
                <c:pt idx="296">
                  <c:v>  APR 26</c:v>
                </c:pt>
                <c:pt idx="297">
                  <c:v>  APR 27</c:v>
                </c:pt>
                <c:pt idx="298">
                  <c:v>  APR 28</c:v>
                </c:pt>
                <c:pt idx="299">
                  <c:v>  APR 29</c:v>
                </c:pt>
                <c:pt idx="300">
                  <c:v>  APR 30</c:v>
                </c:pt>
                <c:pt idx="301">
                  <c:v>  MAY 01</c:v>
                </c:pt>
                <c:pt idx="302">
                  <c:v>  MAY 02</c:v>
                </c:pt>
                <c:pt idx="303">
                  <c:v>  MAY 03</c:v>
                </c:pt>
                <c:pt idx="304">
                  <c:v>  MAY 04</c:v>
                </c:pt>
                <c:pt idx="305">
                  <c:v>  MAY 05</c:v>
                </c:pt>
                <c:pt idx="306">
                  <c:v>  MAY 06</c:v>
                </c:pt>
                <c:pt idx="307">
                  <c:v>  MAY 07</c:v>
                </c:pt>
                <c:pt idx="308">
                  <c:v>  MAY 08</c:v>
                </c:pt>
                <c:pt idx="309">
                  <c:v>  MAY 09</c:v>
                </c:pt>
                <c:pt idx="310">
                  <c:v>  MAY 10</c:v>
                </c:pt>
                <c:pt idx="311">
                  <c:v>  MAY 11</c:v>
                </c:pt>
                <c:pt idx="312">
                  <c:v>  MAY 12</c:v>
                </c:pt>
                <c:pt idx="313">
                  <c:v>  MAY 13</c:v>
                </c:pt>
                <c:pt idx="314">
                  <c:v>  MAY 14</c:v>
                </c:pt>
                <c:pt idx="315">
                  <c:v>  MAY 15</c:v>
                </c:pt>
                <c:pt idx="316">
                  <c:v>  MAY 16</c:v>
                </c:pt>
                <c:pt idx="317">
                  <c:v>  MAY 17</c:v>
                </c:pt>
                <c:pt idx="318">
                  <c:v>  MAY 18</c:v>
                </c:pt>
                <c:pt idx="319">
                  <c:v>  MAY 19</c:v>
                </c:pt>
                <c:pt idx="320">
                  <c:v>  MAY 20</c:v>
                </c:pt>
                <c:pt idx="321">
                  <c:v>  MAY 21</c:v>
                </c:pt>
                <c:pt idx="322">
                  <c:v>  MAY 22</c:v>
                </c:pt>
                <c:pt idx="323">
                  <c:v>  MAY 23</c:v>
                </c:pt>
                <c:pt idx="324">
                  <c:v>  MAY 24</c:v>
                </c:pt>
                <c:pt idx="325">
                  <c:v>  MAY 25</c:v>
                </c:pt>
                <c:pt idx="326">
                  <c:v>  MAY 26</c:v>
                </c:pt>
                <c:pt idx="327">
                  <c:v>  MAY 27</c:v>
                </c:pt>
                <c:pt idx="328">
                  <c:v>  MAY 28</c:v>
                </c:pt>
                <c:pt idx="329">
                  <c:v>  MAY 29</c:v>
                </c:pt>
                <c:pt idx="330">
                  <c:v>  MAY 30</c:v>
                </c:pt>
                <c:pt idx="331">
                  <c:v>  MAY 31</c:v>
                </c:pt>
                <c:pt idx="332">
                  <c:v>  JUN 01</c:v>
                </c:pt>
                <c:pt idx="333">
                  <c:v>  JUN 02</c:v>
                </c:pt>
                <c:pt idx="334">
                  <c:v>  JUN 03</c:v>
                </c:pt>
                <c:pt idx="335">
                  <c:v>  JUN 04</c:v>
                </c:pt>
                <c:pt idx="336">
                  <c:v>  JUN 05</c:v>
                </c:pt>
                <c:pt idx="337">
                  <c:v>  JUN 06</c:v>
                </c:pt>
                <c:pt idx="338">
                  <c:v>  JUN 07</c:v>
                </c:pt>
                <c:pt idx="339">
                  <c:v>  JUN 08</c:v>
                </c:pt>
                <c:pt idx="340">
                  <c:v>  JUN 09</c:v>
                </c:pt>
                <c:pt idx="341">
                  <c:v>  JUN 10</c:v>
                </c:pt>
                <c:pt idx="342">
                  <c:v>  JUN 11</c:v>
                </c:pt>
                <c:pt idx="343">
                  <c:v>  JUN 12</c:v>
                </c:pt>
                <c:pt idx="344">
                  <c:v>  JUN 13</c:v>
                </c:pt>
                <c:pt idx="345">
                  <c:v>  JUN 14</c:v>
                </c:pt>
                <c:pt idx="346">
                  <c:v>  JUN 15</c:v>
                </c:pt>
                <c:pt idx="347">
                  <c:v>  JUN 16</c:v>
                </c:pt>
                <c:pt idx="348">
                  <c:v>  JUN 17</c:v>
                </c:pt>
                <c:pt idx="349">
                  <c:v>  JUN 18</c:v>
                </c:pt>
                <c:pt idx="350">
                  <c:v>  JUN 19</c:v>
                </c:pt>
                <c:pt idx="351">
                  <c:v>  JUN 20</c:v>
                </c:pt>
                <c:pt idx="352">
                  <c:v>  JUN 21</c:v>
                </c:pt>
                <c:pt idx="353">
                  <c:v>  JUN 22</c:v>
                </c:pt>
                <c:pt idx="354">
                  <c:v>  JUN 23</c:v>
                </c:pt>
                <c:pt idx="355">
                  <c:v>  JUN 24</c:v>
                </c:pt>
                <c:pt idx="356">
                  <c:v>  JUN 25</c:v>
                </c:pt>
                <c:pt idx="357">
                  <c:v>  JUN 26</c:v>
                </c:pt>
                <c:pt idx="358">
                  <c:v>  JUN 27</c:v>
                </c:pt>
                <c:pt idx="359">
                  <c:v>  JUN 28</c:v>
                </c:pt>
                <c:pt idx="360">
                  <c:v>  JUN 29</c:v>
                </c:pt>
                <c:pt idx="361">
                  <c:v>  JUN 30</c:v>
                </c:pt>
                <c:pt idx="362">
                  <c:v>  JUL 01</c:v>
                </c:pt>
                <c:pt idx="363">
                  <c:v>  JUL 02</c:v>
                </c:pt>
                <c:pt idx="364">
                  <c:v>  JUL 03</c:v>
                </c:pt>
              </c:strCache>
            </c:strRef>
          </c:cat>
          <c:val>
            <c:numRef>
              <c:f>Stock_hydro!$C$4:$C$368</c:f>
              <c:numCache>
                <c:formatCode>General</c:formatCode>
                <c:ptCount val="365"/>
                <c:pt idx="0">
                  <c:v>81</c:v>
                </c:pt>
                <c:pt idx="1">
                  <c:v>81.2</c:v>
                </c:pt>
                <c:pt idx="2">
                  <c:v>81.400000000000006</c:v>
                </c:pt>
                <c:pt idx="3">
                  <c:v>81.599999999999994</c:v>
                </c:pt>
                <c:pt idx="4">
                  <c:v>81.8</c:v>
                </c:pt>
                <c:pt idx="5">
                  <c:v>82</c:v>
                </c:pt>
                <c:pt idx="6">
                  <c:v>82.2</c:v>
                </c:pt>
                <c:pt idx="7">
                  <c:v>82.4</c:v>
                </c:pt>
                <c:pt idx="8">
                  <c:v>82.5</c:v>
                </c:pt>
                <c:pt idx="9">
                  <c:v>82.7</c:v>
                </c:pt>
                <c:pt idx="10">
                  <c:v>82.9</c:v>
                </c:pt>
                <c:pt idx="11">
                  <c:v>83.1</c:v>
                </c:pt>
                <c:pt idx="12">
                  <c:v>83.3</c:v>
                </c:pt>
                <c:pt idx="13">
                  <c:v>83.5</c:v>
                </c:pt>
                <c:pt idx="14">
                  <c:v>83.7</c:v>
                </c:pt>
                <c:pt idx="15">
                  <c:v>83.9</c:v>
                </c:pt>
                <c:pt idx="16">
                  <c:v>84.1</c:v>
                </c:pt>
                <c:pt idx="17">
                  <c:v>84.3</c:v>
                </c:pt>
                <c:pt idx="18">
                  <c:v>84.5</c:v>
                </c:pt>
                <c:pt idx="19">
                  <c:v>84.7</c:v>
                </c:pt>
                <c:pt idx="20">
                  <c:v>84.9</c:v>
                </c:pt>
                <c:pt idx="21">
                  <c:v>85.1</c:v>
                </c:pt>
                <c:pt idx="22">
                  <c:v>85.3</c:v>
                </c:pt>
                <c:pt idx="23">
                  <c:v>85.5</c:v>
                </c:pt>
                <c:pt idx="24">
                  <c:v>85.6</c:v>
                </c:pt>
                <c:pt idx="25">
                  <c:v>85.8</c:v>
                </c:pt>
                <c:pt idx="26">
                  <c:v>86</c:v>
                </c:pt>
                <c:pt idx="27">
                  <c:v>86.2</c:v>
                </c:pt>
                <c:pt idx="28">
                  <c:v>86.4</c:v>
                </c:pt>
                <c:pt idx="29">
                  <c:v>86.6</c:v>
                </c:pt>
                <c:pt idx="30">
                  <c:v>86.8</c:v>
                </c:pt>
                <c:pt idx="31">
                  <c:v>87</c:v>
                </c:pt>
                <c:pt idx="32">
                  <c:v>87.1</c:v>
                </c:pt>
                <c:pt idx="33">
                  <c:v>87.2</c:v>
                </c:pt>
                <c:pt idx="34">
                  <c:v>87.3</c:v>
                </c:pt>
                <c:pt idx="35">
                  <c:v>87.4</c:v>
                </c:pt>
                <c:pt idx="36">
                  <c:v>87.5</c:v>
                </c:pt>
                <c:pt idx="37">
                  <c:v>87.6</c:v>
                </c:pt>
                <c:pt idx="38">
                  <c:v>87.7</c:v>
                </c:pt>
                <c:pt idx="39">
                  <c:v>87.8</c:v>
                </c:pt>
                <c:pt idx="40">
                  <c:v>87.9</c:v>
                </c:pt>
                <c:pt idx="41">
                  <c:v>88</c:v>
                </c:pt>
                <c:pt idx="42">
                  <c:v>88.1</c:v>
                </c:pt>
                <c:pt idx="43">
                  <c:v>88.2</c:v>
                </c:pt>
                <c:pt idx="44">
                  <c:v>88.3</c:v>
                </c:pt>
                <c:pt idx="45">
                  <c:v>88.4</c:v>
                </c:pt>
                <c:pt idx="46">
                  <c:v>88.5</c:v>
                </c:pt>
                <c:pt idx="47">
                  <c:v>88.5</c:v>
                </c:pt>
                <c:pt idx="48">
                  <c:v>88.6</c:v>
                </c:pt>
                <c:pt idx="49">
                  <c:v>88.7</c:v>
                </c:pt>
                <c:pt idx="50">
                  <c:v>88.8</c:v>
                </c:pt>
                <c:pt idx="51">
                  <c:v>88.9</c:v>
                </c:pt>
                <c:pt idx="52">
                  <c:v>89</c:v>
                </c:pt>
                <c:pt idx="53">
                  <c:v>89.1</c:v>
                </c:pt>
                <c:pt idx="54">
                  <c:v>89.2</c:v>
                </c:pt>
                <c:pt idx="55">
                  <c:v>89.3</c:v>
                </c:pt>
                <c:pt idx="56">
                  <c:v>89.4</c:v>
                </c:pt>
                <c:pt idx="57">
                  <c:v>89.5</c:v>
                </c:pt>
                <c:pt idx="58">
                  <c:v>89.6</c:v>
                </c:pt>
                <c:pt idx="59">
                  <c:v>89.7</c:v>
                </c:pt>
                <c:pt idx="60">
                  <c:v>89.8</c:v>
                </c:pt>
                <c:pt idx="61">
                  <c:v>89.9</c:v>
                </c:pt>
                <c:pt idx="62">
                  <c:v>90</c:v>
                </c:pt>
                <c:pt idx="63">
                  <c:v>90</c:v>
                </c:pt>
                <c:pt idx="64">
                  <c:v>90</c:v>
                </c:pt>
                <c:pt idx="65">
                  <c:v>90</c:v>
                </c:pt>
                <c:pt idx="66">
                  <c:v>90</c:v>
                </c:pt>
                <c:pt idx="67">
                  <c:v>90</c:v>
                </c:pt>
                <c:pt idx="68">
                  <c:v>90</c:v>
                </c:pt>
                <c:pt idx="69">
                  <c:v>90</c:v>
                </c:pt>
                <c:pt idx="70">
                  <c:v>90</c:v>
                </c:pt>
                <c:pt idx="71">
                  <c:v>90</c:v>
                </c:pt>
                <c:pt idx="72">
                  <c:v>90</c:v>
                </c:pt>
                <c:pt idx="73">
                  <c:v>90</c:v>
                </c:pt>
                <c:pt idx="74">
                  <c:v>90</c:v>
                </c:pt>
                <c:pt idx="75">
                  <c:v>90</c:v>
                </c:pt>
                <c:pt idx="76">
                  <c:v>90</c:v>
                </c:pt>
                <c:pt idx="77">
                  <c:v>90</c:v>
                </c:pt>
                <c:pt idx="78">
                  <c:v>90</c:v>
                </c:pt>
                <c:pt idx="79">
                  <c:v>90</c:v>
                </c:pt>
                <c:pt idx="80">
                  <c:v>90</c:v>
                </c:pt>
                <c:pt idx="81">
                  <c:v>90</c:v>
                </c:pt>
                <c:pt idx="82">
                  <c:v>90</c:v>
                </c:pt>
                <c:pt idx="83">
                  <c:v>90</c:v>
                </c:pt>
                <c:pt idx="84">
                  <c:v>90</c:v>
                </c:pt>
                <c:pt idx="85">
                  <c:v>90</c:v>
                </c:pt>
                <c:pt idx="86">
                  <c:v>90</c:v>
                </c:pt>
                <c:pt idx="87">
                  <c:v>90</c:v>
                </c:pt>
                <c:pt idx="88">
                  <c:v>90</c:v>
                </c:pt>
                <c:pt idx="89">
                  <c:v>90</c:v>
                </c:pt>
                <c:pt idx="90">
                  <c:v>90</c:v>
                </c:pt>
                <c:pt idx="91">
                  <c:v>90</c:v>
                </c:pt>
                <c:pt idx="92">
                  <c:v>90</c:v>
                </c:pt>
                <c:pt idx="93">
                  <c:v>90</c:v>
                </c:pt>
                <c:pt idx="94">
                  <c:v>90.1</c:v>
                </c:pt>
                <c:pt idx="95">
                  <c:v>90.1</c:v>
                </c:pt>
                <c:pt idx="96">
                  <c:v>90.1</c:v>
                </c:pt>
                <c:pt idx="97">
                  <c:v>90.2</c:v>
                </c:pt>
                <c:pt idx="98">
                  <c:v>90.2</c:v>
                </c:pt>
                <c:pt idx="99">
                  <c:v>90.2</c:v>
                </c:pt>
                <c:pt idx="100">
                  <c:v>90.3</c:v>
                </c:pt>
                <c:pt idx="101">
                  <c:v>90.3</c:v>
                </c:pt>
                <c:pt idx="102">
                  <c:v>90.3</c:v>
                </c:pt>
                <c:pt idx="103">
                  <c:v>90.4</c:v>
                </c:pt>
                <c:pt idx="104">
                  <c:v>90.4</c:v>
                </c:pt>
                <c:pt idx="105">
                  <c:v>90.4</c:v>
                </c:pt>
                <c:pt idx="106">
                  <c:v>90.5</c:v>
                </c:pt>
                <c:pt idx="107">
                  <c:v>90.5</c:v>
                </c:pt>
                <c:pt idx="108">
                  <c:v>90.5</c:v>
                </c:pt>
                <c:pt idx="109">
                  <c:v>90.5</c:v>
                </c:pt>
                <c:pt idx="110">
                  <c:v>90.6</c:v>
                </c:pt>
                <c:pt idx="111">
                  <c:v>90.6</c:v>
                </c:pt>
                <c:pt idx="112">
                  <c:v>90.6</c:v>
                </c:pt>
                <c:pt idx="113">
                  <c:v>90.7</c:v>
                </c:pt>
                <c:pt idx="114">
                  <c:v>90.7</c:v>
                </c:pt>
                <c:pt idx="115">
                  <c:v>90.7</c:v>
                </c:pt>
                <c:pt idx="116">
                  <c:v>90.8</c:v>
                </c:pt>
                <c:pt idx="117">
                  <c:v>90.8</c:v>
                </c:pt>
                <c:pt idx="118">
                  <c:v>90.8</c:v>
                </c:pt>
                <c:pt idx="119">
                  <c:v>90.9</c:v>
                </c:pt>
                <c:pt idx="120">
                  <c:v>90.9</c:v>
                </c:pt>
                <c:pt idx="121">
                  <c:v>90.9</c:v>
                </c:pt>
                <c:pt idx="122">
                  <c:v>91</c:v>
                </c:pt>
                <c:pt idx="123">
                  <c:v>91</c:v>
                </c:pt>
                <c:pt idx="124">
                  <c:v>91</c:v>
                </c:pt>
                <c:pt idx="125">
                  <c:v>91.1</c:v>
                </c:pt>
                <c:pt idx="126">
                  <c:v>91.1</c:v>
                </c:pt>
                <c:pt idx="127">
                  <c:v>91.1</c:v>
                </c:pt>
                <c:pt idx="128">
                  <c:v>91.2</c:v>
                </c:pt>
                <c:pt idx="129">
                  <c:v>91.2</c:v>
                </c:pt>
                <c:pt idx="130">
                  <c:v>91.2</c:v>
                </c:pt>
                <c:pt idx="131">
                  <c:v>91.3</c:v>
                </c:pt>
                <c:pt idx="132">
                  <c:v>91.3</c:v>
                </c:pt>
                <c:pt idx="133">
                  <c:v>91.3</c:v>
                </c:pt>
                <c:pt idx="134">
                  <c:v>91.4</c:v>
                </c:pt>
                <c:pt idx="135">
                  <c:v>91.4</c:v>
                </c:pt>
                <c:pt idx="136">
                  <c:v>91.4</c:v>
                </c:pt>
                <c:pt idx="137">
                  <c:v>91.5</c:v>
                </c:pt>
                <c:pt idx="138">
                  <c:v>91.5</c:v>
                </c:pt>
                <c:pt idx="139">
                  <c:v>91.5</c:v>
                </c:pt>
                <c:pt idx="140">
                  <c:v>91.6</c:v>
                </c:pt>
                <c:pt idx="141">
                  <c:v>91.6</c:v>
                </c:pt>
                <c:pt idx="142">
                  <c:v>91.6</c:v>
                </c:pt>
                <c:pt idx="143">
                  <c:v>91.7</c:v>
                </c:pt>
                <c:pt idx="144">
                  <c:v>91.7</c:v>
                </c:pt>
                <c:pt idx="145">
                  <c:v>91.7</c:v>
                </c:pt>
                <c:pt idx="146">
                  <c:v>91.8</c:v>
                </c:pt>
                <c:pt idx="147">
                  <c:v>91.8</c:v>
                </c:pt>
                <c:pt idx="148">
                  <c:v>91.8</c:v>
                </c:pt>
                <c:pt idx="149">
                  <c:v>91.9</c:v>
                </c:pt>
                <c:pt idx="150">
                  <c:v>91.9</c:v>
                </c:pt>
                <c:pt idx="151">
                  <c:v>91.9</c:v>
                </c:pt>
                <c:pt idx="152">
                  <c:v>92</c:v>
                </c:pt>
                <c:pt idx="153">
                  <c:v>92</c:v>
                </c:pt>
                <c:pt idx="154">
                  <c:v>91.6</c:v>
                </c:pt>
                <c:pt idx="155">
                  <c:v>91.2</c:v>
                </c:pt>
                <c:pt idx="156">
                  <c:v>90.7</c:v>
                </c:pt>
                <c:pt idx="157">
                  <c:v>90.3</c:v>
                </c:pt>
                <c:pt idx="158">
                  <c:v>89.9</c:v>
                </c:pt>
                <c:pt idx="159">
                  <c:v>89.5</c:v>
                </c:pt>
                <c:pt idx="160">
                  <c:v>89.1</c:v>
                </c:pt>
                <c:pt idx="161">
                  <c:v>88.6</c:v>
                </c:pt>
                <c:pt idx="162">
                  <c:v>88.2</c:v>
                </c:pt>
                <c:pt idx="163">
                  <c:v>87.8</c:v>
                </c:pt>
                <c:pt idx="164">
                  <c:v>87.4</c:v>
                </c:pt>
                <c:pt idx="165">
                  <c:v>87</c:v>
                </c:pt>
                <c:pt idx="166">
                  <c:v>86.5</c:v>
                </c:pt>
                <c:pt idx="167">
                  <c:v>86.1</c:v>
                </c:pt>
                <c:pt idx="168">
                  <c:v>85.7</c:v>
                </c:pt>
                <c:pt idx="169">
                  <c:v>85.3</c:v>
                </c:pt>
                <c:pt idx="170">
                  <c:v>84.9</c:v>
                </c:pt>
                <c:pt idx="171">
                  <c:v>84.5</c:v>
                </c:pt>
                <c:pt idx="172">
                  <c:v>84</c:v>
                </c:pt>
                <c:pt idx="173">
                  <c:v>83.6</c:v>
                </c:pt>
                <c:pt idx="174">
                  <c:v>83.2</c:v>
                </c:pt>
                <c:pt idx="175">
                  <c:v>82.8</c:v>
                </c:pt>
                <c:pt idx="176">
                  <c:v>82.4</c:v>
                </c:pt>
                <c:pt idx="177">
                  <c:v>81.900000000000006</c:v>
                </c:pt>
                <c:pt idx="178">
                  <c:v>81.5</c:v>
                </c:pt>
                <c:pt idx="179">
                  <c:v>81.099999999999994</c:v>
                </c:pt>
                <c:pt idx="180">
                  <c:v>80.7</c:v>
                </c:pt>
                <c:pt idx="181">
                  <c:v>80.3</c:v>
                </c:pt>
                <c:pt idx="182">
                  <c:v>79.8</c:v>
                </c:pt>
                <c:pt idx="183">
                  <c:v>79.400000000000006</c:v>
                </c:pt>
                <c:pt idx="184">
                  <c:v>79</c:v>
                </c:pt>
                <c:pt idx="185">
                  <c:v>78.7</c:v>
                </c:pt>
                <c:pt idx="186">
                  <c:v>78.400000000000006</c:v>
                </c:pt>
                <c:pt idx="187">
                  <c:v>78.099999999999994</c:v>
                </c:pt>
                <c:pt idx="188">
                  <c:v>77.8</c:v>
                </c:pt>
                <c:pt idx="189">
                  <c:v>77.5</c:v>
                </c:pt>
                <c:pt idx="190">
                  <c:v>77.3</c:v>
                </c:pt>
                <c:pt idx="191">
                  <c:v>77</c:v>
                </c:pt>
                <c:pt idx="192">
                  <c:v>76.7</c:v>
                </c:pt>
                <c:pt idx="193">
                  <c:v>76.400000000000006</c:v>
                </c:pt>
                <c:pt idx="194">
                  <c:v>76.099999999999994</c:v>
                </c:pt>
                <c:pt idx="195">
                  <c:v>75.8</c:v>
                </c:pt>
                <c:pt idx="196">
                  <c:v>75.5</c:v>
                </c:pt>
                <c:pt idx="197">
                  <c:v>75.2</c:v>
                </c:pt>
                <c:pt idx="198">
                  <c:v>74.900000000000006</c:v>
                </c:pt>
                <c:pt idx="199">
                  <c:v>74.599999999999994</c:v>
                </c:pt>
                <c:pt idx="200">
                  <c:v>74.400000000000006</c:v>
                </c:pt>
                <c:pt idx="201">
                  <c:v>74.099999999999994</c:v>
                </c:pt>
                <c:pt idx="202">
                  <c:v>73.8</c:v>
                </c:pt>
                <c:pt idx="203">
                  <c:v>73.5</c:v>
                </c:pt>
                <c:pt idx="204">
                  <c:v>73.2</c:v>
                </c:pt>
                <c:pt idx="205">
                  <c:v>72.900000000000006</c:v>
                </c:pt>
                <c:pt idx="206">
                  <c:v>72.599999999999994</c:v>
                </c:pt>
                <c:pt idx="207">
                  <c:v>72.3</c:v>
                </c:pt>
                <c:pt idx="208">
                  <c:v>72</c:v>
                </c:pt>
                <c:pt idx="209">
                  <c:v>71.7</c:v>
                </c:pt>
                <c:pt idx="210">
                  <c:v>71.5</c:v>
                </c:pt>
                <c:pt idx="211">
                  <c:v>71.2</c:v>
                </c:pt>
                <c:pt idx="212">
                  <c:v>70.900000000000006</c:v>
                </c:pt>
                <c:pt idx="213">
                  <c:v>70.599999999999994</c:v>
                </c:pt>
                <c:pt idx="214">
                  <c:v>70.3</c:v>
                </c:pt>
                <c:pt idx="215">
                  <c:v>70</c:v>
                </c:pt>
                <c:pt idx="216">
                  <c:v>69.5</c:v>
                </c:pt>
                <c:pt idx="217">
                  <c:v>69.099999999999994</c:v>
                </c:pt>
                <c:pt idx="218">
                  <c:v>68.599999999999994</c:v>
                </c:pt>
                <c:pt idx="219">
                  <c:v>68.099999999999994</c:v>
                </c:pt>
                <c:pt idx="220">
                  <c:v>67.7</c:v>
                </c:pt>
                <c:pt idx="221">
                  <c:v>67.2</c:v>
                </c:pt>
                <c:pt idx="222">
                  <c:v>66.8</c:v>
                </c:pt>
                <c:pt idx="223">
                  <c:v>66.3</c:v>
                </c:pt>
                <c:pt idx="224">
                  <c:v>65.8</c:v>
                </c:pt>
                <c:pt idx="225">
                  <c:v>65.400000000000006</c:v>
                </c:pt>
                <c:pt idx="226">
                  <c:v>64.900000000000006</c:v>
                </c:pt>
                <c:pt idx="227">
                  <c:v>64.400000000000006</c:v>
                </c:pt>
                <c:pt idx="228">
                  <c:v>64</c:v>
                </c:pt>
                <c:pt idx="229">
                  <c:v>63.5</c:v>
                </c:pt>
                <c:pt idx="230">
                  <c:v>63</c:v>
                </c:pt>
                <c:pt idx="231">
                  <c:v>62.6</c:v>
                </c:pt>
                <c:pt idx="232">
                  <c:v>62.1</c:v>
                </c:pt>
                <c:pt idx="233">
                  <c:v>61.6</c:v>
                </c:pt>
                <c:pt idx="234">
                  <c:v>61.2</c:v>
                </c:pt>
                <c:pt idx="235">
                  <c:v>60.7</c:v>
                </c:pt>
                <c:pt idx="236">
                  <c:v>60.2</c:v>
                </c:pt>
                <c:pt idx="237">
                  <c:v>59.8</c:v>
                </c:pt>
                <c:pt idx="238">
                  <c:v>59.3</c:v>
                </c:pt>
                <c:pt idx="239">
                  <c:v>58.9</c:v>
                </c:pt>
                <c:pt idx="240">
                  <c:v>58.4</c:v>
                </c:pt>
                <c:pt idx="241">
                  <c:v>57.9</c:v>
                </c:pt>
                <c:pt idx="242">
                  <c:v>57.5</c:v>
                </c:pt>
                <c:pt idx="243">
                  <c:v>57</c:v>
                </c:pt>
                <c:pt idx="244">
                  <c:v>57</c:v>
                </c:pt>
                <c:pt idx="245">
                  <c:v>56.9</c:v>
                </c:pt>
                <c:pt idx="246">
                  <c:v>56.9</c:v>
                </c:pt>
                <c:pt idx="247">
                  <c:v>56.9</c:v>
                </c:pt>
                <c:pt idx="248">
                  <c:v>56.8</c:v>
                </c:pt>
                <c:pt idx="249">
                  <c:v>56.8</c:v>
                </c:pt>
                <c:pt idx="250">
                  <c:v>56.8</c:v>
                </c:pt>
                <c:pt idx="251">
                  <c:v>56.7</c:v>
                </c:pt>
                <c:pt idx="252">
                  <c:v>56.7</c:v>
                </c:pt>
                <c:pt idx="253">
                  <c:v>56.7</c:v>
                </c:pt>
                <c:pt idx="254">
                  <c:v>56.6</c:v>
                </c:pt>
                <c:pt idx="255">
                  <c:v>56.6</c:v>
                </c:pt>
                <c:pt idx="256">
                  <c:v>56.6</c:v>
                </c:pt>
                <c:pt idx="257">
                  <c:v>56.5</c:v>
                </c:pt>
                <c:pt idx="258">
                  <c:v>56.5</c:v>
                </c:pt>
                <c:pt idx="259">
                  <c:v>56.5</c:v>
                </c:pt>
                <c:pt idx="260">
                  <c:v>56.5</c:v>
                </c:pt>
                <c:pt idx="261">
                  <c:v>56.4</c:v>
                </c:pt>
                <c:pt idx="262">
                  <c:v>56.4</c:v>
                </c:pt>
                <c:pt idx="263">
                  <c:v>56.4</c:v>
                </c:pt>
                <c:pt idx="264">
                  <c:v>56.3</c:v>
                </c:pt>
                <c:pt idx="265">
                  <c:v>56.3</c:v>
                </c:pt>
                <c:pt idx="266">
                  <c:v>56.3</c:v>
                </c:pt>
                <c:pt idx="267">
                  <c:v>56.2</c:v>
                </c:pt>
                <c:pt idx="268">
                  <c:v>56.2</c:v>
                </c:pt>
                <c:pt idx="269">
                  <c:v>56.2</c:v>
                </c:pt>
                <c:pt idx="270">
                  <c:v>56.1</c:v>
                </c:pt>
                <c:pt idx="271">
                  <c:v>56.1</c:v>
                </c:pt>
                <c:pt idx="272">
                  <c:v>56.1</c:v>
                </c:pt>
                <c:pt idx="273">
                  <c:v>56</c:v>
                </c:pt>
                <c:pt idx="274">
                  <c:v>56</c:v>
                </c:pt>
                <c:pt idx="275">
                  <c:v>55.7</c:v>
                </c:pt>
                <c:pt idx="276">
                  <c:v>55.5</c:v>
                </c:pt>
                <c:pt idx="277">
                  <c:v>55.2</c:v>
                </c:pt>
                <c:pt idx="278">
                  <c:v>54.9</c:v>
                </c:pt>
                <c:pt idx="279">
                  <c:v>54.7</c:v>
                </c:pt>
                <c:pt idx="280">
                  <c:v>54.4</c:v>
                </c:pt>
                <c:pt idx="281">
                  <c:v>54.1</c:v>
                </c:pt>
                <c:pt idx="282">
                  <c:v>53.9</c:v>
                </c:pt>
                <c:pt idx="283">
                  <c:v>53.6</c:v>
                </c:pt>
                <c:pt idx="284">
                  <c:v>53.3</c:v>
                </c:pt>
                <c:pt idx="285">
                  <c:v>53.1</c:v>
                </c:pt>
                <c:pt idx="286">
                  <c:v>52.8</c:v>
                </c:pt>
                <c:pt idx="287">
                  <c:v>52.5</c:v>
                </c:pt>
                <c:pt idx="288">
                  <c:v>52.3</c:v>
                </c:pt>
                <c:pt idx="289">
                  <c:v>52</c:v>
                </c:pt>
                <c:pt idx="290">
                  <c:v>51.7</c:v>
                </c:pt>
                <c:pt idx="291">
                  <c:v>51.5</c:v>
                </c:pt>
                <c:pt idx="292">
                  <c:v>51.8</c:v>
                </c:pt>
                <c:pt idx="293">
                  <c:v>52.099999999999994</c:v>
                </c:pt>
                <c:pt idx="294">
                  <c:v>52.399999999999991</c:v>
                </c:pt>
                <c:pt idx="295">
                  <c:v>52.699999999999989</c:v>
                </c:pt>
                <c:pt idx="296">
                  <c:v>52.999999999999986</c:v>
                </c:pt>
                <c:pt idx="297">
                  <c:v>53.299999999999983</c:v>
                </c:pt>
                <c:pt idx="298">
                  <c:v>53.59999999999998</c:v>
                </c:pt>
                <c:pt idx="299">
                  <c:v>53.899999999999977</c:v>
                </c:pt>
                <c:pt idx="300">
                  <c:v>54.199999999999974</c:v>
                </c:pt>
                <c:pt idx="301">
                  <c:v>54.499999999999972</c:v>
                </c:pt>
                <c:pt idx="302">
                  <c:v>54.799999999999969</c:v>
                </c:pt>
                <c:pt idx="303">
                  <c:v>55.099999999999966</c:v>
                </c:pt>
                <c:pt idx="304">
                  <c:v>55.399999999999963</c:v>
                </c:pt>
                <c:pt idx="305">
                  <c:v>55.69999999999996</c:v>
                </c:pt>
                <c:pt idx="306">
                  <c:v>55.999999999999957</c:v>
                </c:pt>
                <c:pt idx="307">
                  <c:v>56.299999999999955</c:v>
                </c:pt>
                <c:pt idx="308">
                  <c:v>56.599999999999952</c:v>
                </c:pt>
                <c:pt idx="309">
                  <c:v>56.899999999999949</c:v>
                </c:pt>
                <c:pt idx="310">
                  <c:v>57.199999999999946</c:v>
                </c:pt>
                <c:pt idx="311">
                  <c:v>57.499999999999943</c:v>
                </c:pt>
                <c:pt idx="312">
                  <c:v>57.79999999999994</c:v>
                </c:pt>
                <c:pt idx="313">
                  <c:v>58.099999999999937</c:v>
                </c:pt>
                <c:pt idx="314">
                  <c:v>58.399999999999935</c:v>
                </c:pt>
                <c:pt idx="315">
                  <c:v>58.699999999999932</c:v>
                </c:pt>
                <c:pt idx="316">
                  <c:v>58.999999999999929</c:v>
                </c:pt>
                <c:pt idx="317">
                  <c:v>59.399999999999928</c:v>
                </c:pt>
                <c:pt idx="318">
                  <c:v>59.799999999999926</c:v>
                </c:pt>
                <c:pt idx="319">
                  <c:v>60.199999999999925</c:v>
                </c:pt>
                <c:pt idx="320">
                  <c:v>60.599999999999923</c:v>
                </c:pt>
                <c:pt idx="321">
                  <c:v>60.6</c:v>
                </c:pt>
                <c:pt idx="322">
                  <c:v>61.4</c:v>
                </c:pt>
                <c:pt idx="323">
                  <c:v>62.1</c:v>
                </c:pt>
                <c:pt idx="324">
                  <c:v>62.8</c:v>
                </c:pt>
                <c:pt idx="325">
                  <c:v>63.6</c:v>
                </c:pt>
                <c:pt idx="326">
                  <c:v>64.3</c:v>
                </c:pt>
                <c:pt idx="327">
                  <c:v>65.099999999999994</c:v>
                </c:pt>
                <c:pt idx="328">
                  <c:v>65.8</c:v>
                </c:pt>
                <c:pt idx="329">
                  <c:v>66.5</c:v>
                </c:pt>
                <c:pt idx="330">
                  <c:v>67.3</c:v>
                </c:pt>
                <c:pt idx="331">
                  <c:v>68</c:v>
                </c:pt>
                <c:pt idx="332">
                  <c:v>68.8</c:v>
                </c:pt>
                <c:pt idx="333">
                  <c:v>69.5</c:v>
                </c:pt>
                <c:pt idx="334">
                  <c:v>70.3</c:v>
                </c:pt>
                <c:pt idx="335">
                  <c:v>71</c:v>
                </c:pt>
                <c:pt idx="336">
                  <c:v>71.3</c:v>
                </c:pt>
                <c:pt idx="337">
                  <c:v>71.7</c:v>
                </c:pt>
                <c:pt idx="338">
                  <c:v>72</c:v>
                </c:pt>
                <c:pt idx="339">
                  <c:v>72.3</c:v>
                </c:pt>
                <c:pt idx="340">
                  <c:v>72.7</c:v>
                </c:pt>
                <c:pt idx="341">
                  <c:v>73</c:v>
                </c:pt>
                <c:pt idx="342">
                  <c:v>73.3</c:v>
                </c:pt>
                <c:pt idx="343">
                  <c:v>73.7</c:v>
                </c:pt>
                <c:pt idx="344">
                  <c:v>74</c:v>
                </c:pt>
                <c:pt idx="345">
                  <c:v>74.3</c:v>
                </c:pt>
                <c:pt idx="346">
                  <c:v>74.7</c:v>
                </c:pt>
                <c:pt idx="347">
                  <c:v>75</c:v>
                </c:pt>
                <c:pt idx="348">
                  <c:v>75.3</c:v>
                </c:pt>
                <c:pt idx="349">
                  <c:v>75.7</c:v>
                </c:pt>
                <c:pt idx="350">
                  <c:v>76</c:v>
                </c:pt>
                <c:pt idx="351">
                  <c:v>76.3</c:v>
                </c:pt>
                <c:pt idx="352">
                  <c:v>76.7</c:v>
                </c:pt>
                <c:pt idx="353">
                  <c:v>77</c:v>
                </c:pt>
                <c:pt idx="354">
                  <c:v>77.3</c:v>
                </c:pt>
                <c:pt idx="355">
                  <c:v>77.7</c:v>
                </c:pt>
                <c:pt idx="356">
                  <c:v>78</c:v>
                </c:pt>
                <c:pt idx="357">
                  <c:v>78.3</c:v>
                </c:pt>
                <c:pt idx="358">
                  <c:v>78.7</c:v>
                </c:pt>
                <c:pt idx="359">
                  <c:v>79</c:v>
                </c:pt>
                <c:pt idx="360">
                  <c:v>79.3</c:v>
                </c:pt>
                <c:pt idx="361">
                  <c:v>79.7</c:v>
                </c:pt>
                <c:pt idx="362">
                  <c:v>80</c:v>
                </c:pt>
                <c:pt idx="363">
                  <c:v>80.3</c:v>
                </c:pt>
                <c:pt idx="364">
                  <c:v>80.7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AB-4677-946D-4330A614B1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6961384"/>
        <c:axId val="1186963344"/>
      </c:lineChart>
      <c:catAx>
        <c:axId val="1186961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86963344"/>
        <c:crosses val="autoZero"/>
        <c:auto val="1"/>
        <c:lblAlgn val="ctr"/>
        <c:lblOffset val="100"/>
        <c:noMultiLvlLbl val="0"/>
      </c:catAx>
      <c:valAx>
        <c:axId val="1186963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86961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Evolution historique remplissage stocks hydro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'[1]Stock hydro'!$B$3</c:f>
              <c:strCache>
                <c:ptCount val="1"/>
                <c:pt idx="0">
                  <c:v>Lev Low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'[1]Stock hydro'!$A$4:$A$368</c:f>
              <c:strCache>
                <c:ptCount val="365"/>
                <c:pt idx="0">
                  <c:v>  JUL 04</c:v>
                </c:pt>
                <c:pt idx="1">
                  <c:v>  JUL 05</c:v>
                </c:pt>
                <c:pt idx="2">
                  <c:v>  JUL 06</c:v>
                </c:pt>
                <c:pt idx="3">
                  <c:v>  JUL 07</c:v>
                </c:pt>
                <c:pt idx="4">
                  <c:v>  JUL 08</c:v>
                </c:pt>
                <c:pt idx="5">
                  <c:v>  JUL 09</c:v>
                </c:pt>
                <c:pt idx="6">
                  <c:v>  JUL 10</c:v>
                </c:pt>
                <c:pt idx="7">
                  <c:v>  JUL 11</c:v>
                </c:pt>
                <c:pt idx="8">
                  <c:v>  JUL 12</c:v>
                </c:pt>
                <c:pt idx="9">
                  <c:v>  JUL 13</c:v>
                </c:pt>
                <c:pt idx="10">
                  <c:v>  JUL 14</c:v>
                </c:pt>
                <c:pt idx="11">
                  <c:v>  JUL 15</c:v>
                </c:pt>
                <c:pt idx="12">
                  <c:v>  JUL 16</c:v>
                </c:pt>
                <c:pt idx="13">
                  <c:v>  JUL 17</c:v>
                </c:pt>
                <c:pt idx="14">
                  <c:v>  JUL 18</c:v>
                </c:pt>
                <c:pt idx="15">
                  <c:v>  JUL 19</c:v>
                </c:pt>
                <c:pt idx="16">
                  <c:v>  JUL 20</c:v>
                </c:pt>
                <c:pt idx="17">
                  <c:v>  JUL 21</c:v>
                </c:pt>
                <c:pt idx="18">
                  <c:v>  JUL 22</c:v>
                </c:pt>
                <c:pt idx="19">
                  <c:v>  JUL 23</c:v>
                </c:pt>
                <c:pt idx="20">
                  <c:v>  JUL 24</c:v>
                </c:pt>
                <c:pt idx="21">
                  <c:v>  JUL 25</c:v>
                </c:pt>
                <c:pt idx="22">
                  <c:v>  JUL 26</c:v>
                </c:pt>
                <c:pt idx="23">
                  <c:v>  JUL 27</c:v>
                </c:pt>
                <c:pt idx="24">
                  <c:v>  JUL 28</c:v>
                </c:pt>
                <c:pt idx="25">
                  <c:v>  JUL 29</c:v>
                </c:pt>
                <c:pt idx="26">
                  <c:v>  JUL 30</c:v>
                </c:pt>
                <c:pt idx="27">
                  <c:v>  JUL 31</c:v>
                </c:pt>
                <c:pt idx="28">
                  <c:v>  AUG 01</c:v>
                </c:pt>
                <c:pt idx="29">
                  <c:v>  AUG 02</c:v>
                </c:pt>
                <c:pt idx="30">
                  <c:v>  AUG 03</c:v>
                </c:pt>
                <c:pt idx="31">
                  <c:v>  AUG 04</c:v>
                </c:pt>
                <c:pt idx="32">
                  <c:v>  AUG 05</c:v>
                </c:pt>
                <c:pt idx="33">
                  <c:v>  AUG 06</c:v>
                </c:pt>
                <c:pt idx="34">
                  <c:v>  AUG 07</c:v>
                </c:pt>
                <c:pt idx="35">
                  <c:v>  AUG 08</c:v>
                </c:pt>
                <c:pt idx="36">
                  <c:v>  AUG 09</c:v>
                </c:pt>
                <c:pt idx="37">
                  <c:v>  AUG 10</c:v>
                </c:pt>
                <c:pt idx="38">
                  <c:v>  AUG 11</c:v>
                </c:pt>
                <c:pt idx="39">
                  <c:v>  AUG 12</c:v>
                </c:pt>
                <c:pt idx="40">
                  <c:v>  AUG 13</c:v>
                </c:pt>
                <c:pt idx="41">
                  <c:v>  AUG 14</c:v>
                </c:pt>
                <c:pt idx="42">
                  <c:v>  AUG 15</c:v>
                </c:pt>
                <c:pt idx="43">
                  <c:v>  AUG 16</c:v>
                </c:pt>
                <c:pt idx="44">
                  <c:v>  AUG 17</c:v>
                </c:pt>
                <c:pt idx="45">
                  <c:v>  AUG 18</c:v>
                </c:pt>
                <c:pt idx="46">
                  <c:v>  AUG 19</c:v>
                </c:pt>
                <c:pt idx="47">
                  <c:v>  AUG 20</c:v>
                </c:pt>
                <c:pt idx="48">
                  <c:v>  AUG 21</c:v>
                </c:pt>
                <c:pt idx="49">
                  <c:v>  AUG 22</c:v>
                </c:pt>
                <c:pt idx="50">
                  <c:v>  AUG 23</c:v>
                </c:pt>
                <c:pt idx="51">
                  <c:v>  AUG 24</c:v>
                </c:pt>
                <c:pt idx="52">
                  <c:v>  AUG 25</c:v>
                </c:pt>
                <c:pt idx="53">
                  <c:v>  AUG 26</c:v>
                </c:pt>
                <c:pt idx="54">
                  <c:v>  AUG 27</c:v>
                </c:pt>
                <c:pt idx="55">
                  <c:v>  AUG 28</c:v>
                </c:pt>
                <c:pt idx="56">
                  <c:v>  AUG 29</c:v>
                </c:pt>
                <c:pt idx="57">
                  <c:v>  AUG 30</c:v>
                </c:pt>
                <c:pt idx="58">
                  <c:v>  AUG 31</c:v>
                </c:pt>
                <c:pt idx="59">
                  <c:v>  SEP 01</c:v>
                </c:pt>
                <c:pt idx="60">
                  <c:v>  SEP 02</c:v>
                </c:pt>
                <c:pt idx="61">
                  <c:v>  SEP 03</c:v>
                </c:pt>
                <c:pt idx="62">
                  <c:v>  SEP 04</c:v>
                </c:pt>
                <c:pt idx="63">
                  <c:v>  SEP 05</c:v>
                </c:pt>
                <c:pt idx="64">
                  <c:v>  SEP 06</c:v>
                </c:pt>
                <c:pt idx="65">
                  <c:v>  SEP 07</c:v>
                </c:pt>
                <c:pt idx="66">
                  <c:v>  SEP 08</c:v>
                </c:pt>
                <c:pt idx="67">
                  <c:v>  SEP 09</c:v>
                </c:pt>
                <c:pt idx="68">
                  <c:v>  SEP 10</c:v>
                </c:pt>
                <c:pt idx="69">
                  <c:v>  SEP 11</c:v>
                </c:pt>
                <c:pt idx="70">
                  <c:v>  SEP 12</c:v>
                </c:pt>
                <c:pt idx="71">
                  <c:v>  SEP 13</c:v>
                </c:pt>
                <c:pt idx="72">
                  <c:v>  SEP 14</c:v>
                </c:pt>
                <c:pt idx="73">
                  <c:v>  SEP 15</c:v>
                </c:pt>
                <c:pt idx="74">
                  <c:v>  SEP 16</c:v>
                </c:pt>
                <c:pt idx="75">
                  <c:v>  SEP 17</c:v>
                </c:pt>
                <c:pt idx="76">
                  <c:v>  SEP 18</c:v>
                </c:pt>
                <c:pt idx="77">
                  <c:v>  SEP 19</c:v>
                </c:pt>
                <c:pt idx="78">
                  <c:v>  SEP 20</c:v>
                </c:pt>
                <c:pt idx="79">
                  <c:v>  SEP 21</c:v>
                </c:pt>
                <c:pt idx="80">
                  <c:v>  SEP 22</c:v>
                </c:pt>
                <c:pt idx="81">
                  <c:v>  SEP 23</c:v>
                </c:pt>
                <c:pt idx="82">
                  <c:v>  SEP 24</c:v>
                </c:pt>
                <c:pt idx="83">
                  <c:v>  SEP 25</c:v>
                </c:pt>
                <c:pt idx="84">
                  <c:v>  SEP 26</c:v>
                </c:pt>
                <c:pt idx="85">
                  <c:v>  SEP 27</c:v>
                </c:pt>
                <c:pt idx="86">
                  <c:v>  SEP 28</c:v>
                </c:pt>
                <c:pt idx="87">
                  <c:v>  SEP 29</c:v>
                </c:pt>
                <c:pt idx="88">
                  <c:v>  SEP 30</c:v>
                </c:pt>
                <c:pt idx="89">
                  <c:v>  OCT 01</c:v>
                </c:pt>
                <c:pt idx="90">
                  <c:v>  OCT 02</c:v>
                </c:pt>
                <c:pt idx="91">
                  <c:v>  OCT 03</c:v>
                </c:pt>
                <c:pt idx="92">
                  <c:v>  OCT 04</c:v>
                </c:pt>
                <c:pt idx="93">
                  <c:v>  OCT 05</c:v>
                </c:pt>
                <c:pt idx="94">
                  <c:v>  OCT 06</c:v>
                </c:pt>
                <c:pt idx="95">
                  <c:v>  OCT 07</c:v>
                </c:pt>
                <c:pt idx="96">
                  <c:v>  OCT 08</c:v>
                </c:pt>
                <c:pt idx="97">
                  <c:v>  OCT 09</c:v>
                </c:pt>
                <c:pt idx="98">
                  <c:v>  OCT 10</c:v>
                </c:pt>
                <c:pt idx="99">
                  <c:v>  OCT 11</c:v>
                </c:pt>
                <c:pt idx="100">
                  <c:v>  OCT 12</c:v>
                </c:pt>
                <c:pt idx="101">
                  <c:v>  OCT 13</c:v>
                </c:pt>
                <c:pt idx="102">
                  <c:v>  OCT 14</c:v>
                </c:pt>
                <c:pt idx="103">
                  <c:v>  OCT 15</c:v>
                </c:pt>
                <c:pt idx="104">
                  <c:v>  OCT 16</c:v>
                </c:pt>
                <c:pt idx="105">
                  <c:v>  OCT 17</c:v>
                </c:pt>
                <c:pt idx="106">
                  <c:v>  OCT 18</c:v>
                </c:pt>
                <c:pt idx="107">
                  <c:v>  OCT 19</c:v>
                </c:pt>
                <c:pt idx="108">
                  <c:v>  OCT 20</c:v>
                </c:pt>
                <c:pt idx="109">
                  <c:v>  OCT 21</c:v>
                </c:pt>
                <c:pt idx="110">
                  <c:v>  OCT 22</c:v>
                </c:pt>
                <c:pt idx="111">
                  <c:v>  OCT 23</c:v>
                </c:pt>
                <c:pt idx="112">
                  <c:v>  OCT 24</c:v>
                </c:pt>
                <c:pt idx="113">
                  <c:v>  OCT 25</c:v>
                </c:pt>
                <c:pt idx="114">
                  <c:v>  OCT 26</c:v>
                </c:pt>
                <c:pt idx="115">
                  <c:v>  OCT 27</c:v>
                </c:pt>
                <c:pt idx="116">
                  <c:v>  OCT 28</c:v>
                </c:pt>
                <c:pt idx="117">
                  <c:v>  OCT 29</c:v>
                </c:pt>
                <c:pt idx="118">
                  <c:v>  OCT 30</c:v>
                </c:pt>
                <c:pt idx="119">
                  <c:v>  OCT 31</c:v>
                </c:pt>
                <c:pt idx="120">
                  <c:v>  NOV 01</c:v>
                </c:pt>
                <c:pt idx="121">
                  <c:v>  NOV 02</c:v>
                </c:pt>
                <c:pt idx="122">
                  <c:v>  NOV 03</c:v>
                </c:pt>
                <c:pt idx="123">
                  <c:v>  NOV 04</c:v>
                </c:pt>
                <c:pt idx="124">
                  <c:v>  NOV 05</c:v>
                </c:pt>
                <c:pt idx="125">
                  <c:v>  NOV 06</c:v>
                </c:pt>
                <c:pt idx="126">
                  <c:v>  NOV 07</c:v>
                </c:pt>
                <c:pt idx="127">
                  <c:v>  NOV 08</c:v>
                </c:pt>
                <c:pt idx="128">
                  <c:v>  NOV 09</c:v>
                </c:pt>
                <c:pt idx="129">
                  <c:v>  NOV 10</c:v>
                </c:pt>
                <c:pt idx="130">
                  <c:v>  NOV 11</c:v>
                </c:pt>
                <c:pt idx="131">
                  <c:v>  NOV 12</c:v>
                </c:pt>
                <c:pt idx="132">
                  <c:v>  NOV 13</c:v>
                </c:pt>
                <c:pt idx="133">
                  <c:v>  NOV 14</c:v>
                </c:pt>
                <c:pt idx="134">
                  <c:v>  NOV 15</c:v>
                </c:pt>
                <c:pt idx="135">
                  <c:v>  NOV 16</c:v>
                </c:pt>
                <c:pt idx="136">
                  <c:v>  NOV 17</c:v>
                </c:pt>
                <c:pt idx="137">
                  <c:v>  NOV 18</c:v>
                </c:pt>
                <c:pt idx="138">
                  <c:v>  NOV 19</c:v>
                </c:pt>
                <c:pt idx="139">
                  <c:v>  NOV 20</c:v>
                </c:pt>
                <c:pt idx="140">
                  <c:v>  NOV 21</c:v>
                </c:pt>
                <c:pt idx="141">
                  <c:v>  NOV 22</c:v>
                </c:pt>
                <c:pt idx="142">
                  <c:v>  NOV 23</c:v>
                </c:pt>
                <c:pt idx="143">
                  <c:v>  NOV 24</c:v>
                </c:pt>
                <c:pt idx="144">
                  <c:v>  NOV 25</c:v>
                </c:pt>
                <c:pt idx="145">
                  <c:v>  NOV 26</c:v>
                </c:pt>
                <c:pt idx="146">
                  <c:v>  NOV 27</c:v>
                </c:pt>
                <c:pt idx="147">
                  <c:v>  NOV 28</c:v>
                </c:pt>
                <c:pt idx="148">
                  <c:v>  NOV 29</c:v>
                </c:pt>
                <c:pt idx="149">
                  <c:v>  NOV 30</c:v>
                </c:pt>
                <c:pt idx="150">
                  <c:v>  DEC 01</c:v>
                </c:pt>
                <c:pt idx="151">
                  <c:v>  DEC 02</c:v>
                </c:pt>
                <c:pt idx="152">
                  <c:v>  DEC 03</c:v>
                </c:pt>
                <c:pt idx="153">
                  <c:v>  DEC 04</c:v>
                </c:pt>
                <c:pt idx="154">
                  <c:v>  DEC 05</c:v>
                </c:pt>
                <c:pt idx="155">
                  <c:v>  DEC 06</c:v>
                </c:pt>
                <c:pt idx="156">
                  <c:v>  DEC 07</c:v>
                </c:pt>
                <c:pt idx="157">
                  <c:v>  DEC 08</c:v>
                </c:pt>
                <c:pt idx="158">
                  <c:v>  DEC 09</c:v>
                </c:pt>
                <c:pt idx="159">
                  <c:v>  DEC 10</c:v>
                </c:pt>
                <c:pt idx="160">
                  <c:v>  DEC 11</c:v>
                </c:pt>
                <c:pt idx="161">
                  <c:v>  DEC 12</c:v>
                </c:pt>
                <c:pt idx="162">
                  <c:v>  DEC 13</c:v>
                </c:pt>
                <c:pt idx="163">
                  <c:v>  DEC 14</c:v>
                </c:pt>
                <c:pt idx="164">
                  <c:v>  DEC 15</c:v>
                </c:pt>
                <c:pt idx="165">
                  <c:v>  DEC 16</c:v>
                </c:pt>
                <c:pt idx="166">
                  <c:v>  DEC 17</c:v>
                </c:pt>
                <c:pt idx="167">
                  <c:v>  DEC 18</c:v>
                </c:pt>
                <c:pt idx="168">
                  <c:v>  DEC 19</c:v>
                </c:pt>
                <c:pt idx="169">
                  <c:v>  DEC 20</c:v>
                </c:pt>
                <c:pt idx="170">
                  <c:v>  DEC 21</c:v>
                </c:pt>
                <c:pt idx="171">
                  <c:v>  DEC 22</c:v>
                </c:pt>
                <c:pt idx="172">
                  <c:v>  DEC 23</c:v>
                </c:pt>
                <c:pt idx="173">
                  <c:v>  DEC 24</c:v>
                </c:pt>
                <c:pt idx="174">
                  <c:v>  DEC 25</c:v>
                </c:pt>
                <c:pt idx="175">
                  <c:v>  DEC 26</c:v>
                </c:pt>
                <c:pt idx="176">
                  <c:v>  DEC 27</c:v>
                </c:pt>
                <c:pt idx="177">
                  <c:v>  DEC 28</c:v>
                </c:pt>
                <c:pt idx="178">
                  <c:v>  DEC 29</c:v>
                </c:pt>
                <c:pt idx="179">
                  <c:v>  DEC 30</c:v>
                </c:pt>
                <c:pt idx="180">
                  <c:v>  DEC 31</c:v>
                </c:pt>
                <c:pt idx="181">
                  <c:v>  JAN 01</c:v>
                </c:pt>
                <c:pt idx="182">
                  <c:v>  JAN 02</c:v>
                </c:pt>
                <c:pt idx="183">
                  <c:v>  JAN 03</c:v>
                </c:pt>
                <c:pt idx="184">
                  <c:v>  JAN 04</c:v>
                </c:pt>
                <c:pt idx="185">
                  <c:v>  JAN 05</c:v>
                </c:pt>
                <c:pt idx="186">
                  <c:v>  JAN 06</c:v>
                </c:pt>
                <c:pt idx="187">
                  <c:v>  JAN 07</c:v>
                </c:pt>
                <c:pt idx="188">
                  <c:v>  JAN 08</c:v>
                </c:pt>
                <c:pt idx="189">
                  <c:v>  JAN 09</c:v>
                </c:pt>
                <c:pt idx="190">
                  <c:v>  JAN 10</c:v>
                </c:pt>
                <c:pt idx="191">
                  <c:v>  JAN 11</c:v>
                </c:pt>
                <c:pt idx="192">
                  <c:v>  JAN 12</c:v>
                </c:pt>
                <c:pt idx="193">
                  <c:v>  JAN 13</c:v>
                </c:pt>
                <c:pt idx="194">
                  <c:v>  JAN 14</c:v>
                </c:pt>
                <c:pt idx="195">
                  <c:v>  JAN 15</c:v>
                </c:pt>
                <c:pt idx="196">
                  <c:v>  JAN 16</c:v>
                </c:pt>
                <c:pt idx="197">
                  <c:v>  JAN 17</c:v>
                </c:pt>
                <c:pt idx="198">
                  <c:v>  JAN 18</c:v>
                </c:pt>
                <c:pt idx="199">
                  <c:v>  JAN 19</c:v>
                </c:pt>
                <c:pt idx="200">
                  <c:v>  JAN 20</c:v>
                </c:pt>
                <c:pt idx="201">
                  <c:v>  JAN 21</c:v>
                </c:pt>
                <c:pt idx="202">
                  <c:v>  JAN 22</c:v>
                </c:pt>
                <c:pt idx="203">
                  <c:v>  JAN 23</c:v>
                </c:pt>
                <c:pt idx="204">
                  <c:v>  JAN 24</c:v>
                </c:pt>
                <c:pt idx="205">
                  <c:v>  JAN 25</c:v>
                </c:pt>
                <c:pt idx="206">
                  <c:v>  JAN 26</c:v>
                </c:pt>
                <c:pt idx="207">
                  <c:v>  JAN 27</c:v>
                </c:pt>
                <c:pt idx="208">
                  <c:v>  JAN 28</c:v>
                </c:pt>
                <c:pt idx="209">
                  <c:v>  JAN 29</c:v>
                </c:pt>
                <c:pt idx="210">
                  <c:v>  JAN 30</c:v>
                </c:pt>
                <c:pt idx="211">
                  <c:v>  JAN 31</c:v>
                </c:pt>
                <c:pt idx="212">
                  <c:v>  FEB 01</c:v>
                </c:pt>
                <c:pt idx="213">
                  <c:v>  FEB 02</c:v>
                </c:pt>
                <c:pt idx="214">
                  <c:v>  FEB 03</c:v>
                </c:pt>
                <c:pt idx="215">
                  <c:v>  FEB 04</c:v>
                </c:pt>
                <c:pt idx="216">
                  <c:v>  FEB 05</c:v>
                </c:pt>
                <c:pt idx="217">
                  <c:v>  FEB 06</c:v>
                </c:pt>
                <c:pt idx="218">
                  <c:v>  FEB 07</c:v>
                </c:pt>
                <c:pt idx="219">
                  <c:v>  FEB 08</c:v>
                </c:pt>
                <c:pt idx="220">
                  <c:v>  FEB 09</c:v>
                </c:pt>
                <c:pt idx="221">
                  <c:v>  FEB 10</c:v>
                </c:pt>
                <c:pt idx="222">
                  <c:v>  FEB 11</c:v>
                </c:pt>
                <c:pt idx="223">
                  <c:v>  FEB 12</c:v>
                </c:pt>
                <c:pt idx="224">
                  <c:v>  FEB 13</c:v>
                </c:pt>
                <c:pt idx="225">
                  <c:v>  FEB 14</c:v>
                </c:pt>
                <c:pt idx="226">
                  <c:v>  FEB 15</c:v>
                </c:pt>
                <c:pt idx="227">
                  <c:v>  FEB 16</c:v>
                </c:pt>
                <c:pt idx="228">
                  <c:v>  FEB 17</c:v>
                </c:pt>
                <c:pt idx="229">
                  <c:v>  FEB 18</c:v>
                </c:pt>
                <c:pt idx="230">
                  <c:v>  FEB 19</c:v>
                </c:pt>
                <c:pt idx="231">
                  <c:v>  FEB 20</c:v>
                </c:pt>
                <c:pt idx="232">
                  <c:v>  FEB 21</c:v>
                </c:pt>
                <c:pt idx="233">
                  <c:v>  FEB 22</c:v>
                </c:pt>
                <c:pt idx="234">
                  <c:v>  FEB 23</c:v>
                </c:pt>
                <c:pt idx="235">
                  <c:v>  FEB 24</c:v>
                </c:pt>
                <c:pt idx="236">
                  <c:v>  FEB 25</c:v>
                </c:pt>
                <c:pt idx="237">
                  <c:v>  FEB 26</c:v>
                </c:pt>
                <c:pt idx="238">
                  <c:v>  FEB 27</c:v>
                </c:pt>
                <c:pt idx="239">
                  <c:v>  FEB 28</c:v>
                </c:pt>
                <c:pt idx="240">
                  <c:v>  MAR 01</c:v>
                </c:pt>
                <c:pt idx="241">
                  <c:v>  MAR 02</c:v>
                </c:pt>
                <c:pt idx="242">
                  <c:v>  MAR 03</c:v>
                </c:pt>
                <c:pt idx="243">
                  <c:v>  MAR 04</c:v>
                </c:pt>
                <c:pt idx="244">
                  <c:v>  MAR 05</c:v>
                </c:pt>
                <c:pt idx="245">
                  <c:v>  MAR 06</c:v>
                </c:pt>
                <c:pt idx="246">
                  <c:v>  MAR 07</c:v>
                </c:pt>
                <c:pt idx="247">
                  <c:v>  MAR 08</c:v>
                </c:pt>
                <c:pt idx="248">
                  <c:v>  MAR 09</c:v>
                </c:pt>
                <c:pt idx="249">
                  <c:v>  MAR 10</c:v>
                </c:pt>
                <c:pt idx="250">
                  <c:v>  MAR 11</c:v>
                </c:pt>
                <c:pt idx="251">
                  <c:v>  MAR 12</c:v>
                </c:pt>
                <c:pt idx="252">
                  <c:v>  MAR 13</c:v>
                </c:pt>
                <c:pt idx="253">
                  <c:v>  MAR 14</c:v>
                </c:pt>
                <c:pt idx="254">
                  <c:v>  MAR 15</c:v>
                </c:pt>
                <c:pt idx="255">
                  <c:v>  MAR 16</c:v>
                </c:pt>
                <c:pt idx="256">
                  <c:v>  MAR 17</c:v>
                </c:pt>
                <c:pt idx="257">
                  <c:v>  MAR 18</c:v>
                </c:pt>
                <c:pt idx="258">
                  <c:v>  MAR 19</c:v>
                </c:pt>
                <c:pt idx="259">
                  <c:v>  MAR 20</c:v>
                </c:pt>
                <c:pt idx="260">
                  <c:v>  MAR 21</c:v>
                </c:pt>
                <c:pt idx="261">
                  <c:v>  MAR 22</c:v>
                </c:pt>
                <c:pt idx="262">
                  <c:v>  MAR 23</c:v>
                </c:pt>
                <c:pt idx="263">
                  <c:v>  MAR 24</c:v>
                </c:pt>
                <c:pt idx="264">
                  <c:v>  MAR 25</c:v>
                </c:pt>
                <c:pt idx="265">
                  <c:v>  MAR 26</c:v>
                </c:pt>
                <c:pt idx="266">
                  <c:v>  MAR 27</c:v>
                </c:pt>
                <c:pt idx="267">
                  <c:v>  MAR 28</c:v>
                </c:pt>
                <c:pt idx="268">
                  <c:v>  MAR 29</c:v>
                </c:pt>
                <c:pt idx="269">
                  <c:v>  MAR 30</c:v>
                </c:pt>
                <c:pt idx="270">
                  <c:v>  MAR 31</c:v>
                </c:pt>
                <c:pt idx="271">
                  <c:v>  APR 01</c:v>
                </c:pt>
                <c:pt idx="272">
                  <c:v>  APR 02</c:v>
                </c:pt>
                <c:pt idx="273">
                  <c:v>  APR 03</c:v>
                </c:pt>
                <c:pt idx="274">
                  <c:v>  APR 04</c:v>
                </c:pt>
                <c:pt idx="275">
                  <c:v>  APR 05</c:v>
                </c:pt>
                <c:pt idx="276">
                  <c:v>  APR 06</c:v>
                </c:pt>
                <c:pt idx="277">
                  <c:v>  APR 07</c:v>
                </c:pt>
                <c:pt idx="278">
                  <c:v>  APR 08</c:v>
                </c:pt>
                <c:pt idx="279">
                  <c:v>  APR 09</c:v>
                </c:pt>
                <c:pt idx="280">
                  <c:v>  APR 10</c:v>
                </c:pt>
                <c:pt idx="281">
                  <c:v>  APR 11</c:v>
                </c:pt>
                <c:pt idx="282">
                  <c:v>  APR 12</c:v>
                </c:pt>
                <c:pt idx="283">
                  <c:v>  APR 13</c:v>
                </c:pt>
                <c:pt idx="284">
                  <c:v>  APR 14</c:v>
                </c:pt>
                <c:pt idx="285">
                  <c:v>  APR 15</c:v>
                </c:pt>
                <c:pt idx="286">
                  <c:v>  APR 16</c:v>
                </c:pt>
                <c:pt idx="287">
                  <c:v>  APR 17</c:v>
                </c:pt>
                <c:pt idx="288">
                  <c:v>  APR 18</c:v>
                </c:pt>
                <c:pt idx="289">
                  <c:v>  APR 19</c:v>
                </c:pt>
                <c:pt idx="290">
                  <c:v>  APR 20</c:v>
                </c:pt>
                <c:pt idx="291">
                  <c:v>  APR 21</c:v>
                </c:pt>
                <c:pt idx="292">
                  <c:v>  APR 22</c:v>
                </c:pt>
                <c:pt idx="293">
                  <c:v>  APR 23</c:v>
                </c:pt>
                <c:pt idx="294">
                  <c:v>  APR 24</c:v>
                </c:pt>
                <c:pt idx="295">
                  <c:v>  APR 25</c:v>
                </c:pt>
                <c:pt idx="296">
                  <c:v>  APR 26</c:v>
                </c:pt>
                <c:pt idx="297">
                  <c:v>  APR 27</c:v>
                </c:pt>
                <c:pt idx="298">
                  <c:v>  APR 28</c:v>
                </c:pt>
                <c:pt idx="299">
                  <c:v>  APR 29</c:v>
                </c:pt>
                <c:pt idx="300">
                  <c:v>  APR 30</c:v>
                </c:pt>
                <c:pt idx="301">
                  <c:v>  MAY 01</c:v>
                </c:pt>
                <c:pt idx="302">
                  <c:v>  MAY 02</c:v>
                </c:pt>
                <c:pt idx="303">
                  <c:v>  MAY 03</c:v>
                </c:pt>
                <c:pt idx="304">
                  <c:v>  MAY 04</c:v>
                </c:pt>
                <c:pt idx="305">
                  <c:v>  MAY 05</c:v>
                </c:pt>
                <c:pt idx="306">
                  <c:v>  MAY 06</c:v>
                </c:pt>
                <c:pt idx="307">
                  <c:v>  MAY 07</c:v>
                </c:pt>
                <c:pt idx="308">
                  <c:v>  MAY 08</c:v>
                </c:pt>
                <c:pt idx="309">
                  <c:v>  MAY 09</c:v>
                </c:pt>
                <c:pt idx="310">
                  <c:v>  MAY 10</c:v>
                </c:pt>
                <c:pt idx="311">
                  <c:v>  MAY 11</c:v>
                </c:pt>
                <c:pt idx="312">
                  <c:v>  MAY 12</c:v>
                </c:pt>
                <c:pt idx="313">
                  <c:v>  MAY 13</c:v>
                </c:pt>
                <c:pt idx="314">
                  <c:v>  MAY 14</c:v>
                </c:pt>
                <c:pt idx="315">
                  <c:v>  MAY 15</c:v>
                </c:pt>
                <c:pt idx="316">
                  <c:v>  MAY 16</c:v>
                </c:pt>
                <c:pt idx="317">
                  <c:v>  MAY 17</c:v>
                </c:pt>
                <c:pt idx="318">
                  <c:v>  MAY 18</c:v>
                </c:pt>
                <c:pt idx="319">
                  <c:v>  MAY 19</c:v>
                </c:pt>
                <c:pt idx="320">
                  <c:v>  MAY 20</c:v>
                </c:pt>
                <c:pt idx="321">
                  <c:v>  MAY 21</c:v>
                </c:pt>
                <c:pt idx="322">
                  <c:v>  MAY 22</c:v>
                </c:pt>
                <c:pt idx="323">
                  <c:v>  MAY 23</c:v>
                </c:pt>
                <c:pt idx="324">
                  <c:v>  MAY 24</c:v>
                </c:pt>
                <c:pt idx="325">
                  <c:v>  MAY 25</c:v>
                </c:pt>
                <c:pt idx="326">
                  <c:v>  MAY 26</c:v>
                </c:pt>
                <c:pt idx="327">
                  <c:v>  MAY 27</c:v>
                </c:pt>
                <c:pt idx="328">
                  <c:v>  MAY 28</c:v>
                </c:pt>
                <c:pt idx="329">
                  <c:v>  MAY 29</c:v>
                </c:pt>
                <c:pt idx="330">
                  <c:v>  MAY 30</c:v>
                </c:pt>
                <c:pt idx="331">
                  <c:v>  MAY 31</c:v>
                </c:pt>
                <c:pt idx="332">
                  <c:v>  JUN 01</c:v>
                </c:pt>
                <c:pt idx="333">
                  <c:v>  JUN 02</c:v>
                </c:pt>
                <c:pt idx="334">
                  <c:v>  JUN 03</c:v>
                </c:pt>
                <c:pt idx="335">
                  <c:v>  JUN 04</c:v>
                </c:pt>
                <c:pt idx="336">
                  <c:v>  JUN 05</c:v>
                </c:pt>
                <c:pt idx="337">
                  <c:v>  JUN 06</c:v>
                </c:pt>
                <c:pt idx="338">
                  <c:v>  JUN 07</c:v>
                </c:pt>
                <c:pt idx="339">
                  <c:v>  JUN 08</c:v>
                </c:pt>
                <c:pt idx="340">
                  <c:v>  JUN 09</c:v>
                </c:pt>
                <c:pt idx="341">
                  <c:v>  JUN 10</c:v>
                </c:pt>
                <c:pt idx="342">
                  <c:v>  JUN 11</c:v>
                </c:pt>
                <c:pt idx="343">
                  <c:v>  JUN 12</c:v>
                </c:pt>
                <c:pt idx="344">
                  <c:v>  JUN 13</c:v>
                </c:pt>
                <c:pt idx="345">
                  <c:v>  JUN 14</c:v>
                </c:pt>
                <c:pt idx="346">
                  <c:v>  JUN 15</c:v>
                </c:pt>
                <c:pt idx="347">
                  <c:v>  JUN 16</c:v>
                </c:pt>
                <c:pt idx="348">
                  <c:v>  JUN 17</c:v>
                </c:pt>
                <c:pt idx="349">
                  <c:v>  JUN 18</c:v>
                </c:pt>
                <c:pt idx="350">
                  <c:v>  JUN 19</c:v>
                </c:pt>
                <c:pt idx="351">
                  <c:v>  JUN 20</c:v>
                </c:pt>
                <c:pt idx="352">
                  <c:v>  JUN 21</c:v>
                </c:pt>
                <c:pt idx="353">
                  <c:v>  JUN 22</c:v>
                </c:pt>
                <c:pt idx="354">
                  <c:v>  JUN 23</c:v>
                </c:pt>
                <c:pt idx="355">
                  <c:v>  JUN 24</c:v>
                </c:pt>
                <c:pt idx="356">
                  <c:v>  JUN 25</c:v>
                </c:pt>
                <c:pt idx="357">
                  <c:v>  JUN 26</c:v>
                </c:pt>
                <c:pt idx="358">
                  <c:v>  JUN 27</c:v>
                </c:pt>
                <c:pt idx="359">
                  <c:v>  JUN 28</c:v>
                </c:pt>
                <c:pt idx="360">
                  <c:v>  JUN 29</c:v>
                </c:pt>
                <c:pt idx="361">
                  <c:v>  JUN 30</c:v>
                </c:pt>
                <c:pt idx="362">
                  <c:v>  JUL 01</c:v>
                </c:pt>
                <c:pt idx="363">
                  <c:v>  JUL 02</c:v>
                </c:pt>
                <c:pt idx="364">
                  <c:v>  JUL 03</c:v>
                </c:pt>
              </c:strCache>
            </c:strRef>
          </c:cat>
          <c:val>
            <c:numRef>
              <c:f>'[1]Stock hydro'!$B$4:$B$368</c:f>
              <c:numCache>
                <c:formatCode>General</c:formatCode>
                <c:ptCount val="365"/>
                <c:pt idx="0">
                  <c:v>59</c:v>
                </c:pt>
                <c:pt idx="1">
                  <c:v>59.2</c:v>
                </c:pt>
                <c:pt idx="2">
                  <c:v>59.3</c:v>
                </c:pt>
                <c:pt idx="3">
                  <c:v>59.5</c:v>
                </c:pt>
                <c:pt idx="4">
                  <c:v>59.6</c:v>
                </c:pt>
                <c:pt idx="5">
                  <c:v>59.8</c:v>
                </c:pt>
                <c:pt idx="6">
                  <c:v>60</c:v>
                </c:pt>
                <c:pt idx="7">
                  <c:v>60.1</c:v>
                </c:pt>
                <c:pt idx="8">
                  <c:v>60.3</c:v>
                </c:pt>
                <c:pt idx="9">
                  <c:v>60.5</c:v>
                </c:pt>
                <c:pt idx="10">
                  <c:v>60.6</c:v>
                </c:pt>
                <c:pt idx="11">
                  <c:v>60.8</c:v>
                </c:pt>
                <c:pt idx="12">
                  <c:v>60.9</c:v>
                </c:pt>
                <c:pt idx="13">
                  <c:v>61.1</c:v>
                </c:pt>
                <c:pt idx="14">
                  <c:v>61.3</c:v>
                </c:pt>
                <c:pt idx="15">
                  <c:v>61.4</c:v>
                </c:pt>
                <c:pt idx="16">
                  <c:v>61.6</c:v>
                </c:pt>
                <c:pt idx="17">
                  <c:v>61.7</c:v>
                </c:pt>
                <c:pt idx="18">
                  <c:v>61.9</c:v>
                </c:pt>
                <c:pt idx="19">
                  <c:v>62.1</c:v>
                </c:pt>
                <c:pt idx="20">
                  <c:v>62.2</c:v>
                </c:pt>
                <c:pt idx="21">
                  <c:v>62.4</c:v>
                </c:pt>
                <c:pt idx="22">
                  <c:v>62.5</c:v>
                </c:pt>
                <c:pt idx="23">
                  <c:v>62.7</c:v>
                </c:pt>
                <c:pt idx="24">
                  <c:v>62.9</c:v>
                </c:pt>
                <c:pt idx="25">
                  <c:v>63</c:v>
                </c:pt>
                <c:pt idx="26">
                  <c:v>63.2</c:v>
                </c:pt>
                <c:pt idx="27">
                  <c:v>63.4</c:v>
                </c:pt>
                <c:pt idx="28">
                  <c:v>63.5</c:v>
                </c:pt>
                <c:pt idx="29">
                  <c:v>63.7</c:v>
                </c:pt>
                <c:pt idx="30">
                  <c:v>63.8</c:v>
                </c:pt>
                <c:pt idx="31">
                  <c:v>64</c:v>
                </c:pt>
                <c:pt idx="32">
                  <c:v>64</c:v>
                </c:pt>
                <c:pt idx="33">
                  <c:v>63.9</c:v>
                </c:pt>
                <c:pt idx="34">
                  <c:v>63.9</c:v>
                </c:pt>
                <c:pt idx="35">
                  <c:v>63.9</c:v>
                </c:pt>
                <c:pt idx="36">
                  <c:v>63.8</c:v>
                </c:pt>
                <c:pt idx="37">
                  <c:v>63.8</c:v>
                </c:pt>
                <c:pt idx="38">
                  <c:v>63.8</c:v>
                </c:pt>
                <c:pt idx="39">
                  <c:v>63.7</c:v>
                </c:pt>
                <c:pt idx="40">
                  <c:v>63.7</c:v>
                </c:pt>
                <c:pt idx="41">
                  <c:v>63.7</c:v>
                </c:pt>
                <c:pt idx="42">
                  <c:v>63.6</c:v>
                </c:pt>
                <c:pt idx="43">
                  <c:v>63.6</c:v>
                </c:pt>
                <c:pt idx="44">
                  <c:v>63.6</c:v>
                </c:pt>
                <c:pt idx="45">
                  <c:v>63.5</c:v>
                </c:pt>
                <c:pt idx="46">
                  <c:v>63.5</c:v>
                </c:pt>
                <c:pt idx="47">
                  <c:v>63.5</c:v>
                </c:pt>
                <c:pt idx="48">
                  <c:v>63.5</c:v>
                </c:pt>
                <c:pt idx="49">
                  <c:v>63.4</c:v>
                </c:pt>
                <c:pt idx="50">
                  <c:v>63.4</c:v>
                </c:pt>
                <c:pt idx="51">
                  <c:v>63.4</c:v>
                </c:pt>
                <c:pt idx="52">
                  <c:v>63.3</c:v>
                </c:pt>
                <c:pt idx="53">
                  <c:v>63.3</c:v>
                </c:pt>
                <c:pt idx="54">
                  <c:v>63.3</c:v>
                </c:pt>
                <c:pt idx="55">
                  <c:v>63.2</c:v>
                </c:pt>
                <c:pt idx="56">
                  <c:v>63.2</c:v>
                </c:pt>
                <c:pt idx="57">
                  <c:v>63.2</c:v>
                </c:pt>
                <c:pt idx="58">
                  <c:v>63.1</c:v>
                </c:pt>
                <c:pt idx="59">
                  <c:v>63.1</c:v>
                </c:pt>
                <c:pt idx="60">
                  <c:v>63.1</c:v>
                </c:pt>
                <c:pt idx="61">
                  <c:v>63</c:v>
                </c:pt>
                <c:pt idx="62">
                  <c:v>63</c:v>
                </c:pt>
                <c:pt idx="63">
                  <c:v>62.9</c:v>
                </c:pt>
                <c:pt idx="64">
                  <c:v>62.9</c:v>
                </c:pt>
                <c:pt idx="65">
                  <c:v>62.8</c:v>
                </c:pt>
                <c:pt idx="66">
                  <c:v>62.7</c:v>
                </c:pt>
                <c:pt idx="67">
                  <c:v>62.7</c:v>
                </c:pt>
                <c:pt idx="68">
                  <c:v>62.6</c:v>
                </c:pt>
                <c:pt idx="69">
                  <c:v>62.5</c:v>
                </c:pt>
                <c:pt idx="70">
                  <c:v>62.5</c:v>
                </c:pt>
                <c:pt idx="71">
                  <c:v>62.4</c:v>
                </c:pt>
                <c:pt idx="72">
                  <c:v>62.3</c:v>
                </c:pt>
                <c:pt idx="73">
                  <c:v>62.3</c:v>
                </c:pt>
                <c:pt idx="74">
                  <c:v>62.2</c:v>
                </c:pt>
                <c:pt idx="75">
                  <c:v>62.1</c:v>
                </c:pt>
                <c:pt idx="76">
                  <c:v>62.1</c:v>
                </c:pt>
                <c:pt idx="77">
                  <c:v>62</c:v>
                </c:pt>
                <c:pt idx="78">
                  <c:v>61.9</c:v>
                </c:pt>
                <c:pt idx="79">
                  <c:v>61.9</c:v>
                </c:pt>
                <c:pt idx="80">
                  <c:v>61.8</c:v>
                </c:pt>
                <c:pt idx="81">
                  <c:v>61.7</c:v>
                </c:pt>
                <c:pt idx="82">
                  <c:v>61.7</c:v>
                </c:pt>
                <c:pt idx="83">
                  <c:v>61.6</c:v>
                </c:pt>
                <c:pt idx="84">
                  <c:v>61.5</c:v>
                </c:pt>
                <c:pt idx="85">
                  <c:v>61.5</c:v>
                </c:pt>
                <c:pt idx="86">
                  <c:v>61.4</c:v>
                </c:pt>
                <c:pt idx="87">
                  <c:v>61.3</c:v>
                </c:pt>
                <c:pt idx="88">
                  <c:v>61.3</c:v>
                </c:pt>
                <c:pt idx="89">
                  <c:v>61.2</c:v>
                </c:pt>
                <c:pt idx="90">
                  <c:v>61.1</c:v>
                </c:pt>
                <c:pt idx="91">
                  <c:v>61.1</c:v>
                </c:pt>
                <c:pt idx="92">
                  <c:v>61</c:v>
                </c:pt>
                <c:pt idx="93">
                  <c:v>60.8</c:v>
                </c:pt>
                <c:pt idx="94">
                  <c:v>60.6</c:v>
                </c:pt>
                <c:pt idx="95">
                  <c:v>60.4</c:v>
                </c:pt>
                <c:pt idx="96">
                  <c:v>60.2</c:v>
                </c:pt>
                <c:pt idx="97">
                  <c:v>60</c:v>
                </c:pt>
                <c:pt idx="98">
                  <c:v>59.8</c:v>
                </c:pt>
                <c:pt idx="99">
                  <c:v>59.6</c:v>
                </c:pt>
                <c:pt idx="100">
                  <c:v>59.5</c:v>
                </c:pt>
                <c:pt idx="101">
                  <c:v>59.3</c:v>
                </c:pt>
                <c:pt idx="102">
                  <c:v>59.1</c:v>
                </c:pt>
                <c:pt idx="103">
                  <c:v>58.9</c:v>
                </c:pt>
                <c:pt idx="104">
                  <c:v>58.7</c:v>
                </c:pt>
                <c:pt idx="105">
                  <c:v>58.5</c:v>
                </c:pt>
                <c:pt idx="106">
                  <c:v>58.3</c:v>
                </c:pt>
                <c:pt idx="107">
                  <c:v>58.1</c:v>
                </c:pt>
                <c:pt idx="108">
                  <c:v>57.9</c:v>
                </c:pt>
                <c:pt idx="109">
                  <c:v>57.7</c:v>
                </c:pt>
                <c:pt idx="110">
                  <c:v>57.5</c:v>
                </c:pt>
                <c:pt idx="111">
                  <c:v>57.3</c:v>
                </c:pt>
                <c:pt idx="112">
                  <c:v>57.1</c:v>
                </c:pt>
                <c:pt idx="113">
                  <c:v>56.9</c:v>
                </c:pt>
                <c:pt idx="114">
                  <c:v>56.7</c:v>
                </c:pt>
                <c:pt idx="115">
                  <c:v>56.5</c:v>
                </c:pt>
                <c:pt idx="116">
                  <c:v>56.4</c:v>
                </c:pt>
                <c:pt idx="117">
                  <c:v>56.2</c:v>
                </c:pt>
                <c:pt idx="118">
                  <c:v>56</c:v>
                </c:pt>
                <c:pt idx="119">
                  <c:v>55.8</c:v>
                </c:pt>
                <c:pt idx="120">
                  <c:v>55.6</c:v>
                </c:pt>
                <c:pt idx="121">
                  <c:v>55.4</c:v>
                </c:pt>
                <c:pt idx="122">
                  <c:v>55.2</c:v>
                </c:pt>
                <c:pt idx="123">
                  <c:v>55</c:v>
                </c:pt>
                <c:pt idx="124">
                  <c:v>54.5</c:v>
                </c:pt>
                <c:pt idx="125">
                  <c:v>54.1</c:v>
                </c:pt>
                <c:pt idx="126">
                  <c:v>53.6</c:v>
                </c:pt>
                <c:pt idx="127">
                  <c:v>53.1</c:v>
                </c:pt>
                <c:pt idx="128">
                  <c:v>52.7</c:v>
                </c:pt>
                <c:pt idx="129">
                  <c:v>52.2</c:v>
                </c:pt>
                <c:pt idx="130">
                  <c:v>51.7</c:v>
                </c:pt>
                <c:pt idx="131">
                  <c:v>51.3</c:v>
                </c:pt>
                <c:pt idx="132">
                  <c:v>50.8</c:v>
                </c:pt>
                <c:pt idx="133">
                  <c:v>50.3</c:v>
                </c:pt>
                <c:pt idx="134">
                  <c:v>49.9</c:v>
                </c:pt>
                <c:pt idx="135">
                  <c:v>49.4</c:v>
                </c:pt>
                <c:pt idx="136">
                  <c:v>48.9</c:v>
                </c:pt>
                <c:pt idx="137">
                  <c:v>48.5</c:v>
                </c:pt>
                <c:pt idx="138">
                  <c:v>48</c:v>
                </c:pt>
                <c:pt idx="139">
                  <c:v>47.5</c:v>
                </c:pt>
                <c:pt idx="140">
                  <c:v>47.1</c:v>
                </c:pt>
                <c:pt idx="141">
                  <c:v>46.6</c:v>
                </c:pt>
                <c:pt idx="142">
                  <c:v>46.1</c:v>
                </c:pt>
                <c:pt idx="143">
                  <c:v>45.7</c:v>
                </c:pt>
                <c:pt idx="144">
                  <c:v>45.2</c:v>
                </c:pt>
                <c:pt idx="145">
                  <c:v>44.7</c:v>
                </c:pt>
                <c:pt idx="146">
                  <c:v>44.3</c:v>
                </c:pt>
                <c:pt idx="147">
                  <c:v>43.8</c:v>
                </c:pt>
                <c:pt idx="148">
                  <c:v>43.3</c:v>
                </c:pt>
                <c:pt idx="149">
                  <c:v>42.9</c:v>
                </c:pt>
                <c:pt idx="150">
                  <c:v>42.4</c:v>
                </c:pt>
                <c:pt idx="151">
                  <c:v>41.9</c:v>
                </c:pt>
                <c:pt idx="152">
                  <c:v>41.5</c:v>
                </c:pt>
                <c:pt idx="153">
                  <c:v>41</c:v>
                </c:pt>
                <c:pt idx="154">
                  <c:v>40.700000000000003</c:v>
                </c:pt>
                <c:pt idx="155">
                  <c:v>40.4</c:v>
                </c:pt>
                <c:pt idx="156">
                  <c:v>40.1</c:v>
                </c:pt>
                <c:pt idx="157">
                  <c:v>39.799999999999997</c:v>
                </c:pt>
                <c:pt idx="158">
                  <c:v>39.5</c:v>
                </c:pt>
                <c:pt idx="159">
                  <c:v>39.299999999999997</c:v>
                </c:pt>
                <c:pt idx="160">
                  <c:v>39</c:v>
                </c:pt>
                <c:pt idx="161">
                  <c:v>38.700000000000003</c:v>
                </c:pt>
                <c:pt idx="162">
                  <c:v>38.4</c:v>
                </c:pt>
                <c:pt idx="163">
                  <c:v>38.1</c:v>
                </c:pt>
                <c:pt idx="164">
                  <c:v>37.799999999999997</c:v>
                </c:pt>
                <c:pt idx="165">
                  <c:v>37.5</c:v>
                </c:pt>
                <c:pt idx="166">
                  <c:v>37.200000000000003</c:v>
                </c:pt>
                <c:pt idx="167">
                  <c:v>36.9</c:v>
                </c:pt>
                <c:pt idx="168">
                  <c:v>36.6</c:v>
                </c:pt>
                <c:pt idx="169">
                  <c:v>36.4</c:v>
                </c:pt>
                <c:pt idx="170">
                  <c:v>36.1</c:v>
                </c:pt>
                <c:pt idx="171">
                  <c:v>35.799999999999997</c:v>
                </c:pt>
                <c:pt idx="172">
                  <c:v>35.5</c:v>
                </c:pt>
                <c:pt idx="173">
                  <c:v>35.200000000000003</c:v>
                </c:pt>
                <c:pt idx="174">
                  <c:v>34.9</c:v>
                </c:pt>
                <c:pt idx="175">
                  <c:v>34.6</c:v>
                </c:pt>
                <c:pt idx="176">
                  <c:v>34.299999999999997</c:v>
                </c:pt>
                <c:pt idx="177">
                  <c:v>34</c:v>
                </c:pt>
                <c:pt idx="178">
                  <c:v>33.700000000000003</c:v>
                </c:pt>
                <c:pt idx="179">
                  <c:v>33.5</c:v>
                </c:pt>
                <c:pt idx="180">
                  <c:v>33.200000000000003</c:v>
                </c:pt>
                <c:pt idx="181">
                  <c:v>32.9</c:v>
                </c:pt>
                <c:pt idx="182">
                  <c:v>32.6</c:v>
                </c:pt>
                <c:pt idx="183">
                  <c:v>32.299999999999997</c:v>
                </c:pt>
                <c:pt idx="184">
                  <c:v>32</c:v>
                </c:pt>
                <c:pt idx="185">
                  <c:v>31.8</c:v>
                </c:pt>
                <c:pt idx="186">
                  <c:v>31.5</c:v>
                </c:pt>
                <c:pt idx="187">
                  <c:v>31.3</c:v>
                </c:pt>
                <c:pt idx="188">
                  <c:v>31.1</c:v>
                </c:pt>
                <c:pt idx="189">
                  <c:v>30.9</c:v>
                </c:pt>
                <c:pt idx="190">
                  <c:v>30.6</c:v>
                </c:pt>
                <c:pt idx="191">
                  <c:v>30.4</c:v>
                </c:pt>
                <c:pt idx="192">
                  <c:v>30.2</c:v>
                </c:pt>
                <c:pt idx="193">
                  <c:v>30</c:v>
                </c:pt>
                <c:pt idx="194">
                  <c:v>29.7</c:v>
                </c:pt>
                <c:pt idx="195">
                  <c:v>29.5</c:v>
                </c:pt>
                <c:pt idx="196">
                  <c:v>29.3</c:v>
                </c:pt>
                <c:pt idx="197">
                  <c:v>29.1</c:v>
                </c:pt>
                <c:pt idx="198">
                  <c:v>28.8</c:v>
                </c:pt>
                <c:pt idx="199">
                  <c:v>28.6</c:v>
                </c:pt>
                <c:pt idx="200">
                  <c:v>28.4</c:v>
                </c:pt>
                <c:pt idx="201">
                  <c:v>28.2</c:v>
                </c:pt>
                <c:pt idx="202">
                  <c:v>27.9</c:v>
                </c:pt>
                <c:pt idx="203">
                  <c:v>27.7</c:v>
                </c:pt>
                <c:pt idx="204">
                  <c:v>27.5</c:v>
                </c:pt>
                <c:pt idx="205">
                  <c:v>27.3</c:v>
                </c:pt>
                <c:pt idx="206">
                  <c:v>27</c:v>
                </c:pt>
                <c:pt idx="207">
                  <c:v>26.8</c:v>
                </c:pt>
                <c:pt idx="208">
                  <c:v>26.6</c:v>
                </c:pt>
                <c:pt idx="209">
                  <c:v>26.4</c:v>
                </c:pt>
                <c:pt idx="210">
                  <c:v>26.1</c:v>
                </c:pt>
                <c:pt idx="211">
                  <c:v>25.9</c:v>
                </c:pt>
                <c:pt idx="212">
                  <c:v>25.5</c:v>
                </c:pt>
                <c:pt idx="213">
                  <c:v>25.1</c:v>
                </c:pt>
                <c:pt idx="214">
                  <c:v>24.700000000000003</c:v>
                </c:pt>
                <c:pt idx="215">
                  <c:v>24.300000000000004</c:v>
                </c:pt>
                <c:pt idx="216">
                  <c:v>23.900000000000006</c:v>
                </c:pt>
                <c:pt idx="217">
                  <c:v>23.500000000000007</c:v>
                </c:pt>
                <c:pt idx="218">
                  <c:v>23.100000000000009</c:v>
                </c:pt>
                <c:pt idx="219">
                  <c:v>22.70000000000001</c:v>
                </c:pt>
                <c:pt idx="220">
                  <c:v>22.300000000000011</c:v>
                </c:pt>
                <c:pt idx="221">
                  <c:v>21.900000000000013</c:v>
                </c:pt>
                <c:pt idx="222">
                  <c:v>21.500000000000014</c:v>
                </c:pt>
                <c:pt idx="223">
                  <c:v>21.100000000000016</c:v>
                </c:pt>
                <c:pt idx="224">
                  <c:v>20.700000000000017</c:v>
                </c:pt>
                <c:pt idx="225">
                  <c:v>20.300000000000018</c:v>
                </c:pt>
                <c:pt idx="226">
                  <c:v>20</c:v>
                </c:pt>
                <c:pt idx="227">
                  <c:v>19.8</c:v>
                </c:pt>
                <c:pt idx="228">
                  <c:v>19.7</c:v>
                </c:pt>
                <c:pt idx="229">
                  <c:v>19.600000000000001</c:v>
                </c:pt>
                <c:pt idx="230">
                  <c:v>19.5</c:v>
                </c:pt>
                <c:pt idx="231">
                  <c:v>19.399999999999999</c:v>
                </c:pt>
                <c:pt idx="232">
                  <c:v>19.3</c:v>
                </c:pt>
                <c:pt idx="233">
                  <c:v>19.2</c:v>
                </c:pt>
                <c:pt idx="234">
                  <c:v>19.100000000000001</c:v>
                </c:pt>
                <c:pt idx="235">
                  <c:v>19</c:v>
                </c:pt>
                <c:pt idx="236">
                  <c:v>18.899999999999999</c:v>
                </c:pt>
                <c:pt idx="237">
                  <c:v>18.8</c:v>
                </c:pt>
                <c:pt idx="238">
                  <c:v>18.7</c:v>
                </c:pt>
                <c:pt idx="239">
                  <c:v>18.600000000000001</c:v>
                </c:pt>
                <c:pt idx="240">
                  <c:v>18.5</c:v>
                </c:pt>
                <c:pt idx="241">
                  <c:v>18.399999999999999</c:v>
                </c:pt>
                <c:pt idx="242">
                  <c:v>18.3</c:v>
                </c:pt>
                <c:pt idx="243">
                  <c:v>18</c:v>
                </c:pt>
                <c:pt idx="244">
                  <c:v>17.899999999999999</c:v>
                </c:pt>
                <c:pt idx="245">
                  <c:v>17.899999999999999</c:v>
                </c:pt>
                <c:pt idx="246">
                  <c:v>17.8</c:v>
                </c:pt>
                <c:pt idx="247">
                  <c:v>17.7</c:v>
                </c:pt>
                <c:pt idx="248">
                  <c:v>17.7</c:v>
                </c:pt>
                <c:pt idx="249">
                  <c:v>17.600000000000001</c:v>
                </c:pt>
                <c:pt idx="250">
                  <c:v>17.5</c:v>
                </c:pt>
                <c:pt idx="251">
                  <c:v>17.5</c:v>
                </c:pt>
                <c:pt idx="252">
                  <c:v>17.399999999999999</c:v>
                </c:pt>
                <c:pt idx="253">
                  <c:v>17.399999999999999</c:v>
                </c:pt>
                <c:pt idx="254">
                  <c:v>17.3</c:v>
                </c:pt>
                <c:pt idx="255">
                  <c:v>17.2</c:v>
                </c:pt>
                <c:pt idx="256">
                  <c:v>17.2</c:v>
                </c:pt>
                <c:pt idx="257">
                  <c:v>17.100000000000001</c:v>
                </c:pt>
                <c:pt idx="258">
                  <c:v>17</c:v>
                </c:pt>
                <c:pt idx="259">
                  <c:v>17</c:v>
                </c:pt>
                <c:pt idx="260">
                  <c:v>16.899999999999999</c:v>
                </c:pt>
                <c:pt idx="261">
                  <c:v>16.8</c:v>
                </c:pt>
                <c:pt idx="262">
                  <c:v>16.8</c:v>
                </c:pt>
                <c:pt idx="263">
                  <c:v>16.7</c:v>
                </c:pt>
                <c:pt idx="264">
                  <c:v>16.600000000000001</c:v>
                </c:pt>
                <c:pt idx="265">
                  <c:v>16.600000000000001</c:v>
                </c:pt>
                <c:pt idx="266">
                  <c:v>16.5</c:v>
                </c:pt>
                <c:pt idx="267">
                  <c:v>16.5</c:v>
                </c:pt>
                <c:pt idx="268">
                  <c:v>16.399999999999999</c:v>
                </c:pt>
                <c:pt idx="269">
                  <c:v>16.3</c:v>
                </c:pt>
                <c:pt idx="270">
                  <c:v>16.3</c:v>
                </c:pt>
                <c:pt idx="271">
                  <c:v>16.2</c:v>
                </c:pt>
                <c:pt idx="272">
                  <c:v>16.100000000000001</c:v>
                </c:pt>
                <c:pt idx="273">
                  <c:v>16.100000000000001</c:v>
                </c:pt>
                <c:pt idx="274">
                  <c:v>16</c:v>
                </c:pt>
                <c:pt idx="275">
                  <c:v>16.2</c:v>
                </c:pt>
                <c:pt idx="276">
                  <c:v>16.399999999999999</c:v>
                </c:pt>
                <c:pt idx="277">
                  <c:v>16.600000000000001</c:v>
                </c:pt>
                <c:pt idx="278">
                  <c:v>16.8</c:v>
                </c:pt>
                <c:pt idx="279">
                  <c:v>17</c:v>
                </c:pt>
                <c:pt idx="280">
                  <c:v>17.2</c:v>
                </c:pt>
                <c:pt idx="281">
                  <c:v>17.399999999999999</c:v>
                </c:pt>
                <c:pt idx="282">
                  <c:v>17.600000000000001</c:v>
                </c:pt>
                <c:pt idx="283">
                  <c:v>17.8</c:v>
                </c:pt>
                <c:pt idx="284">
                  <c:v>18</c:v>
                </c:pt>
                <c:pt idx="285">
                  <c:v>18.2</c:v>
                </c:pt>
                <c:pt idx="286">
                  <c:v>18.399999999999999</c:v>
                </c:pt>
                <c:pt idx="287">
                  <c:v>18.600000000000001</c:v>
                </c:pt>
                <c:pt idx="288">
                  <c:v>18.8</c:v>
                </c:pt>
                <c:pt idx="289">
                  <c:v>19</c:v>
                </c:pt>
                <c:pt idx="290">
                  <c:v>19.2</c:v>
                </c:pt>
                <c:pt idx="291">
                  <c:v>19.399999999999999</c:v>
                </c:pt>
                <c:pt idx="292">
                  <c:v>19.600000000000001</c:v>
                </c:pt>
                <c:pt idx="293">
                  <c:v>19.8</c:v>
                </c:pt>
                <c:pt idx="294">
                  <c:v>20</c:v>
                </c:pt>
                <c:pt idx="295">
                  <c:v>20.2</c:v>
                </c:pt>
                <c:pt idx="296">
                  <c:v>20.399999999999999</c:v>
                </c:pt>
                <c:pt idx="297">
                  <c:v>20.6</c:v>
                </c:pt>
                <c:pt idx="298">
                  <c:v>20.8</c:v>
                </c:pt>
                <c:pt idx="299">
                  <c:v>21</c:v>
                </c:pt>
                <c:pt idx="300">
                  <c:v>21.2</c:v>
                </c:pt>
                <c:pt idx="301">
                  <c:v>21.4</c:v>
                </c:pt>
                <c:pt idx="302">
                  <c:v>21.6</c:v>
                </c:pt>
                <c:pt idx="303">
                  <c:v>21.8</c:v>
                </c:pt>
                <c:pt idx="304">
                  <c:v>22</c:v>
                </c:pt>
                <c:pt idx="305">
                  <c:v>22.4</c:v>
                </c:pt>
                <c:pt idx="306">
                  <c:v>22.7</c:v>
                </c:pt>
                <c:pt idx="307">
                  <c:v>23.1</c:v>
                </c:pt>
                <c:pt idx="308">
                  <c:v>23.4</c:v>
                </c:pt>
                <c:pt idx="309">
                  <c:v>23.8</c:v>
                </c:pt>
                <c:pt idx="310">
                  <c:v>24.1</c:v>
                </c:pt>
                <c:pt idx="311">
                  <c:v>24.5</c:v>
                </c:pt>
                <c:pt idx="312">
                  <c:v>24.8</c:v>
                </c:pt>
                <c:pt idx="313">
                  <c:v>25.2</c:v>
                </c:pt>
                <c:pt idx="314">
                  <c:v>25.5</c:v>
                </c:pt>
                <c:pt idx="315">
                  <c:v>25.9</c:v>
                </c:pt>
                <c:pt idx="316">
                  <c:v>26.3</c:v>
                </c:pt>
                <c:pt idx="317">
                  <c:v>26.6</c:v>
                </c:pt>
                <c:pt idx="318">
                  <c:v>27</c:v>
                </c:pt>
                <c:pt idx="319">
                  <c:v>27.3</c:v>
                </c:pt>
                <c:pt idx="320">
                  <c:v>27.7</c:v>
                </c:pt>
                <c:pt idx="321">
                  <c:v>28</c:v>
                </c:pt>
                <c:pt idx="322">
                  <c:v>28.4</c:v>
                </c:pt>
                <c:pt idx="323">
                  <c:v>28.7</c:v>
                </c:pt>
                <c:pt idx="324">
                  <c:v>29.1</c:v>
                </c:pt>
                <c:pt idx="325">
                  <c:v>29.5</c:v>
                </c:pt>
                <c:pt idx="326">
                  <c:v>29.8</c:v>
                </c:pt>
                <c:pt idx="327">
                  <c:v>30.2</c:v>
                </c:pt>
                <c:pt idx="328">
                  <c:v>30.5</c:v>
                </c:pt>
                <c:pt idx="329">
                  <c:v>30.9</c:v>
                </c:pt>
                <c:pt idx="330">
                  <c:v>31.2</c:v>
                </c:pt>
                <c:pt idx="331">
                  <c:v>31.6</c:v>
                </c:pt>
                <c:pt idx="332">
                  <c:v>31.9</c:v>
                </c:pt>
                <c:pt idx="333">
                  <c:v>32.299999999999997</c:v>
                </c:pt>
                <c:pt idx="334">
                  <c:v>32.6</c:v>
                </c:pt>
                <c:pt idx="335">
                  <c:v>33</c:v>
                </c:pt>
                <c:pt idx="336">
                  <c:v>33.9</c:v>
                </c:pt>
                <c:pt idx="337">
                  <c:v>34.700000000000003</c:v>
                </c:pt>
                <c:pt idx="338">
                  <c:v>35.6</c:v>
                </c:pt>
                <c:pt idx="339">
                  <c:v>36.5</c:v>
                </c:pt>
                <c:pt idx="340">
                  <c:v>37.299999999999997</c:v>
                </c:pt>
                <c:pt idx="341">
                  <c:v>38.200000000000003</c:v>
                </c:pt>
                <c:pt idx="342">
                  <c:v>39.1</c:v>
                </c:pt>
                <c:pt idx="343">
                  <c:v>39.9</c:v>
                </c:pt>
                <c:pt idx="344">
                  <c:v>40.799999999999997</c:v>
                </c:pt>
                <c:pt idx="345">
                  <c:v>41.7</c:v>
                </c:pt>
                <c:pt idx="346">
                  <c:v>42.5</c:v>
                </c:pt>
                <c:pt idx="347">
                  <c:v>43.4</c:v>
                </c:pt>
                <c:pt idx="348">
                  <c:v>44.3</c:v>
                </c:pt>
                <c:pt idx="349">
                  <c:v>45.1</c:v>
                </c:pt>
                <c:pt idx="350">
                  <c:v>46</c:v>
                </c:pt>
                <c:pt idx="351">
                  <c:v>46.9</c:v>
                </c:pt>
                <c:pt idx="352">
                  <c:v>47.7</c:v>
                </c:pt>
                <c:pt idx="353">
                  <c:v>48.6</c:v>
                </c:pt>
                <c:pt idx="354">
                  <c:v>49.5</c:v>
                </c:pt>
                <c:pt idx="355">
                  <c:v>50.3</c:v>
                </c:pt>
                <c:pt idx="356">
                  <c:v>51.2</c:v>
                </c:pt>
                <c:pt idx="357">
                  <c:v>52.1</c:v>
                </c:pt>
                <c:pt idx="358">
                  <c:v>52.9</c:v>
                </c:pt>
                <c:pt idx="359">
                  <c:v>53.8</c:v>
                </c:pt>
                <c:pt idx="360">
                  <c:v>54.7</c:v>
                </c:pt>
                <c:pt idx="361">
                  <c:v>55.5</c:v>
                </c:pt>
                <c:pt idx="362">
                  <c:v>56.4</c:v>
                </c:pt>
                <c:pt idx="363">
                  <c:v>57.3</c:v>
                </c:pt>
                <c:pt idx="364">
                  <c:v>58.1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97-46F6-A710-BD36288C4612}"/>
            </c:ext>
          </c:extLst>
        </c:ser>
        <c:ser>
          <c:idx val="1"/>
          <c:order val="1"/>
          <c:tx>
            <c:strRef>
              <c:f>'[1]Stock hydro'!$C$3</c:f>
              <c:strCache>
                <c:ptCount val="1"/>
                <c:pt idx="0">
                  <c:v>Lev High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'[1]Stock hydro'!$A$4:$A$368</c:f>
              <c:strCache>
                <c:ptCount val="365"/>
                <c:pt idx="0">
                  <c:v>  JUL 04</c:v>
                </c:pt>
                <c:pt idx="1">
                  <c:v>  JUL 05</c:v>
                </c:pt>
                <c:pt idx="2">
                  <c:v>  JUL 06</c:v>
                </c:pt>
                <c:pt idx="3">
                  <c:v>  JUL 07</c:v>
                </c:pt>
                <c:pt idx="4">
                  <c:v>  JUL 08</c:v>
                </c:pt>
                <c:pt idx="5">
                  <c:v>  JUL 09</c:v>
                </c:pt>
                <c:pt idx="6">
                  <c:v>  JUL 10</c:v>
                </c:pt>
                <c:pt idx="7">
                  <c:v>  JUL 11</c:v>
                </c:pt>
                <c:pt idx="8">
                  <c:v>  JUL 12</c:v>
                </c:pt>
                <c:pt idx="9">
                  <c:v>  JUL 13</c:v>
                </c:pt>
                <c:pt idx="10">
                  <c:v>  JUL 14</c:v>
                </c:pt>
                <c:pt idx="11">
                  <c:v>  JUL 15</c:v>
                </c:pt>
                <c:pt idx="12">
                  <c:v>  JUL 16</c:v>
                </c:pt>
                <c:pt idx="13">
                  <c:v>  JUL 17</c:v>
                </c:pt>
                <c:pt idx="14">
                  <c:v>  JUL 18</c:v>
                </c:pt>
                <c:pt idx="15">
                  <c:v>  JUL 19</c:v>
                </c:pt>
                <c:pt idx="16">
                  <c:v>  JUL 20</c:v>
                </c:pt>
                <c:pt idx="17">
                  <c:v>  JUL 21</c:v>
                </c:pt>
                <c:pt idx="18">
                  <c:v>  JUL 22</c:v>
                </c:pt>
                <c:pt idx="19">
                  <c:v>  JUL 23</c:v>
                </c:pt>
                <c:pt idx="20">
                  <c:v>  JUL 24</c:v>
                </c:pt>
                <c:pt idx="21">
                  <c:v>  JUL 25</c:v>
                </c:pt>
                <c:pt idx="22">
                  <c:v>  JUL 26</c:v>
                </c:pt>
                <c:pt idx="23">
                  <c:v>  JUL 27</c:v>
                </c:pt>
                <c:pt idx="24">
                  <c:v>  JUL 28</c:v>
                </c:pt>
                <c:pt idx="25">
                  <c:v>  JUL 29</c:v>
                </c:pt>
                <c:pt idx="26">
                  <c:v>  JUL 30</c:v>
                </c:pt>
                <c:pt idx="27">
                  <c:v>  JUL 31</c:v>
                </c:pt>
                <c:pt idx="28">
                  <c:v>  AUG 01</c:v>
                </c:pt>
                <c:pt idx="29">
                  <c:v>  AUG 02</c:v>
                </c:pt>
                <c:pt idx="30">
                  <c:v>  AUG 03</c:v>
                </c:pt>
                <c:pt idx="31">
                  <c:v>  AUG 04</c:v>
                </c:pt>
                <c:pt idx="32">
                  <c:v>  AUG 05</c:v>
                </c:pt>
                <c:pt idx="33">
                  <c:v>  AUG 06</c:v>
                </c:pt>
                <c:pt idx="34">
                  <c:v>  AUG 07</c:v>
                </c:pt>
                <c:pt idx="35">
                  <c:v>  AUG 08</c:v>
                </c:pt>
                <c:pt idx="36">
                  <c:v>  AUG 09</c:v>
                </c:pt>
                <c:pt idx="37">
                  <c:v>  AUG 10</c:v>
                </c:pt>
                <c:pt idx="38">
                  <c:v>  AUG 11</c:v>
                </c:pt>
                <c:pt idx="39">
                  <c:v>  AUG 12</c:v>
                </c:pt>
                <c:pt idx="40">
                  <c:v>  AUG 13</c:v>
                </c:pt>
                <c:pt idx="41">
                  <c:v>  AUG 14</c:v>
                </c:pt>
                <c:pt idx="42">
                  <c:v>  AUG 15</c:v>
                </c:pt>
                <c:pt idx="43">
                  <c:v>  AUG 16</c:v>
                </c:pt>
                <c:pt idx="44">
                  <c:v>  AUG 17</c:v>
                </c:pt>
                <c:pt idx="45">
                  <c:v>  AUG 18</c:v>
                </c:pt>
                <c:pt idx="46">
                  <c:v>  AUG 19</c:v>
                </c:pt>
                <c:pt idx="47">
                  <c:v>  AUG 20</c:v>
                </c:pt>
                <c:pt idx="48">
                  <c:v>  AUG 21</c:v>
                </c:pt>
                <c:pt idx="49">
                  <c:v>  AUG 22</c:v>
                </c:pt>
                <c:pt idx="50">
                  <c:v>  AUG 23</c:v>
                </c:pt>
                <c:pt idx="51">
                  <c:v>  AUG 24</c:v>
                </c:pt>
                <c:pt idx="52">
                  <c:v>  AUG 25</c:v>
                </c:pt>
                <c:pt idx="53">
                  <c:v>  AUG 26</c:v>
                </c:pt>
                <c:pt idx="54">
                  <c:v>  AUG 27</c:v>
                </c:pt>
                <c:pt idx="55">
                  <c:v>  AUG 28</c:v>
                </c:pt>
                <c:pt idx="56">
                  <c:v>  AUG 29</c:v>
                </c:pt>
                <c:pt idx="57">
                  <c:v>  AUG 30</c:v>
                </c:pt>
                <c:pt idx="58">
                  <c:v>  AUG 31</c:v>
                </c:pt>
                <c:pt idx="59">
                  <c:v>  SEP 01</c:v>
                </c:pt>
                <c:pt idx="60">
                  <c:v>  SEP 02</c:v>
                </c:pt>
                <c:pt idx="61">
                  <c:v>  SEP 03</c:v>
                </c:pt>
                <c:pt idx="62">
                  <c:v>  SEP 04</c:v>
                </c:pt>
                <c:pt idx="63">
                  <c:v>  SEP 05</c:v>
                </c:pt>
                <c:pt idx="64">
                  <c:v>  SEP 06</c:v>
                </c:pt>
                <c:pt idx="65">
                  <c:v>  SEP 07</c:v>
                </c:pt>
                <c:pt idx="66">
                  <c:v>  SEP 08</c:v>
                </c:pt>
                <c:pt idx="67">
                  <c:v>  SEP 09</c:v>
                </c:pt>
                <c:pt idx="68">
                  <c:v>  SEP 10</c:v>
                </c:pt>
                <c:pt idx="69">
                  <c:v>  SEP 11</c:v>
                </c:pt>
                <c:pt idx="70">
                  <c:v>  SEP 12</c:v>
                </c:pt>
                <c:pt idx="71">
                  <c:v>  SEP 13</c:v>
                </c:pt>
                <c:pt idx="72">
                  <c:v>  SEP 14</c:v>
                </c:pt>
                <c:pt idx="73">
                  <c:v>  SEP 15</c:v>
                </c:pt>
                <c:pt idx="74">
                  <c:v>  SEP 16</c:v>
                </c:pt>
                <c:pt idx="75">
                  <c:v>  SEP 17</c:v>
                </c:pt>
                <c:pt idx="76">
                  <c:v>  SEP 18</c:v>
                </c:pt>
                <c:pt idx="77">
                  <c:v>  SEP 19</c:v>
                </c:pt>
                <c:pt idx="78">
                  <c:v>  SEP 20</c:v>
                </c:pt>
                <c:pt idx="79">
                  <c:v>  SEP 21</c:v>
                </c:pt>
                <c:pt idx="80">
                  <c:v>  SEP 22</c:v>
                </c:pt>
                <c:pt idx="81">
                  <c:v>  SEP 23</c:v>
                </c:pt>
                <c:pt idx="82">
                  <c:v>  SEP 24</c:v>
                </c:pt>
                <c:pt idx="83">
                  <c:v>  SEP 25</c:v>
                </c:pt>
                <c:pt idx="84">
                  <c:v>  SEP 26</c:v>
                </c:pt>
                <c:pt idx="85">
                  <c:v>  SEP 27</c:v>
                </c:pt>
                <c:pt idx="86">
                  <c:v>  SEP 28</c:v>
                </c:pt>
                <c:pt idx="87">
                  <c:v>  SEP 29</c:v>
                </c:pt>
                <c:pt idx="88">
                  <c:v>  SEP 30</c:v>
                </c:pt>
                <c:pt idx="89">
                  <c:v>  OCT 01</c:v>
                </c:pt>
                <c:pt idx="90">
                  <c:v>  OCT 02</c:v>
                </c:pt>
                <c:pt idx="91">
                  <c:v>  OCT 03</c:v>
                </c:pt>
                <c:pt idx="92">
                  <c:v>  OCT 04</c:v>
                </c:pt>
                <c:pt idx="93">
                  <c:v>  OCT 05</c:v>
                </c:pt>
                <c:pt idx="94">
                  <c:v>  OCT 06</c:v>
                </c:pt>
                <c:pt idx="95">
                  <c:v>  OCT 07</c:v>
                </c:pt>
                <c:pt idx="96">
                  <c:v>  OCT 08</c:v>
                </c:pt>
                <c:pt idx="97">
                  <c:v>  OCT 09</c:v>
                </c:pt>
                <c:pt idx="98">
                  <c:v>  OCT 10</c:v>
                </c:pt>
                <c:pt idx="99">
                  <c:v>  OCT 11</c:v>
                </c:pt>
                <c:pt idx="100">
                  <c:v>  OCT 12</c:v>
                </c:pt>
                <c:pt idx="101">
                  <c:v>  OCT 13</c:v>
                </c:pt>
                <c:pt idx="102">
                  <c:v>  OCT 14</c:v>
                </c:pt>
                <c:pt idx="103">
                  <c:v>  OCT 15</c:v>
                </c:pt>
                <c:pt idx="104">
                  <c:v>  OCT 16</c:v>
                </c:pt>
                <c:pt idx="105">
                  <c:v>  OCT 17</c:v>
                </c:pt>
                <c:pt idx="106">
                  <c:v>  OCT 18</c:v>
                </c:pt>
                <c:pt idx="107">
                  <c:v>  OCT 19</c:v>
                </c:pt>
                <c:pt idx="108">
                  <c:v>  OCT 20</c:v>
                </c:pt>
                <c:pt idx="109">
                  <c:v>  OCT 21</c:v>
                </c:pt>
                <c:pt idx="110">
                  <c:v>  OCT 22</c:v>
                </c:pt>
                <c:pt idx="111">
                  <c:v>  OCT 23</c:v>
                </c:pt>
                <c:pt idx="112">
                  <c:v>  OCT 24</c:v>
                </c:pt>
                <c:pt idx="113">
                  <c:v>  OCT 25</c:v>
                </c:pt>
                <c:pt idx="114">
                  <c:v>  OCT 26</c:v>
                </c:pt>
                <c:pt idx="115">
                  <c:v>  OCT 27</c:v>
                </c:pt>
                <c:pt idx="116">
                  <c:v>  OCT 28</c:v>
                </c:pt>
                <c:pt idx="117">
                  <c:v>  OCT 29</c:v>
                </c:pt>
                <c:pt idx="118">
                  <c:v>  OCT 30</c:v>
                </c:pt>
                <c:pt idx="119">
                  <c:v>  OCT 31</c:v>
                </c:pt>
                <c:pt idx="120">
                  <c:v>  NOV 01</c:v>
                </c:pt>
                <c:pt idx="121">
                  <c:v>  NOV 02</c:v>
                </c:pt>
                <c:pt idx="122">
                  <c:v>  NOV 03</c:v>
                </c:pt>
                <c:pt idx="123">
                  <c:v>  NOV 04</c:v>
                </c:pt>
                <c:pt idx="124">
                  <c:v>  NOV 05</c:v>
                </c:pt>
                <c:pt idx="125">
                  <c:v>  NOV 06</c:v>
                </c:pt>
                <c:pt idx="126">
                  <c:v>  NOV 07</c:v>
                </c:pt>
                <c:pt idx="127">
                  <c:v>  NOV 08</c:v>
                </c:pt>
                <c:pt idx="128">
                  <c:v>  NOV 09</c:v>
                </c:pt>
                <c:pt idx="129">
                  <c:v>  NOV 10</c:v>
                </c:pt>
                <c:pt idx="130">
                  <c:v>  NOV 11</c:v>
                </c:pt>
                <c:pt idx="131">
                  <c:v>  NOV 12</c:v>
                </c:pt>
                <c:pt idx="132">
                  <c:v>  NOV 13</c:v>
                </c:pt>
                <c:pt idx="133">
                  <c:v>  NOV 14</c:v>
                </c:pt>
                <c:pt idx="134">
                  <c:v>  NOV 15</c:v>
                </c:pt>
                <c:pt idx="135">
                  <c:v>  NOV 16</c:v>
                </c:pt>
                <c:pt idx="136">
                  <c:v>  NOV 17</c:v>
                </c:pt>
                <c:pt idx="137">
                  <c:v>  NOV 18</c:v>
                </c:pt>
                <c:pt idx="138">
                  <c:v>  NOV 19</c:v>
                </c:pt>
                <c:pt idx="139">
                  <c:v>  NOV 20</c:v>
                </c:pt>
                <c:pt idx="140">
                  <c:v>  NOV 21</c:v>
                </c:pt>
                <c:pt idx="141">
                  <c:v>  NOV 22</c:v>
                </c:pt>
                <c:pt idx="142">
                  <c:v>  NOV 23</c:v>
                </c:pt>
                <c:pt idx="143">
                  <c:v>  NOV 24</c:v>
                </c:pt>
                <c:pt idx="144">
                  <c:v>  NOV 25</c:v>
                </c:pt>
                <c:pt idx="145">
                  <c:v>  NOV 26</c:v>
                </c:pt>
                <c:pt idx="146">
                  <c:v>  NOV 27</c:v>
                </c:pt>
                <c:pt idx="147">
                  <c:v>  NOV 28</c:v>
                </c:pt>
                <c:pt idx="148">
                  <c:v>  NOV 29</c:v>
                </c:pt>
                <c:pt idx="149">
                  <c:v>  NOV 30</c:v>
                </c:pt>
                <c:pt idx="150">
                  <c:v>  DEC 01</c:v>
                </c:pt>
                <c:pt idx="151">
                  <c:v>  DEC 02</c:v>
                </c:pt>
                <c:pt idx="152">
                  <c:v>  DEC 03</c:v>
                </c:pt>
                <c:pt idx="153">
                  <c:v>  DEC 04</c:v>
                </c:pt>
                <c:pt idx="154">
                  <c:v>  DEC 05</c:v>
                </c:pt>
                <c:pt idx="155">
                  <c:v>  DEC 06</c:v>
                </c:pt>
                <c:pt idx="156">
                  <c:v>  DEC 07</c:v>
                </c:pt>
                <c:pt idx="157">
                  <c:v>  DEC 08</c:v>
                </c:pt>
                <c:pt idx="158">
                  <c:v>  DEC 09</c:v>
                </c:pt>
                <c:pt idx="159">
                  <c:v>  DEC 10</c:v>
                </c:pt>
                <c:pt idx="160">
                  <c:v>  DEC 11</c:v>
                </c:pt>
                <c:pt idx="161">
                  <c:v>  DEC 12</c:v>
                </c:pt>
                <c:pt idx="162">
                  <c:v>  DEC 13</c:v>
                </c:pt>
                <c:pt idx="163">
                  <c:v>  DEC 14</c:v>
                </c:pt>
                <c:pt idx="164">
                  <c:v>  DEC 15</c:v>
                </c:pt>
                <c:pt idx="165">
                  <c:v>  DEC 16</c:v>
                </c:pt>
                <c:pt idx="166">
                  <c:v>  DEC 17</c:v>
                </c:pt>
                <c:pt idx="167">
                  <c:v>  DEC 18</c:v>
                </c:pt>
                <c:pt idx="168">
                  <c:v>  DEC 19</c:v>
                </c:pt>
                <c:pt idx="169">
                  <c:v>  DEC 20</c:v>
                </c:pt>
                <c:pt idx="170">
                  <c:v>  DEC 21</c:v>
                </c:pt>
                <c:pt idx="171">
                  <c:v>  DEC 22</c:v>
                </c:pt>
                <c:pt idx="172">
                  <c:v>  DEC 23</c:v>
                </c:pt>
                <c:pt idx="173">
                  <c:v>  DEC 24</c:v>
                </c:pt>
                <c:pt idx="174">
                  <c:v>  DEC 25</c:v>
                </c:pt>
                <c:pt idx="175">
                  <c:v>  DEC 26</c:v>
                </c:pt>
                <c:pt idx="176">
                  <c:v>  DEC 27</c:v>
                </c:pt>
                <c:pt idx="177">
                  <c:v>  DEC 28</c:v>
                </c:pt>
                <c:pt idx="178">
                  <c:v>  DEC 29</c:v>
                </c:pt>
                <c:pt idx="179">
                  <c:v>  DEC 30</c:v>
                </c:pt>
                <c:pt idx="180">
                  <c:v>  DEC 31</c:v>
                </c:pt>
                <c:pt idx="181">
                  <c:v>  JAN 01</c:v>
                </c:pt>
                <c:pt idx="182">
                  <c:v>  JAN 02</c:v>
                </c:pt>
                <c:pt idx="183">
                  <c:v>  JAN 03</c:v>
                </c:pt>
                <c:pt idx="184">
                  <c:v>  JAN 04</c:v>
                </c:pt>
                <c:pt idx="185">
                  <c:v>  JAN 05</c:v>
                </c:pt>
                <c:pt idx="186">
                  <c:v>  JAN 06</c:v>
                </c:pt>
                <c:pt idx="187">
                  <c:v>  JAN 07</c:v>
                </c:pt>
                <c:pt idx="188">
                  <c:v>  JAN 08</c:v>
                </c:pt>
                <c:pt idx="189">
                  <c:v>  JAN 09</c:v>
                </c:pt>
                <c:pt idx="190">
                  <c:v>  JAN 10</c:v>
                </c:pt>
                <c:pt idx="191">
                  <c:v>  JAN 11</c:v>
                </c:pt>
                <c:pt idx="192">
                  <c:v>  JAN 12</c:v>
                </c:pt>
                <c:pt idx="193">
                  <c:v>  JAN 13</c:v>
                </c:pt>
                <c:pt idx="194">
                  <c:v>  JAN 14</c:v>
                </c:pt>
                <c:pt idx="195">
                  <c:v>  JAN 15</c:v>
                </c:pt>
                <c:pt idx="196">
                  <c:v>  JAN 16</c:v>
                </c:pt>
                <c:pt idx="197">
                  <c:v>  JAN 17</c:v>
                </c:pt>
                <c:pt idx="198">
                  <c:v>  JAN 18</c:v>
                </c:pt>
                <c:pt idx="199">
                  <c:v>  JAN 19</c:v>
                </c:pt>
                <c:pt idx="200">
                  <c:v>  JAN 20</c:v>
                </c:pt>
                <c:pt idx="201">
                  <c:v>  JAN 21</c:v>
                </c:pt>
                <c:pt idx="202">
                  <c:v>  JAN 22</c:v>
                </c:pt>
                <c:pt idx="203">
                  <c:v>  JAN 23</c:v>
                </c:pt>
                <c:pt idx="204">
                  <c:v>  JAN 24</c:v>
                </c:pt>
                <c:pt idx="205">
                  <c:v>  JAN 25</c:v>
                </c:pt>
                <c:pt idx="206">
                  <c:v>  JAN 26</c:v>
                </c:pt>
                <c:pt idx="207">
                  <c:v>  JAN 27</c:v>
                </c:pt>
                <c:pt idx="208">
                  <c:v>  JAN 28</c:v>
                </c:pt>
                <c:pt idx="209">
                  <c:v>  JAN 29</c:v>
                </c:pt>
                <c:pt idx="210">
                  <c:v>  JAN 30</c:v>
                </c:pt>
                <c:pt idx="211">
                  <c:v>  JAN 31</c:v>
                </c:pt>
                <c:pt idx="212">
                  <c:v>  FEB 01</c:v>
                </c:pt>
                <c:pt idx="213">
                  <c:v>  FEB 02</c:v>
                </c:pt>
                <c:pt idx="214">
                  <c:v>  FEB 03</c:v>
                </c:pt>
                <c:pt idx="215">
                  <c:v>  FEB 04</c:v>
                </c:pt>
                <c:pt idx="216">
                  <c:v>  FEB 05</c:v>
                </c:pt>
                <c:pt idx="217">
                  <c:v>  FEB 06</c:v>
                </c:pt>
                <c:pt idx="218">
                  <c:v>  FEB 07</c:v>
                </c:pt>
                <c:pt idx="219">
                  <c:v>  FEB 08</c:v>
                </c:pt>
                <c:pt idx="220">
                  <c:v>  FEB 09</c:v>
                </c:pt>
                <c:pt idx="221">
                  <c:v>  FEB 10</c:v>
                </c:pt>
                <c:pt idx="222">
                  <c:v>  FEB 11</c:v>
                </c:pt>
                <c:pt idx="223">
                  <c:v>  FEB 12</c:v>
                </c:pt>
                <c:pt idx="224">
                  <c:v>  FEB 13</c:v>
                </c:pt>
                <c:pt idx="225">
                  <c:v>  FEB 14</c:v>
                </c:pt>
                <c:pt idx="226">
                  <c:v>  FEB 15</c:v>
                </c:pt>
                <c:pt idx="227">
                  <c:v>  FEB 16</c:v>
                </c:pt>
                <c:pt idx="228">
                  <c:v>  FEB 17</c:v>
                </c:pt>
                <c:pt idx="229">
                  <c:v>  FEB 18</c:v>
                </c:pt>
                <c:pt idx="230">
                  <c:v>  FEB 19</c:v>
                </c:pt>
                <c:pt idx="231">
                  <c:v>  FEB 20</c:v>
                </c:pt>
                <c:pt idx="232">
                  <c:v>  FEB 21</c:v>
                </c:pt>
                <c:pt idx="233">
                  <c:v>  FEB 22</c:v>
                </c:pt>
                <c:pt idx="234">
                  <c:v>  FEB 23</c:v>
                </c:pt>
                <c:pt idx="235">
                  <c:v>  FEB 24</c:v>
                </c:pt>
                <c:pt idx="236">
                  <c:v>  FEB 25</c:v>
                </c:pt>
                <c:pt idx="237">
                  <c:v>  FEB 26</c:v>
                </c:pt>
                <c:pt idx="238">
                  <c:v>  FEB 27</c:v>
                </c:pt>
                <c:pt idx="239">
                  <c:v>  FEB 28</c:v>
                </c:pt>
                <c:pt idx="240">
                  <c:v>  MAR 01</c:v>
                </c:pt>
                <c:pt idx="241">
                  <c:v>  MAR 02</c:v>
                </c:pt>
                <c:pt idx="242">
                  <c:v>  MAR 03</c:v>
                </c:pt>
                <c:pt idx="243">
                  <c:v>  MAR 04</c:v>
                </c:pt>
                <c:pt idx="244">
                  <c:v>  MAR 05</c:v>
                </c:pt>
                <c:pt idx="245">
                  <c:v>  MAR 06</c:v>
                </c:pt>
                <c:pt idx="246">
                  <c:v>  MAR 07</c:v>
                </c:pt>
                <c:pt idx="247">
                  <c:v>  MAR 08</c:v>
                </c:pt>
                <c:pt idx="248">
                  <c:v>  MAR 09</c:v>
                </c:pt>
                <c:pt idx="249">
                  <c:v>  MAR 10</c:v>
                </c:pt>
                <c:pt idx="250">
                  <c:v>  MAR 11</c:v>
                </c:pt>
                <c:pt idx="251">
                  <c:v>  MAR 12</c:v>
                </c:pt>
                <c:pt idx="252">
                  <c:v>  MAR 13</c:v>
                </c:pt>
                <c:pt idx="253">
                  <c:v>  MAR 14</c:v>
                </c:pt>
                <c:pt idx="254">
                  <c:v>  MAR 15</c:v>
                </c:pt>
                <c:pt idx="255">
                  <c:v>  MAR 16</c:v>
                </c:pt>
                <c:pt idx="256">
                  <c:v>  MAR 17</c:v>
                </c:pt>
                <c:pt idx="257">
                  <c:v>  MAR 18</c:v>
                </c:pt>
                <c:pt idx="258">
                  <c:v>  MAR 19</c:v>
                </c:pt>
                <c:pt idx="259">
                  <c:v>  MAR 20</c:v>
                </c:pt>
                <c:pt idx="260">
                  <c:v>  MAR 21</c:v>
                </c:pt>
                <c:pt idx="261">
                  <c:v>  MAR 22</c:v>
                </c:pt>
                <c:pt idx="262">
                  <c:v>  MAR 23</c:v>
                </c:pt>
                <c:pt idx="263">
                  <c:v>  MAR 24</c:v>
                </c:pt>
                <c:pt idx="264">
                  <c:v>  MAR 25</c:v>
                </c:pt>
                <c:pt idx="265">
                  <c:v>  MAR 26</c:v>
                </c:pt>
                <c:pt idx="266">
                  <c:v>  MAR 27</c:v>
                </c:pt>
                <c:pt idx="267">
                  <c:v>  MAR 28</c:v>
                </c:pt>
                <c:pt idx="268">
                  <c:v>  MAR 29</c:v>
                </c:pt>
                <c:pt idx="269">
                  <c:v>  MAR 30</c:v>
                </c:pt>
                <c:pt idx="270">
                  <c:v>  MAR 31</c:v>
                </c:pt>
                <c:pt idx="271">
                  <c:v>  APR 01</c:v>
                </c:pt>
                <c:pt idx="272">
                  <c:v>  APR 02</c:v>
                </c:pt>
                <c:pt idx="273">
                  <c:v>  APR 03</c:v>
                </c:pt>
                <c:pt idx="274">
                  <c:v>  APR 04</c:v>
                </c:pt>
                <c:pt idx="275">
                  <c:v>  APR 05</c:v>
                </c:pt>
                <c:pt idx="276">
                  <c:v>  APR 06</c:v>
                </c:pt>
                <c:pt idx="277">
                  <c:v>  APR 07</c:v>
                </c:pt>
                <c:pt idx="278">
                  <c:v>  APR 08</c:v>
                </c:pt>
                <c:pt idx="279">
                  <c:v>  APR 09</c:v>
                </c:pt>
                <c:pt idx="280">
                  <c:v>  APR 10</c:v>
                </c:pt>
                <c:pt idx="281">
                  <c:v>  APR 11</c:v>
                </c:pt>
                <c:pt idx="282">
                  <c:v>  APR 12</c:v>
                </c:pt>
                <c:pt idx="283">
                  <c:v>  APR 13</c:v>
                </c:pt>
                <c:pt idx="284">
                  <c:v>  APR 14</c:v>
                </c:pt>
                <c:pt idx="285">
                  <c:v>  APR 15</c:v>
                </c:pt>
                <c:pt idx="286">
                  <c:v>  APR 16</c:v>
                </c:pt>
                <c:pt idx="287">
                  <c:v>  APR 17</c:v>
                </c:pt>
                <c:pt idx="288">
                  <c:v>  APR 18</c:v>
                </c:pt>
                <c:pt idx="289">
                  <c:v>  APR 19</c:v>
                </c:pt>
                <c:pt idx="290">
                  <c:v>  APR 20</c:v>
                </c:pt>
                <c:pt idx="291">
                  <c:v>  APR 21</c:v>
                </c:pt>
                <c:pt idx="292">
                  <c:v>  APR 22</c:v>
                </c:pt>
                <c:pt idx="293">
                  <c:v>  APR 23</c:v>
                </c:pt>
                <c:pt idx="294">
                  <c:v>  APR 24</c:v>
                </c:pt>
                <c:pt idx="295">
                  <c:v>  APR 25</c:v>
                </c:pt>
                <c:pt idx="296">
                  <c:v>  APR 26</c:v>
                </c:pt>
                <c:pt idx="297">
                  <c:v>  APR 27</c:v>
                </c:pt>
                <c:pt idx="298">
                  <c:v>  APR 28</c:v>
                </c:pt>
                <c:pt idx="299">
                  <c:v>  APR 29</c:v>
                </c:pt>
                <c:pt idx="300">
                  <c:v>  APR 30</c:v>
                </c:pt>
                <c:pt idx="301">
                  <c:v>  MAY 01</c:v>
                </c:pt>
                <c:pt idx="302">
                  <c:v>  MAY 02</c:v>
                </c:pt>
                <c:pt idx="303">
                  <c:v>  MAY 03</c:v>
                </c:pt>
                <c:pt idx="304">
                  <c:v>  MAY 04</c:v>
                </c:pt>
                <c:pt idx="305">
                  <c:v>  MAY 05</c:v>
                </c:pt>
                <c:pt idx="306">
                  <c:v>  MAY 06</c:v>
                </c:pt>
                <c:pt idx="307">
                  <c:v>  MAY 07</c:v>
                </c:pt>
                <c:pt idx="308">
                  <c:v>  MAY 08</c:v>
                </c:pt>
                <c:pt idx="309">
                  <c:v>  MAY 09</c:v>
                </c:pt>
                <c:pt idx="310">
                  <c:v>  MAY 10</c:v>
                </c:pt>
                <c:pt idx="311">
                  <c:v>  MAY 11</c:v>
                </c:pt>
                <c:pt idx="312">
                  <c:v>  MAY 12</c:v>
                </c:pt>
                <c:pt idx="313">
                  <c:v>  MAY 13</c:v>
                </c:pt>
                <c:pt idx="314">
                  <c:v>  MAY 14</c:v>
                </c:pt>
                <c:pt idx="315">
                  <c:v>  MAY 15</c:v>
                </c:pt>
                <c:pt idx="316">
                  <c:v>  MAY 16</c:v>
                </c:pt>
                <c:pt idx="317">
                  <c:v>  MAY 17</c:v>
                </c:pt>
                <c:pt idx="318">
                  <c:v>  MAY 18</c:v>
                </c:pt>
                <c:pt idx="319">
                  <c:v>  MAY 19</c:v>
                </c:pt>
                <c:pt idx="320">
                  <c:v>  MAY 20</c:v>
                </c:pt>
                <c:pt idx="321">
                  <c:v>  MAY 21</c:v>
                </c:pt>
                <c:pt idx="322">
                  <c:v>  MAY 22</c:v>
                </c:pt>
                <c:pt idx="323">
                  <c:v>  MAY 23</c:v>
                </c:pt>
                <c:pt idx="324">
                  <c:v>  MAY 24</c:v>
                </c:pt>
                <c:pt idx="325">
                  <c:v>  MAY 25</c:v>
                </c:pt>
                <c:pt idx="326">
                  <c:v>  MAY 26</c:v>
                </c:pt>
                <c:pt idx="327">
                  <c:v>  MAY 27</c:v>
                </c:pt>
                <c:pt idx="328">
                  <c:v>  MAY 28</c:v>
                </c:pt>
                <c:pt idx="329">
                  <c:v>  MAY 29</c:v>
                </c:pt>
                <c:pt idx="330">
                  <c:v>  MAY 30</c:v>
                </c:pt>
                <c:pt idx="331">
                  <c:v>  MAY 31</c:v>
                </c:pt>
                <c:pt idx="332">
                  <c:v>  JUN 01</c:v>
                </c:pt>
                <c:pt idx="333">
                  <c:v>  JUN 02</c:v>
                </c:pt>
                <c:pt idx="334">
                  <c:v>  JUN 03</c:v>
                </c:pt>
                <c:pt idx="335">
                  <c:v>  JUN 04</c:v>
                </c:pt>
                <c:pt idx="336">
                  <c:v>  JUN 05</c:v>
                </c:pt>
                <c:pt idx="337">
                  <c:v>  JUN 06</c:v>
                </c:pt>
                <c:pt idx="338">
                  <c:v>  JUN 07</c:v>
                </c:pt>
                <c:pt idx="339">
                  <c:v>  JUN 08</c:v>
                </c:pt>
                <c:pt idx="340">
                  <c:v>  JUN 09</c:v>
                </c:pt>
                <c:pt idx="341">
                  <c:v>  JUN 10</c:v>
                </c:pt>
                <c:pt idx="342">
                  <c:v>  JUN 11</c:v>
                </c:pt>
                <c:pt idx="343">
                  <c:v>  JUN 12</c:v>
                </c:pt>
                <c:pt idx="344">
                  <c:v>  JUN 13</c:v>
                </c:pt>
                <c:pt idx="345">
                  <c:v>  JUN 14</c:v>
                </c:pt>
                <c:pt idx="346">
                  <c:v>  JUN 15</c:v>
                </c:pt>
                <c:pt idx="347">
                  <c:v>  JUN 16</c:v>
                </c:pt>
                <c:pt idx="348">
                  <c:v>  JUN 17</c:v>
                </c:pt>
                <c:pt idx="349">
                  <c:v>  JUN 18</c:v>
                </c:pt>
                <c:pt idx="350">
                  <c:v>  JUN 19</c:v>
                </c:pt>
                <c:pt idx="351">
                  <c:v>  JUN 20</c:v>
                </c:pt>
                <c:pt idx="352">
                  <c:v>  JUN 21</c:v>
                </c:pt>
                <c:pt idx="353">
                  <c:v>  JUN 22</c:v>
                </c:pt>
                <c:pt idx="354">
                  <c:v>  JUN 23</c:v>
                </c:pt>
                <c:pt idx="355">
                  <c:v>  JUN 24</c:v>
                </c:pt>
                <c:pt idx="356">
                  <c:v>  JUN 25</c:v>
                </c:pt>
                <c:pt idx="357">
                  <c:v>  JUN 26</c:v>
                </c:pt>
                <c:pt idx="358">
                  <c:v>  JUN 27</c:v>
                </c:pt>
                <c:pt idx="359">
                  <c:v>  JUN 28</c:v>
                </c:pt>
                <c:pt idx="360">
                  <c:v>  JUN 29</c:v>
                </c:pt>
                <c:pt idx="361">
                  <c:v>  JUN 30</c:v>
                </c:pt>
                <c:pt idx="362">
                  <c:v>  JUL 01</c:v>
                </c:pt>
                <c:pt idx="363">
                  <c:v>  JUL 02</c:v>
                </c:pt>
                <c:pt idx="364">
                  <c:v>  JUL 03</c:v>
                </c:pt>
              </c:strCache>
            </c:strRef>
          </c:cat>
          <c:val>
            <c:numRef>
              <c:f>'[1]Stock hydro'!$C$4:$C$368</c:f>
              <c:numCache>
                <c:formatCode>General</c:formatCode>
                <c:ptCount val="365"/>
                <c:pt idx="0">
                  <c:v>81</c:v>
                </c:pt>
                <c:pt idx="1">
                  <c:v>81.2</c:v>
                </c:pt>
                <c:pt idx="2">
                  <c:v>81.400000000000006</c:v>
                </c:pt>
                <c:pt idx="3">
                  <c:v>81.599999999999994</c:v>
                </c:pt>
                <c:pt idx="4">
                  <c:v>81.8</c:v>
                </c:pt>
                <c:pt idx="5">
                  <c:v>82</c:v>
                </c:pt>
                <c:pt idx="6">
                  <c:v>82.2</c:v>
                </c:pt>
                <c:pt idx="7">
                  <c:v>82.4</c:v>
                </c:pt>
                <c:pt idx="8">
                  <c:v>82.5</c:v>
                </c:pt>
                <c:pt idx="9">
                  <c:v>82.7</c:v>
                </c:pt>
                <c:pt idx="10">
                  <c:v>82.9</c:v>
                </c:pt>
                <c:pt idx="11">
                  <c:v>83.1</c:v>
                </c:pt>
                <c:pt idx="12">
                  <c:v>83.3</c:v>
                </c:pt>
                <c:pt idx="13">
                  <c:v>83.5</c:v>
                </c:pt>
                <c:pt idx="14">
                  <c:v>83.7</c:v>
                </c:pt>
                <c:pt idx="15">
                  <c:v>83.9</c:v>
                </c:pt>
                <c:pt idx="16">
                  <c:v>84.1</c:v>
                </c:pt>
                <c:pt idx="17">
                  <c:v>84.3</c:v>
                </c:pt>
                <c:pt idx="18">
                  <c:v>84.5</c:v>
                </c:pt>
                <c:pt idx="19">
                  <c:v>84.7</c:v>
                </c:pt>
                <c:pt idx="20">
                  <c:v>84.9</c:v>
                </c:pt>
                <c:pt idx="21">
                  <c:v>85.1</c:v>
                </c:pt>
                <c:pt idx="22">
                  <c:v>85.3</c:v>
                </c:pt>
                <c:pt idx="23">
                  <c:v>85.5</c:v>
                </c:pt>
                <c:pt idx="24">
                  <c:v>85.6</c:v>
                </c:pt>
                <c:pt idx="25">
                  <c:v>85.8</c:v>
                </c:pt>
                <c:pt idx="26">
                  <c:v>86</c:v>
                </c:pt>
                <c:pt idx="27">
                  <c:v>86.2</c:v>
                </c:pt>
                <c:pt idx="28">
                  <c:v>86.4</c:v>
                </c:pt>
                <c:pt idx="29">
                  <c:v>86.6</c:v>
                </c:pt>
                <c:pt idx="30">
                  <c:v>86.8</c:v>
                </c:pt>
                <c:pt idx="31">
                  <c:v>87</c:v>
                </c:pt>
                <c:pt idx="32">
                  <c:v>87.1</c:v>
                </c:pt>
                <c:pt idx="33">
                  <c:v>87.2</c:v>
                </c:pt>
                <c:pt idx="34">
                  <c:v>87.3</c:v>
                </c:pt>
                <c:pt idx="35">
                  <c:v>87.4</c:v>
                </c:pt>
                <c:pt idx="36">
                  <c:v>87.5</c:v>
                </c:pt>
                <c:pt idx="37">
                  <c:v>87.6</c:v>
                </c:pt>
                <c:pt idx="38">
                  <c:v>87.7</c:v>
                </c:pt>
                <c:pt idx="39">
                  <c:v>87.8</c:v>
                </c:pt>
                <c:pt idx="40">
                  <c:v>87.9</c:v>
                </c:pt>
                <c:pt idx="41">
                  <c:v>88</c:v>
                </c:pt>
                <c:pt idx="42">
                  <c:v>88.1</c:v>
                </c:pt>
                <c:pt idx="43">
                  <c:v>88.2</c:v>
                </c:pt>
                <c:pt idx="44">
                  <c:v>88.3</c:v>
                </c:pt>
                <c:pt idx="45">
                  <c:v>88.4</c:v>
                </c:pt>
                <c:pt idx="46">
                  <c:v>88.5</c:v>
                </c:pt>
                <c:pt idx="47">
                  <c:v>88.5</c:v>
                </c:pt>
                <c:pt idx="48">
                  <c:v>88.6</c:v>
                </c:pt>
                <c:pt idx="49">
                  <c:v>88.7</c:v>
                </c:pt>
                <c:pt idx="50">
                  <c:v>88.8</c:v>
                </c:pt>
                <c:pt idx="51">
                  <c:v>88.9</c:v>
                </c:pt>
                <c:pt idx="52">
                  <c:v>89</c:v>
                </c:pt>
                <c:pt idx="53">
                  <c:v>89.1</c:v>
                </c:pt>
                <c:pt idx="54">
                  <c:v>89.2</c:v>
                </c:pt>
                <c:pt idx="55">
                  <c:v>89.3</c:v>
                </c:pt>
                <c:pt idx="56">
                  <c:v>89.4</c:v>
                </c:pt>
                <c:pt idx="57">
                  <c:v>89.5</c:v>
                </c:pt>
                <c:pt idx="58">
                  <c:v>89.6</c:v>
                </c:pt>
                <c:pt idx="59">
                  <c:v>89.7</c:v>
                </c:pt>
                <c:pt idx="60">
                  <c:v>89.8</c:v>
                </c:pt>
                <c:pt idx="61">
                  <c:v>89.9</c:v>
                </c:pt>
                <c:pt idx="62">
                  <c:v>90</c:v>
                </c:pt>
                <c:pt idx="63">
                  <c:v>90</c:v>
                </c:pt>
                <c:pt idx="64">
                  <c:v>90</c:v>
                </c:pt>
                <c:pt idx="65">
                  <c:v>90</c:v>
                </c:pt>
                <c:pt idx="66">
                  <c:v>90</c:v>
                </c:pt>
                <c:pt idx="67">
                  <c:v>90</c:v>
                </c:pt>
                <c:pt idx="68">
                  <c:v>90</c:v>
                </c:pt>
                <c:pt idx="69">
                  <c:v>90</c:v>
                </c:pt>
                <c:pt idx="70">
                  <c:v>90</c:v>
                </c:pt>
                <c:pt idx="71">
                  <c:v>90</c:v>
                </c:pt>
                <c:pt idx="72">
                  <c:v>90</c:v>
                </c:pt>
                <c:pt idx="73">
                  <c:v>90</c:v>
                </c:pt>
                <c:pt idx="74">
                  <c:v>90</c:v>
                </c:pt>
                <c:pt idx="75">
                  <c:v>90</c:v>
                </c:pt>
                <c:pt idx="76">
                  <c:v>90</c:v>
                </c:pt>
                <c:pt idx="77">
                  <c:v>90</c:v>
                </c:pt>
                <c:pt idx="78">
                  <c:v>90</c:v>
                </c:pt>
                <c:pt idx="79">
                  <c:v>90</c:v>
                </c:pt>
                <c:pt idx="80">
                  <c:v>90</c:v>
                </c:pt>
                <c:pt idx="81">
                  <c:v>90</c:v>
                </c:pt>
                <c:pt idx="82">
                  <c:v>90</c:v>
                </c:pt>
                <c:pt idx="83">
                  <c:v>90</c:v>
                </c:pt>
                <c:pt idx="84">
                  <c:v>90</c:v>
                </c:pt>
                <c:pt idx="85">
                  <c:v>90</c:v>
                </c:pt>
                <c:pt idx="86">
                  <c:v>90</c:v>
                </c:pt>
                <c:pt idx="87">
                  <c:v>90</c:v>
                </c:pt>
                <c:pt idx="88">
                  <c:v>90</c:v>
                </c:pt>
                <c:pt idx="89">
                  <c:v>90</c:v>
                </c:pt>
                <c:pt idx="90">
                  <c:v>90</c:v>
                </c:pt>
                <c:pt idx="91">
                  <c:v>90</c:v>
                </c:pt>
                <c:pt idx="92">
                  <c:v>90</c:v>
                </c:pt>
                <c:pt idx="93">
                  <c:v>90</c:v>
                </c:pt>
                <c:pt idx="94">
                  <c:v>90.1</c:v>
                </c:pt>
                <c:pt idx="95">
                  <c:v>90.1</c:v>
                </c:pt>
                <c:pt idx="96">
                  <c:v>90.1</c:v>
                </c:pt>
                <c:pt idx="97">
                  <c:v>90.2</c:v>
                </c:pt>
                <c:pt idx="98">
                  <c:v>90.2</c:v>
                </c:pt>
                <c:pt idx="99">
                  <c:v>90.2</c:v>
                </c:pt>
                <c:pt idx="100">
                  <c:v>90.3</c:v>
                </c:pt>
                <c:pt idx="101">
                  <c:v>90.3</c:v>
                </c:pt>
                <c:pt idx="102">
                  <c:v>90.3</c:v>
                </c:pt>
                <c:pt idx="103">
                  <c:v>90.4</c:v>
                </c:pt>
                <c:pt idx="104">
                  <c:v>90.4</c:v>
                </c:pt>
                <c:pt idx="105">
                  <c:v>90.4</c:v>
                </c:pt>
                <c:pt idx="106">
                  <c:v>90.5</c:v>
                </c:pt>
                <c:pt idx="107">
                  <c:v>90.5</c:v>
                </c:pt>
                <c:pt idx="108">
                  <c:v>90.5</c:v>
                </c:pt>
                <c:pt idx="109">
                  <c:v>90.5</c:v>
                </c:pt>
                <c:pt idx="110">
                  <c:v>90.6</c:v>
                </c:pt>
                <c:pt idx="111">
                  <c:v>90.6</c:v>
                </c:pt>
                <c:pt idx="112">
                  <c:v>90.6</c:v>
                </c:pt>
                <c:pt idx="113">
                  <c:v>90.7</c:v>
                </c:pt>
                <c:pt idx="114">
                  <c:v>90.7</c:v>
                </c:pt>
                <c:pt idx="115">
                  <c:v>90.7</c:v>
                </c:pt>
                <c:pt idx="116">
                  <c:v>90.8</c:v>
                </c:pt>
                <c:pt idx="117">
                  <c:v>90.8</c:v>
                </c:pt>
                <c:pt idx="118">
                  <c:v>90.8</c:v>
                </c:pt>
                <c:pt idx="119">
                  <c:v>90.9</c:v>
                </c:pt>
                <c:pt idx="120">
                  <c:v>90.9</c:v>
                </c:pt>
                <c:pt idx="121">
                  <c:v>90.9</c:v>
                </c:pt>
                <c:pt idx="122">
                  <c:v>91</c:v>
                </c:pt>
                <c:pt idx="123">
                  <c:v>91</c:v>
                </c:pt>
                <c:pt idx="124">
                  <c:v>91</c:v>
                </c:pt>
                <c:pt idx="125">
                  <c:v>91.1</c:v>
                </c:pt>
                <c:pt idx="126">
                  <c:v>91.1</c:v>
                </c:pt>
                <c:pt idx="127">
                  <c:v>91.1</c:v>
                </c:pt>
                <c:pt idx="128">
                  <c:v>91.2</c:v>
                </c:pt>
                <c:pt idx="129">
                  <c:v>91.2</c:v>
                </c:pt>
                <c:pt idx="130">
                  <c:v>91.2</c:v>
                </c:pt>
                <c:pt idx="131">
                  <c:v>91.3</c:v>
                </c:pt>
                <c:pt idx="132">
                  <c:v>91.3</c:v>
                </c:pt>
                <c:pt idx="133">
                  <c:v>91.3</c:v>
                </c:pt>
                <c:pt idx="134">
                  <c:v>91.4</c:v>
                </c:pt>
                <c:pt idx="135">
                  <c:v>91.4</c:v>
                </c:pt>
                <c:pt idx="136">
                  <c:v>91.4</c:v>
                </c:pt>
                <c:pt idx="137">
                  <c:v>91.5</c:v>
                </c:pt>
                <c:pt idx="138">
                  <c:v>91.5</c:v>
                </c:pt>
                <c:pt idx="139">
                  <c:v>91.5</c:v>
                </c:pt>
                <c:pt idx="140">
                  <c:v>91.6</c:v>
                </c:pt>
                <c:pt idx="141">
                  <c:v>91.6</c:v>
                </c:pt>
                <c:pt idx="142">
                  <c:v>91.6</c:v>
                </c:pt>
                <c:pt idx="143">
                  <c:v>91.7</c:v>
                </c:pt>
                <c:pt idx="144">
                  <c:v>91.7</c:v>
                </c:pt>
                <c:pt idx="145">
                  <c:v>91.7</c:v>
                </c:pt>
                <c:pt idx="146">
                  <c:v>91.8</c:v>
                </c:pt>
                <c:pt idx="147">
                  <c:v>91.8</c:v>
                </c:pt>
                <c:pt idx="148">
                  <c:v>91.8</c:v>
                </c:pt>
                <c:pt idx="149">
                  <c:v>91.9</c:v>
                </c:pt>
                <c:pt idx="150">
                  <c:v>91.9</c:v>
                </c:pt>
                <c:pt idx="151">
                  <c:v>91.9</c:v>
                </c:pt>
                <c:pt idx="152">
                  <c:v>92</c:v>
                </c:pt>
                <c:pt idx="153">
                  <c:v>92</c:v>
                </c:pt>
                <c:pt idx="154">
                  <c:v>91.6</c:v>
                </c:pt>
                <c:pt idx="155">
                  <c:v>91.2</c:v>
                </c:pt>
                <c:pt idx="156">
                  <c:v>90.7</c:v>
                </c:pt>
                <c:pt idx="157">
                  <c:v>90.3</c:v>
                </c:pt>
                <c:pt idx="158">
                  <c:v>89.9</c:v>
                </c:pt>
                <c:pt idx="159">
                  <c:v>89.5</c:v>
                </c:pt>
                <c:pt idx="160">
                  <c:v>89.1</c:v>
                </c:pt>
                <c:pt idx="161">
                  <c:v>88.6</c:v>
                </c:pt>
                <c:pt idx="162">
                  <c:v>88.2</c:v>
                </c:pt>
                <c:pt idx="163">
                  <c:v>87.8</c:v>
                </c:pt>
                <c:pt idx="164">
                  <c:v>87.4</c:v>
                </c:pt>
                <c:pt idx="165">
                  <c:v>87</c:v>
                </c:pt>
                <c:pt idx="166">
                  <c:v>86.5</c:v>
                </c:pt>
                <c:pt idx="167">
                  <c:v>86.1</c:v>
                </c:pt>
                <c:pt idx="168">
                  <c:v>85.7</c:v>
                </c:pt>
                <c:pt idx="169">
                  <c:v>85.3</c:v>
                </c:pt>
                <c:pt idx="170">
                  <c:v>84.9</c:v>
                </c:pt>
                <c:pt idx="171">
                  <c:v>84.5</c:v>
                </c:pt>
                <c:pt idx="172">
                  <c:v>84</c:v>
                </c:pt>
                <c:pt idx="173">
                  <c:v>83.6</c:v>
                </c:pt>
                <c:pt idx="174">
                  <c:v>83.2</c:v>
                </c:pt>
                <c:pt idx="175">
                  <c:v>82.8</c:v>
                </c:pt>
                <c:pt idx="176">
                  <c:v>82.4</c:v>
                </c:pt>
                <c:pt idx="177">
                  <c:v>81.900000000000006</c:v>
                </c:pt>
                <c:pt idx="178">
                  <c:v>81.5</c:v>
                </c:pt>
                <c:pt idx="179">
                  <c:v>81.099999999999994</c:v>
                </c:pt>
                <c:pt idx="180">
                  <c:v>80.7</c:v>
                </c:pt>
                <c:pt idx="181">
                  <c:v>80.3</c:v>
                </c:pt>
                <c:pt idx="182">
                  <c:v>79.8</c:v>
                </c:pt>
                <c:pt idx="183">
                  <c:v>79.400000000000006</c:v>
                </c:pt>
                <c:pt idx="184">
                  <c:v>79</c:v>
                </c:pt>
                <c:pt idx="185">
                  <c:v>78.7</c:v>
                </c:pt>
                <c:pt idx="186">
                  <c:v>78.400000000000006</c:v>
                </c:pt>
                <c:pt idx="187">
                  <c:v>78.099999999999994</c:v>
                </c:pt>
                <c:pt idx="188">
                  <c:v>77.8</c:v>
                </c:pt>
                <c:pt idx="189">
                  <c:v>77.5</c:v>
                </c:pt>
                <c:pt idx="190">
                  <c:v>77.3</c:v>
                </c:pt>
                <c:pt idx="191">
                  <c:v>77</c:v>
                </c:pt>
                <c:pt idx="192">
                  <c:v>76.7</c:v>
                </c:pt>
                <c:pt idx="193">
                  <c:v>76.400000000000006</c:v>
                </c:pt>
                <c:pt idx="194">
                  <c:v>76.099999999999994</c:v>
                </c:pt>
                <c:pt idx="195">
                  <c:v>75.8</c:v>
                </c:pt>
                <c:pt idx="196">
                  <c:v>75.5</c:v>
                </c:pt>
                <c:pt idx="197">
                  <c:v>75.2</c:v>
                </c:pt>
                <c:pt idx="198">
                  <c:v>74.900000000000006</c:v>
                </c:pt>
                <c:pt idx="199">
                  <c:v>74.599999999999994</c:v>
                </c:pt>
                <c:pt idx="200">
                  <c:v>74.400000000000006</c:v>
                </c:pt>
                <c:pt idx="201">
                  <c:v>74.099999999999994</c:v>
                </c:pt>
                <c:pt idx="202">
                  <c:v>73.8</c:v>
                </c:pt>
                <c:pt idx="203">
                  <c:v>73.5</c:v>
                </c:pt>
                <c:pt idx="204">
                  <c:v>73.2</c:v>
                </c:pt>
                <c:pt idx="205">
                  <c:v>72.900000000000006</c:v>
                </c:pt>
                <c:pt idx="206">
                  <c:v>72.599999999999994</c:v>
                </c:pt>
                <c:pt idx="207">
                  <c:v>72.3</c:v>
                </c:pt>
                <c:pt idx="208">
                  <c:v>72</c:v>
                </c:pt>
                <c:pt idx="209">
                  <c:v>71.7</c:v>
                </c:pt>
                <c:pt idx="210">
                  <c:v>71.5</c:v>
                </c:pt>
                <c:pt idx="211">
                  <c:v>71.2</c:v>
                </c:pt>
                <c:pt idx="212">
                  <c:v>70.900000000000006</c:v>
                </c:pt>
                <c:pt idx="213">
                  <c:v>70.599999999999994</c:v>
                </c:pt>
                <c:pt idx="214">
                  <c:v>70.3</c:v>
                </c:pt>
                <c:pt idx="215">
                  <c:v>70</c:v>
                </c:pt>
                <c:pt idx="216">
                  <c:v>69.5</c:v>
                </c:pt>
                <c:pt idx="217">
                  <c:v>69.099999999999994</c:v>
                </c:pt>
                <c:pt idx="218">
                  <c:v>68.599999999999994</c:v>
                </c:pt>
                <c:pt idx="219">
                  <c:v>68.099999999999994</c:v>
                </c:pt>
                <c:pt idx="220">
                  <c:v>67.7</c:v>
                </c:pt>
                <c:pt idx="221">
                  <c:v>67.2</c:v>
                </c:pt>
                <c:pt idx="222">
                  <c:v>66.8</c:v>
                </c:pt>
                <c:pt idx="223">
                  <c:v>66.3</c:v>
                </c:pt>
                <c:pt idx="224">
                  <c:v>65.8</c:v>
                </c:pt>
                <c:pt idx="225">
                  <c:v>65.400000000000006</c:v>
                </c:pt>
                <c:pt idx="226">
                  <c:v>64.900000000000006</c:v>
                </c:pt>
                <c:pt idx="227">
                  <c:v>64.400000000000006</c:v>
                </c:pt>
                <c:pt idx="228">
                  <c:v>64</c:v>
                </c:pt>
                <c:pt idx="229">
                  <c:v>63.5</c:v>
                </c:pt>
                <c:pt idx="230">
                  <c:v>63</c:v>
                </c:pt>
                <c:pt idx="231">
                  <c:v>62.6</c:v>
                </c:pt>
                <c:pt idx="232">
                  <c:v>62.1</c:v>
                </c:pt>
                <c:pt idx="233">
                  <c:v>61.6</c:v>
                </c:pt>
                <c:pt idx="234">
                  <c:v>61.2</c:v>
                </c:pt>
                <c:pt idx="235">
                  <c:v>60.7</c:v>
                </c:pt>
                <c:pt idx="236">
                  <c:v>60.2</c:v>
                </c:pt>
                <c:pt idx="237">
                  <c:v>59.8</c:v>
                </c:pt>
                <c:pt idx="238">
                  <c:v>59.3</c:v>
                </c:pt>
                <c:pt idx="239">
                  <c:v>58.9</c:v>
                </c:pt>
                <c:pt idx="240">
                  <c:v>58.4</c:v>
                </c:pt>
                <c:pt idx="241">
                  <c:v>57.9</c:v>
                </c:pt>
                <c:pt idx="242">
                  <c:v>57.5</c:v>
                </c:pt>
                <c:pt idx="243">
                  <c:v>57</c:v>
                </c:pt>
                <c:pt idx="244">
                  <c:v>57</c:v>
                </c:pt>
                <c:pt idx="245">
                  <c:v>56.9</c:v>
                </c:pt>
                <c:pt idx="246">
                  <c:v>56.9</c:v>
                </c:pt>
                <c:pt idx="247">
                  <c:v>56.9</c:v>
                </c:pt>
                <c:pt idx="248">
                  <c:v>56.8</c:v>
                </c:pt>
                <c:pt idx="249">
                  <c:v>56.8</c:v>
                </c:pt>
                <c:pt idx="250">
                  <c:v>56.8</c:v>
                </c:pt>
                <c:pt idx="251">
                  <c:v>56.7</c:v>
                </c:pt>
                <c:pt idx="252">
                  <c:v>56.7</c:v>
                </c:pt>
                <c:pt idx="253">
                  <c:v>56.7</c:v>
                </c:pt>
                <c:pt idx="254">
                  <c:v>56.6</c:v>
                </c:pt>
                <c:pt idx="255">
                  <c:v>56.6</c:v>
                </c:pt>
                <c:pt idx="256">
                  <c:v>56.6</c:v>
                </c:pt>
                <c:pt idx="257">
                  <c:v>56.5</c:v>
                </c:pt>
                <c:pt idx="258">
                  <c:v>56.5</c:v>
                </c:pt>
                <c:pt idx="259">
                  <c:v>56.5</c:v>
                </c:pt>
                <c:pt idx="260">
                  <c:v>56.5</c:v>
                </c:pt>
                <c:pt idx="261">
                  <c:v>56.4</c:v>
                </c:pt>
                <c:pt idx="262">
                  <c:v>56.4</c:v>
                </c:pt>
                <c:pt idx="263">
                  <c:v>56.4</c:v>
                </c:pt>
                <c:pt idx="264">
                  <c:v>56.3</c:v>
                </c:pt>
                <c:pt idx="265">
                  <c:v>56.3</c:v>
                </c:pt>
                <c:pt idx="266">
                  <c:v>56.3</c:v>
                </c:pt>
                <c:pt idx="267">
                  <c:v>56.2</c:v>
                </c:pt>
                <c:pt idx="268">
                  <c:v>56.2</c:v>
                </c:pt>
                <c:pt idx="269">
                  <c:v>56.2</c:v>
                </c:pt>
                <c:pt idx="270">
                  <c:v>56.1</c:v>
                </c:pt>
                <c:pt idx="271">
                  <c:v>56.1</c:v>
                </c:pt>
                <c:pt idx="272">
                  <c:v>56.1</c:v>
                </c:pt>
                <c:pt idx="273">
                  <c:v>56</c:v>
                </c:pt>
                <c:pt idx="274">
                  <c:v>56</c:v>
                </c:pt>
                <c:pt idx="275">
                  <c:v>55.7</c:v>
                </c:pt>
                <c:pt idx="276">
                  <c:v>55.5</c:v>
                </c:pt>
                <c:pt idx="277">
                  <c:v>55.2</c:v>
                </c:pt>
                <c:pt idx="278">
                  <c:v>54.9</c:v>
                </c:pt>
                <c:pt idx="279">
                  <c:v>54.7</c:v>
                </c:pt>
                <c:pt idx="280">
                  <c:v>54.4</c:v>
                </c:pt>
                <c:pt idx="281">
                  <c:v>54.1</c:v>
                </c:pt>
                <c:pt idx="282">
                  <c:v>53.9</c:v>
                </c:pt>
                <c:pt idx="283">
                  <c:v>53.6</c:v>
                </c:pt>
                <c:pt idx="284">
                  <c:v>53.3</c:v>
                </c:pt>
                <c:pt idx="285">
                  <c:v>53.1</c:v>
                </c:pt>
                <c:pt idx="286">
                  <c:v>52.8</c:v>
                </c:pt>
                <c:pt idx="287">
                  <c:v>52.5</c:v>
                </c:pt>
                <c:pt idx="288">
                  <c:v>52.3</c:v>
                </c:pt>
                <c:pt idx="289">
                  <c:v>52</c:v>
                </c:pt>
                <c:pt idx="290">
                  <c:v>51.7</c:v>
                </c:pt>
                <c:pt idx="291">
                  <c:v>51.5</c:v>
                </c:pt>
                <c:pt idx="292">
                  <c:v>51.8</c:v>
                </c:pt>
                <c:pt idx="293">
                  <c:v>52.099999999999994</c:v>
                </c:pt>
                <c:pt idx="294">
                  <c:v>52.399999999999991</c:v>
                </c:pt>
                <c:pt idx="295">
                  <c:v>52.699999999999989</c:v>
                </c:pt>
                <c:pt idx="296">
                  <c:v>52.999999999999986</c:v>
                </c:pt>
                <c:pt idx="297">
                  <c:v>53.299999999999983</c:v>
                </c:pt>
                <c:pt idx="298">
                  <c:v>53.59999999999998</c:v>
                </c:pt>
                <c:pt idx="299">
                  <c:v>53.899999999999977</c:v>
                </c:pt>
                <c:pt idx="300">
                  <c:v>54.199999999999974</c:v>
                </c:pt>
                <c:pt idx="301">
                  <c:v>54.499999999999972</c:v>
                </c:pt>
                <c:pt idx="302">
                  <c:v>54.799999999999969</c:v>
                </c:pt>
                <c:pt idx="303">
                  <c:v>55.099999999999966</c:v>
                </c:pt>
                <c:pt idx="304">
                  <c:v>55.399999999999963</c:v>
                </c:pt>
                <c:pt idx="305">
                  <c:v>55.69999999999996</c:v>
                </c:pt>
                <c:pt idx="306">
                  <c:v>55.999999999999957</c:v>
                </c:pt>
                <c:pt idx="307">
                  <c:v>56.299999999999955</c:v>
                </c:pt>
                <c:pt idx="308">
                  <c:v>56.599999999999952</c:v>
                </c:pt>
                <c:pt idx="309">
                  <c:v>56.899999999999949</c:v>
                </c:pt>
                <c:pt idx="310">
                  <c:v>57.199999999999946</c:v>
                </c:pt>
                <c:pt idx="311">
                  <c:v>57.499999999999943</c:v>
                </c:pt>
                <c:pt idx="312">
                  <c:v>57.79999999999994</c:v>
                </c:pt>
                <c:pt idx="313">
                  <c:v>58.099999999999937</c:v>
                </c:pt>
                <c:pt idx="314">
                  <c:v>58.399999999999935</c:v>
                </c:pt>
                <c:pt idx="315">
                  <c:v>58.699999999999932</c:v>
                </c:pt>
                <c:pt idx="316">
                  <c:v>58.999999999999929</c:v>
                </c:pt>
                <c:pt idx="317">
                  <c:v>59.399999999999928</c:v>
                </c:pt>
                <c:pt idx="318">
                  <c:v>59.799999999999926</c:v>
                </c:pt>
                <c:pt idx="319">
                  <c:v>60.199999999999925</c:v>
                </c:pt>
                <c:pt idx="320">
                  <c:v>60.599999999999923</c:v>
                </c:pt>
                <c:pt idx="321">
                  <c:v>60.6</c:v>
                </c:pt>
                <c:pt idx="322">
                  <c:v>61.4</c:v>
                </c:pt>
                <c:pt idx="323">
                  <c:v>62.1</c:v>
                </c:pt>
                <c:pt idx="324">
                  <c:v>62.8</c:v>
                </c:pt>
                <c:pt idx="325">
                  <c:v>63.6</c:v>
                </c:pt>
                <c:pt idx="326">
                  <c:v>64.3</c:v>
                </c:pt>
                <c:pt idx="327">
                  <c:v>65.099999999999994</c:v>
                </c:pt>
                <c:pt idx="328">
                  <c:v>65.8</c:v>
                </c:pt>
                <c:pt idx="329">
                  <c:v>66.5</c:v>
                </c:pt>
                <c:pt idx="330">
                  <c:v>67.3</c:v>
                </c:pt>
                <c:pt idx="331">
                  <c:v>68</c:v>
                </c:pt>
                <c:pt idx="332">
                  <c:v>68.8</c:v>
                </c:pt>
                <c:pt idx="333">
                  <c:v>69.5</c:v>
                </c:pt>
                <c:pt idx="334">
                  <c:v>70.3</c:v>
                </c:pt>
                <c:pt idx="335">
                  <c:v>71</c:v>
                </c:pt>
                <c:pt idx="336">
                  <c:v>71.3</c:v>
                </c:pt>
                <c:pt idx="337">
                  <c:v>71.7</c:v>
                </c:pt>
                <c:pt idx="338">
                  <c:v>72</c:v>
                </c:pt>
                <c:pt idx="339">
                  <c:v>72.3</c:v>
                </c:pt>
                <c:pt idx="340">
                  <c:v>72.7</c:v>
                </c:pt>
                <c:pt idx="341">
                  <c:v>73</c:v>
                </c:pt>
                <c:pt idx="342">
                  <c:v>73.3</c:v>
                </c:pt>
                <c:pt idx="343">
                  <c:v>73.7</c:v>
                </c:pt>
                <c:pt idx="344">
                  <c:v>74</c:v>
                </c:pt>
                <c:pt idx="345">
                  <c:v>74.3</c:v>
                </c:pt>
                <c:pt idx="346">
                  <c:v>74.7</c:v>
                </c:pt>
                <c:pt idx="347">
                  <c:v>75</c:v>
                </c:pt>
                <c:pt idx="348">
                  <c:v>75.3</c:v>
                </c:pt>
                <c:pt idx="349">
                  <c:v>75.7</c:v>
                </c:pt>
                <c:pt idx="350">
                  <c:v>76</c:v>
                </c:pt>
                <c:pt idx="351">
                  <c:v>76.3</c:v>
                </c:pt>
                <c:pt idx="352">
                  <c:v>76.7</c:v>
                </c:pt>
                <c:pt idx="353">
                  <c:v>77</c:v>
                </c:pt>
                <c:pt idx="354">
                  <c:v>77.3</c:v>
                </c:pt>
                <c:pt idx="355">
                  <c:v>77.7</c:v>
                </c:pt>
                <c:pt idx="356">
                  <c:v>78</c:v>
                </c:pt>
                <c:pt idx="357">
                  <c:v>78.3</c:v>
                </c:pt>
                <c:pt idx="358">
                  <c:v>78.7</c:v>
                </c:pt>
                <c:pt idx="359">
                  <c:v>79</c:v>
                </c:pt>
                <c:pt idx="360">
                  <c:v>79.3</c:v>
                </c:pt>
                <c:pt idx="361">
                  <c:v>79.7</c:v>
                </c:pt>
                <c:pt idx="362">
                  <c:v>80</c:v>
                </c:pt>
                <c:pt idx="363">
                  <c:v>80.3</c:v>
                </c:pt>
                <c:pt idx="364">
                  <c:v>80.7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797-46F6-A710-BD36288C4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0874000"/>
        <c:axId val="530872432"/>
      </c:lineChart>
      <c:catAx>
        <c:axId val="530874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0872432"/>
        <c:crosses val="autoZero"/>
        <c:auto val="1"/>
        <c:lblAlgn val="ctr"/>
        <c:lblOffset val="100"/>
        <c:noMultiLvlLbl val="0"/>
      </c:catAx>
      <c:valAx>
        <c:axId val="53087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0874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'Détails historique hydro'!$B$1</c:f>
              <c:strCache>
                <c:ptCount val="1"/>
                <c:pt idx="0">
                  <c:v>Apports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'Détails historique hydro'!$A$2:$A$13</c:f>
              <c:strCache>
                <c:ptCount val="12"/>
                <c:pt idx="0">
                  <c:v>Juillet</c:v>
                </c:pt>
                <c:pt idx="1">
                  <c:v>Aout</c:v>
                </c:pt>
                <c:pt idx="2">
                  <c:v>Septembre</c:v>
                </c:pt>
                <c:pt idx="3">
                  <c:v>Octobre</c:v>
                </c:pt>
                <c:pt idx="4">
                  <c:v>Novembre</c:v>
                </c:pt>
                <c:pt idx="5">
                  <c:v>Décembre</c:v>
                </c:pt>
                <c:pt idx="6">
                  <c:v>Janvier</c:v>
                </c:pt>
                <c:pt idx="7">
                  <c:v>Février</c:v>
                </c:pt>
                <c:pt idx="8">
                  <c:v>Mars</c:v>
                </c:pt>
                <c:pt idx="9">
                  <c:v>Avril</c:v>
                </c:pt>
                <c:pt idx="10">
                  <c:v>Mai</c:v>
                </c:pt>
                <c:pt idx="11">
                  <c:v>Juin</c:v>
                </c:pt>
              </c:strCache>
            </c:strRef>
          </c:cat>
          <c:val>
            <c:numRef>
              <c:f>'Détails historique hydro'!$B$2:$B$13</c:f>
              <c:numCache>
                <c:formatCode>General</c:formatCode>
                <c:ptCount val="12"/>
                <c:pt idx="0">
                  <c:v>452414</c:v>
                </c:pt>
                <c:pt idx="1">
                  <c:v>344348</c:v>
                </c:pt>
                <c:pt idx="2">
                  <c:v>261450</c:v>
                </c:pt>
                <c:pt idx="3">
                  <c:v>251472</c:v>
                </c:pt>
                <c:pt idx="4">
                  <c:v>191610</c:v>
                </c:pt>
                <c:pt idx="5">
                  <c:v>209405</c:v>
                </c:pt>
                <c:pt idx="6">
                  <c:v>228687</c:v>
                </c:pt>
                <c:pt idx="7">
                  <c:v>402087</c:v>
                </c:pt>
                <c:pt idx="8">
                  <c:v>463140</c:v>
                </c:pt>
                <c:pt idx="9">
                  <c:v>472486</c:v>
                </c:pt>
                <c:pt idx="10">
                  <c:v>556264</c:v>
                </c:pt>
                <c:pt idx="11">
                  <c:v>471685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D6-47ED-A3D8-7165AD34A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8400800"/>
        <c:axId val="678404328"/>
      </c:lineChart>
      <c:catAx>
        <c:axId val="678400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78404328"/>
        <c:crosses val="autoZero"/>
        <c:auto val="1"/>
        <c:lblAlgn val="ctr"/>
        <c:lblOffset val="100"/>
        <c:noMultiLvlLbl val="0"/>
      </c:catAx>
      <c:valAx>
        <c:axId val="678404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78400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Niveau de remplissage du stockage gaz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'[2]Données gaz'!$P$2:$P$366</c:f>
              <c:numCache>
                <c:formatCode>General</c:formatCode>
                <c:ptCount val="365"/>
                <c:pt idx="0">
                  <c:v>0.33</c:v>
                </c:pt>
                <c:pt idx="1">
                  <c:v>0.33600000000000002</c:v>
                </c:pt>
                <c:pt idx="2">
                  <c:v>0.34300000000000003</c:v>
                </c:pt>
                <c:pt idx="3">
                  <c:v>0.34899999999999998</c:v>
                </c:pt>
                <c:pt idx="4">
                  <c:v>0.35599999999999998</c:v>
                </c:pt>
                <c:pt idx="5">
                  <c:v>0.36199999999999999</c:v>
                </c:pt>
                <c:pt idx="6">
                  <c:v>0.36899999999999999</c:v>
                </c:pt>
                <c:pt idx="7">
                  <c:v>0.375</c:v>
                </c:pt>
                <c:pt idx="8">
                  <c:v>0.38200000000000001</c:v>
                </c:pt>
                <c:pt idx="9">
                  <c:v>0.38800000000000001</c:v>
                </c:pt>
                <c:pt idx="10">
                  <c:v>0.39500000000000002</c:v>
                </c:pt>
                <c:pt idx="11">
                  <c:v>0.40100000000000002</c:v>
                </c:pt>
                <c:pt idx="12">
                  <c:v>0.40699999999999997</c:v>
                </c:pt>
                <c:pt idx="13">
                  <c:v>0.41399999999999998</c:v>
                </c:pt>
                <c:pt idx="14">
                  <c:v>0.42</c:v>
                </c:pt>
                <c:pt idx="15">
                  <c:v>0.42699999999999999</c:v>
                </c:pt>
                <c:pt idx="16">
                  <c:v>0.433</c:v>
                </c:pt>
                <c:pt idx="17">
                  <c:v>0.44</c:v>
                </c:pt>
                <c:pt idx="18">
                  <c:v>0.44600000000000001</c:v>
                </c:pt>
                <c:pt idx="19">
                  <c:v>0.45300000000000001</c:v>
                </c:pt>
                <c:pt idx="20">
                  <c:v>0.45900000000000002</c:v>
                </c:pt>
                <c:pt idx="21">
                  <c:v>0.46500000000000002</c:v>
                </c:pt>
                <c:pt idx="22">
                  <c:v>0.47199999999999998</c:v>
                </c:pt>
                <c:pt idx="23">
                  <c:v>0.47799999999999998</c:v>
                </c:pt>
                <c:pt idx="24">
                  <c:v>0.48499999999999999</c:v>
                </c:pt>
                <c:pt idx="25">
                  <c:v>0.49099999999999999</c:v>
                </c:pt>
                <c:pt idx="26">
                  <c:v>0.498</c:v>
                </c:pt>
                <c:pt idx="27">
                  <c:v>0.504</c:v>
                </c:pt>
                <c:pt idx="28">
                  <c:v>0.51100000000000001</c:v>
                </c:pt>
                <c:pt idx="29">
                  <c:v>0.51700000000000002</c:v>
                </c:pt>
                <c:pt idx="30">
                  <c:v>0.52400000000000002</c:v>
                </c:pt>
                <c:pt idx="31">
                  <c:v>0.53</c:v>
                </c:pt>
                <c:pt idx="32">
                  <c:v>0.53500000000000003</c:v>
                </c:pt>
                <c:pt idx="33">
                  <c:v>0.54100000000000004</c:v>
                </c:pt>
                <c:pt idx="34">
                  <c:v>0.54600000000000004</c:v>
                </c:pt>
                <c:pt idx="35">
                  <c:v>0.55200000000000005</c:v>
                </c:pt>
                <c:pt idx="36">
                  <c:v>0.55700000000000005</c:v>
                </c:pt>
                <c:pt idx="37">
                  <c:v>0.56299999999999994</c:v>
                </c:pt>
                <c:pt idx="38">
                  <c:v>0.56799999999999995</c:v>
                </c:pt>
                <c:pt idx="39">
                  <c:v>0.57399999999999995</c:v>
                </c:pt>
                <c:pt idx="40">
                  <c:v>0.57899999999999996</c:v>
                </c:pt>
                <c:pt idx="41">
                  <c:v>0.58499999999999996</c:v>
                </c:pt>
                <c:pt idx="42">
                  <c:v>0.59</c:v>
                </c:pt>
                <c:pt idx="43">
                  <c:v>0.59599999999999997</c:v>
                </c:pt>
                <c:pt idx="44">
                  <c:v>0.60099999999999998</c:v>
                </c:pt>
                <c:pt idx="45">
                  <c:v>0.60699999999999998</c:v>
                </c:pt>
                <c:pt idx="46">
                  <c:v>0.61199999999999999</c:v>
                </c:pt>
                <c:pt idx="47">
                  <c:v>0.61799999999999999</c:v>
                </c:pt>
                <c:pt idx="48">
                  <c:v>0.623</c:v>
                </c:pt>
                <c:pt idx="49">
                  <c:v>0.629</c:v>
                </c:pt>
                <c:pt idx="50">
                  <c:v>0.63400000000000001</c:v>
                </c:pt>
                <c:pt idx="51">
                  <c:v>0.64</c:v>
                </c:pt>
                <c:pt idx="52">
                  <c:v>0.64500000000000002</c:v>
                </c:pt>
                <c:pt idx="53">
                  <c:v>0.65100000000000002</c:v>
                </c:pt>
                <c:pt idx="54">
                  <c:v>0.65600000000000003</c:v>
                </c:pt>
                <c:pt idx="55">
                  <c:v>0.66200000000000003</c:v>
                </c:pt>
                <c:pt idx="56">
                  <c:v>0.66700000000000004</c:v>
                </c:pt>
                <c:pt idx="57">
                  <c:v>0.67300000000000004</c:v>
                </c:pt>
                <c:pt idx="58">
                  <c:v>0.67800000000000005</c:v>
                </c:pt>
                <c:pt idx="59">
                  <c:v>0.68400000000000005</c:v>
                </c:pt>
                <c:pt idx="60">
                  <c:v>0.68899999999999995</c:v>
                </c:pt>
                <c:pt idx="61">
                  <c:v>0.69499999999999995</c:v>
                </c:pt>
                <c:pt idx="62">
                  <c:v>0.7</c:v>
                </c:pt>
                <c:pt idx="63">
                  <c:v>0.70199999999999996</c:v>
                </c:pt>
                <c:pt idx="64">
                  <c:v>0.70399999999999996</c:v>
                </c:pt>
                <c:pt idx="65">
                  <c:v>0.70599999999999996</c:v>
                </c:pt>
                <c:pt idx="66">
                  <c:v>0.70799999999999996</c:v>
                </c:pt>
                <c:pt idx="67">
                  <c:v>0.71</c:v>
                </c:pt>
                <c:pt idx="68">
                  <c:v>0.71199999999999997</c:v>
                </c:pt>
                <c:pt idx="69">
                  <c:v>0.71399999999999997</c:v>
                </c:pt>
                <c:pt idx="70">
                  <c:v>0.71599999999999997</c:v>
                </c:pt>
                <c:pt idx="71">
                  <c:v>0.71799999999999997</c:v>
                </c:pt>
                <c:pt idx="72">
                  <c:v>0.72</c:v>
                </c:pt>
                <c:pt idx="73">
                  <c:v>0.72199999999999998</c:v>
                </c:pt>
                <c:pt idx="74">
                  <c:v>0.72399999999999998</c:v>
                </c:pt>
                <c:pt idx="75">
                  <c:v>0.72599999999999998</c:v>
                </c:pt>
                <c:pt idx="76">
                  <c:v>0.72799999999999998</c:v>
                </c:pt>
                <c:pt idx="77">
                  <c:v>0.73</c:v>
                </c:pt>
                <c:pt idx="78">
                  <c:v>0.73199999999999998</c:v>
                </c:pt>
                <c:pt idx="79">
                  <c:v>0.73399999999999999</c:v>
                </c:pt>
                <c:pt idx="80">
                  <c:v>0.73599999999999999</c:v>
                </c:pt>
                <c:pt idx="81">
                  <c:v>0.73799999999999999</c:v>
                </c:pt>
                <c:pt idx="82">
                  <c:v>0.74</c:v>
                </c:pt>
                <c:pt idx="83">
                  <c:v>0.74199999999999999</c:v>
                </c:pt>
                <c:pt idx="84">
                  <c:v>0.74399999999999999</c:v>
                </c:pt>
                <c:pt idx="85">
                  <c:v>0.746</c:v>
                </c:pt>
                <c:pt idx="86">
                  <c:v>0.748</c:v>
                </c:pt>
                <c:pt idx="87">
                  <c:v>0.75</c:v>
                </c:pt>
                <c:pt idx="88">
                  <c:v>0.752</c:v>
                </c:pt>
                <c:pt idx="89">
                  <c:v>0.754</c:v>
                </c:pt>
                <c:pt idx="90">
                  <c:v>0.75600000000000001</c:v>
                </c:pt>
                <c:pt idx="91">
                  <c:v>0.75800000000000001</c:v>
                </c:pt>
                <c:pt idx="92">
                  <c:v>0.88</c:v>
                </c:pt>
                <c:pt idx="93">
                  <c:v>0.75800000000000001</c:v>
                </c:pt>
                <c:pt idx="94">
                  <c:v>0.755</c:v>
                </c:pt>
                <c:pt idx="95">
                  <c:v>0.753</c:v>
                </c:pt>
                <c:pt idx="96">
                  <c:v>0.751</c:v>
                </c:pt>
                <c:pt idx="97">
                  <c:v>0.749</c:v>
                </c:pt>
                <c:pt idx="98">
                  <c:v>0.746</c:v>
                </c:pt>
                <c:pt idx="99">
                  <c:v>0.74399999999999999</c:v>
                </c:pt>
                <c:pt idx="100">
                  <c:v>0.74199999999999999</c:v>
                </c:pt>
                <c:pt idx="101">
                  <c:v>0.74</c:v>
                </c:pt>
                <c:pt idx="102">
                  <c:v>0.73699999999999999</c:v>
                </c:pt>
                <c:pt idx="103">
                  <c:v>0.73499999999999999</c:v>
                </c:pt>
                <c:pt idx="104">
                  <c:v>0.73299999999999998</c:v>
                </c:pt>
                <c:pt idx="105">
                  <c:v>0.73099999999999998</c:v>
                </c:pt>
                <c:pt idx="106">
                  <c:v>0.72799999999999998</c:v>
                </c:pt>
                <c:pt idx="107">
                  <c:v>0.72599999999999998</c:v>
                </c:pt>
                <c:pt idx="108">
                  <c:v>0.72399999999999998</c:v>
                </c:pt>
                <c:pt idx="109">
                  <c:v>0.72199999999999998</c:v>
                </c:pt>
                <c:pt idx="110">
                  <c:v>0.71899999999999997</c:v>
                </c:pt>
                <c:pt idx="111">
                  <c:v>0.71699999999999997</c:v>
                </c:pt>
                <c:pt idx="112">
                  <c:v>0.71499999999999997</c:v>
                </c:pt>
                <c:pt idx="113">
                  <c:v>0.71299999999999997</c:v>
                </c:pt>
                <c:pt idx="114">
                  <c:v>0.71</c:v>
                </c:pt>
                <c:pt idx="115">
                  <c:v>0.70799999999999996</c:v>
                </c:pt>
                <c:pt idx="116">
                  <c:v>0.70599999999999996</c:v>
                </c:pt>
                <c:pt idx="117">
                  <c:v>0.70399999999999996</c:v>
                </c:pt>
                <c:pt idx="118">
                  <c:v>0.70099999999999996</c:v>
                </c:pt>
                <c:pt idx="119">
                  <c:v>0.69899999999999995</c:v>
                </c:pt>
                <c:pt idx="120">
                  <c:v>0.69699999999999995</c:v>
                </c:pt>
                <c:pt idx="121">
                  <c:v>0.69499999999999995</c:v>
                </c:pt>
                <c:pt idx="122">
                  <c:v>0.69199999999999995</c:v>
                </c:pt>
                <c:pt idx="123">
                  <c:v>0.69</c:v>
                </c:pt>
                <c:pt idx="124">
                  <c:v>0.68400000000000005</c:v>
                </c:pt>
                <c:pt idx="125">
                  <c:v>0.67900000000000005</c:v>
                </c:pt>
                <c:pt idx="126">
                  <c:v>0.67300000000000004</c:v>
                </c:pt>
                <c:pt idx="127">
                  <c:v>0.66700000000000004</c:v>
                </c:pt>
                <c:pt idx="128">
                  <c:v>0.66200000000000003</c:v>
                </c:pt>
                <c:pt idx="129">
                  <c:v>0.65600000000000003</c:v>
                </c:pt>
                <c:pt idx="130">
                  <c:v>0.65</c:v>
                </c:pt>
                <c:pt idx="131">
                  <c:v>0.64500000000000002</c:v>
                </c:pt>
                <c:pt idx="132">
                  <c:v>0.63900000000000001</c:v>
                </c:pt>
                <c:pt idx="133">
                  <c:v>0.63300000000000001</c:v>
                </c:pt>
                <c:pt idx="134">
                  <c:v>0.628</c:v>
                </c:pt>
                <c:pt idx="135">
                  <c:v>0.622</c:v>
                </c:pt>
                <c:pt idx="136">
                  <c:v>0.61599999999999999</c:v>
                </c:pt>
                <c:pt idx="137">
                  <c:v>0.61099999999999999</c:v>
                </c:pt>
                <c:pt idx="138">
                  <c:v>0.60499999999999998</c:v>
                </c:pt>
                <c:pt idx="139">
                  <c:v>0.59899999999999998</c:v>
                </c:pt>
                <c:pt idx="140">
                  <c:v>0.59399999999999997</c:v>
                </c:pt>
                <c:pt idx="141">
                  <c:v>0.58799999999999997</c:v>
                </c:pt>
                <c:pt idx="142">
                  <c:v>0.58199999999999996</c:v>
                </c:pt>
                <c:pt idx="143">
                  <c:v>0.57699999999999996</c:v>
                </c:pt>
                <c:pt idx="144">
                  <c:v>0.57099999999999995</c:v>
                </c:pt>
                <c:pt idx="145">
                  <c:v>0.56499999999999995</c:v>
                </c:pt>
                <c:pt idx="146">
                  <c:v>0.56000000000000005</c:v>
                </c:pt>
                <c:pt idx="147">
                  <c:v>0.55400000000000005</c:v>
                </c:pt>
                <c:pt idx="148">
                  <c:v>0.54800000000000004</c:v>
                </c:pt>
                <c:pt idx="149">
                  <c:v>0.54300000000000004</c:v>
                </c:pt>
                <c:pt idx="150">
                  <c:v>0.53700000000000003</c:v>
                </c:pt>
                <c:pt idx="151">
                  <c:v>0.53100000000000003</c:v>
                </c:pt>
                <c:pt idx="152">
                  <c:v>0.52600000000000002</c:v>
                </c:pt>
                <c:pt idx="153">
                  <c:v>0.52</c:v>
                </c:pt>
                <c:pt idx="154">
                  <c:v>0.51400000000000001</c:v>
                </c:pt>
                <c:pt idx="155">
                  <c:v>0.50700000000000001</c:v>
                </c:pt>
                <c:pt idx="156">
                  <c:v>0.501</c:v>
                </c:pt>
                <c:pt idx="157">
                  <c:v>0.49399999999999999</c:v>
                </c:pt>
                <c:pt idx="158">
                  <c:v>0.48799999999999999</c:v>
                </c:pt>
                <c:pt idx="159">
                  <c:v>0.48099999999999998</c:v>
                </c:pt>
                <c:pt idx="160">
                  <c:v>0.47499999999999998</c:v>
                </c:pt>
                <c:pt idx="161">
                  <c:v>0.46800000000000003</c:v>
                </c:pt>
                <c:pt idx="162">
                  <c:v>0.46200000000000002</c:v>
                </c:pt>
                <c:pt idx="163">
                  <c:v>0.45500000000000002</c:v>
                </c:pt>
                <c:pt idx="164">
                  <c:v>0.44900000000000001</c:v>
                </c:pt>
                <c:pt idx="165">
                  <c:v>0.443</c:v>
                </c:pt>
                <c:pt idx="166">
                  <c:v>0.436</c:v>
                </c:pt>
                <c:pt idx="167">
                  <c:v>0.43</c:v>
                </c:pt>
                <c:pt idx="168">
                  <c:v>0.42299999999999999</c:v>
                </c:pt>
                <c:pt idx="169">
                  <c:v>0.41699999999999998</c:v>
                </c:pt>
                <c:pt idx="170">
                  <c:v>0.41</c:v>
                </c:pt>
                <c:pt idx="171">
                  <c:v>0.40400000000000003</c:v>
                </c:pt>
                <c:pt idx="172">
                  <c:v>0.39700000000000002</c:v>
                </c:pt>
                <c:pt idx="173">
                  <c:v>0.39100000000000001</c:v>
                </c:pt>
                <c:pt idx="174">
                  <c:v>0.38500000000000001</c:v>
                </c:pt>
                <c:pt idx="175">
                  <c:v>0.378</c:v>
                </c:pt>
                <c:pt idx="176">
                  <c:v>0.372</c:v>
                </c:pt>
                <c:pt idx="177">
                  <c:v>0.36499999999999999</c:v>
                </c:pt>
                <c:pt idx="178">
                  <c:v>0.35899999999999999</c:v>
                </c:pt>
                <c:pt idx="179">
                  <c:v>0.35199999999999998</c:v>
                </c:pt>
                <c:pt idx="180">
                  <c:v>0.34599999999999997</c:v>
                </c:pt>
                <c:pt idx="181">
                  <c:v>0.33900000000000002</c:v>
                </c:pt>
                <c:pt idx="182">
                  <c:v>0.33300000000000002</c:v>
                </c:pt>
                <c:pt idx="183">
                  <c:v>0.32600000000000001</c:v>
                </c:pt>
                <c:pt idx="184">
                  <c:v>0.32</c:v>
                </c:pt>
                <c:pt idx="185">
                  <c:v>0.315</c:v>
                </c:pt>
                <c:pt idx="186">
                  <c:v>0.309</c:v>
                </c:pt>
                <c:pt idx="187">
                  <c:v>0.30399999999999999</c:v>
                </c:pt>
                <c:pt idx="188">
                  <c:v>0.29799999999999999</c:v>
                </c:pt>
                <c:pt idx="189">
                  <c:v>0.29299999999999998</c:v>
                </c:pt>
                <c:pt idx="190">
                  <c:v>0.28699999999999998</c:v>
                </c:pt>
                <c:pt idx="191">
                  <c:v>0.28199999999999997</c:v>
                </c:pt>
                <c:pt idx="192">
                  <c:v>0.27600000000000002</c:v>
                </c:pt>
                <c:pt idx="193">
                  <c:v>0.27100000000000002</c:v>
                </c:pt>
                <c:pt idx="194">
                  <c:v>0.26500000000000001</c:v>
                </c:pt>
                <c:pt idx="195">
                  <c:v>0.26</c:v>
                </c:pt>
                <c:pt idx="196">
                  <c:v>0.254</c:v>
                </c:pt>
                <c:pt idx="197">
                  <c:v>0.249</c:v>
                </c:pt>
                <c:pt idx="198">
                  <c:v>0.24299999999999999</c:v>
                </c:pt>
                <c:pt idx="199">
                  <c:v>0.23799999999999999</c:v>
                </c:pt>
                <c:pt idx="200">
                  <c:v>0.23200000000000001</c:v>
                </c:pt>
                <c:pt idx="201">
                  <c:v>0.22700000000000001</c:v>
                </c:pt>
                <c:pt idx="202">
                  <c:v>0.221</c:v>
                </c:pt>
                <c:pt idx="203">
                  <c:v>0.216</c:v>
                </c:pt>
                <c:pt idx="204">
                  <c:v>0.21</c:v>
                </c:pt>
                <c:pt idx="205">
                  <c:v>0.20499999999999999</c:v>
                </c:pt>
                <c:pt idx="206">
                  <c:v>0.19900000000000001</c:v>
                </c:pt>
                <c:pt idx="207">
                  <c:v>0.19400000000000001</c:v>
                </c:pt>
                <c:pt idx="208">
                  <c:v>0.188</c:v>
                </c:pt>
                <c:pt idx="209">
                  <c:v>0.183</c:v>
                </c:pt>
                <c:pt idx="210">
                  <c:v>0.17699999999999999</c:v>
                </c:pt>
                <c:pt idx="211">
                  <c:v>0.17199999999999999</c:v>
                </c:pt>
                <c:pt idx="212">
                  <c:v>0.16600000000000001</c:v>
                </c:pt>
                <c:pt idx="213">
                  <c:v>0.161</c:v>
                </c:pt>
                <c:pt idx="214">
                  <c:v>0.155</c:v>
                </c:pt>
                <c:pt idx="215">
                  <c:v>0.15</c:v>
                </c:pt>
                <c:pt idx="216">
                  <c:v>0.14799999999999999</c:v>
                </c:pt>
                <c:pt idx="217">
                  <c:v>0.14599999999999999</c:v>
                </c:pt>
                <c:pt idx="218">
                  <c:v>0.14499999999999999</c:v>
                </c:pt>
                <c:pt idx="219">
                  <c:v>0.14299999999999999</c:v>
                </c:pt>
                <c:pt idx="220">
                  <c:v>0.14099999999999999</c:v>
                </c:pt>
                <c:pt idx="221">
                  <c:v>0.13900000000000001</c:v>
                </c:pt>
                <c:pt idx="222">
                  <c:v>0.13800000000000001</c:v>
                </c:pt>
                <c:pt idx="223">
                  <c:v>0.13600000000000001</c:v>
                </c:pt>
                <c:pt idx="224">
                  <c:v>0.13400000000000001</c:v>
                </c:pt>
                <c:pt idx="225">
                  <c:v>0.13200000000000001</c:v>
                </c:pt>
                <c:pt idx="226">
                  <c:v>0.13</c:v>
                </c:pt>
                <c:pt idx="227">
                  <c:v>0.129</c:v>
                </c:pt>
                <c:pt idx="228">
                  <c:v>0.127</c:v>
                </c:pt>
                <c:pt idx="229">
                  <c:v>0.125</c:v>
                </c:pt>
                <c:pt idx="230">
                  <c:v>0.123</c:v>
                </c:pt>
                <c:pt idx="231">
                  <c:v>0.121</c:v>
                </c:pt>
                <c:pt idx="232">
                  <c:v>0.12</c:v>
                </c:pt>
                <c:pt idx="233">
                  <c:v>0.11799999999999999</c:v>
                </c:pt>
                <c:pt idx="234">
                  <c:v>0.11600000000000001</c:v>
                </c:pt>
                <c:pt idx="235">
                  <c:v>0.114</c:v>
                </c:pt>
                <c:pt idx="236">
                  <c:v>0.113</c:v>
                </c:pt>
                <c:pt idx="237">
                  <c:v>0.111</c:v>
                </c:pt>
                <c:pt idx="238">
                  <c:v>0.109</c:v>
                </c:pt>
                <c:pt idx="239">
                  <c:v>0.107</c:v>
                </c:pt>
                <c:pt idx="240">
                  <c:v>0.105</c:v>
                </c:pt>
                <c:pt idx="241">
                  <c:v>0.104</c:v>
                </c:pt>
                <c:pt idx="242">
                  <c:v>0.10199999999999999</c:v>
                </c:pt>
                <c:pt idx="243">
                  <c:v>0.1</c:v>
                </c:pt>
                <c:pt idx="244">
                  <c:v>0.1</c:v>
                </c:pt>
                <c:pt idx="245">
                  <c:v>0.1</c:v>
                </c:pt>
                <c:pt idx="246">
                  <c:v>0.1</c:v>
                </c:pt>
                <c:pt idx="247">
                  <c:v>0.1</c:v>
                </c:pt>
                <c:pt idx="248">
                  <c:v>0.1</c:v>
                </c:pt>
                <c:pt idx="249">
                  <c:v>0.1</c:v>
                </c:pt>
                <c:pt idx="250">
                  <c:v>0.1</c:v>
                </c:pt>
                <c:pt idx="251">
                  <c:v>0.1</c:v>
                </c:pt>
                <c:pt idx="252">
                  <c:v>0.1</c:v>
                </c:pt>
                <c:pt idx="253">
                  <c:v>0.1</c:v>
                </c:pt>
                <c:pt idx="254">
                  <c:v>0.1</c:v>
                </c:pt>
                <c:pt idx="255">
                  <c:v>0.1</c:v>
                </c:pt>
                <c:pt idx="256">
                  <c:v>0.1</c:v>
                </c:pt>
                <c:pt idx="257">
                  <c:v>0.1</c:v>
                </c:pt>
                <c:pt idx="258">
                  <c:v>0.1</c:v>
                </c:pt>
                <c:pt idx="259">
                  <c:v>0.1</c:v>
                </c:pt>
                <c:pt idx="260">
                  <c:v>0.1</c:v>
                </c:pt>
                <c:pt idx="261">
                  <c:v>0.1</c:v>
                </c:pt>
                <c:pt idx="262">
                  <c:v>0.1</c:v>
                </c:pt>
                <c:pt idx="263">
                  <c:v>0.1</c:v>
                </c:pt>
                <c:pt idx="264">
                  <c:v>0.1</c:v>
                </c:pt>
                <c:pt idx="265">
                  <c:v>0.1</c:v>
                </c:pt>
                <c:pt idx="266">
                  <c:v>0.1</c:v>
                </c:pt>
                <c:pt idx="267">
                  <c:v>0.1</c:v>
                </c:pt>
                <c:pt idx="268">
                  <c:v>0.1</c:v>
                </c:pt>
                <c:pt idx="269">
                  <c:v>0.1</c:v>
                </c:pt>
                <c:pt idx="270">
                  <c:v>0.1</c:v>
                </c:pt>
                <c:pt idx="271">
                  <c:v>0.1</c:v>
                </c:pt>
                <c:pt idx="272">
                  <c:v>0.1</c:v>
                </c:pt>
                <c:pt idx="273">
                  <c:v>0.1</c:v>
                </c:pt>
                <c:pt idx="274">
                  <c:v>0.1</c:v>
                </c:pt>
                <c:pt idx="275">
                  <c:v>0.1</c:v>
                </c:pt>
                <c:pt idx="276">
                  <c:v>0.1</c:v>
                </c:pt>
                <c:pt idx="277">
                  <c:v>0.1</c:v>
                </c:pt>
                <c:pt idx="278">
                  <c:v>0.1</c:v>
                </c:pt>
                <c:pt idx="279">
                  <c:v>0.1</c:v>
                </c:pt>
                <c:pt idx="280">
                  <c:v>0.1</c:v>
                </c:pt>
                <c:pt idx="281">
                  <c:v>0.1</c:v>
                </c:pt>
                <c:pt idx="282">
                  <c:v>0.1</c:v>
                </c:pt>
                <c:pt idx="283">
                  <c:v>0.1</c:v>
                </c:pt>
                <c:pt idx="284">
                  <c:v>0.1</c:v>
                </c:pt>
                <c:pt idx="285">
                  <c:v>0.1</c:v>
                </c:pt>
                <c:pt idx="286">
                  <c:v>0.1</c:v>
                </c:pt>
                <c:pt idx="287">
                  <c:v>0.1</c:v>
                </c:pt>
                <c:pt idx="288">
                  <c:v>0.1</c:v>
                </c:pt>
                <c:pt idx="289">
                  <c:v>0.1</c:v>
                </c:pt>
                <c:pt idx="290">
                  <c:v>0.1</c:v>
                </c:pt>
                <c:pt idx="291">
                  <c:v>0.1</c:v>
                </c:pt>
                <c:pt idx="292">
                  <c:v>0.1</c:v>
                </c:pt>
                <c:pt idx="293">
                  <c:v>0.1</c:v>
                </c:pt>
                <c:pt idx="294">
                  <c:v>0.1</c:v>
                </c:pt>
                <c:pt idx="295">
                  <c:v>0.1</c:v>
                </c:pt>
                <c:pt idx="296">
                  <c:v>0.1</c:v>
                </c:pt>
                <c:pt idx="297">
                  <c:v>0.1</c:v>
                </c:pt>
                <c:pt idx="298">
                  <c:v>0.1</c:v>
                </c:pt>
                <c:pt idx="299">
                  <c:v>0.1</c:v>
                </c:pt>
                <c:pt idx="300">
                  <c:v>0.1</c:v>
                </c:pt>
                <c:pt idx="301">
                  <c:v>0.1</c:v>
                </c:pt>
                <c:pt idx="302">
                  <c:v>0.1</c:v>
                </c:pt>
                <c:pt idx="303">
                  <c:v>0.1</c:v>
                </c:pt>
                <c:pt idx="304">
                  <c:v>0.1</c:v>
                </c:pt>
                <c:pt idx="305">
                  <c:v>0.10199999999999999</c:v>
                </c:pt>
                <c:pt idx="306">
                  <c:v>0.104</c:v>
                </c:pt>
                <c:pt idx="307">
                  <c:v>0.106</c:v>
                </c:pt>
                <c:pt idx="308">
                  <c:v>0.108</c:v>
                </c:pt>
                <c:pt idx="309">
                  <c:v>0.11</c:v>
                </c:pt>
                <c:pt idx="310">
                  <c:v>0.112</c:v>
                </c:pt>
                <c:pt idx="311">
                  <c:v>0.114</c:v>
                </c:pt>
                <c:pt idx="312">
                  <c:v>0.115</c:v>
                </c:pt>
                <c:pt idx="313">
                  <c:v>0.11700000000000001</c:v>
                </c:pt>
                <c:pt idx="314">
                  <c:v>0.11899999999999999</c:v>
                </c:pt>
                <c:pt idx="315">
                  <c:v>0.121</c:v>
                </c:pt>
                <c:pt idx="316">
                  <c:v>0.123</c:v>
                </c:pt>
                <c:pt idx="317">
                  <c:v>0.125</c:v>
                </c:pt>
                <c:pt idx="318">
                  <c:v>0.127</c:v>
                </c:pt>
                <c:pt idx="319">
                  <c:v>0.129</c:v>
                </c:pt>
                <c:pt idx="320">
                  <c:v>0.13100000000000001</c:v>
                </c:pt>
                <c:pt idx="321">
                  <c:v>0.13300000000000001</c:v>
                </c:pt>
                <c:pt idx="322">
                  <c:v>0.13500000000000001</c:v>
                </c:pt>
                <c:pt idx="323">
                  <c:v>0.13700000000000001</c:v>
                </c:pt>
                <c:pt idx="324">
                  <c:v>0.13900000000000001</c:v>
                </c:pt>
                <c:pt idx="325">
                  <c:v>0.14099999999999999</c:v>
                </c:pt>
                <c:pt idx="326">
                  <c:v>0.14299999999999999</c:v>
                </c:pt>
                <c:pt idx="327">
                  <c:v>0.14499999999999999</c:v>
                </c:pt>
                <c:pt idx="328">
                  <c:v>0.14599999999999999</c:v>
                </c:pt>
                <c:pt idx="329">
                  <c:v>0.14799999999999999</c:v>
                </c:pt>
                <c:pt idx="330">
                  <c:v>0.15</c:v>
                </c:pt>
                <c:pt idx="331">
                  <c:v>0.152</c:v>
                </c:pt>
                <c:pt idx="332">
                  <c:v>0.154</c:v>
                </c:pt>
                <c:pt idx="333">
                  <c:v>0.156</c:v>
                </c:pt>
                <c:pt idx="334">
                  <c:v>0.158</c:v>
                </c:pt>
                <c:pt idx="335">
                  <c:v>0.16</c:v>
                </c:pt>
                <c:pt idx="336">
                  <c:v>0.16600000000000001</c:v>
                </c:pt>
                <c:pt idx="337">
                  <c:v>0.17100000000000001</c:v>
                </c:pt>
                <c:pt idx="338">
                  <c:v>0.17699999999999999</c:v>
                </c:pt>
                <c:pt idx="339">
                  <c:v>0.183</c:v>
                </c:pt>
                <c:pt idx="340">
                  <c:v>0.188</c:v>
                </c:pt>
                <c:pt idx="341">
                  <c:v>0.19400000000000001</c:v>
                </c:pt>
                <c:pt idx="342">
                  <c:v>0.2</c:v>
                </c:pt>
                <c:pt idx="343">
                  <c:v>0.20499999999999999</c:v>
                </c:pt>
                <c:pt idx="344">
                  <c:v>0.21099999999999999</c:v>
                </c:pt>
                <c:pt idx="345">
                  <c:v>0.217</c:v>
                </c:pt>
                <c:pt idx="346">
                  <c:v>0.222</c:v>
                </c:pt>
                <c:pt idx="347">
                  <c:v>0.22800000000000001</c:v>
                </c:pt>
                <c:pt idx="348">
                  <c:v>0.23400000000000001</c:v>
                </c:pt>
                <c:pt idx="349">
                  <c:v>0.23899999999999999</c:v>
                </c:pt>
                <c:pt idx="350">
                  <c:v>0.245</c:v>
                </c:pt>
                <c:pt idx="351">
                  <c:v>0.251</c:v>
                </c:pt>
                <c:pt idx="352">
                  <c:v>0.25600000000000001</c:v>
                </c:pt>
                <c:pt idx="353">
                  <c:v>0.26200000000000001</c:v>
                </c:pt>
                <c:pt idx="354">
                  <c:v>0.26800000000000002</c:v>
                </c:pt>
                <c:pt idx="355">
                  <c:v>0.27300000000000002</c:v>
                </c:pt>
                <c:pt idx="356">
                  <c:v>0.27900000000000003</c:v>
                </c:pt>
                <c:pt idx="357">
                  <c:v>0.28499999999999998</c:v>
                </c:pt>
                <c:pt idx="358">
                  <c:v>0.28999999999999998</c:v>
                </c:pt>
                <c:pt idx="359">
                  <c:v>0.29599999999999999</c:v>
                </c:pt>
                <c:pt idx="360">
                  <c:v>0.30199999999999999</c:v>
                </c:pt>
                <c:pt idx="361">
                  <c:v>0.307</c:v>
                </c:pt>
                <c:pt idx="362">
                  <c:v>0.313</c:v>
                </c:pt>
                <c:pt idx="363">
                  <c:v>0.31900000000000001</c:v>
                </c:pt>
                <c:pt idx="364">
                  <c:v>0.32400000000000001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CA-4D9B-98B4-B1232E42C700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'[2]Données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'[2]Données gaz'!$Q$2:$Q$366</c:f>
              <c:numCache>
                <c:formatCode>General</c:formatCode>
                <c:ptCount val="365"/>
                <c:pt idx="0">
                  <c:v>0.58499999999999996</c:v>
                </c:pt>
                <c:pt idx="1">
                  <c:v>0.59</c:v>
                </c:pt>
                <c:pt idx="2">
                  <c:v>0.59399999999999997</c:v>
                </c:pt>
                <c:pt idx="3">
                  <c:v>0.59899999999999998</c:v>
                </c:pt>
                <c:pt idx="4">
                  <c:v>0.60399999999999998</c:v>
                </c:pt>
                <c:pt idx="5">
                  <c:v>0.60799999999999998</c:v>
                </c:pt>
                <c:pt idx="6">
                  <c:v>0.61299999999999999</c:v>
                </c:pt>
                <c:pt idx="7">
                  <c:v>0.61799999999999999</c:v>
                </c:pt>
                <c:pt idx="8">
                  <c:v>0.622</c:v>
                </c:pt>
                <c:pt idx="9">
                  <c:v>0.627</c:v>
                </c:pt>
                <c:pt idx="10">
                  <c:v>0.63200000000000001</c:v>
                </c:pt>
                <c:pt idx="11">
                  <c:v>0.63600000000000001</c:v>
                </c:pt>
                <c:pt idx="12">
                  <c:v>0.64100000000000001</c:v>
                </c:pt>
                <c:pt idx="13">
                  <c:v>0.64600000000000002</c:v>
                </c:pt>
                <c:pt idx="14">
                  <c:v>0.65</c:v>
                </c:pt>
                <c:pt idx="15">
                  <c:v>0.65500000000000003</c:v>
                </c:pt>
                <c:pt idx="16">
                  <c:v>0.66</c:v>
                </c:pt>
                <c:pt idx="17">
                  <c:v>0.66500000000000004</c:v>
                </c:pt>
                <c:pt idx="18">
                  <c:v>0.66900000000000004</c:v>
                </c:pt>
                <c:pt idx="19">
                  <c:v>0.67400000000000004</c:v>
                </c:pt>
                <c:pt idx="20">
                  <c:v>0.67900000000000005</c:v>
                </c:pt>
                <c:pt idx="21">
                  <c:v>0.68300000000000005</c:v>
                </c:pt>
                <c:pt idx="22">
                  <c:v>0.68799999999999994</c:v>
                </c:pt>
                <c:pt idx="23">
                  <c:v>0.69299999999999995</c:v>
                </c:pt>
                <c:pt idx="24">
                  <c:v>0.69699999999999995</c:v>
                </c:pt>
                <c:pt idx="25">
                  <c:v>0.70199999999999996</c:v>
                </c:pt>
                <c:pt idx="26">
                  <c:v>0.70699999999999996</c:v>
                </c:pt>
                <c:pt idx="27">
                  <c:v>0.71099999999999997</c:v>
                </c:pt>
                <c:pt idx="28">
                  <c:v>0.71599999999999997</c:v>
                </c:pt>
                <c:pt idx="29">
                  <c:v>0.72099999999999997</c:v>
                </c:pt>
                <c:pt idx="30">
                  <c:v>0.72499999999999998</c:v>
                </c:pt>
                <c:pt idx="31">
                  <c:v>0.73</c:v>
                </c:pt>
                <c:pt idx="32">
                  <c:v>0.73399999999999999</c:v>
                </c:pt>
                <c:pt idx="33">
                  <c:v>0.73699999999999999</c:v>
                </c:pt>
                <c:pt idx="34">
                  <c:v>0.74099999999999999</c:v>
                </c:pt>
                <c:pt idx="35">
                  <c:v>0.74399999999999999</c:v>
                </c:pt>
                <c:pt idx="36">
                  <c:v>0.748</c:v>
                </c:pt>
                <c:pt idx="37">
                  <c:v>0.751</c:v>
                </c:pt>
                <c:pt idx="38">
                  <c:v>0.755</c:v>
                </c:pt>
                <c:pt idx="39">
                  <c:v>0.75800000000000001</c:v>
                </c:pt>
                <c:pt idx="40">
                  <c:v>0.76200000000000001</c:v>
                </c:pt>
                <c:pt idx="41">
                  <c:v>0.76500000000000001</c:v>
                </c:pt>
                <c:pt idx="42">
                  <c:v>0.76900000000000002</c:v>
                </c:pt>
                <c:pt idx="43">
                  <c:v>0.77300000000000002</c:v>
                </c:pt>
                <c:pt idx="44">
                  <c:v>0.77600000000000002</c:v>
                </c:pt>
                <c:pt idx="45">
                  <c:v>0.78</c:v>
                </c:pt>
                <c:pt idx="46">
                  <c:v>0.78300000000000003</c:v>
                </c:pt>
                <c:pt idx="47">
                  <c:v>0.78700000000000003</c:v>
                </c:pt>
                <c:pt idx="48">
                  <c:v>0.79</c:v>
                </c:pt>
                <c:pt idx="49">
                  <c:v>0.79400000000000004</c:v>
                </c:pt>
                <c:pt idx="50">
                  <c:v>0.79700000000000004</c:v>
                </c:pt>
                <c:pt idx="51">
                  <c:v>0.80100000000000005</c:v>
                </c:pt>
                <c:pt idx="52">
                  <c:v>0.80500000000000005</c:v>
                </c:pt>
                <c:pt idx="53">
                  <c:v>0.80800000000000005</c:v>
                </c:pt>
                <c:pt idx="54">
                  <c:v>0.81200000000000006</c:v>
                </c:pt>
                <c:pt idx="55">
                  <c:v>0.81499999999999995</c:v>
                </c:pt>
                <c:pt idx="56">
                  <c:v>0.81899999999999995</c:v>
                </c:pt>
                <c:pt idx="57">
                  <c:v>0.82199999999999995</c:v>
                </c:pt>
                <c:pt idx="58">
                  <c:v>0.82599999999999996</c:v>
                </c:pt>
                <c:pt idx="59">
                  <c:v>0.82899999999999996</c:v>
                </c:pt>
                <c:pt idx="60">
                  <c:v>0.83299999999999996</c:v>
                </c:pt>
                <c:pt idx="61">
                  <c:v>0.83599999999999997</c:v>
                </c:pt>
                <c:pt idx="62">
                  <c:v>0.84</c:v>
                </c:pt>
                <c:pt idx="63">
                  <c:v>0.84099999999999997</c:v>
                </c:pt>
                <c:pt idx="64">
                  <c:v>0.84299999999999997</c:v>
                </c:pt>
                <c:pt idx="65">
                  <c:v>0.84399999999999997</c:v>
                </c:pt>
                <c:pt idx="66">
                  <c:v>0.84499999999999997</c:v>
                </c:pt>
                <c:pt idx="67">
                  <c:v>0.84699999999999998</c:v>
                </c:pt>
                <c:pt idx="68">
                  <c:v>0.84799999999999998</c:v>
                </c:pt>
                <c:pt idx="69">
                  <c:v>0.84899999999999998</c:v>
                </c:pt>
                <c:pt idx="70">
                  <c:v>0.85099999999999998</c:v>
                </c:pt>
                <c:pt idx="71">
                  <c:v>0.85199999999999998</c:v>
                </c:pt>
                <c:pt idx="72">
                  <c:v>0.85299999999999998</c:v>
                </c:pt>
                <c:pt idx="73">
                  <c:v>0.85499999999999998</c:v>
                </c:pt>
                <c:pt idx="74">
                  <c:v>0.85599999999999998</c:v>
                </c:pt>
                <c:pt idx="75">
                  <c:v>0.85699999999999998</c:v>
                </c:pt>
                <c:pt idx="76">
                  <c:v>0.85899999999999999</c:v>
                </c:pt>
                <c:pt idx="77">
                  <c:v>0.86</c:v>
                </c:pt>
                <c:pt idx="78">
                  <c:v>0.86099999999999999</c:v>
                </c:pt>
                <c:pt idx="79">
                  <c:v>0.86299999999999999</c:v>
                </c:pt>
                <c:pt idx="80">
                  <c:v>0.86399999999999999</c:v>
                </c:pt>
                <c:pt idx="81">
                  <c:v>0.86499999999999999</c:v>
                </c:pt>
                <c:pt idx="82">
                  <c:v>0.86699999999999999</c:v>
                </c:pt>
                <c:pt idx="83">
                  <c:v>0.86799999999999999</c:v>
                </c:pt>
                <c:pt idx="84">
                  <c:v>0.86899999999999999</c:v>
                </c:pt>
                <c:pt idx="85">
                  <c:v>0.871</c:v>
                </c:pt>
                <c:pt idx="86">
                  <c:v>0.872</c:v>
                </c:pt>
                <c:pt idx="87">
                  <c:v>0.873</c:v>
                </c:pt>
                <c:pt idx="88">
                  <c:v>0.875</c:v>
                </c:pt>
                <c:pt idx="89">
                  <c:v>0.876</c:v>
                </c:pt>
                <c:pt idx="90">
                  <c:v>0.877</c:v>
                </c:pt>
                <c:pt idx="91">
                  <c:v>0.879</c:v>
                </c:pt>
                <c:pt idx="92">
                  <c:v>0.88</c:v>
                </c:pt>
                <c:pt idx="93">
                  <c:v>0.878</c:v>
                </c:pt>
                <c:pt idx="94">
                  <c:v>0.876</c:v>
                </c:pt>
                <c:pt idx="95">
                  <c:v>0.875</c:v>
                </c:pt>
                <c:pt idx="96">
                  <c:v>0.873</c:v>
                </c:pt>
                <c:pt idx="97">
                  <c:v>0.871</c:v>
                </c:pt>
                <c:pt idx="98">
                  <c:v>0.86899999999999999</c:v>
                </c:pt>
                <c:pt idx="99">
                  <c:v>0.86799999999999999</c:v>
                </c:pt>
                <c:pt idx="100">
                  <c:v>0.86599999999999999</c:v>
                </c:pt>
                <c:pt idx="101">
                  <c:v>0.86399999999999999</c:v>
                </c:pt>
                <c:pt idx="102">
                  <c:v>0.86199999999999999</c:v>
                </c:pt>
                <c:pt idx="103">
                  <c:v>0.86</c:v>
                </c:pt>
                <c:pt idx="104">
                  <c:v>0.85899999999999999</c:v>
                </c:pt>
                <c:pt idx="105">
                  <c:v>0.85699999999999998</c:v>
                </c:pt>
                <c:pt idx="106">
                  <c:v>0.85499999999999998</c:v>
                </c:pt>
                <c:pt idx="107">
                  <c:v>0.85299999999999998</c:v>
                </c:pt>
                <c:pt idx="108">
                  <c:v>0.85199999999999998</c:v>
                </c:pt>
                <c:pt idx="109">
                  <c:v>0.85</c:v>
                </c:pt>
                <c:pt idx="110">
                  <c:v>0.84799999999999998</c:v>
                </c:pt>
                <c:pt idx="111">
                  <c:v>0.84599999999999997</c:v>
                </c:pt>
                <c:pt idx="112">
                  <c:v>0.84499999999999997</c:v>
                </c:pt>
                <c:pt idx="113">
                  <c:v>0.84299999999999997</c:v>
                </c:pt>
                <c:pt idx="114">
                  <c:v>0.84099999999999997</c:v>
                </c:pt>
                <c:pt idx="115">
                  <c:v>0.83899999999999997</c:v>
                </c:pt>
                <c:pt idx="116">
                  <c:v>0.83699999999999997</c:v>
                </c:pt>
                <c:pt idx="117">
                  <c:v>0.83599999999999997</c:v>
                </c:pt>
                <c:pt idx="118">
                  <c:v>0.83399999999999996</c:v>
                </c:pt>
                <c:pt idx="119">
                  <c:v>0.83199999999999996</c:v>
                </c:pt>
                <c:pt idx="120">
                  <c:v>0.83</c:v>
                </c:pt>
                <c:pt idx="121">
                  <c:v>0.82899999999999996</c:v>
                </c:pt>
                <c:pt idx="122">
                  <c:v>0.82699999999999996</c:v>
                </c:pt>
                <c:pt idx="123">
                  <c:v>0.82499999999999996</c:v>
                </c:pt>
                <c:pt idx="124">
                  <c:v>0.82099999999999995</c:v>
                </c:pt>
                <c:pt idx="125">
                  <c:v>0.81599999999999995</c:v>
                </c:pt>
                <c:pt idx="126">
                  <c:v>0.81200000000000006</c:v>
                </c:pt>
                <c:pt idx="127">
                  <c:v>0.80700000000000005</c:v>
                </c:pt>
                <c:pt idx="128">
                  <c:v>0.80300000000000005</c:v>
                </c:pt>
                <c:pt idx="129">
                  <c:v>0.79800000000000004</c:v>
                </c:pt>
                <c:pt idx="130">
                  <c:v>0.79400000000000004</c:v>
                </c:pt>
                <c:pt idx="131">
                  <c:v>0.78900000000000003</c:v>
                </c:pt>
                <c:pt idx="132">
                  <c:v>0.78500000000000003</c:v>
                </c:pt>
                <c:pt idx="133">
                  <c:v>0.78</c:v>
                </c:pt>
                <c:pt idx="134">
                  <c:v>0.77600000000000002</c:v>
                </c:pt>
                <c:pt idx="135">
                  <c:v>0.77100000000000002</c:v>
                </c:pt>
                <c:pt idx="136">
                  <c:v>0.76700000000000002</c:v>
                </c:pt>
                <c:pt idx="137">
                  <c:v>0.76200000000000001</c:v>
                </c:pt>
                <c:pt idx="138">
                  <c:v>0.75800000000000001</c:v>
                </c:pt>
                <c:pt idx="139">
                  <c:v>0.753</c:v>
                </c:pt>
                <c:pt idx="140">
                  <c:v>0.749</c:v>
                </c:pt>
                <c:pt idx="141">
                  <c:v>0.74399999999999999</c:v>
                </c:pt>
                <c:pt idx="142">
                  <c:v>0.74</c:v>
                </c:pt>
                <c:pt idx="143">
                  <c:v>0.73499999999999999</c:v>
                </c:pt>
                <c:pt idx="144">
                  <c:v>0.73099999999999998</c:v>
                </c:pt>
                <c:pt idx="145">
                  <c:v>0.72599999999999998</c:v>
                </c:pt>
                <c:pt idx="146">
                  <c:v>0.72199999999999998</c:v>
                </c:pt>
                <c:pt idx="147">
                  <c:v>0.71699999999999997</c:v>
                </c:pt>
                <c:pt idx="148">
                  <c:v>0.71299999999999997</c:v>
                </c:pt>
                <c:pt idx="149">
                  <c:v>0.70799999999999996</c:v>
                </c:pt>
                <c:pt idx="150">
                  <c:v>0.70399999999999996</c:v>
                </c:pt>
                <c:pt idx="151">
                  <c:v>0.69899999999999995</c:v>
                </c:pt>
                <c:pt idx="152">
                  <c:v>0.69499999999999995</c:v>
                </c:pt>
                <c:pt idx="153">
                  <c:v>0.69</c:v>
                </c:pt>
                <c:pt idx="154">
                  <c:v>0.68500000000000005</c:v>
                </c:pt>
                <c:pt idx="155">
                  <c:v>0.67900000000000005</c:v>
                </c:pt>
                <c:pt idx="156">
                  <c:v>0.67400000000000004</c:v>
                </c:pt>
                <c:pt idx="157">
                  <c:v>0.66900000000000004</c:v>
                </c:pt>
                <c:pt idx="158">
                  <c:v>0.66300000000000003</c:v>
                </c:pt>
                <c:pt idx="159">
                  <c:v>0.65800000000000003</c:v>
                </c:pt>
                <c:pt idx="160">
                  <c:v>0.65300000000000002</c:v>
                </c:pt>
                <c:pt idx="161">
                  <c:v>0.64700000000000002</c:v>
                </c:pt>
                <c:pt idx="162">
                  <c:v>0.64200000000000002</c:v>
                </c:pt>
                <c:pt idx="163">
                  <c:v>0.63700000000000001</c:v>
                </c:pt>
                <c:pt idx="164">
                  <c:v>0.63100000000000001</c:v>
                </c:pt>
                <c:pt idx="165">
                  <c:v>0.626</c:v>
                </c:pt>
                <c:pt idx="166">
                  <c:v>0.621</c:v>
                </c:pt>
                <c:pt idx="167">
                  <c:v>0.61499999999999999</c:v>
                </c:pt>
                <c:pt idx="168">
                  <c:v>0.61</c:v>
                </c:pt>
                <c:pt idx="169">
                  <c:v>0.60499999999999998</c:v>
                </c:pt>
                <c:pt idx="170">
                  <c:v>0.6</c:v>
                </c:pt>
                <c:pt idx="171">
                  <c:v>0.59399999999999997</c:v>
                </c:pt>
                <c:pt idx="172">
                  <c:v>0.58899999999999997</c:v>
                </c:pt>
                <c:pt idx="173">
                  <c:v>0.58399999999999996</c:v>
                </c:pt>
                <c:pt idx="174">
                  <c:v>0.57799999999999996</c:v>
                </c:pt>
                <c:pt idx="175">
                  <c:v>0.57299999999999995</c:v>
                </c:pt>
                <c:pt idx="176">
                  <c:v>0.56799999999999995</c:v>
                </c:pt>
                <c:pt idx="177">
                  <c:v>0.56200000000000006</c:v>
                </c:pt>
                <c:pt idx="178">
                  <c:v>0.55700000000000005</c:v>
                </c:pt>
                <c:pt idx="179">
                  <c:v>0.55200000000000005</c:v>
                </c:pt>
                <c:pt idx="180">
                  <c:v>0.54600000000000004</c:v>
                </c:pt>
                <c:pt idx="181">
                  <c:v>0.54100000000000004</c:v>
                </c:pt>
                <c:pt idx="182">
                  <c:v>0.53600000000000003</c:v>
                </c:pt>
                <c:pt idx="183">
                  <c:v>0.53</c:v>
                </c:pt>
                <c:pt idx="184">
                  <c:v>0.52500000000000002</c:v>
                </c:pt>
                <c:pt idx="185">
                  <c:v>0.52100000000000002</c:v>
                </c:pt>
                <c:pt idx="186">
                  <c:v>0.51600000000000001</c:v>
                </c:pt>
                <c:pt idx="187">
                  <c:v>0.51200000000000001</c:v>
                </c:pt>
                <c:pt idx="188">
                  <c:v>0.50800000000000001</c:v>
                </c:pt>
                <c:pt idx="189">
                  <c:v>0.503</c:v>
                </c:pt>
                <c:pt idx="190">
                  <c:v>0.499</c:v>
                </c:pt>
                <c:pt idx="191">
                  <c:v>0.495</c:v>
                </c:pt>
                <c:pt idx="192">
                  <c:v>0.49</c:v>
                </c:pt>
                <c:pt idx="193">
                  <c:v>0.48599999999999999</c:v>
                </c:pt>
                <c:pt idx="194">
                  <c:v>0.48099999999999998</c:v>
                </c:pt>
                <c:pt idx="195">
                  <c:v>0.47699999999999998</c:v>
                </c:pt>
                <c:pt idx="196">
                  <c:v>0.47299999999999998</c:v>
                </c:pt>
                <c:pt idx="197">
                  <c:v>0.46800000000000003</c:v>
                </c:pt>
                <c:pt idx="198">
                  <c:v>0.46400000000000002</c:v>
                </c:pt>
                <c:pt idx="199">
                  <c:v>0.46</c:v>
                </c:pt>
                <c:pt idx="200">
                  <c:v>0.45500000000000002</c:v>
                </c:pt>
                <c:pt idx="201">
                  <c:v>0.45100000000000001</c:v>
                </c:pt>
                <c:pt idx="202">
                  <c:v>0.44700000000000001</c:v>
                </c:pt>
                <c:pt idx="203">
                  <c:v>0.442</c:v>
                </c:pt>
                <c:pt idx="204">
                  <c:v>0.438</c:v>
                </c:pt>
                <c:pt idx="205">
                  <c:v>0.434</c:v>
                </c:pt>
                <c:pt idx="206">
                  <c:v>0.42899999999999999</c:v>
                </c:pt>
                <c:pt idx="207">
                  <c:v>0.42499999999999999</c:v>
                </c:pt>
                <c:pt idx="208">
                  <c:v>0.42</c:v>
                </c:pt>
                <c:pt idx="209">
                  <c:v>0.41599999999999998</c:v>
                </c:pt>
                <c:pt idx="210">
                  <c:v>0.41199999999999998</c:v>
                </c:pt>
                <c:pt idx="211">
                  <c:v>0.40699999999999997</c:v>
                </c:pt>
                <c:pt idx="212">
                  <c:v>0.40300000000000002</c:v>
                </c:pt>
                <c:pt idx="213">
                  <c:v>0.39900000000000002</c:v>
                </c:pt>
                <c:pt idx="214">
                  <c:v>0.39400000000000002</c:v>
                </c:pt>
                <c:pt idx="215">
                  <c:v>0.39</c:v>
                </c:pt>
                <c:pt idx="216">
                  <c:v>0.38900000000000001</c:v>
                </c:pt>
                <c:pt idx="217">
                  <c:v>0.38700000000000001</c:v>
                </c:pt>
                <c:pt idx="218">
                  <c:v>0.38600000000000001</c:v>
                </c:pt>
                <c:pt idx="219">
                  <c:v>0.38400000000000001</c:v>
                </c:pt>
                <c:pt idx="220">
                  <c:v>0.38300000000000001</c:v>
                </c:pt>
                <c:pt idx="221">
                  <c:v>0.38100000000000001</c:v>
                </c:pt>
                <c:pt idx="222">
                  <c:v>0.38</c:v>
                </c:pt>
                <c:pt idx="223">
                  <c:v>0.379</c:v>
                </c:pt>
                <c:pt idx="224">
                  <c:v>0.377</c:v>
                </c:pt>
                <c:pt idx="225">
                  <c:v>0.376</c:v>
                </c:pt>
                <c:pt idx="226">
                  <c:v>0.374</c:v>
                </c:pt>
                <c:pt idx="227">
                  <c:v>0.373</c:v>
                </c:pt>
                <c:pt idx="228">
                  <c:v>0.371</c:v>
                </c:pt>
                <c:pt idx="229">
                  <c:v>0.37</c:v>
                </c:pt>
                <c:pt idx="230">
                  <c:v>0.36899999999999999</c:v>
                </c:pt>
                <c:pt idx="231">
                  <c:v>0.36699999999999999</c:v>
                </c:pt>
                <c:pt idx="232">
                  <c:v>0.36599999999999999</c:v>
                </c:pt>
                <c:pt idx="233">
                  <c:v>0.36399999999999999</c:v>
                </c:pt>
                <c:pt idx="234">
                  <c:v>0.36299999999999999</c:v>
                </c:pt>
                <c:pt idx="235">
                  <c:v>0.36099999999999999</c:v>
                </c:pt>
                <c:pt idx="236">
                  <c:v>0.36</c:v>
                </c:pt>
                <c:pt idx="237">
                  <c:v>0.35899999999999999</c:v>
                </c:pt>
                <c:pt idx="238">
                  <c:v>0.35699999999999998</c:v>
                </c:pt>
                <c:pt idx="239">
                  <c:v>0.35599999999999998</c:v>
                </c:pt>
                <c:pt idx="240">
                  <c:v>0.35399999999999998</c:v>
                </c:pt>
                <c:pt idx="241">
                  <c:v>0.35299999999999998</c:v>
                </c:pt>
                <c:pt idx="242">
                  <c:v>0.35099999999999998</c:v>
                </c:pt>
                <c:pt idx="243">
                  <c:v>0.35</c:v>
                </c:pt>
                <c:pt idx="244">
                  <c:v>0.35</c:v>
                </c:pt>
                <c:pt idx="245">
                  <c:v>0.35099999999999998</c:v>
                </c:pt>
                <c:pt idx="246">
                  <c:v>0.35099999999999998</c:v>
                </c:pt>
                <c:pt idx="247">
                  <c:v>0.35099999999999998</c:v>
                </c:pt>
                <c:pt idx="248">
                  <c:v>0.35199999999999998</c:v>
                </c:pt>
                <c:pt idx="249">
                  <c:v>0.35199999999999998</c:v>
                </c:pt>
                <c:pt idx="250">
                  <c:v>0.35199999999999998</c:v>
                </c:pt>
                <c:pt idx="251">
                  <c:v>0.35299999999999998</c:v>
                </c:pt>
                <c:pt idx="252">
                  <c:v>0.35299999999999998</c:v>
                </c:pt>
                <c:pt idx="253">
                  <c:v>0.35299999999999998</c:v>
                </c:pt>
                <c:pt idx="254">
                  <c:v>0.35399999999999998</c:v>
                </c:pt>
                <c:pt idx="255">
                  <c:v>0.35399999999999998</c:v>
                </c:pt>
                <c:pt idx="256">
                  <c:v>0.35399999999999998</c:v>
                </c:pt>
                <c:pt idx="257">
                  <c:v>0.35499999999999998</c:v>
                </c:pt>
                <c:pt idx="258">
                  <c:v>0.35499999999999998</c:v>
                </c:pt>
                <c:pt idx="259">
                  <c:v>0.35499999999999998</c:v>
                </c:pt>
                <c:pt idx="260">
                  <c:v>0.35499999999999998</c:v>
                </c:pt>
                <c:pt idx="261">
                  <c:v>0.35599999999999998</c:v>
                </c:pt>
                <c:pt idx="262">
                  <c:v>0.35599999999999998</c:v>
                </c:pt>
                <c:pt idx="263">
                  <c:v>0.35599999999999998</c:v>
                </c:pt>
                <c:pt idx="264">
                  <c:v>0.35699999999999998</c:v>
                </c:pt>
                <c:pt idx="265">
                  <c:v>0.35699999999999998</c:v>
                </c:pt>
                <c:pt idx="266">
                  <c:v>0.35699999999999998</c:v>
                </c:pt>
                <c:pt idx="267">
                  <c:v>0.35799999999999998</c:v>
                </c:pt>
                <c:pt idx="268">
                  <c:v>0.35799999999999998</c:v>
                </c:pt>
                <c:pt idx="269">
                  <c:v>0.35799999999999998</c:v>
                </c:pt>
                <c:pt idx="270">
                  <c:v>0.35899999999999999</c:v>
                </c:pt>
                <c:pt idx="271">
                  <c:v>0.35899999999999999</c:v>
                </c:pt>
                <c:pt idx="272">
                  <c:v>0.35899999999999999</c:v>
                </c:pt>
                <c:pt idx="273">
                  <c:v>0.36</c:v>
                </c:pt>
                <c:pt idx="274">
                  <c:v>0.36</c:v>
                </c:pt>
                <c:pt idx="275">
                  <c:v>0.36099999999999999</c:v>
                </c:pt>
                <c:pt idx="276">
                  <c:v>0.36199999999999999</c:v>
                </c:pt>
                <c:pt idx="277">
                  <c:v>0.36299999999999999</c:v>
                </c:pt>
                <c:pt idx="278">
                  <c:v>0.36299999999999999</c:v>
                </c:pt>
                <c:pt idx="279">
                  <c:v>0.36399999999999999</c:v>
                </c:pt>
                <c:pt idx="280">
                  <c:v>0.36499999999999999</c:v>
                </c:pt>
                <c:pt idx="281">
                  <c:v>0.36599999999999999</c:v>
                </c:pt>
                <c:pt idx="282">
                  <c:v>0.36699999999999999</c:v>
                </c:pt>
                <c:pt idx="283">
                  <c:v>0.36799999999999999</c:v>
                </c:pt>
                <c:pt idx="284">
                  <c:v>0.36799999999999999</c:v>
                </c:pt>
                <c:pt idx="285">
                  <c:v>0.36899999999999999</c:v>
                </c:pt>
                <c:pt idx="286">
                  <c:v>0.37</c:v>
                </c:pt>
                <c:pt idx="287">
                  <c:v>0.371</c:v>
                </c:pt>
                <c:pt idx="288">
                  <c:v>0.372</c:v>
                </c:pt>
                <c:pt idx="289">
                  <c:v>0.373</c:v>
                </c:pt>
                <c:pt idx="290">
                  <c:v>0.373</c:v>
                </c:pt>
                <c:pt idx="291">
                  <c:v>0.374</c:v>
                </c:pt>
                <c:pt idx="292">
                  <c:v>0.375</c:v>
                </c:pt>
                <c:pt idx="293">
                  <c:v>0.376</c:v>
                </c:pt>
                <c:pt idx="294">
                  <c:v>0.377</c:v>
                </c:pt>
                <c:pt idx="295">
                  <c:v>0.378</c:v>
                </c:pt>
                <c:pt idx="296">
                  <c:v>0.378</c:v>
                </c:pt>
                <c:pt idx="297">
                  <c:v>0.379</c:v>
                </c:pt>
                <c:pt idx="298">
                  <c:v>0.38</c:v>
                </c:pt>
                <c:pt idx="299">
                  <c:v>0.38100000000000001</c:v>
                </c:pt>
                <c:pt idx="300">
                  <c:v>0.38200000000000001</c:v>
                </c:pt>
                <c:pt idx="301">
                  <c:v>0.38300000000000001</c:v>
                </c:pt>
                <c:pt idx="302">
                  <c:v>0.38300000000000001</c:v>
                </c:pt>
                <c:pt idx="303">
                  <c:v>0.38400000000000001</c:v>
                </c:pt>
                <c:pt idx="304">
                  <c:v>0.38500000000000001</c:v>
                </c:pt>
                <c:pt idx="305">
                  <c:v>0.38700000000000001</c:v>
                </c:pt>
                <c:pt idx="306">
                  <c:v>0.39</c:v>
                </c:pt>
                <c:pt idx="307">
                  <c:v>0.39200000000000002</c:v>
                </c:pt>
                <c:pt idx="308">
                  <c:v>0.39500000000000002</c:v>
                </c:pt>
                <c:pt idx="309">
                  <c:v>0.39700000000000002</c:v>
                </c:pt>
                <c:pt idx="310">
                  <c:v>0.4</c:v>
                </c:pt>
                <c:pt idx="311">
                  <c:v>0.40200000000000002</c:v>
                </c:pt>
                <c:pt idx="312">
                  <c:v>0.40400000000000003</c:v>
                </c:pt>
                <c:pt idx="313">
                  <c:v>0.40699999999999997</c:v>
                </c:pt>
                <c:pt idx="314">
                  <c:v>0.40899999999999997</c:v>
                </c:pt>
                <c:pt idx="315">
                  <c:v>0.41199999999999998</c:v>
                </c:pt>
                <c:pt idx="316">
                  <c:v>0.41399999999999998</c:v>
                </c:pt>
                <c:pt idx="317">
                  <c:v>0.41599999999999998</c:v>
                </c:pt>
                <c:pt idx="318">
                  <c:v>0.41899999999999998</c:v>
                </c:pt>
                <c:pt idx="319">
                  <c:v>0.42099999999999999</c:v>
                </c:pt>
                <c:pt idx="320">
                  <c:v>0.42399999999999999</c:v>
                </c:pt>
                <c:pt idx="321">
                  <c:v>0.42599999999999999</c:v>
                </c:pt>
                <c:pt idx="322">
                  <c:v>0.42899999999999999</c:v>
                </c:pt>
                <c:pt idx="323">
                  <c:v>0.43099999999999999</c:v>
                </c:pt>
                <c:pt idx="324">
                  <c:v>0.433</c:v>
                </c:pt>
                <c:pt idx="325">
                  <c:v>0.436</c:v>
                </c:pt>
                <c:pt idx="326">
                  <c:v>0.438</c:v>
                </c:pt>
                <c:pt idx="327">
                  <c:v>0.441</c:v>
                </c:pt>
                <c:pt idx="328">
                  <c:v>0.443</c:v>
                </c:pt>
                <c:pt idx="329">
                  <c:v>0.44500000000000001</c:v>
                </c:pt>
                <c:pt idx="330">
                  <c:v>0.44800000000000001</c:v>
                </c:pt>
                <c:pt idx="331">
                  <c:v>0.45</c:v>
                </c:pt>
                <c:pt idx="332">
                  <c:v>0.45300000000000001</c:v>
                </c:pt>
                <c:pt idx="333">
                  <c:v>0.45500000000000002</c:v>
                </c:pt>
                <c:pt idx="334">
                  <c:v>0.45800000000000002</c:v>
                </c:pt>
                <c:pt idx="335">
                  <c:v>0.46</c:v>
                </c:pt>
                <c:pt idx="336">
                  <c:v>0.46400000000000002</c:v>
                </c:pt>
                <c:pt idx="337">
                  <c:v>0.46800000000000003</c:v>
                </c:pt>
                <c:pt idx="338">
                  <c:v>0.47299999999999998</c:v>
                </c:pt>
                <c:pt idx="339">
                  <c:v>0.47699999999999998</c:v>
                </c:pt>
                <c:pt idx="340">
                  <c:v>0.48099999999999998</c:v>
                </c:pt>
                <c:pt idx="341">
                  <c:v>0.48499999999999999</c:v>
                </c:pt>
                <c:pt idx="342">
                  <c:v>0.48899999999999999</c:v>
                </c:pt>
                <c:pt idx="343">
                  <c:v>0.49299999999999999</c:v>
                </c:pt>
                <c:pt idx="344">
                  <c:v>0.498</c:v>
                </c:pt>
                <c:pt idx="345">
                  <c:v>0.502</c:v>
                </c:pt>
                <c:pt idx="346">
                  <c:v>0.50600000000000001</c:v>
                </c:pt>
                <c:pt idx="347">
                  <c:v>0.51</c:v>
                </c:pt>
                <c:pt idx="348">
                  <c:v>0.51400000000000001</c:v>
                </c:pt>
                <c:pt idx="349">
                  <c:v>0.51800000000000002</c:v>
                </c:pt>
                <c:pt idx="350">
                  <c:v>0.52300000000000002</c:v>
                </c:pt>
                <c:pt idx="351">
                  <c:v>0.52700000000000002</c:v>
                </c:pt>
                <c:pt idx="352">
                  <c:v>0.53100000000000003</c:v>
                </c:pt>
                <c:pt idx="353">
                  <c:v>0.53500000000000003</c:v>
                </c:pt>
                <c:pt idx="354">
                  <c:v>0.53900000000000003</c:v>
                </c:pt>
                <c:pt idx="355">
                  <c:v>0.54300000000000004</c:v>
                </c:pt>
                <c:pt idx="356">
                  <c:v>0.54800000000000004</c:v>
                </c:pt>
                <c:pt idx="357">
                  <c:v>0.55200000000000005</c:v>
                </c:pt>
                <c:pt idx="358">
                  <c:v>0.55600000000000005</c:v>
                </c:pt>
                <c:pt idx="359">
                  <c:v>0.56000000000000005</c:v>
                </c:pt>
                <c:pt idx="360">
                  <c:v>0.56399999999999995</c:v>
                </c:pt>
                <c:pt idx="361">
                  <c:v>0.56799999999999995</c:v>
                </c:pt>
                <c:pt idx="362">
                  <c:v>0.57299999999999995</c:v>
                </c:pt>
                <c:pt idx="363">
                  <c:v>0.57699999999999996</c:v>
                </c:pt>
                <c:pt idx="364">
                  <c:v>0.58099999999999996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CA-4D9B-98B4-B1232E42C700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'[2]Données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'[2]Données gaz'!$R$2:$R$366</c:f>
              <c:numCache>
                <c:formatCode>General</c:formatCode>
                <c:ptCount val="365"/>
                <c:pt idx="0">
                  <c:v>0.84</c:v>
                </c:pt>
                <c:pt idx="1">
                  <c:v>0.84299999999999997</c:v>
                </c:pt>
                <c:pt idx="2">
                  <c:v>0.84599999999999997</c:v>
                </c:pt>
                <c:pt idx="3">
                  <c:v>0.84899999999999998</c:v>
                </c:pt>
                <c:pt idx="4">
                  <c:v>0.85199999999999998</c:v>
                </c:pt>
                <c:pt idx="5">
                  <c:v>0.85499999999999998</c:v>
                </c:pt>
                <c:pt idx="6">
                  <c:v>0.85699999999999998</c:v>
                </c:pt>
                <c:pt idx="7">
                  <c:v>0.86</c:v>
                </c:pt>
                <c:pt idx="8">
                  <c:v>0.86299999999999999</c:v>
                </c:pt>
                <c:pt idx="9">
                  <c:v>0.86599999999999999</c:v>
                </c:pt>
                <c:pt idx="10">
                  <c:v>0.86899999999999999</c:v>
                </c:pt>
                <c:pt idx="11">
                  <c:v>0.872</c:v>
                </c:pt>
                <c:pt idx="12">
                  <c:v>0.875</c:v>
                </c:pt>
                <c:pt idx="13">
                  <c:v>0.878</c:v>
                </c:pt>
                <c:pt idx="14">
                  <c:v>0.88100000000000001</c:v>
                </c:pt>
                <c:pt idx="15">
                  <c:v>0.88400000000000001</c:v>
                </c:pt>
                <c:pt idx="16">
                  <c:v>0.88600000000000001</c:v>
                </c:pt>
                <c:pt idx="17">
                  <c:v>0.88900000000000001</c:v>
                </c:pt>
                <c:pt idx="18">
                  <c:v>0.89200000000000002</c:v>
                </c:pt>
                <c:pt idx="19">
                  <c:v>0.89500000000000002</c:v>
                </c:pt>
                <c:pt idx="20">
                  <c:v>0.89800000000000002</c:v>
                </c:pt>
                <c:pt idx="21">
                  <c:v>0.90100000000000002</c:v>
                </c:pt>
                <c:pt idx="22">
                  <c:v>0.90400000000000003</c:v>
                </c:pt>
                <c:pt idx="23">
                  <c:v>0.90700000000000003</c:v>
                </c:pt>
                <c:pt idx="24">
                  <c:v>0.91</c:v>
                </c:pt>
                <c:pt idx="25">
                  <c:v>0.91300000000000003</c:v>
                </c:pt>
                <c:pt idx="26">
                  <c:v>0.91500000000000004</c:v>
                </c:pt>
                <c:pt idx="27">
                  <c:v>0.91800000000000004</c:v>
                </c:pt>
                <c:pt idx="28">
                  <c:v>0.92100000000000004</c:v>
                </c:pt>
                <c:pt idx="29">
                  <c:v>0.92400000000000004</c:v>
                </c:pt>
                <c:pt idx="30">
                  <c:v>0.92700000000000005</c:v>
                </c:pt>
                <c:pt idx="31">
                  <c:v>0.93</c:v>
                </c:pt>
                <c:pt idx="32">
                  <c:v>0.93200000000000005</c:v>
                </c:pt>
                <c:pt idx="33">
                  <c:v>0.93300000000000005</c:v>
                </c:pt>
                <c:pt idx="34">
                  <c:v>0.93500000000000005</c:v>
                </c:pt>
                <c:pt idx="35">
                  <c:v>0.93600000000000005</c:v>
                </c:pt>
                <c:pt idx="36">
                  <c:v>0.93799999999999994</c:v>
                </c:pt>
                <c:pt idx="37">
                  <c:v>0.94</c:v>
                </c:pt>
                <c:pt idx="38">
                  <c:v>0.94099999999999995</c:v>
                </c:pt>
                <c:pt idx="39">
                  <c:v>0.94299999999999995</c:v>
                </c:pt>
                <c:pt idx="40">
                  <c:v>0.94499999999999995</c:v>
                </c:pt>
                <c:pt idx="41">
                  <c:v>0.94599999999999995</c:v>
                </c:pt>
                <c:pt idx="42">
                  <c:v>0.94799999999999995</c:v>
                </c:pt>
                <c:pt idx="43">
                  <c:v>0.94899999999999995</c:v>
                </c:pt>
                <c:pt idx="44">
                  <c:v>0.95099999999999996</c:v>
                </c:pt>
                <c:pt idx="45">
                  <c:v>0.95299999999999996</c:v>
                </c:pt>
                <c:pt idx="46">
                  <c:v>0.95399999999999996</c:v>
                </c:pt>
                <c:pt idx="47">
                  <c:v>0.95599999999999996</c:v>
                </c:pt>
                <c:pt idx="48">
                  <c:v>0.95699999999999996</c:v>
                </c:pt>
                <c:pt idx="49">
                  <c:v>0.95899999999999996</c:v>
                </c:pt>
                <c:pt idx="50">
                  <c:v>0.96099999999999997</c:v>
                </c:pt>
                <c:pt idx="51">
                  <c:v>0.96199999999999997</c:v>
                </c:pt>
                <c:pt idx="52">
                  <c:v>0.96399999999999997</c:v>
                </c:pt>
                <c:pt idx="53">
                  <c:v>0.96499999999999997</c:v>
                </c:pt>
                <c:pt idx="54">
                  <c:v>0.96699999999999997</c:v>
                </c:pt>
                <c:pt idx="55">
                  <c:v>0.96899999999999997</c:v>
                </c:pt>
                <c:pt idx="56">
                  <c:v>0.97</c:v>
                </c:pt>
                <c:pt idx="57">
                  <c:v>0.97199999999999998</c:v>
                </c:pt>
                <c:pt idx="58">
                  <c:v>0.97399999999999998</c:v>
                </c:pt>
                <c:pt idx="59">
                  <c:v>0.97499999999999998</c:v>
                </c:pt>
                <c:pt idx="60">
                  <c:v>0.97699999999999998</c:v>
                </c:pt>
                <c:pt idx="61">
                  <c:v>0.97799999999999998</c:v>
                </c:pt>
                <c:pt idx="62">
                  <c:v>0.98</c:v>
                </c:pt>
                <c:pt idx="63">
                  <c:v>0.98099999999999998</c:v>
                </c:pt>
                <c:pt idx="64">
                  <c:v>0.98099999999999998</c:v>
                </c:pt>
                <c:pt idx="65">
                  <c:v>0.98199999999999998</c:v>
                </c:pt>
                <c:pt idx="66">
                  <c:v>0.98299999999999998</c:v>
                </c:pt>
                <c:pt idx="67">
                  <c:v>0.98299999999999998</c:v>
                </c:pt>
                <c:pt idx="68">
                  <c:v>0.98399999999999999</c:v>
                </c:pt>
                <c:pt idx="69">
                  <c:v>0.98499999999999999</c:v>
                </c:pt>
                <c:pt idx="70">
                  <c:v>0.98499999999999999</c:v>
                </c:pt>
                <c:pt idx="71">
                  <c:v>0.98599999999999999</c:v>
                </c:pt>
                <c:pt idx="72">
                  <c:v>0.98699999999999999</c:v>
                </c:pt>
                <c:pt idx="73">
                  <c:v>0.98699999999999999</c:v>
                </c:pt>
                <c:pt idx="74">
                  <c:v>0.98799999999999999</c:v>
                </c:pt>
                <c:pt idx="75">
                  <c:v>0.98899999999999999</c:v>
                </c:pt>
                <c:pt idx="76">
                  <c:v>0.98899999999999999</c:v>
                </c:pt>
                <c:pt idx="77">
                  <c:v>0.99</c:v>
                </c:pt>
                <c:pt idx="78">
                  <c:v>0.99099999999999999</c:v>
                </c:pt>
                <c:pt idx="79">
                  <c:v>0.99099999999999999</c:v>
                </c:pt>
                <c:pt idx="80">
                  <c:v>0.99199999999999999</c:v>
                </c:pt>
                <c:pt idx="81">
                  <c:v>0.99299999999999999</c:v>
                </c:pt>
                <c:pt idx="82">
                  <c:v>0.99299999999999999</c:v>
                </c:pt>
                <c:pt idx="83">
                  <c:v>0.99399999999999999</c:v>
                </c:pt>
                <c:pt idx="84">
                  <c:v>0.995</c:v>
                </c:pt>
                <c:pt idx="85">
                  <c:v>0.995</c:v>
                </c:pt>
                <c:pt idx="86">
                  <c:v>0.996</c:v>
                </c:pt>
                <c:pt idx="87">
                  <c:v>0.997</c:v>
                </c:pt>
                <c:pt idx="88">
                  <c:v>0.997</c:v>
                </c:pt>
                <c:pt idx="89">
                  <c:v>0.998</c:v>
                </c:pt>
                <c:pt idx="90">
                  <c:v>0.999</c:v>
                </c:pt>
                <c:pt idx="91">
                  <c:v>0.999</c:v>
                </c:pt>
                <c:pt idx="92">
                  <c:v>0.88</c:v>
                </c:pt>
                <c:pt idx="93">
                  <c:v>0.999</c:v>
                </c:pt>
                <c:pt idx="94">
                  <c:v>0.997</c:v>
                </c:pt>
                <c:pt idx="95">
                  <c:v>0.996</c:v>
                </c:pt>
                <c:pt idx="96">
                  <c:v>0.995</c:v>
                </c:pt>
                <c:pt idx="97">
                  <c:v>0.99399999999999999</c:v>
                </c:pt>
                <c:pt idx="98">
                  <c:v>0.99199999999999999</c:v>
                </c:pt>
                <c:pt idx="99">
                  <c:v>0.99099999999999999</c:v>
                </c:pt>
                <c:pt idx="100">
                  <c:v>0.99</c:v>
                </c:pt>
                <c:pt idx="101">
                  <c:v>0.98799999999999999</c:v>
                </c:pt>
                <c:pt idx="102">
                  <c:v>0.98699999999999999</c:v>
                </c:pt>
                <c:pt idx="103">
                  <c:v>0.98599999999999999</c:v>
                </c:pt>
                <c:pt idx="104">
                  <c:v>0.98499999999999999</c:v>
                </c:pt>
                <c:pt idx="105">
                  <c:v>0.98299999999999998</c:v>
                </c:pt>
                <c:pt idx="106">
                  <c:v>0.98199999999999998</c:v>
                </c:pt>
                <c:pt idx="107">
                  <c:v>0.98099999999999998</c:v>
                </c:pt>
                <c:pt idx="108">
                  <c:v>0.97899999999999998</c:v>
                </c:pt>
                <c:pt idx="109">
                  <c:v>0.97799999999999998</c:v>
                </c:pt>
                <c:pt idx="110">
                  <c:v>0.97699999999999998</c:v>
                </c:pt>
                <c:pt idx="111">
                  <c:v>0.97499999999999998</c:v>
                </c:pt>
                <c:pt idx="112">
                  <c:v>0.97399999999999998</c:v>
                </c:pt>
                <c:pt idx="113">
                  <c:v>0.97299999999999998</c:v>
                </c:pt>
                <c:pt idx="114">
                  <c:v>0.97199999999999998</c:v>
                </c:pt>
                <c:pt idx="115">
                  <c:v>0.97</c:v>
                </c:pt>
                <c:pt idx="116">
                  <c:v>0.96899999999999997</c:v>
                </c:pt>
                <c:pt idx="117">
                  <c:v>0.96799999999999997</c:v>
                </c:pt>
                <c:pt idx="118">
                  <c:v>0.96599999999999997</c:v>
                </c:pt>
                <c:pt idx="119">
                  <c:v>0.96499999999999997</c:v>
                </c:pt>
                <c:pt idx="120">
                  <c:v>0.96399999999999997</c:v>
                </c:pt>
                <c:pt idx="121">
                  <c:v>0.96299999999999997</c:v>
                </c:pt>
                <c:pt idx="122">
                  <c:v>0.96099999999999997</c:v>
                </c:pt>
                <c:pt idx="123">
                  <c:v>0.96</c:v>
                </c:pt>
                <c:pt idx="124">
                  <c:v>0.95699999999999996</c:v>
                </c:pt>
                <c:pt idx="125">
                  <c:v>0.95299999999999996</c:v>
                </c:pt>
                <c:pt idx="126">
                  <c:v>0.95</c:v>
                </c:pt>
                <c:pt idx="127">
                  <c:v>0.94699999999999995</c:v>
                </c:pt>
                <c:pt idx="128">
                  <c:v>0.94299999999999995</c:v>
                </c:pt>
                <c:pt idx="129">
                  <c:v>0.94</c:v>
                </c:pt>
                <c:pt idx="130">
                  <c:v>0.93700000000000006</c:v>
                </c:pt>
                <c:pt idx="131">
                  <c:v>0.93300000000000005</c:v>
                </c:pt>
                <c:pt idx="132">
                  <c:v>0.93</c:v>
                </c:pt>
                <c:pt idx="133">
                  <c:v>0.92700000000000005</c:v>
                </c:pt>
                <c:pt idx="134">
                  <c:v>0.92300000000000004</c:v>
                </c:pt>
                <c:pt idx="135">
                  <c:v>0.92</c:v>
                </c:pt>
                <c:pt idx="136">
                  <c:v>0.91700000000000004</c:v>
                </c:pt>
                <c:pt idx="137">
                  <c:v>0.91300000000000003</c:v>
                </c:pt>
                <c:pt idx="138">
                  <c:v>0.91</c:v>
                </c:pt>
                <c:pt idx="139">
                  <c:v>0.90700000000000003</c:v>
                </c:pt>
                <c:pt idx="140">
                  <c:v>0.90300000000000002</c:v>
                </c:pt>
                <c:pt idx="141">
                  <c:v>0.9</c:v>
                </c:pt>
                <c:pt idx="142">
                  <c:v>0.89700000000000002</c:v>
                </c:pt>
                <c:pt idx="143">
                  <c:v>0.89300000000000002</c:v>
                </c:pt>
                <c:pt idx="144">
                  <c:v>0.89</c:v>
                </c:pt>
                <c:pt idx="145">
                  <c:v>0.88700000000000001</c:v>
                </c:pt>
                <c:pt idx="146">
                  <c:v>0.88300000000000001</c:v>
                </c:pt>
                <c:pt idx="147">
                  <c:v>0.88</c:v>
                </c:pt>
                <c:pt idx="148">
                  <c:v>0.877</c:v>
                </c:pt>
                <c:pt idx="149">
                  <c:v>0.873</c:v>
                </c:pt>
                <c:pt idx="150">
                  <c:v>0.87</c:v>
                </c:pt>
                <c:pt idx="151">
                  <c:v>0.86699999999999999</c:v>
                </c:pt>
                <c:pt idx="152">
                  <c:v>0.86299999999999999</c:v>
                </c:pt>
                <c:pt idx="153">
                  <c:v>0.86</c:v>
                </c:pt>
                <c:pt idx="154">
                  <c:v>0.85599999999999998</c:v>
                </c:pt>
                <c:pt idx="155">
                  <c:v>0.85199999999999998</c:v>
                </c:pt>
                <c:pt idx="156">
                  <c:v>0.84699999999999998</c:v>
                </c:pt>
                <c:pt idx="157">
                  <c:v>0.84299999999999997</c:v>
                </c:pt>
                <c:pt idx="158">
                  <c:v>0.83899999999999997</c:v>
                </c:pt>
                <c:pt idx="159">
                  <c:v>0.83499999999999996</c:v>
                </c:pt>
                <c:pt idx="160">
                  <c:v>0.83099999999999996</c:v>
                </c:pt>
                <c:pt idx="161">
                  <c:v>0.82599999999999996</c:v>
                </c:pt>
                <c:pt idx="162">
                  <c:v>0.82199999999999995</c:v>
                </c:pt>
                <c:pt idx="163">
                  <c:v>0.81799999999999995</c:v>
                </c:pt>
                <c:pt idx="164">
                  <c:v>0.81399999999999995</c:v>
                </c:pt>
                <c:pt idx="165">
                  <c:v>0.81</c:v>
                </c:pt>
                <c:pt idx="166">
                  <c:v>0.80500000000000005</c:v>
                </c:pt>
                <c:pt idx="167">
                  <c:v>0.80100000000000005</c:v>
                </c:pt>
                <c:pt idx="168">
                  <c:v>0.79700000000000004</c:v>
                </c:pt>
                <c:pt idx="169">
                  <c:v>0.79300000000000004</c:v>
                </c:pt>
                <c:pt idx="170">
                  <c:v>0.78900000000000003</c:v>
                </c:pt>
                <c:pt idx="171">
                  <c:v>0.78500000000000003</c:v>
                </c:pt>
                <c:pt idx="172">
                  <c:v>0.78</c:v>
                </c:pt>
                <c:pt idx="173">
                  <c:v>0.77600000000000002</c:v>
                </c:pt>
                <c:pt idx="174">
                  <c:v>0.77200000000000002</c:v>
                </c:pt>
                <c:pt idx="175">
                  <c:v>0.76800000000000002</c:v>
                </c:pt>
                <c:pt idx="176">
                  <c:v>0.76400000000000001</c:v>
                </c:pt>
                <c:pt idx="177">
                  <c:v>0.75900000000000001</c:v>
                </c:pt>
                <c:pt idx="178">
                  <c:v>0.755</c:v>
                </c:pt>
                <c:pt idx="179">
                  <c:v>0.751</c:v>
                </c:pt>
                <c:pt idx="180">
                  <c:v>0.747</c:v>
                </c:pt>
                <c:pt idx="181">
                  <c:v>0.74299999999999999</c:v>
                </c:pt>
                <c:pt idx="182">
                  <c:v>0.73799999999999999</c:v>
                </c:pt>
                <c:pt idx="183">
                  <c:v>0.73399999999999999</c:v>
                </c:pt>
                <c:pt idx="184">
                  <c:v>0.73</c:v>
                </c:pt>
                <c:pt idx="185">
                  <c:v>0.72699999999999998</c:v>
                </c:pt>
                <c:pt idx="186">
                  <c:v>0.72399999999999998</c:v>
                </c:pt>
                <c:pt idx="187">
                  <c:v>0.72</c:v>
                </c:pt>
                <c:pt idx="188">
                  <c:v>0.71699999999999997</c:v>
                </c:pt>
                <c:pt idx="189">
                  <c:v>0.71399999999999997</c:v>
                </c:pt>
                <c:pt idx="190">
                  <c:v>0.71099999999999997</c:v>
                </c:pt>
                <c:pt idx="191">
                  <c:v>0.70699999999999996</c:v>
                </c:pt>
                <c:pt idx="192">
                  <c:v>0.70399999999999996</c:v>
                </c:pt>
                <c:pt idx="193">
                  <c:v>0.70099999999999996</c:v>
                </c:pt>
                <c:pt idx="194">
                  <c:v>0.69799999999999995</c:v>
                </c:pt>
                <c:pt idx="195">
                  <c:v>0.69499999999999995</c:v>
                </c:pt>
                <c:pt idx="196">
                  <c:v>0.69099999999999995</c:v>
                </c:pt>
                <c:pt idx="197">
                  <c:v>0.68799999999999994</c:v>
                </c:pt>
                <c:pt idx="198">
                  <c:v>0.68500000000000005</c:v>
                </c:pt>
                <c:pt idx="199">
                  <c:v>0.68200000000000005</c:v>
                </c:pt>
                <c:pt idx="200">
                  <c:v>0.67800000000000005</c:v>
                </c:pt>
                <c:pt idx="201">
                  <c:v>0.67500000000000004</c:v>
                </c:pt>
                <c:pt idx="202">
                  <c:v>0.67200000000000004</c:v>
                </c:pt>
                <c:pt idx="203">
                  <c:v>0.66900000000000004</c:v>
                </c:pt>
                <c:pt idx="204">
                  <c:v>0.66500000000000004</c:v>
                </c:pt>
                <c:pt idx="205">
                  <c:v>0.66200000000000003</c:v>
                </c:pt>
                <c:pt idx="206">
                  <c:v>0.65900000000000003</c:v>
                </c:pt>
                <c:pt idx="207">
                  <c:v>0.65600000000000003</c:v>
                </c:pt>
                <c:pt idx="208">
                  <c:v>0.65300000000000002</c:v>
                </c:pt>
                <c:pt idx="209">
                  <c:v>0.64900000000000002</c:v>
                </c:pt>
                <c:pt idx="210">
                  <c:v>0.64600000000000002</c:v>
                </c:pt>
                <c:pt idx="211">
                  <c:v>0.64300000000000002</c:v>
                </c:pt>
                <c:pt idx="212">
                  <c:v>0.64</c:v>
                </c:pt>
                <c:pt idx="213">
                  <c:v>0.63600000000000001</c:v>
                </c:pt>
                <c:pt idx="214">
                  <c:v>0.63300000000000001</c:v>
                </c:pt>
                <c:pt idx="215">
                  <c:v>0.63</c:v>
                </c:pt>
                <c:pt idx="216">
                  <c:v>0.629</c:v>
                </c:pt>
                <c:pt idx="217">
                  <c:v>0.628</c:v>
                </c:pt>
                <c:pt idx="218">
                  <c:v>0.627</c:v>
                </c:pt>
                <c:pt idx="219">
                  <c:v>0.626</c:v>
                </c:pt>
                <c:pt idx="220">
                  <c:v>0.625</c:v>
                </c:pt>
                <c:pt idx="221">
                  <c:v>0.624</c:v>
                </c:pt>
                <c:pt idx="222">
                  <c:v>0.623</c:v>
                </c:pt>
                <c:pt idx="223">
                  <c:v>0.621</c:v>
                </c:pt>
                <c:pt idx="224">
                  <c:v>0.62</c:v>
                </c:pt>
                <c:pt idx="225">
                  <c:v>0.61899999999999999</c:v>
                </c:pt>
                <c:pt idx="226">
                  <c:v>0.61799999999999999</c:v>
                </c:pt>
                <c:pt idx="227">
                  <c:v>0.61699999999999999</c:v>
                </c:pt>
                <c:pt idx="228">
                  <c:v>0.61599999999999999</c:v>
                </c:pt>
                <c:pt idx="229">
                  <c:v>0.61499999999999999</c:v>
                </c:pt>
                <c:pt idx="230">
                  <c:v>0.61399999999999999</c:v>
                </c:pt>
                <c:pt idx="231">
                  <c:v>0.61299999999999999</c:v>
                </c:pt>
                <c:pt idx="232">
                  <c:v>0.61199999999999999</c:v>
                </c:pt>
                <c:pt idx="233">
                  <c:v>0.61099999999999999</c:v>
                </c:pt>
                <c:pt idx="234">
                  <c:v>0.61</c:v>
                </c:pt>
                <c:pt idx="235">
                  <c:v>0.60899999999999999</c:v>
                </c:pt>
                <c:pt idx="236">
                  <c:v>0.60799999999999998</c:v>
                </c:pt>
                <c:pt idx="237">
                  <c:v>0.60599999999999998</c:v>
                </c:pt>
                <c:pt idx="238">
                  <c:v>0.60499999999999998</c:v>
                </c:pt>
                <c:pt idx="239">
                  <c:v>0.60399999999999998</c:v>
                </c:pt>
                <c:pt idx="240">
                  <c:v>0.60299999999999998</c:v>
                </c:pt>
                <c:pt idx="241">
                  <c:v>0.60199999999999998</c:v>
                </c:pt>
                <c:pt idx="242">
                  <c:v>0.60099999999999998</c:v>
                </c:pt>
                <c:pt idx="243">
                  <c:v>0.6</c:v>
                </c:pt>
                <c:pt idx="244">
                  <c:v>0.60099999999999998</c:v>
                </c:pt>
                <c:pt idx="245">
                  <c:v>0.60099999999999998</c:v>
                </c:pt>
                <c:pt idx="246">
                  <c:v>0.60199999999999998</c:v>
                </c:pt>
                <c:pt idx="247">
                  <c:v>0.60299999999999998</c:v>
                </c:pt>
                <c:pt idx="248">
                  <c:v>0.60299999999999998</c:v>
                </c:pt>
                <c:pt idx="249">
                  <c:v>0.60399999999999998</c:v>
                </c:pt>
                <c:pt idx="250">
                  <c:v>0.60499999999999998</c:v>
                </c:pt>
                <c:pt idx="251">
                  <c:v>0.60499999999999998</c:v>
                </c:pt>
                <c:pt idx="252">
                  <c:v>0.60599999999999998</c:v>
                </c:pt>
                <c:pt idx="253">
                  <c:v>0.60599999999999998</c:v>
                </c:pt>
                <c:pt idx="254">
                  <c:v>0.60699999999999998</c:v>
                </c:pt>
                <c:pt idx="255">
                  <c:v>0.60799999999999998</c:v>
                </c:pt>
                <c:pt idx="256">
                  <c:v>0.60799999999999998</c:v>
                </c:pt>
                <c:pt idx="257">
                  <c:v>0.60899999999999999</c:v>
                </c:pt>
                <c:pt idx="258">
                  <c:v>0.61</c:v>
                </c:pt>
                <c:pt idx="259">
                  <c:v>0.61</c:v>
                </c:pt>
                <c:pt idx="260">
                  <c:v>0.61099999999999999</c:v>
                </c:pt>
                <c:pt idx="261">
                  <c:v>0.61199999999999999</c:v>
                </c:pt>
                <c:pt idx="262">
                  <c:v>0.61199999999999999</c:v>
                </c:pt>
                <c:pt idx="263">
                  <c:v>0.61299999999999999</c:v>
                </c:pt>
                <c:pt idx="264">
                  <c:v>0.61399999999999999</c:v>
                </c:pt>
                <c:pt idx="265">
                  <c:v>0.61399999999999999</c:v>
                </c:pt>
                <c:pt idx="266">
                  <c:v>0.61499999999999999</c:v>
                </c:pt>
                <c:pt idx="267">
                  <c:v>0.61499999999999999</c:v>
                </c:pt>
                <c:pt idx="268">
                  <c:v>0.61599999999999999</c:v>
                </c:pt>
                <c:pt idx="269">
                  <c:v>0.61699999999999999</c:v>
                </c:pt>
                <c:pt idx="270">
                  <c:v>0.61699999999999999</c:v>
                </c:pt>
                <c:pt idx="271">
                  <c:v>0.61799999999999999</c:v>
                </c:pt>
                <c:pt idx="272">
                  <c:v>0.61899999999999999</c:v>
                </c:pt>
                <c:pt idx="273">
                  <c:v>0.61899999999999999</c:v>
                </c:pt>
                <c:pt idx="274">
                  <c:v>0.62</c:v>
                </c:pt>
                <c:pt idx="275">
                  <c:v>0.622</c:v>
                </c:pt>
                <c:pt idx="276">
                  <c:v>0.623</c:v>
                </c:pt>
                <c:pt idx="277">
                  <c:v>0.625</c:v>
                </c:pt>
                <c:pt idx="278">
                  <c:v>0.627</c:v>
                </c:pt>
                <c:pt idx="279">
                  <c:v>0.628</c:v>
                </c:pt>
                <c:pt idx="280">
                  <c:v>0.63</c:v>
                </c:pt>
                <c:pt idx="281">
                  <c:v>0.63200000000000001</c:v>
                </c:pt>
                <c:pt idx="282">
                  <c:v>0.63300000000000001</c:v>
                </c:pt>
                <c:pt idx="283">
                  <c:v>0.63500000000000001</c:v>
                </c:pt>
                <c:pt idx="284">
                  <c:v>0.63700000000000001</c:v>
                </c:pt>
                <c:pt idx="285">
                  <c:v>0.63800000000000001</c:v>
                </c:pt>
                <c:pt idx="286">
                  <c:v>0.64</c:v>
                </c:pt>
                <c:pt idx="287">
                  <c:v>0.64200000000000002</c:v>
                </c:pt>
                <c:pt idx="288">
                  <c:v>0.64300000000000002</c:v>
                </c:pt>
                <c:pt idx="289">
                  <c:v>0.64500000000000002</c:v>
                </c:pt>
                <c:pt idx="290">
                  <c:v>0.64700000000000002</c:v>
                </c:pt>
                <c:pt idx="291">
                  <c:v>0.64800000000000002</c:v>
                </c:pt>
                <c:pt idx="292">
                  <c:v>0.65</c:v>
                </c:pt>
                <c:pt idx="293">
                  <c:v>0.65200000000000002</c:v>
                </c:pt>
                <c:pt idx="294">
                  <c:v>0.65300000000000002</c:v>
                </c:pt>
                <c:pt idx="295">
                  <c:v>0.65500000000000003</c:v>
                </c:pt>
                <c:pt idx="296">
                  <c:v>0.65700000000000003</c:v>
                </c:pt>
                <c:pt idx="297">
                  <c:v>0.65800000000000003</c:v>
                </c:pt>
                <c:pt idx="298">
                  <c:v>0.66</c:v>
                </c:pt>
                <c:pt idx="299">
                  <c:v>0.66200000000000003</c:v>
                </c:pt>
                <c:pt idx="300">
                  <c:v>0.66300000000000003</c:v>
                </c:pt>
                <c:pt idx="301">
                  <c:v>0.66500000000000004</c:v>
                </c:pt>
                <c:pt idx="302">
                  <c:v>0.66700000000000004</c:v>
                </c:pt>
                <c:pt idx="303">
                  <c:v>0.66800000000000004</c:v>
                </c:pt>
                <c:pt idx="304">
                  <c:v>0.67</c:v>
                </c:pt>
                <c:pt idx="305">
                  <c:v>0.67300000000000004</c:v>
                </c:pt>
                <c:pt idx="306">
                  <c:v>0.67600000000000005</c:v>
                </c:pt>
                <c:pt idx="307">
                  <c:v>0.67900000000000005</c:v>
                </c:pt>
                <c:pt idx="308">
                  <c:v>0.68200000000000005</c:v>
                </c:pt>
                <c:pt idx="309">
                  <c:v>0.68500000000000005</c:v>
                </c:pt>
                <c:pt idx="310">
                  <c:v>0.68700000000000006</c:v>
                </c:pt>
                <c:pt idx="311">
                  <c:v>0.69</c:v>
                </c:pt>
                <c:pt idx="312">
                  <c:v>0.69299999999999995</c:v>
                </c:pt>
                <c:pt idx="313">
                  <c:v>0.69599999999999995</c:v>
                </c:pt>
                <c:pt idx="314">
                  <c:v>0.69899999999999995</c:v>
                </c:pt>
                <c:pt idx="315">
                  <c:v>0.70199999999999996</c:v>
                </c:pt>
                <c:pt idx="316">
                  <c:v>0.70499999999999996</c:v>
                </c:pt>
                <c:pt idx="317">
                  <c:v>0.70799999999999996</c:v>
                </c:pt>
                <c:pt idx="318">
                  <c:v>0.71099999999999997</c:v>
                </c:pt>
                <c:pt idx="319">
                  <c:v>0.71399999999999997</c:v>
                </c:pt>
                <c:pt idx="320">
                  <c:v>0.71599999999999997</c:v>
                </c:pt>
                <c:pt idx="321">
                  <c:v>0.71899999999999997</c:v>
                </c:pt>
                <c:pt idx="322">
                  <c:v>0.72199999999999998</c:v>
                </c:pt>
                <c:pt idx="323">
                  <c:v>0.72499999999999998</c:v>
                </c:pt>
                <c:pt idx="324">
                  <c:v>0.72799999999999998</c:v>
                </c:pt>
                <c:pt idx="325">
                  <c:v>0.73099999999999998</c:v>
                </c:pt>
                <c:pt idx="326">
                  <c:v>0.73399999999999999</c:v>
                </c:pt>
                <c:pt idx="327">
                  <c:v>0.73699999999999999</c:v>
                </c:pt>
                <c:pt idx="328">
                  <c:v>0.74</c:v>
                </c:pt>
                <c:pt idx="329">
                  <c:v>0.74299999999999999</c:v>
                </c:pt>
                <c:pt idx="330">
                  <c:v>0.745</c:v>
                </c:pt>
                <c:pt idx="331">
                  <c:v>0.748</c:v>
                </c:pt>
                <c:pt idx="332">
                  <c:v>0.751</c:v>
                </c:pt>
                <c:pt idx="333">
                  <c:v>0.754</c:v>
                </c:pt>
                <c:pt idx="334">
                  <c:v>0.75700000000000001</c:v>
                </c:pt>
                <c:pt idx="335">
                  <c:v>0.76</c:v>
                </c:pt>
                <c:pt idx="336">
                  <c:v>0.76300000000000001</c:v>
                </c:pt>
                <c:pt idx="337">
                  <c:v>0.76500000000000001</c:v>
                </c:pt>
                <c:pt idx="338">
                  <c:v>0.76800000000000002</c:v>
                </c:pt>
                <c:pt idx="339">
                  <c:v>0.77100000000000002</c:v>
                </c:pt>
                <c:pt idx="340">
                  <c:v>0.77300000000000002</c:v>
                </c:pt>
                <c:pt idx="341">
                  <c:v>0.77600000000000002</c:v>
                </c:pt>
                <c:pt idx="342">
                  <c:v>0.77900000000000003</c:v>
                </c:pt>
                <c:pt idx="343">
                  <c:v>0.78100000000000003</c:v>
                </c:pt>
                <c:pt idx="344">
                  <c:v>0.78400000000000003</c:v>
                </c:pt>
                <c:pt idx="345">
                  <c:v>0.78700000000000003</c:v>
                </c:pt>
                <c:pt idx="346">
                  <c:v>0.78900000000000003</c:v>
                </c:pt>
                <c:pt idx="347">
                  <c:v>0.79200000000000004</c:v>
                </c:pt>
                <c:pt idx="348">
                  <c:v>0.79500000000000004</c:v>
                </c:pt>
                <c:pt idx="349">
                  <c:v>0.79700000000000004</c:v>
                </c:pt>
                <c:pt idx="350">
                  <c:v>0.8</c:v>
                </c:pt>
                <c:pt idx="351">
                  <c:v>0.80300000000000005</c:v>
                </c:pt>
                <c:pt idx="352">
                  <c:v>0.80500000000000005</c:v>
                </c:pt>
                <c:pt idx="353">
                  <c:v>0.80800000000000005</c:v>
                </c:pt>
                <c:pt idx="354">
                  <c:v>0.81100000000000005</c:v>
                </c:pt>
                <c:pt idx="355">
                  <c:v>0.81299999999999994</c:v>
                </c:pt>
                <c:pt idx="356">
                  <c:v>0.81599999999999995</c:v>
                </c:pt>
                <c:pt idx="357">
                  <c:v>0.81899999999999995</c:v>
                </c:pt>
                <c:pt idx="358">
                  <c:v>0.82099999999999995</c:v>
                </c:pt>
                <c:pt idx="359">
                  <c:v>0.82399999999999995</c:v>
                </c:pt>
                <c:pt idx="360">
                  <c:v>0.82699999999999996</c:v>
                </c:pt>
                <c:pt idx="361">
                  <c:v>0.82899999999999996</c:v>
                </c:pt>
                <c:pt idx="362">
                  <c:v>0.83199999999999996</c:v>
                </c:pt>
                <c:pt idx="363">
                  <c:v>0.83499999999999996</c:v>
                </c:pt>
                <c:pt idx="364">
                  <c:v>0.83699999999999997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CA-4D9B-98B4-B1232E42C7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3112272"/>
        <c:axId val="1223112664"/>
      </c:lineChart>
      <c:catAx>
        <c:axId val="12231122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23112664"/>
        <c:crosses val="autoZero"/>
        <c:auto val="1"/>
        <c:lblAlgn val="ctr"/>
        <c:lblOffset val="100"/>
        <c:noMultiLvlLbl val="0"/>
      </c:catAx>
      <c:valAx>
        <c:axId val="1223112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2311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548640</xdr:colOff>
      <xdr:row>3</xdr:row>
      <xdr:rowOff>53340</xdr:rowOff>
    </xdr:from>
    <xdr:to>
      <xdr:col>10</xdr:col>
      <xdr:colOff>365760</xdr:colOff>
      <xdr:row>18</xdr:row>
      <xdr:rowOff>53340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548640</xdr:colOff>
      <xdr:row>3</xdr:row>
      <xdr:rowOff>53340</xdr:rowOff>
    </xdr:from>
    <xdr:to>
      <xdr:col>10</xdr:col>
      <xdr:colOff>365760</xdr:colOff>
      <xdr:row>18</xdr:row>
      <xdr:rowOff>53340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0B9F2B4-DA62-473C-9800-B1DB777DC8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769620</xdr:colOff>
      <xdr:row>2</xdr:row>
      <xdr:rowOff>68580</xdr:rowOff>
    </xdr:from>
    <xdr:to>
      <xdr:col>8</xdr:col>
      <xdr:colOff>586740</xdr:colOff>
      <xdr:row>17</xdr:row>
      <xdr:rowOff>68580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25</xdr:col>
      <xdr:colOff>0</xdr:colOff>
      <xdr:row>11</xdr:row>
      <xdr:rowOff>165100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B40CE3B-2F8C-466B-AB65-050BFB7E2B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H96683\OneDrive%20-%20EDF\Administratif\Personnel\Cours%20Supa&#233;ro\Donn&#233;es%20&#233;tude%20de%20cas-20240127\Donnees_revues_hydro_etude_de_cas_ETE305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4106GX\OneDrive%20-%20GRTgaz\donnees_projet_DETE305_te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ock hydro"/>
    </sheetNames>
    <sheetDataSet>
      <sheetData sheetId="0">
        <row r="3">
          <cell r="B3" t="str">
            <v>Lev Low (%)</v>
          </cell>
          <cell r="C3" t="str">
            <v>Lev High (%)</v>
          </cell>
        </row>
        <row r="4">
          <cell r="A4" t="str">
            <v xml:space="preserve">  JUL 04</v>
          </cell>
          <cell r="B4">
            <v>59</v>
          </cell>
          <cell r="C4">
            <v>81</v>
          </cell>
        </row>
        <row r="5">
          <cell r="A5" t="str">
            <v xml:space="preserve">  JUL 05</v>
          </cell>
          <cell r="B5">
            <v>59.2</v>
          </cell>
          <cell r="C5">
            <v>81.2</v>
          </cell>
        </row>
        <row r="6">
          <cell r="A6" t="str">
            <v xml:space="preserve">  JUL 06</v>
          </cell>
          <cell r="B6">
            <v>59.3</v>
          </cell>
          <cell r="C6">
            <v>81.400000000000006</v>
          </cell>
        </row>
        <row r="7">
          <cell r="A7" t="str">
            <v xml:space="preserve">  JUL 07</v>
          </cell>
          <cell r="B7">
            <v>59.5</v>
          </cell>
          <cell r="C7">
            <v>81.599999999999994</v>
          </cell>
        </row>
        <row r="8">
          <cell r="A8" t="str">
            <v xml:space="preserve">  JUL 08</v>
          </cell>
          <cell r="B8">
            <v>59.6</v>
          </cell>
          <cell r="C8">
            <v>81.8</v>
          </cell>
        </row>
        <row r="9">
          <cell r="A9" t="str">
            <v xml:space="preserve">  JUL 09</v>
          </cell>
          <cell r="B9">
            <v>59.8</v>
          </cell>
          <cell r="C9">
            <v>82</v>
          </cell>
        </row>
        <row r="10">
          <cell r="A10" t="str">
            <v xml:space="preserve">  JUL 10</v>
          </cell>
          <cell r="B10">
            <v>60</v>
          </cell>
          <cell r="C10">
            <v>82.2</v>
          </cell>
        </row>
        <row r="11">
          <cell r="A11" t="str">
            <v xml:space="preserve">  JUL 11</v>
          </cell>
          <cell r="B11">
            <v>60.1</v>
          </cell>
          <cell r="C11">
            <v>82.4</v>
          </cell>
        </row>
        <row r="12">
          <cell r="A12" t="str">
            <v xml:space="preserve">  JUL 12</v>
          </cell>
          <cell r="B12">
            <v>60.3</v>
          </cell>
          <cell r="C12">
            <v>82.5</v>
          </cell>
        </row>
        <row r="13">
          <cell r="A13" t="str">
            <v xml:space="preserve">  JUL 13</v>
          </cell>
          <cell r="B13">
            <v>60.5</v>
          </cell>
          <cell r="C13">
            <v>82.7</v>
          </cell>
        </row>
        <row r="14">
          <cell r="A14" t="str">
            <v xml:space="preserve">  JUL 14</v>
          </cell>
          <cell r="B14">
            <v>60.6</v>
          </cell>
          <cell r="C14">
            <v>82.9</v>
          </cell>
        </row>
        <row r="15">
          <cell r="A15" t="str">
            <v xml:space="preserve">  JUL 15</v>
          </cell>
          <cell r="B15">
            <v>60.8</v>
          </cell>
          <cell r="C15">
            <v>83.1</v>
          </cell>
        </row>
        <row r="16">
          <cell r="A16" t="str">
            <v xml:space="preserve">  JUL 16</v>
          </cell>
          <cell r="B16">
            <v>60.9</v>
          </cell>
          <cell r="C16">
            <v>83.3</v>
          </cell>
        </row>
        <row r="17">
          <cell r="A17" t="str">
            <v xml:space="preserve">  JUL 17</v>
          </cell>
          <cell r="B17">
            <v>61.1</v>
          </cell>
          <cell r="C17">
            <v>83.5</v>
          </cell>
        </row>
        <row r="18">
          <cell r="A18" t="str">
            <v xml:space="preserve">  JUL 18</v>
          </cell>
          <cell r="B18">
            <v>61.3</v>
          </cell>
          <cell r="C18">
            <v>83.7</v>
          </cell>
        </row>
        <row r="19">
          <cell r="A19" t="str">
            <v xml:space="preserve">  JUL 19</v>
          </cell>
          <cell r="B19">
            <v>61.4</v>
          </cell>
          <cell r="C19">
            <v>83.9</v>
          </cell>
        </row>
        <row r="20">
          <cell r="A20" t="str">
            <v xml:space="preserve">  JUL 20</v>
          </cell>
          <cell r="B20">
            <v>61.6</v>
          </cell>
          <cell r="C20">
            <v>84.1</v>
          </cell>
        </row>
        <row r="21">
          <cell r="A21" t="str">
            <v xml:space="preserve">  JUL 21</v>
          </cell>
          <cell r="B21">
            <v>61.7</v>
          </cell>
          <cell r="C21">
            <v>84.3</v>
          </cell>
        </row>
        <row r="22">
          <cell r="A22" t="str">
            <v xml:space="preserve">  JUL 22</v>
          </cell>
          <cell r="B22">
            <v>61.9</v>
          </cell>
          <cell r="C22">
            <v>84.5</v>
          </cell>
        </row>
        <row r="23">
          <cell r="A23" t="str">
            <v xml:space="preserve">  JUL 23</v>
          </cell>
          <cell r="B23">
            <v>62.1</v>
          </cell>
          <cell r="C23">
            <v>84.7</v>
          </cell>
        </row>
        <row r="24">
          <cell r="A24" t="str">
            <v xml:space="preserve">  JUL 24</v>
          </cell>
          <cell r="B24">
            <v>62.2</v>
          </cell>
          <cell r="C24">
            <v>84.9</v>
          </cell>
        </row>
        <row r="25">
          <cell r="A25" t="str">
            <v xml:space="preserve">  JUL 25</v>
          </cell>
          <cell r="B25">
            <v>62.4</v>
          </cell>
          <cell r="C25">
            <v>85.1</v>
          </cell>
        </row>
        <row r="26">
          <cell r="A26" t="str">
            <v xml:space="preserve">  JUL 26</v>
          </cell>
          <cell r="B26">
            <v>62.5</v>
          </cell>
          <cell r="C26">
            <v>85.3</v>
          </cell>
        </row>
        <row r="27">
          <cell r="A27" t="str">
            <v xml:space="preserve">  JUL 27</v>
          </cell>
          <cell r="B27">
            <v>62.7</v>
          </cell>
          <cell r="C27">
            <v>85.5</v>
          </cell>
        </row>
        <row r="28">
          <cell r="A28" t="str">
            <v xml:space="preserve">  JUL 28</v>
          </cell>
          <cell r="B28">
            <v>62.9</v>
          </cell>
          <cell r="C28">
            <v>85.6</v>
          </cell>
        </row>
        <row r="29">
          <cell r="A29" t="str">
            <v xml:space="preserve">  JUL 29</v>
          </cell>
          <cell r="B29">
            <v>63</v>
          </cell>
          <cell r="C29">
            <v>85.8</v>
          </cell>
        </row>
        <row r="30">
          <cell r="A30" t="str">
            <v xml:space="preserve">  JUL 30</v>
          </cell>
          <cell r="B30">
            <v>63.2</v>
          </cell>
          <cell r="C30">
            <v>86</v>
          </cell>
        </row>
        <row r="31">
          <cell r="A31" t="str">
            <v xml:space="preserve">  JUL 31</v>
          </cell>
          <cell r="B31">
            <v>63.4</v>
          </cell>
          <cell r="C31">
            <v>86.2</v>
          </cell>
        </row>
        <row r="32">
          <cell r="A32" t="str">
            <v xml:space="preserve">  AUG 01</v>
          </cell>
          <cell r="B32">
            <v>63.5</v>
          </cell>
          <cell r="C32">
            <v>86.4</v>
          </cell>
        </row>
        <row r="33">
          <cell r="A33" t="str">
            <v xml:space="preserve">  AUG 02</v>
          </cell>
          <cell r="B33">
            <v>63.7</v>
          </cell>
          <cell r="C33">
            <v>86.6</v>
          </cell>
        </row>
        <row r="34">
          <cell r="A34" t="str">
            <v xml:space="preserve">  AUG 03</v>
          </cell>
          <cell r="B34">
            <v>63.8</v>
          </cell>
          <cell r="C34">
            <v>86.8</v>
          </cell>
        </row>
        <row r="35">
          <cell r="A35" t="str">
            <v xml:space="preserve">  AUG 04</v>
          </cell>
          <cell r="B35">
            <v>64</v>
          </cell>
          <cell r="C35">
            <v>87</v>
          </cell>
        </row>
        <row r="36">
          <cell r="A36" t="str">
            <v xml:space="preserve">  AUG 05</v>
          </cell>
          <cell r="B36">
            <v>64</v>
          </cell>
          <cell r="C36">
            <v>87.1</v>
          </cell>
        </row>
        <row r="37">
          <cell r="A37" t="str">
            <v xml:space="preserve">  AUG 06</v>
          </cell>
          <cell r="B37">
            <v>63.9</v>
          </cell>
          <cell r="C37">
            <v>87.2</v>
          </cell>
        </row>
        <row r="38">
          <cell r="A38" t="str">
            <v xml:space="preserve">  AUG 07</v>
          </cell>
          <cell r="B38">
            <v>63.9</v>
          </cell>
          <cell r="C38">
            <v>87.3</v>
          </cell>
        </row>
        <row r="39">
          <cell r="A39" t="str">
            <v xml:space="preserve">  AUG 08</v>
          </cell>
          <cell r="B39">
            <v>63.9</v>
          </cell>
          <cell r="C39">
            <v>87.4</v>
          </cell>
        </row>
        <row r="40">
          <cell r="A40" t="str">
            <v xml:space="preserve">  AUG 09</v>
          </cell>
          <cell r="B40">
            <v>63.8</v>
          </cell>
          <cell r="C40">
            <v>87.5</v>
          </cell>
        </row>
        <row r="41">
          <cell r="A41" t="str">
            <v xml:space="preserve">  AUG 10</v>
          </cell>
          <cell r="B41">
            <v>63.8</v>
          </cell>
          <cell r="C41">
            <v>87.6</v>
          </cell>
        </row>
        <row r="42">
          <cell r="A42" t="str">
            <v xml:space="preserve">  AUG 11</v>
          </cell>
          <cell r="B42">
            <v>63.8</v>
          </cell>
          <cell r="C42">
            <v>87.7</v>
          </cell>
        </row>
        <row r="43">
          <cell r="A43" t="str">
            <v xml:space="preserve">  AUG 12</v>
          </cell>
          <cell r="B43">
            <v>63.7</v>
          </cell>
          <cell r="C43">
            <v>87.8</v>
          </cell>
        </row>
        <row r="44">
          <cell r="A44" t="str">
            <v xml:space="preserve">  AUG 13</v>
          </cell>
          <cell r="B44">
            <v>63.7</v>
          </cell>
          <cell r="C44">
            <v>87.9</v>
          </cell>
        </row>
        <row r="45">
          <cell r="A45" t="str">
            <v xml:space="preserve">  AUG 14</v>
          </cell>
          <cell r="B45">
            <v>63.7</v>
          </cell>
          <cell r="C45">
            <v>88</v>
          </cell>
        </row>
        <row r="46">
          <cell r="A46" t="str">
            <v xml:space="preserve">  AUG 15</v>
          </cell>
          <cell r="B46">
            <v>63.6</v>
          </cell>
          <cell r="C46">
            <v>88.1</v>
          </cell>
        </row>
        <row r="47">
          <cell r="A47" t="str">
            <v xml:space="preserve">  AUG 16</v>
          </cell>
          <cell r="B47">
            <v>63.6</v>
          </cell>
          <cell r="C47">
            <v>88.2</v>
          </cell>
        </row>
        <row r="48">
          <cell r="A48" t="str">
            <v xml:space="preserve">  AUG 17</v>
          </cell>
          <cell r="B48">
            <v>63.6</v>
          </cell>
          <cell r="C48">
            <v>88.3</v>
          </cell>
        </row>
        <row r="49">
          <cell r="A49" t="str">
            <v xml:space="preserve">  AUG 18</v>
          </cell>
          <cell r="B49">
            <v>63.5</v>
          </cell>
          <cell r="C49">
            <v>88.4</v>
          </cell>
        </row>
        <row r="50">
          <cell r="A50" t="str">
            <v xml:space="preserve">  AUG 19</v>
          </cell>
          <cell r="B50">
            <v>63.5</v>
          </cell>
          <cell r="C50">
            <v>88.5</v>
          </cell>
        </row>
        <row r="51">
          <cell r="A51" t="str">
            <v xml:space="preserve">  AUG 20</v>
          </cell>
          <cell r="B51">
            <v>63.5</v>
          </cell>
          <cell r="C51">
            <v>88.5</v>
          </cell>
        </row>
        <row r="52">
          <cell r="A52" t="str">
            <v xml:space="preserve">  AUG 21</v>
          </cell>
          <cell r="B52">
            <v>63.5</v>
          </cell>
          <cell r="C52">
            <v>88.6</v>
          </cell>
        </row>
        <row r="53">
          <cell r="A53" t="str">
            <v xml:space="preserve">  AUG 22</v>
          </cell>
          <cell r="B53">
            <v>63.4</v>
          </cell>
          <cell r="C53">
            <v>88.7</v>
          </cell>
        </row>
        <row r="54">
          <cell r="A54" t="str">
            <v xml:space="preserve">  AUG 23</v>
          </cell>
          <cell r="B54">
            <v>63.4</v>
          </cell>
          <cell r="C54">
            <v>88.8</v>
          </cell>
        </row>
        <row r="55">
          <cell r="A55" t="str">
            <v xml:space="preserve">  AUG 24</v>
          </cell>
          <cell r="B55">
            <v>63.4</v>
          </cell>
          <cell r="C55">
            <v>88.9</v>
          </cell>
        </row>
        <row r="56">
          <cell r="A56" t="str">
            <v xml:space="preserve">  AUG 25</v>
          </cell>
          <cell r="B56">
            <v>63.3</v>
          </cell>
          <cell r="C56">
            <v>89</v>
          </cell>
        </row>
        <row r="57">
          <cell r="A57" t="str">
            <v xml:space="preserve">  AUG 26</v>
          </cell>
          <cell r="B57">
            <v>63.3</v>
          </cell>
          <cell r="C57">
            <v>89.1</v>
          </cell>
        </row>
        <row r="58">
          <cell r="A58" t="str">
            <v xml:space="preserve">  AUG 27</v>
          </cell>
          <cell r="B58">
            <v>63.3</v>
          </cell>
          <cell r="C58">
            <v>89.2</v>
          </cell>
        </row>
        <row r="59">
          <cell r="A59" t="str">
            <v xml:space="preserve">  AUG 28</v>
          </cell>
          <cell r="B59">
            <v>63.2</v>
          </cell>
          <cell r="C59">
            <v>89.3</v>
          </cell>
        </row>
        <row r="60">
          <cell r="A60" t="str">
            <v xml:space="preserve">  AUG 29</v>
          </cell>
          <cell r="B60">
            <v>63.2</v>
          </cell>
          <cell r="C60">
            <v>89.4</v>
          </cell>
        </row>
        <row r="61">
          <cell r="A61" t="str">
            <v xml:space="preserve">  AUG 30</v>
          </cell>
          <cell r="B61">
            <v>63.2</v>
          </cell>
          <cell r="C61">
            <v>89.5</v>
          </cell>
        </row>
        <row r="62">
          <cell r="A62" t="str">
            <v xml:space="preserve">  AUG 31</v>
          </cell>
          <cell r="B62">
            <v>63.1</v>
          </cell>
          <cell r="C62">
            <v>89.6</v>
          </cell>
        </row>
        <row r="63">
          <cell r="A63" t="str">
            <v xml:space="preserve">  SEP 01</v>
          </cell>
          <cell r="B63">
            <v>63.1</v>
          </cell>
          <cell r="C63">
            <v>89.7</v>
          </cell>
        </row>
        <row r="64">
          <cell r="A64" t="str">
            <v xml:space="preserve">  SEP 02</v>
          </cell>
          <cell r="B64">
            <v>63.1</v>
          </cell>
          <cell r="C64">
            <v>89.8</v>
          </cell>
        </row>
        <row r="65">
          <cell r="A65" t="str">
            <v xml:space="preserve">  SEP 03</v>
          </cell>
          <cell r="B65">
            <v>63</v>
          </cell>
          <cell r="C65">
            <v>89.9</v>
          </cell>
        </row>
        <row r="66">
          <cell r="A66" t="str">
            <v xml:space="preserve">  SEP 04</v>
          </cell>
          <cell r="B66">
            <v>63</v>
          </cell>
          <cell r="C66">
            <v>90</v>
          </cell>
        </row>
        <row r="67">
          <cell r="A67" t="str">
            <v xml:space="preserve">  SEP 05</v>
          </cell>
          <cell r="B67">
            <v>62.9</v>
          </cell>
          <cell r="C67">
            <v>90</v>
          </cell>
        </row>
        <row r="68">
          <cell r="A68" t="str">
            <v xml:space="preserve">  SEP 06</v>
          </cell>
          <cell r="B68">
            <v>62.9</v>
          </cell>
          <cell r="C68">
            <v>90</v>
          </cell>
        </row>
        <row r="69">
          <cell r="A69" t="str">
            <v xml:space="preserve">  SEP 07</v>
          </cell>
          <cell r="B69">
            <v>62.8</v>
          </cell>
          <cell r="C69">
            <v>90</v>
          </cell>
        </row>
        <row r="70">
          <cell r="A70" t="str">
            <v xml:space="preserve">  SEP 08</v>
          </cell>
          <cell r="B70">
            <v>62.7</v>
          </cell>
          <cell r="C70">
            <v>90</v>
          </cell>
        </row>
        <row r="71">
          <cell r="A71" t="str">
            <v xml:space="preserve">  SEP 09</v>
          </cell>
          <cell r="B71">
            <v>62.7</v>
          </cell>
          <cell r="C71">
            <v>90</v>
          </cell>
        </row>
        <row r="72">
          <cell r="A72" t="str">
            <v xml:space="preserve">  SEP 10</v>
          </cell>
          <cell r="B72">
            <v>62.6</v>
          </cell>
          <cell r="C72">
            <v>90</v>
          </cell>
        </row>
        <row r="73">
          <cell r="A73" t="str">
            <v xml:space="preserve">  SEP 11</v>
          </cell>
          <cell r="B73">
            <v>62.5</v>
          </cell>
          <cell r="C73">
            <v>90</v>
          </cell>
        </row>
        <row r="74">
          <cell r="A74" t="str">
            <v xml:space="preserve">  SEP 12</v>
          </cell>
          <cell r="B74">
            <v>62.5</v>
          </cell>
          <cell r="C74">
            <v>90</v>
          </cell>
        </row>
        <row r="75">
          <cell r="A75" t="str">
            <v xml:space="preserve">  SEP 13</v>
          </cell>
          <cell r="B75">
            <v>62.4</v>
          </cell>
          <cell r="C75">
            <v>90</v>
          </cell>
        </row>
        <row r="76">
          <cell r="A76" t="str">
            <v xml:space="preserve">  SEP 14</v>
          </cell>
          <cell r="B76">
            <v>62.3</v>
          </cell>
          <cell r="C76">
            <v>90</v>
          </cell>
        </row>
        <row r="77">
          <cell r="A77" t="str">
            <v xml:space="preserve">  SEP 15</v>
          </cell>
          <cell r="B77">
            <v>62.3</v>
          </cell>
          <cell r="C77">
            <v>90</v>
          </cell>
        </row>
        <row r="78">
          <cell r="A78" t="str">
            <v xml:space="preserve">  SEP 16</v>
          </cell>
          <cell r="B78">
            <v>62.2</v>
          </cell>
          <cell r="C78">
            <v>90</v>
          </cell>
        </row>
        <row r="79">
          <cell r="A79" t="str">
            <v xml:space="preserve">  SEP 17</v>
          </cell>
          <cell r="B79">
            <v>62.1</v>
          </cell>
          <cell r="C79">
            <v>90</v>
          </cell>
        </row>
        <row r="80">
          <cell r="A80" t="str">
            <v xml:space="preserve">  SEP 18</v>
          </cell>
          <cell r="B80">
            <v>62.1</v>
          </cell>
          <cell r="C80">
            <v>90</v>
          </cell>
        </row>
        <row r="81">
          <cell r="A81" t="str">
            <v xml:space="preserve">  SEP 19</v>
          </cell>
          <cell r="B81">
            <v>62</v>
          </cell>
          <cell r="C81">
            <v>90</v>
          </cell>
        </row>
        <row r="82">
          <cell r="A82" t="str">
            <v xml:space="preserve">  SEP 20</v>
          </cell>
          <cell r="B82">
            <v>61.9</v>
          </cell>
          <cell r="C82">
            <v>90</v>
          </cell>
        </row>
        <row r="83">
          <cell r="A83" t="str">
            <v xml:space="preserve">  SEP 21</v>
          </cell>
          <cell r="B83">
            <v>61.9</v>
          </cell>
          <cell r="C83">
            <v>90</v>
          </cell>
        </row>
        <row r="84">
          <cell r="A84" t="str">
            <v xml:space="preserve">  SEP 22</v>
          </cell>
          <cell r="B84">
            <v>61.8</v>
          </cell>
          <cell r="C84">
            <v>90</v>
          </cell>
        </row>
        <row r="85">
          <cell r="A85" t="str">
            <v xml:space="preserve">  SEP 23</v>
          </cell>
          <cell r="B85">
            <v>61.7</v>
          </cell>
          <cell r="C85">
            <v>90</v>
          </cell>
        </row>
        <row r="86">
          <cell r="A86" t="str">
            <v xml:space="preserve">  SEP 24</v>
          </cell>
          <cell r="B86">
            <v>61.7</v>
          </cell>
          <cell r="C86">
            <v>90</v>
          </cell>
        </row>
        <row r="87">
          <cell r="A87" t="str">
            <v xml:space="preserve">  SEP 25</v>
          </cell>
          <cell r="B87">
            <v>61.6</v>
          </cell>
          <cell r="C87">
            <v>90</v>
          </cell>
        </row>
        <row r="88">
          <cell r="A88" t="str">
            <v xml:space="preserve">  SEP 26</v>
          </cell>
          <cell r="B88">
            <v>61.5</v>
          </cell>
          <cell r="C88">
            <v>90</v>
          </cell>
        </row>
        <row r="89">
          <cell r="A89" t="str">
            <v xml:space="preserve">  SEP 27</v>
          </cell>
          <cell r="B89">
            <v>61.5</v>
          </cell>
          <cell r="C89">
            <v>90</v>
          </cell>
        </row>
        <row r="90">
          <cell r="A90" t="str">
            <v xml:space="preserve">  SEP 28</v>
          </cell>
          <cell r="B90">
            <v>61.4</v>
          </cell>
          <cell r="C90">
            <v>90</v>
          </cell>
        </row>
        <row r="91">
          <cell r="A91" t="str">
            <v xml:space="preserve">  SEP 29</v>
          </cell>
          <cell r="B91">
            <v>61.3</v>
          </cell>
          <cell r="C91">
            <v>90</v>
          </cell>
        </row>
        <row r="92">
          <cell r="A92" t="str">
            <v xml:space="preserve">  SEP 30</v>
          </cell>
          <cell r="B92">
            <v>61.3</v>
          </cell>
          <cell r="C92">
            <v>90</v>
          </cell>
        </row>
        <row r="93">
          <cell r="A93" t="str">
            <v xml:space="preserve">  OCT 01</v>
          </cell>
          <cell r="B93">
            <v>61.2</v>
          </cell>
          <cell r="C93">
            <v>90</v>
          </cell>
        </row>
        <row r="94">
          <cell r="A94" t="str">
            <v xml:space="preserve">  OCT 02</v>
          </cell>
          <cell r="B94">
            <v>61.1</v>
          </cell>
          <cell r="C94">
            <v>90</v>
          </cell>
        </row>
        <row r="95">
          <cell r="A95" t="str">
            <v xml:space="preserve">  OCT 03</v>
          </cell>
          <cell r="B95">
            <v>61.1</v>
          </cell>
          <cell r="C95">
            <v>90</v>
          </cell>
        </row>
        <row r="96">
          <cell r="A96" t="str">
            <v xml:space="preserve">  OCT 04</v>
          </cell>
          <cell r="B96">
            <v>61</v>
          </cell>
          <cell r="C96">
            <v>90</v>
          </cell>
        </row>
        <row r="97">
          <cell r="A97" t="str">
            <v xml:space="preserve">  OCT 05</v>
          </cell>
          <cell r="B97">
            <v>60.8</v>
          </cell>
          <cell r="C97">
            <v>90</v>
          </cell>
        </row>
        <row r="98">
          <cell r="A98" t="str">
            <v xml:space="preserve">  OCT 06</v>
          </cell>
          <cell r="B98">
            <v>60.6</v>
          </cell>
          <cell r="C98">
            <v>90.1</v>
          </cell>
        </row>
        <row r="99">
          <cell r="A99" t="str">
            <v xml:space="preserve">  OCT 07</v>
          </cell>
          <cell r="B99">
            <v>60.4</v>
          </cell>
          <cell r="C99">
            <v>90.1</v>
          </cell>
        </row>
        <row r="100">
          <cell r="A100" t="str">
            <v xml:space="preserve">  OCT 08</v>
          </cell>
          <cell r="B100">
            <v>60.2</v>
          </cell>
          <cell r="C100">
            <v>90.1</v>
          </cell>
        </row>
        <row r="101">
          <cell r="A101" t="str">
            <v xml:space="preserve">  OCT 09</v>
          </cell>
          <cell r="B101">
            <v>60</v>
          </cell>
          <cell r="C101">
            <v>90.2</v>
          </cell>
        </row>
        <row r="102">
          <cell r="A102" t="str">
            <v xml:space="preserve">  OCT 10</v>
          </cell>
          <cell r="B102">
            <v>59.8</v>
          </cell>
          <cell r="C102">
            <v>90.2</v>
          </cell>
        </row>
        <row r="103">
          <cell r="A103" t="str">
            <v xml:space="preserve">  OCT 11</v>
          </cell>
          <cell r="B103">
            <v>59.6</v>
          </cell>
          <cell r="C103">
            <v>90.2</v>
          </cell>
        </row>
        <row r="104">
          <cell r="A104" t="str">
            <v xml:space="preserve">  OCT 12</v>
          </cell>
          <cell r="B104">
            <v>59.5</v>
          </cell>
          <cell r="C104">
            <v>90.3</v>
          </cell>
        </row>
        <row r="105">
          <cell r="A105" t="str">
            <v xml:space="preserve">  OCT 13</v>
          </cell>
          <cell r="B105">
            <v>59.3</v>
          </cell>
          <cell r="C105">
            <v>90.3</v>
          </cell>
        </row>
        <row r="106">
          <cell r="A106" t="str">
            <v xml:space="preserve">  OCT 14</v>
          </cell>
          <cell r="B106">
            <v>59.1</v>
          </cell>
          <cell r="C106">
            <v>90.3</v>
          </cell>
        </row>
        <row r="107">
          <cell r="A107" t="str">
            <v xml:space="preserve">  OCT 15</v>
          </cell>
          <cell r="B107">
            <v>58.9</v>
          </cell>
          <cell r="C107">
            <v>90.4</v>
          </cell>
        </row>
        <row r="108">
          <cell r="A108" t="str">
            <v xml:space="preserve">  OCT 16</v>
          </cell>
          <cell r="B108">
            <v>58.7</v>
          </cell>
          <cell r="C108">
            <v>90.4</v>
          </cell>
        </row>
        <row r="109">
          <cell r="A109" t="str">
            <v xml:space="preserve">  OCT 17</v>
          </cell>
          <cell r="B109">
            <v>58.5</v>
          </cell>
          <cell r="C109">
            <v>90.4</v>
          </cell>
        </row>
        <row r="110">
          <cell r="A110" t="str">
            <v xml:space="preserve">  OCT 18</v>
          </cell>
          <cell r="B110">
            <v>58.3</v>
          </cell>
          <cell r="C110">
            <v>90.5</v>
          </cell>
        </row>
        <row r="111">
          <cell r="A111" t="str">
            <v xml:space="preserve">  OCT 19</v>
          </cell>
          <cell r="B111">
            <v>58.1</v>
          </cell>
          <cell r="C111">
            <v>90.5</v>
          </cell>
        </row>
        <row r="112">
          <cell r="A112" t="str">
            <v xml:space="preserve">  OCT 20</v>
          </cell>
          <cell r="B112">
            <v>57.9</v>
          </cell>
          <cell r="C112">
            <v>90.5</v>
          </cell>
        </row>
        <row r="113">
          <cell r="A113" t="str">
            <v xml:space="preserve">  OCT 21</v>
          </cell>
          <cell r="B113">
            <v>57.7</v>
          </cell>
          <cell r="C113">
            <v>90.5</v>
          </cell>
        </row>
        <row r="114">
          <cell r="A114" t="str">
            <v xml:space="preserve">  OCT 22</v>
          </cell>
          <cell r="B114">
            <v>57.5</v>
          </cell>
          <cell r="C114">
            <v>90.6</v>
          </cell>
        </row>
        <row r="115">
          <cell r="A115" t="str">
            <v xml:space="preserve">  OCT 23</v>
          </cell>
          <cell r="B115">
            <v>57.3</v>
          </cell>
          <cell r="C115">
            <v>90.6</v>
          </cell>
        </row>
        <row r="116">
          <cell r="A116" t="str">
            <v xml:space="preserve">  OCT 24</v>
          </cell>
          <cell r="B116">
            <v>57.1</v>
          </cell>
          <cell r="C116">
            <v>90.6</v>
          </cell>
        </row>
        <row r="117">
          <cell r="A117" t="str">
            <v xml:space="preserve">  OCT 25</v>
          </cell>
          <cell r="B117">
            <v>56.9</v>
          </cell>
          <cell r="C117">
            <v>90.7</v>
          </cell>
        </row>
        <row r="118">
          <cell r="A118" t="str">
            <v xml:space="preserve">  OCT 26</v>
          </cell>
          <cell r="B118">
            <v>56.7</v>
          </cell>
          <cell r="C118">
            <v>90.7</v>
          </cell>
        </row>
        <row r="119">
          <cell r="A119" t="str">
            <v xml:space="preserve">  OCT 27</v>
          </cell>
          <cell r="B119">
            <v>56.5</v>
          </cell>
          <cell r="C119">
            <v>90.7</v>
          </cell>
        </row>
        <row r="120">
          <cell r="A120" t="str">
            <v xml:space="preserve">  OCT 28</v>
          </cell>
          <cell r="B120">
            <v>56.4</v>
          </cell>
          <cell r="C120">
            <v>90.8</v>
          </cell>
        </row>
        <row r="121">
          <cell r="A121" t="str">
            <v xml:space="preserve">  OCT 29</v>
          </cell>
          <cell r="B121">
            <v>56.2</v>
          </cell>
          <cell r="C121">
            <v>90.8</v>
          </cell>
        </row>
        <row r="122">
          <cell r="A122" t="str">
            <v xml:space="preserve">  OCT 30</v>
          </cell>
          <cell r="B122">
            <v>56</v>
          </cell>
          <cell r="C122">
            <v>90.8</v>
          </cell>
        </row>
        <row r="123">
          <cell r="A123" t="str">
            <v xml:space="preserve">  OCT 31</v>
          </cell>
          <cell r="B123">
            <v>55.8</v>
          </cell>
          <cell r="C123">
            <v>90.9</v>
          </cell>
        </row>
        <row r="124">
          <cell r="A124" t="str">
            <v xml:space="preserve">  NOV 01</v>
          </cell>
          <cell r="B124">
            <v>55.6</v>
          </cell>
          <cell r="C124">
            <v>90.9</v>
          </cell>
        </row>
        <row r="125">
          <cell r="A125" t="str">
            <v xml:space="preserve">  NOV 02</v>
          </cell>
          <cell r="B125">
            <v>55.4</v>
          </cell>
          <cell r="C125">
            <v>90.9</v>
          </cell>
        </row>
        <row r="126">
          <cell r="A126" t="str">
            <v xml:space="preserve">  NOV 03</v>
          </cell>
          <cell r="B126">
            <v>55.2</v>
          </cell>
          <cell r="C126">
            <v>91</v>
          </cell>
        </row>
        <row r="127">
          <cell r="A127" t="str">
            <v xml:space="preserve">  NOV 04</v>
          </cell>
          <cell r="B127">
            <v>55</v>
          </cell>
          <cell r="C127">
            <v>91</v>
          </cell>
        </row>
        <row r="128">
          <cell r="A128" t="str">
            <v xml:space="preserve">  NOV 05</v>
          </cell>
          <cell r="B128">
            <v>54.5</v>
          </cell>
          <cell r="C128">
            <v>91</v>
          </cell>
        </row>
        <row r="129">
          <cell r="A129" t="str">
            <v xml:space="preserve">  NOV 06</v>
          </cell>
          <cell r="B129">
            <v>54.1</v>
          </cell>
          <cell r="C129">
            <v>91.1</v>
          </cell>
        </row>
        <row r="130">
          <cell r="A130" t="str">
            <v xml:space="preserve">  NOV 07</v>
          </cell>
          <cell r="B130">
            <v>53.6</v>
          </cell>
          <cell r="C130">
            <v>91.1</v>
          </cell>
        </row>
        <row r="131">
          <cell r="A131" t="str">
            <v xml:space="preserve">  NOV 08</v>
          </cell>
          <cell r="B131">
            <v>53.1</v>
          </cell>
          <cell r="C131">
            <v>91.1</v>
          </cell>
        </row>
        <row r="132">
          <cell r="A132" t="str">
            <v xml:space="preserve">  NOV 09</v>
          </cell>
          <cell r="B132">
            <v>52.7</v>
          </cell>
          <cell r="C132">
            <v>91.2</v>
          </cell>
        </row>
        <row r="133">
          <cell r="A133" t="str">
            <v xml:space="preserve">  NOV 10</v>
          </cell>
          <cell r="B133">
            <v>52.2</v>
          </cell>
          <cell r="C133">
            <v>91.2</v>
          </cell>
        </row>
        <row r="134">
          <cell r="A134" t="str">
            <v xml:space="preserve">  NOV 11</v>
          </cell>
          <cell r="B134">
            <v>51.7</v>
          </cell>
          <cell r="C134">
            <v>91.2</v>
          </cell>
        </row>
        <row r="135">
          <cell r="A135" t="str">
            <v xml:space="preserve">  NOV 12</v>
          </cell>
          <cell r="B135">
            <v>51.3</v>
          </cell>
          <cell r="C135">
            <v>91.3</v>
          </cell>
        </row>
        <row r="136">
          <cell r="A136" t="str">
            <v xml:space="preserve">  NOV 13</v>
          </cell>
          <cell r="B136">
            <v>50.8</v>
          </cell>
          <cell r="C136">
            <v>91.3</v>
          </cell>
        </row>
        <row r="137">
          <cell r="A137" t="str">
            <v xml:space="preserve">  NOV 14</v>
          </cell>
          <cell r="B137">
            <v>50.3</v>
          </cell>
          <cell r="C137">
            <v>91.3</v>
          </cell>
        </row>
        <row r="138">
          <cell r="A138" t="str">
            <v xml:space="preserve">  NOV 15</v>
          </cell>
          <cell r="B138">
            <v>49.9</v>
          </cell>
          <cell r="C138">
            <v>91.4</v>
          </cell>
        </row>
        <row r="139">
          <cell r="A139" t="str">
            <v xml:space="preserve">  NOV 16</v>
          </cell>
          <cell r="B139">
            <v>49.4</v>
          </cell>
          <cell r="C139">
            <v>91.4</v>
          </cell>
        </row>
        <row r="140">
          <cell r="A140" t="str">
            <v xml:space="preserve">  NOV 17</v>
          </cell>
          <cell r="B140">
            <v>48.9</v>
          </cell>
          <cell r="C140">
            <v>91.4</v>
          </cell>
        </row>
        <row r="141">
          <cell r="A141" t="str">
            <v xml:space="preserve">  NOV 18</v>
          </cell>
          <cell r="B141">
            <v>48.5</v>
          </cell>
          <cell r="C141">
            <v>91.5</v>
          </cell>
        </row>
        <row r="142">
          <cell r="A142" t="str">
            <v xml:space="preserve">  NOV 19</v>
          </cell>
          <cell r="B142">
            <v>48</v>
          </cell>
          <cell r="C142">
            <v>91.5</v>
          </cell>
        </row>
        <row r="143">
          <cell r="A143" t="str">
            <v xml:space="preserve">  NOV 20</v>
          </cell>
          <cell r="B143">
            <v>47.5</v>
          </cell>
          <cell r="C143">
            <v>91.5</v>
          </cell>
        </row>
        <row r="144">
          <cell r="A144" t="str">
            <v xml:space="preserve">  NOV 21</v>
          </cell>
          <cell r="B144">
            <v>47.1</v>
          </cell>
          <cell r="C144">
            <v>91.6</v>
          </cell>
        </row>
        <row r="145">
          <cell r="A145" t="str">
            <v xml:space="preserve">  NOV 22</v>
          </cell>
          <cell r="B145">
            <v>46.6</v>
          </cell>
          <cell r="C145">
            <v>91.6</v>
          </cell>
        </row>
        <row r="146">
          <cell r="A146" t="str">
            <v xml:space="preserve">  NOV 23</v>
          </cell>
          <cell r="B146">
            <v>46.1</v>
          </cell>
          <cell r="C146">
            <v>91.6</v>
          </cell>
        </row>
        <row r="147">
          <cell r="A147" t="str">
            <v xml:space="preserve">  NOV 24</v>
          </cell>
          <cell r="B147">
            <v>45.7</v>
          </cell>
          <cell r="C147">
            <v>91.7</v>
          </cell>
        </row>
        <row r="148">
          <cell r="A148" t="str">
            <v xml:space="preserve">  NOV 25</v>
          </cell>
          <cell r="B148">
            <v>45.2</v>
          </cell>
          <cell r="C148">
            <v>91.7</v>
          </cell>
        </row>
        <row r="149">
          <cell r="A149" t="str">
            <v xml:space="preserve">  NOV 26</v>
          </cell>
          <cell r="B149">
            <v>44.7</v>
          </cell>
          <cell r="C149">
            <v>91.7</v>
          </cell>
        </row>
        <row r="150">
          <cell r="A150" t="str">
            <v xml:space="preserve">  NOV 27</v>
          </cell>
          <cell r="B150">
            <v>44.3</v>
          </cell>
          <cell r="C150">
            <v>91.8</v>
          </cell>
        </row>
        <row r="151">
          <cell r="A151" t="str">
            <v xml:space="preserve">  NOV 28</v>
          </cell>
          <cell r="B151">
            <v>43.8</v>
          </cell>
          <cell r="C151">
            <v>91.8</v>
          </cell>
        </row>
        <row r="152">
          <cell r="A152" t="str">
            <v xml:space="preserve">  NOV 29</v>
          </cell>
          <cell r="B152">
            <v>43.3</v>
          </cell>
          <cell r="C152">
            <v>91.8</v>
          </cell>
        </row>
        <row r="153">
          <cell r="A153" t="str">
            <v xml:space="preserve">  NOV 30</v>
          </cell>
          <cell r="B153">
            <v>42.9</v>
          </cell>
          <cell r="C153">
            <v>91.9</v>
          </cell>
        </row>
        <row r="154">
          <cell r="A154" t="str">
            <v xml:space="preserve">  DEC 01</v>
          </cell>
          <cell r="B154">
            <v>42.4</v>
          </cell>
          <cell r="C154">
            <v>91.9</v>
          </cell>
        </row>
        <row r="155">
          <cell r="A155" t="str">
            <v xml:space="preserve">  DEC 02</v>
          </cell>
          <cell r="B155">
            <v>41.9</v>
          </cell>
          <cell r="C155">
            <v>91.9</v>
          </cell>
        </row>
        <row r="156">
          <cell r="A156" t="str">
            <v xml:space="preserve">  DEC 03</v>
          </cell>
          <cell r="B156">
            <v>41.5</v>
          </cell>
          <cell r="C156">
            <v>92</v>
          </cell>
        </row>
        <row r="157">
          <cell r="A157" t="str">
            <v xml:space="preserve">  DEC 04</v>
          </cell>
          <cell r="B157">
            <v>41</v>
          </cell>
          <cell r="C157">
            <v>92</v>
          </cell>
        </row>
        <row r="158">
          <cell r="A158" t="str">
            <v xml:space="preserve">  DEC 05</v>
          </cell>
          <cell r="B158">
            <v>40.700000000000003</v>
          </cell>
          <cell r="C158">
            <v>91.6</v>
          </cell>
        </row>
        <row r="159">
          <cell r="A159" t="str">
            <v xml:space="preserve">  DEC 06</v>
          </cell>
          <cell r="B159">
            <v>40.4</v>
          </cell>
          <cell r="C159">
            <v>91.2</v>
          </cell>
        </row>
        <row r="160">
          <cell r="A160" t="str">
            <v xml:space="preserve">  DEC 07</v>
          </cell>
          <cell r="B160">
            <v>40.1</v>
          </cell>
          <cell r="C160">
            <v>90.7</v>
          </cell>
        </row>
        <row r="161">
          <cell r="A161" t="str">
            <v xml:space="preserve">  DEC 08</v>
          </cell>
          <cell r="B161">
            <v>39.799999999999997</v>
          </cell>
          <cell r="C161">
            <v>90.3</v>
          </cell>
        </row>
        <row r="162">
          <cell r="A162" t="str">
            <v xml:space="preserve">  DEC 09</v>
          </cell>
          <cell r="B162">
            <v>39.5</v>
          </cell>
          <cell r="C162">
            <v>89.9</v>
          </cell>
        </row>
        <row r="163">
          <cell r="A163" t="str">
            <v xml:space="preserve">  DEC 10</v>
          </cell>
          <cell r="B163">
            <v>39.299999999999997</v>
          </cell>
          <cell r="C163">
            <v>89.5</v>
          </cell>
        </row>
        <row r="164">
          <cell r="A164" t="str">
            <v xml:space="preserve">  DEC 11</v>
          </cell>
          <cell r="B164">
            <v>39</v>
          </cell>
          <cell r="C164">
            <v>89.1</v>
          </cell>
        </row>
        <row r="165">
          <cell r="A165" t="str">
            <v xml:space="preserve">  DEC 12</v>
          </cell>
          <cell r="B165">
            <v>38.700000000000003</v>
          </cell>
          <cell r="C165">
            <v>88.6</v>
          </cell>
        </row>
        <row r="166">
          <cell r="A166" t="str">
            <v xml:space="preserve">  DEC 13</v>
          </cell>
          <cell r="B166">
            <v>38.4</v>
          </cell>
          <cell r="C166">
            <v>88.2</v>
          </cell>
        </row>
        <row r="167">
          <cell r="A167" t="str">
            <v xml:space="preserve">  DEC 14</v>
          </cell>
          <cell r="B167">
            <v>38.1</v>
          </cell>
          <cell r="C167">
            <v>87.8</v>
          </cell>
        </row>
        <row r="168">
          <cell r="A168" t="str">
            <v xml:space="preserve">  DEC 15</v>
          </cell>
          <cell r="B168">
            <v>37.799999999999997</v>
          </cell>
          <cell r="C168">
            <v>87.4</v>
          </cell>
        </row>
        <row r="169">
          <cell r="A169" t="str">
            <v xml:space="preserve">  DEC 16</v>
          </cell>
          <cell r="B169">
            <v>37.5</v>
          </cell>
          <cell r="C169">
            <v>87</v>
          </cell>
        </row>
        <row r="170">
          <cell r="A170" t="str">
            <v xml:space="preserve">  DEC 17</v>
          </cell>
          <cell r="B170">
            <v>37.200000000000003</v>
          </cell>
          <cell r="C170">
            <v>86.5</v>
          </cell>
        </row>
        <row r="171">
          <cell r="A171" t="str">
            <v xml:space="preserve">  DEC 18</v>
          </cell>
          <cell r="B171">
            <v>36.9</v>
          </cell>
          <cell r="C171">
            <v>86.1</v>
          </cell>
        </row>
        <row r="172">
          <cell r="A172" t="str">
            <v xml:space="preserve">  DEC 19</v>
          </cell>
          <cell r="B172">
            <v>36.6</v>
          </cell>
          <cell r="C172">
            <v>85.7</v>
          </cell>
        </row>
        <row r="173">
          <cell r="A173" t="str">
            <v xml:space="preserve">  DEC 20</v>
          </cell>
          <cell r="B173">
            <v>36.4</v>
          </cell>
          <cell r="C173">
            <v>85.3</v>
          </cell>
        </row>
        <row r="174">
          <cell r="A174" t="str">
            <v xml:space="preserve">  DEC 21</v>
          </cell>
          <cell r="B174">
            <v>36.1</v>
          </cell>
          <cell r="C174">
            <v>84.9</v>
          </cell>
        </row>
        <row r="175">
          <cell r="A175" t="str">
            <v xml:space="preserve">  DEC 22</v>
          </cell>
          <cell r="B175">
            <v>35.799999999999997</v>
          </cell>
          <cell r="C175">
            <v>84.5</v>
          </cell>
        </row>
        <row r="176">
          <cell r="A176" t="str">
            <v xml:space="preserve">  DEC 23</v>
          </cell>
          <cell r="B176">
            <v>35.5</v>
          </cell>
          <cell r="C176">
            <v>84</v>
          </cell>
        </row>
        <row r="177">
          <cell r="A177" t="str">
            <v xml:space="preserve">  DEC 24</v>
          </cell>
          <cell r="B177">
            <v>35.200000000000003</v>
          </cell>
          <cell r="C177">
            <v>83.6</v>
          </cell>
        </row>
        <row r="178">
          <cell r="A178" t="str">
            <v xml:space="preserve">  DEC 25</v>
          </cell>
          <cell r="B178">
            <v>34.9</v>
          </cell>
          <cell r="C178">
            <v>83.2</v>
          </cell>
        </row>
        <row r="179">
          <cell r="A179" t="str">
            <v xml:space="preserve">  DEC 26</v>
          </cell>
          <cell r="B179">
            <v>34.6</v>
          </cell>
          <cell r="C179">
            <v>82.8</v>
          </cell>
        </row>
        <row r="180">
          <cell r="A180" t="str">
            <v xml:space="preserve">  DEC 27</v>
          </cell>
          <cell r="B180">
            <v>34.299999999999997</v>
          </cell>
          <cell r="C180">
            <v>82.4</v>
          </cell>
        </row>
        <row r="181">
          <cell r="A181" t="str">
            <v xml:space="preserve">  DEC 28</v>
          </cell>
          <cell r="B181">
            <v>34</v>
          </cell>
          <cell r="C181">
            <v>81.900000000000006</v>
          </cell>
        </row>
        <row r="182">
          <cell r="A182" t="str">
            <v xml:space="preserve">  DEC 29</v>
          </cell>
          <cell r="B182">
            <v>33.700000000000003</v>
          </cell>
          <cell r="C182">
            <v>81.5</v>
          </cell>
        </row>
        <row r="183">
          <cell r="A183" t="str">
            <v xml:space="preserve">  DEC 30</v>
          </cell>
          <cell r="B183">
            <v>33.5</v>
          </cell>
          <cell r="C183">
            <v>81.099999999999994</v>
          </cell>
        </row>
        <row r="184">
          <cell r="A184" t="str">
            <v xml:space="preserve">  DEC 31</v>
          </cell>
          <cell r="B184">
            <v>33.200000000000003</v>
          </cell>
          <cell r="C184">
            <v>80.7</v>
          </cell>
        </row>
        <row r="185">
          <cell r="A185" t="str">
            <v xml:space="preserve">  JAN 01</v>
          </cell>
          <cell r="B185">
            <v>32.9</v>
          </cell>
          <cell r="C185">
            <v>80.3</v>
          </cell>
        </row>
        <row r="186">
          <cell r="A186" t="str">
            <v xml:space="preserve">  JAN 02</v>
          </cell>
          <cell r="B186">
            <v>32.6</v>
          </cell>
          <cell r="C186">
            <v>79.8</v>
          </cell>
        </row>
        <row r="187">
          <cell r="A187" t="str">
            <v xml:space="preserve">  JAN 03</v>
          </cell>
          <cell r="B187">
            <v>32.299999999999997</v>
          </cell>
          <cell r="C187">
            <v>79.400000000000006</v>
          </cell>
        </row>
        <row r="188">
          <cell r="A188" t="str">
            <v xml:space="preserve">  JAN 04</v>
          </cell>
          <cell r="B188">
            <v>32</v>
          </cell>
          <cell r="C188">
            <v>79</v>
          </cell>
        </row>
        <row r="189">
          <cell r="A189" t="str">
            <v xml:space="preserve">  JAN 05</v>
          </cell>
          <cell r="B189">
            <v>31.8</v>
          </cell>
          <cell r="C189">
            <v>78.7</v>
          </cell>
        </row>
        <row r="190">
          <cell r="A190" t="str">
            <v xml:space="preserve">  JAN 06</v>
          </cell>
          <cell r="B190">
            <v>31.5</v>
          </cell>
          <cell r="C190">
            <v>78.400000000000006</v>
          </cell>
        </row>
        <row r="191">
          <cell r="A191" t="str">
            <v xml:space="preserve">  JAN 07</v>
          </cell>
          <cell r="B191">
            <v>31.3</v>
          </cell>
          <cell r="C191">
            <v>78.099999999999994</v>
          </cell>
        </row>
        <row r="192">
          <cell r="A192" t="str">
            <v xml:space="preserve">  JAN 08</v>
          </cell>
          <cell r="B192">
            <v>31.1</v>
          </cell>
          <cell r="C192">
            <v>77.8</v>
          </cell>
        </row>
        <row r="193">
          <cell r="A193" t="str">
            <v xml:space="preserve">  JAN 09</v>
          </cell>
          <cell r="B193">
            <v>30.9</v>
          </cell>
          <cell r="C193">
            <v>77.5</v>
          </cell>
        </row>
        <row r="194">
          <cell r="A194" t="str">
            <v xml:space="preserve">  JAN 10</v>
          </cell>
          <cell r="B194">
            <v>30.6</v>
          </cell>
          <cell r="C194">
            <v>77.3</v>
          </cell>
        </row>
        <row r="195">
          <cell r="A195" t="str">
            <v xml:space="preserve">  JAN 11</v>
          </cell>
          <cell r="B195">
            <v>30.4</v>
          </cell>
          <cell r="C195">
            <v>77</v>
          </cell>
        </row>
        <row r="196">
          <cell r="A196" t="str">
            <v xml:space="preserve">  JAN 12</v>
          </cell>
          <cell r="B196">
            <v>30.2</v>
          </cell>
          <cell r="C196">
            <v>76.7</v>
          </cell>
        </row>
        <row r="197">
          <cell r="A197" t="str">
            <v xml:space="preserve">  JAN 13</v>
          </cell>
          <cell r="B197">
            <v>30</v>
          </cell>
          <cell r="C197">
            <v>76.400000000000006</v>
          </cell>
        </row>
        <row r="198">
          <cell r="A198" t="str">
            <v xml:space="preserve">  JAN 14</v>
          </cell>
          <cell r="B198">
            <v>29.7</v>
          </cell>
          <cell r="C198">
            <v>76.099999999999994</v>
          </cell>
        </row>
        <row r="199">
          <cell r="A199" t="str">
            <v xml:space="preserve">  JAN 15</v>
          </cell>
          <cell r="B199">
            <v>29.5</v>
          </cell>
          <cell r="C199">
            <v>75.8</v>
          </cell>
        </row>
        <row r="200">
          <cell r="A200" t="str">
            <v xml:space="preserve">  JAN 16</v>
          </cell>
          <cell r="B200">
            <v>29.3</v>
          </cell>
          <cell r="C200">
            <v>75.5</v>
          </cell>
        </row>
        <row r="201">
          <cell r="A201" t="str">
            <v xml:space="preserve">  JAN 17</v>
          </cell>
          <cell r="B201">
            <v>29.1</v>
          </cell>
          <cell r="C201">
            <v>75.2</v>
          </cell>
        </row>
        <row r="202">
          <cell r="A202" t="str">
            <v xml:space="preserve">  JAN 18</v>
          </cell>
          <cell r="B202">
            <v>28.8</v>
          </cell>
          <cell r="C202">
            <v>74.900000000000006</v>
          </cell>
        </row>
        <row r="203">
          <cell r="A203" t="str">
            <v xml:space="preserve">  JAN 19</v>
          </cell>
          <cell r="B203">
            <v>28.6</v>
          </cell>
          <cell r="C203">
            <v>74.599999999999994</v>
          </cell>
        </row>
        <row r="204">
          <cell r="A204" t="str">
            <v xml:space="preserve">  JAN 20</v>
          </cell>
          <cell r="B204">
            <v>28.4</v>
          </cell>
          <cell r="C204">
            <v>74.400000000000006</v>
          </cell>
        </row>
        <row r="205">
          <cell r="A205" t="str">
            <v xml:space="preserve">  JAN 21</v>
          </cell>
          <cell r="B205">
            <v>28.2</v>
          </cell>
          <cell r="C205">
            <v>74.099999999999994</v>
          </cell>
        </row>
        <row r="206">
          <cell r="A206" t="str">
            <v xml:space="preserve">  JAN 22</v>
          </cell>
          <cell r="B206">
            <v>27.9</v>
          </cell>
          <cell r="C206">
            <v>73.8</v>
          </cell>
        </row>
        <row r="207">
          <cell r="A207" t="str">
            <v xml:space="preserve">  JAN 23</v>
          </cell>
          <cell r="B207">
            <v>27.7</v>
          </cell>
          <cell r="C207">
            <v>73.5</v>
          </cell>
        </row>
        <row r="208">
          <cell r="A208" t="str">
            <v xml:space="preserve">  JAN 24</v>
          </cell>
          <cell r="B208">
            <v>27.5</v>
          </cell>
          <cell r="C208">
            <v>73.2</v>
          </cell>
        </row>
        <row r="209">
          <cell r="A209" t="str">
            <v xml:space="preserve">  JAN 25</v>
          </cell>
          <cell r="B209">
            <v>27.3</v>
          </cell>
          <cell r="C209">
            <v>72.900000000000006</v>
          </cell>
        </row>
        <row r="210">
          <cell r="A210" t="str">
            <v xml:space="preserve">  JAN 26</v>
          </cell>
          <cell r="B210">
            <v>27</v>
          </cell>
          <cell r="C210">
            <v>72.599999999999994</v>
          </cell>
        </row>
        <row r="211">
          <cell r="A211" t="str">
            <v xml:space="preserve">  JAN 27</v>
          </cell>
          <cell r="B211">
            <v>26.8</v>
          </cell>
          <cell r="C211">
            <v>72.3</v>
          </cell>
        </row>
        <row r="212">
          <cell r="A212" t="str">
            <v xml:space="preserve">  JAN 28</v>
          </cell>
          <cell r="B212">
            <v>26.6</v>
          </cell>
          <cell r="C212">
            <v>72</v>
          </cell>
        </row>
        <row r="213">
          <cell r="A213" t="str">
            <v xml:space="preserve">  JAN 29</v>
          </cell>
          <cell r="B213">
            <v>26.4</v>
          </cell>
          <cell r="C213">
            <v>71.7</v>
          </cell>
        </row>
        <row r="214">
          <cell r="A214" t="str">
            <v xml:space="preserve">  JAN 30</v>
          </cell>
          <cell r="B214">
            <v>26.1</v>
          </cell>
          <cell r="C214">
            <v>71.5</v>
          </cell>
        </row>
        <row r="215">
          <cell r="A215" t="str">
            <v xml:space="preserve">  JAN 31</v>
          </cell>
          <cell r="B215">
            <v>25.9</v>
          </cell>
          <cell r="C215">
            <v>71.2</v>
          </cell>
        </row>
        <row r="216">
          <cell r="A216" t="str">
            <v xml:space="preserve">  FEB 01</v>
          </cell>
          <cell r="B216">
            <v>25.5</v>
          </cell>
          <cell r="C216">
            <v>70.900000000000006</v>
          </cell>
        </row>
        <row r="217">
          <cell r="A217" t="str">
            <v xml:space="preserve">  FEB 02</v>
          </cell>
          <cell r="B217">
            <v>25.1</v>
          </cell>
          <cell r="C217">
            <v>70.599999999999994</v>
          </cell>
        </row>
        <row r="218">
          <cell r="A218" t="str">
            <v xml:space="preserve">  FEB 03</v>
          </cell>
          <cell r="B218">
            <v>24.700000000000003</v>
          </cell>
          <cell r="C218">
            <v>70.3</v>
          </cell>
        </row>
        <row r="219">
          <cell r="A219" t="str">
            <v xml:space="preserve">  FEB 04</v>
          </cell>
          <cell r="B219">
            <v>24.300000000000004</v>
          </cell>
          <cell r="C219">
            <v>70</v>
          </cell>
        </row>
        <row r="220">
          <cell r="A220" t="str">
            <v xml:space="preserve">  FEB 05</v>
          </cell>
          <cell r="B220">
            <v>23.900000000000006</v>
          </cell>
          <cell r="C220">
            <v>69.5</v>
          </cell>
        </row>
        <row r="221">
          <cell r="A221" t="str">
            <v xml:space="preserve">  FEB 06</v>
          </cell>
          <cell r="B221">
            <v>23.500000000000007</v>
          </cell>
          <cell r="C221">
            <v>69.099999999999994</v>
          </cell>
        </row>
        <row r="222">
          <cell r="A222" t="str">
            <v xml:space="preserve">  FEB 07</v>
          </cell>
          <cell r="B222">
            <v>23.100000000000009</v>
          </cell>
          <cell r="C222">
            <v>68.599999999999994</v>
          </cell>
        </row>
        <row r="223">
          <cell r="A223" t="str">
            <v xml:space="preserve">  FEB 08</v>
          </cell>
          <cell r="B223">
            <v>22.70000000000001</v>
          </cell>
          <cell r="C223">
            <v>68.099999999999994</v>
          </cell>
        </row>
        <row r="224">
          <cell r="A224" t="str">
            <v xml:space="preserve">  FEB 09</v>
          </cell>
          <cell r="B224">
            <v>22.300000000000011</v>
          </cell>
          <cell r="C224">
            <v>67.7</v>
          </cell>
        </row>
        <row r="225">
          <cell r="A225" t="str">
            <v xml:space="preserve">  FEB 10</v>
          </cell>
          <cell r="B225">
            <v>21.900000000000013</v>
          </cell>
          <cell r="C225">
            <v>67.2</v>
          </cell>
        </row>
        <row r="226">
          <cell r="A226" t="str">
            <v xml:space="preserve">  FEB 11</v>
          </cell>
          <cell r="B226">
            <v>21.500000000000014</v>
          </cell>
          <cell r="C226">
            <v>66.8</v>
          </cell>
        </row>
        <row r="227">
          <cell r="A227" t="str">
            <v xml:space="preserve">  FEB 12</v>
          </cell>
          <cell r="B227">
            <v>21.100000000000016</v>
          </cell>
          <cell r="C227">
            <v>66.3</v>
          </cell>
        </row>
        <row r="228">
          <cell r="A228" t="str">
            <v xml:space="preserve">  FEB 13</v>
          </cell>
          <cell r="B228">
            <v>20.700000000000017</v>
          </cell>
          <cell r="C228">
            <v>65.8</v>
          </cell>
        </row>
        <row r="229">
          <cell r="A229" t="str">
            <v xml:space="preserve">  FEB 14</v>
          </cell>
          <cell r="B229">
            <v>20.300000000000018</v>
          </cell>
          <cell r="C229">
            <v>65.400000000000006</v>
          </cell>
        </row>
        <row r="230">
          <cell r="A230" t="str">
            <v xml:space="preserve">  FEB 15</v>
          </cell>
          <cell r="B230">
            <v>20</v>
          </cell>
          <cell r="C230">
            <v>64.900000000000006</v>
          </cell>
        </row>
        <row r="231">
          <cell r="A231" t="str">
            <v xml:space="preserve">  FEB 16</v>
          </cell>
          <cell r="B231">
            <v>19.8</v>
          </cell>
          <cell r="C231">
            <v>64.400000000000006</v>
          </cell>
        </row>
        <row r="232">
          <cell r="A232" t="str">
            <v xml:space="preserve">  FEB 17</v>
          </cell>
          <cell r="B232">
            <v>19.7</v>
          </cell>
          <cell r="C232">
            <v>64</v>
          </cell>
        </row>
        <row r="233">
          <cell r="A233" t="str">
            <v xml:space="preserve">  FEB 18</v>
          </cell>
          <cell r="B233">
            <v>19.600000000000001</v>
          </cell>
          <cell r="C233">
            <v>63.5</v>
          </cell>
        </row>
        <row r="234">
          <cell r="A234" t="str">
            <v xml:space="preserve">  FEB 19</v>
          </cell>
          <cell r="B234">
            <v>19.5</v>
          </cell>
          <cell r="C234">
            <v>63</v>
          </cell>
        </row>
        <row r="235">
          <cell r="A235" t="str">
            <v xml:space="preserve">  FEB 20</v>
          </cell>
          <cell r="B235">
            <v>19.399999999999999</v>
          </cell>
          <cell r="C235">
            <v>62.6</v>
          </cell>
        </row>
        <row r="236">
          <cell r="A236" t="str">
            <v xml:space="preserve">  FEB 21</v>
          </cell>
          <cell r="B236">
            <v>19.3</v>
          </cell>
          <cell r="C236">
            <v>62.1</v>
          </cell>
        </row>
        <row r="237">
          <cell r="A237" t="str">
            <v xml:space="preserve">  FEB 22</v>
          </cell>
          <cell r="B237">
            <v>19.2</v>
          </cell>
          <cell r="C237">
            <v>61.6</v>
          </cell>
        </row>
        <row r="238">
          <cell r="A238" t="str">
            <v xml:space="preserve">  FEB 23</v>
          </cell>
          <cell r="B238">
            <v>19.100000000000001</v>
          </cell>
          <cell r="C238">
            <v>61.2</v>
          </cell>
        </row>
        <row r="239">
          <cell r="A239" t="str">
            <v xml:space="preserve">  FEB 24</v>
          </cell>
          <cell r="B239">
            <v>19</v>
          </cell>
          <cell r="C239">
            <v>60.7</v>
          </cell>
        </row>
        <row r="240">
          <cell r="A240" t="str">
            <v xml:space="preserve">  FEB 25</v>
          </cell>
          <cell r="B240">
            <v>18.899999999999999</v>
          </cell>
          <cell r="C240">
            <v>60.2</v>
          </cell>
        </row>
        <row r="241">
          <cell r="A241" t="str">
            <v xml:space="preserve">  FEB 26</v>
          </cell>
          <cell r="B241">
            <v>18.8</v>
          </cell>
          <cell r="C241">
            <v>59.8</v>
          </cell>
        </row>
        <row r="242">
          <cell r="A242" t="str">
            <v xml:space="preserve">  FEB 27</v>
          </cell>
          <cell r="B242">
            <v>18.7</v>
          </cell>
          <cell r="C242">
            <v>59.3</v>
          </cell>
        </row>
        <row r="243">
          <cell r="A243" t="str">
            <v xml:space="preserve">  FEB 28</v>
          </cell>
          <cell r="B243">
            <v>18.600000000000001</v>
          </cell>
          <cell r="C243">
            <v>58.9</v>
          </cell>
        </row>
        <row r="244">
          <cell r="A244" t="str">
            <v xml:space="preserve">  MAR 01</v>
          </cell>
          <cell r="B244">
            <v>18.5</v>
          </cell>
          <cell r="C244">
            <v>58.4</v>
          </cell>
        </row>
        <row r="245">
          <cell r="A245" t="str">
            <v xml:space="preserve">  MAR 02</v>
          </cell>
          <cell r="B245">
            <v>18.399999999999999</v>
          </cell>
          <cell r="C245">
            <v>57.9</v>
          </cell>
        </row>
        <row r="246">
          <cell r="A246" t="str">
            <v xml:space="preserve">  MAR 03</v>
          </cell>
          <cell r="B246">
            <v>18.3</v>
          </cell>
          <cell r="C246">
            <v>57.5</v>
          </cell>
        </row>
        <row r="247">
          <cell r="A247" t="str">
            <v xml:space="preserve">  MAR 04</v>
          </cell>
          <cell r="B247">
            <v>18</v>
          </cell>
          <cell r="C247">
            <v>57</v>
          </cell>
        </row>
        <row r="248">
          <cell r="A248" t="str">
            <v xml:space="preserve">  MAR 05</v>
          </cell>
          <cell r="B248">
            <v>17.899999999999999</v>
          </cell>
          <cell r="C248">
            <v>57</v>
          </cell>
        </row>
        <row r="249">
          <cell r="A249" t="str">
            <v xml:space="preserve">  MAR 06</v>
          </cell>
          <cell r="B249">
            <v>17.899999999999999</v>
          </cell>
          <cell r="C249">
            <v>56.9</v>
          </cell>
        </row>
        <row r="250">
          <cell r="A250" t="str">
            <v xml:space="preserve">  MAR 07</v>
          </cell>
          <cell r="B250">
            <v>17.8</v>
          </cell>
          <cell r="C250">
            <v>56.9</v>
          </cell>
        </row>
        <row r="251">
          <cell r="A251" t="str">
            <v xml:space="preserve">  MAR 08</v>
          </cell>
          <cell r="B251">
            <v>17.7</v>
          </cell>
          <cell r="C251">
            <v>56.9</v>
          </cell>
        </row>
        <row r="252">
          <cell r="A252" t="str">
            <v xml:space="preserve">  MAR 09</v>
          </cell>
          <cell r="B252">
            <v>17.7</v>
          </cell>
          <cell r="C252">
            <v>56.8</v>
          </cell>
        </row>
        <row r="253">
          <cell r="A253" t="str">
            <v xml:space="preserve">  MAR 10</v>
          </cell>
          <cell r="B253">
            <v>17.600000000000001</v>
          </cell>
          <cell r="C253">
            <v>56.8</v>
          </cell>
        </row>
        <row r="254">
          <cell r="A254" t="str">
            <v xml:space="preserve">  MAR 11</v>
          </cell>
          <cell r="B254">
            <v>17.5</v>
          </cell>
          <cell r="C254">
            <v>56.8</v>
          </cell>
        </row>
        <row r="255">
          <cell r="A255" t="str">
            <v xml:space="preserve">  MAR 12</v>
          </cell>
          <cell r="B255">
            <v>17.5</v>
          </cell>
          <cell r="C255">
            <v>56.7</v>
          </cell>
        </row>
        <row r="256">
          <cell r="A256" t="str">
            <v xml:space="preserve">  MAR 13</v>
          </cell>
          <cell r="B256">
            <v>17.399999999999999</v>
          </cell>
          <cell r="C256">
            <v>56.7</v>
          </cell>
        </row>
        <row r="257">
          <cell r="A257" t="str">
            <v xml:space="preserve">  MAR 14</v>
          </cell>
          <cell r="B257">
            <v>17.399999999999999</v>
          </cell>
          <cell r="C257">
            <v>56.7</v>
          </cell>
        </row>
        <row r="258">
          <cell r="A258" t="str">
            <v xml:space="preserve">  MAR 15</v>
          </cell>
          <cell r="B258">
            <v>17.3</v>
          </cell>
          <cell r="C258">
            <v>56.6</v>
          </cell>
        </row>
        <row r="259">
          <cell r="A259" t="str">
            <v xml:space="preserve">  MAR 16</v>
          </cell>
          <cell r="B259">
            <v>17.2</v>
          </cell>
          <cell r="C259">
            <v>56.6</v>
          </cell>
        </row>
        <row r="260">
          <cell r="A260" t="str">
            <v xml:space="preserve">  MAR 17</v>
          </cell>
          <cell r="B260">
            <v>17.2</v>
          </cell>
          <cell r="C260">
            <v>56.6</v>
          </cell>
        </row>
        <row r="261">
          <cell r="A261" t="str">
            <v xml:space="preserve">  MAR 18</v>
          </cell>
          <cell r="B261">
            <v>17.100000000000001</v>
          </cell>
          <cell r="C261">
            <v>56.5</v>
          </cell>
        </row>
        <row r="262">
          <cell r="A262" t="str">
            <v xml:space="preserve">  MAR 19</v>
          </cell>
          <cell r="B262">
            <v>17</v>
          </cell>
          <cell r="C262">
            <v>56.5</v>
          </cell>
        </row>
        <row r="263">
          <cell r="A263" t="str">
            <v xml:space="preserve">  MAR 20</v>
          </cell>
          <cell r="B263">
            <v>17</v>
          </cell>
          <cell r="C263">
            <v>56.5</v>
          </cell>
        </row>
        <row r="264">
          <cell r="A264" t="str">
            <v xml:space="preserve">  MAR 21</v>
          </cell>
          <cell r="B264">
            <v>16.899999999999999</v>
          </cell>
          <cell r="C264">
            <v>56.5</v>
          </cell>
        </row>
        <row r="265">
          <cell r="A265" t="str">
            <v xml:space="preserve">  MAR 22</v>
          </cell>
          <cell r="B265">
            <v>16.8</v>
          </cell>
          <cell r="C265">
            <v>56.4</v>
          </cell>
        </row>
        <row r="266">
          <cell r="A266" t="str">
            <v xml:space="preserve">  MAR 23</v>
          </cell>
          <cell r="B266">
            <v>16.8</v>
          </cell>
          <cell r="C266">
            <v>56.4</v>
          </cell>
        </row>
        <row r="267">
          <cell r="A267" t="str">
            <v xml:space="preserve">  MAR 24</v>
          </cell>
          <cell r="B267">
            <v>16.7</v>
          </cell>
          <cell r="C267">
            <v>56.4</v>
          </cell>
        </row>
        <row r="268">
          <cell r="A268" t="str">
            <v xml:space="preserve">  MAR 25</v>
          </cell>
          <cell r="B268">
            <v>16.600000000000001</v>
          </cell>
          <cell r="C268">
            <v>56.3</v>
          </cell>
        </row>
        <row r="269">
          <cell r="A269" t="str">
            <v xml:space="preserve">  MAR 26</v>
          </cell>
          <cell r="B269">
            <v>16.600000000000001</v>
          </cell>
          <cell r="C269">
            <v>56.3</v>
          </cell>
        </row>
        <row r="270">
          <cell r="A270" t="str">
            <v xml:space="preserve">  MAR 27</v>
          </cell>
          <cell r="B270">
            <v>16.5</v>
          </cell>
          <cell r="C270">
            <v>56.3</v>
          </cell>
        </row>
        <row r="271">
          <cell r="A271" t="str">
            <v xml:space="preserve">  MAR 28</v>
          </cell>
          <cell r="B271">
            <v>16.5</v>
          </cell>
          <cell r="C271">
            <v>56.2</v>
          </cell>
        </row>
        <row r="272">
          <cell r="A272" t="str">
            <v xml:space="preserve">  MAR 29</v>
          </cell>
          <cell r="B272">
            <v>16.399999999999999</v>
          </cell>
          <cell r="C272">
            <v>56.2</v>
          </cell>
        </row>
        <row r="273">
          <cell r="A273" t="str">
            <v xml:space="preserve">  MAR 30</v>
          </cell>
          <cell r="B273">
            <v>16.3</v>
          </cell>
          <cell r="C273">
            <v>56.2</v>
          </cell>
        </row>
        <row r="274">
          <cell r="A274" t="str">
            <v xml:space="preserve">  MAR 31</v>
          </cell>
          <cell r="B274">
            <v>16.3</v>
          </cell>
          <cell r="C274">
            <v>56.1</v>
          </cell>
        </row>
        <row r="275">
          <cell r="A275" t="str">
            <v xml:space="preserve">  APR 01</v>
          </cell>
          <cell r="B275">
            <v>16.2</v>
          </cell>
          <cell r="C275">
            <v>56.1</v>
          </cell>
        </row>
        <row r="276">
          <cell r="A276" t="str">
            <v xml:space="preserve">  APR 02</v>
          </cell>
          <cell r="B276">
            <v>16.100000000000001</v>
          </cell>
          <cell r="C276">
            <v>56.1</v>
          </cell>
        </row>
        <row r="277">
          <cell r="A277" t="str">
            <v xml:space="preserve">  APR 03</v>
          </cell>
          <cell r="B277">
            <v>16.100000000000001</v>
          </cell>
          <cell r="C277">
            <v>56</v>
          </cell>
        </row>
        <row r="278">
          <cell r="A278" t="str">
            <v xml:space="preserve">  APR 04</v>
          </cell>
          <cell r="B278">
            <v>16</v>
          </cell>
          <cell r="C278">
            <v>56</v>
          </cell>
        </row>
        <row r="279">
          <cell r="A279" t="str">
            <v xml:space="preserve">  APR 05</v>
          </cell>
          <cell r="B279">
            <v>16.2</v>
          </cell>
          <cell r="C279">
            <v>55.7</v>
          </cell>
        </row>
        <row r="280">
          <cell r="A280" t="str">
            <v xml:space="preserve">  APR 06</v>
          </cell>
          <cell r="B280">
            <v>16.399999999999999</v>
          </cell>
          <cell r="C280">
            <v>55.5</v>
          </cell>
        </row>
        <row r="281">
          <cell r="A281" t="str">
            <v xml:space="preserve">  APR 07</v>
          </cell>
          <cell r="B281">
            <v>16.600000000000001</v>
          </cell>
          <cell r="C281">
            <v>55.2</v>
          </cell>
        </row>
        <row r="282">
          <cell r="A282" t="str">
            <v xml:space="preserve">  APR 08</v>
          </cell>
          <cell r="B282">
            <v>16.8</v>
          </cell>
          <cell r="C282">
            <v>54.9</v>
          </cell>
        </row>
        <row r="283">
          <cell r="A283" t="str">
            <v xml:space="preserve">  APR 09</v>
          </cell>
          <cell r="B283">
            <v>17</v>
          </cell>
          <cell r="C283">
            <v>54.7</v>
          </cell>
        </row>
        <row r="284">
          <cell r="A284" t="str">
            <v xml:space="preserve">  APR 10</v>
          </cell>
          <cell r="B284">
            <v>17.2</v>
          </cell>
          <cell r="C284">
            <v>54.4</v>
          </cell>
        </row>
        <row r="285">
          <cell r="A285" t="str">
            <v xml:space="preserve">  APR 11</v>
          </cell>
          <cell r="B285">
            <v>17.399999999999999</v>
          </cell>
          <cell r="C285">
            <v>54.1</v>
          </cell>
        </row>
        <row r="286">
          <cell r="A286" t="str">
            <v xml:space="preserve">  APR 12</v>
          </cell>
          <cell r="B286">
            <v>17.600000000000001</v>
          </cell>
          <cell r="C286">
            <v>53.9</v>
          </cell>
        </row>
        <row r="287">
          <cell r="A287" t="str">
            <v xml:space="preserve">  APR 13</v>
          </cell>
          <cell r="B287">
            <v>17.8</v>
          </cell>
          <cell r="C287">
            <v>53.6</v>
          </cell>
        </row>
        <row r="288">
          <cell r="A288" t="str">
            <v xml:space="preserve">  APR 14</v>
          </cell>
          <cell r="B288">
            <v>18</v>
          </cell>
          <cell r="C288">
            <v>53.3</v>
          </cell>
        </row>
        <row r="289">
          <cell r="A289" t="str">
            <v xml:space="preserve">  APR 15</v>
          </cell>
          <cell r="B289">
            <v>18.2</v>
          </cell>
          <cell r="C289">
            <v>53.1</v>
          </cell>
        </row>
        <row r="290">
          <cell r="A290" t="str">
            <v xml:space="preserve">  APR 16</v>
          </cell>
          <cell r="B290">
            <v>18.399999999999999</v>
          </cell>
          <cell r="C290">
            <v>52.8</v>
          </cell>
        </row>
        <row r="291">
          <cell r="A291" t="str">
            <v xml:space="preserve">  APR 17</v>
          </cell>
          <cell r="B291">
            <v>18.600000000000001</v>
          </cell>
          <cell r="C291">
            <v>52.5</v>
          </cell>
        </row>
        <row r="292">
          <cell r="A292" t="str">
            <v xml:space="preserve">  APR 18</v>
          </cell>
          <cell r="B292">
            <v>18.8</v>
          </cell>
          <cell r="C292">
            <v>52.3</v>
          </cell>
        </row>
        <row r="293">
          <cell r="A293" t="str">
            <v xml:space="preserve">  APR 19</v>
          </cell>
          <cell r="B293">
            <v>19</v>
          </cell>
          <cell r="C293">
            <v>52</v>
          </cell>
        </row>
        <row r="294">
          <cell r="A294" t="str">
            <v xml:space="preserve">  APR 20</v>
          </cell>
          <cell r="B294">
            <v>19.2</v>
          </cell>
          <cell r="C294">
            <v>51.7</v>
          </cell>
        </row>
        <row r="295">
          <cell r="A295" t="str">
            <v xml:space="preserve">  APR 21</v>
          </cell>
          <cell r="B295">
            <v>19.399999999999999</v>
          </cell>
          <cell r="C295">
            <v>51.5</v>
          </cell>
        </row>
        <row r="296">
          <cell r="A296" t="str">
            <v xml:space="preserve">  APR 22</v>
          </cell>
          <cell r="B296">
            <v>19.600000000000001</v>
          </cell>
          <cell r="C296">
            <v>51.8</v>
          </cell>
        </row>
        <row r="297">
          <cell r="A297" t="str">
            <v xml:space="preserve">  APR 23</v>
          </cell>
          <cell r="B297">
            <v>19.8</v>
          </cell>
          <cell r="C297">
            <v>52.099999999999994</v>
          </cell>
        </row>
        <row r="298">
          <cell r="A298" t="str">
            <v xml:space="preserve">  APR 24</v>
          </cell>
          <cell r="B298">
            <v>20</v>
          </cell>
          <cell r="C298">
            <v>52.399999999999991</v>
          </cell>
        </row>
        <row r="299">
          <cell r="A299" t="str">
            <v xml:space="preserve">  APR 25</v>
          </cell>
          <cell r="B299">
            <v>20.2</v>
          </cell>
          <cell r="C299">
            <v>52.699999999999989</v>
          </cell>
        </row>
        <row r="300">
          <cell r="A300" t="str">
            <v xml:space="preserve">  APR 26</v>
          </cell>
          <cell r="B300">
            <v>20.399999999999999</v>
          </cell>
          <cell r="C300">
            <v>52.999999999999986</v>
          </cell>
        </row>
        <row r="301">
          <cell r="A301" t="str">
            <v xml:space="preserve">  APR 27</v>
          </cell>
          <cell r="B301">
            <v>20.6</v>
          </cell>
          <cell r="C301">
            <v>53.299999999999983</v>
          </cell>
        </row>
        <row r="302">
          <cell r="A302" t="str">
            <v xml:space="preserve">  APR 28</v>
          </cell>
          <cell r="B302">
            <v>20.8</v>
          </cell>
          <cell r="C302">
            <v>53.59999999999998</v>
          </cell>
        </row>
        <row r="303">
          <cell r="A303" t="str">
            <v xml:space="preserve">  APR 29</v>
          </cell>
          <cell r="B303">
            <v>21</v>
          </cell>
          <cell r="C303">
            <v>53.899999999999977</v>
          </cell>
        </row>
        <row r="304">
          <cell r="A304" t="str">
            <v xml:space="preserve">  APR 30</v>
          </cell>
          <cell r="B304">
            <v>21.2</v>
          </cell>
          <cell r="C304">
            <v>54.199999999999974</v>
          </cell>
        </row>
        <row r="305">
          <cell r="A305" t="str">
            <v xml:space="preserve">  MAY 01</v>
          </cell>
          <cell r="B305">
            <v>21.4</v>
          </cell>
          <cell r="C305">
            <v>54.499999999999972</v>
          </cell>
        </row>
        <row r="306">
          <cell r="A306" t="str">
            <v xml:space="preserve">  MAY 02</v>
          </cell>
          <cell r="B306">
            <v>21.6</v>
          </cell>
          <cell r="C306">
            <v>54.799999999999969</v>
          </cell>
        </row>
        <row r="307">
          <cell r="A307" t="str">
            <v xml:space="preserve">  MAY 03</v>
          </cell>
          <cell r="B307">
            <v>21.8</v>
          </cell>
          <cell r="C307">
            <v>55.099999999999966</v>
          </cell>
        </row>
        <row r="308">
          <cell r="A308" t="str">
            <v xml:space="preserve">  MAY 04</v>
          </cell>
          <cell r="B308">
            <v>22</v>
          </cell>
          <cell r="C308">
            <v>55.399999999999963</v>
          </cell>
        </row>
        <row r="309">
          <cell r="A309" t="str">
            <v xml:space="preserve">  MAY 05</v>
          </cell>
          <cell r="B309">
            <v>22.4</v>
          </cell>
          <cell r="C309">
            <v>55.69999999999996</v>
          </cell>
        </row>
        <row r="310">
          <cell r="A310" t="str">
            <v xml:space="preserve">  MAY 06</v>
          </cell>
          <cell r="B310">
            <v>22.7</v>
          </cell>
          <cell r="C310">
            <v>55.999999999999957</v>
          </cell>
        </row>
        <row r="311">
          <cell r="A311" t="str">
            <v xml:space="preserve">  MAY 07</v>
          </cell>
          <cell r="B311">
            <v>23.1</v>
          </cell>
          <cell r="C311">
            <v>56.299999999999955</v>
          </cell>
        </row>
        <row r="312">
          <cell r="A312" t="str">
            <v xml:space="preserve">  MAY 08</v>
          </cell>
          <cell r="B312">
            <v>23.4</v>
          </cell>
          <cell r="C312">
            <v>56.599999999999952</v>
          </cell>
        </row>
        <row r="313">
          <cell r="A313" t="str">
            <v xml:space="preserve">  MAY 09</v>
          </cell>
          <cell r="B313">
            <v>23.8</v>
          </cell>
          <cell r="C313">
            <v>56.899999999999949</v>
          </cell>
        </row>
        <row r="314">
          <cell r="A314" t="str">
            <v xml:space="preserve">  MAY 10</v>
          </cell>
          <cell r="B314">
            <v>24.1</v>
          </cell>
          <cell r="C314">
            <v>57.199999999999946</v>
          </cell>
        </row>
        <row r="315">
          <cell r="A315" t="str">
            <v xml:space="preserve">  MAY 11</v>
          </cell>
          <cell r="B315">
            <v>24.5</v>
          </cell>
          <cell r="C315">
            <v>57.499999999999943</v>
          </cell>
        </row>
        <row r="316">
          <cell r="A316" t="str">
            <v xml:space="preserve">  MAY 12</v>
          </cell>
          <cell r="B316">
            <v>24.8</v>
          </cell>
          <cell r="C316">
            <v>57.79999999999994</v>
          </cell>
        </row>
        <row r="317">
          <cell r="A317" t="str">
            <v xml:space="preserve">  MAY 13</v>
          </cell>
          <cell r="B317">
            <v>25.2</v>
          </cell>
          <cell r="C317">
            <v>58.099999999999937</v>
          </cell>
        </row>
        <row r="318">
          <cell r="A318" t="str">
            <v xml:space="preserve">  MAY 14</v>
          </cell>
          <cell r="B318">
            <v>25.5</v>
          </cell>
          <cell r="C318">
            <v>58.399999999999935</v>
          </cell>
        </row>
        <row r="319">
          <cell r="A319" t="str">
            <v xml:space="preserve">  MAY 15</v>
          </cell>
          <cell r="B319">
            <v>25.9</v>
          </cell>
          <cell r="C319">
            <v>58.699999999999932</v>
          </cell>
        </row>
        <row r="320">
          <cell r="A320" t="str">
            <v xml:space="preserve">  MAY 16</v>
          </cell>
          <cell r="B320">
            <v>26.3</v>
          </cell>
          <cell r="C320">
            <v>58.999999999999929</v>
          </cell>
        </row>
        <row r="321">
          <cell r="A321" t="str">
            <v xml:space="preserve">  MAY 17</v>
          </cell>
          <cell r="B321">
            <v>26.6</v>
          </cell>
          <cell r="C321">
            <v>59.399999999999928</v>
          </cell>
        </row>
        <row r="322">
          <cell r="A322" t="str">
            <v xml:space="preserve">  MAY 18</v>
          </cell>
          <cell r="B322">
            <v>27</v>
          </cell>
          <cell r="C322">
            <v>59.799999999999926</v>
          </cell>
        </row>
        <row r="323">
          <cell r="A323" t="str">
            <v xml:space="preserve">  MAY 19</v>
          </cell>
          <cell r="B323">
            <v>27.3</v>
          </cell>
          <cell r="C323">
            <v>60.199999999999925</v>
          </cell>
        </row>
        <row r="324">
          <cell r="A324" t="str">
            <v xml:space="preserve">  MAY 20</v>
          </cell>
          <cell r="B324">
            <v>27.7</v>
          </cell>
          <cell r="C324">
            <v>60.599999999999923</v>
          </cell>
        </row>
        <row r="325">
          <cell r="A325" t="str">
            <v xml:space="preserve">  MAY 21</v>
          </cell>
          <cell r="B325">
            <v>28</v>
          </cell>
          <cell r="C325">
            <v>60.6</v>
          </cell>
        </row>
        <row r="326">
          <cell r="A326" t="str">
            <v xml:space="preserve">  MAY 22</v>
          </cell>
          <cell r="B326">
            <v>28.4</v>
          </cell>
          <cell r="C326">
            <v>61.4</v>
          </cell>
        </row>
        <row r="327">
          <cell r="A327" t="str">
            <v xml:space="preserve">  MAY 23</v>
          </cell>
          <cell r="B327">
            <v>28.7</v>
          </cell>
          <cell r="C327">
            <v>62.1</v>
          </cell>
        </row>
        <row r="328">
          <cell r="A328" t="str">
            <v xml:space="preserve">  MAY 24</v>
          </cell>
          <cell r="B328">
            <v>29.1</v>
          </cell>
          <cell r="C328">
            <v>62.8</v>
          </cell>
        </row>
        <row r="329">
          <cell r="A329" t="str">
            <v xml:space="preserve">  MAY 25</v>
          </cell>
          <cell r="B329">
            <v>29.5</v>
          </cell>
          <cell r="C329">
            <v>63.6</v>
          </cell>
        </row>
        <row r="330">
          <cell r="A330" t="str">
            <v xml:space="preserve">  MAY 26</v>
          </cell>
          <cell r="B330">
            <v>29.8</v>
          </cell>
          <cell r="C330">
            <v>64.3</v>
          </cell>
        </row>
        <row r="331">
          <cell r="A331" t="str">
            <v xml:space="preserve">  MAY 27</v>
          </cell>
          <cell r="B331">
            <v>30.2</v>
          </cell>
          <cell r="C331">
            <v>65.099999999999994</v>
          </cell>
        </row>
        <row r="332">
          <cell r="A332" t="str">
            <v xml:space="preserve">  MAY 28</v>
          </cell>
          <cell r="B332">
            <v>30.5</v>
          </cell>
          <cell r="C332">
            <v>65.8</v>
          </cell>
        </row>
        <row r="333">
          <cell r="A333" t="str">
            <v xml:space="preserve">  MAY 29</v>
          </cell>
          <cell r="B333">
            <v>30.9</v>
          </cell>
          <cell r="C333">
            <v>66.5</v>
          </cell>
        </row>
        <row r="334">
          <cell r="A334" t="str">
            <v xml:space="preserve">  MAY 30</v>
          </cell>
          <cell r="B334">
            <v>31.2</v>
          </cell>
          <cell r="C334">
            <v>67.3</v>
          </cell>
        </row>
        <row r="335">
          <cell r="A335" t="str">
            <v xml:space="preserve">  MAY 31</v>
          </cell>
          <cell r="B335">
            <v>31.6</v>
          </cell>
          <cell r="C335">
            <v>68</v>
          </cell>
        </row>
        <row r="336">
          <cell r="A336" t="str">
            <v xml:space="preserve">  JUN 01</v>
          </cell>
          <cell r="B336">
            <v>31.9</v>
          </cell>
          <cell r="C336">
            <v>68.8</v>
          </cell>
        </row>
        <row r="337">
          <cell r="A337" t="str">
            <v xml:space="preserve">  JUN 02</v>
          </cell>
          <cell r="B337">
            <v>32.299999999999997</v>
          </cell>
          <cell r="C337">
            <v>69.5</v>
          </cell>
        </row>
        <row r="338">
          <cell r="A338" t="str">
            <v xml:space="preserve">  JUN 03</v>
          </cell>
          <cell r="B338">
            <v>32.6</v>
          </cell>
          <cell r="C338">
            <v>70.3</v>
          </cell>
        </row>
        <row r="339">
          <cell r="A339" t="str">
            <v xml:space="preserve">  JUN 04</v>
          </cell>
          <cell r="B339">
            <v>33</v>
          </cell>
          <cell r="C339">
            <v>71</v>
          </cell>
        </row>
        <row r="340">
          <cell r="A340" t="str">
            <v xml:space="preserve">  JUN 05</v>
          </cell>
          <cell r="B340">
            <v>33.9</v>
          </cell>
          <cell r="C340">
            <v>71.3</v>
          </cell>
        </row>
        <row r="341">
          <cell r="A341" t="str">
            <v xml:space="preserve">  JUN 06</v>
          </cell>
          <cell r="B341">
            <v>34.700000000000003</v>
          </cell>
          <cell r="C341">
            <v>71.7</v>
          </cell>
        </row>
        <row r="342">
          <cell r="A342" t="str">
            <v xml:space="preserve">  JUN 07</v>
          </cell>
          <cell r="B342">
            <v>35.6</v>
          </cell>
          <cell r="C342">
            <v>72</v>
          </cell>
        </row>
        <row r="343">
          <cell r="A343" t="str">
            <v xml:space="preserve">  JUN 08</v>
          </cell>
          <cell r="B343">
            <v>36.5</v>
          </cell>
          <cell r="C343">
            <v>72.3</v>
          </cell>
        </row>
        <row r="344">
          <cell r="A344" t="str">
            <v xml:space="preserve">  JUN 09</v>
          </cell>
          <cell r="B344">
            <v>37.299999999999997</v>
          </cell>
          <cell r="C344">
            <v>72.7</v>
          </cell>
        </row>
        <row r="345">
          <cell r="A345" t="str">
            <v xml:space="preserve">  JUN 10</v>
          </cell>
          <cell r="B345">
            <v>38.200000000000003</v>
          </cell>
          <cell r="C345">
            <v>73</v>
          </cell>
        </row>
        <row r="346">
          <cell r="A346" t="str">
            <v xml:space="preserve">  JUN 11</v>
          </cell>
          <cell r="B346">
            <v>39.1</v>
          </cell>
          <cell r="C346">
            <v>73.3</v>
          </cell>
        </row>
        <row r="347">
          <cell r="A347" t="str">
            <v xml:space="preserve">  JUN 12</v>
          </cell>
          <cell r="B347">
            <v>39.9</v>
          </cell>
          <cell r="C347">
            <v>73.7</v>
          </cell>
        </row>
        <row r="348">
          <cell r="A348" t="str">
            <v xml:space="preserve">  JUN 13</v>
          </cell>
          <cell r="B348">
            <v>40.799999999999997</v>
          </cell>
          <cell r="C348">
            <v>74</v>
          </cell>
        </row>
        <row r="349">
          <cell r="A349" t="str">
            <v xml:space="preserve">  JUN 14</v>
          </cell>
          <cell r="B349">
            <v>41.7</v>
          </cell>
          <cell r="C349">
            <v>74.3</v>
          </cell>
        </row>
        <row r="350">
          <cell r="A350" t="str">
            <v xml:space="preserve">  JUN 15</v>
          </cell>
          <cell r="B350">
            <v>42.5</v>
          </cell>
          <cell r="C350">
            <v>74.7</v>
          </cell>
        </row>
        <row r="351">
          <cell r="A351" t="str">
            <v xml:space="preserve">  JUN 16</v>
          </cell>
          <cell r="B351">
            <v>43.4</v>
          </cell>
          <cell r="C351">
            <v>75</v>
          </cell>
        </row>
        <row r="352">
          <cell r="A352" t="str">
            <v xml:space="preserve">  JUN 17</v>
          </cell>
          <cell r="B352">
            <v>44.3</v>
          </cell>
          <cell r="C352">
            <v>75.3</v>
          </cell>
        </row>
        <row r="353">
          <cell r="A353" t="str">
            <v xml:space="preserve">  JUN 18</v>
          </cell>
          <cell r="B353">
            <v>45.1</v>
          </cell>
          <cell r="C353">
            <v>75.7</v>
          </cell>
        </row>
        <row r="354">
          <cell r="A354" t="str">
            <v xml:space="preserve">  JUN 19</v>
          </cell>
          <cell r="B354">
            <v>46</v>
          </cell>
          <cell r="C354">
            <v>76</v>
          </cell>
        </row>
        <row r="355">
          <cell r="A355" t="str">
            <v xml:space="preserve">  JUN 20</v>
          </cell>
          <cell r="B355">
            <v>46.9</v>
          </cell>
          <cell r="C355">
            <v>76.3</v>
          </cell>
        </row>
        <row r="356">
          <cell r="A356" t="str">
            <v xml:space="preserve">  JUN 21</v>
          </cell>
          <cell r="B356">
            <v>47.7</v>
          </cell>
          <cell r="C356">
            <v>76.7</v>
          </cell>
        </row>
        <row r="357">
          <cell r="A357" t="str">
            <v xml:space="preserve">  JUN 22</v>
          </cell>
          <cell r="B357">
            <v>48.6</v>
          </cell>
          <cell r="C357">
            <v>77</v>
          </cell>
        </row>
        <row r="358">
          <cell r="A358" t="str">
            <v xml:space="preserve">  JUN 23</v>
          </cell>
          <cell r="B358">
            <v>49.5</v>
          </cell>
          <cell r="C358">
            <v>77.3</v>
          </cell>
        </row>
        <row r="359">
          <cell r="A359" t="str">
            <v xml:space="preserve">  JUN 24</v>
          </cell>
          <cell r="B359">
            <v>50.3</v>
          </cell>
          <cell r="C359">
            <v>77.7</v>
          </cell>
        </row>
        <row r="360">
          <cell r="A360" t="str">
            <v xml:space="preserve">  JUN 25</v>
          </cell>
          <cell r="B360">
            <v>51.2</v>
          </cell>
          <cell r="C360">
            <v>78</v>
          </cell>
        </row>
        <row r="361">
          <cell r="A361" t="str">
            <v xml:space="preserve">  JUN 26</v>
          </cell>
          <cell r="B361">
            <v>52.1</v>
          </cell>
          <cell r="C361">
            <v>78.3</v>
          </cell>
        </row>
        <row r="362">
          <cell r="A362" t="str">
            <v xml:space="preserve">  JUN 27</v>
          </cell>
          <cell r="B362">
            <v>52.9</v>
          </cell>
          <cell r="C362">
            <v>78.7</v>
          </cell>
        </row>
        <row r="363">
          <cell r="A363" t="str">
            <v xml:space="preserve">  JUN 28</v>
          </cell>
          <cell r="B363">
            <v>53.8</v>
          </cell>
          <cell r="C363">
            <v>79</v>
          </cell>
        </row>
        <row r="364">
          <cell r="A364" t="str">
            <v xml:space="preserve">  JUN 29</v>
          </cell>
          <cell r="B364">
            <v>54.7</v>
          </cell>
          <cell r="C364">
            <v>79.3</v>
          </cell>
        </row>
        <row r="365">
          <cell r="A365" t="str">
            <v xml:space="preserve">  JUN 30</v>
          </cell>
          <cell r="B365">
            <v>55.5</v>
          </cell>
          <cell r="C365">
            <v>79.7</v>
          </cell>
        </row>
        <row r="366">
          <cell r="A366" t="str">
            <v xml:space="preserve">  JUL 01</v>
          </cell>
          <cell r="B366">
            <v>56.4</v>
          </cell>
          <cell r="C366">
            <v>80</v>
          </cell>
        </row>
        <row r="367">
          <cell r="A367" t="str">
            <v xml:space="preserve">  JUL 02</v>
          </cell>
          <cell r="B367">
            <v>57.3</v>
          </cell>
          <cell r="C367">
            <v>80.3</v>
          </cell>
        </row>
        <row r="368">
          <cell r="A368" t="str">
            <v xml:space="preserve">  JUL 03</v>
          </cell>
          <cell r="B368">
            <v>58.1</v>
          </cell>
          <cell r="C368">
            <v>80.7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nnées gaz"/>
      <sheetName val="Rendements"/>
    </sheetNames>
    <sheetDataSet>
      <sheetData sheetId="0">
        <row r="2">
          <cell r="O2" t="str">
            <v xml:space="preserve"> 2017-07-01</v>
          </cell>
          <cell r="P2">
            <v>0.33</v>
          </cell>
          <cell r="Q2">
            <v>0.58499999999999996</v>
          </cell>
          <cell r="R2">
            <v>0.84</v>
          </cell>
        </row>
        <row r="3">
          <cell r="O3" t="str">
            <v xml:space="preserve"> 2017-07-02 </v>
          </cell>
          <cell r="P3">
            <v>0.33600000000000002</v>
          </cell>
          <cell r="Q3">
            <v>0.59</v>
          </cell>
          <cell r="R3">
            <v>0.84299999999999997</v>
          </cell>
        </row>
        <row r="4">
          <cell r="O4" t="str">
            <v xml:space="preserve"> 2017-07-03 </v>
          </cell>
          <cell r="P4">
            <v>0.34300000000000003</v>
          </cell>
          <cell r="Q4">
            <v>0.59399999999999997</v>
          </cell>
          <cell r="R4">
            <v>0.84599999999999997</v>
          </cell>
        </row>
        <row r="5">
          <cell r="O5" t="str">
            <v xml:space="preserve"> 2017-07-04 </v>
          </cell>
          <cell r="P5">
            <v>0.34899999999999998</v>
          </cell>
          <cell r="Q5">
            <v>0.59899999999999998</v>
          </cell>
          <cell r="R5">
            <v>0.84899999999999998</v>
          </cell>
        </row>
        <row r="6">
          <cell r="O6" t="str">
            <v xml:space="preserve"> 2017-07-05 </v>
          </cell>
          <cell r="P6">
            <v>0.35599999999999998</v>
          </cell>
          <cell r="Q6">
            <v>0.60399999999999998</v>
          </cell>
          <cell r="R6">
            <v>0.85199999999999998</v>
          </cell>
        </row>
        <row r="7">
          <cell r="O7" t="str">
            <v xml:space="preserve"> 2017-07-06 </v>
          </cell>
          <cell r="P7">
            <v>0.36199999999999999</v>
          </cell>
          <cell r="Q7">
            <v>0.60799999999999998</v>
          </cell>
          <cell r="R7">
            <v>0.85499999999999998</v>
          </cell>
        </row>
        <row r="8">
          <cell r="O8" t="str">
            <v xml:space="preserve"> 2017-07-07 </v>
          </cell>
          <cell r="P8">
            <v>0.36899999999999999</v>
          </cell>
          <cell r="Q8">
            <v>0.61299999999999999</v>
          </cell>
          <cell r="R8">
            <v>0.85699999999999998</v>
          </cell>
        </row>
        <row r="9">
          <cell r="O9" t="str">
            <v xml:space="preserve"> 2017-07-08 </v>
          </cell>
          <cell r="P9">
            <v>0.375</v>
          </cell>
          <cell r="Q9">
            <v>0.61799999999999999</v>
          </cell>
          <cell r="R9">
            <v>0.86</v>
          </cell>
        </row>
        <row r="10">
          <cell r="O10" t="str">
            <v xml:space="preserve"> 2017-07-09 </v>
          </cell>
          <cell r="P10">
            <v>0.38200000000000001</v>
          </cell>
          <cell r="Q10">
            <v>0.622</v>
          </cell>
          <cell r="R10">
            <v>0.86299999999999999</v>
          </cell>
        </row>
        <row r="11">
          <cell r="O11" t="str">
            <v xml:space="preserve"> 2017-07-10 </v>
          </cell>
          <cell r="P11">
            <v>0.38800000000000001</v>
          </cell>
          <cell r="Q11">
            <v>0.627</v>
          </cell>
          <cell r="R11">
            <v>0.86599999999999999</v>
          </cell>
        </row>
        <row r="12">
          <cell r="O12" t="str">
            <v xml:space="preserve"> 2017-07-11 </v>
          </cell>
          <cell r="P12">
            <v>0.39500000000000002</v>
          </cell>
          <cell r="Q12">
            <v>0.63200000000000001</v>
          </cell>
          <cell r="R12">
            <v>0.86899999999999999</v>
          </cell>
        </row>
        <row r="13">
          <cell r="O13" t="str">
            <v xml:space="preserve"> 2017-07-12 </v>
          </cell>
          <cell r="P13">
            <v>0.40100000000000002</v>
          </cell>
          <cell r="Q13">
            <v>0.63600000000000001</v>
          </cell>
          <cell r="R13">
            <v>0.872</v>
          </cell>
        </row>
        <row r="14">
          <cell r="O14" t="str">
            <v xml:space="preserve"> 2017-07-13 </v>
          </cell>
          <cell r="P14">
            <v>0.40699999999999997</v>
          </cell>
          <cell r="Q14">
            <v>0.64100000000000001</v>
          </cell>
          <cell r="R14">
            <v>0.875</v>
          </cell>
        </row>
        <row r="15">
          <cell r="O15" t="str">
            <v xml:space="preserve"> 2017-07-14 </v>
          </cell>
          <cell r="P15">
            <v>0.41399999999999998</v>
          </cell>
          <cell r="Q15">
            <v>0.64600000000000002</v>
          </cell>
          <cell r="R15">
            <v>0.878</v>
          </cell>
        </row>
        <row r="16">
          <cell r="O16" t="str">
            <v xml:space="preserve"> 2017-07-15 </v>
          </cell>
          <cell r="P16">
            <v>0.42</v>
          </cell>
          <cell r="Q16">
            <v>0.65</v>
          </cell>
          <cell r="R16">
            <v>0.88100000000000001</v>
          </cell>
        </row>
        <row r="17">
          <cell r="O17" t="str">
            <v xml:space="preserve"> 2017-07-16 </v>
          </cell>
          <cell r="P17">
            <v>0.42699999999999999</v>
          </cell>
          <cell r="Q17">
            <v>0.65500000000000003</v>
          </cell>
          <cell r="R17">
            <v>0.88400000000000001</v>
          </cell>
        </row>
        <row r="18">
          <cell r="O18" t="str">
            <v xml:space="preserve"> 2017-07-17 </v>
          </cell>
          <cell r="P18">
            <v>0.433</v>
          </cell>
          <cell r="Q18">
            <v>0.66</v>
          </cell>
          <cell r="R18">
            <v>0.88600000000000001</v>
          </cell>
        </row>
        <row r="19">
          <cell r="O19" t="str">
            <v xml:space="preserve"> 2017-07-18 </v>
          </cell>
          <cell r="P19">
            <v>0.44</v>
          </cell>
          <cell r="Q19">
            <v>0.66500000000000004</v>
          </cell>
          <cell r="R19">
            <v>0.88900000000000001</v>
          </cell>
        </row>
        <row r="20">
          <cell r="O20" t="str">
            <v xml:space="preserve"> 2017-07-19 </v>
          </cell>
          <cell r="P20">
            <v>0.44600000000000001</v>
          </cell>
          <cell r="Q20">
            <v>0.66900000000000004</v>
          </cell>
          <cell r="R20">
            <v>0.89200000000000002</v>
          </cell>
        </row>
        <row r="21">
          <cell r="O21" t="str">
            <v xml:space="preserve"> 2017-07-20 </v>
          </cell>
          <cell r="P21">
            <v>0.45300000000000001</v>
          </cell>
          <cell r="Q21">
            <v>0.67400000000000004</v>
          </cell>
          <cell r="R21">
            <v>0.89500000000000002</v>
          </cell>
        </row>
        <row r="22">
          <cell r="O22" t="str">
            <v xml:space="preserve"> 2017-07-21 </v>
          </cell>
          <cell r="P22">
            <v>0.45900000000000002</v>
          </cell>
          <cell r="Q22">
            <v>0.67900000000000005</v>
          </cell>
          <cell r="R22">
            <v>0.89800000000000002</v>
          </cell>
        </row>
        <row r="23">
          <cell r="O23" t="str">
            <v xml:space="preserve"> 2017-07-22 </v>
          </cell>
          <cell r="P23">
            <v>0.46500000000000002</v>
          </cell>
          <cell r="Q23">
            <v>0.68300000000000005</v>
          </cell>
          <cell r="R23">
            <v>0.90100000000000002</v>
          </cell>
        </row>
        <row r="24">
          <cell r="O24" t="str">
            <v xml:space="preserve"> 2017-07-23 </v>
          </cell>
          <cell r="P24">
            <v>0.47199999999999998</v>
          </cell>
          <cell r="Q24">
            <v>0.68799999999999994</v>
          </cell>
          <cell r="R24">
            <v>0.90400000000000003</v>
          </cell>
        </row>
        <row r="25">
          <cell r="O25" t="str">
            <v xml:space="preserve"> 2017-07-24 </v>
          </cell>
          <cell r="P25">
            <v>0.47799999999999998</v>
          </cell>
          <cell r="Q25">
            <v>0.69299999999999995</v>
          </cell>
          <cell r="R25">
            <v>0.90700000000000003</v>
          </cell>
        </row>
        <row r="26">
          <cell r="O26" t="str">
            <v xml:space="preserve"> 2017-07-25 </v>
          </cell>
          <cell r="P26">
            <v>0.48499999999999999</v>
          </cell>
          <cell r="Q26">
            <v>0.69699999999999995</v>
          </cell>
          <cell r="R26">
            <v>0.91</v>
          </cell>
        </row>
        <row r="27">
          <cell r="O27" t="str">
            <v xml:space="preserve"> 2017-07-26 </v>
          </cell>
          <cell r="P27">
            <v>0.49099999999999999</v>
          </cell>
          <cell r="Q27">
            <v>0.70199999999999996</v>
          </cell>
          <cell r="R27">
            <v>0.91300000000000003</v>
          </cell>
        </row>
        <row r="28">
          <cell r="O28" t="str">
            <v xml:space="preserve"> 2017-07-27 </v>
          </cell>
          <cell r="P28">
            <v>0.498</v>
          </cell>
          <cell r="Q28">
            <v>0.70699999999999996</v>
          </cell>
          <cell r="R28">
            <v>0.91500000000000004</v>
          </cell>
        </row>
        <row r="29">
          <cell r="O29" t="str">
            <v xml:space="preserve"> 2017-07-28 </v>
          </cell>
          <cell r="P29">
            <v>0.504</v>
          </cell>
          <cell r="Q29">
            <v>0.71099999999999997</v>
          </cell>
          <cell r="R29">
            <v>0.91800000000000004</v>
          </cell>
        </row>
        <row r="30">
          <cell r="O30" t="str">
            <v xml:space="preserve"> 2017-07-29 </v>
          </cell>
          <cell r="P30">
            <v>0.51100000000000001</v>
          </cell>
          <cell r="Q30">
            <v>0.71599999999999997</v>
          </cell>
          <cell r="R30">
            <v>0.92100000000000004</v>
          </cell>
        </row>
        <row r="31">
          <cell r="O31" t="str">
            <v xml:space="preserve"> 2017-07-30 </v>
          </cell>
          <cell r="P31">
            <v>0.51700000000000002</v>
          </cell>
          <cell r="Q31">
            <v>0.72099999999999997</v>
          </cell>
          <cell r="R31">
            <v>0.92400000000000004</v>
          </cell>
        </row>
        <row r="32">
          <cell r="O32" t="str">
            <v xml:space="preserve"> 2017-07-31 </v>
          </cell>
          <cell r="P32">
            <v>0.52400000000000002</v>
          </cell>
          <cell r="Q32">
            <v>0.72499999999999998</v>
          </cell>
          <cell r="R32">
            <v>0.92700000000000005</v>
          </cell>
        </row>
        <row r="33">
          <cell r="O33" t="str">
            <v xml:space="preserve"> 2017-08-01 </v>
          </cell>
          <cell r="P33">
            <v>0.53</v>
          </cell>
          <cell r="Q33">
            <v>0.73</v>
          </cell>
          <cell r="R33">
            <v>0.93</v>
          </cell>
        </row>
        <row r="34">
          <cell r="O34" t="str">
            <v xml:space="preserve"> 2017-08-02 </v>
          </cell>
          <cell r="P34">
            <v>0.53500000000000003</v>
          </cell>
          <cell r="Q34">
            <v>0.73399999999999999</v>
          </cell>
          <cell r="R34">
            <v>0.93200000000000005</v>
          </cell>
        </row>
        <row r="35">
          <cell r="O35" t="str">
            <v xml:space="preserve"> 2017-08-03 </v>
          </cell>
          <cell r="P35">
            <v>0.54100000000000004</v>
          </cell>
          <cell r="Q35">
            <v>0.73699999999999999</v>
          </cell>
          <cell r="R35">
            <v>0.93300000000000005</v>
          </cell>
        </row>
        <row r="36">
          <cell r="O36" t="str">
            <v xml:space="preserve"> 2017-08-04 </v>
          </cell>
          <cell r="P36">
            <v>0.54600000000000004</v>
          </cell>
          <cell r="Q36">
            <v>0.74099999999999999</v>
          </cell>
          <cell r="R36">
            <v>0.93500000000000005</v>
          </cell>
        </row>
        <row r="37">
          <cell r="O37" t="str">
            <v xml:space="preserve"> 2017-08-05 </v>
          </cell>
          <cell r="P37">
            <v>0.55200000000000005</v>
          </cell>
          <cell r="Q37">
            <v>0.74399999999999999</v>
          </cell>
          <cell r="R37">
            <v>0.93600000000000005</v>
          </cell>
        </row>
        <row r="38">
          <cell r="O38" t="str">
            <v xml:space="preserve"> 2017-08-06 </v>
          </cell>
          <cell r="P38">
            <v>0.55700000000000005</v>
          </cell>
          <cell r="Q38">
            <v>0.748</v>
          </cell>
          <cell r="R38">
            <v>0.93799999999999994</v>
          </cell>
        </row>
        <row r="39">
          <cell r="O39" t="str">
            <v xml:space="preserve"> 2017-08-07 </v>
          </cell>
          <cell r="P39">
            <v>0.56299999999999994</v>
          </cell>
          <cell r="Q39">
            <v>0.751</v>
          </cell>
          <cell r="R39">
            <v>0.94</v>
          </cell>
        </row>
        <row r="40">
          <cell r="O40" t="str">
            <v xml:space="preserve"> 2017-08-08 </v>
          </cell>
          <cell r="P40">
            <v>0.56799999999999995</v>
          </cell>
          <cell r="Q40">
            <v>0.755</v>
          </cell>
          <cell r="R40">
            <v>0.94099999999999995</v>
          </cell>
        </row>
        <row r="41">
          <cell r="O41" t="str">
            <v xml:space="preserve"> 2017-08-09 </v>
          </cell>
          <cell r="P41">
            <v>0.57399999999999995</v>
          </cell>
          <cell r="Q41">
            <v>0.75800000000000001</v>
          </cell>
          <cell r="R41">
            <v>0.94299999999999995</v>
          </cell>
        </row>
        <row r="42">
          <cell r="O42" t="str">
            <v xml:space="preserve"> 2017-08-10 </v>
          </cell>
          <cell r="P42">
            <v>0.57899999999999996</v>
          </cell>
          <cell r="Q42">
            <v>0.76200000000000001</v>
          </cell>
          <cell r="R42">
            <v>0.94499999999999995</v>
          </cell>
        </row>
        <row r="43">
          <cell r="O43" t="str">
            <v xml:space="preserve"> 2017-08-11 </v>
          </cell>
          <cell r="P43">
            <v>0.58499999999999996</v>
          </cell>
          <cell r="Q43">
            <v>0.76500000000000001</v>
          </cell>
          <cell r="R43">
            <v>0.94599999999999995</v>
          </cell>
        </row>
        <row r="44">
          <cell r="O44" t="str">
            <v xml:space="preserve"> 2017-08-12 </v>
          </cell>
          <cell r="P44">
            <v>0.59</v>
          </cell>
          <cell r="Q44">
            <v>0.76900000000000002</v>
          </cell>
          <cell r="R44">
            <v>0.94799999999999995</v>
          </cell>
        </row>
        <row r="45">
          <cell r="O45" t="str">
            <v xml:space="preserve"> 2017-08-13 </v>
          </cell>
          <cell r="P45">
            <v>0.59599999999999997</v>
          </cell>
          <cell r="Q45">
            <v>0.77300000000000002</v>
          </cell>
          <cell r="R45">
            <v>0.94899999999999995</v>
          </cell>
        </row>
        <row r="46">
          <cell r="O46" t="str">
            <v xml:space="preserve"> 2017-08-14 </v>
          </cell>
          <cell r="P46">
            <v>0.60099999999999998</v>
          </cell>
          <cell r="Q46">
            <v>0.77600000000000002</v>
          </cell>
          <cell r="R46">
            <v>0.95099999999999996</v>
          </cell>
        </row>
        <row r="47">
          <cell r="O47" t="str">
            <v xml:space="preserve"> 2017-08-15 </v>
          </cell>
          <cell r="P47">
            <v>0.60699999999999998</v>
          </cell>
          <cell r="Q47">
            <v>0.78</v>
          </cell>
          <cell r="R47">
            <v>0.95299999999999996</v>
          </cell>
        </row>
        <row r="48">
          <cell r="O48" t="str">
            <v xml:space="preserve"> 2017-08-16 </v>
          </cell>
          <cell r="P48">
            <v>0.61199999999999999</v>
          </cell>
          <cell r="Q48">
            <v>0.78300000000000003</v>
          </cell>
          <cell r="R48">
            <v>0.95399999999999996</v>
          </cell>
        </row>
        <row r="49">
          <cell r="O49" t="str">
            <v xml:space="preserve"> 2017-08-17 </v>
          </cell>
          <cell r="P49">
            <v>0.61799999999999999</v>
          </cell>
          <cell r="Q49">
            <v>0.78700000000000003</v>
          </cell>
          <cell r="R49">
            <v>0.95599999999999996</v>
          </cell>
        </row>
        <row r="50">
          <cell r="O50" t="str">
            <v xml:space="preserve"> 2017-08-18 </v>
          </cell>
          <cell r="P50">
            <v>0.623</v>
          </cell>
          <cell r="Q50">
            <v>0.79</v>
          </cell>
          <cell r="R50">
            <v>0.95699999999999996</v>
          </cell>
        </row>
        <row r="51">
          <cell r="O51" t="str">
            <v xml:space="preserve"> 2017-08-19 </v>
          </cell>
          <cell r="P51">
            <v>0.629</v>
          </cell>
          <cell r="Q51">
            <v>0.79400000000000004</v>
          </cell>
          <cell r="R51">
            <v>0.95899999999999996</v>
          </cell>
        </row>
        <row r="52">
          <cell r="O52" t="str">
            <v xml:space="preserve"> 2017-08-20 </v>
          </cell>
          <cell r="P52">
            <v>0.63400000000000001</v>
          </cell>
          <cell r="Q52">
            <v>0.79700000000000004</v>
          </cell>
          <cell r="R52">
            <v>0.96099999999999997</v>
          </cell>
        </row>
        <row r="53">
          <cell r="O53" t="str">
            <v xml:space="preserve"> 2017-08-21 </v>
          </cell>
          <cell r="P53">
            <v>0.64</v>
          </cell>
          <cell r="Q53">
            <v>0.80100000000000005</v>
          </cell>
          <cell r="R53">
            <v>0.96199999999999997</v>
          </cell>
        </row>
        <row r="54">
          <cell r="O54" t="str">
            <v xml:space="preserve"> 2017-08-22 </v>
          </cell>
          <cell r="P54">
            <v>0.64500000000000002</v>
          </cell>
          <cell r="Q54">
            <v>0.80500000000000005</v>
          </cell>
          <cell r="R54">
            <v>0.96399999999999997</v>
          </cell>
        </row>
        <row r="55">
          <cell r="O55" t="str">
            <v xml:space="preserve"> 2017-08-23 </v>
          </cell>
          <cell r="P55">
            <v>0.65100000000000002</v>
          </cell>
          <cell r="Q55">
            <v>0.80800000000000005</v>
          </cell>
          <cell r="R55">
            <v>0.96499999999999997</v>
          </cell>
        </row>
        <row r="56">
          <cell r="O56" t="str">
            <v xml:space="preserve"> 2017-08-24 </v>
          </cell>
          <cell r="P56">
            <v>0.65600000000000003</v>
          </cell>
          <cell r="Q56">
            <v>0.81200000000000006</v>
          </cell>
          <cell r="R56">
            <v>0.96699999999999997</v>
          </cell>
        </row>
        <row r="57">
          <cell r="O57" t="str">
            <v xml:space="preserve"> 2017-08-25 </v>
          </cell>
          <cell r="P57">
            <v>0.66200000000000003</v>
          </cell>
          <cell r="Q57">
            <v>0.81499999999999995</v>
          </cell>
          <cell r="R57">
            <v>0.96899999999999997</v>
          </cell>
        </row>
        <row r="58">
          <cell r="O58" t="str">
            <v xml:space="preserve"> 2017-08-26 </v>
          </cell>
          <cell r="P58">
            <v>0.66700000000000004</v>
          </cell>
          <cell r="Q58">
            <v>0.81899999999999995</v>
          </cell>
          <cell r="R58">
            <v>0.97</v>
          </cell>
        </row>
        <row r="59">
          <cell r="O59" t="str">
            <v xml:space="preserve"> 2017-08-27 </v>
          </cell>
          <cell r="P59">
            <v>0.67300000000000004</v>
          </cell>
          <cell r="Q59">
            <v>0.82199999999999995</v>
          </cell>
          <cell r="R59">
            <v>0.97199999999999998</v>
          </cell>
        </row>
        <row r="60">
          <cell r="O60" t="str">
            <v xml:space="preserve"> 2017-08-28 </v>
          </cell>
          <cell r="P60">
            <v>0.67800000000000005</v>
          </cell>
          <cell r="Q60">
            <v>0.82599999999999996</v>
          </cell>
          <cell r="R60">
            <v>0.97399999999999998</v>
          </cell>
        </row>
        <row r="61">
          <cell r="O61" t="str">
            <v xml:space="preserve"> 2017-08-29 </v>
          </cell>
          <cell r="P61">
            <v>0.68400000000000005</v>
          </cell>
          <cell r="Q61">
            <v>0.82899999999999996</v>
          </cell>
          <cell r="R61">
            <v>0.97499999999999998</v>
          </cell>
        </row>
        <row r="62">
          <cell r="O62" t="str">
            <v xml:space="preserve"> 2017-08-30 </v>
          </cell>
          <cell r="P62">
            <v>0.68899999999999995</v>
          </cell>
          <cell r="Q62">
            <v>0.83299999999999996</v>
          </cell>
          <cell r="R62">
            <v>0.97699999999999998</v>
          </cell>
        </row>
        <row r="63">
          <cell r="O63" t="str">
            <v xml:space="preserve"> 2017-08-31 </v>
          </cell>
          <cell r="P63">
            <v>0.69499999999999995</v>
          </cell>
          <cell r="Q63">
            <v>0.83599999999999997</v>
          </cell>
          <cell r="R63">
            <v>0.97799999999999998</v>
          </cell>
        </row>
        <row r="64">
          <cell r="O64" t="str">
            <v xml:space="preserve"> 2017-09-01 </v>
          </cell>
          <cell r="P64">
            <v>0.7</v>
          </cell>
          <cell r="Q64">
            <v>0.84</v>
          </cell>
          <cell r="R64">
            <v>0.98</v>
          </cell>
        </row>
        <row r="65">
          <cell r="O65" t="str">
            <v xml:space="preserve"> 2017-09-02 </v>
          </cell>
          <cell r="P65">
            <v>0.70199999999999996</v>
          </cell>
          <cell r="Q65">
            <v>0.84099999999999997</v>
          </cell>
          <cell r="R65">
            <v>0.98099999999999998</v>
          </cell>
        </row>
        <row r="66">
          <cell r="O66" t="str">
            <v xml:space="preserve"> 2017-09-03 </v>
          </cell>
          <cell r="P66">
            <v>0.70399999999999996</v>
          </cell>
          <cell r="Q66">
            <v>0.84299999999999997</v>
          </cell>
          <cell r="R66">
            <v>0.98099999999999998</v>
          </cell>
        </row>
        <row r="67">
          <cell r="O67" t="str">
            <v xml:space="preserve"> 2017-09-04 </v>
          </cell>
          <cell r="P67">
            <v>0.70599999999999996</v>
          </cell>
          <cell r="Q67">
            <v>0.84399999999999997</v>
          </cell>
          <cell r="R67">
            <v>0.98199999999999998</v>
          </cell>
        </row>
        <row r="68">
          <cell r="O68" t="str">
            <v xml:space="preserve"> 2017-09-05 </v>
          </cell>
          <cell r="P68">
            <v>0.70799999999999996</v>
          </cell>
          <cell r="Q68">
            <v>0.84499999999999997</v>
          </cell>
          <cell r="R68">
            <v>0.98299999999999998</v>
          </cell>
        </row>
        <row r="69">
          <cell r="O69" t="str">
            <v xml:space="preserve"> 2017-09-06 </v>
          </cell>
          <cell r="P69">
            <v>0.71</v>
          </cell>
          <cell r="Q69">
            <v>0.84699999999999998</v>
          </cell>
          <cell r="R69">
            <v>0.98299999999999998</v>
          </cell>
        </row>
        <row r="70">
          <cell r="O70" t="str">
            <v xml:space="preserve"> 2017-09-07 </v>
          </cell>
          <cell r="P70">
            <v>0.71199999999999997</v>
          </cell>
          <cell r="Q70">
            <v>0.84799999999999998</v>
          </cell>
          <cell r="R70">
            <v>0.98399999999999999</v>
          </cell>
        </row>
        <row r="71">
          <cell r="O71" t="str">
            <v xml:space="preserve"> 2017-09-08 </v>
          </cell>
          <cell r="P71">
            <v>0.71399999999999997</v>
          </cell>
          <cell r="Q71">
            <v>0.84899999999999998</v>
          </cell>
          <cell r="R71">
            <v>0.98499999999999999</v>
          </cell>
        </row>
        <row r="72">
          <cell r="O72" t="str">
            <v xml:space="preserve"> 2017-09-09 </v>
          </cell>
          <cell r="P72">
            <v>0.71599999999999997</v>
          </cell>
          <cell r="Q72">
            <v>0.85099999999999998</v>
          </cell>
          <cell r="R72">
            <v>0.98499999999999999</v>
          </cell>
        </row>
        <row r="73">
          <cell r="O73" t="str">
            <v xml:space="preserve"> 2017-09-10 </v>
          </cell>
          <cell r="P73">
            <v>0.71799999999999997</v>
          </cell>
          <cell r="Q73">
            <v>0.85199999999999998</v>
          </cell>
          <cell r="R73">
            <v>0.98599999999999999</v>
          </cell>
        </row>
        <row r="74">
          <cell r="O74" t="str">
            <v xml:space="preserve"> 2017-09-11 </v>
          </cell>
          <cell r="P74">
            <v>0.72</v>
          </cell>
          <cell r="Q74">
            <v>0.85299999999999998</v>
          </cell>
          <cell r="R74">
            <v>0.98699999999999999</v>
          </cell>
        </row>
        <row r="75">
          <cell r="O75" t="str">
            <v xml:space="preserve"> 2017-09-12 </v>
          </cell>
          <cell r="P75">
            <v>0.72199999999999998</v>
          </cell>
          <cell r="Q75">
            <v>0.85499999999999998</v>
          </cell>
          <cell r="R75">
            <v>0.98699999999999999</v>
          </cell>
        </row>
        <row r="76">
          <cell r="O76" t="str">
            <v xml:space="preserve"> 2017-09-13 </v>
          </cell>
          <cell r="P76">
            <v>0.72399999999999998</v>
          </cell>
          <cell r="Q76">
            <v>0.85599999999999998</v>
          </cell>
          <cell r="R76">
            <v>0.98799999999999999</v>
          </cell>
        </row>
        <row r="77">
          <cell r="O77" t="str">
            <v xml:space="preserve"> 2017-09-14 </v>
          </cell>
          <cell r="P77">
            <v>0.72599999999999998</v>
          </cell>
          <cell r="Q77">
            <v>0.85699999999999998</v>
          </cell>
          <cell r="R77">
            <v>0.98899999999999999</v>
          </cell>
        </row>
        <row r="78">
          <cell r="O78" t="str">
            <v xml:space="preserve"> 2017-09-15 </v>
          </cell>
          <cell r="P78">
            <v>0.72799999999999998</v>
          </cell>
          <cell r="Q78">
            <v>0.85899999999999999</v>
          </cell>
          <cell r="R78">
            <v>0.98899999999999999</v>
          </cell>
        </row>
        <row r="79">
          <cell r="O79" t="str">
            <v xml:space="preserve"> 2017-09-16 </v>
          </cell>
          <cell r="P79">
            <v>0.73</v>
          </cell>
          <cell r="Q79">
            <v>0.86</v>
          </cell>
          <cell r="R79">
            <v>0.99</v>
          </cell>
        </row>
        <row r="80">
          <cell r="O80" t="str">
            <v xml:space="preserve"> 2017-09-17 </v>
          </cell>
          <cell r="P80">
            <v>0.73199999999999998</v>
          </cell>
          <cell r="Q80">
            <v>0.86099999999999999</v>
          </cell>
          <cell r="R80">
            <v>0.99099999999999999</v>
          </cell>
        </row>
        <row r="81">
          <cell r="O81" t="str">
            <v xml:space="preserve"> 2017-09-18 </v>
          </cell>
          <cell r="P81">
            <v>0.73399999999999999</v>
          </cell>
          <cell r="Q81">
            <v>0.86299999999999999</v>
          </cell>
          <cell r="R81">
            <v>0.99099999999999999</v>
          </cell>
        </row>
        <row r="82">
          <cell r="O82" t="str">
            <v xml:space="preserve"> 2017-09-19 </v>
          </cell>
          <cell r="P82">
            <v>0.73599999999999999</v>
          </cell>
          <cell r="Q82">
            <v>0.86399999999999999</v>
          </cell>
          <cell r="R82">
            <v>0.99199999999999999</v>
          </cell>
        </row>
        <row r="83">
          <cell r="O83" t="str">
            <v xml:space="preserve"> 2017-09-20 </v>
          </cell>
          <cell r="P83">
            <v>0.73799999999999999</v>
          </cell>
          <cell r="Q83">
            <v>0.86499999999999999</v>
          </cell>
          <cell r="R83">
            <v>0.99299999999999999</v>
          </cell>
        </row>
        <row r="84">
          <cell r="O84" t="str">
            <v xml:space="preserve"> 2017-09-21 </v>
          </cell>
          <cell r="P84">
            <v>0.74</v>
          </cell>
          <cell r="Q84">
            <v>0.86699999999999999</v>
          </cell>
          <cell r="R84">
            <v>0.99299999999999999</v>
          </cell>
        </row>
        <row r="85">
          <cell r="O85" t="str">
            <v xml:space="preserve"> 2017-09-22 </v>
          </cell>
          <cell r="P85">
            <v>0.74199999999999999</v>
          </cell>
          <cell r="Q85">
            <v>0.86799999999999999</v>
          </cell>
          <cell r="R85">
            <v>0.99399999999999999</v>
          </cell>
        </row>
        <row r="86">
          <cell r="O86" t="str">
            <v xml:space="preserve"> 2017-09-23 </v>
          </cell>
          <cell r="P86">
            <v>0.74399999999999999</v>
          </cell>
          <cell r="Q86">
            <v>0.86899999999999999</v>
          </cell>
          <cell r="R86">
            <v>0.995</v>
          </cell>
        </row>
        <row r="87">
          <cell r="O87" t="str">
            <v xml:space="preserve"> 2017-09-24 </v>
          </cell>
          <cell r="P87">
            <v>0.746</v>
          </cell>
          <cell r="Q87">
            <v>0.871</v>
          </cell>
          <cell r="R87">
            <v>0.995</v>
          </cell>
        </row>
        <row r="88">
          <cell r="O88" t="str">
            <v xml:space="preserve"> 2017-09-25 </v>
          </cell>
          <cell r="P88">
            <v>0.748</v>
          </cell>
          <cell r="Q88">
            <v>0.872</v>
          </cell>
          <cell r="R88">
            <v>0.996</v>
          </cell>
        </row>
        <row r="89">
          <cell r="O89" t="str">
            <v xml:space="preserve"> 2017-09-26 </v>
          </cell>
          <cell r="P89">
            <v>0.75</v>
          </cell>
          <cell r="Q89">
            <v>0.873</v>
          </cell>
          <cell r="R89">
            <v>0.997</v>
          </cell>
        </row>
        <row r="90">
          <cell r="O90" t="str">
            <v xml:space="preserve"> 2017-09-27 </v>
          </cell>
          <cell r="P90">
            <v>0.752</v>
          </cell>
          <cell r="Q90">
            <v>0.875</v>
          </cell>
          <cell r="R90">
            <v>0.997</v>
          </cell>
        </row>
        <row r="91">
          <cell r="O91" t="str">
            <v xml:space="preserve"> 2017-09-28 </v>
          </cell>
          <cell r="P91">
            <v>0.754</v>
          </cell>
          <cell r="Q91">
            <v>0.876</v>
          </cell>
          <cell r="R91">
            <v>0.998</v>
          </cell>
        </row>
        <row r="92">
          <cell r="O92" t="str">
            <v xml:space="preserve"> 2017-09-29 </v>
          </cell>
          <cell r="P92">
            <v>0.75600000000000001</v>
          </cell>
          <cell r="Q92">
            <v>0.877</v>
          </cell>
          <cell r="R92">
            <v>0.999</v>
          </cell>
        </row>
        <row r="93">
          <cell r="O93" t="str">
            <v xml:space="preserve"> 2017-09-30 </v>
          </cell>
          <cell r="P93">
            <v>0.75800000000000001</v>
          </cell>
          <cell r="Q93">
            <v>0.879</v>
          </cell>
          <cell r="R93">
            <v>0.999</v>
          </cell>
        </row>
        <row r="94">
          <cell r="O94" t="str">
            <v xml:space="preserve"> 2017-10-01 </v>
          </cell>
          <cell r="P94">
            <v>0.88</v>
          </cell>
          <cell r="Q94">
            <v>0.88</v>
          </cell>
          <cell r="R94">
            <v>0.88</v>
          </cell>
        </row>
        <row r="95">
          <cell r="O95" t="str">
            <v xml:space="preserve"> 2017-10-02 </v>
          </cell>
          <cell r="P95">
            <v>0.75800000000000001</v>
          </cell>
          <cell r="Q95">
            <v>0.878</v>
          </cell>
          <cell r="R95">
            <v>0.999</v>
          </cell>
        </row>
        <row r="96">
          <cell r="O96" t="str">
            <v xml:space="preserve"> 2017-10-03 </v>
          </cell>
          <cell r="P96">
            <v>0.755</v>
          </cell>
          <cell r="Q96">
            <v>0.876</v>
          </cell>
          <cell r="R96">
            <v>0.997</v>
          </cell>
        </row>
        <row r="97">
          <cell r="O97" t="str">
            <v xml:space="preserve"> 2017-10-04 </v>
          </cell>
          <cell r="P97">
            <v>0.753</v>
          </cell>
          <cell r="Q97">
            <v>0.875</v>
          </cell>
          <cell r="R97">
            <v>0.996</v>
          </cell>
        </row>
        <row r="98">
          <cell r="O98" t="str">
            <v xml:space="preserve"> 2017-10-05 </v>
          </cell>
          <cell r="P98">
            <v>0.751</v>
          </cell>
          <cell r="Q98">
            <v>0.873</v>
          </cell>
          <cell r="R98">
            <v>0.995</v>
          </cell>
        </row>
        <row r="99">
          <cell r="O99" t="str">
            <v xml:space="preserve"> 2017-10-06 </v>
          </cell>
          <cell r="P99">
            <v>0.749</v>
          </cell>
          <cell r="Q99">
            <v>0.871</v>
          </cell>
          <cell r="R99">
            <v>0.99399999999999999</v>
          </cell>
        </row>
        <row r="100">
          <cell r="O100" t="str">
            <v xml:space="preserve"> 2017-10-07 </v>
          </cell>
          <cell r="P100">
            <v>0.746</v>
          </cell>
          <cell r="Q100">
            <v>0.86899999999999999</v>
          </cell>
          <cell r="R100">
            <v>0.99199999999999999</v>
          </cell>
        </row>
        <row r="101">
          <cell r="O101" t="str">
            <v xml:space="preserve"> 2017-10-08 </v>
          </cell>
          <cell r="P101">
            <v>0.74399999999999999</v>
          </cell>
          <cell r="Q101">
            <v>0.86799999999999999</v>
          </cell>
          <cell r="R101">
            <v>0.99099999999999999</v>
          </cell>
        </row>
        <row r="102">
          <cell r="O102" t="str">
            <v xml:space="preserve"> 2017-10-09 </v>
          </cell>
          <cell r="P102">
            <v>0.74199999999999999</v>
          </cell>
          <cell r="Q102">
            <v>0.86599999999999999</v>
          </cell>
          <cell r="R102">
            <v>0.99</v>
          </cell>
        </row>
        <row r="103">
          <cell r="O103" t="str">
            <v xml:space="preserve"> 2017-10-10 </v>
          </cell>
          <cell r="P103">
            <v>0.74</v>
          </cell>
          <cell r="Q103">
            <v>0.86399999999999999</v>
          </cell>
          <cell r="R103">
            <v>0.98799999999999999</v>
          </cell>
        </row>
        <row r="104">
          <cell r="O104" t="str">
            <v xml:space="preserve"> 2017-10-11 </v>
          </cell>
          <cell r="P104">
            <v>0.73699999999999999</v>
          </cell>
          <cell r="Q104">
            <v>0.86199999999999999</v>
          </cell>
          <cell r="R104">
            <v>0.98699999999999999</v>
          </cell>
        </row>
        <row r="105">
          <cell r="O105" t="str">
            <v xml:space="preserve"> 2017-10-12 </v>
          </cell>
          <cell r="P105">
            <v>0.73499999999999999</v>
          </cell>
          <cell r="Q105">
            <v>0.86</v>
          </cell>
          <cell r="R105">
            <v>0.98599999999999999</v>
          </cell>
        </row>
        <row r="106">
          <cell r="O106" t="str">
            <v xml:space="preserve"> 2017-10-13 </v>
          </cell>
          <cell r="P106">
            <v>0.73299999999999998</v>
          </cell>
          <cell r="Q106">
            <v>0.85899999999999999</v>
          </cell>
          <cell r="R106">
            <v>0.98499999999999999</v>
          </cell>
        </row>
        <row r="107">
          <cell r="O107" t="str">
            <v xml:space="preserve"> 2017-10-14 </v>
          </cell>
          <cell r="P107">
            <v>0.73099999999999998</v>
          </cell>
          <cell r="Q107">
            <v>0.85699999999999998</v>
          </cell>
          <cell r="R107">
            <v>0.98299999999999998</v>
          </cell>
        </row>
        <row r="108">
          <cell r="O108" t="str">
            <v xml:space="preserve"> 2017-10-15 </v>
          </cell>
          <cell r="P108">
            <v>0.72799999999999998</v>
          </cell>
          <cell r="Q108">
            <v>0.85499999999999998</v>
          </cell>
          <cell r="R108">
            <v>0.98199999999999998</v>
          </cell>
        </row>
        <row r="109">
          <cell r="O109" t="str">
            <v xml:space="preserve"> 2017-10-16 </v>
          </cell>
          <cell r="P109">
            <v>0.72599999999999998</v>
          </cell>
          <cell r="Q109">
            <v>0.85299999999999998</v>
          </cell>
          <cell r="R109">
            <v>0.98099999999999998</v>
          </cell>
        </row>
        <row r="110">
          <cell r="O110" t="str">
            <v xml:space="preserve"> 2017-10-17 </v>
          </cell>
          <cell r="P110">
            <v>0.72399999999999998</v>
          </cell>
          <cell r="Q110">
            <v>0.85199999999999998</v>
          </cell>
          <cell r="R110">
            <v>0.97899999999999998</v>
          </cell>
        </row>
        <row r="111">
          <cell r="O111" t="str">
            <v xml:space="preserve"> 2017-10-18 </v>
          </cell>
          <cell r="P111">
            <v>0.72199999999999998</v>
          </cell>
          <cell r="Q111">
            <v>0.85</v>
          </cell>
          <cell r="R111">
            <v>0.97799999999999998</v>
          </cell>
        </row>
        <row r="112">
          <cell r="O112" t="str">
            <v xml:space="preserve"> 2017-10-19 </v>
          </cell>
          <cell r="P112">
            <v>0.71899999999999997</v>
          </cell>
          <cell r="Q112">
            <v>0.84799999999999998</v>
          </cell>
          <cell r="R112">
            <v>0.97699999999999998</v>
          </cell>
        </row>
        <row r="113">
          <cell r="O113" t="str">
            <v xml:space="preserve"> 2017-10-20 </v>
          </cell>
          <cell r="P113">
            <v>0.71699999999999997</v>
          </cell>
          <cell r="Q113">
            <v>0.84599999999999997</v>
          </cell>
          <cell r="R113">
            <v>0.97499999999999998</v>
          </cell>
        </row>
        <row r="114">
          <cell r="O114" t="str">
            <v xml:space="preserve"> 2017-10-21 </v>
          </cell>
          <cell r="P114">
            <v>0.71499999999999997</v>
          </cell>
          <cell r="Q114">
            <v>0.84499999999999997</v>
          </cell>
          <cell r="R114">
            <v>0.97399999999999998</v>
          </cell>
        </row>
        <row r="115">
          <cell r="O115" t="str">
            <v xml:space="preserve"> 2017-10-22 </v>
          </cell>
          <cell r="P115">
            <v>0.71299999999999997</v>
          </cell>
          <cell r="Q115">
            <v>0.84299999999999997</v>
          </cell>
          <cell r="R115">
            <v>0.97299999999999998</v>
          </cell>
        </row>
        <row r="116">
          <cell r="O116" t="str">
            <v xml:space="preserve"> 2017-10-23 </v>
          </cell>
          <cell r="P116">
            <v>0.71</v>
          </cell>
          <cell r="Q116">
            <v>0.84099999999999997</v>
          </cell>
          <cell r="R116">
            <v>0.97199999999999998</v>
          </cell>
        </row>
        <row r="117">
          <cell r="O117" t="str">
            <v xml:space="preserve"> 2017-10-24 </v>
          </cell>
          <cell r="P117">
            <v>0.70799999999999996</v>
          </cell>
          <cell r="Q117">
            <v>0.83899999999999997</v>
          </cell>
          <cell r="R117">
            <v>0.97</v>
          </cell>
        </row>
        <row r="118">
          <cell r="O118" t="str">
            <v xml:space="preserve"> 2017-10-25 </v>
          </cell>
          <cell r="P118">
            <v>0.70599999999999996</v>
          </cell>
          <cell r="Q118">
            <v>0.83699999999999997</v>
          </cell>
          <cell r="R118">
            <v>0.96899999999999997</v>
          </cell>
        </row>
        <row r="119">
          <cell r="O119" t="str">
            <v xml:space="preserve"> 2017-10-26 </v>
          </cell>
          <cell r="P119">
            <v>0.70399999999999996</v>
          </cell>
          <cell r="Q119">
            <v>0.83599999999999997</v>
          </cell>
          <cell r="R119">
            <v>0.96799999999999997</v>
          </cell>
        </row>
        <row r="120">
          <cell r="O120" t="str">
            <v xml:space="preserve"> 2017-10-27 </v>
          </cell>
          <cell r="P120">
            <v>0.70099999999999996</v>
          </cell>
          <cell r="Q120">
            <v>0.83399999999999996</v>
          </cell>
          <cell r="R120">
            <v>0.96599999999999997</v>
          </cell>
        </row>
        <row r="121">
          <cell r="O121" t="str">
            <v xml:space="preserve"> 2017-10-28 </v>
          </cell>
          <cell r="P121">
            <v>0.69899999999999995</v>
          </cell>
          <cell r="Q121">
            <v>0.83199999999999996</v>
          </cell>
          <cell r="R121">
            <v>0.96499999999999997</v>
          </cell>
        </row>
        <row r="122">
          <cell r="O122" t="str">
            <v xml:space="preserve"> 2017-10-29 </v>
          </cell>
          <cell r="P122">
            <v>0.69699999999999995</v>
          </cell>
          <cell r="Q122">
            <v>0.83</v>
          </cell>
          <cell r="R122">
            <v>0.96399999999999997</v>
          </cell>
        </row>
        <row r="123">
          <cell r="O123" t="str">
            <v xml:space="preserve"> 2017-10-30 </v>
          </cell>
          <cell r="P123">
            <v>0.69499999999999995</v>
          </cell>
          <cell r="Q123">
            <v>0.82899999999999996</v>
          </cell>
          <cell r="R123">
            <v>0.96299999999999997</v>
          </cell>
        </row>
        <row r="124">
          <cell r="O124" t="str">
            <v xml:space="preserve"> 2017-10-31 </v>
          </cell>
          <cell r="P124">
            <v>0.69199999999999995</v>
          </cell>
          <cell r="Q124">
            <v>0.82699999999999996</v>
          </cell>
          <cell r="R124">
            <v>0.96099999999999997</v>
          </cell>
        </row>
        <row r="125">
          <cell r="O125" t="str">
            <v xml:space="preserve"> 2017-11-01 </v>
          </cell>
          <cell r="P125">
            <v>0.69</v>
          </cell>
          <cell r="Q125">
            <v>0.82499999999999996</v>
          </cell>
          <cell r="R125">
            <v>0.96</v>
          </cell>
        </row>
        <row r="126">
          <cell r="O126" t="str">
            <v xml:space="preserve"> 2017-11-02 </v>
          </cell>
          <cell r="P126">
            <v>0.68400000000000005</v>
          </cell>
          <cell r="Q126">
            <v>0.82099999999999995</v>
          </cell>
          <cell r="R126">
            <v>0.95699999999999996</v>
          </cell>
        </row>
        <row r="127">
          <cell r="O127" t="str">
            <v xml:space="preserve"> 2017-11-03 </v>
          </cell>
          <cell r="P127">
            <v>0.67900000000000005</v>
          </cell>
          <cell r="Q127">
            <v>0.81599999999999995</v>
          </cell>
          <cell r="R127">
            <v>0.95299999999999996</v>
          </cell>
        </row>
        <row r="128">
          <cell r="O128" t="str">
            <v xml:space="preserve"> 2017-11-04 </v>
          </cell>
          <cell r="P128">
            <v>0.67300000000000004</v>
          </cell>
          <cell r="Q128">
            <v>0.81200000000000006</v>
          </cell>
          <cell r="R128">
            <v>0.95</v>
          </cell>
        </row>
        <row r="129">
          <cell r="O129" t="str">
            <v xml:space="preserve"> 2017-11-05 </v>
          </cell>
          <cell r="P129">
            <v>0.66700000000000004</v>
          </cell>
          <cell r="Q129">
            <v>0.80700000000000005</v>
          </cell>
          <cell r="R129">
            <v>0.94699999999999995</v>
          </cell>
        </row>
        <row r="130">
          <cell r="O130" t="str">
            <v xml:space="preserve"> 2017-11-06 </v>
          </cell>
          <cell r="P130">
            <v>0.66200000000000003</v>
          </cell>
          <cell r="Q130">
            <v>0.80300000000000005</v>
          </cell>
          <cell r="R130">
            <v>0.94299999999999995</v>
          </cell>
        </row>
        <row r="131">
          <cell r="O131" t="str">
            <v xml:space="preserve"> 2017-11-07 </v>
          </cell>
          <cell r="P131">
            <v>0.65600000000000003</v>
          </cell>
          <cell r="Q131">
            <v>0.79800000000000004</v>
          </cell>
          <cell r="R131">
            <v>0.94</v>
          </cell>
        </row>
        <row r="132">
          <cell r="O132" t="str">
            <v xml:space="preserve"> 2017-11-08 </v>
          </cell>
          <cell r="P132">
            <v>0.65</v>
          </cell>
          <cell r="Q132">
            <v>0.79400000000000004</v>
          </cell>
          <cell r="R132">
            <v>0.93700000000000006</v>
          </cell>
        </row>
        <row r="133">
          <cell r="O133" t="str">
            <v xml:space="preserve"> 2017-11-09 </v>
          </cell>
          <cell r="P133">
            <v>0.64500000000000002</v>
          </cell>
          <cell r="Q133">
            <v>0.78900000000000003</v>
          </cell>
          <cell r="R133">
            <v>0.93300000000000005</v>
          </cell>
        </row>
        <row r="134">
          <cell r="O134" t="str">
            <v xml:space="preserve"> 2017-11-10 </v>
          </cell>
          <cell r="P134">
            <v>0.63900000000000001</v>
          </cell>
          <cell r="Q134">
            <v>0.78500000000000003</v>
          </cell>
          <cell r="R134">
            <v>0.93</v>
          </cell>
        </row>
        <row r="135">
          <cell r="O135" t="str">
            <v xml:space="preserve"> 2017-11-11 </v>
          </cell>
          <cell r="P135">
            <v>0.63300000000000001</v>
          </cell>
          <cell r="Q135">
            <v>0.78</v>
          </cell>
          <cell r="R135">
            <v>0.92700000000000005</v>
          </cell>
        </row>
        <row r="136">
          <cell r="O136" t="str">
            <v xml:space="preserve"> 2017-11-12 </v>
          </cell>
          <cell r="P136">
            <v>0.628</v>
          </cell>
          <cell r="Q136">
            <v>0.77600000000000002</v>
          </cell>
          <cell r="R136">
            <v>0.92300000000000004</v>
          </cell>
        </row>
        <row r="137">
          <cell r="O137" t="str">
            <v xml:space="preserve"> 2017-11-13 </v>
          </cell>
          <cell r="P137">
            <v>0.622</v>
          </cell>
          <cell r="Q137">
            <v>0.77100000000000002</v>
          </cell>
          <cell r="R137">
            <v>0.92</v>
          </cell>
        </row>
        <row r="138">
          <cell r="O138" t="str">
            <v xml:space="preserve"> 2017-11-14 </v>
          </cell>
          <cell r="P138">
            <v>0.61599999999999999</v>
          </cell>
          <cell r="Q138">
            <v>0.76700000000000002</v>
          </cell>
          <cell r="R138">
            <v>0.91700000000000004</v>
          </cell>
        </row>
        <row r="139">
          <cell r="O139" t="str">
            <v xml:space="preserve"> 2017-11-15 </v>
          </cell>
          <cell r="P139">
            <v>0.61099999999999999</v>
          </cell>
          <cell r="Q139">
            <v>0.76200000000000001</v>
          </cell>
          <cell r="R139">
            <v>0.91300000000000003</v>
          </cell>
        </row>
        <row r="140">
          <cell r="O140" t="str">
            <v xml:space="preserve"> 2017-11-16 </v>
          </cell>
          <cell r="P140">
            <v>0.60499999999999998</v>
          </cell>
          <cell r="Q140">
            <v>0.75800000000000001</v>
          </cell>
          <cell r="R140">
            <v>0.91</v>
          </cell>
        </row>
        <row r="141">
          <cell r="O141" t="str">
            <v xml:space="preserve"> 2017-11-17 </v>
          </cell>
          <cell r="P141">
            <v>0.59899999999999998</v>
          </cell>
          <cell r="Q141">
            <v>0.753</v>
          </cell>
          <cell r="R141">
            <v>0.90700000000000003</v>
          </cell>
        </row>
        <row r="142">
          <cell r="O142" t="str">
            <v xml:space="preserve"> 2017-11-18 </v>
          </cell>
          <cell r="P142">
            <v>0.59399999999999997</v>
          </cell>
          <cell r="Q142">
            <v>0.749</v>
          </cell>
          <cell r="R142">
            <v>0.90300000000000002</v>
          </cell>
        </row>
        <row r="143">
          <cell r="O143" t="str">
            <v xml:space="preserve"> 2017-11-19 </v>
          </cell>
          <cell r="P143">
            <v>0.58799999999999997</v>
          </cell>
          <cell r="Q143">
            <v>0.74399999999999999</v>
          </cell>
          <cell r="R143">
            <v>0.9</v>
          </cell>
        </row>
        <row r="144">
          <cell r="O144" t="str">
            <v xml:space="preserve"> 2017-11-20 </v>
          </cell>
          <cell r="P144">
            <v>0.58199999999999996</v>
          </cell>
          <cell r="Q144">
            <v>0.74</v>
          </cell>
          <cell r="R144">
            <v>0.89700000000000002</v>
          </cell>
        </row>
        <row r="145">
          <cell r="O145" t="str">
            <v xml:space="preserve"> 2017-11-21 </v>
          </cell>
          <cell r="P145">
            <v>0.57699999999999996</v>
          </cell>
          <cell r="Q145">
            <v>0.73499999999999999</v>
          </cell>
          <cell r="R145">
            <v>0.89300000000000002</v>
          </cell>
        </row>
        <row r="146">
          <cell r="O146" t="str">
            <v xml:space="preserve"> 2017-11-22 </v>
          </cell>
          <cell r="P146">
            <v>0.57099999999999995</v>
          </cell>
          <cell r="Q146">
            <v>0.73099999999999998</v>
          </cell>
          <cell r="R146">
            <v>0.89</v>
          </cell>
        </row>
        <row r="147">
          <cell r="O147" t="str">
            <v xml:space="preserve"> 2017-11-23 </v>
          </cell>
          <cell r="P147">
            <v>0.56499999999999995</v>
          </cell>
          <cell r="Q147">
            <v>0.72599999999999998</v>
          </cell>
          <cell r="R147">
            <v>0.88700000000000001</v>
          </cell>
        </row>
        <row r="148">
          <cell r="O148" t="str">
            <v xml:space="preserve"> 2017-11-24 </v>
          </cell>
          <cell r="P148">
            <v>0.56000000000000005</v>
          </cell>
          <cell r="Q148">
            <v>0.72199999999999998</v>
          </cell>
          <cell r="R148">
            <v>0.88300000000000001</v>
          </cell>
        </row>
        <row r="149">
          <cell r="O149" t="str">
            <v xml:space="preserve"> 2017-11-25 </v>
          </cell>
          <cell r="P149">
            <v>0.55400000000000005</v>
          </cell>
          <cell r="Q149">
            <v>0.71699999999999997</v>
          </cell>
          <cell r="R149">
            <v>0.88</v>
          </cell>
        </row>
        <row r="150">
          <cell r="O150" t="str">
            <v xml:space="preserve"> 2017-11-26 </v>
          </cell>
          <cell r="P150">
            <v>0.54800000000000004</v>
          </cell>
          <cell r="Q150">
            <v>0.71299999999999997</v>
          </cell>
          <cell r="R150">
            <v>0.877</v>
          </cell>
        </row>
        <row r="151">
          <cell r="O151" t="str">
            <v xml:space="preserve"> 2017-11-27 </v>
          </cell>
          <cell r="P151">
            <v>0.54300000000000004</v>
          </cell>
          <cell r="Q151">
            <v>0.70799999999999996</v>
          </cell>
          <cell r="R151">
            <v>0.873</v>
          </cell>
        </row>
        <row r="152">
          <cell r="O152" t="str">
            <v xml:space="preserve"> 2017-11-28 </v>
          </cell>
          <cell r="P152">
            <v>0.53700000000000003</v>
          </cell>
          <cell r="Q152">
            <v>0.70399999999999996</v>
          </cell>
          <cell r="R152">
            <v>0.87</v>
          </cell>
        </row>
        <row r="153">
          <cell r="O153" t="str">
            <v xml:space="preserve"> 2017-11-29 </v>
          </cell>
          <cell r="P153">
            <v>0.53100000000000003</v>
          </cell>
          <cell r="Q153">
            <v>0.69899999999999995</v>
          </cell>
          <cell r="R153">
            <v>0.86699999999999999</v>
          </cell>
        </row>
        <row r="154">
          <cell r="O154" t="str">
            <v xml:space="preserve"> 2017-11-30 </v>
          </cell>
          <cell r="P154">
            <v>0.52600000000000002</v>
          </cell>
          <cell r="Q154">
            <v>0.69499999999999995</v>
          </cell>
          <cell r="R154">
            <v>0.86299999999999999</v>
          </cell>
        </row>
        <row r="155">
          <cell r="O155" t="str">
            <v xml:space="preserve"> 2017-12-01 </v>
          </cell>
          <cell r="P155">
            <v>0.52</v>
          </cell>
          <cell r="Q155">
            <v>0.69</v>
          </cell>
          <cell r="R155">
            <v>0.86</v>
          </cell>
        </row>
        <row r="156">
          <cell r="O156" t="str">
            <v xml:space="preserve"> 2017-12-02 </v>
          </cell>
          <cell r="P156">
            <v>0.51400000000000001</v>
          </cell>
          <cell r="Q156">
            <v>0.68500000000000005</v>
          </cell>
          <cell r="R156">
            <v>0.85599999999999998</v>
          </cell>
        </row>
        <row r="157">
          <cell r="O157" t="str">
            <v xml:space="preserve"> 2017-12-03 </v>
          </cell>
          <cell r="P157">
            <v>0.50700000000000001</v>
          </cell>
          <cell r="Q157">
            <v>0.67900000000000005</v>
          </cell>
          <cell r="R157">
            <v>0.85199999999999998</v>
          </cell>
        </row>
        <row r="158">
          <cell r="O158" t="str">
            <v xml:space="preserve"> 2017-12-04 </v>
          </cell>
          <cell r="P158">
            <v>0.501</v>
          </cell>
          <cell r="Q158">
            <v>0.67400000000000004</v>
          </cell>
          <cell r="R158">
            <v>0.84699999999999998</v>
          </cell>
        </row>
        <row r="159">
          <cell r="O159" t="str">
            <v xml:space="preserve"> 2017-12-05 </v>
          </cell>
          <cell r="P159">
            <v>0.49399999999999999</v>
          </cell>
          <cell r="Q159">
            <v>0.66900000000000004</v>
          </cell>
          <cell r="R159">
            <v>0.84299999999999997</v>
          </cell>
        </row>
        <row r="160">
          <cell r="O160" t="str">
            <v xml:space="preserve"> 2017-12-06 </v>
          </cell>
          <cell r="P160">
            <v>0.48799999999999999</v>
          </cell>
          <cell r="Q160">
            <v>0.66300000000000003</v>
          </cell>
          <cell r="R160">
            <v>0.83899999999999997</v>
          </cell>
        </row>
        <row r="161">
          <cell r="O161" t="str">
            <v xml:space="preserve"> 2017-12-07 </v>
          </cell>
          <cell r="P161">
            <v>0.48099999999999998</v>
          </cell>
          <cell r="Q161">
            <v>0.65800000000000003</v>
          </cell>
          <cell r="R161">
            <v>0.83499999999999996</v>
          </cell>
        </row>
        <row r="162">
          <cell r="O162" t="str">
            <v xml:space="preserve"> 2017-12-08 </v>
          </cell>
          <cell r="P162">
            <v>0.47499999999999998</v>
          </cell>
          <cell r="Q162">
            <v>0.65300000000000002</v>
          </cell>
          <cell r="R162">
            <v>0.83099999999999996</v>
          </cell>
        </row>
        <row r="163">
          <cell r="O163" t="str">
            <v xml:space="preserve"> 2017-12-09 </v>
          </cell>
          <cell r="P163">
            <v>0.46800000000000003</v>
          </cell>
          <cell r="Q163">
            <v>0.64700000000000002</v>
          </cell>
          <cell r="R163">
            <v>0.82599999999999996</v>
          </cell>
        </row>
        <row r="164">
          <cell r="O164" t="str">
            <v xml:space="preserve"> 2017-12-10 </v>
          </cell>
          <cell r="P164">
            <v>0.46200000000000002</v>
          </cell>
          <cell r="Q164">
            <v>0.64200000000000002</v>
          </cell>
          <cell r="R164">
            <v>0.82199999999999995</v>
          </cell>
        </row>
        <row r="165">
          <cell r="O165" t="str">
            <v xml:space="preserve"> 2017-12-11 </v>
          </cell>
          <cell r="P165">
            <v>0.45500000000000002</v>
          </cell>
          <cell r="Q165">
            <v>0.63700000000000001</v>
          </cell>
          <cell r="R165">
            <v>0.81799999999999995</v>
          </cell>
        </row>
        <row r="166">
          <cell r="O166" t="str">
            <v xml:space="preserve"> 2017-12-12 </v>
          </cell>
          <cell r="P166">
            <v>0.44900000000000001</v>
          </cell>
          <cell r="Q166">
            <v>0.63100000000000001</v>
          </cell>
          <cell r="R166">
            <v>0.81399999999999995</v>
          </cell>
        </row>
        <row r="167">
          <cell r="O167" t="str">
            <v xml:space="preserve"> 2017-12-13 </v>
          </cell>
          <cell r="P167">
            <v>0.443</v>
          </cell>
          <cell r="Q167">
            <v>0.626</v>
          </cell>
          <cell r="R167">
            <v>0.81</v>
          </cell>
        </row>
        <row r="168">
          <cell r="O168" t="str">
            <v xml:space="preserve"> 2017-12-14 </v>
          </cell>
          <cell r="P168">
            <v>0.436</v>
          </cell>
          <cell r="Q168">
            <v>0.621</v>
          </cell>
          <cell r="R168">
            <v>0.80500000000000005</v>
          </cell>
        </row>
        <row r="169">
          <cell r="O169" t="str">
            <v xml:space="preserve"> 2017-12-15 </v>
          </cell>
          <cell r="P169">
            <v>0.43</v>
          </cell>
          <cell r="Q169">
            <v>0.61499999999999999</v>
          </cell>
          <cell r="R169">
            <v>0.80100000000000005</v>
          </cell>
        </row>
        <row r="170">
          <cell r="O170" t="str">
            <v xml:space="preserve"> 2017-12-16 </v>
          </cell>
          <cell r="P170">
            <v>0.42299999999999999</v>
          </cell>
          <cell r="Q170">
            <v>0.61</v>
          </cell>
          <cell r="R170">
            <v>0.79700000000000004</v>
          </cell>
        </row>
        <row r="171">
          <cell r="O171" t="str">
            <v xml:space="preserve"> 2017-12-17 </v>
          </cell>
          <cell r="P171">
            <v>0.41699999999999998</v>
          </cell>
          <cell r="Q171">
            <v>0.60499999999999998</v>
          </cell>
          <cell r="R171">
            <v>0.79300000000000004</v>
          </cell>
        </row>
        <row r="172">
          <cell r="O172" t="str">
            <v xml:space="preserve"> 2017-12-18 </v>
          </cell>
          <cell r="P172">
            <v>0.41</v>
          </cell>
          <cell r="Q172">
            <v>0.6</v>
          </cell>
          <cell r="R172">
            <v>0.78900000000000003</v>
          </cell>
        </row>
        <row r="173">
          <cell r="O173" t="str">
            <v xml:space="preserve"> 2017-12-19 </v>
          </cell>
          <cell r="P173">
            <v>0.40400000000000003</v>
          </cell>
          <cell r="Q173">
            <v>0.59399999999999997</v>
          </cell>
          <cell r="R173">
            <v>0.78500000000000003</v>
          </cell>
        </row>
        <row r="174">
          <cell r="O174" t="str">
            <v xml:space="preserve"> 2017-12-20 </v>
          </cell>
          <cell r="P174">
            <v>0.39700000000000002</v>
          </cell>
          <cell r="Q174">
            <v>0.58899999999999997</v>
          </cell>
          <cell r="R174">
            <v>0.78</v>
          </cell>
        </row>
        <row r="175">
          <cell r="O175" t="str">
            <v xml:space="preserve"> 2017-12-21 </v>
          </cell>
          <cell r="P175">
            <v>0.39100000000000001</v>
          </cell>
          <cell r="Q175">
            <v>0.58399999999999996</v>
          </cell>
          <cell r="R175">
            <v>0.77600000000000002</v>
          </cell>
        </row>
        <row r="176">
          <cell r="O176" t="str">
            <v xml:space="preserve"> 2017-12-22 </v>
          </cell>
          <cell r="P176">
            <v>0.38500000000000001</v>
          </cell>
          <cell r="Q176">
            <v>0.57799999999999996</v>
          </cell>
          <cell r="R176">
            <v>0.77200000000000002</v>
          </cell>
        </row>
        <row r="177">
          <cell r="O177" t="str">
            <v xml:space="preserve"> 2017-12-23 </v>
          </cell>
          <cell r="P177">
            <v>0.378</v>
          </cell>
          <cell r="Q177">
            <v>0.57299999999999995</v>
          </cell>
          <cell r="R177">
            <v>0.76800000000000002</v>
          </cell>
        </row>
        <row r="178">
          <cell r="O178" t="str">
            <v xml:space="preserve"> 2017-12-24 </v>
          </cell>
          <cell r="P178">
            <v>0.372</v>
          </cell>
          <cell r="Q178">
            <v>0.56799999999999995</v>
          </cell>
          <cell r="R178">
            <v>0.76400000000000001</v>
          </cell>
        </row>
        <row r="179">
          <cell r="O179" t="str">
            <v xml:space="preserve"> 2017-12-25 </v>
          </cell>
          <cell r="P179">
            <v>0.36499999999999999</v>
          </cell>
          <cell r="Q179">
            <v>0.56200000000000006</v>
          </cell>
          <cell r="R179">
            <v>0.75900000000000001</v>
          </cell>
        </row>
        <row r="180">
          <cell r="O180" t="str">
            <v xml:space="preserve"> 2017-12-26 </v>
          </cell>
          <cell r="P180">
            <v>0.35899999999999999</v>
          </cell>
          <cell r="Q180">
            <v>0.55700000000000005</v>
          </cell>
          <cell r="R180">
            <v>0.755</v>
          </cell>
        </row>
        <row r="181">
          <cell r="O181" t="str">
            <v xml:space="preserve"> 2017-12-27 </v>
          </cell>
          <cell r="P181">
            <v>0.35199999999999998</v>
          </cell>
          <cell r="Q181">
            <v>0.55200000000000005</v>
          </cell>
          <cell r="R181">
            <v>0.751</v>
          </cell>
        </row>
        <row r="182">
          <cell r="O182" t="str">
            <v xml:space="preserve"> 2017-12-28 </v>
          </cell>
          <cell r="P182">
            <v>0.34599999999999997</v>
          </cell>
          <cell r="Q182">
            <v>0.54600000000000004</v>
          </cell>
          <cell r="R182">
            <v>0.747</v>
          </cell>
        </row>
        <row r="183">
          <cell r="O183" t="str">
            <v xml:space="preserve"> 2017-12-29 </v>
          </cell>
          <cell r="P183">
            <v>0.33900000000000002</v>
          </cell>
          <cell r="Q183">
            <v>0.54100000000000004</v>
          </cell>
          <cell r="R183">
            <v>0.74299999999999999</v>
          </cell>
        </row>
        <row r="184">
          <cell r="O184" t="str">
            <v xml:space="preserve"> 2017-12-30 </v>
          </cell>
          <cell r="P184">
            <v>0.33300000000000002</v>
          </cell>
          <cell r="Q184">
            <v>0.53600000000000003</v>
          </cell>
          <cell r="R184">
            <v>0.73799999999999999</v>
          </cell>
        </row>
        <row r="185">
          <cell r="O185" t="str">
            <v xml:space="preserve"> 2017-12-31 </v>
          </cell>
          <cell r="P185">
            <v>0.32600000000000001</v>
          </cell>
          <cell r="Q185">
            <v>0.53</v>
          </cell>
          <cell r="R185">
            <v>0.73399999999999999</v>
          </cell>
        </row>
        <row r="186">
          <cell r="O186" t="str">
            <v xml:space="preserve"> 2018-01-01 </v>
          </cell>
          <cell r="P186">
            <v>0.32</v>
          </cell>
          <cell r="Q186">
            <v>0.52500000000000002</v>
          </cell>
          <cell r="R186">
            <v>0.73</v>
          </cell>
        </row>
        <row r="187">
          <cell r="O187" t="str">
            <v xml:space="preserve"> 2018-01-02 </v>
          </cell>
          <cell r="P187">
            <v>0.315</v>
          </cell>
          <cell r="Q187">
            <v>0.52100000000000002</v>
          </cell>
          <cell r="R187">
            <v>0.72699999999999998</v>
          </cell>
        </row>
        <row r="188">
          <cell r="O188" t="str">
            <v xml:space="preserve"> 2018-01-03 </v>
          </cell>
          <cell r="P188">
            <v>0.309</v>
          </cell>
          <cell r="Q188">
            <v>0.51600000000000001</v>
          </cell>
          <cell r="R188">
            <v>0.72399999999999998</v>
          </cell>
        </row>
        <row r="189">
          <cell r="O189" t="str">
            <v xml:space="preserve"> 2018-01-04 </v>
          </cell>
          <cell r="P189">
            <v>0.30399999999999999</v>
          </cell>
          <cell r="Q189">
            <v>0.51200000000000001</v>
          </cell>
          <cell r="R189">
            <v>0.72</v>
          </cell>
        </row>
        <row r="190">
          <cell r="O190" t="str">
            <v xml:space="preserve"> 2018-01-05 </v>
          </cell>
          <cell r="P190">
            <v>0.29799999999999999</v>
          </cell>
          <cell r="Q190">
            <v>0.50800000000000001</v>
          </cell>
          <cell r="R190">
            <v>0.71699999999999997</v>
          </cell>
        </row>
        <row r="191">
          <cell r="O191" t="str">
            <v xml:space="preserve"> 2018-01-06 </v>
          </cell>
          <cell r="P191">
            <v>0.29299999999999998</v>
          </cell>
          <cell r="Q191">
            <v>0.503</v>
          </cell>
          <cell r="R191">
            <v>0.71399999999999997</v>
          </cell>
        </row>
        <row r="192">
          <cell r="O192" t="str">
            <v xml:space="preserve"> 2018-01-07 </v>
          </cell>
          <cell r="P192">
            <v>0.28699999999999998</v>
          </cell>
          <cell r="Q192">
            <v>0.499</v>
          </cell>
          <cell r="R192">
            <v>0.71099999999999997</v>
          </cell>
        </row>
        <row r="193">
          <cell r="O193" t="str">
            <v xml:space="preserve"> 2018-01-08 </v>
          </cell>
          <cell r="P193">
            <v>0.28199999999999997</v>
          </cell>
          <cell r="Q193">
            <v>0.495</v>
          </cell>
          <cell r="R193">
            <v>0.70699999999999996</v>
          </cell>
        </row>
        <row r="194">
          <cell r="O194" t="str">
            <v xml:space="preserve"> 2018-01-09 </v>
          </cell>
          <cell r="P194">
            <v>0.27600000000000002</v>
          </cell>
          <cell r="Q194">
            <v>0.49</v>
          </cell>
          <cell r="R194">
            <v>0.70399999999999996</v>
          </cell>
        </row>
        <row r="195">
          <cell r="O195" t="str">
            <v xml:space="preserve"> 2018-01-10 </v>
          </cell>
          <cell r="P195">
            <v>0.27100000000000002</v>
          </cell>
          <cell r="Q195">
            <v>0.48599999999999999</v>
          </cell>
          <cell r="R195">
            <v>0.70099999999999996</v>
          </cell>
        </row>
        <row r="196">
          <cell r="O196" t="str">
            <v xml:space="preserve"> 2018-01-11 </v>
          </cell>
          <cell r="P196">
            <v>0.26500000000000001</v>
          </cell>
          <cell r="Q196">
            <v>0.48099999999999998</v>
          </cell>
          <cell r="R196">
            <v>0.69799999999999995</v>
          </cell>
        </row>
        <row r="197">
          <cell r="O197" t="str">
            <v xml:space="preserve"> 2018-01-12 </v>
          </cell>
          <cell r="P197">
            <v>0.26</v>
          </cell>
          <cell r="Q197">
            <v>0.47699999999999998</v>
          </cell>
          <cell r="R197">
            <v>0.69499999999999995</v>
          </cell>
        </row>
        <row r="198">
          <cell r="O198" t="str">
            <v xml:space="preserve"> 2018-01-13 </v>
          </cell>
          <cell r="P198">
            <v>0.254</v>
          </cell>
          <cell r="Q198">
            <v>0.47299999999999998</v>
          </cell>
          <cell r="R198">
            <v>0.69099999999999995</v>
          </cell>
        </row>
        <row r="199">
          <cell r="O199" t="str">
            <v xml:space="preserve"> 2018-01-14 </v>
          </cell>
          <cell r="P199">
            <v>0.249</v>
          </cell>
          <cell r="Q199">
            <v>0.46800000000000003</v>
          </cell>
          <cell r="R199">
            <v>0.68799999999999994</v>
          </cell>
        </row>
        <row r="200">
          <cell r="O200" t="str">
            <v xml:space="preserve"> 2018-01-15 </v>
          </cell>
          <cell r="P200">
            <v>0.24299999999999999</v>
          </cell>
          <cell r="Q200">
            <v>0.46400000000000002</v>
          </cell>
          <cell r="R200">
            <v>0.68500000000000005</v>
          </cell>
        </row>
        <row r="201">
          <cell r="O201" t="str">
            <v xml:space="preserve"> 2018-01-16 </v>
          </cell>
          <cell r="P201">
            <v>0.23799999999999999</v>
          </cell>
          <cell r="Q201">
            <v>0.46</v>
          </cell>
          <cell r="R201">
            <v>0.68200000000000005</v>
          </cell>
        </row>
        <row r="202">
          <cell r="O202" t="str">
            <v xml:space="preserve"> 2018-01-17 </v>
          </cell>
          <cell r="P202">
            <v>0.23200000000000001</v>
          </cell>
          <cell r="Q202">
            <v>0.45500000000000002</v>
          </cell>
          <cell r="R202">
            <v>0.67800000000000005</v>
          </cell>
        </row>
        <row r="203">
          <cell r="O203" t="str">
            <v xml:space="preserve"> 2018-01-18 </v>
          </cell>
          <cell r="P203">
            <v>0.22700000000000001</v>
          </cell>
          <cell r="Q203">
            <v>0.45100000000000001</v>
          </cell>
          <cell r="R203">
            <v>0.67500000000000004</v>
          </cell>
        </row>
        <row r="204">
          <cell r="O204" t="str">
            <v xml:space="preserve"> 2018-01-19 </v>
          </cell>
          <cell r="P204">
            <v>0.221</v>
          </cell>
          <cell r="Q204">
            <v>0.44700000000000001</v>
          </cell>
          <cell r="R204">
            <v>0.67200000000000004</v>
          </cell>
        </row>
        <row r="205">
          <cell r="O205" t="str">
            <v xml:space="preserve"> 2018-01-20 </v>
          </cell>
          <cell r="P205">
            <v>0.216</v>
          </cell>
          <cell r="Q205">
            <v>0.442</v>
          </cell>
          <cell r="R205">
            <v>0.66900000000000004</v>
          </cell>
        </row>
        <row r="206">
          <cell r="O206" t="str">
            <v xml:space="preserve"> 2018-01-21 </v>
          </cell>
          <cell r="P206">
            <v>0.21</v>
          </cell>
          <cell r="Q206">
            <v>0.438</v>
          </cell>
          <cell r="R206">
            <v>0.66500000000000004</v>
          </cell>
        </row>
        <row r="207">
          <cell r="O207" t="str">
            <v xml:space="preserve"> 2018-01-22 </v>
          </cell>
          <cell r="P207">
            <v>0.20499999999999999</v>
          </cell>
          <cell r="Q207">
            <v>0.434</v>
          </cell>
          <cell r="R207">
            <v>0.66200000000000003</v>
          </cell>
        </row>
        <row r="208">
          <cell r="O208" t="str">
            <v xml:space="preserve"> 2018-01-23 </v>
          </cell>
          <cell r="P208">
            <v>0.19900000000000001</v>
          </cell>
          <cell r="Q208">
            <v>0.42899999999999999</v>
          </cell>
          <cell r="R208">
            <v>0.65900000000000003</v>
          </cell>
        </row>
        <row r="209">
          <cell r="O209" t="str">
            <v xml:space="preserve"> 2018-01-24 </v>
          </cell>
          <cell r="P209">
            <v>0.19400000000000001</v>
          </cell>
          <cell r="Q209">
            <v>0.42499999999999999</v>
          </cell>
          <cell r="R209">
            <v>0.65600000000000003</v>
          </cell>
        </row>
        <row r="210">
          <cell r="O210" t="str">
            <v xml:space="preserve"> 2018-01-25 </v>
          </cell>
          <cell r="P210">
            <v>0.188</v>
          </cell>
          <cell r="Q210">
            <v>0.42</v>
          </cell>
          <cell r="R210">
            <v>0.65300000000000002</v>
          </cell>
        </row>
        <row r="211">
          <cell r="O211" t="str">
            <v xml:space="preserve"> 2018-01-26 </v>
          </cell>
          <cell r="P211">
            <v>0.183</v>
          </cell>
          <cell r="Q211">
            <v>0.41599999999999998</v>
          </cell>
          <cell r="R211">
            <v>0.64900000000000002</v>
          </cell>
        </row>
        <row r="212">
          <cell r="O212" t="str">
            <v xml:space="preserve"> 2018-01-27 </v>
          </cell>
          <cell r="P212">
            <v>0.17699999999999999</v>
          </cell>
          <cell r="Q212">
            <v>0.41199999999999998</v>
          </cell>
          <cell r="R212">
            <v>0.64600000000000002</v>
          </cell>
        </row>
        <row r="213">
          <cell r="O213" t="str">
            <v xml:space="preserve"> 2018-01-28 </v>
          </cell>
          <cell r="P213">
            <v>0.17199999999999999</v>
          </cell>
          <cell r="Q213">
            <v>0.40699999999999997</v>
          </cell>
          <cell r="R213">
            <v>0.64300000000000002</v>
          </cell>
        </row>
        <row r="214">
          <cell r="O214" t="str">
            <v xml:space="preserve"> 2018-01-29 </v>
          </cell>
          <cell r="P214">
            <v>0.16600000000000001</v>
          </cell>
          <cell r="Q214">
            <v>0.40300000000000002</v>
          </cell>
          <cell r="R214">
            <v>0.64</v>
          </cell>
        </row>
        <row r="215">
          <cell r="O215" t="str">
            <v xml:space="preserve"> 2018-01-30 </v>
          </cell>
          <cell r="P215">
            <v>0.161</v>
          </cell>
          <cell r="Q215">
            <v>0.39900000000000002</v>
          </cell>
          <cell r="R215">
            <v>0.63600000000000001</v>
          </cell>
        </row>
        <row r="216">
          <cell r="O216" t="str">
            <v xml:space="preserve"> 2018-01-31 </v>
          </cell>
          <cell r="P216">
            <v>0.155</v>
          </cell>
          <cell r="Q216">
            <v>0.39400000000000002</v>
          </cell>
          <cell r="R216">
            <v>0.63300000000000001</v>
          </cell>
        </row>
        <row r="217">
          <cell r="O217" t="str">
            <v xml:space="preserve"> 2018-02-01 </v>
          </cell>
          <cell r="P217">
            <v>0.15</v>
          </cell>
          <cell r="Q217">
            <v>0.39</v>
          </cell>
          <cell r="R217">
            <v>0.63</v>
          </cell>
        </row>
        <row r="218">
          <cell r="O218" t="str">
            <v xml:space="preserve"> 2018-02-02 </v>
          </cell>
          <cell r="P218">
            <v>0.14799999999999999</v>
          </cell>
          <cell r="Q218">
            <v>0.38900000000000001</v>
          </cell>
          <cell r="R218">
            <v>0.629</v>
          </cell>
        </row>
        <row r="219">
          <cell r="O219" t="str">
            <v xml:space="preserve"> 2018-02-03 </v>
          </cell>
          <cell r="P219">
            <v>0.14599999999999999</v>
          </cell>
          <cell r="Q219">
            <v>0.38700000000000001</v>
          </cell>
          <cell r="R219">
            <v>0.628</v>
          </cell>
        </row>
        <row r="220">
          <cell r="O220" t="str">
            <v xml:space="preserve"> 2018-02-04 </v>
          </cell>
          <cell r="P220">
            <v>0.14499999999999999</v>
          </cell>
          <cell r="Q220">
            <v>0.38600000000000001</v>
          </cell>
          <cell r="R220">
            <v>0.627</v>
          </cell>
        </row>
        <row r="221">
          <cell r="O221" t="str">
            <v xml:space="preserve"> 2018-02-05 </v>
          </cell>
          <cell r="P221">
            <v>0.14299999999999999</v>
          </cell>
          <cell r="Q221">
            <v>0.38400000000000001</v>
          </cell>
          <cell r="R221">
            <v>0.626</v>
          </cell>
        </row>
        <row r="222">
          <cell r="O222" t="str">
            <v xml:space="preserve"> 2018-02-06 </v>
          </cell>
          <cell r="P222">
            <v>0.14099999999999999</v>
          </cell>
          <cell r="Q222">
            <v>0.38300000000000001</v>
          </cell>
          <cell r="R222">
            <v>0.625</v>
          </cell>
        </row>
        <row r="223">
          <cell r="O223" t="str">
            <v xml:space="preserve"> 2018-02-07 </v>
          </cell>
          <cell r="P223">
            <v>0.13900000000000001</v>
          </cell>
          <cell r="Q223">
            <v>0.38100000000000001</v>
          </cell>
          <cell r="R223">
            <v>0.624</v>
          </cell>
        </row>
        <row r="224">
          <cell r="O224" t="str">
            <v xml:space="preserve"> 2018-02-08 </v>
          </cell>
          <cell r="P224">
            <v>0.13800000000000001</v>
          </cell>
          <cell r="Q224">
            <v>0.38</v>
          </cell>
          <cell r="R224">
            <v>0.623</v>
          </cell>
        </row>
        <row r="225">
          <cell r="O225" t="str">
            <v xml:space="preserve"> 2018-02-09 </v>
          </cell>
          <cell r="P225">
            <v>0.13600000000000001</v>
          </cell>
          <cell r="Q225">
            <v>0.379</v>
          </cell>
          <cell r="R225">
            <v>0.621</v>
          </cell>
        </row>
        <row r="226">
          <cell r="O226" t="str">
            <v xml:space="preserve"> 2018-02-10 </v>
          </cell>
          <cell r="P226">
            <v>0.13400000000000001</v>
          </cell>
          <cell r="Q226">
            <v>0.377</v>
          </cell>
          <cell r="R226">
            <v>0.62</v>
          </cell>
        </row>
        <row r="227">
          <cell r="O227" t="str">
            <v xml:space="preserve"> 2018-02-11 </v>
          </cell>
          <cell r="P227">
            <v>0.13200000000000001</v>
          </cell>
          <cell r="Q227">
            <v>0.376</v>
          </cell>
          <cell r="R227">
            <v>0.61899999999999999</v>
          </cell>
        </row>
        <row r="228">
          <cell r="O228" t="str">
            <v xml:space="preserve"> 2018-02-12 </v>
          </cell>
          <cell r="P228">
            <v>0.13</v>
          </cell>
          <cell r="Q228">
            <v>0.374</v>
          </cell>
          <cell r="R228">
            <v>0.61799999999999999</v>
          </cell>
        </row>
        <row r="229">
          <cell r="O229" t="str">
            <v xml:space="preserve"> 2018-02-13 </v>
          </cell>
          <cell r="P229">
            <v>0.129</v>
          </cell>
          <cell r="Q229">
            <v>0.373</v>
          </cell>
          <cell r="R229">
            <v>0.61699999999999999</v>
          </cell>
        </row>
        <row r="230">
          <cell r="O230" t="str">
            <v xml:space="preserve"> 2018-02-14 </v>
          </cell>
          <cell r="P230">
            <v>0.127</v>
          </cell>
          <cell r="Q230">
            <v>0.371</v>
          </cell>
          <cell r="R230">
            <v>0.61599999999999999</v>
          </cell>
        </row>
        <row r="231">
          <cell r="O231" t="str">
            <v xml:space="preserve"> 2018-02-15 </v>
          </cell>
          <cell r="P231">
            <v>0.125</v>
          </cell>
          <cell r="Q231">
            <v>0.37</v>
          </cell>
          <cell r="R231">
            <v>0.61499999999999999</v>
          </cell>
        </row>
        <row r="232">
          <cell r="O232" t="str">
            <v xml:space="preserve"> 2018-02-16 </v>
          </cell>
          <cell r="P232">
            <v>0.123</v>
          </cell>
          <cell r="Q232">
            <v>0.36899999999999999</v>
          </cell>
          <cell r="R232">
            <v>0.61399999999999999</v>
          </cell>
        </row>
        <row r="233">
          <cell r="O233" t="str">
            <v xml:space="preserve"> 2018-02-17 </v>
          </cell>
          <cell r="P233">
            <v>0.121</v>
          </cell>
          <cell r="Q233">
            <v>0.36699999999999999</v>
          </cell>
          <cell r="R233">
            <v>0.61299999999999999</v>
          </cell>
        </row>
        <row r="234">
          <cell r="O234" t="str">
            <v xml:space="preserve"> 2018-02-18 </v>
          </cell>
          <cell r="P234">
            <v>0.12</v>
          </cell>
          <cell r="Q234">
            <v>0.36599999999999999</v>
          </cell>
          <cell r="R234">
            <v>0.61199999999999999</v>
          </cell>
        </row>
        <row r="235">
          <cell r="O235" t="str">
            <v xml:space="preserve"> 2018-02-19 </v>
          </cell>
          <cell r="P235">
            <v>0.11799999999999999</v>
          </cell>
          <cell r="Q235">
            <v>0.36399999999999999</v>
          </cell>
          <cell r="R235">
            <v>0.61099999999999999</v>
          </cell>
        </row>
        <row r="236">
          <cell r="O236" t="str">
            <v xml:space="preserve"> 2018-02-20 </v>
          </cell>
          <cell r="P236">
            <v>0.11600000000000001</v>
          </cell>
          <cell r="Q236">
            <v>0.36299999999999999</v>
          </cell>
          <cell r="R236">
            <v>0.61</v>
          </cell>
        </row>
        <row r="237">
          <cell r="O237" t="str">
            <v xml:space="preserve"> 2018-02-21 </v>
          </cell>
          <cell r="P237">
            <v>0.114</v>
          </cell>
          <cell r="Q237">
            <v>0.36099999999999999</v>
          </cell>
          <cell r="R237">
            <v>0.60899999999999999</v>
          </cell>
        </row>
        <row r="238">
          <cell r="O238" t="str">
            <v xml:space="preserve"> 2018-02-22 </v>
          </cell>
          <cell r="P238">
            <v>0.113</v>
          </cell>
          <cell r="Q238">
            <v>0.36</v>
          </cell>
          <cell r="R238">
            <v>0.60799999999999998</v>
          </cell>
        </row>
        <row r="239">
          <cell r="O239" t="str">
            <v xml:space="preserve"> 2018-02-23 </v>
          </cell>
          <cell r="P239">
            <v>0.111</v>
          </cell>
          <cell r="Q239">
            <v>0.35899999999999999</v>
          </cell>
          <cell r="R239">
            <v>0.60599999999999998</v>
          </cell>
        </row>
        <row r="240">
          <cell r="O240" t="str">
            <v xml:space="preserve"> 2018-02-24 </v>
          </cell>
          <cell r="P240">
            <v>0.109</v>
          </cell>
          <cell r="Q240">
            <v>0.35699999999999998</v>
          </cell>
          <cell r="R240">
            <v>0.60499999999999998</v>
          </cell>
        </row>
        <row r="241">
          <cell r="O241" t="str">
            <v xml:space="preserve"> 2018-02-25 </v>
          </cell>
          <cell r="P241">
            <v>0.107</v>
          </cell>
          <cell r="Q241">
            <v>0.35599999999999998</v>
          </cell>
          <cell r="R241">
            <v>0.60399999999999998</v>
          </cell>
        </row>
        <row r="242">
          <cell r="O242" t="str">
            <v xml:space="preserve"> 2018-02-26 </v>
          </cell>
          <cell r="P242">
            <v>0.105</v>
          </cell>
          <cell r="Q242">
            <v>0.35399999999999998</v>
          </cell>
          <cell r="R242">
            <v>0.60299999999999998</v>
          </cell>
        </row>
        <row r="243">
          <cell r="O243" t="str">
            <v xml:space="preserve"> 2018-02-27 </v>
          </cell>
          <cell r="P243">
            <v>0.104</v>
          </cell>
          <cell r="Q243">
            <v>0.35299999999999998</v>
          </cell>
          <cell r="R243">
            <v>0.60199999999999998</v>
          </cell>
        </row>
        <row r="244">
          <cell r="O244" t="str">
            <v xml:space="preserve"> 2018-02-28 </v>
          </cell>
          <cell r="P244">
            <v>0.10199999999999999</v>
          </cell>
          <cell r="Q244">
            <v>0.35099999999999998</v>
          </cell>
          <cell r="R244">
            <v>0.60099999999999998</v>
          </cell>
        </row>
        <row r="245">
          <cell r="O245" t="str">
            <v xml:space="preserve"> 2018-03-01 </v>
          </cell>
          <cell r="P245">
            <v>0.1</v>
          </cell>
          <cell r="Q245">
            <v>0.35</v>
          </cell>
          <cell r="R245">
            <v>0.6</v>
          </cell>
        </row>
        <row r="246">
          <cell r="O246" t="str">
            <v xml:space="preserve"> 2018-03-02 </v>
          </cell>
          <cell r="P246">
            <v>0.1</v>
          </cell>
          <cell r="Q246">
            <v>0.35</v>
          </cell>
          <cell r="R246">
            <v>0.60099999999999998</v>
          </cell>
        </row>
        <row r="247">
          <cell r="O247" t="str">
            <v xml:space="preserve"> 2018-03-03 </v>
          </cell>
          <cell r="P247">
            <v>0.1</v>
          </cell>
          <cell r="Q247">
            <v>0.35099999999999998</v>
          </cell>
          <cell r="R247">
            <v>0.60099999999999998</v>
          </cell>
        </row>
        <row r="248">
          <cell r="O248" t="str">
            <v xml:space="preserve"> 2018-03-04 </v>
          </cell>
          <cell r="P248">
            <v>0.1</v>
          </cell>
          <cell r="Q248">
            <v>0.35099999999999998</v>
          </cell>
          <cell r="R248">
            <v>0.60199999999999998</v>
          </cell>
        </row>
        <row r="249">
          <cell r="O249" t="str">
            <v xml:space="preserve"> 2018-03-05 </v>
          </cell>
          <cell r="P249">
            <v>0.1</v>
          </cell>
          <cell r="Q249">
            <v>0.35099999999999998</v>
          </cell>
          <cell r="R249">
            <v>0.60299999999999998</v>
          </cell>
        </row>
        <row r="250">
          <cell r="O250" t="str">
            <v xml:space="preserve"> 2018-03-06 </v>
          </cell>
          <cell r="P250">
            <v>0.1</v>
          </cell>
          <cell r="Q250">
            <v>0.35199999999999998</v>
          </cell>
          <cell r="R250">
            <v>0.60299999999999998</v>
          </cell>
        </row>
        <row r="251">
          <cell r="O251" t="str">
            <v xml:space="preserve"> 2018-03-07 </v>
          </cell>
          <cell r="P251">
            <v>0.1</v>
          </cell>
          <cell r="Q251">
            <v>0.35199999999999998</v>
          </cell>
          <cell r="R251">
            <v>0.60399999999999998</v>
          </cell>
        </row>
        <row r="252">
          <cell r="O252" t="str">
            <v xml:space="preserve"> 2018-03-08 </v>
          </cell>
          <cell r="P252">
            <v>0.1</v>
          </cell>
          <cell r="Q252">
            <v>0.35199999999999998</v>
          </cell>
          <cell r="R252">
            <v>0.60499999999999998</v>
          </cell>
        </row>
        <row r="253">
          <cell r="O253" t="str">
            <v xml:space="preserve"> 2018-03-09 </v>
          </cell>
          <cell r="P253">
            <v>0.1</v>
          </cell>
          <cell r="Q253">
            <v>0.35299999999999998</v>
          </cell>
          <cell r="R253">
            <v>0.60499999999999998</v>
          </cell>
        </row>
        <row r="254">
          <cell r="O254" t="str">
            <v xml:space="preserve"> 2018-03-10 </v>
          </cell>
          <cell r="P254">
            <v>0.1</v>
          </cell>
          <cell r="Q254">
            <v>0.35299999999999998</v>
          </cell>
          <cell r="R254">
            <v>0.60599999999999998</v>
          </cell>
        </row>
        <row r="255">
          <cell r="O255" t="str">
            <v xml:space="preserve"> 2018-03-11 </v>
          </cell>
          <cell r="P255">
            <v>0.1</v>
          </cell>
          <cell r="Q255">
            <v>0.35299999999999998</v>
          </cell>
          <cell r="R255">
            <v>0.60599999999999998</v>
          </cell>
        </row>
        <row r="256">
          <cell r="O256" t="str">
            <v xml:space="preserve"> 2018-03-12 </v>
          </cell>
          <cell r="P256">
            <v>0.1</v>
          </cell>
          <cell r="Q256">
            <v>0.35399999999999998</v>
          </cell>
          <cell r="R256">
            <v>0.60699999999999998</v>
          </cell>
        </row>
        <row r="257">
          <cell r="O257" t="str">
            <v xml:space="preserve"> 2018-03-13 </v>
          </cell>
          <cell r="P257">
            <v>0.1</v>
          </cell>
          <cell r="Q257">
            <v>0.35399999999999998</v>
          </cell>
          <cell r="R257">
            <v>0.60799999999999998</v>
          </cell>
        </row>
        <row r="258">
          <cell r="O258" t="str">
            <v xml:space="preserve"> 2018-03-14 </v>
          </cell>
          <cell r="P258">
            <v>0.1</v>
          </cell>
          <cell r="Q258">
            <v>0.35399999999999998</v>
          </cell>
          <cell r="R258">
            <v>0.60799999999999998</v>
          </cell>
        </row>
        <row r="259">
          <cell r="O259" t="str">
            <v xml:space="preserve"> 2018-03-15 </v>
          </cell>
          <cell r="P259">
            <v>0.1</v>
          </cell>
          <cell r="Q259">
            <v>0.35499999999999998</v>
          </cell>
          <cell r="R259">
            <v>0.60899999999999999</v>
          </cell>
        </row>
        <row r="260">
          <cell r="O260" t="str">
            <v xml:space="preserve"> 2018-03-16 </v>
          </cell>
          <cell r="P260">
            <v>0.1</v>
          </cell>
          <cell r="Q260">
            <v>0.35499999999999998</v>
          </cell>
          <cell r="R260">
            <v>0.61</v>
          </cell>
        </row>
        <row r="261">
          <cell r="O261" t="str">
            <v xml:space="preserve"> 2018-03-17 </v>
          </cell>
          <cell r="P261">
            <v>0.1</v>
          </cell>
          <cell r="Q261">
            <v>0.35499999999999998</v>
          </cell>
          <cell r="R261">
            <v>0.61</v>
          </cell>
        </row>
        <row r="262">
          <cell r="O262" t="str">
            <v xml:space="preserve"> 2018-03-18 </v>
          </cell>
          <cell r="P262">
            <v>0.1</v>
          </cell>
          <cell r="Q262">
            <v>0.35499999999999998</v>
          </cell>
          <cell r="R262">
            <v>0.61099999999999999</v>
          </cell>
        </row>
        <row r="263">
          <cell r="O263" t="str">
            <v xml:space="preserve"> 2018-03-19 </v>
          </cell>
          <cell r="P263">
            <v>0.1</v>
          </cell>
          <cell r="Q263">
            <v>0.35599999999999998</v>
          </cell>
          <cell r="R263">
            <v>0.61199999999999999</v>
          </cell>
        </row>
        <row r="264">
          <cell r="O264" t="str">
            <v xml:space="preserve"> 2018-03-20 </v>
          </cell>
          <cell r="P264">
            <v>0.1</v>
          </cell>
          <cell r="Q264">
            <v>0.35599999999999998</v>
          </cell>
          <cell r="R264">
            <v>0.61199999999999999</v>
          </cell>
        </row>
        <row r="265">
          <cell r="O265" t="str">
            <v xml:space="preserve"> 2018-03-21 </v>
          </cell>
          <cell r="P265">
            <v>0.1</v>
          </cell>
          <cell r="Q265">
            <v>0.35599999999999998</v>
          </cell>
          <cell r="R265">
            <v>0.61299999999999999</v>
          </cell>
        </row>
        <row r="266">
          <cell r="O266" t="str">
            <v xml:space="preserve"> 2018-03-22 </v>
          </cell>
          <cell r="P266">
            <v>0.1</v>
          </cell>
          <cell r="Q266">
            <v>0.35699999999999998</v>
          </cell>
          <cell r="R266">
            <v>0.61399999999999999</v>
          </cell>
        </row>
        <row r="267">
          <cell r="O267" t="str">
            <v xml:space="preserve"> 2018-03-23 </v>
          </cell>
          <cell r="P267">
            <v>0.1</v>
          </cell>
          <cell r="Q267">
            <v>0.35699999999999998</v>
          </cell>
          <cell r="R267">
            <v>0.61399999999999999</v>
          </cell>
        </row>
        <row r="268">
          <cell r="O268" t="str">
            <v xml:space="preserve"> 2018-03-24 </v>
          </cell>
          <cell r="P268">
            <v>0.1</v>
          </cell>
          <cell r="Q268">
            <v>0.35699999999999998</v>
          </cell>
          <cell r="R268">
            <v>0.61499999999999999</v>
          </cell>
        </row>
        <row r="269">
          <cell r="O269" t="str">
            <v xml:space="preserve"> 2018-03-25 </v>
          </cell>
          <cell r="P269">
            <v>0.1</v>
          </cell>
          <cell r="Q269">
            <v>0.35799999999999998</v>
          </cell>
          <cell r="R269">
            <v>0.61499999999999999</v>
          </cell>
        </row>
        <row r="270">
          <cell r="O270" t="str">
            <v xml:space="preserve"> 2018-03-26 </v>
          </cell>
          <cell r="P270">
            <v>0.1</v>
          </cell>
          <cell r="Q270">
            <v>0.35799999999999998</v>
          </cell>
          <cell r="R270">
            <v>0.61599999999999999</v>
          </cell>
        </row>
        <row r="271">
          <cell r="O271" t="str">
            <v xml:space="preserve"> 2018-03-27 </v>
          </cell>
          <cell r="P271">
            <v>0.1</v>
          </cell>
          <cell r="Q271">
            <v>0.35799999999999998</v>
          </cell>
          <cell r="R271">
            <v>0.61699999999999999</v>
          </cell>
        </row>
        <row r="272">
          <cell r="O272" t="str">
            <v xml:space="preserve"> 2018-03-28 </v>
          </cell>
          <cell r="P272">
            <v>0.1</v>
          </cell>
          <cell r="Q272">
            <v>0.35899999999999999</v>
          </cell>
          <cell r="R272">
            <v>0.61699999999999999</v>
          </cell>
        </row>
        <row r="273">
          <cell r="O273" t="str">
            <v xml:space="preserve"> 2018-03-29 </v>
          </cell>
          <cell r="P273">
            <v>0.1</v>
          </cell>
          <cell r="Q273">
            <v>0.35899999999999999</v>
          </cell>
          <cell r="R273">
            <v>0.61799999999999999</v>
          </cell>
        </row>
        <row r="274">
          <cell r="O274" t="str">
            <v xml:space="preserve"> 2018-03-30 </v>
          </cell>
          <cell r="P274">
            <v>0.1</v>
          </cell>
          <cell r="Q274">
            <v>0.35899999999999999</v>
          </cell>
          <cell r="R274">
            <v>0.61899999999999999</v>
          </cell>
        </row>
        <row r="275">
          <cell r="O275" t="str">
            <v xml:space="preserve"> 2018-03-31 </v>
          </cell>
          <cell r="P275">
            <v>0.1</v>
          </cell>
          <cell r="Q275">
            <v>0.36</v>
          </cell>
          <cell r="R275">
            <v>0.61899999999999999</v>
          </cell>
        </row>
        <row r="276">
          <cell r="O276" t="str">
            <v xml:space="preserve"> 2018-04-01 </v>
          </cell>
          <cell r="P276">
            <v>0.1</v>
          </cell>
          <cell r="Q276">
            <v>0.36</v>
          </cell>
          <cell r="R276">
            <v>0.62</v>
          </cell>
        </row>
        <row r="277">
          <cell r="O277" t="str">
            <v xml:space="preserve"> 2018-04-02 </v>
          </cell>
          <cell r="P277">
            <v>0.1</v>
          </cell>
          <cell r="Q277">
            <v>0.36099999999999999</v>
          </cell>
          <cell r="R277">
            <v>0.622</v>
          </cell>
        </row>
        <row r="278">
          <cell r="O278" t="str">
            <v xml:space="preserve"> 2018-04-03 </v>
          </cell>
          <cell r="P278">
            <v>0.1</v>
          </cell>
          <cell r="Q278">
            <v>0.36199999999999999</v>
          </cell>
          <cell r="R278">
            <v>0.623</v>
          </cell>
        </row>
        <row r="279">
          <cell r="O279" t="str">
            <v xml:space="preserve"> 2018-04-04 </v>
          </cell>
          <cell r="P279">
            <v>0.1</v>
          </cell>
          <cell r="Q279">
            <v>0.36299999999999999</v>
          </cell>
          <cell r="R279">
            <v>0.625</v>
          </cell>
        </row>
        <row r="280">
          <cell r="O280" t="str">
            <v xml:space="preserve"> 2018-04-05 </v>
          </cell>
          <cell r="P280">
            <v>0.1</v>
          </cell>
          <cell r="Q280">
            <v>0.36299999999999999</v>
          </cell>
          <cell r="R280">
            <v>0.627</v>
          </cell>
        </row>
        <row r="281">
          <cell r="O281" t="str">
            <v xml:space="preserve"> 2018-04-06 </v>
          </cell>
          <cell r="P281">
            <v>0.1</v>
          </cell>
          <cell r="Q281">
            <v>0.36399999999999999</v>
          </cell>
          <cell r="R281">
            <v>0.628</v>
          </cell>
        </row>
        <row r="282">
          <cell r="O282" t="str">
            <v xml:space="preserve"> 2018-04-07 </v>
          </cell>
          <cell r="P282">
            <v>0.1</v>
          </cell>
          <cell r="Q282">
            <v>0.36499999999999999</v>
          </cell>
          <cell r="R282">
            <v>0.63</v>
          </cell>
        </row>
        <row r="283">
          <cell r="O283" t="str">
            <v xml:space="preserve"> 2018-04-08 </v>
          </cell>
          <cell r="P283">
            <v>0.1</v>
          </cell>
          <cell r="Q283">
            <v>0.36599999999999999</v>
          </cell>
          <cell r="R283">
            <v>0.63200000000000001</v>
          </cell>
        </row>
        <row r="284">
          <cell r="O284" t="str">
            <v xml:space="preserve"> 2018-04-09 </v>
          </cell>
          <cell r="P284">
            <v>0.1</v>
          </cell>
          <cell r="Q284">
            <v>0.36699999999999999</v>
          </cell>
          <cell r="R284">
            <v>0.63300000000000001</v>
          </cell>
        </row>
        <row r="285">
          <cell r="O285" t="str">
            <v xml:space="preserve"> 2018-04-10 </v>
          </cell>
          <cell r="P285">
            <v>0.1</v>
          </cell>
          <cell r="Q285">
            <v>0.36799999999999999</v>
          </cell>
          <cell r="R285">
            <v>0.63500000000000001</v>
          </cell>
        </row>
        <row r="286">
          <cell r="O286" t="str">
            <v xml:space="preserve"> 2018-04-11 </v>
          </cell>
          <cell r="P286">
            <v>0.1</v>
          </cell>
          <cell r="Q286">
            <v>0.36799999999999999</v>
          </cell>
          <cell r="R286">
            <v>0.63700000000000001</v>
          </cell>
        </row>
        <row r="287">
          <cell r="O287" t="str">
            <v xml:space="preserve"> 2018-04-12 </v>
          </cell>
          <cell r="P287">
            <v>0.1</v>
          </cell>
          <cell r="Q287">
            <v>0.36899999999999999</v>
          </cell>
          <cell r="R287">
            <v>0.63800000000000001</v>
          </cell>
        </row>
        <row r="288">
          <cell r="O288" t="str">
            <v xml:space="preserve"> 2018-04-13 </v>
          </cell>
          <cell r="P288">
            <v>0.1</v>
          </cell>
          <cell r="Q288">
            <v>0.37</v>
          </cell>
          <cell r="R288">
            <v>0.64</v>
          </cell>
        </row>
        <row r="289">
          <cell r="O289" t="str">
            <v xml:space="preserve"> 2018-04-14 </v>
          </cell>
          <cell r="P289">
            <v>0.1</v>
          </cell>
          <cell r="Q289">
            <v>0.371</v>
          </cell>
          <cell r="R289">
            <v>0.64200000000000002</v>
          </cell>
        </row>
        <row r="290">
          <cell r="O290" t="str">
            <v xml:space="preserve"> 2018-04-15 </v>
          </cell>
          <cell r="P290">
            <v>0.1</v>
          </cell>
          <cell r="Q290">
            <v>0.372</v>
          </cell>
          <cell r="R290">
            <v>0.64300000000000002</v>
          </cell>
        </row>
        <row r="291">
          <cell r="O291" t="str">
            <v xml:space="preserve"> 2018-04-16 </v>
          </cell>
          <cell r="P291">
            <v>0.1</v>
          </cell>
          <cell r="Q291">
            <v>0.373</v>
          </cell>
          <cell r="R291">
            <v>0.64500000000000002</v>
          </cell>
        </row>
        <row r="292">
          <cell r="O292" t="str">
            <v xml:space="preserve"> 2018-04-17 </v>
          </cell>
          <cell r="P292">
            <v>0.1</v>
          </cell>
          <cell r="Q292">
            <v>0.373</v>
          </cell>
          <cell r="R292">
            <v>0.64700000000000002</v>
          </cell>
        </row>
        <row r="293">
          <cell r="O293" t="str">
            <v xml:space="preserve"> 2018-04-18 </v>
          </cell>
          <cell r="P293">
            <v>0.1</v>
          </cell>
          <cell r="Q293">
            <v>0.374</v>
          </cell>
          <cell r="R293">
            <v>0.64800000000000002</v>
          </cell>
        </row>
        <row r="294">
          <cell r="O294" t="str">
            <v xml:space="preserve"> 2018-04-19 </v>
          </cell>
          <cell r="P294">
            <v>0.1</v>
          </cell>
          <cell r="Q294">
            <v>0.375</v>
          </cell>
          <cell r="R294">
            <v>0.65</v>
          </cell>
        </row>
        <row r="295">
          <cell r="O295" t="str">
            <v xml:space="preserve"> 2018-04-20 </v>
          </cell>
          <cell r="P295">
            <v>0.1</v>
          </cell>
          <cell r="Q295">
            <v>0.376</v>
          </cell>
          <cell r="R295">
            <v>0.65200000000000002</v>
          </cell>
        </row>
        <row r="296">
          <cell r="O296" t="str">
            <v xml:space="preserve"> 2018-04-21 </v>
          </cell>
          <cell r="P296">
            <v>0.1</v>
          </cell>
          <cell r="Q296">
            <v>0.377</v>
          </cell>
          <cell r="R296">
            <v>0.65300000000000002</v>
          </cell>
        </row>
        <row r="297">
          <cell r="O297" t="str">
            <v xml:space="preserve"> 2018-04-22 </v>
          </cell>
          <cell r="P297">
            <v>0.1</v>
          </cell>
          <cell r="Q297">
            <v>0.378</v>
          </cell>
          <cell r="R297">
            <v>0.65500000000000003</v>
          </cell>
        </row>
        <row r="298">
          <cell r="O298" t="str">
            <v xml:space="preserve"> 2018-04-23 </v>
          </cell>
          <cell r="P298">
            <v>0.1</v>
          </cell>
          <cell r="Q298">
            <v>0.378</v>
          </cell>
          <cell r="R298">
            <v>0.65700000000000003</v>
          </cell>
        </row>
        <row r="299">
          <cell r="O299" t="str">
            <v xml:space="preserve"> 2018-04-24 </v>
          </cell>
          <cell r="P299">
            <v>0.1</v>
          </cell>
          <cell r="Q299">
            <v>0.379</v>
          </cell>
          <cell r="R299">
            <v>0.65800000000000003</v>
          </cell>
        </row>
        <row r="300">
          <cell r="O300" t="str">
            <v xml:space="preserve"> 2018-04-25 </v>
          </cell>
          <cell r="P300">
            <v>0.1</v>
          </cell>
          <cell r="Q300">
            <v>0.38</v>
          </cell>
          <cell r="R300">
            <v>0.66</v>
          </cell>
        </row>
        <row r="301">
          <cell r="O301" t="str">
            <v xml:space="preserve"> 2018-04-26 </v>
          </cell>
          <cell r="P301">
            <v>0.1</v>
          </cell>
          <cell r="Q301">
            <v>0.38100000000000001</v>
          </cell>
          <cell r="R301">
            <v>0.66200000000000003</v>
          </cell>
        </row>
        <row r="302">
          <cell r="O302" t="str">
            <v xml:space="preserve"> 2018-04-27 </v>
          </cell>
          <cell r="P302">
            <v>0.1</v>
          </cell>
          <cell r="Q302">
            <v>0.38200000000000001</v>
          </cell>
          <cell r="R302">
            <v>0.66300000000000003</v>
          </cell>
        </row>
        <row r="303">
          <cell r="O303" t="str">
            <v xml:space="preserve"> 2018-04-28 </v>
          </cell>
          <cell r="P303">
            <v>0.1</v>
          </cell>
          <cell r="Q303">
            <v>0.38300000000000001</v>
          </cell>
          <cell r="R303">
            <v>0.66500000000000004</v>
          </cell>
        </row>
        <row r="304">
          <cell r="O304" t="str">
            <v xml:space="preserve"> 2018-04-29 </v>
          </cell>
          <cell r="P304">
            <v>0.1</v>
          </cell>
          <cell r="Q304">
            <v>0.38300000000000001</v>
          </cell>
          <cell r="R304">
            <v>0.66700000000000004</v>
          </cell>
        </row>
        <row r="305">
          <cell r="O305" t="str">
            <v xml:space="preserve"> 2018-04-30 </v>
          </cell>
          <cell r="P305">
            <v>0.1</v>
          </cell>
          <cell r="Q305">
            <v>0.38400000000000001</v>
          </cell>
          <cell r="R305">
            <v>0.66800000000000004</v>
          </cell>
        </row>
        <row r="306">
          <cell r="O306" t="str">
            <v xml:space="preserve"> 2018-05-01 </v>
          </cell>
          <cell r="P306">
            <v>0.1</v>
          </cell>
          <cell r="Q306">
            <v>0.38500000000000001</v>
          </cell>
          <cell r="R306">
            <v>0.67</v>
          </cell>
        </row>
        <row r="307">
          <cell r="O307" t="str">
            <v xml:space="preserve"> 2018-05-02 </v>
          </cell>
          <cell r="P307">
            <v>0.10199999999999999</v>
          </cell>
          <cell r="Q307">
            <v>0.38700000000000001</v>
          </cell>
          <cell r="R307">
            <v>0.67300000000000004</v>
          </cell>
        </row>
        <row r="308">
          <cell r="O308" t="str">
            <v xml:space="preserve"> 2018-05-03 </v>
          </cell>
          <cell r="P308">
            <v>0.104</v>
          </cell>
          <cell r="Q308">
            <v>0.39</v>
          </cell>
          <cell r="R308">
            <v>0.67600000000000005</v>
          </cell>
        </row>
        <row r="309">
          <cell r="O309" t="str">
            <v xml:space="preserve"> 2018-05-04 </v>
          </cell>
          <cell r="P309">
            <v>0.106</v>
          </cell>
          <cell r="Q309">
            <v>0.39200000000000002</v>
          </cell>
          <cell r="R309">
            <v>0.67900000000000005</v>
          </cell>
        </row>
        <row r="310">
          <cell r="O310" t="str">
            <v xml:space="preserve"> 2018-05-05 </v>
          </cell>
          <cell r="P310">
            <v>0.108</v>
          </cell>
          <cell r="Q310">
            <v>0.39500000000000002</v>
          </cell>
          <cell r="R310">
            <v>0.68200000000000005</v>
          </cell>
        </row>
        <row r="311">
          <cell r="O311" t="str">
            <v xml:space="preserve"> 2018-05-06 </v>
          </cell>
          <cell r="P311">
            <v>0.11</v>
          </cell>
          <cell r="Q311">
            <v>0.39700000000000002</v>
          </cell>
          <cell r="R311">
            <v>0.68500000000000005</v>
          </cell>
        </row>
        <row r="312">
          <cell r="O312" t="str">
            <v xml:space="preserve"> 2018-05-07 </v>
          </cell>
          <cell r="P312">
            <v>0.112</v>
          </cell>
          <cell r="Q312">
            <v>0.4</v>
          </cell>
          <cell r="R312">
            <v>0.68700000000000006</v>
          </cell>
        </row>
        <row r="313">
          <cell r="O313" t="str">
            <v xml:space="preserve"> 2018-05-08 </v>
          </cell>
          <cell r="P313">
            <v>0.114</v>
          </cell>
          <cell r="Q313">
            <v>0.40200000000000002</v>
          </cell>
          <cell r="R313">
            <v>0.69</v>
          </cell>
        </row>
        <row r="314">
          <cell r="O314" t="str">
            <v xml:space="preserve"> 2018-05-09 </v>
          </cell>
          <cell r="P314">
            <v>0.115</v>
          </cell>
          <cell r="Q314">
            <v>0.40400000000000003</v>
          </cell>
          <cell r="R314">
            <v>0.69299999999999995</v>
          </cell>
        </row>
        <row r="315">
          <cell r="O315" t="str">
            <v xml:space="preserve"> 2018-05-10 </v>
          </cell>
          <cell r="P315">
            <v>0.11700000000000001</v>
          </cell>
          <cell r="Q315">
            <v>0.40699999999999997</v>
          </cell>
          <cell r="R315">
            <v>0.69599999999999995</v>
          </cell>
        </row>
        <row r="316">
          <cell r="O316" t="str">
            <v xml:space="preserve"> 2018-05-11 </v>
          </cell>
          <cell r="P316">
            <v>0.11899999999999999</v>
          </cell>
          <cell r="Q316">
            <v>0.40899999999999997</v>
          </cell>
          <cell r="R316">
            <v>0.69899999999999995</v>
          </cell>
        </row>
        <row r="317">
          <cell r="O317" t="str">
            <v xml:space="preserve"> 2018-05-12 </v>
          </cell>
          <cell r="P317">
            <v>0.121</v>
          </cell>
          <cell r="Q317">
            <v>0.41199999999999998</v>
          </cell>
          <cell r="R317">
            <v>0.70199999999999996</v>
          </cell>
        </row>
        <row r="318">
          <cell r="O318" t="str">
            <v xml:space="preserve"> 2018-05-13 </v>
          </cell>
          <cell r="P318">
            <v>0.123</v>
          </cell>
          <cell r="Q318">
            <v>0.41399999999999998</v>
          </cell>
          <cell r="R318">
            <v>0.70499999999999996</v>
          </cell>
        </row>
        <row r="319">
          <cell r="O319" t="str">
            <v xml:space="preserve"> 2018-05-14 </v>
          </cell>
          <cell r="P319">
            <v>0.125</v>
          </cell>
          <cell r="Q319">
            <v>0.41599999999999998</v>
          </cell>
          <cell r="R319">
            <v>0.70799999999999996</v>
          </cell>
        </row>
        <row r="320">
          <cell r="O320" t="str">
            <v xml:space="preserve"> 2018-05-15 </v>
          </cell>
          <cell r="P320">
            <v>0.127</v>
          </cell>
          <cell r="Q320">
            <v>0.41899999999999998</v>
          </cell>
          <cell r="R320">
            <v>0.71099999999999997</v>
          </cell>
        </row>
        <row r="321">
          <cell r="O321" t="str">
            <v xml:space="preserve"> 2018-05-16 </v>
          </cell>
          <cell r="P321">
            <v>0.129</v>
          </cell>
          <cell r="Q321">
            <v>0.42099999999999999</v>
          </cell>
          <cell r="R321">
            <v>0.71399999999999997</v>
          </cell>
        </row>
        <row r="322">
          <cell r="O322" t="str">
            <v xml:space="preserve"> 2018-05-17 </v>
          </cell>
          <cell r="P322">
            <v>0.13100000000000001</v>
          </cell>
          <cell r="Q322">
            <v>0.42399999999999999</v>
          </cell>
          <cell r="R322">
            <v>0.71599999999999997</v>
          </cell>
        </row>
        <row r="323">
          <cell r="O323" t="str">
            <v xml:space="preserve"> 2018-05-18 </v>
          </cell>
          <cell r="P323">
            <v>0.13300000000000001</v>
          </cell>
          <cell r="Q323">
            <v>0.42599999999999999</v>
          </cell>
          <cell r="R323">
            <v>0.71899999999999997</v>
          </cell>
        </row>
        <row r="324">
          <cell r="O324" t="str">
            <v xml:space="preserve"> 2018-05-19 </v>
          </cell>
          <cell r="P324">
            <v>0.13500000000000001</v>
          </cell>
          <cell r="Q324">
            <v>0.42899999999999999</v>
          </cell>
          <cell r="R324">
            <v>0.72199999999999998</v>
          </cell>
        </row>
        <row r="325">
          <cell r="O325" t="str">
            <v xml:space="preserve"> 2018-05-20 </v>
          </cell>
          <cell r="P325">
            <v>0.13700000000000001</v>
          </cell>
          <cell r="Q325">
            <v>0.43099999999999999</v>
          </cell>
          <cell r="R325">
            <v>0.72499999999999998</v>
          </cell>
        </row>
        <row r="326">
          <cell r="O326" t="str">
            <v xml:space="preserve"> 2018-05-21 </v>
          </cell>
          <cell r="P326">
            <v>0.13900000000000001</v>
          </cell>
          <cell r="Q326">
            <v>0.433</v>
          </cell>
          <cell r="R326">
            <v>0.72799999999999998</v>
          </cell>
        </row>
        <row r="327">
          <cell r="O327" t="str">
            <v xml:space="preserve"> 2018-05-22 </v>
          </cell>
          <cell r="P327">
            <v>0.14099999999999999</v>
          </cell>
          <cell r="Q327">
            <v>0.436</v>
          </cell>
          <cell r="R327">
            <v>0.73099999999999998</v>
          </cell>
        </row>
        <row r="328">
          <cell r="O328" t="str">
            <v xml:space="preserve"> 2018-05-23 </v>
          </cell>
          <cell r="P328">
            <v>0.14299999999999999</v>
          </cell>
          <cell r="Q328">
            <v>0.438</v>
          </cell>
          <cell r="R328">
            <v>0.73399999999999999</v>
          </cell>
        </row>
        <row r="329">
          <cell r="O329" t="str">
            <v xml:space="preserve"> 2018-05-24 </v>
          </cell>
          <cell r="P329">
            <v>0.14499999999999999</v>
          </cell>
          <cell r="Q329">
            <v>0.441</v>
          </cell>
          <cell r="R329">
            <v>0.73699999999999999</v>
          </cell>
        </row>
        <row r="330">
          <cell r="O330" t="str">
            <v xml:space="preserve"> 2018-05-25 </v>
          </cell>
          <cell r="P330">
            <v>0.14599999999999999</v>
          </cell>
          <cell r="Q330">
            <v>0.443</v>
          </cell>
          <cell r="R330">
            <v>0.74</v>
          </cell>
        </row>
        <row r="331">
          <cell r="O331" t="str">
            <v xml:space="preserve"> 2018-05-26 </v>
          </cell>
          <cell r="P331">
            <v>0.14799999999999999</v>
          </cell>
          <cell r="Q331">
            <v>0.44500000000000001</v>
          </cell>
          <cell r="R331">
            <v>0.74299999999999999</v>
          </cell>
        </row>
        <row r="332">
          <cell r="O332" t="str">
            <v xml:space="preserve"> 2018-05-27 </v>
          </cell>
          <cell r="P332">
            <v>0.15</v>
          </cell>
          <cell r="Q332">
            <v>0.44800000000000001</v>
          </cell>
          <cell r="R332">
            <v>0.745</v>
          </cell>
        </row>
        <row r="333">
          <cell r="O333" t="str">
            <v xml:space="preserve"> 2018-05-28 </v>
          </cell>
          <cell r="P333">
            <v>0.152</v>
          </cell>
          <cell r="Q333">
            <v>0.45</v>
          </cell>
          <cell r="R333">
            <v>0.748</v>
          </cell>
        </row>
        <row r="334">
          <cell r="O334" t="str">
            <v xml:space="preserve"> 2018-05-29 </v>
          </cell>
          <cell r="P334">
            <v>0.154</v>
          </cell>
          <cell r="Q334">
            <v>0.45300000000000001</v>
          </cell>
          <cell r="R334">
            <v>0.751</v>
          </cell>
        </row>
        <row r="335">
          <cell r="O335" t="str">
            <v xml:space="preserve"> 2018-05-30 </v>
          </cell>
          <cell r="P335">
            <v>0.156</v>
          </cell>
          <cell r="Q335">
            <v>0.45500000000000002</v>
          </cell>
          <cell r="R335">
            <v>0.754</v>
          </cell>
        </row>
        <row r="336">
          <cell r="O336" t="str">
            <v xml:space="preserve"> 2018-05-31 </v>
          </cell>
          <cell r="P336">
            <v>0.158</v>
          </cell>
          <cell r="Q336">
            <v>0.45800000000000002</v>
          </cell>
          <cell r="R336">
            <v>0.75700000000000001</v>
          </cell>
        </row>
        <row r="337">
          <cell r="O337" t="str">
            <v xml:space="preserve"> 2018-06-01 </v>
          </cell>
          <cell r="P337">
            <v>0.16</v>
          </cell>
          <cell r="Q337">
            <v>0.46</v>
          </cell>
          <cell r="R337">
            <v>0.76</v>
          </cell>
        </row>
        <row r="338">
          <cell r="O338" t="str">
            <v xml:space="preserve"> 2018-06-02 </v>
          </cell>
          <cell r="P338">
            <v>0.16600000000000001</v>
          </cell>
          <cell r="Q338">
            <v>0.46400000000000002</v>
          </cell>
          <cell r="R338">
            <v>0.76300000000000001</v>
          </cell>
        </row>
        <row r="339">
          <cell r="O339" t="str">
            <v xml:space="preserve"> 2018-06-03 </v>
          </cell>
          <cell r="P339">
            <v>0.17100000000000001</v>
          </cell>
          <cell r="Q339">
            <v>0.46800000000000003</v>
          </cell>
          <cell r="R339">
            <v>0.76500000000000001</v>
          </cell>
        </row>
        <row r="340">
          <cell r="O340" t="str">
            <v xml:space="preserve"> 2018-06-04 </v>
          </cell>
          <cell r="P340">
            <v>0.17699999999999999</v>
          </cell>
          <cell r="Q340">
            <v>0.47299999999999998</v>
          </cell>
          <cell r="R340">
            <v>0.76800000000000002</v>
          </cell>
        </row>
        <row r="341">
          <cell r="O341" t="str">
            <v xml:space="preserve"> 2018-06-05 </v>
          </cell>
          <cell r="P341">
            <v>0.183</v>
          </cell>
          <cell r="Q341">
            <v>0.47699999999999998</v>
          </cell>
          <cell r="R341">
            <v>0.77100000000000002</v>
          </cell>
        </row>
        <row r="342">
          <cell r="O342" t="str">
            <v xml:space="preserve"> 2018-06-06 </v>
          </cell>
          <cell r="P342">
            <v>0.188</v>
          </cell>
          <cell r="Q342">
            <v>0.48099999999999998</v>
          </cell>
          <cell r="R342">
            <v>0.77300000000000002</v>
          </cell>
        </row>
        <row r="343">
          <cell r="O343" t="str">
            <v xml:space="preserve"> 2018-06-07 </v>
          </cell>
          <cell r="P343">
            <v>0.19400000000000001</v>
          </cell>
          <cell r="Q343">
            <v>0.48499999999999999</v>
          </cell>
          <cell r="R343">
            <v>0.77600000000000002</v>
          </cell>
        </row>
        <row r="344">
          <cell r="O344" t="str">
            <v xml:space="preserve"> 2018-06-08 </v>
          </cell>
          <cell r="P344">
            <v>0.2</v>
          </cell>
          <cell r="Q344">
            <v>0.48899999999999999</v>
          </cell>
          <cell r="R344">
            <v>0.77900000000000003</v>
          </cell>
        </row>
        <row r="345">
          <cell r="O345" t="str">
            <v xml:space="preserve"> 2018-06-09 </v>
          </cell>
          <cell r="P345">
            <v>0.20499999999999999</v>
          </cell>
          <cell r="Q345">
            <v>0.49299999999999999</v>
          </cell>
          <cell r="R345">
            <v>0.78100000000000003</v>
          </cell>
        </row>
        <row r="346">
          <cell r="O346" t="str">
            <v xml:space="preserve"> 2018-06-10 </v>
          </cell>
          <cell r="P346">
            <v>0.21099999999999999</v>
          </cell>
          <cell r="Q346">
            <v>0.498</v>
          </cell>
          <cell r="R346">
            <v>0.78400000000000003</v>
          </cell>
        </row>
        <row r="347">
          <cell r="O347" t="str">
            <v xml:space="preserve"> 2018-06-11 </v>
          </cell>
          <cell r="P347">
            <v>0.217</v>
          </cell>
          <cell r="Q347">
            <v>0.502</v>
          </cell>
          <cell r="R347">
            <v>0.78700000000000003</v>
          </cell>
        </row>
        <row r="348">
          <cell r="O348" t="str">
            <v xml:space="preserve"> 2018-06-12 </v>
          </cell>
          <cell r="P348">
            <v>0.222</v>
          </cell>
          <cell r="Q348">
            <v>0.50600000000000001</v>
          </cell>
          <cell r="R348">
            <v>0.78900000000000003</v>
          </cell>
        </row>
        <row r="349">
          <cell r="O349" t="str">
            <v xml:space="preserve"> 2018-06-13 </v>
          </cell>
          <cell r="P349">
            <v>0.22800000000000001</v>
          </cell>
          <cell r="Q349">
            <v>0.51</v>
          </cell>
          <cell r="R349">
            <v>0.79200000000000004</v>
          </cell>
        </row>
        <row r="350">
          <cell r="O350" t="str">
            <v xml:space="preserve"> 2018-06-14 </v>
          </cell>
          <cell r="P350">
            <v>0.23400000000000001</v>
          </cell>
          <cell r="Q350">
            <v>0.51400000000000001</v>
          </cell>
          <cell r="R350">
            <v>0.79500000000000004</v>
          </cell>
        </row>
        <row r="351">
          <cell r="O351" t="str">
            <v xml:space="preserve"> 2018-06-15 </v>
          </cell>
          <cell r="P351">
            <v>0.23899999999999999</v>
          </cell>
          <cell r="Q351">
            <v>0.51800000000000002</v>
          </cell>
          <cell r="R351">
            <v>0.79700000000000004</v>
          </cell>
        </row>
        <row r="352">
          <cell r="O352" t="str">
            <v xml:space="preserve"> 2018-06-16 </v>
          </cell>
          <cell r="P352">
            <v>0.245</v>
          </cell>
          <cell r="Q352">
            <v>0.52300000000000002</v>
          </cell>
          <cell r="R352">
            <v>0.8</v>
          </cell>
        </row>
        <row r="353">
          <cell r="O353" t="str">
            <v xml:space="preserve"> 2018-06-17 </v>
          </cell>
          <cell r="P353">
            <v>0.251</v>
          </cell>
          <cell r="Q353">
            <v>0.52700000000000002</v>
          </cell>
          <cell r="R353">
            <v>0.80300000000000005</v>
          </cell>
        </row>
        <row r="354">
          <cell r="O354" t="str">
            <v xml:space="preserve"> 2018-06-18 </v>
          </cell>
          <cell r="P354">
            <v>0.25600000000000001</v>
          </cell>
          <cell r="Q354">
            <v>0.53100000000000003</v>
          </cell>
          <cell r="R354">
            <v>0.80500000000000005</v>
          </cell>
        </row>
        <row r="355">
          <cell r="O355" t="str">
            <v xml:space="preserve"> 2018-06-19 </v>
          </cell>
          <cell r="P355">
            <v>0.26200000000000001</v>
          </cell>
          <cell r="Q355">
            <v>0.53500000000000003</v>
          </cell>
          <cell r="R355">
            <v>0.80800000000000005</v>
          </cell>
        </row>
        <row r="356">
          <cell r="O356" t="str">
            <v xml:space="preserve"> 2018-06-20 </v>
          </cell>
          <cell r="P356">
            <v>0.26800000000000002</v>
          </cell>
          <cell r="Q356">
            <v>0.53900000000000003</v>
          </cell>
          <cell r="R356">
            <v>0.81100000000000005</v>
          </cell>
        </row>
        <row r="357">
          <cell r="O357" t="str">
            <v xml:space="preserve"> 2018-06-21 </v>
          </cell>
          <cell r="P357">
            <v>0.27300000000000002</v>
          </cell>
          <cell r="Q357">
            <v>0.54300000000000004</v>
          </cell>
          <cell r="R357">
            <v>0.81299999999999994</v>
          </cell>
        </row>
        <row r="358">
          <cell r="O358" t="str">
            <v xml:space="preserve"> 2018-06-22 </v>
          </cell>
          <cell r="P358">
            <v>0.27900000000000003</v>
          </cell>
          <cell r="Q358">
            <v>0.54800000000000004</v>
          </cell>
          <cell r="R358">
            <v>0.81599999999999995</v>
          </cell>
        </row>
        <row r="359">
          <cell r="O359" t="str">
            <v xml:space="preserve"> 2018-06-23 </v>
          </cell>
          <cell r="P359">
            <v>0.28499999999999998</v>
          </cell>
          <cell r="Q359">
            <v>0.55200000000000005</v>
          </cell>
          <cell r="R359">
            <v>0.81899999999999995</v>
          </cell>
        </row>
        <row r="360">
          <cell r="O360" t="str">
            <v xml:space="preserve"> 2018-06-24 </v>
          </cell>
          <cell r="P360">
            <v>0.28999999999999998</v>
          </cell>
          <cell r="Q360">
            <v>0.55600000000000005</v>
          </cell>
          <cell r="R360">
            <v>0.82099999999999995</v>
          </cell>
        </row>
        <row r="361">
          <cell r="O361" t="str">
            <v xml:space="preserve"> 2018-06-25 </v>
          </cell>
          <cell r="P361">
            <v>0.29599999999999999</v>
          </cell>
          <cell r="Q361">
            <v>0.56000000000000005</v>
          </cell>
          <cell r="R361">
            <v>0.82399999999999995</v>
          </cell>
        </row>
        <row r="362">
          <cell r="O362" t="str">
            <v xml:space="preserve"> 2018-06-26 </v>
          </cell>
          <cell r="P362">
            <v>0.30199999999999999</v>
          </cell>
          <cell r="Q362">
            <v>0.56399999999999995</v>
          </cell>
          <cell r="R362">
            <v>0.82699999999999996</v>
          </cell>
        </row>
        <row r="363">
          <cell r="O363" t="str">
            <v xml:space="preserve"> 2018-06-27 </v>
          </cell>
          <cell r="P363">
            <v>0.307</v>
          </cell>
          <cell r="Q363">
            <v>0.56799999999999995</v>
          </cell>
          <cell r="R363">
            <v>0.82899999999999996</v>
          </cell>
        </row>
        <row r="364">
          <cell r="O364" t="str">
            <v xml:space="preserve"> 2018-06-28 </v>
          </cell>
          <cell r="P364">
            <v>0.313</v>
          </cell>
          <cell r="Q364">
            <v>0.57299999999999995</v>
          </cell>
          <cell r="R364">
            <v>0.83199999999999996</v>
          </cell>
        </row>
        <row r="365">
          <cell r="O365" t="str">
            <v xml:space="preserve"> 2018-06-29 </v>
          </cell>
          <cell r="P365">
            <v>0.31900000000000001</v>
          </cell>
          <cell r="Q365">
            <v>0.57699999999999996</v>
          </cell>
          <cell r="R365">
            <v>0.83499999999999996</v>
          </cell>
        </row>
        <row r="366">
          <cell r="O366" t="str">
            <v xml:space="preserve"> 2018-06-30 </v>
          </cell>
          <cell r="P366">
            <v>0.32400000000000001</v>
          </cell>
          <cell r="Q366">
            <v>0.58099999999999996</v>
          </cell>
          <cell r="R366">
            <v>0.83699999999999997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"/>
  <sheetViews>
    <sheetView tabSelected="1" topLeftCell="A18" workbookViewId="0">
      <selection activeCell="H26" sqref="H26"/>
    </sheetView>
  </sheetViews>
  <sheetFormatPr baseColWidth="10" defaultColWidth="11.5546875" defaultRowHeight="14.4" x14ac:dyDescent="0.3"/>
  <cols>
    <col min="1" max="1" width="14.77734375" style="1" customWidth="1"/>
    <col min="2" max="2" width="14.88671875" style="1" bestFit="1" customWidth="1"/>
    <col min="3" max="3" width="15.109375" style="6" bestFit="1" customWidth="1"/>
    <col min="4" max="4" width="9.33203125" style="1" customWidth="1"/>
    <col min="5" max="5" width="15.109375" style="1" customWidth="1"/>
    <col min="6" max="7" width="15.33203125" style="1" customWidth="1"/>
    <col min="8" max="8" width="15.5546875" style="1" customWidth="1"/>
    <col min="9" max="9" width="12.33203125" style="1" customWidth="1"/>
    <col min="10" max="10" width="19.33203125" style="1" customWidth="1"/>
    <col min="11" max="11" width="15.33203125" style="1" customWidth="1"/>
    <col min="12" max="16384" width="11.5546875" style="1"/>
  </cols>
  <sheetData>
    <row r="1" spans="1:11" s="9" customFormat="1" ht="43.2" x14ac:dyDescent="0.3">
      <c r="A1" s="8" t="s">
        <v>3</v>
      </c>
      <c r="B1" s="8" t="s">
        <v>2</v>
      </c>
      <c r="C1" s="8" t="s">
        <v>26</v>
      </c>
      <c r="D1" s="8" t="s">
        <v>5</v>
      </c>
      <c r="E1" s="8" t="s">
        <v>6</v>
      </c>
      <c r="F1" s="8" t="s">
        <v>46</v>
      </c>
      <c r="G1" s="8" t="s">
        <v>45</v>
      </c>
      <c r="H1" s="8" t="s">
        <v>904</v>
      </c>
      <c r="I1" s="8" t="s">
        <v>17</v>
      </c>
      <c r="J1" s="8" t="s">
        <v>4</v>
      </c>
      <c r="K1" s="8" t="s">
        <v>454</v>
      </c>
    </row>
    <row r="2" spans="1:11" x14ac:dyDescent="0.3">
      <c r="A2" s="2" t="s">
        <v>8</v>
      </c>
      <c r="B2" s="2" t="s">
        <v>14</v>
      </c>
      <c r="C2" s="46">
        <f>3600+2600</f>
        <v>6200</v>
      </c>
      <c r="D2" s="2">
        <v>2</v>
      </c>
      <c r="E2" s="2">
        <v>900</v>
      </c>
      <c r="F2" s="2">
        <v>300</v>
      </c>
      <c r="G2" s="2">
        <v>24</v>
      </c>
      <c r="H2" s="2">
        <v>12</v>
      </c>
      <c r="I2" s="2">
        <v>1977</v>
      </c>
      <c r="J2" s="2" t="s">
        <v>456</v>
      </c>
      <c r="K2" s="2"/>
    </row>
    <row r="3" spans="1:11" x14ac:dyDescent="0.3">
      <c r="A3" s="2" t="s">
        <v>9</v>
      </c>
      <c r="B3" s="2" t="s">
        <v>16</v>
      </c>
      <c r="C3" s="46"/>
      <c r="D3" s="2">
        <v>2</v>
      </c>
      <c r="E3" s="2">
        <v>900</v>
      </c>
      <c r="F3" s="2">
        <v>300</v>
      </c>
      <c r="G3" s="2">
        <v>24</v>
      </c>
      <c r="H3" s="2">
        <v>12</v>
      </c>
      <c r="I3" s="2">
        <v>1981</v>
      </c>
      <c r="J3" s="2" t="s">
        <v>456</v>
      </c>
      <c r="K3" s="2"/>
    </row>
    <row r="4" spans="1:11" x14ac:dyDescent="0.3">
      <c r="A4" s="2" t="s">
        <v>7</v>
      </c>
      <c r="B4" s="2" t="s">
        <v>15</v>
      </c>
      <c r="C4" s="46"/>
      <c r="D4" s="2">
        <v>2</v>
      </c>
      <c r="E4" s="2">
        <v>1300</v>
      </c>
      <c r="F4" s="2">
        <v>330</v>
      </c>
      <c r="G4" s="2">
        <v>24</v>
      </c>
      <c r="H4" s="2">
        <v>12</v>
      </c>
      <c r="I4" s="2">
        <v>1987</v>
      </c>
      <c r="J4" s="2" t="s">
        <v>456</v>
      </c>
      <c r="K4" s="2"/>
    </row>
    <row r="5" spans="1:11" x14ac:dyDescent="0.3">
      <c r="A5" s="2" t="s">
        <v>446</v>
      </c>
      <c r="B5" s="2" t="s">
        <v>447</v>
      </c>
      <c r="C5" s="46">
        <v>2898</v>
      </c>
      <c r="D5" s="2">
        <v>1</v>
      </c>
      <c r="E5" s="2">
        <v>390</v>
      </c>
      <c r="F5" s="2">
        <v>135</v>
      </c>
      <c r="G5" s="2">
        <v>4</v>
      </c>
      <c r="H5" s="2">
        <v>40</v>
      </c>
      <c r="I5" s="2">
        <v>1994</v>
      </c>
      <c r="J5" s="2" t="s">
        <v>456</v>
      </c>
      <c r="K5" s="2"/>
    </row>
    <row r="6" spans="1:11" x14ac:dyDescent="0.3">
      <c r="A6" s="2" t="s">
        <v>448</v>
      </c>
      <c r="B6" s="2" t="s">
        <v>447</v>
      </c>
      <c r="C6" s="46"/>
      <c r="D6" s="2">
        <v>2</v>
      </c>
      <c r="E6" s="2">
        <v>394</v>
      </c>
      <c r="F6" s="2">
        <v>137</v>
      </c>
      <c r="G6" s="2">
        <v>4</v>
      </c>
      <c r="H6" s="2">
        <v>40</v>
      </c>
      <c r="I6" s="2">
        <v>2000</v>
      </c>
      <c r="J6" s="2" t="s">
        <v>456</v>
      </c>
      <c r="K6" s="2"/>
    </row>
    <row r="7" spans="1:11" x14ac:dyDescent="0.3">
      <c r="A7" s="2" t="s">
        <v>449</v>
      </c>
      <c r="B7" s="2" t="s">
        <v>447</v>
      </c>
      <c r="C7" s="46"/>
      <c r="D7" s="2">
        <v>1</v>
      </c>
      <c r="E7" s="2">
        <v>430</v>
      </c>
      <c r="F7" s="2">
        <v>151</v>
      </c>
      <c r="G7" s="2">
        <v>4</v>
      </c>
      <c r="H7" s="2">
        <v>40</v>
      </c>
      <c r="I7" s="2">
        <v>2005</v>
      </c>
      <c r="J7" s="2" t="s">
        <v>456</v>
      </c>
      <c r="K7" s="2"/>
    </row>
    <row r="8" spans="1:11" x14ac:dyDescent="0.3">
      <c r="A8" s="2" t="s">
        <v>450</v>
      </c>
      <c r="B8" s="2" t="s">
        <v>447</v>
      </c>
      <c r="C8" s="46"/>
      <c r="D8" s="2">
        <v>2</v>
      </c>
      <c r="E8" s="2">
        <v>430</v>
      </c>
      <c r="F8" s="2">
        <v>151</v>
      </c>
      <c r="G8" s="2">
        <v>4</v>
      </c>
      <c r="H8" s="2">
        <v>40</v>
      </c>
      <c r="I8" s="2">
        <v>2009</v>
      </c>
      <c r="J8" s="2" t="s">
        <v>457</v>
      </c>
      <c r="K8" s="2"/>
    </row>
    <row r="9" spans="1:11" x14ac:dyDescent="0.3">
      <c r="A9" s="2" t="s">
        <v>451</v>
      </c>
      <c r="B9" s="2" t="s">
        <v>447</v>
      </c>
      <c r="C9" s="46"/>
      <c r="D9" s="2">
        <v>1</v>
      </c>
      <c r="E9" s="2">
        <v>430</v>
      </c>
      <c r="F9" s="2">
        <v>151</v>
      </c>
      <c r="G9" s="2">
        <v>4</v>
      </c>
      <c r="H9" s="2">
        <v>40</v>
      </c>
      <c r="I9" s="2">
        <v>2015</v>
      </c>
      <c r="J9" s="2" t="s">
        <v>458</v>
      </c>
      <c r="K9" s="2"/>
    </row>
    <row r="10" spans="1:11" x14ac:dyDescent="0.3">
      <c r="A10" s="2" t="s">
        <v>452</v>
      </c>
      <c r="B10" s="2" t="s">
        <v>453</v>
      </c>
      <c r="C10" s="7">
        <v>170</v>
      </c>
      <c r="D10" s="2">
        <v>2</v>
      </c>
      <c r="E10" s="2">
        <v>85</v>
      </c>
      <c r="F10" s="2">
        <f>0.4*E10</f>
        <v>34</v>
      </c>
      <c r="G10" s="2">
        <v>1</v>
      </c>
      <c r="H10" s="2">
        <v>70</v>
      </c>
      <c r="I10" s="2">
        <v>2004</v>
      </c>
      <c r="J10" s="2" t="s">
        <v>458</v>
      </c>
      <c r="K10" s="2"/>
    </row>
    <row r="11" spans="1:11" ht="72" x14ac:dyDescent="0.3">
      <c r="A11" s="2" t="s">
        <v>13</v>
      </c>
      <c r="B11" s="2" t="s">
        <v>10</v>
      </c>
      <c r="C11" s="7">
        <v>882</v>
      </c>
      <c r="D11" s="2" t="s">
        <v>22</v>
      </c>
      <c r="E11" s="2" t="s">
        <v>11</v>
      </c>
      <c r="F11" s="2"/>
      <c r="G11" s="2"/>
      <c r="H11" s="2">
        <v>70</v>
      </c>
      <c r="I11" s="2" t="s">
        <v>42</v>
      </c>
      <c r="J11" s="2" t="s">
        <v>458</v>
      </c>
      <c r="K11" s="2" t="s">
        <v>12</v>
      </c>
    </row>
    <row r="12" spans="1:11" x14ac:dyDescent="0.3">
      <c r="A12" s="2" t="s">
        <v>18</v>
      </c>
      <c r="B12" s="2" t="s">
        <v>1</v>
      </c>
      <c r="C12" s="46">
        <v>800</v>
      </c>
      <c r="D12" s="2">
        <v>2</v>
      </c>
      <c r="E12" s="2">
        <v>600</v>
      </c>
      <c r="F12" s="11">
        <f>0.35*E12</f>
        <v>210</v>
      </c>
      <c r="G12" s="2">
        <v>8</v>
      </c>
      <c r="H12" s="2">
        <v>36</v>
      </c>
      <c r="I12" s="2">
        <v>1997</v>
      </c>
      <c r="J12" s="2" t="s">
        <v>456</v>
      </c>
      <c r="K12" s="2" t="s">
        <v>35</v>
      </c>
    </row>
    <row r="13" spans="1:11" x14ac:dyDescent="0.3">
      <c r="A13" s="2" t="s">
        <v>31</v>
      </c>
      <c r="B13" s="2" t="s">
        <v>1</v>
      </c>
      <c r="C13" s="46"/>
      <c r="D13" s="2">
        <v>1</v>
      </c>
      <c r="E13" s="2">
        <v>600</v>
      </c>
      <c r="F13" s="11">
        <f t="shared" ref="F13:F14" si="0">0.35*E13</f>
        <v>210</v>
      </c>
      <c r="G13" s="2">
        <v>8</v>
      </c>
      <c r="H13" s="2">
        <v>36</v>
      </c>
      <c r="I13" s="2">
        <v>1990</v>
      </c>
      <c r="J13" s="2" t="s">
        <v>456</v>
      </c>
      <c r="K13" s="2" t="s">
        <v>35</v>
      </c>
    </row>
    <row r="14" spans="1:11" x14ac:dyDescent="0.3">
      <c r="A14" s="2" t="s">
        <v>19</v>
      </c>
      <c r="B14" s="2" t="s">
        <v>1</v>
      </c>
      <c r="C14" s="46"/>
      <c r="D14" s="2">
        <v>1</v>
      </c>
      <c r="E14" s="2">
        <v>600</v>
      </c>
      <c r="F14" s="11">
        <f t="shared" si="0"/>
        <v>210</v>
      </c>
      <c r="G14" s="2">
        <v>8</v>
      </c>
      <c r="H14" s="2">
        <v>36</v>
      </c>
      <c r="I14" s="2">
        <v>1984</v>
      </c>
      <c r="J14" s="2" t="s">
        <v>456</v>
      </c>
      <c r="K14" s="2" t="s">
        <v>35</v>
      </c>
    </row>
    <row r="15" spans="1:11" x14ac:dyDescent="0.3">
      <c r="A15" s="2"/>
      <c r="B15" s="2" t="s">
        <v>20</v>
      </c>
      <c r="C15" s="7">
        <v>60</v>
      </c>
      <c r="D15" s="2" t="s">
        <v>22</v>
      </c>
      <c r="E15" s="2"/>
      <c r="F15" s="2"/>
      <c r="G15" s="2"/>
      <c r="H15" s="2"/>
      <c r="I15" s="2"/>
      <c r="J15" s="2" t="s">
        <v>456</v>
      </c>
      <c r="K15" s="2" t="s">
        <v>25</v>
      </c>
    </row>
    <row r="16" spans="1:11" ht="28.8" x14ac:dyDescent="0.3">
      <c r="A16" s="2"/>
      <c r="B16" s="2" t="s">
        <v>23</v>
      </c>
      <c r="C16" s="7">
        <v>365</v>
      </c>
      <c r="D16" s="2" t="s">
        <v>22</v>
      </c>
      <c r="E16" s="2"/>
      <c r="F16" s="2"/>
      <c r="G16" s="2"/>
      <c r="H16" s="3" t="s">
        <v>24</v>
      </c>
      <c r="I16" s="2"/>
      <c r="J16" s="2"/>
      <c r="K16" s="2" t="s">
        <v>43</v>
      </c>
    </row>
    <row r="17" spans="1:11" x14ac:dyDescent="0.3">
      <c r="A17" s="2" t="s">
        <v>455</v>
      </c>
      <c r="B17" s="2" t="s">
        <v>21</v>
      </c>
      <c r="C17" s="46">
        <v>160</v>
      </c>
      <c r="D17" s="2">
        <v>1</v>
      </c>
      <c r="E17" s="2">
        <v>65</v>
      </c>
      <c r="F17" s="2">
        <v>20</v>
      </c>
      <c r="G17" s="2">
        <v>1</v>
      </c>
      <c r="H17" s="2">
        <v>100</v>
      </c>
      <c r="I17" s="2">
        <v>1990</v>
      </c>
      <c r="J17" s="2"/>
      <c r="K17" s="2"/>
    </row>
    <row r="18" spans="1:11" x14ac:dyDescent="0.3">
      <c r="A18" s="2" t="s">
        <v>32</v>
      </c>
      <c r="B18" s="2" t="s">
        <v>21</v>
      </c>
      <c r="C18" s="46"/>
      <c r="D18" s="2">
        <v>1</v>
      </c>
      <c r="E18" s="2">
        <v>95</v>
      </c>
      <c r="F18" s="2">
        <v>30</v>
      </c>
      <c r="G18" s="2">
        <v>1</v>
      </c>
      <c r="H18" s="2">
        <v>100</v>
      </c>
      <c r="I18" s="2">
        <v>2005</v>
      </c>
      <c r="J18" s="2" t="s">
        <v>456</v>
      </c>
      <c r="K18" s="2"/>
    </row>
    <row r="19" spans="1:11" ht="28.8" x14ac:dyDescent="0.3">
      <c r="A19" s="2"/>
      <c r="B19" s="2" t="s">
        <v>44</v>
      </c>
      <c r="C19" s="7">
        <v>1000</v>
      </c>
      <c r="D19" s="2" t="s">
        <v>22</v>
      </c>
      <c r="E19" s="2"/>
      <c r="F19" s="2"/>
      <c r="G19" s="2"/>
      <c r="H19" s="3" t="s">
        <v>24</v>
      </c>
      <c r="I19" s="2"/>
      <c r="J19" s="2"/>
      <c r="K19" s="2"/>
    </row>
    <row r="20" spans="1:11" ht="28.8" x14ac:dyDescent="0.3">
      <c r="A20" s="2"/>
      <c r="B20" s="2" t="s">
        <v>34</v>
      </c>
      <c r="C20" s="7">
        <v>6000</v>
      </c>
      <c r="D20" s="2"/>
      <c r="E20" s="2"/>
      <c r="F20" s="2"/>
      <c r="G20" s="2"/>
      <c r="H20" s="3" t="s">
        <v>24</v>
      </c>
      <c r="I20" s="2"/>
      <c r="J20" s="2" t="s">
        <v>456</v>
      </c>
      <c r="K20" s="2" t="s">
        <v>47</v>
      </c>
    </row>
    <row r="21" spans="1:11" ht="57.6" x14ac:dyDescent="0.3">
      <c r="A21" s="2" t="s">
        <v>33</v>
      </c>
      <c r="B21" s="2" t="s">
        <v>27</v>
      </c>
      <c r="C21" s="7">
        <v>1200</v>
      </c>
      <c r="D21" s="2" t="s">
        <v>28</v>
      </c>
      <c r="E21" s="2">
        <v>1200</v>
      </c>
      <c r="F21" s="2"/>
      <c r="G21" s="2"/>
      <c r="H21" s="3" t="s">
        <v>24</v>
      </c>
      <c r="I21" s="2"/>
      <c r="J21" s="2" t="s">
        <v>456</v>
      </c>
      <c r="K21" s="2" t="s">
        <v>29</v>
      </c>
    </row>
    <row r="22" spans="1:11" ht="28.8" x14ac:dyDescent="0.3">
      <c r="A22" s="2"/>
      <c r="B22" s="2" t="s">
        <v>38</v>
      </c>
      <c r="C22" s="7">
        <v>5900</v>
      </c>
      <c r="D22" s="2"/>
      <c r="E22" s="2"/>
      <c r="F22" s="2"/>
      <c r="G22" s="2"/>
      <c r="H22" s="2"/>
      <c r="I22" s="2">
        <v>2017</v>
      </c>
      <c r="J22" s="2" t="s">
        <v>456</v>
      </c>
      <c r="K22" s="2"/>
    </row>
    <row r="23" spans="1:11" ht="57.6" x14ac:dyDescent="0.3">
      <c r="A23" s="2" t="s">
        <v>40</v>
      </c>
      <c r="B23" s="2" t="s">
        <v>39</v>
      </c>
      <c r="C23" s="7">
        <v>500</v>
      </c>
      <c r="D23" s="2"/>
      <c r="E23" s="2"/>
      <c r="F23" s="2"/>
      <c r="G23" s="2"/>
      <c r="H23" s="2"/>
      <c r="I23" s="2"/>
      <c r="J23" s="2" t="s">
        <v>459</v>
      </c>
      <c r="K23" s="2"/>
    </row>
    <row r="24" spans="1:11" ht="43.2" x14ac:dyDescent="0.3">
      <c r="A24" s="2"/>
      <c r="B24" s="2" t="s">
        <v>30</v>
      </c>
      <c r="C24" s="7">
        <v>3000</v>
      </c>
      <c r="D24" s="2"/>
      <c r="E24" s="2"/>
      <c r="F24" s="2"/>
      <c r="G24" s="2"/>
      <c r="H24" s="2"/>
      <c r="I24" s="2"/>
      <c r="J24" s="2"/>
      <c r="K24" s="2" t="s">
        <v>41</v>
      </c>
    </row>
    <row r="25" spans="1:11" ht="57.6" x14ac:dyDescent="0.3">
      <c r="J25" s="1" t="s">
        <v>460</v>
      </c>
    </row>
  </sheetData>
  <mergeCells count="4">
    <mergeCell ref="C2:C4"/>
    <mergeCell ref="C5:C9"/>
    <mergeCell ref="C12:C14"/>
    <mergeCell ref="C17:C18"/>
  </mergeCells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EC3BD-E01B-4F48-86C1-26A765FDD049}">
  <dimension ref="A1:M195"/>
  <sheetViews>
    <sheetView topLeftCell="C1" workbookViewId="0">
      <selection activeCell="I18" sqref="I18"/>
    </sheetView>
  </sheetViews>
  <sheetFormatPr baseColWidth="10" defaultRowHeight="14.4" x14ac:dyDescent="0.3"/>
  <cols>
    <col min="1" max="1" width="29.6640625" customWidth="1"/>
    <col min="3" max="3" width="33" customWidth="1"/>
    <col min="4" max="4" width="50.44140625" customWidth="1"/>
    <col min="6" max="6" width="19.77734375" customWidth="1"/>
    <col min="7" max="7" width="19" customWidth="1"/>
    <col min="8" max="8" width="33.21875" customWidth="1"/>
    <col min="12" max="12" width="15.21875" customWidth="1"/>
    <col min="13" max="13" width="15.5546875" customWidth="1"/>
  </cols>
  <sheetData>
    <row r="1" spans="1:13" x14ac:dyDescent="0.3">
      <c r="A1" s="40" t="s">
        <v>883</v>
      </c>
      <c r="C1" s="41" t="s">
        <v>878</v>
      </c>
      <c r="D1" s="41" t="s">
        <v>881</v>
      </c>
      <c r="E1" s="37"/>
      <c r="F1" s="42" t="s">
        <v>879</v>
      </c>
      <c r="G1" s="42" t="s">
        <v>880</v>
      </c>
      <c r="H1" s="42" t="s">
        <v>882</v>
      </c>
      <c r="I1" s="42" t="s">
        <v>901</v>
      </c>
      <c r="J1" s="42" t="s">
        <v>902</v>
      </c>
      <c r="K1" s="42" t="s">
        <v>900</v>
      </c>
      <c r="L1" s="42" t="s">
        <v>432</v>
      </c>
      <c r="M1" s="42" t="s">
        <v>888</v>
      </c>
    </row>
    <row r="2" spans="1:13" x14ac:dyDescent="0.3">
      <c r="C2">
        <v>1</v>
      </c>
      <c r="D2">
        <f>SUMIFS('Détails historique hydro'!N:N,'Détails historique hydro'!K:K,"&gt;="&amp;'Détails historique hydro'!$K$2+7*(Résumé!C2-1),'Détails historique hydro'!K:K,"&lt;"&amp;'Détails historique hydro'!$K$2+7*Résumé!C2)</f>
        <v>88307</v>
      </c>
      <c r="F2" s="38" cm="1">
        <f t="array" ref="F2:M193">_xlfn._xlws.FILTER(
_xlfn.CHOOSECOLS(Consommation_elec_totale!A3:M8738,1,2,3,5,6,8,9,10),
(Consommation_elec_totale!A3:A8738&gt;=Consommation_elec_totale!$A$3+7*(Résumé!C2-1))*
(Consommation_elec_totale!A3:A8738&lt;Consommation_elec_totale!$A$3+7*Résumé!C2+1)
)</f>
        <v>44016</v>
      </c>
      <c r="G2" s="39">
        <v>0</v>
      </c>
      <c r="H2">
        <v>7763</v>
      </c>
      <c r="I2" s="51">
        <v>0.10904912306800382</v>
      </c>
      <c r="J2" s="51">
        <v>0.14522034779755377</v>
      </c>
      <c r="K2" s="51">
        <v>0</v>
      </c>
      <c r="L2">
        <v>650</v>
      </c>
      <c r="M2">
        <v>1223</v>
      </c>
    </row>
    <row r="3" spans="1:13" x14ac:dyDescent="0.3">
      <c r="D3" s="41" t="s">
        <v>889</v>
      </c>
      <c r="F3" s="38">
        <v>44016</v>
      </c>
      <c r="G3" s="39">
        <v>4.1666666666666664E-2</v>
      </c>
      <c r="H3">
        <v>7288</v>
      </c>
      <c r="I3" s="51">
        <v>8.6660546125271201E-2</v>
      </c>
      <c r="J3" s="51">
        <v>0.11540555572179902</v>
      </c>
      <c r="K3" s="51">
        <v>0</v>
      </c>
      <c r="L3">
        <v>650</v>
      </c>
      <c r="M3">
        <v>1039</v>
      </c>
    </row>
    <row r="4" spans="1:13" x14ac:dyDescent="0.3">
      <c r="D4">
        <f>SUMIFS('Détails historique hydro'!O:O,'Détails historique hydro'!K:K,"&gt;="&amp;'Détails historique hydro'!$K$2+7*(Résumé!$C$2-1),'Détails historique hydro'!K:K,"&lt;"&amp;'Détails historique hydro'!$K$2+7*Résumé!$C$2)</f>
        <v>-2896</v>
      </c>
      <c r="E4" s="39"/>
      <c r="F4" s="38">
        <v>44016</v>
      </c>
      <c r="G4" s="39">
        <v>8.3333333333333329E-2</v>
      </c>
      <c r="H4">
        <v>6913</v>
      </c>
      <c r="I4" s="51">
        <v>7.4323983320091991E-2</v>
      </c>
      <c r="J4" s="51">
        <v>9.8976996822913735E-2</v>
      </c>
      <c r="K4" s="51">
        <v>0</v>
      </c>
      <c r="L4">
        <v>650</v>
      </c>
      <c r="M4">
        <v>0</v>
      </c>
    </row>
    <row r="5" spans="1:13" x14ac:dyDescent="0.3">
      <c r="D5" s="38"/>
      <c r="E5" s="39"/>
      <c r="F5" s="38">
        <v>44016</v>
      </c>
      <c r="G5" s="39">
        <v>0.125</v>
      </c>
      <c r="H5">
        <v>6486</v>
      </c>
      <c r="I5" s="51">
        <v>5.6504503712610919E-2</v>
      </c>
      <c r="J5" s="51">
        <v>7.5246856191190564E-2</v>
      </c>
      <c r="K5" s="51">
        <v>0</v>
      </c>
      <c r="L5">
        <v>650</v>
      </c>
      <c r="M5">
        <v>0</v>
      </c>
    </row>
    <row r="6" spans="1:13" x14ac:dyDescent="0.3">
      <c r="D6" s="38"/>
      <c r="E6" s="39"/>
      <c r="F6" s="38">
        <v>44016</v>
      </c>
      <c r="G6" s="39">
        <v>0.16666666666666666</v>
      </c>
      <c r="H6">
        <v>6284</v>
      </c>
      <c r="I6" s="51">
        <v>5.8636749135728312E-2</v>
      </c>
      <c r="J6" s="51">
        <v>7.80863601984053E-2</v>
      </c>
      <c r="K6" s="51">
        <v>0</v>
      </c>
      <c r="L6">
        <v>650</v>
      </c>
      <c r="M6">
        <v>222</v>
      </c>
    </row>
    <row r="7" spans="1:13" x14ac:dyDescent="0.3">
      <c r="D7" s="38"/>
      <c r="E7" s="39"/>
      <c r="F7" s="38">
        <v>44016</v>
      </c>
      <c r="G7" s="39">
        <v>0.20833333333333334</v>
      </c>
      <c r="H7">
        <v>6281</v>
      </c>
      <c r="I7" s="51">
        <v>5.2392316110884518E-2</v>
      </c>
      <c r="J7" s="51">
        <v>6.9770669891562137E-2</v>
      </c>
      <c r="K7" s="51">
        <v>0</v>
      </c>
      <c r="L7">
        <v>650</v>
      </c>
      <c r="M7">
        <v>95</v>
      </c>
    </row>
    <row r="8" spans="1:13" x14ac:dyDescent="0.3">
      <c r="D8" s="38"/>
      <c r="E8" s="39"/>
      <c r="F8" s="38">
        <v>44016</v>
      </c>
      <c r="G8" s="39">
        <v>0.25</v>
      </c>
      <c r="H8">
        <v>6405</v>
      </c>
      <c r="I8" s="51">
        <v>5.4067651800476756E-2</v>
      </c>
      <c r="J8" s="51">
        <v>7.2001708754373714E-2</v>
      </c>
      <c r="K8" s="51">
        <v>8.9999999999999993E-3</v>
      </c>
      <c r="L8">
        <v>650</v>
      </c>
      <c r="M8">
        <v>310</v>
      </c>
    </row>
    <row r="9" spans="1:13" x14ac:dyDescent="0.3">
      <c r="D9" s="38"/>
      <c r="E9" s="39"/>
      <c r="F9" s="38">
        <v>44016</v>
      </c>
      <c r="G9" s="39">
        <v>0.29166666666666669</v>
      </c>
      <c r="H9">
        <v>6742</v>
      </c>
      <c r="I9" s="51">
        <v>7.1125615185415908E-2</v>
      </c>
      <c r="J9" s="51">
        <v>9.4717740812091639E-2</v>
      </c>
      <c r="K9" s="51">
        <v>9.0333333333333335E-2</v>
      </c>
      <c r="L9">
        <v>650</v>
      </c>
      <c r="M9">
        <v>0</v>
      </c>
    </row>
    <row r="10" spans="1:13" x14ac:dyDescent="0.3">
      <c r="D10" s="38"/>
      <c r="E10" s="39"/>
      <c r="F10" s="38">
        <v>44016</v>
      </c>
      <c r="G10" s="39">
        <v>0.33333333333333331</v>
      </c>
      <c r="H10">
        <v>7309</v>
      </c>
      <c r="I10" s="51">
        <v>7.401937683107522E-2</v>
      </c>
      <c r="J10" s="51">
        <v>9.8571353393311634E-2</v>
      </c>
      <c r="K10" s="51">
        <v>0.22633333333333333</v>
      </c>
      <c r="L10">
        <v>650</v>
      </c>
      <c r="M10">
        <v>409</v>
      </c>
    </row>
    <row r="11" spans="1:13" x14ac:dyDescent="0.3">
      <c r="D11" s="38"/>
      <c r="E11" s="39"/>
      <c r="F11" s="38">
        <v>44016</v>
      </c>
      <c r="G11" s="39">
        <v>0.375</v>
      </c>
      <c r="H11">
        <v>7814</v>
      </c>
      <c r="I11" s="51">
        <v>6.6404214605655959E-2</v>
      </c>
      <c r="J11" s="51">
        <v>8.8430267653258995E-2</v>
      </c>
      <c r="K11" s="51">
        <v>0.39333333333333331</v>
      </c>
      <c r="L11">
        <v>650</v>
      </c>
      <c r="M11">
        <v>0</v>
      </c>
    </row>
    <row r="12" spans="1:13" x14ac:dyDescent="0.3">
      <c r="D12" s="38"/>
      <c r="E12" s="39"/>
      <c r="F12" s="38">
        <v>44016</v>
      </c>
      <c r="G12" s="39">
        <v>0.41666666666666669</v>
      </c>
      <c r="H12">
        <v>8021</v>
      </c>
      <c r="I12" s="51">
        <v>7.4171680075583613E-2</v>
      </c>
      <c r="J12" s="51">
        <v>9.8774175108112691E-2</v>
      </c>
      <c r="K12" s="51">
        <v>0.51400000000000001</v>
      </c>
      <c r="L12">
        <v>650</v>
      </c>
      <c r="M12">
        <v>0</v>
      </c>
    </row>
    <row r="13" spans="1:13" x14ac:dyDescent="0.3">
      <c r="D13" s="38"/>
      <c r="E13" s="39"/>
      <c r="F13" s="38">
        <v>44016</v>
      </c>
      <c r="G13" s="39">
        <v>0.45833333333333331</v>
      </c>
      <c r="H13">
        <v>8229</v>
      </c>
      <c r="I13" s="51">
        <v>0.10143396084258456</v>
      </c>
      <c r="J13" s="51">
        <v>0.13507926205750112</v>
      </c>
      <c r="K13" s="51">
        <v>0.58366666666666667</v>
      </c>
      <c r="L13">
        <v>650</v>
      </c>
      <c r="M13">
        <v>69</v>
      </c>
    </row>
    <row r="14" spans="1:13" x14ac:dyDescent="0.3">
      <c r="D14" s="38"/>
      <c r="E14" s="39"/>
      <c r="F14" s="38">
        <v>44016</v>
      </c>
      <c r="G14" s="39">
        <v>0.5</v>
      </c>
      <c r="H14">
        <v>8545</v>
      </c>
      <c r="I14" s="51">
        <v>9.945401866397556E-2</v>
      </c>
      <c r="J14" s="51">
        <v>0.13244257976508744</v>
      </c>
      <c r="K14" s="51">
        <v>0.63</v>
      </c>
      <c r="L14">
        <v>650</v>
      </c>
      <c r="M14">
        <v>261</v>
      </c>
    </row>
    <row r="15" spans="1:13" x14ac:dyDescent="0.3">
      <c r="D15" s="38"/>
      <c r="E15" s="39"/>
      <c r="F15" s="38">
        <v>44016</v>
      </c>
      <c r="G15" s="39">
        <v>0.54166666666666663</v>
      </c>
      <c r="H15">
        <v>8208</v>
      </c>
      <c r="I15" s="51">
        <v>0.12900084809860229</v>
      </c>
      <c r="J15" s="51">
        <v>0.17178999243649168</v>
      </c>
      <c r="K15" s="51">
        <v>0.67033333333333334</v>
      </c>
      <c r="L15">
        <v>650</v>
      </c>
      <c r="M15">
        <v>0</v>
      </c>
    </row>
    <row r="16" spans="1:13" x14ac:dyDescent="0.3">
      <c r="D16" s="38"/>
      <c r="E16" s="39"/>
      <c r="F16" s="38">
        <v>44016</v>
      </c>
      <c r="G16" s="39">
        <v>0.58333333333333337</v>
      </c>
      <c r="H16">
        <v>7981</v>
      </c>
      <c r="I16" s="51">
        <v>0.14194662388181503</v>
      </c>
      <c r="J16" s="51">
        <v>0.18902983819458116</v>
      </c>
      <c r="K16" s="51">
        <v>0.70766666666666667</v>
      </c>
      <c r="L16">
        <v>650</v>
      </c>
      <c r="M16">
        <v>0</v>
      </c>
    </row>
    <row r="17" spans="4:13" x14ac:dyDescent="0.3">
      <c r="D17" s="38"/>
      <c r="E17" s="39"/>
      <c r="F17" s="38">
        <v>44016</v>
      </c>
      <c r="G17" s="39">
        <v>0.625</v>
      </c>
      <c r="H17">
        <v>7712</v>
      </c>
      <c r="I17" s="51">
        <v>0.14164201739279825</v>
      </c>
      <c r="J17" s="51">
        <v>0.18862419476497905</v>
      </c>
      <c r="K17" s="51">
        <v>0.67800000000000005</v>
      </c>
      <c r="L17">
        <v>650</v>
      </c>
      <c r="M17">
        <v>0</v>
      </c>
    </row>
    <row r="18" spans="4:13" x14ac:dyDescent="0.3">
      <c r="D18" s="38"/>
      <c r="E18" s="39"/>
      <c r="F18" s="38">
        <v>44016</v>
      </c>
      <c r="G18" s="39">
        <v>0.66666666666666663</v>
      </c>
      <c r="H18">
        <v>7538</v>
      </c>
      <c r="I18" s="51">
        <v>0.13509297787893768</v>
      </c>
      <c r="J18" s="51">
        <v>0.17990286102853376</v>
      </c>
      <c r="K18" s="51">
        <v>0.625</v>
      </c>
      <c r="L18">
        <v>650</v>
      </c>
      <c r="M18">
        <v>0</v>
      </c>
    </row>
    <row r="19" spans="4:13" x14ac:dyDescent="0.3">
      <c r="D19" s="38"/>
      <c r="E19" s="39"/>
      <c r="F19" s="38">
        <v>44016</v>
      </c>
      <c r="G19" s="39">
        <v>0.70833333333333337</v>
      </c>
      <c r="H19">
        <v>7530</v>
      </c>
      <c r="I19" s="51">
        <v>0.14027128819222279</v>
      </c>
      <c r="J19" s="51">
        <v>0.18679879933176957</v>
      </c>
      <c r="K19" s="51">
        <v>0.53700000000000003</v>
      </c>
      <c r="L19">
        <v>650</v>
      </c>
      <c r="M19">
        <v>0</v>
      </c>
    </row>
    <row r="20" spans="4:13" x14ac:dyDescent="0.3">
      <c r="D20" s="38"/>
      <c r="E20" s="39"/>
      <c r="F20" s="38">
        <v>44016</v>
      </c>
      <c r="G20" s="39">
        <v>0.75</v>
      </c>
      <c r="H20">
        <v>7755</v>
      </c>
      <c r="I20" s="51">
        <v>0.137986739524597</v>
      </c>
      <c r="J20" s="51">
        <v>0.18375647360975378</v>
      </c>
      <c r="K20" s="51">
        <v>0.376</v>
      </c>
      <c r="L20">
        <v>650</v>
      </c>
      <c r="M20">
        <v>0</v>
      </c>
    </row>
    <row r="21" spans="4:13" x14ac:dyDescent="0.3">
      <c r="D21" s="38"/>
      <c r="E21" s="39"/>
      <c r="F21" s="38">
        <v>44016</v>
      </c>
      <c r="G21" s="39">
        <v>0.79166666666666663</v>
      </c>
      <c r="H21">
        <v>7753</v>
      </c>
      <c r="I21" s="51">
        <v>0.13417915841188738</v>
      </c>
      <c r="J21" s="51">
        <v>0.17868593073972747</v>
      </c>
      <c r="K21" s="51">
        <v>0.2</v>
      </c>
      <c r="L21">
        <v>650</v>
      </c>
      <c r="M21">
        <v>0</v>
      </c>
    </row>
    <row r="22" spans="4:13" x14ac:dyDescent="0.3">
      <c r="D22" s="38"/>
      <c r="E22" s="39"/>
      <c r="F22" s="38">
        <v>44016</v>
      </c>
      <c r="G22" s="39">
        <v>0.83333333333333337</v>
      </c>
      <c r="H22">
        <v>7409</v>
      </c>
      <c r="I22" s="51">
        <v>0.13859595250263057</v>
      </c>
      <c r="J22" s="51">
        <v>0.18456776046895801</v>
      </c>
      <c r="K22" s="51">
        <v>7.0333333333333331E-2</v>
      </c>
      <c r="L22">
        <v>650</v>
      </c>
      <c r="M22">
        <v>600</v>
      </c>
    </row>
    <row r="23" spans="4:13" x14ac:dyDescent="0.3">
      <c r="D23" s="38"/>
      <c r="E23" s="39"/>
      <c r="F23" s="38">
        <v>44016</v>
      </c>
      <c r="G23" s="39">
        <v>0.875</v>
      </c>
      <c r="H23">
        <v>7232</v>
      </c>
      <c r="I23" s="51">
        <v>0.15245554775289361</v>
      </c>
      <c r="J23" s="51">
        <v>0.20302453651585378</v>
      </c>
      <c r="K23" s="51">
        <v>0.01</v>
      </c>
      <c r="L23">
        <v>650</v>
      </c>
      <c r="M23">
        <v>518</v>
      </c>
    </row>
    <row r="24" spans="4:13" x14ac:dyDescent="0.3">
      <c r="D24" s="38"/>
      <c r="E24" s="39"/>
      <c r="F24" s="38">
        <v>44016</v>
      </c>
      <c r="G24" s="39">
        <v>0.91666666666666663</v>
      </c>
      <c r="H24">
        <v>7780</v>
      </c>
      <c r="I24" s="51">
        <v>0.16692435598119021</v>
      </c>
      <c r="J24" s="51">
        <v>0.22229259942195381</v>
      </c>
      <c r="K24" s="51">
        <v>0</v>
      </c>
      <c r="L24">
        <v>650</v>
      </c>
      <c r="M24">
        <v>1006</v>
      </c>
    </row>
    <row r="25" spans="4:13" x14ac:dyDescent="0.3">
      <c r="D25" s="38"/>
      <c r="E25" s="39"/>
      <c r="F25" s="38">
        <v>44016</v>
      </c>
      <c r="G25" s="39">
        <v>0.95833333333333337</v>
      </c>
      <c r="H25">
        <v>8020</v>
      </c>
      <c r="I25" s="51">
        <v>0.18916062967941447</v>
      </c>
      <c r="J25" s="51">
        <v>0.25190456978290748</v>
      </c>
      <c r="K25" s="51">
        <v>0</v>
      </c>
      <c r="L25">
        <v>650</v>
      </c>
      <c r="M25">
        <v>1104</v>
      </c>
    </row>
    <row r="26" spans="4:13" x14ac:dyDescent="0.3">
      <c r="D26" s="38"/>
      <c r="E26" s="39"/>
      <c r="F26" s="38">
        <v>44017</v>
      </c>
      <c r="G26" s="39">
        <v>0</v>
      </c>
      <c r="H26">
        <v>7401</v>
      </c>
      <c r="I26" s="51">
        <v>0.18154546745399519</v>
      </c>
      <c r="J26" s="51">
        <v>0.24176348404285486</v>
      </c>
      <c r="K26" s="51">
        <v>0</v>
      </c>
      <c r="L26">
        <v>650</v>
      </c>
      <c r="M26">
        <v>0</v>
      </c>
    </row>
    <row r="27" spans="4:13" x14ac:dyDescent="0.3">
      <c r="D27" s="38"/>
      <c r="E27" s="39"/>
      <c r="F27" s="38">
        <v>44017</v>
      </c>
      <c r="G27" s="39">
        <v>4.1666666666666664E-2</v>
      </c>
      <c r="H27">
        <v>6971</v>
      </c>
      <c r="I27" s="51">
        <v>0.20134488924008526</v>
      </c>
      <c r="J27" s="51">
        <v>0.26813030696699175</v>
      </c>
      <c r="K27" s="51">
        <v>0</v>
      </c>
      <c r="L27">
        <v>650</v>
      </c>
      <c r="M27">
        <v>0</v>
      </c>
    </row>
    <row r="28" spans="4:13" x14ac:dyDescent="0.3">
      <c r="D28" s="38"/>
      <c r="E28" s="39"/>
      <c r="F28" s="38">
        <v>44017</v>
      </c>
      <c r="G28" s="39">
        <v>8.3333333333333329E-2</v>
      </c>
      <c r="H28">
        <v>6596</v>
      </c>
      <c r="I28" s="51">
        <v>0.23865918414463966</v>
      </c>
      <c r="J28" s="51">
        <v>0.31782162709324968</v>
      </c>
      <c r="K28" s="51">
        <v>0</v>
      </c>
      <c r="L28">
        <v>650</v>
      </c>
      <c r="M28">
        <v>0</v>
      </c>
    </row>
    <row r="29" spans="4:13" x14ac:dyDescent="0.3">
      <c r="D29" s="38"/>
      <c r="E29" s="39"/>
      <c r="F29" s="38">
        <v>44017</v>
      </c>
      <c r="G29" s="39">
        <v>0.125</v>
      </c>
      <c r="H29">
        <v>6169</v>
      </c>
      <c r="I29" s="51">
        <v>0.22845486676257784</v>
      </c>
      <c r="J29" s="51">
        <v>0.30423257220157912</v>
      </c>
      <c r="K29" s="51">
        <v>0</v>
      </c>
      <c r="L29">
        <v>650</v>
      </c>
      <c r="M29">
        <v>0</v>
      </c>
    </row>
    <row r="30" spans="4:13" x14ac:dyDescent="0.3">
      <c r="D30" s="38"/>
      <c r="E30" s="39"/>
      <c r="F30" s="38">
        <v>44017</v>
      </c>
      <c r="G30" s="39">
        <v>0.16666666666666666</v>
      </c>
      <c r="H30">
        <v>5940</v>
      </c>
      <c r="I30" s="51">
        <v>0.20713241253140391</v>
      </c>
      <c r="J30" s="51">
        <v>0.27583753212943174</v>
      </c>
      <c r="K30" s="51">
        <v>0</v>
      </c>
      <c r="L30">
        <v>650</v>
      </c>
      <c r="M30">
        <v>0</v>
      </c>
    </row>
    <row r="31" spans="4:13" x14ac:dyDescent="0.3">
      <c r="D31" s="38"/>
      <c r="E31" s="39"/>
      <c r="F31" s="38">
        <v>44017</v>
      </c>
      <c r="G31" s="39">
        <v>0.20833333333333334</v>
      </c>
      <c r="H31">
        <v>5816</v>
      </c>
      <c r="I31" s="51">
        <v>0.2133768455562477</v>
      </c>
      <c r="J31" s="51">
        <v>0.28415322243627489</v>
      </c>
      <c r="K31" s="51">
        <v>3.3333333333333332E-4</v>
      </c>
      <c r="L31">
        <v>650</v>
      </c>
      <c r="M31">
        <v>0</v>
      </c>
    </row>
    <row r="32" spans="4:13" x14ac:dyDescent="0.3">
      <c r="D32" s="38"/>
      <c r="E32" s="39"/>
      <c r="F32" s="38">
        <v>44017</v>
      </c>
      <c r="G32" s="39">
        <v>0.25</v>
      </c>
      <c r="H32">
        <v>5757</v>
      </c>
      <c r="I32" s="51">
        <v>0.22236273698224243</v>
      </c>
      <c r="J32" s="51">
        <v>0.29611970360953699</v>
      </c>
      <c r="K32" s="51">
        <v>1.8333333333333333E-2</v>
      </c>
      <c r="L32">
        <v>650</v>
      </c>
      <c r="M32">
        <v>0</v>
      </c>
    </row>
    <row r="33" spans="4:13" x14ac:dyDescent="0.3">
      <c r="D33" s="38"/>
      <c r="E33" s="39"/>
      <c r="F33" s="38">
        <v>44017</v>
      </c>
      <c r="G33" s="39">
        <v>0.29166666666666669</v>
      </c>
      <c r="H33">
        <v>5988</v>
      </c>
      <c r="I33" s="51">
        <v>0.23119632516372876</v>
      </c>
      <c r="J33" s="51">
        <v>0.30788336306799802</v>
      </c>
      <c r="K33" s="51">
        <v>0.11433333333333333</v>
      </c>
      <c r="L33">
        <v>650</v>
      </c>
      <c r="M33">
        <v>0</v>
      </c>
    </row>
    <row r="34" spans="4:13" x14ac:dyDescent="0.3">
      <c r="D34" s="38"/>
      <c r="E34" s="39"/>
      <c r="F34" s="38">
        <v>44017</v>
      </c>
      <c r="G34" s="39">
        <v>0.33333333333333331</v>
      </c>
      <c r="H34">
        <v>6451</v>
      </c>
      <c r="I34" s="51">
        <v>0.21977358182559986</v>
      </c>
      <c r="J34" s="51">
        <v>0.29267173445791911</v>
      </c>
      <c r="K34" s="51">
        <v>0.27433333333333332</v>
      </c>
      <c r="L34">
        <v>650</v>
      </c>
      <c r="M34">
        <v>0</v>
      </c>
    </row>
    <row r="35" spans="4:13" x14ac:dyDescent="0.3">
      <c r="D35" s="38"/>
      <c r="E35" s="39"/>
      <c r="F35" s="38">
        <v>44017</v>
      </c>
      <c r="G35" s="39">
        <v>0.375</v>
      </c>
      <c r="H35">
        <v>6979</v>
      </c>
      <c r="I35" s="51">
        <v>0.20804623199845423</v>
      </c>
      <c r="J35" s="51">
        <v>0.27705446241823806</v>
      </c>
      <c r="K35" s="51">
        <v>0.47599999999999998</v>
      </c>
      <c r="L35">
        <v>650</v>
      </c>
      <c r="M35">
        <v>0</v>
      </c>
    </row>
    <row r="36" spans="4:13" x14ac:dyDescent="0.3">
      <c r="D36" s="38"/>
      <c r="E36" s="39"/>
      <c r="F36" s="38">
        <v>44017</v>
      </c>
      <c r="G36" s="39">
        <v>0.41666666666666669</v>
      </c>
      <c r="H36">
        <v>7384</v>
      </c>
      <c r="I36" s="51">
        <v>0.21581369746838186</v>
      </c>
      <c r="J36" s="51">
        <v>0.28739836987309175</v>
      </c>
      <c r="K36" s="51">
        <v>0.66233333333333333</v>
      </c>
      <c r="L36">
        <v>650</v>
      </c>
      <c r="M36">
        <v>0</v>
      </c>
    </row>
    <row r="37" spans="4:13" x14ac:dyDescent="0.3">
      <c r="D37" s="38"/>
      <c r="E37" s="39"/>
      <c r="F37" s="38">
        <v>44017</v>
      </c>
      <c r="G37" s="39">
        <v>0.45833333333333331</v>
      </c>
      <c r="H37">
        <v>7729</v>
      </c>
      <c r="I37" s="51">
        <v>0.26866292331279151</v>
      </c>
      <c r="J37" s="51">
        <v>0.35777750490905702</v>
      </c>
      <c r="K37" s="51">
        <v>0.78600000000000003</v>
      </c>
      <c r="L37">
        <v>650</v>
      </c>
      <c r="M37">
        <v>0</v>
      </c>
    </row>
    <row r="38" spans="4:13" x14ac:dyDescent="0.3">
      <c r="D38" s="38"/>
      <c r="E38" s="39"/>
      <c r="F38" s="38">
        <v>44017</v>
      </c>
      <c r="G38" s="39">
        <v>0.5</v>
      </c>
      <c r="H38">
        <v>8139</v>
      </c>
      <c r="I38" s="51">
        <v>0.30186503061561948</v>
      </c>
      <c r="J38" s="51">
        <v>0.40199263873568647</v>
      </c>
      <c r="K38" s="51">
        <v>0.86633333333333329</v>
      </c>
      <c r="L38">
        <v>650</v>
      </c>
      <c r="M38">
        <v>0</v>
      </c>
    </row>
    <row r="39" spans="4:13" x14ac:dyDescent="0.3">
      <c r="D39" s="38"/>
      <c r="E39" s="39"/>
      <c r="F39" s="38">
        <v>44017</v>
      </c>
      <c r="G39" s="39">
        <v>0.54166666666666663</v>
      </c>
      <c r="H39">
        <v>7819</v>
      </c>
      <c r="I39" s="51">
        <v>0.30887097986300527</v>
      </c>
      <c r="J39" s="51">
        <v>0.41132243761653497</v>
      </c>
      <c r="K39" s="51">
        <v>0.89200000000000002</v>
      </c>
      <c r="L39">
        <v>650</v>
      </c>
      <c r="M39">
        <v>0</v>
      </c>
    </row>
    <row r="40" spans="4:13" x14ac:dyDescent="0.3">
      <c r="D40" s="38"/>
      <c r="E40" s="39"/>
      <c r="F40" s="38">
        <v>44017</v>
      </c>
      <c r="G40" s="39">
        <v>0.58333333333333337</v>
      </c>
      <c r="H40">
        <v>7577</v>
      </c>
      <c r="I40" s="51">
        <v>0.32288287835777663</v>
      </c>
      <c r="J40" s="51">
        <v>0.42998203537823176</v>
      </c>
      <c r="K40" s="51">
        <v>0.8656666666666667</v>
      </c>
      <c r="L40">
        <v>650</v>
      </c>
      <c r="M40">
        <v>0</v>
      </c>
    </row>
    <row r="41" spans="4:13" x14ac:dyDescent="0.3">
      <c r="D41" s="38"/>
      <c r="E41" s="39"/>
      <c r="F41" s="38">
        <v>44017</v>
      </c>
      <c r="G41" s="39">
        <v>0.625</v>
      </c>
      <c r="H41">
        <v>7379</v>
      </c>
      <c r="I41" s="51">
        <v>0.31877069075605025</v>
      </c>
      <c r="J41" s="51">
        <v>0.42450584907860334</v>
      </c>
      <c r="K41" s="51">
        <v>0.81</v>
      </c>
      <c r="L41">
        <v>650</v>
      </c>
      <c r="M41">
        <v>0</v>
      </c>
    </row>
    <row r="42" spans="4:13" x14ac:dyDescent="0.3">
      <c r="D42" s="38"/>
      <c r="E42" s="39"/>
      <c r="F42" s="38">
        <v>44017</v>
      </c>
      <c r="G42" s="39">
        <v>0.66666666666666663</v>
      </c>
      <c r="H42">
        <v>7281</v>
      </c>
      <c r="I42" s="51">
        <v>0.33659017036353134</v>
      </c>
      <c r="J42" s="51">
        <v>0.44823598971032658</v>
      </c>
      <c r="K42" s="51">
        <v>0.67966666666666664</v>
      </c>
      <c r="L42">
        <v>650</v>
      </c>
      <c r="M42">
        <v>0</v>
      </c>
    </row>
    <row r="43" spans="4:13" x14ac:dyDescent="0.3">
      <c r="D43" s="38"/>
      <c r="E43" s="39"/>
      <c r="F43" s="38">
        <v>44017</v>
      </c>
      <c r="G43" s="39">
        <v>0.70833333333333337</v>
      </c>
      <c r="H43">
        <v>7352</v>
      </c>
      <c r="I43" s="51">
        <v>0.35288661752592859</v>
      </c>
      <c r="J43" s="51">
        <v>0.46993791319403927</v>
      </c>
      <c r="K43" s="51">
        <v>0.54166666666666663</v>
      </c>
      <c r="L43">
        <v>650</v>
      </c>
      <c r="M43">
        <v>0</v>
      </c>
    </row>
    <row r="44" spans="4:13" x14ac:dyDescent="0.3">
      <c r="D44" s="38"/>
      <c r="E44" s="39"/>
      <c r="F44" s="38">
        <v>44017</v>
      </c>
      <c r="G44" s="39">
        <v>0.75</v>
      </c>
      <c r="H44">
        <v>7584</v>
      </c>
      <c r="I44" s="51">
        <v>0.32760427893753663</v>
      </c>
      <c r="J44" s="51">
        <v>0.43626950853706448</v>
      </c>
      <c r="K44" s="51">
        <v>0.35599999999999998</v>
      </c>
      <c r="L44">
        <v>650</v>
      </c>
      <c r="M44">
        <v>0</v>
      </c>
    </row>
    <row r="45" spans="4:13" x14ac:dyDescent="0.3">
      <c r="D45" s="38"/>
      <c r="E45" s="39"/>
      <c r="F45" s="38">
        <v>44017</v>
      </c>
      <c r="G45" s="39">
        <v>0.79166666666666663</v>
      </c>
      <c r="H45">
        <v>7770</v>
      </c>
      <c r="I45" s="51">
        <v>0.30445418577226202</v>
      </c>
      <c r="J45" s="51">
        <v>0.40544060788730441</v>
      </c>
      <c r="K45" s="51">
        <v>0.184</v>
      </c>
      <c r="L45">
        <v>650</v>
      </c>
      <c r="M45">
        <v>0</v>
      </c>
    </row>
    <row r="46" spans="4:13" x14ac:dyDescent="0.3">
      <c r="D46" s="38"/>
      <c r="E46" s="39"/>
      <c r="F46" s="38">
        <v>44017</v>
      </c>
      <c r="G46" s="39">
        <v>0.83333333333333337</v>
      </c>
      <c r="H46">
        <v>7664</v>
      </c>
      <c r="I46" s="51">
        <v>0.29622981056880926</v>
      </c>
      <c r="J46" s="51">
        <v>0.39448823528804755</v>
      </c>
      <c r="K46" s="51">
        <v>6.2666666666666662E-2</v>
      </c>
      <c r="L46">
        <v>650</v>
      </c>
      <c r="M46">
        <v>0</v>
      </c>
    </row>
    <row r="47" spans="4:13" x14ac:dyDescent="0.3">
      <c r="D47" s="38"/>
      <c r="E47" s="39"/>
      <c r="F47" s="38">
        <v>44017</v>
      </c>
      <c r="G47" s="39">
        <v>0.875</v>
      </c>
      <c r="H47">
        <v>7544</v>
      </c>
      <c r="I47" s="51">
        <v>0.30734794741792137</v>
      </c>
      <c r="J47" s="51">
        <v>0.40929422046852437</v>
      </c>
      <c r="K47" s="51">
        <v>0.01</v>
      </c>
      <c r="L47">
        <v>650</v>
      </c>
      <c r="M47">
        <v>0</v>
      </c>
    </row>
    <row r="48" spans="4:13" x14ac:dyDescent="0.3">
      <c r="D48" s="38"/>
      <c r="E48" s="39"/>
      <c r="F48" s="38">
        <v>44017</v>
      </c>
      <c r="G48" s="39">
        <v>0.91666666666666663</v>
      </c>
      <c r="H48">
        <v>8074</v>
      </c>
      <c r="I48" s="51">
        <v>0.28237021531854617</v>
      </c>
      <c r="J48" s="51">
        <v>0.37603145924115172</v>
      </c>
      <c r="K48" s="51">
        <v>0</v>
      </c>
      <c r="L48">
        <v>650</v>
      </c>
      <c r="M48">
        <v>0</v>
      </c>
    </row>
    <row r="49" spans="4:13" x14ac:dyDescent="0.3">
      <c r="D49" s="38"/>
      <c r="E49" s="39"/>
      <c r="F49" s="38">
        <v>44017</v>
      </c>
      <c r="G49" s="39">
        <v>0.95833333333333337</v>
      </c>
      <c r="H49">
        <v>8178</v>
      </c>
      <c r="I49" s="51">
        <v>0.31374468368727354</v>
      </c>
      <c r="J49" s="51">
        <v>0.41781273249016865</v>
      </c>
      <c r="K49" s="51">
        <v>0</v>
      </c>
      <c r="L49">
        <v>650</v>
      </c>
      <c r="M49">
        <v>0</v>
      </c>
    </row>
    <row r="50" spans="4:13" x14ac:dyDescent="0.3">
      <c r="D50" s="38"/>
      <c r="E50" s="39"/>
      <c r="F50" s="38">
        <v>44018</v>
      </c>
      <c r="G50" s="39">
        <v>0</v>
      </c>
      <c r="H50">
        <v>7505</v>
      </c>
      <c r="I50" s="51">
        <v>0.29287913918962477</v>
      </c>
      <c r="J50" s="51">
        <v>0.39002615756242442</v>
      </c>
      <c r="K50" s="51">
        <v>0</v>
      </c>
      <c r="L50">
        <v>650</v>
      </c>
      <c r="M50">
        <v>0</v>
      </c>
    </row>
    <row r="51" spans="4:13" x14ac:dyDescent="0.3">
      <c r="D51" s="38"/>
      <c r="E51" s="39"/>
      <c r="F51" s="38">
        <v>44018</v>
      </c>
      <c r="G51" s="39">
        <v>4.1666666666666664E-2</v>
      </c>
      <c r="H51">
        <v>7110</v>
      </c>
      <c r="I51" s="51">
        <v>0.27734420824976946</v>
      </c>
      <c r="J51" s="51">
        <v>0.36933834265271703</v>
      </c>
      <c r="K51" s="51">
        <v>0</v>
      </c>
      <c r="L51">
        <v>650</v>
      </c>
      <c r="M51">
        <v>0</v>
      </c>
    </row>
    <row r="52" spans="4:13" x14ac:dyDescent="0.3">
      <c r="D52" s="38"/>
      <c r="E52" s="39"/>
      <c r="F52" s="38">
        <v>44018</v>
      </c>
      <c r="G52" s="39">
        <v>8.3333333333333329E-2</v>
      </c>
      <c r="H52">
        <v>6784</v>
      </c>
      <c r="I52" s="51">
        <v>0.1999741600395098</v>
      </c>
      <c r="J52" s="51">
        <v>0.26630491153378227</v>
      </c>
      <c r="K52" s="51">
        <v>0</v>
      </c>
      <c r="L52">
        <v>650</v>
      </c>
      <c r="M52">
        <v>0</v>
      </c>
    </row>
    <row r="53" spans="4:13" x14ac:dyDescent="0.3">
      <c r="D53" s="38"/>
      <c r="E53" s="39"/>
      <c r="F53" s="38">
        <v>44018</v>
      </c>
      <c r="G53" s="39">
        <v>0.125</v>
      </c>
      <c r="H53">
        <v>6441</v>
      </c>
      <c r="I53" s="51">
        <v>0.18291619665457065</v>
      </c>
      <c r="J53" s="51">
        <v>0.24358887947606433</v>
      </c>
      <c r="K53" s="51">
        <v>0</v>
      </c>
      <c r="L53">
        <v>650</v>
      </c>
      <c r="M53">
        <v>0</v>
      </c>
    </row>
    <row r="54" spans="4:13" x14ac:dyDescent="0.3">
      <c r="D54" s="38"/>
      <c r="E54" s="39"/>
      <c r="F54" s="38">
        <v>44018</v>
      </c>
      <c r="G54" s="39">
        <v>0.16666666666666666</v>
      </c>
      <c r="H54">
        <v>6433</v>
      </c>
      <c r="I54" s="51">
        <v>0.18215468043202873</v>
      </c>
      <c r="J54" s="51">
        <v>0.24257477090205906</v>
      </c>
      <c r="K54" s="51">
        <v>0</v>
      </c>
      <c r="L54">
        <v>650</v>
      </c>
      <c r="M54">
        <v>0</v>
      </c>
    </row>
    <row r="55" spans="4:13" x14ac:dyDescent="0.3">
      <c r="D55" s="38"/>
      <c r="E55" s="39"/>
      <c r="F55" s="38">
        <v>44018</v>
      </c>
      <c r="G55" s="39">
        <v>0.20833333333333334</v>
      </c>
      <c r="H55">
        <v>6791</v>
      </c>
      <c r="I55" s="51">
        <v>0.17469182145111786</v>
      </c>
      <c r="J55" s="51">
        <v>0.23263650687680748</v>
      </c>
      <c r="K55" s="51">
        <v>0</v>
      </c>
      <c r="L55">
        <v>650</v>
      </c>
      <c r="M55">
        <v>0</v>
      </c>
    </row>
    <row r="56" spans="4:13" x14ac:dyDescent="0.3">
      <c r="D56" s="38"/>
      <c r="E56" s="39"/>
      <c r="F56" s="38">
        <v>44018</v>
      </c>
      <c r="G56" s="39">
        <v>0.25</v>
      </c>
      <c r="H56">
        <v>7481</v>
      </c>
      <c r="I56" s="51">
        <v>0.16585823326963151</v>
      </c>
      <c r="J56" s="51">
        <v>0.22087284741834645</v>
      </c>
      <c r="K56" s="51">
        <v>1.4E-2</v>
      </c>
      <c r="L56">
        <v>650</v>
      </c>
      <c r="M56">
        <v>611</v>
      </c>
    </row>
    <row r="57" spans="4:13" x14ac:dyDescent="0.3">
      <c r="D57" s="38"/>
      <c r="E57" s="39"/>
      <c r="F57" s="38">
        <v>44018</v>
      </c>
      <c r="G57" s="39">
        <v>0.29166666666666669</v>
      </c>
      <c r="H57">
        <v>8365</v>
      </c>
      <c r="I57" s="51">
        <v>0.15458779317601098</v>
      </c>
      <c r="J57" s="51">
        <v>0.20586404052306853</v>
      </c>
      <c r="K57" s="51">
        <v>8.6333333333333331E-2</v>
      </c>
      <c r="L57">
        <v>650</v>
      </c>
      <c r="M57">
        <v>0</v>
      </c>
    </row>
    <row r="58" spans="4:13" x14ac:dyDescent="0.3">
      <c r="D58" s="38"/>
      <c r="E58" s="39"/>
      <c r="F58" s="38">
        <v>44018</v>
      </c>
      <c r="G58" s="39">
        <v>0.33333333333333331</v>
      </c>
      <c r="H58">
        <v>8965</v>
      </c>
      <c r="I58" s="51">
        <v>0.15717694833265355</v>
      </c>
      <c r="J58" s="51">
        <v>0.20931200967468644</v>
      </c>
      <c r="K58" s="51">
        <v>0.222</v>
      </c>
      <c r="L58">
        <v>650</v>
      </c>
      <c r="M58">
        <v>1257</v>
      </c>
    </row>
    <row r="59" spans="4:13" x14ac:dyDescent="0.3">
      <c r="D59" s="38"/>
      <c r="E59" s="39"/>
      <c r="F59" s="38">
        <v>44018</v>
      </c>
      <c r="G59" s="39">
        <v>0.375</v>
      </c>
      <c r="H59">
        <v>9394</v>
      </c>
      <c r="I59" s="51">
        <v>0.15276015424191036</v>
      </c>
      <c r="J59" s="51">
        <v>0.20343017994545587</v>
      </c>
      <c r="K59" s="51">
        <v>0.39833333333333332</v>
      </c>
      <c r="L59">
        <v>650</v>
      </c>
      <c r="M59">
        <v>1187</v>
      </c>
    </row>
    <row r="60" spans="4:13" x14ac:dyDescent="0.3">
      <c r="D60" s="38"/>
      <c r="E60" s="39"/>
      <c r="F60" s="38">
        <v>44018</v>
      </c>
      <c r="G60" s="39">
        <v>0.41666666666666669</v>
      </c>
      <c r="H60">
        <v>9645</v>
      </c>
      <c r="I60" s="51">
        <v>0.16296447162397218</v>
      </c>
      <c r="J60" s="51">
        <v>0.21701923483712643</v>
      </c>
      <c r="K60" s="51">
        <v>0.55033333333333334</v>
      </c>
      <c r="L60">
        <v>650</v>
      </c>
      <c r="M60">
        <v>0</v>
      </c>
    </row>
    <row r="61" spans="4:13" x14ac:dyDescent="0.3">
      <c r="D61" s="38"/>
      <c r="E61" s="39"/>
      <c r="F61" s="38">
        <v>44018</v>
      </c>
      <c r="G61" s="39">
        <v>0.45833333333333331</v>
      </c>
      <c r="H61">
        <v>9866</v>
      </c>
      <c r="I61" s="51">
        <v>0.1780424928303023</v>
      </c>
      <c r="J61" s="51">
        <v>0.23709858460243063</v>
      </c>
      <c r="K61" s="51">
        <v>0.66466666666666663</v>
      </c>
      <c r="L61">
        <v>650</v>
      </c>
      <c r="M61">
        <v>698</v>
      </c>
    </row>
    <row r="62" spans="4:13" x14ac:dyDescent="0.3">
      <c r="D62" s="38"/>
      <c r="E62" s="39"/>
      <c r="F62" s="38">
        <v>44018</v>
      </c>
      <c r="G62" s="39">
        <v>0.5</v>
      </c>
      <c r="H62">
        <v>10029</v>
      </c>
      <c r="I62" s="51">
        <v>0.20926465795452129</v>
      </c>
      <c r="J62" s="51">
        <v>0.27867703613664646</v>
      </c>
      <c r="K62" s="51">
        <v>0.74133333333333329</v>
      </c>
      <c r="L62">
        <v>650</v>
      </c>
      <c r="M62">
        <v>591</v>
      </c>
    </row>
    <row r="63" spans="4:13" x14ac:dyDescent="0.3">
      <c r="D63" s="38"/>
      <c r="E63" s="39"/>
      <c r="F63" s="38">
        <v>44018</v>
      </c>
      <c r="G63" s="39">
        <v>0.54166666666666663</v>
      </c>
      <c r="H63">
        <v>9935</v>
      </c>
      <c r="I63" s="51">
        <v>0.20362943790771101</v>
      </c>
      <c r="J63" s="51">
        <v>0.27117263268900749</v>
      </c>
      <c r="K63" s="51">
        <v>0.78166666666666662</v>
      </c>
      <c r="L63">
        <v>650</v>
      </c>
      <c r="M63">
        <v>417</v>
      </c>
    </row>
    <row r="64" spans="4:13" x14ac:dyDescent="0.3">
      <c r="D64" s="38"/>
      <c r="E64" s="39"/>
      <c r="F64" s="38">
        <v>44018</v>
      </c>
      <c r="G64" s="39">
        <v>0.58333333333333337</v>
      </c>
      <c r="H64">
        <v>9915</v>
      </c>
      <c r="I64" s="51">
        <v>0.21870745911404116</v>
      </c>
      <c r="J64" s="51">
        <v>0.29125198245431172</v>
      </c>
      <c r="K64" s="51">
        <v>0.80400000000000005</v>
      </c>
      <c r="L64">
        <v>650</v>
      </c>
      <c r="M64">
        <v>231</v>
      </c>
    </row>
    <row r="65" spans="4:13" x14ac:dyDescent="0.3">
      <c r="D65" s="38"/>
      <c r="E65" s="39"/>
      <c r="F65" s="38">
        <v>44018</v>
      </c>
      <c r="G65" s="39">
        <v>0.625</v>
      </c>
      <c r="H65">
        <v>9675</v>
      </c>
      <c r="I65" s="51">
        <v>0.22510419538339335</v>
      </c>
      <c r="J65" s="51">
        <v>0.29977049447595594</v>
      </c>
      <c r="K65" s="51">
        <v>0.76433333333333331</v>
      </c>
      <c r="L65">
        <v>650</v>
      </c>
      <c r="M65">
        <v>0</v>
      </c>
    </row>
    <row r="66" spans="4:13" x14ac:dyDescent="0.3">
      <c r="D66" s="38"/>
      <c r="E66" s="39"/>
      <c r="F66" s="38">
        <v>44018</v>
      </c>
      <c r="G66" s="39">
        <v>0.66666666666666663</v>
      </c>
      <c r="H66">
        <v>9456</v>
      </c>
      <c r="I66" s="51">
        <v>0.20865544497648775</v>
      </c>
      <c r="J66" s="51">
        <v>0.27786574927744223</v>
      </c>
      <c r="K66" s="51">
        <v>0.70566666666666666</v>
      </c>
      <c r="L66">
        <v>650</v>
      </c>
      <c r="M66">
        <v>136</v>
      </c>
    </row>
    <row r="67" spans="4:13" x14ac:dyDescent="0.3">
      <c r="D67" s="38"/>
      <c r="E67" s="39"/>
      <c r="F67" s="38">
        <v>44018</v>
      </c>
      <c r="G67" s="39">
        <v>0.70833333333333337</v>
      </c>
      <c r="H67">
        <v>9304</v>
      </c>
      <c r="I67" s="51">
        <v>0.17712867336325203</v>
      </c>
      <c r="J67" s="51">
        <v>0.23588165431362437</v>
      </c>
      <c r="K67" s="51">
        <v>0.58399999999999996</v>
      </c>
      <c r="L67">
        <v>650</v>
      </c>
      <c r="M67">
        <v>560</v>
      </c>
    </row>
    <row r="68" spans="4:13" x14ac:dyDescent="0.3">
      <c r="D68" s="38"/>
      <c r="E68" s="39"/>
      <c r="F68" s="38">
        <v>44018</v>
      </c>
      <c r="G68" s="39">
        <v>0.75</v>
      </c>
      <c r="H68">
        <v>9356</v>
      </c>
      <c r="I68" s="51">
        <v>0.14392656606042403</v>
      </c>
      <c r="J68" s="51">
        <v>0.19166652048699481</v>
      </c>
      <c r="K68" s="51">
        <v>0.41433333333333333</v>
      </c>
      <c r="L68">
        <v>650</v>
      </c>
      <c r="M68">
        <v>1342</v>
      </c>
    </row>
    <row r="69" spans="4:13" x14ac:dyDescent="0.3">
      <c r="D69" s="38"/>
      <c r="E69" s="39"/>
      <c r="F69" s="38">
        <v>44018</v>
      </c>
      <c r="G69" s="39">
        <v>0.79166666666666663</v>
      </c>
      <c r="H69">
        <v>9227</v>
      </c>
      <c r="I69" s="51">
        <v>0.1102675490240709</v>
      </c>
      <c r="J69" s="51">
        <v>0.14684292151596218</v>
      </c>
      <c r="K69" s="51">
        <v>0.22933333333333333</v>
      </c>
      <c r="L69">
        <v>650</v>
      </c>
      <c r="M69">
        <v>1725</v>
      </c>
    </row>
    <row r="70" spans="4:13" x14ac:dyDescent="0.3">
      <c r="D70" s="38"/>
      <c r="E70" s="39"/>
      <c r="F70" s="38">
        <v>44018</v>
      </c>
      <c r="G70" s="39">
        <v>0.83333333333333337</v>
      </c>
      <c r="H70">
        <v>8685</v>
      </c>
      <c r="I70" s="51">
        <v>8.0111506611410629E-2</v>
      </c>
      <c r="J70" s="51">
        <v>0.10668422198535374</v>
      </c>
      <c r="K70" s="51">
        <v>8.1666666666666665E-2</v>
      </c>
      <c r="L70">
        <v>650</v>
      </c>
      <c r="M70">
        <v>1725</v>
      </c>
    </row>
    <row r="71" spans="4:13" x14ac:dyDescent="0.3">
      <c r="D71" s="38"/>
      <c r="E71" s="39"/>
      <c r="F71" s="38">
        <v>44018</v>
      </c>
      <c r="G71" s="39">
        <v>0.875</v>
      </c>
      <c r="H71">
        <v>8365</v>
      </c>
      <c r="I71" s="51">
        <v>7.1734828163449435E-2</v>
      </c>
      <c r="J71" s="51">
        <v>9.5529027671295827E-2</v>
      </c>
      <c r="K71" s="51">
        <v>8.9999999999999993E-3</v>
      </c>
      <c r="L71">
        <v>650</v>
      </c>
      <c r="M71">
        <v>1725</v>
      </c>
    </row>
    <row r="72" spans="4:13" x14ac:dyDescent="0.3">
      <c r="D72" s="38"/>
      <c r="E72" s="39"/>
      <c r="F72" s="38">
        <v>44018</v>
      </c>
      <c r="G72" s="39">
        <v>0.91666666666666663</v>
      </c>
      <c r="H72">
        <v>8809</v>
      </c>
      <c r="I72" s="51">
        <v>6.1378207536879247E-2</v>
      </c>
      <c r="J72" s="51">
        <v>8.1737151064824251E-2</v>
      </c>
      <c r="K72" s="51">
        <v>0</v>
      </c>
      <c r="L72">
        <v>650</v>
      </c>
      <c r="M72">
        <v>1725</v>
      </c>
    </row>
    <row r="73" spans="4:13" x14ac:dyDescent="0.3">
      <c r="D73" s="38"/>
      <c r="E73" s="39"/>
      <c r="F73" s="38">
        <v>44018</v>
      </c>
      <c r="G73" s="39">
        <v>0.95833333333333337</v>
      </c>
      <c r="H73">
        <v>8832</v>
      </c>
      <c r="I73" s="51">
        <v>6.2444330248437936E-2</v>
      </c>
      <c r="J73" s="51">
        <v>8.3156903068431612E-2</v>
      </c>
      <c r="K73" s="51">
        <v>0</v>
      </c>
      <c r="L73">
        <v>650</v>
      </c>
      <c r="M73">
        <v>1725</v>
      </c>
    </row>
    <row r="74" spans="4:13" x14ac:dyDescent="0.3">
      <c r="D74" s="38"/>
      <c r="E74" s="39"/>
      <c r="F74" s="38">
        <v>44019</v>
      </c>
      <c r="G74" s="39">
        <v>0</v>
      </c>
      <c r="H74">
        <v>8086</v>
      </c>
      <c r="I74" s="51">
        <v>6.5642698383114026E-2</v>
      </c>
      <c r="J74" s="51">
        <v>8.7416159079253722E-2</v>
      </c>
      <c r="K74" s="51">
        <v>0</v>
      </c>
      <c r="L74">
        <v>650</v>
      </c>
      <c r="M74">
        <v>1510</v>
      </c>
    </row>
    <row r="75" spans="4:13" x14ac:dyDescent="0.3">
      <c r="D75" s="38"/>
      <c r="E75" s="39"/>
      <c r="F75" s="38">
        <v>44019</v>
      </c>
      <c r="G75" s="39">
        <v>4.1666666666666664E-2</v>
      </c>
      <c r="H75">
        <v>7644</v>
      </c>
      <c r="I75" s="51">
        <v>5.6047593979085764E-2</v>
      </c>
      <c r="J75" s="51">
        <v>7.4638391046787406E-2</v>
      </c>
      <c r="K75" s="51">
        <v>0</v>
      </c>
      <c r="L75">
        <v>650</v>
      </c>
      <c r="M75">
        <v>0</v>
      </c>
    </row>
    <row r="76" spans="4:13" x14ac:dyDescent="0.3">
      <c r="D76" s="38"/>
      <c r="E76" s="39"/>
      <c r="F76" s="38">
        <v>44019</v>
      </c>
      <c r="G76" s="39">
        <v>8.3333333333333329E-2</v>
      </c>
      <c r="H76">
        <v>7321</v>
      </c>
      <c r="I76" s="51">
        <v>7.3257860608533287E-2</v>
      </c>
      <c r="J76" s="51">
        <v>9.755724481930636E-2</v>
      </c>
      <c r="K76" s="51">
        <v>0</v>
      </c>
      <c r="L76">
        <v>650</v>
      </c>
      <c r="M76">
        <v>912</v>
      </c>
    </row>
    <row r="77" spans="4:13" x14ac:dyDescent="0.3">
      <c r="D77" s="38"/>
      <c r="E77" s="39"/>
      <c r="F77" s="38">
        <v>44019</v>
      </c>
      <c r="G77" s="39">
        <v>0.125</v>
      </c>
      <c r="H77">
        <v>6948</v>
      </c>
      <c r="I77" s="51">
        <v>7.904538389985194E-2</v>
      </c>
      <c r="J77" s="51">
        <v>0.10526446998174638</v>
      </c>
      <c r="K77" s="51">
        <v>0</v>
      </c>
      <c r="L77">
        <v>650</v>
      </c>
      <c r="M77">
        <v>422</v>
      </c>
    </row>
    <row r="78" spans="4:13" x14ac:dyDescent="0.3">
      <c r="D78" s="38"/>
      <c r="E78" s="39"/>
      <c r="F78" s="38">
        <v>44019</v>
      </c>
      <c r="G78" s="39">
        <v>0.16666666666666666</v>
      </c>
      <c r="H78">
        <v>6861</v>
      </c>
      <c r="I78" s="51">
        <v>7.3562467097550058E-2</v>
      </c>
      <c r="J78" s="51">
        <v>9.7962888248908475E-2</v>
      </c>
      <c r="K78" s="51">
        <v>0</v>
      </c>
      <c r="L78">
        <v>650</v>
      </c>
      <c r="M78">
        <v>365</v>
      </c>
    </row>
    <row r="79" spans="4:13" x14ac:dyDescent="0.3">
      <c r="D79" s="38"/>
      <c r="E79" s="39"/>
      <c r="F79" s="38">
        <v>44019</v>
      </c>
      <c r="G79" s="39">
        <v>0.20833333333333334</v>
      </c>
      <c r="H79">
        <v>7128</v>
      </c>
      <c r="I79" s="51">
        <v>8.1939145545511252E-2</v>
      </c>
      <c r="J79" s="51">
        <v>0.10911808256296637</v>
      </c>
      <c r="K79" s="51">
        <v>3.3333333333333332E-4</v>
      </c>
      <c r="L79">
        <v>650</v>
      </c>
      <c r="M79">
        <v>566</v>
      </c>
    </row>
    <row r="80" spans="4:13" x14ac:dyDescent="0.3">
      <c r="D80" s="38"/>
      <c r="E80" s="39"/>
      <c r="F80" s="38">
        <v>44019</v>
      </c>
      <c r="G80" s="39">
        <v>0.25</v>
      </c>
      <c r="H80">
        <v>7733</v>
      </c>
      <c r="I80" s="51">
        <v>9.5037224573232382E-2</v>
      </c>
      <c r="J80" s="51">
        <v>0.12656075003585693</v>
      </c>
      <c r="K80" s="51">
        <v>1.7333333333333333E-2</v>
      </c>
      <c r="L80">
        <v>650</v>
      </c>
      <c r="M80">
        <v>0</v>
      </c>
    </row>
    <row r="81" spans="4:13" x14ac:dyDescent="0.3">
      <c r="D81" s="38"/>
      <c r="E81" s="39"/>
      <c r="F81" s="38">
        <v>44019</v>
      </c>
      <c r="G81" s="39">
        <v>0.29166666666666669</v>
      </c>
      <c r="H81">
        <v>8553</v>
      </c>
      <c r="I81" s="51">
        <v>0.10310929653217679</v>
      </c>
      <c r="J81" s="51">
        <v>0.13731030092031268</v>
      </c>
      <c r="K81" s="51">
        <v>0.11566666666666667</v>
      </c>
      <c r="L81">
        <v>650</v>
      </c>
      <c r="M81">
        <v>0</v>
      </c>
    </row>
    <row r="82" spans="4:13" x14ac:dyDescent="0.3">
      <c r="D82" s="38"/>
      <c r="E82" s="39"/>
      <c r="F82" s="38">
        <v>44019</v>
      </c>
      <c r="G82" s="39">
        <v>0.33333333333333331</v>
      </c>
      <c r="H82">
        <v>9168</v>
      </c>
      <c r="I82" s="51">
        <v>0.11422743338128892</v>
      </c>
      <c r="J82" s="51">
        <v>0.15211628610078956</v>
      </c>
      <c r="K82" s="51">
        <v>0.27066666666666667</v>
      </c>
      <c r="L82">
        <v>650</v>
      </c>
      <c r="M82">
        <v>0</v>
      </c>
    </row>
    <row r="83" spans="4:13" x14ac:dyDescent="0.3">
      <c r="D83" s="38"/>
      <c r="E83" s="39"/>
      <c r="F83" s="38">
        <v>44019</v>
      </c>
      <c r="G83" s="39">
        <v>0.375</v>
      </c>
      <c r="H83">
        <v>9575</v>
      </c>
      <c r="I83" s="51">
        <v>0.13950977196968087</v>
      </c>
      <c r="J83" s="51">
        <v>0.18578469075776433</v>
      </c>
      <c r="K83" s="51">
        <v>0.46633333333333332</v>
      </c>
      <c r="L83">
        <v>650</v>
      </c>
      <c r="M83">
        <v>1171</v>
      </c>
    </row>
    <row r="84" spans="4:13" x14ac:dyDescent="0.3">
      <c r="D84" s="38"/>
      <c r="E84" s="39"/>
      <c r="F84" s="38">
        <v>44019</v>
      </c>
      <c r="G84" s="39">
        <v>0.41666666666666669</v>
      </c>
      <c r="H84">
        <v>9806</v>
      </c>
      <c r="I84" s="51">
        <v>0.1597661034892961</v>
      </c>
      <c r="J84" s="51">
        <v>0.21275997882630435</v>
      </c>
      <c r="K84" s="51">
        <v>0.64700000000000002</v>
      </c>
      <c r="L84">
        <v>650</v>
      </c>
      <c r="M84">
        <v>0</v>
      </c>
    </row>
    <row r="85" spans="4:13" x14ac:dyDescent="0.3">
      <c r="D85" s="38"/>
      <c r="E85" s="39"/>
      <c r="F85" s="38">
        <v>44019</v>
      </c>
      <c r="G85" s="39">
        <v>0.45833333333333331</v>
      </c>
      <c r="H85">
        <v>10037</v>
      </c>
      <c r="I85" s="51">
        <v>0.18230698367653714</v>
      </c>
      <c r="J85" s="51">
        <v>0.24277759261686013</v>
      </c>
      <c r="K85" s="51">
        <v>0.78266666666666662</v>
      </c>
      <c r="L85">
        <v>650</v>
      </c>
      <c r="M85">
        <v>406</v>
      </c>
    </row>
    <row r="86" spans="4:13" x14ac:dyDescent="0.3">
      <c r="D86" s="38"/>
      <c r="E86" s="39"/>
      <c r="F86" s="38">
        <v>44019</v>
      </c>
      <c r="G86" s="39">
        <v>0.5</v>
      </c>
      <c r="H86">
        <v>10149</v>
      </c>
      <c r="I86" s="51">
        <v>0.19723270163835885</v>
      </c>
      <c r="J86" s="51">
        <v>0.26265412066736327</v>
      </c>
      <c r="K86" s="51">
        <v>0.878</v>
      </c>
      <c r="L86">
        <v>650</v>
      </c>
      <c r="M86">
        <v>139</v>
      </c>
    </row>
    <row r="87" spans="4:13" x14ac:dyDescent="0.3">
      <c r="D87" s="38"/>
      <c r="E87" s="39"/>
      <c r="F87" s="38">
        <v>44019</v>
      </c>
      <c r="G87" s="39">
        <v>0.54166666666666663</v>
      </c>
      <c r="H87">
        <v>10042</v>
      </c>
      <c r="I87" s="51">
        <v>0.24688355934809245</v>
      </c>
      <c r="J87" s="51">
        <v>0.32877399969250648</v>
      </c>
      <c r="K87" s="51">
        <v>0.91966666666666663</v>
      </c>
      <c r="L87">
        <v>650</v>
      </c>
      <c r="M87">
        <v>0</v>
      </c>
    </row>
    <row r="88" spans="4:13" x14ac:dyDescent="0.3">
      <c r="D88" s="38"/>
      <c r="E88" s="39"/>
      <c r="F88" s="38">
        <v>44019</v>
      </c>
      <c r="G88" s="39">
        <v>0.58333333333333337</v>
      </c>
      <c r="H88">
        <v>10047</v>
      </c>
      <c r="I88" s="51">
        <v>0.27795342122780303</v>
      </c>
      <c r="J88" s="51">
        <v>0.37014962951192126</v>
      </c>
      <c r="K88" s="51">
        <v>0.89933333333333332</v>
      </c>
      <c r="L88">
        <v>650</v>
      </c>
      <c r="M88">
        <v>0</v>
      </c>
    </row>
    <row r="89" spans="4:13" x14ac:dyDescent="0.3">
      <c r="D89" s="38"/>
      <c r="E89" s="39"/>
      <c r="F89" s="38">
        <v>44019</v>
      </c>
      <c r="G89" s="39">
        <v>0.625</v>
      </c>
      <c r="H89">
        <v>9842</v>
      </c>
      <c r="I89" s="51">
        <v>0.31496310964334068</v>
      </c>
      <c r="J89" s="51">
        <v>0.41943530620857705</v>
      </c>
      <c r="K89" s="51">
        <v>0.84133333333333338</v>
      </c>
      <c r="L89">
        <v>650</v>
      </c>
      <c r="M89">
        <v>0</v>
      </c>
    </row>
    <row r="90" spans="4:13" x14ac:dyDescent="0.3">
      <c r="D90" s="38"/>
      <c r="E90" s="39"/>
      <c r="F90" s="38">
        <v>44019</v>
      </c>
      <c r="G90" s="39">
        <v>0.66666666666666663</v>
      </c>
      <c r="H90">
        <v>9648</v>
      </c>
      <c r="I90" s="51">
        <v>0.32973652436065398</v>
      </c>
      <c r="J90" s="51">
        <v>0.43910901254427914</v>
      </c>
      <c r="K90" s="51">
        <v>0.73199999999999998</v>
      </c>
      <c r="L90">
        <v>650</v>
      </c>
      <c r="M90">
        <v>0</v>
      </c>
    </row>
    <row r="91" spans="4:13" x14ac:dyDescent="0.3">
      <c r="D91" s="38"/>
      <c r="E91" s="39"/>
      <c r="F91" s="38">
        <v>44019</v>
      </c>
      <c r="G91" s="39">
        <v>0.70833333333333337</v>
      </c>
      <c r="H91">
        <v>9510</v>
      </c>
      <c r="I91" s="51">
        <v>0.35197279805887827</v>
      </c>
      <c r="J91" s="51">
        <v>0.4687209829052329</v>
      </c>
      <c r="K91" s="51">
        <v>0.57566666666666666</v>
      </c>
      <c r="L91">
        <v>650</v>
      </c>
      <c r="M91">
        <v>0</v>
      </c>
    </row>
    <row r="92" spans="4:13" x14ac:dyDescent="0.3">
      <c r="D92" s="38"/>
      <c r="E92" s="39"/>
      <c r="F92" s="38">
        <v>44019</v>
      </c>
      <c r="G92" s="39">
        <v>0.75</v>
      </c>
      <c r="H92">
        <v>9550</v>
      </c>
      <c r="I92" s="51">
        <v>0.30948019284103878</v>
      </c>
      <c r="J92" s="51">
        <v>0.4121337244757392</v>
      </c>
      <c r="K92" s="51">
        <v>0.38933333333333331</v>
      </c>
      <c r="L92">
        <v>650</v>
      </c>
      <c r="M92">
        <v>604</v>
      </c>
    </row>
    <row r="93" spans="4:13" x14ac:dyDescent="0.3">
      <c r="D93" s="38"/>
      <c r="E93" s="39"/>
      <c r="F93" s="38">
        <v>44019</v>
      </c>
      <c r="G93" s="39">
        <v>0.79166666666666663</v>
      </c>
      <c r="H93">
        <v>9404</v>
      </c>
      <c r="I93" s="51">
        <v>0.34496684881149253</v>
      </c>
      <c r="J93" s="51">
        <v>0.45939118402438445</v>
      </c>
      <c r="K93" s="51">
        <v>0.19866666666666666</v>
      </c>
      <c r="L93">
        <v>650</v>
      </c>
      <c r="M93">
        <v>815</v>
      </c>
    </row>
    <row r="94" spans="4:13" x14ac:dyDescent="0.3">
      <c r="D94" s="38"/>
      <c r="E94" s="39"/>
      <c r="F94" s="38">
        <v>44019</v>
      </c>
      <c r="G94" s="39">
        <v>0.83333333333333337</v>
      </c>
      <c r="H94">
        <v>8831</v>
      </c>
      <c r="I94" s="51">
        <v>0.37710283340276179</v>
      </c>
      <c r="J94" s="51">
        <v>0.50218656584740662</v>
      </c>
      <c r="K94" s="51">
        <v>6.6666666666666666E-2</v>
      </c>
      <c r="L94">
        <v>650</v>
      </c>
      <c r="M94">
        <v>441</v>
      </c>
    </row>
    <row r="95" spans="4:13" x14ac:dyDescent="0.3">
      <c r="D95" s="38"/>
      <c r="E95" s="39"/>
      <c r="F95" s="38">
        <v>44019</v>
      </c>
      <c r="G95" s="39">
        <v>0.875</v>
      </c>
      <c r="H95">
        <v>8490</v>
      </c>
      <c r="I95" s="51">
        <v>0.39294237083163391</v>
      </c>
      <c r="J95" s="51">
        <v>0.52328002418671615</v>
      </c>
      <c r="K95" s="51">
        <v>7.3333333333333332E-3</v>
      </c>
      <c r="L95">
        <v>650</v>
      </c>
      <c r="M95">
        <v>181</v>
      </c>
    </row>
    <row r="96" spans="4:13" x14ac:dyDescent="0.3">
      <c r="D96" s="38"/>
      <c r="E96" s="39"/>
      <c r="F96" s="38">
        <v>44019</v>
      </c>
      <c r="G96" s="39">
        <v>0.91666666666666663</v>
      </c>
      <c r="H96">
        <v>8952</v>
      </c>
      <c r="I96" s="51">
        <v>0.40177595901312019</v>
      </c>
      <c r="J96" s="51">
        <v>0.53504368364517707</v>
      </c>
      <c r="K96" s="51">
        <v>0</v>
      </c>
      <c r="L96">
        <v>650</v>
      </c>
      <c r="M96">
        <v>610</v>
      </c>
    </row>
    <row r="97" spans="4:13" x14ac:dyDescent="0.3">
      <c r="D97" s="38"/>
      <c r="E97" s="39"/>
      <c r="F97" s="38">
        <v>44019</v>
      </c>
      <c r="G97" s="39">
        <v>0.95833333333333337</v>
      </c>
      <c r="H97">
        <v>8960</v>
      </c>
      <c r="I97" s="51">
        <v>0.43330273062635594</v>
      </c>
      <c r="J97" s="51">
        <v>0.57702777860899501</v>
      </c>
      <c r="K97" s="51">
        <v>0</v>
      </c>
      <c r="L97">
        <v>650</v>
      </c>
      <c r="M97">
        <v>0</v>
      </c>
    </row>
    <row r="98" spans="4:13" x14ac:dyDescent="0.3">
      <c r="D98" s="38"/>
      <c r="E98" s="39"/>
      <c r="F98" s="38">
        <v>44020</v>
      </c>
      <c r="G98" s="39">
        <v>0</v>
      </c>
      <c r="H98">
        <v>8147</v>
      </c>
      <c r="I98" s="51">
        <v>0.4223368970217522</v>
      </c>
      <c r="J98" s="51">
        <v>0.56242461514331921</v>
      </c>
      <c r="K98" s="51">
        <v>0</v>
      </c>
      <c r="L98">
        <v>650</v>
      </c>
      <c r="M98">
        <v>0</v>
      </c>
    </row>
    <row r="99" spans="4:13" x14ac:dyDescent="0.3">
      <c r="D99" s="38"/>
      <c r="E99" s="39"/>
      <c r="F99" s="38">
        <v>44020</v>
      </c>
      <c r="G99" s="39">
        <v>4.1666666666666664E-2</v>
      </c>
      <c r="H99">
        <v>7712</v>
      </c>
      <c r="I99" s="51">
        <v>0.36126329597388973</v>
      </c>
      <c r="J99" s="51">
        <v>0.48109310750809708</v>
      </c>
      <c r="K99" s="51">
        <v>0</v>
      </c>
      <c r="L99">
        <v>650</v>
      </c>
      <c r="M99">
        <v>0</v>
      </c>
    </row>
    <row r="100" spans="4:13" x14ac:dyDescent="0.3">
      <c r="D100" s="38"/>
      <c r="E100" s="39"/>
      <c r="F100" s="38">
        <v>44020</v>
      </c>
      <c r="G100" s="39">
        <v>8.3333333333333329E-2</v>
      </c>
      <c r="H100">
        <v>7398</v>
      </c>
      <c r="I100" s="51">
        <v>0.32638585298146955</v>
      </c>
      <c r="J100" s="51">
        <v>0.43464693481865602</v>
      </c>
      <c r="K100" s="51">
        <v>0</v>
      </c>
      <c r="L100">
        <v>650</v>
      </c>
      <c r="M100">
        <v>0</v>
      </c>
    </row>
    <row r="101" spans="4:13" x14ac:dyDescent="0.3">
      <c r="D101" s="38"/>
      <c r="E101" s="39"/>
      <c r="F101" s="38">
        <v>44020</v>
      </c>
      <c r="G101" s="39">
        <v>0.125</v>
      </c>
      <c r="H101">
        <v>7038</v>
      </c>
      <c r="I101" s="51">
        <v>0.25541254104056199</v>
      </c>
      <c r="J101" s="51">
        <v>0.34013201572136542</v>
      </c>
      <c r="K101" s="51">
        <v>0</v>
      </c>
      <c r="L101">
        <v>650</v>
      </c>
      <c r="M101">
        <v>0</v>
      </c>
    </row>
    <row r="102" spans="4:13" x14ac:dyDescent="0.3">
      <c r="D102" s="38"/>
      <c r="E102" s="39"/>
      <c r="F102" s="38">
        <v>44020</v>
      </c>
      <c r="G102" s="39">
        <v>0.16666666666666666</v>
      </c>
      <c r="H102">
        <v>6966</v>
      </c>
      <c r="I102" s="51">
        <v>0.25343259886195302</v>
      </c>
      <c r="J102" s="51">
        <v>0.33749533342895177</v>
      </c>
      <c r="K102" s="51">
        <v>0</v>
      </c>
      <c r="L102">
        <v>650</v>
      </c>
      <c r="M102">
        <v>0</v>
      </c>
    </row>
    <row r="103" spans="4:13" x14ac:dyDescent="0.3">
      <c r="D103" s="38"/>
      <c r="E103" s="39"/>
      <c r="F103" s="38">
        <v>44020</v>
      </c>
      <c r="G103" s="39">
        <v>0.20833333333333334</v>
      </c>
      <c r="H103">
        <v>7235</v>
      </c>
      <c r="I103" s="51">
        <v>0.22891177649610298</v>
      </c>
      <c r="J103" s="51">
        <v>0.30484103734598222</v>
      </c>
      <c r="K103" s="51">
        <v>0</v>
      </c>
      <c r="L103">
        <v>650</v>
      </c>
      <c r="M103">
        <v>31</v>
      </c>
    </row>
    <row r="104" spans="4:13" x14ac:dyDescent="0.3">
      <c r="D104" s="38"/>
      <c r="E104" s="39"/>
      <c r="F104" s="38">
        <v>44020</v>
      </c>
      <c r="G104" s="39">
        <v>0.25</v>
      </c>
      <c r="H104">
        <v>7838</v>
      </c>
      <c r="I104" s="51">
        <v>0.21002617417706321</v>
      </c>
      <c r="J104" s="51">
        <v>0.27969114471065171</v>
      </c>
      <c r="K104" s="51">
        <v>9.3333333333333341E-3</v>
      </c>
      <c r="L104">
        <v>650</v>
      </c>
      <c r="M104">
        <v>693</v>
      </c>
    </row>
    <row r="105" spans="4:13" x14ac:dyDescent="0.3">
      <c r="D105" s="38"/>
      <c r="E105" s="39"/>
      <c r="F105" s="38">
        <v>44020</v>
      </c>
      <c r="G105" s="39">
        <v>0.29166666666666669</v>
      </c>
      <c r="H105">
        <v>8679</v>
      </c>
      <c r="I105" s="51">
        <v>0.20545707684181166</v>
      </c>
      <c r="J105" s="51">
        <v>0.27360649326662012</v>
      </c>
      <c r="K105" s="51">
        <v>6.3666666666666663E-2</v>
      </c>
      <c r="L105">
        <v>650</v>
      </c>
      <c r="M105">
        <v>1377</v>
      </c>
    </row>
    <row r="106" spans="4:13" x14ac:dyDescent="0.3">
      <c r="D106" s="38"/>
      <c r="E106" s="39"/>
      <c r="F106" s="38">
        <v>44020</v>
      </c>
      <c r="G106" s="39">
        <v>0.33333333333333331</v>
      </c>
      <c r="H106">
        <v>9293</v>
      </c>
      <c r="I106" s="51">
        <v>0.19570966919327501</v>
      </c>
      <c r="J106" s="51">
        <v>0.26062590351935278</v>
      </c>
      <c r="K106" s="51">
        <v>0.15666666666666668</v>
      </c>
      <c r="L106">
        <v>650</v>
      </c>
      <c r="M106">
        <v>1769</v>
      </c>
    </row>
    <row r="107" spans="4:13" x14ac:dyDescent="0.3">
      <c r="D107" s="38"/>
      <c r="E107" s="39"/>
      <c r="F107" s="38">
        <v>44020</v>
      </c>
      <c r="G107" s="39">
        <v>0.375</v>
      </c>
      <c r="H107">
        <v>9704</v>
      </c>
      <c r="I107" s="51">
        <v>0.20454325737476134</v>
      </c>
      <c r="J107" s="51">
        <v>0.2723895629778138</v>
      </c>
      <c r="K107" s="51">
        <v>0.26200000000000001</v>
      </c>
      <c r="L107">
        <v>650</v>
      </c>
      <c r="M107">
        <v>1488</v>
      </c>
    </row>
    <row r="108" spans="4:13" x14ac:dyDescent="0.3">
      <c r="D108" s="38"/>
      <c r="E108" s="39"/>
      <c r="F108" s="38">
        <v>44020</v>
      </c>
      <c r="G108" s="39">
        <v>0.41666666666666669</v>
      </c>
      <c r="H108">
        <v>9924</v>
      </c>
      <c r="I108" s="51">
        <v>0.19540506270425823</v>
      </c>
      <c r="J108" s="51">
        <v>0.26022026008975063</v>
      </c>
      <c r="K108" s="51">
        <v>0.30366666666666664</v>
      </c>
      <c r="L108">
        <v>650</v>
      </c>
      <c r="M108">
        <v>0</v>
      </c>
    </row>
    <row r="109" spans="4:13" x14ac:dyDescent="0.3">
      <c r="D109" s="38"/>
      <c r="E109" s="39"/>
      <c r="F109" s="38">
        <v>44020</v>
      </c>
      <c r="G109" s="39">
        <v>0.45833333333333331</v>
      </c>
      <c r="H109">
        <v>10118</v>
      </c>
      <c r="I109" s="51">
        <v>0.20149719248459366</v>
      </c>
      <c r="J109" s="51">
        <v>0.26833312868179282</v>
      </c>
      <c r="K109" s="51">
        <v>0.34699999999999998</v>
      </c>
      <c r="L109">
        <v>650</v>
      </c>
      <c r="M109">
        <v>1670</v>
      </c>
    </row>
    <row r="110" spans="4:13" x14ac:dyDescent="0.3">
      <c r="D110" s="38"/>
      <c r="E110" s="39"/>
      <c r="F110" s="38">
        <v>44020</v>
      </c>
      <c r="G110" s="39">
        <v>0.5</v>
      </c>
      <c r="H110">
        <v>10176</v>
      </c>
      <c r="I110" s="51">
        <v>0.21383375528977283</v>
      </c>
      <c r="J110" s="51">
        <v>0.28476168758067799</v>
      </c>
      <c r="K110" s="51">
        <v>0.35233333333333333</v>
      </c>
      <c r="L110">
        <v>650</v>
      </c>
      <c r="M110">
        <v>0</v>
      </c>
    </row>
    <row r="111" spans="4:13" x14ac:dyDescent="0.3">
      <c r="D111" s="38"/>
      <c r="E111" s="39"/>
      <c r="F111" s="38">
        <v>44020</v>
      </c>
      <c r="G111" s="39">
        <v>0.54166666666666663</v>
      </c>
      <c r="H111">
        <v>10006</v>
      </c>
      <c r="I111" s="51">
        <v>0.20027876652852658</v>
      </c>
      <c r="J111" s="51">
        <v>0.26671055496338436</v>
      </c>
      <c r="K111" s="51">
        <v>0.36833333333333335</v>
      </c>
      <c r="L111">
        <v>650</v>
      </c>
      <c r="M111">
        <v>1511</v>
      </c>
    </row>
    <row r="112" spans="4:13" x14ac:dyDescent="0.3">
      <c r="D112" s="38"/>
      <c r="E112" s="39"/>
      <c r="F112" s="38">
        <v>44020</v>
      </c>
      <c r="G112" s="39">
        <v>0.58333333333333337</v>
      </c>
      <c r="H112">
        <v>9926</v>
      </c>
      <c r="I112" s="51">
        <v>0.18276389341006227</v>
      </c>
      <c r="J112" s="51">
        <v>0.24338605776126329</v>
      </c>
      <c r="K112" s="51">
        <v>0.38200000000000001</v>
      </c>
      <c r="L112">
        <v>650</v>
      </c>
      <c r="M112">
        <v>1505</v>
      </c>
    </row>
    <row r="113" spans="4:13" x14ac:dyDescent="0.3">
      <c r="D113" s="38"/>
      <c r="E113" s="39"/>
      <c r="F113" s="38">
        <v>44020</v>
      </c>
      <c r="G113" s="39">
        <v>0.625</v>
      </c>
      <c r="H113">
        <v>9633</v>
      </c>
      <c r="I113" s="51">
        <v>0.21170150986665548</v>
      </c>
      <c r="J113" s="51">
        <v>0.28192218357346333</v>
      </c>
      <c r="K113" s="51">
        <v>0.37833333333333335</v>
      </c>
      <c r="L113">
        <v>650</v>
      </c>
      <c r="M113">
        <v>1033</v>
      </c>
    </row>
    <row r="114" spans="4:13" x14ac:dyDescent="0.3">
      <c r="D114" s="38"/>
      <c r="E114" s="39"/>
      <c r="F114" s="38">
        <v>44020</v>
      </c>
      <c r="G114" s="39">
        <v>0.66666666666666663</v>
      </c>
      <c r="H114">
        <v>9360</v>
      </c>
      <c r="I114" s="51">
        <v>0.21048308391058837</v>
      </c>
      <c r="J114" s="51">
        <v>0.28029960985505487</v>
      </c>
      <c r="K114" s="51">
        <v>0.34100000000000003</v>
      </c>
      <c r="L114">
        <v>650</v>
      </c>
      <c r="M114">
        <v>884</v>
      </c>
    </row>
    <row r="115" spans="4:13" x14ac:dyDescent="0.3">
      <c r="D115" s="38"/>
      <c r="E115" s="39"/>
      <c r="F115" s="38">
        <v>44020</v>
      </c>
      <c r="G115" s="39">
        <v>0.70833333333333337</v>
      </c>
      <c r="H115">
        <v>9167</v>
      </c>
      <c r="I115" s="51">
        <v>0.19586197243778339</v>
      </c>
      <c r="J115" s="51">
        <v>0.26082872523415379</v>
      </c>
      <c r="K115" s="51">
        <v>0.28533333333333333</v>
      </c>
      <c r="L115">
        <v>650</v>
      </c>
      <c r="M115">
        <v>957</v>
      </c>
    </row>
    <row r="116" spans="4:13" x14ac:dyDescent="0.3">
      <c r="D116" s="38"/>
      <c r="E116" s="39"/>
      <c r="F116" s="38">
        <v>44020</v>
      </c>
      <c r="G116" s="39">
        <v>0.75</v>
      </c>
      <c r="H116">
        <v>9224</v>
      </c>
      <c r="I116" s="51">
        <v>0.20956926444353807</v>
      </c>
      <c r="J116" s="51">
        <v>0.27908267956624855</v>
      </c>
      <c r="K116" s="51">
        <v>0.19433333333333333</v>
      </c>
      <c r="L116">
        <v>650</v>
      </c>
      <c r="M116">
        <v>1201</v>
      </c>
    </row>
    <row r="117" spans="4:13" x14ac:dyDescent="0.3">
      <c r="D117" s="38"/>
      <c r="E117" s="39"/>
      <c r="F117" s="38">
        <v>44020</v>
      </c>
      <c r="G117" s="39">
        <v>0.79166666666666663</v>
      </c>
      <c r="H117">
        <v>9098</v>
      </c>
      <c r="I117" s="51">
        <v>0.18124086096497841</v>
      </c>
      <c r="J117" s="51">
        <v>0.24135784061325274</v>
      </c>
      <c r="K117" s="51">
        <v>0.11166666666666666</v>
      </c>
      <c r="L117">
        <v>650</v>
      </c>
      <c r="M117">
        <v>1607</v>
      </c>
    </row>
    <row r="118" spans="4:13" x14ac:dyDescent="0.3">
      <c r="D118" s="38"/>
      <c r="E118" s="39"/>
      <c r="F118" s="38">
        <v>44020</v>
      </c>
      <c r="G118" s="39">
        <v>0.83333333333333337</v>
      </c>
      <c r="H118">
        <v>8528</v>
      </c>
      <c r="I118" s="51">
        <v>0.16966581438234113</v>
      </c>
      <c r="J118" s="51">
        <v>0.22594339028837274</v>
      </c>
      <c r="K118" s="51">
        <v>3.4666666666666665E-2</v>
      </c>
      <c r="L118">
        <v>650</v>
      </c>
      <c r="M118">
        <v>0</v>
      </c>
    </row>
    <row r="119" spans="4:13" x14ac:dyDescent="0.3">
      <c r="D119" s="38"/>
      <c r="E119" s="39"/>
      <c r="F119" s="38">
        <v>44020</v>
      </c>
      <c r="G119" s="39">
        <v>0.875</v>
      </c>
      <c r="H119">
        <v>8166</v>
      </c>
      <c r="I119" s="51">
        <v>0.17073193709389986</v>
      </c>
      <c r="J119" s="51">
        <v>0.22736314229198015</v>
      </c>
      <c r="K119" s="51">
        <v>4.3333333333333331E-3</v>
      </c>
      <c r="L119">
        <v>650</v>
      </c>
      <c r="M119">
        <v>1086</v>
      </c>
    </row>
    <row r="120" spans="4:13" x14ac:dyDescent="0.3">
      <c r="D120" s="38"/>
      <c r="E120" s="39"/>
      <c r="F120" s="38">
        <v>44020</v>
      </c>
      <c r="G120" s="39">
        <v>0.91666666666666663</v>
      </c>
      <c r="H120">
        <v>8600</v>
      </c>
      <c r="I120" s="51">
        <v>0.14301274659337374</v>
      </c>
      <c r="J120" s="51">
        <v>0.19044959019818852</v>
      </c>
      <c r="K120" s="51">
        <v>0</v>
      </c>
      <c r="L120">
        <v>650</v>
      </c>
      <c r="M120">
        <v>1718</v>
      </c>
    </row>
    <row r="121" spans="4:13" x14ac:dyDescent="0.3">
      <c r="D121" s="38"/>
      <c r="E121" s="39"/>
      <c r="F121" s="38">
        <v>44020</v>
      </c>
      <c r="G121" s="39">
        <v>0.95833333333333337</v>
      </c>
      <c r="H121">
        <v>8675</v>
      </c>
      <c r="I121" s="51">
        <v>0.12336562805179201</v>
      </c>
      <c r="J121" s="51">
        <v>0.1642855889888527</v>
      </c>
      <c r="K121" s="51">
        <v>0</v>
      </c>
      <c r="L121">
        <v>650</v>
      </c>
      <c r="M121">
        <v>1933</v>
      </c>
    </row>
    <row r="122" spans="4:13" x14ac:dyDescent="0.3">
      <c r="D122" s="38"/>
      <c r="E122" s="39"/>
      <c r="F122" s="38">
        <v>44021</v>
      </c>
      <c r="G122" s="39">
        <v>0</v>
      </c>
      <c r="H122">
        <v>7930</v>
      </c>
      <c r="I122" s="51">
        <v>0.12854393836507713</v>
      </c>
      <c r="J122" s="51">
        <v>0.17118152729208852</v>
      </c>
      <c r="K122" s="51">
        <v>0</v>
      </c>
      <c r="L122">
        <v>650</v>
      </c>
      <c r="M122">
        <v>1395</v>
      </c>
    </row>
    <row r="123" spans="4:13" x14ac:dyDescent="0.3">
      <c r="D123" s="38"/>
      <c r="E123" s="39"/>
      <c r="F123" s="38">
        <v>44021</v>
      </c>
      <c r="G123" s="39">
        <v>4.1666666666666664E-2</v>
      </c>
      <c r="H123">
        <v>7496</v>
      </c>
      <c r="I123" s="51">
        <v>0.10463232897726064</v>
      </c>
      <c r="J123" s="51">
        <v>0.13933851806832323</v>
      </c>
      <c r="K123" s="51">
        <v>0</v>
      </c>
      <c r="L123">
        <v>650</v>
      </c>
      <c r="M123">
        <v>1119</v>
      </c>
    </row>
    <row r="124" spans="4:13" x14ac:dyDescent="0.3">
      <c r="D124" s="38"/>
      <c r="E124" s="39"/>
      <c r="F124" s="38">
        <v>44021</v>
      </c>
      <c r="G124" s="39">
        <v>8.3333333333333329E-2</v>
      </c>
      <c r="H124">
        <v>7180</v>
      </c>
      <c r="I124" s="51">
        <v>8.4071390968628631E-2</v>
      </c>
      <c r="J124" s="51">
        <v>0.11195758657018111</v>
      </c>
      <c r="K124" s="51">
        <v>0</v>
      </c>
      <c r="L124">
        <v>650</v>
      </c>
      <c r="M124">
        <v>941</v>
      </c>
    </row>
    <row r="125" spans="4:13" x14ac:dyDescent="0.3">
      <c r="D125" s="38"/>
      <c r="E125" s="39"/>
      <c r="F125" s="38">
        <v>44021</v>
      </c>
      <c r="G125" s="39">
        <v>0.125</v>
      </c>
      <c r="H125">
        <v>6810</v>
      </c>
      <c r="I125" s="51">
        <v>7.3257860608533287E-2</v>
      </c>
      <c r="J125" s="51">
        <v>9.755724481930636E-2</v>
      </c>
      <c r="K125" s="51">
        <v>0</v>
      </c>
      <c r="L125">
        <v>650</v>
      </c>
      <c r="M125">
        <v>642</v>
      </c>
    </row>
    <row r="126" spans="4:13" x14ac:dyDescent="0.3">
      <c r="D126" s="38"/>
      <c r="E126" s="39"/>
      <c r="F126" s="38">
        <v>44021</v>
      </c>
      <c r="G126" s="39">
        <v>0.16666666666666666</v>
      </c>
      <c r="H126">
        <v>6727</v>
      </c>
      <c r="I126" s="51">
        <v>7.1582524918941057E-2</v>
      </c>
      <c r="J126" s="51">
        <v>9.5326205956494797E-2</v>
      </c>
      <c r="K126" s="51">
        <v>0</v>
      </c>
      <c r="L126">
        <v>650</v>
      </c>
      <c r="M126">
        <v>565</v>
      </c>
    </row>
    <row r="127" spans="4:13" x14ac:dyDescent="0.3">
      <c r="D127" s="38"/>
      <c r="E127" s="39"/>
      <c r="F127" s="38">
        <v>44021</v>
      </c>
      <c r="G127" s="39">
        <v>0.20833333333333334</v>
      </c>
      <c r="H127">
        <v>7010</v>
      </c>
      <c r="I127" s="51">
        <v>7.0364098962873975E-2</v>
      </c>
      <c r="J127" s="51">
        <v>9.3703632238086365E-2</v>
      </c>
      <c r="K127" s="51">
        <v>0</v>
      </c>
      <c r="L127">
        <v>650</v>
      </c>
      <c r="M127">
        <v>526</v>
      </c>
    </row>
    <row r="128" spans="4:13" x14ac:dyDescent="0.3">
      <c r="D128" s="38"/>
      <c r="E128" s="39"/>
      <c r="F128" s="38">
        <v>44021</v>
      </c>
      <c r="G128" s="39">
        <v>0.25</v>
      </c>
      <c r="H128">
        <v>7629</v>
      </c>
      <c r="I128" s="51">
        <v>6.7622640561723041E-2</v>
      </c>
      <c r="J128" s="51">
        <v>9.0052841371667414E-2</v>
      </c>
      <c r="K128" s="51">
        <v>8.3333333333333332E-3</v>
      </c>
      <c r="L128">
        <v>650</v>
      </c>
      <c r="M128">
        <v>1102</v>
      </c>
    </row>
    <row r="129" spans="4:13" x14ac:dyDescent="0.3">
      <c r="D129" s="38"/>
      <c r="E129" s="39"/>
      <c r="F129" s="38">
        <v>44021</v>
      </c>
      <c r="G129" s="39">
        <v>0.29166666666666669</v>
      </c>
      <c r="H129">
        <v>8434</v>
      </c>
      <c r="I129" s="51">
        <v>9.2752675905606596E-2</v>
      </c>
      <c r="J129" s="51">
        <v>0.12351842431384112</v>
      </c>
      <c r="K129" s="51">
        <v>5.2666666666666667E-2</v>
      </c>
      <c r="L129">
        <v>650</v>
      </c>
      <c r="M129">
        <v>0</v>
      </c>
    </row>
    <row r="130" spans="4:13" x14ac:dyDescent="0.3">
      <c r="D130" s="38"/>
      <c r="E130" s="39"/>
      <c r="F130" s="38">
        <v>44021</v>
      </c>
      <c r="G130" s="39">
        <v>0.33333333333333331</v>
      </c>
      <c r="H130">
        <v>9042</v>
      </c>
      <c r="I130" s="51">
        <v>0.10798300035644512</v>
      </c>
      <c r="J130" s="51">
        <v>0.14380059579394638</v>
      </c>
      <c r="K130" s="51">
        <v>0.13233333333333333</v>
      </c>
      <c r="L130">
        <v>650</v>
      </c>
      <c r="M130">
        <v>1846</v>
      </c>
    </row>
    <row r="131" spans="4:13" x14ac:dyDescent="0.3">
      <c r="D131" s="38"/>
      <c r="E131" s="39"/>
      <c r="F131" s="38">
        <v>44021</v>
      </c>
      <c r="G131" s="39">
        <v>0.375</v>
      </c>
      <c r="H131">
        <v>9415</v>
      </c>
      <c r="I131" s="51">
        <v>0.11879653071654046</v>
      </c>
      <c r="J131" s="51">
        <v>0.15820093754482112</v>
      </c>
      <c r="K131" s="51">
        <v>0.21533333333333332</v>
      </c>
      <c r="L131">
        <v>650</v>
      </c>
      <c r="M131">
        <v>1901</v>
      </c>
    </row>
    <row r="132" spans="4:13" x14ac:dyDescent="0.3">
      <c r="D132" s="38"/>
      <c r="E132" s="39"/>
      <c r="F132" s="38">
        <v>44021</v>
      </c>
      <c r="G132" s="39">
        <v>0.41666666666666669</v>
      </c>
      <c r="H132">
        <v>9594</v>
      </c>
      <c r="I132" s="51">
        <v>0.12077647289514948</v>
      </c>
      <c r="J132" s="51">
        <v>0.16083761983723482</v>
      </c>
      <c r="K132" s="51">
        <v>0.248</v>
      </c>
      <c r="L132">
        <v>650</v>
      </c>
      <c r="M132">
        <v>1971</v>
      </c>
    </row>
    <row r="133" spans="4:13" x14ac:dyDescent="0.3">
      <c r="D133" s="38"/>
      <c r="E133" s="39"/>
      <c r="F133" s="38">
        <v>44021</v>
      </c>
      <c r="G133" s="39">
        <v>0.45833333333333331</v>
      </c>
      <c r="H133">
        <v>9772</v>
      </c>
      <c r="I133" s="51">
        <v>0.11575046582637277</v>
      </c>
      <c r="J133" s="51">
        <v>0.15414450324880008</v>
      </c>
      <c r="K133" s="51">
        <v>0.28266666666666668</v>
      </c>
      <c r="L133">
        <v>650</v>
      </c>
      <c r="M133">
        <v>2079</v>
      </c>
    </row>
    <row r="134" spans="4:13" x14ac:dyDescent="0.3">
      <c r="D134" s="38"/>
      <c r="E134" s="39"/>
      <c r="F134" s="38">
        <v>44021</v>
      </c>
      <c r="G134" s="39">
        <v>0.5</v>
      </c>
      <c r="H134">
        <v>9826</v>
      </c>
      <c r="I134" s="51">
        <v>0.12229950534023332</v>
      </c>
      <c r="J134" s="51">
        <v>0.16286583698524532</v>
      </c>
      <c r="K134" s="51">
        <v>0.29966666666666669</v>
      </c>
      <c r="L134">
        <v>650</v>
      </c>
      <c r="M134">
        <v>2045</v>
      </c>
    </row>
    <row r="135" spans="4:13" x14ac:dyDescent="0.3">
      <c r="D135" s="38"/>
      <c r="E135" s="39"/>
      <c r="F135" s="38">
        <v>44021</v>
      </c>
      <c r="G135" s="39">
        <v>0.54166666666666663</v>
      </c>
      <c r="H135">
        <v>9646</v>
      </c>
      <c r="I135" s="51">
        <v>0.12839163512056873</v>
      </c>
      <c r="J135" s="51">
        <v>0.17097870557728745</v>
      </c>
      <c r="K135" s="51">
        <v>0.32566666666666666</v>
      </c>
      <c r="L135">
        <v>650</v>
      </c>
      <c r="M135">
        <v>0</v>
      </c>
    </row>
    <row r="136" spans="4:13" x14ac:dyDescent="0.3">
      <c r="D136" s="38"/>
      <c r="E136" s="39"/>
      <c r="F136" s="38">
        <v>44021</v>
      </c>
      <c r="G136" s="39">
        <v>0.58333333333333337</v>
      </c>
      <c r="H136">
        <v>9527</v>
      </c>
      <c r="I136" s="51">
        <v>0.12580247996392618</v>
      </c>
      <c r="J136" s="51">
        <v>0.16753073642566957</v>
      </c>
      <c r="K136" s="51">
        <v>0.34533333333333333</v>
      </c>
      <c r="L136">
        <v>650</v>
      </c>
      <c r="M136">
        <v>1590</v>
      </c>
    </row>
    <row r="137" spans="4:13" x14ac:dyDescent="0.3">
      <c r="D137" s="38"/>
      <c r="E137" s="39"/>
      <c r="F137" s="38">
        <v>44021</v>
      </c>
      <c r="G137" s="39">
        <v>0.625</v>
      </c>
      <c r="H137">
        <v>9223</v>
      </c>
      <c r="I137" s="51">
        <v>0.14377426281591565</v>
      </c>
      <c r="J137" s="51">
        <v>0.19146369877219377</v>
      </c>
      <c r="K137" s="51">
        <v>0.34599999999999997</v>
      </c>
      <c r="L137">
        <v>650</v>
      </c>
      <c r="M137">
        <v>1486</v>
      </c>
    </row>
    <row r="138" spans="4:13" x14ac:dyDescent="0.3">
      <c r="D138" s="38"/>
      <c r="E138" s="39"/>
      <c r="F138" s="38">
        <v>44021</v>
      </c>
      <c r="G138" s="39">
        <v>0.66666666666666663</v>
      </c>
      <c r="H138">
        <v>8962</v>
      </c>
      <c r="I138" s="51">
        <v>0.13341764218934543</v>
      </c>
      <c r="J138" s="51">
        <v>0.17767182216572219</v>
      </c>
      <c r="K138" s="51">
        <v>0.35</v>
      </c>
      <c r="L138">
        <v>650</v>
      </c>
      <c r="M138">
        <v>1284</v>
      </c>
    </row>
    <row r="139" spans="4:13" x14ac:dyDescent="0.3">
      <c r="D139" s="38"/>
      <c r="E139" s="39"/>
      <c r="F139" s="38">
        <v>44021</v>
      </c>
      <c r="G139" s="39">
        <v>0.70833333333333337</v>
      </c>
      <c r="H139">
        <v>8805</v>
      </c>
      <c r="I139" s="51">
        <v>0.16007070997831285</v>
      </c>
      <c r="J139" s="51">
        <v>0.21316562225590641</v>
      </c>
      <c r="K139" s="51">
        <v>0.29166666666666669</v>
      </c>
      <c r="L139">
        <v>650</v>
      </c>
      <c r="M139">
        <v>1130</v>
      </c>
    </row>
    <row r="140" spans="4:13" x14ac:dyDescent="0.3">
      <c r="D140" s="38"/>
      <c r="E140" s="39"/>
      <c r="F140" s="38">
        <v>44021</v>
      </c>
      <c r="G140" s="39">
        <v>0.75</v>
      </c>
      <c r="H140">
        <v>8951</v>
      </c>
      <c r="I140" s="51">
        <v>0.16403059433553088</v>
      </c>
      <c r="J140" s="51">
        <v>0.21843898684073379</v>
      </c>
      <c r="K140" s="51">
        <v>0.22066666666666668</v>
      </c>
      <c r="L140">
        <v>650</v>
      </c>
      <c r="M140">
        <v>1467</v>
      </c>
    </row>
    <row r="141" spans="4:13" x14ac:dyDescent="0.3">
      <c r="D141" s="38"/>
      <c r="E141" s="39"/>
      <c r="F141" s="38">
        <v>44021</v>
      </c>
      <c r="G141" s="39">
        <v>0.79166666666666663</v>
      </c>
      <c r="H141">
        <v>8898</v>
      </c>
      <c r="I141" s="51">
        <v>0.16768587220373213</v>
      </c>
      <c r="J141" s="51">
        <v>0.22330670799595906</v>
      </c>
      <c r="K141" s="51">
        <v>0.123</v>
      </c>
      <c r="L141">
        <v>650</v>
      </c>
      <c r="M141">
        <v>1702</v>
      </c>
    </row>
    <row r="142" spans="4:13" x14ac:dyDescent="0.3">
      <c r="D142" s="38"/>
      <c r="E142" s="39"/>
      <c r="F142" s="38">
        <v>44021</v>
      </c>
      <c r="G142" s="39">
        <v>0.83333333333333337</v>
      </c>
      <c r="H142">
        <v>8354</v>
      </c>
      <c r="I142" s="51">
        <v>0.15793846455519547</v>
      </c>
      <c r="J142" s="51">
        <v>0.21032611824869168</v>
      </c>
      <c r="K142" s="51">
        <v>4.0333333333333332E-2</v>
      </c>
      <c r="L142">
        <v>650</v>
      </c>
      <c r="M142">
        <v>1243</v>
      </c>
    </row>
    <row r="143" spans="4:13" x14ac:dyDescent="0.3">
      <c r="D143" s="38"/>
      <c r="E143" s="39"/>
      <c r="F143" s="38">
        <v>44021</v>
      </c>
      <c r="G143" s="39">
        <v>0.875</v>
      </c>
      <c r="H143">
        <v>7999</v>
      </c>
      <c r="I143" s="51">
        <v>0.15245554775289361</v>
      </c>
      <c r="J143" s="51">
        <v>0.20302453651585378</v>
      </c>
      <c r="K143" s="51">
        <v>7.3333333333333332E-3</v>
      </c>
      <c r="L143">
        <v>650</v>
      </c>
      <c r="M143">
        <v>0</v>
      </c>
    </row>
    <row r="144" spans="4:13" x14ac:dyDescent="0.3">
      <c r="D144" s="38"/>
      <c r="E144" s="39"/>
      <c r="F144" s="38">
        <v>44021</v>
      </c>
      <c r="G144" s="39">
        <v>0.91666666666666663</v>
      </c>
      <c r="H144">
        <v>8434</v>
      </c>
      <c r="I144" s="51">
        <v>0.17210266629447532</v>
      </c>
      <c r="J144" s="51">
        <v>0.22918853772518963</v>
      </c>
      <c r="K144" s="51">
        <v>0</v>
      </c>
      <c r="L144">
        <v>650</v>
      </c>
      <c r="M144">
        <v>1361</v>
      </c>
    </row>
    <row r="145" spans="4:13" x14ac:dyDescent="0.3">
      <c r="D145" s="38"/>
      <c r="E145" s="39"/>
      <c r="F145" s="38">
        <v>44021</v>
      </c>
      <c r="G145" s="39">
        <v>0.95833333333333337</v>
      </c>
      <c r="H145">
        <v>8555</v>
      </c>
      <c r="I145" s="51">
        <v>0.16890429815979921</v>
      </c>
      <c r="J145" s="51">
        <v>0.22492928171436749</v>
      </c>
      <c r="K145" s="51">
        <v>0</v>
      </c>
      <c r="L145">
        <v>650</v>
      </c>
      <c r="M145">
        <v>0</v>
      </c>
    </row>
    <row r="146" spans="4:13" x14ac:dyDescent="0.3">
      <c r="D146" s="38"/>
      <c r="E146" s="39"/>
      <c r="F146" s="38">
        <v>44022</v>
      </c>
      <c r="G146" s="39">
        <v>0</v>
      </c>
      <c r="H146">
        <v>7938</v>
      </c>
      <c r="I146" s="51">
        <v>0.16631514300315667</v>
      </c>
      <c r="J146" s="51">
        <v>0.22148131256274958</v>
      </c>
      <c r="K146" s="51">
        <v>0</v>
      </c>
      <c r="L146">
        <v>650</v>
      </c>
      <c r="M146">
        <v>914</v>
      </c>
    </row>
    <row r="147" spans="4:13" x14ac:dyDescent="0.3">
      <c r="D147" s="38"/>
      <c r="E147" s="39"/>
      <c r="F147" s="38">
        <v>44022</v>
      </c>
      <c r="G147" s="39">
        <v>4.1666666666666664E-2</v>
      </c>
      <c r="H147">
        <v>7507</v>
      </c>
      <c r="I147" s="51">
        <v>0.18839911345687252</v>
      </c>
      <c r="J147" s="51">
        <v>0.25089046120890224</v>
      </c>
      <c r="K147" s="51">
        <v>0</v>
      </c>
      <c r="L147">
        <v>650</v>
      </c>
      <c r="M147">
        <v>579</v>
      </c>
    </row>
    <row r="148" spans="4:13" x14ac:dyDescent="0.3">
      <c r="D148" s="38"/>
      <c r="E148" s="39"/>
      <c r="F148" s="38">
        <v>44022</v>
      </c>
      <c r="G148" s="39">
        <v>8.3333333333333329E-2</v>
      </c>
      <c r="H148">
        <v>7191</v>
      </c>
      <c r="I148" s="51">
        <v>0.17423491171759267</v>
      </c>
      <c r="J148" s="51">
        <v>0.23202804173240432</v>
      </c>
      <c r="K148" s="51">
        <v>0</v>
      </c>
      <c r="L148">
        <v>650</v>
      </c>
      <c r="M148">
        <v>359</v>
      </c>
    </row>
    <row r="149" spans="4:13" x14ac:dyDescent="0.3">
      <c r="D149" s="38"/>
      <c r="E149" s="39"/>
      <c r="F149" s="38">
        <v>44022</v>
      </c>
      <c r="G149" s="39">
        <v>0.125</v>
      </c>
      <c r="H149">
        <v>6819</v>
      </c>
      <c r="I149" s="51">
        <v>0.16052761971183802</v>
      </c>
      <c r="J149" s="51">
        <v>0.21377408740030956</v>
      </c>
      <c r="K149" s="51">
        <v>0</v>
      </c>
      <c r="L149">
        <v>650</v>
      </c>
      <c r="M149">
        <v>77</v>
      </c>
    </row>
    <row r="150" spans="4:13" x14ac:dyDescent="0.3">
      <c r="D150" s="38"/>
      <c r="E150" s="39"/>
      <c r="F150" s="38">
        <v>44022</v>
      </c>
      <c r="G150" s="39">
        <v>0.16666666666666666</v>
      </c>
      <c r="H150">
        <v>6732</v>
      </c>
      <c r="I150" s="51">
        <v>0.16738126571471534</v>
      </c>
      <c r="J150" s="51">
        <v>0.22290106456635694</v>
      </c>
      <c r="K150" s="51">
        <v>0</v>
      </c>
      <c r="L150">
        <v>650</v>
      </c>
      <c r="M150">
        <v>0</v>
      </c>
    </row>
    <row r="151" spans="4:13" x14ac:dyDescent="0.3">
      <c r="D151" s="38"/>
      <c r="E151" s="39"/>
      <c r="F151" s="38">
        <v>44022</v>
      </c>
      <c r="G151" s="39">
        <v>0.20833333333333334</v>
      </c>
      <c r="H151">
        <v>7044</v>
      </c>
      <c r="I151" s="51">
        <v>0.18580995830022995</v>
      </c>
      <c r="J151" s="51">
        <v>0.2474424920572843</v>
      </c>
      <c r="K151" s="51">
        <v>0</v>
      </c>
      <c r="L151">
        <v>650</v>
      </c>
      <c r="M151">
        <v>121</v>
      </c>
    </row>
    <row r="152" spans="4:13" x14ac:dyDescent="0.3">
      <c r="D152" s="38"/>
      <c r="E152" s="39"/>
      <c r="F152" s="38">
        <v>44022</v>
      </c>
      <c r="G152" s="39">
        <v>0.25</v>
      </c>
      <c r="H152">
        <v>7655</v>
      </c>
      <c r="I152" s="51">
        <v>0.19266360430310731</v>
      </c>
      <c r="J152" s="51">
        <v>0.25656946922333168</v>
      </c>
      <c r="K152" s="51">
        <v>1.1666666666666667E-2</v>
      </c>
      <c r="L152">
        <v>650</v>
      </c>
      <c r="M152">
        <v>375</v>
      </c>
    </row>
    <row r="153" spans="4:13" x14ac:dyDescent="0.3">
      <c r="D153" s="38"/>
      <c r="E153" s="39"/>
      <c r="F153" s="38">
        <v>44022</v>
      </c>
      <c r="G153" s="39">
        <v>0.29166666666666669</v>
      </c>
      <c r="H153">
        <v>8432</v>
      </c>
      <c r="I153" s="51">
        <v>0.1951004562152415</v>
      </c>
      <c r="J153" s="51">
        <v>0.2598146166601486</v>
      </c>
      <c r="K153" s="51">
        <v>6.7666666666666667E-2</v>
      </c>
      <c r="L153">
        <v>650</v>
      </c>
      <c r="M153">
        <v>944</v>
      </c>
    </row>
    <row r="154" spans="4:13" x14ac:dyDescent="0.3">
      <c r="D154" s="38"/>
      <c r="E154" s="39"/>
      <c r="F154" s="38">
        <v>44022</v>
      </c>
      <c r="G154" s="39">
        <v>0.33333333333333331</v>
      </c>
      <c r="H154">
        <v>9025</v>
      </c>
      <c r="I154" s="51">
        <v>0.23409008680938806</v>
      </c>
      <c r="J154" s="51">
        <v>0.31173697564921804</v>
      </c>
      <c r="K154" s="51">
        <v>0.19866666666666666</v>
      </c>
      <c r="L154">
        <v>650</v>
      </c>
      <c r="M154">
        <v>880</v>
      </c>
    </row>
    <row r="155" spans="4:13" x14ac:dyDescent="0.3">
      <c r="D155" s="38"/>
      <c r="E155" s="39"/>
      <c r="F155" s="38">
        <v>44022</v>
      </c>
      <c r="G155" s="39">
        <v>0.375</v>
      </c>
      <c r="H155">
        <v>9393</v>
      </c>
      <c r="I155" s="51">
        <v>0.22845486676257784</v>
      </c>
      <c r="J155" s="51">
        <v>0.30423257220157912</v>
      </c>
      <c r="K155" s="51">
        <v>0.33866666666666667</v>
      </c>
      <c r="L155">
        <v>650</v>
      </c>
      <c r="M155">
        <v>0</v>
      </c>
    </row>
    <row r="156" spans="4:13" x14ac:dyDescent="0.3">
      <c r="D156" s="38"/>
      <c r="E156" s="39"/>
      <c r="F156" s="38">
        <v>44022</v>
      </c>
      <c r="G156" s="39">
        <v>0.41666666666666669</v>
      </c>
      <c r="H156">
        <v>9541</v>
      </c>
      <c r="I156" s="51">
        <v>0.22601801485044368</v>
      </c>
      <c r="J156" s="51">
        <v>0.30098742476476226</v>
      </c>
      <c r="K156" s="51">
        <v>0.44400000000000001</v>
      </c>
      <c r="L156">
        <v>650</v>
      </c>
      <c r="M156">
        <v>0</v>
      </c>
    </row>
    <row r="157" spans="4:13" x14ac:dyDescent="0.3">
      <c r="D157" s="38"/>
      <c r="E157" s="39"/>
      <c r="F157" s="38">
        <v>44022</v>
      </c>
      <c r="G157" s="39">
        <v>0.45833333333333331</v>
      </c>
      <c r="H157">
        <v>9671</v>
      </c>
      <c r="I157" s="51">
        <v>0.21261532933370578</v>
      </c>
      <c r="J157" s="51">
        <v>0.28313911386226964</v>
      </c>
      <c r="K157" s="51">
        <v>0.52733333333333332</v>
      </c>
      <c r="L157">
        <v>650</v>
      </c>
      <c r="M157">
        <v>0</v>
      </c>
    </row>
    <row r="158" spans="4:13" x14ac:dyDescent="0.3">
      <c r="D158" s="38"/>
      <c r="E158" s="39"/>
      <c r="F158" s="38">
        <v>44022</v>
      </c>
      <c r="G158" s="39">
        <v>0.5</v>
      </c>
      <c r="H158">
        <v>9725</v>
      </c>
      <c r="I158" s="51">
        <v>0.20819853524296258</v>
      </c>
      <c r="J158" s="51">
        <v>0.27725728413303907</v>
      </c>
      <c r="K158" s="51">
        <v>0.54933333333333334</v>
      </c>
      <c r="L158">
        <v>650</v>
      </c>
      <c r="M158">
        <v>0</v>
      </c>
    </row>
    <row r="159" spans="4:13" x14ac:dyDescent="0.3">
      <c r="D159" s="38"/>
      <c r="E159" s="39"/>
      <c r="F159" s="38">
        <v>44022</v>
      </c>
      <c r="G159" s="39">
        <v>0.54166666666666663</v>
      </c>
      <c r="H159">
        <v>9488</v>
      </c>
      <c r="I159" s="51">
        <v>0.19235899781409055</v>
      </c>
      <c r="J159" s="51">
        <v>0.25616382579372965</v>
      </c>
      <c r="K159" s="51">
        <v>0.57433333333333336</v>
      </c>
      <c r="L159">
        <v>650</v>
      </c>
      <c r="M159">
        <v>585</v>
      </c>
    </row>
    <row r="160" spans="4:13" x14ac:dyDescent="0.3">
      <c r="D160" s="38"/>
      <c r="E160" s="39"/>
      <c r="F160" s="38">
        <v>44022</v>
      </c>
      <c r="G160" s="39">
        <v>0.58333333333333337</v>
      </c>
      <c r="H160">
        <v>9310</v>
      </c>
      <c r="I160" s="51">
        <v>0.17149345331644175</v>
      </c>
      <c r="J160" s="51">
        <v>0.22837725086598537</v>
      </c>
      <c r="K160" s="51">
        <v>0.59499999999999997</v>
      </c>
      <c r="L160">
        <v>650</v>
      </c>
      <c r="M160">
        <v>482</v>
      </c>
    </row>
    <row r="161" spans="4:13" x14ac:dyDescent="0.3">
      <c r="D161" s="38"/>
      <c r="E161" s="39"/>
      <c r="F161" s="38">
        <v>44022</v>
      </c>
      <c r="G161" s="39">
        <v>0.625</v>
      </c>
      <c r="H161">
        <v>8976</v>
      </c>
      <c r="I161" s="51">
        <v>0.1638782910910225</v>
      </c>
      <c r="J161" s="51">
        <v>0.21823616512593275</v>
      </c>
      <c r="K161" s="51">
        <v>0.58599999999999997</v>
      </c>
      <c r="L161">
        <v>650</v>
      </c>
      <c r="M161">
        <v>225</v>
      </c>
    </row>
    <row r="162" spans="4:13" x14ac:dyDescent="0.3">
      <c r="D162" s="38"/>
      <c r="E162" s="39"/>
      <c r="F162" s="38">
        <v>44022</v>
      </c>
      <c r="G162" s="39">
        <v>0.66666666666666663</v>
      </c>
      <c r="H162">
        <v>8684</v>
      </c>
      <c r="I162" s="51">
        <v>0.16113683268987158</v>
      </c>
      <c r="J162" s="51">
        <v>0.21458537425951379</v>
      </c>
      <c r="K162" s="51">
        <v>0.55766666666666664</v>
      </c>
      <c r="L162">
        <v>650</v>
      </c>
      <c r="M162">
        <v>39</v>
      </c>
    </row>
    <row r="163" spans="4:13" x14ac:dyDescent="0.3">
      <c r="D163" s="38"/>
      <c r="E163" s="39"/>
      <c r="F163" s="38">
        <v>44022</v>
      </c>
      <c r="G163" s="39">
        <v>0.70833333333333337</v>
      </c>
      <c r="H163">
        <v>8570</v>
      </c>
      <c r="I163" s="51">
        <v>0.1494094828627259</v>
      </c>
      <c r="J163" s="51">
        <v>0.19896810221983274</v>
      </c>
      <c r="K163" s="51">
        <v>0.45566666666666666</v>
      </c>
      <c r="L163">
        <v>650</v>
      </c>
      <c r="M163">
        <v>0</v>
      </c>
    </row>
    <row r="164" spans="4:13" x14ac:dyDescent="0.3">
      <c r="D164" s="38"/>
      <c r="E164" s="39"/>
      <c r="F164" s="38">
        <v>44022</v>
      </c>
      <c r="G164" s="39">
        <v>0.75</v>
      </c>
      <c r="H164">
        <v>8678</v>
      </c>
      <c r="I164" s="51">
        <v>0.16463980731356442</v>
      </c>
      <c r="J164" s="51">
        <v>0.21925027369993799</v>
      </c>
      <c r="K164" s="51">
        <v>0.32300000000000001</v>
      </c>
      <c r="L164">
        <v>650</v>
      </c>
      <c r="M164">
        <v>0</v>
      </c>
    </row>
    <row r="165" spans="4:13" x14ac:dyDescent="0.3">
      <c r="D165" s="38"/>
      <c r="E165" s="39"/>
      <c r="F165" s="38">
        <v>44022</v>
      </c>
      <c r="G165" s="39">
        <v>0.79166666666666663</v>
      </c>
      <c r="H165">
        <v>8519</v>
      </c>
      <c r="I165" s="51">
        <v>0.16448750406905605</v>
      </c>
      <c r="J165" s="51">
        <v>0.21904745198513698</v>
      </c>
      <c r="K165" s="51">
        <v>0.16466666666666666</v>
      </c>
      <c r="L165">
        <v>650</v>
      </c>
      <c r="M165">
        <v>0</v>
      </c>
    </row>
    <row r="166" spans="4:13" x14ac:dyDescent="0.3">
      <c r="D166" s="38"/>
      <c r="E166" s="39"/>
      <c r="F166" s="38">
        <v>44022</v>
      </c>
      <c r="G166" s="39">
        <v>0.83333333333333337</v>
      </c>
      <c r="H166">
        <v>8059</v>
      </c>
      <c r="I166" s="51">
        <v>0.14864796664018398</v>
      </c>
      <c r="J166" s="51">
        <v>0.19795399364582747</v>
      </c>
      <c r="K166" s="51">
        <v>5.6333333333333332E-2</v>
      </c>
      <c r="L166">
        <v>650</v>
      </c>
      <c r="M166">
        <v>959</v>
      </c>
    </row>
    <row r="167" spans="4:13" x14ac:dyDescent="0.3">
      <c r="D167" s="38"/>
      <c r="E167" s="39"/>
      <c r="F167" s="38">
        <v>44022</v>
      </c>
      <c r="G167" s="39">
        <v>0.875</v>
      </c>
      <c r="H167">
        <v>7778</v>
      </c>
      <c r="I167" s="51">
        <v>0.13235151947778676</v>
      </c>
      <c r="J167" s="51">
        <v>0.1762520701621148</v>
      </c>
      <c r="K167" s="51">
        <v>7.3333333333333332E-3</v>
      </c>
      <c r="L167">
        <v>650</v>
      </c>
      <c r="M167">
        <v>0</v>
      </c>
    </row>
    <row r="168" spans="4:13" x14ac:dyDescent="0.3">
      <c r="D168" s="38"/>
      <c r="E168" s="39"/>
      <c r="F168" s="38">
        <v>44022</v>
      </c>
      <c r="G168" s="39">
        <v>0.91666666666666663</v>
      </c>
      <c r="H168">
        <v>8282</v>
      </c>
      <c r="I168" s="51">
        <v>0.11620737555989792</v>
      </c>
      <c r="J168" s="51">
        <v>0.15475296839320324</v>
      </c>
      <c r="K168" s="51">
        <v>0</v>
      </c>
      <c r="L168">
        <v>650</v>
      </c>
      <c r="M168">
        <v>1575</v>
      </c>
    </row>
    <row r="169" spans="4:13" x14ac:dyDescent="0.3">
      <c r="D169" s="38"/>
      <c r="E169" s="39"/>
      <c r="F169" s="38">
        <v>44022</v>
      </c>
      <c r="G169" s="39">
        <v>0.95833333333333337</v>
      </c>
      <c r="H169">
        <v>8431</v>
      </c>
      <c r="I169" s="51">
        <v>9.8997108930450398E-2</v>
      </c>
      <c r="J169" s="51">
        <v>0.13183411462068428</v>
      </c>
      <c r="K169" s="51">
        <v>0</v>
      </c>
      <c r="L169">
        <v>650</v>
      </c>
      <c r="M169">
        <v>1682</v>
      </c>
    </row>
    <row r="170" spans="4:13" x14ac:dyDescent="0.3">
      <c r="D170" s="38"/>
      <c r="E170" s="39"/>
      <c r="F170" s="38">
        <v>44023</v>
      </c>
      <c r="G170" s="39">
        <v>0</v>
      </c>
      <c r="H170">
        <v>7781</v>
      </c>
      <c r="I170" s="51">
        <v>9.8997108930450398E-2</v>
      </c>
      <c r="J170" s="51">
        <v>0.13183411462068428</v>
      </c>
      <c r="K170" s="51">
        <v>0</v>
      </c>
      <c r="L170">
        <v>650</v>
      </c>
      <c r="M170">
        <v>1100</v>
      </c>
    </row>
    <row r="171" spans="4:13" x14ac:dyDescent="0.3">
      <c r="D171" s="38"/>
      <c r="E171" s="39"/>
      <c r="F171" s="38">
        <v>44023</v>
      </c>
      <c r="G171" s="39">
        <v>4.1666666666666664E-2</v>
      </c>
      <c r="H171">
        <v>7303</v>
      </c>
      <c r="I171" s="51">
        <v>8.848818505937181E-2</v>
      </c>
      <c r="J171" s="51">
        <v>0.11783941629941162</v>
      </c>
      <c r="K171" s="51">
        <v>0</v>
      </c>
      <c r="L171">
        <v>650</v>
      </c>
      <c r="M171">
        <v>0</v>
      </c>
    </row>
    <row r="172" spans="4:13" x14ac:dyDescent="0.3">
      <c r="D172" s="38"/>
      <c r="E172" s="39"/>
      <c r="F172" s="38">
        <v>44023</v>
      </c>
      <c r="G172" s="39">
        <v>8.3333333333333329E-2</v>
      </c>
      <c r="H172">
        <v>6920</v>
      </c>
      <c r="I172" s="51">
        <v>7.7522351454768074E-2</v>
      </c>
      <c r="J172" s="51">
        <v>0.10323625283373583</v>
      </c>
      <c r="K172" s="51">
        <v>0</v>
      </c>
      <c r="L172">
        <v>650</v>
      </c>
      <c r="M172">
        <v>0</v>
      </c>
    </row>
    <row r="173" spans="4:13" x14ac:dyDescent="0.3">
      <c r="D173" s="38"/>
      <c r="E173" s="39"/>
      <c r="F173" s="38">
        <v>44023</v>
      </c>
      <c r="G173" s="39">
        <v>0.125</v>
      </c>
      <c r="H173">
        <v>6477</v>
      </c>
      <c r="I173" s="51">
        <v>9.2600372661098218E-2</v>
      </c>
      <c r="J173" s="51">
        <v>0.12331560259904006</v>
      </c>
      <c r="K173" s="51">
        <v>0</v>
      </c>
      <c r="L173">
        <v>650</v>
      </c>
      <c r="M173">
        <v>179</v>
      </c>
    </row>
    <row r="174" spans="4:13" x14ac:dyDescent="0.3">
      <c r="D174" s="38"/>
      <c r="E174" s="39"/>
      <c r="F174" s="38">
        <v>44023</v>
      </c>
      <c r="G174" s="39">
        <v>0.16666666666666666</v>
      </c>
      <c r="H174">
        <v>6274</v>
      </c>
      <c r="I174" s="51">
        <v>8.178684230100286E-2</v>
      </c>
      <c r="J174" s="51">
        <v>0.10891526084816532</v>
      </c>
      <c r="K174" s="51">
        <v>0</v>
      </c>
      <c r="L174">
        <v>650</v>
      </c>
      <c r="M174">
        <v>0</v>
      </c>
    </row>
    <row r="175" spans="4:13" x14ac:dyDescent="0.3">
      <c r="D175" s="38"/>
      <c r="E175" s="39"/>
      <c r="F175" s="38">
        <v>44023</v>
      </c>
      <c r="G175" s="39">
        <v>0.20833333333333334</v>
      </c>
      <c r="H175">
        <v>6281</v>
      </c>
      <c r="I175" s="51">
        <v>8.1177629322969319E-2</v>
      </c>
      <c r="J175" s="51">
        <v>0.1081039739889611</v>
      </c>
      <c r="K175" s="51">
        <v>0</v>
      </c>
      <c r="L175">
        <v>650</v>
      </c>
      <c r="M175">
        <v>54</v>
      </c>
    </row>
    <row r="176" spans="4:13" x14ac:dyDescent="0.3">
      <c r="D176" s="38"/>
      <c r="E176" s="39"/>
      <c r="F176" s="38">
        <v>44023</v>
      </c>
      <c r="G176" s="39">
        <v>0.25</v>
      </c>
      <c r="H176">
        <v>6404</v>
      </c>
      <c r="I176" s="51">
        <v>9.4884921328724003E-2</v>
      </c>
      <c r="J176" s="51">
        <v>0.12635792832105586</v>
      </c>
      <c r="K176" s="51">
        <v>1.1666666666666667E-2</v>
      </c>
      <c r="L176">
        <v>650</v>
      </c>
      <c r="M176">
        <v>21</v>
      </c>
    </row>
    <row r="177" spans="4:13" x14ac:dyDescent="0.3">
      <c r="D177" s="38"/>
      <c r="E177" s="39"/>
      <c r="F177" s="38">
        <v>44023</v>
      </c>
      <c r="G177" s="39">
        <v>0.29166666666666669</v>
      </c>
      <c r="H177">
        <v>6724</v>
      </c>
      <c r="I177" s="51">
        <v>9.3361888883640137E-2</v>
      </c>
      <c r="J177" s="51">
        <v>0.12432971117304532</v>
      </c>
      <c r="K177" s="51">
        <v>7.7333333333333337E-2</v>
      </c>
      <c r="L177">
        <v>650</v>
      </c>
      <c r="M177">
        <v>57</v>
      </c>
    </row>
    <row r="178" spans="4:13" x14ac:dyDescent="0.3">
      <c r="D178" s="38"/>
      <c r="E178" s="39"/>
      <c r="F178" s="38">
        <v>44023</v>
      </c>
      <c r="G178" s="39">
        <v>0.33333333333333331</v>
      </c>
      <c r="H178">
        <v>7291</v>
      </c>
      <c r="I178" s="51">
        <v>0.10402311599922712</v>
      </c>
      <c r="J178" s="51">
        <v>0.13852723120911903</v>
      </c>
      <c r="K178" s="51">
        <v>0.20033333333333334</v>
      </c>
      <c r="L178">
        <v>650</v>
      </c>
      <c r="M178">
        <v>0</v>
      </c>
    </row>
    <row r="179" spans="4:13" x14ac:dyDescent="0.3">
      <c r="D179" s="38"/>
      <c r="E179" s="39"/>
      <c r="F179" s="38">
        <v>44023</v>
      </c>
      <c r="G179" s="39">
        <v>0.375</v>
      </c>
      <c r="H179">
        <v>7795</v>
      </c>
      <c r="I179" s="51">
        <v>0.12001495667260756</v>
      </c>
      <c r="J179" s="51">
        <v>0.15982351126322955</v>
      </c>
      <c r="K179" s="51">
        <v>0.35733333333333334</v>
      </c>
      <c r="L179">
        <v>650</v>
      </c>
      <c r="M179">
        <v>0</v>
      </c>
    </row>
    <row r="180" spans="4:13" x14ac:dyDescent="0.3">
      <c r="D180" s="38"/>
      <c r="E180" s="39"/>
      <c r="F180" s="38">
        <v>44023</v>
      </c>
      <c r="G180" s="39">
        <v>0.41666666666666669</v>
      </c>
      <c r="H180">
        <v>8015</v>
      </c>
      <c r="I180" s="51">
        <v>0.13433146165639576</v>
      </c>
      <c r="J180" s="51">
        <v>0.17888875245452851</v>
      </c>
      <c r="K180" s="51">
        <v>0.43366666666666664</v>
      </c>
      <c r="L180">
        <v>650</v>
      </c>
      <c r="M180">
        <v>79</v>
      </c>
    </row>
    <row r="181" spans="4:13" x14ac:dyDescent="0.3">
      <c r="D181" s="38"/>
      <c r="E181" s="39"/>
      <c r="F181" s="38">
        <v>44023</v>
      </c>
      <c r="G181" s="39">
        <v>0.45833333333333331</v>
      </c>
      <c r="H181">
        <v>8167</v>
      </c>
      <c r="I181" s="51">
        <v>0.14362195957140728</v>
      </c>
      <c r="J181" s="51">
        <v>0.19126087705739273</v>
      </c>
      <c r="K181" s="51">
        <v>0.5093333333333333</v>
      </c>
      <c r="L181">
        <v>650</v>
      </c>
      <c r="M181">
        <v>0</v>
      </c>
    </row>
    <row r="182" spans="4:13" x14ac:dyDescent="0.3">
      <c r="D182" s="38"/>
      <c r="E182" s="39"/>
      <c r="F182" s="38">
        <v>44023</v>
      </c>
      <c r="G182" s="39">
        <v>0.5</v>
      </c>
      <c r="H182">
        <v>8424</v>
      </c>
      <c r="I182" s="51">
        <v>0.14727723743960852</v>
      </c>
      <c r="J182" s="51">
        <v>0.19612859821261802</v>
      </c>
      <c r="K182" s="51">
        <v>0.54600000000000004</v>
      </c>
      <c r="L182">
        <v>650</v>
      </c>
      <c r="M182">
        <v>67</v>
      </c>
    </row>
    <row r="183" spans="4:13" x14ac:dyDescent="0.3">
      <c r="D183" s="38"/>
      <c r="E183" s="39"/>
      <c r="F183" s="38">
        <v>44023</v>
      </c>
      <c r="G183" s="39">
        <v>0.54166666666666663</v>
      </c>
      <c r="H183">
        <v>8064</v>
      </c>
      <c r="I183" s="51">
        <v>0.14575420499452466</v>
      </c>
      <c r="J183" s="51">
        <v>0.19410038106460747</v>
      </c>
      <c r="K183" s="51">
        <v>0.57233333333333336</v>
      </c>
      <c r="L183">
        <v>650</v>
      </c>
      <c r="M183">
        <v>0</v>
      </c>
    </row>
    <row r="184" spans="4:13" x14ac:dyDescent="0.3">
      <c r="D184" s="38"/>
      <c r="E184" s="39"/>
      <c r="F184" s="38">
        <v>44023</v>
      </c>
      <c r="G184" s="39">
        <v>0.58333333333333337</v>
      </c>
      <c r="H184">
        <v>7769</v>
      </c>
      <c r="I184" s="51">
        <v>0.13585449410147962</v>
      </c>
      <c r="J184" s="51">
        <v>0.18091696960253906</v>
      </c>
      <c r="K184" s="51">
        <v>0.60599999999999998</v>
      </c>
      <c r="L184">
        <v>650</v>
      </c>
      <c r="M184">
        <v>0</v>
      </c>
    </row>
    <row r="185" spans="4:13" x14ac:dyDescent="0.3">
      <c r="D185" s="38"/>
      <c r="E185" s="39"/>
      <c r="F185" s="38">
        <v>44023</v>
      </c>
      <c r="G185" s="39">
        <v>0.625</v>
      </c>
      <c r="H185">
        <v>7450</v>
      </c>
      <c r="I185" s="51">
        <v>0.14240353361534017</v>
      </c>
      <c r="J185" s="51">
        <v>0.18963830333898429</v>
      </c>
      <c r="K185" s="51">
        <v>0.59</v>
      </c>
      <c r="L185">
        <v>650</v>
      </c>
      <c r="M185">
        <v>0</v>
      </c>
    </row>
    <row r="186" spans="4:13" x14ac:dyDescent="0.3">
      <c r="D186" s="38"/>
      <c r="E186" s="39"/>
      <c r="F186" s="38">
        <v>44023</v>
      </c>
      <c r="G186" s="39">
        <v>0.66666666666666663</v>
      </c>
      <c r="H186">
        <v>7236</v>
      </c>
      <c r="I186" s="51">
        <v>0.14803875366215044</v>
      </c>
      <c r="J186" s="51">
        <v>0.19714270678662327</v>
      </c>
      <c r="K186" s="51">
        <v>0.54833333333333334</v>
      </c>
      <c r="L186">
        <v>650</v>
      </c>
      <c r="M186">
        <v>0</v>
      </c>
    </row>
    <row r="187" spans="4:13" x14ac:dyDescent="0.3">
      <c r="D187" s="38"/>
      <c r="E187" s="39"/>
      <c r="F187" s="38">
        <v>44023</v>
      </c>
      <c r="G187" s="39">
        <v>0.70833333333333337</v>
      </c>
      <c r="H187">
        <v>7180</v>
      </c>
      <c r="I187" s="51">
        <v>0.17179805980545854</v>
      </c>
      <c r="J187" s="51">
        <v>0.22878289429558749</v>
      </c>
      <c r="K187" s="51">
        <v>0.441</v>
      </c>
      <c r="L187">
        <v>650</v>
      </c>
      <c r="M187">
        <v>0</v>
      </c>
    </row>
    <row r="188" spans="4:13" x14ac:dyDescent="0.3">
      <c r="D188" s="38"/>
      <c r="E188" s="39"/>
      <c r="F188" s="38">
        <v>44023</v>
      </c>
      <c r="G188" s="39">
        <v>0.75</v>
      </c>
      <c r="H188">
        <v>7396</v>
      </c>
      <c r="I188" s="51">
        <v>0.18352540963260419</v>
      </c>
      <c r="J188" s="51">
        <v>0.24440016633526854</v>
      </c>
      <c r="K188" s="51">
        <v>0.308</v>
      </c>
      <c r="L188">
        <v>650</v>
      </c>
      <c r="M188">
        <v>0</v>
      </c>
    </row>
    <row r="189" spans="4:13" x14ac:dyDescent="0.3">
      <c r="D189" s="38"/>
      <c r="E189" s="39"/>
      <c r="F189" s="38">
        <v>44023</v>
      </c>
      <c r="G189" s="39">
        <v>0.79166666666666663</v>
      </c>
      <c r="H189">
        <v>7414</v>
      </c>
      <c r="I189" s="51">
        <v>0.17941322203087778</v>
      </c>
      <c r="J189" s="51">
        <v>0.23892398003564008</v>
      </c>
      <c r="K189" s="51">
        <v>0.16166666666666665</v>
      </c>
      <c r="L189">
        <v>650</v>
      </c>
      <c r="M189">
        <v>37</v>
      </c>
    </row>
    <row r="190" spans="4:13" x14ac:dyDescent="0.3">
      <c r="D190" s="38"/>
      <c r="E190" s="39"/>
      <c r="F190" s="38">
        <v>44023</v>
      </c>
      <c r="G190" s="39">
        <v>0.83333333333333337</v>
      </c>
      <c r="H190">
        <v>7132</v>
      </c>
      <c r="I190" s="51">
        <v>0.16601053651413988</v>
      </c>
      <c r="J190" s="51">
        <v>0.22107566913314747</v>
      </c>
      <c r="K190" s="51">
        <v>5.2999999999999999E-2</v>
      </c>
      <c r="L190">
        <v>650</v>
      </c>
      <c r="M190">
        <v>0</v>
      </c>
    </row>
    <row r="191" spans="4:13" x14ac:dyDescent="0.3">
      <c r="D191" s="38"/>
      <c r="E191" s="39"/>
      <c r="F191" s="38">
        <v>44023</v>
      </c>
      <c r="G191" s="39">
        <v>0.875</v>
      </c>
      <c r="H191">
        <v>7012</v>
      </c>
      <c r="I191" s="51">
        <v>0.18535304856670481</v>
      </c>
      <c r="J191" s="51">
        <v>0.24683402691288117</v>
      </c>
      <c r="K191" s="51">
        <v>7.3333333333333332E-3</v>
      </c>
      <c r="L191">
        <v>650</v>
      </c>
      <c r="M191">
        <v>64</v>
      </c>
    </row>
    <row r="192" spans="4:13" x14ac:dyDescent="0.3">
      <c r="D192" s="38"/>
      <c r="E192" s="39"/>
      <c r="F192" s="38">
        <v>44023</v>
      </c>
      <c r="G192" s="39">
        <v>0.91666666666666663</v>
      </c>
      <c r="H192">
        <v>7666</v>
      </c>
      <c r="I192" s="51">
        <v>0.16281216837946377</v>
      </c>
      <c r="J192" s="51">
        <v>0.21681641312232536</v>
      </c>
      <c r="K192" s="51">
        <v>0</v>
      </c>
      <c r="L192">
        <v>650</v>
      </c>
      <c r="M192">
        <v>0</v>
      </c>
    </row>
    <row r="193" spans="4:13" x14ac:dyDescent="0.3">
      <c r="D193" s="38"/>
      <c r="E193" s="39"/>
      <c r="F193" s="38">
        <v>44023</v>
      </c>
      <c r="G193" s="39">
        <v>0.95833333333333337</v>
      </c>
      <c r="H193">
        <v>7932</v>
      </c>
      <c r="I193" s="51">
        <v>0.16768587220373213</v>
      </c>
      <c r="J193" s="51">
        <v>0.22330670799595906</v>
      </c>
      <c r="K193" s="51">
        <v>0</v>
      </c>
      <c r="L193">
        <v>650</v>
      </c>
      <c r="M193">
        <v>1100</v>
      </c>
    </row>
    <row r="194" spans="4:13" x14ac:dyDescent="0.3">
      <c r="D194" s="38"/>
      <c r="E194" s="39"/>
    </row>
    <row r="195" spans="4:13" x14ac:dyDescent="0.3">
      <c r="D195" s="38"/>
      <c r="E195" s="3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68"/>
  <sheetViews>
    <sheetView topLeftCell="A347" workbookViewId="0">
      <selection activeCell="C369" sqref="C369"/>
    </sheetView>
  </sheetViews>
  <sheetFormatPr baseColWidth="10" defaultColWidth="10.88671875" defaultRowHeight="14.4" x14ac:dyDescent="0.3"/>
  <sheetData>
    <row r="1" spans="1:3" x14ac:dyDescent="0.3">
      <c r="A1" t="s">
        <v>62</v>
      </c>
      <c r="B1">
        <v>1.4</v>
      </c>
      <c r="C1" t="s">
        <v>0</v>
      </c>
    </row>
    <row r="3" spans="1:3" x14ac:dyDescent="0.3">
      <c r="B3" s="12" t="s">
        <v>63</v>
      </c>
      <c r="C3" s="12" t="s">
        <v>64</v>
      </c>
    </row>
    <row r="4" spans="1:3" x14ac:dyDescent="0.3">
      <c r="A4" t="s">
        <v>65</v>
      </c>
      <c r="B4" s="13">
        <v>59</v>
      </c>
      <c r="C4" s="13">
        <v>81</v>
      </c>
    </row>
    <row r="5" spans="1:3" x14ac:dyDescent="0.3">
      <c r="A5" t="s">
        <v>66</v>
      </c>
      <c r="B5" s="13">
        <v>59.2</v>
      </c>
      <c r="C5" s="13">
        <v>81.2</v>
      </c>
    </row>
    <row r="6" spans="1:3" x14ac:dyDescent="0.3">
      <c r="A6" t="s">
        <v>67</v>
      </c>
      <c r="B6" s="13">
        <v>59.3</v>
      </c>
      <c r="C6" s="13">
        <v>81.400000000000006</v>
      </c>
    </row>
    <row r="7" spans="1:3" x14ac:dyDescent="0.3">
      <c r="A7" t="s">
        <v>68</v>
      </c>
      <c r="B7" s="13">
        <v>59.5</v>
      </c>
      <c r="C7" s="13">
        <v>81.599999999999994</v>
      </c>
    </row>
    <row r="8" spans="1:3" x14ac:dyDescent="0.3">
      <c r="A8" t="s">
        <v>69</v>
      </c>
      <c r="B8" s="13">
        <v>59.6</v>
      </c>
      <c r="C8" s="13">
        <v>81.8</v>
      </c>
    </row>
    <row r="9" spans="1:3" x14ac:dyDescent="0.3">
      <c r="A9" t="s">
        <v>70</v>
      </c>
      <c r="B9" s="13">
        <v>59.8</v>
      </c>
      <c r="C9" s="13">
        <v>82</v>
      </c>
    </row>
    <row r="10" spans="1:3" x14ac:dyDescent="0.3">
      <c r="A10" t="s">
        <v>71</v>
      </c>
      <c r="B10" s="13">
        <v>60</v>
      </c>
      <c r="C10" s="13">
        <v>82.2</v>
      </c>
    </row>
    <row r="11" spans="1:3" x14ac:dyDescent="0.3">
      <c r="A11" t="s">
        <v>72</v>
      </c>
      <c r="B11" s="13">
        <v>60.1</v>
      </c>
      <c r="C11" s="13">
        <v>82.4</v>
      </c>
    </row>
    <row r="12" spans="1:3" x14ac:dyDescent="0.3">
      <c r="A12" t="s">
        <v>73</v>
      </c>
      <c r="B12" s="13">
        <v>60.3</v>
      </c>
      <c r="C12" s="13">
        <v>82.5</v>
      </c>
    </row>
    <row r="13" spans="1:3" x14ac:dyDescent="0.3">
      <c r="A13" t="s">
        <v>74</v>
      </c>
      <c r="B13" s="13">
        <v>60.5</v>
      </c>
      <c r="C13" s="13">
        <v>82.7</v>
      </c>
    </row>
    <row r="14" spans="1:3" x14ac:dyDescent="0.3">
      <c r="A14" t="s">
        <v>75</v>
      </c>
      <c r="B14" s="13">
        <v>60.6</v>
      </c>
      <c r="C14" s="13">
        <v>82.9</v>
      </c>
    </row>
    <row r="15" spans="1:3" x14ac:dyDescent="0.3">
      <c r="A15" t="s">
        <v>76</v>
      </c>
      <c r="B15" s="13">
        <v>60.8</v>
      </c>
      <c r="C15" s="13">
        <v>83.1</v>
      </c>
    </row>
    <row r="16" spans="1:3" x14ac:dyDescent="0.3">
      <c r="A16" t="s">
        <v>77</v>
      </c>
      <c r="B16" s="13">
        <v>60.9</v>
      </c>
      <c r="C16" s="13">
        <v>83.3</v>
      </c>
    </row>
    <row r="17" spans="1:3" x14ac:dyDescent="0.3">
      <c r="A17" t="s">
        <v>78</v>
      </c>
      <c r="B17" s="13">
        <v>61.1</v>
      </c>
      <c r="C17" s="13">
        <v>83.5</v>
      </c>
    </row>
    <row r="18" spans="1:3" x14ac:dyDescent="0.3">
      <c r="A18" t="s">
        <v>79</v>
      </c>
      <c r="B18" s="13">
        <v>61.3</v>
      </c>
      <c r="C18" s="13">
        <v>83.7</v>
      </c>
    </row>
    <row r="19" spans="1:3" x14ac:dyDescent="0.3">
      <c r="A19" t="s">
        <v>80</v>
      </c>
      <c r="B19" s="13">
        <v>61.4</v>
      </c>
      <c r="C19" s="13">
        <v>83.9</v>
      </c>
    </row>
    <row r="20" spans="1:3" x14ac:dyDescent="0.3">
      <c r="A20" t="s">
        <v>81</v>
      </c>
      <c r="B20" s="13">
        <v>61.6</v>
      </c>
      <c r="C20" s="13">
        <v>84.1</v>
      </c>
    </row>
    <row r="21" spans="1:3" x14ac:dyDescent="0.3">
      <c r="A21" t="s">
        <v>82</v>
      </c>
      <c r="B21" s="13">
        <v>61.7</v>
      </c>
      <c r="C21" s="13">
        <v>84.3</v>
      </c>
    </row>
    <row r="22" spans="1:3" x14ac:dyDescent="0.3">
      <c r="A22" t="s">
        <v>83</v>
      </c>
      <c r="B22" s="13">
        <v>61.9</v>
      </c>
      <c r="C22" s="13">
        <v>84.5</v>
      </c>
    </row>
    <row r="23" spans="1:3" x14ac:dyDescent="0.3">
      <c r="A23" t="s">
        <v>84</v>
      </c>
      <c r="B23" s="13">
        <v>62.1</v>
      </c>
      <c r="C23" s="13">
        <v>84.7</v>
      </c>
    </row>
    <row r="24" spans="1:3" x14ac:dyDescent="0.3">
      <c r="A24" t="s">
        <v>85</v>
      </c>
      <c r="B24" s="13">
        <v>62.2</v>
      </c>
      <c r="C24" s="13">
        <v>84.9</v>
      </c>
    </row>
    <row r="25" spans="1:3" x14ac:dyDescent="0.3">
      <c r="A25" t="s">
        <v>86</v>
      </c>
      <c r="B25" s="13">
        <v>62.4</v>
      </c>
      <c r="C25" s="13">
        <v>85.1</v>
      </c>
    </row>
    <row r="26" spans="1:3" x14ac:dyDescent="0.3">
      <c r="A26" t="s">
        <v>87</v>
      </c>
      <c r="B26" s="13">
        <v>62.5</v>
      </c>
      <c r="C26" s="13">
        <v>85.3</v>
      </c>
    </row>
    <row r="27" spans="1:3" x14ac:dyDescent="0.3">
      <c r="A27" t="s">
        <v>88</v>
      </c>
      <c r="B27" s="13">
        <v>62.7</v>
      </c>
      <c r="C27" s="13">
        <v>85.5</v>
      </c>
    </row>
    <row r="28" spans="1:3" x14ac:dyDescent="0.3">
      <c r="A28" t="s">
        <v>89</v>
      </c>
      <c r="B28" s="13">
        <v>62.9</v>
      </c>
      <c r="C28" s="13">
        <v>85.6</v>
      </c>
    </row>
    <row r="29" spans="1:3" x14ac:dyDescent="0.3">
      <c r="A29" t="s">
        <v>90</v>
      </c>
      <c r="B29" s="13">
        <v>63</v>
      </c>
      <c r="C29" s="13">
        <v>85.8</v>
      </c>
    </row>
    <row r="30" spans="1:3" x14ac:dyDescent="0.3">
      <c r="A30" t="s">
        <v>91</v>
      </c>
      <c r="B30" s="13">
        <v>63.2</v>
      </c>
      <c r="C30" s="13">
        <v>86</v>
      </c>
    </row>
    <row r="31" spans="1:3" x14ac:dyDescent="0.3">
      <c r="A31" t="s">
        <v>92</v>
      </c>
      <c r="B31" s="13">
        <v>63.4</v>
      </c>
      <c r="C31" s="13">
        <v>86.2</v>
      </c>
    </row>
    <row r="32" spans="1:3" x14ac:dyDescent="0.3">
      <c r="A32" t="s">
        <v>93</v>
      </c>
      <c r="B32" s="13">
        <v>63.5</v>
      </c>
      <c r="C32" s="13">
        <v>86.4</v>
      </c>
    </row>
    <row r="33" spans="1:3" x14ac:dyDescent="0.3">
      <c r="A33" t="s">
        <v>94</v>
      </c>
      <c r="B33" s="13">
        <v>63.7</v>
      </c>
      <c r="C33" s="13">
        <v>86.6</v>
      </c>
    </row>
    <row r="34" spans="1:3" x14ac:dyDescent="0.3">
      <c r="A34" t="s">
        <v>95</v>
      </c>
      <c r="B34" s="13">
        <v>63.8</v>
      </c>
      <c r="C34" s="13">
        <v>86.8</v>
      </c>
    </row>
    <row r="35" spans="1:3" x14ac:dyDescent="0.3">
      <c r="A35" t="s">
        <v>96</v>
      </c>
      <c r="B35" s="13">
        <v>64</v>
      </c>
      <c r="C35" s="13">
        <v>87</v>
      </c>
    </row>
    <row r="36" spans="1:3" x14ac:dyDescent="0.3">
      <c r="A36" t="s">
        <v>97</v>
      </c>
      <c r="B36" s="13">
        <v>64</v>
      </c>
      <c r="C36" s="13">
        <v>87.1</v>
      </c>
    </row>
    <row r="37" spans="1:3" x14ac:dyDescent="0.3">
      <c r="A37" t="s">
        <v>98</v>
      </c>
      <c r="B37" s="13">
        <v>63.9</v>
      </c>
      <c r="C37" s="13">
        <v>87.2</v>
      </c>
    </row>
    <row r="38" spans="1:3" x14ac:dyDescent="0.3">
      <c r="A38" t="s">
        <v>99</v>
      </c>
      <c r="B38" s="13">
        <v>63.9</v>
      </c>
      <c r="C38" s="13">
        <v>87.3</v>
      </c>
    </row>
    <row r="39" spans="1:3" x14ac:dyDescent="0.3">
      <c r="A39" t="s">
        <v>100</v>
      </c>
      <c r="B39" s="13">
        <v>63.9</v>
      </c>
      <c r="C39" s="13">
        <v>87.4</v>
      </c>
    </row>
    <row r="40" spans="1:3" x14ac:dyDescent="0.3">
      <c r="A40" t="s">
        <v>101</v>
      </c>
      <c r="B40" s="13">
        <v>63.8</v>
      </c>
      <c r="C40" s="13">
        <v>87.5</v>
      </c>
    </row>
    <row r="41" spans="1:3" x14ac:dyDescent="0.3">
      <c r="A41" t="s">
        <v>102</v>
      </c>
      <c r="B41" s="13">
        <v>63.8</v>
      </c>
      <c r="C41" s="13">
        <v>87.6</v>
      </c>
    </row>
    <row r="42" spans="1:3" x14ac:dyDescent="0.3">
      <c r="A42" t="s">
        <v>103</v>
      </c>
      <c r="B42" s="13">
        <v>63.8</v>
      </c>
      <c r="C42" s="13">
        <v>87.7</v>
      </c>
    </row>
    <row r="43" spans="1:3" x14ac:dyDescent="0.3">
      <c r="A43" t="s">
        <v>104</v>
      </c>
      <c r="B43" s="13">
        <v>63.7</v>
      </c>
      <c r="C43" s="13">
        <v>87.8</v>
      </c>
    </row>
    <row r="44" spans="1:3" x14ac:dyDescent="0.3">
      <c r="A44" t="s">
        <v>105</v>
      </c>
      <c r="B44" s="13">
        <v>63.7</v>
      </c>
      <c r="C44" s="13">
        <v>87.9</v>
      </c>
    </row>
    <row r="45" spans="1:3" x14ac:dyDescent="0.3">
      <c r="A45" t="s">
        <v>106</v>
      </c>
      <c r="B45" s="13">
        <v>63.7</v>
      </c>
      <c r="C45" s="13">
        <v>88</v>
      </c>
    </row>
    <row r="46" spans="1:3" x14ac:dyDescent="0.3">
      <c r="A46" t="s">
        <v>107</v>
      </c>
      <c r="B46" s="13">
        <v>63.6</v>
      </c>
      <c r="C46" s="13">
        <v>88.1</v>
      </c>
    </row>
    <row r="47" spans="1:3" x14ac:dyDescent="0.3">
      <c r="A47" t="s">
        <v>108</v>
      </c>
      <c r="B47" s="13">
        <v>63.6</v>
      </c>
      <c r="C47" s="13">
        <v>88.2</v>
      </c>
    </row>
    <row r="48" spans="1:3" x14ac:dyDescent="0.3">
      <c r="A48" t="s">
        <v>109</v>
      </c>
      <c r="B48" s="13">
        <v>63.6</v>
      </c>
      <c r="C48" s="13">
        <v>88.3</v>
      </c>
    </row>
    <row r="49" spans="1:3" x14ac:dyDescent="0.3">
      <c r="A49" t="s">
        <v>110</v>
      </c>
      <c r="B49" s="13">
        <v>63.5</v>
      </c>
      <c r="C49" s="13">
        <v>88.4</v>
      </c>
    </row>
    <row r="50" spans="1:3" x14ac:dyDescent="0.3">
      <c r="A50" t="s">
        <v>111</v>
      </c>
      <c r="B50" s="13">
        <v>63.5</v>
      </c>
      <c r="C50" s="13">
        <v>88.5</v>
      </c>
    </row>
    <row r="51" spans="1:3" x14ac:dyDescent="0.3">
      <c r="A51" t="s">
        <v>112</v>
      </c>
      <c r="B51" s="13">
        <v>63.5</v>
      </c>
      <c r="C51" s="13">
        <v>88.5</v>
      </c>
    </row>
    <row r="52" spans="1:3" x14ac:dyDescent="0.3">
      <c r="A52" t="s">
        <v>113</v>
      </c>
      <c r="B52" s="13">
        <v>63.5</v>
      </c>
      <c r="C52" s="13">
        <v>88.6</v>
      </c>
    </row>
    <row r="53" spans="1:3" x14ac:dyDescent="0.3">
      <c r="A53" t="s">
        <v>114</v>
      </c>
      <c r="B53" s="13">
        <v>63.4</v>
      </c>
      <c r="C53" s="13">
        <v>88.7</v>
      </c>
    </row>
    <row r="54" spans="1:3" x14ac:dyDescent="0.3">
      <c r="A54" t="s">
        <v>115</v>
      </c>
      <c r="B54" s="13">
        <v>63.4</v>
      </c>
      <c r="C54" s="13">
        <v>88.8</v>
      </c>
    </row>
    <row r="55" spans="1:3" x14ac:dyDescent="0.3">
      <c r="A55" t="s">
        <v>116</v>
      </c>
      <c r="B55" s="13">
        <v>63.4</v>
      </c>
      <c r="C55" s="13">
        <v>88.9</v>
      </c>
    </row>
    <row r="56" spans="1:3" x14ac:dyDescent="0.3">
      <c r="A56" t="s">
        <v>117</v>
      </c>
      <c r="B56" s="13">
        <v>63.3</v>
      </c>
      <c r="C56" s="13">
        <v>89</v>
      </c>
    </row>
    <row r="57" spans="1:3" x14ac:dyDescent="0.3">
      <c r="A57" t="s">
        <v>118</v>
      </c>
      <c r="B57" s="13">
        <v>63.3</v>
      </c>
      <c r="C57" s="13">
        <v>89.1</v>
      </c>
    </row>
    <row r="58" spans="1:3" x14ac:dyDescent="0.3">
      <c r="A58" t="s">
        <v>119</v>
      </c>
      <c r="B58" s="13">
        <v>63.3</v>
      </c>
      <c r="C58" s="13">
        <v>89.2</v>
      </c>
    </row>
    <row r="59" spans="1:3" x14ac:dyDescent="0.3">
      <c r="A59" t="s">
        <v>120</v>
      </c>
      <c r="B59" s="13">
        <v>63.2</v>
      </c>
      <c r="C59" s="13">
        <v>89.3</v>
      </c>
    </row>
    <row r="60" spans="1:3" x14ac:dyDescent="0.3">
      <c r="A60" t="s">
        <v>121</v>
      </c>
      <c r="B60" s="13">
        <v>63.2</v>
      </c>
      <c r="C60" s="13">
        <v>89.4</v>
      </c>
    </row>
    <row r="61" spans="1:3" x14ac:dyDescent="0.3">
      <c r="A61" t="s">
        <v>122</v>
      </c>
      <c r="B61" s="13">
        <v>63.2</v>
      </c>
      <c r="C61" s="13">
        <v>89.5</v>
      </c>
    </row>
    <row r="62" spans="1:3" x14ac:dyDescent="0.3">
      <c r="A62" t="s">
        <v>123</v>
      </c>
      <c r="B62" s="13">
        <v>63.1</v>
      </c>
      <c r="C62" s="13">
        <v>89.6</v>
      </c>
    </row>
    <row r="63" spans="1:3" x14ac:dyDescent="0.3">
      <c r="A63" t="s">
        <v>124</v>
      </c>
      <c r="B63" s="13">
        <v>63.1</v>
      </c>
      <c r="C63" s="13">
        <v>89.7</v>
      </c>
    </row>
    <row r="64" spans="1:3" x14ac:dyDescent="0.3">
      <c r="A64" t="s">
        <v>125</v>
      </c>
      <c r="B64" s="13">
        <v>63.1</v>
      </c>
      <c r="C64" s="13">
        <v>89.8</v>
      </c>
    </row>
    <row r="65" spans="1:3" x14ac:dyDescent="0.3">
      <c r="A65" t="s">
        <v>126</v>
      </c>
      <c r="B65" s="13">
        <v>63</v>
      </c>
      <c r="C65" s="13">
        <v>89.9</v>
      </c>
    </row>
    <row r="66" spans="1:3" x14ac:dyDescent="0.3">
      <c r="A66" t="s">
        <v>127</v>
      </c>
      <c r="B66" s="13">
        <v>63</v>
      </c>
      <c r="C66" s="13">
        <v>90</v>
      </c>
    </row>
    <row r="67" spans="1:3" x14ac:dyDescent="0.3">
      <c r="A67" t="s">
        <v>128</v>
      </c>
      <c r="B67" s="13">
        <v>62.9</v>
      </c>
      <c r="C67" s="13">
        <v>90</v>
      </c>
    </row>
    <row r="68" spans="1:3" x14ac:dyDescent="0.3">
      <c r="A68" t="s">
        <v>129</v>
      </c>
      <c r="B68" s="13">
        <v>62.9</v>
      </c>
      <c r="C68" s="13">
        <v>90</v>
      </c>
    </row>
    <row r="69" spans="1:3" x14ac:dyDescent="0.3">
      <c r="A69" t="s">
        <v>130</v>
      </c>
      <c r="B69" s="13">
        <v>62.8</v>
      </c>
      <c r="C69" s="13">
        <v>90</v>
      </c>
    </row>
    <row r="70" spans="1:3" x14ac:dyDescent="0.3">
      <c r="A70" t="s">
        <v>131</v>
      </c>
      <c r="B70" s="13">
        <v>62.7</v>
      </c>
      <c r="C70" s="13">
        <v>90</v>
      </c>
    </row>
    <row r="71" spans="1:3" x14ac:dyDescent="0.3">
      <c r="A71" t="s">
        <v>132</v>
      </c>
      <c r="B71" s="13">
        <v>62.7</v>
      </c>
      <c r="C71" s="13">
        <v>90</v>
      </c>
    </row>
    <row r="72" spans="1:3" x14ac:dyDescent="0.3">
      <c r="A72" t="s">
        <v>133</v>
      </c>
      <c r="B72" s="13">
        <v>62.6</v>
      </c>
      <c r="C72" s="13">
        <v>90</v>
      </c>
    </row>
    <row r="73" spans="1:3" x14ac:dyDescent="0.3">
      <c r="A73" t="s">
        <v>134</v>
      </c>
      <c r="B73" s="13">
        <v>62.5</v>
      </c>
      <c r="C73" s="13">
        <v>90</v>
      </c>
    </row>
    <row r="74" spans="1:3" x14ac:dyDescent="0.3">
      <c r="A74" t="s">
        <v>135</v>
      </c>
      <c r="B74" s="13">
        <v>62.5</v>
      </c>
      <c r="C74" s="13">
        <v>90</v>
      </c>
    </row>
    <row r="75" spans="1:3" x14ac:dyDescent="0.3">
      <c r="A75" t="s">
        <v>136</v>
      </c>
      <c r="B75" s="13">
        <v>62.4</v>
      </c>
      <c r="C75" s="13">
        <v>90</v>
      </c>
    </row>
    <row r="76" spans="1:3" x14ac:dyDescent="0.3">
      <c r="A76" t="s">
        <v>137</v>
      </c>
      <c r="B76" s="13">
        <v>62.3</v>
      </c>
      <c r="C76" s="13">
        <v>90</v>
      </c>
    </row>
    <row r="77" spans="1:3" x14ac:dyDescent="0.3">
      <c r="A77" t="s">
        <v>138</v>
      </c>
      <c r="B77" s="13">
        <v>62.3</v>
      </c>
      <c r="C77" s="13">
        <v>90</v>
      </c>
    </row>
    <row r="78" spans="1:3" x14ac:dyDescent="0.3">
      <c r="A78" t="s">
        <v>139</v>
      </c>
      <c r="B78" s="13">
        <v>62.2</v>
      </c>
      <c r="C78" s="13">
        <v>90</v>
      </c>
    </row>
    <row r="79" spans="1:3" x14ac:dyDescent="0.3">
      <c r="A79" t="s">
        <v>140</v>
      </c>
      <c r="B79" s="13">
        <v>62.1</v>
      </c>
      <c r="C79" s="13">
        <v>90</v>
      </c>
    </row>
    <row r="80" spans="1:3" x14ac:dyDescent="0.3">
      <c r="A80" t="s">
        <v>141</v>
      </c>
      <c r="B80" s="13">
        <v>62.1</v>
      </c>
      <c r="C80" s="13">
        <v>90</v>
      </c>
    </row>
    <row r="81" spans="1:3" x14ac:dyDescent="0.3">
      <c r="A81" t="s">
        <v>142</v>
      </c>
      <c r="B81" s="13">
        <v>62</v>
      </c>
      <c r="C81" s="13">
        <v>90</v>
      </c>
    </row>
    <row r="82" spans="1:3" x14ac:dyDescent="0.3">
      <c r="A82" t="s">
        <v>143</v>
      </c>
      <c r="B82" s="13">
        <v>61.9</v>
      </c>
      <c r="C82" s="13">
        <v>90</v>
      </c>
    </row>
    <row r="83" spans="1:3" x14ac:dyDescent="0.3">
      <c r="A83" t="s">
        <v>144</v>
      </c>
      <c r="B83" s="13">
        <v>61.9</v>
      </c>
      <c r="C83" s="13">
        <v>90</v>
      </c>
    </row>
    <row r="84" spans="1:3" x14ac:dyDescent="0.3">
      <c r="A84" t="s">
        <v>145</v>
      </c>
      <c r="B84" s="13">
        <v>61.8</v>
      </c>
      <c r="C84" s="13">
        <v>90</v>
      </c>
    </row>
    <row r="85" spans="1:3" x14ac:dyDescent="0.3">
      <c r="A85" t="s">
        <v>146</v>
      </c>
      <c r="B85" s="13">
        <v>61.7</v>
      </c>
      <c r="C85" s="13">
        <v>90</v>
      </c>
    </row>
    <row r="86" spans="1:3" x14ac:dyDescent="0.3">
      <c r="A86" t="s">
        <v>147</v>
      </c>
      <c r="B86" s="13">
        <v>61.7</v>
      </c>
      <c r="C86" s="13">
        <v>90</v>
      </c>
    </row>
    <row r="87" spans="1:3" x14ac:dyDescent="0.3">
      <c r="A87" t="s">
        <v>148</v>
      </c>
      <c r="B87" s="13">
        <v>61.6</v>
      </c>
      <c r="C87" s="13">
        <v>90</v>
      </c>
    </row>
    <row r="88" spans="1:3" x14ac:dyDescent="0.3">
      <c r="A88" t="s">
        <v>149</v>
      </c>
      <c r="B88" s="13">
        <v>61.5</v>
      </c>
      <c r="C88" s="13">
        <v>90</v>
      </c>
    </row>
    <row r="89" spans="1:3" x14ac:dyDescent="0.3">
      <c r="A89" t="s">
        <v>150</v>
      </c>
      <c r="B89" s="13">
        <v>61.5</v>
      </c>
      <c r="C89" s="13">
        <v>90</v>
      </c>
    </row>
    <row r="90" spans="1:3" x14ac:dyDescent="0.3">
      <c r="A90" t="s">
        <v>151</v>
      </c>
      <c r="B90" s="13">
        <v>61.4</v>
      </c>
      <c r="C90" s="13">
        <v>90</v>
      </c>
    </row>
    <row r="91" spans="1:3" x14ac:dyDescent="0.3">
      <c r="A91" t="s">
        <v>152</v>
      </c>
      <c r="B91" s="13">
        <v>61.3</v>
      </c>
      <c r="C91" s="13">
        <v>90</v>
      </c>
    </row>
    <row r="92" spans="1:3" x14ac:dyDescent="0.3">
      <c r="A92" t="s">
        <v>153</v>
      </c>
      <c r="B92" s="13">
        <v>61.3</v>
      </c>
      <c r="C92" s="13">
        <v>90</v>
      </c>
    </row>
    <row r="93" spans="1:3" x14ac:dyDescent="0.3">
      <c r="A93" t="s">
        <v>154</v>
      </c>
      <c r="B93" s="13">
        <v>61.2</v>
      </c>
      <c r="C93" s="13">
        <v>90</v>
      </c>
    </row>
    <row r="94" spans="1:3" x14ac:dyDescent="0.3">
      <c r="A94" t="s">
        <v>155</v>
      </c>
      <c r="B94" s="13">
        <v>61.1</v>
      </c>
      <c r="C94" s="13">
        <v>90</v>
      </c>
    </row>
    <row r="95" spans="1:3" x14ac:dyDescent="0.3">
      <c r="A95" t="s">
        <v>156</v>
      </c>
      <c r="B95" s="13">
        <v>61.1</v>
      </c>
      <c r="C95" s="13">
        <v>90</v>
      </c>
    </row>
    <row r="96" spans="1:3" x14ac:dyDescent="0.3">
      <c r="A96" t="s">
        <v>157</v>
      </c>
      <c r="B96" s="13">
        <v>61</v>
      </c>
      <c r="C96" s="13">
        <v>90</v>
      </c>
    </row>
    <row r="97" spans="1:3" x14ac:dyDescent="0.3">
      <c r="A97" t="s">
        <v>158</v>
      </c>
      <c r="B97" s="13">
        <v>60.8</v>
      </c>
      <c r="C97" s="13">
        <v>90</v>
      </c>
    </row>
    <row r="98" spans="1:3" x14ac:dyDescent="0.3">
      <c r="A98" t="s">
        <v>159</v>
      </c>
      <c r="B98" s="13">
        <v>60.6</v>
      </c>
      <c r="C98" s="13">
        <v>90.1</v>
      </c>
    </row>
    <row r="99" spans="1:3" x14ac:dyDescent="0.3">
      <c r="A99" t="s">
        <v>160</v>
      </c>
      <c r="B99" s="13">
        <v>60.4</v>
      </c>
      <c r="C99" s="13">
        <v>90.1</v>
      </c>
    </row>
    <row r="100" spans="1:3" x14ac:dyDescent="0.3">
      <c r="A100" t="s">
        <v>161</v>
      </c>
      <c r="B100" s="13">
        <v>60.2</v>
      </c>
      <c r="C100" s="13">
        <v>90.1</v>
      </c>
    </row>
    <row r="101" spans="1:3" x14ac:dyDescent="0.3">
      <c r="A101" t="s">
        <v>162</v>
      </c>
      <c r="B101" s="13">
        <v>60</v>
      </c>
      <c r="C101" s="13">
        <v>90.2</v>
      </c>
    </row>
    <row r="102" spans="1:3" x14ac:dyDescent="0.3">
      <c r="A102" t="s">
        <v>163</v>
      </c>
      <c r="B102" s="13">
        <v>59.8</v>
      </c>
      <c r="C102" s="13">
        <v>90.2</v>
      </c>
    </row>
    <row r="103" spans="1:3" x14ac:dyDescent="0.3">
      <c r="A103" t="s">
        <v>164</v>
      </c>
      <c r="B103" s="13">
        <v>59.6</v>
      </c>
      <c r="C103" s="13">
        <v>90.2</v>
      </c>
    </row>
    <row r="104" spans="1:3" x14ac:dyDescent="0.3">
      <c r="A104" t="s">
        <v>165</v>
      </c>
      <c r="B104" s="13">
        <v>59.5</v>
      </c>
      <c r="C104" s="13">
        <v>90.3</v>
      </c>
    </row>
    <row r="105" spans="1:3" x14ac:dyDescent="0.3">
      <c r="A105" t="s">
        <v>166</v>
      </c>
      <c r="B105" s="13">
        <v>59.3</v>
      </c>
      <c r="C105" s="13">
        <v>90.3</v>
      </c>
    </row>
    <row r="106" spans="1:3" x14ac:dyDescent="0.3">
      <c r="A106" t="s">
        <v>167</v>
      </c>
      <c r="B106" s="13">
        <v>59.1</v>
      </c>
      <c r="C106" s="13">
        <v>90.3</v>
      </c>
    </row>
    <row r="107" spans="1:3" x14ac:dyDescent="0.3">
      <c r="A107" t="s">
        <v>168</v>
      </c>
      <c r="B107" s="13">
        <v>58.9</v>
      </c>
      <c r="C107" s="13">
        <v>90.4</v>
      </c>
    </row>
    <row r="108" spans="1:3" x14ac:dyDescent="0.3">
      <c r="A108" t="s">
        <v>169</v>
      </c>
      <c r="B108" s="13">
        <v>58.7</v>
      </c>
      <c r="C108" s="13">
        <v>90.4</v>
      </c>
    </row>
    <row r="109" spans="1:3" x14ac:dyDescent="0.3">
      <c r="A109" t="s">
        <v>170</v>
      </c>
      <c r="B109" s="13">
        <v>58.5</v>
      </c>
      <c r="C109" s="13">
        <v>90.4</v>
      </c>
    </row>
    <row r="110" spans="1:3" x14ac:dyDescent="0.3">
      <c r="A110" t="s">
        <v>171</v>
      </c>
      <c r="B110" s="13">
        <v>58.3</v>
      </c>
      <c r="C110" s="13">
        <v>90.5</v>
      </c>
    </row>
    <row r="111" spans="1:3" x14ac:dyDescent="0.3">
      <c r="A111" t="s">
        <v>172</v>
      </c>
      <c r="B111" s="13">
        <v>58.1</v>
      </c>
      <c r="C111" s="13">
        <v>90.5</v>
      </c>
    </row>
    <row r="112" spans="1:3" x14ac:dyDescent="0.3">
      <c r="A112" t="s">
        <v>173</v>
      </c>
      <c r="B112" s="13">
        <v>57.9</v>
      </c>
      <c r="C112" s="13">
        <v>90.5</v>
      </c>
    </row>
    <row r="113" spans="1:3" x14ac:dyDescent="0.3">
      <c r="A113" t="s">
        <v>174</v>
      </c>
      <c r="B113" s="13">
        <v>57.7</v>
      </c>
      <c r="C113" s="13">
        <v>90.5</v>
      </c>
    </row>
    <row r="114" spans="1:3" x14ac:dyDescent="0.3">
      <c r="A114" t="s">
        <v>175</v>
      </c>
      <c r="B114" s="13">
        <v>57.5</v>
      </c>
      <c r="C114" s="13">
        <v>90.6</v>
      </c>
    </row>
    <row r="115" spans="1:3" x14ac:dyDescent="0.3">
      <c r="A115" t="s">
        <v>176</v>
      </c>
      <c r="B115" s="13">
        <v>57.3</v>
      </c>
      <c r="C115" s="13">
        <v>90.6</v>
      </c>
    </row>
    <row r="116" spans="1:3" x14ac:dyDescent="0.3">
      <c r="A116" t="s">
        <v>177</v>
      </c>
      <c r="B116" s="13">
        <v>57.1</v>
      </c>
      <c r="C116" s="13">
        <v>90.6</v>
      </c>
    </row>
    <row r="117" spans="1:3" x14ac:dyDescent="0.3">
      <c r="A117" t="s">
        <v>178</v>
      </c>
      <c r="B117" s="13">
        <v>56.9</v>
      </c>
      <c r="C117" s="13">
        <v>90.7</v>
      </c>
    </row>
    <row r="118" spans="1:3" x14ac:dyDescent="0.3">
      <c r="A118" t="s">
        <v>179</v>
      </c>
      <c r="B118" s="13">
        <v>56.7</v>
      </c>
      <c r="C118" s="13">
        <v>90.7</v>
      </c>
    </row>
    <row r="119" spans="1:3" x14ac:dyDescent="0.3">
      <c r="A119" t="s">
        <v>180</v>
      </c>
      <c r="B119" s="13">
        <v>56.5</v>
      </c>
      <c r="C119" s="13">
        <v>90.7</v>
      </c>
    </row>
    <row r="120" spans="1:3" x14ac:dyDescent="0.3">
      <c r="A120" t="s">
        <v>181</v>
      </c>
      <c r="B120" s="13">
        <v>56.4</v>
      </c>
      <c r="C120" s="13">
        <v>90.8</v>
      </c>
    </row>
    <row r="121" spans="1:3" x14ac:dyDescent="0.3">
      <c r="A121" t="s">
        <v>182</v>
      </c>
      <c r="B121" s="13">
        <v>56.2</v>
      </c>
      <c r="C121" s="13">
        <v>90.8</v>
      </c>
    </row>
    <row r="122" spans="1:3" x14ac:dyDescent="0.3">
      <c r="A122" t="s">
        <v>183</v>
      </c>
      <c r="B122" s="13">
        <v>56</v>
      </c>
      <c r="C122" s="13">
        <v>90.8</v>
      </c>
    </row>
    <row r="123" spans="1:3" x14ac:dyDescent="0.3">
      <c r="A123" t="s">
        <v>184</v>
      </c>
      <c r="B123" s="13">
        <v>55.8</v>
      </c>
      <c r="C123" s="13">
        <v>90.9</v>
      </c>
    </row>
    <row r="124" spans="1:3" x14ac:dyDescent="0.3">
      <c r="A124" t="s">
        <v>185</v>
      </c>
      <c r="B124" s="13">
        <v>55.6</v>
      </c>
      <c r="C124" s="13">
        <v>90.9</v>
      </c>
    </row>
    <row r="125" spans="1:3" x14ac:dyDescent="0.3">
      <c r="A125" t="s">
        <v>186</v>
      </c>
      <c r="B125" s="13">
        <v>55.4</v>
      </c>
      <c r="C125" s="13">
        <v>90.9</v>
      </c>
    </row>
    <row r="126" spans="1:3" x14ac:dyDescent="0.3">
      <c r="A126" t="s">
        <v>187</v>
      </c>
      <c r="B126" s="13">
        <v>55.2</v>
      </c>
      <c r="C126" s="13">
        <v>91</v>
      </c>
    </row>
    <row r="127" spans="1:3" x14ac:dyDescent="0.3">
      <c r="A127" t="s">
        <v>188</v>
      </c>
      <c r="B127" s="13">
        <v>55</v>
      </c>
      <c r="C127" s="13">
        <v>91</v>
      </c>
    </row>
    <row r="128" spans="1:3" x14ac:dyDescent="0.3">
      <c r="A128" t="s">
        <v>189</v>
      </c>
      <c r="B128" s="13">
        <v>54.5</v>
      </c>
      <c r="C128" s="13">
        <v>91</v>
      </c>
    </row>
    <row r="129" spans="1:3" x14ac:dyDescent="0.3">
      <c r="A129" t="s">
        <v>190</v>
      </c>
      <c r="B129" s="13">
        <v>54.1</v>
      </c>
      <c r="C129" s="13">
        <v>91.1</v>
      </c>
    </row>
    <row r="130" spans="1:3" x14ac:dyDescent="0.3">
      <c r="A130" t="s">
        <v>191</v>
      </c>
      <c r="B130" s="13">
        <v>53.6</v>
      </c>
      <c r="C130" s="13">
        <v>91.1</v>
      </c>
    </row>
    <row r="131" spans="1:3" x14ac:dyDescent="0.3">
      <c r="A131" t="s">
        <v>192</v>
      </c>
      <c r="B131" s="13">
        <v>53.1</v>
      </c>
      <c r="C131" s="13">
        <v>91.1</v>
      </c>
    </row>
    <row r="132" spans="1:3" x14ac:dyDescent="0.3">
      <c r="A132" t="s">
        <v>193</v>
      </c>
      <c r="B132" s="13">
        <v>52.7</v>
      </c>
      <c r="C132" s="13">
        <v>91.2</v>
      </c>
    </row>
    <row r="133" spans="1:3" x14ac:dyDescent="0.3">
      <c r="A133" t="s">
        <v>194</v>
      </c>
      <c r="B133" s="13">
        <v>52.2</v>
      </c>
      <c r="C133" s="13">
        <v>91.2</v>
      </c>
    </row>
    <row r="134" spans="1:3" x14ac:dyDescent="0.3">
      <c r="A134" t="s">
        <v>195</v>
      </c>
      <c r="B134" s="13">
        <v>51.7</v>
      </c>
      <c r="C134" s="13">
        <v>91.2</v>
      </c>
    </row>
    <row r="135" spans="1:3" x14ac:dyDescent="0.3">
      <c r="A135" t="s">
        <v>196</v>
      </c>
      <c r="B135" s="13">
        <v>51.3</v>
      </c>
      <c r="C135" s="13">
        <v>91.3</v>
      </c>
    </row>
    <row r="136" spans="1:3" x14ac:dyDescent="0.3">
      <c r="A136" t="s">
        <v>197</v>
      </c>
      <c r="B136" s="13">
        <v>50.8</v>
      </c>
      <c r="C136" s="13">
        <v>91.3</v>
      </c>
    </row>
    <row r="137" spans="1:3" x14ac:dyDescent="0.3">
      <c r="A137" t="s">
        <v>198</v>
      </c>
      <c r="B137" s="13">
        <v>50.3</v>
      </c>
      <c r="C137" s="13">
        <v>91.3</v>
      </c>
    </row>
    <row r="138" spans="1:3" x14ac:dyDescent="0.3">
      <c r="A138" t="s">
        <v>199</v>
      </c>
      <c r="B138" s="13">
        <v>49.9</v>
      </c>
      <c r="C138" s="13">
        <v>91.4</v>
      </c>
    </row>
    <row r="139" spans="1:3" x14ac:dyDescent="0.3">
      <c r="A139" t="s">
        <v>200</v>
      </c>
      <c r="B139" s="13">
        <v>49.4</v>
      </c>
      <c r="C139" s="13">
        <v>91.4</v>
      </c>
    </row>
    <row r="140" spans="1:3" x14ac:dyDescent="0.3">
      <c r="A140" t="s">
        <v>201</v>
      </c>
      <c r="B140" s="13">
        <v>48.9</v>
      </c>
      <c r="C140" s="13">
        <v>91.4</v>
      </c>
    </row>
    <row r="141" spans="1:3" x14ac:dyDescent="0.3">
      <c r="A141" t="s">
        <v>202</v>
      </c>
      <c r="B141" s="13">
        <v>48.5</v>
      </c>
      <c r="C141" s="13">
        <v>91.5</v>
      </c>
    </row>
    <row r="142" spans="1:3" x14ac:dyDescent="0.3">
      <c r="A142" t="s">
        <v>203</v>
      </c>
      <c r="B142" s="13">
        <v>48</v>
      </c>
      <c r="C142" s="13">
        <v>91.5</v>
      </c>
    </row>
    <row r="143" spans="1:3" x14ac:dyDescent="0.3">
      <c r="A143" t="s">
        <v>204</v>
      </c>
      <c r="B143" s="13">
        <v>47.5</v>
      </c>
      <c r="C143" s="13">
        <v>91.5</v>
      </c>
    </row>
    <row r="144" spans="1:3" x14ac:dyDescent="0.3">
      <c r="A144" t="s">
        <v>205</v>
      </c>
      <c r="B144" s="13">
        <v>47.1</v>
      </c>
      <c r="C144" s="13">
        <v>91.6</v>
      </c>
    </row>
    <row r="145" spans="1:3" x14ac:dyDescent="0.3">
      <c r="A145" t="s">
        <v>206</v>
      </c>
      <c r="B145" s="13">
        <v>46.6</v>
      </c>
      <c r="C145" s="13">
        <v>91.6</v>
      </c>
    </row>
    <row r="146" spans="1:3" x14ac:dyDescent="0.3">
      <c r="A146" t="s">
        <v>207</v>
      </c>
      <c r="B146" s="13">
        <v>46.1</v>
      </c>
      <c r="C146" s="13">
        <v>91.6</v>
      </c>
    </row>
    <row r="147" spans="1:3" x14ac:dyDescent="0.3">
      <c r="A147" t="s">
        <v>208</v>
      </c>
      <c r="B147" s="13">
        <v>45.7</v>
      </c>
      <c r="C147" s="13">
        <v>91.7</v>
      </c>
    </row>
    <row r="148" spans="1:3" x14ac:dyDescent="0.3">
      <c r="A148" t="s">
        <v>209</v>
      </c>
      <c r="B148" s="13">
        <v>45.2</v>
      </c>
      <c r="C148" s="13">
        <v>91.7</v>
      </c>
    </row>
    <row r="149" spans="1:3" x14ac:dyDescent="0.3">
      <c r="A149" t="s">
        <v>210</v>
      </c>
      <c r="B149" s="13">
        <v>44.7</v>
      </c>
      <c r="C149" s="13">
        <v>91.7</v>
      </c>
    </row>
    <row r="150" spans="1:3" x14ac:dyDescent="0.3">
      <c r="A150" t="s">
        <v>211</v>
      </c>
      <c r="B150" s="13">
        <v>44.3</v>
      </c>
      <c r="C150" s="13">
        <v>91.8</v>
      </c>
    </row>
    <row r="151" spans="1:3" x14ac:dyDescent="0.3">
      <c r="A151" t="s">
        <v>212</v>
      </c>
      <c r="B151" s="13">
        <v>43.8</v>
      </c>
      <c r="C151" s="13">
        <v>91.8</v>
      </c>
    </row>
    <row r="152" spans="1:3" x14ac:dyDescent="0.3">
      <c r="A152" t="s">
        <v>213</v>
      </c>
      <c r="B152" s="13">
        <v>43.3</v>
      </c>
      <c r="C152" s="13">
        <v>91.8</v>
      </c>
    </row>
    <row r="153" spans="1:3" x14ac:dyDescent="0.3">
      <c r="A153" t="s">
        <v>214</v>
      </c>
      <c r="B153" s="13">
        <v>42.9</v>
      </c>
      <c r="C153" s="13">
        <v>91.9</v>
      </c>
    </row>
    <row r="154" spans="1:3" x14ac:dyDescent="0.3">
      <c r="A154" t="s">
        <v>215</v>
      </c>
      <c r="B154" s="13">
        <v>42.4</v>
      </c>
      <c r="C154" s="13">
        <v>91.9</v>
      </c>
    </row>
    <row r="155" spans="1:3" x14ac:dyDescent="0.3">
      <c r="A155" t="s">
        <v>216</v>
      </c>
      <c r="B155" s="13">
        <v>41.9</v>
      </c>
      <c r="C155" s="13">
        <v>91.9</v>
      </c>
    </row>
    <row r="156" spans="1:3" x14ac:dyDescent="0.3">
      <c r="A156" t="s">
        <v>217</v>
      </c>
      <c r="B156" s="13">
        <v>41.5</v>
      </c>
      <c r="C156" s="13">
        <v>92</v>
      </c>
    </row>
    <row r="157" spans="1:3" x14ac:dyDescent="0.3">
      <c r="A157" t="s">
        <v>218</v>
      </c>
      <c r="B157" s="13">
        <v>41</v>
      </c>
      <c r="C157" s="13">
        <v>92</v>
      </c>
    </row>
    <row r="158" spans="1:3" x14ac:dyDescent="0.3">
      <c r="A158" t="s">
        <v>219</v>
      </c>
      <c r="B158" s="13">
        <v>40.700000000000003</v>
      </c>
      <c r="C158" s="13">
        <v>91.6</v>
      </c>
    </row>
    <row r="159" spans="1:3" x14ac:dyDescent="0.3">
      <c r="A159" t="s">
        <v>220</v>
      </c>
      <c r="B159" s="13">
        <v>40.4</v>
      </c>
      <c r="C159" s="13">
        <v>91.2</v>
      </c>
    </row>
    <row r="160" spans="1:3" x14ac:dyDescent="0.3">
      <c r="A160" t="s">
        <v>221</v>
      </c>
      <c r="B160" s="13">
        <v>40.1</v>
      </c>
      <c r="C160" s="13">
        <v>90.7</v>
      </c>
    </row>
    <row r="161" spans="1:3" x14ac:dyDescent="0.3">
      <c r="A161" t="s">
        <v>222</v>
      </c>
      <c r="B161" s="13">
        <v>39.799999999999997</v>
      </c>
      <c r="C161" s="13">
        <v>90.3</v>
      </c>
    </row>
    <row r="162" spans="1:3" x14ac:dyDescent="0.3">
      <c r="A162" t="s">
        <v>223</v>
      </c>
      <c r="B162" s="13">
        <v>39.5</v>
      </c>
      <c r="C162" s="13">
        <v>89.9</v>
      </c>
    </row>
    <row r="163" spans="1:3" x14ac:dyDescent="0.3">
      <c r="A163" t="s">
        <v>224</v>
      </c>
      <c r="B163" s="13">
        <v>39.299999999999997</v>
      </c>
      <c r="C163" s="13">
        <v>89.5</v>
      </c>
    </row>
    <row r="164" spans="1:3" x14ac:dyDescent="0.3">
      <c r="A164" t="s">
        <v>225</v>
      </c>
      <c r="B164" s="13">
        <v>39</v>
      </c>
      <c r="C164" s="13">
        <v>89.1</v>
      </c>
    </row>
    <row r="165" spans="1:3" x14ac:dyDescent="0.3">
      <c r="A165" t="s">
        <v>226</v>
      </c>
      <c r="B165" s="13">
        <v>38.700000000000003</v>
      </c>
      <c r="C165" s="13">
        <v>88.6</v>
      </c>
    </row>
    <row r="166" spans="1:3" x14ac:dyDescent="0.3">
      <c r="A166" t="s">
        <v>227</v>
      </c>
      <c r="B166" s="13">
        <v>38.4</v>
      </c>
      <c r="C166" s="13">
        <v>88.2</v>
      </c>
    </row>
    <row r="167" spans="1:3" x14ac:dyDescent="0.3">
      <c r="A167" t="s">
        <v>228</v>
      </c>
      <c r="B167" s="13">
        <v>38.1</v>
      </c>
      <c r="C167" s="13">
        <v>87.8</v>
      </c>
    </row>
    <row r="168" spans="1:3" x14ac:dyDescent="0.3">
      <c r="A168" t="s">
        <v>229</v>
      </c>
      <c r="B168" s="13">
        <v>37.799999999999997</v>
      </c>
      <c r="C168" s="13">
        <v>87.4</v>
      </c>
    </row>
    <row r="169" spans="1:3" x14ac:dyDescent="0.3">
      <c r="A169" t="s">
        <v>230</v>
      </c>
      <c r="B169" s="13">
        <v>37.5</v>
      </c>
      <c r="C169" s="13">
        <v>87</v>
      </c>
    </row>
    <row r="170" spans="1:3" x14ac:dyDescent="0.3">
      <c r="A170" t="s">
        <v>231</v>
      </c>
      <c r="B170" s="13">
        <v>37.200000000000003</v>
      </c>
      <c r="C170" s="13">
        <v>86.5</v>
      </c>
    </row>
    <row r="171" spans="1:3" x14ac:dyDescent="0.3">
      <c r="A171" t="s">
        <v>232</v>
      </c>
      <c r="B171" s="13">
        <v>36.9</v>
      </c>
      <c r="C171" s="13">
        <v>86.1</v>
      </c>
    </row>
    <row r="172" spans="1:3" x14ac:dyDescent="0.3">
      <c r="A172" t="s">
        <v>233</v>
      </c>
      <c r="B172" s="13">
        <v>36.6</v>
      </c>
      <c r="C172" s="13">
        <v>85.7</v>
      </c>
    </row>
    <row r="173" spans="1:3" x14ac:dyDescent="0.3">
      <c r="A173" t="s">
        <v>234</v>
      </c>
      <c r="B173" s="13">
        <v>36.4</v>
      </c>
      <c r="C173" s="13">
        <v>85.3</v>
      </c>
    </row>
    <row r="174" spans="1:3" x14ac:dyDescent="0.3">
      <c r="A174" t="s">
        <v>235</v>
      </c>
      <c r="B174" s="13">
        <v>36.1</v>
      </c>
      <c r="C174" s="13">
        <v>84.9</v>
      </c>
    </row>
    <row r="175" spans="1:3" x14ac:dyDescent="0.3">
      <c r="A175" t="s">
        <v>236</v>
      </c>
      <c r="B175" s="13">
        <v>35.799999999999997</v>
      </c>
      <c r="C175" s="13">
        <v>84.5</v>
      </c>
    </row>
    <row r="176" spans="1:3" x14ac:dyDescent="0.3">
      <c r="A176" t="s">
        <v>237</v>
      </c>
      <c r="B176" s="13">
        <v>35.5</v>
      </c>
      <c r="C176" s="13">
        <v>84</v>
      </c>
    </row>
    <row r="177" spans="1:3" x14ac:dyDescent="0.3">
      <c r="A177" t="s">
        <v>238</v>
      </c>
      <c r="B177" s="13">
        <v>35.200000000000003</v>
      </c>
      <c r="C177" s="13">
        <v>83.6</v>
      </c>
    </row>
    <row r="178" spans="1:3" x14ac:dyDescent="0.3">
      <c r="A178" t="s">
        <v>239</v>
      </c>
      <c r="B178" s="13">
        <v>34.9</v>
      </c>
      <c r="C178" s="13">
        <v>83.2</v>
      </c>
    </row>
    <row r="179" spans="1:3" x14ac:dyDescent="0.3">
      <c r="A179" t="s">
        <v>240</v>
      </c>
      <c r="B179" s="13">
        <v>34.6</v>
      </c>
      <c r="C179" s="13">
        <v>82.8</v>
      </c>
    </row>
    <row r="180" spans="1:3" x14ac:dyDescent="0.3">
      <c r="A180" t="s">
        <v>241</v>
      </c>
      <c r="B180" s="13">
        <v>34.299999999999997</v>
      </c>
      <c r="C180" s="13">
        <v>82.4</v>
      </c>
    </row>
    <row r="181" spans="1:3" x14ac:dyDescent="0.3">
      <c r="A181" t="s">
        <v>242</v>
      </c>
      <c r="B181" s="13">
        <v>34</v>
      </c>
      <c r="C181" s="13">
        <v>81.900000000000006</v>
      </c>
    </row>
    <row r="182" spans="1:3" x14ac:dyDescent="0.3">
      <c r="A182" t="s">
        <v>243</v>
      </c>
      <c r="B182" s="13">
        <v>33.700000000000003</v>
      </c>
      <c r="C182" s="13">
        <v>81.5</v>
      </c>
    </row>
    <row r="183" spans="1:3" x14ac:dyDescent="0.3">
      <c r="A183" t="s">
        <v>244</v>
      </c>
      <c r="B183" s="13">
        <v>33.5</v>
      </c>
      <c r="C183" s="13">
        <v>81.099999999999994</v>
      </c>
    </row>
    <row r="184" spans="1:3" x14ac:dyDescent="0.3">
      <c r="A184" t="s">
        <v>245</v>
      </c>
      <c r="B184" s="13">
        <v>33.200000000000003</v>
      </c>
      <c r="C184" s="13">
        <v>80.7</v>
      </c>
    </row>
    <row r="185" spans="1:3" x14ac:dyDescent="0.3">
      <c r="A185" t="s">
        <v>246</v>
      </c>
      <c r="B185" s="13">
        <v>32.9</v>
      </c>
      <c r="C185" s="13">
        <v>80.3</v>
      </c>
    </row>
    <row r="186" spans="1:3" x14ac:dyDescent="0.3">
      <c r="A186" t="s">
        <v>247</v>
      </c>
      <c r="B186" s="13">
        <v>32.6</v>
      </c>
      <c r="C186" s="13">
        <v>79.8</v>
      </c>
    </row>
    <row r="187" spans="1:3" x14ac:dyDescent="0.3">
      <c r="A187" t="s">
        <v>248</v>
      </c>
      <c r="B187" s="13">
        <v>32.299999999999997</v>
      </c>
      <c r="C187" s="13">
        <v>79.400000000000006</v>
      </c>
    </row>
    <row r="188" spans="1:3" x14ac:dyDescent="0.3">
      <c r="A188" t="s">
        <v>249</v>
      </c>
      <c r="B188" s="13">
        <v>32</v>
      </c>
      <c r="C188" s="13">
        <v>79</v>
      </c>
    </row>
    <row r="189" spans="1:3" x14ac:dyDescent="0.3">
      <c r="A189" t="s">
        <v>250</v>
      </c>
      <c r="B189" s="13">
        <v>31.8</v>
      </c>
      <c r="C189" s="13">
        <v>78.7</v>
      </c>
    </row>
    <row r="190" spans="1:3" x14ac:dyDescent="0.3">
      <c r="A190" t="s">
        <v>251</v>
      </c>
      <c r="B190" s="13">
        <v>31.5</v>
      </c>
      <c r="C190" s="13">
        <v>78.400000000000006</v>
      </c>
    </row>
    <row r="191" spans="1:3" x14ac:dyDescent="0.3">
      <c r="A191" t="s">
        <v>252</v>
      </c>
      <c r="B191" s="13">
        <v>31.3</v>
      </c>
      <c r="C191" s="13">
        <v>78.099999999999994</v>
      </c>
    </row>
    <row r="192" spans="1:3" x14ac:dyDescent="0.3">
      <c r="A192" t="s">
        <v>253</v>
      </c>
      <c r="B192" s="13">
        <v>31.1</v>
      </c>
      <c r="C192" s="13">
        <v>77.8</v>
      </c>
    </row>
    <row r="193" spans="1:3" x14ac:dyDescent="0.3">
      <c r="A193" t="s">
        <v>254</v>
      </c>
      <c r="B193" s="13">
        <v>30.9</v>
      </c>
      <c r="C193" s="13">
        <v>77.5</v>
      </c>
    </row>
    <row r="194" spans="1:3" x14ac:dyDescent="0.3">
      <c r="A194" t="s">
        <v>255</v>
      </c>
      <c r="B194" s="13">
        <v>30.6</v>
      </c>
      <c r="C194" s="13">
        <v>77.3</v>
      </c>
    </row>
    <row r="195" spans="1:3" x14ac:dyDescent="0.3">
      <c r="A195" t="s">
        <v>256</v>
      </c>
      <c r="B195" s="13">
        <v>30.4</v>
      </c>
      <c r="C195" s="13">
        <v>77</v>
      </c>
    </row>
    <row r="196" spans="1:3" x14ac:dyDescent="0.3">
      <c r="A196" t="s">
        <v>257</v>
      </c>
      <c r="B196" s="13">
        <v>30.2</v>
      </c>
      <c r="C196" s="13">
        <v>76.7</v>
      </c>
    </row>
    <row r="197" spans="1:3" x14ac:dyDescent="0.3">
      <c r="A197" t="s">
        <v>258</v>
      </c>
      <c r="B197" s="13">
        <v>30</v>
      </c>
      <c r="C197" s="13">
        <v>76.400000000000006</v>
      </c>
    </row>
    <row r="198" spans="1:3" x14ac:dyDescent="0.3">
      <c r="A198" t="s">
        <v>259</v>
      </c>
      <c r="B198" s="13">
        <v>29.7</v>
      </c>
      <c r="C198" s="13">
        <v>76.099999999999994</v>
      </c>
    </row>
    <row r="199" spans="1:3" x14ac:dyDescent="0.3">
      <c r="A199" t="s">
        <v>260</v>
      </c>
      <c r="B199" s="13">
        <v>29.5</v>
      </c>
      <c r="C199" s="13">
        <v>75.8</v>
      </c>
    </row>
    <row r="200" spans="1:3" x14ac:dyDescent="0.3">
      <c r="A200" t="s">
        <v>261</v>
      </c>
      <c r="B200" s="13">
        <v>29.3</v>
      </c>
      <c r="C200" s="13">
        <v>75.5</v>
      </c>
    </row>
    <row r="201" spans="1:3" x14ac:dyDescent="0.3">
      <c r="A201" t="s">
        <v>262</v>
      </c>
      <c r="B201" s="13">
        <v>29.1</v>
      </c>
      <c r="C201" s="13">
        <v>75.2</v>
      </c>
    </row>
    <row r="202" spans="1:3" x14ac:dyDescent="0.3">
      <c r="A202" t="s">
        <v>263</v>
      </c>
      <c r="B202" s="13">
        <v>28.8</v>
      </c>
      <c r="C202" s="13">
        <v>74.900000000000006</v>
      </c>
    </row>
    <row r="203" spans="1:3" x14ac:dyDescent="0.3">
      <c r="A203" t="s">
        <v>264</v>
      </c>
      <c r="B203" s="13">
        <v>28.6</v>
      </c>
      <c r="C203" s="13">
        <v>74.599999999999994</v>
      </c>
    </row>
    <row r="204" spans="1:3" x14ac:dyDescent="0.3">
      <c r="A204" t="s">
        <v>265</v>
      </c>
      <c r="B204" s="13">
        <v>28.4</v>
      </c>
      <c r="C204" s="13">
        <v>74.400000000000006</v>
      </c>
    </row>
    <row r="205" spans="1:3" x14ac:dyDescent="0.3">
      <c r="A205" t="s">
        <v>266</v>
      </c>
      <c r="B205" s="13">
        <v>28.2</v>
      </c>
      <c r="C205" s="13">
        <v>74.099999999999994</v>
      </c>
    </row>
    <row r="206" spans="1:3" x14ac:dyDescent="0.3">
      <c r="A206" t="s">
        <v>267</v>
      </c>
      <c r="B206" s="13">
        <v>27.9</v>
      </c>
      <c r="C206" s="13">
        <v>73.8</v>
      </c>
    </row>
    <row r="207" spans="1:3" x14ac:dyDescent="0.3">
      <c r="A207" t="s">
        <v>268</v>
      </c>
      <c r="B207" s="13">
        <v>27.7</v>
      </c>
      <c r="C207" s="13">
        <v>73.5</v>
      </c>
    </row>
    <row r="208" spans="1:3" x14ac:dyDescent="0.3">
      <c r="A208" t="s">
        <v>269</v>
      </c>
      <c r="B208" s="13">
        <v>27.5</v>
      </c>
      <c r="C208" s="13">
        <v>73.2</v>
      </c>
    </row>
    <row r="209" spans="1:3" x14ac:dyDescent="0.3">
      <c r="A209" t="s">
        <v>270</v>
      </c>
      <c r="B209" s="13">
        <v>27.3</v>
      </c>
      <c r="C209" s="13">
        <v>72.900000000000006</v>
      </c>
    </row>
    <row r="210" spans="1:3" x14ac:dyDescent="0.3">
      <c r="A210" t="s">
        <v>271</v>
      </c>
      <c r="B210" s="13">
        <v>27</v>
      </c>
      <c r="C210" s="13">
        <v>72.599999999999994</v>
      </c>
    </row>
    <row r="211" spans="1:3" x14ac:dyDescent="0.3">
      <c r="A211" t="s">
        <v>272</v>
      </c>
      <c r="B211" s="13">
        <v>26.8</v>
      </c>
      <c r="C211" s="13">
        <v>72.3</v>
      </c>
    </row>
    <row r="212" spans="1:3" x14ac:dyDescent="0.3">
      <c r="A212" t="s">
        <v>273</v>
      </c>
      <c r="B212" s="13">
        <v>26.6</v>
      </c>
      <c r="C212" s="13">
        <v>72</v>
      </c>
    </row>
    <row r="213" spans="1:3" x14ac:dyDescent="0.3">
      <c r="A213" t="s">
        <v>274</v>
      </c>
      <c r="B213" s="13">
        <v>26.4</v>
      </c>
      <c r="C213" s="13">
        <v>71.7</v>
      </c>
    </row>
    <row r="214" spans="1:3" x14ac:dyDescent="0.3">
      <c r="A214" t="s">
        <v>275</v>
      </c>
      <c r="B214" s="13">
        <v>26.1</v>
      </c>
      <c r="C214" s="13">
        <v>71.5</v>
      </c>
    </row>
    <row r="215" spans="1:3" x14ac:dyDescent="0.3">
      <c r="A215" t="s">
        <v>276</v>
      </c>
      <c r="B215" s="13">
        <v>25.9</v>
      </c>
      <c r="C215" s="13">
        <v>71.2</v>
      </c>
    </row>
    <row r="216" spans="1:3" x14ac:dyDescent="0.3">
      <c r="A216" t="s">
        <v>277</v>
      </c>
      <c r="B216" s="13">
        <v>25.5</v>
      </c>
      <c r="C216" s="13">
        <v>70.900000000000006</v>
      </c>
    </row>
    <row r="217" spans="1:3" x14ac:dyDescent="0.3">
      <c r="A217" t="s">
        <v>278</v>
      </c>
      <c r="B217" s="13">
        <v>25.1</v>
      </c>
      <c r="C217" s="13">
        <v>70.599999999999994</v>
      </c>
    </row>
    <row r="218" spans="1:3" x14ac:dyDescent="0.3">
      <c r="A218" t="s">
        <v>279</v>
      </c>
      <c r="B218" s="13">
        <v>24.700000000000003</v>
      </c>
      <c r="C218" s="13">
        <v>70.3</v>
      </c>
    </row>
    <row r="219" spans="1:3" x14ac:dyDescent="0.3">
      <c r="A219" t="s">
        <v>280</v>
      </c>
      <c r="B219" s="13">
        <v>24.300000000000004</v>
      </c>
      <c r="C219" s="13">
        <v>70</v>
      </c>
    </row>
    <row r="220" spans="1:3" x14ac:dyDescent="0.3">
      <c r="A220" t="s">
        <v>281</v>
      </c>
      <c r="B220" s="13">
        <v>23.900000000000006</v>
      </c>
      <c r="C220" s="13">
        <v>69.5</v>
      </c>
    </row>
    <row r="221" spans="1:3" x14ac:dyDescent="0.3">
      <c r="A221" t="s">
        <v>282</v>
      </c>
      <c r="B221" s="13">
        <v>23.500000000000007</v>
      </c>
      <c r="C221" s="13">
        <v>69.099999999999994</v>
      </c>
    </row>
    <row r="222" spans="1:3" x14ac:dyDescent="0.3">
      <c r="A222" t="s">
        <v>283</v>
      </c>
      <c r="B222" s="13">
        <v>23.100000000000009</v>
      </c>
      <c r="C222" s="13">
        <v>68.599999999999994</v>
      </c>
    </row>
    <row r="223" spans="1:3" x14ac:dyDescent="0.3">
      <c r="A223" t="s">
        <v>284</v>
      </c>
      <c r="B223" s="13">
        <v>22.70000000000001</v>
      </c>
      <c r="C223" s="13">
        <v>68.099999999999994</v>
      </c>
    </row>
    <row r="224" spans="1:3" x14ac:dyDescent="0.3">
      <c r="A224" t="s">
        <v>285</v>
      </c>
      <c r="B224" s="13">
        <v>22.300000000000011</v>
      </c>
      <c r="C224" s="13">
        <v>67.7</v>
      </c>
    </row>
    <row r="225" spans="1:3" x14ac:dyDescent="0.3">
      <c r="A225" t="s">
        <v>286</v>
      </c>
      <c r="B225" s="13">
        <v>21.900000000000013</v>
      </c>
      <c r="C225" s="13">
        <v>67.2</v>
      </c>
    </row>
    <row r="226" spans="1:3" x14ac:dyDescent="0.3">
      <c r="A226" t="s">
        <v>287</v>
      </c>
      <c r="B226" s="13">
        <v>21.500000000000014</v>
      </c>
      <c r="C226" s="13">
        <v>66.8</v>
      </c>
    </row>
    <row r="227" spans="1:3" x14ac:dyDescent="0.3">
      <c r="A227" t="s">
        <v>288</v>
      </c>
      <c r="B227" s="13">
        <v>21.100000000000016</v>
      </c>
      <c r="C227" s="13">
        <v>66.3</v>
      </c>
    </row>
    <row r="228" spans="1:3" x14ac:dyDescent="0.3">
      <c r="A228" t="s">
        <v>289</v>
      </c>
      <c r="B228" s="13">
        <v>20.700000000000017</v>
      </c>
      <c r="C228" s="13">
        <v>65.8</v>
      </c>
    </row>
    <row r="229" spans="1:3" x14ac:dyDescent="0.3">
      <c r="A229" t="s">
        <v>290</v>
      </c>
      <c r="B229" s="13">
        <v>20.300000000000018</v>
      </c>
      <c r="C229" s="13">
        <v>65.400000000000006</v>
      </c>
    </row>
    <row r="230" spans="1:3" x14ac:dyDescent="0.3">
      <c r="A230" t="s">
        <v>291</v>
      </c>
      <c r="B230" s="13">
        <v>20</v>
      </c>
      <c r="C230" s="13">
        <v>64.900000000000006</v>
      </c>
    </row>
    <row r="231" spans="1:3" x14ac:dyDescent="0.3">
      <c r="A231" t="s">
        <v>292</v>
      </c>
      <c r="B231" s="13">
        <v>19.8</v>
      </c>
      <c r="C231" s="13">
        <v>64.400000000000006</v>
      </c>
    </row>
    <row r="232" spans="1:3" x14ac:dyDescent="0.3">
      <c r="A232" t="s">
        <v>293</v>
      </c>
      <c r="B232" s="13">
        <v>19.7</v>
      </c>
      <c r="C232" s="13">
        <v>64</v>
      </c>
    </row>
    <row r="233" spans="1:3" x14ac:dyDescent="0.3">
      <c r="A233" t="s">
        <v>294</v>
      </c>
      <c r="B233" s="13">
        <v>19.600000000000001</v>
      </c>
      <c r="C233" s="13">
        <v>63.5</v>
      </c>
    </row>
    <row r="234" spans="1:3" x14ac:dyDescent="0.3">
      <c r="A234" t="s">
        <v>295</v>
      </c>
      <c r="B234" s="13">
        <v>19.5</v>
      </c>
      <c r="C234" s="13">
        <v>63</v>
      </c>
    </row>
    <row r="235" spans="1:3" x14ac:dyDescent="0.3">
      <c r="A235" t="s">
        <v>296</v>
      </c>
      <c r="B235" s="13">
        <v>19.399999999999999</v>
      </c>
      <c r="C235" s="13">
        <v>62.6</v>
      </c>
    </row>
    <row r="236" spans="1:3" x14ac:dyDescent="0.3">
      <c r="A236" t="s">
        <v>297</v>
      </c>
      <c r="B236" s="13">
        <v>19.3</v>
      </c>
      <c r="C236" s="13">
        <v>62.1</v>
      </c>
    </row>
    <row r="237" spans="1:3" x14ac:dyDescent="0.3">
      <c r="A237" t="s">
        <v>298</v>
      </c>
      <c r="B237" s="13">
        <v>19.2</v>
      </c>
      <c r="C237" s="13">
        <v>61.6</v>
      </c>
    </row>
    <row r="238" spans="1:3" x14ac:dyDescent="0.3">
      <c r="A238" t="s">
        <v>299</v>
      </c>
      <c r="B238" s="13">
        <v>19.100000000000001</v>
      </c>
      <c r="C238" s="13">
        <v>61.2</v>
      </c>
    </row>
    <row r="239" spans="1:3" x14ac:dyDescent="0.3">
      <c r="A239" t="s">
        <v>300</v>
      </c>
      <c r="B239" s="13">
        <v>19</v>
      </c>
      <c r="C239" s="13">
        <v>60.7</v>
      </c>
    </row>
    <row r="240" spans="1:3" x14ac:dyDescent="0.3">
      <c r="A240" t="s">
        <v>301</v>
      </c>
      <c r="B240" s="13">
        <v>18.899999999999999</v>
      </c>
      <c r="C240" s="13">
        <v>60.2</v>
      </c>
    </row>
    <row r="241" spans="1:3" x14ac:dyDescent="0.3">
      <c r="A241" t="s">
        <v>302</v>
      </c>
      <c r="B241" s="13">
        <v>18.8</v>
      </c>
      <c r="C241" s="13">
        <v>59.8</v>
      </c>
    </row>
    <row r="242" spans="1:3" x14ac:dyDescent="0.3">
      <c r="A242" t="s">
        <v>303</v>
      </c>
      <c r="B242" s="13">
        <v>18.7</v>
      </c>
      <c r="C242" s="13">
        <v>59.3</v>
      </c>
    </row>
    <row r="243" spans="1:3" x14ac:dyDescent="0.3">
      <c r="A243" t="s">
        <v>304</v>
      </c>
      <c r="B243" s="13">
        <v>18.600000000000001</v>
      </c>
      <c r="C243" s="13">
        <v>58.9</v>
      </c>
    </row>
    <row r="244" spans="1:3" x14ac:dyDescent="0.3">
      <c r="A244" t="s">
        <v>305</v>
      </c>
      <c r="B244" s="13">
        <v>18.5</v>
      </c>
      <c r="C244" s="13">
        <v>58.4</v>
      </c>
    </row>
    <row r="245" spans="1:3" x14ac:dyDescent="0.3">
      <c r="A245" t="s">
        <v>306</v>
      </c>
      <c r="B245" s="13">
        <v>18.399999999999999</v>
      </c>
      <c r="C245" s="13">
        <v>57.9</v>
      </c>
    </row>
    <row r="246" spans="1:3" x14ac:dyDescent="0.3">
      <c r="A246" t="s">
        <v>307</v>
      </c>
      <c r="B246" s="13">
        <v>18.3</v>
      </c>
      <c r="C246" s="13">
        <v>57.5</v>
      </c>
    </row>
    <row r="247" spans="1:3" x14ac:dyDescent="0.3">
      <c r="A247" t="s">
        <v>308</v>
      </c>
      <c r="B247" s="13">
        <v>18</v>
      </c>
      <c r="C247" s="13">
        <v>57</v>
      </c>
    </row>
    <row r="248" spans="1:3" x14ac:dyDescent="0.3">
      <c r="A248" t="s">
        <v>309</v>
      </c>
      <c r="B248" s="13">
        <v>17.899999999999999</v>
      </c>
      <c r="C248" s="13">
        <v>57</v>
      </c>
    </row>
    <row r="249" spans="1:3" x14ac:dyDescent="0.3">
      <c r="A249" t="s">
        <v>310</v>
      </c>
      <c r="B249" s="13">
        <v>17.899999999999999</v>
      </c>
      <c r="C249" s="13">
        <v>56.9</v>
      </c>
    </row>
    <row r="250" spans="1:3" x14ac:dyDescent="0.3">
      <c r="A250" t="s">
        <v>311</v>
      </c>
      <c r="B250" s="13">
        <v>17.8</v>
      </c>
      <c r="C250" s="13">
        <v>56.9</v>
      </c>
    </row>
    <row r="251" spans="1:3" x14ac:dyDescent="0.3">
      <c r="A251" t="s">
        <v>312</v>
      </c>
      <c r="B251" s="13">
        <v>17.7</v>
      </c>
      <c r="C251" s="13">
        <v>56.9</v>
      </c>
    </row>
    <row r="252" spans="1:3" x14ac:dyDescent="0.3">
      <c r="A252" t="s">
        <v>313</v>
      </c>
      <c r="B252" s="13">
        <v>17.7</v>
      </c>
      <c r="C252" s="13">
        <v>56.8</v>
      </c>
    </row>
    <row r="253" spans="1:3" x14ac:dyDescent="0.3">
      <c r="A253" t="s">
        <v>314</v>
      </c>
      <c r="B253" s="13">
        <v>17.600000000000001</v>
      </c>
      <c r="C253" s="13">
        <v>56.8</v>
      </c>
    </row>
    <row r="254" spans="1:3" x14ac:dyDescent="0.3">
      <c r="A254" t="s">
        <v>315</v>
      </c>
      <c r="B254" s="13">
        <v>17.5</v>
      </c>
      <c r="C254" s="13">
        <v>56.8</v>
      </c>
    </row>
    <row r="255" spans="1:3" x14ac:dyDescent="0.3">
      <c r="A255" t="s">
        <v>316</v>
      </c>
      <c r="B255" s="13">
        <v>17.5</v>
      </c>
      <c r="C255" s="13">
        <v>56.7</v>
      </c>
    </row>
    <row r="256" spans="1:3" x14ac:dyDescent="0.3">
      <c r="A256" t="s">
        <v>317</v>
      </c>
      <c r="B256" s="13">
        <v>17.399999999999999</v>
      </c>
      <c r="C256" s="13">
        <v>56.7</v>
      </c>
    </row>
    <row r="257" spans="1:3" x14ac:dyDescent="0.3">
      <c r="A257" t="s">
        <v>318</v>
      </c>
      <c r="B257" s="13">
        <v>17.399999999999999</v>
      </c>
      <c r="C257" s="13">
        <v>56.7</v>
      </c>
    </row>
    <row r="258" spans="1:3" x14ac:dyDescent="0.3">
      <c r="A258" t="s">
        <v>319</v>
      </c>
      <c r="B258" s="13">
        <v>17.3</v>
      </c>
      <c r="C258" s="13">
        <v>56.6</v>
      </c>
    </row>
    <row r="259" spans="1:3" x14ac:dyDescent="0.3">
      <c r="A259" t="s">
        <v>320</v>
      </c>
      <c r="B259" s="13">
        <v>17.2</v>
      </c>
      <c r="C259" s="13">
        <v>56.6</v>
      </c>
    </row>
    <row r="260" spans="1:3" x14ac:dyDescent="0.3">
      <c r="A260" t="s">
        <v>321</v>
      </c>
      <c r="B260" s="13">
        <v>17.2</v>
      </c>
      <c r="C260" s="13">
        <v>56.6</v>
      </c>
    </row>
    <row r="261" spans="1:3" x14ac:dyDescent="0.3">
      <c r="A261" t="s">
        <v>322</v>
      </c>
      <c r="B261" s="13">
        <v>17.100000000000001</v>
      </c>
      <c r="C261" s="13">
        <v>56.5</v>
      </c>
    </row>
    <row r="262" spans="1:3" x14ac:dyDescent="0.3">
      <c r="A262" t="s">
        <v>323</v>
      </c>
      <c r="B262" s="13">
        <v>17</v>
      </c>
      <c r="C262" s="13">
        <v>56.5</v>
      </c>
    </row>
    <row r="263" spans="1:3" x14ac:dyDescent="0.3">
      <c r="A263" t="s">
        <v>324</v>
      </c>
      <c r="B263" s="13">
        <v>17</v>
      </c>
      <c r="C263" s="13">
        <v>56.5</v>
      </c>
    </row>
    <row r="264" spans="1:3" x14ac:dyDescent="0.3">
      <c r="A264" t="s">
        <v>325</v>
      </c>
      <c r="B264" s="13">
        <v>16.899999999999999</v>
      </c>
      <c r="C264" s="13">
        <v>56.5</v>
      </c>
    </row>
    <row r="265" spans="1:3" x14ac:dyDescent="0.3">
      <c r="A265" t="s">
        <v>326</v>
      </c>
      <c r="B265" s="13">
        <v>16.8</v>
      </c>
      <c r="C265" s="13">
        <v>56.4</v>
      </c>
    </row>
    <row r="266" spans="1:3" x14ac:dyDescent="0.3">
      <c r="A266" t="s">
        <v>327</v>
      </c>
      <c r="B266" s="13">
        <v>16.8</v>
      </c>
      <c r="C266" s="13">
        <v>56.4</v>
      </c>
    </row>
    <row r="267" spans="1:3" x14ac:dyDescent="0.3">
      <c r="A267" t="s">
        <v>328</v>
      </c>
      <c r="B267" s="13">
        <v>16.7</v>
      </c>
      <c r="C267" s="13">
        <v>56.4</v>
      </c>
    </row>
    <row r="268" spans="1:3" x14ac:dyDescent="0.3">
      <c r="A268" t="s">
        <v>329</v>
      </c>
      <c r="B268" s="13">
        <v>16.600000000000001</v>
      </c>
      <c r="C268" s="13">
        <v>56.3</v>
      </c>
    </row>
    <row r="269" spans="1:3" x14ac:dyDescent="0.3">
      <c r="A269" t="s">
        <v>330</v>
      </c>
      <c r="B269" s="13">
        <v>16.600000000000001</v>
      </c>
      <c r="C269" s="13">
        <v>56.3</v>
      </c>
    </row>
    <row r="270" spans="1:3" x14ac:dyDescent="0.3">
      <c r="A270" t="s">
        <v>331</v>
      </c>
      <c r="B270" s="13">
        <v>16.5</v>
      </c>
      <c r="C270" s="13">
        <v>56.3</v>
      </c>
    </row>
    <row r="271" spans="1:3" x14ac:dyDescent="0.3">
      <c r="A271" t="s">
        <v>332</v>
      </c>
      <c r="B271" s="13">
        <v>16.5</v>
      </c>
      <c r="C271" s="13">
        <v>56.2</v>
      </c>
    </row>
    <row r="272" spans="1:3" x14ac:dyDescent="0.3">
      <c r="A272" t="s">
        <v>333</v>
      </c>
      <c r="B272" s="13">
        <v>16.399999999999999</v>
      </c>
      <c r="C272" s="13">
        <v>56.2</v>
      </c>
    </row>
    <row r="273" spans="1:3" x14ac:dyDescent="0.3">
      <c r="A273" t="s">
        <v>334</v>
      </c>
      <c r="B273" s="13">
        <v>16.3</v>
      </c>
      <c r="C273" s="13">
        <v>56.2</v>
      </c>
    </row>
    <row r="274" spans="1:3" x14ac:dyDescent="0.3">
      <c r="A274" t="s">
        <v>335</v>
      </c>
      <c r="B274" s="13">
        <v>16.3</v>
      </c>
      <c r="C274" s="13">
        <v>56.1</v>
      </c>
    </row>
    <row r="275" spans="1:3" x14ac:dyDescent="0.3">
      <c r="A275" t="s">
        <v>336</v>
      </c>
      <c r="B275" s="13">
        <v>16.2</v>
      </c>
      <c r="C275" s="13">
        <v>56.1</v>
      </c>
    </row>
    <row r="276" spans="1:3" x14ac:dyDescent="0.3">
      <c r="A276" t="s">
        <v>337</v>
      </c>
      <c r="B276" s="13">
        <v>16.100000000000001</v>
      </c>
      <c r="C276" s="13">
        <v>56.1</v>
      </c>
    </row>
    <row r="277" spans="1:3" x14ac:dyDescent="0.3">
      <c r="A277" t="s">
        <v>338</v>
      </c>
      <c r="B277" s="13">
        <v>16.100000000000001</v>
      </c>
      <c r="C277" s="13">
        <v>56</v>
      </c>
    </row>
    <row r="278" spans="1:3" x14ac:dyDescent="0.3">
      <c r="A278" t="s">
        <v>339</v>
      </c>
      <c r="B278" s="13">
        <v>16</v>
      </c>
      <c r="C278" s="13">
        <v>56</v>
      </c>
    </row>
    <row r="279" spans="1:3" x14ac:dyDescent="0.3">
      <c r="A279" t="s">
        <v>340</v>
      </c>
      <c r="B279" s="13">
        <v>16.2</v>
      </c>
      <c r="C279" s="13">
        <v>55.7</v>
      </c>
    </row>
    <row r="280" spans="1:3" x14ac:dyDescent="0.3">
      <c r="A280" t="s">
        <v>341</v>
      </c>
      <c r="B280" s="13">
        <v>16.399999999999999</v>
      </c>
      <c r="C280" s="13">
        <v>55.5</v>
      </c>
    </row>
    <row r="281" spans="1:3" x14ac:dyDescent="0.3">
      <c r="A281" t="s">
        <v>342</v>
      </c>
      <c r="B281" s="13">
        <v>16.600000000000001</v>
      </c>
      <c r="C281" s="13">
        <v>55.2</v>
      </c>
    </row>
    <row r="282" spans="1:3" x14ac:dyDescent="0.3">
      <c r="A282" t="s">
        <v>343</v>
      </c>
      <c r="B282" s="13">
        <v>16.8</v>
      </c>
      <c r="C282" s="13">
        <v>54.9</v>
      </c>
    </row>
    <row r="283" spans="1:3" x14ac:dyDescent="0.3">
      <c r="A283" t="s">
        <v>344</v>
      </c>
      <c r="B283" s="13">
        <v>17</v>
      </c>
      <c r="C283" s="13">
        <v>54.7</v>
      </c>
    </row>
    <row r="284" spans="1:3" x14ac:dyDescent="0.3">
      <c r="A284" t="s">
        <v>345</v>
      </c>
      <c r="B284" s="13">
        <v>17.2</v>
      </c>
      <c r="C284" s="13">
        <v>54.4</v>
      </c>
    </row>
    <row r="285" spans="1:3" x14ac:dyDescent="0.3">
      <c r="A285" t="s">
        <v>346</v>
      </c>
      <c r="B285" s="13">
        <v>17.399999999999999</v>
      </c>
      <c r="C285" s="13">
        <v>54.1</v>
      </c>
    </row>
    <row r="286" spans="1:3" x14ac:dyDescent="0.3">
      <c r="A286" t="s">
        <v>347</v>
      </c>
      <c r="B286" s="13">
        <v>17.600000000000001</v>
      </c>
      <c r="C286" s="13">
        <v>53.9</v>
      </c>
    </row>
    <row r="287" spans="1:3" x14ac:dyDescent="0.3">
      <c r="A287" t="s">
        <v>348</v>
      </c>
      <c r="B287" s="13">
        <v>17.8</v>
      </c>
      <c r="C287" s="13">
        <v>53.6</v>
      </c>
    </row>
    <row r="288" spans="1:3" x14ac:dyDescent="0.3">
      <c r="A288" t="s">
        <v>349</v>
      </c>
      <c r="B288" s="13">
        <v>18</v>
      </c>
      <c r="C288" s="13">
        <v>53.3</v>
      </c>
    </row>
    <row r="289" spans="1:3" x14ac:dyDescent="0.3">
      <c r="A289" t="s">
        <v>350</v>
      </c>
      <c r="B289" s="13">
        <v>18.2</v>
      </c>
      <c r="C289" s="13">
        <v>53.1</v>
      </c>
    </row>
    <row r="290" spans="1:3" x14ac:dyDescent="0.3">
      <c r="A290" t="s">
        <v>351</v>
      </c>
      <c r="B290" s="13">
        <v>18.399999999999999</v>
      </c>
      <c r="C290" s="13">
        <v>52.8</v>
      </c>
    </row>
    <row r="291" spans="1:3" x14ac:dyDescent="0.3">
      <c r="A291" t="s">
        <v>352</v>
      </c>
      <c r="B291" s="13">
        <v>18.600000000000001</v>
      </c>
      <c r="C291" s="13">
        <v>52.5</v>
      </c>
    </row>
    <row r="292" spans="1:3" x14ac:dyDescent="0.3">
      <c r="A292" t="s">
        <v>353</v>
      </c>
      <c r="B292" s="13">
        <v>18.8</v>
      </c>
      <c r="C292" s="13">
        <v>52.3</v>
      </c>
    </row>
    <row r="293" spans="1:3" x14ac:dyDescent="0.3">
      <c r="A293" t="s">
        <v>354</v>
      </c>
      <c r="B293" s="13">
        <v>19</v>
      </c>
      <c r="C293" s="13">
        <v>52</v>
      </c>
    </row>
    <row r="294" spans="1:3" x14ac:dyDescent="0.3">
      <c r="A294" t="s">
        <v>355</v>
      </c>
      <c r="B294" s="13">
        <v>19.2</v>
      </c>
      <c r="C294" s="13">
        <v>51.7</v>
      </c>
    </row>
    <row r="295" spans="1:3" x14ac:dyDescent="0.3">
      <c r="A295" t="s">
        <v>356</v>
      </c>
      <c r="B295" s="13">
        <v>19.399999999999999</v>
      </c>
      <c r="C295" s="13">
        <v>51.5</v>
      </c>
    </row>
    <row r="296" spans="1:3" x14ac:dyDescent="0.3">
      <c r="A296" t="s">
        <v>357</v>
      </c>
      <c r="B296" s="13">
        <v>19.600000000000001</v>
      </c>
      <c r="C296" s="13">
        <v>51.8</v>
      </c>
    </row>
    <row r="297" spans="1:3" x14ac:dyDescent="0.3">
      <c r="A297" t="s">
        <v>358</v>
      </c>
      <c r="B297" s="13">
        <v>19.8</v>
      </c>
      <c r="C297" s="13">
        <v>52.099999999999994</v>
      </c>
    </row>
    <row r="298" spans="1:3" x14ac:dyDescent="0.3">
      <c r="A298" t="s">
        <v>359</v>
      </c>
      <c r="B298" s="13">
        <v>20</v>
      </c>
      <c r="C298" s="13">
        <v>52.399999999999991</v>
      </c>
    </row>
    <row r="299" spans="1:3" x14ac:dyDescent="0.3">
      <c r="A299" t="s">
        <v>360</v>
      </c>
      <c r="B299" s="13">
        <v>20.2</v>
      </c>
      <c r="C299" s="13">
        <v>52.699999999999989</v>
      </c>
    </row>
    <row r="300" spans="1:3" x14ac:dyDescent="0.3">
      <c r="A300" t="s">
        <v>361</v>
      </c>
      <c r="B300" s="13">
        <v>20.399999999999999</v>
      </c>
      <c r="C300" s="13">
        <v>52.999999999999986</v>
      </c>
    </row>
    <row r="301" spans="1:3" x14ac:dyDescent="0.3">
      <c r="A301" t="s">
        <v>362</v>
      </c>
      <c r="B301" s="13">
        <v>20.6</v>
      </c>
      <c r="C301" s="13">
        <v>53.299999999999983</v>
      </c>
    </row>
    <row r="302" spans="1:3" x14ac:dyDescent="0.3">
      <c r="A302" t="s">
        <v>363</v>
      </c>
      <c r="B302" s="13">
        <v>20.8</v>
      </c>
      <c r="C302" s="13">
        <v>53.59999999999998</v>
      </c>
    </row>
    <row r="303" spans="1:3" x14ac:dyDescent="0.3">
      <c r="A303" t="s">
        <v>364</v>
      </c>
      <c r="B303" s="13">
        <v>21</v>
      </c>
      <c r="C303" s="13">
        <v>53.899999999999977</v>
      </c>
    </row>
    <row r="304" spans="1:3" x14ac:dyDescent="0.3">
      <c r="A304" t="s">
        <v>365</v>
      </c>
      <c r="B304" s="13">
        <v>21.2</v>
      </c>
      <c r="C304" s="13">
        <v>54.199999999999974</v>
      </c>
    </row>
    <row r="305" spans="1:3" x14ac:dyDescent="0.3">
      <c r="A305" t="s">
        <v>366</v>
      </c>
      <c r="B305" s="13">
        <v>21.4</v>
      </c>
      <c r="C305" s="13">
        <v>54.499999999999972</v>
      </c>
    </row>
    <row r="306" spans="1:3" x14ac:dyDescent="0.3">
      <c r="A306" t="s">
        <v>367</v>
      </c>
      <c r="B306" s="13">
        <v>21.6</v>
      </c>
      <c r="C306" s="13">
        <v>54.799999999999969</v>
      </c>
    </row>
    <row r="307" spans="1:3" x14ac:dyDescent="0.3">
      <c r="A307" t="s">
        <v>368</v>
      </c>
      <c r="B307" s="13">
        <v>21.8</v>
      </c>
      <c r="C307" s="13">
        <v>55.099999999999966</v>
      </c>
    </row>
    <row r="308" spans="1:3" x14ac:dyDescent="0.3">
      <c r="A308" t="s">
        <v>369</v>
      </c>
      <c r="B308" s="13">
        <v>22</v>
      </c>
      <c r="C308" s="13">
        <v>55.399999999999963</v>
      </c>
    </row>
    <row r="309" spans="1:3" x14ac:dyDescent="0.3">
      <c r="A309" t="s">
        <v>370</v>
      </c>
      <c r="B309" s="13">
        <v>22.4</v>
      </c>
      <c r="C309" s="13">
        <v>55.69999999999996</v>
      </c>
    </row>
    <row r="310" spans="1:3" x14ac:dyDescent="0.3">
      <c r="A310" t="s">
        <v>371</v>
      </c>
      <c r="B310" s="13">
        <v>22.7</v>
      </c>
      <c r="C310" s="13">
        <v>55.999999999999957</v>
      </c>
    </row>
    <row r="311" spans="1:3" x14ac:dyDescent="0.3">
      <c r="A311" t="s">
        <v>372</v>
      </c>
      <c r="B311" s="13">
        <v>23.1</v>
      </c>
      <c r="C311" s="13">
        <v>56.299999999999955</v>
      </c>
    </row>
    <row r="312" spans="1:3" x14ac:dyDescent="0.3">
      <c r="A312" t="s">
        <v>373</v>
      </c>
      <c r="B312" s="13">
        <v>23.4</v>
      </c>
      <c r="C312" s="13">
        <v>56.599999999999952</v>
      </c>
    </row>
    <row r="313" spans="1:3" x14ac:dyDescent="0.3">
      <c r="A313" t="s">
        <v>374</v>
      </c>
      <c r="B313" s="13">
        <v>23.8</v>
      </c>
      <c r="C313" s="13">
        <v>56.899999999999949</v>
      </c>
    </row>
    <row r="314" spans="1:3" x14ac:dyDescent="0.3">
      <c r="A314" t="s">
        <v>375</v>
      </c>
      <c r="B314" s="13">
        <v>24.1</v>
      </c>
      <c r="C314" s="13">
        <v>57.199999999999946</v>
      </c>
    </row>
    <row r="315" spans="1:3" x14ac:dyDescent="0.3">
      <c r="A315" t="s">
        <v>376</v>
      </c>
      <c r="B315" s="13">
        <v>24.5</v>
      </c>
      <c r="C315" s="13">
        <v>57.499999999999943</v>
      </c>
    </row>
    <row r="316" spans="1:3" x14ac:dyDescent="0.3">
      <c r="A316" t="s">
        <v>377</v>
      </c>
      <c r="B316" s="13">
        <v>24.8</v>
      </c>
      <c r="C316" s="13">
        <v>57.79999999999994</v>
      </c>
    </row>
    <row r="317" spans="1:3" x14ac:dyDescent="0.3">
      <c r="A317" t="s">
        <v>378</v>
      </c>
      <c r="B317" s="13">
        <v>25.2</v>
      </c>
      <c r="C317" s="13">
        <v>58.099999999999937</v>
      </c>
    </row>
    <row r="318" spans="1:3" x14ac:dyDescent="0.3">
      <c r="A318" t="s">
        <v>379</v>
      </c>
      <c r="B318" s="13">
        <v>25.5</v>
      </c>
      <c r="C318" s="13">
        <v>58.399999999999935</v>
      </c>
    </row>
    <row r="319" spans="1:3" x14ac:dyDescent="0.3">
      <c r="A319" t="s">
        <v>380</v>
      </c>
      <c r="B319" s="13">
        <v>25.9</v>
      </c>
      <c r="C319" s="13">
        <v>58.699999999999932</v>
      </c>
    </row>
    <row r="320" spans="1:3" x14ac:dyDescent="0.3">
      <c r="A320" t="s">
        <v>381</v>
      </c>
      <c r="B320" s="13">
        <v>26.3</v>
      </c>
      <c r="C320" s="13">
        <v>58.999999999999929</v>
      </c>
    </row>
    <row r="321" spans="1:3" x14ac:dyDescent="0.3">
      <c r="A321" t="s">
        <v>382</v>
      </c>
      <c r="B321" s="13">
        <v>26.6</v>
      </c>
      <c r="C321" s="13">
        <v>59.399999999999928</v>
      </c>
    </row>
    <row r="322" spans="1:3" x14ac:dyDescent="0.3">
      <c r="A322" t="s">
        <v>383</v>
      </c>
      <c r="B322" s="13">
        <v>27</v>
      </c>
      <c r="C322" s="13">
        <v>59.799999999999926</v>
      </c>
    </row>
    <row r="323" spans="1:3" x14ac:dyDescent="0.3">
      <c r="A323" t="s">
        <v>384</v>
      </c>
      <c r="B323" s="13">
        <v>27.3</v>
      </c>
      <c r="C323" s="13">
        <v>60.199999999999925</v>
      </c>
    </row>
    <row r="324" spans="1:3" x14ac:dyDescent="0.3">
      <c r="A324" t="s">
        <v>385</v>
      </c>
      <c r="B324" s="13">
        <v>27.7</v>
      </c>
      <c r="C324" s="13">
        <v>60.599999999999923</v>
      </c>
    </row>
    <row r="325" spans="1:3" x14ac:dyDescent="0.3">
      <c r="A325" t="s">
        <v>386</v>
      </c>
      <c r="B325" s="13">
        <v>28</v>
      </c>
      <c r="C325" s="13">
        <v>60.6</v>
      </c>
    </row>
    <row r="326" spans="1:3" x14ac:dyDescent="0.3">
      <c r="A326" t="s">
        <v>387</v>
      </c>
      <c r="B326" s="13">
        <v>28.4</v>
      </c>
      <c r="C326" s="13">
        <v>61.4</v>
      </c>
    </row>
    <row r="327" spans="1:3" x14ac:dyDescent="0.3">
      <c r="A327" t="s">
        <v>388</v>
      </c>
      <c r="B327" s="13">
        <v>28.7</v>
      </c>
      <c r="C327" s="13">
        <v>62.1</v>
      </c>
    </row>
    <row r="328" spans="1:3" x14ac:dyDescent="0.3">
      <c r="A328" t="s">
        <v>389</v>
      </c>
      <c r="B328" s="13">
        <v>29.1</v>
      </c>
      <c r="C328" s="13">
        <v>62.8</v>
      </c>
    </row>
    <row r="329" spans="1:3" x14ac:dyDescent="0.3">
      <c r="A329" t="s">
        <v>390</v>
      </c>
      <c r="B329" s="13">
        <v>29.5</v>
      </c>
      <c r="C329" s="13">
        <v>63.6</v>
      </c>
    </row>
    <row r="330" spans="1:3" x14ac:dyDescent="0.3">
      <c r="A330" t="s">
        <v>391</v>
      </c>
      <c r="B330" s="13">
        <v>29.8</v>
      </c>
      <c r="C330" s="13">
        <v>64.3</v>
      </c>
    </row>
    <row r="331" spans="1:3" x14ac:dyDescent="0.3">
      <c r="A331" t="s">
        <v>392</v>
      </c>
      <c r="B331" s="13">
        <v>30.2</v>
      </c>
      <c r="C331" s="13">
        <v>65.099999999999994</v>
      </c>
    </row>
    <row r="332" spans="1:3" x14ac:dyDescent="0.3">
      <c r="A332" t="s">
        <v>393</v>
      </c>
      <c r="B332" s="13">
        <v>30.5</v>
      </c>
      <c r="C332" s="13">
        <v>65.8</v>
      </c>
    </row>
    <row r="333" spans="1:3" x14ac:dyDescent="0.3">
      <c r="A333" t="s">
        <v>394</v>
      </c>
      <c r="B333" s="13">
        <v>30.9</v>
      </c>
      <c r="C333" s="13">
        <v>66.5</v>
      </c>
    </row>
    <row r="334" spans="1:3" x14ac:dyDescent="0.3">
      <c r="A334" t="s">
        <v>395</v>
      </c>
      <c r="B334" s="13">
        <v>31.2</v>
      </c>
      <c r="C334" s="13">
        <v>67.3</v>
      </c>
    </row>
    <row r="335" spans="1:3" x14ac:dyDescent="0.3">
      <c r="A335" t="s">
        <v>396</v>
      </c>
      <c r="B335" s="13">
        <v>31.6</v>
      </c>
      <c r="C335" s="13">
        <v>68</v>
      </c>
    </row>
    <row r="336" spans="1:3" x14ac:dyDescent="0.3">
      <c r="A336" t="s">
        <v>397</v>
      </c>
      <c r="B336" s="13">
        <v>31.9</v>
      </c>
      <c r="C336" s="13">
        <v>68.8</v>
      </c>
    </row>
    <row r="337" spans="1:3" x14ac:dyDescent="0.3">
      <c r="A337" t="s">
        <v>398</v>
      </c>
      <c r="B337" s="13">
        <v>32.299999999999997</v>
      </c>
      <c r="C337" s="13">
        <v>69.5</v>
      </c>
    </row>
    <row r="338" spans="1:3" x14ac:dyDescent="0.3">
      <c r="A338" t="s">
        <v>399</v>
      </c>
      <c r="B338" s="13">
        <v>32.6</v>
      </c>
      <c r="C338" s="13">
        <v>70.3</v>
      </c>
    </row>
    <row r="339" spans="1:3" x14ac:dyDescent="0.3">
      <c r="A339" t="s">
        <v>400</v>
      </c>
      <c r="B339" s="13">
        <v>33</v>
      </c>
      <c r="C339" s="13">
        <v>71</v>
      </c>
    </row>
    <row r="340" spans="1:3" x14ac:dyDescent="0.3">
      <c r="A340" t="s">
        <v>401</v>
      </c>
      <c r="B340" s="13">
        <v>33.9</v>
      </c>
      <c r="C340" s="13">
        <v>71.3</v>
      </c>
    </row>
    <row r="341" spans="1:3" x14ac:dyDescent="0.3">
      <c r="A341" t="s">
        <v>402</v>
      </c>
      <c r="B341" s="13">
        <v>34.700000000000003</v>
      </c>
      <c r="C341" s="13">
        <v>71.7</v>
      </c>
    </row>
    <row r="342" spans="1:3" x14ac:dyDescent="0.3">
      <c r="A342" t="s">
        <v>403</v>
      </c>
      <c r="B342" s="13">
        <v>35.6</v>
      </c>
      <c r="C342" s="13">
        <v>72</v>
      </c>
    </row>
    <row r="343" spans="1:3" x14ac:dyDescent="0.3">
      <c r="A343" t="s">
        <v>404</v>
      </c>
      <c r="B343" s="13">
        <v>36.5</v>
      </c>
      <c r="C343" s="13">
        <v>72.3</v>
      </c>
    </row>
    <row r="344" spans="1:3" x14ac:dyDescent="0.3">
      <c r="A344" t="s">
        <v>405</v>
      </c>
      <c r="B344" s="13">
        <v>37.299999999999997</v>
      </c>
      <c r="C344" s="13">
        <v>72.7</v>
      </c>
    </row>
    <row r="345" spans="1:3" x14ac:dyDescent="0.3">
      <c r="A345" t="s">
        <v>406</v>
      </c>
      <c r="B345" s="13">
        <v>38.200000000000003</v>
      </c>
      <c r="C345" s="13">
        <v>73</v>
      </c>
    </row>
    <row r="346" spans="1:3" x14ac:dyDescent="0.3">
      <c r="A346" t="s">
        <v>407</v>
      </c>
      <c r="B346" s="13">
        <v>39.1</v>
      </c>
      <c r="C346" s="13">
        <v>73.3</v>
      </c>
    </row>
    <row r="347" spans="1:3" x14ac:dyDescent="0.3">
      <c r="A347" t="s">
        <v>408</v>
      </c>
      <c r="B347" s="13">
        <v>39.9</v>
      </c>
      <c r="C347" s="13">
        <v>73.7</v>
      </c>
    </row>
    <row r="348" spans="1:3" x14ac:dyDescent="0.3">
      <c r="A348" t="s">
        <v>409</v>
      </c>
      <c r="B348" s="13">
        <v>40.799999999999997</v>
      </c>
      <c r="C348" s="13">
        <v>74</v>
      </c>
    </row>
    <row r="349" spans="1:3" x14ac:dyDescent="0.3">
      <c r="A349" t="s">
        <v>410</v>
      </c>
      <c r="B349" s="13">
        <v>41.7</v>
      </c>
      <c r="C349" s="13">
        <v>74.3</v>
      </c>
    </row>
    <row r="350" spans="1:3" x14ac:dyDescent="0.3">
      <c r="A350" t="s">
        <v>411</v>
      </c>
      <c r="B350" s="13">
        <v>42.5</v>
      </c>
      <c r="C350" s="13">
        <v>74.7</v>
      </c>
    </row>
    <row r="351" spans="1:3" x14ac:dyDescent="0.3">
      <c r="A351" t="s">
        <v>412</v>
      </c>
      <c r="B351" s="13">
        <v>43.4</v>
      </c>
      <c r="C351" s="13">
        <v>75</v>
      </c>
    </row>
    <row r="352" spans="1:3" x14ac:dyDescent="0.3">
      <c r="A352" t="s">
        <v>413</v>
      </c>
      <c r="B352" s="13">
        <v>44.3</v>
      </c>
      <c r="C352" s="13">
        <v>75.3</v>
      </c>
    </row>
    <row r="353" spans="1:3" x14ac:dyDescent="0.3">
      <c r="A353" t="s">
        <v>414</v>
      </c>
      <c r="B353" s="13">
        <v>45.1</v>
      </c>
      <c r="C353" s="13">
        <v>75.7</v>
      </c>
    </row>
    <row r="354" spans="1:3" x14ac:dyDescent="0.3">
      <c r="A354" t="s">
        <v>415</v>
      </c>
      <c r="B354" s="13">
        <v>46</v>
      </c>
      <c r="C354" s="13">
        <v>76</v>
      </c>
    </row>
    <row r="355" spans="1:3" x14ac:dyDescent="0.3">
      <c r="A355" t="s">
        <v>416</v>
      </c>
      <c r="B355" s="13">
        <v>46.9</v>
      </c>
      <c r="C355" s="13">
        <v>76.3</v>
      </c>
    </row>
    <row r="356" spans="1:3" x14ac:dyDescent="0.3">
      <c r="A356" t="s">
        <v>417</v>
      </c>
      <c r="B356" s="13">
        <v>47.7</v>
      </c>
      <c r="C356" s="13">
        <v>76.7</v>
      </c>
    </row>
    <row r="357" spans="1:3" x14ac:dyDescent="0.3">
      <c r="A357" t="s">
        <v>418</v>
      </c>
      <c r="B357" s="13">
        <v>48.6</v>
      </c>
      <c r="C357" s="13">
        <v>77</v>
      </c>
    </row>
    <row r="358" spans="1:3" x14ac:dyDescent="0.3">
      <c r="A358" t="s">
        <v>419</v>
      </c>
      <c r="B358" s="13">
        <v>49.5</v>
      </c>
      <c r="C358" s="13">
        <v>77.3</v>
      </c>
    </row>
    <row r="359" spans="1:3" x14ac:dyDescent="0.3">
      <c r="A359" t="s">
        <v>420</v>
      </c>
      <c r="B359" s="13">
        <v>50.3</v>
      </c>
      <c r="C359" s="13">
        <v>77.7</v>
      </c>
    </row>
    <row r="360" spans="1:3" x14ac:dyDescent="0.3">
      <c r="A360" t="s">
        <v>421</v>
      </c>
      <c r="B360" s="13">
        <v>51.2</v>
      </c>
      <c r="C360" s="13">
        <v>78</v>
      </c>
    </row>
    <row r="361" spans="1:3" x14ac:dyDescent="0.3">
      <c r="A361" t="s">
        <v>422</v>
      </c>
      <c r="B361" s="13">
        <v>52.1</v>
      </c>
      <c r="C361" s="13">
        <v>78.3</v>
      </c>
    </row>
    <row r="362" spans="1:3" x14ac:dyDescent="0.3">
      <c r="A362" t="s">
        <v>423</v>
      </c>
      <c r="B362" s="13">
        <v>52.9</v>
      </c>
      <c r="C362" s="13">
        <v>78.7</v>
      </c>
    </row>
    <row r="363" spans="1:3" x14ac:dyDescent="0.3">
      <c r="A363" t="s">
        <v>424</v>
      </c>
      <c r="B363" s="13">
        <v>53.8</v>
      </c>
      <c r="C363" s="13">
        <v>79</v>
      </c>
    </row>
    <row r="364" spans="1:3" x14ac:dyDescent="0.3">
      <c r="A364" t="s">
        <v>425</v>
      </c>
      <c r="B364" s="13">
        <v>54.7</v>
      </c>
      <c r="C364" s="13">
        <v>79.3</v>
      </c>
    </row>
    <row r="365" spans="1:3" x14ac:dyDescent="0.3">
      <c r="A365" t="s">
        <v>426</v>
      </c>
      <c r="B365" s="13">
        <v>55.5</v>
      </c>
      <c r="C365" s="13">
        <v>79.7</v>
      </c>
    </row>
    <row r="366" spans="1:3" x14ac:dyDescent="0.3">
      <c r="A366" t="s">
        <v>427</v>
      </c>
      <c r="B366" s="13">
        <v>56.4</v>
      </c>
      <c r="C366" s="13">
        <v>80</v>
      </c>
    </row>
    <row r="367" spans="1:3" x14ac:dyDescent="0.3">
      <c r="A367" t="s">
        <v>428</v>
      </c>
      <c r="B367" s="13">
        <v>57.3</v>
      </c>
      <c r="C367" s="13">
        <v>80.3</v>
      </c>
    </row>
    <row r="368" spans="1:3" x14ac:dyDescent="0.3">
      <c r="A368" t="s">
        <v>429</v>
      </c>
      <c r="B368" s="13">
        <v>58.1</v>
      </c>
      <c r="C368" s="13">
        <v>80.7</v>
      </c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6362A-7B95-42F9-98A3-187BB9BB2CB2}">
  <dimension ref="A1:U8738"/>
  <sheetViews>
    <sheetView topLeftCell="N1" workbookViewId="0">
      <selection activeCell="U5" sqref="U5"/>
    </sheetView>
  </sheetViews>
  <sheetFormatPr baseColWidth="10" defaultRowHeight="14.4" x14ac:dyDescent="0.3"/>
  <cols>
    <col min="3" max="3" width="15.88671875" customWidth="1"/>
    <col min="19" max="21" width="12" bestFit="1" customWidth="1"/>
  </cols>
  <sheetData>
    <row r="1" spans="1:21" ht="86.4" x14ac:dyDescent="0.3">
      <c r="A1" s="32" t="s">
        <v>863</v>
      </c>
      <c r="B1" s="32" t="s">
        <v>875</v>
      </c>
      <c r="C1" s="32" t="s">
        <v>876</v>
      </c>
      <c r="D1" s="32" t="s">
        <v>884</v>
      </c>
      <c r="E1" s="32" t="s">
        <v>898</v>
      </c>
      <c r="F1" s="32" t="s">
        <v>899</v>
      </c>
      <c r="G1" s="32" t="s">
        <v>885</v>
      </c>
      <c r="H1" s="32" t="s">
        <v>900</v>
      </c>
      <c r="I1" s="32" t="s">
        <v>432</v>
      </c>
      <c r="J1" s="32" t="s">
        <v>431</v>
      </c>
      <c r="K1" s="32" t="s">
        <v>27</v>
      </c>
      <c r="L1" s="43" t="s">
        <v>886</v>
      </c>
      <c r="M1" s="43" t="s">
        <v>887</v>
      </c>
    </row>
    <row r="2" spans="1:21" x14ac:dyDescent="0.3">
      <c r="A2" s="33"/>
      <c r="B2" s="34"/>
      <c r="C2" s="34"/>
      <c r="D2" s="34"/>
      <c r="E2" s="34"/>
      <c r="F2" s="34"/>
      <c r="G2" s="34"/>
      <c r="H2" s="34"/>
      <c r="I2" s="34"/>
      <c r="J2" s="34"/>
      <c r="K2" s="34"/>
      <c r="L2" s="44"/>
      <c r="M2" s="44"/>
      <c r="P2" s="49">
        <f>D3/('Parc électrique'!$C$22+'Parc électrique'!$C$23)</f>
        <v>0.111875</v>
      </c>
      <c r="Q2" s="49">
        <f>P2/$T$3*$T$8</f>
        <v>0.10904912306800382</v>
      </c>
      <c r="R2" s="49">
        <f>P2/$T$3*$T$4</f>
        <v>0.14522034779755377</v>
      </c>
    </row>
    <row r="3" spans="1:21" x14ac:dyDescent="0.3">
      <c r="A3" s="35">
        <v>44016</v>
      </c>
      <c r="B3" s="36">
        <v>0</v>
      </c>
      <c r="C3">
        <v>7763</v>
      </c>
      <c r="D3">
        <v>716</v>
      </c>
      <c r="E3" s="49">
        <f>P2/$T$3*$T$8</f>
        <v>0.10904912306800382</v>
      </c>
      <c r="F3" s="49">
        <f>P2/$T$3*$T$4</f>
        <v>0.14522034779755377</v>
      </c>
      <c r="G3">
        <v>0</v>
      </c>
      <c r="H3" s="51">
        <f>G3/'Parc électrique'!$C$24</f>
        <v>0</v>
      </c>
      <c r="I3">
        <v>650</v>
      </c>
      <c r="J3">
        <v>1223</v>
      </c>
      <c r="K3">
        <v>141</v>
      </c>
      <c r="L3" s="14">
        <v>231</v>
      </c>
      <c r="M3" s="14">
        <f>C3-SUM(D3:L3)</f>
        <v>4801.7457305291346</v>
      </c>
      <c r="P3" s="49">
        <f>D4/('Parc électrique'!$C$22+'Parc électrique'!$C$23)</f>
        <v>8.8906250000000006E-2</v>
      </c>
      <c r="Q3" s="49">
        <f t="shared" ref="Q3:Q66" si="0">P3/$T$3*$T$8</f>
        <v>8.6660546125271201E-2</v>
      </c>
      <c r="R3" s="49">
        <f t="shared" ref="R3:R66" si="1">P3/$T$3*$T$4</f>
        <v>0.11540555572179902</v>
      </c>
      <c r="T3" s="50">
        <f>AVERAGE(P2:P8737)</f>
        <v>0.24267002203525662</v>
      </c>
    </row>
    <row r="4" spans="1:21" x14ac:dyDescent="0.3">
      <c r="A4" s="35">
        <v>44016</v>
      </c>
      <c r="B4" s="36">
        <v>4.1666666666666664E-2</v>
      </c>
      <c r="C4">
        <v>7288</v>
      </c>
      <c r="D4">
        <v>569</v>
      </c>
      <c r="E4" s="49">
        <f t="shared" ref="E4:E67" si="2">P3/$T$3*$T$8</f>
        <v>8.6660546125271201E-2</v>
      </c>
      <c r="F4" s="49">
        <f t="shared" ref="F4:F67" si="3">P3/$T$3*$T$4</f>
        <v>0.11540555572179902</v>
      </c>
      <c r="G4">
        <v>0</v>
      </c>
      <c r="H4" s="51">
        <f>G4/'Parc électrique'!$C$24</f>
        <v>0</v>
      </c>
      <c r="I4" s="14">
        <v>650</v>
      </c>
      <c r="J4" s="14">
        <v>1039</v>
      </c>
      <c r="K4" s="14">
        <v>0</v>
      </c>
      <c r="L4" s="14">
        <v>228</v>
      </c>
      <c r="M4" s="14">
        <f>C4-SUM(D4:L4)</f>
        <v>4801.7979338981531</v>
      </c>
      <c r="P4" s="49">
        <f>D5/('Parc électrique'!$C$22+'Parc électrique'!$C$23)</f>
        <v>7.6249999999999998E-2</v>
      </c>
      <c r="Q4" s="49">
        <f t="shared" si="0"/>
        <v>7.4323983320091991E-2</v>
      </c>
      <c r="R4" s="49">
        <f t="shared" si="1"/>
        <v>9.8976996822913735E-2</v>
      </c>
      <c r="T4" s="51">
        <v>0.315</v>
      </c>
      <c r="U4" t="s">
        <v>903</v>
      </c>
    </row>
    <row r="5" spans="1:21" x14ac:dyDescent="0.3">
      <c r="A5" s="35">
        <v>44016</v>
      </c>
      <c r="B5" s="36">
        <v>8.3333333333333329E-2</v>
      </c>
      <c r="C5">
        <v>6913</v>
      </c>
      <c r="D5">
        <v>488</v>
      </c>
      <c r="E5" s="49">
        <f t="shared" si="2"/>
        <v>7.4323983320091991E-2</v>
      </c>
      <c r="F5" s="49">
        <f t="shared" si="3"/>
        <v>9.8976996822913735E-2</v>
      </c>
      <c r="G5">
        <v>0</v>
      </c>
      <c r="H5" s="51">
        <f>G5/'Parc électrique'!$C$24</f>
        <v>0</v>
      </c>
      <c r="I5" s="14">
        <v>650</v>
      </c>
      <c r="J5" s="14">
        <v>0</v>
      </c>
      <c r="K5" s="14">
        <v>750</v>
      </c>
      <c r="L5" s="14">
        <v>223</v>
      </c>
      <c r="M5" s="14">
        <f>C5-SUM(D5:L5)</f>
        <v>4801.8266990198572</v>
      </c>
      <c r="P5" s="49">
        <f>D6/('Parc électrique'!$C$22+'Parc électrique'!$C$23)</f>
        <v>5.7968749999999999E-2</v>
      </c>
      <c r="Q5" s="49">
        <f t="shared" si="0"/>
        <v>5.6504503712610919E-2</v>
      </c>
      <c r="R5" s="49">
        <f t="shared" si="1"/>
        <v>7.5246856191190564E-2</v>
      </c>
    </row>
    <row r="6" spans="1:21" x14ac:dyDescent="0.3">
      <c r="A6" s="35">
        <v>44016</v>
      </c>
      <c r="B6" s="36">
        <v>0.125</v>
      </c>
      <c r="C6">
        <v>6486</v>
      </c>
      <c r="D6">
        <v>371</v>
      </c>
      <c r="E6" s="49">
        <f t="shared" si="2"/>
        <v>5.6504503712610919E-2</v>
      </c>
      <c r="F6" s="49">
        <f t="shared" si="3"/>
        <v>7.5246856191190564E-2</v>
      </c>
      <c r="G6">
        <v>0</v>
      </c>
      <c r="H6" s="51">
        <f>G6/'Parc électrique'!$C$24</f>
        <v>0</v>
      </c>
      <c r="I6" s="14">
        <v>650</v>
      </c>
      <c r="J6" s="14">
        <v>0</v>
      </c>
      <c r="K6" s="14">
        <v>441</v>
      </c>
      <c r="L6" s="14">
        <v>222</v>
      </c>
      <c r="M6" s="14">
        <f>C6-SUM(D6:L6)</f>
        <v>4801.8682486400958</v>
      </c>
      <c r="P6" s="49">
        <f>D7/('Parc électrique'!$C$22+'Parc électrique'!$C$23)</f>
        <v>6.0156250000000001E-2</v>
      </c>
      <c r="Q6" s="49">
        <f t="shared" si="0"/>
        <v>5.8636749135728312E-2</v>
      </c>
      <c r="R6" s="49">
        <f t="shared" si="1"/>
        <v>7.80863601984053E-2</v>
      </c>
      <c r="T6">
        <f>SUM(D3:D8738)</f>
        <v>13567778</v>
      </c>
    </row>
    <row r="7" spans="1:21" x14ac:dyDescent="0.3">
      <c r="A7" s="35">
        <v>44016</v>
      </c>
      <c r="B7" s="36">
        <v>0.16666666666666666</v>
      </c>
      <c r="C7">
        <v>6284</v>
      </c>
      <c r="D7">
        <v>385</v>
      </c>
      <c r="E7" s="49">
        <f t="shared" si="2"/>
        <v>5.8636749135728312E-2</v>
      </c>
      <c r="F7" s="49">
        <f t="shared" si="3"/>
        <v>7.80863601984053E-2</v>
      </c>
      <c r="G7">
        <v>0</v>
      </c>
      <c r="H7" s="51">
        <f>G7/'Parc électrique'!$C$24</f>
        <v>0</v>
      </c>
      <c r="I7" s="14">
        <v>650</v>
      </c>
      <c r="J7" s="14">
        <v>222</v>
      </c>
      <c r="K7" s="14">
        <v>0</v>
      </c>
      <c r="L7" s="14">
        <v>225</v>
      </c>
      <c r="M7" s="14">
        <f>C7-SUM(D7:L7)</f>
        <v>4801.8632768906664</v>
      </c>
      <c r="N7" s="4"/>
      <c r="P7" s="49">
        <f>D8/('Parc électrique'!$C$22+'Parc électrique'!$C$23)</f>
        <v>5.3749999999999999E-2</v>
      </c>
      <c r="Q7" s="49">
        <f t="shared" si="0"/>
        <v>5.2392316110884518E-2</v>
      </c>
      <c r="R7" s="49">
        <f t="shared" si="1"/>
        <v>6.9770669891562137E-2</v>
      </c>
      <c r="T7">
        <f>T6-T4*'Parc électrique'!C23*COUNT(D3:D8738)</f>
        <v>12191858</v>
      </c>
    </row>
    <row r="8" spans="1:21" x14ac:dyDescent="0.3">
      <c r="A8" s="35">
        <v>44016</v>
      </c>
      <c r="B8" s="36">
        <v>0.20833333333333334</v>
      </c>
      <c r="C8">
        <v>6281</v>
      </c>
      <c r="D8">
        <v>344</v>
      </c>
      <c r="E8" s="49">
        <f t="shared" si="2"/>
        <v>5.2392316110884518E-2</v>
      </c>
      <c r="F8" s="49">
        <f t="shared" si="3"/>
        <v>6.9770669891562137E-2</v>
      </c>
      <c r="G8">
        <v>0</v>
      </c>
      <c r="H8" s="51">
        <f>G8/'Parc électrique'!$C$24</f>
        <v>0</v>
      </c>
      <c r="I8" s="14">
        <v>650</v>
      </c>
      <c r="J8" s="14">
        <v>95</v>
      </c>
      <c r="K8" s="14">
        <v>159</v>
      </c>
      <c r="L8" s="14">
        <v>230</v>
      </c>
      <c r="M8" s="14">
        <f>C8-SUM(D8:L8)</f>
        <v>4802.8778370139971</v>
      </c>
      <c r="P8" s="49">
        <f>D9/('Parc électrique'!$C$22+'Parc électrique'!$C$23)</f>
        <v>5.5468749999999997E-2</v>
      </c>
      <c r="Q8" s="49">
        <f t="shared" si="0"/>
        <v>5.4067651800476756E-2</v>
      </c>
      <c r="R8" s="49">
        <f t="shared" si="1"/>
        <v>7.2001708754373714E-2</v>
      </c>
      <c r="T8">
        <f>T7/ROWS(D3:D8738)/('Parc électrique'!C22)</f>
        <v>0.23654036288570188</v>
      </c>
    </row>
    <row r="9" spans="1:21" x14ac:dyDescent="0.3">
      <c r="A9" s="35">
        <v>44016</v>
      </c>
      <c r="B9" s="36">
        <v>0.25</v>
      </c>
      <c r="C9">
        <v>6405</v>
      </c>
      <c r="D9">
        <v>355</v>
      </c>
      <c r="E9" s="49">
        <f t="shared" si="2"/>
        <v>5.4067651800476756E-2</v>
      </c>
      <c r="F9" s="49">
        <f t="shared" si="3"/>
        <v>7.2001708754373714E-2</v>
      </c>
      <c r="G9">
        <v>27</v>
      </c>
      <c r="H9" s="51">
        <f>G9/'Parc électrique'!$C$24</f>
        <v>8.9999999999999993E-3</v>
      </c>
      <c r="I9" s="14">
        <v>650</v>
      </c>
      <c r="J9" s="14">
        <v>310</v>
      </c>
      <c r="K9" s="14">
        <v>0</v>
      </c>
      <c r="L9" s="14">
        <v>261</v>
      </c>
      <c r="M9" s="14">
        <f>C9-SUM(D9:L9)</f>
        <v>4801.8649306394454</v>
      </c>
      <c r="P9" s="49">
        <f>D10/('Parc électrique'!$C$22+'Parc électrique'!$C$23)</f>
        <v>7.2968749999999999E-2</v>
      </c>
      <c r="Q9" s="49">
        <f t="shared" si="0"/>
        <v>7.1125615185415908E-2</v>
      </c>
      <c r="R9" s="49">
        <f t="shared" si="1"/>
        <v>9.4717740812091639E-2</v>
      </c>
    </row>
    <row r="10" spans="1:21" x14ac:dyDescent="0.3">
      <c r="A10" s="35">
        <v>44016</v>
      </c>
      <c r="B10" s="36">
        <v>0.29166666666666669</v>
      </c>
      <c r="C10">
        <v>6742</v>
      </c>
      <c r="D10">
        <v>467</v>
      </c>
      <c r="E10" s="49">
        <f t="shared" si="2"/>
        <v>7.1125615185415908E-2</v>
      </c>
      <c r="F10" s="49">
        <f t="shared" si="3"/>
        <v>9.4717740812091639E-2</v>
      </c>
      <c r="G10">
        <v>271</v>
      </c>
      <c r="H10" s="51">
        <f>G10/'Parc électrique'!$C$24</f>
        <v>9.0333333333333335E-2</v>
      </c>
      <c r="I10" s="14">
        <v>650</v>
      </c>
      <c r="J10" s="14">
        <v>0</v>
      </c>
      <c r="K10" s="14">
        <v>271</v>
      </c>
      <c r="L10" s="14">
        <v>281</v>
      </c>
      <c r="M10" s="14">
        <f>C10-SUM(D10:L10)</f>
        <v>4801.7438233106695</v>
      </c>
      <c r="P10" s="49">
        <f>D11/('Parc électrique'!$C$22+'Parc électrique'!$C$23)</f>
        <v>7.5937500000000005E-2</v>
      </c>
      <c r="Q10" s="49">
        <f t="shared" si="0"/>
        <v>7.401937683107522E-2</v>
      </c>
      <c r="R10" s="49">
        <f t="shared" si="1"/>
        <v>9.8571353393311634E-2</v>
      </c>
      <c r="T10" s="50">
        <f>MAX(R2:R8737)</f>
        <v>1.0017364494023995</v>
      </c>
    </row>
    <row r="11" spans="1:21" x14ac:dyDescent="0.3">
      <c r="A11" s="35">
        <v>44016</v>
      </c>
      <c r="B11" s="36">
        <v>0.33333333333333331</v>
      </c>
      <c r="C11">
        <v>7309</v>
      </c>
      <c r="D11">
        <v>486</v>
      </c>
      <c r="E11" s="49">
        <f t="shared" si="2"/>
        <v>7.401937683107522E-2</v>
      </c>
      <c r="F11" s="49">
        <f t="shared" si="3"/>
        <v>9.8571353393311634E-2</v>
      </c>
      <c r="G11">
        <v>679</v>
      </c>
      <c r="H11" s="51">
        <f>G11/'Parc électrique'!$C$24</f>
        <v>0.22633333333333333</v>
      </c>
      <c r="I11" s="14">
        <v>650</v>
      </c>
      <c r="J11" s="14">
        <v>409</v>
      </c>
      <c r="K11" s="14">
        <v>0</v>
      </c>
      <c r="L11" s="14">
        <v>283</v>
      </c>
      <c r="M11" s="14">
        <f>C11-SUM(D11:L11)</f>
        <v>4801.6010759364426</v>
      </c>
      <c r="P11" s="49">
        <f>D12/('Parc électrique'!$C$22+'Parc électrique'!$C$23)</f>
        <v>6.8125000000000005E-2</v>
      </c>
      <c r="Q11" s="49">
        <f t="shared" si="0"/>
        <v>6.6404214605655959E-2</v>
      </c>
      <c r="R11" s="49">
        <f t="shared" si="1"/>
        <v>8.8430267653258995E-2</v>
      </c>
    </row>
    <row r="12" spans="1:21" x14ac:dyDescent="0.3">
      <c r="A12" s="35">
        <v>44016</v>
      </c>
      <c r="B12" s="36">
        <v>0.375</v>
      </c>
      <c r="C12">
        <v>7814</v>
      </c>
      <c r="D12">
        <v>436</v>
      </c>
      <c r="E12" s="49">
        <f t="shared" si="2"/>
        <v>6.6404214605655959E-2</v>
      </c>
      <c r="F12" s="49">
        <f t="shared" si="3"/>
        <v>8.8430267653258995E-2</v>
      </c>
      <c r="G12">
        <v>1180</v>
      </c>
      <c r="H12" s="51">
        <f>G12/'Parc électrique'!$C$24</f>
        <v>0.39333333333333331</v>
      </c>
      <c r="I12" s="14">
        <v>650</v>
      </c>
      <c r="J12" s="14">
        <v>0</v>
      </c>
      <c r="K12" s="14">
        <v>461</v>
      </c>
      <c r="L12" s="14">
        <v>285</v>
      </c>
      <c r="M12" s="14">
        <f>C12-SUM(D12:L12)</f>
        <v>4801.451832184408</v>
      </c>
      <c r="P12" s="49">
        <f>D13/('Parc électrique'!$C$22+'Parc électrique'!$C$23)</f>
        <v>7.6093750000000002E-2</v>
      </c>
      <c r="Q12" s="49">
        <f t="shared" si="0"/>
        <v>7.4171680075583613E-2</v>
      </c>
      <c r="R12" s="49">
        <f t="shared" si="1"/>
        <v>9.8774175108112691E-2</v>
      </c>
      <c r="S12">
        <f>SUM(Q2:Q8737)*5900</f>
        <v>12191858.000000026</v>
      </c>
      <c r="T12">
        <f>SUM(R2:R8737)*500</f>
        <v>1375919.9999999981</v>
      </c>
      <c r="U12">
        <f>SUM(S12:T12)</f>
        <v>13567778.000000024</v>
      </c>
    </row>
    <row r="13" spans="1:21" x14ac:dyDescent="0.3">
      <c r="A13" s="35">
        <v>44016</v>
      </c>
      <c r="B13" s="36">
        <v>0.41666666666666669</v>
      </c>
      <c r="C13">
        <v>8021</v>
      </c>
      <c r="D13">
        <v>487</v>
      </c>
      <c r="E13" s="49">
        <f t="shared" si="2"/>
        <v>7.4171680075583613E-2</v>
      </c>
      <c r="F13" s="49">
        <f t="shared" si="3"/>
        <v>9.8774175108112691E-2</v>
      </c>
      <c r="G13">
        <v>1542</v>
      </c>
      <c r="H13" s="51">
        <f>G13/'Parc électrique'!$C$24</f>
        <v>0.51400000000000001</v>
      </c>
      <c r="I13" s="14">
        <v>650</v>
      </c>
      <c r="J13" s="14">
        <v>0</v>
      </c>
      <c r="K13" s="14">
        <v>251</v>
      </c>
      <c r="L13" s="14">
        <v>289</v>
      </c>
      <c r="M13" s="14">
        <f>C13-SUM(D13:L13)</f>
        <v>4801.3130541448163</v>
      </c>
      <c r="P13" s="49">
        <f>D14/('Parc électrique'!$C$22+'Parc électrique'!$C$23)</f>
        <v>0.1040625</v>
      </c>
      <c r="Q13" s="49">
        <f t="shared" si="0"/>
        <v>0.10143396084258456</v>
      </c>
      <c r="R13" s="49">
        <f t="shared" si="1"/>
        <v>0.13507926205750112</v>
      </c>
    </row>
    <row r="14" spans="1:21" x14ac:dyDescent="0.3">
      <c r="A14" s="35">
        <v>44016</v>
      </c>
      <c r="B14" s="36">
        <v>0.45833333333333331</v>
      </c>
      <c r="C14">
        <v>8229</v>
      </c>
      <c r="D14">
        <v>666</v>
      </c>
      <c r="E14" s="49">
        <f t="shared" si="2"/>
        <v>0.10143396084258456</v>
      </c>
      <c r="F14" s="49">
        <f t="shared" si="3"/>
        <v>0.13507926205750112</v>
      </c>
      <c r="G14">
        <v>1751</v>
      </c>
      <c r="H14" s="51">
        <f>G14/'Parc électrique'!$C$24</f>
        <v>0.58366666666666667</v>
      </c>
      <c r="I14" s="14">
        <v>650</v>
      </c>
      <c r="J14" s="14">
        <v>69</v>
      </c>
      <c r="K14" s="14">
        <v>0</v>
      </c>
      <c r="L14" s="14">
        <v>291</v>
      </c>
      <c r="M14" s="14">
        <f>C14-SUM(D14:L14)</f>
        <v>4801.179820110433</v>
      </c>
      <c r="P14" s="49">
        <f>D15/('Parc électrique'!$C$22+'Parc électrique'!$C$23)</f>
        <v>0.10203125</v>
      </c>
      <c r="Q14" s="49">
        <f t="shared" si="0"/>
        <v>9.945401866397556E-2</v>
      </c>
      <c r="R14" s="49">
        <f t="shared" si="1"/>
        <v>0.13244257976508744</v>
      </c>
    </row>
    <row r="15" spans="1:21" x14ac:dyDescent="0.3">
      <c r="A15" s="35">
        <v>44016</v>
      </c>
      <c r="B15" s="36">
        <v>0.5</v>
      </c>
      <c r="C15">
        <v>8545</v>
      </c>
      <c r="D15">
        <v>653</v>
      </c>
      <c r="E15" s="49">
        <f t="shared" si="2"/>
        <v>9.945401866397556E-2</v>
      </c>
      <c r="F15" s="49">
        <f t="shared" si="3"/>
        <v>0.13244257976508744</v>
      </c>
      <c r="G15">
        <v>1890</v>
      </c>
      <c r="H15" s="51">
        <f>G15/'Parc électrique'!$C$24</f>
        <v>0.63</v>
      </c>
      <c r="I15" s="14">
        <v>650</v>
      </c>
      <c r="J15" s="14">
        <v>261</v>
      </c>
      <c r="K15" s="14">
        <v>0</v>
      </c>
      <c r="L15" s="14">
        <v>289</v>
      </c>
      <c r="M15" s="14">
        <f>C15-SUM(D15:L15)</f>
        <v>4801.1381034015703</v>
      </c>
      <c r="P15" s="49">
        <f>D16/('Parc électrique'!$C$22+'Parc électrique'!$C$23)</f>
        <v>0.13234375000000001</v>
      </c>
      <c r="Q15" s="49">
        <f t="shared" si="0"/>
        <v>0.12900084809860229</v>
      </c>
      <c r="R15" s="49">
        <f t="shared" si="1"/>
        <v>0.17178999243649168</v>
      </c>
    </row>
    <row r="16" spans="1:21" x14ac:dyDescent="0.3">
      <c r="A16" s="35">
        <v>44016</v>
      </c>
      <c r="B16" s="36">
        <v>0.54166666666666663</v>
      </c>
      <c r="C16">
        <v>8208</v>
      </c>
      <c r="D16">
        <v>847</v>
      </c>
      <c r="E16" s="49">
        <f t="shared" si="2"/>
        <v>0.12900084809860229</v>
      </c>
      <c r="F16" s="49">
        <f t="shared" si="3"/>
        <v>0.17178999243649168</v>
      </c>
      <c r="G16">
        <v>2011</v>
      </c>
      <c r="H16" s="51">
        <f>G16/'Parc électrique'!$C$24</f>
        <v>0.67033333333333334</v>
      </c>
      <c r="I16" s="14">
        <v>650</v>
      </c>
      <c r="J16" s="14">
        <v>0</v>
      </c>
      <c r="K16" s="14">
        <v>-387</v>
      </c>
      <c r="L16" s="14">
        <v>285</v>
      </c>
      <c r="M16" s="14">
        <f>C16-SUM(D16:L16)</f>
        <v>4801.0288758261313</v>
      </c>
      <c r="P16" s="49">
        <f>D17/('Parc électrique'!$C$22+'Parc électrique'!$C$23)</f>
        <v>0.145625</v>
      </c>
      <c r="Q16" s="49">
        <f t="shared" si="0"/>
        <v>0.14194662388181503</v>
      </c>
      <c r="R16" s="49">
        <f t="shared" si="1"/>
        <v>0.18902983819458116</v>
      </c>
    </row>
    <row r="17" spans="1:18" x14ac:dyDescent="0.3">
      <c r="A17" s="35">
        <v>44016</v>
      </c>
      <c r="B17" s="36">
        <v>0.58333333333333337</v>
      </c>
      <c r="C17">
        <v>7981</v>
      </c>
      <c r="D17">
        <v>932</v>
      </c>
      <c r="E17" s="49">
        <f t="shared" si="2"/>
        <v>0.14194662388181503</v>
      </c>
      <c r="F17" s="49">
        <f t="shared" si="3"/>
        <v>0.18902983819458116</v>
      </c>
      <c r="G17">
        <v>2123</v>
      </c>
      <c r="H17" s="51">
        <f>G17/'Parc électrique'!$C$24</f>
        <v>0.70766666666666667</v>
      </c>
      <c r="I17" s="14">
        <v>650</v>
      </c>
      <c r="J17" s="14">
        <v>0</v>
      </c>
      <c r="K17" s="14">
        <v>-800</v>
      </c>
      <c r="L17" s="14">
        <v>274</v>
      </c>
      <c r="M17" s="14">
        <f>C17-SUM(D17:L17)</f>
        <v>4800.9613568712575</v>
      </c>
      <c r="P17" s="49">
        <f>D18/('Parc électrique'!$C$22+'Parc électrique'!$C$23)</f>
        <v>0.14531250000000001</v>
      </c>
      <c r="Q17" s="49">
        <f t="shared" si="0"/>
        <v>0.14164201739279825</v>
      </c>
      <c r="R17" s="49">
        <f t="shared" si="1"/>
        <v>0.18862419476497905</v>
      </c>
    </row>
    <row r="18" spans="1:18" x14ac:dyDescent="0.3">
      <c r="A18" s="35">
        <v>44016</v>
      </c>
      <c r="B18" s="36">
        <v>0.625</v>
      </c>
      <c r="C18">
        <v>7712</v>
      </c>
      <c r="D18">
        <v>930</v>
      </c>
      <c r="E18" s="49">
        <f t="shared" si="2"/>
        <v>0.14164201739279825</v>
      </c>
      <c r="F18" s="49">
        <f t="shared" si="3"/>
        <v>0.18862419476497905</v>
      </c>
      <c r="G18">
        <v>2034</v>
      </c>
      <c r="H18" s="51">
        <f>G18/'Parc électrique'!$C$24</f>
        <v>0.67800000000000005</v>
      </c>
      <c r="I18" s="14">
        <v>650</v>
      </c>
      <c r="J18" s="14">
        <v>0</v>
      </c>
      <c r="K18" s="14">
        <v>-976</v>
      </c>
      <c r="L18" s="14">
        <v>272</v>
      </c>
      <c r="M18" s="14">
        <f>C18-SUM(D18:L18)</f>
        <v>4800.9917337878423</v>
      </c>
      <c r="P18" s="49">
        <f>D19/('Parc électrique'!$C$22+'Parc électrique'!$C$23)</f>
        <v>0.13859374999999999</v>
      </c>
      <c r="Q18" s="49">
        <f t="shared" si="0"/>
        <v>0.13509297787893768</v>
      </c>
      <c r="R18" s="49">
        <f t="shared" si="1"/>
        <v>0.17990286102853376</v>
      </c>
    </row>
    <row r="19" spans="1:18" x14ac:dyDescent="0.3">
      <c r="A19" s="35">
        <v>44016</v>
      </c>
      <c r="B19" s="36">
        <v>0.66666666666666663</v>
      </c>
      <c r="C19">
        <v>7538</v>
      </c>
      <c r="D19">
        <v>887</v>
      </c>
      <c r="E19" s="49">
        <f t="shared" si="2"/>
        <v>0.13509297787893768</v>
      </c>
      <c r="F19" s="49">
        <f t="shared" si="3"/>
        <v>0.17990286102853376</v>
      </c>
      <c r="G19">
        <v>1875</v>
      </c>
      <c r="H19" s="51">
        <f>G19/'Parc électrique'!$C$24</f>
        <v>0.625</v>
      </c>
      <c r="I19" s="14">
        <v>650</v>
      </c>
      <c r="J19" s="14">
        <v>0</v>
      </c>
      <c r="K19" s="14">
        <v>-944</v>
      </c>
      <c r="L19" s="14">
        <v>268</v>
      </c>
      <c r="M19" s="14">
        <f>C19-SUM(D19:L19)</f>
        <v>4801.0600041610924</v>
      </c>
      <c r="P19" s="49">
        <f>D20/('Parc électrique'!$C$22+'Parc électrique'!$C$23)</f>
        <v>0.14390625000000001</v>
      </c>
      <c r="Q19" s="49">
        <f t="shared" si="0"/>
        <v>0.14027128819222279</v>
      </c>
      <c r="R19" s="49">
        <f t="shared" si="1"/>
        <v>0.18679879933176957</v>
      </c>
    </row>
    <row r="20" spans="1:18" x14ac:dyDescent="0.3">
      <c r="A20" s="35">
        <v>44016</v>
      </c>
      <c r="B20" s="36">
        <v>0.70833333333333337</v>
      </c>
      <c r="C20">
        <v>7530</v>
      </c>
      <c r="D20">
        <v>921</v>
      </c>
      <c r="E20" s="49">
        <f t="shared" si="2"/>
        <v>0.14027128819222279</v>
      </c>
      <c r="F20" s="49">
        <f t="shared" si="3"/>
        <v>0.18679879933176957</v>
      </c>
      <c r="G20">
        <v>1611</v>
      </c>
      <c r="H20" s="51">
        <f>G20/'Parc électrique'!$C$24</f>
        <v>0.53700000000000003</v>
      </c>
      <c r="I20" s="14">
        <v>650</v>
      </c>
      <c r="J20" s="14">
        <v>0</v>
      </c>
      <c r="K20" s="14">
        <v>-715</v>
      </c>
      <c r="L20" s="14">
        <v>261</v>
      </c>
      <c r="M20" s="14">
        <f>C20-SUM(D20:L20)</f>
        <v>4801.1359299124761</v>
      </c>
      <c r="P20" s="49">
        <f>D21/('Parc électrique'!$C$22+'Parc électrique'!$C$23)</f>
        <v>0.14156250000000001</v>
      </c>
      <c r="Q20" s="49">
        <f t="shared" si="0"/>
        <v>0.137986739524597</v>
      </c>
      <c r="R20" s="49">
        <f t="shared" si="1"/>
        <v>0.18375647360975378</v>
      </c>
    </row>
    <row r="21" spans="1:18" x14ac:dyDescent="0.3">
      <c r="A21" s="35">
        <v>44016</v>
      </c>
      <c r="B21" s="36">
        <v>0.75</v>
      </c>
      <c r="C21">
        <v>7755</v>
      </c>
      <c r="D21">
        <v>906</v>
      </c>
      <c r="E21" s="49">
        <f t="shared" si="2"/>
        <v>0.137986739524597</v>
      </c>
      <c r="F21" s="49">
        <f t="shared" si="3"/>
        <v>0.18375647360975378</v>
      </c>
      <c r="G21">
        <v>1128</v>
      </c>
      <c r="H21" s="51">
        <f>G21/'Parc électrique'!$C$24</f>
        <v>0.376</v>
      </c>
      <c r="I21" s="14">
        <v>650</v>
      </c>
      <c r="J21" s="14">
        <v>0</v>
      </c>
      <c r="K21" s="14">
        <v>12</v>
      </c>
      <c r="L21" s="14">
        <v>257</v>
      </c>
      <c r="M21" s="14">
        <f>C21-SUM(D21:L21)</f>
        <v>4801.3022567868657</v>
      </c>
      <c r="P21" s="49">
        <f>D22/('Parc électrique'!$C$22+'Parc électrique'!$C$23)</f>
        <v>0.13765625000000001</v>
      </c>
      <c r="Q21" s="49">
        <f t="shared" si="0"/>
        <v>0.13417915841188738</v>
      </c>
      <c r="R21" s="49">
        <f t="shared" si="1"/>
        <v>0.17868593073972747</v>
      </c>
    </row>
    <row r="22" spans="1:18" x14ac:dyDescent="0.3">
      <c r="A22" s="35">
        <v>44016</v>
      </c>
      <c r="B22" s="36">
        <v>0.79166666666666663</v>
      </c>
      <c r="C22">
        <v>7753</v>
      </c>
      <c r="D22">
        <v>881</v>
      </c>
      <c r="E22" s="49">
        <f t="shared" si="2"/>
        <v>0.13417915841188738</v>
      </c>
      <c r="F22" s="49">
        <f t="shared" si="3"/>
        <v>0.17868593073972747</v>
      </c>
      <c r="G22">
        <v>600</v>
      </c>
      <c r="H22" s="51">
        <f>G22/'Parc électrique'!$C$24</f>
        <v>0.2</v>
      </c>
      <c r="I22" s="14">
        <v>650</v>
      </c>
      <c r="J22" s="14">
        <v>0</v>
      </c>
      <c r="K22" s="14">
        <v>575</v>
      </c>
      <c r="L22" s="14">
        <v>245</v>
      </c>
      <c r="M22" s="14">
        <f>C22-SUM(D22:L22)</f>
        <v>4801.487134910848</v>
      </c>
      <c r="P22" s="49">
        <f>D23/('Parc électrique'!$C$22+'Parc électrique'!$C$23)</f>
        <v>0.14218749999999999</v>
      </c>
      <c r="Q22" s="49">
        <f t="shared" si="0"/>
        <v>0.13859595250263057</v>
      </c>
      <c r="R22" s="49">
        <f t="shared" si="1"/>
        <v>0.18456776046895801</v>
      </c>
    </row>
    <row r="23" spans="1:18" x14ac:dyDescent="0.3">
      <c r="A23" s="35">
        <v>44016</v>
      </c>
      <c r="B23" s="36">
        <v>0.83333333333333337</v>
      </c>
      <c r="C23">
        <v>7409</v>
      </c>
      <c r="D23">
        <v>910</v>
      </c>
      <c r="E23" s="49">
        <f t="shared" si="2"/>
        <v>0.13859595250263057</v>
      </c>
      <c r="F23" s="49">
        <f t="shared" si="3"/>
        <v>0.18456776046895801</v>
      </c>
      <c r="G23">
        <v>211</v>
      </c>
      <c r="H23" s="51">
        <f>G23/'Parc électrique'!$C$24</f>
        <v>7.0333333333333331E-2</v>
      </c>
      <c r="I23" s="14">
        <v>650</v>
      </c>
      <c r="J23" s="14">
        <v>600</v>
      </c>
      <c r="K23" s="14">
        <v>0</v>
      </c>
      <c r="L23" s="14">
        <v>236</v>
      </c>
      <c r="M23" s="14">
        <f>C23-SUM(D23:L23)</f>
        <v>4801.6065029536949</v>
      </c>
      <c r="P23" s="49">
        <f>D24/('Parc électrique'!$C$22+'Parc électrique'!$C$23)</f>
        <v>0.15640625</v>
      </c>
      <c r="Q23" s="49">
        <f t="shared" si="0"/>
        <v>0.15245554775289361</v>
      </c>
      <c r="R23" s="49">
        <f t="shared" si="1"/>
        <v>0.20302453651585378</v>
      </c>
    </row>
    <row r="24" spans="1:18" x14ac:dyDescent="0.3">
      <c r="A24" s="35">
        <v>44016</v>
      </c>
      <c r="B24" s="36">
        <v>0.875</v>
      </c>
      <c r="C24">
        <v>7232</v>
      </c>
      <c r="D24">
        <v>1001</v>
      </c>
      <c r="E24" s="49">
        <f t="shared" si="2"/>
        <v>0.15245554775289361</v>
      </c>
      <c r="F24" s="49">
        <f t="shared" si="3"/>
        <v>0.20302453651585378</v>
      </c>
      <c r="G24">
        <v>30</v>
      </c>
      <c r="H24" s="51">
        <f>G24/'Parc électrique'!$C$24</f>
        <v>0.01</v>
      </c>
      <c r="I24" s="14">
        <v>650</v>
      </c>
      <c r="J24" s="14">
        <v>518</v>
      </c>
      <c r="K24" s="14">
        <v>0</v>
      </c>
      <c r="L24" s="14">
        <v>231</v>
      </c>
      <c r="M24" s="14">
        <f>C24-SUM(D24:L24)</f>
        <v>4801.6345199157313</v>
      </c>
      <c r="P24" s="49">
        <f>D25/('Parc électrique'!$C$22+'Parc électrique'!$C$23)</f>
        <v>0.17125000000000001</v>
      </c>
      <c r="Q24" s="49">
        <f t="shared" si="0"/>
        <v>0.16692435598119021</v>
      </c>
      <c r="R24" s="49">
        <f t="shared" si="1"/>
        <v>0.22229259942195381</v>
      </c>
    </row>
    <row r="25" spans="1:18" x14ac:dyDescent="0.3">
      <c r="A25" s="35">
        <v>44016</v>
      </c>
      <c r="B25" s="36">
        <v>0.91666666666666663</v>
      </c>
      <c r="C25">
        <v>7780</v>
      </c>
      <c r="D25">
        <v>1096</v>
      </c>
      <c r="E25" s="49">
        <f t="shared" si="2"/>
        <v>0.16692435598119021</v>
      </c>
      <c r="F25" s="49">
        <f t="shared" si="3"/>
        <v>0.22229259942195381</v>
      </c>
      <c r="G25">
        <v>0</v>
      </c>
      <c r="H25" s="51">
        <f>G25/'Parc électrique'!$C$24</f>
        <v>0</v>
      </c>
      <c r="I25" s="14">
        <v>650</v>
      </c>
      <c r="J25" s="14">
        <v>1006</v>
      </c>
      <c r="K25" s="14">
        <v>0</v>
      </c>
      <c r="L25" s="14">
        <v>226</v>
      </c>
      <c r="M25" s="14">
        <f>C25-SUM(D25:L25)</f>
        <v>4801.6107830445972</v>
      </c>
      <c r="P25" s="49">
        <f>D26/('Parc électrique'!$C$22+'Parc électrique'!$C$23)</f>
        <v>0.1940625</v>
      </c>
      <c r="Q25" s="49">
        <f t="shared" si="0"/>
        <v>0.18916062967941447</v>
      </c>
      <c r="R25" s="49">
        <f t="shared" si="1"/>
        <v>0.25190456978290748</v>
      </c>
    </row>
    <row r="26" spans="1:18" x14ac:dyDescent="0.3">
      <c r="A26" s="35">
        <v>44016</v>
      </c>
      <c r="B26" s="36">
        <v>0.95833333333333337</v>
      </c>
      <c r="C26">
        <v>8020</v>
      </c>
      <c r="D26">
        <v>1242</v>
      </c>
      <c r="E26" s="49">
        <f t="shared" si="2"/>
        <v>0.18916062967941447</v>
      </c>
      <c r="F26" s="49">
        <f t="shared" si="3"/>
        <v>0.25190456978290748</v>
      </c>
      <c r="G26">
        <v>0</v>
      </c>
      <c r="H26" s="51">
        <f>G26/'Parc électrique'!$C$24</f>
        <v>0</v>
      </c>
      <c r="I26" s="14">
        <v>650</v>
      </c>
      <c r="J26" s="14">
        <v>1104</v>
      </c>
      <c r="K26" s="14">
        <v>0</v>
      </c>
      <c r="L26" s="14">
        <v>222</v>
      </c>
      <c r="M26" s="14">
        <f>C26-SUM(D26:L26)</f>
        <v>4801.5589348005378</v>
      </c>
      <c r="P26" s="49">
        <f>D27/('Parc électrique'!$C$22+'Parc électrique'!$C$23)</f>
        <v>0.18625</v>
      </c>
      <c r="Q26" s="49">
        <f t="shared" si="0"/>
        <v>0.18154546745399519</v>
      </c>
      <c r="R26" s="49">
        <f t="shared" si="1"/>
        <v>0.24176348404285486</v>
      </c>
    </row>
    <row r="27" spans="1:18" x14ac:dyDescent="0.3">
      <c r="A27" s="35">
        <f>A3+1</f>
        <v>44017</v>
      </c>
      <c r="B27" s="36">
        <v>0</v>
      </c>
      <c r="C27">
        <v>7401</v>
      </c>
      <c r="D27">
        <v>1192</v>
      </c>
      <c r="E27" s="49">
        <f t="shared" si="2"/>
        <v>0.18154546745399519</v>
      </c>
      <c r="F27" s="49">
        <f t="shared" si="3"/>
        <v>0.24176348404285486</v>
      </c>
      <c r="G27">
        <v>0</v>
      </c>
      <c r="H27" s="51">
        <f>G27/'Parc électrique'!$C$24</f>
        <v>0</v>
      </c>
      <c r="I27" s="14">
        <v>650</v>
      </c>
      <c r="J27" s="14">
        <v>0</v>
      </c>
      <c r="K27" s="14">
        <v>1128</v>
      </c>
      <c r="L27" s="14">
        <v>243</v>
      </c>
      <c r="M27" s="14">
        <f>C27-SUM(D27:L27)</f>
        <v>4187.5766910485036</v>
      </c>
      <c r="P27" s="49">
        <f>D28/('Parc électrique'!$C$22+'Parc électrique'!$C$23)</f>
        <v>0.20656250000000001</v>
      </c>
      <c r="Q27" s="49">
        <f t="shared" si="0"/>
        <v>0.20134488924008526</v>
      </c>
      <c r="R27" s="49">
        <f t="shared" si="1"/>
        <v>0.26813030696699175</v>
      </c>
    </row>
    <row r="28" spans="1:18" x14ac:dyDescent="0.3">
      <c r="A28" s="35">
        <f t="shared" ref="A28:A91" si="4">A4+1</f>
        <v>44017</v>
      </c>
      <c r="B28" s="36">
        <v>4.1666666666666664E-2</v>
      </c>
      <c r="C28">
        <v>6971</v>
      </c>
      <c r="D28">
        <v>1322</v>
      </c>
      <c r="E28" s="49">
        <f t="shared" si="2"/>
        <v>0.20134488924008526</v>
      </c>
      <c r="F28" s="49">
        <f t="shared" si="3"/>
        <v>0.26813030696699175</v>
      </c>
      <c r="G28">
        <v>0</v>
      </c>
      <c r="H28" s="51">
        <f>G28/'Parc électrique'!$C$24</f>
        <v>0</v>
      </c>
      <c r="I28" s="14">
        <v>650</v>
      </c>
      <c r="J28" s="14">
        <v>0</v>
      </c>
      <c r="K28" s="14">
        <v>186</v>
      </c>
      <c r="L28" s="14">
        <v>239</v>
      </c>
      <c r="M28" s="14">
        <f>C28-SUM(D28:L28)</f>
        <v>4573.530524803793</v>
      </c>
      <c r="P28" s="49">
        <f>D29/('Parc électrique'!$C$22+'Parc électrique'!$C$23)</f>
        <v>0.24484375</v>
      </c>
      <c r="Q28" s="49">
        <f t="shared" si="0"/>
        <v>0.23865918414463966</v>
      </c>
      <c r="R28" s="49">
        <f t="shared" si="1"/>
        <v>0.31782162709324968</v>
      </c>
    </row>
    <row r="29" spans="1:18" x14ac:dyDescent="0.3">
      <c r="A29" s="35">
        <f t="shared" si="4"/>
        <v>44017</v>
      </c>
      <c r="B29" s="36">
        <v>8.3333333333333329E-2</v>
      </c>
      <c r="C29">
        <v>6596</v>
      </c>
      <c r="D29">
        <v>1567</v>
      </c>
      <c r="E29" s="49">
        <f t="shared" si="2"/>
        <v>0.23865918414463966</v>
      </c>
      <c r="F29" s="49">
        <f t="shared" si="3"/>
        <v>0.31782162709324968</v>
      </c>
      <c r="G29">
        <v>0</v>
      </c>
      <c r="H29" s="51">
        <f>G29/'Parc électrique'!$C$24</f>
        <v>0</v>
      </c>
      <c r="I29" s="14">
        <v>650</v>
      </c>
      <c r="J29" s="14">
        <v>0</v>
      </c>
      <c r="K29" s="14">
        <v>0</v>
      </c>
      <c r="L29" s="14">
        <v>238</v>
      </c>
      <c r="M29" s="14">
        <f>C29-SUM(D29:L29)</f>
        <v>4140.4435191887624</v>
      </c>
      <c r="P29" s="49">
        <f>D30/('Parc électrique'!$C$22+'Parc électrique'!$C$23)</f>
        <v>0.234375</v>
      </c>
      <c r="Q29" s="49">
        <f t="shared" si="0"/>
        <v>0.22845486676257784</v>
      </c>
      <c r="R29" s="49">
        <f t="shared" si="1"/>
        <v>0.30423257220157912</v>
      </c>
    </row>
    <row r="30" spans="1:18" x14ac:dyDescent="0.3">
      <c r="A30" s="35">
        <f t="shared" si="4"/>
        <v>44017</v>
      </c>
      <c r="B30" s="36">
        <v>0.125</v>
      </c>
      <c r="C30">
        <v>6169</v>
      </c>
      <c r="D30">
        <v>1500</v>
      </c>
      <c r="E30" s="49">
        <f t="shared" si="2"/>
        <v>0.22845486676257784</v>
      </c>
      <c r="F30" s="49">
        <f t="shared" si="3"/>
        <v>0.30423257220157912</v>
      </c>
      <c r="G30">
        <v>0</v>
      </c>
      <c r="H30" s="51">
        <f>G30/'Parc électrique'!$C$24</f>
        <v>0</v>
      </c>
      <c r="I30" s="14">
        <v>650</v>
      </c>
      <c r="J30" s="14">
        <v>0</v>
      </c>
      <c r="K30" s="14">
        <v>0</v>
      </c>
      <c r="L30" s="14">
        <v>237</v>
      </c>
      <c r="M30" s="14">
        <f>C30-SUM(D30:L30)</f>
        <v>3781.4673125610361</v>
      </c>
      <c r="P30" s="49">
        <f>D31/('Parc électrique'!$C$22+'Parc électrique'!$C$23)</f>
        <v>0.21249999999999999</v>
      </c>
      <c r="Q30" s="49">
        <f t="shared" si="0"/>
        <v>0.20713241253140391</v>
      </c>
      <c r="R30" s="49">
        <f t="shared" si="1"/>
        <v>0.27583753212943174</v>
      </c>
    </row>
    <row r="31" spans="1:18" x14ac:dyDescent="0.3">
      <c r="A31" s="35">
        <f t="shared" si="4"/>
        <v>44017</v>
      </c>
      <c r="B31" s="36">
        <v>0.16666666666666666</v>
      </c>
      <c r="C31">
        <v>5940</v>
      </c>
      <c r="D31">
        <v>1360</v>
      </c>
      <c r="E31" s="49">
        <f t="shared" si="2"/>
        <v>0.20713241253140391</v>
      </c>
      <c r="F31" s="49">
        <f t="shared" si="3"/>
        <v>0.27583753212943174</v>
      </c>
      <c r="G31">
        <v>0</v>
      </c>
      <c r="H31" s="51">
        <f>G31/'Parc électrique'!$C$24</f>
        <v>0</v>
      </c>
      <c r="I31" s="14">
        <v>650</v>
      </c>
      <c r="J31" s="14">
        <v>0</v>
      </c>
      <c r="K31" s="14">
        <v>0</v>
      </c>
      <c r="L31" s="14">
        <v>236</v>
      </c>
      <c r="M31" s="14">
        <f>C31-SUM(D31:L31)</f>
        <v>3693.5170300553391</v>
      </c>
      <c r="P31" s="49">
        <f>D32/('Parc électrique'!$C$22+'Parc électrique'!$C$23)</f>
        <v>0.21890625</v>
      </c>
      <c r="Q31" s="49">
        <f t="shared" si="0"/>
        <v>0.2133768455562477</v>
      </c>
      <c r="R31" s="49">
        <f t="shared" si="1"/>
        <v>0.28415322243627489</v>
      </c>
    </row>
    <row r="32" spans="1:18" x14ac:dyDescent="0.3">
      <c r="A32" s="35">
        <f t="shared" si="4"/>
        <v>44017</v>
      </c>
      <c r="B32" s="36">
        <v>0.20833333333333334</v>
      </c>
      <c r="C32">
        <v>5816</v>
      </c>
      <c r="D32">
        <v>1401</v>
      </c>
      <c r="E32" s="49">
        <f t="shared" si="2"/>
        <v>0.2133768455562477</v>
      </c>
      <c r="F32" s="49">
        <f t="shared" si="3"/>
        <v>0.28415322243627489</v>
      </c>
      <c r="G32">
        <v>1</v>
      </c>
      <c r="H32" s="51">
        <f>G32/'Parc électrique'!$C$24</f>
        <v>3.3333333333333332E-4</v>
      </c>
      <c r="I32" s="14">
        <v>650</v>
      </c>
      <c r="J32" s="14">
        <v>0</v>
      </c>
      <c r="K32" s="14">
        <v>0</v>
      </c>
      <c r="L32" s="14">
        <v>241</v>
      </c>
      <c r="M32" s="14">
        <f>C32-SUM(D32:L32)</f>
        <v>3522.502136598674</v>
      </c>
      <c r="P32" s="49">
        <f>D33/('Parc électrique'!$C$22+'Parc électrique'!$C$23)</f>
        <v>0.22812499999999999</v>
      </c>
      <c r="Q32" s="49">
        <f t="shared" si="0"/>
        <v>0.22236273698224243</v>
      </c>
      <c r="R32" s="49">
        <f t="shared" si="1"/>
        <v>0.29611970360953699</v>
      </c>
    </row>
    <row r="33" spans="1:18" x14ac:dyDescent="0.3">
      <c r="A33" s="35">
        <f t="shared" si="4"/>
        <v>44017</v>
      </c>
      <c r="B33" s="36">
        <v>0.25</v>
      </c>
      <c r="C33">
        <v>5757</v>
      </c>
      <c r="D33">
        <v>1460</v>
      </c>
      <c r="E33" s="49">
        <f t="shared" si="2"/>
        <v>0.22236273698224243</v>
      </c>
      <c r="F33" s="49">
        <f t="shared" si="3"/>
        <v>0.29611970360953699</v>
      </c>
      <c r="G33">
        <v>55</v>
      </c>
      <c r="H33" s="51">
        <f>G33/'Parc électrique'!$C$24</f>
        <v>1.8333333333333333E-2</v>
      </c>
      <c r="I33" s="14">
        <v>650</v>
      </c>
      <c r="J33" s="14">
        <v>0</v>
      </c>
      <c r="K33" s="14">
        <v>0</v>
      </c>
      <c r="L33" s="14">
        <v>272</v>
      </c>
      <c r="M33" s="14">
        <f>C33-SUM(D33:L33)</f>
        <v>3319.4631842260751</v>
      </c>
      <c r="P33" s="49">
        <f>D34/('Parc électrique'!$C$22+'Parc électrique'!$C$23)</f>
        <v>0.2371875</v>
      </c>
      <c r="Q33" s="49">
        <f t="shared" si="0"/>
        <v>0.23119632516372876</v>
      </c>
      <c r="R33" s="49">
        <f t="shared" si="1"/>
        <v>0.30788336306799802</v>
      </c>
    </row>
    <row r="34" spans="1:18" x14ac:dyDescent="0.3">
      <c r="A34" s="35">
        <f t="shared" si="4"/>
        <v>44017</v>
      </c>
      <c r="B34" s="36">
        <v>0.29166666666666669</v>
      </c>
      <c r="C34">
        <v>5988</v>
      </c>
      <c r="D34">
        <v>1518</v>
      </c>
      <c r="E34" s="49">
        <f t="shared" si="2"/>
        <v>0.23119632516372876</v>
      </c>
      <c r="F34" s="49">
        <f t="shared" si="3"/>
        <v>0.30788336306799802</v>
      </c>
      <c r="G34">
        <v>343</v>
      </c>
      <c r="H34" s="51">
        <f>G34/'Parc électrique'!$C$24</f>
        <v>0.11433333333333333</v>
      </c>
      <c r="I34" s="14">
        <v>650</v>
      </c>
      <c r="J34" s="14">
        <v>0</v>
      </c>
      <c r="K34" s="14">
        <v>0</v>
      </c>
      <c r="L34" s="14">
        <v>288</v>
      </c>
      <c r="M34" s="14">
        <f>C34-SUM(D34:L34)</f>
        <v>3188.346586978435</v>
      </c>
      <c r="P34" s="49">
        <f>D35/('Parc électrique'!$C$22+'Parc électrique'!$C$23)</f>
        <v>0.22546875</v>
      </c>
      <c r="Q34" s="49">
        <f t="shared" si="0"/>
        <v>0.21977358182559986</v>
      </c>
      <c r="R34" s="49">
        <f t="shared" si="1"/>
        <v>0.29267173445791911</v>
      </c>
    </row>
    <row r="35" spans="1:18" x14ac:dyDescent="0.3">
      <c r="A35" s="35">
        <f t="shared" si="4"/>
        <v>44017</v>
      </c>
      <c r="B35" s="36">
        <v>0.33333333333333331</v>
      </c>
      <c r="C35">
        <v>6451</v>
      </c>
      <c r="D35">
        <v>1443</v>
      </c>
      <c r="E35" s="49">
        <f t="shared" si="2"/>
        <v>0.21977358182559986</v>
      </c>
      <c r="F35" s="49">
        <f t="shared" si="3"/>
        <v>0.29267173445791911</v>
      </c>
      <c r="G35">
        <v>823</v>
      </c>
      <c r="H35" s="51">
        <f>G35/'Parc électrique'!$C$24</f>
        <v>0.27433333333333332</v>
      </c>
      <c r="I35" s="14">
        <v>650</v>
      </c>
      <c r="J35" s="14">
        <v>0</v>
      </c>
      <c r="K35" s="14">
        <v>0</v>
      </c>
      <c r="L35" s="14">
        <v>294</v>
      </c>
      <c r="M35" s="14">
        <f>C35-SUM(D35:L35)</f>
        <v>3240.2132213503833</v>
      </c>
      <c r="P35" s="49">
        <f>D36/('Parc électrique'!$C$22+'Parc électrique'!$C$23)</f>
        <v>0.2134375</v>
      </c>
      <c r="Q35" s="49">
        <f t="shared" si="0"/>
        <v>0.20804623199845423</v>
      </c>
      <c r="R35" s="49">
        <f t="shared" si="1"/>
        <v>0.27705446241823806</v>
      </c>
    </row>
    <row r="36" spans="1:18" x14ac:dyDescent="0.3">
      <c r="A36" s="35">
        <f t="shared" si="4"/>
        <v>44017</v>
      </c>
      <c r="B36" s="36">
        <v>0.375</v>
      </c>
      <c r="C36">
        <v>6979</v>
      </c>
      <c r="D36">
        <v>1366</v>
      </c>
      <c r="E36" s="49">
        <f t="shared" si="2"/>
        <v>0.20804623199845423</v>
      </c>
      <c r="F36" s="49">
        <f t="shared" si="3"/>
        <v>0.27705446241823806</v>
      </c>
      <c r="G36">
        <v>1428</v>
      </c>
      <c r="H36" s="51">
        <f>G36/'Parc électrique'!$C$24</f>
        <v>0.47599999999999998</v>
      </c>
      <c r="I36" s="14">
        <v>650</v>
      </c>
      <c r="J36" s="14">
        <v>0</v>
      </c>
      <c r="K36" s="14">
        <v>0</v>
      </c>
      <c r="L36" s="14">
        <v>299</v>
      </c>
      <c r="M36" s="14">
        <f>C36-SUM(D36:L36)</f>
        <v>3235.0388993055835</v>
      </c>
      <c r="P36" s="49">
        <f>D37/('Parc électrique'!$C$22+'Parc électrique'!$C$23)</f>
        <v>0.22140625</v>
      </c>
      <c r="Q36" s="49">
        <f t="shared" si="0"/>
        <v>0.21581369746838186</v>
      </c>
      <c r="R36" s="49">
        <f t="shared" si="1"/>
        <v>0.28739836987309175</v>
      </c>
    </row>
    <row r="37" spans="1:18" x14ac:dyDescent="0.3">
      <c r="A37" s="35">
        <f t="shared" si="4"/>
        <v>44017</v>
      </c>
      <c r="B37" s="36">
        <v>0.41666666666666669</v>
      </c>
      <c r="C37">
        <v>7384</v>
      </c>
      <c r="D37">
        <v>1417</v>
      </c>
      <c r="E37" s="49">
        <f t="shared" si="2"/>
        <v>0.21581369746838186</v>
      </c>
      <c r="F37" s="49">
        <f t="shared" si="3"/>
        <v>0.28739836987309175</v>
      </c>
      <c r="G37">
        <v>1987</v>
      </c>
      <c r="H37" s="51">
        <f>G37/'Parc électrique'!$C$24</f>
        <v>0.66233333333333333</v>
      </c>
      <c r="I37" s="14">
        <v>650</v>
      </c>
      <c r="J37" s="14">
        <v>0</v>
      </c>
      <c r="K37" s="14">
        <v>-23</v>
      </c>
      <c r="L37" s="14">
        <v>300</v>
      </c>
      <c r="M37" s="14">
        <f>C37-SUM(D37:L37)</f>
        <v>3051.8344545993259</v>
      </c>
      <c r="P37" s="49">
        <f>D38/('Parc électrique'!$C$22+'Parc électrique'!$C$23)</f>
        <v>0.27562500000000001</v>
      </c>
      <c r="Q37" s="49">
        <f t="shared" si="0"/>
        <v>0.26866292331279151</v>
      </c>
      <c r="R37" s="49">
        <f t="shared" si="1"/>
        <v>0.35777750490905702</v>
      </c>
    </row>
    <row r="38" spans="1:18" x14ac:dyDescent="0.3">
      <c r="A38" s="35">
        <f t="shared" si="4"/>
        <v>44017</v>
      </c>
      <c r="B38" s="36">
        <v>0.45833333333333331</v>
      </c>
      <c r="C38">
        <v>7729</v>
      </c>
      <c r="D38">
        <v>1764</v>
      </c>
      <c r="E38" s="49">
        <f t="shared" si="2"/>
        <v>0.26866292331279151</v>
      </c>
      <c r="F38" s="49">
        <f t="shared" si="3"/>
        <v>0.35777750490905702</v>
      </c>
      <c r="G38">
        <v>2358</v>
      </c>
      <c r="H38" s="51">
        <f>G38/'Parc électrique'!$C$24</f>
        <v>0.78600000000000003</v>
      </c>
      <c r="I38" s="14">
        <v>650</v>
      </c>
      <c r="J38" s="14">
        <v>0</v>
      </c>
      <c r="K38" s="14">
        <v>-396</v>
      </c>
      <c r="L38" s="14">
        <v>300</v>
      </c>
      <c r="M38" s="14">
        <f>C38-SUM(D38:L38)</f>
        <v>3051.587559571778</v>
      </c>
      <c r="P38" s="49">
        <f>D39/('Parc électrique'!$C$22+'Parc électrique'!$C$23)</f>
        <v>0.3096875</v>
      </c>
      <c r="Q38" s="49">
        <f t="shared" si="0"/>
        <v>0.30186503061561948</v>
      </c>
      <c r="R38" s="49">
        <f t="shared" si="1"/>
        <v>0.40199263873568647</v>
      </c>
    </row>
    <row r="39" spans="1:18" x14ac:dyDescent="0.3">
      <c r="A39" s="35">
        <f t="shared" si="4"/>
        <v>44017</v>
      </c>
      <c r="B39" s="36">
        <v>0.5</v>
      </c>
      <c r="C39">
        <v>8139</v>
      </c>
      <c r="D39">
        <v>1982</v>
      </c>
      <c r="E39" s="49">
        <f t="shared" si="2"/>
        <v>0.30186503061561948</v>
      </c>
      <c r="F39" s="49">
        <f t="shared" si="3"/>
        <v>0.40199263873568647</v>
      </c>
      <c r="G39">
        <v>2599</v>
      </c>
      <c r="H39" s="51">
        <f>G39/'Parc électrique'!$C$24</f>
        <v>0.86633333333333329</v>
      </c>
      <c r="I39" s="14">
        <v>650</v>
      </c>
      <c r="J39" s="14">
        <v>0</v>
      </c>
      <c r="K39" s="14">
        <v>-444</v>
      </c>
      <c r="L39" s="14">
        <v>299</v>
      </c>
      <c r="M39" s="14">
        <f>C39-SUM(D39:L39)</f>
        <v>3051.4298089973154</v>
      </c>
      <c r="P39" s="49">
        <f>D40/('Parc électrique'!$C$22+'Parc électrique'!$C$23)</f>
        <v>0.31687500000000002</v>
      </c>
      <c r="Q39" s="49">
        <f t="shared" si="0"/>
        <v>0.30887097986300527</v>
      </c>
      <c r="R39" s="49">
        <f t="shared" si="1"/>
        <v>0.41132243761653497</v>
      </c>
    </row>
    <row r="40" spans="1:18" x14ac:dyDescent="0.3">
      <c r="A40" s="35">
        <f t="shared" si="4"/>
        <v>44017</v>
      </c>
      <c r="B40" s="36">
        <v>0.54166666666666663</v>
      </c>
      <c r="C40">
        <v>7819</v>
      </c>
      <c r="D40">
        <v>2028</v>
      </c>
      <c r="E40" s="49">
        <f t="shared" si="2"/>
        <v>0.30887097986300527</v>
      </c>
      <c r="F40" s="49">
        <f t="shared" si="3"/>
        <v>0.41132243761653497</v>
      </c>
      <c r="G40">
        <v>2676</v>
      </c>
      <c r="H40" s="51">
        <f>G40/'Parc électrique'!$C$24</f>
        <v>0.89200000000000002</v>
      </c>
      <c r="I40" s="14">
        <v>650</v>
      </c>
      <c r="J40" s="14">
        <v>0</v>
      </c>
      <c r="K40" s="14">
        <v>-883</v>
      </c>
      <c r="L40" s="14">
        <v>295</v>
      </c>
      <c r="M40" s="14">
        <f>C40-SUM(D40:L40)</f>
        <v>3051.3878065825211</v>
      </c>
      <c r="P40" s="49">
        <f>D41/('Parc électrique'!$C$22+'Parc électrique'!$C$23)</f>
        <v>0.33124999999999999</v>
      </c>
      <c r="Q40" s="49">
        <f t="shared" si="0"/>
        <v>0.32288287835777663</v>
      </c>
      <c r="R40" s="49">
        <f t="shared" si="1"/>
        <v>0.42998203537823176</v>
      </c>
    </row>
    <row r="41" spans="1:18" x14ac:dyDescent="0.3">
      <c r="A41" s="35">
        <f t="shared" si="4"/>
        <v>44017</v>
      </c>
      <c r="B41" s="36">
        <v>0.58333333333333337</v>
      </c>
      <c r="C41">
        <v>7577</v>
      </c>
      <c r="D41">
        <v>2120</v>
      </c>
      <c r="E41" s="49">
        <f t="shared" si="2"/>
        <v>0.32288287835777663</v>
      </c>
      <c r="F41" s="49">
        <f t="shared" si="3"/>
        <v>0.42998203537823176</v>
      </c>
      <c r="G41">
        <v>2597</v>
      </c>
      <c r="H41" s="51">
        <f>G41/'Parc électrique'!$C$24</f>
        <v>0.8656666666666667</v>
      </c>
      <c r="I41" s="14">
        <v>650</v>
      </c>
      <c r="J41" s="14">
        <v>0</v>
      </c>
      <c r="K41" s="14">
        <v>-1136</v>
      </c>
      <c r="L41" s="14">
        <v>293</v>
      </c>
      <c r="M41" s="14">
        <f>C41-SUM(D41:L41)</f>
        <v>3051.3814684195977</v>
      </c>
      <c r="P41" s="49">
        <f>D42/('Parc électrique'!$C$22+'Parc électrique'!$C$23)</f>
        <v>0.32703125</v>
      </c>
      <c r="Q41" s="49">
        <f t="shared" si="0"/>
        <v>0.31877069075605025</v>
      </c>
      <c r="R41" s="49">
        <f t="shared" si="1"/>
        <v>0.42450584907860334</v>
      </c>
    </row>
    <row r="42" spans="1:18" x14ac:dyDescent="0.3">
      <c r="A42" s="35">
        <f t="shared" si="4"/>
        <v>44017</v>
      </c>
      <c r="B42" s="36">
        <v>0.625</v>
      </c>
      <c r="C42">
        <v>7379</v>
      </c>
      <c r="D42">
        <v>2093</v>
      </c>
      <c r="E42" s="49">
        <f t="shared" si="2"/>
        <v>0.31877069075605025</v>
      </c>
      <c r="F42" s="49">
        <f t="shared" si="3"/>
        <v>0.42450584907860334</v>
      </c>
      <c r="G42">
        <v>2430</v>
      </c>
      <c r="H42" s="51">
        <f>G42/'Parc électrique'!$C$24</f>
        <v>0.81</v>
      </c>
      <c r="I42" s="14">
        <v>650</v>
      </c>
      <c r="J42" s="14">
        <v>0</v>
      </c>
      <c r="K42" s="14">
        <v>-1138</v>
      </c>
      <c r="L42" s="14">
        <v>291</v>
      </c>
      <c r="M42" s="14">
        <f>C42-SUM(D42:L42)</f>
        <v>3051.4467234601643</v>
      </c>
      <c r="P42" s="49">
        <f>D43/('Parc électrique'!$C$22+'Parc électrique'!$C$23)</f>
        <v>0.34531250000000002</v>
      </c>
      <c r="Q42" s="49">
        <f t="shared" si="0"/>
        <v>0.33659017036353134</v>
      </c>
      <c r="R42" s="49">
        <f t="shared" si="1"/>
        <v>0.44823598971032658</v>
      </c>
    </row>
    <row r="43" spans="1:18" x14ac:dyDescent="0.3">
      <c r="A43" s="35">
        <f t="shared" si="4"/>
        <v>44017</v>
      </c>
      <c r="B43" s="36">
        <v>0.66666666666666663</v>
      </c>
      <c r="C43">
        <v>7281</v>
      </c>
      <c r="D43">
        <v>2210</v>
      </c>
      <c r="E43" s="49">
        <f t="shared" si="2"/>
        <v>0.33659017036353134</v>
      </c>
      <c r="F43" s="49">
        <f t="shared" si="3"/>
        <v>0.44823598971032658</v>
      </c>
      <c r="G43">
        <v>2039</v>
      </c>
      <c r="H43" s="51">
        <f>G43/'Parc électrique'!$C$24</f>
        <v>0.67966666666666664</v>
      </c>
      <c r="I43" s="14">
        <v>650</v>
      </c>
      <c r="J43" s="14">
        <v>0</v>
      </c>
      <c r="K43" s="14">
        <v>-957</v>
      </c>
      <c r="L43" s="14">
        <v>286</v>
      </c>
      <c r="M43" s="14">
        <f>C43-SUM(D43:L43)</f>
        <v>3051.5355071732592</v>
      </c>
      <c r="P43" s="49">
        <f>D44/('Parc électrique'!$C$22+'Parc électrique'!$C$23)</f>
        <v>0.36203125000000003</v>
      </c>
      <c r="Q43" s="49">
        <f t="shared" si="0"/>
        <v>0.35288661752592859</v>
      </c>
      <c r="R43" s="49">
        <f t="shared" si="1"/>
        <v>0.46993791319403927</v>
      </c>
    </row>
    <row r="44" spans="1:18" x14ac:dyDescent="0.3">
      <c r="A44" s="35">
        <f t="shared" si="4"/>
        <v>44017</v>
      </c>
      <c r="B44" s="36">
        <v>0.70833333333333337</v>
      </c>
      <c r="C44">
        <v>7352</v>
      </c>
      <c r="D44">
        <v>2317</v>
      </c>
      <c r="E44" s="49">
        <f t="shared" si="2"/>
        <v>0.35288661752592859</v>
      </c>
      <c r="F44" s="49">
        <f t="shared" si="3"/>
        <v>0.46993791319403927</v>
      </c>
      <c r="G44">
        <v>1625</v>
      </c>
      <c r="H44" s="51">
        <f>G44/'Parc électrique'!$C$24</f>
        <v>0.54166666666666663</v>
      </c>
      <c r="I44" s="14">
        <v>650</v>
      </c>
      <c r="J44" s="14">
        <v>0</v>
      </c>
      <c r="K44" s="14">
        <v>-573</v>
      </c>
      <c r="L44" s="14">
        <v>280</v>
      </c>
      <c r="M44" s="14">
        <f>C44-SUM(D44:L44)</f>
        <v>3051.6355088026139</v>
      </c>
      <c r="P44" s="49">
        <f>D45/('Parc électrique'!$C$22+'Parc électrique'!$C$23)</f>
        <v>0.33609375000000002</v>
      </c>
      <c r="Q44" s="49">
        <f t="shared" si="0"/>
        <v>0.32760427893753663</v>
      </c>
      <c r="R44" s="49">
        <f t="shared" si="1"/>
        <v>0.43626950853706448</v>
      </c>
    </row>
    <row r="45" spans="1:18" x14ac:dyDescent="0.3">
      <c r="A45" s="35">
        <f t="shared" si="4"/>
        <v>44017</v>
      </c>
      <c r="B45" s="36">
        <v>0.75</v>
      </c>
      <c r="C45">
        <v>7584</v>
      </c>
      <c r="D45">
        <v>2151</v>
      </c>
      <c r="E45" s="49">
        <f t="shared" si="2"/>
        <v>0.32760427893753663</v>
      </c>
      <c r="F45" s="49">
        <f t="shared" si="3"/>
        <v>0.43626950853706448</v>
      </c>
      <c r="G45">
        <v>1068</v>
      </c>
      <c r="H45" s="51">
        <f>G45/'Parc électrique'!$C$24</f>
        <v>0.35599999999999998</v>
      </c>
      <c r="I45" s="14">
        <v>650</v>
      </c>
      <c r="J45" s="14">
        <v>0</v>
      </c>
      <c r="K45" s="14">
        <v>0</v>
      </c>
      <c r="L45" s="14">
        <v>278</v>
      </c>
      <c r="M45" s="14">
        <f>C45-SUM(D45:L45)</f>
        <v>3435.8801262125253</v>
      </c>
      <c r="P45" s="49">
        <f>D46/('Parc électrique'!$C$22+'Parc électrique'!$C$23)</f>
        <v>0.31234374999999998</v>
      </c>
      <c r="Q45" s="49">
        <f t="shared" si="0"/>
        <v>0.30445418577226202</v>
      </c>
      <c r="R45" s="49">
        <f t="shared" si="1"/>
        <v>0.40544060788730441</v>
      </c>
    </row>
    <row r="46" spans="1:18" x14ac:dyDescent="0.3">
      <c r="A46" s="35">
        <f t="shared" si="4"/>
        <v>44017</v>
      </c>
      <c r="B46" s="36">
        <v>0.79166666666666663</v>
      </c>
      <c r="C46">
        <v>7770</v>
      </c>
      <c r="D46">
        <v>1999</v>
      </c>
      <c r="E46" s="49">
        <f t="shared" si="2"/>
        <v>0.30445418577226202</v>
      </c>
      <c r="F46" s="49">
        <f t="shared" si="3"/>
        <v>0.40544060788730441</v>
      </c>
      <c r="G46">
        <v>552</v>
      </c>
      <c r="H46" s="51">
        <f>G46/'Parc électrique'!$C$24</f>
        <v>0.184</v>
      </c>
      <c r="I46" s="14">
        <v>650</v>
      </c>
      <c r="J46" s="14">
        <v>0</v>
      </c>
      <c r="K46" s="14">
        <v>119</v>
      </c>
      <c r="L46" s="14">
        <v>262</v>
      </c>
      <c r="M46" s="14">
        <f>C46-SUM(D46:L46)</f>
        <v>4187.1061052063396</v>
      </c>
      <c r="P46" s="49">
        <f>D47/('Parc électrique'!$C$22+'Parc électrique'!$C$23)</f>
        <v>0.30390624999999999</v>
      </c>
      <c r="Q46" s="49">
        <f t="shared" si="0"/>
        <v>0.29622981056880926</v>
      </c>
      <c r="R46" s="49">
        <f t="shared" si="1"/>
        <v>0.39448823528804755</v>
      </c>
    </row>
    <row r="47" spans="1:18" x14ac:dyDescent="0.3">
      <c r="A47" s="35">
        <f t="shared" si="4"/>
        <v>44017</v>
      </c>
      <c r="B47" s="36">
        <v>0.83333333333333337</v>
      </c>
      <c r="C47">
        <v>7664</v>
      </c>
      <c r="D47">
        <v>1945</v>
      </c>
      <c r="E47" s="49">
        <f t="shared" si="2"/>
        <v>0.29622981056880926</v>
      </c>
      <c r="F47" s="49">
        <f t="shared" si="3"/>
        <v>0.39448823528804755</v>
      </c>
      <c r="G47">
        <v>188</v>
      </c>
      <c r="H47" s="51">
        <f>G47/'Parc électrique'!$C$24</f>
        <v>6.2666666666666662E-2</v>
      </c>
      <c r="I47" s="14">
        <v>650</v>
      </c>
      <c r="J47" s="14">
        <v>0</v>
      </c>
      <c r="K47" s="14">
        <v>439</v>
      </c>
      <c r="L47" s="14">
        <v>254</v>
      </c>
      <c r="M47" s="14">
        <f>C47-SUM(D47:L47)</f>
        <v>4187.2466152874767</v>
      </c>
      <c r="P47" s="49">
        <f>D48/('Parc électrique'!$C$22+'Parc électrique'!$C$23)</f>
        <v>0.3153125</v>
      </c>
      <c r="Q47" s="49">
        <f t="shared" si="0"/>
        <v>0.30734794741792137</v>
      </c>
      <c r="R47" s="49">
        <f t="shared" si="1"/>
        <v>0.40929422046852437</v>
      </c>
    </row>
    <row r="48" spans="1:18" x14ac:dyDescent="0.3">
      <c r="A48" s="35">
        <f t="shared" si="4"/>
        <v>44017</v>
      </c>
      <c r="B48" s="36">
        <v>0.875</v>
      </c>
      <c r="C48">
        <v>7544</v>
      </c>
      <c r="D48">
        <v>2018</v>
      </c>
      <c r="E48" s="49">
        <f t="shared" si="2"/>
        <v>0.30734794741792137</v>
      </c>
      <c r="F48" s="49">
        <f t="shared" si="3"/>
        <v>0.40929422046852437</v>
      </c>
      <c r="G48">
        <v>30</v>
      </c>
      <c r="H48" s="51">
        <f>G48/'Parc électrique'!$C$24</f>
        <v>0.01</v>
      </c>
      <c r="I48" s="14">
        <v>650</v>
      </c>
      <c r="J48" s="14">
        <v>0</v>
      </c>
      <c r="K48" s="14">
        <v>402</v>
      </c>
      <c r="L48" s="14">
        <v>256</v>
      </c>
      <c r="M48" s="14">
        <f>C48-SUM(D48:L48)</f>
        <v>4187.2733578321131</v>
      </c>
      <c r="P48" s="49">
        <f>D49/('Parc électrique'!$C$22+'Parc électrique'!$C$23)</f>
        <v>0.28968749999999999</v>
      </c>
      <c r="Q48" s="49">
        <f t="shared" si="0"/>
        <v>0.28237021531854617</v>
      </c>
      <c r="R48" s="49">
        <f t="shared" si="1"/>
        <v>0.37603145924115172</v>
      </c>
    </row>
    <row r="49" spans="1:18" x14ac:dyDescent="0.3">
      <c r="A49" s="35">
        <f t="shared" si="4"/>
        <v>44017</v>
      </c>
      <c r="B49" s="36">
        <v>0.91666666666666663</v>
      </c>
      <c r="C49">
        <v>8074</v>
      </c>
      <c r="D49">
        <v>1854</v>
      </c>
      <c r="E49" s="49">
        <f t="shared" si="2"/>
        <v>0.28237021531854617</v>
      </c>
      <c r="F49" s="49">
        <f t="shared" si="3"/>
        <v>0.37603145924115172</v>
      </c>
      <c r="G49">
        <v>0</v>
      </c>
      <c r="H49" s="51">
        <f>G49/'Parc électrique'!$C$24</f>
        <v>0</v>
      </c>
      <c r="I49" s="14">
        <v>650</v>
      </c>
      <c r="J49" s="14">
        <v>0</v>
      </c>
      <c r="K49" s="14">
        <v>1126</v>
      </c>
      <c r="L49" s="14">
        <v>256</v>
      </c>
      <c r="M49" s="14">
        <f>C49-SUM(D49:L49)</f>
        <v>4187.3415983254399</v>
      </c>
      <c r="P49" s="49">
        <f>D50/('Parc électrique'!$C$22+'Parc électrique'!$C$23)</f>
        <v>0.32187500000000002</v>
      </c>
      <c r="Q49" s="49">
        <f t="shared" si="0"/>
        <v>0.31374468368727354</v>
      </c>
      <c r="R49" s="49">
        <f t="shared" si="1"/>
        <v>0.41781273249016865</v>
      </c>
    </row>
    <row r="50" spans="1:18" x14ac:dyDescent="0.3">
      <c r="A50" s="35">
        <f t="shared" si="4"/>
        <v>44017</v>
      </c>
      <c r="B50" s="36">
        <v>0.95833333333333337</v>
      </c>
      <c r="C50">
        <v>8178</v>
      </c>
      <c r="D50">
        <v>2060</v>
      </c>
      <c r="E50" s="49">
        <f t="shared" si="2"/>
        <v>0.31374468368727354</v>
      </c>
      <c r="F50" s="49">
        <f t="shared" si="3"/>
        <v>0.41781273249016865</v>
      </c>
      <c r="G50">
        <v>0</v>
      </c>
      <c r="H50" s="51">
        <f>G50/'Parc électrique'!$C$24</f>
        <v>0</v>
      </c>
      <c r="I50" s="14">
        <v>650</v>
      </c>
      <c r="J50" s="14">
        <v>0</v>
      </c>
      <c r="K50" s="14">
        <v>1037</v>
      </c>
      <c r="L50" s="14">
        <v>243</v>
      </c>
      <c r="M50" s="14">
        <f>C50-SUM(D50:L50)</f>
        <v>4187.2684425838224</v>
      </c>
      <c r="P50" s="49">
        <f>D51/('Parc électrique'!$C$22+'Parc électrique'!$C$23)</f>
        <v>0.30046875000000001</v>
      </c>
      <c r="Q50" s="49">
        <f t="shared" si="0"/>
        <v>0.29287913918962477</v>
      </c>
      <c r="R50" s="49">
        <f t="shared" si="1"/>
        <v>0.39002615756242442</v>
      </c>
    </row>
    <row r="51" spans="1:18" x14ac:dyDescent="0.3">
      <c r="A51" s="35">
        <f t="shared" si="4"/>
        <v>44018</v>
      </c>
      <c r="B51" s="36">
        <v>0</v>
      </c>
      <c r="C51">
        <v>7505</v>
      </c>
      <c r="D51">
        <v>1923</v>
      </c>
      <c r="E51" s="49">
        <f t="shared" si="2"/>
        <v>0.29287913918962477</v>
      </c>
      <c r="F51" s="49">
        <f t="shared" si="3"/>
        <v>0.39002615756242442</v>
      </c>
      <c r="G51">
        <v>0</v>
      </c>
      <c r="H51" s="51">
        <f>G51/'Parc électrique'!$C$24</f>
        <v>0</v>
      </c>
      <c r="I51" s="14">
        <v>650</v>
      </c>
      <c r="J51" s="14">
        <v>0</v>
      </c>
      <c r="K51" s="14">
        <v>-110</v>
      </c>
      <c r="L51" s="14">
        <v>240</v>
      </c>
      <c r="M51" s="14">
        <f>C51-SUM(D51:L51)</f>
        <v>4801.3170947032477</v>
      </c>
      <c r="P51" s="49">
        <f>D52/('Parc électrique'!$C$22+'Parc électrique'!$C$23)</f>
        <v>0.28453125000000001</v>
      </c>
      <c r="Q51" s="49">
        <f t="shared" si="0"/>
        <v>0.27734420824976946</v>
      </c>
      <c r="R51" s="49">
        <f t="shared" si="1"/>
        <v>0.36933834265271703</v>
      </c>
    </row>
    <row r="52" spans="1:18" x14ac:dyDescent="0.3">
      <c r="A52" s="35">
        <f t="shared" si="4"/>
        <v>44018</v>
      </c>
      <c r="B52" s="36">
        <v>4.1666666666666664E-2</v>
      </c>
      <c r="C52">
        <v>7110</v>
      </c>
      <c r="D52">
        <v>1821</v>
      </c>
      <c r="E52" s="49">
        <f t="shared" si="2"/>
        <v>0.27734420824976946</v>
      </c>
      <c r="F52" s="49">
        <f t="shared" si="3"/>
        <v>0.36933834265271703</v>
      </c>
      <c r="G52">
        <v>0</v>
      </c>
      <c r="H52" s="51">
        <f>G52/'Parc électrique'!$C$24</f>
        <v>0</v>
      </c>
      <c r="I52" s="14">
        <v>650</v>
      </c>
      <c r="J52" s="14">
        <v>0</v>
      </c>
      <c r="K52" s="14">
        <v>-401</v>
      </c>
      <c r="L52" s="14">
        <v>238</v>
      </c>
      <c r="M52" s="14">
        <f>C52-SUM(D52:L52)</f>
        <v>4801.3533174490976</v>
      </c>
      <c r="P52" s="49">
        <f>D53/('Parc électrique'!$C$22+'Parc électrique'!$C$23)</f>
        <v>0.20515625000000001</v>
      </c>
      <c r="Q52" s="49">
        <f t="shared" si="0"/>
        <v>0.1999741600395098</v>
      </c>
      <c r="R52" s="49">
        <f t="shared" si="1"/>
        <v>0.26630491153378227</v>
      </c>
    </row>
    <row r="53" spans="1:18" x14ac:dyDescent="0.3">
      <c r="A53" s="35">
        <f t="shared" si="4"/>
        <v>44018</v>
      </c>
      <c r="B53" s="36">
        <v>8.3333333333333329E-2</v>
      </c>
      <c r="C53">
        <v>6784</v>
      </c>
      <c r="D53">
        <v>1313</v>
      </c>
      <c r="E53" s="49">
        <f t="shared" si="2"/>
        <v>0.1999741600395098</v>
      </c>
      <c r="F53" s="49">
        <f t="shared" si="3"/>
        <v>0.26630491153378227</v>
      </c>
      <c r="G53">
        <v>0</v>
      </c>
      <c r="H53" s="51">
        <f>G53/'Parc électrique'!$C$24</f>
        <v>0</v>
      </c>
      <c r="I53" s="14">
        <v>650</v>
      </c>
      <c r="J53" s="14">
        <v>0</v>
      </c>
      <c r="K53" s="14">
        <v>-216</v>
      </c>
      <c r="L53" s="14">
        <v>235</v>
      </c>
      <c r="M53" s="14">
        <f>C53-SUM(D53:L53)</f>
        <v>4801.5337209284262</v>
      </c>
      <c r="P53" s="49">
        <f>D54/('Parc électrique'!$C$22+'Parc électrique'!$C$23)</f>
        <v>0.18765625</v>
      </c>
      <c r="Q53" s="49">
        <f t="shared" si="0"/>
        <v>0.18291619665457065</v>
      </c>
      <c r="R53" s="49">
        <f t="shared" si="1"/>
        <v>0.24358887947606433</v>
      </c>
    </row>
    <row r="54" spans="1:18" x14ac:dyDescent="0.3">
      <c r="A54" s="35">
        <f t="shared" si="4"/>
        <v>44018</v>
      </c>
      <c r="B54" s="36">
        <v>0.125</v>
      </c>
      <c r="C54">
        <v>6441</v>
      </c>
      <c r="D54">
        <v>1201</v>
      </c>
      <c r="E54" s="49">
        <f t="shared" si="2"/>
        <v>0.18291619665457065</v>
      </c>
      <c r="F54" s="49">
        <f t="shared" si="3"/>
        <v>0.24358887947606433</v>
      </c>
      <c r="G54">
        <v>0</v>
      </c>
      <c r="H54" s="51">
        <f>G54/'Parc électrique'!$C$24</f>
        <v>0</v>
      </c>
      <c r="I54" s="14">
        <v>650</v>
      </c>
      <c r="J54" s="14">
        <v>0</v>
      </c>
      <c r="K54" s="14">
        <v>-447</v>
      </c>
      <c r="L54" s="14">
        <v>235</v>
      </c>
      <c r="M54" s="14">
        <f>C54-SUM(D54:L54)</f>
        <v>4801.5734949238695</v>
      </c>
      <c r="P54" s="49">
        <f>D55/('Parc électrique'!$C$22+'Parc électrique'!$C$23)</f>
        <v>0.18687500000000001</v>
      </c>
      <c r="Q54" s="49">
        <f t="shared" si="0"/>
        <v>0.18215468043202873</v>
      </c>
      <c r="R54" s="49">
        <f t="shared" si="1"/>
        <v>0.24257477090205906</v>
      </c>
    </row>
    <row r="55" spans="1:18" x14ac:dyDescent="0.3">
      <c r="A55" s="35">
        <f t="shared" si="4"/>
        <v>44018</v>
      </c>
      <c r="B55" s="36">
        <v>0.16666666666666666</v>
      </c>
      <c r="C55">
        <v>6433</v>
      </c>
      <c r="D55">
        <v>1196</v>
      </c>
      <c r="E55" s="49">
        <f t="shared" si="2"/>
        <v>0.18215468043202873</v>
      </c>
      <c r="F55" s="49">
        <f t="shared" si="3"/>
        <v>0.24257477090205906</v>
      </c>
      <c r="G55">
        <v>0</v>
      </c>
      <c r="H55" s="51">
        <f>G55/'Parc électrique'!$C$24</f>
        <v>0</v>
      </c>
      <c r="I55" s="14">
        <v>650</v>
      </c>
      <c r="J55" s="14">
        <v>0</v>
      </c>
      <c r="K55" s="14">
        <v>-455</v>
      </c>
      <c r="L55" s="14">
        <v>240</v>
      </c>
      <c r="M55" s="14">
        <f>C55-SUM(D55:L55)</f>
        <v>4801.5752705486657</v>
      </c>
      <c r="P55" s="49">
        <f>D56/('Parc électrique'!$C$22+'Parc électrique'!$C$23)</f>
        <v>0.17921875000000001</v>
      </c>
      <c r="Q55" s="49">
        <f t="shared" si="0"/>
        <v>0.17469182145111786</v>
      </c>
      <c r="R55" s="49">
        <f t="shared" si="1"/>
        <v>0.23263650687680748</v>
      </c>
    </row>
    <row r="56" spans="1:18" x14ac:dyDescent="0.3">
      <c r="A56" s="35">
        <f t="shared" si="4"/>
        <v>44018</v>
      </c>
      <c r="B56" s="36">
        <v>0.20833333333333334</v>
      </c>
      <c r="C56">
        <v>6791</v>
      </c>
      <c r="D56">
        <v>1147</v>
      </c>
      <c r="E56" s="49">
        <f t="shared" si="2"/>
        <v>0.17469182145111786</v>
      </c>
      <c r="F56" s="49">
        <f t="shared" si="3"/>
        <v>0.23263650687680748</v>
      </c>
      <c r="G56">
        <v>0</v>
      </c>
      <c r="H56" s="51">
        <f>G56/'Parc électrique'!$C$24</f>
        <v>0</v>
      </c>
      <c r="I56" s="14">
        <v>650</v>
      </c>
      <c r="J56" s="14">
        <v>0</v>
      </c>
      <c r="K56" s="14">
        <v>-58</v>
      </c>
      <c r="L56" s="14">
        <v>250</v>
      </c>
      <c r="M56" s="14">
        <f>C56-SUM(D56:L56)</f>
        <v>4801.5926716716722</v>
      </c>
      <c r="P56" s="49">
        <f>D57/('Parc électrique'!$C$22+'Parc électrique'!$C$23)</f>
        <v>0.17015625000000001</v>
      </c>
      <c r="Q56" s="49">
        <f t="shared" si="0"/>
        <v>0.16585823326963151</v>
      </c>
      <c r="R56" s="49">
        <f t="shared" si="1"/>
        <v>0.22087284741834645</v>
      </c>
    </row>
    <row r="57" spans="1:18" x14ac:dyDescent="0.3">
      <c r="A57" s="35">
        <f t="shared" si="4"/>
        <v>44018</v>
      </c>
      <c r="B57" s="36">
        <v>0.25</v>
      </c>
      <c r="C57">
        <v>7481</v>
      </c>
      <c r="D57">
        <v>1089</v>
      </c>
      <c r="E57" s="49">
        <f t="shared" si="2"/>
        <v>0.16585823326963151</v>
      </c>
      <c r="F57" s="49">
        <f t="shared" si="3"/>
        <v>0.22087284741834645</v>
      </c>
      <c r="G57">
        <v>42</v>
      </c>
      <c r="H57" s="51">
        <f>G57/'Parc électrique'!$C$24</f>
        <v>1.4E-2</v>
      </c>
      <c r="I57" s="14">
        <v>650</v>
      </c>
      <c r="J57" s="14">
        <v>611</v>
      </c>
      <c r="K57" s="14">
        <v>0</v>
      </c>
      <c r="L57" s="14">
        <v>287</v>
      </c>
      <c r="M57" s="14">
        <f>C57-SUM(D57:L57)</f>
        <v>4801.5992689193117</v>
      </c>
      <c r="P57" s="49">
        <f>D58/('Parc électrique'!$C$22+'Parc électrique'!$C$23)</f>
        <v>0.15859375000000001</v>
      </c>
      <c r="Q57" s="49">
        <f t="shared" si="0"/>
        <v>0.15458779317601098</v>
      </c>
      <c r="R57" s="49">
        <f t="shared" si="1"/>
        <v>0.20586404052306853</v>
      </c>
    </row>
    <row r="58" spans="1:18" x14ac:dyDescent="0.3">
      <c r="A58" s="35">
        <f t="shared" si="4"/>
        <v>44018</v>
      </c>
      <c r="B58" s="36">
        <v>0.29166666666666669</v>
      </c>
      <c r="C58">
        <v>8365</v>
      </c>
      <c r="D58">
        <v>1015</v>
      </c>
      <c r="E58" s="49">
        <f t="shared" si="2"/>
        <v>0.15458779317601098</v>
      </c>
      <c r="F58" s="49">
        <f t="shared" si="3"/>
        <v>0.20586404052306853</v>
      </c>
      <c r="G58">
        <v>259</v>
      </c>
      <c r="H58" s="51">
        <f>G58/'Parc électrique'!$C$24</f>
        <v>8.6333333333333331E-2</v>
      </c>
      <c r="I58" s="14">
        <v>650</v>
      </c>
      <c r="J58" s="14">
        <v>0</v>
      </c>
      <c r="K58" s="14">
        <v>587</v>
      </c>
      <c r="L58" s="14">
        <v>311</v>
      </c>
      <c r="M58" s="14">
        <f>C58-SUM(D58:L58)</f>
        <v>5542.5532148329676</v>
      </c>
      <c r="P58" s="49">
        <f>D59/('Parc électrique'!$C$22+'Parc électrique'!$C$23)</f>
        <v>0.16125</v>
      </c>
      <c r="Q58" s="49">
        <f t="shared" si="0"/>
        <v>0.15717694833265355</v>
      </c>
      <c r="R58" s="49">
        <f t="shared" si="1"/>
        <v>0.20931200967468644</v>
      </c>
    </row>
    <row r="59" spans="1:18" x14ac:dyDescent="0.3">
      <c r="A59" s="35">
        <f t="shared" si="4"/>
        <v>44018</v>
      </c>
      <c r="B59" s="36">
        <v>0.33333333333333331</v>
      </c>
      <c r="C59">
        <v>8965</v>
      </c>
      <c r="D59">
        <v>1032</v>
      </c>
      <c r="E59" s="49">
        <f t="shared" si="2"/>
        <v>0.15717694833265355</v>
      </c>
      <c r="F59" s="49">
        <f t="shared" si="3"/>
        <v>0.20931200967468644</v>
      </c>
      <c r="G59">
        <v>666</v>
      </c>
      <c r="H59" s="51">
        <f>G59/'Parc électrique'!$C$24</f>
        <v>0.222</v>
      </c>
      <c r="I59" s="14">
        <v>650</v>
      </c>
      <c r="J59" s="14">
        <v>1257</v>
      </c>
      <c r="K59" s="14">
        <v>0</v>
      </c>
      <c r="L59" s="14">
        <v>318</v>
      </c>
      <c r="M59" s="14">
        <f>C59-SUM(D59:L59)</f>
        <v>5041.4115110419925</v>
      </c>
      <c r="P59" s="49">
        <f>D60/('Parc électrique'!$C$22+'Parc électrique'!$C$23)</f>
        <v>0.15671874999999999</v>
      </c>
      <c r="Q59" s="49">
        <f t="shared" si="0"/>
        <v>0.15276015424191036</v>
      </c>
      <c r="R59" s="49">
        <f t="shared" si="1"/>
        <v>0.20343017994545587</v>
      </c>
    </row>
    <row r="60" spans="1:18" x14ac:dyDescent="0.3">
      <c r="A60" s="35">
        <f t="shared" si="4"/>
        <v>44018</v>
      </c>
      <c r="B60" s="36">
        <v>0.375</v>
      </c>
      <c r="C60">
        <v>9394</v>
      </c>
      <c r="D60">
        <v>1003</v>
      </c>
      <c r="E60" s="49">
        <f t="shared" si="2"/>
        <v>0.15276015424191036</v>
      </c>
      <c r="F60" s="49">
        <f t="shared" si="3"/>
        <v>0.20343017994545587</v>
      </c>
      <c r="G60">
        <v>1195</v>
      </c>
      <c r="H60" s="51">
        <f>G60/'Parc électrique'!$C$24</f>
        <v>0.39833333333333332</v>
      </c>
      <c r="I60" s="14">
        <v>650</v>
      </c>
      <c r="J60" s="14">
        <v>1187</v>
      </c>
      <c r="K60" s="14">
        <v>0</v>
      </c>
      <c r="L60" s="14">
        <v>317</v>
      </c>
      <c r="M60" s="14">
        <f>C60-SUM(D60:L60)</f>
        <v>5041.2454763324786</v>
      </c>
      <c r="P60" s="49">
        <f>D61/('Parc électrique'!$C$22+'Parc électrique'!$C$23)</f>
        <v>0.16718749999999999</v>
      </c>
      <c r="Q60" s="49">
        <f t="shared" si="0"/>
        <v>0.16296447162397218</v>
      </c>
      <c r="R60" s="49">
        <f t="shared" si="1"/>
        <v>0.21701923483712643</v>
      </c>
    </row>
    <row r="61" spans="1:18" x14ac:dyDescent="0.3">
      <c r="A61" s="35">
        <f t="shared" si="4"/>
        <v>44018</v>
      </c>
      <c r="B61" s="36">
        <v>0.41666666666666669</v>
      </c>
      <c r="C61">
        <v>9645</v>
      </c>
      <c r="D61">
        <v>1070</v>
      </c>
      <c r="E61" s="49">
        <f t="shared" si="2"/>
        <v>0.16296447162397218</v>
      </c>
      <c r="F61" s="49">
        <f t="shared" si="3"/>
        <v>0.21701923483712643</v>
      </c>
      <c r="G61">
        <v>1651</v>
      </c>
      <c r="H61" s="51">
        <f>G61/'Parc électrique'!$C$24</f>
        <v>0.55033333333333334</v>
      </c>
      <c r="I61" s="14">
        <v>650</v>
      </c>
      <c r="J61" s="14">
        <v>0</v>
      </c>
      <c r="K61" s="14">
        <v>0</v>
      </c>
      <c r="L61" s="14">
        <v>314</v>
      </c>
      <c r="M61" s="14">
        <f>C61-SUM(D61:L61)</f>
        <v>5959.0696829602057</v>
      </c>
      <c r="P61" s="49">
        <f>D62/('Parc électrique'!$C$22+'Parc électrique'!$C$23)</f>
        <v>0.18265624999999999</v>
      </c>
      <c r="Q61" s="49">
        <f t="shared" si="0"/>
        <v>0.1780424928303023</v>
      </c>
      <c r="R61" s="49">
        <f t="shared" si="1"/>
        <v>0.23709858460243063</v>
      </c>
    </row>
    <row r="62" spans="1:18" x14ac:dyDescent="0.3">
      <c r="A62" s="35">
        <f t="shared" si="4"/>
        <v>44018</v>
      </c>
      <c r="B62" s="36">
        <v>0.45833333333333331</v>
      </c>
      <c r="C62">
        <v>9866</v>
      </c>
      <c r="D62">
        <v>1169</v>
      </c>
      <c r="E62" s="49">
        <f t="shared" si="2"/>
        <v>0.1780424928303023</v>
      </c>
      <c r="F62" s="49">
        <f t="shared" si="3"/>
        <v>0.23709858460243063</v>
      </c>
      <c r="G62">
        <v>1994</v>
      </c>
      <c r="H62" s="51">
        <f>G62/'Parc électrique'!$C$24</f>
        <v>0.66466666666666663</v>
      </c>
      <c r="I62" s="14">
        <v>650</v>
      </c>
      <c r="J62" s="14">
        <v>698</v>
      </c>
      <c r="K62" s="14">
        <v>0</v>
      </c>
      <c r="L62" s="14">
        <v>313</v>
      </c>
      <c r="M62" s="14">
        <f>C62-SUM(D62:L62)</f>
        <v>5040.9201922559005</v>
      </c>
      <c r="P62" s="49">
        <f>D63/('Parc électrique'!$C$22+'Parc électrique'!$C$23)</f>
        <v>0.2146875</v>
      </c>
      <c r="Q62" s="49">
        <f t="shared" si="0"/>
        <v>0.20926465795452129</v>
      </c>
      <c r="R62" s="49">
        <f t="shared" si="1"/>
        <v>0.27867703613664646</v>
      </c>
    </row>
    <row r="63" spans="1:18" x14ac:dyDescent="0.3">
      <c r="A63" s="35">
        <f t="shared" si="4"/>
        <v>44018</v>
      </c>
      <c r="B63" s="36">
        <v>0.5</v>
      </c>
      <c r="C63">
        <v>10029</v>
      </c>
      <c r="D63">
        <v>1374</v>
      </c>
      <c r="E63" s="49">
        <f t="shared" si="2"/>
        <v>0.20926465795452129</v>
      </c>
      <c r="F63" s="49">
        <f t="shared" si="3"/>
        <v>0.27867703613664646</v>
      </c>
      <c r="G63">
        <v>2224</v>
      </c>
      <c r="H63" s="51">
        <f>G63/'Parc électrique'!$C$24</f>
        <v>0.74133333333333329</v>
      </c>
      <c r="I63" s="14">
        <v>650</v>
      </c>
      <c r="J63" s="14">
        <v>591</v>
      </c>
      <c r="K63" s="14">
        <v>0</v>
      </c>
      <c r="L63" s="14">
        <v>308</v>
      </c>
      <c r="M63" s="14">
        <f>C63-SUM(D63:L63)</f>
        <v>4880.7707249725754</v>
      </c>
      <c r="P63" s="49">
        <f>D64/('Parc électrique'!$C$22+'Parc électrique'!$C$23)</f>
        <v>0.20890624999999999</v>
      </c>
      <c r="Q63" s="49">
        <f t="shared" si="0"/>
        <v>0.20362943790771101</v>
      </c>
      <c r="R63" s="49">
        <f t="shared" si="1"/>
        <v>0.27117263268900749</v>
      </c>
    </row>
    <row r="64" spans="1:18" x14ac:dyDescent="0.3">
      <c r="A64" s="35">
        <f t="shared" si="4"/>
        <v>44018</v>
      </c>
      <c r="B64" s="36">
        <v>0.54166666666666663</v>
      </c>
      <c r="C64">
        <v>9935</v>
      </c>
      <c r="D64">
        <v>1337</v>
      </c>
      <c r="E64" s="49">
        <f t="shared" si="2"/>
        <v>0.20362943790771101</v>
      </c>
      <c r="F64" s="49">
        <f t="shared" si="3"/>
        <v>0.27117263268900749</v>
      </c>
      <c r="G64">
        <v>2345</v>
      </c>
      <c r="H64" s="51">
        <f>G64/'Parc électrique'!$C$24</f>
        <v>0.78166666666666662</v>
      </c>
      <c r="I64" s="14">
        <v>650</v>
      </c>
      <c r="J64" s="14">
        <v>417</v>
      </c>
      <c r="K64" s="14">
        <v>0</v>
      </c>
      <c r="L64" s="14">
        <v>304</v>
      </c>
      <c r="M64" s="14">
        <f>C64-SUM(D64:L64)</f>
        <v>4880.7435312627367</v>
      </c>
      <c r="P64" s="49">
        <f>D65/('Parc électrique'!$C$22+'Parc électrique'!$C$23)</f>
        <v>0.22437499999999999</v>
      </c>
      <c r="Q64" s="49">
        <f t="shared" si="0"/>
        <v>0.21870745911404116</v>
      </c>
      <c r="R64" s="49">
        <f t="shared" si="1"/>
        <v>0.29125198245431172</v>
      </c>
    </row>
    <row r="65" spans="1:18" x14ac:dyDescent="0.3">
      <c r="A65" s="35">
        <f t="shared" si="4"/>
        <v>44018</v>
      </c>
      <c r="B65" s="36">
        <v>0.58333333333333337</v>
      </c>
      <c r="C65">
        <v>9915</v>
      </c>
      <c r="D65">
        <v>1436</v>
      </c>
      <c r="E65" s="49">
        <f t="shared" si="2"/>
        <v>0.21870745911404116</v>
      </c>
      <c r="F65" s="49">
        <f t="shared" si="3"/>
        <v>0.29125198245431172</v>
      </c>
      <c r="G65">
        <v>2412</v>
      </c>
      <c r="H65" s="51">
        <f>G65/'Parc électrique'!$C$24</f>
        <v>0.80400000000000005</v>
      </c>
      <c r="I65" s="14">
        <v>650</v>
      </c>
      <c r="J65" s="14">
        <v>231</v>
      </c>
      <c r="K65" s="14">
        <v>0</v>
      </c>
      <c r="L65" s="14">
        <v>304</v>
      </c>
      <c r="M65" s="14">
        <f>C65-SUM(D65:L65)</f>
        <v>4880.6860405584321</v>
      </c>
      <c r="P65" s="49">
        <f>D66/('Parc électrique'!$C$22+'Parc électrique'!$C$23)</f>
        <v>0.23093749999999999</v>
      </c>
      <c r="Q65" s="49">
        <f t="shared" si="0"/>
        <v>0.22510419538339335</v>
      </c>
      <c r="R65" s="49">
        <f t="shared" si="1"/>
        <v>0.29977049447595594</v>
      </c>
    </row>
    <row r="66" spans="1:18" x14ac:dyDescent="0.3">
      <c r="A66" s="35">
        <f t="shared" si="4"/>
        <v>44018</v>
      </c>
      <c r="B66" s="36">
        <v>0.625</v>
      </c>
      <c r="C66">
        <v>9675</v>
      </c>
      <c r="D66">
        <v>1478</v>
      </c>
      <c r="E66" s="49">
        <f t="shared" si="2"/>
        <v>0.22510419538339335</v>
      </c>
      <c r="F66" s="49">
        <f t="shared" si="3"/>
        <v>0.29977049447595594</v>
      </c>
      <c r="G66">
        <v>2293</v>
      </c>
      <c r="H66" s="51">
        <f>G66/'Parc électrique'!$C$24</f>
        <v>0.76433333333333331</v>
      </c>
      <c r="I66" s="14">
        <v>650</v>
      </c>
      <c r="J66" s="14">
        <v>0</v>
      </c>
      <c r="K66" s="14">
        <v>0</v>
      </c>
      <c r="L66" s="14">
        <v>304</v>
      </c>
      <c r="M66" s="14">
        <f>C66-SUM(D66:L66)</f>
        <v>4948.7107919768068</v>
      </c>
      <c r="P66" s="49">
        <f>D67/('Parc électrique'!$C$22+'Parc électrique'!$C$23)</f>
        <v>0.21406249999999999</v>
      </c>
      <c r="Q66" s="49">
        <f t="shared" si="0"/>
        <v>0.20865544497648775</v>
      </c>
      <c r="R66" s="49">
        <f t="shared" si="1"/>
        <v>0.27786574927744223</v>
      </c>
    </row>
    <row r="67" spans="1:18" x14ac:dyDescent="0.3">
      <c r="A67" s="35">
        <f t="shared" si="4"/>
        <v>44018</v>
      </c>
      <c r="B67" s="36">
        <v>0.66666666666666663</v>
      </c>
      <c r="C67">
        <v>9456</v>
      </c>
      <c r="D67">
        <v>1370</v>
      </c>
      <c r="E67" s="49">
        <f t="shared" si="2"/>
        <v>0.20865544497648775</v>
      </c>
      <c r="F67" s="49">
        <f t="shared" si="3"/>
        <v>0.27786574927744223</v>
      </c>
      <c r="G67">
        <v>2117</v>
      </c>
      <c r="H67" s="51">
        <f>G67/'Parc électrique'!$C$24</f>
        <v>0.70566666666666666</v>
      </c>
      <c r="I67" s="14">
        <v>650</v>
      </c>
      <c r="J67" s="14">
        <v>136</v>
      </c>
      <c r="K67" s="14">
        <v>0</v>
      </c>
      <c r="L67" s="14">
        <v>301</v>
      </c>
      <c r="M67" s="14">
        <f>C67-SUM(D67:L67)</f>
        <v>4880.807812139079</v>
      </c>
      <c r="P67" s="49">
        <f>D68/('Parc électrique'!$C$22+'Parc électrique'!$C$23)</f>
        <v>0.18171875000000001</v>
      </c>
      <c r="Q67" s="49">
        <f t="shared" ref="Q67:Q130" si="5">P67/$T$3*$T$8</f>
        <v>0.17712867336325203</v>
      </c>
      <c r="R67" s="49">
        <f t="shared" ref="R67:R130" si="6">P67/$T$3*$T$4</f>
        <v>0.23588165431362437</v>
      </c>
    </row>
    <row r="68" spans="1:18" x14ac:dyDescent="0.3">
      <c r="A68" s="35">
        <f t="shared" si="4"/>
        <v>44018</v>
      </c>
      <c r="B68" s="36">
        <v>0.70833333333333337</v>
      </c>
      <c r="C68">
        <v>9304</v>
      </c>
      <c r="D68">
        <v>1163</v>
      </c>
      <c r="E68" s="49">
        <f t="shared" ref="E68:E131" si="7">P67/$T$3*$T$8</f>
        <v>0.17712867336325203</v>
      </c>
      <c r="F68" s="49">
        <f t="shared" ref="F68:F131" si="8">P67/$T$3*$T$4</f>
        <v>0.23588165431362437</v>
      </c>
      <c r="G68">
        <v>1752</v>
      </c>
      <c r="H68" s="51">
        <f>G68/'Parc électrique'!$C$24</f>
        <v>0.58399999999999996</v>
      </c>
      <c r="I68" s="14">
        <v>650</v>
      </c>
      <c r="J68" s="14">
        <v>560</v>
      </c>
      <c r="K68" s="14">
        <v>0</v>
      </c>
      <c r="L68" s="14">
        <v>297</v>
      </c>
      <c r="M68" s="14">
        <f>C68-SUM(D68:L68)</f>
        <v>4881.0029896723236</v>
      </c>
      <c r="P68" s="49">
        <f>D69/('Parc électrique'!$C$22+'Parc électrique'!$C$23)</f>
        <v>0.14765624999999999</v>
      </c>
      <c r="Q68" s="49">
        <f t="shared" si="5"/>
        <v>0.14392656606042403</v>
      </c>
      <c r="R68" s="49">
        <f t="shared" si="6"/>
        <v>0.19166652048699481</v>
      </c>
    </row>
    <row r="69" spans="1:18" x14ac:dyDescent="0.3">
      <c r="A69" s="35">
        <f t="shared" si="4"/>
        <v>44018</v>
      </c>
      <c r="B69" s="36">
        <v>0.75</v>
      </c>
      <c r="C69">
        <v>9356</v>
      </c>
      <c r="D69">
        <v>945</v>
      </c>
      <c r="E69" s="49">
        <f t="shared" si="7"/>
        <v>0.14392656606042403</v>
      </c>
      <c r="F69" s="49">
        <f t="shared" si="8"/>
        <v>0.19166652048699481</v>
      </c>
      <c r="G69">
        <v>1243</v>
      </c>
      <c r="H69" s="51">
        <f>G69/'Parc électrique'!$C$24</f>
        <v>0.41433333333333333</v>
      </c>
      <c r="I69" s="14">
        <v>650</v>
      </c>
      <c r="J69" s="14">
        <v>1342</v>
      </c>
      <c r="K69" s="14">
        <v>0</v>
      </c>
      <c r="L69" s="14">
        <v>294</v>
      </c>
      <c r="M69" s="14">
        <f>C69-SUM(D69:L69)</f>
        <v>4881.2500735801195</v>
      </c>
      <c r="P69" s="49">
        <f>D70/('Parc électrique'!$C$22+'Parc électrique'!$C$23)</f>
        <v>0.113125</v>
      </c>
      <c r="Q69" s="49">
        <f t="shared" si="5"/>
        <v>0.1102675490240709</v>
      </c>
      <c r="R69" s="49">
        <f t="shared" si="6"/>
        <v>0.14684292151596218</v>
      </c>
    </row>
    <row r="70" spans="1:18" x14ac:dyDescent="0.3">
      <c r="A70" s="35">
        <f t="shared" si="4"/>
        <v>44018</v>
      </c>
      <c r="B70" s="36">
        <v>0.79166666666666663</v>
      </c>
      <c r="C70">
        <v>9227</v>
      </c>
      <c r="D70">
        <v>724</v>
      </c>
      <c r="E70" s="49">
        <f t="shared" si="7"/>
        <v>0.1102675490240709</v>
      </c>
      <c r="F70" s="49">
        <f t="shared" si="8"/>
        <v>0.14684292151596218</v>
      </c>
      <c r="G70">
        <v>688</v>
      </c>
      <c r="H70" s="51">
        <f>G70/'Parc électrique'!$C$24</f>
        <v>0.22933333333333333</v>
      </c>
      <c r="I70" s="14">
        <v>650</v>
      </c>
      <c r="J70" s="14">
        <v>1725</v>
      </c>
      <c r="K70" s="14">
        <v>0</v>
      </c>
      <c r="L70" s="14">
        <v>275</v>
      </c>
      <c r="M70" s="14">
        <f>C70-SUM(D70:L70)</f>
        <v>5164.513556196127</v>
      </c>
      <c r="P70" s="49">
        <f>D71/('Parc électrique'!$C$22+'Parc électrique'!$C$23)</f>
        <v>8.2187499999999997E-2</v>
      </c>
      <c r="Q70" s="49">
        <f t="shared" si="5"/>
        <v>8.0111506611410629E-2</v>
      </c>
      <c r="R70" s="49">
        <f t="shared" si="6"/>
        <v>0.10668422198535374</v>
      </c>
    </row>
    <row r="71" spans="1:18" x14ac:dyDescent="0.3">
      <c r="A71" s="35">
        <f t="shared" si="4"/>
        <v>44018</v>
      </c>
      <c r="B71" s="36">
        <v>0.83333333333333337</v>
      </c>
      <c r="C71">
        <v>8685</v>
      </c>
      <c r="D71">
        <v>526</v>
      </c>
      <c r="E71" s="49">
        <f t="shared" si="7"/>
        <v>8.0111506611410629E-2</v>
      </c>
      <c r="F71" s="49">
        <f t="shared" si="8"/>
        <v>0.10668422198535374</v>
      </c>
      <c r="G71">
        <v>245</v>
      </c>
      <c r="H71" s="51">
        <f>G71/'Parc électrique'!$C$24</f>
        <v>8.1666666666666665E-2</v>
      </c>
      <c r="I71" s="14">
        <v>650</v>
      </c>
      <c r="J71" s="14">
        <v>1725</v>
      </c>
      <c r="K71" s="14">
        <v>0</v>
      </c>
      <c r="L71" s="14">
        <v>262</v>
      </c>
      <c r="M71" s="14">
        <f>C71-SUM(D71:L71)</f>
        <v>5276.7315376047363</v>
      </c>
      <c r="P71" s="49">
        <f>D72/('Parc électrique'!$C$22+'Parc électrique'!$C$23)</f>
        <v>7.3593749999999999E-2</v>
      </c>
      <c r="Q71" s="49">
        <f t="shared" si="5"/>
        <v>7.1734828163449435E-2</v>
      </c>
      <c r="R71" s="49">
        <f t="shared" si="6"/>
        <v>9.5529027671295827E-2</v>
      </c>
    </row>
    <row r="72" spans="1:18" x14ac:dyDescent="0.3">
      <c r="A72" s="35">
        <f t="shared" si="4"/>
        <v>44018</v>
      </c>
      <c r="B72" s="36">
        <v>0.875</v>
      </c>
      <c r="C72">
        <v>8365</v>
      </c>
      <c r="D72">
        <v>471</v>
      </c>
      <c r="E72" s="49">
        <f t="shared" si="7"/>
        <v>7.1734828163449435E-2</v>
      </c>
      <c r="F72" s="49">
        <f t="shared" si="8"/>
        <v>9.5529027671295827E-2</v>
      </c>
      <c r="G72">
        <v>27</v>
      </c>
      <c r="H72" s="51">
        <f>G72/'Parc électrique'!$C$24</f>
        <v>8.9999999999999993E-3</v>
      </c>
      <c r="I72" s="14">
        <v>650</v>
      </c>
      <c r="J72" s="14">
        <v>1725</v>
      </c>
      <c r="K72" s="14">
        <v>0</v>
      </c>
      <c r="L72" s="14">
        <v>255</v>
      </c>
      <c r="M72" s="14">
        <f>C72-SUM(D72:L72)</f>
        <v>5236.8237361441652</v>
      </c>
      <c r="P72" s="49">
        <f>D73/('Parc électrique'!$C$22+'Parc électrique'!$C$23)</f>
        <v>6.2968750000000004E-2</v>
      </c>
      <c r="Q72" s="49">
        <f t="shared" si="5"/>
        <v>6.1378207536879247E-2</v>
      </c>
      <c r="R72" s="49">
        <f t="shared" si="6"/>
        <v>8.1737151064824251E-2</v>
      </c>
    </row>
    <row r="73" spans="1:18" x14ac:dyDescent="0.3">
      <c r="A73" s="35">
        <f t="shared" si="4"/>
        <v>44018</v>
      </c>
      <c r="B73" s="36">
        <v>0.91666666666666663</v>
      </c>
      <c r="C73">
        <v>8809</v>
      </c>
      <c r="D73">
        <v>403</v>
      </c>
      <c r="E73" s="49">
        <f t="shared" si="7"/>
        <v>6.1378207536879247E-2</v>
      </c>
      <c r="F73" s="49">
        <f t="shared" si="8"/>
        <v>8.1737151064824251E-2</v>
      </c>
      <c r="G73">
        <v>0</v>
      </c>
      <c r="H73" s="51">
        <f>G73/'Parc électrique'!$C$24</f>
        <v>0</v>
      </c>
      <c r="I73" s="14">
        <v>650</v>
      </c>
      <c r="J73" s="14">
        <v>1725</v>
      </c>
      <c r="K73" s="14">
        <v>0</v>
      </c>
      <c r="L73" s="14">
        <v>251</v>
      </c>
      <c r="M73" s="14">
        <f>C73-SUM(D73:L73)</f>
        <v>5779.8568846413982</v>
      </c>
      <c r="P73" s="49">
        <f>D74/('Parc électrique'!$C$22+'Parc électrique'!$C$23)</f>
        <v>6.4062499999999994E-2</v>
      </c>
      <c r="Q73" s="49">
        <f t="shared" si="5"/>
        <v>6.2444330248437936E-2</v>
      </c>
      <c r="R73" s="49">
        <f t="shared" si="6"/>
        <v>8.3156903068431612E-2</v>
      </c>
    </row>
    <row r="74" spans="1:18" x14ac:dyDescent="0.3">
      <c r="A74" s="35">
        <f t="shared" si="4"/>
        <v>44018</v>
      </c>
      <c r="B74" s="36">
        <v>0.95833333333333337</v>
      </c>
      <c r="C74">
        <v>8832</v>
      </c>
      <c r="D74">
        <v>410</v>
      </c>
      <c r="E74" s="49">
        <f t="shared" si="7"/>
        <v>6.2444330248437936E-2</v>
      </c>
      <c r="F74" s="49">
        <f t="shared" si="8"/>
        <v>8.3156903068431612E-2</v>
      </c>
      <c r="G74">
        <v>0</v>
      </c>
      <c r="H74" s="51">
        <f>G74/'Parc électrique'!$C$24</f>
        <v>0</v>
      </c>
      <c r="I74" s="14">
        <v>650</v>
      </c>
      <c r="J74" s="14">
        <v>1725</v>
      </c>
      <c r="K74" s="14">
        <v>765</v>
      </c>
      <c r="L74" s="14">
        <v>240</v>
      </c>
      <c r="M74" s="14">
        <f>C74-SUM(D74:L74)</f>
        <v>5041.8543987666835</v>
      </c>
      <c r="P74" s="49">
        <f>D75/('Parc électrique'!$C$22+'Parc électrique'!$C$23)</f>
        <v>6.7343749999999994E-2</v>
      </c>
      <c r="Q74" s="49">
        <f t="shared" si="5"/>
        <v>6.5642698383114026E-2</v>
      </c>
      <c r="R74" s="49">
        <f t="shared" si="6"/>
        <v>8.7416159079253722E-2</v>
      </c>
    </row>
    <row r="75" spans="1:18" x14ac:dyDescent="0.3">
      <c r="A75" s="35">
        <f t="shared" si="4"/>
        <v>44019</v>
      </c>
      <c r="B75" s="36">
        <v>0</v>
      </c>
      <c r="C75">
        <v>8086</v>
      </c>
      <c r="D75">
        <v>431</v>
      </c>
      <c r="E75" s="49">
        <f t="shared" si="7"/>
        <v>6.5642698383114026E-2</v>
      </c>
      <c r="F75" s="49">
        <f t="shared" si="8"/>
        <v>8.7416159079253722E-2</v>
      </c>
      <c r="G75">
        <v>0</v>
      </c>
      <c r="H75" s="51">
        <f>G75/'Parc électrique'!$C$24</f>
        <v>0</v>
      </c>
      <c r="I75" s="14">
        <v>650</v>
      </c>
      <c r="J75" s="14">
        <v>1510</v>
      </c>
      <c r="K75" s="14">
        <v>213</v>
      </c>
      <c r="L75" s="14">
        <v>240</v>
      </c>
      <c r="M75" s="14">
        <f>C75-SUM(D75:L75)</f>
        <v>5041.8469411425376</v>
      </c>
      <c r="P75" s="49">
        <f>D76/('Parc électrique'!$C$22+'Parc électrique'!$C$23)</f>
        <v>5.7500000000000002E-2</v>
      </c>
      <c r="Q75" s="49">
        <f t="shared" si="5"/>
        <v>5.6047593979085764E-2</v>
      </c>
      <c r="R75" s="49">
        <f t="shared" si="6"/>
        <v>7.4638391046787406E-2</v>
      </c>
    </row>
    <row r="76" spans="1:18" x14ac:dyDescent="0.3">
      <c r="A76" s="35">
        <f t="shared" si="4"/>
        <v>44019</v>
      </c>
      <c r="B76" s="36">
        <v>4.1666666666666664E-2</v>
      </c>
      <c r="C76">
        <v>7644</v>
      </c>
      <c r="D76">
        <v>368</v>
      </c>
      <c r="E76" s="49">
        <f t="shared" si="7"/>
        <v>5.6047593979085764E-2</v>
      </c>
      <c r="F76" s="49">
        <f t="shared" si="8"/>
        <v>7.4638391046787406E-2</v>
      </c>
      <c r="G76">
        <v>0</v>
      </c>
      <c r="H76" s="51">
        <f>G76/'Parc électrique'!$C$24</f>
        <v>0</v>
      </c>
      <c r="I76" s="14">
        <v>650</v>
      </c>
      <c r="J76" s="14">
        <v>0</v>
      </c>
      <c r="K76" s="14">
        <v>631</v>
      </c>
      <c r="L76" s="14">
        <v>239</v>
      </c>
      <c r="M76" s="14">
        <f>C76-SUM(D76:L76)</f>
        <v>5755.8693140149744</v>
      </c>
      <c r="P76" s="49">
        <f>D77/('Parc électrique'!$C$22+'Parc électrique'!$C$23)</f>
        <v>7.5156249999999994E-2</v>
      </c>
      <c r="Q76" s="49">
        <f t="shared" si="5"/>
        <v>7.3257860608533287E-2</v>
      </c>
      <c r="R76" s="49">
        <f t="shared" si="6"/>
        <v>9.755724481930636E-2</v>
      </c>
    </row>
    <row r="77" spans="1:18" x14ac:dyDescent="0.3">
      <c r="A77" s="35">
        <f t="shared" si="4"/>
        <v>44019</v>
      </c>
      <c r="B77" s="36">
        <v>8.3333333333333329E-2</v>
      </c>
      <c r="C77">
        <v>7321</v>
      </c>
      <c r="D77">
        <v>481</v>
      </c>
      <c r="E77" s="49">
        <f t="shared" si="7"/>
        <v>7.3257860608533287E-2</v>
      </c>
      <c r="F77" s="49">
        <f t="shared" si="8"/>
        <v>9.755724481930636E-2</v>
      </c>
      <c r="G77">
        <v>0</v>
      </c>
      <c r="H77" s="51">
        <f>G77/'Parc électrique'!$C$24</f>
        <v>0</v>
      </c>
      <c r="I77" s="14">
        <v>650</v>
      </c>
      <c r="J77" s="14">
        <v>912</v>
      </c>
      <c r="K77" s="14">
        <v>0</v>
      </c>
      <c r="L77" s="14">
        <v>236</v>
      </c>
      <c r="M77" s="14">
        <f>C77-SUM(D77:L77)</f>
        <v>5041.8291848945719</v>
      </c>
      <c r="P77" s="49">
        <f>D78/('Parc électrique'!$C$22+'Parc électrique'!$C$23)</f>
        <v>8.1093750000000006E-2</v>
      </c>
      <c r="Q77" s="49">
        <f t="shared" si="5"/>
        <v>7.904538389985194E-2</v>
      </c>
      <c r="R77" s="49">
        <f t="shared" si="6"/>
        <v>0.10526446998174638</v>
      </c>
    </row>
    <row r="78" spans="1:18" x14ac:dyDescent="0.3">
      <c r="A78" s="35">
        <f t="shared" si="4"/>
        <v>44019</v>
      </c>
      <c r="B78" s="36">
        <v>0.125</v>
      </c>
      <c r="C78">
        <v>6948</v>
      </c>
      <c r="D78">
        <v>519</v>
      </c>
      <c r="E78" s="49">
        <f t="shared" si="7"/>
        <v>7.904538389985194E-2</v>
      </c>
      <c r="F78" s="49">
        <f t="shared" si="8"/>
        <v>0.10526446998174638</v>
      </c>
      <c r="G78">
        <v>0</v>
      </c>
      <c r="H78" s="51">
        <f>G78/'Parc électrique'!$C$24</f>
        <v>0</v>
      </c>
      <c r="I78" s="14">
        <v>650</v>
      </c>
      <c r="J78" s="14">
        <v>422</v>
      </c>
      <c r="K78" s="14">
        <v>0</v>
      </c>
      <c r="L78" s="14">
        <v>235</v>
      </c>
      <c r="M78" s="14">
        <f>C78-SUM(D78:L78)</f>
        <v>5121.8156901461189</v>
      </c>
      <c r="P78" s="49">
        <f>D79/('Parc électrique'!$C$22+'Parc électrique'!$C$23)</f>
        <v>7.5468750000000001E-2</v>
      </c>
      <c r="Q78" s="49">
        <f t="shared" si="5"/>
        <v>7.3562467097550058E-2</v>
      </c>
      <c r="R78" s="49">
        <f t="shared" si="6"/>
        <v>9.7962888248908475E-2</v>
      </c>
    </row>
    <row r="79" spans="1:18" x14ac:dyDescent="0.3">
      <c r="A79" s="35">
        <f t="shared" si="4"/>
        <v>44019</v>
      </c>
      <c r="B79" s="36">
        <v>0.16666666666666666</v>
      </c>
      <c r="C79">
        <v>6861</v>
      </c>
      <c r="D79">
        <v>483</v>
      </c>
      <c r="E79" s="49">
        <f t="shared" si="7"/>
        <v>7.3562467097550058E-2</v>
      </c>
      <c r="F79" s="49">
        <f t="shared" si="8"/>
        <v>9.7962888248908475E-2</v>
      </c>
      <c r="G79">
        <v>0</v>
      </c>
      <c r="H79" s="51">
        <f>G79/'Parc électrique'!$C$24</f>
        <v>0</v>
      </c>
      <c r="I79" s="14">
        <v>650</v>
      </c>
      <c r="J79" s="14">
        <v>365</v>
      </c>
      <c r="K79" s="14">
        <v>0</v>
      </c>
      <c r="L79" s="14">
        <v>241</v>
      </c>
      <c r="M79" s="14">
        <f>C79-SUM(D79:L79)</f>
        <v>5121.8284746446534</v>
      </c>
      <c r="P79" s="49">
        <f>D80/('Parc électrique'!$C$22+'Parc électrique'!$C$23)</f>
        <v>8.4062499999999998E-2</v>
      </c>
      <c r="Q79" s="49">
        <f t="shared" si="5"/>
        <v>8.1939145545511252E-2</v>
      </c>
      <c r="R79" s="49">
        <f t="shared" si="6"/>
        <v>0.10911808256296637</v>
      </c>
    </row>
    <row r="80" spans="1:18" x14ac:dyDescent="0.3">
      <c r="A80" s="35">
        <f t="shared" si="4"/>
        <v>44019</v>
      </c>
      <c r="B80" s="36">
        <v>0.20833333333333334</v>
      </c>
      <c r="C80">
        <v>7128</v>
      </c>
      <c r="D80">
        <v>538</v>
      </c>
      <c r="E80" s="49">
        <f t="shared" si="7"/>
        <v>8.1939145545511252E-2</v>
      </c>
      <c r="F80" s="49">
        <f t="shared" si="8"/>
        <v>0.10911808256296637</v>
      </c>
      <c r="G80">
        <v>1</v>
      </c>
      <c r="H80" s="51">
        <f>G80/'Parc électrique'!$C$24</f>
        <v>3.3333333333333332E-4</v>
      </c>
      <c r="I80" s="14">
        <v>650</v>
      </c>
      <c r="J80" s="14">
        <v>566</v>
      </c>
      <c r="K80" s="14">
        <v>0</v>
      </c>
      <c r="L80" s="14">
        <v>251</v>
      </c>
      <c r="M80" s="14">
        <f>C80-SUM(D80:L80)</f>
        <v>5121.8086094385581</v>
      </c>
      <c r="P80" s="49">
        <f>D81/('Parc électrique'!$C$22+'Parc électrique'!$C$23)</f>
        <v>9.7500000000000003E-2</v>
      </c>
      <c r="Q80" s="49">
        <f t="shared" si="5"/>
        <v>9.5037224573232382E-2</v>
      </c>
      <c r="R80" s="49">
        <f t="shared" si="6"/>
        <v>0.12656075003585693</v>
      </c>
    </row>
    <row r="81" spans="1:18" x14ac:dyDescent="0.3">
      <c r="A81" s="35">
        <f t="shared" si="4"/>
        <v>44019</v>
      </c>
      <c r="B81" s="36">
        <v>0.25</v>
      </c>
      <c r="C81">
        <v>7733</v>
      </c>
      <c r="D81">
        <v>624</v>
      </c>
      <c r="E81" s="49">
        <f t="shared" si="7"/>
        <v>9.5037224573232382E-2</v>
      </c>
      <c r="F81" s="49">
        <f t="shared" si="8"/>
        <v>0.12656075003585693</v>
      </c>
      <c r="G81">
        <v>52</v>
      </c>
      <c r="H81" s="51">
        <f>G81/'Parc électrique'!$C$24</f>
        <v>1.7333333333333333E-2</v>
      </c>
      <c r="I81" s="14">
        <v>650</v>
      </c>
      <c r="J81" s="14">
        <v>0</v>
      </c>
      <c r="K81" s="14">
        <v>0</v>
      </c>
      <c r="L81" s="14">
        <v>288</v>
      </c>
      <c r="M81" s="14">
        <f>C81-SUM(D81:L81)</f>
        <v>6118.761068692058</v>
      </c>
      <c r="P81" s="49">
        <f>D82/('Parc électrique'!$C$22+'Parc électrique'!$C$23)</f>
        <v>0.10578124999999999</v>
      </c>
      <c r="Q81" s="49">
        <f t="shared" si="5"/>
        <v>0.10310929653217679</v>
      </c>
      <c r="R81" s="49">
        <f t="shared" si="6"/>
        <v>0.13731030092031268</v>
      </c>
    </row>
    <row r="82" spans="1:18" x14ac:dyDescent="0.3">
      <c r="A82" s="35">
        <f t="shared" si="4"/>
        <v>44019</v>
      </c>
      <c r="B82" s="36">
        <v>0.29166666666666669</v>
      </c>
      <c r="C82">
        <v>8553</v>
      </c>
      <c r="D82">
        <v>677</v>
      </c>
      <c r="E82" s="49">
        <f t="shared" si="7"/>
        <v>0.10310929653217679</v>
      </c>
      <c r="F82" s="49">
        <f t="shared" si="8"/>
        <v>0.13731030092031268</v>
      </c>
      <c r="G82">
        <v>347</v>
      </c>
      <c r="H82" s="51">
        <f>G82/'Parc électrique'!$C$24</f>
        <v>0.11566666666666667</v>
      </c>
      <c r="I82" s="14">
        <v>650</v>
      </c>
      <c r="J82" s="14">
        <v>0</v>
      </c>
      <c r="K82" s="14">
        <v>0</v>
      </c>
      <c r="L82" s="14">
        <v>311</v>
      </c>
      <c r="M82" s="14">
        <f>C82-SUM(D82:L82)</f>
        <v>6567.6439137358811</v>
      </c>
      <c r="P82" s="49">
        <f>D83/('Parc électrique'!$C$22+'Parc électrique'!$C$23)</f>
        <v>0.1171875</v>
      </c>
      <c r="Q82" s="49">
        <f t="shared" si="5"/>
        <v>0.11422743338128892</v>
      </c>
      <c r="R82" s="49">
        <f t="shared" si="6"/>
        <v>0.15211628610078956</v>
      </c>
    </row>
    <row r="83" spans="1:18" x14ac:dyDescent="0.3">
      <c r="A83" s="35">
        <f t="shared" si="4"/>
        <v>44019</v>
      </c>
      <c r="B83" s="36">
        <v>0.33333333333333331</v>
      </c>
      <c r="C83">
        <v>9168</v>
      </c>
      <c r="D83">
        <v>750</v>
      </c>
      <c r="E83" s="49">
        <f t="shared" si="7"/>
        <v>0.11422743338128892</v>
      </c>
      <c r="F83" s="49">
        <f t="shared" si="8"/>
        <v>0.15211628610078956</v>
      </c>
      <c r="G83">
        <v>812</v>
      </c>
      <c r="H83" s="51">
        <f>G83/'Parc électrique'!$C$24</f>
        <v>0.27066666666666667</v>
      </c>
      <c r="I83" s="14">
        <v>650</v>
      </c>
      <c r="J83" s="14">
        <v>0</v>
      </c>
      <c r="K83" s="14">
        <v>0</v>
      </c>
      <c r="L83" s="14">
        <v>319</v>
      </c>
      <c r="M83" s="14">
        <f>C83-SUM(D83:L83)</f>
        <v>6636.4629896138513</v>
      </c>
      <c r="P83" s="49">
        <f>D84/('Parc électrique'!$C$22+'Parc électrique'!$C$23)</f>
        <v>0.143125</v>
      </c>
      <c r="Q83" s="49">
        <f t="shared" si="5"/>
        <v>0.13950977196968087</v>
      </c>
      <c r="R83" s="49">
        <f t="shared" si="6"/>
        <v>0.18578469075776433</v>
      </c>
    </row>
    <row r="84" spans="1:18" x14ac:dyDescent="0.3">
      <c r="A84" s="35">
        <f t="shared" si="4"/>
        <v>44019</v>
      </c>
      <c r="B84" s="36">
        <v>0.375</v>
      </c>
      <c r="C84">
        <v>9575</v>
      </c>
      <c r="D84">
        <v>916</v>
      </c>
      <c r="E84" s="49">
        <f t="shared" si="7"/>
        <v>0.13950977196968087</v>
      </c>
      <c r="F84" s="49">
        <f t="shared" si="8"/>
        <v>0.18578469075776433</v>
      </c>
      <c r="G84">
        <v>1399</v>
      </c>
      <c r="H84" s="51">
        <f>G84/'Parc électrique'!$C$24</f>
        <v>0.46633333333333332</v>
      </c>
      <c r="I84" s="14">
        <v>650</v>
      </c>
      <c r="J84" s="14">
        <v>1171</v>
      </c>
      <c r="K84" s="14">
        <v>0</v>
      </c>
      <c r="L84" s="14">
        <v>317</v>
      </c>
      <c r="M84" s="14">
        <f>C84-SUM(D84:L84)</f>
        <v>5121.2083722039388</v>
      </c>
      <c r="P84" s="49">
        <f>D85/('Parc électrique'!$C$22+'Parc électrique'!$C$23)</f>
        <v>0.16390625</v>
      </c>
      <c r="Q84" s="49">
        <f t="shared" si="5"/>
        <v>0.1597661034892961</v>
      </c>
      <c r="R84" s="49">
        <f t="shared" si="6"/>
        <v>0.21275997882630435</v>
      </c>
    </row>
    <row r="85" spans="1:18" x14ac:dyDescent="0.3">
      <c r="A85" s="35">
        <f t="shared" si="4"/>
        <v>44019</v>
      </c>
      <c r="B85" s="36">
        <v>0.41666666666666669</v>
      </c>
      <c r="C85">
        <v>9806</v>
      </c>
      <c r="D85">
        <v>1049</v>
      </c>
      <c r="E85" s="49">
        <f t="shared" si="7"/>
        <v>0.1597661034892961</v>
      </c>
      <c r="F85" s="49">
        <f t="shared" si="8"/>
        <v>0.21275997882630435</v>
      </c>
      <c r="G85">
        <v>1941</v>
      </c>
      <c r="H85" s="51">
        <f>G85/'Parc électrique'!$C$24</f>
        <v>0.64700000000000002</v>
      </c>
      <c r="I85" s="14">
        <v>650</v>
      </c>
      <c r="J85" s="14">
        <v>0</v>
      </c>
      <c r="K85" s="14">
        <v>0</v>
      </c>
      <c r="L85" s="14">
        <v>315</v>
      </c>
      <c r="M85" s="14">
        <f>C85-SUM(D85:L85)</f>
        <v>5849.9804739176843</v>
      </c>
      <c r="P85" s="49">
        <f>D86/('Parc électrique'!$C$22+'Parc électrique'!$C$23)</f>
        <v>0.18703125000000001</v>
      </c>
      <c r="Q85" s="49">
        <f t="shared" si="5"/>
        <v>0.18230698367653714</v>
      </c>
      <c r="R85" s="49">
        <f t="shared" si="6"/>
        <v>0.24277759261686013</v>
      </c>
    </row>
    <row r="86" spans="1:18" x14ac:dyDescent="0.3">
      <c r="A86" s="35">
        <f t="shared" si="4"/>
        <v>44019</v>
      </c>
      <c r="B86" s="36">
        <v>0.45833333333333331</v>
      </c>
      <c r="C86">
        <v>10037</v>
      </c>
      <c r="D86">
        <v>1197</v>
      </c>
      <c r="E86" s="49">
        <f t="shared" si="7"/>
        <v>0.18230698367653714</v>
      </c>
      <c r="F86" s="49">
        <f t="shared" si="8"/>
        <v>0.24277759261686013</v>
      </c>
      <c r="G86">
        <v>2348</v>
      </c>
      <c r="H86" s="51">
        <f>G86/'Parc électrique'!$C$24</f>
        <v>0.78266666666666662</v>
      </c>
      <c r="I86" s="14">
        <v>650</v>
      </c>
      <c r="J86" s="14">
        <v>406</v>
      </c>
      <c r="K86" s="14">
        <v>0</v>
      </c>
      <c r="L86" s="14">
        <v>314</v>
      </c>
      <c r="M86" s="14">
        <f>C86-SUM(D86:L86)</f>
        <v>5120.7922487570395</v>
      </c>
      <c r="P86" s="49">
        <f>D87/('Parc électrique'!$C$22+'Parc électrique'!$C$23)</f>
        <v>0.20234374999999999</v>
      </c>
      <c r="Q86" s="49">
        <f t="shared" si="5"/>
        <v>0.19723270163835885</v>
      </c>
      <c r="R86" s="49">
        <f t="shared" si="6"/>
        <v>0.26265412066736327</v>
      </c>
    </row>
    <row r="87" spans="1:18" x14ac:dyDescent="0.3">
      <c r="A87" s="35">
        <f t="shared" si="4"/>
        <v>44019</v>
      </c>
      <c r="B87" s="36">
        <v>0.5</v>
      </c>
      <c r="C87">
        <v>10149</v>
      </c>
      <c r="D87">
        <v>1295</v>
      </c>
      <c r="E87" s="49">
        <f t="shared" si="7"/>
        <v>0.19723270163835885</v>
      </c>
      <c r="F87" s="49">
        <f t="shared" si="8"/>
        <v>0.26265412066736327</v>
      </c>
      <c r="G87">
        <v>2634</v>
      </c>
      <c r="H87" s="51">
        <f>G87/'Parc électrique'!$C$24</f>
        <v>0.878</v>
      </c>
      <c r="I87" s="14">
        <v>650</v>
      </c>
      <c r="J87" s="14">
        <v>139</v>
      </c>
      <c r="K87" s="14">
        <v>0</v>
      </c>
      <c r="L87" s="14">
        <v>309</v>
      </c>
      <c r="M87" s="14">
        <f>C87-SUM(D87:L87)</f>
        <v>5120.6621131776938</v>
      </c>
      <c r="P87" s="49">
        <f>D88/('Parc électrique'!$C$22+'Parc électrique'!$C$23)</f>
        <v>0.25328125000000001</v>
      </c>
      <c r="Q87" s="49">
        <f t="shared" si="5"/>
        <v>0.24688355934809245</v>
      </c>
      <c r="R87" s="49">
        <f t="shared" si="6"/>
        <v>0.32877399969250648</v>
      </c>
    </row>
    <row r="88" spans="1:18" x14ac:dyDescent="0.3">
      <c r="A88" s="35">
        <f t="shared" si="4"/>
        <v>44019</v>
      </c>
      <c r="B88" s="36">
        <v>0.54166666666666663</v>
      </c>
      <c r="C88">
        <v>10042</v>
      </c>
      <c r="D88">
        <v>1621</v>
      </c>
      <c r="E88" s="49">
        <f t="shared" si="7"/>
        <v>0.24688355934809245</v>
      </c>
      <c r="F88" s="49">
        <f t="shared" si="8"/>
        <v>0.32877399969250648</v>
      </c>
      <c r="G88">
        <v>2759</v>
      </c>
      <c r="H88" s="51">
        <f>G88/'Parc électrique'!$C$24</f>
        <v>0.91966666666666663</v>
      </c>
      <c r="I88" s="14">
        <v>650</v>
      </c>
      <c r="J88" s="14">
        <v>0</v>
      </c>
      <c r="K88" s="14">
        <v>-95</v>
      </c>
      <c r="L88" s="14">
        <v>305</v>
      </c>
      <c r="M88" s="14">
        <f>C88-SUM(D88:L88)</f>
        <v>4800.504675774293</v>
      </c>
      <c r="P88" s="49">
        <f>D89/('Parc électrique'!$C$22+'Parc électrique'!$C$23)</f>
        <v>0.28515625</v>
      </c>
      <c r="Q88" s="49">
        <f t="shared" si="5"/>
        <v>0.27795342122780303</v>
      </c>
      <c r="R88" s="49">
        <f t="shared" si="6"/>
        <v>0.37014962951192126</v>
      </c>
    </row>
    <row r="89" spans="1:18" x14ac:dyDescent="0.3">
      <c r="A89" s="35">
        <f t="shared" si="4"/>
        <v>44019</v>
      </c>
      <c r="B89" s="36">
        <v>0.58333333333333337</v>
      </c>
      <c r="C89">
        <v>10047</v>
      </c>
      <c r="D89">
        <v>1825</v>
      </c>
      <c r="E89" s="49">
        <f t="shared" si="7"/>
        <v>0.27795342122780303</v>
      </c>
      <c r="F89" s="49">
        <f t="shared" si="8"/>
        <v>0.37014962951192126</v>
      </c>
      <c r="G89">
        <v>2698</v>
      </c>
      <c r="H89" s="51">
        <f>G89/'Parc électrique'!$C$24</f>
        <v>0.89933333333333332</v>
      </c>
      <c r="I89" s="14">
        <v>650</v>
      </c>
      <c r="J89" s="14">
        <v>0</v>
      </c>
      <c r="K89" s="14">
        <v>-233</v>
      </c>
      <c r="L89" s="14">
        <v>305</v>
      </c>
      <c r="M89" s="14">
        <f>C89-SUM(D89:L89)</f>
        <v>4800.4525636159269</v>
      </c>
      <c r="P89" s="49">
        <f>D90/('Parc électrique'!$C$22+'Parc électrique'!$C$23)</f>
        <v>0.323125</v>
      </c>
      <c r="Q89" s="49">
        <f t="shared" si="5"/>
        <v>0.31496310964334068</v>
      </c>
      <c r="R89" s="49">
        <f t="shared" si="6"/>
        <v>0.41943530620857705</v>
      </c>
    </row>
    <row r="90" spans="1:18" x14ac:dyDescent="0.3">
      <c r="A90" s="35">
        <f t="shared" si="4"/>
        <v>44019</v>
      </c>
      <c r="B90" s="36">
        <v>0.625</v>
      </c>
      <c r="C90">
        <v>9842</v>
      </c>
      <c r="D90">
        <v>2068</v>
      </c>
      <c r="E90" s="49">
        <f t="shared" si="7"/>
        <v>0.31496310964334068</v>
      </c>
      <c r="F90" s="49">
        <f t="shared" si="8"/>
        <v>0.41943530620857705</v>
      </c>
      <c r="G90">
        <v>2524</v>
      </c>
      <c r="H90" s="51">
        <f>G90/'Parc électrique'!$C$24</f>
        <v>0.84133333333333338</v>
      </c>
      <c r="I90" s="14">
        <v>650</v>
      </c>
      <c r="J90" s="14">
        <v>0</v>
      </c>
      <c r="K90" s="14">
        <v>-507</v>
      </c>
      <c r="L90" s="14">
        <v>305</v>
      </c>
      <c r="M90" s="14">
        <f>C90-SUM(D90:L90)</f>
        <v>4800.4242682508138</v>
      </c>
      <c r="P90" s="49">
        <f>D91/('Parc électrique'!$C$22+'Parc électrique'!$C$23)</f>
        <v>0.33828124999999998</v>
      </c>
      <c r="Q90" s="49">
        <f t="shared" si="5"/>
        <v>0.32973652436065398</v>
      </c>
      <c r="R90" s="49">
        <f t="shared" si="6"/>
        <v>0.43910901254427914</v>
      </c>
    </row>
    <row r="91" spans="1:18" x14ac:dyDescent="0.3">
      <c r="A91" s="35">
        <f t="shared" si="4"/>
        <v>44019</v>
      </c>
      <c r="B91" s="36">
        <v>0.66666666666666663</v>
      </c>
      <c r="C91">
        <v>9648</v>
      </c>
      <c r="D91">
        <v>2165</v>
      </c>
      <c r="E91" s="49">
        <f t="shared" si="7"/>
        <v>0.32973652436065398</v>
      </c>
      <c r="F91" s="49">
        <f t="shared" si="8"/>
        <v>0.43910901254427914</v>
      </c>
      <c r="G91">
        <v>2196</v>
      </c>
      <c r="H91" s="51">
        <f>G91/'Parc électrique'!$C$24</f>
        <v>0.73199999999999998</v>
      </c>
      <c r="I91" s="14">
        <v>650</v>
      </c>
      <c r="J91" s="14">
        <v>0</v>
      </c>
      <c r="K91" s="14">
        <v>-467</v>
      </c>
      <c r="L91" s="14">
        <v>302</v>
      </c>
      <c r="M91" s="14">
        <f>C91-SUM(D91:L91)</f>
        <v>4800.4991544630957</v>
      </c>
      <c r="P91" s="49">
        <f>D92/('Parc électrique'!$C$22+'Parc électrique'!$C$23)</f>
        <v>0.36109374999999999</v>
      </c>
      <c r="Q91" s="49">
        <f t="shared" si="5"/>
        <v>0.35197279805887827</v>
      </c>
      <c r="R91" s="49">
        <f t="shared" si="6"/>
        <v>0.4687209829052329</v>
      </c>
    </row>
    <row r="92" spans="1:18" x14ac:dyDescent="0.3">
      <c r="A92" s="35">
        <f t="shared" ref="A92:A155" si="9">A68+1</f>
        <v>44019</v>
      </c>
      <c r="B92" s="36">
        <v>0.70833333333333337</v>
      </c>
      <c r="C92">
        <v>9510</v>
      </c>
      <c r="D92">
        <v>2311</v>
      </c>
      <c r="E92" s="49">
        <f t="shared" si="7"/>
        <v>0.35197279805887827</v>
      </c>
      <c r="F92" s="49">
        <f t="shared" si="8"/>
        <v>0.4687209829052329</v>
      </c>
      <c r="G92">
        <v>1727</v>
      </c>
      <c r="H92" s="51">
        <f>G92/'Parc électrique'!$C$24</f>
        <v>0.57566666666666666</v>
      </c>
      <c r="I92" s="14">
        <v>650</v>
      </c>
      <c r="J92" s="14">
        <v>0</v>
      </c>
      <c r="K92" s="14">
        <v>-278</v>
      </c>
      <c r="L92" s="14">
        <v>298</v>
      </c>
      <c r="M92" s="14">
        <f>C92-SUM(D92:L92)</f>
        <v>4800.6036395523697</v>
      </c>
      <c r="P92" s="49">
        <f>D93/('Parc électrique'!$C$22+'Parc électrique'!$C$23)</f>
        <v>0.3175</v>
      </c>
      <c r="Q92" s="49">
        <f t="shared" si="5"/>
        <v>0.30948019284103878</v>
      </c>
      <c r="R92" s="49">
        <f t="shared" si="6"/>
        <v>0.4121337244757392</v>
      </c>
    </row>
    <row r="93" spans="1:18" x14ac:dyDescent="0.3">
      <c r="A93" s="35">
        <f t="shared" si="9"/>
        <v>44019</v>
      </c>
      <c r="B93" s="36">
        <v>0.75</v>
      </c>
      <c r="C93">
        <v>9550</v>
      </c>
      <c r="D93">
        <v>2032</v>
      </c>
      <c r="E93" s="49">
        <f t="shared" si="7"/>
        <v>0.30948019284103878</v>
      </c>
      <c r="F93" s="49">
        <f t="shared" si="8"/>
        <v>0.4121337244757392</v>
      </c>
      <c r="G93">
        <v>1168</v>
      </c>
      <c r="H93" s="51">
        <f>G93/'Parc électrique'!$C$24</f>
        <v>0.38933333333333331</v>
      </c>
      <c r="I93" s="14">
        <v>650</v>
      </c>
      <c r="J93" s="14">
        <v>604</v>
      </c>
      <c r="K93" s="14">
        <v>0</v>
      </c>
      <c r="L93" s="14">
        <v>294</v>
      </c>
      <c r="M93" s="14">
        <f>C93-SUM(D93:L93)</f>
        <v>4800.8890527493495</v>
      </c>
      <c r="P93" s="49">
        <f>D94/('Parc électrique'!$C$22+'Parc électrique'!$C$23)</f>
        <v>0.35390624999999998</v>
      </c>
      <c r="Q93" s="49">
        <f t="shared" si="5"/>
        <v>0.34496684881149253</v>
      </c>
      <c r="R93" s="49">
        <f t="shared" si="6"/>
        <v>0.45939118402438445</v>
      </c>
    </row>
    <row r="94" spans="1:18" x14ac:dyDescent="0.3">
      <c r="A94" s="35">
        <f t="shared" si="9"/>
        <v>44019</v>
      </c>
      <c r="B94" s="36">
        <v>0.79166666666666663</v>
      </c>
      <c r="C94">
        <v>9404</v>
      </c>
      <c r="D94">
        <v>2265</v>
      </c>
      <c r="E94" s="49">
        <f t="shared" si="7"/>
        <v>0.34496684881149253</v>
      </c>
      <c r="F94" s="49">
        <f t="shared" si="8"/>
        <v>0.45939118402438445</v>
      </c>
      <c r="G94">
        <v>596</v>
      </c>
      <c r="H94" s="51">
        <f>G94/'Parc électrique'!$C$24</f>
        <v>0.19866666666666666</v>
      </c>
      <c r="I94" s="14">
        <v>650</v>
      </c>
      <c r="J94" s="14">
        <v>815</v>
      </c>
      <c r="K94" s="14">
        <v>0</v>
      </c>
      <c r="L94" s="14">
        <v>276</v>
      </c>
      <c r="M94" s="14">
        <f>C94-SUM(D94:L94)</f>
        <v>4800.9969753004971</v>
      </c>
      <c r="P94" s="49">
        <f>D95/('Parc électrique'!$C$22+'Parc électrique'!$C$23)</f>
        <v>0.38687500000000002</v>
      </c>
      <c r="Q94" s="49">
        <f t="shared" si="5"/>
        <v>0.37710283340276179</v>
      </c>
      <c r="R94" s="49">
        <f t="shared" si="6"/>
        <v>0.50218656584740662</v>
      </c>
    </row>
    <row r="95" spans="1:18" x14ac:dyDescent="0.3">
      <c r="A95" s="35">
        <f t="shared" si="9"/>
        <v>44019</v>
      </c>
      <c r="B95" s="36">
        <v>0.83333333333333337</v>
      </c>
      <c r="C95">
        <v>8831</v>
      </c>
      <c r="D95">
        <v>2476</v>
      </c>
      <c r="E95" s="49">
        <f t="shared" si="7"/>
        <v>0.37710283340276179</v>
      </c>
      <c r="F95" s="49">
        <f t="shared" si="8"/>
        <v>0.50218656584740662</v>
      </c>
      <c r="G95">
        <v>200</v>
      </c>
      <c r="H95" s="51">
        <f>G95/'Parc électrique'!$C$24</f>
        <v>6.6666666666666666E-2</v>
      </c>
      <c r="I95" s="14">
        <v>650</v>
      </c>
      <c r="J95" s="14">
        <v>441</v>
      </c>
      <c r="K95" s="14">
        <v>0</v>
      </c>
      <c r="L95" s="14">
        <v>262</v>
      </c>
      <c r="M95" s="14">
        <f>C95-SUM(D95:L95)</f>
        <v>4801.0540439340839</v>
      </c>
      <c r="P95" s="49">
        <f>D96/('Parc électrique'!$C$22+'Parc électrique'!$C$23)</f>
        <v>0.40312500000000001</v>
      </c>
      <c r="Q95" s="49">
        <f t="shared" si="5"/>
        <v>0.39294237083163391</v>
      </c>
      <c r="R95" s="49">
        <f t="shared" si="6"/>
        <v>0.52328002418671615</v>
      </c>
    </row>
    <row r="96" spans="1:18" x14ac:dyDescent="0.3">
      <c r="A96" s="35">
        <f t="shared" si="9"/>
        <v>44019</v>
      </c>
      <c r="B96" s="36">
        <v>0.875</v>
      </c>
      <c r="C96">
        <v>8490</v>
      </c>
      <c r="D96">
        <v>2580</v>
      </c>
      <c r="E96" s="49">
        <f t="shared" si="7"/>
        <v>0.39294237083163391</v>
      </c>
      <c r="F96" s="49">
        <f t="shared" si="8"/>
        <v>0.52328002418671615</v>
      </c>
      <c r="G96">
        <v>22</v>
      </c>
      <c r="H96" s="51">
        <f>G96/'Parc électrique'!$C$24</f>
        <v>7.3333333333333332E-3</v>
      </c>
      <c r="I96" s="14">
        <v>650</v>
      </c>
      <c r="J96" s="14">
        <v>181</v>
      </c>
      <c r="K96" s="14">
        <v>0</v>
      </c>
      <c r="L96" s="14">
        <v>255</v>
      </c>
      <c r="M96" s="14">
        <f>C96-SUM(D96:L96)</f>
        <v>4801.0764442716481</v>
      </c>
      <c r="P96" s="49">
        <f>D97/('Parc électrique'!$C$22+'Parc électrique'!$C$23)</f>
        <v>0.41218749999999998</v>
      </c>
      <c r="Q96" s="49">
        <f t="shared" si="5"/>
        <v>0.40177595901312019</v>
      </c>
      <c r="R96" s="49">
        <f t="shared" si="6"/>
        <v>0.53504368364517707</v>
      </c>
    </row>
    <row r="97" spans="1:18" x14ac:dyDescent="0.3">
      <c r="A97" s="35">
        <f t="shared" si="9"/>
        <v>44019</v>
      </c>
      <c r="B97" s="36">
        <v>0.91666666666666663</v>
      </c>
      <c r="C97">
        <v>8952</v>
      </c>
      <c r="D97">
        <v>2638</v>
      </c>
      <c r="E97" s="49">
        <f t="shared" si="7"/>
        <v>0.40177595901312019</v>
      </c>
      <c r="F97" s="49">
        <f t="shared" si="8"/>
        <v>0.53504368364517707</v>
      </c>
      <c r="G97">
        <v>0</v>
      </c>
      <c r="H97" s="51">
        <f>G97/'Parc électrique'!$C$24</f>
        <v>0</v>
      </c>
      <c r="I97" s="14">
        <v>650</v>
      </c>
      <c r="J97" s="14">
        <v>610</v>
      </c>
      <c r="K97" s="14">
        <v>0</v>
      </c>
      <c r="L97" s="14">
        <v>252</v>
      </c>
      <c r="M97" s="14">
        <f>C97-SUM(D97:L97)</f>
        <v>4801.0631803573415</v>
      </c>
      <c r="P97" s="49">
        <f>D98/('Parc électrique'!$C$22+'Parc électrique'!$C$23)</f>
        <v>0.44453124999999999</v>
      </c>
      <c r="Q97" s="49">
        <f t="shared" si="5"/>
        <v>0.43330273062635594</v>
      </c>
      <c r="R97" s="49">
        <f t="shared" si="6"/>
        <v>0.57702777860899501</v>
      </c>
    </row>
    <row r="98" spans="1:18" x14ac:dyDescent="0.3">
      <c r="A98" s="35">
        <f t="shared" si="9"/>
        <v>44019</v>
      </c>
      <c r="B98" s="36">
        <v>0.95833333333333337</v>
      </c>
      <c r="C98">
        <v>8960</v>
      </c>
      <c r="D98">
        <v>2845</v>
      </c>
      <c r="E98" s="49">
        <f t="shared" si="7"/>
        <v>0.43330273062635594</v>
      </c>
      <c r="F98" s="49">
        <f t="shared" si="8"/>
        <v>0.57702777860899501</v>
      </c>
      <c r="G98">
        <v>0</v>
      </c>
      <c r="H98" s="51">
        <f>G98/'Parc électrique'!$C$24</f>
        <v>0</v>
      </c>
      <c r="I98" s="14">
        <v>650</v>
      </c>
      <c r="J98" s="14">
        <v>0</v>
      </c>
      <c r="K98" s="14">
        <v>422</v>
      </c>
      <c r="L98" s="14">
        <v>241</v>
      </c>
      <c r="M98" s="14">
        <f>C98-SUM(D98:L98)</f>
        <v>4800.9896694907638</v>
      </c>
      <c r="P98" s="49">
        <f>D99/('Parc électrique'!$C$22+'Parc électrique'!$C$23)</f>
        <v>0.43328125000000001</v>
      </c>
      <c r="Q98" s="49">
        <f t="shared" si="5"/>
        <v>0.4223368970217522</v>
      </c>
      <c r="R98" s="49">
        <f t="shared" si="6"/>
        <v>0.56242461514331921</v>
      </c>
    </row>
    <row r="99" spans="1:18" x14ac:dyDescent="0.3">
      <c r="A99" s="35">
        <f t="shared" si="9"/>
        <v>44020</v>
      </c>
      <c r="B99" s="36">
        <v>0</v>
      </c>
      <c r="C99">
        <v>8147</v>
      </c>
      <c r="D99">
        <v>2773</v>
      </c>
      <c r="E99" s="49">
        <f t="shared" si="7"/>
        <v>0.4223368970217522</v>
      </c>
      <c r="F99" s="49">
        <f t="shared" si="8"/>
        <v>0.56242461514331921</v>
      </c>
      <c r="G99">
        <v>0</v>
      </c>
      <c r="H99" s="51">
        <f>G99/'Parc électrique'!$C$24</f>
        <v>0</v>
      </c>
      <c r="I99" s="14">
        <v>650</v>
      </c>
      <c r="J99" s="14">
        <v>0</v>
      </c>
      <c r="K99" s="14">
        <v>-317</v>
      </c>
      <c r="L99" s="14">
        <v>239</v>
      </c>
      <c r="M99" s="14">
        <f>C99-SUM(D99:L99)</f>
        <v>4801.0152384878347</v>
      </c>
      <c r="P99" s="49">
        <f>D100/('Parc électrique'!$C$22+'Parc électrique'!$C$23)</f>
        <v>0.37062499999999998</v>
      </c>
      <c r="Q99" s="49">
        <f t="shared" si="5"/>
        <v>0.36126329597388973</v>
      </c>
      <c r="R99" s="49">
        <f t="shared" si="6"/>
        <v>0.48109310750809708</v>
      </c>
    </row>
    <row r="100" spans="1:18" x14ac:dyDescent="0.3">
      <c r="A100" s="35">
        <f t="shared" si="9"/>
        <v>44020</v>
      </c>
      <c r="B100" s="36">
        <v>4.1666666666666664E-2</v>
      </c>
      <c r="C100">
        <v>7712</v>
      </c>
      <c r="D100">
        <v>2372</v>
      </c>
      <c r="E100" s="49">
        <f t="shared" si="7"/>
        <v>0.36126329597388973</v>
      </c>
      <c r="F100" s="49">
        <f t="shared" si="8"/>
        <v>0.48109310750809708</v>
      </c>
      <c r="G100">
        <v>0</v>
      </c>
      <c r="H100" s="51">
        <f>G100/'Parc électrique'!$C$24</f>
        <v>0</v>
      </c>
      <c r="I100" s="14">
        <v>650</v>
      </c>
      <c r="J100" s="14">
        <v>0</v>
      </c>
      <c r="K100" s="14">
        <v>-349</v>
      </c>
      <c r="L100" s="14">
        <v>237</v>
      </c>
      <c r="M100" s="14">
        <f>C100-SUM(D100:L100)</f>
        <v>4801.157643596518</v>
      </c>
      <c r="P100" s="49">
        <f>D101/('Parc électrique'!$C$22+'Parc électrique'!$C$23)</f>
        <v>0.33484375</v>
      </c>
      <c r="Q100" s="49">
        <f t="shared" si="5"/>
        <v>0.32638585298146955</v>
      </c>
      <c r="R100" s="49">
        <f t="shared" si="6"/>
        <v>0.43464693481865602</v>
      </c>
    </row>
    <row r="101" spans="1:18" x14ac:dyDescent="0.3">
      <c r="A101" s="35">
        <f t="shared" si="9"/>
        <v>44020</v>
      </c>
      <c r="B101" s="36">
        <v>8.3333333333333329E-2</v>
      </c>
      <c r="C101">
        <v>7398</v>
      </c>
      <c r="D101">
        <v>2143</v>
      </c>
      <c r="E101" s="49">
        <f t="shared" si="7"/>
        <v>0.32638585298146955</v>
      </c>
      <c r="F101" s="49">
        <f t="shared" si="8"/>
        <v>0.43464693481865602</v>
      </c>
      <c r="G101">
        <v>0</v>
      </c>
      <c r="H101" s="51">
        <f>G101/'Parc électrique'!$C$24</f>
        <v>0</v>
      </c>
      <c r="I101" s="14">
        <v>650</v>
      </c>
      <c r="J101" s="14">
        <v>0</v>
      </c>
      <c r="K101" s="14">
        <v>-432</v>
      </c>
      <c r="L101" s="14">
        <v>235</v>
      </c>
      <c r="M101" s="14">
        <f>C101-SUM(D101:L101)</f>
        <v>4801.2389672121999</v>
      </c>
      <c r="P101" s="49">
        <f>D102/('Parc électrique'!$C$22+'Parc électrique'!$C$23)</f>
        <v>0.26203124999999999</v>
      </c>
      <c r="Q101" s="49">
        <f t="shared" si="5"/>
        <v>0.25541254104056199</v>
      </c>
      <c r="R101" s="49">
        <f t="shared" si="6"/>
        <v>0.34013201572136542</v>
      </c>
    </row>
    <row r="102" spans="1:18" x14ac:dyDescent="0.3">
      <c r="A102" s="35">
        <f t="shared" si="9"/>
        <v>44020</v>
      </c>
      <c r="B102" s="36">
        <v>0.125</v>
      </c>
      <c r="C102">
        <v>7038</v>
      </c>
      <c r="D102">
        <v>1677</v>
      </c>
      <c r="E102" s="49">
        <f t="shared" si="7"/>
        <v>0.25541254104056199</v>
      </c>
      <c r="F102" s="49">
        <f t="shared" si="8"/>
        <v>0.34013201572136542</v>
      </c>
      <c r="G102">
        <v>0</v>
      </c>
      <c r="H102" s="51">
        <f>G102/'Parc électrique'!$C$24</f>
        <v>0</v>
      </c>
      <c r="I102" s="14">
        <v>650</v>
      </c>
      <c r="J102" s="14">
        <v>0</v>
      </c>
      <c r="K102" s="14">
        <v>-325</v>
      </c>
      <c r="L102" s="14">
        <v>234</v>
      </c>
      <c r="M102" s="14">
        <f>C102-SUM(D102:L102)</f>
        <v>4801.4044554432385</v>
      </c>
      <c r="P102" s="49">
        <f>D103/('Parc électrique'!$C$22+'Parc électrique'!$C$23)</f>
        <v>0.26</v>
      </c>
      <c r="Q102" s="49">
        <f t="shared" si="5"/>
        <v>0.25343259886195302</v>
      </c>
      <c r="R102" s="49">
        <f t="shared" si="6"/>
        <v>0.33749533342895177</v>
      </c>
    </row>
    <row r="103" spans="1:18" x14ac:dyDescent="0.3">
      <c r="A103" s="35">
        <f t="shared" si="9"/>
        <v>44020</v>
      </c>
      <c r="B103" s="36">
        <v>0.16666666666666666</v>
      </c>
      <c r="C103">
        <v>6966</v>
      </c>
      <c r="D103">
        <v>1664</v>
      </c>
      <c r="E103" s="49">
        <f t="shared" si="7"/>
        <v>0.25343259886195302</v>
      </c>
      <c r="F103" s="49">
        <f t="shared" si="8"/>
        <v>0.33749533342895177</v>
      </c>
      <c r="G103">
        <v>0</v>
      </c>
      <c r="H103" s="51">
        <f>G103/'Parc électrique'!$C$24</f>
        <v>0</v>
      </c>
      <c r="I103" s="14">
        <v>650</v>
      </c>
      <c r="J103" s="14">
        <v>0</v>
      </c>
      <c r="K103" s="14">
        <v>-390</v>
      </c>
      <c r="L103" s="14">
        <v>240</v>
      </c>
      <c r="M103" s="14">
        <f>C103-SUM(D103:L103)</f>
        <v>4801.4090720677086</v>
      </c>
      <c r="P103" s="49">
        <f>D104/('Parc électrique'!$C$22+'Parc électrique'!$C$23)</f>
        <v>0.23484374999999999</v>
      </c>
      <c r="Q103" s="49">
        <f t="shared" si="5"/>
        <v>0.22891177649610298</v>
      </c>
      <c r="R103" s="49">
        <f t="shared" si="6"/>
        <v>0.30484103734598222</v>
      </c>
    </row>
    <row r="104" spans="1:18" x14ac:dyDescent="0.3">
      <c r="A104" s="35">
        <f t="shared" si="9"/>
        <v>44020</v>
      </c>
      <c r="B104" s="36">
        <v>0.20833333333333334</v>
      </c>
      <c r="C104">
        <v>7235</v>
      </c>
      <c r="D104">
        <v>1503</v>
      </c>
      <c r="E104" s="49">
        <f t="shared" si="7"/>
        <v>0.22891177649610298</v>
      </c>
      <c r="F104" s="49">
        <f t="shared" si="8"/>
        <v>0.30484103734598222</v>
      </c>
      <c r="G104">
        <v>0</v>
      </c>
      <c r="H104" s="51">
        <f>G104/'Parc électrique'!$C$24</f>
        <v>0</v>
      </c>
      <c r="I104" s="14">
        <v>650</v>
      </c>
      <c r="J104" s="14">
        <v>31</v>
      </c>
      <c r="K104" s="14">
        <v>0</v>
      </c>
      <c r="L104" s="14">
        <v>249</v>
      </c>
      <c r="M104" s="14">
        <f>C104-SUM(D104:L104)</f>
        <v>4801.4662471861575</v>
      </c>
      <c r="P104" s="49">
        <f>D105/('Parc électrique'!$C$22+'Parc électrique'!$C$23)</f>
        <v>0.21546874999999999</v>
      </c>
      <c r="Q104" s="49">
        <f t="shared" si="5"/>
        <v>0.21002617417706321</v>
      </c>
      <c r="R104" s="49">
        <f t="shared" si="6"/>
        <v>0.27969114471065171</v>
      </c>
    </row>
    <row r="105" spans="1:18" x14ac:dyDescent="0.3">
      <c r="A105" s="35">
        <f t="shared" si="9"/>
        <v>44020</v>
      </c>
      <c r="B105" s="36">
        <v>0.25</v>
      </c>
      <c r="C105">
        <v>7838</v>
      </c>
      <c r="D105">
        <v>1379</v>
      </c>
      <c r="E105" s="49">
        <f t="shared" si="7"/>
        <v>0.21002617417706321</v>
      </c>
      <c r="F105" s="49">
        <f t="shared" si="8"/>
        <v>0.27969114471065171</v>
      </c>
      <c r="G105">
        <v>28</v>
      </c>
      <c r="H105" s="51">
        <f>G105/'Parc électrique'!$C$24</f>
        <v>9.3333333333333341E-3</v>
      </c>
      <c r="I105" s="14">
        <v>650</v>
      </c>
      <c r="J105" s="14">
        <v>693</v>
      </c>
      <c r="K105" s="14">
        <v>0</v>
      </c>
      <c r="L105" s="14">
        <v>286</v>
      </c>
      <c r="M105" s="14">
        <f>C105-SUM(D105:L105)</f>
        <v>4801.5009493477792</v>
      </c>
      <c r="P105" s="49">
        <f>D106/('Parc électrique'!$C$22+'Parc électrique'!$C$23)</f>
        <v>0.21078125</v>
      </c>
      <c r="Q105" s="49">
        <f t="shared" si="5"/>
        <v>0.20545707684181166</v>
      </c>
      <c r="R105" s="49">
        <f t="shared" si="6"/>
        <v>0.27360649326662012</v>
      </c>
    </row>
    <row r="106" spans="1:18" x14ac:dyDescent="0.3">
      <c r="A106" s="35">
        <f t="shared" si="9"/>
        <v>44020</v>
      </c>
      <c r="B106" s="36">
        <v>0.29166666666666669</v>
      </c>
      <c r="C106">
        <v>8679</v>
      </c>
      <c r="D106">
        <v>1349</v>
      </c>
      <c r="E106" s="49">
        <f t="shared" si="7"/>
        <v>0.20545707684181166</v>
      </c>
      <c r="F106" s="49">
        <f t="shared" si="8"/>
        <v>0.27360649326662012</v>
      </c>
      <c r="G106">
        <v>191</v>
      </c>
      <c r="H106" s="51">
        <f>G106/'Parc électrique'!$C$24</f>
        <v>6.3666666666666663E-2</v>
      </c>
      <c r="I106" s="14">
        <v>650</v>
      </c>
      <c r="J106" s="14">
        <v>1377</v>
      </c>
      <c r="K106" s="14">
        <v>0</v>
      </c>
      <c r="L106" s="14">
        <v>310</v>
      </c>
      <c r="M106" s="14">
        <f>C106-SUM(D106:L106)</f>
        <v>4801.4572697632248</v>
      </c>
      <c r="P106" s="49">
        <f>D107/('Parc électrique'!$C$22+'Parc électrique'!$C$23)</f>
        <v>0.20078124999999999</v>
      </c>
      <c r="Q106" s="49">
        <f t="shared" si="5"/>
        <v>0.19570966919327501</v>
      </c>
      <c r="R106" s="49">
        <f t="shared" si="6"/>
        <v>0.26062590351935278</v>
      </c>
    </row>
    <row r="107" spans="1:18" x14ac:dyDescent="0.3">
      <c r="A107" s="35">
        <f t="shared" si="9"/>
        <v>44020</v>
      </c>
      <c r="B107" s="36">
        <v>0.33333333333333331</v>
      </c>
      <c r="C107">
        <v>9293</v>
      </c>
      <c r="D107">
        <v>1285</v>
      </c>
      <c r="E107" s="49">
        <f t="shared" si="7"/>
        <v>0.19570966919327501</v>
      </c>
      <c r="F107" s="49">
        <f t="shared" si="8"/>
        <v>0.26062590351935278</v>
      </c>
      <c r="G107">
        <v>470</v>
      </c>
      <c r="H107" s="51">
        <f>G107/'Parc électrique'!$C$24</f>
        <v>0.15666666666666668</v>
      </c>
      <c r="I107" s="14">
        <v>650</v>
      </c>
      <c r="J107" s="14">
        <v>1769</v>
      </c>
      <c r="K107" s="14">
        <v>0</v>
      </c>
      <c r="L107" s="14">
        <v>317</v>
      </c>
      <c r="M107" s="14">
        <f>C107-SUM(D107:L107)</f>
        <v>4801.3869977606209</v>
      </c>
      <c r="P107" s="49">
        <f>D108/('Parc électrique'!$C$22+'Parc électrique'!$C$23)</f>
        <v>0.20984375</v>
      </c>
      <c r="Q107" s="49">
        <f t="shared" si="5"/>
        <v>0.20454325737476134</v>
      </c>
      <c r="R107" s="49">
        <f t="shared" si="6"/>
        <v>0.2723895629778138</v>
      </c>
    </row>
    <row r="108" spans="1:18" x14ac:dyDescent="0.3">
      <c r="A108" s="35">
        <f t="shared" si="9"/>
        <v>44020</v>
      </c>
      <c r="B108" s="36">
        <v>0.375</v>
      </c>
      <c r="C108">
        <v>9704</v>
      </c>
      <c r="D108">
        <v>1343</v>
      </c>
      <c r="E108" s="49">
        <f t="shared" si="7"/>
        <v>0.20454325737476134</v>
      </c>
      <c r="F108" s="49">
        <f t="shared" si="8"/>
        <v>0.2723895629778138</v>
      </c>
      <c r="G108">
        <v>786</v>
      </c>
      <c r="H108" s="51">
        <f>G108/'Parc électrique'!$C$24</f>
        <v>0.26200000000000001</v>
      </c>
      <c r="I108" s="14">
        <v>650</v>
      </c>
      <c r="J108" s="14">
        <v>1488</v>
      </c>
      <c r="K108" s="14">
        <v>0</v>
      </c>
      <c r="L108" s="14">
        <v>315</v>
      </c>
      <c r="M108" s="14">
        <f>C108-SUM(D108:L108)</f>
        <v>5121.2610671796465</v>
      </c>
      <c r="P108" s="49">
        <f>D109/('Parc électrique'!$C$22+'Parc électrique'!$C$23)</f>
        <v>0.20046875</v>
      </c>
      <c r="Q108" s="49">
        <f t="shared" si="5"/>
        <v>0.19540506270425823</v>
      </c>
      <c r="R108" s="49">
        <f t="shared" si="6"/>
        <v>0.26022026008975063</v>
      </c>
    </row>
    <row r="109" spans="1:18" x14ac:dyDescent="0.3">
      <c r="A109" s="35">
        <f t="shared" si="9"/>
        <v>44020</v>
      </c>
      <c r="B109" s="36">
        <v>0.41666666666666669</v>
      </c>
      <c r="C109">
        <v>9924</v>
      </c>
      <c r="D109">
        <v>1283</v>
      </c>
      <c r="E109" s="49">
        <f t="shared" si="7"/>
        <v>0.19540506270425823</v>
      </c>
      <c r="F109" s="49">
        <f t="shared" si="8"/>
        <v>0.26022026008975063</v>
      </c>
      <c r="G109">
        <v>911</v>
      </c>
      <c r="H109" s="51">
        <f>G109/'Parc électrique'!$C$24</f>
        <v>0.30366666666666664</v>
      </c>
      <c r="I109" s="14">
        <v>650</v>
      </c>
      <c r="J109" s="14">
        <v>0</v>
      </c>
      <c r="K109" s="14">
        <v>1200</v>
      </c>
      <c r="L109" s="14">
        <v>313</v>
      </c>
      <c r="M109" s="14">
        <f>C109-SUM(D109:L109)</f>
        <v>5566.2407080105395</v>
      </c>
      <c r="P109" s="49">
        <f>D110/('Parc électrique'!$C$22+'Parc électrique'!$C$23)</f>
        <v>0.20671875000000001</v>
      </c>
      <c r="Q109" s="49">
        <f t="shared" si="5"/>
        <v>0.20149719248459366</v>
      </c>
      <c r="R109" s="49">
        <f t="shared" si="6"/>
        <v>0.26833312868179282</v>
      </c>
    </row>
    <row r="110" spans="1:18" x14ac:dyDescent="0.3">
      <c r="A110" s="35">
        <f t="shared" si="9"/>
        <v>44020</v>
      </c>
      <c r="B110" s="36">
        <v>0.45833333333333331</v>
      </c>
      <c r="C110">
        <v>10118</v>
      </c>
      <c r="D110">
        <v>1323</v>
      </c>
      <c r="E110" s="49">
        <f t="shared" si="7"/>
        <v>0.20149719248459366</v>
      </c>
      <c r="F110" s="49">
        <f t="shared" si="8"/>
        <v>0.26833312868179282</v>
      </c>
      <c r="G110">
        <v>1041</v>
      </c>
      <c r="H110" s="51">
        <f>G110/'Parc électrique'!$C$24</f>
        <v>0.34699999999999998</v>
      </c>
      <c r="I110" s="14">
        <v>650</v>
      </c>
      <c r="J110" s="14">
        <v>1670</v>
      </c>
      <c r="K110" s="14">
        <v>0</v>
      </c>
      <c r="L110" s="14">
        <v>312</v>
      </c>
      <c r="M110" s="14">
        <f>C110-SUM(D110:L110)</f>
        <v>5121.183169678834</v>
      </c>
      <c r="P110" s="49">
        <f>D111/('Parc électrique'!$C$22+'Parc électrique'!$C$23)</f>
        <v>0.21937499999999999</v>
      </c>
      <c r="Q110" s="49">
        <f t="shared" si="5"/>
        <v>0.21383375528977283</v>
      </c>
      <c r="R110" s="49">
        <f t="shared" si="6"/>
        <v>0.28476168758067799</v>
      </c>
    </row>
    <row r="111" spans="1:18" x14ac:dyDescent="0.3">
      <c r="A111" s="35">
        <f t="shared" si="9"/>
        <v>44020</v>
      </c>
      <c r="B111" s="36">
        <v>0.5</v>
      </c>
      <c r="C111">
        <v>10176</v>
      </c>
      <c r="D111">
        <v>1404</v>
      </c>
      <c r="E111" s="49">
        <f t="shared" si="7"/>
        <v>0.21383375528977283</v>
      </c>
      <c r="F111" s="49">
        <f t="shared" si="8"/>
        <v>0.28476168758067799</v>
      </c>
      <c r="G111">
        <v>1057</v>
      </c>
      <c r="H111" s="51">
        <f>G111/'Parc électrique'!$C$24</f>
        <v>0.35233333333333333</v>
      </c>
      <c r="I111" s="14">
        <v>650</v>
      </c>
      <c r="J111" s="14">
        <v>0</v>
      </c>
      <c r="K111" s="14">
        <v>252</v>
      </c>
      <c r="L111" s="14">
        <v>307</v>
      </c>
      <c r="M111" s="14">
        <f>C111-SUM(D111:L111)</f>
        <v>6505.1490712237965</v>
      </c>
      <c r="P111" s="49">
        <f>D112/('Parc électrique'!$C$22+'Parc électrique'!$C$23)</f>
        <v>0.20546875000000001</v>
      </c>
      <c r="Q111" s="49">
        <f t="shared" si="5"/>
        <v>0.20027876652852658</v>
      </c>
      <c r="R111" s="49">
        <f t="shared" si="6"/>
        <v>0.26671055496338436</v>
      </c>
    </row>
    <row r="112" spans="1:18" x14ac:dyDescent="0.3">
      <c r="A112" s="35">
        <f t="shared" si="9"/>
        <v>44020</v>
      </c>
      <c r="B112" s="36">
        <v>0.54166666666666663</v>
      </c>
      <c r="C112">
        <v>10006</v>
      </c>
      <c r="D112">
        <v>1315</v>
      </c>
      <c r="E112" s="49">
        <f t="shared" si="7"/>
        <v>0.20027876652852658</v>
      </c>
      <c r="F112" s="49">
        <f t="shared" si="8"/>
        <v>0.26671055496338436</v>
      </c>
      <c r="G112">
        <v>1105</v>
      </c>
      <c r="H112" s="51">
        <f>G112/'Parc électrique'!$C$24</f>
        <v>0.36833333333333335</v>
      </c>
      <c r="I112" s="14">
        <v>650</v>
      </c>
      <c r="J112" s="14">
        <v>1511</v>
      </c>
      <c r="K112" s="14">
        <v>0</v>
      </c>
      <c r="L112" s="14">
        <v>303</v>
      </c>
      <c r="M112" s="14">
        <f>C112-SUM(D112:L112)</f>
        <v>5121.1646773451748</v>
      </c>
      <c r="P112" s="49">
        <f>D113/('Parc électrique'!$C$22+'Parc électrique'!$C$23)</f>
        <v>0.1875</v>
      </c>
      <c r="Q112" s="49">
        <f t="shared" si="5"/>
        <v>0.18276389341006227</v>
      </c>
      <c r="R112" s="49">
        <f t="shared" si="6"/>
        <v>0.24338605776126329</v>
      </c>
    </row>
    <row r="113" spans="1:18" x14ac:dyDescent="0.3">
      <c r="A113" s="35">
        <f t="shared" si="9"/>
        <v>44020</v>
      </c>
      <c r="B113" s="36">
        <v>0.58333333333333337</v>
      </c>
      <c r="C113">
        <v>9926</v>
      </c>
      <c r="D113">
        <v>1200</v>
      </c>
      <c r="E113" s="49">
        <f t="shared" si="7"/>
        <v>0.18276389341006227</v>
      </c>
      <c r="F113" s="49">
        <f t="shared" si="8"/>
        <v>0.24338605776126329</v>
      </c>
      <c r="G113">
        <v>1146</v>
      </c>
      <c r="H113" s="51">
        <f>G113/'Parc électrique'!$C$24</f>
        <v>0.38200000000000001</v>
      </c>
      <c r="I113" s="14">
        <v>650</v>
      </c>
      <c r="J113" s="14">
        <v>1505</v>
      </c>
      <c r="K113" s="14">
        <v>0</v>
      </c>
      <c r="L113" s="14">
        <v>303</v>
      </c>
      <c r="M113" s="14">
        <f>C113-SUM(D113:L113)</f>
        <v>5121.1918500488282</v>
      </c>
      <c r="P113" s="49">
        <f>D114/('Parc électrique'!$C$22+'Parc électrique'!$C$23)</f>
        <v>0.21718750000000001</v>
      </c>
      <c r="Q113" s="49">
        <f t="shared" si="5"/>
        <v>0.21170150986665548</v>
      </c>
      <c r="R113" s="49">
        <f t="shared" si="6"/>
        <v>0.28192218357346333</v>
      </c>
    </row>
    <row r="114" spans="1:18" x14ac:dyDescent="0.3">
      <c r="A114" s="35">
        <f t="shared" si="9"/>
        <v>44020</v>
      </c>
      <c r="B114" s="36">
        <v>0.625</v>
      </c>
      <c r="C114">
        <v>9633</v>
      </c>
      <c r="D114">
        <v>1390</v>
      </c>
      <c r="E114" s="49">
        <f t="shared" si="7"/>
        <v>0.21170150986665548</v>
      </c>
      <c r="F114" s="49">
        <f t="shared" si="8"/>
        <v>0.28192218357346333</v>
      </c>
      <c r="G114">
        <v>1135</v>
      </c>
      <c r="H114" s="51">
        <f>G114/'Parc électrique'!$C$24</f>
        <v>0.37833333333333335</v>
      </c>
      <c r="I114" s="14">
        <v>650</v>
      </c>
      <c r="J114" s="14">
        <v>1033</v>
      </c>
      <c r="K114" s="14">
        <v>0</v>
      </c>
      <c r="L114" s="14">
        <v>303</v>
      </c>
      <c r="M114" s="14">
        <f>C114-SUM(D114:L114)</f>
        <v>5121.1280429732269</v>
      </c>
      <c r="P114" s="49">
        <f>D115/('Parc électrique'!$C$22+'Parc électrique'!$C$23)</f>
        <v>0.2159375</v>
      </c>
      <c r="Q114" s="49">
        <f t="shared" si="5"/>
        <v>0.21048308391058837</v>
      </c>
      <c r="R114" s="49">
        <f t="shared" si="6"/>
        <v>0.28029960985505487</v>
      </c>
    </row>
    <row r="115" spans="1:18" x14ac:dyDescent="0.3">
      <c r="A115" s="35">
        <f t="shared" si="9"/>
        <v>44020</v>
      </c>
      <c r="B115" s="36">
        <v>0.66666666666666663</v>
      </c>
      <c r="C115">
        <v>9360</v>
      </c>
      <c r="D115">
        <v>1382</v>
      </c>
      <c r="E115" s="49">
        <f t="shared" si="7"/>
        <v>0.21048308391058837</v>
      </c>
      <c r="F115" s="49">
        <f t="shared" si="8"/>
        <v>0.28029960985505487</v>
      </c>
      <c r="G115">
        <v>1023</v>
      </c>
      <c r="H115" s="51">
        <f>G115/'Parc électrique'!$C$24</f>
        <v>0.34100000000000003</v>
      </c>
      <c r="I115" s="14">
        <v>650</v>
      </c>
      <c r="J115" s="14">
        <v>884</v>
      </c>
      <c r="K115" s="14">
        <v>0</v>
      </c>
      <c r="L115" s="14">
        <v>299</v>
      </c>
      <c r="M115" s="14">
        <f>C115-SUM(D115:L115)</f>
        <v>5121.1682173062345</v>
      </c>
      <c r="P115" s="49">
        <f>D116/('Parc électrique'!$C$22+'Parc électrique'!$C$23)</f>
        <v>0.20093749999999999</v>
      </c>
      <c r="Q115" s="49">
        <f t="shared" si="5"/>
        <v>0.19586197243778339</v>
      </c>
      <c r="R115" s="49">
        <f t="shared" si="6"/>
        <v>0.26082872523415379</v>
      </c>
    </row>
    <row r="116" spans="1:18" x14ac:dyDescent="0.3">
      <c r="A116" s="35">
        <f t="shared" si="9"/>
        <v>44020</v>
      </c>
      <c r="B116" s="36">
        <v>0.70833333333333337</v>
      </c>
      <c r="C116">
        <v>9167</v>
      </c>
      <c r="D116">
        <v>1286</v>
      </c>
      <c r="E116" s="49">
        <f t="shared" si="7"/>
        <v>0.19586197243778339</v>
      </c>
      <c r="F116" s="49">
        <f t="shared" si="8"/>
        <v>0.26082872523415379</v>
      </c>
      <c r="G116">
        <v>856</v>
      </c>
      <c r="H116" s="51">
        <f>G116/'Parc électrique'!$C$24</f>
        <v>0.28533333333333333</v>
      </c>
      <c r="I116" s="14">
        <v>650</v>
      </c>
      <c r="J116" s="14">
        <v>957</v>
      </c>
      <c r="K116" s="14">
        <v>0</v>
      </c>
      <c r="L116" s="14">
        <v>296</v>
      </c>
      <c r="M116" s="14">
        <f>C116-SUM(D116:L116)</f>
        <v>5121.2579759689943</v>
      </c>
      <c r="P116" s="49">
        <f>D117/('Parc électrique'!$C$22+'Parc électrique'!$C$23)</f>
        <v>0.215</v>
      </c>
      <c r="Q116" s="49">
        <f t="shared" si="5"/>
        <v>0.20956926444353807</v>
      </c>
      <c r="R116" s="49">
        <f t="shared" si="6"/>
        <v>0.27908267956624855</v>
      </c>
    </row>
    <row r="117" spans="1:18" x14ac:dyDescent="0.3">
      <c r="A117" s="35">
        <f t="shared" si="9"/>
        <v>44020</v>
      </c>
      <c r="B117" s="36">
        <v>0.75</v>
      </c>
      <c r="C117">
        <v>9224</v>
      </c>
      <c r="D117">
        <v>1376</v>
      </c>
      <c r="E117" s="49">
        <f t="shared" si="7"/>
        <v>0.20956926444353807</v>
      </c>
      <c r="F117" s="49">
        <f t="shared" si="8"/>
        <v>0.27908267956624855</v>
      </c>
      <c r="G117">
        <v>583</v>
      </c>
      <c r="H117" s="51">
        <f>G117/'Parc électrique'!$C$24</f>
        <v>0.19433333333333333</v>
      </c>
      <c r="I117" s="14">
        <v>650</v>
      </c>
      <c r="J117" s="14">
        <v>1201</v>
      </c>
      <c r="K117" s="14">
        <v>0</v>
      </c>
      <c r="L117" s="14">
        <v>292</v>
      </c>
      <c r="M117" s="14">
        <f>C117-SUM(D117:L117)</f>
        <v>5121.3170147226565</v>
      </c>
      <c r="P117" s="49">
        <f>D118/('Parc électrique'!$C$22+'Parc électrique'!$C$23)</f>
        <v>0.18593750000000001</v>
      </c>
      <c r="Q117" s="49">
        <f t="shared" si="5"/>
        <v>0.18124086096497841</v>
      </c>
      <c r="R117" s="49">
        <f t="shared" si="6"/>
        <v>0.24135784061325274</v>
      </c>
    </row>
    <row r="118" spans="1:18" x14ac:dyDescent="0.3">
      <c r="A118" s="35">
        <f t="shared" si="9"/>
        <v>44020</v>
      </c>
      <c r="B118" s="36">
        <v>0.79166666666666663</v>
      </c>
      <c r="C118">
        <v>9098</v>
      </c>
      <c r="D118">
        <v>1190</v>
      </c>
      <c r="E118" s="49">
        <f t="shared" si="7"/>
        <v>0.18124086096497841</v>
      </c>
      <c r="F118" s="49">
        <f t="shared" si="8"/>
        <v>0.24135784061325274</v>
      </c>
      <c r="G118">
        <v>335</v>
      </c>
      <c r="H118" s="51">
        <f>G118/'Parc électrique'!$C$24</f>
        <v>0.11166666666666666</v>
      </c>
      <c r="I118" s="14">
        <v>650</v>
      </c>
      <c r="J118" s="14">
        <v>1607</v>
      </c>
      <c r="K118" s="14">
        <v>0</v>
      </c>
      <c r="L118" s="14">
        <v>274</v>
      </c>
      <c r="M118" s="14">
        <f>C118-SUM(D118:L118)</f>
        <v>5041.4657346317545</v>
      </c>
      <c r="P118" s="49">
        <f>D119/('Parc électrique'!$C$22+'Parc électrique'!$C$23)</f>
        <v>0.17406250000000001</v>
      </c>
      <c r="Q118" s="49">
        <f t="shared" si="5"/>
        <v>0.16966581438234113</v>
      </c>
      <c r="R118" s="49">
        <f t="shared" si="6"/>
        <v>0.22594339028837274</v>
      </c>
    </row>
    <row r="119" spans="1:18" x14ac:dyDescent="0.3">
      <c r="A119" s="35">
        <f t="shared" si="9"/>
        <v>44020</v>
      </c>
      <c r="B119" s="36">
        <v>0.83333333333333337</v>
      </c>
      <c r="C119">
        <v>8528</v>
      </c>
      <c r="D119">
        <v>1114</v>
      </c>
      <c r="E119" s="49">
        <f t="shared" si="7"/>
        <v>0.16966581438234113</v>
      </c>
      <c r="F119" s="49">
        <f t="shared" si="8"/>
        <v>0.22594339028837274</v>
      </c>
      <c r="G119">
        <v>104</v>
      </c>
      <c r="H119" s="51">
        <f>G119/'Parc électrique'!$C$24</f>
        <v>3.4666666666666665E-2</v>
      </c>
      <c r="I119" s="14">
        <v>650</v>
      </c>
      <c r="J119" s="14">
        <v>0</v>
      </c>
      <c r="K119" s="14">
        <v>0</v>
      </c>
      <c r="L119" s="14">
        <v>261</v>
      </c>
      <c r="M119" s="14">
        <f>C119-SUM(D119:L119)</f>
        <v>6398.5697241286625</v>
      </c>
      <c r="P119" s="49">
        <f>D120/('Parc électrique'!$C$22+'Parc électrique'!$C$23)</f>
        <v>0.17515625000000001</v>
      </c>
      <c r="Q119" s="49">
        <f t="shared" si="5"/>
        <v>0.17073193709389986</v>
      </c>
      <c r="R119" s="49">
        <f t="shared" si="6"/>
        <v>0.22736314229198015</v>
      </c>
    </row>
    <row r="120" spans="1:18" x14ac:dyDescent="0.3">
      <c r="A120" s="35">
        <f t="shared" si="9"/>
        <v>44020</v>
      </c>
      <c r="B120" s="36">
        <v>0.875</v>
      </c>
      <c r="C120">
        <v>8166</v>
      </c>
      <c r="D120">
        <v>1121</v>
      </c>
      <c r="E120" s="49">
        <f t="shared" si="7"/>
        <v>0.17073193709389986</v>
      </c>
      <c r="F120" s="49">
        <f t="shared" si="8"/>
        <v>0.22736314229198015</v>
      </c>
      <c r="G120">
        <v>13</v>
      </c>
      <c r="H120" s="51">
        <f>G120/'Parc électrique'!$C$24</f>
        <v>4.3333333333333331E-3</v>
      </c>
      <c r="I120" s="14">
        <v>650</v>
      </c>
      <c r="J120" s="14">
        <v>1086</v>
      </c>
      <c r="K120" s="14">
        <v>0</v>
      </c>
      <c r="L120" s="14">
        <v>254</v>
      </c>
      <c r="M120" s="14">
        <f>C120-SUM(D120:L120)</f>
        <v>5041.597571587281</v>
      </c>
      <c r="P120" s="49">
        <f>D121/('Parc électrique'!$C$22+'Parc électrique'!$C$23)</f>
        <v>0.14671875000000001</v>
      </c>
      <c r="Q120" s="49">
        <f t="shared" si="5"/>
        <v>0.14301274659337374</v>
      </c>
      <c r="R120" s="49">
        <f t="shared" si="6"/>
        <v>0.19044959019818852</v>
      </c>
    </row>
    <row r="121" spans="1:18" x14ac:dyDescent="0.3">
      <c r="A121" s="35">
        <f t="shared" si="9"/>
        <v>44020</v>
      </c>
      <c r="B121" s="36">
        <v>0.91666666666666663</v>
      </c>
      <c r="C121">
        <v>8600</v>
      </c>
      <c r="D121">
        <v>939</v>
      </c>
      <c r="E121" s="49">
        <f t="shared" si="7"/>
        <v>0.14301274659337374</v>
      </c>
      <c r="F121" s="49">
        <f t="shared" si="8"/>
        <v>0.19044959019818852</v>
      </c>
      <c r="G121">
        <v>0</v>
      </c>
      <c r="H121" s="51">
        <f>G121/'Parc électrique'!$C$24</f>
        <v>0</v>
      </c>
      <c r="I121" s="14">
        <v>650</v>
      </c>
      <c r="J121" s="14">
        <v>1718</v>
      </c>
      <c r="K121" s="14">
        <v>0</v>
      </c>
      <c r="L121" s="14">
        <v>251</v>
      </c>
      <c r="M121" s="14">
        <f>C121-SUM(D121:L121)</f>
        <v>5041.6665376632081</v>
      </c>
      <c r="P121" s="49">
        <f>D122/('Parc électrique'!$C$22+'Parc électrique'!$C$23)</f>
        <v>0.12656249999999999</v>
      </c>
      <c r="Q121" s="49">
        <f t="shared" si="5"/>
        <v>0.12336562805179201</v>
      </c>
      <c r="R121" s="49">
        <f t="shared" si="6"/>
        <v>0.1642855889888527</v>
      </c>
    </row>
    <row r="122" spans="1:18" x14ac:dyDescent="0.3">
      <c r="A122" s="35">
        <f t="shared" si="9"/>
        <v>44020</v>
      </c>
      <c r="B122" s="36">
        <v>0.95833333333333337</v>
      </c>
      <c r="C122">
        <v>8675</v>
      </c>
      <c r="D122">
        <v>810</v>
      </c>
      <c r="E122" s="49">
        <f t="shared" si="7"/>
        <v>0.12336562805179201</v>
      </c>
      <c r="F122" s="49">
        <f t="shared" si="8"/>
        <v>0.1642855889888527</v>
      </c>
      <c r="G122">
        <v>0</v>
      </c>
      <c r="H122" s="51">
        <f>G122/'Parc électrique'!$C$24</f>
        <v>0</v>
      </c>
      <c r="I122" s="14">
        <v>650</v>
      </c>
      <c r="J122" s="14">
        <v>1933</v>
      </c>
      <c r="K122" s="14">
        <v>0</v>
      </c>
      <c r="L122" s="14">
        <v>240</v>
      </c>
      <c r="M122" s="14">
        <f>C122-SUM(D122:L122)</f>
        <v>5041.7123487829595</v>
      </c>
      <c r="P122" s="49">
        <f>D123/('Parc électrique'!$C$22+'Parc électrique'!$C$23)</f>
        <v>0.13187499999999999</v>
      </c>
      <c r="Q122" s="49">
        <f t="shared" si="5"/>
        <v>0.12854393836507713</v>
      </c>
      <c r="R122" s="49">
        <f t="shared" si="6"/>
        <v>0.17118152729208852</v>
      </c>
    </row>
    <row r="123" spans="1:18" x14ac:dyDescent="0.3">
      <c r="A123" s="35">
        <f t="shared" si="9"/>
        <v>44021</v>
      </c>
      <c r="B123" s="36">
        <v>0</v>
      </c>
      <c r="C123">
        <v>7930</v>
      </c>
      <c r="D123">
        <v>844</v>
      </c>
      <c r="E123" s="49">
        <f t="shared" si="7"/>
        <v>0.12854393836507713</v>
      </c>
      <c r="F123" s="49">
        <f t="shared" si="8"/>
        <v>0.17118152729208852</v>
      </c>
      <c r="G123">
        <v>0</v>
      </c>
      <c r="H123" s="51">
        <f>G123/'Parc électrique'!$C$24</f>
        <v>0</v>
      </c>
      <c r="I123" s="14">
        <v>650</v>
      </c>
      <c r="J123" s="14">
        <v>1395</v>
      </c>
      <c r="K123" s="14">
        <v>0</v>
      </c>
      <c r="L123" s="14">
        <v>239</v>
      </c>
      <c r="M123" s="14">
        <f>C123-SUM(D123:L123)</f>
        <v>4801.7002745343434</v>
      </c>
      <c r="P123" s="49">
        <f>D124/('Parc électrique'!$C$22+'Parc électrique'!$C$23)</f>
        <v>0.10734375</v>
      </c>
      <c r="Q123" s="49">
        <f t="shared" si="5"/>
        <v>0.10463232897726064</v>
      </c>
      <c r="R123" s="49">
        <f t="shared" si="6"/>
        <v>0.13933851806832323</v>
      </c>
    </row>
    <row r="124" spans="1:18" x14ac:dyDescent="0.3">
      <c r="A124" s="35">
        <f t="shared" si="9"/>
        <v>44021</v>
      </c>
      <c r="B124" s="36">
        <v>4.1666666666666664E-2</v>
      </c>
      <c r="C124">
        <v>7496</v>
      </c>
      <c r="D124">
        <v>687</v>
      </c>
      <c r="E124" s="49">
        <f t="shared" si="7"/>
        <v>0.10463232897726064</v>
      </c>
      <c r="F124" s="49">
        <f t="shared" si="8"/>
        <v>0.13933851806832323</v>
      </c>
      <c r="G124">
        <v>0</v>
      </c>
      <c r="H124" s="51">
        <f>G124/'Parc électrique'!$C$24</f>
        <v>0</v>
      </c>
      <c r="I124" s="14">
        <v>650</v>
      </c>
      <c r="J124" s="14">
        <v>1119</v>
      </c>
      <c r="K124" s="14">
        <v>0</v>
      </c>
      <c r="L124" s="14">
        <v>238</v>
      </c>
      <c r="M124" s="14">
        <f>C124-SUM(D124:L124)</f>
        <v>4801.7560291529544</v>
      </c>
      <c r="P124" s="49">
        <f>D125/('Parc électrique'!$C$22+'Parc électrique'!$C$23)</f>
        <v>8.6249999999999993E-2</v>
      </c>
      <c r="Q124" s="49">
        <f t="shared" si="5"/>
        <v>8.4071390968628631E-2</v>
      </c>
      <c r="R124" s="49">
        <f t="shared" si="6"/>
        <v>0.11195758657018111</v>
      </c>
    </row>
    <row r="125" spans="1:18" x14ac:dyDescent="0.3">
      <c r="A125" s="35">
        <f t="shared" si="9"/>
        <v>44021</v>
      </c>
      <c r="B125" s="36">
        <v>8.3333333333333329E-2</v>
      </c>
      <c r="C125">
        <v>7180</v>
      </c>
      <c r="D125">
        <v>552</v>
      </c>
      <c r="E125" s="49">
        <f t="shared" si="7"/>
        <v>8.4071390968628631E-2</v>
      </c>
      <c r="F125" s="49">
        <f t="shared" si="8"/>
        <v>0.11195758657018111</v>
      </c>
      <c r="G125">
        <v>0</v>
      </c>
      <c r="H125" s="51">
        <f>G125/'Parc électrique'!$C$24</f>
        <v>0</v>
      </c>
      <c r="I125" s="14">
        <v>650</v>
      </c>
      <c r="J125" s="14">
        <v>941</v>
      </c>
      <c r="K125" s="14">
        <v>0</v>
      </c>
      <c r="L125" s="14">
        <v>235</v>
      </c>
      <c r="M125" s="14">
        <f>C125-SUM(D125:L125)</f>
        <v>4801.8039710224612</v>
      </c>
      <c r="P125" s="49">
        <f>D126/('Parc électrique'!$C$22+'Parc électrique'!$C$23)</f>
        <v>7.5156249999999994E-2</v>
      </c>
      <c r="Q125" s="49">
        <f t="shared" si="5"/>
        <v>7.3257860608533287E-2</v>
      </c>
      <c r="R125" s="49">
        <f t="shared" si="6"/>
        <v>9.755724481930636E-2</v>
      </c>
    </row>
    <row r="126" spans="1:18" x14ac:dyDescent="0.3">
      <c r="A126" s="35">
        <f t="shared" si="9"/>
        <v>44021</v>
      </c>
      <c r="B126" s="36">
        <v>0.125</v>
      </c>
      <c r="C126">
        <v>6810</v>
      </c>
      <c r="D126">
        <v>481</v>
      </c>
      <c r="E126" s="49">
        <f t="shared" si="7"/>
        <v>7.3257860608533287E-2</v>
      </c>
      <c r="F126" s="49">
        <f t="shared" si="8"/>
        <v>9.755724481930636E-2</v>
      </c>
      <c r="G126">
        <v>0</v>
      </c>
      <c r="H126" s="51">
        <f>G126/'Parc électrique'!$C$24</f>
        <v>0</v>
      </c>
      <c r="I126" s="14">
        <v>650</v>
      </c>
      <c r="J126" s="14">
        <v>642</v>
      </c>
      <c r="K126" s="14">
        <v>0</v>
      </c>
      <c r="L126" s="14">
        <v>235</v>
      </c>
      <c r="M126" s="14">
        <f>C126-SUM(D126:L126)</f>
        <v>4801.8291848945719</v>
      </c>
      <c r="P126" s="49">
        <f>D127/('Parc électrique'!$C$22+'Parc électrique'!$C$23)</f>
        <v>7.3437500000000003E-2</v>
      </c>
      <c r="Q126" s="49">
        <f t="shared" si="5"/>
        <v>7.1582524918941057E-2</v>
      </c>
      <c r="R126" s="49">
        <f t="shared" si="6"/>
        <v>9.5326205956494797E-2</v>
      </c>
    </row>
    <row r="127" spans="1:18" x14ac:dyDescent="0.3">
      <c r="A127" s="35">
        <f t="shared" si="9"/>
        <v>44021</v>
      </c>
      <c r="B127" s="36">
        <v>0.16666666666666666</v>
      </c>
      <c r="C127">
        <v>6727</v>
      </c>
      <c r="D127">
        <v>470</v>
      </c>
      <c r="E127" s="49">
        <f t="shared" si="7"/>
        <v>7.1582524918941057E-2</v>
      </c>
      <c r="F127" s="49">
        <f t="shared" si="8"/>
        <v>9.5326205956494797E-2</v>
      </c>
      <c r="G127">
        <v>0</v>
      </c>
      <c r="H127" s="51">
        <f>G127/'Parc électrique'!$C$24</f>
        <v>0</v>
      </c>
      <c r="I127" s="14">
        <v>650</v>
      </c>
      <c r="J127" s="14">
        <v>565</v>
      </c>
      <c r="K127" s="14">
        <v>0</v>
      </c>
      <c r="L127" s="14">
        <v>240</v>
      </c>
      <c r="M127" s="14">
        <f>C127-SUM(D127:L127)</f>
        <v>4801.8330912691245</v>
      </c>
      <c r="P127" s="49">
        <f>D128/('Parc électrique'!$C$22+'Parc électrique'!$C$23)</f>
        <v>7.2187500000000002E-2</v>
      </c>
      <c r="Q127" s="49">
        <f t="shared" si="5"/>
        <v>7.0364098962873975E-2</v>
      </c>
      <c r="R127" s="49">
        <f t="shared" si="6"/>
        <v>9.3703632238086365E-2</v>
      </c>
    </row>
    <row r="128" spans="1:18" x14ac:dyDescent="0.3">
      <c r="A128" s="35">
        <f t="shared" si="9"/>
        <v>44021</v>
      </c>
      <c r="B128" s="36">
        <v>0.20833333333333334</v>
      </c>
      <c r="C128">
        <v>7010</v>
      </c>
      <c r="D128">
        <v>462</v>
      </c>
      <c r="E128" s="49">
        <f t="shared" si="7"/>
        <v>7.0364098962873975E-2</v>
      </c>
      <c r="F128" s="49">
        <f t="shared" si="8"/>
        <v>9.3703632238086365E-2</v>
      </c>
      <c r="G128">
        <v>0</v>
      </c>
      <c r="H128" s="51">
        <f>G128/'Parc électrique'!$C$24</f>
        <v>0</v>
      </c>
      <c r="I128" s="14">
        <v>650</v>
      </c>
      <c r="J128" s="14">
        <v>526</v>
      </c>
      <c r="K128" s="14">
        <v>0</v>
      </c>
      <c r="L128" s="14">
        <v>250</v>
      </c>
      <c r="M128" s="14">
        <f>C128-SUM(D128:L128)</f>
        <v>5121.8359322687993</v>
      </c>
      <c r="P128" s="49">
        <f>D129/('Parc électrique'!$C$22+'Parc électrique'!$C$23)</f>
        <v>6.9375000000000006E-2</v>
      </c>
      <c r="Q128" s="49">
        <f t="shared" si="5"/>
        <v>6.7622640561723041E-2</v>
      </c>
      <c r="R128" s="49">
        <f t="shared" si="6"/>
        <v>9.0052841371667414E-2</v>
      </c>
    </row>
    <row r="129" spans="1:18" x14ac:dyDescent="0.3">
      <c r="A129" s="35">
        <f t="shared" si="9"/>
        <v>44021</v>
      </c>
      <c r="B129" s="36">
        <v>0.25</v>
      </c>
      <c r="C129">
        <v>7629</v>
      </c>
      <c r="D129">
        <v>444</v>
      </c>
      <c r="E129" s="49">
        <f t="shared" si="7"/>
        <v>6.7622640561723041E-2</v>
      </c>
      <c r="F129" s="49">
        <f t="shared" si="8"/>
        <v>9.0052841371667414E-2</v>
      </c>
      <c r="G129">
        <v>25</v>
      </c>
      <c r="H129" s="51">
        <f>G129/'Parc électrique'!$C$24</f>
        <v>8.3333333333333332E-3</v>
      </c>
      <c r="I129" s="14">
        <v>650</v>
      </c>
      <c r="J129" s="14">
        <v>1102</v>
      </c>
      <c r="K129" s="14">
        <v>0</v>
      </c>
      <c r="L129" s="14">
        <v>286</v>
      </c>
      <c r="M129" s="14">
        <f>C129-SUM(D129:L129)</f>
        <v>5121.8339911847333</v>
      </c>
      <c r="P129" s="49">
        <f>D130/('Parc électrique'!$C$22+'Parc électrique'!$C$23)</f>
        <v>9.5156249999999998E-2</v>
      </c>
      <c r="Q129" s="49">
        <f t="shared" si="5"/>
        <v>9.2752675905606596E-2</v>
      </c>
      <c r="R129" s="49">
        <f t="shared" si="6"/>
        <v>0.12351842431384112</v>
      </c>
    </row>
    <row r="130" spans="1:18" x14ac:dyDescent="0.3">
      <c r="A130" s="35">
        <f t="shared" si="9"/>
        <v>44021</v>
      </c>
      <c r="B130" s="36">
        <v>0.29166666666666669</v>
      </c>
      <c r="C130">
        <v>8434</v>
      </c>
      <c r="D130">
        <v>609</v>
      </c>
      <c r="E130" s="49">
        <f t="shared" si="7"/>
        <v>9.2752675905606596E-2</v>
      </c>
      <c r="F130" s="49">
        <f t="shared" si="8"/>
        <v>0.12351842431384112</v>
      </c>
      <c r="G130">
        <v>158</v>
      </c>
      <c r="H130" s="51">
        <f>G130/'Parc électrique'!$C$24</f>
        <v>5.2666666666666667E-2</v>
      </c>
      <c r="I130" s="14">
        <v>650</v>
      </c>
      <c r="J130" s="14">
        <v>0</v>
      </c>
      <c r="K130" s="14">
        <v>0</v>
      </c>
      <c r="L130" s="14">
        <v>310</v>
      </c>
      <c r="M130" s="14">
        <f>C130-SUM(D130:L130)</f>
        <v>6706.7310622331133</v>
      </c>
      <c r="P130" s="49">
        <f>D131/('Parc électrique'!$C$22+'Parc électrique'!$C$23)</f>
        <v>0.11078125</v>
      </c>
      <c r="Q130" s="49">
        <f t="shared" si="5"/>
        <v>0.10798300035644512</v>
      </c>
      <c r="R130" s="49">
        <f t="shared" si="6"/>
        <v>0.14380059579394638</v>
      </c>
    </row>
    <row r="131" spans="1:18" x14ac:dyDescent="0.3">
      <c r="A131" s="35">
        <f t="shared" si="9"/>
        <v>44021</v>
      </c>
      <c r="B131" s="36">
        <v>0.33333333333333331</v>
      </c>
      <c r="C131">
        <v>9042</v>
      </c>
      <c r="D131">
        <v>709</v>
      </c>
      <c r="E131" s="49">
        <f t="shared" si="7"/>
        <v>0.10798300035644512</v>
      </c>
      <c r="F131" s="49">
        <f t="shared" si="8"/>
        <v>0.14380059579394638</v>
      </c>
      <c r="G131">
        <v>397</v>
      </c>
      <c r="H131" s="51">
        <f>G131/'Parc électrique'!$C$24</f>
        <v>0.13233333333333333</v>
      </c>
      <c r="I131" s="14">
        <v>650</v>
      </c>
      <c r="J131" s="14">
        <v>1846</v>
      </c>
      <c r="K131" s="14">
        <v>0</v>
      </c>
      <c r="L131" s="14">
        <v>318</v>
      </c>
      <c r="M131" s="14">
        <f>C131-SUM(D131:L131)</f>
        <v>5121.6158830705162</v>
      </c>
      <c r="P131" s="49">
        <f>D132/('Parc électrique'!$C$22+'Parc électrique'!$C$23)</f>
        <v>0.121875</v>
      </c>
      <c r="Q131" s="49">
        <f t="shared" ref="Q131:Q194" si="10">P131/$T$3*$T$8</f>
        <v>0.11879653071654046</v>
      </c>
      <c r="R131" s="49">
        <f t="shared" ref="R131:R194" si="11">P131/$T$3*$T$4</f>
        <v>0.15820093754482112</v>
      </c>
    </row>
    <row r="132" spans="1:18" x14ac:dyDescent="0.3">
      <c r="A132" s="35">
        <f t="shared" si="9"/>
        <v>44021</v>
      </c>
      <c r="B132" s="36">
        <v>0.375</v>
      </c>
      <c r="C132">
        <v>9415</v>
      </c>
      <c r="D132">
        <v>780</v>
      </c>
      <c r="E132" s="49">
        <f t="shared" ref="E132:E195" si="12">P131/$T$3*$T$8</f>
        <v>0.11879653071654046</v>
      </c>
      <c r="F132" s="49">
        <f t="shared" ref="F132:F195" si="13">P131/$T$3*$T$4</f>
        <v>0.15820093754482112</v>
      </c>
      <c r="G132">
        <v>646</v>
      </c>
      <c r="H132" s="51">
        <f>G132/'Parc électrique'!$C$24</f>
        <v>0.21533333333333332</v>
      </c>
      <c r="I132" s="14">
        <v>650</v>
      </c>
      <c r="J132" s="14">
        <v>1901</v>
      </c>
      <c r="K132" s="14">
        <v>0</v>
      </c>
      <c r="L132" s="14">
        <v>316</v>
      </c>
      <c r="M132" s="14">
        <f>C132-SUM(D132:L132)</f>
        <v>5121.507669198405</v>
      </c>
      <c r="P132" s="49">
        <f>D133/('Parc électrique'!$C$22+'Parc électrique'!$C$23)</f>
        <v>0.12390625</v>
      </c>
      <c r="Q132" s="49">
        <f t="shared" si="10"/>
        <v>0.12077647289514948</v>
      </c>
      <c r="R132" s="49">
        <f t="shared" si="11"/>
        <v>0.16083761983723482</v>
      </c>
    </row>
    <row r="133" spans="1:18" x14ac:dyDescent="0.3">
      <c r="A133" s="35">
        <f t="shared" si="9"/>
        <v>44021</v>
      </c>
      <c r="B133" s="36">
        <v>0.41666666666666669</v>
      </c>
      <c r="C133">
        <v>9594</v>
      </c>
      <c r="D133">
        <v>793</v>
      </c>
      <c r="E133" s="49">
        <f t="shared" si="12"/>
        <v>0.12077647289514948</v>
      </c>
      <c r="F133" s="49">
        <f t="shared" si="13"/>
        <v>0.16083761983723482</v>
      </c>
      <c r="G133">
        <v>744</v>
      </c>
      <c r="H133" s="51">
        <f>G133/'Parc électrique'!$C$24</f>
        <v>0.248</v>
      </c>
      <c r="I133" s="14">
        <v>650</v>
      </c>
      <c r="J133" s="14">
        <v>1971</v>
      </c>
      <c r="K133" s="14">
        <v>0</v>
      </c>
      <c r="L133" s="14">
        <v>314</v>
      </c>
      <c r="M133" s="14">
        <f>C133-SUM(D133:L133)</f>
        <v>5121.470385907267</v>
      </c>
      <c r="P133" s="49">
        <f>D134/('Parc électrique'!$C$22+'Parc électrique'!$C$23)</f>
        <v>0.11874999999999999</v>
      </c>
      <c r="Q133" s="49">
        <f t="shared" si="10"/>
        <v>0.11575046582637277</v>
      </c>
      <c r="R133" s="49">
        <f t="shared" si="11"/>
        <v>0.15414450324880008</v>
      </c>
    </row>
    <row r="134" spans="1:18" x14ac:dyDescent="0.3">
      <c r="A134" s="35">
        <f t="shared" si="9"/>
        <v>44021</v>
      </c>
      <c r="B134" s="36">
        <v>0.45833333333333331</v>
      </c>
      <c r="C134">
        <v>9772</v>
      </c>
      <c r="D134">
        <v>760</v>
      </c>
      <c r="E134" s="49">
        <f t="shared" si="12"/>
        <v>0.11575046582637277</v>
      </c>
      <c r="F134" s="49">
        <f t="shared" si="13"/>
        <v>0.15414450324880008</v>
      </c>
      <c r="G134">
        <v>848</v>
      </c>
      <c r="H134" s="51">
        <f>G134/'Parc électrique'!$C$24</f>
        <v>0.28266666666666668</v>
      </c>
      <c r="I134" s="14">
        <v>650</v>
      </c>
      <c r="J134" s="14">
        <v>2079</v>
      </c>
      <c r="K134" s="14">
        <v>0</v>
      </c>
      <c r="L134" s="14">
        <v>313</v>
      </c>
      <c r="M134" s="14">
        <f>C134-SUM(D134:L134)</f>
        <v>5121.4474383642582</v>
      </c>
      <c r="P134" s="49">
        <f>D135/('Parc électrique'!$C$22+'Parc électrique'!$C$23)</f>
        <v>0.12546874999999999</v>
      </c>
      <c r="Q134" s="49">
        <f t="shared" si="10"/>
        <v>0.12229950534023332</v>
      </c>
      <c r="R134" s="49">
        <f t="shared" si="11"/>
        <v>0.16286583698524532</v>
      </c>
    </row>
    <row r="135" spans="1:18" x14ac:dyDescent="0.3">
      <c r="A135" s="35">
        <f t="shared" si="9"/>
        <v>44021</v>
      </c>
      <c r="B135" s="36">
        <v>0.5</v>
      </c>
      <c r="C135">
        <v>9826</v>
      </c>
      <c r="D135">
        <v>803</v>
      </c>
      <c r="E135" s="49">
        <f t="shared" si="12"/>
        <v>0.12229950534023332</v>
      </c>
      <c r="F135" s="49">
        <f t="shared" si="13"/>
        <v>0.16286583698524532</v>
      </c>
      <c r="G135">
        <v>899</v>
      </c>
      <c r="H135" s="51">
        <f>G135/'Parc électrique'!$C$24</f>
        <v>0.29966666666666669</v>
      </c>
      <c r="I135" s="14">
        <v>650</v>
      </c>
      <c r="J135" s="14">
        <v>2045</v>
      </c>
      <c r="K135" s="14">
        <v>0</v>
      </c>
      <c r="L135" s="14">
        <v>307</v>
      </c>
      <c r="M135" s="14">
        <f>C135-SUM(D135:L135)</f>
        <v>5121.4151679910083</v>
      </c>
      <c r="P135" s="49">
        <f>D136/('Parc électrique'!$C$22+'Parc électrique'!$C$23)</f>
        <v>0.13171875</v>
      </c>
      <c r="Q135" s="49">
        <f t="shared" si="10"/>
        <v>0.12839163512056873</v>
      </c>
      <c r="R135" s="49">
        <f t="shared" si="11"/>
        <v>0.17097870557728745</v>
      </c>
    </row>
    <row r="136" spans="1:18" x14ac:dyDescent="0.3">
      <c r="A136" s="35">
        <f t="shared" si="9"/>
        <v>44021</v>
      </c>
      <c r="B136" s="36">
        <v>0.54166666666666663</v>
      </c>
      <c r="C136">
        <v>9646</v>
      </c>
      <c r="D136">
        <v>843</v>
      </c>
      <c r="E136" s="49">
        <f t="shared" si="12"/>
        <v>0.12839163512056873</v>
      </c>
      <c r="F136" s="49">
        <f t="shared" si="13"/>
        <v>0.17097870557728745</v>
      </c>
      <c r="G136">
        <v>977</v>
      </c>
      <c r="H136" s="51">
        <f>G136/'Parc électrique'!$C$24</f>
        <v>0.32566666666666666</v>
      </c>
      <c r="I136" s="14">
        <v>650</v>
      </c>
      <c r="J136" s="14">
        <v>0</v>
      </c>
      <c r="K136" s="14">
        <v>0</v>
      </c>
      <c r="L136" s="14">
        <v>303</v>
      </c>
      <c r="M136" s="14">
        <f>C136-SUM(D136:L136)</f>
        <v>6872.3749629926351</v>
      </c>
      <c r="P136" s="49">
        <f>D137/('Parc électrique'!$C$22+'Parc électrique'!$C$23)</f>
        <v>0.1290625</v>
      </c>
      <c r="Q136" s="49">
        <f t="shared" si="10"/>
        <v>0.12580247996392618</v>
      </c>
      <c r="R136" s="49">
        <f t="shared" si="11"/>
        <v>0.16753073642566957</v>
      </c>
    </row>
    <row r="137" spans="1:18" x14ac:dyDescent="0.3">
      <c r="A137" s="35">
        <f t="shared" si="9"/>
        <v>44021</v>
      </c>
      <c r="B137" s="36">
        <v>0.58333333333333337</v>
      </c>
      <c r="C137">
        <v>9527</v>
      </c>
      <c r="D137">
        <v>826</v>
      </c>
      <c r="E137" s="49">
        <f t="shared" si="12"/>
        <v>0.12580247996392618</v>
      </c>
      <c r="F137" s="49">
        <f t="shared" si="13"/>
        <v>0.16753073642566957</v>
      </c>
      <c r="G137">
        <v>1036</v>
      </c>
      <c r="H137" s="51">
        <f>G137/'Parc électrique'!$C$24</f>
        <v>0.34533333333333333</v>
      </c>
      <c r="I137" s="14">
        <v>650</v>
      </c>
      <c r="J137" s="14">
        <v>1590</v>
      </c>
      <c r="K137" s="14">
        <v>0</v>
      </c>
      <c r="L137" s="14">
        <v>303</v>
      </c>
      <c r="M137" s="14">
        <f>C137-SUM(D137:L137)</f>
        <v>5121.361333450277</v>
      </c>
      <c r="P137" s="49">
        <f>D138/('Parc électrique'!$C$22+'Parc électrique'!$C$23)</f>
        <v>0.14749999999999999</v>
      </c>
      <c r="Q137" s="49">
        <f t="shared" si="10"/>
        <v>0.14377426281591565</v>
      </c>
      <c r="R137" s="49">
        <f t="shared" si="11"/>
        <v>0.19146369877219377</v>
      </c>
    </row>
    <row r="138" spans="1:18" x14ac:dyDescent="0.3">
      <c r="A138" s="35">
        <f t="shared" si="9"/>
        <v>44021</v>
      </c>
      <c r="B138" s="36">
        <v>0.625</v>
      </c>
      <c r="C138">
        <v>9223</v>
      </c>
      <c r="D138">
        <v>944</v>
      </c>
      <c r="E138" s="49">
        <f t="shared" si="12"/>
        <v>0.14377426281591565</v>
      </c>
      <c r="F138" s="49">
        <f t="shared" si="13"/>
        <v>0.19146369877219377</v>
      </c>
      <c r="G138">
        <v>1038</v>
      </c>
      <c r="H138" s="51">
        <f>G138/'Parc électrique'!$C$24</f>
        <v>0.34599999999999997</v>
      </c>
      <c r="I138" s="14">
        <v>650</v>
      </c>
      <c r="J138" s="14">
        <v>1486</v>
      </c>
      <c r="K138" s="14">
        <v>0</v>
      </c>
      <c r="L138" s="14">
        <v>303</v>
      </c>
      <c r="M138" s="14">
        <f>C138-SUM(D138:L138)</f>
        <v>4801.3187620384124</v>
      </c>
      <c r="P138" s="49">
        <f>D139/('Parc électrique'!$C$22+'Parc électrique'!$C$23)</f>
        <v>0.136875</v>
      </c>
      <c r="Q138" s="49">
        <f t="shared" si="10"/>
        <v>0.13341764218934543</v>
      </c>
      <c r="R138" s="49">
        <f t="shared" si="11"/>
        <v>0.17767182216572219</v>
      </c>
    </row>
    <row r="139" spans="1:18" x14ac:dyDescent="0.3">
      <c r="A139" s="35">
        <f t="shared" si="9"/>
        <v>44021</v>
      </c>
      <c r="B139" s="36">
        <v>0.66666666666666663</v>
      </c>
      <c r="C139">
        <v>8962</v>
      </c>
      <c r="D139">
        <v>876</v>
      </c>
      <c r="E139" s="49">
        <f t="shared" si="12"/>
        <v>0.13341764218934543</v>
      </c>
      <c r="F139" s="49">
        <f t="shared" si="13"/>
        <v>0.17767182216572219</v>
      </c>
      <c r="G139">
        <v>1050</v>
      </c>
      <c r="H139" s="51">
        <f>G139/'Parc électrique'!$C$24</f>
        <v>0.35</v>
      </c>
      <c r="I139" s="14">
        <v>650</v>
      </c>
      <c r="J139" s="14">
        <v>1284</v>
      </c>
      <c r="K139" s="14">
        <v>0</v>
      </c>
      <c r="L139" s="14">
        <v>300</v>
      </c>
      <c r="M139" s="14">
        <f>C139-SUM(D139:L139)</f>
        <v>4801.3389105356455</v>
      </c>
      <c r="P139" s="49">
        <f>D140/('Parc électrique'!$C$22+'Parc électrique'!$C$23)</f>
        <v>0.16421875</v>
      </c>
      <c r="Q139" s="49">
        <f t="shared" si="10"/>
        <v>0.16007070997831285</v>
      </c>
      <c r="R139" s="49">
        <f t="shared" si="11"/>
        <v>0.21316562225590641</v>
      </c>
    </row>
    <row r="140" spans="1:18" x14ac:dyDescent="0.3">
      <c r="A140" s="35">
        <f t="shared" si="9"/>
        <v>44021</v>
      </c>
      <c r="B140" s="36">
        <v>0.70833333333333337</v>
      </c>
      <c r="C140">
        <v>8805</v>
      </c>
      <c r="D140">
        <v>1051</v>
      </c>
      <c r="E140" s="49">
        <f t="shared" si="12"/>
        <v>0.16007070997831285</v>
      </c>
      <c r="F140" s="49">
        <f t="shared" si="13"/>
        <v>0.21316562225590641</v>
      </c>
      <c r="G140">
        <v>875</v>
      </c>
      <c r="H140" s="51">
        <f>G140/'Parc électrique'!$C$24</f>
        <v>0.29166666666666669</v>
      </c>
      <c r="I140" s="14">
        <v>650</v>
      </c>
      <c r="J140" s="14">
        <v>1130</v>
      </c>
      <c r="K140" s="14">
        <v>0</v>
      </c>
      <c r="L140" s="14">
        <v>297</v>
      </c>
      <c r="M140" s="14">
        <f>C140-SUM(D140:L140)</f>
        <v>4801.3350970010988</v>
      </c>
      <c r="P140" s="49">
        <f>D141/('Parc électrique'!$C$22+'Parc électrique'!$C$23)</f>
        <v>0.16828124999999999</v>
      </c>
      <c r="Q140" s="49">
        <f t="shared" si="10"/>
        <v>0.16403059433553088</v>
      </c>
      <c r="R140" s="49">
        <f t="shared" si="11"/>
        <v>0.21843898684073379</v>
      </c>
    </row>
    <row r="141" spans="1:18" x14ac:dyDescent="0.3">
      <c r="A141" s="35">
        <f t="shared" si="9"/>
        <v>44021</v>
      </c>
      <c r="B141" s="36">
        <v>0.75</v>
      </c>
      <c r="C141">
        <v>8951</v>
      </c>
      <c r="D141">
        <v>1077</v>
      </c>
      <c r="E141" s="49">
        <f t="shared" si="12"/>
        <v>0.16403059433553088</v>
      </c>
      <c r="F141" s="49">
        <f t="shared" si="13"/>
        <v>0.21843898684073379</v>
      </c>
      <c r="G141">
        <v>662</v>
      </c>
      <c r="H141" s="51">
        <f>G141/'Parc électrique'!$C$24</f>
        <v>0.22066666666666668</v>
      </c>
      <c r="I141" s="14">
        <v>650</v>
      </c>
      <c r="J141" s="14">
        <v>1467</v>
      </c>
      <c r="K141" s="14">
        <v>0</v>
      </c>
      <c r="L141" s="14">
        <v>293</v>
      </c>
      <c r="M141" s="14">
        <f>C141-SUM(D141:L141)</f>
        <v>4801.3968637521575</v>
      </c>
      <c r="P141" s="49">
        <f>D142/('Parc électrique'!$C$22+'Parc électrique'!$C$23)</f>
        <v>0.17203125</v>
      </c>
      <c r="Q141" s="49">
        <f t="shared" si="10"/>
        <v>0.16768587220373213</v>
      </c>
      <c r="R141" s="49">
        <f t="shared" si="11"/>
        <v>0.22330670799595906</v>
      </c>
    </row>
    <row r="142" spans="1:18" x14ac:dyDescent="0.3">
      <c r="A142" s="35">
        <f t="shared" si="9"/>
        <v>44021</v>
      </c>
      <c r="B142" s="36">
        <v>0.79166666666666663</v>
      </c>
      <c r="C142">
        <v>8898</v>
      </c>
      <c r="D142">
        <v>1101</v>
      </c>
      <c r="E142" s="49">
        <f t="shared" si="12"/>
        <v>0.16768587220373213</v>
      </c>
      <c r="F142" s="49">
        <f t="shared" si="13"/>
        <v>0.22330670799595906</v>
      </c>
      <c r="G142">
        <v>369</v>
      </c>
      <c r="H142" s="51">
        <f>G142/'Parc électrique'!$C$24</f>
        <v>0.123</v>
      </c>
      <c r="I142" s="14">
        <v>650</v>
      </c>
      <c r="J142" s="14">
        <v>1702</v>
      </c>
      <c r="K142" s="14">
        <v>0</v>
      </c>
      <c r="L142" s="14">
        <v>274</v>
      </c>
      <c r="M142" s="14">
        <f>C142-SUM(D142:L142)</f>
        <v>4801.4860074198004</v>
      </c>
      <c r="P142" s="49">
        <f>D143/('Parc électrique'!$C$22+'Parc électrique'!$C$23)</f>
        <v>0.16203124999999999</v>
      </c>
      <c r="Q142" s="49">
        <f t="shared" si="10"/>
        <v>0.15793846455519547</v>
      </c>
      <c r="R142" s="49">
        <f t="shared" si="11"/>
        <v>0.21032611824869168</v>
      </c>
    </row>
    <row r="143" spans="1:18" x14ac:dyDescent="0.3">
      <c r="A143" s="35">
        <f t="shared" si="9"/>
        <v>44021</v>
      </c>
      <c r="B143" s="36">
        <v>0.83333333333333337</v>
      </c>
      <c r="C143">
        <v>8354</v>
      </c>
      <c r="D143">
        <v>1037</v>
      </c>
      <c r="E143" s="49">
        <f t="shared" si="12"/>
        <v>0.15793846455519547</v>
      </c>
      <c r="F143" s="49">
        <f t="shared" si="13"/>
        <v>0.21032611824869168</v>
      </c>
      <c r="G143">
        <v>121</v>
      </c>
      <c r="H143" s="51">
        <f>G143/'Parc électrique'!$C$24</f>
        <v>4.0333333333333332E-2</v>
      </c>
      <c r="I143" s="14">
        <v>650</v>
      </c>
      <c r="J143" s="14">
        <v>1243</v>
      </c>
      <c r="K143" s="14">
        <v>0</v>
      </c>
      <c r="L143" s="14">
        <v>261</v>
      </c>
      <c r="M143" s="14">
        <f>C143-SUM(D143:L143)</f>
        <v>5041.5914020838627</v>
      </c>
      <c r="P143" s="49">
        <f>D144/('Parc électrique'!$C$22+'Parc électrique'!$C$23)</f>
        <v>0.15640625</v>
      </c>
      <c r="Q143" s="49">
        <f t="shared" si="10"/>
        <v>0.15245554775289361</v>
      </c>
      <c r="R143" s="49">
        <f t="shared" si="11"/>
        <v>0.20302453651585378</v>
      </c>
    </row>
    <row r="144" spans="1:18" x14ac:dyDescent="0.3">
      <c r="A144" s="35">
        <f t="shared" si="9"/>
        <v>44021</v>
      </c>
      <c r="B144" s="36">
        <v>0.875</v>
      </c>
      <c r="C144">
        <v>7999</v>
      </c>
      <c r="D144">
        <v>1001</v>
      </c>
      <c r="E144" s="49">
        <f t="shared" si="12"/>
        <v>0.15245554775289361</v>
      </c>
      <c r="F144" s="49">
        <f t="shared" si="13"/>
        <v>0.20302453651585378</v>
      </c>
      <c r="G144">
        <v>22</v>
      </c>
      <c r="H144" s="51">
        <f>G144/'Parc électrique'!$C$24</f>
        <v>7.3333333333333332E-3</v>
      </c>
      <c r="I144" s="14">
        <v>650</v>
      </c>
      <c r="J144" s="14">
        <v>0</v>
      </c>
      <c r="K144" s="14">
        <v>0</v>
      </c>
      <c r="L144" s="14">
        <v>254</v>
      </c>
      <c r="M144" s="14">
        <f>C144-SUM(D144:L144)</f>
        <v>6071.6371865823985</v>
      </c>
      <c r="P144" s="49">
        <f>D145/('Parc électrique'!$C$22+'Parc électrique'!$C$23)</f>
        <v>0.17656250000000001</v>
      </c>
      <c r="Q144" s="49">
        <f t="shared" si="10"/>
        <v>0.17210266629447532</v>
      </c>
      <c r="R144" s="49">
        <f t="shared" si="11"/>
        <v>0.22918853772518963</v>
      </c>
    </row>
    <row r="145" spans="1:18" x14ac:dyDescent="0.3">
      <c r="A145" s="35">
        <f t="shared" si="9"/>
        <v>44021</v>
      </c>
      <c r="B145" s="36">
        <v>0.91666666666666663</v>
      </c>
      <c r="C145">
        <v>8434</v>
      </c>
      <c r="D145">
        <v>1130</v>
      </c>
      <c r="E145" s="49">
        <f t="shared" si="12"/>
        <v>0.17210266629447532</v>
      </c>
      <c r="F145" s="49">
        <f t="shared" si="13"/>
        <v>0.22918853772518963</v>
      </c>
      <c r="G145">
        <v>0</v>
      </c>
      <c r="H145" s="51">
        <f>G145/'Parc électrique'!$C$24</f>
        <v>0</v>
      </c>
      <c r="I145" s="14">
        <v>650</v>
      </c>
      <c r="J145" s="14">
        <v>1361</v>
      </c>
      <c r="K145" s="14">
        <v>0</v>
      </c>
      <c r="L145" s="14">
        <v>251</v>
      </c>
      <c r="M145" s="14">
        <f>C145-SUM(D145:L145)</f>
        <v>5041.5987087959802</v>
      </c>
      <c r="P145" s="49">
        <f>D146/('Parc électrique'!$C$22+'Parc électrique'!$C$23)</f>
        <v>0.17328125</v>
      </c>
      <c r="Q145" s="49">
        <f t="shared" si="10"/>
        <v>0.16890429815979921</v>
      </c>
      <c r="R145" s="49">
        <f t="shared" si="11"/>
        <v>0.22492928171436749</v>
      </c>
    </row>
    <row r="146" spans="1:18" x14ac:dyDescent="0.3">
      <c r="A146" s="35">
        <f t="shared" si="9"/>
        <v>44021</v>
      </c>
      <c r="B146" s="36">
        <v>0.95833333333333337</v>
      </c>
      <c r="C146">
        <v>8555</v>
      </c>
      <c r="D146">
        <v>1109</v>
      </c>
      <c r="E146" s="49">
        <f t="shared" si="12"/>
        <v>0.16890429815979921</v>
      </c>
      <c r="F146" s="49">
        <f t="shared" si="13"/>
        <v>0.22492928171436749</v>
      </c>
      <c r="G146">
        <v>0</v>
      </c>
      <c r="H146" s="51">
        <f>G146/'Parc électrique'!$C$24</f>
        <v>0</v>
      </c>
      <c r="I146" s="14">
        <v>650</v>
      </c>
      <c r="J146" s="14">
        <v>0</v>
      </c>
      <c r="K146" s="14">
        <v>0</v>
      </c>
      <c r="L146" s="14">
        <v>240</v>
      </c>
      <c r="M146" s="14">
        <f>C146-SUM(D146:L146)</f>
        <v>6555.6061664201261</v>
      </c>
      <c r="P146" s="49">
        <f>D147/('Parc électrique'!$C$22+'Parc électrique'!$C$23)</f>
        <v>0.170625</v>
      </c>
      <c r="Q146" s="49">
        <f t="shared" si="10"/>
        <v>0.16631514300315667</v>
      </c>
      <c r="R146" s="49">
        <f t="shared" si="11"/>
        <v>0.22148131256274958</v>
      </c>
    </row>
    <row r="147" spans="1:18" x14ac:dyDescent="0.3">
      <c r="A147" s="35">
        <f t="shared" si="9"/>
        <v>44022</v>
      </c>
      <c r="B147" s="36">
        <v>0</v>
      </c>
      <c r="C147">
        <v>7938</v>
      </c>
      <c r="D147">
        <v>1092</v>
      </c>
      <c r="E147" s="49">
        <f t="shared" si="12"/>
        <v>0.16631514300315667</v>
      </c>
      <c r="F147" s="49">
        <f t="shared" si="13"/>
        <v>0.22148131256274958</v>
      </c>
      <c r="G147">
        <v>0</v>
      </c>
      <c r="H147" s="51">
        <f>G147/'Parc électrique'!$C$24</f>
        <v>0</v>
      </c>
      <c r="I147" s="14">
        <v>650</v>
      </c>
      <c r="J147" s="14">
        <v>914</v>
      </c>
      <c r="K147" s="14">
        <v>0</v>
      </c>
      <c r="L147" s="14">
        <v>240</v>
      </c>
      <c r="M147" s="14">
        <f>C147-SUM(D147:L147)</f>
        <v>5041.6122035444341</v>
      </c>
      <c r="P147" s="49">
        <f>D148/('Parc électrique'!$C$22+'Parc électrique'!$C$23)</f>
        <v>0.19328124999999999</v>
      </c>
      <c r="Q147" s="49">
        <f t="shared" si="10"/>
        <v>0.18839911345687252</v>
      </c>
      <c r="R147" s="49">
        <f t="shared" si="11"/>
        <v>0.25089046120890224</v>
      </c>
    </row>
    <row r="148" spans="1:18" x14ac:dyDescent="0.3">
      <c r="A148" s="35">
        <f t="shared" si="9"/>
        <v>44022</v>
      </c>
      <c r="B148" s="36">
        <v>4.1666666666666664E-2</v>
      </c>
      <c r="C148">
        <v>7507</v>
      </c>
      <c r="D148">
        <v>1237</v>
      </c>
      <c r="E148" s="49">
        <f t="shared" si="12"/>
        <v>0.18839911345687252</v>
      </c>
      <c r="F148" s="49">
        <f t="shared" si="13"/>
        <v>0.25089046120890224</v>
      </c>
      <c r="G148">
        <v>0</v>
      </c>
      <c r="H148" s="51">
        <f>G148/'Parc électrique'!$C$24</f>
        <v>0</v>
      </c>
      <c r="I148" s="14">
        <v>650</v>
      </c>
      <c r="J148" s="14">
        <v>579</v>
      </c>
      <c r="K148" s="14">
        <v>0</v>
      </c>
      <c r="L148" s="14">
        <v>239</v>
      </c>
      <c r="M148" s="14">
        <f>C148-SUM(D148:L148)</f>
        <v>4801.560710425334</v>
      </c>
      <c r="P148" s="49">
        <f>D149/('Parc électrique'!$C$22+'Parc électrique'!$C$23)</f>
        <v>0.17874999999999999</v>
      </c>
      <c r="Q148" s="49">
        <f t="shared" si="10"/>
        <v>0.17423491171759267</v>
      </c>
      <c r="R148" s="49">
        <f t="shared" si="11"/>
        <v>0.23202804173240432</v>
      </c>
    </row>
    <row r="149" spans="1:18" x14ac:dyDescent="0.3">
      <c r="A149" s="35">
        <f t="shared" si="9"/>
        <v>44022</v>
      </c>
      <c r="B149" s="36">
        <v>8.3333333333333329E-2</v>
      </c>
      <c r="C149">
        <v>7191</v>
      </c>
      <c r="D149">
        <v>1144</v>
      </c>
      <c r="E149" s="49">
        <f t="shared" si="12"/>
        <v>0.17423491171759267</v>
      </c>
      <c r="F149" s="49">
        <f t="shared" si="13"/>
        <v>0.23202804173240432</v>
      </c>
      <c r="G149">
        <v>0</v>
      </c>
      <c r="H149" s="51">
        <f>G149/'Parc électrique'!$C$24</f>
        <v>0</v>
      </c>
      <c r="I149" s="14">
        <v>650</v>
      </c>
      <c r="J149" s="14">
        <v>359</v>
      </c>
      <c r="K149" s="14">
        <v>0</v>
      </c>
      <c r="L149" s="14">
        <v>236</v>
      </c>
      <c r="M149" s="14">
        <f>C149-SUM(D149:L149)</f>
        <v>4801.5937370465499</v>
      </c>
      <c r="P149" s="49">
        <f>D150/('Parc électrique'!$C$22+'Parc électrique'!$C$23)</f>
        <v>0.16468749999999999</v>
      </c>
      <c r="Q149" s="49">
        <f t="shared" si="10"/>
        <v>0.16052761971183802</v>
      </c>
      <c r="R149" s="49">
        <f t="shared" si="11"/>
        <v>0.21377408740030956</v>
      </c>
    </row>
    <row r="150" spans="1:18" x14ac:dyDescent="0.3">
      <c r="A150" s="35">
        <f t="shared" si="9"/>
        <v>44022</v>
      </c>
      <c r="B150" s="36">
        <v>0.125</v>
      </c>
      <c r="C150">
        <v>6819</v>
      </c>
      <c r="D150">
        <v>1054</v>
      </c>
      <c r="E150" s="49">
        <f t="shared" si="12"/>
        <v>0.16052761971183802</v>
      </c>
      <c r="F150" s="49">
        <f t="shared" si="13"/>
        <v>0.21377408740030956</v>
      </c>
      <c r="G150">
        <v>0</v>
      </c>
      <c r="H150" s="51">
        <f>G150/'Parc électrique'!$C$24</f>
        <v>0</v>
      </c>
      <c r="I150" s="14">
        <v>650</v>
      </c>
      <c r="J150" s="14">
        <v>77</v>
      </c>
      <c r="K150" s="14">
        <v>0</v>
      </c>
      <c r="L150" s="14">
        <v>236</v>
      </c>
      <c r="M150" s="14">
        <f>C150-SUM(D150:L150)</f>
        <v>4801.625698292888</v>
      </c>
      <c r="P150" s="49">
        <f>D151/('Parc électrique'!$C$22+'Parc électrique'!$C$23)</f>
        <v>0.17171875</v>
      </c>
      <c r="Q150" s="49">
        <f t="shared" si="10"/>
        <v>0.16738126571471534</v>
      </c>
      <c r="R150" s="49">
        <f t="shared" si="11"/>
        <v>0.22290106456635694</v>
      </c>
    </row>
    <row r="151" spans="1:18" x14ac:dyDescent="0.3">
      <c r="A151" s="35">
        <f t="shared" si="9"/>
        <v>44022</v>
      </c>
      <c r="B151" s="36">
        <v>0.16666666666666666</v>
      </c>
      <c r="C151">
        <v>6732</v>
      </c>
      <c r="D151">
        <v>1099</v>
      </c>
      <c r="E151" s="49">
        <f t="shared" si="12"/>
        <v>0.16738126571471534</v>
      </c>
      <c r="F151" s="49">
        <f t="shared" si="13"/>
        <v>0.22290106456635694</v>
      </c>
      <c r="G151">
        <v>0</v>
      </c>
      <c r="H151" s="51">
        <f>G151/'Parc électrique'!$C$24</f>
        <v>0</v>
      </c>
      <c r="I151" s="14">
        <v>650</v>
      </c>
      <c r="J151" s="14">
        <v>0</v>
      </c>
      <c r="K151" s="14">
        <v>-60</v>
      </c>
      <c r="L151" s="14">
        <v>241</v>
      </c>
      <c r="M151" s="14">
        <f>C151-SUM(D151:L151)</f>
        <v>4801.6097176697185</v>
      </c>
      <c r="P151" s="49">
        <f>D152/('Parc électrique'!$C$22+'Parc électrique'!$C$23)</f>
        <v>0.19062499999999999</v>
      </c>
      <c r="Q151" s="49">
        <f t="shared" si="10"/>
        <v>0.18580995830022995</v>
      </c>
      <c r="R151" s="49">
        <f t="shared" si="11"/>
        <v>0.2474424920572843</v>
      </c>
    </row>
    <row r="152" spans="1:18" x14ac:dyDescent="0.3">
      <c r="A152" s="35">
        <f t="shared" si="9"/>
        <v>44022</v>
      </c>
      <c r="B152" s="36">
        <v>0.20833333333333334</v>
      </c>
      <c r="C152">
        <v>7044</v>
      </c>
      <c r="D152">
        <v>1220</v>
      </c>
      <c r="E152" s="49">
        <f t="shared" si="12"/>
        <v>0.18580995830022995</v>
      </c>
      <c r="F152" s="49">
        <f t="shared" si="13"/>
        <v>0.2474424920572843</v>
      </c>
      <c r="G152">
        <v>0</v>
      </c>
      <c r="H152" s="51">
        <f>G152/'Parc électrique'!$C$24</f>
        <v>0</v>
      </c>
      <c r="I152" s="14">
        <v>650</v>
      </c>
      <c r="J152" s="14">
        <v>121</v>
      </c>
      <c r="K152" s="14">
        <v>0</v>
      </c>
      <c r="L152" s="14">
        <v>251</v>
      </c>
      <c r="M152" s="14">
        <f>C152-SUM(D152:L152)</f>
        <v>4801.566747549643</v>
      </c>
      <c r="P152" s="49">
        <f>D153/('Parc électrique'!$C$22+'Parc électrique'!$C$23)</f>
        <v>0.19765625000000001</v>
      </c>
      <c r="Q152" s="49">
        <f t="shared" si="10"/>
        <v>0.19266360430310731</v>
      </c>
      <c r="R152" s="49">
        <f t="shared" si="11"/>
        <v>0.25656946922333168</v>
      </c>
    </row>
    <row r="153" spans="1:18" x14ac:dyDescent="0.3">
      <c r="A153" s="35">
        <f t="shared" si="9"/>
        <v>44022</v>
      </c>
      <c r="B153" s="36">
        <v>0.25</v>
      </c>
      <c r="C153">
        <v>7655</v>
      </c>
      <c r="D153">
        <v>1265</v>
      </c>
      <c r="E153" s="49">
        <f t="shared" si="12"/>
        <v>0.19266360430310731</v>
      </c>
      <c r="F153" s="49">
        <f t="shared" si="13"/>
        <v>0.25656946922333168</v>
      </c>
      <c r="G153">
        <v>35</v>
      </c>
      <c r="H153" s="51">
        <f>G153/'Parc électrique'!$C$24</f>
        <v>1.1666666666666667E-2</v>
      </c>
      <c r="I153" s="14">
        <v>650</v>
      </c>
      <c r="J153" s="14">
        <v>375</v>
      </c>
      <c r="K153" s="14">
        <v>0</v>
      </c>
      <c r="L153" s="14">
        <v>288</v>
      </c>
      <c r="M153" s="14">
        <f>C153-SUM(D153:L153)</f>
        <v>5041.5391002598071</v>
      </c>
      <c r="P153" s="49">
        <f>D154/('Parc électrique'!$C$22+'Parc électrique'!$C$23)</f>
        <v>0.20015625000000001</v>
      </c>
      <c r="Q153" s="49">
        <f t="shared" si="10"/>
        <v>0.1951004562152415</v>
      </c>
      <c r="R153" s="49">
        <f t="shared" si="11"/>
        <v>0.2598146166601486</v>
      </c>
    </row>
    <row r="154" spans="1:18" x14ac:dyDescent="0.3">
      <c r="A154" s="35">
        <f t="shared" si="9"/>
        <v>44022</v>
      </c>
      <c r="B154" s="36">
        <v>0.29166666666666669</v>
      </c>
      <c r="C154">
        <v>8432</v>
      </c>
      <c r="D154">
        <v>1281</v>
      </c>
      <c r="E154" s="49">
        <f t="shared" si="12"/>
        <v>0.1951004562152415</v>
      </c>
      <c r="F154" s="49">
        <f t="shared" si="13"/>
        <v>0.2598146166601486</v>
      </c>
      <c r="G154">
        <v>203</v>
      </c>
      <c r="H154" s="51">
        <f>G154/'Parc électrique'!$C$24</f>
        <v>6.7666666666666667E-2</v>
      </c>
      <c r="I154" s="14">
        <v>650</v>
      </c>
      <c r="J154" s="14">
        <v>944</v>
      </c>
      <c r="K154" s="14">
        <v>0</v>
      </c>
      <c r="L154" s="14">
        <v>312</v>
      </c>
      <c r="M154" s="14">
        <f>C154-SUM(D154:L154)</f>
        <v>5041.4774182604579</v>
      </c>
      <c r="P154" s="49">
        <f>D155/('Parc électrique'!$C$22+'Parc électrique'!$C$23)</f>
        <v>0.24015624999999999</v>
      </c>
      <c r="Q154" s="49">
        <f t="shared" si="10"/>
        <v>0.23409008680938806</v>
      </c>
      <c r="R154" s="49">
        <f t="shared" si="11"/>
        <v>0.31173697564921804</v>
      </c>
    </row>
    <row r="155" spans="1:18" x14ac:dyDescent="0.3">
      <c r="A155" s="35">
        <f t="shared" si="9"/>
        <v>44022</v>
      </c>
      <c r="B155" s="36">
        <v>0.33333333333333331</v>
      </c>
      <c r="C155">
        <v>9025</v>
      </c>
      <c r="D155">
        <v>1537</v>
      </c>
      <c r="E155" s="49">
        <f t="shared" si="12"/>
        <v>0.23409008680938806</v>
      </c>
      <c r="F155" s="49">
        <f t="shared" si="13"/>
        <v>0.31173697564921804</v>
      </c>
      <c r="G155">
        <v>596</v>
      </c>
      <c r="H155" s="51">
        <f>G155/'Parc électrique'!$C$24</f>
        <v>0.19866666666666666</v>
      </c>
      <c r="I155" s="14">
        <v>650</v>
      </c>
      <c r="J155" s="14">
        <v>880</v>
      </c>
      <c r="K155" s="14">
        <v>0</v>
      </c>
      <c r="L155" s="14">
        <v>320</v>
      </c>
      <c r="M155" s="14">
        <f>C155-SUM(D155:L155)</f>
        <v>5041.2555062708743</v>
      </c>
      <c r="P155" s="49">
        <f>D156/('Parc électrique'!$C$22+'Parc électrique'!$C$23)</f>
        <v>0.234375</v>
      </c>
      <c r="Q155" s="49">
        <f t="shared" si="10"/>
        <v>0.22845486676257784</v>
      </c>
      <c r="R155" s="49">
        <f t="shared" si="11"/>
        <v>0.30423257220157912</v>
      </c>
    </row>
    <row r="156" spans="1:18" x14ac:dyDescent="0.3">
      <c r="A156" s="35">
        <f t="shared" ref="A156:A219" si="14">A132+1</f>
        <v>44022</v>
      </c>
      <c r="B156" s="36">
        <v>0.375</v>
      </c>
      <c r="C156">
        <v>9393</v>
      </c>
      <c r="D156">
        <v>1500</v>
      </c>
      <c r="E156" s="49">
        <f t="shared" si="12"/>
        <v>0.22845486676257784</v>
      </c>
      <c r="F156" s="49">
        <f t="shared" si="13"/>
        <v>0.30423257220157912</v>
      </c>
      <c r="G156">
        <v>1016</v>
      </c>
      <c r="H156" s="51">
        <f>G156/'Parc électrique'!$C$24</f>
        <v>0.33866666666666667</v>
      </c>
      <c r="I156" s="14">
        <v>650</v>
      </c>
      <c r="J156" s="14">
        <v>0</v>
      </c>
      <c r="K156" s="14">
        <v>48</v>
      </c>
      <c r="L156" s="14">
        <v>318</v>
      </c>
      <c r="M156" s="14">
        <f>C156-SUM(D156:L156)</f>
        <v>5860.1286458943696</v>
      </c>
      <c r="P156" s="49">
        <f>D157/('Parc électrique'!$C$22+'Parc électrique'!$C$23)</f>
        <v>0.231875</v>
      </c>
      <c r="Q156" s="49">
        <f t="shared" si="10"/>
        <v>0.22601801485044368</v>
      </c>
      <c r="R156" s="49">
        <f t="shared" si="11"/>
        <v>0.30098742476476226</v>
      </c>
    </row>
    <row r="157" spans="1:18" x14ac:dyDescent="0.3">
      <c r="A157" s="35">
        <f t="shared" si="14"/>
        <v>44022</v>
      </c>
      <c r="B157" s="36">
        <v>0.41666666666666669</v>
      </c>
      <c r="C157">
        <v>9541</v>
      </c>
      <c r="D157">
        <v>1484</v>
      </c>
      <c r="E157" s="49">
        <f t="shared" si="12"/>
        <v>0.22601801485044368</v>
      </c>
      <c r="F157" s="49">
        <f t="shared" si="13"/>
        <v>0.30098742476476226</v>
      </c>
      <c r="G157">
        <v>1332</v>
      </c>
      <c r="H157" s="51">
        <f>G157/'Parc électrique'!$C$24</f>
        <v>0.44400000000000001</v>
      </c>
      <c r="I157" s="14">
        <v>650</v>
      </c>
      <c r="J157" s="14">
        <v>0</v>
      </c>
      <c r="K157" s="14">
        <v>0</v>
      </c>
      <c r="L157" s="14">
        <v>316</v>
      </c>
      <c r="M157" s="14">
        <f>C157-SUM(D157:L157)</f>
        <v>5758.0289945603854</v>
      </c>
      <c r="P157" s="49">
        <f>D158/('Parc électrique'!$C$22+'Parc électrique'!$C$23)</f>
        <v>0.21812500000000001</v>
      </c>
      <c r="Q157" s="49">
        <f t="shared" si="10"/>
        <v>0.21261532933370578</v>
      </c>
      <c r="R157" s="49">
        <f t="shared" si="11"/>
        <v>0.28313911386226964</v>
      </c>
    </row>
    <row r="158" spans="1:18" x14ac:dyDescent="0.3">
      <c r="A158" s="35">
        <f t="shared" si="14"/>
        <v>44022</v>
      </c>
      <c r="B158" s="36">
        <v>0.45833333333333331</v>
      </c>
      <c r="C158">
        <v>9671</v>
      </c>
      <c r="D158">
        <v>1396</v>
      </c>
      <c r="E158" s="49">
        <f t="shared" si="12"/>
        <v>0.21261532933370578</v>
      </c>
      <c r="F158" s="49">
        <f t="shared" si="13"/>
        <v>0.28313911386226964</v>
      </c>
      <c r="G158">
        <v>1582</v>
      </c>
      <c r="H158" s="51">
        <f>G158/'Parc électrique'!$C$24</f>
        <v>0.52733333333333332</v>
      </c>
      <c r="I158" s="14">
        <v>650</v>
      </c>
      <c r="J158" s="14">
        <v>0</v>
      </c>
      <c r="K158" s="14">
        <v>0</v>
      </c>
      <c r="L158" s="14">
        <v>315</v>
      </c>
      <c r="M158" s="14">
        <f>C158-SUM(D158:L158)</f>
        <v>5726.9769122234702</v>
      </c>
      <c r="P158" s="49">
        <f>D159/('Parc électrique'!$C$22+'Parc électrique'!$C$23)</f>
        <v>0.21359375</v>
      </c>
      <c r="Q158" s="49">
        <f t="shared" si="10"/>
        <v>0.20819853524296258</v>
      </c>
      <c r="R158" s="49">
        <f t="shared" si="11"/>
        <v>0.27725728413303907</v>
      </c>
    </row>
    <row r="159" spans="1:18" x14ac:dyDescent="0.3">
      <c r="A159" s="35">
        <f t="shared" si="14"/>
        <v>44022</v>
      </c>
      <c r="B159" s="36">
        <v>0.5</v>
      </c>
      <c r="C159">
        <v>9725</v>
      </c>
      <c r="D159">
        <v>1367</v>
      </c>
      <c r="E159" s="49">
        <f t="shared" si="12"/>
        <v>0.20819853524296258</v>
      </c>
      <c r="F159" s="49">
        <f t="shared" si="13"/>
        <v>0.27725728413303907</v>
      </c>
      <c r="G159">
        <v>1648</v>
      </c>
      <c r="H159" s="51">
        <f>G159/'Parc électrique'!$C$24</f>
        <v>0.54933333333333334</v>
      </c>
      <c r="I159" s="14">
        <v>650</v>
      </c>
      <c r="J159" s="14">
        <v>0</v>
      </c>
      <c r="K159" s="14">
        <v>0</v>
      </c>
      <c r="L159" s="14">
        <v>310</v>
      </c>
      <c r="M159" s="14">
        <f>C159-SUM(D159:L159)</f>
        <v>5748.965210847291</v>
      </c>
      <c r="P159" s="49">
        <f>D160/('Parc électrique'!$C$22+'Parc électrique'!$C$23)</f>
        <v>0.19734375000000001</v>
      </c>
      <c r="Q159" s="49">
        <f t="shared" si="10"/>
        <v>0.19235899781409055</v>
      </c>
      <c r="R159" s="49">
        <f t="shared" si="11"/>
        <v>0.25616382579372965</v>
      </c>
    </row>
    <row r="160" spans="1:18" x14ac:dyDescent="0.3">
      <c r="A160" s="35">
        <f t="shared" si="14"/>
        <v>44022</v>
      </c>
      <c r="B160" s="36">
        <v>0.54166666666666663</v>
      </c>
      <c r="C160">
        <v>9488</v>
      </c>
      <c r="D160">
        <v>1263</v>
      </c>
      <c r="E160" s="49">
        <f t="shared" si="12"/>
        <v>0.19235899781409055</v>
      </c>
      <c r="F160" s="49">
        <f t="shared" si="13"/>
        <v>0.25616382579372965</v>
      </c>
      <c r="G160">
        <v>1723</v>
      </c>
      <c r="H160" s="51">
        <f>G160/'Parc électrique'!$C$24</f>
        <v>0.57433333333333336</v>
      </c>
      <c r="I160" s="14">
        <v>650</v>
      </c>
      <c r="J160" s="14">
        <v>585</v>
      </c>
      <c r="K160" s="14">
        <v>0</v>
      </c>
      <c r="L160" s="14">
        <v>305</v>
      </c>
      <c r="M160" s="14">
        <f>C160-SUM(D160:L160)</f>
        <v>4960.977143843058</v>
      </c>
      <c r="P160" s="49">
        <f>D161/('Parc électrique'!$C$22+'Parc électrique'!$C$23)</f>
        <v>0.1759375</v>
      </c>
      <c r="Q160" s="49">
        <f t="shared" si="10"/>
        <v>0.17149345331644175</v>
      </c>
      <c r="R160" s="49">
        <f t="shared" si="11"/>
        <v>0.22837725086598537</v>
      </c>
    </row>
    <row r="161" spans="1:18" x14ac:dyDescent="0.3">
      <c r="A161" s="35">
        <f t="shared" si="14"/>
        <v>44022</v>
      </c>
      <c r="B161" s="36">
        <v>0.58333333333333337</v>
      </c>
      <c r="C161">
        <v>9310</v>
      </c>
      <c r="D161">
        <v>1126</v>
      </c>
      <c r="E161" s="49">
        <f t="shared" si="12"/>
        <v>0.17149345331644175</v>
      </c>
      <c r="F161" s="49">
        <f t="shared" si="13"/>
        <v>0.22837725086598537</v>
      </c>
      <c r="G161">
        <v>1785</v>
      </c>
      <c r="H161" s="51">
        <f>G161/'Parc électrique'!$C$24</f>
        <v>0.59499999999999997</v>
      </c>
      <c r="I161" s="14">
        <v>650</v>
      </c>
      <c r="J161" s="14">
        <v>482</v>
      </c>
      <c r="K161" s="14">
        <v>0</v>
      </c>
      <c r="L161" s="14">
        <v>305</v>
      </c>
      <c r="M161" s="14">
        <f>C161-SUM(D161:L161)</f>
        <v>4961.0051292958178</v>
      </c>
      <c r="P161" s="49">
        <f>D162/('Parc électrique'!$C$22+'Parc électrique'!$C$23)</f>
        <v>0.168125</v>
      </c>
      <c r="Q161" s="49">
        <f t="shared" si="10"/>
        <v>0.1638782910910225</v>
      </c>
      <c r="R161" s="49">
        <f t="shared" si="11"/>
        <v>0.21823616512593275</v>
      </c>
    </row>
    <row r="162" spans="1:18" x14ac:dyDescent="0.3">
      <c r="A162" s="35">
        <f t="shared" si="14"/>
        <v>44022</v>
      </c>
      <c r="B162" s="36">
        <v>0.625</v>
      </c>
      <c r="C162">
        <v>8976</v>
      </c>
      <c r="D162">
        <v>1076</v>
      </c>
      <c r="E162" s="49">
        <f t="shared" si="12"/>
        <v>0.1638782910910225</v>
      </c>
      <c r="F162" s="49">
        <f t="shared" si="13"/>
        <v>0.21823616512593275</v>
      </c>
      <c r="G162">
        <v>1758</v>
      </c>
      <c r="H162" s="51">
        <f>G162/'Parc électrique'!$C$24</f>
        <v>0.58599999999999997</v>
      </c>
      <c r="I162" s="14">
        <v>650</v>
      </c>
      <c r="J162" s="14">
        <v>225</v>
      </c>
      <c r="K162" s="14">
        <v>0</v>
      </c>
      <c r="L162" s="14">
        <v>305</v>
      </c>
      <c r="M162" s="14">
        <f>C162-SUM(D162:L162)</f>
        <v>4961.0318855437836</v>
      </c>
      <c r="P162" s="49">
        <f>D163/('Parc électrique'!$C$22+'Parc électrique'!$C$23)</f>
        <v>0.1653125</v>
      </c>
      <c r="Q162" s="49">
        <f t="shared" si="10"/>
        <v>0.16113683268987158</v>
      </c>
      <c r="R162" s="49">
        <f t="shared" si="11"/>
        <v>0.21458537425951379</v>
      </c>
    </row>
    <row r="163" spans="1:18" x14ac:dyDescent="0.3">
      <c r="A163" s="35">
        <f t="shared" si="14"/>
        <v>44022</v>
      </c>
      <c r="B163" s="36">
        <v>0.66666666666666663</v>
      </c>
      <c r="C163">
        <v>8684</v>
      </c>
      <c r="D163">
        <v>1058</v>
      </c>
      <c r="E163" s="49">
        <f t="shared" si="12"/>
        <v>0.16113683268987158</v>
      </c>
      <c r="F163" s="49">
        <f t="shared" si="13"/>
        <v>0.21458537425951379</v>
      </c>
      <c r="G163">
        <v>1673</v>
      </c>
      <c r="H163" s="51">
        <f>G163/'Parc électrique'!$C$24</f>
        <v>0.55766666666666664</v>
      </c>
      <c r="I163" s="14">
        <v>650</v>
      </c>
      <c r="J163" s="14">
        <v>39</v>
      </c>
      <c r="K163" s="14">
        <v>0</v>
      </c>
      <c r="L163" s="14">
        <v>302</v>
      </c>
      <c r="M163" s="14">
        <f>C163-SUM(D163:L163)</f>
        <v>4961.0666111263836</v>
      </c>
      <c r="P163" s="49">
        <f>D164/('Parc électrique'!$C$22+'Parc électrique'!$C$23)</f>
        <v>0.15328125000000001</v>
      </c>
      <c r="Q163" s="49">
        <f t="shared" si="10"/>
        <v>0.1494094828627259</v>
      </c>
      <c r="R163" s="49">
        <f t="shared" si="11"/>
        <v>0.19896810221983274</v>
      </c>
    </row>
    <row r="164" spans="1:18" x14ac:dyDescent="0.3">
      <c r="A164" s="35">
        <f t="shared" si="14"/>
        <v>44022</v>
      </c>
      <c r="B164" s="36">
        <v>0.70833333333333337</v>
      </c>
      <c r="C164">
        <v>8570</v>
      </c>
      <c r="D164">
        <v>981</v>
      </c>
      <c r="E164" s="49">
        <f t="shared" si="12"/>
        <v>0.1494094828627259</v>
      </c>
      <c r="F164" s="49">
        <f t="shared" si="13"/>
        <v>0.19896810221983274</v>
      </c>
      <c r="G164">
        <v>1367</v>
      </c>
      <c r="H164" s="51">
        <f>G164/'Parc électrique'!$C$24</f>
        <v>0.45566666666666666</v>
      </c>
      <c r="I164" s="14">
        <v>650</v>
      </c>
      <c r="J164" s="14">
        <v>0</v>
      </c>
      <c r="K164" s="14">
        <v>0</v>
      </c>
      <c r="L164" s="14">
        <v>299</v>
      </c>
      <c r="M164" s="14">
        <f>C164-SUM(D164:L164)</f>
        <v>5272.1959557482505</v>
      </c>
      <c r="P164" s="49">
        <f>D165/('Parc électrique'!$C$22+'Parc électrique'!$C$23)</f>
        <v>0.16890625000000001</v>
      </c>
      <c r="Q164" s="49">
        <f t="shared" si="10"/>
        <v>0.16463980731356442</v>
      </c>
      <c r="R164" s="49">
        <f t="shared" si="11"/>
        <v>0.21925027369993799</v>
      </c>
    </row>
    <row r="165" spans="1:18" x14ac:dyDescent="0.3">
      <c r="A165" s="35">
        <f t="shared" si="14"/>
        <v>44022</v>
      </c>
      <c r="B165" s="36">
        <v>0.75</v>
      </c>
      <c r="C165">
        <v>8678</v>
      </c>
      <c r="D165">
        <v>1081</v>
      </c>
      <c r="E165" s="49">
        <f t="shared" si="12"/>
        <v>0.16463980731356442</v>
      </c>
      <c r="F165" s="49">
        <f t="shared" si="13"/>
        <v>0.21925027369993799</v>
      </c>
      <c r="G165">
        <v>969</v>
      </c>
      <c r="H165" s="51">
        <f>G165/'Parc électrique'!$C$24</f>
        <v>0.32300000000000001</v>
      </c>
      <c r="I165" s="14">
        <v>650</v>
      </c>
      <c r="J165" s="14">
        <v>0</v>
      </c>
      <c r="K165" s="14">
        <v>0</v>
      </c>
      <c r="L165" s="14">
        <v>295</v>
      </c>
      <c r="M165" s="14">
        <f>C165-SUM(D165:L165)</f>
        <v>5682.2931099189864</v>
      </c>
      <c r="P165" s="49">
        <f>D166/('Parc électrique'!$C$22+'Parc électrique'!$C$23)</f>
        <v>0.16875000000000001</v>
      </c>
      <c r="Q165" s="49">
        <f t="shared" si="10"/>
        <v>0.16448750406905605</v>
      </c>
      <c r="R165" s="49">
        <f t="shared" si="11"/>
        <v>0.21904745198513698</v>
      </c>
    </row>
    <row r="166" spans="1:18" x14ac:dyDescent="0.3">
      <c r="A166" s="35">
        <f t="shared" si="14"/>
        <v>44022</v>
      </c>
      <c r="B166" s="36">
        <v>0.79166666666666663</v>
      </c>
      <c r="C166">
        <v>8519</v>
      </c>
      <c r="D166">
        <v>1080</v>
      </c>
      <c r="E166" s="49">
        <f t="shared" si="12"/>
        <v>0.16448750406905605</v>
      </c>
      <c r="F166" s="49">
        <f t="shared" si="13"/>
        <v>0.21904745198513698</v>
      </c>
      <c r="G166">
        <v>494</v>
      </c>
      <c r="H166" s="51">
        <f>G166/'Parc électrique'!$C$24</f>
        <v>0.16466666666666666</v>
      </c>
      <c r="I166" s="14">
        <v>650</v>
      </c>
      <c r="J166" s="14">
        <v>0</v>
      </c>
      <c r="K166" s="14">
        <v>0</v>
      </c>
      <c r="L166" s="14">
        <v>276</v>
      </c>
      <c r="M166" s="14">
        <f>C166-SUM(D166:L166)</f>
        <v>6018.4517983772794</v>
      </c>
      <c r="P166" s="49">
        <f>D167/('Parc électrique'!$C$22+'Parc électrique'!$C$23)</f>
        <v>0.1525</v>
      </c>
      <c r="Q166" s="49">
        <f t="shared" si="10"/>
        <v>0.14864796664018398</v>
      </c>
      <c r="R166" s="49">
        <f t="shared" si="11"/>
        <v>0.19795399364582747</v>
      </c>
    </row>
    <row r="167" spans="1:18" x14ac:dyDescent="0.3">
      <c r="A167" s="35">
        <f t="shared" si="14"/>
        <v>44022</v>
      </c>
      <c r="B167" s="36">
        <v>0.83333333333333337</v>
      </c>
      <c r="C167">
        <v>8059</v>
      </c>
      <c r="D167">
        <v>976</v>
      </c>
      <c r="E167" s="49">
        <f t="shared" si="12"/>
        <v>0.14864796664018398</v>
      </c>
      <c r="F167" s="49">
        <f t="shared" si="13"/>
        <v>0.19795399364582747</v>
      </c>
      <c r="G167">
        <v>169</v>
      </c>
      <c r="H167" s="51">
        <f>G167/'Parc électrique'!$C$24</f>
        <v>5.6333333333333332E-2</v>
      </c>
      <c r="I167" s="14">
        <v>650</v>
      </c>
      <c r="J167" s="14">
        <v>959</v>
      </c>
      <c r="K167" s="14">
        <v>0</v>
      </c>
      <c r="L167" s="14">
        <v>263</v>
      </c>
      <c r="M167" s="14">
        <f>C167-SUM(D167:L167)</f>
        <v>5041.5970647063805</v>
      </c>
      <c r="P167" s="49">
        <f>D168/('Parc électrique'!$C$22+'Parc électrique'!$C$23)</f>
        <v>0.13578124999999999</v>
      </c>
      <c r="Q167" s="49">
        <f t="shared" si="10"/>
        <v>0.13235151947778676</v>
      </c>
      <c r="R167" s="49">
        <f t="shared" si="11"/>
        <v>0.1762520701621148</v>
      </c>
    </row>
    <row r="168" spans="1:18" x14ac:dyDescent="0.3">
      <c r="A168" s="35">
        <f t="shared" si="14"/>
        <v>44022</v>
      </c>
      <c r="B168" s="36">
        <v>0.875</v>
      </c>
      <c r="C168">
        <v>7778</v>
      </c>
      <c r="D168">
        <v>869</v>
      </c>
      <c r="E168" s="49">
        <f t="shared" si="12"/>
        <v>0.13235151947778676</v>
      </c>
      <c r="F168" s="49">
        <f t="shared" si="13"/>
        <v>0.1762520701621148</v>
      </c>
      <c r="G168">
        <v>22</v>
      </c>
      <c r="H168" s="51">
        <f>G168/'Parc électrique'!$C$24</f>
        <v>7.3333333333333332E-3</v>
      </c>
      <c r="I168" s="14">
        <v>650</v>
      </c>
      <c r="J168" s="14">
        <v>0</v>
      </c>
      <c r="K168" s="14">
        <v>0</v>
      </c>
      <c r="L168" s="14">
        <v>256</v>
      </c>
      <c r="M168" s="14">
        <f>C168-SUM(D168:L168)</f>
        <v>5980.6840630770266</v>
      </c>
      <c r="P168" s="49">
        <f>D169/('Parc électrique'!$C$22+'Parc électrique'!$C$23)</f>
        <v>0.11921875</v>
      </c>
      <c r="Q168" s="49">
        <f t="shared" si="10"/>
        <v>0.11620737555989792</v>
      </c>
      <c r="R168" s="49">
        <f t="shared" si="11"/>
        <v>0.15475296839320324</v>
      </c>
    </row>
    <row r="169" spans="1:18" x14ac:dyDescent="0.3">
      <c r="A169" s="35">
        <f t="shared" si="14"/>
        <v>44022</v>
      </c>
      <c r="B169" s="36">
        <v>0.91666666666666663</v>
      </c>
      <c r="C169">
        <v>8282</v>
      </c>
      <c r="D169">
        <v>763</v>
      </c>
      <c r="E169" s="49">
        <f t="shared" si="12"/>
        <v>0.11620737555989792</v>
      </c>
      <c r="F169" s="49">
        <f t="shared" si="13"/>
        <v>0.15475296839320324</v>
      </c>
      <c r="G169">
        <v>0</v>
      </c>
      <c r="H169" s="51">
        <f>G169/'Parc électrique'!$C$24</f>
        <v>0</v>
      </c>
      <c r="I169" s="14">
        <v>650</v>
      </c>
      <c r="J169" s="14">
        <v>1575</v>
      </c>
      <c r="K169" s="14">
        <v>0</v>
      </c>
      <c r="L169" s="14">
        <v>252</v>
      </c>
      <c r="M169" s="14">
        <f>C169-SUM(D169:L169)</f>
        <v>5041.7290396560475</v>
      </c>
      <c r="P169" s="49">
        <f>D170/('Parc électrique'!$C$22+'Parc électrique'!$C$23)</f>
        <v>0.1015625</v>
      </c>
      <c r="Q169" s="49">
        <f t="shared" si="10"/>
        <v>9.8997108930450398E-2</v>
      </c>
      <c r="R169" s="49">
        <f t="shared" si="11"/>
        <v>0.13183411462068428</v>
      </c>
    </row>
    <row r="170" spans="1:18" x14ac:dyDescent="0.3">
      <c r="A170" s="35">
        <f t="shared" si="14"/>
        <v>44022</v>
      </c>
      <c r="B170" s="36">
        <v>0.95833333333333337</v>
      </c>
      <c r="C170">
        <v>8431</v>
      </c>
      <c r="D170">
        <v>650</v>
      </c>
      <c r="E170" s="49">
        <f t="shared" si="12"/>
        <v>9.8997108930450398E-2</v>
      </c>
      <c r="F170" s="49">
        <f t="shared" si="13"/>
        <v>0.13183411462068428</v>
      </c>
      <c r="G170">
        <v>0</v>
      </c>
      <c r="H170" s="51">
        <f>G170/'Parc électrique'!$C$24</f>
        <v>0</v>
      </c>
      <c r="I170" s="14">
        <v>650</v>
      </c>
      <c r="J170" s="14">
        <v>1682</v>
      </c>
      <c r="K170" s="14">
        <v>0</v>
      </c>
      <c r="L170" s="14">
        <v>242</v>
      </c>
      <c r="M170" s="14">
        <f>C170-SUM(D170:L170)</f>
        <v>5206.7691687764491</v>
      </c>
      <c r="P170" s="49">
        <f>D171/('Parc électrique'!$C$22+'Parc électrique'!$C$23)</f>
        <v>0.1015625</v>
      </c>
      <c r="Q170" s="49">
        <f t="shared" si="10"/>
        <v>9.8997108930450398E-2</v>
      </c>
      <c r="R170" s="49">
        <f t="shared" si="11"/>
        <v>0.13183411462068428</v>
      </c>
    </row>
    <row r="171" spans="1:18" x14ac:dyDescent="0.3">
      <c r="A171" s="35">
        <f t="shared" si="14"/>
        <v>44023</v>
      </c>
      <c r="B171" s="36">
        <v>0</v>
      </c>
      <c r="C171">
        <v>7781</v>
      </c>
      <c r="D171">
        <v>650</v>
      </c>
      <c r="E171" s="49">
        <f t="shared" si="12"/>
        <v>9.8997108930450398E-2</v>
      </c>
      <c r="F171" s="49">
        <f t="shared" si="13"/>
        <v>0.13183411462068428</v>
      </c>
      <c r="G171">
        <v>0</v>
      </c>
      <c r="H171" s="51">
        <f>G171/'Parc électrique'!$C$24</f>
        <v>0</v>
      </c>
      <c r="I171" s="14">
        <v>650</v>
      </c>
      <c r="J171" s="14">
        <v>1100</v>
      </c>
      <c r="K171" s="14">
        <v>335</v>
      </c>
      <c r="L171" s="14">
        <v>244</v>
      </c>
      <c r="M171" s="14">
        <f>C171-SUM(D171:L171)</f>
        <v>4801.7691687764491</v>
      </c>
      <c r="P171" s="49">
        <f>D172/('Parc électrique'!$C$22+'Parc électrique'!$C$23)</f>
        <v>9.0781249999999994E-2</v>
      </c>
      <c r="Q171" s="49">
        <f t="shared" si="10"/>
        <v>8.848818505937181E-2</v>
      </c>
      <c r="R171" s="49">
        <f t="shared" si="11"/>
        <v>0.11783941629941162</v>
      </c>
    </row>
    <row r="172" spans="1:18" x14ac:dyDescent="0.3">
      <c r="A172" s="35">
        <f t="shared" si="14"/>
        <v>44023</v>
      </c>
      <c r="B172" s="36">
        <v>4.1666666666666664E-2</v>
      </c>
      <c r="C172">
        <v>7303</v>
      </c>
      <c r="D172">
        <v>581</v>
      </c>
      <c r="E172" s="49">
        <f t="shared" si="12"/>
        <v>8.848818505937181E-2</v>
      </c>
      <c r="F172" s="49">
        <f t="shared" si="13"/>
        <v>0.11783941629941162</v>
      </c>
      <c r="G172">
        <v>0</v>
      </c>
      <c r="H172" s="51">
        <f>G172/'Parc électrique'!$C$24</f>
        <v>0</v>
      </c>
      <c r="I172" s="14">
        <v>650</v>
      </c>
      <c r="J172" s="14">
        <v>0</v>
      </c>
      <c r="K172" s="14">
        <v>1030</v>
      </c>
      <c r="L172" s="14">
        <v>240</v>
      </c>
      <c r="M172" s="14">
        <f>C172-SUM(D172:L172)</f>
        <v>4801.7936723986413</v>
      </c>
      <c r="P172" s="49">
        <f>D173/('Parc électrique'!$C$22+'Parc électrique'!$C$23)</f>
        <v>7.9531249999999998E-2</v>
      </c>
      <c r="Q172" s="49">
        <f t="shared" si="10"/>
        <v>7.7522351454768074E-2</v>
      </c>
      <c r="R172" s="49">
        <f t="shared" si="11"/>
        <v>0.10323625283373583</v>
      </c>
    </row>
    <row r="173" spans="1:18" x14ac:dyDescent="0.3">
      <c r="A173" s="35">
        <f t="shared" si="14"/>
        <v>44023</v>
      </c>
      <c r="B173" s="36">
        <v>8.3333333333333329E-2</v>
      </c>
      <c r="C173">
        <v>6920</v>
      </c>
      <c r="D173">
        <v>509</v>
      </c>
      <c r="E173" s="49">
        <f t="shared" si="12"/>
        <v>7.7522351454768074E-2</v>
      </c>
      <c r="F173" s="49">
        <f t="shared" si="13"/>
        <v>0.10323625283373583</v>
      </c>
      <c r="G173">
        <v>0</v>
      </c>
      <c r="H173" s="51">
        <f>G173/'Parc électrique'!$C$24</f>
        <v>0</v>
      </c>
      <c r="I173" s="14">
        <v>650</v>
      </c>
      <c r="J173" s="14">
        <v>0</v>
      </c>
      <c r="K173" s="14">
        <v>720</v>
      </c>
      <c r="L173" s="14">
        <v>239</v>
      </c>
      <c r="M173" s="14">
        <f>C173-SUM(D173:L173)</f>
        <v>4801.8192413957113</v>
      </c>
      <c r="P173" s="49">
        <f>D174/('Parc électrique'!$C$22+'Parc électrique'!$C$23)</f>
        <v>9.5000000000000001E-2</v>
      </c>
      <c r="Q173" s="49">
        <f t="shared" si="10"/>
        <v>9.2600372661098218E-2</v>
      </c>
      <c r="R173" s="49">
        <f t="shared" si="11"/>
        <v>0.12331560259904006</v>
      </c>
    </row>
    <row r="174" spans="1:18" x14ac:dyDescent="0.3">
      <c r="A174" s="35">
        <f t="shared" si="14"/>
        <v>44023</v>
      </c>
      <c r="B174" s="36">
        <v>0.125</v>
      </c>
      <c r="C174">
        <v>6477</v>
      </c>
      <c r="D174">
        <v>608</v>
      </c>
      <c r="E174" s="49">
        <f t="shared" si="12"/>
        <v>9.2600372661098218E-2</v>
      </c>
      <c r="F174" s="49">
        <f t="shared" si="13"/>
        <v>0.12331560259904006</v>
      </c>
      <c r="G174">
        <v>0</v>
      </c>
      <c r="H174" s="51">
        <f>G174/'Parc électrique'!$C$24</f>
        <v>0</v>
      </c>
      <c r="I174" s="14">
        <v>650</v>
      </c>
      <c r="J174" s="14">
        <v>179</v>
      </c>
      <c r="K174" s="14">
        <v>0</v>
      </c>
      <c r="L174" s="14">
        <v>238</v>
      </c>
      <c r="M174" s="14">
        <f>C174-SUM(D174:L174)</f>
        <v>4801.78408402474</v>
      </c>
      <c r="P174" s="49">
        <f>D175/('Parc électrique'!$C$22+'Parc électrique'!$C$23)</f>
        <v>8.3906250000000002E-2</v>
      </c>
      <c r="Q174" s="49">
        <f t="shared" si="10"/>
        <v>8.178684230100286E-2</v>
      </c>
      <c r="R174" s="49">
        <f t="shared" si="11"/>
        <v>0.10891526084816532</v>
      </c>
    </row>
    <row r="175" spans="1:18" x14ac:dyDescent="0.3">
      <c r="A175" s="35">
        <f t="shared" si="14"/>
        <v>44023</v>
      </c>
      <c r="B175" s="36">
        <v>0.16666666666666666</v>
      </c>
      <c r="C175">
        <v>6274</v>
      </c>
      <c r="D175">
        <v>537</v>
      </c>
      <c r="E175" s="49">
        <f t="shared" si="12"/>
        <v>8.178684230100286E-2</v>
      </c>
      <c r="F175" s="49">
        <f t="shared" si="13"/>
        <v>0.10891526084816532</v>
      </c>
      <c r="G175">
        <v>0</v>
      </c>
      <c r="H175" s="51">
        <f>G175/'Parc électrique'!$C$24</f>
        <v>0</v>
      </c>
      <c r="I175" s="14">
        <v>650</v>
      </c>
      <c r="J175" s="14">
        <v>0</v>
      </c>
      <c r="K175" s="14">
        <v>48</v>
      </c>
      <c r="L175" s="14">
        <v>237</v>
      </c>
      <c r="M175" s="14">
        <f>C175-SUM(D175:L175)</f>
        <v>4801.8092978968507</v>
      </c>
      <c r="P175" s="49">
        <f>D176/('Parc électrique'!$C$22+'Parc électrique'!$C$23)</f>
        <v>8.3281250000000001E-2</v>
      </c>
      <c r="Q175" s="49">
        <f t="shared" si="10"/>
        <v>8.1177629322969319E-2</v>
      </c>
      <c r="R175" s="49">
        <f t="shared" si="11"/>
        <v>0.1081039739889611</v>
      </c>
    </row>
    <row r="176" spans="1:18" x14ac:dyDescent="0.3">
      <c r="A176" s="35">
        <f t="shared" si="14"/>
        <v>44023</v>
      </c>
      <c r="B176" s="36">
        <v>0.20833333333333334</v>
      </c>
      <c r="C176">
        <v>6281</v>
      </c>
      <c r="D176">
        <v>533</v>
      </c>
      <c r="E176" s="49">
        <f t="shared" si="12"/>
        <v>8.1177629322969319E-2</v>
      </c>
      <c r="F176" s="49">
        <f t="shared" si="13"/>
        <v>0.1081039739889611</v>
      </c>
      <c r="G176">
        <v>0</v>
      </c>
      <c r="H176" s="51">
        <f>G176/'Parc électrique'!$C$24</f>
        <v>0</v>
      </c>
      <c r="I176" s="14">
        <v>650</v>
      </c>
      <c r="J176" s="14">
        <v>54</v>
      </c>
      <c r="K176" s="14">
        <v>0</v>
      </c>
      <c r="L176" s="14">
        <v>242</v>
      </c>
      <c r="M176" s="14">
        <f>C176-SUM(D176:L176)</f>
        <v>4801.8107183966877</v>
      </c>
      <c r="P176" s="49">
        <f>D177/('Parc électrique'!$C$22+'Parc électrique'!$C$23)</f>
        <v>9.7343750000000007E-2</v>
      </c>
      <c r="Q176" s="49">
        <f t="shared" si="10"/>
        <v>9.4884921328724003E-2</v>
      </c>
      <c r="R176" s="49">
        <f t="shared" si="11"/>
        <v>0.12635792832105586</v>
      </c>
    </row>
    <row r="177" spans="1:18" x14ac:dyDescent="0.3">
      <c r="A177" s="35">
        <f t="shared" si="14"/>
        <v>44023</v>
      </c>
      <c r="B177" s="36">
        <v>0.25</v>
      </c>
      <c r="C177">
        <v>6404</v>
      </c>
      <c r="D177">
        <v>623</v>
      </c>
      <c r="E177" s="49">
        <f t="shared" si="12"/>
        <v>9.4884921328724003E-2</v>
      </c>
      <c r="F177" s="49">
        <f t="shared" si="13"/>
        <v>0.12635792832105586</v>
      </c>
      <c r="G177">
        <v>35</v>
      </c>
      <c r="H177" s="51">
        <f>G177/'Parc électrique'!$C$24</f>
        <v>1.1666666666666667E-2</v>
      </c>
      <c r="I177" s="14">
        <v>650</v>
      </c>
      <c r="J177" s="14">
        <v>21</v>
      </c>
      <c r="K177" s="14">
        <v>0</v>
      </c>
      <c r="L177" s="14">
        <v>273</v>
      </c>
      <c r="M177" s="14">
        <f>C177-SUM(D177:L177)</f>
        <v>4801.7670904836832</v>
      </c>
      <c r="P177" s="49">
        <f>D178/('Parc électrique'!$C$22+'Parc électrique'!$C$23)</f>
        <v>9.5781249999999998E-2</v>
      </c>
      <c r="Q177" s="49">
        <f t="shared" si="10"/>
        <v>9.3361888883640137E-2</v>
      </c>
      <c r="R177" s="49">
        <f t="shared" si="11"/>
        <v>0.12432971117304532</v>
      </c>
    </row>
    <row r="178" spans="1:18" x14ac:dyDescent="0.3">
      <c r="A178" s="35">
        <f t="shared" si="14"/>
        <v>44023</v>
      </c>
      <c r="B178" s="36">
        <v>0.29166666666666669</v>
      </c>
      <c r="C178">
        <v>6724</v>
      </c>
      <c r="D178">
        <v>613</v>
      </c>
      <c r="E178" s="49">
        <f t="shared" si="12"/>
        <v>9.3361888883640137E-2</v>
      </c>
      <c r="F178" s="49">
        <f t="shared" si="13"/>
        <v>0.12432971117304532</v>
      </c>
      <c r="G178">
        <v>232</v>
      </c>
      <c r="H178" s="51">
        <f>G178/'Parc électrique'!$C$24</f>
        <v>7.7333333333333337E-2</v>
      </c>
      <c r="I178" s="14">
        <v>650</v>
      </c>
      <c r="J178" s="14">
        <v>57</v>
      </c>
      <c r="K178" s="14">
        <v>82</v>
      </c>
      <c r="L178" s="14">
        <v>288</v>
      </c>
      <c r="M178" s="14">
        <f>C178-SUM(D178:L178)</f>
        <v>4801.7049750666101</v>
      </c>
      <c r="P178" s="49">
        <f>D179/('Parc électrique'!$C$22+'Parc électrique'!$C$23)</f>
        <v>0.10671875</v>
      </c>
      <c r="Q178" s="49">
        <f t="shared" si="10"/>
        <v>0.10402311599922712</v>
      </c>
      <c r="R178" s="49">
        <f t="shared" si="11"/>
        <v>0.13852723120911903</v>
      </c>
    </row>
    <row r="179" spans="1:18" x14ac:dyDescent="0.3">
      <c r="A179" s="35">
        <f t="shared" si="14"/>
        <v>44023</v>
      </c>
      <c r="B179" s="36">
        <v>0.33333333333333331</v>
      </c>
      <c r="C179">
        <v>7291</v>
      </c>
      <c r="D179">
        <v>683</v>
      </c>
      <c r="E179" s="49">
        <f t="shared" si="12"/>
        <v>0.10402311599922712</v>
      </c>
      <c r="F179" s="49">
        <f t="shared" si="13"/>
        <v>0.13852723120911903</v>
      </c>
      <c r="G179">
        <v>601</v>
      </c>
      <c r="H179" s="51">
        <f>G179/'Parc électrique'!$C$24</f>
        <v>0.20033333333333334</v>
      </c>
      <c r="I179" s="14">
        <v>650</v>
      </c>
      <c r="J179" s="14">
        <v>0</v>
      </c>
      <c r="K179" s="14">
        <v>260</v>
      </c>
      <c r="L179" s="14">
        <v>295</v>
      </c>
      <c r="M179" s="14">
        <f>C179-SUM(D179:L179)</f>
        <v>4801.5571163194581</v>
      </c>
      <c r="P179" s="49">
        <f>D180/('Parc électrique'!$C$22+'Parc électrique'!$C$23)</f>
        <v>0.123125</v>
      </c>
      <c r="Q179" s="49">
        <f t="shared" si="10"/>
        <v>0.12001495667260756</v>
      </c>
      <c r="R179" s="49">
        <f t="shared" si="11"/>
        <v>0.15982351126322955</v>
      </c>
    </row>
    <row r="180" spans="1:18" x14ac:dyDescent="0.3">
      <c r="A180" s="35">
        <f t="shared" si="14"/>
        <v>44023</v>
      </c>
      <c r="B180" s="36">
        <v>0.375</v>
      </c>
      <c r="C180">
        <v>7795</v>
      </c>
      <c r="D180">
        <v>788</v>
      </c>
      <c r="E180" s="49">
        <f t="shared" si="12"/>
        <v>0.12001495667260756</v>
      </c>
      <c r="F180" s="49">
        <f t="shared" si="13"/>
        <v>0.15982351126322955</v>
      </c>
      <c r="G180">
        <v>1072</v>
      </c>
      <c r="H180" s="51">
        <f>G180/'Parc électrique'!$C$24</f>
        <v>0.35733333333333334</v>
      </c>
      <c r="I180" s="14">
        <v>650</v>
      </c>
      <c r="J180" s="14">
        <v>0</v>
      </c>
      <c r="K180" s="14">
        <v>183</v>
      </c>
      <c r="L180" s="14">
        <v>300</v>
      </c>
      <c r="M180" s="14">
        <f>C180-SUM(D180:L180)</f>
        <v>4801.3628281987312</v>
      </c>
      <c r="P180" s="49">
        <f>D181/('Parc électrique'!$C$22+'Parc électrique'!$C$23)</f>
        <v>0.1378125</v>
      </c>
      <c r="Q180" s="49">
        <f t="shared" si="10"/>
        <v>0.13433146165639576</v>
      </c>
      <c r="R180" s="49">
        <f t="shared" si="11"/>
        <v>0.17888875245452851</v>
      </c>
    </row>
    <row r="181" spans="1:18" x14ac:dyDescent="0.3">
      <c r="A181" s="35">
        <f t="shared" si="14"/>
        <v>44023</v>
      </c>
      <c r="B181" s="36">
        <v>0.41666666666666669</v>
      </c>
      <c r="C181">
        <v>8015</v>
      </c>
      <c r="D181">
        <v>882</v>
      </c>
      <c r="E181" s="49">
        <f t="shared" si="12"/>
        <v>0.13433146165639576</v>
      </c>
      <c r="F181" s="49">
        <f t="shared" si="13"/>
        <v>0.17888875245452851</v>
      </c>
      <c r="G181">
        <v>1301</v>
      </c>
      <c r="H181" s="51">
        <f>G181/'Parc électrique'!$C$24</f>
        <v>0.43366666666666664</v>
      </c>
      <c r="I181" s="14">
        <v>650</v>
      </c>
      <c r="J181" s="14">
        <v>79</v>
      </c>
      <c r="K181" s="14">
        <v>0</v>
      </c>
      <c r="L181" s="14">
        <v>301</v>
      </c>
      <c r="M181" s="14">
        <f>C181-SUM(D181:L181)</f>
        <v>4801.2531131192227</v>
      </c>
      <c r="P181" s="49">
        <f>D182/('Parc électrique'!$C$22+'Parc électrique'!$C$23)</f>
        <v>0.14734375</v>
      </c>
      <c r="Q181" s="49">
        <f t="shared" si="10"/>
        <v>0.14362195957140728</v>
      </c>
      <c r="R181" s="49">
        <f t="shared" si="11"/>
        <v>0.19126087705739273</v>
      </c>
    </row>
    <row r="182" spans="1:18" x14ac:dyDescent="0.3">
      <c r="A182" s="35">
        <f t="shared" si="14"/>
        <v>44023</v>
      </c>
      <c r="B182" s="36">
        <v>0.45833333333333331</v>
      </c>
      <c r="C182">
        <v>8167</v>
      </c>
      <c r="D182">
        <v>943</v>
      </c>
      <c r="E182" s="49">
        <f t="shared" si="12"/>
        <v>0.14362195957140728</v>
      </c>
      <c r="F182" s="49">
        <f t="shared" si="13"/>
        <v>0.19126087705739273</v>
      </c>
      <c r="G182">
        <v>1528</v>
      </c>
      <c r="H182" s="51">
        <f>G182/'Parc électrique'!$C$24</f>
        <v>0.5093333333333333</v>
      </c>
      <c r="I182" s="14">
        <v>650</v>
      </c>
      <c r="J182" s="14">
        <v>0</v>
      </c>
      <c r="K182" s="14">
        <v>-57</v>
      </c>
      <c r="L182" s="14">
        <v>301</v>
      </c>
      <c r="M182" s="14">
        <f>C182-SUM(D182:L182)</f>
        <v>4801.1557838300378</v>
      </c>
      <c r="P182" s="49">
        <f>D183/('Parc électrique'!$C$22+'Parc électrique'!$C$23)</f>
        <v>0.15109375</v>
      </c>
      <c r="Q182" s="49">
        <f t="shared" si="10"/>
        <v>0.14727723743960852</v>
      </c>
      <c r="R182" s="49">
        <f t="shared" si="11"/>
        <v>0.19612859821261802</v>
      </c>
    </row>
    <row r="183" spans="1:18" x14ac:dyDescent="0.3">
      <c r="A183" s="35">
        <f t="shared" si="14"/>
        <v>44023</v>
      </c>
      <c r="B183" s="36">
        <v>0.5</v>
      </c>
      <c r="C183">
        <v>8424</v>
      </c>
      <c r="D183">
        <v>967</v>
      </c>
      <c r="E183" s="49">
        <f t="shared" si="12"/>
        <v>0.14727723743960852</v>
      </c>
      <c r="F183" s="49">
        <f t="shared" si="13"/>
        <v>0.19612859821261802</v>
      </c>
      <c r="G183">
        <v>1638</v>
      </c>
      <c r="H183" s="51">
        <f>G183/'Parc électrique'!$C$24</f>
        <v>0.54600000000000004</v>
      </c>
      <c r="I183" s="14">
        <v>650</v>
      </c>
      <c r="J183" s="14">
        <v>67</v>
      </c>
      <c r="K183" s="14">
        <v>0</v>
      </c>
      <c r="L183" s="14">
        <v>300</v>
      </c>
      <c r="M183" s="14">
        <f>C183-SUM(D183:L183)</f>
        <v>4801.1105941643473</v>
      </c>
      <c r="P183" s="49">
        <f>D184/('Parc électrique'!$C$22+'Parc électrique'!$C$23)</f>
        <v>0.14953125</v>
      </c>
      <c r="Q183" s="49">
        <f t="shared" si="10"/>
        <v>0.14575420499452466</v>
      </c>
      <c r="R183" s="49">
        <f t="shared" si="11"/>
        <v>0.19410038106460747</v>
      </c>
    </row>
    <row r="184" spans="1:18" x14ac:dyDescent="0.3">
      <c r="A184" s="35">
        <f t="shared" si="14"/>
        <v>44023</v>
      </c>
      <c r="B184" s="36">
        <v>0.54166666666666663</v>
      </c>
      <c r="C184">
        <v>8064</v>
      </c>
      <c r="D184">
        <v>957</v>
      </c>
      <c r="E184" s="49">
        <f t="shared" si="12"/>
        <v>0.14575420499452466</v>
      </c>
      <c r="F184" s="49">
        <f t="shared" si="13"/>
        <v>0.19410038106460747</v>
      </c>
      <c r="G184">
        <v>1717</v>
      </c>
      <c r="H184" s="51">
        <f>G184/'Parc électrique'!$C$24</f>
        <v>0.57233333333333336</v>
      </c>
      <c r="I184" s="14">
        <v>650</v>
      </c>
      <c r="J184" s="14">
        <v>0</v>
      </c>
      <c r="K184" s="14">
        <v>-358</v>
      </c>
      <c r="L184" s="14">
        <v>296</v>
      </c>
      <c r="M184" s="14">
        <f>C184-SUM(D184:L184)</f>
        <v>4801.0878120806074</v>
      </c>
      <c r="P184" s="49">
        <f>D185/('Parc électrique'!$C$22+'Parc électrique'!$C$23)</f>
        <v>0.139375</v>
      </c>
      <c r="Q184" s="49">
        <f t="shared" si="10"/>
        <v>0.13585449410147962</v>
      </c>
      <c r="R184" s="49">
        <f t="shared" si="11"/>
        <v>0.18091696960253906</v>
      </c>
    </row>
    <row r="185" spans="1:18" x14ac:dyDescent="0.3">
      <c r="A185" s="35">
        <f t="shared" si="14"/>
        <v>44023</v>
      </c>
      <c r="B185" s="36">
        <v>0.58333333333333337</v>
      </c>
      <c r="C185">
        <v>7769</v>
      </c>
      <c r="D185">
        <v>892</v>
      </c>
      <c r="E185" s="49">
        <f t="shared" si="12"/>
        <v>0.13585449410147962</v>
      </c>
      <c r="F185" s="49">
        <f t="shared" si="13"/>
        <v>0.18091696960253906</v>
      </c>
      <c r="G185">
        <v>1818</v>
      </c>
      <c r="H185" s="51">
        <f>G185/'Parc électrique'!$C$24</f>
        <v>0.60599999999999998</v>
      </c>
      <c r="I185" s="14">
        <v>650</v>
      </c>
      <c r="J185" s="14">
        <v>0</v>
      </c>
      <c r="K185" s="14">
        <v>-687</v>
      </c>
      <c r="L185" s="14">
        <v>294</v>
      </c>
      <c r="M185" s="14">
        <f>C185-SUM(D185:L185)</f>
        <v>4801.0772285362964</v>
      </c>
      <c r="P185" s="49">
        <f>D186/('Parc électrique'!$C$22+'Parc électrique'!$C$23)</f>
        <v>0.14609374999999999</v>
      </c>
      <c r="Q185" s="49">
        <f t="shared" si="10"/>
        <v>0.14240353361534017</v>
      </c>
      <c r="R185" s="49">
        <f t="shared" si="11"/>
        <v>0.18963830333898429</v>
      </c>
    </row>
    <row r="186" spans="1:18" x14ac:dyDescent="0.3">
      <c r="A186" s="35">
        <f t="shared" si="14"/>
        <v>44023</v>
      </c>
      <c r="B186" s="36">
        <v>0.625</v>
      </c>
      <c r="C186">
        <v>7450</v>
      </c>
      <c r="D186">
        <v>935</v>
      </c>
      <c r="E186" s="49">
        <f t="shared" si="12"/>
        <v>0.14240353361534017</v>
      </c>
      <c r="F186" s="49">
        <f t="shared" si="13"/>
        <v>0.18963830333898429</v>
      </c>
      <c r="G186">
        <v>1770</v>
      </c>
      <c r="H186" s="51">
        <f>G186/'Parc électrique'!$C$24</f>
        <v>0.59</v>
      </c>
      <c r="I186" s="14">
        <v>650</v>
      </c>
      <c r="J186" s="14">
        <v>0</v>
      </c>
      <c r="K186" s="14">
        <v>-1000</v>
      </c>
      <c r="L186" s="14">
        <v>293</v>
      </c>
      <c r="M186" s="14">
        <f>C186-SUM(D186:L186)</f>
        <v>4801.077958163045</v>
      </c>
      <c r="P186" s="49">
        <f>D187/('Parc électrique'!$C$22+'Parc électrique'!$C$23)</f>
        <v>0.15187500000000001</v>
      </c>
      <c r="Q186" s="49">
        <f t="shared" si="10"/>
        <v>0.14803875366215044</v>
      </c>
      <c r="R186" s="49">
        <f t="shared" si="11"/>
        <v>0.19714270678662327</v>
      </c>
    </row>
    <row r="187" spans="1:18" x14ac:dyDescent="0.3">
      <c r="A187" s="35">
        <f t="shared" si="14"/>
        <v>44023</v>
      </c>
      <c r="B187" s="36">
        <v>0.66666666666666663</v>
      </c>
      <c r="C187">
        <v>7236</v>
      </c>
      <c r="D187">
        <v>972</v>
      </c>
      <c r="E187" s="49">
        <f t="shared" si="12"/>
        <v>0.14803875366215044</v>
      </c>
      <c r="F187" s="49">
        <f t="shared" si="13"/>
        <v>0.19714270678662327</v>
      </c>
      <c r="G187">
        <v>1645</v>
      </c>
      <c r="H187" s="51">
        <f>G187/'Parc électrique'!$C$24</f>
        <v>0.54833333333333334</v>
      </c>
      <c r="I187" s="14">
        <v>650</v>
      </c>
      <c r="J187" s="14">
        <v>0</v>
      </c>
      <c r="K187" s="14">
        <v>-1120</v>
      </c>
      <c r="L187" s="14">
        <v>287</v>
      </c>
      <c r="M187" s="14">
        <f>C187-SUM(D187:L187)</f>
        <v>4801.1064852062182</v>
      </c>
      <c r="P187" s="49">
        <f>D188/('Parc électrique'!$C$22+'Parc électrique'!$C$23)</f>
        <v>0.17624999999999999</v>
      </c>
      <c r="Q187" s="49">
        <f t="shared" si="10"/>
        <v>0.17179805980545854</v>
      </c>
      <c r="R187" s="49">
        <f t="shared" si="11"/>
        <v>0.22878289429558749</v>
      </c>
    </row>
    <row r="188" spans="1:18" x14ac:dyDescent="0.3">
      <c r="A188" s="35">
        <f t="shared" si="14"/>
        <v>44023</v>
      </c>
      <c r="B188" s="36">
        <v>0.70833333333333337</v>
      </c>
      <c r="C188">
        <v>7180</v>
      </c>
      <c r="D188">
        <v>1128</v>
      </c>
      <c r="E188" s="49">
        <f t="shared" si="12"/>
        <v>0.17179805980545854</v>
      </c>
      <c r="F188" s="49">
        <f t="shared" si="13"/>
        <v>0.22878289429558749</v>
      </c>
      <c r="G188">
        <v>1323</v>
      </c>
      <c r="H188" s="51">
        <f>G188/'Parc électrique'!$C$24</f>
        <v>0.441</v>
      </c>
      <c r="I188" s="14">
        <v>650</v>
      </c>
      <c r="J188" s="14">
        <v>0</v>
      </c>
      <c r="K188" s="14">
        <v>-1004</v>
      </c>
      <c r="L188" s="14">
        <v>281</v>
      </c>
      <c r="M188" s="14">
        <f>C188-SUM(D188:L188)</f>
        <v>4801.1584190458989</v>
      </c>
      <c r="P188" s="49">
        <f>D189/('Parc électrique'!$C$22+'Parc électrique'!$C$23)</f>
        <v>0.18828125000000001</v>
      </c>
      <c r="Q188" s="49">
        <f t="shared" si="10"/>
        <v>0.18352540963260419</v>
      </c>
      <c r="R188" s="49">
        <f t="shared" si="11"/>
        <v>0.24440016633526854</v>
      </c>
    </row>
    <row r="189" spans="1:18" x14ac:dyDescent="0.3">
      <c r="A189" s="35">
        <f t="shared" si="14"/>
        <v>44023</v>
      </c>
      <c r="B189" s="36">
        <v>0.75</v>
      </c>
      <c r="C189">
        <v>7396</v>
      </c>
      <c r="D189">
        <v>1205</v>
      </c>
      <c r="E189" s="49">
        <f t="shared" si="12"/>
        <v>0.18352540963260419</v>
      </c>
      <c r="F189" s="49">
        <f t="shared" si="13"/>
        <v>0.24440016633526854</v>
      </c>
      <c r="G189">
        <v>924</v>
      </c>
      <c r="H189" s="51">
        <f>G189/'Parc électrique'!$C$24</f>
        <v>0.308</v>
      </c>
      <c r="I189" s="14">
        <v>650</v>
      </c>
      <c r="J189" s="14">
        <v>0</v>
      </c>
      <c r="K189" s="14">
        <v>-464</v>
      </c>
      <c r="L189" s="14">
        <v>279</v>
      </c>
      <c r="M189" s="14">
        <f>C189-SUM(D189:L189)</f>
        <v>4801.2640744240325</v>
      </c>
      <c r="P189" s="49">
        <f>D190/('Parc électrique'!$C$22+'Parc électrique'!$C$23)</f>
        <v>0.18406249999999999</v>
      </c>
      <c r="Q189" s="49">
        <f t="shared" si="10"/>
        <v>0.17941322203087778</v>
      </c>
      <c r="R189" s="49">
        <f t="shared" si="11"/>
        <v>0.23892398003564008</v>
      </c>
    </row>
    <row r="190" spans="1:18" x14ac:dyDescent="0.3">
      <c r="A190" s="35">
        <f t="shared" si="14"/>
        <v>44023</v>
      </c>
      <c r="B190" s="36">
        <v>0.79166666666666663</v>
      </c>
      <c r="C190">
        <v>7414</v>
      </c>
      <c r="D190">
        <v>1178</v>
      </c>
      <c r="E190" s="49">
        <f t="shared" si="12"/>
        <v>0.17941322203087778</v>
      </c>
      <c r="F190" s="49">
        <f t="shared" si="13"/>
        <v>0.23892398003564008</v>
      </c>
      <c r="G190">
        <v>485</v>
      </c>
      <c r="H190" s="51">
        <f>G190/'Parc électrique'!$C$24</f>
        <v>0.16166666666666665</v>
      </c>
      <c r="I190" s="14">
        <v>650</v>
      </c>
      <c r="J190" s="14">
        <v>37</v>
      </c>
      <c r="K190" s="14">
        <v>0</v>
      </c>
      <c r="L190" s="14">
        <v>262</v>
      </c>
      <c r="M190" s="14">
        <f>C190-SUM(D190:L190)</f>
        <v>4801.419996131267</v>
      </c>
      <c r="P190" s="49">
        <f>D191/('Parc électrique'!$C$22+'Parc électrique'!$C$23)</f>
        <v>0.17031250000000001</v>
      </c>
      <c r="Q190" s="49">
        <f t="shared" si="10"/>
        <v>0.16601053651413988</v>
      </c>
      <c r="R190" s="49">
        <f t="shared" si="11"/>
        <v>0.22107566913314747</v>
      </c>
    </row>
    <row r="191" spans="1:18" x14ac:dyDescent="0.3">
      <c r="A191" s="35">
        <f t="shared" si="14"/>
        <v>44023</v>
      </c>
      <c r="B191" s="36">
        <v>0.83333333333333337</v>
      </c>
      <c r="C191">
        <v>7132</v>
      </c>
      <c r="D191">
        <v>1090</v>
      </c>
      <c r="E191" s="49">
        <f t="shared" si="12"/>
        <v>0.16601053651413988</v>
      </c>
      <c r="F191" s="49">
        <f t="shared" si="13"/>
        <v>0.22107566913314747</v>
      </c>
      <c r="G191">
        <v>159</v>
      </c>
      <c r="H191" s="51">
        <f>G191/'Parc électrique'!$C$24</f>
        <v>5.2999999999999999E-2</v>
      </c>
      <c r="I191" s="14">
        <v>650</v>
      </c>
      <c r="J191" s="14">
        <v>0</v>
      </c>
      <c r="K191" s="14">
        <v>176</v>
      </c>
      <c r="L191" s="14">
        <v>255</v>
      </c>
      <c r="M191" s="14">
        <f>C191-SUM(D191:L191)</f>
        <v>4801.5599137943527</v>
      </c>
      <c r="P191" s="49">
        <f>D192/('Parc électrique'!$C$22+'Parc électrique'!$C$23)</f>
        <v>0.19015625</v>
      </c>
      <c r="Q191" s="49">
        <f t="shared" si="10"/>
        <v>0.18535304856670481</v>
      </c>
      <c r="R191" s="49">
        <f t="shared" si="11"/>
        <v>0.24683402691288117</v>
      </c>
    </row>
    <row r="192" spans="1:18" x14ac:dyDescent="0.3">
      <c r="A192" s="35">
        <f t="shared" si="14"/>
        <v>44023</v>
      </c>
      <c r="B192" s="36">
        <v>0.875</v>
      </c>
      <c r="C192">
        <v>7012</v>
      </c>
      <c r="D192">
        <v>1217</v>
      </c>
      <c r="E192" s="49">
        <f t="shared" si="12"/>
        <v>0.18535304856670481</v>
      </c>
      <c r="F192" s="49">
        <f t="shared" si="13"/>
        <v>0.24683402691288117</v>
      </c>
      <c r="G192">
        <v>22</v>
      </c>
      <c r="H192" s="51">
        <f>G192/'Parc électrique'!$C$24</f>
        <v>7.3333333333333332E-3</v>
      </c>
      <c r="I192" s="14">
        <v>650</v>
      </c>
      <c r="J192" s="14">
        <v>64</v>
      </c>
      <c r="K192" s="14">
        <v>0</v>
      </c>
      <c r="L192" s="14">
        <v>257</v>
      </c>
      <c r="M192" s="14">
        <f>C192-SUM(D192:L192)</f>
        <v>4801.5604795911877</v>
      </c>
      <c r="P192" s="49">
        <f>D193/('Parc électrique'!$C$22+'Parc électrique'!$C$23)</f>
        <v>0.16703124999999999</v>
      </c>
      <c r="Q192" s="49">
        <f t="shared" si="10"/>
        <v>0.16281216837946377</v>
      </c>
      <c r="R192" s="49">
        <f t="shared" si="11"/>
        <v>0.21681641312232536</v>
      </c>
    </row>
    <row r="193" spans="1:18" x14ac:dyDescent="0.3">
      <c r="A193" s="35">
        <f t="shared" si="14"/>
        <v>44023</v>
      </c>
      <c r="B193" s="36">
        <v>0.91666666666666663</v>
      </c>
      <c r="C193">
        <v>7666</v>
      </c>
      <c r="D193">
        <v>1069</v>
      </c>
      <c r="E193" s="49">
        <f t="shared" si="12"/>
        <v>0.16281216837946377</v>
      </c>
      <c r="F193" s="49">
        <f t="shared" si="13"/>
        <v>0.21681641312232536</v>
      </c>
      <c r="G193">
        <v>0</v>
      </c>
      <c r="H193" s="51">
        <f>G193/'Parc électrique'!$C$24</f>
        <v>0</v>
      </c>
      <c r="I193" s="14">
        <v>650</v>
      </c>
      <c r="J193" s="14">
        <v>0</v>
      </c>
      <c r="K193" s="14">
        <v>888</v>
      </c>
      <c r="L193" s="14">
        <v>257</v>
      </c>
      <c r="M193" s="14">
        <f>C193-SUM(D193:L193)</f>
        <v>4801.6203714184976</v>
      </c>
      <c r="P193" s="49">
        <f>D194/('Parc électrique'!$C$22+'Parc électrique'!$C$23)</f>
        <v>0.17203125</v>
      </c>
      <c r="Q193" s="49">
        <f t="shared" si="10"/>
        <v>0.16768587220373213</v>
      </c>
      <c r="R193" s="49">
        <f t="shared" si="11"/>
        <v>0.22330670799595906</v>
      </c>
    </row>
    <row r="194" spans="1:18" x14ac:dyDescent="0.3">
      <c r="A194" s="35">
        <f t="shared" si="14"/>
        <v>44023</v>
      </c>
      <c r="B194" s="36">
        <v>0.95833333333333337</v>
      </c>
      <c r="C194">
        <v>7932</v>
      </c>
      <c r="D194">
        <v>1101</v>
      </c>
      <c r="E194" s="49">
        <f t="shared" si="12"/>
        <v>0.16768587220373213</v>
      </c>
      <c r="F194" s="49">
        <f t="shared" si="13"/>
        <v>0.22330670799595906</v>
      </c>
      <c r="G194">
        <v>0</v>
      </c>
      <c r="H194" s="51">
        <f>G194/'Parc électrique'!$C$24</f>
        <v>0</v>
      </c>
      <c r="I194" s="14">
        <v>650</v>
      </c>
      <c r="J194" s="14">
        <v>1100</v>
      </c>
      <c r="K194" s="14">
        <v>35</v>
      </c>
      <c r="L194" s="14">
        <v>244</v>
      </c>
      <c r="M194" s="14">
        <f>C194-SUM(D194:L194)</f>
        <v>4801.6090074198</v>
      </c>
      <c r="P194" s="49">
        <f>D195/('Parc électrique'!$C$22+'Parc électrique'!$C$23)</f>
        <v>0.1846875</v>
      </c>
      <c r="Q194" s="49">
        <f t="shared" si="10"/>
        <v>0.18002243500891135</v>
      </c>
      <c r="R194" s="49">
        <f t="shared" si="11"/>
        <v>0.23973526689484434</v>
      </c>
    </row>
    <row r="195" spans="1:18" x14ac:dyDescent="0.3">
      <c r="A195" s="35">
        <f t="shared" si="14"/>
        <v>44024</v>
      </c>
      <c r="B195" s="36">
        <v>0</v>
      </c>
      <c r="C195">
        <v>7341</v>
      </c>
      <c r="D195">
        <v>1182</v>
      </c>
      <c r="E195" s="49">
        <f t="shared" si="12"/>
        <v>0.18002243500891135</v>
      </c>
      <c r="F195" s="49">
        <f t="shared" si="13"/>
        <v>0.23973526689484434</v>
      </c>
      <c r="G195">
        <v>0</v>
      </c>
      <c r="H195" s="51">
        <f>G195/'Parc électrique'!$C$24</f>
        <v>0</v>
      </c>
      <c r="I195" s="14">
        <v>650</v>
      </c>
      <c r="J195" s="14">
        <v>0</v>
      </c>
      <c r="K195" s="14">
        <v>1200</v>
      </c>
      <c r="L195" s="14">
        <v>244</v>
      </c>
      <c r="M195" s="14">
        <f>C195-SUM(D195:L195)</f>
        <v>4064.5802422980964</v>
      </c>
      <c r="P195" s="49">
        <f>D196/('Parc électrique'!$C$22+'Parc électrique'!$C$23)</f>
        <v>0.1315625</v>
      </c>
      <c r="Q195" s="49">
        <f t="shared" ref="Q195:Q258" si="15">P195/$T$3*$T$8</f>
        <v>0.12823933187606035</v>
      </c>
      <c r="R195" s="49">
        <f t="shared" ref="R195:R258" si="16">P195/$T$3*$T$4</f>
        <v>0.17077588386248641</v>
      </c>
    </row>
    <row r="196" spans="1:18" x14ac:dyDescent="0.3">
      <c r="A196" s="35">
        <f t="shared" si="14"/>
        <v>44024</v>
      </c>
      <c r="B196" s="36">
        <v>4.1666666666666664E-2</v>
      </c>
      <c r="C196">
        <v>6914</v>
      </c>
      <c r="D196">
        <v>842</v>
      </c>
      <c r="E196" s="49">
        <f t="shared" ref="E196:E259" si="17">P195/$T$3*$T$8</f>
        <v>0.12823933187606035</v>
      </c>
      <c r="F196" s="49">
        <f t="shared" ref="F196:F259" si="18">P195/$T$3*$T$4</f>
        <v>0.17077588386248641</v>
      </c>
      <c r="G196">
        <v>0</v>
      </c>
      <c r="H196" s="51">
        <f>G196/'Parc électrique'!$C$24</f>
        <v>0</v>
      </c>
      <c r="I196" s="14">
        <v>650</v>
      </c>
      <c r="J196" s="14">
        <v>0</v>
      </c>
      <c r="K196" s="14">
        <v>994</v>
      </c>
      <c r="L196" s="14">
        <v>240</v>
      </c>
      <c r="M196" s="14">
        <f>C196-SUM(D196:L196)</f>
        <v>4187.7009847842619</v>
      </c>
      <c r="P196" s="49">
        <f>D197/('Parc électrique'!$C$22+'Parc électrique'!$C$23)</f>
        <v>0.16140625</v>
      </c>
      <c r="Q196" s="49">
        <f t="shared" si="15"/>
        <v>0.15732925157716193</v>
      </c>
      <c r="R196" s="49">
        <f t="shared" si="16"/>
        <v>0.20951483138948745</v>
      </c>
    </row>
    <row r="197" spans="1:18" x14ac:dyDescent="0.3">
      <c r="A197" s="35">
        <f t="shared" si="14"/>
        <v>44024</v>
      </c>
      <c r="B197" s="36">
        <v>8.3333333333333329E-2</v>
      </c>
      <c r="C197">
        <v>6526</v>
      </c>
      <c r="D197">
        <v>1033</v>
      </c>
      <c r="E197" s="49">
        <f t="shared" si="17"/>
        <v>0.15732925157716193</v>
      </c>
      <c r="F197" s="49">
        <f t="shared" si="18"/>
        <v>0.20951483138948745</v>
      </c>
      <c r="G197">
        <v>0</v>
      </c>
      <c r="H197" s="51">
        <f>G197/'Parc électrique'!$C$24</f>
        <v>0</v>
      </c>
      <c r="I197" s="14">
        <v>650</v>
      </c>
      <c r="J197" s="14">
        <v>0</v>
      </c>
      <c r="K197" s="14">
        <v>417</v>
      </c>
      <c r="L197" s="14">
        <v>238</v>
      </c>
      <c r="M197" s="14">
        <f>C197-SUM(D197:L197)</f>
        <v>4187.633155917033</v>
      </c>
      <c r="P197" s="49">
        <f>D198/('Parc électrique'!$C$22+'Parc électrique'!$C$23)</f>
        <v>0.1784375</v>
      </c>
      <c r="Q197" s="49">
        <f t="shared" si="15"/>
        <v>0.17393030522857594</v>
      </c>
      <c r="R197" s="49">
        <f t="shared" si="16"/>
        <v>0.23162239830280223</v>
      </c>
    </row>
    <row r="198" spans="1:18" x14ac:dyDescent="0.3">
      <c r="A198" s="35">
        <f t="shared" si="14"/>
        <v>44024</v>
      </c>
      <c r="B198" s="36">
        <v>0.125</v>
      </c>
      <c r="C198">
        <v>6084</v>
      </c>
      <c r="D198">
        <v>1142</v>
      </c>
      <c r="E198" s="49">
        <f t="shared" si="17"/>
        <v>0.17393030522857594</v>
      </c>
      <c r="F198" s="49">
        <f t="shared" si="18"/>
        <v>0.23162239830280223</v>
      </c>
      <c r="G198">
        <v>0</v>
      </c>
      <c r="H198" s="51">
        <f>G198/'Parc électrique'!$C$24</f>
        <v>0</v>
      </c>
      <c r="I198" s="14">
        <v>650</v>
      </c>
      <c r="J198" s="14">
        <v>0</v>
      </c>
      <c r="K198" s="14">
        <v>0</v>
      </c>
      <c r="L198" s="14">
        <v>238</v>
      </c>
      <c r="M198" s="14">
        <f>C198-SUM(D198:L198)</f>
        <v>4053.5944472964684</v>
      </c>
      <c r="P198" s="49">
        <f>D199/('Parc électrique'!$C$22+'Parc électrique'!$C$23)</f>
        <v>0.18734375</v>
      </c>
      <c r="Q198" s="49">
        <f t="shared" si="15"/>
        <v>0.18261159016555387</v>
      </c>
      <c r="R198" s="49">
        <f t="shared" si="16"/>
        <v>0.24318323604646222</v>
      </c>
    </row>
    <row r="199" spans="1:18" x14ac:dyDescent="0.3">
      <c r="A199" s="35">
        <f t="shared" si="14"/>
        <v>44024</v>
      </c>
      <c r="B199" s="36">
        <v>0.16666666666666666</v>
      </c>
      <c r="C199">
        <v>5861</v>
      </c>
      <c r="D199">
        <v>1199</v>
      </c>
      <c r="E199" s="49">
        <f t="shared" si="17"/>
        <v>0.18261159016555387</v>
      </c>
      <c r="F199" s="49">
        <f t="shared" si="18"/>
        <v>0.24318323604646222</v>
      </c>
      <c r="G199">
        <v>0</v>
      </c>
      <c r="H199" s="51">
        <f>G199/'Parc électrique'!$C$24</f>
        <v>0</v>
      </c>
      <c r="I199" s="14">
        <v>650</v>
      </c>
      <c r="J199" s="14">
        <v>0</v>
      </c>
      <c r="K199" s="14">
        <v>0</v>
      </c>
      <c r="L199" s="14">
        <v>237</v>
      </c>
      <c r="M199" s="14">
        <f>C199-SUM(D199:L199)</f>
        <v>3774.574205173788</v>
      </c>
      <c r="P199" s="49">
        <f>D200/('Parc électrique'!$C$22+'Parc électrique'!$C$23)</f>
        <v>0.19015625</v>
      </c>
      <c r="Q199" s="49">
        <f t="shared" si="15"/>
        <v>0.18535304856670481</v>
      </c>
      <c r="R199" s="49">
        <f t="shared" si="16"/>
        <v>0.24683402691288117</v>
      </c>
    </row>
    <row r="200" spans="1:18" x14ac:dyDescent="0.3">
      <c r="A200" s="35">
        <f t="shared" si="14"/>
        <v>44024</v>
      </c>
      <c r="B200" s="36">
        <v>0.20833333333333334</v>
      </c>
      <c r="C200">
        <v>5768</v>
      </c>
      <c r="D200">
        <v>1217</v>
      </c>
      <c r="E200" s="49">
        <f t="shared" si="17"/>
        <v>0.18535304856670481</v>
      </c>
      <c r="F200" s="49">
        <f t="shared" si="18"/>
        <v>0.24683402691288117</v>
      </c>
      <c r="G200">
        <v>0</v>
      </c>
      <c r="H200" s="51">
        <f>G200/'Parc électrique'!$C$24</f>
        <v>0</v>
      </c>
      <c r="I200" s="14">
        <v>650</v>
      </c>
      <c r="J200" s="14">
        <v>0</v>
      </c>
      <c r="K200" s="14">
        <v>0</v>
      </c>
      <c r="L200" s="14">
        <v>242</v>
      </c>
      <c r="M200" s="14">
        <f>C200-SUM(D200:L200)</f>
        <v>3658.5678129245207</v>
      </c>
      <c r="P200" s="49">
        <f>D201/('Parc électrique'!$C$22+'Parc électrique'!$C$23)</f>
        <v>0.1940625</v>
      </c>
      <c r="Q200" s="49">
        <f t="shared" si="15"/>
        <v>0.18916062967941447</v>
      </c>
      <c r="R200" s="49">
        <f t="shared" si="16"/>
        <v>0.25190456978290748</v>
      </c>
    </row>
    <row r="201" spans="1:18" x14ac:dyDescent="0.3">
      <c r="A201" s="35">
        <f t="shared" si="14"/>
        <v>44024</v>
      </c>
      <c r="B201" s="36">
        <v>0.25</v>
      </c>
      <c r="C201">
        <v>5723</v>
      </c>
      <c r="D201">
        <v>1242</v>
      </c>
      <c r="E201" s="49">
        <f t="shared" si="17"/>
        <v>0.18916062967941447</v>
      </c>
      <c r="F201" s="49">
        <f t="shared" si="18"/>
        <v>0.25190456978290748</v>
      </c>
      <c r="G201">
        <v>42</v>
      </c>
      <c r="H201" s="51">
        <f>G201/'Parc électrique'!$C$24</f>
        <v>1.4E-2</v>
      </c>
      <c r="I201" s="14">
        <v>650</v>
      </c>
      <c r="J201" s="14">
        <v>0</v>
      </c>
      <c r="K201" s="14">
        <v>0</v>
      </c>
      <c r="L201" s="14">
        <v>272</v>
      </c>
      <c r="M201" s="14">
        <f>C201-SUM(D201:L201)</f>
        <v>3516.5449348005377</v>
      </c>
      <c r="P201" s="49">
        <f>D202/('Parc électrique'!$C$22+'Parc électrique'!$C$23)</f>
        <v>0.19718749999999999</v>
      </c>
      <c r="Q201" s="49">
        <f t="shared" si="15"/>
        <v>0.19220669456958214</v>
      </c>
      <c r="R201" s="49">
        <f t="shared" si="16"/>
        <v>0.25596100407892852</v>
      </c>
    </row>
    <row r="202" spans="1:18" x14ac:dyDescent="0.3">
      <c r="A202" s="35">
        <f t="shared" si="14"/>
        <v>44024</v>
      </c>
      <c r="B202" s="36">
        <v>0.29166666666666669</v>
      </c>
      <c r="C202">
        <v>5888</v>
      </c>
      <c r="D202">
        <v>1262</v>
      </c>
      <c r="E202" s="49">
        <f t="shared" si="17"/>
        <v>0.19220669456958214</v>
      </c>
      <c r="F202" s="49">
        <f t="shared" si="18"/>
        <v>0.25596100407892852</v>
      </c>
      <c r="G202">
        <v>242</v>
      </c>
      <c r="H202" s="51">
        <f>G202/'Parc électrique'!$C$24</f>
        <v>8.0666666666666664E-2</v>
      </c>
      <c r="I202" s="14">
        <v>650</v>
      </c>
      <c r="J202" s="14">
        <v>0</v>
      </c>
      <c r="K202" s="14">
        <v>0</v>
      </c>
      <c r="L202" s="14">
        <v>288</v>
      </c>
      <c r="M202" s="14">
        <f>C202-SUM(D202:L202)</f>
        <v>3445.4711656346844</v>
      </c>
      <c r="P202" s="49">
        <f>D203/('Parc électrique'!$C$22+'Parc électrique'!$C$23)</f>
        <v>0.19703124999999999</v>
      </c>
      <c r="Q202" s="49">
        <f t="shared" si="15"/>
        <v>0.19205439132507376</v>
      </c>
      <c r="R202" s="49">
        <f t="shared" si="16"/>
        <v>0.25575818236412751</v>
      </c>
    </row>
    <row r="203" spans="1:18" x14ac:dyDescent="0.3">
      <c r="A203" s="35">
        <f t="shared" si="14"/>
        <v>44024</v>
      </c>
      <c r="B203" s="36">
        <v>0.33333333333333331</v>
      </c>
      <c r="C203">
        <v>6342</v>
      </c>
      <c r="D203">
        <v>1261</v>
      </c>
      <c r="E203" s="49">
        <f t="shared" si="17"/>
        <v>0.19205439132507376</v>
      </c>
      <c r="F203" s="49">
        <f t="shared" si="18"/>
        <v>0.25575818236412751</v>
      </c>
      <c r="G203">
        <v>644</v>
      </c>
      <c r="H203" s="51">
        <f>G203/'Parc électrique'!$C$24</f>
        <v>0.21466666666666667</v>
      </c>
      <c r="I203" s="14">
        <v>650</v>
      </c>
      <c r="J203" s="14">
        <v>0</v>
      </c>
      <c r="K203" s="14">
        <v>0</v>
      </c>
      <c r="L203" s="14">
        <v>295</v>
      </c>
      <c r="M203" s="14">
        <f>C203-SUM(D203:L203)</f>
        <v>3491.3375207596441</v>
      </c>
      <c r="P203" s="49">
        <f>D204/('Parc électrique'!$C$22+'Parc électrique'!$C$23)</f>
        <v>0.2109375</v>
      </c>
      <c r="Q203" s="49">
        <f t="shared" si="15"/>
        <v>0.20560938008632004</v>
      </c>
      <c r="R203" s="49">
        <f t="shared" si="16"/>
        <v>0.27380931498142119</v>
      </c>
    </row>
    <row r="204" spans="1:18" x14ac:dyDescent="0.3">
      <c r="A204" s="35">
        <f t="shared" si="14"/>
        <v>44024</v>
      </c>
      <c r="B204" s="36">
        <v>0.375</v>
      </c>
      <c r="C204">
        <v>6821</v>
      </c>
      <c r="D204">
        <v>1350</v>
      </c>
      <c r="E204" s="49">
        <f t="shared" si="17"/>
        <v>0.20560938008632004</v>
      </c>
      <c r="F204" s="49">
        <f t="shared" si="18"/>
        <v>0.27380931498142119</v>
      </c>
      <c r="G204">
        <v>1145</v>
      </c>
      <c r="H204" s="51">
        <f>G204/'Parc électrique'!$C$24</f>
        <v>0.38166666666666665</v>
      </c>
      <c r="I204" s="14">
        <v>650</v>
      </c>
      <c r="J204" s="14">
        <v>0</v>
      </c>
      <c r="K204" s="14">
        <v>0</v>
      </c>
      <c r="L204" s="14">
        <v>300</v>
      </c>
      <c r="M204" s="14">
        <f>C204-SUM(D204:L204)</f>
        <v>3375.1389146382658</v>
      </c>
      <c r="P204" s="49">
        <f>D205/('Parc électrique'!$C$22+'Parc électrique'!$C$23)</f>
        <v>0.23109374999999999</v>
      </c>
      <c r="Q204" s="49">
        <f t="shared" si="15"/>
        <v>0.22525649862790173</v>
      </c>
      <c r="R204" s="49">
        <f t="shared" si="16"/>
        <v>0.29997331619075696</v>
      </c>
    </row>
    <row r="205" spans="1:18" x14ac:dyDescent="0.3">
      <c r="A205" s="35">
        <f t="shared" si="14"/>
        <v>44024</v>
      </c>
      <c r="B205" s="36">
        <v>0.41666666666666669</v>
      </c>
      <c r="C205">
        <v>7129</v>
      </c>
      <c r="D205">
        <v>1479</v>
      </c>
      <c r="E205" s="49">
        <f t="shared" si="17"/>
        <v>0.22525649862790173</v>
      </c>
      <c r="F205" s="49">
        <f t="shared" si="18"/>
        <v>0.29997331619075696</v>
      </c>
      <c r="G205">
        <v>1560</v>
      </c>
      <c r="H205" s="51">
        <f>G205/'Parc électrique'!$C$24</f>
        <v>0.52</v>
      </c>
      <c r="I205" s="14">
        <v>650</v>
      </c>
      <c r="J205" s="14">
        <v>0</v>
      </c>
      <c r="K205" s="14">
        <v>0</v>
      </c>
      <c r="L205" s="14">
        <v>301</v>
      </c>
      <c r="M205" s="14">
        <f>C205-SUM(D205:L205)</f>
        <v>3137.9547701851811</v>
      </c>
      <c r="P205" s="49">
        <f>D206/('Parc électrique'!$C$22+'Parc électrique'!$C$23)</f>
        <v>0.2915625</v>
      </c>
      <c r="Q205" s="49">
        <f t="shared" si="15"/>
        <v>0.28419785425264682</v>
      </c>
      <c r="R205" s="49">
        <f t="shared" si="16"/>
        <v>0.37846531981876441</v>
      </c>
    </row>
    <row r="206" spans="1:18" x14ac:dyDescent="0.3">
      <c r="A206" s="35">
        <f t="shared" si="14"/>
        <v>44024</v>
      </c>
      <c r="B206" s="36">
        <v>0.45833333333333331</v>
      </c>
      <c r="C206">
        <v>7392</v>
      </c>
      <c r="D206">
        <v>1866</v>
      </c>
      <c r="E206" s="49">
        <f t="shared" si="17"/>
        <v>0.28419785425264682</v>
      </c>
      <c r="F206" s="49">
        <f t="shared" si="18"/>
        <v>0.37846531981876441</v>
      </c>
      <c r="G206">
        <v>1812</v>
      </c>
      <c r="H206" s="51">
        <f>G206/'Parc électrique'!$C$24</f>
        <v>0.60399999999999998</v>
      </c>
      <c r="I206" s="14">
        <v>650</v>
      </c>
      <c r="J206" s="14">
        <v>0</v>
      </c>
      <c r="K206" s="14">
        <v>-290</v>
      </c>
      <c r="L206" s="14">
        <v>301</v>
      </c>
      <c r="M206" s="14">
        <f>C206-SUM(D206:L206)</f>
        <v>3051.7333368259287</v>
      </c>
      <c r="P206" s="49">
        <f>D207/('Parc électrique'!$C$22+'Parc électrique'!$C$23)</f>
        <v>0.32515624999999998</v>
      </c>
      <c r="Q206" s="49">
        <f t="shared" si="15"/>
        <v>0.3169430518219496</v>
      </c>
      <c r="R206" s="49">
        <f t="shared" si="16"/>
        <v>0.4220719885009907</v>
      </c>
    </row>
    <row r="207" spans="1:18" x14ac:dyDescent="0.3">
      <c r="A207" s="35">
        <f t="shared" si="14"/>
        <v>44024</v>
      </c>
      <c r="B207" s="36">
        <v>0.5</v>
      </c>
      <c r="C207">
        <v>7719</v>
      </c>
      <c r="D207">
        <v>2081</v>
      </c>
      <c r="E207" s="49">
        <f t="shared" si="17"/>
        <v>0.3169430518219496</v>
      </c>
      <c r="F207" s="49">
        <f t="shared" si="18"/>
        <v>0.4220719885009907</v>
      </c>
      <c r="G207">
        <v>1851</v>
      </c>
      <c r="H207" s="51">
        <f>G207/'Parc électrique'!$C$24</f>
        <v>0.61699999999999999</v>
      </c>
      <c r="I207" s="14">
        <v>650</v>
      </c>
      <c r="J207" s="14">
        <v>0</v>
      </c>
      <c r="K207" s="14">
        <v>-216</v>
      </c>
      <c r="L207" s="14">
        <v>300</v>
      </c>
      <c r="M207" s="14">
        <f>C207-SUM(D207:L207)</f>
        <v>3051.6439849596773</v>
      </c>
      <c r="P207" s="49">
        <f>D208/('Parc électrique'!$C$22+'Parc électrique'!$C$23)</f>
        <v>0.33609375000000002</v>
      </c>
      <c r="Q207" s="49">
        <f t="shared" si="15"/>
        <v>0.32760427893753663</v>
      </c>
      <c r="R207" s="49">
        <f t="shared" si="16"/>
        <v>0.43626950853706448</v>
      </c>
    </row>
    <row r="208" spans="1:18" x14ac:dyDescent="0.3">
      <c r="A208" s="35">
        <f t="shared" si="14"/>
        <v>44024</v>
      </c>
      <c r="B208" s="36">
        <v>0.54166666666666663</v>
      </c>
      <c r="C208">
        <v>7341</v>
      </c>
      <c r="D208">
        <v>2151</v>
      </c>
      <c r="E208" s="49">
        <f t="shared" si="17"/>
        <v>0.32760427893753663</v>
      </c>
      <c r="F208" s="49">
        <f t="shared" si="18"/>
        <v>0.43626950853706448</v>
      </c>
      <c r="G208">
        <v>1895</v>
      </c>
      <c r="H208" s="51">
        <f>G208/'Parc électrique'!$C$24</f>
        <v>0.63166666666666671</v>
      </c>
      <c r="I208" s="14">
        <v>650</v>
      </c>
      <c r="J208" s="14">
        <v>0</v>
      </c>
      <c r="K208" s="14">
        <v>-704</v>
      </c>
      <c r="L208" s="14">
        <v>296</v>
      </c>
      <c r="M208" s="14">
        <f>C208-SUM(D208:L208)</f>
        <v>3051.6044595458588</v>
      </c>
      <c r="P208" s="49">
        <f>D209/('Parc électrique'!$C$22+'Parc électrique'!$C$23)</f>
        <v>0.32124999999999998</v>
      </c>
      <c r="Q208" s="49">
        <f t="shared" si="15"/>
        <v>0.31313547070924003</v>
      </c>
      <c r="R208" s="49">
        <f t="shared" si="16"/>
        <v>0.41700144563096442</v>
      </c>
    </row>
    <row r="209" spans="1:18" x14ac:dyDescent="0.3">
      <c r="A209" s="35">
        <f t="shared" si="14"/>
        <v>44024</v>
      </c>
      <c r="B209" s="36">
        <v>0.58333333333333337</v>
      </c>
      <c r="C209">
        <v>6986</v>
      </c>
      <c r="D209">
        <v>2056</v>
      </c>
      <c r="E209" s="49">
        <f t="shared" si="17"/>
        <v>0.31313547070924003</v>
      </c>
      <c r="F209" s="49">
        <f t="shared" si="18"/>
        <v>0.41700144563096442</v>
      </c>
      <c r="G209">
        <v>1906</v>
      </c>
      <c r="H209" s="51">
        <f>G209/'Parc électrique'!$C$24</f>
        <v>0.63533333333333331</v>
      </c>
      <c r="I209" s="14">
        <v>650</v>
      </c>
      <c r="J209" s="14">
        <v>0</v>
      </c>
      <c r="K209" s="14">
        <v>-973</v>
      </c>
      <c r="L209" s="14">
        <v>294</v>
      </c>
      <c r="M209" s="14">
        <f>C209-SUM(D209:L209)</f>
        <v>3051.6345297503267</v>
      </c>
      <c r="P209" s="49">
        <f>D210/('Parc électrique'!$C$22+'Parc électrique'!$C$23)</f>
        <v>0.36406250000000001</v>
      </c>
      <c r="Q209" s="49">
        <f t="shared" si="15"/>
        <v>0.35486655970453757</v>
      </c>
      <c r="R209" s="49">
        <f t="shared" si="16"/>
        <v>0.47257459548645286</v>
      </c>
    </row>
    <row r="210" spans="1:18" x14ac:dyDescent="0.3">
      <c r="A210" s="35">
        <f t="shared" si="14"/>
        <v>44024</v>
      </c>
      <c r="B210" s="36">
        <v>0.625</v>
      </c>
      <c r="C210">
        <v>6677</v>
      </c>
      <c r="D210">
        <v>2330</v>
      </c>
      <c r="E210" s="49">
        <f t="shared" si="17"/>
        <v>0.35486655970453757</v>
      </c>
      <c r="F210" s="49">
        <f t="shared" si="18"/>
        <v>0.47257459548645286</v>
      </c>
      <c r="G210">
        <v>1854</v>
      </c>
      <c r="H210" s="51">
        <f>G210/'Parc électrique'!$C$24</f>
        <v>0.61799999999999999</v>
      </c>
      <c r="I210" s="14">
        <v>650</v>
      </c>
      <c r="J210" s="14">
        <v>0</v>
      </c>
      <c r="K210" s="14">
        <v>-1200</v>
      </c>
      <c r="L210" s="14">
        <v>292</v>
      </c>
      <c r="M210" s="14">
        <f>C210-SUM(D210:L210)</f>
        <v>2749.5545588448085</v>
      </c>
      <c r="P210" s="49">
        <f>D211/('Parc électrique'!$C$22+'Parc électrique'!$C$23)</f>
        <v>0.38468750000000002</v>
      </c>
      <c r="Q210" s="49">
        <f t="shared" si="15"/>
        <v>0.37497058797964444</v>
      </c>
      <c r="R210" s="49">
        <f t="shared" si="16"/>
        <v>0.49934706184019184</v>
      </c>
    </row>
    <row r="211" spans="1:18" x14ac:dyDescent="0.3">
      <c r="A211" s="35">
        <f t="shared" si="14"/>
        <v>44024</v>
      </c>
      <c r="B211" s="36">
        <v>0.66666666666666663</v>
      </c>
      <c r="C211">
        <v>6500</v>
      </c>
      <c r="D211">
        <v>2462</v>
      </c>
      <c r="E211" s="49">
        <f t="shared" si="17"/>
        <v>0.37497058797964444</v>
      </c>
      <c r="F211" s="49">
        <f t="shared" si="18"/>
        <v>0.49934706184019184</v>
      </c>
      <c r="G211">
        <v>1664</v>
      </c>
      <c r="H211" s="51">
        <f>G211/'Parc électrique'!$C$24</f>
        <v>0.55466666666666664</v>
      </c>
      <c r="I211" s="14">
        <v>650</v>
      </c>
      <c r="J211" s="14">
        <v>0</v>
      </c>
      <c r="K211" s="14">
        <v>-1200</v>
      </c>
      <c r="L211" s="14">
        <v>287</v>
      </c>
      <c r="M211" s="14">
        <f>C211-SUM(D211:L211)</f>
        <v>2635.5710156835139</v>
      </c>
      <c r="P211" s="49">
        <f>D212/('Parc électrique'!$C$22+'Parc électrique'!$C$23)</f>
        <v>0.43156250000000002</v>
      </c>
      <c r="Q211" s="49">
        <f t="shared" si="15"/>
        <v>0.42066156133216004</v>
      </c>
      <c r="R211" s="49">
        <f t="shared" si="16"/>
        <v>0.5601935762805077</v>
      </c>
    </row>
    <row r="212" spans="1:18" x14ac:dyDescent="0.3">
      <c r="A212" s="35">
        <f t="shared" si="14"/>
        <v>44024</v>
      </c>
      <c r="B212" s="36">
        <v>0.70833333333333337</v>
      </c>
      <c r="C212">
        <v>6512</v>
      </c>
      <c r="D212">
        <v>2762</v>
      </c>
      <c r="E212" s="49">
        <f t="shared" si="17"/>
        <v>0.42066156133216004</v>
      </c>
      <c r="F212" s="49">
        <f t="shared" si="18"/>
        <v>0.5601935762805077</v>
      </c>
      <c r="G212">
        <v>1344</v>
      </c>
      <c r="H212" s="51">
        <f>G212/'Parc électrique'!$C$24</f>
        <v>0.44800000000000001</v>
      </c>
      <c r="I212" s="14">
        <v>650</v>
      </c>
      <c r="J212" s="14">
        <v>0</v>
      </c>
      <c r="K212" s="14">
        <v>-1200</v>
      </c>
      <c r="L212" s="14">
        <v>281</v>
      </c>
      <c r="M212" s="14">
        <f>C212-SUM(D212:L212)</f>
        <v>2673.571144862387</v>
      </c>
      <c r="P212" s="49">
        <f>D213/('Parc électrique'!$C$22+'Parc électrique'!$C$23)</f>
        <v>0.44046875000000002</v>
      </c>
      <c r="Q212" s="49">
        <f t="shared" si="15"/>
        <v>0.42934284626913799</v>
      </c>
      <c r="R212" s="49">
        <f t="shared" si="16"/>
        <v>0.57175441402416771</v>
      </c>
    </row>
    <row r="213" spans="1:18" x14ac:dyDescent="0.3">
      <c r="A213" s="35">
        <f t="shared" si="14"/>
        <v>44024</v>
      </c>
      <c r="B213" s="36">
        <v>0.75</v>
      </c>
      <c r="C213">
        <v>6827</v>
      </c>
      <c r="D213">
        <v>2819</v>
      </c>
      <c r="E213" s="49">
        <f t="shared" si="17"/>
        <v>0.42934284626913799</v>
      </c>
      <c r="F213" s="49">
        <f t="shared" si="18"/>
        <v>0.57175441402416771</v>
      </c>
      <c r="G213">
        <v>906</v>
      </c>
      <c r="H213" s="51">
        <f>G213/'Parc électrique'!$C$24</f>
        <v>0.30199999999999999</v>
      </c>
      <c r="I213" s="14">
        <v>650</v>
      </c>
      <c r="J213" s="14">
        <v>0</v>
      </c>
      <c r="K213" s="14">
        <v>-879</v>
      </c>
      <c r="L213" s="14">
        <v>278</v>
      </c>
      <c r="M213" s="14">
        <f>C213-SUM(D213:L213)</f>
        <v>3051.6969027397063</v>
      </c>
      <c r="P213" s="49">
        <f>D214/('Parc électrique'!$C$22+'Parc électrique'!$C$23)</f>
        <v>0.43687500000000001</v>
      </c>
      <c r="Q213" s="49">
        <f t="shared" si="15"/>
        <v>0.42583987164544507</v>
      </c>
      <c r="R213" s="49">
        <f t="shared" si="16"/>
        <v>0.56708951458374346</v>
      </c>
    </row>
    <row r="214" spans="1:18" x14ac:dyDescent="0.3">
      <c r="A214" s="35">
        <f t="shared" si="14"/>
        <v>44024</v>
      </c>
      <c r="B214" s="36">
        <v>0.79166666666666663</v>
      </c>
      <c r="C214">
        <v>7117</v>
      </c>
      <c r="D214">
        <v>2796</v>
      </c>
      <c r="E214" s="49">
        <f t="shared" si="17"/>
        <v>0.42583987164544507</v>
      </c>
      <c r="F214" s="49">
        <f t="shared" si="18"/>
        <v>0.56708951458374346</v>
      </c>
      <c r="G214">
        <v>460</v>
      </c>
      <c r="H214" s="51">
        <f>G214/'Parc électrique'!$C$24</f>
        <v>0.15333333333333332</v>
      </c>
      <c r="I214" s="14">
        <v>650</v>
      </c>
      <c r="J214" s="14">
        <v>0</v>
      </c>
      <c r="K214" s="14">
        <v>-104</v>
      </c>
      <c r="L214" s="14">
        <v>262</v>
      </c>
      <c r="M214" s="14">
        <f>C214-SUM(D214:L214)</f>
        <v>3051.8537372804376</v>
      </c>
      <c r="P214" s="49">
        <f>D215/('Parc électrique'!$C$22+'Parc électrique'!$C$23)</f>
        <v>0.44234374999999998</v>
      </c>
      <c r="Q214" s="49">
        <f t="shared" si="15"/>
        <v>0.43117048520323858</v>
      </c>
      <c r="R214" s="49">
        <f t="shared" si="16"/>
        <v>0.57418827460178024</v>
      </c>
    </row>
    <row r="215" spans="1:18" x14ac:dyDescent="0.3">
      <c r="A215" s="35">
        <f t="shared" si="14"/>
        <v>44024</v>
      </c>
      <c r="B215" s="36">
        <v>0.83333333333333337</v>
      </c>
      <c r="C215">
        <v>7094</v>
      </c>
      <c r="D215">
        <v>2831</v>
      </c>
      <c r="E215" s="49">
        <f t="shared" si="17"/>
        <v>0.43117048520323858</v>
      </c>
      <c r="F215" s="49">
        <f t="shared" si="18"/>
        <v>0.57418827460178024</v>
      </c>
      <c r="G215">
        <v>144</v>
      </c>
      <c r="H215" s="51">
        <f>G215/'Parc électrique'!$C$24</f>
        <v>4.8000000000000001E-2</v>
      </c>
      <c r="I215" s="14">
        <v>650</v>
      </c>
      <c r="J215" s="14">
        <v>0</v>
      </c>
      <c r="K215" s="14">
        <v>0</v>
      </c>
      <c r="L215" s="14">
        <v>255</v>
      </c>
      <c r="M215" s="14">
        <f>C215-SUM(D215:L215)</f>
        <v>3212.9466412401948</v>
      </c>
      <c r="P215" s="49">
        <f>D216/('Parc électrique'!$C$22+'Parc électrique'!$C$23)</f>
        <v>0.41640624999999998</v>
      </c>
      <c r="Q215" s="49">
        <f t="shared" si="15"/>
        <v>0.40588814661484657</v>
      </c>
      <c r="R215" s="49">
        <f t="shared" si="16"/>
        <v>0.5405198699448055</v>
      </c>
    </row>
    <row r="216" spans="1:18" x14ac:dyDescent="0.3">
      <c r="A216" s="35">
        <f t="shared" si="14"/>
        <v>44024</v>
      </c>
      <c r="B216" s="36">
        <v>0.875</v>
      </c>
      <c r="C216">
        <v>7071</v>
      </c>
      <c r="D216">
        <v>2665</v>
      </c>
      <c r="E216" s="49">
        <f t="shared" si="17"/>
        <v>0.40588814661484657</v>
      </c>
      <c r="F216" s="49">
        <f t="shared" si="18"/>
        <v>0.5405198699448055</v>
      </c>
      <c r="G216">
        <v>15</v>
      </c>
      <c r="H216" s="51">
        <f>G216/'Parc électrique'!$C$24</f>
        <v>5.0000000000000001E-3</v>
      </c>
      <c r="I216" s="14">
        <v>650</v>
      </c>
      <c r="J216" s="14">
        <v>0</v>
      </c>
      <c r="K216" s="14">
        <v>432</v>
      </c>
      <c r="L216" s="14">
        <v>256</v>
      </c>
      <c r="M216" s="14">
        <f>C216-SUM(D216:L216)</f>
        <v>3052.04859198344</v>
      </c>
      <c r="P216" s="49">
        <f>D217/('Parc électrique'!$C$22+'Parc électrique'!$C$23)</f>
        <v>0.36015625000000001</v>
      </c>
      <c r="Q216" s="49">
        <f t="shared" si="15"/>
        <v>0.351058978591828</v>
      </c>
      <c r="R216" s="49">
        <f t="shared" si="16"/>
        <v>0.46750405261642658</v>
      </c>
    </row>
    <row r="217" spans="1:18" x14ac:dyDescent="0.3">
      <c r="A217" s="35">
        <f t="shared" si="14"/>
        <v>44024</v>
      </c>
      <c r="B217" s="36">
        <v>0.91666666666666663</v>
      </c>
      <c r="C217">
        <v>7690</v>
      </c>
      <c r="D217">
        <v>2305</v>
      </c>
      <c r="E217" s="49">
        <f t="shared" si="17"/>
        <v>0.351058978591828</v>
      </c>
      <c r="F217" s="49">
        <f t="shared" si="18"/>
        <v>0.46750405261642658</v>
      </c>
      <c r="G217">
        <v>0</v>
      </c>
      <c r="H217" s="51">
        <f>G217/'Parc électrique'!$C$24</f>
        <v>0</v>
      </c>
      <c r="I217" s="14">
        <v>650</v>
      </c>
      <c r="J217" s="14">
        <v>0</v>
      </c>
      <c r="K217" s="14">
        <v>1200</v>
      </c>
      <c r="L217" s="14">
        <v>257</v>
      </c>
      <c r="M217" s="14">
        <f>C217-SUM(D217:L217)</f>
        <v>3277.1814369687918</v>
      </c>
      <c r="P217" s="49">
        <f>D218/('Parc électrique'!$C$22+'Parc électrique'!$C$23)</f>
        <v>0.32390625000000001</v>
      </c>
      <c r="Q217" s="49">
        <f t="shared" si="15"/>
        <v>0.31572462586588257</v>
      </c>
      <c r="R217" s="49">
        <f t="shared" si="16"/>
        <v>0.4204494147825823</v>
      </c>
    </row>
    <row r="218" spans="1:18" x14ac:dyDescent="0.3">
      <c r="A218" s="35">
        <f t="shared" si="14"/>
        <v>44024</v>
      </c>
      <c r="B218" s="36">
        <v>0.95833333333333337</v>
      </c>
      <c r="C218">
        <v>7889</v>
      </c>
      <c r="D218">
        <v>2073</v>
      </c>
      <c r="E218" s="49">
        <f t="shared" si="17"/>
        <v>0.31572462586588257</v>
      </c>
      <c r="F218" s="49">
        <f t="shared" si="18"/>
        <v>0.4204494147825823</v>
      </c>
      <c r="G218">
        <v>0</v>
      </c>
      <c r="H218" s="51">
        <f>G218/'Parc électrique'!$C$24</f>
        <v>0</v>
      </c>
      <c r="I218" s="14">
        <v>650</v>
      </c>
      <c r="J218" s="14">
        <v>0</v>
      </c>
      <c r="K218" s="14">
        <v>1169</v>
      </c>
      <c r="L218" s="14">
        <v>244</v>
      </c>
      <c r="M218" s="14">
        <f>C218-SUM(D218:L218)</f>
        <v>3752.2638259593514</v>
      </c>
      <c r="P218" s="49">
        <f>D219/('Parc électrique'!$C$22+'Parc électrique'!$C$23)</f>
        <v>0.4346875</v>
      </c>
      <c r="Q218" s="49">
        <f t="shared" si="15"/>
        <v>0.42370762622232772</v>
      </c>
      <c r="R218" s="49">
        <f t="shared" si="16"/>
        <v>0.56425001057652868</v>
      </c>
    </row>
    <row r="219" spans="1:18" x14ac:dyDescent="0.3">
      <c r="A219" s="35">
        <f t="shared" si="14"/>
        <v>44025</v>
      </c>
      <c r="B219" s="36">
        <v>0</v>
      </c>
      <c r="C219">
        <v>7245</v>
      </c>
      <c r="D219">
        <v>2782</v>
      </c>
      <c r="E219" s="49">
        <f t="shared" si="17"/>
        <v>0.42370762622232772</v>
      </c>
      <c r="F219" s="49">
        <f t="shared" si="18"/>
        <v>0.56425001057652868</v>
      </c>
      <c r="G219">
        <v>0</v>
      </c>
      <c r="H219" s="51">
        <f>G219/'Parc électrique'!$C$24</f>
        <v>0</v>
      </c>
      <c r="I219" s="14">
        <v>650</v>
      </c>
      <c r="J219" s="14">
        <v>0</v>
      </c>
      <c r="K219" s="14">
        <v>-1200</v>
      </c>
      <c r="L219" s="14">
        <v>240</v>
      </c>
      <c r="M219" s="14">
        <f>C219-SUM(D219:L219)</f>
        <v>4772.0120423632015</v>
      </c>
      <c r="P219" s="49">
        <f>D220/('Parc électrique'!$C$22+'Parc électrique'!$C$23)</f>
        <v>0.42249999999999999</v>
      </c>
      <c r="Q219" s="49">
        <f t="shared" si="15"/>
        <v>0.4118279731506736</v>
      </c>
      <c r="R219" s="49">
        <f t="shared" si="16"/>
        <v>0.54842991682204656</v>
      </c>
    </row>
    <row r="220" spans="1:18" x14ac:dyDescent="0.3">
      <c r="A220" s="35">
        <f t="shared" ref="A220:A283" si="19">A196+1</f>
        <v>44025</v>
      </c>
      <c r="B220" s="36">
        <v>4.1666666666666664E-2</v>
      </c>
      <c r="C220">
        <v>6840</v>
      </c>
      <c r="D220">
        <v>2704</v>
      </c>
      <c r="E220" s="49">
        <f t="shared" si="17"/>
        <v>0.4118279731506736</v>
      </c>
      <c r="F220" s="49">
        <f t="shared" si="18"/>
        <v>0.54842991682204656</v>
      </c>
      <c r="G220">
        <v>0</v>
      </c>
      <c r="H220" s="51">
        <f>G220/'Parc électrique'!$C$24</f>
        <v>0</v>
      </c>
      <c r="I220" s="14">
        <v>650</v>
      </c>
      <c r="J220" s="14">
        <v>0</v>
      </c>
      <c r="K220" s="14">
        <v>-1200</v>
      </c>
      <c r="L220" s="14">
        <v>240</v>
      </c>
      <c r="M220" s="14">
        <f>C220-SUM(D220:L220)</f>
        <v>4445.0397421100279</v>
      </c>
      <c r="P220" s="49">
        <f>D221/('Parc électrique'!$C$22+'Parc électrique'!$C$23)</f>
        <v>0.37671874999999999</v>
      </c>
      <c r="Q220" s="49">
        <f t="shared" si="15"/>
        <v>0.36720312250971676</v>
      </c>
      <c r="R220" s="49">
        <f t="shared" si="16"/>
        <v>0.48900315438533815</v>
      </c>
    </row>
    <row r="221" spans="1:18" x14ac:dyDescent="0.3">
      <c r="A221" s="35">
        <f t="shared" si="19"/>
        <v>44025</v>
      </c>
      <c r="B221" s="36">
        <v>8.3333333333333329E-2</v>
      </c>
      <c r="C221">
        <v>6535</v>
      </c>
      <c r="D221">
        <v>2411</v>
      </c>
      <c r="E221" s="49">
        <f t="shared" si="17"/>
        <v>0.36720312250971676</v>
      </c>
      <c r="F221" s="49">
        <f t="shared" si="18"/>
        <v>0.48900315438533815</v>
      </c>
      <c r="G221">
        <v>0</v>
      </c>
      <c r="H221" s="51">
        <f>G221/'Parc électrique'!$C$24</f>
        <v>0</v>
      </c>
      <c r="I221" s="14">
        <v>650</v>
      </c>
      <c r="J221" s="14">
        <v>0</v>
      </c>
      <c r="K221" s="14">
        <v>-1200</v>
      </c>
      <c r="L221" s="14">
        <v>236</v>
      </c>
      <c r="M221" s="14">
        <f>C221-SUM(D221:L221)</f>
        <v>4437.1437937231049</v>
      </c>
      <c r="P221" s="49">
        <f>D222/('Parc électrique'!$C$22+'Parc électrique'!$C$23)</f>
        <v>0.33750000000000002</v>
      </c>
      <c r="Q221" s="49">
        <f t="shared" si="15"/>
        <v>0.32897500813811209</v>
      </c>
      <c r="R221" s="49">
        <f t="shared" si="16"/>
        <v>0.43809490397027395</v>
      </c>
    </row>
    <row r="222" spans="1:18" x14ac:dyDescent="0.3">
      <c r="A222" s="35">
        <f t="shared" si="19"/>
        <v>44025</v>
      </c>
      <c r="B222" s="36">
        <v>0.125</v>
      </c>
      <c r="C222">
        <v>6209</v>
      </c>
      <c r="D222">
        <v>2160</v>
      </c>
      <c r="E222" s="49">
        <f t="shared" si="17"/>
        <v>0.32897500813811209</v>
      </c>
      <c r="F222" s="49">
        <f t="shared" si="18"/>
        <v>0.43809490397027395</v>
      </c>
      <c r="G222">
        <v>0</v>
      </c>
      <c r="H222" s="51">
        <f>G222/'Parc électrique'!$C$24</f>
        <v>0</v>
      </c>
      <c r="I222" s="14">
        <v>650</v>
      </c>
      <c r="J222" s="14">
        <v>0</v>
      </c>
      <c r="K222" s="14">
        <v>-1200</v>
      </c>
      <c r="L222" s="14">
        <v>236</v>
      </c>
      <c r="M222" s="14">
        <f>C222-SUM(D222:L222)</f>
        <v>4362.2329300878919</v>
      </c>
      <c r="P222" s="49">
        <f>D223/('Parc électrique'!$C$22+'Parc électrique'!$C$23)</f>
        <v>0.31296875000000002</v>
      </c>
      <c r="Q222" s="49">
        <f t="shared" si="15"/>
        <v>0.30506339875029559</v>
      </c>
      <c r="R222" s="49">
        <f t="shared" si="16"/>
        <v>0.40625189474650863</v>
      </c>
    </row>
    <row r="223" spans="1:18" x14ac:dyDescent="0.3">
      <c r="A223" s="35">
        <f t="shared" si="19"/>
        <v>44025</v>
      </c>
      <c r="B223" s="36">
        <v>0.16666666666666666</v>
      </c>
      <c r="C223">
        <v>6218</v>
      </c>
      <c r="D223">
        <v>2003</v>
      </c>
      <c r="E223" s="49">
        <f t="shared" si="17"/>
        <v>0.30506339875029559</v>
      </c>
      <c r="F223" s="49">
        <f t="shared" si="18"/>
        <v>0.40625189474650863</v>
      </c>
      <c r="G223">
        <v>0</v>
      </c>
      <c r="H223" s="51">
        <f>G223/'Parc électrique'!$C$24</f>
        <v>0</v>
      </c>
      <c r="I223" s="14">
        <v>650</v>
      </c>
      <c r="J223" s="14">
        <v>0</v>
      </c>
      <c r="K223" s="14">
        <v>-1200</v>
      </c>
      <c r="L223" s="14">
        <v>242</v>
      </c>
      <c r="M223" s="14">
        <f>C223-SUM(D223:L223)</f>
        <v>4522.2886847065038</v>
      </c>
      <c r="P223" s="49">
        <f>D224/('Parc électrique'!$C$22+'Parc électrique'!$C$23)</f>
        <v>0.28984375000000001</v>
      </c>
      <c r="Q223" s="49">
        <f t="shared" si="15"/>
        <v>0.2825225185630546</v>
      </c>
      <c r="R223" s="49">
        <f t="shared" si="16"/>
        <v>0.37623428095595285</v>
      </c>
    </row>
    <row r="224" spans="1:18" x14ac:dyDescent="0.3">
      <c r="A224" s="35">
        <f t="shared" si="19"/>
        <v>44025</v>
      </c>
      <c r="B224" s="36">
        <v>0.20833333333333334</v>
      </c>
      <c r="C224">
        <v>6624</v>
      </c>
      <c r="D224">
        <v>1855</v>
      </c>
      <c r="E224" s="49">
        <f t="shared" si="17"/>
        <v>0.2825225185630546</v>
      </c>
      <c r="F224" s="49">
        <f t="shared" si="18"/>
        <v>0.37623428095595285</v>
      </c>
      <c r="G224">
        <v>0</v>
      </c>
      <c r="H224" s="51">
        <f>G224/'Parc électrique'!$C$24</f>
        <v>0</v>
      </c>
      <c r="I224" s="14">
        <v>650</v>
      </c>
      <c r="J224" s="14">
        <v>0</v>
      </c>
      <c r="K224" s="14">
        <v>-934</v>
      </c>
      <c r="L224" s="14">
        <v>251</v>
      </c>
      <c r="M224" s="14">
        <f>C224-SUM(D224:L224)</f>
        <v>4801.3412432004807</v>
      </c>
      <c r="P224" s="49">
        <f>D225/('Parc électrique'!$C$22+'Parc électrique'!$C$23)</f>
        <v>0.28515625</v>
      </c>
      <c r="Q224" s="49">
        <f t="shared" si="15"/>
        <v>0.27795342122780303</v>
      </c>
      <c r="R224" s="49">
        <f t="shared" si="16"/>
        <v>0.37014962951192126</v>
      </c>
    </row>
    <row r="225" spans="1:18" x14ac:dyDescent="0.3">
      <c r="A225" s="35">
        <f t="shared" si="19"/>
        <v>44025</v>
      </c>
      <c r="B225" s="36">
        <v>0.25</v>
      </c>
      <c r="C225">
        <v>7288</v>
      </c>
      <c r="D225">
        <v>1825</v>
      </c>
      <c r="E225" s="49">
        <f t="shared" si="17"/>
        <v>0.27795342122780303</v>
      </c>
      <c r="F225" s="49">
        <f t="shared" si="18"/>
        <v>0.37014962951192126</v>
      </c>
      <c r="G225">
        <v>22</v>
      </c>
      <c r="H225" s="51">
        <f>G225/'Parc électrique'!$C$24</f>
        <v>7.3333333333333332E-3</v>
      </c>
      <c r="I225" s="14">
        <v>650</v>
      </c>
      <c r="J225" s="14">
        <v>0</v>
      </c>
      <c r="K225" s="14">
        <v>-299</v>
      </c>
      <c r="L225" s="14">
        <v>288</v>
      </c>
      <c r="M225" s="14">
        <f>C225-SUM(D225:L225)</f>
        <v>4801.3445636159267</v>
      </c>
      <c r="P225" s="49">
        <f>D226/('Parc électrique'!$C$22+'Parc électrique'!$C$23)</f>
        <v>0.27859374999999997</v>
      </c>
      <c r="Q225" s="49">
        <f t="shared" si="15"/>
        <v>0.27155668495845081</v>
      </c>
      <c r="R225" s="49">
        <f t="shared" si="16"/>
        <v>0.36163111749027699</v>
      </c>
    </row>
    <row r="226" spans="1:18" x14ac:dyDescent="0.3">
      <c r="A226" s="35">
        <f t="shared" si="19"/>
        <v>44025</v>
      </c>
      <c r="B226" s="36">
        <v>0.29166666666666669</v>
      </c>
      <c r="C226">
        <v>8064</v>
      </c>
      <c r="D226">
        <v>1783</v>
      </c>
      <c r="E226" s="49">
        <f t="shared" si="17"/>
        <v>0.27155668495845081</v>
      </c>
      <c r="F226" s="49">
        <f t="shared" si="18"/>
        <v>0.36163111749027699</v>
      </c>
      <c r="G226">
        <v>180</v>
      </c>
      <c r="H226" s="51">
        <f>G226/'Parc électrique'!$C$24</f>
        <v>0.06</v>
      </c>
      <c r="I226" s="14">
        <v>650</v>
      </c>
      <c r="J226" s="14">
        <v>336</v>
      </c>
      <c r="K226" s="14">
        <v>0</v>
      </c>
      <c r="L226" s="14">
        <v>313</v>
      </c>
      <c r="M226" s="14">
        <f>C226-SUM(D226:L226)</f>
        <v>4801.3068121975512</v>
      </c>
      <c r="P226" s="49">
        <f>D227/('Parc électrique'!$C$22+'Parc électrique'!$C$23)</f>
        <v>0.25124999999999997</v>
      </c>
      <c r="Q226" s="49">
        <f t="shared" si="15"/>
        <v>0.24490361716948339</v>
      </c>
      <c r="R226" s="49">
        <f t="shared" si="16"/>
        <v>0.32613731740009272</v>
      </c>
    </row>
    <row r="227" spans="1:18" x14ac:dyDescent="0.3">
      <c r="A227" s="35">
        <f t="shared" si="19"/>
        <v>44025</v>
      </c>
      <c r="B227" s="36">
        <v>0.33333333333333331</v>
      </c>
      <c r="C227">
        <v>8761</v>
      </c>
      <c r="D227">
        <v>1608</v>
      </c>
      <c r="E227" s="49">
        <f t="shared" si="17"/>
        <v>0.24490361716948339</v>
      </c>
      <c r="F227" s="49">
        <f t="shared" si="18"/>
        <v>0.32613731740009272</v>
      </c>
      <c r="G227">
        <v>494</v>
      </c>
      <c r="H227" s="51">
        <f>G227/'Parc électrique'!$C$24</f>
        <v>0.16466666666666666</v>
      </c>
      <c r="I227" s="14">
        <v>650</v>
      </c>
      <c r="J227" s="14">
        <v>887</v>
      </c>
      <c r="K227" s="14">
        <v>0</v>
      </c>
      <c r="L227" s="14">
        <v>320</v>
      </c>
      <c r="M227" s="14">
        <f>C227-SUM(D227:L227)</f>
        <v>4801.2642923987642</v>
      </c>
      <c r="P227" s="49">
        <f>D228/('Parc électrique'!$C$22+'Parc électrique'!$C$23)</f>
        <v>0.19125</v>
      </c>
      <c r="Q227" s="49">
        <f t="shared" si="15"/>
        <v>0.18641917127826352</v>
      </c>
      <c r="R227" s="49">
        <f t="shared" si="16"/>
        <v>0.24825377891648856</v>
      </c>
    </row>
    <row r="228" spans="1:18" x14ac:dyDescent="0.3">
      <c r="A228" s="35">
        <f t="shared" si="19"/>
        <v>44025</v>
      </c>
      <c r="B228" s="36">
        <v>0.375</v>
      </c>
      <c r="C228">
        <v>9186</v>
      </c>
      <c r="D228">
        <v>1224</v>
      </c>
      <c r="E228" s="49">
        <f t="shared" si="17"/>
        <v>0.18641917127826352</v>
      </c>
      <c r="F228" s="49">
        <f t="shared" si="18"/>
        <v>0.24825377891648856</v>
      </c>
      <c r="G228">
        <v>865</v>
      </c>
      <c r="H228" s="51">
        <f>G228/'Parc électrique'!$C$24</f>
        <v>0.28833333333333333</v>
      </c>
      <c r="I228" s="14">
        <v>650</v>
      </c>
      <c r="J228" s="14">
        <v>126</v>
      </c>
      <c r="K228" s="14">
        <v>1200</v>
      </c>
      <c r="L228" s="14">
        <v>319</v>
      </c>
      <c r="M228" s="14">
        <f>C228-SUM(D228:L228)</f>
        <v>4801.2769937164721</v>
      </c>
      <c r="P228" s="49">
        <f>D229/('Parc électrique'!$C$22+'Parc électrique'!$C$23)</f>
        <v>0.185</v>
      </c>
      <c r="Q228" s="49">
        <f t="shared" si="15"/>
        <v>0.18032704149792808</v>
      </c>
      <c r="R228" s="49">
        <f t="shared" si="16"/>
        <v>0.24014091032444643</v>
      </c>
    </row>
    <row r="229" spans="1:18" x14ac:dyDescent="0.3">
      <c r="A229" s="35">
        <f t="shared" si="19"/>
        <v>44025</v>
      </c>
      <c r="B229" s="36">
        <v>0.41666666666666669</v>
      </c>
      <c r="C229">
        <v>9424</v>
      </c>
      <c r="D229">
        <v>1184</v>
      </c>
      <c r="E229" s="49">
        <f t="shared" si="17"/>
        <v>0.18032704149792808</v>
      </c>
      <c r="F229" s="49">
        <f t="shared" si="18"/>
        <v>0.24014091032444643</v>
      </c>
      <c r="G229">
        <v>1255</v>
      </c>
      <c r="H229" s="51">
        <f>G229/'Parc électrique'!$C$24</f>
        <v>0.41833333333333333</v>
      </c>
      <c r="I229" s="14">
        <v>650</v>
      </c>
      <c r="J229" s="14">
        <v>1217</v>
      </c>
      <c r="K229" s="14">
        <v>0</v>
      </c>
      <c r="L229" s="14">
        <v>316</v>
      </c>
      <c r="M229" s="14">
        <f>C229-SUM(D229:L229)</f>
        <v>4801.1611987148444</v>
      </c>
      <c r="P229" s="49">
        <f>D230/('Parc électrique'!$C$22+'Parc électrique'!$C$23)</f>
        <v>0.15734375</v>
      </c>
      <c r="Q229" s="49">
        <f t="shared" si="15"/>
        <v>0.15336936721994393</v>
      </c>
      <c r="R229" s="49">
        <f t="shared" si="16"/>
        <v>0.20424146680466013</v>
      </c>
    </row>
    <row r="230" spans="1:18" x14ac:dyDescent="0.3">
      <c r="A230" s="35">
        <f t="shared" si="19"/>
        <v>44025</v>
      </c>
      <c r="B230" s="36">
        <v>0.45833333333333331</v>
      </c>
      <c r="C230">
        <v>9623</v>
      </c>
      <c r="D230">
        <v>1007</v>
      </c>
      <c r="E230" s="49">
        <f t="shared" si="17"/>
        <v>0.15336936721994393</v>
      </c>
      <c r="F230" s="49">
        <f t="shared" si="18"/>
        <v>0.20424146680466013</v>
      </c>
      <c r="G230">
        <v>1474</v>
      </c>
      <c r="H230" s="51">
        <f>G230/'Parc électrique'!$C$24</f>
        <v>0.49133333333333334</v>
      </c>
      <c r="I230" s="14">
        <v>650</v>
      </c>
      <c r="J230" s="14">
        <v>175</v>
      </c>
      <c r="K230" s="14">
        <v>1200</v>
      </c>
      <c r="L230" s="14">
        <v>315</v>
      </c>
      <c r="M230" s="14">
        <f>C230-SUM(D230:L230)</f>
        <v>4801.1510558326418</v>
      </c>
      <c r="P230" s="49">
        <f>D231/('Parc électrique'!$C$22+'Parc électrique'!$C$23)</f>
        <v>0.144375</v>
      </c>
      <c r="Q230" s="49">
        <f t="shared" si="15"/>
        <v>0.14072819792574795</v>
      </c>
      <c r="R230" s="49">
        <f t="shared" si="16"/>
        <v>0.18740726447617273</v>
      </c>
    </row>
    <row r="231" spans="1:18" x14ac:dyDescent="0.3">
      <c r="A231" s="35">
        <f t="shared" si="19"/>
        <v>44025</v>
      </c>
      <c r="B231" s="36">
        <v>0.5</v>
      </c>
      <c r="C231">
        <v>9714</v>
      </c>
      <c r="D231">
        <v>924</v>
      </c>
      <c r="E231" s="49">
        <f t="shared" si="17"/>
        <v>0.14072819792574795</v>
      </c>
      <c r="F231" s="49">
        <f t="shared" si="18"/>
        <v>0.18740726447617273</v>
      </c>
      <c r="G231">
        <v>1749</v>
      </c>
      <c r="H231" s="51">
        <f>G231/'Parc électrique'!$C$24</f>
        <v>0.58299999999999996</v>
      </c>
      <c r="I231" s="14">
        <v>650</v>
      </c>
      <c r="J231" s="14">
        <v>1279</v>
      </c>
      <c r="K231" s="14">
        <v>0</v>
      </c>
      <c r="L231" s="14">
        <v>310</v>
      </c>
      <c r="M231" s="14">
        <f>C231-SUM(D231:L231)</f>
        <v>4801.0888645375981</v>
      </c>
      <c r="P231" s="49">
        <f>D232/('Parc électrique'!$C$22+'Parc électrique'!$C$23)</f>
        <v>0.13421875</v>
      </c>
      <c r="Q231" s="49">
        <f t="shared" si="15"/>
        <v>0.13082848703270292</v>
      </c>
      <c r="R231" s="49">
        <f t="shared" si="16"/>
        <v>0.17422385301410431</v>
      </c>
    </row>
    <row r="232" spans="1:18" x14ac:dyDescent="0.3">
      <c r="A232" s="35">
        <f t="shared" si="19"/>
        <v>44025</v>
      </c>
      <c r="B232" s="36">
        <v>0.54166666666666663</v>
      </c>
      <c r="C232">
        <v>9604</v>
      </c>
      <c r="D232">
        <v>859</v>
      </c>
      <c r="E232" s="49">
        <f t="shared" si="17"/>
        <v>0.13082848703270292</v>
      </c>
      <c r="F232" s="49">
        <f t="shared" si="18"/>
        <v>0.17422385301410431</v>
      </c>
      <c r="G232">
        <v>1838</v>
      </c>
      <c r="H232" s="51">
        <f>G232/'Parc électrique'!$C$24</f>
        <v>0.61266666666666669</v>
      </c>
      <c r="I232" s="14">
        <v>650</v>
      </c>
      <c r="J232" s="14">
        <v>1149</v>
      </c>
      <c r="K232" s="14">
        <v>0</v>
      </c>
      <c r="L232" s="14">
        <v>306</v>
      </c>
      <c r="M232" s="14">
        <f>C232-SUM(D232:L232)</f>
        <v>4801.0822809932861</v>
      </c>
      <c r="P232" s="49">
        <f>D233/('Parc électrique'!$C$22+'Parc électrique'!$C$23)</f>
        <v>0.13453124999999999</v>
      </c>
      <c r="Q232" s="49">
        <f t="shared" si="15"/>
        <v>0.13113309352171965</v>
      </c>
      <c r="R232" s="49">
        <f t="shared" si="16"/>
        <v>0.17462949644370637</v>
      </c>
    </row>
    <row r="233" spans="1:18" x14ac:dyDescent="0.3">
      <c r="A233" s="35">
        <f t="shared" si="19"/>
        <v>44025</v>
      </c>
      <c r="B233" s="36">
        <v>0.58333333333333337</v>
      </c>
      <c r="C233">
        <v>9520</v>
      </c>
      <c r="D233">
        <v>861</v>
      </c>
      <c r="E233" s="49">
        <f t="shared" si="17"/>
        <v>0.13113309352171965</v>
      </c>
      <c r="F233" s="49">
        <f t="shared" si="18"/>
        <v>0.17462949644370637</v>
      </c>
      <c r="G233">
        <v>1856</v>
      </c>
      <c r="H233" s="51">
        <f>G233/'Parc électrique'!$C$24</f>
        <v>0.6186666666666667</v>
      </c>
      <c r="I233" s="14">
        <v>650</v>
      </c>
      <c r="J233" s="14">
        <v>1046</v>
      </c>
      <c r="K233" s="14">
        <v>0</v>
      </c>
      <c r="L233" s="14">
        <v>305</v>
      </c>
      <c r="M233" s="14">
        <f>C233-SUM(D233:L233)</f>
        <v>4801.0755707433673</v>
      </c>
      <c r="P233" s="49">
        <f>D234/('Parc électrique'!$C$22+'Parc électrique'!$C$23)</f>
        <v>0.15140624999999999</v>
      </c>
      <c r="Q233" s="49">
        <f t="shared" si="15"/>
        <v>0.14758184392862528</v>
      </c>
      <c r="R233" s="49">
        <f t="shared" si="16"/>
        <v>0.19653424164222008</v>
      </c>
    </row>
    <row r="234" spans="1:18" x14ac:dyDescent="0.3">
      <c r="A234" s="35">
        <f t="shared" si="19"/>
        <v>44025</v>
      </c>
      <c r="B234" s="36">
        <v>0.625</v>
      </c>
      <c r="C234">
        <v>9258</v>
      </c>
      <c r="D234">
        <v>969</v>
      </c>
      <c r="E234" s="49">
        <f t="shared" si="17"/>
        <v>0.14758184392862528</v>
      </c>
      <c r="F234" s="49">
        <f t="shared" si="18"/>
        <v>0.19653424164222008</v>
      </c>
      <c r="G234">
        <v>1780</v>
      </c>
      <c r="H234" s="51">
        <f>G234/'Parc électrique'!$C$24</f>
        <v>0.59333333333333338</v>
      </c>
      <c r="I234" s="14">
        <v>650</v>
      </c>
      <c r="J234" s="14">
        <v>751</v>
      </c>
      <c r="K234" s="14">
        <v>0</v>
      </c>
      <c r="L234" s="14">
        <v>306</v>
      </c>
      <c r="M234" s="14">
        <f>C234-SUM(D234:L234)</f>
        <v>4801.0625505810958</v>
      </c>
      <c r="P234" s="49">
        <f>D235/('Parc électrique'!$C$22+'Parc électrique'!$C$23)</f>
        <v>0.15125</v>
      </c>
      <c r="Q234" s="49">
        <f t="shared" si="15"/>
        <v>0.1474295406841169</v>
      </c>
      <c r="R234" s="49">
        <f t="shared" si="16"/>
        <v>0.19633141992741904</v>
      </c>
    </row>
    <row r="235" spans="1:18" x14ac:dyDescent="0.3">
      <c r="A235" s="35">
        <f t="shared" si="19"/>
        <v>44025</v>
      </c>
      <c r="B235" s="36">
        <v>0.66666666666666663</v>
      </c>
      <c r="C235">
        <v>9010</v>
      </c>
      <c r="D235">
        <v>968</v>
      </c>
      <c r="E235" s="49">
        <f t="shared" si="17"/>
        <v>0.1474295406841169</v>
      </c>
      <c r="F235" s="49">
        <f t="shared" si="18"/>
        <v>0.19633141992741904</v>
      </c>
      <c r="G235">
        <v>1650</v>
      </c>
      <c r="H235" s="51">
        <f>G235/'Parc électrique'!$C$24</f>
        <v>0.55000000000000004</v>
      </c>
      <c r="I235" s="14">
        <v>650</v>
      </c>
      <c r="J235" s="14">
        <v>637</v>
      </c>
      <c r="K235" s="14">
        <v>0</v>
      </c>
      <c r="L235" s="14">
        <v>303</v>
      </c>
      <c r="M235" s="14">
        <f>C235-SUM(D235:L235)</f>
        <v>4801.1062390393881</v>
      </c>
      <c r="P235" s="49">
        <f>D236/('Parc électrique'!$C$22+'Parc électrique'!$C$23)</f>
        <v>0.1965625</v>
      </c>
      <c r="Q235" s="49">
        <f t="shared" si="15"/>
        <v>0.1915974815915486</v>
      </c>
      <c r="R235" s="49">
        <f t="shared" si="16"/>
        <v>0.25514971721972435</v>
      </c>
    </row>
    <row r="236" spans="1:18" x14ac:dyDescent="0.3">
      <c r="A236" s="35">
        <f t="shared" si="19"/>
        <v>44025</v>
      </c>
      <c r="B236" s="36">
        <v>0.70833333333333337</v>
      </c>
      <c r="C236">
        <v>8865</v>
      </c>
      <c r="D236">
        <v>1258</v>
      </c>
      <c r="E236" s="49">
        <f t="shared" si="17"/>
        <v>0.1915974815915486</v>
      </c>
      <c r="F236" s="49">
        <f t="shared" si="18"/>
        <v>0.25514971721972435</v>
      </c>
      <c r="G236">
        <v>1329</v>
      </c>
      <c r="H236" s="51">
        <f>G236/'Parc électrique'!$C$24</f>
        <v>0.443</v>
      </c>
      <c r="I236" s="14">
        <v>650</v>
      </c>
      <c r="J236" s="14">
        <v>527</v>
      </c>
      <c r="K236" s="14">
        <v>0</v>
      </c>
      <c r="L236" s="14">
        <v>299</v>
      </c>
      <c r="M236" s="14">
        <f>C236-SUM(D236:L236)</f>
        <v>4801.1102528011888</v>
      </c>
      <c r="P236" s="49">
        <f>D237/('Parc électrique'!$C$22+'Parc électrique'!$C$23)</f>
        <v>0.21671874999999999</v>
      </c>
      <c r="Q236" s="49">
        <f t="shared" si="15"/>
        <v>0.21124460013313029</v>
      </c>
      <c r="R236" s="49">
        <f t="shared" si="16"/>
        <v>0.28131371842906011</v>
      </c>
    </row>
    <row r="237" spans="1:18" x14ac:dyDescent="0.3">
      <c r="A237" s="35">
        <f t="shared" si="19"/>
        <v>44025</v>
      </c>
      <c r="B237" s="36">
        <v>0.75</v>
      </c>
      <c r="C237">
        <v>9031</v>
      </c>
      <c r="D237">
        <v>1387</v>
      </c>
      <c r="E237" s="49">
        <f t="shared" si="17"/>
        <v>0.21124460013313029</v>
      </c>
      <c r="F237" s="49">
        <f t="shared" si="18"/>
        <v>0.28131371842906011</v>
      </c>
      <c r="G237">
        <v>889</v>
      </c>
      <c r="H237" s="51">
        <f>G237/'Parc électrique'!$C$24</f>
        <v>0.29633333333333334</v>
      </c>
      <c r="I237" s="14">
        <v>650</v>
      </c>
      <c r="J237" s="14">
        <v>0</v>
      </c>
      <c r="K237" s="14">
        <v>1008</v>
      </c>
      <c r="L237" s="14">
        <v>295</v>
      </c>
      <c r="M237" s="14">
        <f>C237-SUM(D237:L237)</f>
        <v>4801.211108348105</v>
      </c>
      <c r="P237" s="49">
        <f>D238/('Parc électrique'!$C$22+'Parc électrique'!$C$23)</f>
        <v>0.23296875</v>
      </c>
      <c r="Q237" s="49">
        <f t="shared" si="15"/>
        <v>0.22708413756200235</v>
      </c>
      <c r="R237" s="49">
        <f t="shared" si="16"/>
        <v>0.30240717676836965</v>
      </c>
    </row>
    <row r="238" spans="1:18" x14ac:dyDescent="0.3">
      <c r="A238" s="35">
        <f t="shared" si="19"/>
        <v>44025</v>
      </c>
      <c r="B238" s="36">
        <v>0.79166666666666663</v>
      </c>
      <c r="C238">
        <v>9004</v>
      </c>
      <c r="D238">
        <v>1491</v>
      </c>
      <c r="E238" s="49">
        <f t="shared" si="17"/>
        <v>0.22708413756200235</v>
      </c>
      <c r="F238" s="49">
        <f t="shared" si="18"/>
        <v>0.30240717676836965</v>
      </c>
      <c r="G238">
        <v>466</v>
      </c>
      <c r="H238" s="51">
        <f>G238/'Parc électrique'!$C$24</f>
        <v>0.15533333333333332</v>
      </c>
      <c r="I238" s="14">
        <v>650</v>
      </c>
      <c r="J238" s="14">
        <v>118</v>
      </c>
      <c r="K238" s="14">
        <v>1200</v>
      </c>
      <c r="L238" s="14">
        <v>277</v>
      </c>
      <c r="M238" s="14">
        <f>C238-SUM(D238:L238)</f>
        <v>4801.3151753523362</v>
      </c>
      <c r="P238" s="49">
        <f>D239/('Parc électrique'!$C$22+'Parc électrique'!$C$23)</f>
        <v>0.26624999999999999</v>
      </c>
      <c r="Q238" s="49">
        <f t="shared" si="15"/>
        <v>0.25952472864228837</v>
      </c>
      <c r="R238" s="49">
        <f t="shared" si="16"/>
        <v>0.34560820202099379</v>
      </c>
    </row>
    <row r="239" spans="1:18" x14ac:dyDescent="0.3">
      <c r="A239" s="35">
        <f t="shared" si="19"/>
        <v>44025</v>
      </c>
      <c r="B239" s="36">
        <v>0.83333333333333337</v>
      </c>
      <c r="C239">
        <v>8507</v>
      </c>
      <c r="D239">
        <v>1704</v>
      </c>
      <c r="E239" s="49">
        <f t="shared" si="17"/>
        <v>0.25952472864228837</v>
      </c>
      <c r="F239" s="49">
        <f t="shared" si="18"/>
        <v>0.34560820202099379</v>
      </c>
      <c r="G239">
        <v>134</v>
      </c>
      <c r="H239" s="51">
        <f>G239/'Parc électrique'!$C$24</f>
        <v>4.4666666666666667E-2</v>
      </c>
      <c r="I239" s="14">
        <v>650</v>
      </c>
      <c r="J239" s="14">
        <v>954</v>
      </c>
      <c r="K239" s="14">
        <v>0</v>
      </c>
      <c r="L239" s="14">
        <v>263</v>
      </c>
      <c r="M239" s="14">
        <f>C239-SUM(D239:L239)</f>
        <v>4801.3502004026705</v>
      </c>
      <c r="P239" s="49">
        <f>D240/('Parc électrique'!$C$22+'Parc électrique'!$C$23)</f>
        <v>0.26578125000000002</v>
      </c>
      <c r="Q239" s="49">
        <f t="shared" si="15"/>
        <v>0.25906781890876329</v>
      </c>
      <c r="R239" s="49">
        <f t="shared" si="16"/>
        <v>0.34499973687659069</v>
      </c>
    </row>
    <row r="240" spans="1:18" x14ac:dyDescent="0.3">
      <c r="A240" s="35">
        <f t="shared" si="19"/>
        <v>44025</v>
      </c>
      <c r="B240" s="36">
        <v>0.875</v>
      </c>
      <c r="C240">
        <v>8163</v>
      </c>
      <c r="D240">
        <v>1701</v>
      </c>
      <c r="E240" s="49">
        <f t="shared" si="17"/>
        <v>0.25906781890876329</v>
      </c>
      <c r="F240" s="49">
        <f t="shared" si="18"/>
        <v>0.34499973687659069</v>
      </c>
      <c r="G240">
        <v>17</v>
      </c>
      <c r="H240" s="51">
        <f>G240/'Parc électrique'!$C$24</f>
        <v>5.6666666666666671E-3</v>
      </c>
      <c r="I240" s="14">
        <v>650</v>
      </c>
      <c r="J240" s="14">
        <v>0</v>
      </c>
      <c r="K240" s="14">
        <v>737</v>
      </c>
      <c r="L240" s="14">
        <v>256</v>
      </c>
      <c r="M240" s="14">
        <f>C240-SUM(D240:L240)</f>
        <v>4801.3902657775479</v>
      </c>
      <c r="P240" s="49">
        <f>D241/('Parc électrique'!$C$22+'Parc électrique'!$C$23)</f>
        <v>0.26343749999999999</v>
      </c>
      <c r="Q240" s="49">
        <f t="shared" si="15"/>
        <v>0.25678327024113745</v>
      </c>
      <c r="R240" s="49">
        <f t="shared" si="16"/>
        <v>0.3419574111545749</v>
      </c>
    </row>
    <row r="241" spans="1:18" x14ac:dyDescent="0.3">
      <c r="A241" s="35">
        <f t="shared" si="19"/>
        <v>44025</v>
      </c>
      <c r="B241" s="36">
        <v>0.91666666666666663</v>
      </c>
      <c r="C241">
        <v>8607</v>
      </c>
      <c r="D241">
        <v>1686</v>
      </c>
      <c r="E241" s="49">
        <f t="shared" si="17"/>
        <v>0.25678327024113745</v>
      </c>
      <c r="F241" s="49">
        <f t="shared" si="18"/>
        <v>0.3419574111545749</v>
      </c>
      <c r="G241">
        <v>0</v>
      </c>
      <c r="H241" s="51">
        <f>G241/'Parc électrique'!$C$24</f>
        <v>0</v>
      </c>
      <c r="I241" s="14">
        <v>650</v>
      </c>
      <c r="J241" s="14">
        <v>998</v>
      </c>
      <c r="K241" s="14">
        <v>218</v>
      </c>
      <c r="L241" s="14">
        <v>253</v>
      </c>
      <c r="M241" s="14">
        <f>C241-SUM(D241:L241)</f>
        <v>4801.4012593186044</v>
      </c>
      <c r="P241" s="49">
        <f>D242/('Parc électrique'!$C$22+'Parc électrique'!$C$23)</f>
        <v>0.22343750000000001</v>
      </c>
      <c r="Q241" s="49">
        <f t="shared" si="15"/>
        <v>0.21779363964699089</v>
      </c>
      <c r="R241" s="49">
        <f t="shared" si="16"/>
        <v>0.2900350521655054</v>
      </c>
    </row>
    <row r="242" spans="1:18" x14ac:dyDescent="0.3">
      <c r="A242" s="35">
        <f t="shared" si="19"/>
        <v>44025</v>
      </c>
      <c r="B242" s="36">
        <v>0.95833333333333337</v>
      </c>
      <c r="C242">
        <v>8648</v>
      </c>
      <c r="D242">
        <v>1430</v>
      </c>
      <c r="E242" s="49">
        <f t="shared" si="17"/>
        <v>0.21779363964699089</v>
      </c>
      <c r="F242" s="49">
        <f t="shared" si="18"/>
        <v>0.2900350521655054</v>
      </c>
      <c r="G242">
        <v>0</v>
      </c>
      <c r="H242" s="51">
        <f>G242/'Parc électrique'!$C$24</f>
        <v>0</v>
      </c>
      <c r="I242" s="14">
        <v>650</v>
      </c>
      <c r="J242" s="14">
        <v>1299</v>
      </c>
      <c r="K242" s="14">
        <v>225</v>
      </c>
      <c r="L242" s="14">
        <v>242</v>
      </c>
      <c r="M242" s="14">
        <f>C242-SUM(D242:L242)</f>
        <v>4801.4921713081876</v>
      </c>
      <c r="P242" s="49">
        <f>D243/('Parc électrique'!$C$22+'Parc électrique'!$C$23)</f>
        <v>0.23109374999999999</v>
      </c>
      <c r="Q242" s="49">
        <f t="shared" si="15"/>
        <v>0.22525649862790173</v>
      </c>
      <c r="R242" s="49">
        <f t="shared" si="16"/>
        <v>0.29997331619075696</v>
      </c>
    </row>
    <row r="243" spans="1:18" x14ac:dyDescent="0.3">
      <c r="A243" s="35">
        <f t="shared" si="19"/>
        <v>44026</v>
      </c>
      <c r="B243" s="36">
        <v>0</v>
      </c>
      <c r="C243">
        <v>7981</v>
      </c>
      <c r="D243">
        <v>1479</v>
      </c>
      <c r="E243" s="49">
        <f t="shared" si="17"/>
        <v>0.22525649862790173</v>
      </c>
      <c r="F243" s="49">
        <f t="shared" si="18"/>
        <v>0.29997331619075696</v>
      </c>
      <c r="G243">
        <v>0</v>
      </c>
      <c r="H243" s="51">
        <f>G243/'Parc électrique'!$C$24</f>
        <v>0</v>
      </c>
      <c r="I243" s="14">
        <v>650</v>
      </c>
      <c r="J243" s="14">
        <v>810</v>
      </c>
      <c r="K243" s="14">
        <v>0</v>
      </c>
      <c r="L243" s="14">
        <v>240</v>
      </c>
      <c r="M243" s="14">
        <f>C243-SUM(D243:L243)</f>
        <v>4801.4747701851811</v>
      </c>
      <c r="P243" s="49">
        <f>D244/('Parc électrique'!$C$22+'Parc électrique'!$C$23)</f>
        <v>0.18562500000000001</v>
      </c>
      <c r="Q243" s="49">
        <f t="shared" si="15"/>
        <v>0.18093625447596165</v>
      </c>
      <c r="R243" s="49">
        <f t="shared" si="16"/>
        <v>0.24095219718365068</v>
      </c>
    </row>
    <row r="244" spans="1:18" x14ac:dyDescent="0.3">
      <c r="A244" s="35">
        <f t="shared" si="19"/>
        <v>44026</v>
      </c>
      <c r="B244" s="36">
        <v>4.1666666666666664E-2</v>
      </c>
      <c r="C244">
        <v>7573</v>
      </c>
      <c r="D244">
        <v>1188</v>
      </c>
      <c r="E244" s="49">
        <f t="shared" si="17"/>
        <v>0.18093625447596165</v>
      </c>
      <c r="F244" s="49">
        <f t="shared" si="18"/>
        <v>0.24095219718365068</v>
      </c>
      <c r="G244">
        <v>0</v>
      </c>
      <c r="H244" s="51">
        <f>G244/'Parc électrique'!$C$24</f>
        <v>0</v>
      </c>
      <c r="I244" s="14">
        <v>650</v>
      </c>
      <c r="J244" s="14">
        <v>694</v>
      </c>
      <c r="K244" s="14">
        <v>0</v>
      </c>
      <c r="L244" s="14">
        <v>239</v>
      </c>
      <c r="M244" s="14">
        <f>C244-SUM(D244:L244)</f>
        <v>4801.5781115483405</v>
      </c>
      <c r="P244" s="49">
        <f>D245/('Parc électrique'!$C$22+'Parc électrique'!$C$23)</f>
        <v>0.17046875</v>
      </c>
      <c r="Q244" s="49">
        <f t="shared" si="15"/>
        <v>0.16616283975864829</v>
      </c>
      <c r="R244" s="49">
        <f t="shared" si="16"/>
        <v>0.22127849084794854</v>
      </c>
    </row>
    <row r="245" spans="1:18" x14ac:dyDescent="0.3">
      <c r="A245" s="35">
        <f t="shared" si="19"/>
        <v>44026</v>
      </c>
      <c r="B245" s="36">
        <v>8.3333333333333329E-2</v>
      </c>
      <c r="C245">
        <v>7280</v>
      </c>
      <c r="D245">
        <v>1091</v>
      </c>
      <c r="E245" s="49">
        <f t="shared" si="17"/>
        <v>0.16616283975864829</v>
      </c>
      <c r="F245" s="49">
        <f t="shared" si="18"/>
        <v>0.22127849084794854</v>
      </c>
      <c r="G245">
        <v>0</v>
      </c>
      <c r="H245" s="51">
        <f>G245/'Parc électrique'!$C$24</f>
        <v>0</v>
      </c>
      <c r="I245" s="14">
        <v>650</v>
      </c>
      <c r="J245" s="14">
        <v>501</v>
      </c>
      <c r="K245" s="14">
        <v>0</v>
      </c>
      <c r="L245" s="14">
        <v>236</v>
      </c>
      <c r="M245" s="14">
        <f>C245-SUM(D245:L245)</f>
        <v>4801.6125586693934</v>
      </c>
      <c r="P245" s="49">
        <f>D246/('Parc électrique'!$C$22+'Parc électrique'!$C$23)</f>
        <v>0.17296875</v>
      </c>
      <c r="Q245" s="49">
        <f t="shared" si="15"/>
        <v>0.16859969167078245</v>
      </c>
      <c r="R245" s="49">
        <f t="shared" si="16"/>
        <v>0.22452363828476538</v>
      </c>
    </row>
    <row r="246" spans="1:18" x14ac:dyDescent="0.3">
      <c r="A246" s="35">
        <f t="shared" si="19"/>
        <v>44026</v>
      </c>
      <c r="B246" s="36">
        <v>0.125</v>
      </c>
      <c r="C246">
        <v>6927</v>
      </c>
      <c r="D246">
        <v>1107</v>
      </c>
      <c r="E246" s="49">
        <f t="shared" si="17"/>
        <v>0.16859969167078245</v>
      </c>
      <c r="F246" s="49">
        <f t="shared" si="18"/>
        <v>0.22452363828476538</v>
      </c>
      <c r="G246">
        <v>0</v>
      </c>
      <c r="H246" s="51">
        <f>G246/'Parc électrique'!$C$24</f>
        <v>0</v>
      </c>
      <c r="I246" s="14">
        <v>650</v>
      </c>
      <c r="J246" s="14">
        <v>0</v>
      </c>
      <c r="K246" s="14">
        <v>-107</v>
      </c>
      <c r="L246" s="14">
        <v>235</v>
      </c>
      <c r="M246" s="14">
        <f>C246-SUM(D246:L246)</f>
        <v>5041.6068766700446</v>
      </c>
      <c r="P246" s="49">
        <f>D247/('Parc électrique'!$C$22+'Parc électrique'!$C$23)</f>
        <v>0.19578124999999999</v>
      </c>
      <c r="Q246" s="49">
        <f t="shared" si="15"/>
        <v>0.19083596536900665</v>
      </c>
      <c r="R246" s="49">
        <f t="shared" si="16"/>
        <v>0.25413560864571905</v>
      </c>
    </row>
    <row r="247" spans="1:18" x14ac:dyDescent="0.3">
      <c r="A247" s="35">
        <f t="shared" si="19"/>
        <v>44026</v>
      </c>
      <c r="B247" s="36">
        <v>0.16666666666666666</v>
      </c>
      <c r="C247">
        <v>6853</v>
      </c>
      <c r="D247">
        <v>1253</v>
      </c>
      <c r="E247" s="49">
        <f t="shared" si="17"/>
        <v>0.19083596536900665</v>
      </c>
      <c r="F247" s="49">
        <f t="shared" si="18"/>
        <v>0.25413560864571905</v>
      </c>
      <c r="G247">
        <v>0</v>
      </c>
      <c r="H247" s="51">
        <f>G247/'Parc électrique'!$C$24</f>
        <v>0</v>
      </c>
      <c r="I247" s="14">
        <v>650</v>
      </c>
      <c r="J247" s="14">
        <v>0</v>
      </c>
      <c r="K247" s="14">
        <v>-333</v>
      </c>
      <c r="L247" s="14">
        <v>241</v>
      </c>
      <c r="M247" s="14">
        <f>C247-SUM(D247:L247)</f>
        <v>5041.5550284259853</v>
      </c>
      <c r="P247" s="49">
        <f>D248/('Parc électrique'!$C$22+'Parc électrique'!$C$23)</f>
        <v>0.21375</v>
      </c>
      <c r="Q247" s="49">
        <f t="shared" si="15"/>
        <v>0.20835083848747096</v>
      </c>
      <c r="R247" s="49">
        <f t="shared" si="16"/>
        <v>0.27746010584784014</v>
      </c>
    </row>
    <row r="248" spans="1:18" x14ac:dyDescent="0.3">
      <c r="A248" s="35">
        <f t="shared" si="19"/>
        <v>44026</v>
      </c>
      <c r="B248" s="36">
        <v>0.20833333333333334</v>
      </c>
      <c r="C248">
        <v>7148</v>
      </c>
      <c r="D248">
        <v>1368</v>
      </c>
      <c r="E248" s="49">
        <f t="shared" si="17"/>
        <v>0.20835083848747096</v>
      </c>
      <c r="F248" s="49">
        <f t="shared" si="18"/>
        <v>0.27746010584784014</v>
      </c>
      <c r="G248">
        <v>0</v>
      </c>
      <c r="H248" s="51">
        <f>G248/'Parc électrique'!$C$24</f>
        <v>0</v>
      </c>
      <c r="I248" s="14">
        <v>650</v>
      </c>
      <c r="J248" s="14">
        <v>0</v>
      </c>
      <c r="K248" s="14">
        <v>-163</v>
      </c>
      <c r="L248" s="14">
        <v>251</v>
      </c>
      <c r="M248" s="14">
        <f>C248-SUM(D248:L248)</f>
        <v>5041.5141890556642</v>
      </c>
      <c r="P248" s="49">
        <f>D249/('Parc électrique'!$C$22+'Parc électrique'!$C$23)</f>
        <v>0.21296875000000001</v>
      </c>
      <c r="Q248" s="49">
        <f t="shared" si="15"/>
        <v>0.20758932226492907</v>
      </c>
      <c r="R248" s="49">
        <f t="shared" si="16"/>
        <v>0.2764459972738349</v>
      </c>
    </row>
    <row r="249" spans="1:18" x14ac:dyDescent="0.3">
      <c r="A249" s="35">
        <f t="shared" si="19"/>
        <v>44026</v>
      </c>
      <c r="B249" s="36">
        <v>0.25</v>
      </c>
      <c r="C249">
        <v>7712</v>
      </c>
      <c r="D249">
        <v>1363</v>
      </c>
      <c r="E249" s="49">
        <f t="shared" si="17"/>
        <v>0.20758932226492907</v>
      </c>
      <c r="F249" s="49">
        <f t="shared" si="18"/>
        <v>0.2764459972738349</v>
      </c>
      <c r="G249">
        <v>10</v>
      </c>
      <c r="H249" s="51">
        <f>G249/'Parc électrique'!$C$24</f>
        <v>3.3333333333333335E-3</v>
      </c>
      <c r="I249" s="14">
        <v>650</v>
      </c>
      <c r="J249" s="14">
        <v>359</v>
      </c>
      <c r="K249" s="14">
        <v>0</v>
      </c>
      <c r="L249" s="14">
        <v>288</v>
      </c>
      <c r="M249" s="14">
        <f>C249-SUM(D249:L249)</f>
        <v>5041.5126313471283</v>
      </c>
      <c r="P249" s="49">
        <f>D250/('Parc électrique'!$C$22+'Parc électrique'!$C$23)</f>
        <v>0.1940625</v>
      </c>
      <c r="Q249" s="49">
        <f t="shared" si="15"/>
        <v>0.18916062967941447</v>
      </c>
      <c r="R249" s="49">
        <f t="shared" si="16"/>
        <v>0.25190456978290748</v>
      </c>
    </row>
    <row r="250" spans="1:18" x14ac:dyDescent="0.3">
      <c r="A250" s="35">
        <f t="shared" si="19"/>
        <v>44026</v>
      </c>
      <c r="B250" s="36">
        <v>0.29166666666666669</v>
      </c>
      <c r="C250">
        <v>8484</v>
      </c>
      <c r="D250">
        <v>1242</v>
      </c>
      <c r="E250" s="49">
        <f t="shared" si="17"/>
        <v>0.18916062967941447</v>
      </c>
      <c r="F250" s="49">
        <f t="shared" si="18"/>
        <v>0.25190456978290748</v>
      </c>
      <c r="G250">
        <v>195</v>
      </c>
      <c r="H250" s="51">
        <f>G250/'Parc électrique'!$C$24</f>
        <v>6.5000000000000002E-2</v>
      </c>
      <c r="I250" s="14">
        <v>650</v>
      </c>
      <c r="J250" s="14">
        <v>1043</v>
      </c>
      <c r="K250" s="14">
        <v>0</v>
      </c>
      <c r="L250" s="14">
        <v>312</v>
      </c>
      <c r="M250" s="14">
        <f>C250-SUM(D250:L250)</f>
        <v>5041.4939348005373</v>
      </c>
      <c r="P250" s="49">
        <f>D251/('Parc électrique'!$C$22+'Parc électrique'!$C$23)</f>
        <v>0.16171874999999999</v>
      </c>
      <c r="Q250" s="49">
        <f t="shared" si="15"/>
        <v>0.15763385806617869</v>
      </c>
      <c r="R250" s="49">
        <f t="shared" si="16"/>
        <v>0.20992047481908957</v>
      </c>
    </row>
    <row r="251" spans="1:18" x14ac:dyDescent="0.3">
      <c r="A251" s="35">
        <f t="shared" si="19"/>
        <v>44026</v>
      </c>
      <c r="B251" s="36">
        <v>0.33333333333333331</v>
      </c>
      <c r="C251">
        <v>9129</v>
      </c>
      <c r="D251">
        <v>1035</v>
      </c>
      <c r="E251" s="49">
        <f t="shared" si="17"/>
        <v>0.15763385806617869</v>
      </c>
      <c r="F251" s="49">
        <f t="shared" si="18"/>
        <v>0.20992047481908957</v>
      </c>
      <c r="G251">
        <v>514</v>
      </c>
      <c r="H251" s="51">
        <f>G251/'Parc électrique'!$C$24</f>
        <v>0.17133333333333334</v>
      </c>
      <c r="I251" s="14">
        <v>650</v>
      </c>
      <c r="J251" s="14">
        <v>1729</v>
      </c>
      <c r="K251" s="14">
        <v>0</v>
      </c>
      <c r="L251" s="14">
        <v>319</v>
      </c>
      <c r="M251" s="14">
        <f>C251-SUM(D251:L251)</f>
        <v>4881.4611123337818</v>
      </c>
      <c r="P251" s="49">
        <f>D252/('Parc électrique'!$C$22+'Parc électrique'!$C$23)</f>
        <v>0.12593750000000001</v>
      </c>
      <c r="Q251" s="49">
        <f t="shared" si="15"/>
        <v>0.12275641507375849</v>
      </c>
      <c r="R251" s="49">
        <f t="shared" si="16"/>
        <v>0.1634743021296485</v>
      </c>
    </row>
    <row r="252" spans="1:18" x14ac:dyDescent="0.3">
      <c r="A252" s="35">
        <f t="shared" si="19"/>
        <v>44026</v>
      </c>
      <c r="B252" s="36">
        <v>0.375</v>
      </c>
      <c r="C252">
        <v>9554</v>
      </c>
      <c r="D252">
        <v>806</v>
      </c>
      <c r="E252" s="49">
        <f t="shared" si="17"/>
        <v>0.12275641507375849</v>
      </c>
      <c r="F252" s="49">
        <f t="shared" si="18"/>
        <v>0.1634743021296485</v>
      </c>
      <c r="G252">
        <v>841</v>
      </c>
      <c r="H252" s="51">
        <f>G252/'Parc électrique'!$C$24</f>
        <v>0.28033333333333332</v>
      </c>
      <c r="I252" s="14">
        <v>650</v>
      </c>
      <c r="J252" s="14">
        <v>1988</v>
      </c>
      <c r="K252" s="14">
        <v>70</v>
      </c>
      <c r="L252" s="14">
        <v>317</v>
      </c>
      <c r="M252" s="14">
        <f>C252-SUM(D252:L252)</f>
        <v>4881.4334359494633</v>
      </c>
      <c r="P252" s="49">
        <f>D253/('Parc électrique'!$C$22+'Parc électrique'!$C$23)</f>
        <v>0.12406250000000001</v>
      </c>
      <c r="Q252" s="49">
        <f t="shared" si="15"/>
        <v>0.12092877613965788</v>
      </c>
      <c r="R252" s="49">
        <f t="shared" si="16"/>
        <v>0.1610404415520359</v>
      </c>
    </row>
    <row r="253" spans="1:18" x14ac:dyDescent="0.3">
      <c r="A253" s="35">
        <f t="shared" si="19"/>
        <v>44026</v>
      </c>
      <c r="B253" s="36">
        <v>0.41666666666666669</v>
      </c>
      <c r="C253">
        <v>9798</v>
      </c>
      <c r="D253">
        <v>794</v>
      </c>
      <c r="E253" s="49">
        <f t="shared" si="17"/>
        <v>0.12092877613965788</v>
      </c>
      <c r="F253" s="49">
        <f t="shared" si="18"/>
        <v>0.1610404415520359</v>
      </c>
      <c r="G253">
        <v>1123</v>
      </c>
      <c r="H253" s="51">
        <f>G253/'Parc électrique'!$C$24</f>
        <v>0.37433333333333335</v>
      </c>
      <c r="I253" s="14">
        <v>650</v>
      </c>
      <c r="J253" s="14">
        <v>1988</v>
      </c>
      <c r="K253" s="14">
        <v>46</v>
      </c>
      <c r="L253" s="14">
        <v>315</v>
      </c>
      <c r="M253" s="14">
        <f>C253-SUM(D253:L253)</f>
        <v>4881.343697448975</v>
      </c>
      <c r="P253" s="49">
        <f>D254/('Parc électrique'!$C$22+'Parc électrique'!$C$23)</f>
        <v>0.14937500000000001</v>
      </c>
      <c r="Q253" s="49">
        <f t="shared" si="15"/>
        <v>0.14560190175001628</v>
      </c>
      <c r="R253" s="49">
        <f t="shared" si="16"/>
        <v>0.19389755934980643</v>
      </c>
    </row>
    <row r="254" spans="1:18" x14ac:dyDescent="0.3">
      <c r="A254" s="35">
        <f t="shared" si="19"/>
        <v>44026</v>
      </c>
      <c r="B254" s="36">
        <v>0.45833333333333331</v>
      </c>
      <c r="C254">
        <v>10021</v>
      </c>
      <c r="D254">
        <v>956</v>
      </c>
      <c r="E254" s="49">
        <f t="shared" si="17"/>
        <v>0.14560190175001628</v>
      </c>
      <c r="F254" s="49">
        <f t="shared" si="18"/>
        <v>0.19389755934980643</v>
      </c>
      <c r="G254">
        <v>1283</v>
      </c>
      <c r="H254" s="51">
        <f>G254/'Parc électrique'!$C$24</f>
        <v>0.42766666666666664</v>
      </c>
      <c r="I254" s="14">
        <v>650</v>
      </c>
      <c r="J254" s="14">
        <v>1936</v>
      </c>
      <c r="K254" s="14">
        <v>0</v>
      </c>
      <c r="L254" s="14">
        <v>314</v>
      </c>
      <c r="M254" s="14">
        <f>C254-SUM(D254:L254)</f>
        <v>4881.2328338722336</v>
      </c>
      <c r="P254" s="49">
        <f>D255/('Parc électrique'!$C$22+'Parc électrique'!$C$23)</f>
        <v>0.143125</v>
      </c>
      <c r="Q254" s="49">
        <f t="shared" si="15"/>
        <v>0.13950977196968087</v>
      </c>
      <c r="R254" s="49">
        <f t="shared" si="16"/>
        <v>0.18578469075776433</v>
      </c>
    </row>
    <row r="255" spans="1:18" x14ac:dyDescent="0.3">
      <c r="A255" s="35">
        <f t="shared" si="19"/>
        <v>44026</v>
      </c>
      <c r="B255" s="36">
        <v>0.5</v>
      </c>
      <c r="C255">
        <v>10099</v>
      </c>
      <c r="D255">
        <v>916</v>
      </c>
      <c r="E255" s="49">
        <f t="shared" si="17"/>
        <v>0.13950977196968087</v>
      </c>
      <c r="F255" s="49">
        <f t="shared" si="18"/>
        <v>0.18578469075776433</v>
      </c>
      <c r="G255">
        <v>1419</v>
      </c>
      <c r="H255" s="51">
        <f>G255/'Parc électrique'!$C$24</f>
        <v>0.47299999999999998</v>
      </c>
      <c r="I255" s="14">
        <v>650</v>
      </c>
      <c r="J255" s="14">
        <v>1923</v>
      </c>
      <c r="K255" s="14">
        <v>0</v>
      </c>
      <c r="L255" s="14">
        <v>309</v>
      </c>
      <c r="M255" s="14">
        <f>C255-SUM(D255:L255)</f>
        <v>4881.2017055372726</v>
      </c>
      <c r="P255" s="49">
        <f>D256/('Parc électrique'!$C$22+'Parc électrique'!$C$23)</f>
        <v>0.1628125</v>
      </c>
      <c r="Q255" s="49">
        <f t="shared" si="15"/>
        <v>0.15869998077773739</v>
      </c>
      <c r="R255" s="49">
        <f t="shared" si="16"/>
        <v>0.21134022682269693</v>
      </c>
    </row>
    <row r="256" spans="1:18" x14ac:dyDescent="0.3">
      <c r="A256" s="35">
        <f t="shared" si="19"/>
        <v>44026</v>
      </c>
      <c r="B256" s="36">
        <v>0.54166666666666663</v>
      </c>
      <c r="C256">
        <v>9985</v>
      </c>
      <c r="D256">
        <v>1042</v>
      </c>
      <c r="E256" s="49">
        <f t="shared" si="17"/>
        <v>0.15869998077773739</v>
      </c>
      <c r="F256" s="49">
        <f t="shared" si="18"/>
        <v>0.21134022682269693</v>
      </c>
      <c r="G256">
        <v>1500</v>
      </c>
      <c r="H256" s="51">
        <f>G256/'Parc électrique'!$C$24</f>
        <v>0.5</v>
      </c>
      <c r="I256" s="14">
        <v>650</v>
      </c>
      <c r="J256" s="14">
        <v>1686</v>
      </c>
      <c r="K256" s="14">
        <v>0</v>
      </c>
      <c r="L256" s="14">
        <v>305</v>
      </c>
      <c r="M256" s="14">
        <f>C256-SUM(D256:L256)</f>
        <v>4801.1299597923999</v>
      </c>
      <c r="P256" s="49">
        <f>D257/('Parc électrique'!$C$22+'Parc électrique'!$C$23)</f>
        <v>0.16859374999999999</v>
      </c>
      <c r="Q256" s="49">
        <f t="shared" si="15"/>
        <v>0.16433520082454764</v>
      </c>
      <c r="R256" s="49">
        <f t="shared" si="16"/>
        <v>0.2188446302703359</v>
      </c>
    </row>
    <row r="257" spans="1:18" x14ac:dyDescent="0.3">
      <c r="A257" s="35">
        <f t="shared" si="19"/>
        <v>44026</v>
      </c>
      <c r="B257" s="36">
        <v>0.58333333333333337</v>
      </c>
      <c r="C257">
        <v>9961</v>
      </c>
      <c r="D257">
        <v>1079</v>
      </c>
      <c r="E257" s="49">
        <f t="shared" si="17"/>
        <v>0.16433520082454764</v>
      </c>
      <c r="F257" s="49">
        <f t="shared" si="18"/>
        <v>0.2188446302703359</v>
      </c>
      <c r="G257">
        <v>1548</v>
      </c>
      <c r="H257" s="51">
        <f>G257/'Parc électrique'!$C$24</f>
        <v>0.51600000000000001</v>
      </c>
      <c r="I257" s="14">
        <v>650</v>
      </c>
      <c r="J257" s="14">
        <v>1577</v>
      </c>
      <c r="K257" s="14">
        <v>0</v>
      </c>
      <c r="L257" s="14">
        <v>305</v>
      </c>
      <c r="M257" s="14">
        <f>C257-SUM(D257:L257)</f>
        <v>4801.1008201689056</v>
      </c>
      <c r="P257" s="49">
        <f>D258/('Parc électrique'!$C$22+'Parc électrique'!$C$23)</f>
        <v>0.20093749999999999</v>
      </c>
      <c r="Q257" s="49">
        <f t="shared" si="15"/>
        <v>0.19586197243778339</v>
      </c>
      <c r="R257" s="49">
        <f t="shared" si="16"/>
        <v>0.26082872523415379</v>
      </c>
    </row>
    <row r="258" spans="1:18" x14ac:dyDescent="0.3">
      <c r="A258" s="35">
        <f t="shared" si="19"/>
        <v>44026</v>
      </c>
      <c r="B258" s="36">
        <v>0.625</v>
      </c>
      <c r="C258">
        <v>9724</v>
      </c>
      <c r="D258">
        <v>1286</v>
      </c>
      <c r="E258" s="49">
        <f t="shared" si="17"/>
        <v>0.19586197243778339</v>
      </c>
      <c r="F258" s="49">
        <f t="shared" si="18"/>
        <v>0.26082872523415379</v>
      </c>
      <c r="G258">
        <v>1490</v>
      </c>
      <c r="H258" s="51">
        <f>G258/'Parc électrique'!$C$24</f>
        <v>0.49666666666666665</v>
      </c>
      <c r="I258" s="14">
        <v>650</v>
      </c>
      <c r="J258" s="14">
        <v>1191</v>
      </c>
      <c r="K258" s="14">
        <v>0</v>
      </c>
      <c r="L258" s="14">
        <v>305</v>
      </c>
      <c r="M258" s="14">
        <f>C258-SUM(D258:L258)</f>
        <v>4801.0466426356616</v>
      </c>
      <c r="P258" s="49">
        <f>D259/('Parc électrique'!$C$22+'Parc électrique'!$C$23)</f>
        <v>0.24296875000000001</v>
      </c>
      <c r="Q258" s="49">
        <f t="shared" si="15"/>
        <v>0.23683154521053901</v>
      </c>
      <c r="R258" s="49">
        <f t="shared" si="16"/>
        <v>0.31538776651563699</v>
      </c>
    </row>
    <row r="259" spans="1:18" x14ac:dyDescent="0.3">
      <c r="A259" s="35">
        <f t="shared" si="19"/>
        <v>44026</v>
      </c>
      <c r="B259" s="36">
        <v>0.66666666666666663</v>
      </c>
      <c r="C259">
        <v>9513</v>
      </c>
      <c r="D259">
        <v>1555</v>
      </c>
      <c r="E259" s="49">
        <f t="shared" si="17"/>
        <v>0.23683154521053901</v>
      </c>
      <c r="F259" s="49">
        <f t="shared" si="18"/>
        <v>0.31538776651563699</v>
      </c>
      <c r="G259">
        <v>1386</v>
      </c>
      <c r="H259" s="51">
        <f>G259/'Parc électrique'!$C$24</f>
        <v>0.46200000000000002</v>
      </c>
      <c r="I259" s="14">
        <v>650</v>
      </c>
      <c r="J259" s="14">
        <v>818</v>
      </c>
      <c r="K259" s="14">
        <v>0</v>
      </c>
      <c r="L259" s="14">
        <v>302</v>
      </c>
      <c r="M259" s="14">
        <f>C259-SUM(D259:L259)</f>
        <v>4800.9857806882737</v>
      </c>
      <c r="P259" s="49">
        <f>D260/('Parc électrique'!$C$22+'Parc électrique'!$C$23)</f>
        <v>0.26781250000000001</v>
      </c>
      <c r="Q259" s="49">
        <f t="shared" ref="Q259:Q322" si="20">P259/$T$3*$T$8</f>
        <v>0.26104776108737227</v>
      </c>
      <c r="R259" s="49">
        <f t="shared" ref="R259:R322" si="21">P259/$T$3*$T$4</f>
        <v>0.3476364191690044</v>
      </c>
    </row>
    <row r="260" spans="1:18" x14ac:dyDescent="0.3">
      <c r="A260" s="35">
        <f t="shared" si="19"/>
        <v>44026</v>
      </c>
      <c r="B260" s="36">
        <v>0.70833333333333337</v>
      </c>
      <c r="C260">
        <v>9343</v>
      </c>
      <c r="D260">
        <v>1714</v>
      </c>
      <c r="E260" s="49">
        <f t="shared" ref="E260:E323" si="22">P259/$T$3*$T$8</f>
        <v>0.26104776108737227</v>
      </c>
      <c r="F260" s="49">
        <f t="shared" ref="F260:F323" si="23">P259/$T$3*$T$4</f>
        <v>0.3476364191690044</v>
      </c>
      <c r="G260">
        <v>1100</v>
      </c>
      <c r="H260" s="51">
        <f>G260/'Parc électrique'!$C$24</f>
        <v>0.36666666666666664</v>
      </c>
      <c r="I260" s="14">
        <v>650</v>
      </c>
      <c r="J260" s="14">
        <v>779</v>
      </c>
      <c r="K260" s="14">
        <v>0</v>
      </c>
      <c r="L260" s="14">
        <v>298</v>
      </c>
      <c r="M260" s="14">
        <f>C260-SUM(D260:L260)</f>
        <v>4801.024649153077</v>
      </c>
      <c r="P260" s="49">
        <f>D261/('Parc électrique'!$C$22+'Parc électrique'!$C$23)</f>
        <v>0.28312500000000002</v>
      </c>
      <c r="Q260" s="49">
        <f t="shared" si="20"/>
        <v>0.275973479049194</v>
      </c>
      <c r="R260" s="49">
        <f t="shared" si="21"/>
        <v>0.36751294721950756</v>
      </c>
    </row>
    <row r="261" spans="1:18" x14ac:dyDescent="0.3">
      <c r="A261" s="35">
        <f t="shared" si="19"/>
        <v>44026</v>
      </c>
      <c r="B261" s="36">
        <v>0.75</v>
      </c>
      <c r="C261">
        <v>9419</v>
      </c>
      <c r="D261">
        <v>1812</v>
      </c>
      <c r="E261" s="49">
        <f t="shared" si="22"/>
        <v>0.275973479049194</v>
      </c>
      <c r="F261" s="49">
        <f t="shared" si="23"/>
        <v>0.36751294721950756</v>
      </c>
      <c r="G261">
        <v>696</v>
      </c>
      <c r="H261" s="51">
        <f>G261/'Parc électrique'!$C$24</f>
        <v>0.23200000000000001</v>
      </c>
      <c r="I261" s="14">
        <v>650</v>
      </c>
      <c r="J261" s="14">
        <v>925</v>
      </c>
      <c r="K261" s="14">
        <v>0</v>
      </c>
      <c r="L261" s="14">
        <v>294</v>
      </c>
      <c r="M261" s="14">
        <f>C261-SUM(D261:L261)</f>
        <v>5041.1245135737317</v>
      </c>
      <c r="P261" s="49">
        <f>D262/('Parc électrique'!$C$22+'Parc électrique'!$C$23)</f>
        <v>0.30406250000000001</v>
      </c>
      <c r="Q261" s="49">
        <f t="shared" si="20"/>
        <v>0.29638211381331769</v>
      </c>
      <c r="R261" s="49">
        <f t="shared" si="21"/>
        <v>0.39469105700284868</v>
      </c>
    </row>
    <row r="262" spans="1:18" x14ac:dyDescent="0.3">
      <c r="A262" s="35">
        <f t="shared" si="19"/>
        <v>44026</v>
      </c>
      <c r="B262" s="36">
        <v>0.79166666666666663</v>
      </c>
      <c r="C262">
        <v>9302</v>
      </c>
      <c r="D262">
        <v>1946</v>
      </c>
      <c r="E262" s="49">
        <f t="shared" si="22"/>
        <v>0.29638211381331769</v>
      </c>
      <c r="F262" s="49">
        <f t="shared" si="23"/>
        <v>0.39469105700284868</v>
      </c>
      <c r="G262">
        <v>400</v>
      </c>
      <c r="H262" s="51">
        <f>G262/'Parc électrique'!$C$24</f>
        <v>0.13333333333333333</v>
      </c>
      <c r="I262" s="14">
        <v>650</v>
      </c>
      <c r="J262" s="14">
        <v>988</v>
      </c>
      <c r="K262" s="14">
        <v>0</v>
      </c>
      <c r="L262" s="14">
        <v>276</v>
      </c>
      <c r="M262" s="14">
        <f>C262-SUM(D262:L262)</f>
        <v>5041.175593495851</v>
      </c>
      <c r="P262" s="49">
        <f>D263/('Parc électrique'!$C$22+'Parc électrique'!$C$23)</f>
        <v>0.3096875</v>
      </c>
      <c r="Q262" s="49">
        <f t="shared" si="20"/>
        <v>0.30186503061561948</v>
      </c>
      <c r="R262" s="49">
        <f t="shared" si="21"/>
        <v>0.40199263873568647</v>
      </c>
    </row>
    <row r="263" spans="1:18" x14ac:dyDescent="0.3">
      <c r="A263" s="35">
        <f t="shared" si="19"/>
        <v>44026</v>
      </c>
      <c r="B263" s="36">
        <v>0.83333333333333337</v>
      </c>
      <c r="C263">
        <v>8770</v>
      </c>
      <c r="D263">
        <v>1982</v>
      </c>
      <c r="E263" s="49">
        <f t="shared" si="22"/>
        <v>0.30186503061561948</v>
      </c>
      <c r="F263" s="49">
        <f t="shared" si="23"/>
        <v>0.40199263873568647</v>
      </c>
      <c r="G263">
        <v>122</v>
      </c>
      <c r="H263" s="51">
        <f>G263/'Parc électrique'!$C$24</f>
        <v>4.0666666666666663E-2</v>
      </c>
      <c r="I263" s="14">
        <v>650</v>
      </c>
      <c r="J263" s="14">
        <v>344</v>
      </c>
      <c r="K263" s="14">
        <v>368</v>
      </c>
      <c r="L263" s="14">
        <v>262</v>
      </c>
      <c r="M263" s="14">
        <f>C263-SUM(D263:L263)</f>
        <v>5041.255475663982</v>
      </c>
      <c r="P263" s="49">
        <f>D264/('Parc électrique'!$C$22+'Parc électrique'!$C$23)</f>
        <v>0.26609375000000002</v>
      </c>
      <c r="Q263" s="49">
        <f t="shared" si="20"/>
        <v>0.25937242539778005</v>
      </c>
      <c r="R263" s="49">
        <f t="shared" si="21"/>
        <v>0.34540538030619283</v>
      </c>
    </row>
    <row r="264" spans="1:18" x14ac:dyDescent="0.3">
      <c r="A264" s="35">
        <f t="shared" si="19"/>
        <v>44026</v>
      </c>
      <c r="B264" s="36">
        <v>0.875</v>
      </c>
      <c r="C264">
        <v>8441</v>
      </c>
      <c r="D264">
        <v>1703</v>
      </c>
      <c r="E264" s="49">
        <f t="shared" si="22"/>
        <v>0.25937242539778005</v>
      </c>
      <c r="F264" s="49">
        <f t="shared" si="23"/>
        <v>0.34540538030619283</v>
      </c>
      <c r="G264">
        <v>13</v>
      </c>
      <c r="H264" s="51">
        <f>G264/'Parc électrique'!$C$24</f>
        <v>4.3333333333333331E-3</v>
      </c>
      <c r="I264" s="14">
        <v>650</v>
      </c>
      <c r="J264" s="14">
        <v>778</v>
      </c>
      <c r="K264" s="14">
        <v>0</v>
      </c>
      <c r="L264" s="14">
        <v>255</v>
      </c>
      <c r="M264" s="14">
        <f>C264-SUM(D264:L264)</f>
        <v>5041.3908888609631</v>
      </c>
      <c r="P264" s="49">
        <f>D265/('Parc électrique'!$C$22+'Parc électrique'!$C$23)</f>
        <v>0.27515624999999999</v>
      </c>
      <c r="Q264" s="49">
        <f t="shared" si="20"/>
        <v>0.26820601357926632</v>
      </c>
      <c r="R264" s="49">
        <f t="shared" si="21"/>
        <v>0.35716903976465381</v>
      </c>
    </row>
    <row r="265" spans="1:18" x14ac:dyDescent="0.3">
      <c r="A265" s="35">
        <f t="shared" si="19"/>
        <v>44026</v>
      </c>
      <c r="B265" s="36">
        <v>0.91666666666666663</v>
      </c>
      <c r="C265">
        <v>8886</v>
      </c>
      <c r="D265">
        <v>1761</v>
      </c>
      <c r="E265" s="49">
        <f t="shared" si="22"/>
        <v>0.26820601357926632</v>
      </c>
      <c r="F265" s="49">
        <f t="shared" si="23"/>
        <v>0.35716903976465381</v>
      </c>
      <c r="G265">
        <v>0</v>
      </c>
      <c r="H265" s="51">
        <f>G265/'Parc électrique'!$C$24</f>
        <v>0</v>
      </c>
      <c r="I265" s="14">
        <v>650</v>
      </c>
      <c r="J265" s="14">
        <v>1181</v>
      </c>
      <c r="K265" s="14">
        <v>0</v>
      </c>
      <c r="L265" s="14">
        <v>252</v>
      </c>
      <c r="M265" s="14">
        <f>C265-SUM(D265:L265)</f>
        <v>5041.3746249466567</v>
      </c>
      <c r="P265" s="49">
        <f>D266/('Parc électrique'!$C$22+'Parc électrique'!$C$23)</f>
        <v>0.21375</v>
      </c>
      <c r="Q265" s="49">
        <f t="shared" si="20"/>
        <v>0.20835083848747096</v>
      </c>
      <c r="R265" s="49">
        <f t="shared" si="21"/>
        <v>0.27746010584784014</v>
      </c>
    </row>
    <row r="266" spans="1:18" x14ac:dyDescent="0.3">
      <c r="A266" s="35">
        <f t="shared" si="19"/>
        <v>44026</v>
      </c>
      <c r="B266" s="36">
        <v>0.95833333333333337</v>
      </c>
      <c r="C266">
        <v>8887</v>
      </c>
      <c r="D266">
        <v>1368</v>
      </c>
      <c r="E266" s="49">
        <f t="shared" si="22"/>
        <v>0.20835083848747096</v>
      </c>
      <c r="F266" s="49">
        <f t="shared" si="23"/>
        <v>0.27746010584784014</v>
      </c>
      <c r="G266">
        <v>0</v>
      </c>
      <c r="H266" s="51">
        <f>G266/'Parc électrique'!$C$24</f>
        <v>0</v>
      </c>
      <c r="I266" s="14">
        <v>650</v>
      </c>
      <c r="J266" s="14">
        <v>1826</v>
      </c>
      <c r="K266" s="14">
        <v>0</v>
      </c>
      <c r="L266" s="14">
        <v>241</v>
      </c>
      <c r="M266" s="14">
        <f>C266-SUM(D266:L266)</f>
        <v>4801.5141890556642</v>
      </c>
      <c r="P266" s="49">
        <f>D267/('Parc électrique'!$C$22+'Parc électrique'!$C$23)</f>
        <v>0.22578124999999999</v>
      </c>
      <c r="Q266" s="49">
        <f t="shared" si="20"/>
        <v>0.22007818831461665</v>
      </c>
      <c r="R266" s="49">
        <f t="shared" si="21"/>
        <v>0.2930773778875212</v>
      </c>
    </row>
    <row r="267" spans="1:18" x14ac:dyDescent="0.3">
      <c r="A267" s="35">
        <f t="shared" si="19"/>
        <v>44027</v>
      </c>
      <c r="B267" s="36">
        <v>0</v>
      </c>
      <c r="C267">
        <v>8094</v>
      </c>
      <c r="D267">
        <v>1445</v>
      </c>
      <c r="E267" s="49">
        <f t="shared" si="22"/>
        <v>0.22007818831461665</v>
      </c>
      <c r="F267" s="49">
        <f t="shared" si="23"/>
        <v>0.2930773778875212</v>
      </c>
      <c r="G267">
        <v>0</v>
      </c>
      <c r="H267" s="51">
        <f>G267/'Parc électrique'!$C$24</f>
        <v>0</v>
      </c>
      <c r="I267" s="14">
        <v>650</v>
      </c>
      <c r="J267" s="14">
        <v>959</v>
      </c>
      <c r="K267" s="14">
        <v>0</v>
      </c>
      <c r="L267" s="14">
        <v>238</v>
      </c>
      <c r="M267" s="14">
        <f>C267-SUM(D267:L267)</f>
        <v>4801.4868444337981</v>
      </c>
      <c r="P267" s="49">
        <f>D268/('Parc électrique'!$C$22+'Parc électrique'!$C$23)</f>
        <v>0.17828125</v>
      </c>
      <c r="Q267" s="49">
        <f t="shared" si="20"/>
        <v>0.17377800198406754</v>
      </c>
      <c r="R267" s="49">
        <f t="shared" si="21"/>
        <v>0.23141957658800116</v>
      </c>
    </row>
    <row r="268" spans="1:18" x14ac:dyDescent="0.3">
      <c r="A268" s="35">
        <f t="shared" si="19"/>
        <v>44027</v>
      </c>
      <c r="B268" s="36">
        <v>4.1666666666666664E-2</v>
      </c>
      <c r="C268">
        <v>7682</v>
      </c>
      <c r="D268">
        <v>1141</v>
      </c>
      <c r="E268" s="49">
        <f t="shared" si="22"/>
        <v>0.17377800198406754</v>
      </c>
      <c r="F268" s="49">
        <f t="shared" si="23"/>
        <v>0.23141957658800116</v>
      </c>
      <c r="G268">
        <v>0</v>
      </c>
      <c r="H268" s="51">
        <f>G268/'Parc électrique'!$C$24</f>
        <v>0</v>
      </c>
      <c r="I268" s="14">
        <v>650</v>
      </c>
      <c r="J268" s="14">
        <v>852</v>
      </c>
      <c r="K268" s="14">
        <v>0</v>
      </c>
      <c r="L268" s="14">
        <v>237</v>
      </c>
      <c r="M268" s="14">
        <f>C268-SUM(D268:L268)</f>
        <v>4801.5948024214276</v>
      </c>
      <c r="P268" s="49">
        <f>D269/('Parc électrique'!$C$22+'Parc électrique'!$C$23)</f>
        <v>0.14671875000000001</v>
      </c>
      <c r="Q268" s="49">
        <f t="shared" si="20"/>
        <v>0.14301274659337374</v>
      </c>
      <c r="R268" s="49">
        <f t="shared" si="21"/>
        <v>0.19044959019818852</v>
      </c>
    </row>
    <row r="269" spans="1:18" x14ac:dyDescent="0.3">
      <c r="A269" s="35">
        <f t="shared" si="19"/>
        <v>44027</v>
      </c>
      <c r="B269" s="36">
        <v>8.3333333333333329E-2</v>
      </c>
      <c r="C269">
        <v>7385</v>
      </c>
      <c r="D269">
        <v>939</v>
      </c>
      <c r="E269" s="49">
        <f t="shared" si="22"/>
        <v>0.14301274659337374</v>
      </c>
      <c r="F269" s="49">
        <f t="shared" si="23"/>
        <v>0.19044959019818852</v>
      </c>
      <c r="G269">
        <v>0</v>
      </c>
      <c r="H269" s="51">
        <f>G269/'Parc électrique'!$C$24</f>
        <v>0</v>
      </c>
      <c r="I269" s="14">
        <v>650</v>
      </c>
      <c r="J269" s="14">
        <v>760</v>
      </c>
      <c r="K269" s="14">
        <v>0</v>
      </c>
      <c r="L269" s="14">
        <v>234</v>
      </c>
      <c r="M269" s="14">
        <f>C269-SUM(D269:L269)</f>
        <v>4801.6665376632081</v>
      </c>
      <c r="P269" s="49">
        <f>D270/('Parc électrique'!$C$22+'Parc électrique'!$C$23)</f>
        <v>0.1190625</v>
      </c>
      <c r="Q269" s="49">
        <f t="shared" si="20"/>
        <v>0.11605507231538954</v>
      </c>
      <c r="R269" s="49">
        <f t="shared" si="21"/>
        <v>0.15455014667840219</v>
      </c>
    </row>
    <row r="270" spans="1:18" x14ac:dyDescent="0.3">
      <c r="A270" s="35">
        <f t="shared" si="19"/>
        <v>44027</v>
      </c>
      <c r="B270" s="36">
        <v>0.125</v>
      </c>
      <c r="C270">
        <v>7032</v>
      </c>
      <c r="D270">
        <v>762</v>
      </c>
      <c r="E270" s="49">
        <f t="shared" si="22"/>
        <v>0.11605507231538954</v>
      </c>
      <c r="F270" s="49">
        <f t="shared" si="23"/>
        <v>0.15455014667840219</v>
      </c>
      <c r="G270">
        <v>0</v>
      </c>
      <c r="H270" s="51">
        <f>G270/'Parc électrique'!$C$24</f>
        <v>0</v>
      </c>
      <c r="I270" s="14">
        <v>650</v>
      </c>
      <c r="J270" s="14">
        <v>585</v>
      </c>
      <c r="K270" s="14">
        <v>0</v>
      </c>
      <c r="L270" s="14">
        <v>233</v>
      </c>
      <c r="M270" s="14">
        <f>C270-SUM(D270:L270)</f>
        <v>4801.7293947810067</v>
      </c>
      <c r="P270" s="49">
        <f>D271/('Parc électrique'!$C$22+'Parc électrique'!$C$23)</f>
        <v>8.9218749999999999E-2</v>
      </c>
      <c r="Q270" s="49">
        <f t="shared" si="20"/>
        <v>8.6965152614287972E-2</v>
      </c>
      <c r="R270" s="49">
        <f t="shared" si="21"/>
        <v>0.11581119915140112</v>
      </c>
    </row>
    <row r="271" spans="1:18" x14ac:dyDescent="0.3">
      <c r="A271" s="35">
        <f t="shared" si="19"/>
        <v>44027</v>
      </c>
      <c r="B271" s="36">
        <v>0.16666666666666666</v>
      </c>
      <c r="C271">
        <v>6958</v>
      </c>
      <c r="D271">
        <v>571</v>
      </c>
      <c r="E271" s="49">
        <f t="shared" si="22"/>
        <v>8.6965152614287972E-2</v>
      </c>
      <c r="F271" s="49">
        <f t="shared" si="23"/>
        <v>0.11581119915140112</v>
      </c>
      <c r="G271">
        <v>0</v>
      </c>
      <c r="H271" s="51">
        <f>G271/'Parc électrique'!$C$24</f>
        <v>0</v>
      </c>
      <c r="I271" s="14">
        <v>650</v>
      </c>
      <c r="J271" s="14">
        <v>536</v>
      </c>
      <c r="K271" s="14">
        <v>0</v>
      </c>
      <c r="L271" s="14">
        <v>239</v>
      </c>
      <c r="M271" s="14">
        <f>C271-SUM(D271:L271)</f>
        <v>4961.7972236482346</v>
      </c>
      <c r="P271" s="49">
        <f>D272/('Parc électrique'!$C$22+'Parc électrique'!$C$23)</f>
        <v>7.4062500000000003E-2</v>
      </c>
      <c r="Q271" s="49">
        <f t="shared" si="20"/>
        <v>7.2191737896974598E-2</v>
      </c>
      <c r="R271" s="49">
        <f t="shared" si="21"/>
        <v>9.6137492815698999E-2</v>
      </c>
    </row>
    <row r="272" spans="1:18" x14ac:dyDescent="0.3">
      <c r="A272" s="35">
        <f t="shared" si="19"/>
        <v>44027</v>
      </c>
      <c r="B272" s="36">
        <v>0.20833333333333334</v>
      </c>
      <c r="C272">
        <v>7243</v>
      </c>
      <c r="D272">
        <v>474</v>
      </c>
      <c r="E272" s="49">
        <f t="shared" si="22"/>
        <v>7.2191737896974598E-2</v>
      </c>
      <c r="F272" s="49">
        <f t="shared" si="23"/>
        <v>9.6137492815698999E-2</v>
      </c>
      <c r="G272">
        <v>0</v>
      </c>
      <c r="H272" s="51">
        <f>G272/'Parc électrique'!$C$24</f>
        <v>0</v>
      </c>
      <c r="I272" s="14">
        <v>650</v>
      </c>
      <c r="J272" s="14">
        <v>909</v>
      </c>
      <c r="K272" s="14">
        <v>0</v>
      </c>
      <c r="L272" s="14">
        <v>248</v>
      </c>
      <c r="M272" s="14">
        <f>C272-SUM(D272:L272)</f>
        <v>4961.8316707692875</v>
      </c>
      <c r="P272" s="49">
        <f>D273/('Parc électrique'!$C$22+'Parc électrique'!$C$23)</f>
        <v>7.8437499999999993E-2</v>
      </c>
      <c r="Q272" s="49">
        <f t="shared" si="20"/>
        <v>7.6456228743209384E-2</v>
      </c>
      <c r="R272" s="49">
        <f t="shared" si="21"/>
        <v>0.10181650083012847</v>
      </c>
    </row>
    <row r="273" spans="1:18" x14ac:dyDescent="0.3">
      <c r="A273" s="35">
        <f t="shared" si="19"/>
        <v>44027</v>
      </c>
      <c r="B273" s="36">
        <v>0.25</v>
      </c>
      <c r="C273">
        <v>7797</v>
      </c>
      <c r="D273">
        <v>502</v>
      </c>
      <c r="E273" s="49">
        <f t="shared" si="22"/>
        <v>7.6456228743209384E-2</v>
      </c>
      <c r="F273" s="49">
        <f t="shared" si="23"/>
        <v>0.10181650083012847</v>
      </c>
      <c r="G273">
        <v>15</v>
      </c>
      <c r="H273" s="51">
        <f>G273/'Parc électrique'!$C$24</f>
        <v>5.0000000000000001E-3</v>
      </c>
      <c r="I273" s="14">
        <v>650</v>
      </c>
      <c r="J273" s="14">
        <v>1383</v>
      </c>
      <c r="K273" s="14">
        <v>0</v>
      </c>
      <c r="L273" s="14">
        <v>285</v>
      </c>
      <c r="M273" s="14">
        <f>C273-SUM(D273:L273)</f>
        <v>4961.8167272704268</v>
      </c>
      <c r="P273" s="49">
        <f>D274/('Parc électrique'!$C$22+'Parc électrique'!$C$23)</f>
        <v>0.12109375</v>
      </c>
      <c r="Q273" s="49">
        <f t="shared" si="20"/>
        <v>0.11803501449399854</v>
      </c>
      <c r="R273" s="49">
        <f t="shared" si="21"/>
        <v>0.15718682897081587</v>
      </c>
    </row>
    <row r="274" spans="1:18" x14ac:dyDescent="0.3">
      <c r="A274" s="35">
        <f t="shared" si="19"/>
        <v>44027</v>
      </c>
      <c r="B274" s="36">
        <v>0.29166666666666669</v>
      </c>
      <c r="C274">
        <v>8581</v>
      </c>
      <c r="D274">
        <v>775</v>
      </c>
      <c r="E274" s="49">
        <f t="shared" si="22"/>
        <v>0.11803501449399854</v>
      </c>
      <c r="F274" s="49">
        <f t="shared" si="23"/>
        <v>0.15718682897081587</v>
      </c>
      <c r="G274">
        <v>148</v>
      </c>
      <c r="H274" s="51">
        <f>G274/'Parc électrique'!$C$24</f>
        <v>4.9333333333333333E-2</v>
      </c>
      <c r="I274" s="14">
        <v>650</v>
      </c>
      <c r="J274" s="14">
        <v>1737</v>
      </c>
      <c r="K274" s="14">
        <v>0</v>
      </c>
      <c r="L274" s="14">
        <v>309</v>
      </c>
      <c r="M274" s="14">
        <f>C274-SUM(D274:L274)</f>
        <v>4961.6754448232023</v>
      </c>
      <c r="P274" s="49">
        <f>D275/('Parc électrique'!$C$22+'Parc électrique'!$C$23)</f>
        <v>0.12343750000000001</v>
      </c>
      <c r="Q274" s="49">
        <f t="shared" si="20"/>
        <v>0.12031956316162433</v>
      </c>
      <c r="R274" s="49">
        <f t="shared" si="21"/>
        <v>0.16022915469283167</v>
      </c>
    </row>
    <row r="275" spans="1:18" x14ac:dyDescent="0.3">
      <c r="A275" s="35">
        <f t="shared" si="19"/>
        <v>44027</v>
      </c>
      <c r="B275" s="36">
        <v>0.33333333333333331</v>
      </c>
      <c r="C275">
        <v>9227</v>
      </c>
      <c r="D275">
        <v>790</v>
      </c>
      <c r="E275" s="49">
        <f t="shared" si="22"/>
        <v>0.12031956316162433</v>
      </c>
      <c r="F275" s="49">
        <f t="shared" si="23"/>
        <v>0.16022915469283167</v>
      </c>
      <c r="G275">
        <v>477</v>
      </c>
      <c r="H275" s="51">
        <f>G275/'Parc électrique'!$C$24</f>
        <v>0.159</v>
      </c>
      <c r="I275" s="14">
        <v>650</v>
      </c>
      <c r="J275" s="14">
        <v>2032</v>
      </c>
      <c r="K275" s="14">
        <v>0</v>
      </c>
      <c r="L275" s="14">
        <v>316</v>
      </c>
      <c r="M275" s="14">
        <f>C275-SUM(D275:L275)</f>
        <v>4961.5604512821456</v>
      </c>
      <c r="P275" s="49">
        <f>D276/('Parc électrique'!$C$22+'Parc électrique'!$C$23)</f>
        <v>0.13250000000000001</v>
      </c>
      <c r="Q275" s="49">
        <f t="shared" si="20"/>
        <v>0.12915315134311067</v>
      </c>
      <c r="R275" s="49">
        <f t="shared" si="21"/>
        <v>0.17199281415129272</v>
      </c>
    </row>
    <row r="276" spans="1:18" x14ac:dyDescent="0.3">
      <c r="A276" s="35">
        <f t="shared" si="19"/>
        <v>44027</v>
      </c>
      <c r="B276" s="36">
        <v>0.375</v>
      </c>
      <c r="C276">
        <v>9666</v>
      </c>
      <c r="D276">
        <v>848</v>
      </c>
      <c r="E276" s="49">
        <f t="shared" si="22"/>
        <v>0.12915315134311067</v>
      </c>
      <c r="F276" s="49">
        <f t="shared" si="23"/>
        <v>0.17199281415129272</v>
      </c>
      <c r="G276">
        <v>817</v>
      </c>
      <c r="H276" s="51">
        <f>G276/'Parc électrique'!$C$24</f>
        <v>0.27233333333333332</v>
      </c>
      <c r="I276" s="14">
        <v>650</v>
      </c>
      <c r="J276" s="14">
        <v>133</v>
      </c>
      <c r="K276" s="14">
        <v>0</v>
      </c>
      <c r="L276" s="14">
        <v>314</v>
      </c>
      <c r="M276" s="14">
        <f>C276-SUM(D276:L276)</f>
        <v>6903.4265207011722</v>
      </c>
      <c r="P276" s="49">
        <f>D277/('Parc électrique'!$C$22+'Parc électrique'!$C$23)</f>
        <v>0.1525</v>
      </c>
      <c r="Q276" s="49">
        <f t="shared" si="20"/>
        <v>0.14864796664018398</v>
      </c>
      <c r="R276" s="49">
        <f t="shared" si="21"/>
        <v>0.19795399364582747</v>
      </c>
    </row>
    <row r="277" spans="1:18" x14ac:dyDescent="0.3">
      <c r="A277" s="35">
        <f t="shared" si="19"/>
        <v>44027</v>
      </c>
      <c r="B277" s="36">
        <v>0.41666666666666669</v>
      </c>
      <c r="C277">
        <v>9927</v>
      </c>
      <c r="D277">
        <v>976</v>
      </c>
      <c r="E277" s="49">
        <f t="shared" si="22"/>
        <v>0.14864796664018398</v>
      </c>
      <c r="F277" s="49">
        <f t="shared" si="23"/>
        <v>0.19795399364582747</v>
      </c>
      <c r="G277">
        <v>1156</v>
      </c>
      <c r="H277" s="51">
        <f>G277/'Parc électrique'!$C$24</f>
        <v>0.38533333333333336</v>
      </c>
      <c r="I277" s="14">
        <v>650</v>
      </c>
      <c r="J277" s="14">
        <v>1711</v>
      </c>
      <c r="K277" s="14">
        <v>0</v>
      </c>
      <c r="L277" s="14">
        <v>312</v>
      </c>
      <c r="M277" s="14">
        <f>C277-SUM(D277:L277)</f>
        <v>5121.2680647063808</v>
      </c>
      <c r="P277" s="49">
        <f>D278/('Parc électrique'!$C$22+'Parc électrique'!$C$23)</f>
        <v>0.14749999999999999</v>
      </c>
      <c r="Q277" s="49">
        <f t="shared" si="20"/>
        <v>0.14377426281591565</v>
      </c>
      <c r="R277" s="49">
        <f t="shared" si="21"/>
        <v>0.19146369877219377</v>
      </c>
    </row>
    <row r="278" spans="1:18" x14ac:dyDescent="0.3">
      <c r="A278" s="35">
        <f t="shared" si="19"/>
        <v>44027</v>
      </c>
      <c r="B278" s="36">
        <v>0.45833333333333331</v>
      </c>
      <c r="C278">
        <v>10155</v>
      </c>
      <c r="D278">
        <v>944</v>
      </c>
      <c r="E278" s="49">
        <f t="shared" si="22"/>
        <v>0.14377426281591565</v>
      </c>
      <c r="F278" s="49">
        <f t="shared" si="23"/>
        <v>0.19146369877219377</v>
      </c>
      <c r="G278">
        <v>1336</v>
      </c>
      <c r="H278" s="51">
        <f>G278/'Parc électrique'!$C$24</f>
        <v>0.44533333333333336</v>
      </c>
      <c r="I278" s="14">
        <v>650</v>
      </c>
      <c r="J278" s="14">
        <v>1792</v>
      </c>
      <c r="K278" s="14">
        <v>0</v>
      </c>
      <c r="L278" s="14">
        <v>311</v>
      </c>
      <c r="M278" s="14">
        <f>C278-SUM(D278:L278)</f>
        <v>5121.2194287050788</v>
      </c>
      <c r="P278" s="49">
        <f>D279/('Parc électrique'!$C$22+'Parc électrique'!$C$23)</f>
        <v>0.16171874999999999</v>
      </c>
      <c r="Q278" s="49">
        <f t="shared" si="20"/>
        <v>0.15763385806617869</v>
      </c>
      <c r="R278" s="49">
        <f t="shared" si="21"/>
        <v>0.20992047481908957</v>
      </c>
    </row>
    <row r="279" spans="1:18" x14ac:dyDescent="0.3">
      <c r="A279" s="35">
        <f t="shared" si="19"/>
        <v>44027</v>
      </c>
      <c r="B279" s="36">
        <v>0.5</v>
      </c>
      <c r="C279">
        <v>10231</v>
      </c>
      <c r="D279">
        <v>1035</v>
      </c>
      <c r="E279" s="49">
        <f t="shared" si="22"/>
        <v>0.15763385806617869</v>
      </c>
      <c r="F279" s="49">
        <f t="shared" si="23"/>
        <v>0.20992047481908957</v>
      </c>
      <c r="G279">
        <v>1391</v>
      </c>
      <c r="H279" s="51">
        <f>G279/'Parc électrique'!$C$24</f>
        <v>0.46366666666666667</v>
      </c>
      <c r="I279" s="14">
        <v>650</v>
      </c>
      <c r="J279" s="14">
        <v>1727</v>
      </c>
      <c r="K279" s="14">
        <v>0</v>
      </c>
      <c r="L279" s="14">
        <v>306</v>
      </c>
      <c r="M279" s="14">
        <f>C279-SUM(D279:L279)</f>
        <v>5121.168779000448</v>
      </c>
      <c r="P279" s="49">
        <f>D280/('Parc électrique'!$C$22+'Parc électrique'!$C$23)</f>
        <v>0.18281249999999999</v>
      </c>
      <c r="Q279" s="49">
        <f t="shared" si="20"/>
        <v>0.1781947960748107</v>
      </c>
      <c r="R279" s="49">
        <f t="shared" si="21"/>
        <v>0.23730140631723171</v>
      </c>
    </row>
    <row r="280" spans="1:18" x14ac:dyDescent="0.3">
      <c r="A280" s="35">
        <f t="shared" si="19"/>
        <v>44027</v>
      </c>
      <c r="B280" s="36">
        <v>0.54166666666666663</v>
      </c>
      <c r="C280">
        <v>10114</v>
      </c>
      <c r="D280">
        <v>1170</v>
      </c>
      <c r="E280" s="49">
        <f t="shared" si="22"/>
        <v>0.1781947960748107</v>
      </c>
      <c r="F280" s="49">
        <f t="shared" si="23"/>
        <v>0.23730140631723171</v>
      </c>
      <c r="G280">
        <v>1468</v>
      </c>
      <c r="H280" s="51">
        <f>G280/'Parc électrique'!$C$24</f>
        <v>0.48933333333333334</v>
      </c>
      <c r="I280" s="14">
        <v>650</v>
      </c>
      <c r="J280" s="14">
        <v>1402</v>
      </c>
      <c r="K280" s="14">
        <v>0</v>
      </c>
      <c r="L280" s="14">
        <v>302</v>
      </c>
      <c r="M280" s="14">
        <f>C280-SUM(D280:L280)</f>
        <v>5121.0951704642739</v>
      </c>
      <c r="P280" s="49">
        <f>D281/('Parc électrique'!$C$22+'Parc électrique'!$C$23)</f>
        <v>0.21249999999999999</v>
      </c>
      <c r="Q280" s="49">
        <f t="shared" si="20"/>
        <v>0.20713241253140391</v>
      </c>
      <c r="R280" s="49">
        <f t="shared" si="21"/>
        <v>0.27583753212943174</v>
      </c>
    </row>
    <row r="281" spans="1:18" x14ac:dyDescent="0.3">
      <c r="A281" s="35">
        <f t="shared" si="19"/>
        <v>44027</v>
      </c>
      <c r="B281" s="36">
        <v>0.58333333333333337</v>
      </c>
      <c r="C281">
        <v>10097</v>
      </c>
      <c r="D281">
        <v>1360</v>
      </c>
      <c r="E281" s="49">
        <f t="shared" si="22"/>
        <v>0.20713241253140391</v>
      </c>
      <c r="F281" s="49">
        <f t="shared" si="23"/>
        <v>0.27583753212943174</v>
      </c>
      <c r="G281">
        <v>1624</v>
      </c>
      <c r="H281" s="51">
        <f>G281/'Parc électrique'!$C$24</f>
        <v>0.54133333333333333</v>
      </c>
      <c r="I281" s="14">
        <v>650</v>
      </c>
      <c r="J281" s="14">
        <v>1360</v>
      </c>
      <c r="K281" s="14">
        <v>0</v>
      </c>
      <c r="L281" s="14">
        <v>301</v>
      </c>
      <c r="M281" s="14">
        <f>C281-SUM(D281:L281)</f>
        <v>4800.9756967220055</v>
      </c>
      <c r="P281" s="49">
        <f>D282/('Parc électrique'!$C$22+'Parc électrique'!$C$23)</f>
        <v>0.23265625000000001</v>
      </c>
      <c r="Q281" s="49">
        <f t="shared" si="20"/>
        <v>0.22677953107298562</v>
      </c>
      <c r="R281" s="49">
        <f t="shared" si="21"/>
        <v>0.30200153333876756</v>
      </c>
    </row>
    <row r="282" spans="1:18" x14ac:dyDescent="0.3">
      <c r="A282" s="35">
        <f t="shared" si="19"/>
        <v>44027</v>
      </c>
      <c r="B282" s="36">
        <v>0.625</v>
      </c>
      <c r="C282">
        <v>9859</v>
      </c>
      <c r="D282">
        <v>1489</v>
      </c>
      <c r="E282" s="49">
        <f t="shared" si="22"/>
        <v>0.22677953107298562</v>
      </c>
      <c r="F282" s="49">
        <f t="shared" si="23"/>
        <v>0.30200153333876756</v>
      </c>
      <c r="G282">
        <v>1572</v>
      </c>
      <c r="H282" s="51">
        <f>G282/'Parc électrique'!$C$24</f>
        <v>0.52400000000000002</v>
      </c>
      <c r="I282" s="14">
        <v>650</v>
      </c>
      <c r="J282" s="14">
        <v>1044</v>
      </c>
      <c r="K282" s="14">
        <v>0</v>
      </c>
      <c r="L282" s="14">
        <v>302</v>
      </c>
      <c r="M282" s="14">
        <f>C282-SUM(D282:L282)</f>
        <v>4800.9472189355884</v>
      </c>
      <c r="P282" s="49">
        <f>D283/('Parc électrique'!$C$22+'Parc électrique'!$C$23)</f>
        <v>0.2290625</v>
      </c>
      <c r="Q282" s="49">
        <f t="shared" si="20"/>
        <v>0.22327655644929273</v>
      </c>
      <c r="R282" s="49">
        <f t="shared" si="21"/>
        <v>0.29733663389834331</v>
      </c>
    </row>
    <row r="283" spans="1:18" x14ac:dyDescent="0.3">
      <c r="A283" s="35">
        <f t="shared" si="19"/>
        <v>44027</v>
      </c>
      <c r="B283" s="36">
        <v>0.66666666666666663</v>
      </c>
      <c r="C283">
        <v>9642</v>
      </c>
      <c r="D283">
        <v>1466</v>
      </c>
      <c r="E283" s="49">
        <f t="shared" si="22"/>
        <v>0.22327655644929273</v>
      </c>
      <c r="F283" s="49">
        <f t="shared" si="23"/>
        <v>0.29733663389834331</v>
      </c>
      <c r="G283">
        <v>1500</v>
      </c>
      <c r="H283" s="51">
        <f>G283/'Parc électrique'!$C$24</f>
        <v>0.5</v>
      </c>
      <c r="I283" s="14">
        <v>650</v>
      </c>
      <c r="J283" s="14">
        <v>925</v>
      </c>
      <c r="K283" s="14">
        <v>0</v>
      </c>
      <c r="L283" s="14">
        <v>299</v>
      </c>
      <c r="M283" s="14">
        <f>C283-SUM(D283:L283)</f>
        <v>4800.9793868096522</v>
      </c>
      <c r="P283" s="49">
        <f>D284/('Parc électrique'!$C$22+'Parc électrique'!$C$23)</f>
        <v>0.23828125</v>
      </c>
      <c r="Q283" s="49">
        <f t="shared" si="20"/>
        <v>0.23226244787528746</v>
      </c>
      <c r="R283" s="49">
        <f t="shared" si="21"/>
        <v>0.30930311507160541</v>
      </c>
    </row>
    <row r="284" spans="1:18" x14ac:dyDescent="0.3">
      <c r="A284" s="35">
        <f t="shared" ref="A284:A347" si="24">A260+1</f>
        <v>44027</v>
      </c>
      <c r="B284" s="36">
        <v>0.70833333333333337</v>
      </c>
      <c r="C284">
        <v>9460</v>
      </c>
      <c r="D284">
        <v>1525</v>
      </c>
      <c r="E284" s="49">
        <f t="shared" si="22"/>
        <v>0.23226244787528746</v>
      </c>
      <c r="F284" s="49">
        <f t="shared" si="23"/>
        <v>0.30930311507160541</v>
      </c>
      <c r="G284">
        <v>1209</v>
      </c>
      <c r="H284" s="51">
        <f>G284/'Parc électrique'!$C$24</f>
        <v>0.40300000000000002</v>
      </c>
      <c r="I284" s="14">
        <v>650</v>
      </c>
      <c r="J284" s="14">
        <v>979</v>
      </c>
      <c r="K284" s="14">
        <v>0</v>
      </c>
      <c r="L284" s="14">
        <v>295</v>
      </c>
      <c r="M284" s="14">
        <f>C284-SUM(D284:L284)</f>
        <v>4801.0554344370539</v>
      </c>
      <c r="P284" s="49">
        <f>D285/('Parc électrique'!$C$22+'Parc électrique'!$C$23)</f>
        <v>0.22265625</v>
      </c>
      <c r="Q284" s="49">
        <f t="shared" si="20"/>
        <v>0.21703212342444894</v>
      </c>
      <c r="R284" s="49">
        <f t="shared" si="21"/>
        <v>0.28902094359150016</v>
      </c>
    </row>
    <row r="285" spans="1:18" x14ac:dyDescent="0.3">
      <c r="A285" s="35">
        <f t="shared" si="24"/>
        <v>44027</v>
      </c>
      <c r="B285" s="36">
        <v>0.75</v>
      </c>
      <c r="C285">
        <v>9509</v>
      </c>
      <c r="D285">
        <v>1425</v>
      </c>
      <c r="E285" s="49">
        <f t="shared" si="22"/>
        <v>0.21703212342444894</v>
      </c>
      <c r="F285" s="49">
        <f t="shared" si="23"/>
        <v>0.28902094359150016</v>
      </c>
      <c r="G285">
        <v>822</v>
      </c>
      <c r="H285" s="51">
        <f>G285/'Parc électrique'!$C$24</f>
        <v>0.27400000000000002</v>
      </c>
      <c r="I285" s="14">
        <v>650</v>
      </c>
      <c r="J285" s="14">
        <v>1519</v>
      </c>
      <c r="K285" s="14">
        <v>0</v>
      </c>
      <c r="L285" s="14">
        <v>291</v>
      </c>
      <c r="M285" s="14">
        <f>C285-SUM(D285:L285)</f>
        <v>4801.2199469329844</v>
      </c>
      <c r="P285" s="49">
        <f>D286/('Parc électrique'!$C$22+'Parc électrique'!$C$23)</f>
        <v>0.28968749999999999</v>
      </c>
      <c r="Q285" s="49">
        <f t="shared" si="20"/>
        <v>0.28237021531854617</v>
      </c>
      <c r="R285" s="49">
        <f t="shared" si="21"/>
        <v>0.37603145924115172</v>
      </c>
    </row>
    <row r="286" spans="1:18" x14ac:dyDescent="0.3">
      <c r="A286" s="35">
        <f t="shared" si="24"/>
        <v>44027</v>
      </c>
      <c r="B286" s="36">
        <v>0.79166666666666663</v>
      </c>
      <c r="C286">
        <v>9374</v>
      </c>
      <c r="D286">
        <v>1854</v>
      </c>
      <c r="E286" s="49">
        <f t="shared" si="22"/>
        <v>0.28237021531854617</v>
      </c>
      <c r="F286" s="49">
        <f t="shared" si="23"/>
        <v>0.37603145924115172</v>
      </c>
      <c r="G286">
        <v>445</v>
      </c>
      <c r="H286" s="51">
        <f>G286/'Parc électrique'!$C$24</f>
        <v>0.14833333333333334</v>
      </c>
      <c r="I286" s="14">
        <v>650</v>
      </c>
      <c r="J286" s="14">
        <v>1190</v>
      </c>
      <c r="K286" s="14">
        <v>0</v>
      </c>
      <c r="L286" s="14">
        <v>273</v>
      </c>
      <c r="M286" s="14">
        <f>C286-SUM(D286:L286)</f>
        <v>4961.1932649921073</v>
      </c>
      <c r="P286" s="49">
        <f>D287/('Parc électrique'!$C$22+'Parc électrique'!$C$23)</f>
        <v>0.30015625000000001</v>
      </c>
      <c r="Q286" s="49">
        <f t="shared" si="20"/>
        <v>0.29257453270060801</v>
      </c>
      <c r="R286" s="49">
        <f t="shared" si="21"/>
        <v>0.38962051413282234</v>
      </c>
    </row>
    <row r="287" spans="1:18" x14ac:dyDescent="0.3">
      <c r="A287" s="35">
        <f t="shared" si="24"/>
        <v>44027</v>
      </c>
      <c r="B287" s="36">
        <v>0.83333333333333337</v>
      </c>
      <c r="C287">
        <v>8831</v>
      </c>
      <c r="D287">
        <v>1921</v>
      </c>
      <c r="E287" s="49">
        <f t="shared" si="22"/>
        <v>0.29257453270060801</v>
      </c>
      <c r="F287" s="49">
        <f t="shared" si="23"/>
        <v>0.38962051413282234</v>
      </c>
      <c r="G287">
        <v>133</v>
      </c>
      <c r="H287" s="51">
        <f>G287/'Parc électrique'!$C$24</f>
        <v>4.4333333333333336E-2</v>
      </c>
      <c r="I287" s="14">
        <v>650</v>
      </c>
      <c r="J287" s="14">
        <v>905</v>
      </c>
      <c r="K287" s="14">
        <v>0</v>
      </c>
      <c r="L287" s="14">
        <v>260</v>
      </c>
      <c r="M287" s="14">
        <f>C287-SUM(D287:L287)</f>
        <v>4961.2734716198338</v>
      </c>
      <c r="P287" s="49">
        <f>D288/('Parc électrique'!$C$22+'Parc électrique'!$C$23)</f>
        <v>0.27390625000000002</v>
      </c>
      <c r="Q287" s="49">
        <f t="shared" si="20"/>
        <v>0.2669875876231993</v>
      </c>
      <c r="R287" s="49">
        <f t="shared" si="21"/>
        <v>0.35554646604624546</v>
      </c>
    </row>
    <row r="288" spans="1:18" x14ac:dyDescent="0.3">
      <c r="A288" s="35">
        <f t="shared" si="24"/>
        <v>44027</v>
      </c>
      <c r="B288" s="36">
        <v>0.875</v>
      </c>
      <c r="C288">
        <v>8498</v>
      </c>
      <c r="D288">
        <v>1753</v>
      </c>
      <c r="E288" s="49">
        <f t="shared" si="22"/>
        <v>0.2669875876231993</v>
      </c>
      <c r="F288" s="49">
        <f t="shared" si="23"/>
        <v>0.35554646604624546</v>
      </c>
      <c r="G288">
        <v>14</v>
      </c>
      <c r="H288" s="51">
        <f>G288/'Parc électrique'!$C$24</f>
        <v>4.6666666666666671E-3</v>
      </c>
      <c r="I288" s="14">
        <v>650</v>
      </c>
      <c r="J288" s="14">
        <v>0</v>
      </c>
      <c r="K288" s="14">
        <v>0</v>
      </c>
      <c r="L288" s="14">
        <v>253</v>
      </c>
      <c r="M288" s="14">
        <f>C288-SUM(D288:L288)</f>
        <v>5827.3727992796639</v>
      </c>
      <c r="P288" s="49">
        <f>D289/('Parc électrique'!$C$22+'Parc électrique'!$C$23)</f>
        <v>0.265625</v>
      </c>
      <c r="Q288" s="49">
        <f t="shared" si="20"/>
        <v>0.25891551566425491</v>
      </c>
      <c r="R288" s="49">
        <f t="shared" si="21"/>
        <v>0.34479691516178967</v>
      </c>
    </row>
    <row r="289" spans="1:18" x14ac:dyDescent="0.3">
      <c r="A289" s="35">
        <f t="shared" si="24"/>
        <v>44027</v>
      </c>
      <c r="B289" s="36">
        <v>0.91666666666666663</v>
      </c>
      <c r="C289">
        <v>8940</v>
      </c>
      <c r="D289">
        <v>1700</v>
      </c>
      <c r="E289" s="49">
        <f t="shared" si="22"/>
        <v>0.25891551566425491</v>
      </c>
      <c r="F289" s="49">
        <f t="shared" si="23"/>
        <v>0.34479691516178967</v>
      </c>
      <c r="G289">
        <v>0</v>
      </c>
      <c r="H289" s="51">
        <f>G289/'Parc électrique'!$C$24</f>
        <v>0</v>
      </c>
      <c r="I289" s="14">
        <v>650</v>
      </c>
      <c r="J289" s="14">
        <v>1378</v>
      </c>
      <c r="K289" s="14">
        <v>0</v>
      </c>
      <c r="L289" s="14">
        <v>250</v>
      </c>
      <c r="M289" s="14">
        <f>C289-SUM(D289:L289)</f>
        <v>4961.3962875691741</v>
      </c>
      <c r="P289" s="49">
        <f>D290/('Parc électrique'!$C$22+'Parc électrique'!$C$23)</f>
        <v>0.24296875000000001</v>
      </c>
      <c r="Q289" s="49">
        <f t="shared" si="20"/>
        <v>0.23683154521053901</v>
      </c>
      <c r="R289" s="49">
        <f t="shared" si="21"/>
        <v>0.31538776651563699</v>
      </c>
    </row>
    <row r="290" spans="1:18" x14ac:dyDescent="0.3">
      <c r="A290" s="35">
        <f t="shared" si="24"/>
        <v>44027</v>
      </c>
      <c r="B290" s="36">
        <v>0.95833333333333337</v>
      </c>
      <c r="C290">
        <v>8926</v>
      </c>
      <c r="D290">
        <v>1555</v>
      </c>
      <c r="E290" s="49">
        <f t="shared" si="22"/>
        <v>0.23683154521053901</v>
      </c>
      <c r="F290" s="49">
        <f t="shared" si="23"/>
        <v>0.31538776651563699</v>
      </c>
      <c r="G290">
        <v>0</v>
      </c>
      <c r="H290" s="51">
        <f>G290/'Parc électrique'!$C$24</f>
        <v>0</v>
      </c>
      <c r="I290" s="14">
        <v>650</v>
      </c>
      <c r="J290" s="14">
        <v>1520</v>
      </c>
      <c r="K290" s="14">
        <v>0</v>
      </c>
      <c r="L290" s="14">
        <v>239</v>
      </c>
      <c r="M290" s="14">
        <f>C290-SUM(D290:L290)</f>
        <v>4961.4477806882733</v>
      </c>
      <c r="P290" s="49">
        <f>D291/('Parc électrique'!$C$22+'Parc électrique'!$C$23)</f>
        <v>0.24031250000000001</v>
      </c>
      <c r="Q290" s="49">
        <f t="shared" si="20"/>
        <v>0.23424239005389649</v>
      </c>
      <c r="R290" s="49">
        <f t="shared" si="21"/>
        <v>0.31193979736401911</v>
      </c>
    </row>
    <row r="291" spans="1:18" x14ac:dyDescent="0.3">
      <c r="A291" s="35">
        <f t="shared" si="24"/>
        <v>44028</v>
      </c>
      <c r="B291" s="36">
        <v>0</v>
      </c>
      <c r="C291">
        <v>8023</v>
      </c>
      <c r="D291">
        <v>1538</v>
      </c>
      <c r="E291" s="49">
        <f t="shared" si="22"/>
        <v>0.23424239005389649</v>
      </c>
      <c r="F291" s="49">
        <f t="shared" si="23"/>
        <v>0.31193979736401911</v>
      </c>
      <c r="G291">
        <v>0</v>
      </c>
      <c r="H291" s="51">
        <f>G291/'Parc électrique'!$C$24</f>
        <v>0</v>
      </c>
      <c r="I291" s="14">
        <v>650</v>
      </c>
      <c r="J291" s="14">
        <v>0</v>
      </c>
      <c r="K291" s="14">
        <v>793</v>
      </c>
      <c r="L291" s="14">
        <v>240</v>
      </c>
      <c r="M291" s="14">
        <f>C291-SUM(D291:L291)</f>
        <v>4801.4538178125822</v>
      </c>
      <c r="P291" s="49">
        <f>D292/('Parc électrique'!$C$22+'Parc électrique'!$C$23)</f>
        <v>0.2096875</v>
      </c>
      <c r="Q291" s="49">
        <f t="shared" si="20"/>
        <v>0.20439095413025296</v>
      </c>
      <c r="R291" s="49">
        <f t="shared" si="21"/>
        <v>0.27218674126301279</v>
      </c>
    </row>
    <row r="292" spans="1:18" x14ac:dyDescent="0.3">
      <c r="A292" s="35">
        <f t="shared" si="24"/>
        <v>44028</v>
      </c>
      <c r="B292" s="36">
        <v>4.1666666666666664E-2</v>
      </c>
      <c r="C292">
        <v>7530</v>
      </c>
      <c r="D292">
        <v>1342</v>
      </c>
      <c r="E292" s="49">
        <f t="shared" si="22"/>
        <v>0.20439095413025296</v>
      </c>
      <c r="F292" s="49">
        <f t="shared" si="23"/>
        <v>0.27218674126301279</v>
      </c>
      <c r="G292">
        <v>0</v>
      </c>
      <c r="H292" s="51">
        <f>G292/'Parc électrique'!$C$24</f>
        <v>0</v>
      </c>
      <c r="I292" s="14">
        <v>650</v>
      </c>
      <c r="J292" s="14">
        <v>0</v>
      </c>
      <c r="K292" s="14">
        <v>497</v>
      </c>
      <c r="L292" s="14">
        <v>239</v>
      </c>
      <c r="M292" s="14">
        <f>C292-SUM(D292:L292)</f>
        <v>4801.5234223046064</v>
      </c>
      <c r="P292" s="49">
        <f>D293/('Parc électrique'!$C$22+'Parc électrique'!$C$23)</f>
        <v>0.19968749999999999</v>
      </c>
      <c r="Q292" s="49">
        <f t="shared" si="20"/>
        <v>0.19464354648171631</v>
      </c>
      <c r="R292" s="49">
        <f t="shared" si="21"/>
        <v>0.25920615151574539</v>
      </c>
    </row>
    <row r="293" spans="1:18" x14ac:dyDescent="0.3">
      <c r="A293" s="35">
        <f t="shared" si="24"/>
        <v>44028</v>
      </c>
      <c r="B293" s="36">
        <v>8.3333333333333329E-2</v>
      </c>
      <c r="C293">
        <v>7178</v>
      </c>
      <c r="D293">
        <v>1278</v>
      </c>
      <c r="E293" s="49">
        <f t="shared" si="22"/>
        <v>0.19464354648171631</v>
      </c>
      <c r="F293" s="49">
        <f t="shared" si="23"/>
        <v>0.25920615151574539</v>
      </c>
      <c r="G293">
        <v>0</v>
      </c>
      <c r="H293" s="51">
        <f>G293/'Parc électrique'!$C$24</f>
        <v>0</v>
      </c>
      <c r="I293" s="14">
        <v>650</v>
      </c>
      <c r="J293" s="14">
        <v>0</v>
      </c>
      <c r="K293" s="14">
        <v>213</v>
      </c>
      <c r="L293" s="14">
        <v>235</v>
      </c>
      <c r="M293" s="14">
        <f>C293-SUM(D293:L293)</f>
        <v>4801.5461503020024</v>
      </c>
      <c r="P293" s="49">
        <f>D294/('Parc électrique'!$C$22+'Parc électrique'!$C$23)</f>
        <v>0.18515624999999999</v>
      </c>
      <c r="Q293" s="49">
        <f t="shared" si="20"/>
        <v>0.18047934474243649</v>
      </c>
      <c r="R293" s="49">
        <f t="shared" si="21"/>
        <v>0.2403437320392475</v>
      </c>
    </row>
    <row r="294" spans="1:18" x14ac:dyDescent="0.3">
      <c r="A294" s="35">
        <f t="shared" si="24"/>
        <v>44028</v>
      </c>
      <c r="B294" s="36">
        <v>0.125</v>
      </c>
      <c r="C294">
        <v>6774</v>
      </c>
      <c r="D294">
        <v>1185</v>
      </c>
      <c r="E294" s="49">
        <f t="shared" si="22"/>
        <v>0.18047934474243649</v>
      </c>
      <c r="F294" s="49">
        <f t="shared" si="23"/>
        <v>0.2403437320392475</v>
      </c>
      <c r="G294">
        <v>0</v>
      </c>
      <c r="H294" s="51">
        <f>G294/'Parc électrique'!$C$24</f>
        <v>0</v>
      </c>
      <c r="I294" s="14">
        <v>650</v>
      </c>
      <c r="J294" s="14">
        <v>0</v>
      </c>
      <c r="K294" s="14">
        <v>-98</v>
      </c>
      <c r="L294" s="14">
        <v>235</v>
      </c>
      <c r="M294" s="14">
        <f>C294-SUM(D294:L294)</f>
        <v>4801.5791769232183</v>
      </c>
      <c r="P294" s="49">
        <f>D295/('Parc électrique'!$C$22+'Parc électrique'!$C$23)</f>
        <v>0.18437500000000001</v>
      </c>
      <c r="Q294" s="49">
        <f t="shared" si="20"/>
        <v>0.17971782851989457</v>
      </c>
      <c r="R294" s="49">
        <f t="shared" si="21"/>
        <v>0.23932962346524222</v>
      </c>
    </row>
    <row r="295" spans="1:18" x14ac:dyDescent="0.3">
      <c r="A295" s="35">
        <f t="shared" si="24"/>
        <v>44028</v>
      </c>
      <c r="B295" s="36">
        <v>0.16666666666666666</v>
      </c>
      <c r="C295">
        <v>6620</v>
      </c>
      <c r="D295">
        <v>1180</v>
      </c>
      <c r="E295" s="49">
        <f t="shared" si="22"/>
        <v>0.17971782851989457</v>
      </c>
      <c r="F295" s="49">
        <f t="shared" si="23"/>
        <v>0.23932962346524222</v>
      </c>
      <c r="G295">
        <v>0</v>
      </c>
      <c r="H295" s="51">
        <f>G295/'Parc électrique'!$C$24</f>
        <v>0</v>
      </c>
      <c r="I295" s="14">
        <v>650</v>
      </c>
      <c r="J295" s="14">
        <v>0</v>
      </c>
      <c r="K295" s="14">
        <v>-252</v>
      </c>
      <c r="L295" s="14">
        <v>240</v>
      </c>
      <c r="M295" s="14">
        <f>C295-SUM(D295:L295)</f>
        <v>4801.5809525480145</v>
      </c>
      <c r="P295" s="49">
        <f>D296/('Parc électrique'!$C$22+'Parc électrique'!$C$23)</f>
        <v>0.18140624999999999</v>
      </c>
      <c r="Q295" s="49">
        <f t="shared" si="20"/>
        <v>0.17682406687423524</v>
      </c>
      <c r="R295" s="49">
        <f t="shared" si="21"/>
        <v>0.23547601088402223</v>
      </c>
    </row>
    <row r="296" spans="1:18" x14ac:dyDescent="0.3">
      <c r="A296" s="35">
        <f t="shared" si="24"/>
        <v>44028</v>
      </c>
      <c r="B296" s="36">
        <v>0.20833333333333334</v>
      </c>
      <c r="C296">
        <v>6704</v>
      </c>
      <c r="D296">
        <v>1161</v>
      </c>
      <c r="E296" s="49">
        <f t="shared" si="22"/>
        <v>0.17682406687423524</v>
      </c>
      <c r="F296" s="49">
        <f t="shared" si="23"/>
        <v>0.23547601088402223</v>
      </c>
      <c r="G296">
        <v>0</v>
      </c>
      <c r="H296" s="51">
        <f>G296/'Parc électrique'!$C$24</f>
        <v>0</v>
      </c>
      <c r="I296" s="14">
        <v>650</v>
      </c>
      <c r="J296" s="14">
        <v>0</v>
      </c>
      <c r="K296" s="14">
        <v>-160</v>
      </c>
      <c r="L296" s="14">
        <v>251</v>
      </c>
      <c r="M296" s="14">
        <f>C296-SUM(D296:L296)</f>
        <v>4801.5876999222419</v>
      </c>
      <c r="P296" s="49">
        <f>D297/('Parc électrique'!$C$22+'Parc électrique'!$C$23)</f>
        <v>0.18281249999999999</v>
      </c>
      <c r="Q296" s="49">
        <f t="shared" si="20"/>
        <v>0.1781947960748107</v>
      </c>
      <c r="R296" s="49">
        <f t="shared" si="21"/>
        <v>0.23730140631723171</v>
      </c>
    </row>
    <row r="297" spans="1:18" x14ac:dyDescent="0.3">
      <c r="A297" s="35">
        <f t="shared" si="24"/>
        <v>44028</v>
      </c>
      <c r="B297" s="36">
        <v>0.25</v>
      </c>
      <c r="C297">
        <v>6847</v>
      </c>
      <c r="D297">
        <v>1170</v>
      </c>
      <c r="E297" s="49">
        <f t="shared" si="22"/>
        <v>0.1781947960748107</v>
      </c>
      <c r="F297" s="49">
        <f t="shared" si="23"/>
        <v>0.23730140631723171</v>
      </c>
      <c r="G297">
        <v>21</v>
      </c>
      <c r="H297" s="51">
        <f>G297/'Parc électrique'!$C$24</f>
        <v>7.0000000000000001E-3</v>
      </c>
      <c r="I297" s="14">
        <v>650</v>
      </c>
      <c r="J297" s="14">
        <v>0</v>
      </c>
      <c r="K297" s="14">
        <v>-83</v>
      </c>
      <c r="L297" s="14">
        <v>287</v>
      </c>
      <c r="M297" s="14">
        <f>C297-SUM(D297:L297)</f>
        <v>4801.5775037976073</v>
      </c>
      <c r="P297" s="49">
        <f>D298/('Parc électrique'!$C$22+'Parc électrique'!$C$23)</f>
        <v>0.18734375</v>
      </c>
      <c r="Q297" s="49">
        <f t="shared" si="20"/>
        <v>0.18261159016555387</v>
      </c>
      <c r="R297" s="49">
        <f t="shared" si="21"/>
        <v>0.24318323604646222</v>
      </c>
    </row>
    <row r="298" spans="1:18" x14ac:dyDescent="0.3">
      <c r="A298" s="35">
        <f t="shared" si="24"/>
        <v>44028</v>
      </c>
      <c r="B298" s="36">
        <v>0.29166666666666669</v>
      </c>
      <c r="C298">
        <v>7273</v>
      </c>
      <c r="D298">
        <v>1199</v>
      </c>
      <c r="E298" s="49">
        <f t="shared" si="22"/>
        <v>0.18261159016555387</v>
      </c>
      <c r="F298" s="49">
        <f t="shared" si="23"/>
        <v>0.24318323604646222</v>
      </c>
      <c r="G298">
        <v>189</v>
      </c>
      <c r="H298" s="51">
        <f>G298/'Parc électrique'!$C$24</f>
        <v>6.3E-2</v>
      </c>
      <c r="I298" s="14">
        <v>650</v>
      </c>
      <c r="J298" s="14">
        <v>0</v>
      </c>
      <c r="K298" s="14">
        <v>122</v>
      </c>
      <c r="L298" s="14">
        <v>311</v>
      </c>
      <c r="M298" s="14">
        <f>C298-SUM(D298:L298)</f>
        <v>4801.5112051737879</v>
      </c>
      <c r="P298" s="49">
        <f>D299/('Parc électrique'!$C$22+'Parc électrique'!$C$23)</f>
        <v>0.1759375</v>
      </c>
      <c r="Q298" s="49">
        <f t="shared" si="20"/>
        <v>0.17149345331644175</v>
      </c>
      <c r="R298" s="49">
        <f t="shared" si="21"/>
        <v>0.22837725086598537</v>
      </c>
    </row>
    <row r="299" spans="1:18" x14ac:dyDescent="0.3">
      <c r="A299" s="35">
        <f t="shared" si="24"/>
        <v>44028</v>
      </c>
      <c r="B299" s="36">
        <v>0.33333333333333331</v>
      </c>
      <c r="C299">
        <v>7863</v>
      </c>
      <c r="D299">
        <v>1126</v>
      </c>
      <c r="E299" s="49">
        <f t="shared" si="22"/>
        <v>0.17149345331644175</v>
      </c>
      <c r="F299" s="49">
        <f t="shared" si="23"/>
        <v>0.22837725086598537</v>
      </c>
      <c r="G299">
        <v>585</v>
      </c>
      <c r="H299" s="51">
        <f>G299/'Parc électrique'!$C$24</f>
        <v>0.19500000000000001</v>
      </c>
      <c r="I299" s="14">
        <v>650</v>
      </c>
      <c r="J299" s="14">
        <v>0</v>
      </c>
      <c r="K299" s="14">
        <v>381</v>
      </c>
      <c r="L299" s="14">
        <v>319</v>
      </c>
      <c r="M299" s="14">
        <f>C299-SUM(D299:L299)</f>
        <v>4801.4051292958175</v>
      </c>
      <c r="P299" s="49">
        <f>D300/('Parc électrique'!$C$22+'Parc électrique'!$C$23)</f>
        <v>0.18609375</v>
      </c>
      <c r="Q299" s="49">
        <f t="shared" si="20"/>
        <v>0.18139316420948681</v>
      </c>
      <c r="R299" s="49">
        <f t="shared" si="21"/>
        <v>0.24156066232805382</v>
      </c>
    </row>
    <row r="300" spans="1:18" x14ac:dyDescent="0.3">
      <c r="A300" s="35">
        <f t="shared" si="24"/>
        <v>44028</v>
      </c>
      <c r="B300" s="36">
        <v>0.375</v>
      </c>
      <c r="C300">
        <v>8463</v>
      </c>
      <c r="D300">
        <v>1191</v>
      </c>
      <c r="E300" s="49">
        <f t="shared" si="22"/>
        <v>0.18139316420948681</v>
      </c>
      <c r="F300" s="49">
        <f t="shared" si="23"/>
        <v>0.24156066232805382</v>
      </c>
      <c r="G300">
        <v>1038</v>
      </c>
      <c r="H300" s="51">
        <f>G300/'Parc électrique'!$C$24</f>
        <v>0.34599999999999997</v>
      </c>
      <c r="I300" s="14">
        <v>650</v>
      </c>
      <c r="J300" s="14">
        <v>0</v>
      </c>
      <c r="K300" s="14">
        <v>465</v>
      </c>
      <c r="L300" s="14">
        <v>317</v>
      </c>
      <c r="M300" s="14">
        <f>C300-SUM(D300:L300)</f>
        <v>4801.2310461734623</v>
      </c>
      <c r="P300" s="49">
        <f>D301/('Parc électrique'!$C$22+'Parc électrique'!$C$23)</f>
        <v>0.22812499999999999</v>
      </c>
      <c r="Q300" s="49">
        <f t="shared" si="20"/>
        <v>0.22236273698224243</v>
      </c>
      <c r="R300" s="49">
        <f t="shared" si="21"/>
        <v>0.29611970360953699</v>
      </c>
    </row>
    <row r="301" spans="1:18" x14ac:dyDescent="0.3">
      <c r="A301" s="35">
        <f t="shared" si="24"/>
        <v>44028</v>
      </c>
      <c r="B301" s="36">
        <v>0.41666666666666669</v>
      </c>
      <c r="C301">
        <v>8765</v>
      </c>
      <c r="D301">
        <v>1460</v>
      </c>
      <c r="E301" s="49">
        <f t="shared" si="22"/>
        <v>0.22236273698224243</v>
      </c>
      <c r="F301" s="49">
        <f t="shared" si="23"/>
        <v>0.29611970360953699</v>
      </c>
      <c r="G301">
        <v>1423</v>
      </c>
      <c r="H301" s="51">
        <f>G301/'Parc électrique'!$C$24</f>
        <v>0.47433333333333333</v>
      </c>
      <c r="I301" s="14">
        <v>650</v>
      </c>
      <c r="J301" s="14">
        <v>0</v>
      </c>
      <c r="K301" s="14">
        <v>115</v>
      </c>
      <c r="L301" s="14">
        <v>315</v>
      </c>
      <c r="M301" s="14">
        <f>C301-SUM(D301:L301)</f>
        <v>4801.007184226075</v>
      </c>
      <c r="P301" s="49">
        <f>D302/('Parc électrique'!$C$22+'Parc électrique'!$C$23)</f>
        <v>0.27218750000000003</v>
      </c>
      <c r="Q301" s="49">
        <f t="shared" si="20"/>
        <v>0.26531225193360708</v>
      </c>
      <c r="R301" s="49">
        <f t="shared" si="21"/>
        <v>0.35331542718343389</v>
      </c>
    </row>
    <row r="302" spans="1:18" x14ac:dyDescent="0.3">
      <c r="A302" s="35">
        <f t="shared" si="24"/>
        <v>44028</v>
      </c>
      <c r="B302" s="36">
        <v>0.45833333333333331</v>
      </c>
      <c r="C302">
        <v>8966</v>
      </c>
      <c r="D302">
        <v>1742</v>
      </c>
      <c r="E302" s="49">
        <f t="shared" si="22"/>
        <v>0.26531225193360708</v>
      </c>
      <c r="F302" s="49">
        <f t="shared" si="23"/>
        <v>0.35331542718343389</v>
      </c>
      <c r="G302">
        <v>1694</v>
      </c>
      <c r="H302" s="51">
        <f>G302/'Parc électrique'!$C$24</f>
        <v>0.56466666666666665</v>
      </c>
      <c r="I302" s="14">
        <v>650</v>
      </c>
      <c r="J302" s="14">
        <v>0</v>
      </c>
      <c r="K302" s="14">
        <v>0</v>
      </c>
      <c r="L302" s="14">
        <v>314</v>
      </c>
      <c r="M302" s="14">
        <f>C302-SUM(D302:L302)</f>
        <v>4564.816705654217</v>
      </c>
      <c r="P302" s="49">
        <f>D303/('Parc électrique'!$C$22+'Parc électrique'!$C$23)</f>
        <v>0.3071875</v>
      </c>
      <c r="Q302" s="49">
        <f t="shared" si="20"/>
        <v>0.29942817870348537</v>
      </c>
      <c r="R302" s="49">
        <f t="shared" si="21"/>
        <v>0.39874749129886972</v>
      </c>
    </row>
    <row r="303" spans="1:18" x14ac:dyDescent="0.3">
      <c r="A303" s="35">
        <f t="shared" si="24"/>
        <v>44028</v>
      </c>
      <c r="B303" s="36">
        <v>0.5</v>
      </c>
      <c r="C303">
        <v>9192</v>
      </c>
      <c r="D303">
        <v>1966</v>
      </c>
      <c r="E303" s="49">
        <f t="shared" si="22"/>
        <v>0.29942817870348537</v>
      </c>
      <c r="F303" s="49">
        <f t="shared" si="23"/>
        <v>0.39874749129886972</v>
      </c>
      <c r="G303">
        <v>1708</v>
      </c>
      <c r="H303" s="51">
        <f>G303/'Parc électrique'!$C$24</f>
        <v>0.56933333333333336</v>
      </c>
      <c r="I303" s="14">
        <v>650</v>
      </c>
      <c r="J303" s="14">
        <v>0</v>
      </c>
      <c r="K303" s="14">
        <v>0</v>
      </c>
      <c r="L303" s="14">
        <v>309</v>
      </c>
      <c r="M303" s="14">
        <f>C303-SUM(D303:L303)</f>
        <v>4557.7324909966646</v>
      </c>
      <c r="P303" s="49">
        <f>D304/('Parc électrique'!$C$22+'Parc électrique'!$C$23)</f>
        <v>0.29281249999999998</v>
      </c>
      <c r="Q303" s="49">
        <f t="shared" si="20"/>
        <v>0.2854162802087139</v>
      </c>
      <c r="R303" s="49">
        <f t="shared" si="21"/>
        <v>0.38008789353717282</v>
      </c>
    </row>
    <row r="304" spans="1:18" x14ac:dyDescent="0.3">
      <c r="A304" s="35">
        <f t="shared" si="24"/>
        <v>44028</v>
      </c>
      <c r="B304" s="36">
        <v>0.54166666666666663</v>
      </c>
      <c r="C304">
        <v>8940</v>
      </c>
      <c r="D304">
        <v>1874</v>
      </c>
      <c r="E304" s="49">
        <f t="shared" si="22"/>
        <v>0.2854162802087139</v>
      </c>
      <c r="F304" s="49">
        <f t="shared" si="23"/>
        <v>0.38008789353717282</v>
      </c>
      <c r="G304">
        <v>1830</v>
      </c>
      <c r="H304" s="51">
        <f>G304/'Parc électrique'!$C$24</f>
        <v>0.61</v>
      </c>
      <c r="I304" s="14">
        <v>650</v>
      </c>
      <c r="J304" s="14">
        <v>0</v>
      </c>
      <c r="K304" s="14">
        <v>0</v>
      </c>
      <c r="L304" s="14">
        <v>304</v>
      </c>
      <c r="M304" s="14">
        <f>C304-SUM(D304:L304)</f>
        <v>4280.7244958262545</v>
      </c>
      <c r="P304" s="49">
        <f>D305/('Parc électrique'!$C$22+'Parc électrique'!$C$23)</f>
        <v>0.32656249999999998</v>
      </c>
      <c r="Q304" s="49">
        <f t="shared" si="20"/>
        <v>0.31831378102252506</v>
      </c>
      <c r="R304" s="49">
        <f t="shared" si="21"/>
        <v>0.42389738393420018</v>
      </c>
    </row>
    <row r="305" spans="1:18" x14ac:dyDescent="0.3">
      <c r="A305" s="35">
        <f t="shared" si="24"/>
        <v>44028</v>
      </c>
      <c r="B305" s="36">
        <v>0.58333333333333337</v>
      </c>
      <c r="C305">
        <v>8809</v>
      </c>
      <c r="D305">
        <v>2090</v>
      </c>
      <c r="E305" s="49">
        <f t="shared" si="22"/>
        <v>0.31831378102252506</v>
      </c>
      <c r="F305" s="49">
        <f t="shared" si="23"/>
        <v>0.42389738393420018</v>
      </c>
      <c r="G305">
        <v>1927</v>
      </c>
      <c r="H305" s="51">
        <f>G305/'Parc électrique'!$C$24</f>
        <v>0.64233333333333331</v>
      </c>
      <c r="I305" s="14">
        <v>650</v>
      </c>
      <c r="J305" s="14">
        <v>0</v>
      </c>
      <c r="K305" s="14">
        <v>-350</v>
      </c>
      <c r="L305" s="14">
        <v>304</v>
      </c>
      <c r="M305" s="14">
        <f>C305-SUM(D305:L305)</f>
        <v>4186.6154555017101</v>
      </c>
      <c r="P305" s="49">
        <f>D306/('Parc électrique'!$C$22+'Parc électrique'!$C$23)</f>
        <v>0.33203125</v>
      </c>
      <c r="Q305" s="49">
        <f t="shared" si="20"/>
        <v>0.32364439458031863</v>
      </c>
      <c r="R305" s="49">
        <f t="shared" si="21"/>
        <v>0.43099614395223707</v>
      </c>
    </row>
    <row r="306" spans="1:18" x14ac:dyDescent="0.3">
      <c r="A306" s="35">
        <f t="shared" si="24"/>
        <v>44028</v>
      </c>
      <c r="B306" s="36">
        <v>0.625</v>
      </c>
      <c r="C306">
        <v>8549</v>
      </c>
      <c r="D306">
        <v>2125</v>
      </c>
      <c r="E306" s="49">
        <f t="shared" si="22"/>
        <v>0.32364439458031863</v>
      </c>
      <c r="F306" s="49">
        <f t="shared" si="23"/>
        <v>0.43099614395223707</v>
      </c>
      <c r="G306">
        <v>1862</v>
      </c>
      <c r="H306" s="51">
        <f>G306/'Parc électrique'!$C$24</f>
        <v>0.6206666666666667</v>
      </c>
      <c r="I306" s="14">
        <v>650</v>
      </c>
      <c r="J306" s="14">
        <v>0</v>
      </c>
      <c r="K306" s="14">
        <v>-580</v>
      </c>
      <c r="L306" s="14">
        <v>304</v>
      </c>
      <c r="M306" s="14">
        <f>C306-SUM(D306:L306)</f>
        <v>4186.6246927948014</v>
      </c>
      <c r="P306" s="49">
        <f>D307/('Parc électrique'!$C$22+'Parc électrique'!$C$23)</f>
        <v>0.3490625</v>
      </c>
      <c r="Q306" s="49">
        <f t="shared" si="20"/>
        <v>0.34024544823173258</v>
      </c>
      <c r="R306" s="49">
        <f t="shared" si="21"/>
        <v>0.45310371086555179</v>
      </c>
    </row>
    <row r="307" spans="1:18" x14ac:dyDescent="0.3">
      <c r="A307" s="35">
        <f t="shared" si="24"/>
        <v>44028</v>
      </c>
      <c r="B307" s="36">
        <v>0.66666666666666663</v>
      </c>
      <c r="C307">
        <v>8324</v>
      </c>
      <c r="D307">
        <v>2234</v>
      </c>
      <c r="E307" s="49">
        <f t="shared" si="22"/>
        <v>0.34024544823173258</v>
      </c>
      <c r="F307" s="49">
        <f t="shared" si="23"/>
        <v>0.45310371086555179</v>
      </c>
      <c r="G307">
        <v>1690</v>
      </c>
      <c r="H307" s="51">
        <f>G307/'Parc électrique'!$C$24</f>
        <v>0.56333333333333335</v>
      </c>
      <c r="I307" s="14">
        <v>650</v>
      </c>
      <c r="J307" s="14">
        <v>0</v>
      </c>
      <c r="K307" s="14">
        <v>-739</v>
      </c>
      <c r="L307" s="14">
        <v>301</v>
      </c>
      <c r="M307" s="14">
        <f>C307-SUM(D307:L307)</f>
        <v>4186.643317507569</v>
      </c>
      <c r="P307" s="49">
        <f>D308/('Parc électrique'!$C$22+'Parc électrique'!$C$23)</f>
        <v>0.34390625000000002</v>
      </c>
      <c r="Q307" s="49">
        <f t="shared" si="20"/>
        <v>0.33521944116295588</v>
      </c>
      <c r="R307" s="49">
        <f t="shared" si="21"/>
        <v>0.4464105942771171</v>
      </c>
    </row>
    <row r="308" spans="1:18" x14ac:dyDescent="0.3">
      <c r="A308" s="35">
        <f t="shared" si="24"/>
        <v>44028</v>
      </c>
      <c r="B308" s="36">
        <v>0.70833333333333337</v>
      </c>
      <c r="C308">
        <v>8201</v>
      </c>
      <c r="D308">
        <v>2201</v>
      </c>
      <c r="E308" s="49">
        <f t="shared" si="22"/>
        <v>0.33521944116295588</v>
      </c>
      <c r="F308" s="49">
        <f t="shared" si="23"/>
        <v>0.4464105942771171</v>
      </c>
      <c r="G308">
        <v>1379</v>
      </c>
      <c r="H308" s="51">
        <f>G308/'Parc électrique'!$C$24</f>
        <v>0.45966666666666667</v>
      </c>
      <c r="I308" s="14">
        <v>650</v>
      </c>
      <c r="J308" s="14">
        <v>0</v>
      </c>
      <c r="K308" s="14">
        <v>-1129</v>
      </c>
      <c r="L308" s="14">
        <v>298</v>
      </c>
      <c r="M308" s="14">
        <f>C308-SUM(D308:L308)</f>
        <v>4800.7587032978936</v>
      </c>
      <c r="P308" s="49">
        <f>D309/('Parc électrique'!$C$22+'Parc électrique'!$C$23)</f>
        <v>0.37859375000000001</v>
      </c>
      <c r="Q308" s="49">
        <f t="shared" si="20"/>
        <v>0.36903076144381741</v>
      </c>
      <c r="R308" s="49">
        <f t="shared" si="21"/>
        <v>0.49143701496295078</v>
      </c>
    </row>
    <row r="309" spans="1:18" x14ac:dyDescent="0.3">
      <c r="A309" s="35">
        <f t="shared" si="24"/>
        <v>44028</v>
      </c>
      <c r="B309" s="36">
        <v>0.75</v>
      </c>
      <c r="C309">
        <v>8215</v>
      </c>
      <c r="D309">
        <v>2423</v>
      </c>
      <c r="E309" s="49">
        <f t="shared" si="22"/>
        <v>0.36903076144381741</v>
      </c>
      <c r="F309" s="49">
        <f t="shared" si="23"/>
        <v>0.49143701496295078</v>
      </c>
      <c r="G309">
        <v>960</v>
      </c>
      <c r="H309" s="51">
        <f>G309/'Parc électrique'!$C$24</f>
        <v>0.32</v>
      </c>
      <c r="I309" s="14">
        <v>650</v>
      </c>
      <c r="J309" s="14">
        <v>0</v>
      </c>
      <c r="K309" s="14">
        <v>-894</v>
      </c>
      <c r="L309" s="14">
        <v>294</v>
      </c>
      <c r="M309" s="14">
        <f>C309-SUM(D309:L309)</f>
        <v>4780.8195322235933</v>
      </c>
      <c r="P309" s="49">
        <f>D310/('Parc électrique'!$C$22+'Parc électrique'!$C$23)</f>
        <v>0.38015624999999997</v>
      </c>
      <c r="Q309" s="49">
        <f t="shared" si="20"/>
        <v>0.37055379388890125</v>
      </c>
      <c r="R309" s="49">
        <f t="shared" si="21"/>
        <v>0.49346523211096127</v>
      </c>
    </row>
    <row r="310" spans="1:18" x14ac:dyDescent="0.3">
      <c r="A310" s="35">
        <f t="shared" si="24"/>
        <v>44028</v>
      </c>
      <c r="B310" s="36">
        <v>0.79166666666666663</v>
      </c>
      <c r="C310">
        <v>8116</v>
      </c>
      <c r="D310">
        <v>2433</v>
      </c>
      <c r="E310" s="49">
        <f t="shared" si="22"/>
        <v>0.37055379388890125</v>
      </c>
      <c r="F310" s="49">
        <f t="shared" si="23"/>
        <v>0.49346523211096127</v>
      </c>
      <c r="G310">
        <v>488</v>
      </c>
      <c r="H310" s="51">
        <f>G310/'Parc électrique'!$C$24</f>
        <v>0.16266666666666665</v>
      </c>
      <c r="I310" s="14">
        <v>650</v>
      </c>
      <c r="J310" s="14">
        <v>0</v>
      </c>
      <c r="K310" s="14">
        <v>0</v>
      </c>
      <c r="L310" s="14">
        <v>275</v>
      </c>
      <c r="M310" s="14">
        <f>C310-SUM(D310:L310)</f>
        <v>4268.9733143073336</v>
      </c>
      <c r="P310" s="49">
        <f>D311/('Parc électrique'!$C$22+'Parc électrique'!$C$23)</f>
        <v>0.35203125000000002</v>
      </c>
      <c r="Q310" s="49">
        <f t="shared" si="20"/>
        <v>0.34313920987739194</v>
      </c>
      <c r="R310" s="49">
        <f t="shared" si="21"/>
        <v>0.45695732344677187</v>
      </c>
    </row>
    <row r="311" spans="1:18" x14ac:dyDescent="0.3">
      <c r="A311" s="35">
        <f t="shared" si="24"/>
        <v>44028</v>
      </c>
      <c r="B311" s="36">
        <v>0.83333333333333337</v>
      </c>
      <c r="C311">
        <v>7728</v>
      </c>
      <c r="D311">
        <v>2253</v>
      </c>
      <c r="E311" s="49">
        <f t="shared" si="22"/>
        <v>0.34313920987739194</v>
      </c>
      <c r="F311" s="49">
        <f t="shared" si="23"/>
        <v>0.45695732344677187</v>
      </c>
      <c r="G311">
        <v>149</v>
      </c>
      <c r="H311" s="51">
        <f>G311/'Parc électrique'!$C$24</f>
        <v>4.9666666666666665E-2</v>
      </c>
      <c r="I311" s="14">
        <v>650</v>
      </c>
      <c r="J311" s="14">
        <v>0</v>
      </c>
      <c r="K311" s="14">
        <v>0</v>
      </c>
      <c r="L311" s="14">
        <v>262</v>
      </c>
      <c r="M311" s="14">
        <f>C311-SUM(D311:L311)</f>
        <v>4413.1502368000092</v>
      </c>
      <c r="P311" s="49">
        <f>D312/('Parc électrique'!$C$22+'Parc électrique'!$C$23)</f>
        <v>0.34765625</v>
      </c>
      <c r="Q311" s="49">
        <f t="shared" si="20"/>
        <v>0.33887471903115712</v>
      </c>
      <c r="R311" s="49">
        <f t="shared" si="21"/>
        <v>0.45127831543234231</v>
      </c>
    </row>
    <row r="312" spans="1:18" x14ac:dyDescent="0.3">
      <c r="A312" s="35">
        <f t="shared" si="24"/>
        <v>44028</v>
      </c>
      <c r="B312" s="36">
        <v>0.875</v>
      </c>
      <c r="C312">
        <v>7656</v>
      </c>
      <c r="D312">
        <v>2225</v>
      </c>
      <c r="E312" s="49">
        <f t="shared" si="22"/>
        <v>0.33887471903115712</v>
      </c>
      <c r="F312" s="49">
        <f t="shared" si="23"/>
        <v>0.45127831543234231</v>
      </c>
      <c r="G312">
        <v>13</v>
      </c>
      <c r="H312" s="51">
        <f>G312/'Parc électrique'!$C$24</f>
        <v>4.3333333333333331E-3</v>
      </c>
      <c r="I312" s="14">
        <v>650</v>
      </c>
      <c r="J312" s="14">
        <v>0</v>
      </c>
      <c r="K312" s="14">
        <v>0</v>
      </c>
      <c r="L312" s="14">
        <v>255</v>
      </c>
      <c r="M312" s="14">
        <f>C312-SUM(D312:L312)</f>
        <v>4512.2055136322033</v>
      </c>
      <c r="P312" s="49">
        <f>D313/('Parc électrique'!$C$22+'Parc électrique'!$C$23)</f>
        <v>0.34421875000000002</v>
      </c>
      <c r="Q312" s="49">
        <f t="shared" si="20"/>
        <v>0.33552404765197269</v>
      </c>
      <c r="R312" s="49">
        <f t="shared" si="21"/>
        <v>0.44681623770671924</v>
      </c>
    </row>
    <row r="313" spans="1:18" x14ac:dyDescent="0.3">
      <c r="A313" s="35">
        <f t="shared" si="24"/>
        <v>44028</v>
      </c>
      <c r="B313" s="36">
        <v>0.91666666666666663</v>
      </c>
      <c r="C313">
        <v>8291</v>
      </c>
      <c r="D313">
        <v>2203</v>
      </c>
      <c r="E313" s="49">
        <f t="shared" si="22"/>
        <v>0.33552404765197269</v>
      </c>
      <c r="F313" s="49">
        <f t="shared" si="23"/>
        <v>0.44681623770671924</v>
      </c>
      <c r="G313">
        <v>0</v>
      </c>
      <c r="H313" s="51">
        <f>G313/'Parc électrique'!$C$24</f>
        <v>0</v>
      </c>
      <c r="I313" s="14">
        <v>650</v>
      </c>
      <c r="J313" s="14">
        <v>0</v>
      </c>
      <c r="K313" s="14">
        <v>384</v>
      </c>
      <c r="L313" s="14">
        <v>252</v>
      </c>
      <c r="M313" s="14">
        <f>C313-SUM(D313:L313)</f>
        <v>4801.2176597146408</v>
      </c>
      <c r="P313" s="49">
        <f>D314/('Parc électrique'!$C$22+'Parc électrique'!$C$23)</f>
        <v>0.34937499999999999</v>
      </c>
      <c r="Q313" s="49">
        <f t="shared" si="20"/>
        <v>0.3405500547207494</v>
      </c>
      <c r="R313" s="49">
        <f t="shared" si="21"/>
        <v>0.45350935429515393</v>
      </c>
    </row>
    <row r="314" spans="1:18" x14ac:dyDescent="0.3">
      <c r="A314" s="35">
        <f t="shared" si="24"/>
        <v>44028</v>
      </c>
      <c r="B314" s="36">
        <v>0.95833333333333337</v>
      </c>
      <c r="C314">
        <v>8390</v>
      </c>
      <c r="D314">
        <v>2236</v>
      </c>
      <c r="E314" s="49">
        <f t="shared" si="22"/>
        <v>0.3405500547207494</v>
      </c>
      <c r="F314" s="49">
        <f t="shared" si="23"/>
        <v>0.45350935429515393</v>
      </c>
      <c r="G314">
        <v>0</v>
      </c>
      <c r="H314" s="51">
        <f>G314/'Parc électrique'!$C$24</f>
        <v>0</v>
      </c>
      <c r="I314" s="14">
        <v>650</v>
      </c>
      <c r="J314" s="14">
        <v>0</v>
      </c>
      <c r="K314" s="14">
        <v>461</v>
      </c>
      <c r="L314" s="14">
        <v>241</v>
      </c>
      <c r="M314" s="14">
        <f>C314-SUM(D314:L314)</f>
        <v>4801.205940590984</v>
      </c>
      <c r="P314" s="49">
        <f>D315/('Parc électrique'!$C$22+'Parc électrique'!$C$23)</f>
        <v>0.38218750000000001</v>
      </c>
      <c r="Q314" s="49">
        <f t="shared" si="20"/>
        <v>0.37253373606751022</v>
      </c>
      <c r="R314" s="49">
        <f t="shared" si="21"/>
        <v>0.49610191440337498</v>
      </c>
    </row>
    <row r="315" spans="1:18" x14ac:dyDescent="0.3">
      <c r="A315" s="35">
        <f t="shared" si="24"/>
        <v>44029</v>
      </c>
      <c r="B315" s="36">
        <v>0</v>
      </c>
      <c r="C315">
        <v>7662</v>
      </c>
      <c r="D315">
        <v>2446</v>
      </c>
      <c r="E315" s="49">
        <f t="shared" si="22"/>
        <v>0.37253373606751022</v>
      </c>
      <c r="F315" s="49">
        <f t="shared" si="23"/>
        <v>0.49610191440337498</v>
      </c>
      <c r="G315">
        <v>0</v>
      </c>
      <c r="H315" s="51">
        <f>G315/'Parc électrique'!$C$24</f>
        <v>0</v>
      </c>
      <c r="I315" s="14">
        <v>650</v>
      </c>
      <c r="J315" s="14">
        <v>0</v>
      </c>
      <c r="K315" s="14">
        <v>0</v>
      </c>
      <c r="L315" s="14">
        <v>240</v>
      </c>
      <c r="M315" s="14">
        <f>C315-SUM(D315:L315)</f>
        <v>4325.1313643495287</v>
      </c>
      <c r="P315" s="49">
        <f>D316/('Parc électrique'!$C$22+'Parc électrique'!$C$23)</f>
        <v>0.33718749999999997</v>
      </c>
      <c r="Q315" s="49">
        <f t="shared" si="20"/>
        <v>0.32867040164909528</v>
      </c>
      <c r="R315" s="49">
        <f t="shared" si="21"/>
        <v>0.43768926054067181</v>
      </c>
    </row>
    <row r="316" spans="1:18" x14ac:dyDescent="0.3">
      <c r="A316" s="35">
        <f t="shared" si="24"/>
        <v>44029</v>
      </c>
      <c r="B316" s="36">
        <v>4.1666666666666664E-2</v>
      </c>
      <c r="C316">
        <v>7218</v>
      </c>
      <c r="D316">
        <v>2158</v>
      </c>
      <c r="E316" s="49">
        <f t="shared" si="22"/>
        <v>0.32867040164909528</v>
      </c>
      <c r="F316" s="49">
        <f t="shared" si="23"/>
        <v>0.43768926054067181</v>
      </c>
      <c r="G316">
        <v>0</v>
      </c>
      <c r="H316" s="51">
        <f>G316/'Parc électrique'!$C$24</f>
        <v>0</v>
      </c>
      <c r="I316" s="14">
        <v>650</v>
      </c>
      <c r="J316" s="14">
        <v>0</v>
      </c>
      <c r="K316" s="14">
        <v>0</v>
      </c>
      <c r="L316" s="14">
        <v>239</v>
      </c>
      <c r="M316" s="14">
        <f>C316-SUM(D316:L316)</f>
        <v>4170.2336403378104</v>
      </c>
      <c r="P316" s="49">
        <f>D317/('Parc électrique'!$C$22+'Parc électrique'!$C$23)</f>
        <v>0.31218750000000001</v>
      </c>
      <c r="Q316" s="49">
        <f t="shared" si="20"/>
        <v>0.3043018825277537</v>
      </c>
      <c r="R316" s="49">
        <f t="shared" si="21"/>
        <v>0.40523778617250339</v>
      </c>
    </row>
    <row r="317" spans="1:18" x14ac:dyDescent="0.3">
      <c r="A317" s="35">
        <f t="shared" si="24"/>
        <v>44029</v>
      </c>
      <c r="B317" s="36">
        <v>8.3333333333333329E-2</v>
      </c>
      <c r="C317">
        <v>6843</v>
      </c>
      <c r="D317">
        <v>1998</v>
      </c>
      <c r="E317" s="49">
        <f t="shared" si="22"/>
        <v>0.3043018825277537</v>
      </c>
      <c r="F317" s="49">
        <f t="shared" si="23"/>
        <v>0.40523778617250339</v>
      </c>
      <c r="G317">
        <v>0</v>
      </c>
      <c r="H317" s="51">
        <f>G317/'Parc électrique'!$C$24</f>
        <v>0</v>
      </c>
      <c r="I317" s="14">
        <v>650</v>
      </c>
      <c r="J317" s="14">
        <v>0</v>
      </c>
      <c r="K317" s="14">
        <v>0</v>
      </c>
      <c r="L317" s="14">
        <v>236</v>
      </c>
      <c r="M317" s="14">
        <f>C317-SUM(D317:L317)</f>
        <v>3958.2904603313</v>
      </c>
      <c r="P317" s="49">
        <f>D318/('Parc électrique'!$C$22+'Parc électrique'!$C$23)</f>
        <v>0.31421874999999999</v>
      </c>
      <c r="Q317" s="49">
        <f t="shared" si="20"/>
        <v>0.30628182470636267</v>
      </c>
      <c r="R317" s="49">
        <f t="shared" si="21"/>
        <v>0.40787446846491704</v>
      </c>
    </row>
    <row r="318" spans="1:18" x14ac:dyDescent="0.3">
      <c r="A318" s="35">
        <f t="shared" si="24"/>
        <v>44029</v>
      </c>
      <c r="B318" s="36">
        <v>0.125</v>
      </c>
      <c r="C318">
        <v>6409</v>
      </c>
      <c r="D318">
        <v>2011</v>
      </c>
      <c r="E318" s="49">
        <f t="shared" si="22"/>
        <v>0.30628182470636267</v>
      </c>
      <c r="F318" s="49">
        <f t="shared" si="23"/>
        <v>0.40787446846491704</v>
      </c>
      <c r="G318">
        <v>0</v>
      </c>
      <c r="H318" s="51">
        <f>G318/'Parc électrique'!$C$24</f>
        <v>0</v>
      </c>
      <c r="I318" s="14">
        <v>650</v>
      </c>
      <c r="J318" s="14">
        <v>0</v>
      </c>
      <c r="K318" s="14">
        <v>0</v>
      </c>
      <c r="L318" s="14">
        <v>235</v>
      </c>
      <c r="M318" s="14">
        <f>C318-SUM(D318:L318)</f>
        <v>3512.2858437068289</v>
      </c>
      <c r="P318" s="49">
        <f>D319/('Parc électrique'!$C$22+'Parc électrique'!$C$23)</f>
        <v>0.30062499999999998</v>
      </c>
      <c r="Q318" s="49">
        <f t="shared" si="20"/>
        <v>0.29303144243413315</v>
      </c>
      <c r="R318" s="49">
        <f t="shared" si="21"/>
        <v>0.39022897927722544</v>
      </c>
    </row>
    <row r="319" spans="1:18" x14ac:dyDescent="0.3">
      <c r="A319" s="35">
        <f t="shared" si="24"/>
        <v>44029</v>
      </c>
      <c r="B319" s="36">
        <v>0.16666666666666666</v>
      </c>
      <c r="C319">
        <v>6177</v>
      </c>
      <c r="D319">
        <v>1924</v>
      </c>
      <c r="E319" s="49">
        <f t="shared" si="22"/>
        <v>0.29303144243413315</v>
      </c>
      <c r="F319" s="49">
        <f t="shared" si="23"/>
        <v>0.39022897927722544</v>
      </c>
      <c r="G319">
        <v>0</v>
      </c>
      <c r="H319" s="51">
        <f>G319/'Parc électrique'!$C$24</f>
        <v>0</v>
      </c>
      <c r="I319" s="14">
        <v>650</v>
      </c>
      <c r="J319" s="14">
        <v>0</v>
      </c>
      <c r="K319" s="14">
        <v>0</v>
      </c>
      <c r="L319" s="14">
        <v>241</v>
      </c>
      <c r="M319" s="14">
        <f>C319-SUM(D319:L319)</f>
        <v>3361.3167395782884</v>
      </c>
      <c r="P319" s="49">
        <f>D320/('Parc électrique'!$C$22+'Parc électrique'!$C$23)</f>
        <v>0.27328124999999998</v>
      </c>
      <c r="Q319" s="49">
        <f t="shared" si="20"/>
        <v>0.26637837464516573</v>
      </c>
      <c r="R319" s="49">
        <f t="shared" si="21"/>
        <v>0.35473517918704117</v>
      </c>
    </row>
    <row r="320" spans="1:18" x14ac:dyDescent="0.3">
      <c r="A320" s="35">
        <f t="shared" si="24"/>
        <v>44029</v>
      </c>
      <c r="B320" s="36">
        <v>0.20833333333333334</v>
      </c>
      <c r="C320">
        <v>6066</v>
      </c>
      <c r="D320">
        <v>1749</v>
      </c>
      <c r="E320" s="49">
        <f t="shared" si="22"/>
        <v>0.26637837464516573</v>
      </c>
      <c r="F320" s="49">
        <f t="shared" si="23"/>
        <v>0.35473517918704117</v>
      </c>
      <c r="G320">
        <v>0</v>
      </c>
      <c r="H320" s="51">
        <f>G320/'Parc électrique'!$C$24</f>
        <v>0</v>
      </c>
      <c r="I320" s="14">
        <v>650</v>
      </c>
      <c r="J320" s="14">
        <v>0</v>
      </c>
      <c r="K320" s="14">
        <v>0</v>
      </c>
      <c r="L320" s="14">
        <v>251</v>
      </c>
      <c r="M320" s="14">
        <f>C320-SUM(D320:L320)</f>
        <v>3415.3788864461676</v>
      </c>
      <c r="P320" s="49">
        <f>D321/('Parc électrique'!$C$22+'Parc électrique'!$C$23)</f>
        <v>0.24078125</v>
      </c>
      <c r="Q320" s="49">
        <f t="shared" si="20"/>
        <v>0.23469929978742163</v>
      </c>
      <c r="R320" s="49">
        <f t="shared" si="21"/>
        <v>0.31254826250842227</v>
      </c>
    </row>
    <row r="321" spans="1:18" x14ac:dyDescent="0.3">
      <c r="A321" s="35">
        <f t="shared" si="24"/>
        <v>44029</v>
      </c>
      <c r="B321" s="36">
        <v>0.25</v>
      </c>
      <c r="C321">
        <v>5959</v>
      </c>
      <c r="D321">
        <v>1541</v>
      </c>
      <c r="E321" s="49">
        <f t="shared" si="22"/>
        <v>0.23469929978742163</v>
      </c>
      <c r="F321" s="49">
        <f t="shared" si="23"/>
        <v>0.31254826250842227</v>
      </c>
      <c r="G321">
        <v>30</v>
      </c>
      <c r="H321" s="51">
        <f>G321/'Parc électrique'!$C$24</f>
        <v>0.01</v>
      </c>
      <c r="I321" s="14">
        <v>650</v>
      </c>
      <c r="J321" s="14">
        <v>0</v>
      </c>
      <c r="K321" s="14">
        <v>0</v>
      </c>
      <c r="L321" s="14">
        <v>287</v>
      </c>
      <c r="M321" s="14">
        <f>C321-SUM(D321:L321)</f>
        <v>3450.4427524377043</v>
      </c>
      <c r="P321" s="49">
        <f>D322/('Parc électrique'!$C$22+'Parc électrique'!$C$23)</f>
        <v>0.23</v>
      </c>
      <c r="Q321" s="49">
        <f t="shared" si="20"/>
        <v>0.22419037591634305</v>
      </c>
      <c r="R321" s="49">
        <f t="shared" si="21"/>
        <v>0.29855356418714962</v>
      </c>
    </row>
    <row r="322" spans="1:18" x14ac:dyDescent="0.3">
      <c r="A322" s="35">
        <f t="shared" si="24"/>
        <v>44029</v>
      </c>
      <c r="B322" s="36">
        <v>0.29166666666666669</v>
      </c>
      <c r="C322">
        <v>6158</v>
      </c>
      <c r="D322">
        <v>1472</v>
      </c>
      <c r="E322" s="49">
        <f t="shared" si="22"/>
        <v>0.22419037591634305</v>
      </c>
      <c r="F322" s="49">
        <f t="shared" si="23"/>
        <v>0.29855356418714962</v>
      </c>
      <c r="G322">
        <v>225</v>
      </c>
      <c r="H322" s="51">
        <f>G322/'Parc électrique'!$C$24</f>
        <v>7.4999999999999997E-2</v>
      </c>
      <c r="I322" s="14">
        <v>650</v>
      </c>
      <c r="J322" s="14">
        <v>0</v>
      </c>
      <c r="K322" s="14">
        <v>0</v>
      </c>
      <c r="L322" s="14">
        <v>311</v>
      </c>
      <c r="M322" s="14">
        <f>C322-SUM(D322:L322)</f>
        <v>3499.4022560598964</v>
      </c>
      <c r="P322" s="49">
        <f>D323/('Parc électrique'!$C$22+'Parc électrique'!$C$23)</f>
        <v>0.24843750000000001</v>
      </c>
      <c r="Q322" s="49">
        <f t="shared" si="20"/>
        <v>0.2421621587683325</v>
      </c>
      <c r="R322" s="49">
        <f t="shared" si="21"/>
        <v>0.32248652653367388</v>
      </c>
    </row>
    <row r="323" spans="1:18" x14ac:dyDescent="0.3">
      <c r="A323" s="35">
        <f t="shared" si="24"/>
        <v>44029</v>
      </c>
      <c r="B323" s="36">
        <v>0.33333333333333331</v>
      </c>
      <c r="C323">
        <v>6625</v>
      </c>
      <c r="D323">
        <v>1590</v>
      </c>
      <c r="E323" s="49">
        <f t="shared" si="22"/>
        <v>0.2421621587683325</v>
      </c>
      <c r="F323" s="49">
        <f t="shared" si="23"/>
        <v>0.32248652653367388</v>
      </c>
      <c r="G323">
        <v>660</v>
      </c>
      <c r="H323" s="51">
        <f>G323/'Parc électrique'!$C$24</f>
        <v>0.22</v>
      </c>
      <c r="I323" s="14">
        <v>650</v>
      </c>
      <c r="J323" s="14">
        <v>0</v>
      </c>
      <c r="K323" s="14">
        <v>0</v>
      </c>
      <c r="L323" s="14">
        <v>319</v>
      </c>
      <c r="M323" s="14">
        <f>C323-SUM(D323:L323)</f>
        <v>3405.2153513146982</v>
      </c>
      <c r="P323" s="49">
        <f>D324/('Parc électrique'!$C$22+'Parc électrique'!$C$23)</f>
        <v>0.24859375</v>
      </c>
      <c r="Q323" s="49">
        <f t="shared" ref="Q323:Q386" si="25">P323/$T$3*$T$8</f>
        <v>0.24231446201284088</v>
      </c>
      <c r="R323" s="49">
        <f t="shared" ref="R323:R386" si="26">P323/$T$3*$T$4</f>
        <v>0.32268934824847489</v>
      </c>
    </row>
    <row r="324" spans="1:18" x14ac:dyDescent="0.3">
      <c r="A324" s="35">
        <f t="shared" si="24"/>
        <v>44029</v>
      </c>
      <c r="B324" s="36">
        <v>0.375</v>
      </c>
      <c r="C324">
        <v>7149</v>
      </c>
      <c r="D324">
        <v>1591</v>
      </c>
      <c r="E324" s="49">
        <f t="shared" ref="E324:E387" si="27">P323/$T$3*$T$8</f>
        <v>0.24231446201284088</v>
      </c>
      <c r="F324" s="49">
        <f t="shared" ref="F324:F387" si="28">P323/$T$3*$T$4</f>
        <v>0.32268934824847489</v>
      </c>
      <c r="G324">
        <v>1228</v>
      </c>
      <c r="H324" s="51">
        <f>G324/'Parc électrique'!$C$24</f>
        <v>0.40933333333333333</v>
      </c>
      <c r="I324" s="14">
        <v>650</v>
      </c>
      <c r="J324" s="14">
        <v>0</v>
      </c>
      <c r="K324" s="14">
        <v>0</v>
      </c>
      <c r="L324" s="14">
        <v>317</v>
      </c>
      <c r="M324" s="14">
        <f>C324-SUM(D324:L324)</f>
        <v>3362.0256628564052</v>
      </c>
      <c r="P324" s="49">
        <f>D325/('Parc électrique'!$C$22+'Parc électrique'!$C$23)</f>
        <v>0.24062500000000001</v>
      </c>
      <c r="Q324" s="49">
        <f t="shared" si="25"/>
        <v>0.23454699654291325</v>
      </c>
      <c r="R324" s="49">
        <f t="shared" si="26"/>
        <v>0.3123454407936212</v>
      </c>
    </row>
    <row r="325" spans="1:18" x14ac:dyDescent="0.3">
      <c r="A325" s="35">
        <f t="shared" si="24"/>
        <v>44029</v>
      </c>
      <c r="B325" s="36">
        <v>0.41666666666666669</v>
      </c>
      <c r="C325">
        <v>7522</v>
      </c>
      <c r="D325">
        <v>1540</v>
      </c>
      <c r="E325" s="49">
        <f t="shared" si="27"/>
        <v>0.23454699654291325</v>
      </c>
      <c r="F325" s="49">
        <f t="shared" si="28"/>
        <v>0.3123454407936212</v>
      </c>
      <c r="G325">
        <v>1699</v>
      </c>
      <c r="H325" s="51">
        <f>G325/'Parc électrique'!$C$24</f>
        <v>0.56633333333333336</v>
      </c>
      <c r="I325" s="14">
        <v>650</v>
      </c>
      <c r="J325" s="14">
        <v>0</v>
      </c>
      <c r="K325" s="14">
        <v>0</v>
      </c>
      <c r="L325" s="14">
        <v>315</v>
      </c>
      <c r="M325" s="14">
        <f>C325-SUM(D325:L325)</f>
        <v>3316.8867742293305</v>
      </c>
      <c r="P325" s="49">
        <f>D326/('Parc électrique'!$C$22+'Parc électrique'!$C$23)</f>
        <v>0.24640624999999999</v>
      </c>
      <c r="Q325" s="49">
        <f t="shared" si="25"/>
        <v>0.2401822165897235</v>
      </c>
      <c r="R325" s="49">
        <f t="shared" si="26"/>
        <v>0.31984984424126017</v>
      </c>
    </row>
    <row r="326" spans="1:18" x14ac:dyDescent="0.3">
      <c r="A326" s="35">
        <f t="shared" si="24"/>
        <v>44029</v>
      </c>
      <c r="B326" s="36">
        <v>0.45833333333333331</v>
      </c>
      <c r="C326">
        <v>7785</v>
      </c>
      <c r="D326">
        <v>1577</v>
      </c>
      <c r="E326" s="49">
        <f t="shared" si="27"/>
        <v>0.2401822165897235</v>
      </c>
      <c r="F326" s="49">
        <f t="shared" si="28"/>
        <v>0.31984984424126017</v>
      </c>
      <c r="G326">
        <v>2015</v>
      </c>
      <c r="H326" s="51">
        <f>G326/'Parc électrique'!$C$24</f>
        <v>0.67166666666666663</v>
      </c>
      <c r="I326" s="14">
        <v>650</v>
      </c>
      <c r="J326" s="14">
        <v>0</v>
      </c>
      <c r="K326" s="14">
        <v>0</v>
      </c>
      <c r="L326" s="14">
        <v>314</v>
      </c>
      <c r="M326" s="14">
        <f>C326-SUM(D326:L326)</f>
        <v>3227.7683012725029</v>
      </c>
      <c r="P326" s="49">
        <f>D327/('Parc électrique'!$C$22+'Parc électrique'!$C$23)</f>
        <v>0.24640624999999999</v>
      </c>
      <c r="Q326" s="49">
        <f t="shared" si="25"/>
        <v>0.2401822165897235</v>
      </c>
      <c r="R326" s="49">
        <f t="shared" si="26"/>
        <v>0.31984984424126017</v>
      </c>
    </row>
    <row r="327" spans="1:18" x14ac:dyDescent="0.3">
      <c r="A327" s="35">
        <f t="shared" si="24"/>
        <v>44029</v>
      </c>
      <c r="B327" s="36">
        <v>0.5</v>
      </c>
      <c r="C327">
        <v>8127</v>
      </c>
      <c r="D327">
        <v>1577</v>
      </c>
      <c r="E327" s="49">
        <f t="shared" si="27"/>
        <v>0.2401822165897235</v>
      </c>
      <c r="F327" s="49">
        <f t="shared" si="28"/>
        <v>0.31984984424126017</v>
      </c>
      <c r="G327">
        <v>2199</v>
      </c>
      <c r="H327" s="51">
        <f>G327/'Parc électrique'!$C$24</f>
        <v>0.73299999999999998</v>
      </c>
      <c r="I327" s="14">
        <v>650</v>
      </c>
      <c r="J327" s="14">
        <v>0</v>
      </c>
      <c r="K327" s="14">
        <v>0</v>
      </c>
      <c r="L327" s="14">
        <v>309</v>
      </c>
      <c r="M327" s="14">
        <f>C327-SUM(D327:L327)</f>
        <v>3390.7069679391689</v>
      </c>
      <c r="P327" s="49">
        <f>D328/('Parc électrique'!$C$22+'Parc électrique'!$C$23)</f>
        <v>0.23499999999999999</v>
      </c>
      <c r="Q327" s="49">
        <f t="shared" si="25"/>
        <v>0.22906407974061138</v>
      </c>
      <c r="R327" s="49">
        <f t="shared" si="26"/>
        <v>0.3050438590607833</v>
      </c>
    </row>
    <row r="328" spans="1:18" x14ac:dyDescent="0.3">
      <c r="A328" s="35">
        <f t="shared" si="24"/>
        <v>44029</v>
      </c>
      <c r="B328" s="36">
        <v>0.54166666666666663</v>
      </c>
      <c r="C328">
        <v>7783</v>
      </c>
      <c r="D328">
        <v>1504</v>
      </c>
      <c r="E328" s="49">
        <f t="shared" si="27"/>
        <v>0.22906407974061138</v>
      </c>
      <c r="F328" s="49">
        <f t="shared" si="28"/>
        <v>0.3050438590607833</v>
      </c>
      <c r="G328">
        <v>2304</v>
      </c>
      <c r="H328" s="51">
        <f>G328/'Parc électrique'!$C$24</f>
        <v>0.76800000000000002</v>
      </c>
      <c r="I328" s="14">
        <v>650</v>
      </c>
      <c r="J328" s="14">
        <v>0</v>
      </c>
      <c r="K328" s="14">
        <v>-33</v>
      </c>
      <c r="L328" s="14">
        <v>305</v>
      </c>
      <c r="M328" s="14">
        <f>C328-SUM(D328:L328)</f>
        <v>3051.6978920611982</v>
      </c>
      <c r="P328" s="49">
        <f>D329/('Parc électrique'!$C$22+'Parc électrique'!$C$23)</f>
        <v>0.24890625</v>
      </c>
      <c r="Q328" s="49">
        <f t="shared" si="25"/>
        <v>0.24261906850185769</v>
      </c>
      <c r="R328" s="49">
        <f t="shared" si="26"/>
        <v>0.32309499167807704</v>
      </c>
    </row>
    <row r="329" spans="1:18" x14ac:dyDescent="0.3">
      <c r="A329" s="35">
        <f t="shared" si="24"/>
        <v>44029</v>
      </c>
      <c r="B329" s="36">
        <v>0.58333333333333337</v>
      </c>
      <c r="C329">
        <v>7514</v>
      </c>
      <c r="D329">
        <v>1593</v>
      </c>
      <c r="E329" s="49">
        <f t="shared" si="27"/>
        <v>0.24261906850185769</v>
      </c>
      <c r="F329" s="49">
        <f t="shared" si="28"/>
        <v>0.32309499167807704</v>
      </c>
      <c r="G329">
        <v>2318</v>
      </c>
      <c r="H329" s="51">
        <f>G329/'Parc électrique'!$C$24</f>
        <v>0.77266666666666661</v>
      </c>
      <c r="I329" s="14">
        <v>650</v>
      </c>
      <c r="J329" s="14">
        <v>0</v>
      </c>
      <c r="K329" s="14">
        <v>-405</v>
      </c>
      <c r="L329" s="14">
        <v>305</v>
      </c>
      <c r="M329" s="14">
        <f>C329-SUM(D329:L329)</f>
        <v>3051.6616192731535</v>
      </c>
      <c r="P329" s="49">
        <f>D330/('Parc électrique'!$C$22+'Parc électrique'!$C$23)</f>
        <v>0.27625</v>
      </c>
      <c r="Q329" s="49">
        <f t="shared" si="25"/>
        <v>0.26927213629082508</v>
      </c>
      <c r="R329" s="49">
        <f t="shared" si="26"/>
        <v>0.35858879176826125</v>
      </c>
    </row>
    <row r="330" spans="1:18" x14ac:dyDescent="0.3">
      <c r="A330" s="35">
        <f t="shared" si="24"/>
        <v>44029</v>
      </c>
      <c r="B330" s="36">
        <v>0.625</v>
      </c>
      <c r="C330">
        <v>7241</v>
      </c>
      <c r="D330">
        <v>1768</v>
      </c>
      <c r="E330" s="49">
        <f t="shared" si="27"/>
        <v>0.26927213629082508</v>
      </c>
      <c r="F330" s="49">
        <f t="shared" si="28"/>
        <v>0.35858879176826125</v>
      </c>
      <c r="G330">
        <v>2216</v>
      </c>
      <c r="H330" s="51">
        <f>G330/'Parc électrique'!$C$24</f>
        <v>0.73866666666666669</v>
      </c>
      <c r="I330" s="14">
        <v>650</v>
      </c>
      <c r="J330" s="14">
        <v>0</v>
      </c>
      <c r="K330" s="14">
        <v>-751</v>
      </c>
      <c r="L330" s="14">
        <v>305</v>
      </c>
      <c r="M330" s="14">
        <f>C330-SUM(D330:L330)</f>
        <v>3051.633472405274</v>
      </c>
      <c r="P330" s="49">
        <f>D331/('Parc électrique'!$C$22+'Parc électrique'!$C$23)</f>
        <v>0.27484375</v>
      </c>
      <c r="Q330" s="49">
        <f t="shared" si="25"/>
        <v>0.26790140709024962</v>
      </c>
      <c r="R330" s="49">
        <f t="shared" si="26"/>
        <v>0.35676339633505177</v>
      </c>
    </row>
    <row r="331" spans="1:18" x14ac:dyDescent="0.3">
      <c r="A331" s="35">
        <f t="shared" si="24"/>
        <v>44029</v>
      </c>
      <c r="B331" s="36">
        <v>0.66666666666666663</v>
      </c>
      <c r="C331">
        <v>7073</v>
      </c>
      <c r="D331">
        <v>1759</v>
      </c>
      <c r="E331" s="49">
        <f t="shared" si="27"/>
        <v>0.26790140709024962</v>
      </c>
      <c r="F331" s="49">
        <f t="shared" si="28"/>
        <v>0.35676339633505177</v>
      </c>
      <c r="G331">
        <v>2024</v>
      </c>
      <c r="H331" s="51">
        <f>G331/'Parc électrique'!$C$24</f>
        <v>0.67466666666666664</v>
      </c>
      <c r="I331" s="14">
        <v>650</v>
      </c>
      <c r="J331" s="14">
        <v>0</v>
      </c>
      <c r="K331" s="14">
        <v>-714</v>
      </c>
      <c r="L331" s="14">
        <v>301</v>
      </c>
      <c r="M331" s="14">
        <f>C331-SUM(D331:L331)</f>
        <v>3051.7006685299075</v>
      </c>
      <c r="P331" s="49">
        <f>D332/('Parc électrique'!$C$22+'Parc électrique'!$C$23)</f>
        <v>0.27234375</v>
      </c>
      <c r="Q331" s="49">
        <f t="shared" si="25"/>
        <v>0.2654645551781154</v>
      </c>
      <c r="R331" s="49">
        <f t="shared" si="26"/>
        <v>0.35351824889823491</v>
      </c>
    </row>
    <row r="332" spans="1:18" x14ac:dyDescent="0.3">
      <c r="A332" s="35">
        <f t="shared" si="24"/>
        <v>44029</v>
      </c>
      <c r="B332" s="36">
        <v>0.70833333333333337</v>
      </c>
      <c r="C332">
        <v>7054</v>
      </c>
      <c r="D332">
        <v>1743</v>
      </c>
      <c r="E332" s="49">
        <f t="shared" si="27"/>
        <v>0.2654645551781154</v>
      </c>
      <c r="F332" s="49">
        <f t="shared" si="28"/>
        <v>0.35351824889823491</v>
      </c>
      <c r="G332">
        <v>1665</v>
      </c>
      <c r="H332" s="51">
        <f>G332/'Parc électrique'!$C$24</f>
        <v>0.55500000000000005</v>
      </c>
      <c r="I332" s="14">
        <v>650</v>
      </c>
      <c r="J332" s="14">
        <v>0</v>
      </c>
      <c r="K332" s="14">
        <v>-355</v>
      </c>
      <c r="L332" s="14">
        <v>298</v>
      </c>
      <c r="M332" s="14">
        <f>C332-SUM(D332:L332)</f>
        <v>3051.8260171959241</v>
      </c>
      <c r="P332" s="49">
        <f>D333/('Parc électrique'!$C$22+'Parc électrique'!$C$23)</f>
        <v>0.28343750000000001</v>
      </c>
      <c r="Q332" s="49">
        <f t="shared" si="25"/>
        <v>0.27627808553821082</v>
      </c>
      <c r="R332" s="49">
        <f t="shared" si="26"/>
        <v>0.3679185906491097</v>
      </c>
    </row>
    <row r="333" spans="1:18" x14ac:dyDescent="0.3">
      <c r="A333" s="35">
        <f t="shared" si="24"/>
        <v>44029</v>
      </c>
      <c r="B333" s="36">
        <v>0.75</v>
      </c>
      <c r="C333">
        <v>7225</v>
      </c>
      <c r="D333">
        <v>1814</v>
      </c>
      <c r="E333" s="49">
        <f t="shared" si="27"/>
        <v>0.27627808553821082</v>
      </c>
      <c r="F333" s="49">
        <f t="shared" si="28"/>
        <v>0.3679185906491097</v>
      </c>
      <c r="G333">
        <v>1137</v>
      </c>
      <c r="H333" s="51">
        <f>G333/'Parc électrique'!$C$24</f>
        <v>0.379</v>
      </c>
      <c r="I333" s="14">
        <v>650</v>
      </c>
      <c r="J333" s="14">
        <v>0</v>
      </c>
      <c r="K333" s="14">
        <v>0</v>
      </c>
      <c r="L333" s="14">
        <v>294</v>
      </c>
      <c r="M333" s="14">
        <f>C333-SUM(D333:L333)</f>
        <v>3328.9768033238124</v>
      </c>
      <c r="P333" s="49">
        <f>D334/('Parc électrique'!$C$22+'Parc électrique'!$C$23)</f>
        <v>0.27328124999999998</v>
      </c>
      <c r="Q333" s="49">
        <f t="shared" si="25"/>
        <v>0.26637837464516573</v>
      </c>
      <c r="R333" s="49">
        <f t="shared" si="26"/>
        <v>0.35473517918704117</v>
      </c>
    </row>
    <row r="334" spans="1:18" x14ac:dyDescent="0.3">
      <c r="A334" s="35">
        <f t="shared" si="24"/>
        <v>44029</v>
      </c>
      <c r="B334" s="36">
        <v>0.79166666666666663</v>
      </c>
      <c r="C334">
        <v>7403</v>
      </c>
      <c r="D334">
        <v>1749</v>
      </c>
      <c r="E334" s="49">
        <f t="shared" si="27"/>
        <v>0.26637837464516573</v>
      </c>
      <c r="F334" s="49">
        <f t="shared" si="28"/>
        <v>0.35473517918704117</v>
      </c>
      <c r="G334">
        <v>587</v>
      </c>
      <c r="H334" s="51">
        <f>G334/'Parc électrique'!$C$24</f>
        <v>0.19566666666666666</v>
      </c>
      <c r="I334" s="14">
        <v>650</v>
      </c>
      <c r="J334" s="14">
        <v>0</v>
      </c>
      <c r="K334" s="14">
        <v>0</v>
      </c>
      <c r="L334" s="14">
        <v>275</v>
      </c>
      <c r="M334" s="14">
        <f>C334-SUM(D334:L334)</f>
        <v>4141.1832197795011</v>
      </c>
      <c r="P334" s="49">
        <f>D335/('Parc électrique'!$C$22+'Parc électrique'!$C$23)</f>
        <v>0.27312500000000001</v>
      </c>
      <c r="Q334" s="49">
        <f t="shared" si="25"/>
        <v>0.2662260714006574</v>
      </c>
      <c r="R334" s="49">
        <f t="shared" si="26"/>
        <v>0.35453235747224021</v>
      </c>
    </row>
    <row r="335" spans="1:18" x14ac:dyDescent="0.3">
      <c r="A335" s="35">
        <f t="shared" si="24"/>
        <v>44029</v>
      </c>
      <c r="B335" s="36">
        <v>0.83333333333333337</v>
      </c>
      <c r="C335">
        <v>7328</v>
      </c>
      <c r="D335">
        <v>1748</v>
      </c>
      <c r="E335" s="49">
        <f t="shared" si="27"/>
        <v>0.2662260714006574</v>
      </c>
      <c r="F335" s="49">
        <f t="shared" si="28"/>
        <v>0.35453235747224021</v>
      </c>
      <c r="G335">
        <v>177</v>
      </c>
      <c r="H335" s="51">
        <f>G335/'Parc électrique'!$C$24</f>
        <v>5.8999999999999997E-2</v>
      </c>
      <c r="I335" s="14">
        <v>650</v>
      </c>
      <c r="J335" s="14">
        <v>0</v>
      </c>
      <c r="K335" s="14">
        <v>0</v>
      </c>
      <c r="L335" s="14">
        <v>262</v>
      </c>
      <c r="M335" s="14">
        <f>C335-SUM(D335:L335)</f>
        <v>4490.3202415711276</v>
      </c>
      <c r="P335" s="49">
        <f>D336/('Parc électrique'!$C$22+'Parc électrique'!$C$23)</f>
        <v>0.28812500000000002</v>
      </c>
      <c r="Q335" s="49">
        <f t="shared" si="25"/>
        <v>0.28084718287346239</v>
      </c>
      <c r="R335" s="49">
        <f t="shared" si="26"/>
        <v>0.37400324209314129</v>
      </c>
    </row>
    <row r="336" spans="1:18" x14ac:dyDescent="0.3">
      <c r="A336" s="35">
        <f t="shared" si="24"/>
        <v>44029</v>
      </c>
      <c r="B336" s="36">
        <v>0.875</v>
      </c>
      <c r="C336">
        <v>7334</v>
      </c>
      <c r="D336">
        <v>1844</v>
      </c>
      <c r="E336" s="49">
        <f t="shared" si="27"/>
        <v>0.28084718287346239</v>
      </c>
      <c r="F336" s="49">
        <f t="shared" si="28"/>
        <v>0.37400324209314129</v>
      </c>
      <c r="G336">
        <v>14</v>
      </c>
      <c r="H336" s="51">
        <f>G336/'Parc électrique'!$C$24</f>
        <v>4.6666666666666671E-3</v>
      </c>
      <c r="I336" s="14">
        <v>650</v>
      </c>
      <c r="J336" s="14">
        <v>0</v>
      </c>
      <c r="K336" s="14">
        <v>231</v>
      </c>
      <c r="L336" s="14">
        <v>255</v>
      </c>
      <c r="M336" s="14">
        <f>C336-SUM(D336:L336)</f>
        <v>4339.3404829083665</v>
      </c>
      <c r="P336" s="49">
        <f>D337/('Parc électrique'!$C$22+'Parc électrique'!$C$23)</f>
        <v>0.30609375</v>
      </c>
      <c r="Q336" s="49">
        <f t="shared" si="25"/>
        <v>0.29836205599192667</v>
      </c>
      <c r="R336" s="49">
        <f t="shared" si="26"/>
        <v>0.39732773929526227</v>
      </c>
    </row>
    <row r="337" spans="1:18" x14ac:dyDescent="0.3">
      <c r="A337" s="35">
        <f t="shared" si="24"/>
        <v>44029</v>
      </c>
      <c r="B337" s="36">
        <v>0.91666666666666663</v>
      </c>
      <c r="C337">
        <v>7931</v>
      </c>
      <c r="D337">
        <v>1959</v>
      </c>
      <c r="E337" s="49">
        <f t="shared" si="27"/>
        <v>0.29836205599192667</v>
      </c>
      <c r="F337" s="49">
        <f t="shared" si="28"/>
        <v>0.39732773929526227</v>
      </c>
      <c r="G337">
        <v>0</v>
      </c>
      <c r="H337" s="51">
        <f>G337/'Parc électrique'!$C$24</f>
        <v>0</v>
      </c>
      <c r="I337" s="14">
        <v>650</v>
      </c>
      <c r="J337" s="14">
        <v>0</v>
      </c>
      <c r="K337" s="14">
        <v>882</v>
      </c>
      <c r="L337" s="14">
        <v>252</v>
      </c>
      <c r="M337" s="14">
        <f>C337-SUM(D337:L337)</f>
        <v>4187.3043102047131</v>
      </c>
      <c r="P337" s="49">
        <f>D338/('Parc électrique'!$C$22+'Parc électrique'!$C$23)</f>
        <v>0.26234374999999999</v>
      </c>
      <c r="Q337" s="49">
        <f t="shared" si="25"/>
        <v>0.2557171475295788</v>
      </c>
      <c r="R337" s="49">
        <f t="shared" si="26"/>
        <v>0.34053765915096756</v>
      </c>
    </row>
    <row r="338" spans="1:18" x14ac:dyDescent="0.3">
      <c r="A338" s="35">
        <f t="shared" si="24"/>
        <v>44029</v>
      </c>
      <c r="B338" s="36">
        <v>0.95833333333333337</v>
      </c>
      <c r="C338">
        <v>8065</v>
      </c>
      <c r="D338">
        <v>1679</v>
      </c>
      <c r="E338" s="49">
        <f t="shared" si="27"/>
        <v>0.2557171475295788</v>
      </c>
      <c r="F338" s="49">
        <f t="shared" si="28"/>
        <v>0.34053765915096756</v>
      </c>
      <c r="G338">
        <v>0</v>
      </c>
      <c r="H338" s="51">
        <f>G338/'Parc électrique'!$C$24</f>
        <v>0</v>
      </c>
      <c r="I338" s="14">
        <v>650</v>
      </c>
      <c r="J338" s="14">
        <v>0</v>
      </c>
      <c r="K338" s="14">
        <v>693</v>
      </c>
      <c r="L338" s="14">
        <v>241</v>
      </c>
      <c r="M338" s="14">
        <f>C338-SUM(D338:L338)</f>
        <v>4801.40374519332</v>
      </c>
      <c r="P338" s="49">
        <f>D339/('Parc électrique'!$C$22+'Parc électrique'!$C$23)</f>
        <v>0.25593749999999998</v>
      </c>
      <c r="Q338" s="49">
        <f t="shared" si="25"/>
        <v>0.24947271450473496</v>
      </c>
      <c r="R338" s="49">
        <f t="shared" si="26"/>
        <v>0.3322219688441243</v>
      </c>
    </row>
    <row r="339" spans="1:18" x14ac:dyDescent="0.3">
      <c r="A339" s="35">
        <f t="shared" si="24"/>
        <v>44030</v>
      </c>
      <c r="B339" s="36">
        <v>0</v>
      </c>
      <c r="C339">
        <v>7922</v>
      </c>
      <c r="D339">
        <v>1638</v>
      </c>
      <c r="E339" s="49">
        <f t="shared" si="27"/>
        <v>0.24947271450473496</v>
      </c>
      <c r="F339" s="49">
        <f t="shared" si="28"/>
        <v>0.3322219688441243</v>
      </c>
      <c r="G339">
        <v>0</v>
      </c>
      <c r="H339" s="51">
        <f>G339/'Parc électrique'!$C$24</f>
        <v>0</v>
      </c>
      <c r="I339" s="14">
        <v>650</v>
      </c>
      <c r="J339" s="14">
        <v>589</v>
      </c>
      <c r="K339" s="14">
        <v>0</v>
      </c>
      <c r="L339" s="14">
        <v>243</v>
      </c>
      <c r="M339" s="14">
        <f>C339-SUM(D339:L339)</f>
        <v>4801.4183053166507</v>
      </c>
      <c r="P339" s="49">
        <f>D340/('Parc électrique'!$C$22+'Parc électrique'!$C$23)</f>
        <v>0.18375</v>
      </c>
      <c r="Q339" s="49">
        <f t="shared" si="25"/>
        <v>0.17910861554186103</v>
      </c>
      <c r="R339" s="49">
        <f t="shared" si="26"/>
        <v>0.23851833660603802</v>
      </c>
    </row>
    <row r="340" spans="1:18" x14ac:dyDescent="0.3">
      <c r="A340" s="35">
        <f t="shared" si="24"/>
        <v>44030</v>
      </c>
      <c r="B340" s="36">
        <v>4.1666666666666664E-2</v>
      </c>
      <c r="C340">
        <v>7425</v>
      </c>
      <c r="D340">
        <v>1176</v>
      </c>
      <c r="E340" s="49">
        <f t="shared" si="27"/>
        <v>0.17910861554186103</v>
      </c>
      <c r="F340" s="49">
        <f t="shared" si="28"/>
        <v>0.23851833660603802</v>
      </c>
      <c r="G340">
        <v>0</v>
      </c>
      <c r="H340" s="51">
        <f>G340/'Parc électrique'!$C$24</f>
        <v>0</v>
      </c>
      <c r="I340" s="14">
        <v>650</v>
      </c>
      <c r="J340" s="14">
        <v>558</v>
      </c>
      <c r="K340" s="14">
        <v>0</v>
      </c>
      <c r="L340" s="14">
        <v>239</v>
      </c>
      <c r="M340" s="14">
        <f>C340-SUM(D340:L340)</f>
        <v>4801.5823730478514</v>
      </c>
      <c r="P340" s="49">
        <f>D341/('Parc électrique'!$C$22+'Parc électrique'!$C$23)</f>
        <v>0.14765624999999999</v>
      </c>
      <c r="Q340" s="49">
        <f t="shared" si="25"/>
        <v>0.14392656606042403</v>
      </c>
      <c r="R340" s="49">
        <f t="shared" si="26"/>
        <v>0.19166652048699481</v>
      </c>
    </row>
    <row r="341" spans="1:18" x14ac:dyDescent="0.3">
      <c r="A341" s="35">
        <f t="shared" si="24"/>
        <v>44030</v>
      </c>
      <c r="B341" s="36">
        <v>8.3333333333333329E-2</v>
      </c>
      <c r="C341">
        <v>7066</v>
      </c>
      <c r="D341">
        <v>945</v>
      </c>
      <c r="E341" s="49">
        <f t="shared" si="27"/>
        <v>0.14392656606042403</v>
      </c>
      <c r="F341" s="49">
        <f t="shared" si="28"/>
        <v>0.19166652048699481</v>
      </c>
      <c r="G341">
        <v>0</v>
      </c>
      <c r="H341" s="51">
        <f>G341/'Parc électrique'!$C$24</f>
        <v>0</v>
      </c>
      <c r="I341" s="14">
        <v>650</v>
      </c>
      <c r="J341" s="14">
        <v>431</v>
      </c>
      <c r="K341" s="14">
        <v>0</v>
      </c>
      <c r="L341" s="14">
        <v>238</v>
      </c>
      <c r="M341" s="14">
        <f>C341-SUM(D341:L341)</f>
        <v>4801.6644069134527</v>
      </c>
      <c r="P341" s="49">
        <f>D342/('Parc électrique'!$C$22+'Parc électrique'!$C$23)</f>
        <v>0.14203125</v>
      </c>
      <c r="Q341" s="49">
        <f t="shared" si="25"/>
        <v>0.13844364925812216</v>
      </c>
      <c r="R341" s="49">
        <f t="shared" si="26"/>
        <v>0.18436493875415691</v>
      </c>
    </row>
    <row r="342" spans="1:18" x14ac:dyDescent="0.3">
      <c r="A342" s="35">
        <f t="shared" si="24"/>
        <v>44030</v>
      </c>
      <c r="B342" s="36">
        <v>0.125</v>
      </c>
      <c r="C342">
        <v>6651</v>
      </c>
      <c r="D342">
        <v>909</v>
      </c>
      <c r="E342" s="49">
        <f t="shared" si="27"/>
        <v>0.13844364925812216</v>
      </c>
      <c r="F342" s="49">
        <f t="shared" si="28"/>
        <v>0.18436493875415691</v>
      </c>
      <c r="G342">
        <v>0</v>
      </c>
      <c r="H342" s="51">
        <f>G342/'Parc électrique'!$C$24</f>
        <v>0</v>
      </c>
      <c r="I342" s="14">
        <v>650</v>
      </c>
      <c r="J342" s="14">
        <v>0</v>
      </c>
      <c r="K342" s="14">
        <v>53</v>
      </c>
      <c r="L342" s="14">
        <v>237</v>
      </c>
      <c r="M342" s="14">
        <f>C342-SUM(D342:L342)</f>
        <v>4801.6771914119872</v>
      </c>
      <c r="P342" s="49">
        <f>D343/('Parc électrique'!$C$22+'Parc électrique'!$C$23)</f>
        <v>0.1353125</v>
      </c>
      <c r="Q342" s="49">
        <f t="shared" si="25"/>
        <v>0.13189460974426159</v>
      </c>
      <c r="R342" s="49">
        <f t="shared" si="26"/>
        <v>0.17564360501771167</v>
      </c>
    </row>
    <row r="343" spans="1:18" x14ac:dyDescent="0.3">
      <c r="A343" s="35">
        <f t="shared" si="24"/>
        <v>44030</v>
      </c>
      <c r="B343" s="36">
        <v>0.16666666666666666</v>
      </c>
      <c r="C343">
        <v>6484</v>
      </c>
      <c r="D343">
        <v>866</v>
      </c>
      <c r="E343" s="49">
        <f t="shared" si="27"/>
        <v>0.13189460974426159</v>
      </c>
      <c r="F343" s="49">
        <f t="shared" si="28"/>
        <v>0.17564360501771167</v>
      </c>
      <c r="G343">
        <v>0</v>
      </c>
      <c r="H343" s="51">
        <f>G343/'Parc électrique'!$C$24</f>
        <v>0</v>
      </c>
      <c r="I343" s="14">
        <v>650</v>
      </c>
      <c r="J343" s="14">
        <v>0</v>
      </c>
      <c r="K343" s="14">
        <v>-70</v>
      </c>
      <c r="L343" s="14">
        <v>236</v>
      </c>
      <c r="M343" s="14">
        <f>C343-SUM(D343:L343)</f>
        <v>4801.6924617852383</v>
      </c>
      <c r="P343" s="49">
        <f>D344/('Parc électrique'!$C$22+'Parc électrique'!$C$23)</f>
        <v>0.12609375</v>
      </c>
      <c r="Q343" s="49">
        <f t="shared" si="25"/>
        <v>0.1229087183182669</v>
      </c>
      <c r="R343" s="49">
        <f t="shared" si="26"/>
        <v>0.16367712384444957</v>
      </c>
    </row>
    <row r="344" spans="1:18" x14ac:dyDescent="0.3">
      <c r="A344" s="35">
        <f t="shared" si="24"/>
        <v>44030</v>
      </c>
      <c r="B344" s="36">
        <v>0.20833333333333334</v>
      </c>
      <c r="C344">
        <v>6569</v>
      </c>
      <c r="D344">
        <v>807</v>
      </c>
      <c r="E344" s="49">
        <f t="shared" si="27"/>
        <v>0.1229087183182669</v>
      </c>
      <c r="F344" s="49">
        <f t="shared" si="28"/>
        <v>0.16367712384444957</v>
      </c>
      <c r="G344">
        <v>0</v>
      </c>
      <c r="H344" s="51">
        <f>G344/'Parc électrique'!$C$24</f>
        <v>0</v>
      </c>
      <c r="I344" s="14">
        <v>650</v>
      </c>
      <c r="J344" s="14">
        <v>69</v>
      </c>
      <c r="K344" s="14">
        <v>0</v>
      </c>
      <c r="L344" s="14">
        <v>241</v>
      </c>
      <c r="M344" s="14">
        <f>C344-SUM(D344:L344)</f>
        <v>4801.7134141578372</v>
      </c>
      <c r="P344" s="49">
        <f>D345/('Parc électrique'!$C$22+'Parc électrique'!$C$23)</f>
        <v>0.1228125</v>
      </c>
      <c r="Q344" s="49">
        <f t="shared" si="25"/>
        <v>0.11971035018359079</v>
      </c>
      <c r="R344" s="49">
        <f t="shared" si="26"/>
        <v>0.15941786783362746</v>
      </c>
    </row>
    <row r="345" spans="1:18" x14ac:dyDescent="0.3">
      <c r="A345" s="35">
        <f t="shared" si="24"/>
        <v>44030</v>
      </c>
      <c r="B345" s="36">
        <v>0.25</v>
      </c>
      <c r="C345">
        <v>6716</v>
      </c>
      <c r="D345">
        <v>786</v>
      </c>
      <c r="E345" s="49">
        <f t="shared" si="27"/>
        <v>0.11971035018359079</v>
      </c>
      <c r="F345" s="49">
        <f t="shared" si="28"/>
        <v>0.15941786783362746</v>
      </c>
      <c r="G345">
        <v>32</v>
      </c>
      <c r="H345" s="51">
        <f>G345/'Parc électrique'!$C$24</f>
        <v>1.0666666666666666E-2</v>
      </c>
      <c r="I345" s="14">
        <v>650</v>
      </c>
      <c r="J345" s="14">
        <v>0</v>
      </c>
      <c r="K345" s="14">
        <v>174</v>
      </c>
      <c r="L345" s="14">
        <v>272</v>
      </c>
      <c r="M345" s="14">
        <f>C345-SUM(D345:L345)</f>
        <v>4801.7102051153161</v>
      </c>
      <c r="P345" s="49">
        <f>D346/('Parc électrique'!$C$22+'Parc électrique'!$C$23)</f>
        <v>0.13437499999999999</v>
      </c>
      <c r="Q345" s="49">
        <f t="shared" si="25"/>
        <v>0.1309807902772113</v>
      </c>
      <c r="R345" s="49">
        <f t="shared" si="26"/>
        <v>0.17442667472890536</v>
      </c>
    </row>
    <row r="346" spans="1:18" x14ac:dyDescent="0.3">
      <c r="A346" s="35">
        <f t="shared" si="24"/>
        <v>44030</v>
      </c>
      <c r="B346" s="36">
        <v>0.29166666666666669</v>
      </c>
      <c r="C346">
        <v>7111</v>
      </c>
      <c r="D346">
        <v>860</v>
      </c>
      <c r="E346" s="49">
        <f t="shared" si="27"/>
        <v>0.1309807902772113</v>
      </c>
      <c r="F346" s="49">
        <f t="shared" si="28"/>
        <v>0.17442667472890536</v>
      </c>
      <c r="G346">
        <v>240</v>
      </c>
      <c r="H346" s="51">
        <f>G346/'Parc électrique'!$C$24</f>
        <v>0.08</v>
      </c>
      <c r="I346" s="14">
        <v>650</v>
      </c>
      <c r="J346" s="14">
        <v>272</v>
      </c>
      <c r="K346" s="14">
        <v>0</v>
      </c>
      <c r="L346" s="14">
        <v>287</v>
      </c>
      <c r="M346" s="14">
        <f>C346-SUM(D346:L346)</f>
        <v>4801.6145925349938</v>
      </c>
      <c r="P346" s="49">
        <f>D347/('Parc électrique'!$C$22+'Parc électrique'!$C$23)</f>
        <v>0.12531249999999999</v>
      </c>
      <c r="Q346" s="49">
        <f t="shared" si="25"/>
        <v>0.12214720209572495</v>
      </c>
      <c r="R346" s="49">
        <f t="shared" si="26"/>
        <v>0.1626630152704443</v>
      </c>
    </row>
    <row r="347" spans="1:18" x14ac:dyDescent="0.3">
      <c r="A347" s="35">
        <f t="shared" si="24"/>
        <v>44030</v>
      </c>
      <c r="B347" s="36">
        <v>0.33333333333333331</v>
      </c>
      <c r="C347">
        <v>7686</v>
      </c>
      <c r="D347">
        <v>802</v>
      </c>
      <c r="E347" s="49">
        <f t="shared" si="27"/>
        <v>0.12214720209572495</v>
      </c>
      <c r="F347" s="49">
        <f t="shared" si="28"/>
        <v>0.1626630152704443</v>
      </c>
      <c r="G347">
        <v>684</v>
      </c>
      <c r="H347" s="51">
        <f>G347/'Parc électrique'!$C$24</f>
        <v>0.22800000000000001</v>
      </c>
      <c r="I347" s="14">
        <v>650</v>
      </c>
      <c r="J347" s="14">
        <v>0</v>
      </c>
      <c r="K347" s="14">
        <v>454</v>
      </c>
      <c r="L347" s="14">
        <v>294</v>
      </c>
      <c r="M347" s="14">
        <f>C347-SUM(D347:L347)</f>
        <v>4801.4871897826342</v>
      </c>
      <c r="P347" s="49">
        <f>D348/('Parc électrique'!$C$22+'Parc électrique'!$C$23)</f>
        <v>0.13593749999999999</v>
      </c>
      <c r="Q347" s="49">
        <f t="shared" si="25"/>
        <v>0.13250382272229513</v>
      </c>
      <c r="R347" s="49">
        <f t="shared" si="26"/>
        <v>0.17645489187691585</v>
      </c>
    </row>
    <row r="348" spans="1:18" x14ac:dyDescent="0.3">
      <c r="A348" s="35">
        <f t="shared" ref="A348:A411" si="29">A324+1</f>
        <v>44030</v>
      </c>
      <c r="B348" s="36">
        <v>0.375</v>
      </c>
      <c r="C348">
        <v>8246</v>
      </c>
      <c r="D348">
        <v>870</v>
      </c>
      <c r="E348" s="49">
        <f t="shared" si="27"/>
        <v>0.13250382272229513</v>
      </c>
      <c r="F348" s="49">
        <f t="shared" si="28"/>
        <v>0.17645489187691585</v>
      </c>
      <c r="G348">
        <v>1285</v>
      </c>
      <c r="H348" s="51">
        <f>G348/'Parc électrique'!$C$24</f>
        <v>0.42833333333333334</v>
      </c>
      <c r="I348" s="14">
        <v>650</v>
      </c>
      <c r="J348" s="14">
        <v>340</v>
      </c>
      <c r="K348" s="14">
        <v>0</v>
      </c>
      <c r="L348" s="14">
        <v>299</v>
      </c>
      <c r="M348" s="14">
        <f>C348-SUM(D348:L348)</f>
        <v>4801.262707952068</v>
      </c>
      <c r="P348" s="49">
        <f>D349/('Parc électrique'!$C$22+'Parc électrique'!$C$23)</f>
        <v>0.1353125</v>
      </c>
      <c r="Q348" s="49">
        <f t="shared" si="25"/>
        <v>0.13189460974426159</v>
      </c>
      <c r="R348" s="49">
        <f t="shared" si="26"/>
        <v>0.17564360501771167</v>
      </c>
    </row>
    <row r="349" spans="1:18" x14ac:dyDescent="0.3">
      <c r="A349" s="35">
        <f t="shared" si="29"/>
        <v>44030</v>
      </c>
      <c r="B349" s="36">
        <v>0.41666666666666669</v>
      </c>
      <c r="C349">
        <v>8501</v>
      </c>
      <c r="D349">
        <v>866</v>
      </c>
      <c r="E349" s="49">
        <f t="shared" si="27"/>
        <v>0.13189460974426159</v>
      </c>
      <c r="F349" s="49">
        <f t="shared" si="28"/>
        <v>0.17564360501771167</v>
      </c>
      <c r="G349">
        <v>1807</v>
      </c>
      <c r="H349" s="51">
        <f>G349/'Parc électrique'!$C$24</f>
        <v>0.60233333333333339</v>
      </c>
      <c r="I349" s="14">
        <v>650</v>
      </c>
      <c r="J349" s="14">
        <v>0</v>
      </c>
      <c r="K349" s="14">
        <v>76</v>
      </c>
      <c r="L349" s="14">
        <v>300</v>
      </c>
      <c r="M349" s="14">
        <f>C349-SUM(D349:L349)</f>
        <v>4801.090128451905</v>
      </c>
      <c r="P349" s="49">
        <f>D350/('Parc électrique'!$C$22+'Parc électrique'!$C$23)</f>
        <v>0.1275</v>
      </c>
      <c r="Q349" s="49">
        <f t="shared" si="25"/>
        <v>0.12427944751884233</v>
      </c>
      <c r="R349" s="49">
        <f t="shared" si="26"/>
        <v>0.16550251927765902</v>
      </c>
    </row>
    <row r="350" spans="1:18" x14ac:dyDescent="0.3">
      <c r="A350" s="35">
        <f t="shared" si="29"/>
        <v>44030</v>
      </c>
      <c r="B350" s="36">
        <v>0.45833333333333331</v>
      </c>
      <c r="C350">
        <v>8671</v>
      </c>
      <c r="D350">
        <v>816</v>
      </c>
      <c r="E350" s="49">
        <f t="shared" si="27"/>
        <v>0.12427944751884233</v>
      </c>
      <c r="F350" s="49">
        <f t="shared" si="28"/>
        <v>0.16550251927765902</v>
      </c>
      <c r="G350">
        <v>2128</v>
      </c>
      <c r="H350" s="51">
        <f>G350/'Parc électrique'!$C$24</f>
        <v>0.70933333333333337</v>
      </c>
      <c r="I350" s="14">
        <v>650</v>
      </c>
      <c r="J350" s="14">
        <v>0</v>
      </c>
      <c r="K350" s="14">
        <v>-25</v>
      </c>
      <c r="L350" s="14">
        <v>300</v>
      </c>
      <c r="M350" s="14">
        <f>C350-SUM(D350:L350)</f>
        <v>4801.0008846998699</v>
      </c>
      <c r="P350" s="49">
        <f>D351/('Parc électrique'!$C$22+'Parc électrique'!$C$23)</f>
        <v>0.12359375</v>
      </c>
      <c r="Q350" s="49">
        <f t="shared" si="25"/>
        <v>0.12047186640613271</v>
      </c>
      <c r="R350" s="49">
        <f t="shared" si="26"/>
        <v>0.16043197640763271</v>
      </c>
    </row>
    <row r="351" spans="1:18" x14ac:dyDescent="0.3">
      <c r="A351" s="35">
        <f t="shared" si="29"/>
        <v>44030</v>
      </c>
      <c r="B351" s="36">
        <v>0.5</v>
      </c>
      <c r="C351">
        <v>8874</v>
      </c>
      <c r="D351">
        <v>791</v>
      </c>
      <c r="E351" s="49">
        <f t="shared" si="27"/>
        <v>0.12047186640613271</v>
      </c>
      <c r="F351" s="49">
        <f t="shared" si="28"/>
        <v>0.16043197640763271</v>
      </c>
      <c r="G351">
        <v>2305</v>
      </c>
      <c r="H351" s="51">
        <f>G351/'Parc électrique'!$C$24</f>
        <v>0.76833333333333331</v>
      </c>
      <c r="I351" s="14">
        <v>650</v>
      </c>
      <c r="J351" s="14">
        <v>27</v>
      </c>
      <c r="K351" s="14">
        <v>0</v>
      </c>
      <c r="L351" s="14">
        <v>299</v>
      </c>
      <c r="M351" s="14">
        <f>C351-SUM(D351:L351)</f>
        <v>4800.9507628238534</v>
      </c>
      <c r="P351" s="49">
        <f>D352/('Parc électrique'!$C$22+'Parc électrique'!$C$23)</f>
        <v>0.13390625</v>
      </c>
      <c r="Q351" s="49">
        <f t="shared" si="25"/>
        <v>0.13052388054368613</v>
      </c>
      <c r="R351" s="49">
        <f t="shared" si="26"/>
        <v>0.1738182095845022</v>
      </c>
    </row>
    <row r="352" spans="1:18" x14ac:dyDescent="0.3">
      <c r="A352" s="35">
        <f t="shared" si="29"/>
        <v>44030</v>
      </c>
      <c r="B352" s="36">
        <v>0.54166666666666663</v>
      </c>
      <c r="C352">
        <v>8597</v>
      </c>
      <c r="D352">
        <v>857</v>
      </c>
      <c r="E352" s="49">
        <f t="shared" si="27"/>
        <v>0.13052388054368613</v>
      </c>
      <c r="F352" s="49">
        <f t="shared" si="28"/>
        <v>0.1738182095845022</v>
      </c>
      <c r="G352">
        <v>2461</v>
      </c>
      <c r="H352" s="51">
        <f>G352/'Parc électrique'!$C$24</f>
        <v>0.82033333333333336</v>
      </c>
      <c r="I352" s="14">
        <v>650</v>
      </c>
      <c r="J352" s="14">
        <v>0</v>
      </c>
      <c r="K352" s="14">
        <v>-467</v>
      </c>
      <c r="L352" s="14">
        <v>294</v>
      </c>
      <c r="M352" s="14">
        <f>C352-SUM(D352:L352)</f>
        <v>4800.8753245765383</v>
      </c>
      <c r="P352" s="49">
        <f>D353/('Parc électrique'!$C$22+'Parc électrique'!$C$23)</f>
        <v>0.13750000000000001</v>
      </c>
      <c r="Q352" s="49">
        <f t="shared" si="25"/>
        <v>0.13402685516737903</v>
      </c>
      <c r="R352" s="49">
        <f t="shared" si="26"/>
        <v>0.17848310902492642</v>
      </c>
    </row>
    <row r="353" spans="1:18" x14ac:dyDescent="0.3">
      <c r="A353" s="35">
        <f t="shared" si="29"/>
        <v>44030</v>
      </c>
      <c r="B353" s="36">
        <v>0.58333333333333337</v>
      </c>
      <c r="C353">
        <v>8414</v>
      </c>
      <c r="D353">
        <v>880</v>
      </c>
      <c r="E353" s="49">
        <f t="shared" si="27"/>
        <v>0.13402685516737903</v>
      </c>
      <c r="F353" s="49">
        <f t="shared" si="28"/>
        <v>0.17848310902492642</v>
      </c>
      <c r="G353">
        <v>2477</v>
      </c>
      <c r="H353" s="51">
        <f>G353/'Parc électrique'!$C$24</f>
        <v>0.82566666666666666</v>
      </c>
      <c r="I353" s="14">
        <v>650</v>
      </c>
      <c r="J353" s="14">
        <v>0</v>
      </c>
      <c r="K353" s="14">
        <v>-688</v>
      </c>
      <c r="L353" s="14">
        <v>293</v>
      </c>
      <c r="M353" s="14">
        <f>C353-SUM(D353:L353)</f>
        <v>4800.8618233691413</v>
      </c>
      <c r="P353" s="49">
        <f>D354/('Parc électrique'!$C$22+'Parc électrique'!$C$23)</f>
        <v>0.1534375</v>
      </c>
      <c r="Q353" s="49">
        <f t="shared" si="25"/>
        <v>0.14956178610723431</v>
      </c>
      <c r="R353" s="49">
        <f t="shared" si="26"/>
        <v>0.19917092393463381</v>
      </c>
    </row>
    <row r="354" spans="1:18" x14ac:dyDescent="0.3">
      <c r="A354" s="35">
        <f t="shared" si="29"/>
        <v>44030</v>
      </c>
      <c r="B354" s="36">
        <v>0.625</v>
      </c>
      <c r="C354">
        <v>8128</v>
      </c>
      <c r="D354">
        <v>982</v>
      </c>
      <c r="E354" s="49">
        <f t="shared" si="27"/>
        <v>0.14956178610723431</v>
      </c>
      <c r="F354" s="49">
        <f t="shared" si="28"/>
        <v>0.19917092393463381</v>
      </c>
      <c r="G354">
        <v>2341</v>
      </c>
      <c r="H354" s="51">
        <f>G354/'Parc électrique'!$C$24</f>
        <v>0.78033333333333332</v>
      </c>
      <c r="I354" s="14">
        <v>650</v>
      </c>
      <c r="J354" s="14">
        <v>0</v>
      </c>
      <c r="K354" s="14">
        <v>-938</v>
      </c>
      <c r="L354" s="14">
        <v>291</v>
      </c>
      <c r="M354" s="14">
        <f>C354-SUM(D354:L354)</f>
        <v>4800.8709339566249</v>
      </c>
      <c r="P354" s="49">
        <f>D355/('Parc électrique'!$C$22+'Parc électrique'!$C$23)</f>
        <v>0.16500000000000001</v>
      </c>
      <c r="Q354" s="49">
        <f t="shared" si="25"/>
        <v>0.1608322262008548</v>
      </c>
      <c r="R354" s="49">
        <f t="shared" si="26"/>
        <v>0.21417973082991171</v>
      </c>
    </row>
    <row r="355" spans="1:18" x14ac:dyDescent="0.3">
      <c r="A355" s="35">
        <f t="shared" si="29"/>
        <v>44030</v>
      </c>
      <c r="B355" s="36">
        <v>0.66666666666666663</v>
      </c>
      <c r="C355">
        <v>7900</v>
      </c>
      <c r="D355">
        <v>1056</v>
      </c>
      <c r="E355" s="49">
        <f t="shared" si="27"/>
        <v>0.1608322262008548</v>
      </c>
      <c r="F355" s="49">
        <f t="shared" si="28"/>
        <v>0.21417973082991171</v>
      </c>
      <c r="G355">
        <v>2078</v>
      </c>
      <c r="H355" s="51">
        <f>G355/'Parc électrique'!$C$24</f>
        <v>0.69266666666666665</v>
      </c>
      <c r="I355" s="14">
        <v>650</v>
      </c>
      <c r="J355" s="14">
        <v>0</v>
      </c>
      <c r="K355" s="14">
        <v>-972</v>
      </c>
      <c r="L355" s="14">
        <v>286</v>
      </c>
      <c r="M355" s="14">
        <f>C355-SUM(D355:L355)</f>
        <v>4800.9323213763018</v>
      </c>
      <c r="P355" s="49">
        <f>D356/('Parc électrique'!$C$22+'Parc électrique'!$C$23)</f>
        <v>0.18328125000000001</v>
      </c>
      <c r="Q355" s="49">
        <f t="shared" si="25"/>
        <v>0.17865170580833586</v>
      </c>
      <c r="R355" s="49">
        <f t="shared" si="26"/>
        <v>0.23790987146163486</v>
      </c>
    </row>
    <row r="356" spans="1:18" x14ac:dyDescent="0.3">
      <c r="A356" s="35">
        <f t="shared" si="29"/>
        <v>44030</v>
      </c>
      <c r="B356" s="36">
        <v>0.70833333333333337</v>
      </c>
      <c r="C356">
        <v>7798</v>
      </c>
      <c r="D356">
        <v>1173</v>
      </c>
      <c r="E356" s="49">
        <f t="shared" si="27"/>
        <v>0.17865170580833586</v>
      </c>
      <c r="F356" s="49">
        <f t="shared" si="28"/>
        <v>0.23790987146163486</v>
      </c>
      <c r="G356">
        <v>1701</v>
      </c>
      <c r="H356" s="51">
        <f>G356/'Parc électrique'!$C$24</f>
        <v>0.56699999999999995</v>
      </c>
      <c r="I356" s="14">
        <v>650</v>
      </c>
      <c r="J356" s="14">
        <v>0</v>
      </c>
      <c r="K356" s="14">
        <v>-808</v>
      </c>
      <c r="L356" s="14">
        <v>280</v>
      </c>
      <c r="M356" s="14">
        <f>C356-SUM(D356:L356)</f>
        <v>4801.0164384227301</v>
      </c>
      <c r="P356" s="49">
        <f>D357/('Parc électrique'!$C$22+'Parc électrique'!$C$23)</f>
        <v>0.174375</v>
      </c>
      <c r="Q356" s="49">
        <f t="shared" si="25"/>
        <v>0.16997042087135791</v>
      </c>
      <c r="R356" s="49">
        <f t="shared" si="26"/>
        <v>0.22634903371797485</v>
      </c>
    </row>
    <row r="357" spans="1:18" x14ac:dyDescent="0.3">
      <c r="A357" s="35">
        <f t="shared" si="29"/>
        <v>44030</v>
      </c>
      <c r="B357" s="36">
        <v>0.75</v>
      </c>
      <c r="C357">
        <v>7892</v>
      </c>
      <c r="D357">
        <v>1116</v>
      </c>
      <c r="E357" s="49">
        <f t="shared" si="27"/>
        <v>0.16997042087135791</v>
      </c>
      <c r="F357" s="49">
        <f t="shared" si="28"/>
        <v>0.22634903371797485</v>
      </c>
      <c r="G357">
        <v>1161</v>
      </c>
      <c r="H357" s="51">
        <f>G357/'Parc électrique'!$C$24</f>
        <v>0.38700000000000001</v>
      </c>
      <c r="I357" s="14">
        <v>650</v>
      </c>
      <c r="J357" s="14">
        <v>0</v>
      </c>
      <c r="K357" s="14">
        <v>-115</v>
      </c>
      <c r="L357" s="14">
        <v>278</v>
      </c>
      <c r="M357" s="14">
        <f>C357-SUM(D357:L357)</f>
        <v>4801.2166805454108</v>
      </c>
      <c r="P357" s="49">
        <f>D358/('Parc électrique'!$C$22+'Parc électrique'!$C$23)</f>
        <v>0.16468749999999999</v>
      </c>
      <c r="Q357" s="49">
        <f t="shared" si="25"/>
        <v>0.16052761971183802</v>
      </c>
      <c r="R357" s="49">
        <f t="shared" si="26"/>
        <v>0.21377408740030956</v>
      </c>
    </row>
    <row r="358" spans="1:18" x14ac:dyDescent="0.3">
      <c r="A358" s="35">
        <f t="shared" si="29"/>
        <v>44030</v>
      </c>
      <c r="B358" s="36">
        <v>0.79166666666666663</v>
      </c>
      <c r="C358">
        <v>7851</v>
      </c>
      <c r="D358">
        <v>1054</v>
      </c>
      <c r="E358" s="49">
        <f t="shared" si="27"/>
        <v>0.16052761971183802</v>
      </c>
      <c r="F358" s="49">
        <f t="shared" si="28"/>
        <v>0.21377408740030956</v>
      </c>
      <c r="G358">
        <v>580</v>
      </c>
      <c r="H358" s="51">
        <f>G358/'Parc électrique'!$C$24</f>
        <v>0.19333333333333333</v>
      </c>
      <c r="I358" s="14">
        <v>650</v>
      </c>
      <c r="J358" s="14">
        <v>355</v>
      </c>
      <c r="K358" s="14">
        <v>148</v>
      </c>
      <c r="L358" s="14">
        <v>262</v>
      </c>
      <c r="M358" s="14">
        <f>C358-SUM(D358:L358)</f>
        <v>4801.4323649595544</v>
      </c>
      <c r="P358" s="49">
        <f>D359/('Parc électrique'!$C$22+'Parc électrique'!$C$23)</f>
        <v>0.16625000000000001</v>
      </c>
      <c r="Q358" s="49">
        <f t="shared" si="25"/>
        <v>0.16205065215692188</v>
      </c>
      <c r="R358" s="49">
        <f t="shared" si="26"/>
        <v>0.21580230454832014</v>
      </c>
    </row>
    <row r="359" spans="1:18" x14ac:dyDescent="0.3">
      <c r="A359" s="35">
        <f t="shared" si="29"/>
        <v>44030</v>
      </c>
      <c r="B359" s="36">
        <v>0.83333333333333337</v>
      </c>
      <c r="C359">
        <v>7490</v>
      </c>
      <c r="D359">
        <v>1064</v>
      </c>
      <c r="E359" s="49">
        <f t="shared" si="27"/>
        <v>0.16205065215692188</v>
      </c>
      <c r="F359" s="49">
        <f t="shared" si="28"/>
        <v>0.21580230454832014</v>
      </c>
      <c r="G359">
        <v>187</v>
      </c>
      <c r="H359" s="51">
        <f>G359/'Parc électrique'!$C$24</f>
        <v>6.2333333333333331E-2</v>
      </c>
      <c r="I359" s="14">
        <v>650</v>
      </c>
      <c r="J359" s="14">
        <v>0</v>
      </c>
      <c r="K359" s="14">
        <v>533</v>
      </c>
      <c r="L359" s="14">
        <v>254</v>
      </c>
      <c r="M359" s="14">
        <f>C359-SUM(D359:L359)</f>
        <v>4801.5598137099614</v>
      </c>
      <c r="P359" s="49">
        <f>D360/('Parc électrique'!$C$22+'Parc électrique'!$C$23)</f>
        <v>0.18515624999999999</v>
      </c>
      <c r="Q359" s="49">
        <f t="shared" si="25"/>
        <v>0.18047934474243649</v>
      </c>
      <c r="R359" s="49">
        <f t="shared" si="26"/>
        <v>0.2403437320392475</v>
      </c>
    </row>
    <row r="360" spans="1:18" x14ac:dyDescent="0.3">
      <c r="A360" s="35">
        <f t="shared" si="29"/>
        <v>44030</v>
      </c>
      <c r="B360" s="36">
        <v>0.875</v>
      </c>
      <c r="C360">
        <v>7420</v>
      </c>
      <c r="D360">
        <v>1185</v>
      </c>
      <c r="E360" s="49">
        <f t="shared" si="27"/>
        <v>0.18047934474243649</v>
      </c>
      <c r="F360" s="49">
        <f t="shared" si="28"/>
        <v>0.2403437320392475</v>
      </c>
      <c r="G360">
        <v>13</v>
      </c>
      <c r="H360" s="51">
        <f>G360/'Parc électrique'!$C$24</f>
        <v>4.3333333333333331E-3</v>
      </c>
      <c r="I360" s="14">
        <v>650</v>
      </c>
      <c r="J360" s="14">
        <v>0</v>
      </c>
      <c r="K360" s="14">
        <v>514</v>
      </c>
      <c r="L360" s="14">
        <v>256</v>
      </c>
      <c r="M360" s="14">
        <f>C360-SUM(D360:L360)</f>
        <v>4801.5748435898849</v>
      </c>
      <c r="P360" s="49">
        <f>D361/('Parc électrique'!$C$22+'Parc électrique'!$C$23)</f>
        <v>0.16859374999999999</v>
      </c>
      <c r="Q360" s="49">
        <f t="shared" si="25"/>
        <v>0.16433520082454764</v>
      </c>
      <c r="R360" s="49">
        <f t="shared" si="26"/>
        <v>0.2188446302703359</v>
      </c>
    </row>
    <row r="361" spans="1:18" x14ac:dyDescent="0.3">
      <c r="A361" s="35">
        <f t="shared" si="29"/>
        <v>44030</v>
      </c>
      <c r="B361" s="36">
        <v>0.91666666666666663</v>
      </c>
      <c r="C361">
        <v>8045</v>
      </c>
      <c r="D361">
        <v>1079</v>
      </c>
      <c r="E361" s="49">
        <f t="shared" si="27"/>
        <v>0.16433520082454764</v>
      </c>
      <c r="F361" s="49">
        <f t="shared" si="28"/>
        <v>0.2188446302703359</v>
      </c>
      <c r="G361">
        <v>0</v>
      </c>
      <c r="H361" s="51">
        <f>G361/'Parc électrique'!$C$24</f>
        <v>0</v>
      </c>
      <c r="I361" s="14">
        <v>650</v>
      </c>
      <c r="J361" s="14">
        <v>1139</v>
      </c>
      <c r="K361" s="14">
        <v>118</v>
      </c>
      <c r="L361" s="14">
        <v>256</v>
      </c>
      <c r="M361" s="14">
        <f>C361-SUM(D361:L361)</f>
        <v>4802.6168201689052</v>
      </c>
      <c r="P361" s="49">
        <f>D362/('Parc électrique'!$C$22+'Parc électrique'!$C$23)</f>
        <v>0.16359375000000001</v>
      </c>
      <c r="Q361" s="49">
        <f t="shared" si="25"/>
        <v>0.15946149700027934</v>
      </c>
      <c r="R361" s="49">
        <f t="shared" si="26"/>
        <v>0.21235433539670223</v>
      </c>
    </row>
    <row r="362" spans="1:18" x14ac:dyDescent="0.3">
      <c r="A362" s="35">
        <f t="shared" si="29"/>
        <v>44030</v>
      </c>
      <c r="B362" s="36">
        <v>0.95833333333333337</v>
      </c>
      <c r="C362">
        <v>8195</v>
      </c>
      <c r="D362">
        <v>1047</v>
      </c>
      <c r="E362" s="49">
        <f t="shared" si="27"/>
        <v>0.15946149700027934</v>
      </c>
      <c r="F362" s="49">
        <f t="shared" si="28"/>
        <v>0.21235433539670223</v>
      </c>
      <c r="G362">
        <v>0</v>
      </c>
      <c r="H362" s="51">
        <f>G362/'Parc électrique'!$C$24</f>
        <v>0</v>
      </c>
      <c r="I362" s="14">
        <v>650</v>
      </c>
      <c r="J362" s="14">
        <v>253</v>
      </c>
      <c r="K362" s="14">
        <v>1200</v>
      </c>
      <c r="L362" s="14">
        <v>243</v>
      </c>
      <c r="M362" s="14">
        <f>C362-SUM(D362:L362)</f>
        <v>4801.6281841676027</v>
      </c>
      <c r="P362" s="49">
        <f>D363/('Parc électrique'!$C$22+'Parc électrique'!$C$23)</f>
        <v>0.17937500000000001</v>
      </c>
      <c r="Q362" s="49">
        <f t="shared" si="25"/>
        <v>0.17484412469562624</v>
      </c>
      <c r="R362" s="49">
        <f t="shared" si="26"/>
        <v>0.23283932859160855</v>
      </c>
    </row>
    <row r="363" spans="1:18" x14ac:dyDescent="0.3">
      <c r="A363" s="35">
        <f t="shared" si="29"/>
        <v>44031</v>
      </c>
      <c r="B363" s="36">
        <v>0</v>
      </c>
      <c r="C363">
        <v>7515</v>
      </c>
      <c r="D363">
        <v>1148</v>
      </c>
      <c r="E363" s="49">
        <f t="shared" si="27"/>
        <v>0.17484412469562624</v>
      </c>
      <c r="F363" s="49">
        <f t="shared" si="28"/>
        <v>0.23283932859160855</v>
      </c>
      <c r="G363">
        <v>0</v>
      </c>
      <c r="H363" s="51">
        <f>G363/'Parc électrique'!$C$24</f>
        <v>0</v>
      </c>
      <c r="I363" s="14">
        <v>650</v>
      </c>
      <c r="J363" s="14">
        <v>0</v>
      </c>
      <c r="K363" s="14">
        <v>674</v>
      </c>
      <c r="L363" s="14">
        <v>241</v>
      </c>
      <c r="M363" s="14">
        <f>C363-SUM(D363:L363)</f>
        <v>4801.5923165467129</v>
      </c>
      <c r="P363" s="49">
        <f>D364/('Parc électrique'!$C$22+'Parc électrique'!$C$23)</f>
        <v>0.1365625</v>
      </c>
      <c r="Q363" s="49">
        <f t="shared" si="25"/>
        <v>0.1331130357003287</v>
      </c>
      <c r="R363" s="49">
        <f t="shared" si="26"/>
        <v>0.17726617873612011</v>
      </c>
    </row>
    <row r="364" spans="1:18" x14ac:dyDescent="0.3">
      <c r="A364" s="35">
        <f t="shared" si="29"/>
        <v>44031</v>
      </c>
      <c r="B364" s="36">
        <v>4.1666666666666664E-2</v>
      </c>
      <c r="C364">
        <v>7073</v>
      </c>
      <c r="D364">
        <v>874</v>
      </c>
      <c r="E364" s="49">
        <f t="shared" si="27"/>
        <v>0.1331130357003287</v>
      </c>
      <c r="F364" s="49">
        <f t="shared" si="28"/>
        <v>0.17726617873612011</v>
      </c>
      <c r="G364">
        <v>0</v>
      </c>
      <c r="H364" s="51">
        <f>G364/'Parc électrique'!$C$24</f>
        <v>0</v>
      </c>
      <c r="I364" s="14">
        <v>650</v>
      </c>
      <c r="J364" s="14">
        <v>0</v>
      </c>
      <c r="K364" s="14">
        <v>510</v>
      </c>
      <c r="L364" s="14">
        <v>237</v>
      </c>
      <c r="M364" s="14">
        <f>C364-SUM(D364:L364)</f>
        <v>4801.6896207855634</v>
      </c>
      <c r="P364" s="49">
        <f>D365/('Parc électrique'!$C$22+'Parc électrique'!$C$23)</f>
        <v>0.10453125000000001</v>
      </c>
      <c r="Q364" s="49">
        <f t="shared" si="25"/>
        <v>0.10189087057610972</v>
      </c>
      <c r="R364" s="49">
        <f t="shared" si="26"/>
        <v>0.13568772720190431</v>
      </c>
    </row>
    <row r="365" spans="1:18" x14ac:dyDescent="0.3">
      <c r="A365" s="35">
        <f t="shared" si="29"/>
        <v>44031</v>
      </c>
      <c r="B365" s="36">
        <v>8.3333333333333329E-2</v>
      </c>
      <c r="C365">
        <v>6698</v>
      </c>
      <c r="D365">
        <v>669</v>
      </c>
      <c r="E365" s="49">
        <f t="shared" si="27"/>
        <v>0.10189087057610972</v>
      </c>
      <c r="F365" s="49">
        <f t="shared" si="28"/>
        <v>0.13568772720190431</v>
      </c>
      <c r="G365">
        <v>0</v>
      </c>
      <c r="H365" s="51">
        <f>G365/'Parc électrique'!$C$24</f>
        <v>0</v>
      </c>
      <c r="I365" s="14">
        <v>650</v>
      </c>
      <c r="J365" s="14">
        <v>0</v>
      </c>
      <c r="K365" s="14">
        <v>342</v>
      </c>
      <c r="L365" s="14">
        <v>235</v>
      </c>
      <c r="M365" s="14">
        <f>C365-SUM(D365:L365)</f>
        <v>4801.7624214022217</v>
      </c>
      <c r="P365" s="49">
        <f>D366/('Parc électrique'!$C$22+'Parc électrique'!$C$23)</f>
        <v>9.9687499999999998E-2</v>
      </c>
      <c r="Q365" s="49">
        <f t="shared" si="25"/>
        <v>9.7169469996349775E-2</v>
      </c>
      <c r="R365" s="49">
        <f t="shared" si="26"/>
        <v>0.12940025404307165</v>
      </c>
    </row>
    <row r="366" spans="1:18" x14ac:dyDescent="0.3">
      <c r="A366" s="35">
        <f t="shared" si="29"/>
        <v>44031</v>
      </c>
      <c r="B366" s="36">
        <v>0.125</v>
      </c>
      <c r="C366">
        <v>6260</v>
      </c>
      <c r="D366">
        <v>638</v>
      </c>
      <c r="E366" s="49">
        <f t="shared" si="27"/>
        <v>9.7169469996349775E-2</v>
      </c>
      <c r="F366" s="49">
        <f t="shared" si="28"/>
        <v>0.12940025404307165</v>
      </c>
      <c r="G366">
        <v>0</v>
      </c>
      <c r="H366" s="51">
        <f>G366/'Parc électrique'!$C$24</f>
        <v>0</v>
      </c>
      <c r="I366" s="14">
        <v>650</v>
      </c>
      <c r="J366" s="14">
        <v>0</v>
      </c>
      <c r="K366" s="14">
        <v>0</v>
      </c>
      <c r="L366" s="14">
        <v>235</v>
      </c>
      <c r="M366" s="14">
        <f>C366-SUM(D366:L366)</f>
        <v>4736.77343027596</v>
      </c>
      <c r="P366" s="49">
        <f>D367/('Parc électrique'!$C$22+'Parc électrique'!$C$23)</f>
        <v>0.10062500000000001</v>
      </c>
      <c r="Q366" s="49">
        <f t="shared" si="25"/>
        <v>9.8083289463400086E-2</v>
      </c>
      <c r="R366" s="49">
        <f t="shared" si="26"/>
        <v>0.13061718433187797</v>
      </c>
    </row>
    <row r="367" spans="1:18" x14ac:dyDescent="0.3">
      <c r="A367" s="35">
        <f t="shared" si="29"/>
        <v>44031</v>
      </c>
      <c r="B367" s="36">
        <v>0.16666666666666666</v>
      </c>
      <c r="C367">
        <v>6024</v>
      </c>
      <c r="D367">
        <v>644</v>
      </c>
      <c r="E367" s="49">
        <f t="shared" si="27"/>
        <v>9.8083289463400086E-2</v>
      </c>
      <c r="F367" s="49">
        <f t="shared" si="28"/>
        <v>0.13061718433187797</v>
      </c>
      <c r="G367">
        <v>0</v>
      </c>
      <c r="H367" s="51">
        <f>G367/'Parc électrique'!$C$24</f>
        <v>0</v>
      </c>
      <c r="I367" s="14">
        <v>650</v>
      </c>
      <c r="J367" s="14">
        <v>0</v>
      </c>
      <c r="K367" s="14">
        <v>0</v>
      </c>
      <c r="L367" s="14">
        <v>235</v>
      </c>
      <c r="M367" s="14">
        <f>C367-SUM(D367:L367)</f>
        <v>4494.7712995262045</v>
      </c>
      <c r="P367" s="49">
        <f>D368/('Parc électrique'!$C$22+'Parc électrique'!$C$23)</f>
        <v>0.1009375</v>
      </c>
      <c r="Q367" s="49">
        <f t="shared" si="25"/>
        <v>9.8387895952416857E-2</v>
      </c>
      <c r="R367" s="49">
        <f t="shared" si="26"/>
        <v>0.13102282776148005</v>
      </c>
    </row>
    <row r="368" spans="1:18" x14ac:dyDescent="0.3">
      <c r="A368" s="35">
        <f t="shared" si="29"/>
        <v>44031</v>
      </c>
      <c r="B368" s="36">
        <v>0.20833333333333334</v>
      </c>
      <c r="C368">
        <v>5926</v>
      </c>
      <c r="D368">
        <v>646</v>
      </c>
      <c r="E368" s="49">
        <f t="shared" si="27"/>
        <v>9.8387895952416857E-2</v>
      </c>
      <c r="F368" s="49">
        <f t="shared" si="28"/>
        <v>0.13102282776148005</v>
      </c>
      <c r="G368">
        <v>0</v>
      </c>
      <c r="H368" s="51">
        <f>G368/'Parc électrique'!$C$24</f>
        <v>0</v>
      </c>
      <c r="I368" s="14">
        <v>650</v>
      </c>
      <c r="J368" s="14">
        <v>0</v>
      </c>
      <c r="K368" s="14">
        <v>0</v>
      </c>
      <c r="L368" s="14">
        <v>239</v>
      </c>
      <c r="M368" s="14">
        <f>C368-SUM(D368:L368)</f>
        <v>4390.770589276286</v>
      </c>
      <c r="P368" s="49">
        <f>D369/('Parc électrique'!$C$22+'Parc électrique'!$C$23)</f>
        <v>0.10609375</v>
      </c>
      <c r="Q368" s="49">
        <f t="shared" si="25"/>
        <v>0.10341390302119356</v>
      </c>
      <c r="R368" s="49">
        <f t="shared" si="26"/>
        <v>0.1377159443499148</v>
      </c>
    </row>
    <row r="369" spans="1:18" x14ac:dyDescent="0.3">
      <c r="A369" s="35">
        <f t="shared" si="29"/>
        <v>44031</v>
      </c>
      <c r="B369" s="36">
        <v>0.25</v>
      </c>
      <c r="C369">
        <v>5833</v>
      </c>
      <c r="D369">
        <v>679</v>
      </c>
      <c r="E369" s="49">
        <f t="shared" si="27"/>
        <v>0.10341390302119356</v>
      </c>
      <c r="F369" s="49">
        <f t="shared" si="28"/>
        <v>0.1377159443499148</v>
      </c>
      <c r="G369">
        <v>32</v>
      </c>
      <c r="H369" s="51">
        <f>G369/'Parc électrique'!$C$24</f>
        <v>1.0666666666666666E-2</v>
      </c>
      <c r="I369" s="14">
        <v>650</v>
      </c>
      <c r="J369" s="14">
        <v>0</v>
      </c>
      <c r="K369" s="14">
        <v>0</v>
      </c>
      <c r="L369" s="14">
        <v>269</v>
      </c>
      <c r="M369" s="14">
        <f>C369-SUM(D369:L369)</f>
        <v>4202.7482034859622</v>
      </c>
      <c r="P369" s="49">
        <f>D370/('Parc électrique'!$C$22+'Parc électrique'!$C$23)</f>
        <v>0.10015625</v>
      </c>
      <c r="Q369" s="49">
        <f t="shared" si="25"/>
        <v>9.7626379729874938E-2</v>
      </c>
      <c r="R369" s="49">
        <f t="shared" si="26"/>
        <v>0.13000871918747481</v>
      </c>
    </row>
    <row r="370" spans="1:18" x14ac:dyDescent="0.3">
      <c r="A370" s="35">
        <f t="shared" si="29"/>
        <v>44031</v>
      </c>
      <c r="B370" s="36">
        <v>0.29166666666666669</v>
      </c>
      <c r="C370">
        <v>6015</v>
      </c>
      <c r="D370">
        <v>641</v>
      </c>
      <c r="E370" s="49">
        <f t="shared" si="27"/>
        <v>9.7626379729874938E-2</v>
      </c>
      <c r="F370" s="49">
        <f t="shared" si="28"/>
        <v>0.13000871918747481</v>
      </c>
      <c r="G370">
        <v>242</v>
      </c>
      <c r="H370" s="51">
        <f>G370/'Parc électrique'!$C$24</f>
        <v>8.0666666666666664E-2</v>
      </c>
      <c r="I370" s="14">
        <v>650</v>
      </c>
      <c r="J370" s="14">
        <v>0</v>
      </c>
      <c r="K370" s="14">
        <v>0</v>
      </c>
      <c r="L370" s="14">
        <v>284</v>
      </c>
      <c r="M370" s="14">
        <f>C370-SUM(D370:L370)</f>
        <v>4197.6916982344155</v>
      </c>
      <c r="P370" s="49">
        <f>D371/('Parc électrique'!$C$22+'Parc électrique'!$C$23)</f>
        <v>0.1040625</v>
      </c>
      <c r="Q370" s="49">
        <f t="shared" si="25"/>
        <v>0.10143396084258456</v>
      </c>
      <c r="R370" s="49">
        <f t="shared" si="26"/>
        <v>0.13507926205750112</v>
      </c>
    </row>
    <row r="371" spans="1:18" x14ac:dyDescent="0.3">
      <c r="A371" s="35">
        <f t="shared" si="29"/>
        <v>44031</v>
      </c>
      <c r="B371" s="36">
        <v>0.33333333333333331</v>
      </c>
      <c r="C371">
        <v>6479</v>
      </c>
      <c r="D371">
        <v>666</v>
      </c>
      <c r="E371" s="49">
        <f t="shared" si="27"/>
        <v>0.10143396084258456</v>
      </c>
      <c r="F371" s="49">
        <f t="shared" si="28"/>
        <v>0.13507926205750112</v>
      </c>
      <c r="G371">
        <v>683</v>
      </c>
      <c r="H371" s="51">
        <f>G371/'Parc électrique'!$C$24</f>
        <v>0.22766666666666666</v>
      </c>
      <c r="I371" s="14">
        <v>650</v>
      </c>
      <c r="J371" s="14">
        <v>0</v>
      </c>
      <c r="K371" s="14">
        <v>0</v>
      </c>
      <c r="L371" s="14">
        <v>291</v>
      </c>
      <c r="M371" s="14">
        <f>C371-SUM(D371:L371)</f>
        <v>4188.5358201104336</v>
      </c>
      <c r="P371" s="49">
        <f>D372/('Parc électrique'!$C$22+'Parc électrique'!$C$23)</f>
        <v>9.375E-2</v>
      </c>
      <c r="Q371" s="49">
        <f t="shared" si="25"/>
        <v>9.1381946705031136E-2</v>
      </c>
      <c r="R371" s="49">
        <f t="shared" si="26"/>
        <v>0.12169302888063165</v>
      </c>
    </row>
    <row r="372" spans="1:18" x14ac:dyDescent="0.3">
      <c r="A372" s="35">
        <f t="shared" si="29"/>
        <v>44031</v>
      </c>
      <c r="B372" s="36">
        <v>0.375</v>
      </c>
      <c r="C372">
        <v>6980</v>
      </c>
      <c r="D372">
        <v>600</v>
      </c>
      <c r="E372" s="49">
        <f t="shared" si="27"/>
        <v>9.1381946705031136E-2</v>
      </c>
      <c r="F372" s="49">
        <f t="shared" si="28"/>
        <v>0.12169302888063165</v>
      </c>
      <c r="G372">
        <v>1312</v>
      </c>
      <c r="H372" s="51">
        <f>G372/'Parc électrique'!$C$24</f>
        <v>0.43733333333333335</v>
      </c>
      <c r="I372" s="14">
        <v>650</v>
      </c>
      <c r="J372" s="14">
        <v>0</v>
      </c>
      <c r="K372" s="14">
        <v>-66</v>
      </c>
      <c r="L372" s="14">
        <v>296</v>
      </c>
      <c r="M372" s="14">
        <f>C372-SUM(D372:L372)</f>
        <v>4187.3495916910815</v>
      </c>
      <c r="P372" s="49">
        <f>D373/('Parc électrique'!$C$22+'Parc électrique'!$C$23)</f>
        <v>0.1034375</v>
      </c>
      <c r="Q372" s="49">
        <f t="shared" si="25"/>
        <v>0.10082474786455102</v>
      </c>
      <c r="R372" s="49">
        <f t="shared" si="26"/>
        <v>0.13426797519829692</v>
      </c>
    </row>
    <row r="373" spans="1:18" x14ac:dyDescent="0.3">
      <c r="A373" s="35">
        <f t="shared" si="29"/>
        <v>44031</v>
      </c>
      <c r="B373" s="36">
        <v>0.41666666666666669</v>
      </c>
      <c r="C373">
        <v>7328</v>
      </c>
      <c r="D373">
        <v>662</v>
      </c>
      <c r="E373" s="49">
        <f t="shared" si="27"/>
        <v>0.10082474786455102</v>
      </c>
      <c r="F373" s="49">
        <f t="shared" si="28"/>
        <v>0.13426797519829692</v>
      </c>
      <c r="G373">
        <v>1832</v>
      </c>
      <c r="H373" s="51">
        <f>G373/'Parc électrique'!$C$24</f>
        <v>0.61066666666666669</v>
      </c>
      <c r="I373" s="14">
        <v>650</v>
      </c>
      <c r="J373" s="14">
        <v>0</v>
      </c>
      <c r="K373" s="14">
        <v>-301</v>
      </c>
      <c r="L373" s="14">
        <v>297</v>
      </c>
      <c r="M373" s="14">
        <f>C373-SUM(D373:L373)</f>
        <v>4187.1542406102708</v>
      </c>
      <c r="P373" s="49">
        <f>D374/('Parc électrique'!$C$22+'Parc électrique'!$C$23)</f>
        <v>0.1228125</v>
      </c>
      <c r="Q373" s="49">
        <f t="shared" si="25"/>
        <v>0.11971035018359079</v>
      </c>
      <c r="R373" s="49">
        <f t="shared" si="26"/>
        <v>0.15941786783362746</v>
      </c>
    </row>
    <row r="374" spans="1:18" x14ac:dyDescent="0.3">
      <c r="A374" s="35">
        <f t="shared" si="29"/>
        <v>44031</v>
      </c>
      <c r="B374" s="36">
        <v>0.45833333333333331</v>
      </c>
      <c r="C374">
        <v>7579</v>
      </c>
      <c r="D374">
        <v>786</v>
      </c>
      <c r="E374" s="49">
        <f t="shared" si="27"/>
        <v>0.11971035018359079</v>
      </c>
      <c r="F374" s="49">
        <f t="shared" si="28"/>
        <v>0.15941786783362746</v>
      </c>
      <c r="G374">
        <v>2192</v>
      </c>
      <c r="H374" s="51">
        <f>G374/'Parc électrique'!$C$24</f>
        <v>0.73066666666666669</v>
      </c>
      <c r="I374" s="14">
        <v>650</v>
      </c>
      <c r="J374" s="14">
        <v>0</v>
      </c>
      <c r="K374" s="14">
        <v>-534</v>
      </c>
      <c r="L374" s="14">
        <v>297</v>
      </c>
      <c r="M374" s="14">
        <f>C374-SUM(D374:L374)</f>
        <v>4186.9902051153158</v>
      </c>
      <c r="P374" s="49">
        <f>D375/('Parc électrique'!$C$22+'Parc électrique'!$C$23)</f>
        <v>0.13296875</v>
      </c>
      <c r="Q374" s="49">
        <f t="shared" si="25"/>
        <v>0.12961006107663581</v>
      </c>
      <c r="R374" s="49">
        <f t="shared" si="26"/>
        <v>0.17260127929569588</v>
      </c>
    </row>
    <row r="375" spans="1:18" x14ac:dyDescent="0.3">
      <c r="A375" s="35">
        <f t="shared" si="29"/>
        <v>44031</v>
      </c>
      <c r="B375" s="36">
        <v>0.5</v>
      </c>
      <c r="C375">
        <v>7917</v>
      </c>
      <c r="D375">
        <v>851</v>
      </c>
      <c r="E375" s="49">
        <f t="shared" si="27"/>
        <v>0.12961006107663581</v>
      </c>
      <c r="F375" s="49">
        <f t="shared" si="28"/>
        <v>0.17260127929569588</v>
      </c>
      <c r="G375">
        <v>2379</v>
      </c>
      <c r="H375" s="51">
        <f>G375/'Parc électrique'!$C$24</f>
        <v>0.79300000000000004</v>
      </c>
      <c r="I375" s="14">
        <v>650</v>
      </c>
      <c r="J375" s="14">
        <v>0</v>
      </c>
      <c r="K375" s="14">
        <v>0</v>
      </c>
      <c r="L375" s="14">
        <v>296</v>
      </c>
      <c r="M375" s="14">
        <f>C375-SUM(D375:L375)</f>
        <v>3739.9047886596272</v>
      </c>
      <c r="P375" s="49">
        <f>D376/('Parc électrique'!$C$22+'Parc électrique'!$C$23)</f>
        <v>0.12546874999999999</v>
      </c>
      <c r="Q375" s="49">
        <f t="shared" si="25"/>
        <v>0.12229950534023332</v>
      </c>
      <c r="R375" s="49">
        <f t="shared" si="26"/>
        <v>0.16286583698524532</v>
      </c>
    </row>
    <row r="376" spans="1:18" x14ac:dyDescent="0.3">
      <c r="A376" s="35">
        <f t="shared" si="29"/>
        <v>44031</v>
      </c>
      <c r="B376" s="36">
        <v>0.54166666666666663</v>
      </c>
      <c r="C376">
        <v>7567</v>
      </c>
      <c r="D376">
        <v>803</v>
      </c>
      <c r="E376" s="49">
        <f t="shared" si="27"/>
        <v>0.12229950534023332</v>
      </c>
      <c r="F376" s="49">
        <f t="shared" si="28"/>
        <v>0.16286583698524532</v>
      </c>
      <c r="G376">
        <v>2504</v>
      </c>
      <c r="H376" s="51">
        <f>G376/'Parc électrique'!$C$24</f>
        <v>0.83466666666666667</v>
      </c>
      <c r="I376" s="14">
        <v>650</v>
      </c>
      <c r="J376" s="14">
        <v>0</v>
      </c>
      <c r="K376" s="14">
        <v>-870</v>
      </c>
      <c r="L376" s="14">
        <v>292</v>
      </c>
      <c r="M376" s="14">
        <f>C376-SUM(D376:L376)</f>
        <v>4186.8801679910084</v>
      </c>
      <c r="P376" s="49">
        <f>D377/('Parc électrique'!$C$22+'Parc électrique'!$C$23)</f>
        <v>0.12234375</v>
      </c>
      <c r="Q376" s="49">
        <f t="shared" si="25"/>
        <v>0.11925344045006564</v>
      </c>
      <c r="R376" s="49">
        <f t="shared" si="26"/>
        <v>0.1588094026892243</v>
      </c>
    </row>
    <row r="377" spans="1:18" x14ac:dyDescent="0.3">
      <c r="A377" s="35">
        <f t="shared" si="29"/>
        <v>44031</v>
      </c>
      <c r="B377" s="36">
        <v>0.58333333333333337</v>
      </c>
      <c r="C377">
        <v>7279</v>
      </c>
      <c r="D377">
        <v>783</v>
      </c>
      <c r="E377" s="49">
        <f t="shared" si="27"/>
        <v>0.11925344045006564</v>
      </c>
      <c r="F377" s="49">
        <f t="shared" si="28"/>
        <v>0.1588094026892243</v>
      </c>
      <c r="G377">
        <v>2471</v>
      </c>
      <c r="H377" s="51">
        <f>G377/'Parc électrique'!$C$24</f>
        <v>0.82366666666666666</v>
      </c>
      <c r="I377" s="14">
        <v>650</v>
      </c>
      <c r="J377" s="14">
        <v>0</v>
      </c>
      <c r="K377" s="14">
        <v>0</v>
      </c>
      <c r="L377" s="14">
        <v>290</v>
      </c>
      <c r="M377" s="14">
        <f>C377-SUM(D377:L377)</f>
        <v>3083.8982704901937</v>
      </c>
      <c r="P377" s="49">
        <f>D378/('Parc électrique'!$C$22+'Parc électrique'!$C$23)</f>
        <v>0.13734374999999999</v>
      </c>
      <c r="Q377" s="49">
        <f t="shared" si="25"/>
        <v>0.13387455192287059</v>
      </c>
      <c r="R377" s="49">
        <f t="shared" si="26"/>
        <v>0.17828028731012532</v>
      </c>
    </row>
    <row r="378" spans="1:18" x14ac:dyDescent="0.3">
      <c r="A378" s="35">
        <f t="shared" si="29"/>
        <v>44031</v>
      </c>
      <c r="B378" s="36">
        <v>0.625</v>
      </c>
      <c r="C378">
        <v>7005</v>
      </c>
      <c r="D378">
        <v>879</v>
      </c>
      <c r="E378" s="49">
        <f t="shared" si="27"/>
        <v>0.13387455192287059</v>
      </c>
      <c r="F378" s="49">
        <f t="shared" si="28"/>
        <v>0.17828028731012532</v>
      </c>
      <c r="G378">
        <v>2347</v>
      </c>
      <c r="H378" s="51">
        <f>G378/'Parc électrique'!$C$24</f>
        <v>0.78233333333333333</v>
      </c>
      <c r="I378" s="14">
        <v>650</v>
      </c>
      <c r="J378" s="14">
        <v>0</v>
      </c>
      <c r="K378" s="14">
        <v>-1200</v>
      </c>
      <c r="L378" s="14">
        <v>288</v>
      </c>
      <c r="M378" s="14">
        <f>C378-SUM(D378:L378)</f>
        <v>4039.9055118274337</v>
      </c>
      <c r="P378" s="49">
        <f>D379/('Parc électrique'!$C$22+'Parc électrique'!$C$23)</f>
        <v>0.14140625000000001</v>
      </c>
      <c r="Q378" s="49">
        <f t="shared" si="25"/>
        <v>0.13783443628008865</v>
      </c>
      <c r="R378" s="49">
        <f t="shared" si="26"/>
        <v>0.18355365189495274</v>
      </c>
    </row>
    <row r="379" spans="1:18" x14ac:dyDescent="0.3">
      <c r="A379" s="35">
        <f t="shared" si="29"/>
        <v>44031</v>
      </c>
      <c r="B379" s="36">
        <v>0.66666666666666663</v>
      </c>
      <c r="C379">
        <v>6848</v>
      </c>
      <c r="D379">
        <v>905</v>
      </c>
      <c r="E379" s="49">
        <f t="shared" si="27"/>
        <v>0.13783443628008865</v>
      </c>
      <c r="F379" s="49">
        <f t="shared" si="28"/>
        <v>0.18355365189495274</v>
      </c>
      <c r="G379">
        <v>2049</v>
      </c>
      <c r="H379" s="51">
        <f>G379/'Parc électrique'!$C$24</f>
        <v>0.68300000000000005</v>
      </c>
      <c r="I379" s="14">
        <v>650</v>
      </c>
      <c r="J379" s="14">
        <v>0</v>
      </c>
      <c r="K379" s="14">
        <v>-1200</v>
      </c>
      <c r="L379" s="14">
        <v>283</v>
      </c>
      <c r="M379" s="14">
        <f>C379-SUM(D379:L379)</f>
        <v>4159.9956119118251</v>
      </c>
      <c r="P379" s="49">
        <f>D380/('Parc électrique'!$C$22+'Parc électrique'!$C$23)</f>
        <v>0.15937499999999999</v>
      </c>
      <c r="Q379" s="49">
        <f t="shared" si="25"/>
        <v>0.1553493093985529</v>
      </c>
      <c r="R379" s="49">
        <f t="shared" si="26"/>
        <v>0.20687814909707378</v>
      </c>
    </row>
    <row r="380" spans="1:18" x14ac:dyDescent="0.3">
      <c r="A380" s="35">
        <f t="shared" si="29"/>
        <v>44031</v>
      </c>
      <c r="B380" s="36">
        <v>0.70833333333333337</v>
      </c>
      <c r="C380">
        <v>6854</v>
      </c>
      <c r="D380">
        <v>1020</v>
      </c>
      <c r="E380" s="49">
        <f t="shared" si="27"/>
        <v>0.1553493093985529</v>
      </c>
      <c r="F380" s="49">
        <f t="shared" si="28"/>
        <v>0.20687814909707378</v>
      </c>
      <c r="G380">
        <v>1681</v>
      </c>
      <c r="H380" s="51">
        <f>G380/'Parc électrique'!$C$24</f>
        <v>0.56033333333333335</v>
      </c>
      <c r="I380" s="14">
        <v>650</v>
      </c>
      <c r="J380" s="14">
        <v>0</v>
      </c>
      <c r="K380" s="14">
        <v>-963</v>
      </c>
      <c r="L380" s="14">
        <v>278</v>
      </c>
      <c r="M380" s="14">
        <f>C380-SUM(D380:L380)</f>
        <v>4187.0774392081712</v>
      </c>
      <c r="P380" s="49">
        <f>D381/('Parc électrique'!$C$22+'Parc électrique'!$C$23)</f>
        <v>0.17421875000000001</v>
      </c>
      <c r="Q380" s="49">
        <f t="shared" si="25"/>
        <v>0.16981811762684954</v>
      </c>
      <c r="R380" s="49">
        <f t="shared" si="26"/>
        <v>0.22614621200317381</v>
      </c>
    </row>
    <row r="381" spans="1:18" x14ac:dyDescent="0.3">
      <c r="A381" s="35">
        <f t="shared" si="29"/>
        <v>44031</v>
      </c>
      <c r="B381" s="36">
        <v>0.75</v>
      </c>
      <c r="C381">
        <v>7074</v>
      </c>
      <c r="D381">
        <v>1115</v>
      </c>
      <c r="E381" s="49">
        <f t="shared" si="27"/>
        <v>0.16981811762684954</v>
      </c>
      <c r="F381" s="49">
        <f t="shared" si="28"/>
        <v>0.22614621200317381</v>
      </c>
      <c r="G381">
        <v>1162</v>
      </c>
      <c r="H381" s="51">
        <f>G381/'Parc électrique'!$C$24</f>
        <v>0.38733333333333331</v>
      </c>
      <c r="I381" s="14">
        <v>650</v>
      </c>
      <c r="J381" s="14">
        <v>0</v>
      </c>
      <c r="K381" s="14">
        <v>-237</v>
      </c>
      <c r="L381" s="14">
        <v>275</v>
      </c>
      <c r="M381" s="14">
        <f>C381-SUM(D381:L381)</f>
        <v>4108.2167023370366</v>
      </c>
      <c r="P381" s="49">
        <f>D382/('Parc électrique'!$C$22+'Parc électrique'!$C$23)</f>
        <v>0.17234374999999999</v>
      </c>
      <c r="Q381" s="49">
        <f t="shared" si="25"/>
        <v>0.16799047869274891</v>
      </c>
      <c r="R381" s="49">
        <f t="shared" si="26"/>
        <v>0.22371235142556117</v>
      </c>
    </row>
    <row r="382" spans="1:18" x14ac:dyDescent="0.3">
      <c r="A382" s="35">
        <f t="shared" si="29"/>
        <v>44031</v>
      </c>
      <c r="B382" s="36">
        <v>0.79166666666666663</v>
      </c>
      <c r="C382">
        <v>7286</v>
      </c>
      <c r="D382">
        <v>1103</v>
      </c>
      <c r="E382" s="49">
        <f t="shared" si="27"/>
        <v>0.16799047869274891</v>
      </c>
      <c r="F382" s="49">
        <f t="shared" si="28"/>
        <v>0.22371235142556117</v>
      </c>
      <c r="G382">
        <v>596</v>
      </c>
      <c r="H382" s="51">
        <f>G382/'Parc électrique'!$C$24</f>
        <v>0.19866666666666666</v>
      </c>
      <c r="I382" s="14">
        <v>650</v>
      </c>
      <c r="J382" s="14">
        <v>0</v>
      </c>
      <c r="K382" s="14">
        <v>0</v>
      </c>
      <c r="L382" s="14">
        <v>259</v>
      </c>
      <c r="M382" s="14">
        <f>C382-SUM(D382:L382)</f>
        <v>4677.4096305032153</v>
      </c>
      <c r="P382" s="49">
        <f>D383/('Parc électrique'!$C$22+'Parc électrique'!$C$23)</f>
        <v>0.16796875</v>
      </c>
      <c r="Q382" s="49">
        <f t="shared" si="25"/>
        <v>0.1637259878465141</v>
      </c>
      <c r="R382" s="49">
        <f t="shared" si="26"/>
        <v>0.21803334341113167</v>
      </c>
    </row>
    <row r="383" spans="1:18" x14ac:dyDescent="0.3">
      <c r="A383" s="35">
        <f t="shared" si="29"/>
        <v>44031</v>
      </c>
      <c r="B383" s="36">
        <v>0.83333333333333337</v>
      </c>
      <c r="C383">
        <v>7232</v>
      </c>
      <c r="D383">
        <v>1075</v>
      </c>
      <c r="E383" s="49">
        <f t="shared" si="27"/>
        <v>0.1637259878465141</v>
      </c>
      <c r="F383" s="49">
        <f t="shared" si="28"/>
        <v>0.21803334341113167</v>
      </c>
      <c r="G383">
        <v>189</v>
      </c>
      <c r="H383" s="51">
        <f>G383/'Parc électrique'!$C$24</f>
        <v>6.3E-2</v>
      </c>
      <c r="I383" s="14">
        <v>650</v>
      </c>
      <c r="J383" s="14">
        <v>0</v>
      </c>
      <c r="K383" s="14">
        <v>265</v>
      </c>
      <c r="L383" s="14">
        <v>251</v>
      </c>
      <c r="M383" s="14">
        <f>C383-SUM(D383:L383)</f>
        <v>4801.555240668742</v>
      </c>
      <c r="P383" s="49">
        <f>D384/('Parc électrique'!$C$22+'Parc électrique'!$C$23)</f>
        <v>0.16984374999999999</v>
      </c>
      <c r="Q383" s="49">
        <f t="shared" si="25"/>
        <v>0.16555362678061472</v>
      </c>
      <c r="R383" s="49">
        <f t="shared" si="26"/>
        <v>0.22046720398874431</v>
      </c>
    </row>
    <row r="384" spans="1:18" x14ac:dyDescent="0.3">
      <c r="A384" s="35">
        <f t="shared" si="29"/>
        <v>44031</v>
      </c>
      <c r="B384" s="36">
        <v>0.875</v>
      </c>
      <c r="C384">
        <v>7247</v>
      </c>
      <c r="D384">
        <v>1087</v>
      </c>
      <c r="E384" s="49">
        <f t="shared" si="27"/>
        <v>0.16555362678061472</v>
      </c>
      <c r="F384" s="49">
        <f t="shared" si="28"/>
        <v>0.22046720398874431</v>
      </c>
      <c r="G384">
        <v>16</v>
      </c>
      <c r="H384" s="51">
        <f>G384/'Parc électrique'!$C$24</f>
        <v>5.3333333333333332E-3</v>
      </c>
      <c r="I384" s="14">
        <v>650</v>
      </c>
      <c r="J384" s="14">
        <v>0</v>
      </c>
      <c r="K384" s="14">
        <v>279</v>
      </c>
      <c r="L384" s="14">
        <v>253</v>
      </c>
      <c r="M384" s="14">
        <f>C384-SUM(D384:L384)</f>
        <v>4961.6086458358968</v>
      </c>
      <c r="P384" s="49">
        <f>D385/('Parc électrique'!$C$22+'Parc électrique'!$C$23)</f>
        <v>0.14937500000000001</v>
      </c>
      <c r="Q384" s="49">
        <f t="shared" si="25"/>
        <v>0.14560190175001628</v>
      </c>
      <c r="R384" s="49">
        <f t="shared" si="26"/>
        <v>0.19389755934980643</v>
      </c>
    </row>
    <row r="385" spans="1:18" x14ac:dyDescent="0.3">
      <c r="A385" s="35">
        <f t="shared" si="29"/>
        <v>44031</v>
      </c>
      <c r="B385" s="36">
        <v>0.91666666666666663</v>
      </c>
      <c r="C385">
        <v>7849</v>
      </c>
      <c r="D385">
        <v>956</v>
      </c>
      <c r="E385" s="49">
        <f t="shared" si="27"/>
        <v>0.14560190175001628</v>
      </c>
      <c r="F385" s="49">
        <f t="shared" si="28"/>
        <v>0.19389755934980643</v>
      </c>
      <c r="G385">
        <v>0</v>
      </c>
      <c r="H385" s="51">
        <f>G385/'Parc électrique'!$C$24</f>
        <v>0</v>
      </c>
      <c r="I385" s="14">
        <v>650</v>
      </c>
      <c r="J385" s="14">
        <v>0</v>
      </c>
      <c r="K385" s="14">
        <v>1027</v>
      </c>
      <c r="L385" s="14">
        <v>254</v>
      </c>
      <c r="M385" s="14">
        <f>C385-SUM(D385:L385)</f>
        <v>4961.6605005389001</v>
      </c>
      <c r="P385" s="49">
        <f>D386/('Parc électrique'!$C$22+'Parc électrique'!$C$23)</f>
        <v>0.13859374999999999</v>
      </c>
      <c r="Q385" s="49">
        <f t="shared" si="25"/>
        <v>0.13509297787893768</v>
      </c>
      <c r="R385" s="49">
        <f t="shared" si="26"/>
        <v>0.17990286102853376</v>
      </c>
    </row>
    <row r="386" spans="1:18" x14ac:dyDescent="0.3">
      <c r="A386" s="35">
        <f t="shared" si="29"/>
        <v>44031</v>
      </c>
      <c r="B386" s="36">
        <v>0.95833333333333337</v>
      </c>
      <c r="C386">
        <v>8007</v>
      </c>
      <c r="D386">
        <v>887</v>
      </c>
      <c r="E386" s="49">
        <f t="shared" si="27"/>
        <v>0.13509297787893768</v>
      </c>
      <c r="F386" s="49">
        <f t="shared" si="28"/>
        <v>0.17990286102853376</v>
      </c>
      <c r="G386">
        <v>0</v>
      </c>
      <c r="H386" s="51">
        <f>G386/'Parc électrique'!$C$24</f>
        <v>0</v>
      </c>
      <c r="I386" s="14">
        <v>650</v>
      </c>
      <c r="J386" s="14">
        <v>67</v>
      </c>
      <c r="K386" s="14">
        <v>1200</v>
      </c>
      <c r="L386" s="14">
        <v>241</v>
      </c>
      <c r="M386" s="14">
        <f>C386-SUM(D386:L386)</f>
        <v>4961.6850041610924</v>
      </c>
      <c r="P386" s="49">
        <f>D387/('Parc électrique'!$C$22+'Parc électrique'!$C$23)</f>
        <v>0.14156250000000001</v>
      </c>
      <c r="Q386" s="49">
        <f t="shared" si="25"/>
        <v>0.137986739524597</v>
      </c>
      <c r="R386" s="49">
        <f t="shared" si="26"/>
        <v>0.18375647360975378</v>
      </c>
    </row>
    <row r="387" spans="1:18" x14ac:dyDescent="0.3">
      <c r="A387" s="35">
        <f t="shared" si="29"/>
        <v>44032</v>
      </c>
      <c r="B387" s="36">
        <v>0</v>
      </c>
      <c r="C387">
        <v>7354</v>
      </c>
      <c r="D387">
        <v>906</v>
      </c>
      <c r="E387" s="49">
        <f t="shared" si="27"/>
        <v>0.137986739524597</v>
      </c>
      <c r="F387" s="49">
        <f t="shared" si="28"/>
        <v>0.18375647360975378</v>
      </c>
      <c r="G387">
        <v>0</v>
      </c>
      <c r="H387" s="51">
        <f>G387/'Parc électrique'!$C$24</f>
        <v>0</v>
      </c>
      <c r="I387" s="14">
        <v>650</v>
      </c>
      <c r="J387" s="14">
        <v>0</v>
      </c>
      <c r="K387" s="14">
        <v>0</v>
      </c>
      <c r="L387" s="14">
        <v>237</v>
      </c>
      <c r="M387" s="14">
        <f>C387-SUM(D387:L387)</f>
        <v>5560.6782567868659</v>
      </c>
      <c r="P387" s="49">
        <f>D388/('Parc électrique'!$C$22+'Parc électrique'!$C$23)</f>
        <v>0.11031249999999999</v>
      </c>
      <c r="Q387" s="49">
        <f t="shared" ref="Q387:Q450" si="30">P387/$T$3*$T$8</f>
        <v>0.10752609062291996</v>
      </c>
      <c r="R387" s="49">
        <f t="shared" ref="R387:R450" si="31">P387/$T$3*$T$4</f>
        <v>0.14319213064954323</v>
      </c>
    </row>
    <row r="388" spans="1:18" x14ac:dyDescent="0.3">
      <c r="A388" s="35">
        <f t="shared" si="29"/>
        <v>44032</v>
      </c>
      <c r="B388" s="36">
        <v>4.1666666666666664E-2</v>
      </c>
      <c r="C388">
        <v>6955</v>
      </c>
      <c r="D388">
        <v>706</v>
      </c>
      <c r="E388" s="49">
        <f t="shared" ref="E388:E451" si="32">P387/$T$3*$T$8</f>
        <v>0.10752609062291996</v>
      </c>
      <c r="F388" s="49">
        <f t="shared" ref="F388:F451" si="33">P387/$T$3*$T$4</f>
        <v>0.14319213064954323</v>
      </c>
      <c r="G388">
        <v>0</v>
      </c>
      <c r="H388" s="51">
        <f>G388/'Parc électrique'!$C$24</f>
        <v>0</v>
      </c>
      <c r="I388" s="14">
        <v>650</v>
      </c>
      <c r="J388" s="14">
        <v>401</v>
      </c>
      <c r="K388" s="14">
        <v>0</v>
      </c>
      <c r="L388" s="14">
        <v>236</v>
      </c>
      <c r="M388" s="14">
        <f>C388-SUM(D388:L388)</f>
        <v>4961.7492817787279</v>
      </c>
      <c r="P388" s="49">
        <f>D389/('Parc électrique'!$C$22+'Parc électrique'!$C$23)</f>
        <v>8.6406250000000004E-2</v>
      </c>
      <c r="Q388" s="49">
        <f t="shared" si="30"/>
        <v>8.4223694213137038E-2</v>
      </c>
      <c r="R388" s="49">
        <f t="shared" si="31"/>
        <v>0.11216040828498218</v>
      </c>
    </row>
    <row r="389" spans="1:18" x14ac:dyDescent="0.3">
      <c r="A389" s="35">
        <f t="shared" si="29"/>
        <v>44032</v>
      </c>
      <c r="B389" s="36">
        <v>8.3333333333333329E-2</v>
      </c>
      <c r="C389">
        <v>6632</v>
      </c>
      <c r="D389">
        <v>553</v>
      </c>
      <c r="E389" s="49">
        <f t="shared" si="32"/>
        <v>8.4223694213137038E-2</v>
      </c>
      <c r="F389" s="49">
        <f t="shared" si="33"/>
        <v>0.11216040828498218</v>
      </c>
      <c r="G389">
        <v>0</v>
      </c>
      <c r="H389" s="51">
        <f>G389/'Parc électrique'!$C$24</f>
        <v>0</v>
      </c>
      <c r="I389" s="14">
        <v>650</v>
      </c>
      <c r="J389" s="14">
        <v>94</v>
      </c>
      <c r="K389" s="14">
        <v>0</v>
      </c>
      <c r="L389" s="14">
        <v>233</v>
      </c>
      <c r="M389" s="14">
        <f>C389-SUM(D389:L389)</f>
        <v>5101.8036158975019</v>
      </c>
      <c r="P389" s="49">
        <f>D390/('Parc électrique'!$C$22+'Parc électrique'!$C$23)</f>
        <v>8.59375E-2</v>
      </c>
      <c r="Q389" s="49">
        <f t="shared" si="30"/>
        <v>8.3766784479611875E-2</v>
      </c>
      <c r="R389" s="49">
        <f t="shared" si="31"/>
        <v>0.11155194314057901</v>
      </c>
    </row>
    <row r="390" spans="1:18" x14ac:dyDescent="0.3">
      <c r="A390" s="35">
        <f t="shared" si="29"/>
        <v>44032</v>
      </c>
      <c r="B390" s="36">
        <v>0.125</v>
      </c>
      <c r="C390">
        <v>6293</v>
      </c>
      <c r="D390">
        <v>550</v>
      </c>
      <c r="E390" s="49">
        <f t="shared" si="32"/>
        <v>8.3766784479611875E-2</v>
      </c>
      <c r="F390" s="49">
        <f t="shared" si="33"/>
        <v>0.11155194314057901</v>
      </c>
      <c r="G390">
        <v>0</v>
      </c>
      <c r="H390" s="51">
        <f>G390/'Parc électrique'!$C$24</f>
        <v>0</v>
      </c>
      <c r="I390" s="14">
        <v>650</v>
      </c>
      <c r="J390" s="14">
        <v>0</v>
      </c>
      <c r="K390" s="14">
        <v>-22</v>
      </c>
      <c r="L390" s="14">
        <v>233</v>
      </c>
      <c r="M390" s="14">
        <f>C390-SUM(D390:L390)</f>
        <v>4881.8046812723796</v>
      </c>
      <c r="P390" s="49">
        <f>D391/('Parc électrique'!$C$22+'Parc électrique'!$C$23)</f>
        <v>7.9531249999999998E-2</v>
      </c>
      <c r="Q390" s="49">
        <f t="shared" si="30"/>
        <v>7.7522351454768074E-2</v>
      </c>
      <c r="R390" s="49">
        <f t="shared" si="31"/>
        <v>0.10323625283373583</v>
      </c>
    </row>
    <row r="391" spans="1:18" x14ac:dyDescent="0.3">
      <c r="A391" s="35">
        <f t="shared" si="29"/>
        <v>44032</v>
      </c>
      <c r="B391" s="36">
        <v>0.16666666666666666</v>
      </c>
      <c r="C391">
        <v>6294</v>
      </c>
      <c r="D391">
        <v>509</v>
      </c>
      <c r="E391" s="49">
        <f t="shared" si="32"/>
        <v>7.7522351454768074E-2</v>
      </c>
      <c r="F391" s="49">
        <f t="shared" si="33"/>
        <v>0.10323625283373583</v>
      </c>
      <c r="G391">
        <v>0</v>
      </c>
      <c r="H391" s="51">
        <f>G391/'Parc électrique'!$C$24</f>
        <v>0</v>
      </c>
      <c r="I391" s="14">
        <v>650</v>
      </c>
      <c r="J391" s="14">
        <v>15</v>
      </c>
      <c r="K391" s="14">
        <v>0</v>
      </c>
      <c r="L391" s="14">
        <v>238</v>
      </c>
      <c r="M391" s="14">
        <f>C391-SUM(D391:L391)</f>
        <v>4881.8192413957113</v>
      </c>
      <c r="P391" s="49">
        <f>D392/('Parc électrique'!$C$22+'Parc électrique'!$C$23)</f>
        <v>7.1093749999999997E-2</v>
      </c>
      <c r="Q391" s="49">
        <f t="shared" si="30"/>
        <v>6.9297976251315285E-2</v>
      </c>
      <c r="R391" s="49">
        <f t="shared" si="31"/>
        <v>9.2283880234479004E-2</v>
      </c>
    </row>
    <row r="392" spans="1:18" x14ac:dyDescent="0.3">
      <c r="A392" s="35">
        <f t="shared" si="29"/>
        <v>44032</v>
      </c>
      <c r="B392" s="36">
        <v>0.20833333333333334</v>
      </c>
      <c r="C392">
        <v>6685</v>
      </c>
      <c r="D392">
        <v>455</v>
      </c>
      <c r="E392" s="49">
        <f t="shared" si="32"/>
        <v>6.9297976251315285E-2</v>
      </c>
      <c r="F392" s="49">
        <f t="shared" si="33"/>
        <v>9.2283880234479004E-2</v>
      </c>
      <c r="G392">
        <v>0</v>
      </c>
      <c r="H392" s="51">
        <f>G392/'Parc électrique'!$C$24</f>
        <v>0</v>
      </c>
      <c r="I392" s="14">
        <v>650</v>
      </c>
      <c r="J392" s="14">
        <v>450</v>
      </c>
      <c r="K392" s="14">
        <v>0</v>
      </c>
      <c r="L392" s="14">
        <v>248</v>
      </c>
      <c r="M392" s="14">
        <f>C392-SUM(D392:L392)</f>
        <v>4881.838418143514</v>
      </c>
      <c r="P392" s="49">
        <f>D393/('Parc électrique'!$C$22+'Parc électrique'!$C$23)</f>
        <v>7.7968750000000003E-2</v>
      </c>
      <c r="Q392" s="49">
        <f t="shared" si="30"/>
        <v>7.5999319009684235E-2</v>
      </c>
      <c r="R392" s="49">
        <f t="shared" si="31"/>
        <v>0.10120803568572533</v>
      </c>
    </row>
    <row r="393" spans="1:18" x14ac:dyDescent="0.3">
      <c r="A393" s="35">
        <f t="shared" si="29"/>
        <v>44032</v>
      </c>
      <c r="B393" s="36">
        <v>0.25</v>
      </c>
      <c r="C393">
        <v>7272</v>
      </c>
      <c r="D393">
        <v>499</v>
      </c>
      <c r="E393" s="49">
        <f t="shared" si="32"/>
        <v>7.5999319009684235E-2</v>
      </c>
      <c r="F393" s="49">
        <f t="shared" si="33"/>
        <v>0.10120803568572533</v>
      </c>
      <c r="G393">
        <v>28</v>
      </c>
      <c r="H393" s="51">
        <f>G393/'Parc électrique'!$C$24</f>
        <v>9.3333333333333341E-3</v>
      </c>
      <c r="I393" s="14">
        <v>650</v>
      </c>
      <c r="J393" s="14">
        <v>929</v>
      </c>
      <c r="K393" s="14">
        <v>0</v>
      </c>
      <c r="L393" s="14">
        <v>284</v>
      </c>
      <c r="M393" s="14">
        <f>C393-SUM(D393:L393)</f>
        <v>4881.8134593119712</v>
      </c>
      <c r="P393" s="49">
        <f>D394/('Parc électrique'!$C$22+'Parc électrique'!$C$23)</f>
        <v>6.7812499999999998E-2</v>
      </c>
      <c r="Q393" s="49">
        <f t="shared" si="30"/>
        <v>6.6099608116639189E-2</v>
      </c>
      <c r="R393" s="49">
        <f t="shared" si="31"/>
        <v>8.8024624223656894E-2</v>
      </c>
    </row>
    <row r="394" spans="1:18" x14ac:dyDescent="0.3">
      <c r="A394" s="35">
        <f t="shared" si="29"/>
        <v>44032</v>
      </c>
      <c r="B394" s="36">
        <v>0.29166666666666669</v>
      </c>
      <c r="C394">
        <v>8003</v>
      </c>
      <c r="D394">
        <v>434</v>
      </c>
      <c r="E394" s="49">
        <f t="shared" si="32"/>
        <v>6.6099608116639189E-2</v>
      </c>
      <c r="F394" s="49">
        <f t="shared" si="33"/>
        <v>8.8024624223656894E-2</v>
      </c>
      <c r="G394">
        <v>222</v>
      </c>
      <c r="H394" s="51">
        <f>G394/'Parc électrique'!$C$24</f>
        <v>7.3999999999999996E-2</v>
      </c>
      <c r="I394" s="14">
        <v>650</v>
      </c>
      <c r="J394" s="14">
        <v>1347</v>
      </c>
      <c r="K394" s="14">
        <v>0</v>
      </c>
      <c r="L394" s="14">
        <v>308</v>
      </c>
      <c r="M394" s="14">
        <f>C394-SUM(D394:L394)</f>
        <v>5041.7718757676594</v>
      </c>
      <c r="P394" s="49">
        <f>D395/('Parc électrique'!$C$22+'Parc électrique'!$C$23)</f>
        <v>7.3593749999999999E-2</v>
      </c>
      <c r="Q394" s="49">
        <f t="shared" si="30"/>
        <v>7.1734828163449435E-2</v>
      </c>
      <c r="R394" s="49">
        <f t="shared" si="31"/>
        <v>9.5529027671295827E-2</v>
      </c>
    </row>
    <row r="395" spans="1:18" x14ac:dyDescent="0.3">
      <c r="A395" s="35">
        <f t="shared" si="29"/>
        <v>44032</v>
      </c>
      <c r="B395" s="36">
        <v>0.33333333333333331</v>
      </c>
      <c r="C395">
        <v>8690</v>
      </c>
      <c r="D395">
        <v>471</v>
      </c>
      <c r="E395" s="49">
        <f t="shared" si="32"/>
        <v>7.1734828163449435E-2</v>
      </c>
      <c r="F395" s="49">
        <f t="shared" si="33"/>
        <v>9.5529027671295827E-2</v>
      </c>
      <c r="G395">
        <v>677</v>
      </c>
      <c r="H395" s="51">
        <f>G395/'Parc électrique'!$C$24</f>
        <v>0.22566666666666665</v>
      </c>
      <c r="I395" s="14">
        <v>650</v>
      </c>
      <c r="J395" s="14">
        <v>1535</v>
      </c>
      <c r="K395" s="14">
        <v>0</v>
      </c>
      <c r="L395" s="14">
        <v>315</v>
      </c>
      <c r="M395" s="14">
        <f>C395-SUM(D395:L395)</f>
        <v>5041.607069477499</v>
      </c>
      <c r="P395" s="49">
        <f>D396/('Parc électrique'!$C$22+'Parc électrique'!$C$23)</f>
        <v>6.7031250000000001E-2</v>
      </c>
      <c r="Q395" s="49">
        <f t="shared" si="30"/>
        <v>6.5338091894097255E-2</v>
      </c>
      <c r="R395" s="49">
        <f t="shared" si="31"/>
        <v>8.7010515649651621E-2</v>
      </c>
    </row>
    <row r="396" spans="1:18" x14ac:dyDescent="0.3">
      <c r="A396" s="35">
        <f t="shared" si="29"/>
        <v>44032</v>
      </c>
      <c r="B396" s="36">
        <v>0.375</v>
      </c>
      <c r="C396">
        <v>9150</v>
      </c>
      <c r="D396">
        <v>429</v>
      </c>
      <c r="E396" s="49">
        <f t="shared" si="32"/>
        <v>6.5338091894097255E-2</v>
      </c>
      <c r="F396" s="49">
        <f t="shared" si="33"/>
        <v>8.7010515649651621E-2</v>
      </c>
      <c r="G396">
        <v>1262</v>
      </c>
      <c r="H396" s="51">
        <f>G396/'Parc électrique'!$C$24</f>
        <v>0.42066666666666669</v>
      </c>
      <c r="I396" s="14">
        <v>650</v>
      </c>
      <c r="J396" s="14">
        <v>0</v>
      </c>
      <c r="K396" s="14">
        <v>0</v>
      </c>
      <c r="L396" s="14">
        <v>313</v>
      </c>
      <c r="M396" s="14">
        <f>C396-SUM(D396:L396)</f>
        <v>6495.4269847257892</v>
      </c>
      <c r="P396" s="49">
        <f>D397/('Parc électrique'!$C$22+'Parc électrique'!$C$23)</f>
        <v>7.0937500000000001E-2</v>
      </c>
      <c r="Q396" s="49">
        <f t="shared" si="30"/>
        <v>6.9145673006806893E-2</v>
      </c>
      <c r="R396" s="49">
        <f t="shared" si="31"/>
        <v>9.2081058519677947E-2</v>
      </c>
    </row>
    <row r="397" spans="1:18" x14ac:dyDescent="0.3">
      <c r="A397" s="35">
        <f t="shared" si="29"/>
        <v>44032</v>
      </c>
      <c r="B397" s="36">
        <v>0.41666666666666669</v>
      </c>
      <c r="C397">
        <v>9399</v>
      </c>
      <c r="D397">
        <v>454</v>
      </c>
      <c r="E397" s="49">
        <f t="shared" si="32"/>
        <v>6.9145673006806893E-2</v>
      </c>
      <c r="F397" s="49">
        <f t="shared" si="33"/>
        <v>9.2081058519677947E-2</v>
      </c>
      <c r="G397">
        <v>1774</v>
      </c>
      <c r="H397" s="51">
        <f>G397/'Parc électrique'!$C$24</f>
        <v>0.59133333333333338</v>
      </c>
      <c r="I397" s="14">
        <v>650</v>
      </c>
      <c r="J397" s="14">
        <v>0</v>
      </c>
      <c r="K397" s="14">
        <v>0</v>
      </c>
      <c r="L397" s="14">
        <v>311</v>
      </c>
      <c r="M397" s="14">
        <f>C397-SUM(D397:L397)</f>
        <v>6209.2474399351404</v>
      </c>
      <c r="P397" s="49">
        <f>D398/('Parc électrique'!$C$22+'Parc électrique'!$C$23)</f>
        <v>7.7499999999999999E-2</v>
      </c>
      <c r="Q397" s="49">
        <f t="shared" si="30"/>
        <v>7.5542409276159073E-2</v>
      </c>
      <c r="R397" s="49">
        <f t="shared" si="31"/>
        <v>0.10059957054132215</v>
      </c>
    </row>
    <row r="398" spans="1:18" x14ac:dyDescent="0.3">
      <c r="A398" s="35">
        <f t="shared" si="29"/>
        <v>44032</v>
      </c>
      <c r="B398" s="36">
        <v>0.45833333333333331</v>
      </c>
      <c r="C398">
        <v>9629</v>
      </c>
      <c r="D398">
        <v>496</v>
      </c>
      <c r="E398" s="49">
        <f t="shared" si="32"/>
        <v>7.5542409276159073E-2</v>
      </c>
      <c r="F398" s="49">
        <f t="shared" si="33"/>
        <v>0.10059957054132215</v>
      </c>
      <c r="G398">
        <v>2066</v>
      </c>
      <c r="H398" s="51">
        <f>G398/'Parc électrique'!$C$24</f>
        <v>0.68866666666666665</v>
      </c>
      <c r="I398" s="14">
        <v>650</v>
      </c>
      <c r="J398" s="14">
        <v>0</v>
      </c>
      <c r="K398" s="14">
        <v>0</v>
      </c>
      <c r="L398" s="14">
        <v>310</v>
      </c>
      <c r="M398" s="14">
        <f>C398-SUM(D398:L398)</f>
        <v>6106.1351913535163</v>
      </c>
      <c r="P398" s="49">
        <f>D399/('Parc électrique'!$C$22+'Parc électrique'!$C$23)</f>
        <v>8.4218749999999995E-2</v>
      </c>
      <c r="Q398" s="49">
        <f t="shared" si="30"/>
        <v>8.209144879001963E-2</v>
      </c>
      <c r="R398" s="49">
        <f t="shared" si="31"/>
        <v>0.10932090427776742</v>
      </c>
    </row>
    <row r="399" spans="1:18" x14ac:dyDescent="0.3">
      <c r="A399" s="35">
        <f t="shared" si="29"/>
        <v>44032</v>
      </c>
      <c r="B399" s="36">
        <v>0.5</v>
      </c>
      <c r="C399">
        <v>9767</v>
      </c>
      <c r="D399">
        <v>539</v>
      </c>
      <c r="E399" s="49">
        <f t="shared" si="32"/>
        <v>8.209144879001963E-2</v>
      </c>
      <c r="F399" s="49">
        <f t="shared" si="33"/>
        <v>0.10932090427776742</v>
      </c>
      <c r="G399">
        <v>2212</v>
      </c>
      <c r="H399" s="51">
        <f>G399/'Parc électrique'!$C$24</f>
        <v>0.73733333333333329</v>
      </c>
      <c r="I399" s="14">
        <v>650</v>
      </c>
      <c r="J399" s="14">
        <v>1259</v>
      </c>
      <c r="K399" s="14">
        <v>0</v>
      </c>
      <c r="L399" s="14">
        <v>305</v>
      </c>
      <c r="M399" s="14">
        <f>C399-SUM(D399:L399)</f>
        <v>4801.0712543135987</v>
      </c>
      <c r="P399" s="49">
        <f>D400/('Parc électrique'!$C$22+'Parc électrique'!$C$23)</f>
        <v>7.3593749999999999E-2</v>
      </c>
      <c r="Q399" s="49">
        <f t="shared" si="30"/>
        <v>7.1734828163449435E-2</v>
      </c>
      <c r="R399" s="49">
        <f t="shared" si="31"/>
        <v>9.5529027671295827E-2</v>
      </c>
    </row>
    <row r="400" spans="1:18" x14ac:dyDescent="0.3">
      <c r="A400" s="35">
        <f t="shared" si="29"/>
        <v>44032</v>
      </c>
      <c r="B400" s="36">
        <v>0.54166666666666663</v>
      </c>
      <c r="C400">
        <v>9673</v>
      </c>
      <c r="D400">
        <v>471</v>
      </c>
      <c r="E400" s="49">
        <f t="shared" si="32"/>
        <v>7.1734828163449435E-2</v>
      </c>
      <c r="F400" s="49">
        <f t="shared" si="33"/>
        <v>9.5529027671295827E-2</v>
      </c>
      <c r="G400">
        <v>2327</v>
      </c>
      <c r="H400" s="51">
        <f>G400/'Parc électrique'!$C$24</f>
        <v>0.77566666666666662</v>
      </c>
      <c r="I400" s="14">
        <v>650</v>
      </c>
      <c r="J400" s="14">
        <v>1122</v>
      </c>
      <c r="K400" s="14">
        <v>0</v>
      </c>
      <c r="L400" s="14">
        <v>301</v>
      </c>
      <c r="M400" s="14">
        <f>C400-SUM(D400:L400)</f>
        <v>4801.0570694774979</v>
      </c>
      <c r="P400" s="49">
        <f>D401/('Parc électrique'!$C$22+'Parc électrique'!$C$23)</f>
        <v>6.1718750000000003E-2</v>
      </c>
      <c r="Q400" s="49">
        <f t="shared" si="30"/>
        <v>6.0159781580812165E-2</v>
      </c>
      <c r="R400" s="49">
        <f t="shared" si="31"/>
        <v>8.0114577346415833E-2</v>
      </c>
    </row>
    <row r="401" spans="1:18" x14ac:dyDescent="0.3">
      <c r="A401" s="35">
        <f t="shared" si="29"/>
        <v>44032</v>
      </c>
      <c r="B401" s="36">
        <v>0.58333333333333337</v>
      </c>
      <c r="C401">
        <v>9616</v>
      </c>
      <c r="D401">
        <v>395</v>
      </c>
      <c r="E401" s="49">
        <f t="shared" si="32"/>
        <v>6.0159781580812165E-2</v>
      </c>
      <c r="F401" s="49">
        <f t="shared" si="33"/>
        <v>8.0114577346415833E-2</v>
      </c>
      <c r="G401">
        <v>2253</v>
      </c>
      <c r="H401" s="51">
        <f>G401/'Parc électrique'!$C$24</f>
        <v>0.751</v>
      </c>
      <c r="I401" s="14">
        <v>650</v>
      </c>
      <c r="J401" s="14">
        <v>1216</v>
      </c>
      <c r="K401" s="14">
        <v>0</v>
      </c>
      <c r="L401" s="14">
        <v>300</v>
      </c>
      <c r="M401" s="14">
        <f>C401-SUM(D401:L401)</f>
        <v>4801.1087256410719</v>
      </c>
      <c r="P401" s="49">
        <f>D402/('Parc électrique'!$C$22+'Parc électrique'!$C$23)</f>
        <v>7.5156249999999994E-2</v>
      </c>
      <c r="Q401" s="49">
        <f t="shared" si="30"/>
        <v>7.3257860608533287E-2</v>
      </c>
      <c r="R401" s="49">
        <f t="shared" si="31"/>
        <v>9.755724481930636E-2</v>
      </c>
    </row>
    <row r="402" spans="1:18" x14ac:dyDescent="0.3">
      <c r="A402" s="35">
        <f t="shared" si="29"/>
        <v>44032</v>
      </c>
      <c r="B402" s="36">
        <v>0.625</v>
      </c>
      <c r="C402">
        <v>9384</v>
      </c>
      <c r="D402">
        <v>481</v>
      </c>
      <c r="E402" s="49">
        <f t="shared" si="32"/>
        <v>7.3257860608533287E-2</v>
      </c>
      <c r="F402" s="49">
        <f t="shared" si="33"/>
        <v>9.755724481930636E-2</v>
      </c>
      <c r="G402">
        <v>2162</v>
      </c>
      <c r="H402" s="51">
        <f>G402/'Parc électrique'!$C$24</f>
        <v>0.72066666666666668</v>
      </c>
      <c r="I402" s="14">
        <v>650</v>
      </c>
      <c r="J402" s="14">
        <v>988</v>
      </c>
      <c r="K402" s="14">
        <v>0</v>
      </c>
      <c r="L402" s="14">
        <v>301</v>
      </c>
      <c r="M402" s="14">
        <f>C402-SUM(D402:L402)</f>
        <v>4801.1085182279057</v>
      </c>
      <c r="P402" s="49">
        <f>D403/('Parc électrique'!$C$22+'Parc électrique'!$C$23)</f>
        <v>7.7656249999999996E-2</v>
      </c>
      <c r="Q402" s="49">
        <f t="shared" si="30"/>
        <v>7.5694712520667451E-2</v>
      </c>
      <c r="R402" s="49">
        <f t="shared" si="31"/>
        <v>0.1008023922561232</v>
      </c>
    </row>
    <row r="403" spans="1:18" x14ac:dyDescent="0.3">
      <c r="A403" s="35">
        <f t="shared" si="29"/>
        <v>44032</v>
      </c>
      <c r="B403" s="36">
        <v>0.66666666666666663</v>
      </c>
      <c r="C403">
        <v>9170</v>
      </c>
      <c r="D403">
        <v>497</v>
      </c>
      <c r="E403" s="49">
        <f t="shared" si="32"/>
        <v>7.5694712520667451E-2</v>
      </c>
      <c r="F403" s="49">
        <f t="shared" si="33"/>
        <v>0.1008023922561232</v>
      </c>
      <c r="G403">
        <v>1968</v>
      </c>
      <c r="H403" s="51">
        <f>G403/'Parc électrique'!$C$24</f>
        <v>0.65600000000000003</v>
      </c>
      <c r="I403" s="14">
        <v>650</v>
      </c>
      <c r="J403" s="14">
        <v>955</v>
      </c>
      <c r="K403" s="14">
        <v>0</v>
      </c>
      <c r="L403" s="14">
        <v>298</v>
      </c>
      <c r="M403" s="14">
        <f>C403-SUM(D403:L403)</f>
        <v>4801.1675028952232</v>
      </c>
      <c r="P403" s="49">
        <f>D404/('Parc électrique'!$C$22+'Parc électrique'!$C$23)</f>
        <v>8.2500000000000004E-2</v>
      </c>
      <c r="Q403" s="49">
        <f t="shared" si="30"/>
        <v>8.04161131004274E-2</v>
      </c>
      <c r="R403" s="49">
        <f t="shared" si="31"/>
        <v>0.10708986541495585</v>
      </c>
    </row>
    <row r="404" spans="1:18" x14ac:dyDescent="0.3">
      <c r="A404" s="35">
        <f t="shared" si="29"/>
        <v>44032</v>
      </c>
      <c r="B404" s="36">
        <v>0.70833333333333337</v>
      </c>
      <c r="C404">
        <v>9025</v>
      </c>
      <c r="D404">
        <v>528</v>
      </c>
      <c r="E404" s="49">
        <f t="shared" si="32"/>
        <v>8.04161131004274E-2</v>
      </c>
      <c r="F404" s="49">
        <f t="shared" si="33"/>
        <v>0.10708986541495585</v>
      </c>
      <c r="G404">
        <v>1610</v>
      </c>
      <c r="H404" s="51">
        <f>G404/'Parc électrique'!$C$24</f>
        <v>0.53666666666666663</v>
      </c>
      <c r="I404" s="14">
        <v>650</v>
      </c>
      <c r="J404" s="14">
        <v>1141</v>
      </c>
      <c r="K404" s="14">
        <v>0</v>
      </c>
      <c r="L404" s="14">
        <v>294</v>
      </c>
      <c r="M404" s="14">
        <f>C404-SUM(D404:L404)</f>
        <v>4801.2758273548179</v>
      </c>
      <c r="P404" s="49">
        <f>D405/('Parc électrique'!$C$22+'Parc électrique'!$C$23)</f>
        <v>8.7968749999999998E-2</v>
      </c>
      <c r="Q404" s="49">
        <f t="shared" si="30"/>
        <v>8.5746726658220876E-2</v>
      </c>
      <c r="R404" s="49">
        <f t="shared" si="31"/>
        <v>0.11418862543299269</v>
      </c>
    </row>
    <row r="405" spans="1:18" x14ac:dyDescent="0.3">
      <c r="A405" s="35">
        <f t="shared" si="29"/>
        <v>44032</v>
      </c>
      <c r="B405" s="36">
        <v>0.75</v>
      </c>
      <c r="C405">
        <v>9150</v>
      </c>
      <c r="D405">
        <v>563</v>
      </c>
      <c r="E405" s="49">
        <f t="shared" si="32"/>
        <v>8.5746726658220876E-2</v>
      </c>
      <c r="F405" s="49">
        <f t="shared" si="33"/>
        <v>0.11418862543299269</v>
      </c>
      <c r="G405">
        <v>1135</v>
      </c>
      <c r="H405" s="51">
        <f>G405/'Parc électrique'!$C$24</f>
        <v>0.37833333333333335</v>
      </c>
      <c r="I405" s="14">
        <v>650</v>
      </c>
      <c r="J405" s="14">
        <v>1710</v>
      </c>
      <c r="K405" s="14">
        <v>0</v>
      </c>
      <c r="L405" s="14">
        <v>290</v>
      </c>
      <c r="M405" s="14">
        <f>C405-SUM(D405:L405)</f>
        <v>4801.4217313145755</v>
      </c>
      <c r="P405" s="49">
        <f>D406/('Parc électrique'!$C$22+'Parc électrique'!$C$23)</f>
        <v>0.1178125</v>
      </c>
      <c r="Q405" s="49">
        <f t="shared" si="30"/>
        <v>0.11483664635932246</v>
      </c>
      <c r="R405" s="49">
        <f t="shared" si="31"/>
        <v>0.15292757295999376</v>
      </c>
    </row>
    <row r="406" spans="1:18" x14ac:dyDescent="0.3">
      <c r="A406" s="35">
        <f t="shared" si="29"/>
        <v>44032</v>
      </c>
      <c r="B406" s="36">
        <v>0.79166666666666663</v>
      </c>
      <c r="C406">
        <v>9095</v>
      </c>
      <c r="D406">
        <v>754</v>
      </c>
      <c r="E406" s="49">
        <f t="shared" si="32"/>
        <v>0.11483664635932246</v>
      </c>
      <c r="F406" s="49">
        <f t="shared" si="33"/>
        <v>0.15292757295999376</v>
      </c>
      <c r="G406">
        <v>562</v>
      </c>
      <c r="H406" s="51">
        <f>G406/'Parc électrique'!$C$24</f>
        <v>0.18733333333333332</v>
      </c>
      <c r="I406" s="14">
        <v>650</v>
      </c>
      <c r="J406" s="14">
        <v>2055</v>
      </c>
      <c r="K406" s="14">
        <v>0</v>
      </c>
      <c r="L406" s="14">
        <v>272</v>
      </c>
      <c r="M406" s="14">
        <f>C406-SUM(D406:L406)</f>
        <v>4801.5449024473473</v>
      </c>
      <c r="P406" s="49">
        <f>D407/('Parc électrique'!$C$22+'Parc électrique'!$C$23)</f>
        <v>0.11359374999999999</v>
      </c>
      <c r="Q406" s="49">
        <f t="shared" si="30"/>
        <v>0.11072445875759605</v>
      </c>
      <c r="R406" s="49">
        <f t="shared" si="31"/>
        <v>0.14745138666036534</v>
      </c>
    </row>
    <row r="407" spans="1:18" x14ac:dyDescent="0.3">
      <c r="A407" s="35">
        <f t="shared" si="29"/>
        <v>44032</v>
      </c>
      <c r="B407" s="36">
        <v>0.83333333333333337</v>
      </c>
      <c r="C407">
        <v>8592</v>
      </c>
      <c r="D407">
        <v>727</v>
      </c>
      <c r="E407" s="49">
        <f t="shared" si="32"/>
        <v>0.11072445875759605</v>
      </c>
      <c r="F407" s="49">
        <f t="shared" si="33"/>
        <v>0.14745138666036534</v>
      </c>
      <c r="G407">
        <v>175</v>
      </c>
      <c r="H407" s="51">
        <f>G407/'Parc électrique'!$C$24</f>
        <v>5.8333333333333334E-2</v>
      </c>
      <c r="I407" s="14">
        <v>650</v>
      </c>
      <c r="J407" s="14">
        <v>1979</v>
      </c>
      <c r="K407" s="14">
        <v>0</v>
      </c>
      <c r="L407" s="14">
        <v>259</v>
      </c>
      <c r="M407" s="14">
        <f>C407-SUM(D407:L407)</f>
        <v>4801.6834908212486</v>
      </c>
      <c r="P407" s="49">
        <f>D408/('Parc électrique'!$C$22+'Parc électrique'!$C$23)</f>
        <v>0.11</v>
      </c>
      <c r="Q407" s="49">
        <f t="shared" si="30"/>
        <v>0.1072214841339032</v>
      </c>
      <c r="R407" s="49">
        <f t="shared" si="31"/>
        <v>0.14278648721994114</v>
      </c>
    </row>
    <row r="408" spans="1:18" x14ac:dyDescent="0.3">
      <c r="A408" s="35">
        <f t="shared" si="29"/>
        <v>44032</v>
      </c>
      <c r="B408" s="36">
        <v>0.875</v>
      </c>
      <c r="C408">
        <v>8297</v>
      </c>
      <c r="D408">
        <v>704</v>
      </c>
      <c r="E408" s="49">
        <f t="shared" si="32"/>
        <v>0.1072214841339032</v>
      </c>
      <c r="F408" s="49">
        <f t="shared" si="33"/>
        <v>0.14278648721994114</v>
      </c>
      <c r="G408">
        <v>13</v>
      </c>
      <c r="H408" s="51">
        <f>G408/'Parc électrique'!$C$24</f>
        <v>4.3333333333333331E-3</v>
      </c>
      <c r="I408" s="14">
        <v>650</v>
      </c>
      <c r="J408" s="14">
        <v>1876</v>
      </c>
      <c r="K408" s="14">
        <v>0</v>
      </c>
      <c r="L408" s="14">
        <v>252</v>
      </c>
      <c r="M408" s="14">
        <f>C408-SUM(D408:L408)</f>
        <v>4801.7456586953131</v>
      </c>
      <c r="P408" s="49">
        <f>D409/('Parc électrique'!$C$22+'Parc électrique'!$C$23)</f>
        <v>9.9687499999999998E-2</v>
      </c>
      <c r="Q408" s="49">
        <f t="shared" si="30"/>
        <v>9.7169469996349775E-2</v>
      </c>
      <c r="R408" s="49">
        <f t="shared" si="31"/>
        <v>0.12940025404307165</v>
      </c>
    </row>
    <row r="409" spans="1:18" x14ac:dyDescent="0.3">
      <c r="A409" s="35">
        <f t="shared" si="29"/>
        <v>44032</v>
      </c>
      <c r="B409" s="36">
        <v>0.91666666666666663</v>
      </c>
      <c r="C409">
        <v>8741</v>
      </c>
      <c r="D409">
        <v>638</v>
      </c>
      <c r="E409" s="49">
        <f t="shared" si="32"/>
        <v>9.7169469996349775E-2</v>
      </c>
      <c r="F409" s="49">
        <f t="shared" si="33"/>
        <v>0.12940025404307165</v>
      </c>
      <c r="G409">
        <v>0</v>
      </c>
      <c r="H409" s="51">
        <f>G409/'Parc électrique'!$C$24</f>
        <v>0</v>
      </c>
      <c r="I409" s="14">
        <v>650</v>
      </c>
      <c r="J409" s="14">
        <v>2100</v>
      </c>
      <c r="K409" s="14">
        <v>18</v>
      </c>
      <c r="L409" s="14">
        <v>249</v>
      </c>
      <c r="M409" s="14">
        <f>C409-SUM(D409:L409)</f>
        <v>5085.77343027596</v>
      </c>
      <c r="P409" s="49">
        <f>D410/('Parc électrique'!$C$22+'Parc électrique'!$C$23)</f>
        <v>8.1250000000000003E-2</v>
      </c>
      <c r="Q409" s="49">
        <f t="shared" si="30"/>
        <v>7.9197687144360318E-2</v>
      </c>
      <c r="R409" s="49">
        <f t="shared" si="31"/>
        <v>0.10546729169654744</v>
      </c>
    </row>
    <row r="410" spans="1:18" x14ac:dyDescent="0.3">
      <c r="A410" s="35">
        <f t="shared" si="29"/>
        <v>44032</v>
      </c>
      <c r="B410" s="36">
        <v>0.95833333333333337</v>
      </c>
      <c r="C410">
        <v>8743</v>
      </c>
      <c r="D410">
        <v>520</v>
      </c>
      <c r="E410" s="49">
        <f t="shared" si="32"/>
        <v>7.9197687144360318E-2</v>
      </c>
      <c r="F410" s="49">
        <f t="shared" si="33"/>
        <v>0.10546729169654744</v>
      </c>
      <c r="G410">
        <v>0</v>
      </c>
      <c r="H410" s="51">
        <f>G410/'Parc électrique'!$C$24</f>
        <v>0</v>
      </c>
      <c r="I410" s="14">
        <v>650</v>
      </c>
      <c r="J410" s="14">
        <v>2100</v>
      </c>
      <c r="K410" s="14">
        <v>0</v>
      </c>
      <c r="L410" s="14">
        <v>239</v>
      </c>
      <c r="M410" s="14">
        <f>C410-SUM(D410:L410)</f>
        <v>5233.8153350211596</v>
      </c>
      <c r="P410" s="49">
        <f>D411/('Parc électrique'!$C$22+'Parc électrique'!$C$23)</f>
        <v>8.2187499999999997E-2</v>
      </c>
      <c r="Q410" s="49">
        <f t="shared" si="30"/>
        <v>8.0111506611410629E-2</v>
      </c>
      <c r="R410" s="49">
        <f t="shared" si="31"/>
        <v>0.10668422198535374</v>
      </c>
    </row>
    <row r="411" spans="1:18" x14ac:dyDescent="0.3">
      <c r="A411" s="35">
        <f t="shared" si="29"/>
        <v>44033</v>
      </c>
      <c r="B411" s="36">
        <v>0</v>
      </c>
      <c r="C411">
        <v>8026</v>
      </c>
      <c r="D411">
        <v>526</v>
      </c>
      <c r="E411" s="49">
        <f t="shared" si="32"/>
        <v>8.0111506611410629E-2</v>
      </c>
      <c r="F411" s="49">
        <f t="shared" si="33"/>
        <v>0.10668422198535374</v>
      </c>
      <c r="G411">
        <v>0</v>
      </c>
      <c r="H411" s="51">
        <f>G411/'Parc électrique'!$C$24</f>
        <v>0</v>
      </c>
      <c r="I411" s="14">
        <v>650</v>
      </c>
      <c r="J411" s="14">
        <v>1729</v>
      </c>
      <c r="K411" s="14">
        <v>0</v>
      </c>
      <c r="L411" s="14">
        <v>239</v>
      </c>
      <c r="M411" s="14">
        <f>C411-SUM(D411:L411)</f>
        <v>4881.8132042714033</v>
      </c>
      <c r="P411" s="49">
        <f>D412/('Parc électrique'!$C$22+'Parc électrique'!$C$23)</f>
        <v>5.078125E-2</v>
      </c>
      <c r="Q411" s="49">
        <f t="shared" si="30"/>
        <v>4.9498554465225199E-2</v>
      </c>
      <c r="R411" s="49">
        <f t="shared" si="31"/>
        <v>6.5917057310342142E-2</v>
      </c>
    </row>
    <row r="412" spans="1:18" x14ac:dyDescent="0.3">
      <c r="A412" s="35">
        <f t="shared" ref="A412:A475" si="34">A388+1</f>
        <v>44033</v>
      </c>
      <c r="B412" s="36">
        <v>4.1666666666666664E-2</v>
      </c>
      <c r="C412">
        <v>7621</v>
      </c>
      <c r="D412">
        <v>325</v>
      </c>
      <c r="E412" s="49">
        <f t="shared" si="32"/>
        <v>4.9498554465225199E-2</v>
      </c>
      <c r="F412" s="49">
        <f t="shared" si="33"/>
        <v>6.5917057310342142E-2</v>
      </c>
      <c r="G412">
        <v>0</v>
      </c>
      <c r="H412" s="51">
        <f>G412/'Parc électrique'!$C$24</f>
        <v>0</v>
      </c>
      <c r="I412" s="14">
        <v>650</v>
      </c>
      <c r="J412" s="14">
        <v>1526</v>
      </c>
      <c r="K412" s="14">
        <v>0</v>
      </c>
      <c r="L412" s="14">
        <v>238</v>
      </c>
      <c r="M412" s="14">
        <f>C412-SUM(D412:L412)</f>
        <v>4881.8845843882245</v>
      </c>
      <c r="P412" s="49">
        <f>D413/('Parc électrique'!$C$22+'Parc électrique'!$C$23)</f>
        <v>5.4062499999999999E-2</v>
      </c>
      <c r="Q412" s="49">
        <f t="shared" si="30"/>
        <v>5.2696922599901289E-2</v>
      </c>
      <c r="R412" s="49">
        <f t="shared" si="31"/>
        <v>7.0176313321164252E-2</v>
      </c>
    </row>
    <row r="413" spans="1:18" x14ac:dyDescent="0.3">
      <c r="A413" s="35">
        <f t="shared" si="34"/>
        <v>44033</v>
      </c>
      <c r="B413" s="36">
        <v>8.3333333333333329E-2</v>
      </c>
      <c r="C413">
        <v>7305</v>
      </c>
      <c r="D413">
        <v>346</v>
      </c>
      <c r="E413" s="49">
        <f t="shared" si="32"/>
        <v>5.2696922599901289E-2</v>
      </c>
      <c r="F413" s="49">
        <f t="shared" si="33"/>
        <v>7.0176313321164252E-2</v>
      </c>
      <c r="G413">
        <v>0</v>
      </c>
      <c r="H413" s="51">
        <f>G413/'Parc électrique'!$C$24</f>
        <v>0</v>
      </c>
      <c r="I413" s="14">
        <v>650</v>
      </c>
      <c r="J413" s="14">
        <v>1192</v>
      </c>
      <c r="K413" s="14">
        <v>0</v>
      </c>
      <c r="L413" s="14">
        <v>235</v>
      </c>
      <c r="M413" s="14">
        <f>C413-SUM(D413:L413)</f>
        <v>4881.8771267640786</v>
      </c>
      <c r="P413" s="49">
        <f>D414/('Parc électrique'!$C$22+'Parc électrique'!$C$23)</f>
        <v>5.4218750000000003E-2</v>
      </c>
      <c r="Q413" s="49">
        <f t="shared" si="30"/>
        <v>5.2849225844409674E-2</v>
      </c>
      <c r="R413" s="49">
        <f t="shared" si="31"/>
        <v>7.0379135035965296E-2</v>
      </c>
    </row>
    <row r="414" spans="1:18" x14ac:dyDescent="0.3">
      <c r="A414" s="35">
        <f t="shared" si="34"/>
        <v>44033</v>
      </c>
      <c r="B414" s="36">
        <v>0.125</v>
      </c>
      <c r="C414">
        <v>6936</v>
      </c>
      <c r="D414">
        <v>347</v>
      </c>
      <c r="E414" s="49">
        <f t="shared" si="32"/>
        <v>5.2849225844409674E-2</v>
      </c>
      <c r="F414" s="49">
        <f t="shared" si="33"/>
        <v>7.0379135035965296E-2</v>
      </c>
      <c r="G414">
        <v>0</v>
      </c>
      <c r="H414" s="51">
        <f>G414/'Parc électrique'!$C$24</f>
        <v>0</v>
      </c>
      <c r="I414" s="14">
        <v>650</v>
      </c>
      <c r="J414" s="14">
        <v>662</v>
      </c>
      <c r="K414" s="14">
        <v>0</v>
      </c>
      <c r="L414" s="14">
        <v>235</v>
      </c>
      <c r="M414" s="14">
        <f>C414-SUM(D414:L414)</f>
        <v>5041.8767716391194</v>
      </c>
      <c r="P414" s="49">
        <f>D415/('Parc électrique'!$C$22+'Parc électrique'!$C$23)</f>
        <v>4.65625E-2</v>
      </c>
      <c r="Q414" s="49">
        <f t="shared" si="30"/>
        <v>4.5386366863498798E-2</v>
      </c>
      <c r="R414" s="49">
        <f t="shared" si="31"/>
        <v>6.0440871010713715E-2</v>
      </c>
    </row>
    <row r="415" spans="1:18" x14ac:dyDescent="0.3">
      <c r="A415" s="35">
        <f t="shared" si="34"/>
        <v>44033</v>
      </c>
      <c r="B415" s="36">
        <v>0.16666666666666666</v>
      </c>
      <c r="C415">
        <v>6859</v>
      </c>
      <c r="D415">
        <v>298</v>
      </c>
      <c r="E415" s="49">
        <f t="shared" si="32"/>
        <v>4.5386366863498798E-2</v>
      </c>
      <c r="F415" s="49">
        <f t="shared" si="33"/>
        <v>6.0440871010713715E-2</v>
      </c>
      <c r="G415">
        <v>0</v>
      </c>
      <c r="H415" s="51">
        <f>G415/'Parc électrique'!$C$24</f>
        <v>0</v>
      </c>
      <c r="I415" s="14">
        <v>650</v>
      </c>
      <c r="J415" s="14">
        <v>629</v>
      </c>
      <c r="K415" s="14">
        <v>0</v>
      </c>
      <c r="L415" s="14">
        <v>240</v>
      </c>
      <c r="M415" s="14">
        <f>C415-SUM(D415:L415)</f>
        <v>5041.8941727621259</v>
      </c>
      <c r="P415" s="49">
        <f>D416/('Parc électrique'!$C$22+'Parc électrique'!$C$23)</f>
        <v>4.9062500000000002E-2</v>
      </c>
      <c r="Q415" s="49">
        <f t="shared" si="30"/>
        <v>4.7823218775632961E-2</v>
      </c>
      <c r="R415" s="49">
        <f t="shared" si="31"/>
        <v>6.3686018447530565E-2</v>
      </c>
    </row>
    <row r="416" spans="1:18" x14ac:dyDescent="0.3">
      <c r="A416" s="35">
        <f t="shared" si="34"/>
        <v>44033</v>
      </c>
      <c r="B416" s="36">
        <v>0.20833333333333334</v>
      </c>
      <c r="C416">
        <v>7147</v>
      </c>
      <c r="D416">
        <v>314</v>
      </c>
      <c r="E416" s="49">
        <f t="shared" si="32"/>
        <v>4.7823218775632961E-2</v>
      </c>
      <c r="F416" s="49">
        <f t="shared" si="33"/>
        <v>6.3686018447530565E-2</v>
      </c>
      <c r="G416">
        <v>0</v>
      </c>
      <c r="H416" s="51">
        <f>G416/'Parc électrique'!$C$24</f>
        <v>0</v>
      </c>
      <c r="I416" s="14">
        <v>650</v>
      </c>
      <c r="J416" s="14">
        <v>891</v>
      </c>
      <c r="K416" s="14">
        <v>0</v>
      </c>
      <c r="L416" s="14">
        <v>250</v>
      </c>
      <c r="M416" s="14">
        <f>C416-SUM(D416:L416)</f>
        <v>5041.8884907627771</v>
      </c>
      <c r="P416" s="49">
        <f>D417/('Parc électrique'!$C$22+'Parc électrique'!$C$23)</f>
        <v>4.1406249999999999E-2</v>
      </c>
      <c r="Q416" s="49">
        <f t="shared" si="30"/>
        <v>4.0360359794722078E-2</v>
      </c>
      <c r="R416" s="49">
        <f t="shared" si="31"/>
        <v>5.374775442227897E-2</v>
      </c>
    </row>
    <row r="417" spans="1:18" x14ac:dyDescent="0.3">
      <c r="A417" s="35">
        <f t="shared" si="34"/>
        <v>44033</v>
      </c>
      <c r="B417" s="36">
        <v>0.25</v>
      </c>
      <c r="C417">
        <v>7661</v>
      </c>
      <c r="D417">
        <v>265</v>
      </c>
      <c r="E417" s="49">
        <f t="shared" si="32"/>
        <v>4.0360359794722078E-2</v>
      </c>
      <c r="F417" s="49">
        <f t="shared" si="33"/>
        <v>5.374775442227897E-2</v>
      </c>
      <c r="G417">
        <v>31</v>
      </c>
      <c r="H417" s="51">
        <f>G417/'Parc électrique'!$C$24</f>
        <v>1.0333333333333333E-2</v>
      </c>
      <c r="I417" s="14">
        <v>650</v>
      </c>
      <c r="J417" s="14">
        <v>0</v>
      </c>
      <c r="K417" s="14">
        <v>0</v>
      </c>
      <c r="L417" s="14">
        <v>287</v>
      </c>
      <c r="M417" s="14">
        <f>C417-SUM(D417:L417)</f>
        <v>6427.89555855245</v>
      </c>
      <c r="P417" s="49">
        <f>D418/('Parc électrique'!$C$22+'Parc électrique'!$C$23)</f>
        <v>5.1406250000000001E-2</v>
      </c>
      <c r="Q417" s="49">
        <f t="shared" si="30"/>
        <v>5.010776744325874E-2</v>
      </c>
      <c r="R417" s="49">
        <f t="shared" si="31"/>
        <v>6.6728344169546344E-2</v>
      </c>
    </row>
    <row r="418" spans="1:18" x14ac:dyDescent="0.3">
      <c r="A418" s="35">
        <f t="shared" si="34"/>
        <v>44033</v>
      </c>
      <c r="B418" s="36">
        <v>0.29166666666666669</v>
      </c>
      <c r="C418">
        <v>8339</v>
      </c>
      <c r="D418">
        <v>329</v>
      </c>
      <c r="E418" s="49">
        <f t="shared" si="32"/>
        <v>5.010776744325874E-2</v>
      </c>
      <c r="F418" s="49">
        <f t="shared" si="33"/>
        <v>6.6728344169546344E-2</v>
      </c>
      <c r="G418">
        <v>230</v>
      </c>
      <c r="H418" s="51">
        <f>G418/'Parc électrique'!$C$24</f>
        <v>7.6666666666666661E-2</v>
      </c>
      <c r="I418" s="14">
        <v>650</v>
      </c>
      <c r="J418" s="14">
        <v>1778</v>
      </c>
      <c r="K418" s="14">
        <v>0</v>
      </c>
      <c r="L418" s="14">
        <v>310</v>
      </c>
      <c r="M418" s="14">
        <f>C418-SUM(D418:L418)</f>
        <v>5041.8064972217207</v>
      </c>
      <c r="P418" s="49">
        <f>D419/('Parc électrique'!$C$22+'Parc électrique'!$C$23)</f>
        <v>6.25E-2</v>
      </c>
      <c r="Q418" s="49">
        <f t="shared" si="30"/>
        <v>6.0921297803354084E-2</v>
      </c>
      <c r="R418" s="49">
        <f t="shared" si="31"/>
        <v>8.1128685920421093E-2</v>
      </c>
    </row>
    <row r="419" spans="1:18" x14ac:dyDescent="0.3">
      <c r="A419" s="35">
        <f t="shared" si="34"/>
        <v>44033</v>
      </c>
      <c r="B419" s="36">
        <v>0.33333333333333331</v>
      </c>
      <c r="C419">
        <v>8989</v>
      </c>
      <c r="D419">
        <v>400</v>
      </c>
      <c r="E419" s="49">
        <f t="shared" si="32"/>
        <v>6.0921297803354084E-2</v>
      </c>
      <c r="F419" s="49">
        <f t="shared" si="33"/>
        <v>8.1128685920421093E-2</v>
      </c>
      <c r="G419">
        <v>688</v>
      </c>
      <c r="H419" s="51">
        <f>G419/'Parc électrique'!$C$24</f>
        <v>0.22933333333333333</v>
      </c>
      <c r="I419" s="14">
        <v>650</v>
      </c>
      <c r="J419" s="14">
        <v>1891</v>
      </c>
      <c r="K419" s="14">
        <v>0</v>
      </c>
      <c r="L419" s="14">
        <v>318</v>
      </c>
      <c r="M419" s="14">
        <f>C419-SUM(D419:L419)</f>
        <v>5041.6286166829432</v>
      </c>
      <c r="P419" s="49">
        <f>D420/('Parc électrique'!$C$22+'Parc électrique'!$C$23)</f>
        <v>7.9218750000000004E-2</v>
      </c>
      <c r="Q419" s="49">
        <f t="shared" si="30"/>
        <v>7.7217744965751317E-2</v>
      </c>
      <c r="R419" s="49">
        <f t="shared" si="31"/>
        <v>0.10283060940413374</v>
      </c>
    </row>
    <row r="420" spans="1:18" x14ac:dyDescent="0.3">
      <c r="A420" s="35">
        <f t="shared" si="34"/>
        <v>44033</v>
      </c>
      <c r="B420" s="36">
        <v>0.375</v>
      </c>
      <c r="C420">
        <v>9429</v>
      </c>
      <c r="D420">
        <v>507</v>
      </c>
      <c r="E420" s="49">
        <f t="shared" si="32"/>
        <v>7.7217744965751317E-2</v>
      </c>
      <c r="F420" s="49">
        <f t="shared" si="33"/>
        <v>0.10283060940413374</v>
      </c>
      <c r="G420">
        <v>1309</v>
      </c>
      <c r="H420" s="51">
        <f>G420/'Parc électrique'!$C$24</f>
        <v>0.43633333333333335</v>
      </c>
      <c r="I420" s="14">
        <v>650</v>
      </c>
      <c r="J420" s="14">
        <v>1605</v>
      </c>
      <c r="K420" s="14">
        <v>0</v>
      </c>
      <c r="L420" s="14">
        <v>316</v>
      </c>
      <c r="M420" s="14">
        <f>C420-SUM(D420:L420)</f>
        <v>5041.3836183122967</v>
      </c>
      <c r="P420" s="49">
        <f>D421/('Parc électrique'!$C$22+'Parc électrique'!$C$23)</f>
        <v>8.4531250000000002E-2</v>
      </c>
      <c r="Q420" s="49">
        <f t="shared" si="30"/>
        <v>8.2396055279036415E-2</v>
      </c>
      <c r="R420" s="49">
        <f t="shared" si="31"/>
        <v>0.10972654770736955</v>
      </c>
    </row>
    <row r="421" spans="1:18" x14ac:dyDescent="0.3">
      <c r="A421" s="35">
        <f t="shared" si="34"/>
        <v>44033</v>
      </c>
      <c r="B421" s="36">
        <v>0.41666666666666669</v>
      </c>
      <c r="C421">
        <v>9664</v>
      </c>
      <c r="D421">
        <v>541</v>
      </c>
      <c r="E421" s="49">
        <f t="shared" si="32"/>
        <v>8.2396055279036415E-2</v>
      </c>
      <c r="F421" s="49">
        <f t="shared" si="33"/>
        <v>0.10972654770736955</v>
      </c>
      <c r="G421">
        <v>1773</v>
      </c>
      <c r="H421" s="51">
        <f>G421/'Parc électrique'!$C$24</f>
        <v>0.59099999999999997</v>
      </c>
      <c r="I421" s="14">
        <v>650</v>
      </c>
      <c r="J421" s="14">
        <v>1344</v>
      </c>
      <c r="K421" s="14">
        <v>0</v>
      </c>
      <c r="L421" s="14">
        <v>314</v>
      </c>
      <c r="M421" s="14">
        <f>C421-SUM(D421:L421)</f>
        <v>5041.2168773970134</v>
      </c>
      <c r="P421" s="49">
        <f>D422/('Parc électrique'!$C$22+'Parc électrique'!$C$23)</f>
        <v>9.9062499999999998E-2</v>
      </c>
      <c r="Q421" s="49">
        <f t="shared" si="30"/>
        <v>9.656025701831622E-2</v>
      </c>
      <c r="R421" s="49">
        <f t="shared" si="31"/>
        <v>0.12858896718386742</v>
      </c>
    </row>
    <row r="422" spans="1:18" x14ac:dyDescent="0.3">
      <c r="A422" s="35">
        <f t="shared" si="34"/>
        <v>44033</v>
      </c>
      <c r="B422" s="36">
        <v>0.45833333333333331</v>
      </c>
      <c r="C422">
        <v>9880</v>
      </c>
      <c r="D422">
        <v>634</v>
      </c>
      <c r="E422" s="49">
        <f t="shared" si="32"/>
        <v>9.656025701831622E-2</v>
      </c>
      <c r="F422" s="49">
        <f t="shared" si="33"/>
        <v>0.12858896718386742</v>
      </c>
      <c r="G422">
        <v>2102</v>
      </c>
      <c r="H422" s="51">
        <f>G422/'Parc électrique'!$C$24</f>
        <v>0.70066666666666666</v>
      </c>
      <c r="I422" s="14">
        <v>650</v>
      </c>
      <c r="J422" s="14">
        <v>0</v>
      </c>
      <c r="K422" s="14">
        <v>0</v>
      </c>
      <c r="L422" s="14">
        <v>313</v>
      </c>
      <c r="M422" s="14">
        <f>C422-SUM(D422:L422)</f>
        <v>6180.0741841091312</v>
      </c>
      <c r="P422" s="49">
        <f>D423/('Parc électrique'!$C$22+'Parc électrique'!$C$23)</f>
        <v>0.10312499999999999</v>
      </c>
      <c r="Q422" s="49">
        <f t="shared" si="30"/>
        <v>0.10052014137553425</v>
      </c>
      <c r="R422" s="49">
        <f t="shared" si="31"/>
        <v>0.1338623317686948</v>
      </c>
    </row>
    <row r="423" spans="1:18" x14ac:dyDescent="0.3">
      <c r="A423" s="35">
        <f t="shared" si="34"/>
        <v>44033</v>
      </c>
      <c r="B423" s="36">
        <v>0.5</v>
      </c>
      <c r="C423">
        <v>9966</v>
      </c>
      <c r="D423">
        <v>660</v>
      </c>
      <c r="E423" s="49">
        <f t="shared" si="32"/>
        <v>0.10052014137553425</v>
      </c>
      <c r="F423" s="49">
        <f t="shared" si="33"/>
        <v>0.1338623317686948</v>
      </c>
      <c r="G423">
        <v>2168</v>
      </c>
      <c r="H423" s="51">
        <f>G423/'Parc électrique'!$C$24</f>
        <v>0.72266666666666668</v>
      </c>
      <c r="I423" s="14">
        <v>650</v>
      </c>
      <c r="J423" s="14">
        <v>1138</v>
      </c>
      <c r="K423" s="14">
        <v>0</v>
      </c>
      <c r="L423" s="14">
        <v>308</v>
      </c>
      <c r="M423" s="14">
        <f>C423-SUM(D423:L423)</f>
        <v>5041.0429508601892</v>
      </c>
      <c r="P423" s="49">
        <f>D424/('Parc électrique'!$C$22+'Parc électrique'!$C$23)</f>
        <v>9.0624999999999997E-2</v>
      </c>
      <c r="Q423" s="49">
        <f t="shared" si="30"/>
        <v>8.8335881814863432E-2</v>
      </c>
      <c r="R423" s="49">
        <f t="shared" si="31"/>
        <v>0.11763659458461059</v>
      </c>
    </row>
    <row r="424" spans="1:18" x14ac:dyDescent="0.3">
      <c r="A424" s="35">
        <f t="shared" si="34"/>
        <v>44033</v>
      </c>
      <c r="B424" s="36">
        <v>0.54166666666666663</v>
      </c>
      <c r="C424">
        <v>9844</v>
      </c>
      <c r="D424">
        <v>580</v>
      </c>
      <c r="E424" s="49">
        <f t="shared" si="32"/>
        <v>8.8335881814863432E-2</v>
      </c>
      <c r="F424" s="49">
        <f t="shared" si="33"/>
        <v>0.11763659458461059</v>
      </c>
      <c r="G424">
        <v>2262</v>
      </c>
      <c r="H424" s="51">
        <f>G424/'Parc électrique'!$C$24</f>
        <v>0.754</v>
      </c>
      <c r="I424" s="14">
        <v>650</v>
      </c>
      <c r="J424" s="14">
        <v>1086</v>
      </c>
      <c r="K424" s="14">
        <v>0</v>
      </c>
      <c r="L424" s="14">
        <v>304</v>
      </c>
      <c r="M424" s="14">
        <f>C424-SUM(D424:L424)</f>
        <v>4961.0400275236007</v>
      </c>
      <c r="P424" s="49">
        <f>D425/('Parc électrique'!$C$22+'Parc électrique'!$C$23)</f>
        <v>9.4375000000000001E-2</v>
      </c>
      <c r="Q424" s="49">
        <f t="shared" si="30"/>
        <v>9.1991159683064663E-2</v>
      </c>
      <c r="R424" s="49">
        <f t="shared" si="31"/>
        <v>0.12250431573983585</v>
      </c>
    </row>
    <row r="425" spans="1:18" x14ac:dyDescent="0.3">
      <c r="A425" s="35">
        <f t="shared" si="34"/>
        <v>44033</v>
      </c>
      <c r="B425" s="36">
        <v>0.58333333333333337</v>
      </c>
      <c r="C425">
        <v>9796</v>
      </c>
      <c r="D425">
        <v>604</v>
      </c>
      <c r="E425" s="49">
        <f t="shared" si="32"/>
        <v>9.1991159683064663E-2</v>
      </c>
      <c r="F425" s="49">
        <f t="shared" si="33"/>
        <v>0.12250431573983585</v>
      </c>
      <c r="G425">
        <v>2273</v>
      </c>
      <c r="H425" s="51">
        <f>G425/'Parc électrique'!$C$24</f>
        <v>0.75766666666666671</v>
      </c>
      <c r="I425" s="14">
        <v>650</v>
      </c>
      <c r="J425" s="14">
        <v>1003</v>
      </c>
      <c r="K425" s="14">
        <v>0</v>
      </c>
      <c r="L425" s="14">
        <v>304</v>
      </c>
      <c r="M425" s="14">
        <f>C425-SUM(D425:L425)</f>
        <v>4961.0278378579096</v>
      </c>
      <c r="P425" s="49">
        <f>D426/('Parc électrique'!$C$22+'Parc électrique'!$C$23)</f>
        <v>9.3124999999999999E-2</v>
      </c>
      <c r="Q425" s="49">
        <f t="shared" si="30"/>
        <v>9.0772733726997595E-2</v>
      </c>
      <c r="R425" s="49">
        <f t="shared" si="31"/>
        <v>0.12088174202142743</v>
      </c>
    </row>
    <row r="426" spans="1:18" x14ac:dyDescent="0.3">
      <c r="A426" s="35">
        <f t="shared" si="34"/>
        <v>44033</v>
      </c>
      <c r="B426" s="36">
        <v>0.625</v>
      </c>
      <c r="C426">
        <v>9551</v>
      </c>
      <c r="D426">
        <v>596</v>
      </c>
      <c r="E426" s="49">
        <f t="shared" si="32"/>
        <v>9.0772733726997595E-2</v>
      </c>
      <c r="F426" s="49">
        <f t="shared" si="33"/>
        <v>0.12088174202142743</v>
      </c>
      <c r="G426">
        <v>2166</v>
      </c>
      <c r="H426" s="51">
        <f>G426/'Parc électrique'!$C$24</f>
        <v>0.72199999999999998</v>
      </c>
      <c r="I426" s="14">
        <v>650</v>
      </c>
      <c r="J426" s="14">
        <v>873</v>
      </c>
      <c r="K426" s="14">
        <v>0</v>
      </c>
      <c r="L426" s="14">
        <v>304</v>
      </c>
      <c r="M426" s="14">
        <f>C426-SUM(D426:L426)</f>
        <v>4961.066345524252</v>
      </c>
      <c r="P426" s="49">
        <f>D427/('Parc électrique'!$C$22+'Parc électrique'!$C$23)</f>
        <v>0.10249999999999999</v>
      </c>
      <c r="Q426" s="49">
        <f t="shared" si="30"/>
        <v>9.9910928397500695E-2</v>
      </c>
      <c r="R426" s="49">
        <f t="shared" si="31"/>
        <v>0.1330510449094906</v>
      </c>
    </row>
    <row r="427" spans="1:18" x14ac:dyDescent="0.3">
      <c r="A427" s="35">
        <f t="shared" si="34"/>
        <v>44033</v>
      </c>
      <c r="B427" s="36">
        <v>0.66666666666666663</v>
      </c>
      <c r="C427">
        <v>9331</v>
      </c>
      <c r="D427">
        <v>656</v>
      </c>
      <c r="E427" s="49">
        <f t="shared" si="32"/>
        <v>9.9910928397500695E-2</v>
      </c>
      <c r="F427" s="49">
        <f t="shared" si="33"/>
        <v>0.1330510449094906</v>
      </c>
      <c r="G427">
        <v>1991</v>
      </c>
      <c r="H427" s="51">
        <f>G427/'Parc électrique'!$C$24</f>
        <v>0.66366666666666663</v>
      </c>
      <c r="I427" s="14">
        <v>650</v>
      </c>
      <c r="J427" s="14">
        <v>772</v>
      </c>
      <c r="K427" s="14">
        <v>0</v>
      </c>
      <c r="L427" s="14">
        <v>300</v>
      </c>
      <c r="M427" s="14">
        <f>C427-SUM(D427:L427)</f>
        <v>4961.1033713600264</v>
      </c>
      <c r="P427" s="49">
        <f>D428/('Parc électrique'!$C$22+'Parc électrique'!$C$23)</f>
        <v>0.12625</v>
      </c>
      <c r="Q427" s="49">
        <f t="shared" si="30"/>
        <v>0.12306102156277526</v>
      </c>
      <c r="R427" s="49">
        <f t="shared" si="31"/>
        <v>0.16387994555925062</v>
      </c>
    </row>
    <row r="428" spans="1:18" x14ac:dyDescent="0.3">
      <c r="A428" s="35">
        <f t="shared" si="34"/>
        <v>44033</v>
      </c>
      <c r="B428" s="36">
        <v>0.70833333333333337</v>
      </c>
      <c r="C428">
        <v>9180</v>
      </c>
      <c r="D428">
        <v>808</v>
      </c>
      <c r="E428" s="49">
        <f t="shared" si="32"/>
        <v>0.12306102156277526</v>
      </c>
      <c r="F428" s="49">
        <f t="shared" si="33"/>
        <v>0.16387994555925062</v>
      </c>
      <c r="G428">
        <v>1625</v>
      </c>
      <c r="H428" s="51">
        <f>G428/'Parc électrique'!$C$24</f>
        <v>0.54166666666666663</v>
      </c>
      <c r="I428" s="14">
        <v>650</v>
      </c>
      <c r="J428" s="14">
        <v>838</v>
      </c>
      <c r="K428" s="14">
        <v>0</v>
      </c>
      <c r="L428" s="14">
        <v>297</v>
      </c>
      <c r="M428" s="14">
        <f>C428-SUM(D428:L428)</f>
        <v>4961.1713923662119</v>
      </c>
      <c r="P428" s="49">
        <f>D429/('Parc électrique'!$C$22+'Parc électrique'!$C$23)</f>
        <v>0.12875</v>
      </c>
      <c r="Q428" s="49">
        <f t="shared" si="30"/>
        <v>0.12549787347490943</v>
      </c>
      <c r="R428" s="49">
        <f t="shared" si="31"/>
        <v>0.16712509299606745</v>
      </c>
    </row>
    <row r="429" spans="1:18" x14ac:dyDescent="0.3">
      <c r="A429" s="35">
        <f t="shared" si="34"/>
        <v>44033</v>
      </c>
      <c r="B429" s="36">
        <v>0.75</v>
      </c>
      <c r="C429">
        <v>9297</v>
      </c>
      <c r="D429">
        <v>824</v>
      </c>
      <c r="E429" s="49">
        <f t="shared" si="32"/>
        <v>0.12549787347490943</v>
      </c>
      <c r="F429" s="49">
        <f t="shared" si="33"/>
        <v>0.16712509299606745</v>
      </c>
      <c r="G429">
        <v>1124</v>
      </c>
      <c r="H429" s="51">
        <f>G429/'Parc électrique'!$C$24</f>
        <v>0.37466666666666665</v>
      </c>
      <c r="I429" s="14">
        <v>650</v>
      </c>
      <c r="J429" s="14">
        <v>1604</v>
      </c>
      <c r="K429" s="14">
        <v>0</v>
      </c>
      <c r="L429" s="14">
        <v>293</v>
      </c>
      <c r="M429" s="14">
        <f>C429-SUM(D429:L429)</f>
        <v>4801.3327103668626</v>
      </c>
      <c r="P429" s="49">
        <f>D430/('Parc électrique'!$C$22+'Parc électrique'!$C$23)</f>
        <v>0.14921875000000001</v>
      </c>
      <c r="Q429" s="49">
        <f t="shared" si="30"/>
        <v>0.1454495985055079</v>
      </c>
      <c r="R429" s="49">
        <f t="shared" si="31"/>
        <v>0.19369473763500539</v>
      </c>
    </row>
    <row r="430" spans="1:18" x14ac:dyDescent="0.3">
      <c r="A430" s="35">
        <f t="shared" si="34"/>
        <v>44033</v>
      </c>
      <c r="B430" s="36">
        <v>0.79166666666666663</v>
      </c>
      <c r="C430">
        <v>9163</v>
      </c>
      <c r="D430">
        <v>955</v>
      </c>
      <c r="E430" s="49">
        <f t="shared" si="32"/>
        <v>0.1454495985055079</v>
      </c>
      <c r="F430" s="49">
        <f t="shared" si="33"/>
        <v>0.19369473763500539</v>
      </c>
      <c r="G430">
        <v>562</v>
      </c>
      <c r="H430" s="51">
        <f>G430/'Parc électrique'!$C$24</f>
        <v>0.18733333333333332</v>
      </c>
      <c r="I430" s="14">
        <v>650</v>
      </c>
      <c r="J430" s="14">
        <v>1919</v>
      </c>
      <c r="K430" s="14">
        <v>0</v>
      </c>
      <c r="L430" s="14">
        <v>275</v>
      </c>
      <c r="M430" s="14">
        <f>C430-SUM(D430:L430)</f>
        <v>4801.4735223305261</v>
      </c>
      <c r="P430" s="49">
        <f>D431/('Parc électrique'!$C$22+'Parc électrique'!$C$23)</f>
        <v>0.14453125</v>
      </c>
      <c r="Q430" s="49">
        <f t="shared" si="30"/>
        <v>0.14088050117025633</v>
      </c>
      <c r="R430" s="49">
        <f t="shared" si="31"/>
        <v>0.1876100861909738</v>
      </c>
    </row>
    <row r="431" spans="1:18" x14ac:dyDescent="0.3">
      <c r="A431" s="35">
        <f t="shared" si="34"/>
        <v>44033</v>
      </c>
      <c r="B431" s="36">
        <v>0.83333333333333337</v>
      </c>
      <c r="C431">
        <v>8659</v>
      </c>
      <c r="D431">
        <v>925</v>
      </c>
      <c r="E431" s="49">
        <f t="shared" si="32"/>
        <v>0.14088050117025633</v>
      </c>
      <c r="F431" s="49">
        <f t="shared" si="33"/>
        <v>0.1876100861909738</v>
      </c>
      <c r="G431">
        <v>169</v>
      </c>
      <c r="H431" s="51">
        <f>G431/'Parc électrique'!$C$24</f>
        <v>5.6333333333333332E-2</v>
      </c>
      <c r="I431" s="14">
        <v>650</v>
      </c>
      <c r="J431" s="14">
        <v>1851</v>
      </c>
      <c r="K431" s="14">
        <v>0</v>
      </c>
      <c r="L431" s="14">
        <v>262</v>
      </c>
      <c r="M431" s="14">
        <f>C431-SUM(D431:L431)</f>
        <v>4801.6151760793055</v>
      </c>
      <c r="P431" s="49">
        <f>D432/('Parc électrique'!$C$22+'Parc électrique'!$C$23)</f>
        <v>0.12796874999999999</v>
      </c>
      <c r="Q431" s="49">
        <f t="shared" si="30"/>
        <v>0.12473635725236748</v>
      </c>
      <c r="R431" s="49">
        <f t="shared" si="31"/>
        <v>0.16611098442206215</v>
      </c>
    </row>
    <row r="432" spans="1:18" x14ac:dyDescent="0.3">
      <c r="A432" s="35">
        <f t="shared" si="34"/>
        <v>44033</v>
      </c>
      <c r="B432" s="36">
        <v>0.875</v>
      </c>
      <c r="C432">
        <v>8371</v>
      </c>
      <c r="D432">
        <v>819</v>
      </c>
      <c r="E432" s="49">
        <f t="shared" si="32"/>
        <v>0.12473635725236748</v>
      </c>
      <c r="F432" s="49">
        <f t="shared" si="33"/>
        <v>0.16611098442206215</v>
      </c>
      <c r="G432">
        <v>11</v>
      </c>
      <c r="H432" s="51">
        <f>G432/'Parc électrique'!$C$24</f>
        <v>3.6666666666666666E-3</v>
      </c>
      <c r="I432" s="14">
        <v>650</v>
      </c>
      <c r="J432" s="14">
        <v>1834</v>
      </c>
      <c r="K432" s="14">
        <v>0</v>
      </c>
      <c r="L432" s="14">
        <v>255</v>
      </c>
      <c r="M432" s="14">
        <f>C432-SUM(D432:L432)</f>
        <v>4801.7054859916589</v>
      </c>
      <c r="P432" s="49">
        <f>D433/('Parc électrique'!$C$22+'Parc électrique'!$C$23)</f>
        <v>0.14015625000000001</v>
      </c>
      <c r="Q432" s="49">
        <f t="shared" si="30"/>
        <v>0.13661601032402154</v>
      </c>
      <c r="R432" s="49">
        <f t="shared" si="31"/>
        <v>0.1819310781765443</v>
      </c>
    </row>
    <row r="433" spans="1:18" x14ac:dyDescent="0.3">
      <c r="A433" s="35">
        <f t="shared" si="34"/>
        <v>44033</v>
      </c>
      <c r="B433" s="36">
        <v>0.91666666666666663</v>
      </c>
      <c r="C433">
        <v>8790</v>
      </c>
      <c r="D433">
        <v>897</v>
      </c>
      <c r="E433" s="49">
        <f t="shared" si="32"/>
        <v>0.13661601032402154</v>
      </c>
      <c r="F433" s="49">
        <f t="shared" si="33"/>
        <v>0.1819310781765443</v>
      </c>
      <c r="G433">
        <v>0</v>
      </c>
      <c r="H433" s="51">
        <f>G433/'Parc électrique'!$C$24</f>
        <v>0</v>
      </c>
      <c r="I433" s="14">
        <v>650</v>
      </c>
      <c r="J433" s="14">
        <v>2190</v>
      </c>
      <c r="K433" s="14">
        <v>0</v>
      </c>
      <c r="L433" s="14">
        <v>251</v>
      </c>
      <c r="M433" s="14">
        <f>C433-SUM(D433:L433)</f>
        <v>4801.6814529114999</v>
      </c>
      <c r="P433" s="49">
        <f>D434/('Parc électrique'!$C$22+'Parc électrique'!$C$23)</f>
        <v>0.124375</v>
      </c>
      <c r="Q433" s="49">
        <f t="shared" si="30"/>
        <v>0.12123338262867463</v>
      </c>
      <c r="R433" s="49">
        <f t="shared" si="31"/>
        <v>0.16144608498163796</v>
      </c>
    </row>
    <row r="434" spans="1:18" x14ac:dyDescent="0.3">
      <c r="A434" s="35">
        <f t="shared" si="34"/>
        <v>44033</v>
      </c>
      <c r="B434" s="36">
        <v>0.95833333333333337</v>
      </c>
      <c r="C434">
        <v>8795</v>
      </c>
      <c r="D434">
        <v>796</v>
      </c>
      <c r="E434" s="49">
        <f t="shared" si="32"/>
        <v>0.12123338262867463</v>
      </c>
      <c r="F434" s="49">
        <f t="shared" si="33"/>
        <v>0.16144608498163796</v>
      </c>
      <c r="G434">
        <v>0</v>
      </c>
      <c r="H434" s="51">
        <f>G434/'Parc électrique'!$C$24</f>
        <v>0</v>
      </c>
      <c r="I434" s="14">
        <v>650</v>
      </c>
      <c r="J434" s="14">
        <v>0</v>
      </c>
      <c r="K434" s="14">
        <v>0</v>
      </c>
      <c r="L434" s="14">
        <v>240</v>
      </c>
      <c r="M434" s="14">
        <f>C434-SUM(D434:L434)</f>
        <v>7108.7173205323897</v>
      </c>
      <c r="P434" s="49">
        <f>D435/('Parc électrique'!$C$22+'Parc électrique'!$C$23)</f>
        <v>0.14249999999999999</v>
      </c>
      <c r="Q434" s="49">
        <f t="shared" si="30"/>
        <v>0.1389005589916473</v>
      </c>
      <c r="R434" s="49">
        <f t="shared" si="31"/>
        <v>0.18497340389856007</v>
      </c>
    </row>
    <row r="435" spans="1:18" x14ac:dyDescent="0.3">
      <c r="A435" s="35">
        <f t="shared" si="34"/>
        <v>44034</v>
      </c>
      <c r="B435" s="36">
        <v>0</v>
      </c>
      <c r="C435">
        <v>8051</v>
      </c>
      <c r="D435">
        <v>912</v>
      </c>
      <c r="E435" s="49">
        <f t="shared" si="32"/>
        <v>0.1389005589916473</v>
      </c>
      <c r="F435" s="49">
        <f t="shared" si="33"/>
        <v>0.18497340389856007</v>
      </c>
      <c r="G435">
        <v>0</v>
      </c>
      <c r="H435" s="51">
        <f>G435/'Parc électrique'!$C$24</f>
        <v>0</v>
      </c>
      <c r="I435" s="14">
        <v>650</v>
      </c>
      <c r="J435" s="14">
        <v>0</v>
      </c>
      <c r="K435" s="14">
        <v>0</v>
      </c>
      <c r="L435" s="14">
        <v>240</v>
      </c>
      <c r="M435" s="14">
        <f>C435-SUM(D435:L435)</f>
        <v>6248.6761260371095</v>
      </c>
      <c r="P435" s="49">
        <f>D436/('Parc électrique'!$C$22+'Parc électrique'!$C$23)</f>
        <v>0.10421875</v>
      </c>
      <c r="Q435" s="49">
        <f t="shared" si="30"/>
        <v>0.10158626408709294</v>
      </c>
      <c r="R435" s="49">
        <f t="shared" si="31"/>
        <v>0.13528208377230216</v>
      </c>
    </row>
    <row r="436" spans="1:18" x14ac:dyDescent="0.3">
      <c r="A436" s="35">
        <f t="shared" si="34"/>
        <v>44034</v>
      </c>
      <c r="B436" s="36">
        <v>4.1666666666666664E-2</v>
      </c>
      <c r="C436">
        <v>7645</v>
      </c>
      <c r="D436">
        <v>667</v>
      </c>
      <c r="E436" s="49">
        <f t="shared" si="32"/>
        <v>0.10158626408709294</v>
      </c>
      <c r="F436" s="49">
        <f t="shared" si="33"/>
        <v>0.13528208377230216</v>
      </c>
      <c r="G436">
        <v>0</v>
      </c>
      <c r="H436" s="51">
        <f>G436/'Parc électrique'!$C$24</f>
        <v>0</v>
      </c>
      <c r="I436" s="14">
        <v>650</v>
      </c>
      <c r="J436" s="14">
        <v>967</v>
      </c>
      <c r="K436" s="14">
        <v>0</v>
      </c>
      <c r="L436" s="14">
        <v>239</v>
      </c>
      <c r="M436" s="14">
        <f>C436-SUM(D436:L436)</f>
        <v>5121.7631316521401</v>
      </c>
      <c r="P436" s="49">
        <f>D437/('Parc électrique'!$C$22+'Parc électrique'!$C$23)</f>
        <v>0.10843750000000001</v>
      </c>
      <c r="Q436" s="49">
        <f t="shared" si="30"/>
        <v>0.10569845168881935</v>
      </c>
      <c r="R436" s="49">
        <f t="shared" si="31"/>
        <v>0.14075827007193059</v>
      </c>
    </row>
    <row r="437" spans="1:18" x14ac:dyDescent="0.3">
      <c r="A437" s="35">
        <f t="shared" si="34"/>
        <v>44034</v>
      </c>
      <c r="B437" s="36">
        <v>8.3333333333333329E-2</v>
      </c>
      <c r="C437">
        <v>7328</v>
      </c>
      <c r="D437">
        <v>694</v>
      </c>
      <c r="E437" s="49">
        <f t="shared" si="32"/>
        <v>0.10569845168881935</v>
      </c>
      <c r="F437" s="49">
        <f t="shared" si="33"/>
        <v>0.14075827007193059</v>
      </c>
      <c r="G437">
        <v>0</v>
      </c>
      <c r="H437" s="51">
        <f>G437/'Parc électrique'!$C$24</f>
        <v>0</v>
      </c>
      <c r="I437" s="14">
        <v>650</v>
      </c>
      <c r="J437" s="14">
        <v>0</v>
      </c>
      <c r="K437" s="14">
        <v>0</v>
      </c>
      <c r="L437" s="14">
        <v>236</v>
      </c>
      <c r="M437" s="14">
        <f>C437-SUM(D437:L437)</f>
        <v>5747.7535432782388</v>
      </c>
      <c r="P437" s="49">
        <f>D438/('Parc électrique'!$C$22+'Parc électrique'!$C$23)</f>
        <v>0.11640625</v>
      </c>
      <c r="Q437" s="49">
        <f t="shared" si="30"/>
        <v>0.113465917158747</v>
      </c>
      <c r="R437" s="49">
        <f t="shared" si="31"/>
        <v>0.15110217752678429</v>
      </c>
    </row>
    <row r="438" spans="1:18" x14ac:dyDescent="0.3">
      <c r="A438" s="35">
        <f t="shared" si="34"/>
        <v>44034</v>
      </c>
      <c r="B438" s="36">
        <v>0.125</v>
      </c>
      <c r="C438">
        <v>6959</v>
      </c>
      <c r="D438">
        <v>745</v>
      </c>
      <c r="E438" s="49">
        <f t="shared" si="32"/>
        <v>0.113465917158747</v>
      </c>
      <c r="F438" s="49">
        <f t="shared" si="33"/>
        <v>0.15110217752678429</v>
      </c>
      <c r="G438">
        <v>0</v>
      </c>
      <c r="H438" s="51">
        <f>G438/'Parc électrique'!$C$24</f>
        <v>0</v>
      </c>
      <c r="I438" s="14">
        <v>650</v>
      </c>
      <c r="J438" s="14">
        <v>207</v>
      </c>
      <c r="K438" s="14">
        <v>0</v>
      </c>
      <c r="L438" s="14">
        <v>235</v>
      </c>
      <c r="M438" s="14">
        <f>C438-SUM(D438:L438)</f>
        <v>5121.7354319053147</v>
      </c>
      <c r="P438" s="49">
        <f>D439/('Parc électrique'!$C$22+'Parc électrique'!$C$23)</f>
        <v>9.4062499999999993E-2</v>
      </c>
      <c r="Q438" s="49">
        <f t="shared" si="30"/>
        <v>9.1686553194047893E-2</v>
      </c>
      <c r="R438" s="49">
        <f t="shared" si="31"/>
        <v>0.12209867231023373</v>
      </c>
    </row>
    <row r="439" spans="1:18" x14ac:dyDescent="0.3">
      <c r="A439" s="35">
        <f t="shared" si="34"/>
        <v>44034</v>
      </c>
      <c r="B439" s="36">
        <v>0.16666666666666666</v>
      </c>
      <c r="C439">
        <v>6881</v>
      </c>
      <c r="D439">
        <v>602</v>
      </c>
      <c r="E439" s="49">
        <f t="shared" si="32"/>
        <v>9.1686553194047893E-2</v>
      </c>
      <c r="F439" s="49">
        <f t="shared" si="33"/>
        <v>0.12209867231023373</v>
      </c>
      <c r="G439">
        <v>0</v>
      </c>
      <c r="H439" s="51">
        <f>G439/'Parc électrique'!$C$24</f>
        <v>0</v>
      </c>
      <c r="I439" s="14">
        <v>650</v>
      </c>
      <c r="J439" s="14">
        <v>0</v>
      </c>
      <c r="K439" s="14">
        <v>0</v>
      </c>
      <c r="L439" s="14">
        <v>241</v>
      </c>
      <c r="M439" s="14">
        <f>C439-SUM(D439:L439)</f>
        <v>5387.7862147744963</v>
      </c>
      <c r="P439" s="49">
        <f>D440/('Parc électrique'!$C$22+'Parc électrique'!$C$23)</f>
        <v>8.6406250000000004E-2</v>
      </c>
      <c r="Q439" s="49">
        <f t="shared" si="30"/>
        <v>8.4223694213137038E-2</v>
      </c>
      <c r="R439" s="49">
        <f t="shared" si="31"/>
        <v>0.11216040828498218</v>
      </c>
    </row>
    <row r="440" spans="1:18" x14ac:dyDescent="0.3">
      <c r="A440" s="35">
        <f t="shared" si="34"/>
        <v>44034</v>
      </c>
      <c r="B440" s="36">
        <v>0.20833333333333334</v>
      </c>
      <c r="C440">
        <v>7166</v>
      </c>
      <c r="D440">
        <v>553</v>
      </c>
      <c r="E440" s="49">
        <f t="shared" si="32"/>
        <v>8.4223694213137038E-2</v>
      </c>
      <c r="F440" s="49">
        <f t="shared" si="33"/>
        <v>0.11216040828498218</v>
      </c>
      <c r="G440">
        <v>0</v>
      </c>
      <c r="H440" s="51">
        <f>G440/'Parc électrique'!$C$24</f>
        <v>0</v>
      </c>
      <c r="I440" s="14">
        <v>650</v>
      </c>
      <c r="J440" s="14">
        <v>830</v>
      </c>
      <c r="K440" s="14">
        <v>0</v>
      </c>
      <c r="L440" s="14">
        <v>251</v>
      </c>
      <c r="M440" s="14">
        <f>C440-SUM(D440:L440)</f>
        <v>4881.8036158975019</v>
      </c>
      <c r="P440" s="49">
        <f>D441/('Parc électrique'!$C$22+'Parc électrique'!$C$23)</f>
        <v>7.9531249999999998E-2</v>
      </c>
      <c r="Q440" s="49">
        <f t="shared" si="30"/>
        <v>7.7522351454768074E-2</v>
      </c>
      <c r="R440" s="49">
        <f t="shared" si="31"/>
        <v>0.10323625283373583</v>
      </c>
    </row>
    <row r="441" spans="1:18" x14ac:dyDescent="0.3">
      <c r="A441" s="35">
        <f t="shared" si="34"/>
        <v>44034</v>
      </c>
      <c r="B441" s="36">
        <v>0.25</v>
      </c>
      <c r="C441">
        <v>7678</v>
      </c>
      <c r="D441">
        <v>509</v>
      </c>
      <c r="E441" s="49">
        <f t="shared" si="32"/>
        <v>7.7522351454768074E-2</v>
      </c>
      <c r="F441" s="49">
        <f t="shared" si="33"/>
        <v>0.10323625283373583</v>
      </c>
      <c r="G441">
        <v>27</v>
      </c>
      <c r="H441" s="51">
        <f>G441/'Parc électrique'!$C$24</f>
        <v>8.9999999999999993E-3</v>
      </c>
      <c r="I441" s="14">
        <v>650</v>
      </c>
      <c r="J441" s="14">
        <v>1322</v>
      </c>
      <c r="K441" s="14">
        <v>0</v>
      </c>
      <c r="L441" s="14">
        <v>288</v>
      </c>
      <c r="M441" s="14">
        <f>C441-SUM(D441:L441)</f>
        <v>4881.8102413957113</v>
      </c>
      <c r="P441" s="49">
        <f>D442/('Parc électrique'!$C$22+'Parc électrique'!$C$23)</f>
        <v>7.7031249999999996E-2</v>
      </c>
      <c r="Q441" s="49">
        <f t="shared" si="30"/>
        <v>7.508549954263391E-2</v>
      </c>
      <c r="R441" s="49">
        <f t="shared" si="31"/>
        <v>9.9991105396918994E-2</v>
      </c>
    </row>
    <row r="442" spans="1:18" x14ac:dyDescent="0.3">
      <c r="A442" s="35">
        <f t="shared" si="34"/>
        <v>44034</v>
      </c>
      <c r="B442" s="36">
        <v>0.29166666666666669</v>
      </c>
      <c r="C442">
        <v>8358</v>
      </c>
      <c r="D442">
        <v>493</v>
      </c>
      <c r="E442" s="49">
        <f t="shared" si="32"/>
        <v>7.508549954263391E-2</v>
      </c>
      <c r="F442" s="49">
        <f t="shared" si="33"/>
        <v>9.9991105396918994E-2</v>
      </c>
      <c r="G442">
        <v>223</v>
      </c>
      <c r="H442" s="51">
        <f>G442/'Parc électrique'!$C$24</f>
        <v>7.4333333333333335E-2</v>
      </c>
      <c r="I442" s="14">
        <v>650</v>
      </c>
      <c r="J442" s="14">
        <v>1798</v>
      </c>
      <c r="K442" s="14">
        <v>0</v>
      </c>
      <c r="L442" s="14">
        <v>312</v>
      </c>
      <c r="M442" s="14">
        <f>C442-SUM(D442:L442)</f>
        <v>4881.7505900617271</v>
      </c>
      <c r="P442" s="49">
        <f>D443/('Parc électrique'!$C$22+'Parc électrique'!$C$23)</f>
        <v>9.2499999999999999E-2</v>
      </c>
      <c r="Q442" s="49">
        <f t="shared" si="30"/>
        <v>9.0163520748964041E-2</v>
      </c>
      <c r="R442" s="49">
        <f t="shared" si="31"/>
        <v>0.12007045516222321</v>
      </c>
    </row>
    <row r="443" spans="1:18" x14ac:dyDescent="0.3">
      <c r="A443" s="35">
        <f t="shared" si="34"/>
        <v>44034</v>
      </c>
      <c r="B443" s="36">
        <v>0.33333333333333331</v>
      </c>
      <c r="C443">
        <v>9008</v>
      </c>
      <c r="D443">
        <v>592</v>
      </c>
      <c r="E443" s="49">
        <f t="shared" si="32"/>
        <v>9.0163520748964041E-2</v>
      </c>
      <c r="F443" s="49">
        <f t="shared" si="33"/>
        <v>0.12007045516222321</v>
      </c>
      <c r="G443">
        <v>683</v>
      </c>
      <c r="H443" s="51">
        <f>G443/'Parc électrique'!$C$24</f>
        <v>0.22766666666666666</v>
      </c>
      <c r="I443" s="14">
        <v>650</v>
      </c>
      <c r="J443" s="14">
        <v>1881</v>
      </c>
      <c r="K443" s="14">
        <v>0</v>
      </c>
      <c r="L443" s="14">
        <v>320</v>
      </c>
      <c r="M443" s="14">
        <f>C443-SUM(D443:L443)</f>
        <v>4881.5620993574221</v>
      </c>
      <c r="P443" s="49">
        <f>D444/('Parc électrique'!$C$22+'Parc électrique'!$C$23)</f>
        <v>7.9687499999999994E-2</v>
      </c>
      <c r="Q443" s="49">
        <f t="shared" si="30"/>
        <v>7.7674654699276452E-2</v>
      </c>
      <c r="R443" s="49">
        <f t="shared" si="31"/>
        <v>0.10343907454853689</v>
      </c>
    </row>
    <row r="444" spans="1:18" x14ac:dyDescent="0.3">
      <c r="A444" s="35">
        <f t="shared" si="34"/>
        <v>44034</v>
      </c>
      <c r="B444" s="36">
        <v>0.375</v>
      </c>
      <c r="C444">
        <v>9452</v>
      </c>
      <c r="D444">
        <v>510</v>
      </c>
      <c r="E444" s="49">
        <f t="shared" si="32"/>
        <v>7.7674654699276452E-2</v>
      </c>
      <c r="F444" s="49">
        <f t="shared" si="33"/>
        <v>0.10343907454853689</v>
      </c>
      <c r="G444">
        <v>1312</v>
      </c>
      <c r="H444" s="51">
        <f>G444/'Parc électrique'!$C$24</f>
        <v>0.43733333333333335</v>
      </c>
      <c r="I444" s="14">
        <v>650</v>
      </c>
      <c r="J444" s="14">
        <v>1540</v>
      </c>
      <c r="K444" s="14">
        <v>0</v>
      </c>
      <c r="L444" s="14">
        <v>318</v>
      </c>
      <c r="M444" s="14">
        <f>C444-SUM(D444:L444)</f>
        <v>5121.3815529374187</v>
      </c>
      <c r="P444" s="49">
        <f>D445/('Parc électrique'!$C$22+'Parc électrique'!$C$23)</f>
        <v>9.7031249999999999E-2</v>
      </c>
      <c r="Q444" s="49">
        <f t="shared" si="30"/>
        <v>9.4580314839707233E-2</v>
      </c>
      <c r="R444" s="49">
        <f t="shared" si="31"/>
        <v>0.12595228489145374</v>
      </c>
    </row>
    <row r="445" spans="1:18" x14ac:dyDescent="0.3">
      <c r="A445" s="35">
        <f t="shared" si="34"/>
        <v>44034</v>
      </c>
      <c r="B445" s="36">
        <v>0.41666666666666669</v>
      </c>
      <c r="C445">
        <v>9692</v>
      </c>
      <c r="D445">
        <v>621</v>
      </c>
      <c r="E445" s="49">
        <f t="shared" si="32"/>
        <v>9.4580314839707233E-2</v>
      </c>
      <c r="F445" s="49">
        <f t="shared" si="33"/>
        <v>0.12595228489145374</v>
      </c>
      <c r="G445">
        <v>1797</v>
      </c>
      <c r="H445" s="51">
        <f>G445/'Parc électrique'!$C$24</f>
        <v>0.59899999999999998</v>
      </c>
      <c r="I445" s="14">
        <v>650</v>
      </c>
      <c r="J445" s="14">
        <v>0</v>
      </c>
      <c r="K445" s="14">
        <v>0</v>
      </c>
      <c r="L445" s="14">
        <v>315</v>
      </c>
      <c r="M445" s="14">
        <f>C445-SUM(D445:L445)</f>
        <v>6308.1804674002688</v>
      </c>
      <c r="P445" s="49">
        <f>D446/('Parc électrique'!$C$22+'Parc électrique'!$C$23)</f>
        <v>0.10828125</v>
      </c>
      <c r="Q445" s="49">
        <f t="shared" si="30"/>
        <v>0.10554614844431096</v>
      </c>
      <c r="R445" s="49">
        <f t="shared" si="31"/>
        <v>0.14055544835712952</v>
      </c>
    </row>
    <row r="446" spans="1:18" x14ac:dyDescent="0.3">
      <c r="A446" s="35">
        <f t="shared" si="34"/>
        <v>44034</v>
      </c>
      <c r="B446" s="36">
        <v>0.45833333333333331</v>
      </c>
      <c r="C446">
        <v>9913</v>
      </c>
      <c r="D446">
        <v>693</v>
      </c>
      <c r="E446" s="49">
        <f t="shared" si="32"/>
        <v>0.10554614844431096</v>
      </c>
      <c r="F446" s="49">
        <f t="shared" si="33"/>
        <v>0.14055544835712952</v>
      </c>
      <c r="G446">
        <v>2156</v>
      </c>
      <c r="H446" s="51">
        <f>G446/'Parc électrique'!$C$24</f>
        <v>0.71866666666666668</v>
      </c>
      <c r="I446" s="14">
        <v>650</v>
      </c>
      <c r="J446" s="14">
        <v>978</v>
      </c>
      <c r="K446" s="14">
        <v>0</v>
      </c>
      <c r="L446" s="14">
        <v>314</v>
      </c>
      <c r="M446" s="14">
        <f>C446-SUM(D446:L446)</f>
        <v>5121.0352317365323</v>
      </c>
      <c r="P446" s="49">
        <f>D447/('Parc électrique'!$C$22+'Parc électrique'!$C$23)</f>
        <v>0.109375</v>
      </c>
      <c r="Q446" s="49">
        <f t="shared" si="30"/>
        <v>0.10661227115586966</v>
      </c>
      <c r="R446" s="49">
        <f t="shared" si="31"/>
        <v>0.14197520036073691</v>
      </c>
    </row>
    <row r="447" spans="1:18" x14ac:dyDescent="0.3">
      <c r="A447" s="35">
        <f t="shared" si="34"/>
        <v>44034</v>
      </c>
      <c r="B447" s="36">
        <v>0.5</v>
      </c>
      <c r="C447">
        <v>10006</v>
      </c>
      <c r="D447">
        <v>700</v>
      </c>
      <c r="E447" s="49">
        <f t="shared" si="32"/>
        <v>0.10661227115586966</v>
      </c>
      <c r="F447" s="49">
        <f t="shared" si="33"/>
        <v>0.14197520036073691</v>
      </c>
      <c r="G447">
        <v>2296</v>
      </c>
      <c r="H447" s="51">
        <f>G447/'Parc électrique'!$C$24</f>
        <v>0.76533333333333331</v>
      </c>
      <c r="I447" s="14">
        <v>650</v>
      </c>
      <c r="J447" s="14">
        <v>0</v>
      </c>
      <c r="K447" s="14">
        <v>0</v>
      </c>
      <c r="L447" s="14">
        <v>309</v>
      </c>
      <c r="M447" s="14">
        <f>C447-SUM(D447:L447)</f>
        <v>6049.9860791951505</v>
      </c>
      <c r="P447" s="49">
        <f>D448/('Parc électrique'!$C$22+'Parc électrique'!$C$23)</f>
        <v>0.10703124999999999</v>
      </c>
      <c r="Q447" s="49">
        <f t="shared" si="30"/>
        <v>0.10432772248824387</v>
      </c>
      <c r="R447" s="49">
        <f t="shared" si="31"/>
        <v>0.13893287463872112</v>
      </c>
    </row>
    <row r="448" spans="1:18" x14ac:dyDescent="0.3">
      <c r="A448" s="35">
        <f t="shared" si="34"/>
        <v>44034</v>
      </c>
      <c r="B448" s="36">
        <v>0.54166666666666663</v>
      </c>
      <c r="C448">
        <v>9894</v>
      </c>
      <c r="D448">
        <v>685</v>
      </c>
      <c r="E448" s="49">
        <f t="shared" si="32"/>
        <v>0.10432772248824387</v>
      </c>
      <c r="F448" s="49">
        <f t="shared" si="33"/>
        <v>0.13893287463872112</v>
      </c>
      <c r="G448">
        <v>2396</v>
      </c>
      <c r="H448" s="51">
        <f>G448/'Parc électrique'!$C$24</f>
        <v>0.79866666666666664</v>
      </c>
      <c r="I448" s="14">
        <v>650</v>
      </c>
      <c r="J448" s="14">
        <v>736</v>
      </c>
      <c r="K448" s="14">
        <v>0</v>
      </c>
      <c r="L448" s="14">
        <v>305</v>
      </c>
      <c r="M448" s="14">
        <f>C448-SUM(D448:L448)</f>
        <v>5120.9580727362063</v>
      </c>
      <c r="P448" s="49">
        <f>D449/('Parc électrique'!$C$22+'Parc électrique'!$C$23)</f>
        <v>9.8906250000000001E-2</v>
      </c>
      <c r="Q448" s="49">
        <f t="shared" si="30"/>
        <v>9.6407953773807856E-2</v>
      </c>
      <c r="R448" s="49">
        <f t="shared" si="31"/>
        <v>0.12838614546906638</v>
      </c>
    </row>
    <row r="449" spans="1:18" x14ac:dyDescent="0.3">
      <c r="A449" s="35">
        <f t="shared" si="34"/>
        <v>44034</v>
      </c>
      <c r="B449" s="36">
        <v>0.58333333333333337</v>
      </c>
      <c r="C449">
        <v>9864</v>
      </c>
      <c r="D449">
        <v>633</v>
      </c>
      <c r="E449" s="49">
        <f t="shared" si="32"/>
        <v>9.6407953773807856E-2</v>
      </c>
      <c r="F449" s="49">
        <f t="shared" si="33"/>
        <v>0.12838614546906638</v>
      </c>
      <c r="G449">
        <v>2399</v>
      </c>
      <c r="H449" s="51">
        <f>G449/'Parc électrique'!$C$24</f>
        <v>0.79966666666666664</v>
      </c>
      <c r="I449" s="14">
        <v>650</v>
      </c>
      <c r="J449" s="14">
        <v>0</v>
      </c>
      <c r="K449" s="14">
        <v>0</v>
      </c>
      <c r="L449" s="14">
        <v>305</v>
      </c>
      <c r="M449" s="14">
        <f>C449-SUM(D449:L449)</f>
        <v>5875.9755392340903</v>
      </c>
      <c r="P449" s="49">
        <f>D450/('Parc électrique'!$C$22+'Parc électrique'!$C$23)</f>
        <v>0.10546875</v>
      </c>
      <c r="Q449" s="49">
        <f t="shared" si="30"/>
        <v>0.10280469004316002</v>
      </c>
      <c r="R449" s="49">
        <f t="shared" si="31"/>
        <v>0.1369046574907106</v>
      </c>
    </row>
    <row r="450" spans="1:18" x14ac:dyDescent="0.3">
      <c r="A450" s="35">
        <f t="shared" si="34"/>
        <v>44034</v>
      </c>
      <c r="B450" s="36">
        <v>0.625</v>
      </c>
      <c r="C450">
        <v>9637</v>
      </c>
      <c r="D450">
        <v>675</v>
      </c>
      <c r="E450" s="49">
        <f t="shared" si="32"/>
        <v>0.10280469004316002</v>
      </c>
      <c r="F450" s="49">
        <f t="shared" si="33"/>
        <v>0.1369046574907106</v>
      </c>
      <c r="G450">
        <v>2293</v>
      </c>
      <c r="H450" s="51">
        <f>G450/'Parc électrique'!$C$24</f>
        <v>0.76433333333333331</v>
      </c>
      <c r="I450" s="14">
        <v>650</v>
      </c>
      <c r="J450" s="14">
        <v>672</v>
      </c>
      <c r="K450" s="14">
        <v>0</v>
      </c>
      <c r="L450" s="14">
        <v>305</v>
      </c>
      <c r="M450" s="14">
        <f>C450-SUM(D450:L450)</f>
        <v>5040.9959573191327</v>
      </c>
      <c r="P450" s="49">
        <f>D451/('Parc électrique'!$C$22+'Parc électrique'!$C$23)</f>
        <v>0.119375</v>
      </c>
      <c r="Q450" s="49">
        <f t="shared" si="30"/>
        <v>0.1163596788044063</v>
      </c>
      <c r="R450" s="49">
        <f t="shared" si="31"/>
        <v>0.15495579010800428</v>
      </c>
    </row>
    <row r="451" spans="1:18" x14ac:dyDescent="0.3">
      <c r="A451" s="35">
        <f t="shared" si="34"/>
        <v>44034</v>
      </c>
      <c r="B451" s="36">
        <v>0.66666666666666663</v>
      </c>
      <c r="C451">
        <v>9432</v>
      </c>
      <c r="D451">
        <v>764</v>
      </c>
      <c r="E451" s="49">
        <f t="shared" si="32"/>
        <v>0.1163596788044063</v>
      </c>
      <c r="F451" s="49">
        <f t="shared" si="33"/>
        <v>0.15495579010800428</v>
      </c>
      <c r="G451">
        <v>2103</v>
      </c>
      <c r="H451" s="51">
        <f>G451/'Parc électrique'!$C$24</f>
        <v>0.70099999999999996</v>
      </c>
      <c r="I451" s="14">
        <v>650</v>
      </c>
      <c r="J451" s="14">
        <v>571</v>
      </c>
      <c r="K451" s="14">
        <v>0</v>
      </c>
      <c r="L451" s="14">
        <v>302</v>
      </c>
      <c r="M451" s="14">
        <f>C451-SUM(D451:L451)</f>
        <v>5041.0276845310873</v>
      </c>
      <c r="P451" s="49">
        <f>D452/('Parc électrique'!$C$22+'Parc électrique'!$C$23)</f>
        <v>0.13078124999999999</v>
      </c>
      <c r="Q451" s="49">
        <f t="shared" ref="Q451:Q514" si="35">P451/$T$3*$T$8</f>
        <v>0.1274778156535184</v>
      </c>
      <c r="R451" s="49">
        <f t="shared" ref="R451:R514" si="36">P451/$T$3*$T$4</f>
        <v>0.1697617752884811</v>
      </c>
    </row>
    <row r="452" spans="1:18" x14ac:dyDescent="0.3">
      <c r="A452" s="35">
        <f t="shared" si="34"/>
        <v>44034</v>
      </c>
      <c r="B452" s="36">
        <v>0.70833333333333337</v>
      </c>
      <c r="C452">
        <v>9289</v>
      </c>
      <c r="D452">
        <v>837</v>
      </c>
      <c r="E452" s="49">
        <f t="shared" ref="E452:E515" si="37">P451/$T$3*$T$8</f>
        <v>0.1274778156535184</v>
      </c>
      <c r="F452" s="49">
        <f t="shared" ref="F452:F515" si="38">P451/$T$3*$T$4</f>
        <v>0.1697617752884811</v>
      </c>
      <c r="G452">
        <v>1732</v>
      </c>
      <c r="H452" s="51">
        <f>G452/'Parc électrique'!$C$24</f>
        <v>0.57733333333333337</v>
      </c>
      <c r="I452" s="14">
        <v>650</v>
      </c>
      <c r="J452" s="14">
        <v>730</v>
      </c>
      <c r="K452" s="14">
        <v>0</v>
      </c>
      <c r="L452" s="14">
        <v>298</v>
      </c>
      <c r="M452" s="14">
        <f>C452-SUM(D452:L452)</f>
        <v>5041.1254270757254</v>
      </c>
      <c r="P452" s="49">
        <f>D453/('Parc électrique'!$C$22+'Parc électrique'!$C$23)</f>
        <v>0.13750000000000001</v>
      </c>
      <c r="Q452" s="49">
        <f t="shared" si="35"/>
        <v>0.13402685516737903</v>
      </c>
      <c r="R452" s="49">
        <f t="shared" si="36"/>
        <v>0.17848310902492642</v>
      </c>
    </row>
    <row r="453" spans="1:18" x14ac:dyDescent="0.3">
      <c r="A453" s="35">
        <f t="shared" si="34"/>
        <v>44034</v>
      </c>
      <c r="B453" s="36">
        <v>0.75</v>
      </c>
      <c r="C453">
        <v>9394</v>
      </c>
      <c r="D453">
        <v>880</v>
      </c>
      <c r="E453" s="49">
        <f t="shared" si="37"/>
        <v>0.13402685516737903</v>
      </c>
      <c r="F453" s="49">
        <f t="shared" si="38"/>
        <v>0.17848310902492642</v>
      </c>
      <c r="G453">
        <v>1217</v>
      </c>
      <c r="H453" s="51">
        <f>G453/'Parc électrique'!$C$24</f>
        <v>0.40566666666666668</v>
      </c>
      <c r="I453" s="14">
        <v>650</v>
      </c>
      <c r="J453" s="14">
        <v>0</v>
      </c>
      <c r="K453" s="14">
        <v>0</v>
      </c>
      <c r="L453" s="14">
        <v>294</v>
      </c>
      <c r="M453" s="14">
        <f>C453-SUM(D453:L453)</f>
        <v>6352.2818233691414</v>
      </c>
      <c r="P453" s="49">
        <f>D454/('Parc électrique'!$C$22+'Parc électrique'!$C$23)</f>
        <v>0.15078125000000001</v>
      </c>
      <c r="Q453" s="49">
        <f t="shared" si="35"/>
        <v>0.14697263095059174</v>
      </c>
      <c r="R453" s="49">
        <f t="shared" si="36"/>
        <v>0.19572295478301591</v>
      </c>
    </row>
    <row r="454" spans="1:18" x14ac:dyDescent="0.3">
      <c r="A454" s="35">
        <f t="shared" si="34"/>
        <v>44034</v>
      </c>
      <c r="B454" s="36">
        <v>0.79166666666666663</v>
      </c>
      <c r="C454">
        <v>9251</v>
      </c>
      <c r="D454">
        <v>965</v>
      </c>
      <c r="E454" s="49">
        <f t="shared" si="37"/>
        <v>0.14697263095059174</v>
      </c>
      <c r="F454" s="49">
        <f t="shared" si="38"/>
        <v>0.19572295478301591</v>
      </c>
      <c r="G454">
        <v>635</v>
      </c>
      <c r="H454" s="51">
        <f>G454/'Parc électrique'!$C$24</f>
        <v>0.21166666666666667</v>
      </c>
      <c r="I454" s="14">
        <v>650</v>
      </c>
      <c r="J454" s="14">
        <v>1603</v>
      </c>
      <c r="K454" s="14">
        <v>0</v>
      </c>
      <c r="L454" s="14">
        <v>276</v>
      </c>
      <c r="M454" s="14">
        <f>C454-SUM(D454:L454)</f>
        <v>5121.4456377475999</v>
      </c>
      <c r="P454" s="49">
        <f>D455/('Parc électrique'!$C$22+'Parc électrique'!$C$23)</f>
        <v>0.14687500000000001</v>
      </c>
      <c r="Q454" s="49">
        <f t="shared" si="35"/>
        <v>0.14316504983788211</v>
      </c>
      <c r="R454" s="49">
        <f t="shared" si="36"/>
        <v>0.19065241191298959</v>
      </c>
    </row>
    <row r="455" spans="1:18" x14ac:dyDescent="0.3">
      <c r="A455" s="35">
        <f t="shared" si="34"/>
        <v>44034</v>
      </c>
      <c r="B455" s="36">
        <v>0.83333333333333337</v>
      </c>
      <c r="C455">
        <v>8743</v>
      </c>
      <c r="D455">
        <v>940</v>
      </c>
      <c r="E455" s="49">
        <f t="shared" si="37"/>
        <v>0.14316504983788211</v>
      </c>
      <c r="F455" s="49">
        <f t="shared" si="38"/>
        <v>0.19065241191298959</v>
      </c>
      <c r="G455">
        <v>173</v>
      </c>
      <c r="H455" s="51">
        <f>G455/'Parc électrique'!$C$24</f>
        <v>5.7666666666666665E-2</v>
      </c>
      <c r="I455" s="14">
        <v>650</v>
      </c>
      <c r="J455" s="14">
        <v>0</v>
      </c>
      <c r="K455" s="14">
        <v>0</v>
      </c>
      <c r="L455" s="14">
        <v>262</v>
      </c>
      <c r="M455" s="14">
        <f>C455-SUM(D455:L455)</f>
        <v>6717.6085158715823</v>
      </c>
      <c r="P455" s="49">
        <f>D456/('Parc électrique'!$C$22+'Parc électrique'!$C$23)</f>
        <v>0.13093750000000001</v>
      </c>
      <c r="Q455" s="49">
        <f t="shared" si="35"/>
        <v>0.12763011889802683</v>
      </c>
      <c r="R455" s="49">
        <f t="shared" si="36"/>
        <v>0.1699645970032822</v>
      </c>
    </row>
    <row r="456" spans="1:18" x14ac:dyDescent="0.3">
      <c r="A456" s="35">
        <f t="shared" si="34"/>
        <v>44034</v>
      </c>
      <c r="B456" s="36">
        <v>0.875</v>
      </c>
      <c r="C456">
        <v>8457</v>
      </c>
      <c r="D456">
        <v>838</v>
      </c>
      <c r="E456" s="49">
        <f t="shared" si="37"/>
        <v>0.12763011889802683</v>
      </c>
      <c r="F456" s="49">
        <f t="shared" si="38"/>
        <v>0.1699645970032822</v>
      </c>
      <c r="G456">
        <v>17</v>
      </c>
      <c r="H456" s="51">
        <f>G456/'Parc électrique'!$C$24</f>
        <v>5.6666666666666671E-3</v>
      </c>
      <c r="I456" s="14">
        <v>650</v>
      </c>
      <c r="J456" s="14">
        <v>0</v>
      </c>
      <c r="K456" s="14">
        <v>0</v>
      </c>
      <c r="L456" s="14">
        <v>256</v>
      </c>
      <c r="M456" s="14">
        <f>C456-SUM(D456:L456)</f>
        <v>6695.6967386174319</v>
      </c>
      <c r="P456" s="49">
        <f>D457/('Parc électrique'!$C$22+'Parc électrique'!$C$23)</f>
        <v>0.12531249999999999</v>
      </c>
      <c r="Q456" s="49">
        <f t="shared" si="35"/>
        <v>0.12214720209572495</v>
      </c>
      <c r="R456" s="49">
        <f t="shared" si="36"/>
        <v>0.1626630152704443</v>
      </c>
    </row>
    <row r="457" spans="1:18" x14ac:dyDescent="0.3">
      <c r="A457" s="35">
        <f t="shared" si="34"/>
        <v>44034</v>
      </c>
      <c r="B457" s="36">
        <v>0.91666666666666663</v>
      </c>
      <c r="C457">
        <v>8882</v>
      </c>
      <c r="D457">
        <v>802</v>
      </c>
      <c r="E457" s="49">
        <f t="shared" si="37"/>
        <v>0.12214720209572495</v>
      </c>
      <c r="F457" s="49">
        <f t="shared" si="38"/>
        <v>0.1626630152704443</v>
      </c>
      <c r="G457">
        <v>0</v>
      </c>
      <c r="H457" s="51">
        <f>G457/'Parc électrique'!$C$24</f>
        <v>0</v>
      </c>
      <c r="I457" s="14">
        <v>650</v>
      </c>
      <c r="J457" s="14">
        <v>2056</v>
      </c>
      <c r="K457" s="14">
        <v>0</v>
      </c>
      <c r="L457" s="14">
        <v>252</v>
      </c>
      <c r="M457" s="14">
        <f>C457-SUM(D457:L457)</f>
        <v>5121.7151897826334</v>
      </c>
      <c r="P457" s="49">
        <f>D458/('Parc électrique'!$C$22+'Parc électrique'!$C$23)</f>
        <v>0.14328125</v>
      </c>
      <c r="Q457" s="49">
        <f t="shared" si="35"/>
        <v>0.13966207521418925</v>
      </c>
      <c r="R457" s="49">
        <f t="shared" si="36"/>
        <v>0.18598751247256537</v>
      </c>
    </row>
    <row r="458" spans="1:18" x14ac:dyDescent="0.3">
      <c r="A458" s="35">
        <f t="shared" si="34"/>
        <v>44034</v>
      </c>
      <c r="B458" s="36">
        <v>0.95833333333333337</v>
      </c>
      <c r="C458">
        <v>8868</v>
      </c>
      <c r="D458">
        <v>917</v>
      </c>
      <c r="E458" s="49">
        <f t="shared" si="37"/>
        <v>0.13966207521418925</v>
      </c>
      <c r="F458" s="49">
        <f t="shared" si="38"/>
        <v>0.18598751247256537</v>
      </c>
      <c r="G458">
        <v>0</v>
      </c>
      <c r="H458" s="51">
        <f>G458/'Parc électrique'!$C$24</f>
        <v>0</v>
      </c>
      <c r="I458" s="14">
        <v>650</v>
      </c>
      <c r="J458" s="14">
        <v>1938</v>
      </c>
      <c r="K458" s="14">
        <v>0</v>
      </c>
      <c r="L458" s="14">
        <v>241</v>
      </c>
      <c r="M458" s="14">
        <f>C458-SUM(D458:L458)</f>
        <v>5121.6743504123133</v>
      </c>
      <c r="P458" s="49">
        <f>D459/('Parc électrique'!$C$22+'Parc électrique'!$C$23)</f>
        <v>0.1290625</v>
      </c>
      <c r="Q458" s="49">
        <f t="shared" si="35"/>
        <v>0.12580247996392618</v>
      </c>
      <c r="R458" s="49">
        <f t="shared" si="36"/>
        <v>0.16753073642566957</v>
      </c>
    </row>
    <row r="459" spans="1:18" x14ac:dyDescent="0.3">
      <c r="A459" s="35">
        <f t="shared" si="34"/>
        <v>44035</v>
      </c>
      <c r="B459" s="36">
        <v>0</v>
      </c>
      <c r="C459">
        <v>8105</v>
      </c>
      <c r="D459">
        <v>826</v>
      </c>
      <c r="E459" s="49">
        <f t="shared" si="37"/>
        <v>0.12580247996392618</v>
      </c>
      <c r="F459" s="49">
        <f t="shared" si="38"/>
        <v>0.16753073642566957</v>
      </c>
      <c r="G459">
        <v>0</v>
      </c>
      <c r="H459" s="51">
        <f>G459/'Parc électrique'!$C$24</f>
        <v>0</v>
      </c>
      <c r="I459" s="14">
        <v>650</v>
      </c>
      <c r="J459" s="14">
        <v>0</v>
      </c>
      <c r="K459" s="14">
        <v>0</v>
      </c>
      <c r="L459" s="14">
        <v>238</v>
      </c>
      <c r="M459" s="14">
        <f>C459-SUM(D459:L459)</f>
        <v>6390.7066667836107</v>
      </c>
      <c r="P459" s="49">
        <f>D460/('Parc électrique'!$C$22+'Parc électrique'!$C$23)</f>
        <v>0.105</v>
      </c>
      <c r="Q459" s="49">
        <f t="shared" si="35"/>
        <v>0.10234778030963486</v>
      </c>
      <c r="R459" s="49">
        <f t="shared" si="36"/>
        <v>0.13629619234630744</v>
      </c>
    </row>
    <row r="460" spans="1:18" x14ac:dyDescent="0.3">
      <c r="A460" s="35">
        <f t="shared" si="34"/>
        <v>44035</v>
      </c>
      <c r="B460" s="36">
        <v>4.1666666666666664E-2</v>
      </c>
      <c r="C460">
        <v>7698</v>
      </c>
      <c r="D460">
        <v>672</v>
      </c>
      <c r="E460" s="49">
        <f t="shared" si="37"/>
        <v>0.10234778030963486</v>
      </c>
      <c r="F460" s="49">
        <f t="shared" si="38"/>
        <v>0.13629619234630744</v>
      </c>
      <c r="G460">
        <v>0</v>
      </c>
      <c r="H460" s="51">
        <f>G460/'Parc électrique'!$C$24</f>
        <v>0</v>
      </c>
      <c r="I460" s="14">
        <v>650</v>
      </c>
      <c r="J460" s="14">
        <v>0</v>
      </c>
      <c r="K460" s="14">
        <v>0</v>
      </c>
      <c r="L460" s="14">
        <v>237</v>
      </c>
      <c r="M460" s="14">
        <f>C460-SUM(D460:L460)</f>
        <v>6138.7613560273439</v>
      </c>
      <c r="P460" s="49">
        <f>D461/('Parc électrique'!$C$22+'Parc électrique'!$C$23)</f>
        <v>7.4374999999999997E-2</v>
      </c>
      <c r="Q460" s="49">
        <f t="shared" si="35"/>
        <v>7.2496344385991368E-2</v>
      </c>
      <c r="R460" s="49">
        <f t="shared" si="36"/>
        <v>9.65431362453011E-2</v>
      </c>
    </row>
    <row r="461" spans="1:18" x14ac:dyDescent="0.3">
      <c r="A461" s="35">
        <f t="shared" si="34"/>
        <v>44035</v>
      </c>
      <c r="B461" s="36">
        <v>8.3333333333333329E-2</v>
      </c>
      <c r="C461">
        <v>7379</v>
      </c>
      <c r="D461">
        <v>476</v>
      </c>
      <c r="E461" s="49">
        <f t="shared" si="37"/>
        <v>7.2496344385991368E-2</v>
      </c>
      <c r="F461" s="49">
        <f t="shared" si="38"/>
        <v>9.65431362453011E-2</v>
      </c>
      <c r="G461">
        <v>0</v>
      </c>
      <c r="H461" s="51">
        <f>G461/'Parc électrique'!$C$24</f>
        <v>0</v>
      </c>
      <c r="I461" s="14">
        <v>650</v>
      </c>
      <c r="J461" s="14">
        <v>0</v>
      </c>
      <c r="K461" s="14">
        <v>0</v>
      </c>
      <c r="L461" s="14">
        <v>234</v>
      </c>
      <c r="M461" s="14">
        <f>C461-SUM(D461:L461)</f>
        <v>6018.830960519369</v>
      </c>
      <c r="P461" s="49">
        <f>D462/('Parc électrique'!$C$22+'Parc électrique'!$C$23)</f>
        <v>6.7656250000000001E-2</v>
      </c>
      <c r="Q461" s="49">
        <f t="shared" si="35"/>
        <v>6.5947304872130796E-2</v>
      </c>
      <c r="R461" s="49">
        <f t="shared" si="36"/>
        <v>8.7821802508855837E-2</v>
      </c>
    </row>
    <row r="462" spans="1:18" x14ac:dyDescent="0.3">
      <c r="A462" s="35">
        <f t="shared" si="34"/>
        <v>44035</v>
      </c>
      <c r="B462" s="36">
        <v>0.125</v>
      </c>
      <c r="C462">
        <v>7011</v>
      </c>
      <c r="D462">
        <v>433</v>
      </c>
      <c r="E462" s="49">
        <f t="shared" si="37"/>
        <v>6.5947304872130796E-2</v>
      </c>
      <c r="F462" s="49">
        <f t="shared" si="38"/>
        <v>8.7821802508855837E-2</v>
      </c>
      <c r="G462">
        <v>0</v>
      </c>
      <c r="H462" s="51">
        <f>G462/'Parc électrique'!$C$24</f>
        <v>0</v>
      </c>
      <c r="I462" s="14">
        <v>650</v>
      </c>
      <c r="J462" s="14">
        <v>0</v>
      </c>
      <c r="K462" s="14">
        <v>0</v>
      </c>
      <c r="L462" s="14">
        <v>234</v>
      </c>
      <c r="M462" s="14">
        <f>C462-SUM(D462:L462)</f>
        <v>5693.8462308926191</v>
      </c>
      <c r="P462" s="49">
        <f>D463/('Parc électrique'!$C$22+'Parc électrique'!$C$23)</f>
        <v>6.8593749999999995E-2</v>
      </c>
      <c r="Q462" s="49">
        <f t="shared" si="35"/>
        <v>6.6861124339181108E-2</v>
      </c>
      <c r="R462" s="49">
        <f t="shared" si="36"/>
        <v>8.903873279766214E-2</v>
      </c>
    </row>
    <row r="463" spans="1:18" x14ac:dyDescent="0.3">
      <c r="A463" s="35">
        <f t="shared" si="34"/>
        <v>44035</v>
      </c>
      <c r="B463" s="36">
        <v>0.16666666666666666</v>
      </c>
      <c r="C463">
        <v>6934</v>
      </c>
      <c r="D463">
        <v>439</v>
      </c>
      <c r="E463" s="49">
        <f t="shared" si="37"/>
        <v>6.6861124339181108E-2</v>
      </c>
      <c r="F463" s="49">
        <f t="shared" si="38"/>
        <v>8.903873279766214E-2</v>
      </c>
      <c r="G463">
        <v>0</v>
      </c>
      <c r="H463" s="51">
        <f>G463/'Parc électrique'!$C$24</f>
        <v>0</v>
      </c>
      <c r="I463" s="14">
        <v>650</v>
      </c>
      <c r="J463" s="14">
        <v>0</v>
      </c>
      <c r="K463" s="14">
        <v>0</v>
      </c>
      <c r="L463" s="14">
        <v>239</v>
      </c>
      <c r="M463" s="14">
        <f>C463-SUM(D463:L463)</f>
        <v>5605.8441001428637</v>
      </c>
      <c r="P463" s="49">
        <f>D464/('Parc électrique'!$C$22+'Parc électrique'!$C$23)</f>
        <v>6.7343749999999994E-2</v>
      </c>
      <c r="Q463" s="49">
        <f t="shared" si="35"/>
        <v>6.5642698383114026E-2</v>
      </c>
      <c r="R463" s="49">
        <f t="shared" si="36"/>
        <v>8.7416159079253722E-2</v>
      </c>
    </row>
    <row r="464" spans="1:18" x14ac:dyDescent="0.3">
      <c r="A464" s="35">
        <f t="shared" si="34"/>
        <v>44035</v>
      </c>
      <c r="B464" s="36">
        <v>0.20833333333333334</v>
      </c>
      <c r="C464">
        <v>7216</v>
      </c>
      <c r="D464">
        <v>431</v>
      </c>
      <c r="E464" s="49">
        <f t="shared" si="37"/>
        <v>6.5642698383114026E-2</v>
      </c>
      <c r="F464" s="49">
        <f t="shared" si="38"/>
        <v>8.7416159079253722E-2</v>
      </c>
      <c r="G464">
        <v>0</v>
      </c>
      <c r="H464" s="51">
        <f>G464/'Parc électrique'!$C$24</f>
        <v>0</v>
      </c>
      <c r="I464" s="14">
        <v>650</v>
      </c>
      <c r="J464" s="14">
        <v>764</v>
      </c>
      <c r="K464" s="14">
        <v>0</v>
      </c>
      <c r="L464" s="14">
        <v>249</v>
      </c>
      <c r="M464" s="14">
        <f>C464-SUM(D464:L464)</f>
        <v>5121.8469411425376</v>
      </c>
      <c r="P464" s="49">
        <f>D465/('Parc électrique'!$C$22+'Parc électrique'!$C$23)</f>
        <v>6.7343749999999994E-2</v>
      </c>
      <c r="Q464" s="49">
        <f t="shared" si="35"/>
        <v>6.5642698383114026E-2</v>
      </c>
      <c r="R464" s="49">
        <f t="shared" si="36"/>
        <v>8.7416159079253722E-2</v>
      </c>
    </row>
    <row r="465" spans="1:18" x14ac:dyDescent="0.3">
      <c r="A465" s="35">
        <f t="shared" si="34"/>
        <v>44035</v>
      </c>
      <c r="B465" s="36">
        <v>0.25</v>
      </c>
      <c r="C465">
        <v>7723</v>
      </c>
      <c r="D465">
        <v>431</v>
      </c>
      <c r="E465" s="49">
        <f t="shared" si="37"/>
        <v>6.5642698383114026E-2</v>
      </c>
      <c r="F465" s="49">
        <f t="shared" si="38"/>
        <v>8.7416159079253722E-2</v>
      </c>
      <c r="G465">
        <v>21</v>
      </c>
      <c r="H465" s="51">
        <f>G465/'Parc électrique'!$C$24</f>
        <v>7.0000000000000001E-3</v>
      </c>
      <c r="I465" s="14">
        <v>650</v>
      </c>
      <c r="J465" s="14">
        <v>1214</v>
      </c>
      <c r="K465" s="14">
        <v>0</v>
      </c>
      <c r="L465" s="14">
        <v>285</v>
      </c>
      <c r="M465" s="14">
        <f>C465-SUM(D465:L465)</f>
        <v>5121.839941142538</v>
      </c>
      <c r="P465" s="49">
        <f>D466/('Parc électrique'!$C$22+'Parc électrique'!$C$23)</f>
        <v>7.4374999999999997E-2</v>
      </c>
      <c r="Q465" s="49">
        <f t="shared" si="35"/>
        <v>7.2496344385991368E-2</v>
      </c>
      <c r="R465" s="49">
        <f t="shared" si="36"/>
        <v>9.65431362453011E-2</v>
      </c>
    </row>
    <row r="466" spans="1:18" x14ac:dyDescent="0.3">
      <c r="A466" s="35">
        <f t="shared" si="34"/>
        <v>44035</v>
      </c>
      <c r="B466" s="36">
        <v>0.29166666666666669</v>
      </c>
      <c r="C466">
        <v>8410</v>
      </c>
      <c r="D466">
        <v>476</v>
      </c>
      <c r="E466" s="49">
        <f t="shared" si="37"/>
        <v>7.2496344385991368E-2</v>
      </c>
      <c r="F466" s="49">
        <f t="shared" si="38"/>
        <v>9.65431362453011E-2</v>
      </c>
      <c r="G466">
        <v>219</v>
      </c>
      <c r="H466" s="51">
        <f>G466/'Parc électrique'!$C$24</f>
        <v>7.2999999999999995E-2</v>
      </c>
      <c r="I466" s="14">
        <v>650</v>
      </c>
      <c r="J466" s="14">
        <v>1634</v>
      </c>
      <c r="K466" s="14">
        <v>0</v>
      </c>
      <c r="L466" s="14">
        <v>309</v>
      </c>
      <c r="M466" s="14">
        <f>C466-SUM(D466:L466)</f>
        <v>5121.7579605193687</v>
      </c>
      <c r="P466" s="49">
        <f>D467/('Parc électrique'!$C$22+'Parc électrique'!$C$23)</f>
        <v>0.10609375</v>
      </c>
      <c r="Q466" s="49">
        <f t="shared" si="35"/>
        <v>0.10341390302119356</v>
      </c>
      <c r="R466" s="49">
        <f t="shared" si="36"/>
        <v>0.1377159443499148</v>
      </c>
    </row>
    <row r="467" spans="1:18" x14ac:dyDescent="0.3">
      <c r="A467" s="35">
        <f t="shared" si="34"/>
        <v>44035</v>
      </c>
      <c r="B467" s="36">
        <v>0.33333333333333331</v>
      </c>
      <c r="C467">
        <v>9060</v>
      </c>
      <c r="D467">
        <v>679</v>
      </c>
      <c r="E467" s="49">
        <f t="shared" si="37"/>
        <v>0.10341390302119356</v>
      </c>
      <c r="F467" s="49">
        <f t="shared" si="38"/>
        <v>0.1377159443499148</v>
      </c>
      <c r="G467">
        <v>664</v>
      </c>
      <c r="H467" s="51">
        <f>G467/'Parc électrique'!$C$24</f>
        <v>0.22133333333333333</v>
      </c>
      <c r="I467" s="14">
        <v>650</v>
      </c>
      <c r="J467" s="14">
        <v>0</v>
      </c>
      <c r="K467" s="14">
        <v>0</v>
      </c>
      <c r="L467" s="14">
        <v>316</v>
      </c>
      <c r="M467" s="14">
        <f>C467-SUM(D467:L467)</f>
        <v>6750.5375368192954</v>
      </c>
      <c r="P467" s="49">
        <f>D468/('Parc électrique'!$C$22+'Parc électrique'!$C$23)</f>
        <v>0.10203125</v>
      </c>
      <c r="Q467" s="49">
        <f t="shared" si="35"/>
        <v>9.945401866397556E-2</v>
      </c>
      <c r="R467" s="49">
        <f t="shared" si="36"/>
        <v>0.13244257976508744</v>
      </c>
    </row>
    <row r="468" spans="1:18" x14ac:dyDescent="0.3">
      <c r="A468" s="35">
        <f t="shared" si="34"/>
        <v>44035</v>
      </c>
      <c r="B468" s="36">
        <v>0.375</v>
      </c>
      <c r="C468">
        <v>9510</v>
      </c>
      <c r="D468">
        <v>653</v>
      </c>
      <c r="E468" s="49">
        <f t="shared" si="37"/>
        <v>9.945401866397556E-2</v>
      </c>
      <c r="F468" s="49">
        <f t="shared" si="38"/>
        <v>0.13244257976508744</v>
      </c>
      <c r="G468">
        <v>1258</v>
      </c>
      <c r="H468" s="51">
        <f>G468/'Parc électrique'!$C$24</f>
        <v>0.41933333333333334</v>
      </c>
      <c r="I468" s="14">
        <v>650</v>
      </c>
      <c r="J468" s="14">
        <v>0</v>
      </c>
      <c r="K468" s="14">
        <v>0</v>
      </c>
      <c r="L468" s="14">
        <v>315</v>
      </c>
      <c r="M468" s="14">
        <f>C468-SUM(D468:L468)</f>
        <v>6633.3487700682381</v>
      </c>
      <c r="P468" s="49">
        <f>D469/('Parc électrique'!$C$22+'Parc électrique'!$C$23)</f>
        <v>0.11125</v>
      </c>
      <c r="Q468" s="49">
        <f t="shared" si="35"/>
        <v>0.10843991008997028</v>
      </c>
      <c r="R468" s="49">
        <f t="shared" si="36"/>
        <v>0.14440906093834954</v>
      </c>
    </row>
    <row r="469" spans="1:18" x14ac:dyDescent="0.3">
      <c r="A469" s="35">
        <f t="shared" si="34"/>
        <v>44035</v>
      </c>
      <c r="B469" s="36">
        <v>0.41666666666666669</v>
      </c>
      <c r="C469">
        <v>9756</v>
      </c>
      <c r="D469">
        <v>712</v>
      </c>
      <c r="E469" s="49">
        <f t="shared" si="37"/>
        <v>0.10843991008997028</v>
      </c>
      <c r="F469" s="49">
        <f t="shared" si="38"/>
        <v>0.14440906093834954</v>
      </c>
      <c r="G469">
        <v>1716</v>
      </c>
      <c r="H469" s="51">
        <f>G469/'Parc électrique'!$C$24</f>
        <v>0.57199999999999995</v>
      </c>
      <c r="I469" s="14">
        <v>650</v>
      </c>
      <c r="J469" s="14">
        <v>1324</v>
      </c>
      <c r="K469" s="14">
        <v>0</v>
      </c>
      <c r="L469" s="14">
        <v>312</v>
      </c>
      <c r="M469" s="14">
        <f>C469-SUM(D469:L469)</f>
        <v>5041.1751510289714</v>
      </c>
      <c r="P469" s="49">
        <f>D470/('Parc électrique'!$C$22+'Parc électrique'!$C$23)</f>
        <v>0.10921875</v>
      </c>
      <c r="Q469" s="49">
        <f t="shared" si="35"/>
        <v>0.10645996791136127</v>
      </c>
      <c r="R469" s="49">
        <f t="shared" si="36"/>
        <v>0.14177237864593586</v>
      </c>
    </row>
    <row r="470" spans="1:18" x14ac:dyDescent="0.3">
      <c r="A470" s="35">
        <f t="shared" si="34"/>
        <v>44035</v>
      </c>
      <c r="B470" s="36">
        <v>0.45833333333333331</v>
      </c>
      <c r="C470">
        <v>9976</v>
      </c>
      <c r="D470">
        <v>699</v>
      </c>
      <c r="E470" s="49">
        <f t="shared" si="37"/>
        <v>0.10645996791136127</v>
      </c>
      <c r="F470" s="49">
        <f t="shared" si="38"/>
        <v>0.14177237864593586</v>
      </c>
      <c r="G470">
        <v>2052</v>
      </c>
      <c r="H470" s="51">
        <f>G470/'Parc électrique'!$C$24</f>
        <v>0.68400000000000005</v>
      </c>
      <c r="I470" s="14">
        <v>650</v>
      </c>
      <c r="J470" s="14">
        <v>1222</v>
      </c>
      <c r="K470" s="14">
        <v>0</v>
      </c>
      <c r="L470" s="14">
        <v>311</v>
      </c>
      <c r="M470" s="14">
        <f>C470-SUM(D470:L470)</f>
        <v>5041.0677676534424</v>
      </c>
      <c r="P470" s="49">
        <f>D471/('Parc électrique'!$C$22+'Parc électrique'!$C$23)</f>
        <v>9.4062499999999993E-2</v>
      </c>
      <c r="Q470" s="49">
        <f t="shared" si="35"/>
        <v>9.1686553194047893E-2</v>
      </c>
      <c r="R470" s="49">
        <f t="shared" si="36"/>
        <v>0.12209867231023373</v>
      </c>
    </row>
    <row r="471" spans="1:18" x14ac:dyDescent="0.3">
      <c r="A471" s="35">
        <f t="shared" si="34"/>
        <v>44035</v>
      </c>
      <c r="B471" s="36">
        <v>0.5</v>
      </c>
      <c r="C471">
        <v>10063</v>
      </c>
      <c r="D471">
        <v>602</v>
      </c>
      <c r="E471" s="49">
        <f t="shared" si="37"/>
        <v>9.1686553194047893E-2</v>
      </c>
      <c r="F471" s="49">
        <f t="shared" si="38"/>
        <v>0.12209867231023373</v>
      </c>
      <c r="G471">
        <v>2184</v>
      </c>
      <c r="H471" s="51">
        <f>G471/'Parc électrique'!$C$24</f>
        <v>0.72799999999999998</v>
      </c>
      <c r="I471" s="14">
        <v>650</v>
      </c>
      <c r="J471" s="14">
        <v>1279</v>
      </c>
      <c r="K471" s="14">
        <v>0</v>
      </c>
      <c r="L471" s="14">
        <v>306</v>
      </c>
      <c r="M471" s="14">
        <f>C471-SUM(D471:L471)</f>
        <v>5041.0582147744954</v>
      </c>
      <c r="P471" s="49">
        <f>D472/('Parc électrique'!$C$22+'Parc électrique'!$C$23)</f>
        <v>0.11031249999999999</v>
      </c>
      <c r="Q471" s="49">
        <f t="shared" si="35"/>
        <v>0.10752609062291996</v>
      </c>
      <c r="R471" s="49">
        <f t="shared" si="36"/>
        <v>0.14319213064954323</v>
      </c>
    </row>
    <row r="472" spans="1:18" x14ac:dyDescent="0.3">
      <c r="A472" s="35">
        <f t="shared" si="34"/>
        <v>44035</v>
      </c>
      <c r="B472" s="36">
        <v>0.54166666666666663</v>
      </c>
      <c r="C472">
        <v>9944</v>
      </c>
      <c r="D472">
        <v>706</v>
      </c>
      <c r="E472" s="49">
        <f t="shared" si="37"/>
        <v>0.10752609062291996</v>
      </c>
      <c r="F472" s="49">
        <f t="shared" si="38"/>
        <v>0.14319213064954323</v>
      </c>
      <c r="G472">
        <v>2283</v>
      </c>
      <c r="H472" s="51">
        <f>G472/'Parc électrique'!$C$24</f>
        <v>0.76100000000000001</v>
      </c>
      <c r="I472" s="14">
        <v>650</v>
      </c>
      <c r="J472" s="14">
        <v>0</v>
      </c>
      <c r="K472" s="14">
        <v>0</v>
      </c>
      <c r="L472" s="14">
        <v>302</v>
      </c>
      <c r="M472" s="14">
        <f>C472-SUM(D472:L472)</f>
        <v>6001.9882817787275</v>
      </c>
      <c r="P472" s="49">
        <f>D473/('Parc électrique'!$C$22+'Parc électrique'!$C$23)</f>
        <v>0.114375</v>
      </c>
      <c r="Q472" s="49">
        <f t="shared" si="35"/>
        <v>0.11148597498013799</v>
      </c>
      <c r="R472" s="49">
        <f t="shared" si="36"/>
        <v>0.14846549523437061</v>
      </c>
    </row>
    <row r="473" spans="1:18" x14ac:dyDescent="0.3">
      <c r="A473" s="35">
        <f t="shared" si="34"/>
        <v>44035</v>
      </c>
      <c r="B473" s="36">
        <v>0.58333333333333337</v>
      </c>
      <c r="C473">
        <v>9907</v>
      </c>
      <c r="D473">
        <v>732</v>
      </c>
      <c r="E473" s="49">
        <f t="shared" si="37"/>
        <v>0.11148597498013799</v>
      </c>
      <c r="F473" s="49">
        <f t="shared" si="38"/>
        <v>0.14846549523437061</v>
      </c>
      <c r="G473">
        <v>2252</v>
      </c>
      <c r="H473" s="51">
        <f>G473/'Parc électrique'!$C$24</f>
        <v>0.7506666666666667</v>
      </c>
      <c r="I473" s="14">
        <v>650</v>
      </c>
      <c r="J473" s="14">
        <v>0</v>
      </c>
      <c r="K473" s="14">
        <v>0</v>
      </c>
      <c r="L473" s="14">
        <v>302</v>
      </c>
      <c r="M473" s="14">
        <f>C473-SUM(D473:L473)</f>
        <v>5969.989381863119</v>
      </c>
      <c r="P473" s="49">
        <f>D474/('Parc électrique'!$C$22+'Parc électrique'!$C$23)</f>
        <v>0.14796875000000001</v>
      </c>
      <c r="Q473" s="49">
        <f t="shared" si="35"/>
        <v>0.14423117254944082</v>
      </c>
      <c r="R473" s="49">
        <f t="shared" si="36"/>
        <v>0.19207216391659696</v>
      </c>
    </row>
    <row r="474" spans="1:18" x14ac:dyDescent="0.3">
      <c r="A474" s="35">
        <f t="shared" si="34"/>
        <v>44035</v>
      </c>
      <c r="B474" s="36">
        <v>0.625</v>
      </c>
      <c r="C474">
        <v>9667</v>
      </c>
      <c r="D474">
        <v>947</v>
      </c>
      <c r="E474" s="49">
        <f t="shared" si="37"/>
        <v>0.14423117254944082</v>
      </c>
      <c r="F474" s="49">
        <f t="shared" si="38"/>
        <v>0.19207216391659696</v>
      </c>
      <c r="G474">
        <v>2131</v>
      </c>
      <c r="H474" s="51">
        <f>G474/'Parc électrique'!$C$24</f>
        <v>0.71033333333333337</v>
      </c>
      <c r="I474" s="14">
        <v>650</v>
      </c>
      <c r="J474" s="14">
        <v>0</v>
      </c>
      <c r="K474" s="14">
        <v>0</v>
      </c>
      <c r="L474" s="14">
        <v>302</v>
      </c>
      <c r="M474" s="14">
        <f>C474-SUM(D474:L474)</f>
        <v>5635.9533633302008</v>
      </c>
      <c r="P474" s="49">
        <f>D475/('Parc électrique'!$C$22+'Parc électrique'!$C$23)</f>
        <v>0.17015625000000001</v>
      </c>
      <c r="Q474" s="49">
        <f t="shared" si="35"/>
        <v>0.16585823326963151</v>
      </c>
      <c r="R474" s="49">
        <f t="shared" si="36"/>
        <v>0.22087284741834645</v>
      </c>
    </row>
    <row r="475" spans="1:18" x14ac:dyDescent="0.3">
      <c r="A475" s="35">
        <f t="shared" si="34"/>
        <v>44035</v>
      </c>
      <c r="B475" s="36">
        <v>0.66666666666666663</v>
      </c>
      <c r="C475">
        <v>9446</v>
      </c>
      <c r="D475">
        <v>1089</v>
      </c>
      <c r="E475" s="49">
        <f t="shared" si="37"/>
        <v>0.16585823326963151</v>
      </c>
      <c r="F475" s="49">
        <f t="shared" si="38"/>
        <v>0.22087284741834645</v>
      </c>
      <c r="G475">
        <v>1926</v>
      </c>
      <c r="H475" s="51">
        <f>G475/'Parc électrique'!$C$24</f>
        <v>0.64200000000000002</v>
      </c>
      <c r="I475" s="14">
        <v>650</v>
      </c>
      <c r="J475" s="14">
        <v>360</v>
      </c>
      <c r="K475" s="14">
        <v>0</v>
      </c>
      <c r="L475" s="14">
        <v>299</v>
      </c>
      <c r="M475" s="14">
        <f>C475-SUM(D475:L475)</f>
        <v>5120.971268919312</v>
      </c>
      <c r="P475" s="49">
        <f>D476/('Parc électrique'!$C$22+'Parc électrique'!$C$23)</f>
        <v>0.18718750000000001</v>
      </c>
      <c r="Q475" s="49">
        <f t="shared" si="35"/>
        <v>0.18245928692104549</v>
      </c>
      <c r="R475" s="49">
        <f t="shared" si="36"/>
        <v>0.24298041433166118</v>
      </c>
    </row>
    <row r="476" spans="1:18" x14ac:dyDescent="0.3">
      <c r="A476" s="35">
        <f t="shared" ref="A476:A539" si="39">A452+1</f>
        <v>44035</v>
      </c>
      <c r="B476" s="36">
        <v>0.70833333333333337</v>
      </c>
      <c r="C476">
        <v>9283</v>
      </c>
      <c r="D476">
        <v>1198</v>
      </c>
      <c r="E476" s="49">
        <f t="shared" si="37"/>
        <v>0.18245928692104549</v>
      </c>
      <c r="F476" s="49">
        <f t="shared" si="38"/>
        <v>0.24298041433166118</v>
      </c>
      <c r="G476">
        <v>1501</v>
      </c>
      <c r="H476" s="51">
        <f>G476/'Parc électrique'!$C$24</f>
        <v>0.5003333333333333</v>
      </c>
      <c r="I476" s="14">
        <v>650</v>
      </c>
      <c r="J476" s="14">
        <v>517</v>
      </c>
      <c r="K476" s="14">
        <v>0</v>
      </c>
      <c r="L476" s="14">
        <v>295</v>
      </c>
      <c r="M476" s="14">
        <f>C476-SUM(D476:L476)</f>
        <v>5121.0742269654138</v>
      </c>
      <c r="P476" s="49">
        <f>D477/('Parc électrique'!$C$22+'Parc électrique'!$C$23)</f>
        <v>0.18234375</v>
      </c>
      <c r="Q476" s="49">
        <f t="shared" si="35"/>
        <v>0.17773788634128557</v>
      </c>
      <c r="R476" s="49">
        <f t="shared" si="36"/>
        <v>0.23669294117282855</v>
      </c>
    </row>
    <row r="477" spans="1:18" x14ac:dyDescent="0.3">
      <c r="A477" s="35">
        <f t="shared" si="39"/>
        <v>44035</v>
      </c>
      <c r="B477" s="36">
        <v>0.75</v>
      </c>
      <c r="C477">
        <v>9374</v>
      </c>
      <c r="D477">
        <v>1167</v>
      </c>
      <c r="E477" s="49">
        <f t="shared" si="37"/>
        <v>0.17773788634128557</v>
      </c>
      <c r="F477" s="49">
        <f t="shared" si="38"/>
        <v>0.23669294117282855</v>
      </c>
      <c r="G477">
        <v>1020</v>
      </c>
      <c r="H477" s="51">
        <f>G477/'Parc électrique'!$C$24</f>
        <v>0.34</v>
      </c>
      <c r="I477" s="14">
        <v>650</v>
      </c>
      <c r="J477" s="14">
        <v>0</v>
      </c>
      <c r="K477" s="14">
        <v>0</v>
      </c>
      <c r="L477" s="14">
        <v>292</v>
      </c>
      <c r="M477" s="14">
        <f>C477-SUM(D477:L477)</f>
        <v>6244.2455691724863</v>
      </c>
      <c r="P477" s="49">
        <f>D478/('Parc électrique'!$C$22+'Parc électrique'!$C$23)</f>
        <v>0.17749999999999999</v>
      </c>
      <c r="Q477" s="49">
        <f t="shared" si="35"/>
        <v>0.17301648576152562</v>
      </c>
      <c r="R477" s="49">
        <f t="shared" si="36"/>
        <v>0.23040546801399592</v>
      </c>
    </row>
    <row r="478" spans="1:18" x14ac:dyDescent="0.3">
      <c r="A478" s="35">
        <f t="shared" si="39"/>
        <v>44035</v>
      </c>
      <c r="B478" s="36">
        <v>0.79166666666666663</v>
      </c>
      <c r="C478">
        <v>9221</v>
      </c>
      <c r="D478">
        <v>1136</v>
      </c>
      <c r="E478" s="49">
        <f t="shared" si="37"/>
        <v>0.17301648576152562</v>
      </c>
      <c r="F478" s="49">
        <f t="shared" si="38"/>
        <v>0.23040546801399592</v>
      </c>
      <c r="G478">
        <v>471</v>
      </c>
      <c r="H478" s="51">
        <f>G478/'Parc électrique'!$C$24</f>
        <v>0.157</v>
      </c>
      <c r="I478" s="14">
        <v>650</v>
      </c>
      <c r="J478" s="14">
        <v>1569</v>
      </c>
      <c r="K478" s="14">
        <v>0</v>
      </c>
      <c r="L478" s="14">
        <v>273</v>
      </c>
      <c r="M478" s="14">
        <f>C478-SUM(D478:L478)</f>
        <v>5121.4395780462246</v>
      </c>
      <c r="P478" s="49">
        <f>D479/('Parc électrique'!$C$22+'Parc électrique'!$C$23)</f>
        <v>0.16171874999999999</v>
      </c>
      <c r="Q478" s="49">
        <f t="shared" si="35"/>
        <v>0.15763385806617869</v>
      </c>
      <c r="R478" s="49">
        <f t="shared" si="36"/>
        <v>0.20992047481908957</v>
      </c>
    </row>
    <row r="479" spans="1:18" x14ac:dyDescent="0.3">
      <c r="A479" s="35">
        <f t="shared" si="39"/>
        <v>44035</v>
      </c>
      <c r="B479" s="36">
        <v>0.83333333333333337</v>
      </c>
      <c r="C479">
        <v>8707</v>
      </c>
      <c r="D479">
        <v>1035</v>
      </c>
      <c r="E479" s="49">
        <f t="shared" si="37"/>
        <v>0.15763385806617869</v>
      </c>
      <c r="F479" s="49">
        <f t="shared" si="38"/>
        <v>0.20992047481908957</v>
      </c>
      <c r="G479">
        <v>150</v>
      </c>
      <c r="H479" s="51">
        <f>G479/'Parc électrique'!$C$24</f>
        <v>0.05</v>
      </c>
      <c r="I479" s="14">
        <v>650</v>
      </c>
      <c r="J479" s="14">
        <v>1490</v>
      </c>
      <c r="K479" s="14">
        <v>0</v>
      </c>
      <c r="L479" s="14">
        <v>260</v>
      </c>
      <c r="M479" s="14">
        <f>C479-SUM(D479:L479)</f>
        <v>5121.5824456671144</v>
      </c>
      <c r="P479" s="49">
        <f>D480/('Parc électrique'!$C$22+'Parc électrique'!$C$23)</f>
        <v>0.17046875</v>
      </c>
      <c r="Q479" s="49">
        <f t="shared" si="35"/>
        <v>0.16616283975864829</v>
      </c>
      <c r="R479" s="49">
        <f t="shared" si="36"/>
        <v>0.22127849084794854</v>
      </c>
    </row>
    <row r="480" spans="1:18" x14ac:dyDescent="0.3">
      <c r="A480" s="35">
        <f t="shared" si="39"/>
        <v>44035</v>
      </c>
      <c r="B480" s="36">
        <v>0.875</v>
      </c>
      <c r="C480">
        <v>8414</v>
      </c>
      <c r="D480">
        <v>1091</v>
      </c>
      <c r="E480" s="49">
        <f t="shared" si="37"/>
        <v>0.16616283975864829</v>
      </c>
      <c r="F480" s="49">
        <f t="shared" si="38"/>
        <v>0.22127849084794854</v>
      </c>
      <c r="G480">
        <v>6</v>
      </c>
      <c r="H480" s="51">
        <f>G480/'Parc électrique'!$C$24</f>
        <v>2E-3</v>
      </c>
      <c r="I480" s="14">
        <v>650</v>
      </c>
      <c r="J480" s="14">
        <v>1292</v>
      </c>
      <c r="K480" s="14">
        <v>0</v>
      </c>
      <c r="L480" s="14">
        <v>253</v>
      </c>
      <c r="M480" s="14">
        <f>C480-SUM(D480:L480)</f>
        <v>5121.6105586693939</v>
      </c>
      <c r="P480" s="49">
        <f>D481/('Parc électrique'!$C$22+'Parc électrique'!$C$23)</f>
        <v>0.15765625</v>
      </c>
      <c r="Q480" s="49">
        <f t="shared" si="35"/>
        <v>0.15367397370896069</v>
      </c>
      <c r="R480" s="49">
        <f t="shared" si="36"/>
        <v>0.20464711023426219</v>
      </c>
    </row>
    <row r="481" spans="1:18" x14ac:dyDescent="0.3">
      <c r="A481" s="35">
        <f t="shared" si="39"/>
        <v>44035</v>
      </c>
      <c r="B481" s="36">
        <v>0.91666666666666663</v>
      </c>
      <c r="C481">
        <v>8832</v>
      </c>
      <c r="D481">
        <v>1009</v>
      </c>
      <c r="E481" s="49">
        <f t="shared" si="37"/>
        <v>0.15367397370896069</v>
      </c>
      <c r="F481" s="49">
        <f t="shared" si="38"/>
        <v>0.20464711023426219</v>
      </c>
      <c r="G481">
        <v>0</v>
      </c>
      <c r="H481" s="51">
        <f>G481/'Parc électrique'!$C$24</f>
        <v>0</v>
      </c>
      <c r="I481" s="14">
        <v>650</v>
      </c>
      <c r="J481" s="14">
        <v>0</v>
      </c>
      <c r="K481" s="14">
        <v>0</v>
      </c>
      <c r="L481" s="14">
        <v>250</v>
      </c>
      <c r="M481" s="14">
        <f>C481-SUM(D481:L481)</f>
        <v>6922.6416789160567</v>
      </c>
      <c r="P481" s="49">
        <f>D482/('Parc électrique'!$C$22+'Parc électrique'!$C$23)</f>
        <v>0.15578125000000001</v>
      </c>
      <c r="Q481" s="49">
        <f t="shared" si="35"/>
        <v>0.15184633477486006</v>
      </c>
      <c r="R481" s="49">
        <f t="shared" si="36"/>
        <v>0.20221324965664958</v>
      </c>
    </row>
    <row r="482" spans="1:18" x14ac:dyDescent="0.3">
      <c r="A482" s="35">
        <f t="shared" si="39"/>
        <v>44035</v>
      </c>
      <c r="B482" s="36">
        <v>0.95833333333333337</v>
      </c>
      <c r="C482">
        <v>8827</v>
      </c>
      <c r="D482">
        <v>997</v>
      </c>
      <c r="E482" s="49">
        <f t="shared" si="37"/>
        <v>0.15184633477486006</v>
      </c>
      <c r="F482" s="49">
        <f t="shared" si="38"/>
        <v>0.20221324965664958</v>
      </c>
      <c r="G482">
        <v>0</v>
      </c>
      <c r="H482" s="51">
        <f>G482/'Parc électrique'!$C$24</f>
        <v>0</v>
      </c>
      <c r="I482" s="14">
        <v>650</v>
      </c>
      <c r="J482" s="14">
        <v>1818</v>
      </c>
      <c r="K482" s="14">
        <v>0</v>
      </c>
      <c r="L482" s="14">
        <v>240</v>
      </c>
      <c r="M482" s="14">
        <f>C482-SUM(D482:L482)</f>
        <v>5121.6459404155685</v>
      </c>
      <c r="P482" s="49">
        <f>D483/('Parc électrique'!$C$22+'Parc électrique'!$C$23)</f>
        <v>0.15031249999999999</v>
      </c>
      <c r="Q482" s="49">
        <f t="shared" si="35"/>
        <v>0.14651572121706657</v>
      </c>
      <c r="R482" s="49">
        <f t="shared" si="36"/>
        <v>0.19511448963861272</v>
      </c>
    </row>
    <row r="483" spans="1:18" x14ac:dyDescent="0.3">
      <c r="A483" s="35">
        <f t="shared" si="39"/>
        <v>44036</v>
      </c>
      <c r="B483" s="36">
        <v>0</v>
      </c>
      <c r="C483">
        <v>8104</v>
      </c>
      <c r="D483">
        <v>962</v>
      </c>
      <c r="E483" s="49">
        <f t="shared" si="37"/>
        <v>0.14651572121706657</v>
      </c>
      <c r="F483" s="49">
        <f t="shared" si="38"/>
        <v>0.19511448963861272</v>
      </c>
      <c r="G483">
        <v>0</v>
      </c>
      <c r="H483" s="51">
        <f>G483/'Parc électrique'!$C$24</f>
        <v>0</v>
      </c>
      <c r="I483" s="14">
        <v>650</v>
      </c>
      <c r="J483" s="14">
        <v>1133</v>
      </c>
      <c r="K483" s="14">
        <v>0</v>
      </c>
      <c r="L483" s="14">
        <v>237</v>
      </c>
      <c r="M483" s="14">
        <f>C483-SUM(D483:L483)</f>
        <v>5121.6583697891438</v>
      </c>
      <c r="P483" s="49">
        <f>D484/('Parc électrique'!$C$22+'Parc électrique'!$C$23)</f>
        <v>0.14390625000000001</v>
      </c>
      <c r="Q483" s="49">
        <f t="shared" si="35"/>
        <v>0.14027128819222279</v>
      </c>
      <c r="R483" s="49">
        <f t="shared" si="36"/>
        <v>0.18679879933176957</v>
      </c>
    </row>
    <row r="484" spans="1:18" x14ac:dyDescent="0.3">
      <c r="A484" s="35">
        <f t="shared" si="39"/>
        <v>44036</v>
      </c>
      <c r="B484" s="36">
        <v>4.1666666666666664E-2</v>
      </c>
      <c r="C484">
        <v>7691</v>
      </c>
      <c r="D484">
        <v>921</v>
      </c>
      <c r="E484" s="49">
        <f t="shared" si="37"/>
        <v>0.14027128819222279</v>
      </c>
      <c r="F484" s="49">
        <f t="shared" si="38"/>
        <v>0.18679879933176957</v>
      </c>
      <c r="G484">
        <v>0</v>
      </c>
      <c r="H484" s="51">
        <f>G484/'Parc électrique'!$C$24</f>
        <v>0</v>
      </c>
      <c r="I484" s="14">
        <v>650</v>
      </c>
      <c r="J484" s="14">
        <v>1082</v>
      </c>
      <c r="K484" s="14">
        <v>0</v>
      </c>
      <c r="L484" s="14">
        <v>236</v>
      </c>
      <c r="M484" s="14">
        <f>C484-SUM(D484:L484)</f>
        <v>4801.6729299124763</v>
      </c>
      <c r="P484" s="49">
        <f>D485/('Parc électrique'!$C$22+'Parc électrique'!$C$23)</f>
        <v>0.17015625000000001</v>
      </c>
      <c r="Q484" s="49">
        <f t="shared" si="35"/>
        <v>0.16585823326963151</v>
      </c>
      <c r="R484" s="49">
        <f t="shared" si="36"/>
        <v>0.22087284741834645</v>
      </c>
    </row>
    <row r="485" spans="1:18" x14ac:dyDescent="0.3">
      <c r="A485" s="35">
        <f t="shared" si="39"/>
        <v>44036</v>
      </c>
      <c r="B485" s="36">
        <v>8.3333333333333329E-2</v>
      </c>
      <c r="C485">
        <v>7366</v>
      </c>
      <c r="D485">
        <v>1089</v>
      </c>
      <c r="E485" s="49">
        <f t="shared" si="37"/>
        <v>0.16585823326963151</v>
      </c>
      <c r="F485" s="49">
        <f t="shared" si="38"/>
        <v>0.22087284741834645</v>
      </c>
      <c r="G485">
        <v>0</v>
      </c>
      <c r="H485" s="51">
        <f>G485/'Parc électrique'!$C$24</f>
        <v>0</v>
      </c>
      <c r="I485" s="14">
        <v>650</v>
      </c>
      <c r="J485" s="14">
        <v>591</v>
      </c>
      <c r="K485" s="14">
        <v>0</v>
      </c>
      <c r="L485" s="14">
        <v>234</v>
      </c>
      <c r="M485" s="14">
        <f>C485-SUM(D485:L485)</f>
        <v>4801.6132689193118</v>
      </c>
      <c r="P485" s="49">
        <f>D486/('Parc électrique'!$C$22+'Parc électrique'!$C$23)</f>
        <v>0.17265625000000001</v>
      </c>
      <c r="Q485" s="49">
        <f t="shared" si="35"/>
        <v>0.16829508518176567</v>
      </c>
      <c r="R485" s="49">
        <f t="shared" si="36"/>
        <v>0.22411799485516329</v>
      </c>
    </row>
    <row r="486" spans="1:18" x14ac:dyDescent="0.3">
      <c r="A486" s="35">
        <f t="shared" si="39"/>
        <v>44036</v>
      </c>
      <c r="B486" s="36">
        <v>0.125</v>
      </c>
      <c r="C486">
        <v>7004</v>
      </c>
      <c r="D486">
        <v>1105</v>
      </c>
      <c r="E486" s="49">
        <f t="shared" si="37"/>
        <v>0.16829508518176567</v>
      </c>
      <c r="F486" s="49">
        <f t="shared" si="38"/>
        <v>0.22411799485516329</v>
      </c>
      <c r="G486">
        <v>0</v>
      </c>
      <c r="H486" s="51">
        <f>G486/'Parc électrique'!$C$24</f>
        <v>0</v>
      </c>
      <c r="I486" s="14">
        <v>650</v>
      </c>
      <c r="J486" s="14">
        <v>214</v>
      </c>
      <c r="K486" s="14">
        <v>0</v>
      </c>
      <c r="L486" s="14">
        <v>233</v>
      </c>
      <c r="M486" s="14">
        <f>C486-SUM(D486:L486)</f>
        <v>4801.6075869199631</v>
      </c>
      <c r="P486" s="49">
        <f>D487/('Parc électrique'!$C$22+'Parc électrique'!$C$23)</f>
        <v>0.16500000000000001</v>
      </c>
      <c r="Q486" s="49">
        <f t="shared" si="35"/>
        <v>0.1608322262008548</v>
      </c>
      <c r="R486" s="49">
        <f t="shared" si="36"/>
        <v>0.21417973082991171</v>
      </c>
    </row>
    <row r="487" spans="1:18" x14ac:dyDescent="0.3">
      <c r="A487" s="35">
        <f t="shared" si="39"/>
        <v>44036</v>
      </c>
      <c r="B487" s="36">
        <v>0.16666666666666666</v>
      </c>
      <c r="C487">
        <v>6927</v>
      </c>
      <c r="D487">
        <v>1056</v>
      </c>
      <c r="E487" s="49">
        <f t="shared" si="37"/>
        <v>0.1608322262008548</v>
      </c>
      <c r="F487" s="49">
        <f t="shared" si="38"/>
        <v>0.21417973082991171</v>
      </c>
      <c r="G487">
        <v>0</v>
      </c>
      <c r="H487" s="51">
        <f>G487/'Parc électrique'!$C$24</f>
        <v>0</v>
      </c>
      <c r="I487" s="14">
        <v>650</v>
      </c>
      <c r="J487" s="14">
        <v>180</v>
      </c>
      <c r="K487" s="14">
        <v>0</v>
      </c>
      <c r="L487" s="14">
        <v>239</v>
      </c>
      <c r="M487" s="14">
        <f>C487-SUM(D487:L487)</f>
        <v>4801.6249880429696</v>
      </c>
      <c r="P487" s="49">
        <f>D488/('Parc électrique'!$C$22+'Parc électrique'!$C$23)</f>
        <v>0.15843750000000001</v>
      </c>
      <c r="Q487" s="49">
        <f t="shared" si="35"/>
        <v>0.15443548993150263</v>
      </c>
      <c r="R487" s="49">
        <f t="shared" si="36"/>
        <v>0.20566121880826749</v>
      </c>
    </row>
    <row r="488" spans="1:18" x14ac:dyDescent="0.3">
      <c r="A488" s="35">
        <f t="shared" si="39"/>
        <v>44036</v>
      </c>
      <c r="B488" s="36">
        <v>0.20833333333333334</v>
      </c>
      <c r="C488">
        <v>7222</v>
      </c>
      <c r="D488">
        <v>1014</v>
      </c>
      <c r="E488" s="49">
        <f t="shared" si="37"/>
        <v>0.15443548993150263</v>
      </c>
      <c r="F488" s="49">
        <f t="shared" si="38"/>
        <v>0.20566121880826749</v>
      </c>
      <c r="G488">
        <v>0</v>
      </c>
      <c r="H488" s="51">
        <f>G488/'Parc électrique'!$C$24</f>
        <v>0</v>
      </c>
      <c r="I488" s="14">
        <v>650</v>
      </c>
      <c r="J488" s="14">
        <v>508</v>
      </c>
      <c r="K488" s="14">
        <v>0</v>
      </c>
      <c r="L488" s="14">
        <v>248</v>
      </c>
      <c r="M488" s="14">
        <f>C488-SUM(D488:L488)</f>
        <v>4801.6399032912605</v>
      </c>
      <c r="P488" s="49">
        <f>D489/('Parc électrique'!$C$22+'Parc électrique'!$C$23)</f>
        <v>0.15546874999999999</v>
      </c>
      <c r="Q488" s="49">
        <f t="shared" si="35"/>
        <v>0.15154172828584328</v>
      </c>
      <c r="R488" s="49">
        <f t="shared" si="36"/>
        <v>0.20180760622704746</v>
      </c>
    </row>
    <row r="489" spans="1:18" x14ac:dyDescent="0.3">
      <c r="A489" s="35">
        <f t="shared" si="39"/>
        <v>44036</v>
      </c>
      <c r="B489" s="36">
        <v>0.25</v>
      </c>
      <c r="C489">
        <v>7706</v>
      </c>
      <c r="D489">
        <v>995</v>
      </c>
      <c r="E489" s="49">
        <f t="shared" si="37"/>
        <v>0.15154172828584328</v>
      </c>
      <c r="F489" s="49">
        <f t="shared" si="38"/>
        <v>0.20180760622704746</v>
      </c>
      <c r="G489">
        <v>14</v>
      </c>
      <c r="H489" s="51">
        <f>G489/'Parc électrique'!$C$24</f>
        <v>4.6666666666666671E-3</v>
      </c>
      <c r="I489" s="14">
        <v>650</v>
      </c>
      <c r="J489" s="14">
        <v>0</v>
      </c>
      <c r="K489" s="14">
        <v>0</v>
      </c>
      <c r="L489" s="14">
        <v>284</v>
      </c>
      <c r="M489" s="14">
        <f>C489-SUM(D489:L489)</f>
        <v>5762.6419839988203</v>
      </c>
      <c r="P489" s="49">
        <f>D490/('Parc électrique'!$C$22+'Parc électrique'!$C$23)</f>
        <v>0.15125</v>
      </c>
      <c r="Q489" s="49">
        <f t="shared" si="35"/>
        <v>0.1474295406841169</v>
      </c>
      <c r="R489" s="49">
        <f t="shared" si="36"/>
        <v>0.19633141992741904</v>
      </c>
    </row>
    <row r="490" spans="1:18" x14ac:dyDescent="0.3">
      <c r="A490" s="35">
        <f t="shared" si="39"/>
        <v>44036</v>
      </c>
      <c r="B490" s="36">
        <v>0.29166666666666669</v>
      </c>
      <c r="C490">
        <v>8365</v>
      </c>
      <c r="D490">
        <v>968</v>
      </c>
      <c r="E490" s="49">
        <f t="shared" si="37"/>
        <v>0.1474295406841169</v>
      </c>
      <c r="F490" s="49">
        <f t="shared" si="38"/>
        <v>0.19633141992741904</v>
      </c>
      <c r="G490">
        <v>183</v>
      </c>
      <c r="H490" s="51">
        <f>G490/'Parc électrique'!$C$24</f>
        <v>6.0999999999999999E-2</v>
      </c>
      <c r="I490" s="14">
        <v>650</v>
      </c>
      <c r="J490" s="14">
        <v>1214</v>
      </c>
      <c r="K490" s="14">
        <v>0</v>
      </c>
      <c r="L490" s="14">
        <v>308</v>
      </c>
      <c r="M490" s="14">
        <f>C490-SUM(D490:L490)</f>
        <v>5041.5952390393886</v>
      </c>
      <c r="P490" s="49">
        <f>D491/('Parc électrique'!$C$22+'Parc électrique'!$C$23)</f>
        <v>0.1575</v>
      </c>
      <c r="Q490" s="49">
        <f t="shared" si="35"/>
        <v>0.15352167046445231</v>
      </c>
      <c r="R490" s="49">
        <f t="shared" si="36"/>
        <v>0.20444428851946114</v>
      </c>
    </row>
    <row r="491" spans="1:18" x14ac:dyDescent="0.3">
      <c r="A491" s="35">
        <f t="shared" si="39"/>
        <v>44036</v>
      </c>
      <c r="B491" s="36">
        <v>0.33333333333333331</v>
      </c>
      <c r="C491">
        <v>9000</v>
      </c>
      <c r="D491">
        <v>1008</v>
      </c>
      <c r="E491" s="49">
        <f t="shared" si="37"/>
        <v>0.15352167046445231</v>
      </c>
      <c r="F491" s="49">
        <f t="shared" si="38"/>
        <v>0.20444428851946114</v>
      </c>
      <c r="G491">
        <v>581</v>
      </c>
      <c r="H491" s="51">
        <f>G491/'Parc électrique'!$C$24</f>
        <v>0.19366666666666665</v>
      </c>
      <c r="I491" s="14">
        <v>650</v>
      </c>
      <c r="J491" s="14">
        <v>1404</v>
      </c>
      <c r="K491" s="14">
        <v>0</v>
      </c>
      <c r="L491" s="14">
        <v>315</v>
      </c>
      <c r="M491" s="14">
        <f>C491-SUM(D491:L491)</f>
        <v>5041.4483673743498</v>
      </c>
      <c r="P491" s="49">
        <f>D492/('Parc électrique'!$C$22+'Parc électrique'!$C$23)</f>
        <v>0.18765625</v>
      </c>
      <c r="Q491" s="49">
        <f t="shared" si="35"/>
        <v>0.18291619665457065</v>
      </c>
      <c r="R491" s="49">
        <f t="shared" si="36"/>
        <v>0.24358887947606433</v>
      </c>
    </row>
    <row r="492" spans="1:18" x14ac:dyDescent="0.3">
      <c r="A492" s="35">
        <f t="shared" si="39"/>
        <v>44036</v>
      </c>
      <c r="B492" s="36">
        <v>0.375</v>
      </c>
      <c r="C492">
        <v>9423</v>
      </c>
      <c r="D492">
        <v>1201</v>
      </c>
      <c r="E492" s="49">
        <f t="shared" si="37"/>
        <v>0.18291619665457065</v>
      </c>
      <c r="F492" s="49">
        <f t="shared" si="38"/>
        <v>0.24358887947606433</v>
      </c>
      <c r="G492">
        <v>1088</v>
      </c>
      <c r="H492" s="51">
        <f>G492/'Parc électrique'!$C$24</f>
        <v>0.36266666666666669</v>
      </c>
      <c r="I492" s="14">
        <v>650</v>
      </c>
      <c r="J492" s="14">
        <v>0</v>
      </c>
      <c r="K492" s="14">
        <v>786</v>
      </c>
      <c r="L492" s="14">
        <v>314</v>
      </c>
      <c r="M492" s="14">
        <f>C492-SUM(D492:L492)</f>
        <v>5383.2108282572026</v>
      </c>
      <c r="P492" s="49">
        <f>D493/('Parc électrique'!$C$22+'Parc électrique'!$C$23)</f>
        <v>0.21968750000000001</v>
      </c>
      <c r="Q492" s="49">
        <f t="shared" si="35"/>
        <v>0.21413836177878964</v>
      </c>
      <c r="R492" s="49">
        <f t="shared" si="36"/>
        <v>0.28516733101028013</v>
      </c>
    </row>
    <row r="493" spans="1:18" x14ac:dyDescent="0.3">
      <c r="A493" s="35">
        <f t="shared" si="39"/>
        <v>44036</v>
      </c>
      <c r="B493" s="36">
        <v>0.41666666666666669</v>
      </c>
      <c r="C493">
        <v>9634</v>
      </c>
      <c r="D493">
        <v>1406</v>
      </c>
      <c r="E493" s="49">
        <f t="shared" si="37"/>
        <v>0.21413836177878964</v>
      </c>
      <c r="F493" s="49">
        <f t="shared" si="38"/>
        <v>0.28516733101028013</v>
      </c>
      <c r="G493">
        <v>1370</v>
      </c>
      <c r="H493" s="51">
        <f>G493/'Parc électrique'!$C$24</f>
        <v>0.45666666666666667</v>
      </c>
      <c r="I493" s="14">
        <v>650</v>
      </c>
      <c r="J493" s="14">
        <v>855</v>
      </c>
      <c r="K493" s="14">
        <v>0</v>
      </c>
      <c r="L493" s="14">
        <v>311</v>
      </c>
      <c r="M493" s="14">
        <f>C493-SUM(D493:L493)</f>
        <v>5041.0440276405443</v>
      </c>
      <c r="P493" s="49">
        <f>D494/('Parc électrique'!$C$22+'Parc électrique'!$C$23)</f>
        <v>0.27515624999999999</v>
      </c>
      <c r="Q493" s="49">
        <f t="shared" si="35"/>
        <v>0.26820601357926632</v>
      </c>
      <c r="R493" s="49">
        <f t="shared" si="36"/>
        <v>0.35716903976465381</v>
      </c>
    </row>
    <row r="494" spans="1:18" x14ac:dyDescent="0.3">
      <c r="A494" s="35">
        <f t="shared" si="39"/>
        <v>44036</v>
      </c>
      <c r="B494" s="36">
        <v>0.45833333333333331</v>
      </c>
      <c r="C494">
        <v>9819</v>
      </c>
      <c r="D494">
        <v>1761</v>
      </c>
      <c r="E494" s="49">
        <f t="shared" si="37"/>
        <v>0.26820601357926632</v>
      </c>
      <c r="F494" s="49">
        <f t="shared" si="38"/>
        <v>0.35716903976465381</v>
      </c>
      <c r="G494">
        <v>1600</v>
      </c>
      <c r="H494" s="51">
        <f>G494/'Parc électrique'!$C$24</f>
        <v>0.53333333333333333</v>
      </c>
      <c r="I494" s="14">
        <v>650</v>
      </c>
      <c r="J494" s="14">
        <v>616</v>
      </c>
      <c r="K494" s="14">
        <v>0</v>
      </c>
      <c r="L494" s="14">
        <v>310</v>
      </c>
      <c r="M494" s="14">
        <f>C494-SUM(D494:L494)</f>
        <v>4880.8412916133229</v>
      </c>
      <c r="P494" s="49">
        <f>D495/('Parc électrique'!$C$22+'Parc électrique'!$C$23)</f>
        <v>0.25859375000000001</v>
      </c>
      <c r="Q494" s="49">
        <f t="shared" si="35"/>
        <v>0.25206186966137756</v>
      </c>
      <c r="R494" s="49">
        <f t="shared" si="36"/>
        <v>0.3356699379957423</v>
      </c>
    </row>
    <row r="495" spans="1:18" x14ac:dyDescent="0.3">
      <c r="A495" s="35">
        <f t="shared" si="39"/>
        <v>44036</v>
      </c>
      <c r="B495" s="36">
        <v>0.5</v>
      </c>
      <c r="C495">
        <v>9901</v>
      </c>
      <c r="D495">
        <v>1655</v>
      </c>
      <c r="E495" s="49">
        <f t="shared" si="37"/>
        <v>0.25206186966137756</v>
      </c>
      <c r="F495" s="49">
        <f t="shared" si="38"/>
        <v>0.3356699379957423</v>
      </c>
      <c r="G495">
        <v>1752</v>
      </c>
      <c r="H495" s="51">
        <f>G495/'Parc électrique'!$C$24</f>
        <v>0.58399999999999996</v>
      </c>
      <c r="I495" s="14">
        <v>650</v>
      </c>
      <c r="J495" s="14">
        <v>657</v>
      </c>
      <c r="K495" s="14">
        <v>0</v>
      </c>
      <c r="L495" s="14">
        <v>305</v>
      </c>
      <c r="M495" s="14">
        <f>C495-SUM(D495:L495)</f>
        <v>4880.8282681923429</v>
      </c>
      <c r="P495" s="49">
        <f>D496/('Parc électrique'!$C$22+'Parc électrique'!$C$23)</f>
        <v>0.26828125000000003</v>
      </c>
      <c r="Q495" s="49">
        <f t="shared" si="35"/>
        <v>0.26150467082089746</v>
      </c>
      <c r="R495" s="49">
        <f t="shared" si="36"/>
        <v>0.34824488431340755</v>
      </c>
    </row>
    <row r="496" spans="1:18" x14ac:dyDescent="0.3">
      <c r="A496" s="35">
        <f t="shared" si="39"/>
        <v>44036</v>
      </c>
      <c r="B496" s="36">
        <v>0.54166666666666663</v>
      </c>
      <c r="C496">
        <v>9713</v>
      </c>
      <c r="D496">
        <v>1717</v>
      </c>
      <c r="E496" s="49">
        <f t="shared" si="37"/>
        <v>0.26150467082089746</v>
      </c>
      <c r="F496" s="49">
        <f t="shared" si="38"/>
        <v>0.34824488431340755</v>
      </c>
      <c r="G496">
        <v>1859</v>
      </c>
      <c r="H496" s="51">
        <f>G496/'Parc électrique'!$C$24</f>
        <v>0.6196666666666667</v>
      </c>
      <c r="I496" s="14">
        <v>650</v>
      </c>
      <c r="J496" s="14">
        <v>304</v>
      </c>
      <c r="K496" s="14">
        <v>0</v>
      </c>
      <c r="L496" s="14">
        <v>301</v>
      </c>
      <c r="M496" s="14">
        <f>C496-SUM(D496:L496)</f>
        <v>4880.7705837781996</v>
      </c>
      <c r="P496" s="49">
        <f>D497/('Parc électrique'!$C$22+'Parc électrique'!$C$23)</f>
        <v>0.2759375</v>
      </c>
      <c r="Q496" s="49">
        <f t="shared" si="35"/>
        <v>0.26896752980180832</v>
      </c>
      <c r="R496" s="49">
        <f t="shared" si="36"/>
        <v>0.35818314833865916</v>
      </c>
    </row>
    <row r="497" spans="1:18" x14ac:dyDescent="0.3">
      <c r="A497" s="35">
        <f t="shared" si="39"/>
        <v>44036</v>
      </c>
      <c r="B497" s="36">
        <v>0.58333333333333337</v>
      </c>
      <c r="C497">
        <v>9628</v>
      </c>
      <c r="D497">
        <v>1766</v>
      </c>
      <c r="E497" s="49">
        <f t="shared" si="37"/>
        <v>0.26896752980180832</v>
      </c>
      <c r="F497" s="49">
        <f t="shared" si="38"/>
        <v>0.35818314833865916</v>
      </c>
      <c r="G497">
        <v>1923</v>
      </c>
      <c r="H497" s="51">
        <f>G497/'Parc électrique'!$C$24</f>
        <v>0.64100000000000001</v>
      </c>
      <c r="I497" s="14">
        <v>650</v>
      </c>
      <c r="J497" s="14">
        <v>106</v>
      </c>
      <c r="K497" s="14">
        <v>0</v>
      </c>
      <c r="L497" s="14">
        <v>301</v>
      </c>
      <c r="M497" s="14">
        <f>C497-SUM(D497:L497)</f>
        <v>4880.731849321859</v>
      </c>
      <c r="P497" s="49">
        <f>D498/('Parc électrique'!$C$22+'Parc électrique'!$C$23)</f>
        <v>0.31359375</v>
      </c>
      <c r="Q497" s="49">
        <f t="shared" si="35"/>
        <v>0.30567261172832916</v>
      </c>
      <c r="R497" s="49">
        <f t="shared" si="36"/>
        <v>0.40706318160571281</v>
      </c>
    </row>
    <row r="498" spans="1:18" x14ac:dyDescent="0.3">
      <c r="A498" s="35">
        <f t="shared" si="39"/>
        <v>44036</v>
      </c>
      <c r="B498" s="36">
        <v>0.625</v>
      </c>
      <c r="C498">
        <v>9333</v>
      </c>
      <c r="D498">
        <v>2007</v>
      </c>
      <c r="E498" s="49">
        <f t="shared" si="37"/>
        <v>0.30567261172832916</v>
      </c>
      <c r="F498" s="49">
        <f t="shared" si="38"/>
        <v>0.40706318160571281</v>
      </c>
      <c r="G498">
        <v>1866</v>
      </c>
      <c r="H498" s="51">
        <f>G498/'Parc électrique'!$C$24</f>
        <v>0.622</v>
      </c>
      <c r="I498" s="14">
        <v>650</v>
      </c>
      <c r="J498" s="14">
        <v>0</v>
      </c>
      <c r="K498" s="14">
        <v>-373</v>
      </c>
      <c r="L498" s="14">
        <v>301</v>
      </c>
      <c r="M498" s="14">
        <f>C498-SUM(D498:L498)</f>
        <v>4880.6652642066656</v>
      </c>
      <c r="P498" s="49">
        <f>D499/('Parc électrique'!$C$22+'Parc électrique'!$C$23)</f>
        <v>0.30031249999999998</v>
      </c>
      <c r="Q498" s="49">
        <f t="shared" si="35"/>
        <v>0.29272683594511639</v>
      </c>
      <c r="R498" s="49">
        <f t="shared" si="36"/>
        <v>0.38982333584762335</v>
      </c>
    </row>
    <row r="499" spans="1:18" x14ac:dyDescent="0.3">
      <c r="A499" s="35">
        <f t="shared" si="39"/>
        <v>44036</v>
      </c>
      <c r="B499" s="36">
        <v>0.66666666666666663</v>
      </c>
      <c r="C499">
        <v>9074</v>
      </c>
      <c r="D499">
        <v>1922</v>
      </c>
      <c r="E499" s="49">
        <f t="shared" si="37"/>
        <v>0.29272683594511639</v>
      </c>
      <c r="F499" s="49">
        <f t="shared" si="38"/>
        <v>0.38982333584762335</v>
      </c>
      <c r="G499">
        <v>1667</v>
      </c>
      <c r="H499" s="51">
        <f>G499/'Parc électrique'!$C$24</f>
        <v>0.55566666666666664</v>
      </c>
      <c r="I499" s="14">
        <v>650</v>
      </c>
      <c r="J499" s="14">
        <v>0</v>
      </c>
      <c r="K499" s="14">
        <v>-425</v>
      </c>
      <c r="L499" s="14">
        <v>298</v>
      </c>
      <c r="M499" s="14">
        <f>C499-SUM(D499:L499)</f>
        <v>4960.7617831615407</v>
      </c>
      <c r="P499" s="49">
        <f>D500/('Parc électrique'!$C$22+'Parc électrique'!$C$23)</f>
        <v>0.28640624999999997</v>
      </c>
      <c r="Q499" s="49">
        <f t="shared" si="35"/>
        <v>0.27917184718387006</v>
      </c>
      <c r="R499" s="49">
        <f t="shared" si="36"/>
        <v>0.37177220323032961</v>
      </c>
    </row>
    <row r="500" spans="1:18" x14ac:dyDescent="0.3">
      <c r="A500" s="35">
        <f t="shared" si="39"/>
        <v>44036</v>
      </c>
      <c r="B500" s="36">
        <v>0.70833333333333337</v>
      </c>
      <c r="C500">
        <v>8930</v>
      </c>
      <c r="D500">
        <v>1833</v>
      </c>
      <c r="E500" s="49">
        <f t="shared" si="37"/>
        <v>0.27917184718387006</v>
      </c>
      <c r="F500" s="49">
        <f t="shared" si="38"/>
        <v>0.37177220323032961</v>
      </c>
      <c r="G500">
        <v>1374</v>
      </c>
      <c r="H500" s="51">
        <f>G500/'Parc électrique'!$C$24</f>
        <v>0.45800000000000002</v>
      </c>
      <c r="I500" s="14">
        <v>650</v>
      </c>
      <c r="J500" s="14">
        <v>0</v>
      </c>
      <c r="K500" s="14">
        <v>-184</v>
      </c>
      <c r="L500" s="14">
        <v>295</v>
      </c>
      <c r="M500" s="14">
        <f>C500-SUM(D500:L500)</f>
        <v>4960.8910559495853</v>
      </c>
      <c r="P500" s="49">
        <f>D501/('Parc électrique'!$C$22+'Parc électrique'!$C$23)</f>
        <v>0.27374999999999999</v>
      </c>
      <c r="Q500" s="49">
        <f t="shared" si="35"/>
        <v>0.26683528437869086</v>
      </c>
      <c r="R500" s="49">
        <f t="shared" si="36"/>
        <v>0.35534364433144439</v>
      </c>
    </row>
    <row r="501" spans="1:18" x14ac:dyDescent="0.3">
      <c r="A501" s="35">
        <f t="shared" si="39"/>
        <v>44036</v>
      </c>
      <c r="B501" s="36">
        <v>0.75</v>
      </c>
      <c r="C501">
        <v>8998</v>
      </c>
      <c r="D501">
        <v>1752</v>
      </c>
      <c r="E501" s="49">
        <f t="shared" si="37"/>
        <v>0.26683528437869086</v>
      </c>
      <c r="F501" s="49">
        <f t="shared" si="38"/>
        <v>0.35534364433144439</v>
      </c>
      <c r="G501">
        <v>898</v>
      </c>
      <c r="H501" s="51">
        <f>G501/'Parc électrique'!$C$24</f>
        <v>0.29933333333333334</v>
      </c>
      <c r="I501" s="14">
        <v>650</v>
      </c>
      <c r="J501" s="14">
        <v>0</v>
      </c>
      <c r="K501" s="14">
        <v>0</v>
      </c>
      <c r="L501" s="14">
        <v>291</v>
      </c>
      <c r="M501" s="14">
        <f>C501-SUM(D501:L501)</f>
        <v>5406.0784877379565</v>
      </c>
      <c r="P501" s="49">
        <f>D502/('Parc électrique'!$C$22+'Parc électrique'!$C$23)</f>
        <v>0.26968750000000002</v>
      </c>
      <c r="Q501" s="49">
        <f t="shared" si="35"/>
        <v>0.26287540002147292</v>
      </c>
      <c r="R501" s="49">
        <f t="shared" si="36"/>
        <v>0.35007027974661703</v>
      </c>
    </row>
    <row r="502" spans="1:18" x14ac:dyDescent="0.3">
      <c r="A502" s="35">
        <f t="shared" si="39"/>
        <v>44036</v>
      </c>
      <c r="B502" s="36">
        <v>0.79166666666666663</v>
      </c>
      <c r="C502">
        <v>8827</v>
      </c>
      <c r="D502">
        <v>1726</v>
      </c>
      <c r="E502" s="49">
        <f t="shared" si="37"/>
        <v>0.26287540002147292</v>
      </c>
      <c r="F502" s="49">
        <f t="shared" si="38"/>
        <v>0.35007027974661703</v>
      </c>
      <c r="G502">
        <v>457</v>
      </c>
      <c r="H502" s="51">
        <f>G502/'Parc électrique'!$C$24</f>
        <v>0.15233333333333332</v>
      </c>
      <c r="I502" s="14">
        <v>650</v>
      </c>
      <c r="J502" s="14">
        <v>760</v>
      </c>
      <c r="K502" s="14">
        <v>0</v>
      </c>
      <c r="L502" s="14">
        <v>272</v>
      </c>
      <c r="M502" s="14">
        <f>C502-SUM(D502:L502)</f>
        <v>4961.2347209868985</v>
      </c>
      <c r="P502" s="49">
        <f>D503/('Parc électrique'!$C$22+'Parc électrique'!$C$23)</f>
        <v>0.26203124999999999</v>
      </c>
      <c r="Q502" s="49">
        <f t="shared" si="35"/>
        <v>0.25541254104056199</v>
      </c>
      <c r="R502" s="49">
        <f t="shared" si="36"/>
        <v>0.34013201572136542</v>
      </c>
    </row>
    <row r="503" spans="1:18" x14ac:dyDescent="0.3">
      <c r="A503" s="35">
        <f t="shared" si="39"/>
        <v>44036</v>
      </c>
      <c r="B503" s="36">
        <v>0.83333333333333337</v>
      </c>
      <c r="C503">
        <v>8343</v>
      </c>
      <c r="D503">
        <v>1677</v>
      </c>
      <c r="E503" s="49">
        <f t="shared" si="37"/>
        <v>0.25541254104056199</v>
      </c>
      <c r="F503" s="49">
        <f t="shared" si="38"/>
        <v>0.34013201572136542</v>
      </c>
      <c r="G503">
        <v>103</v>
      </c>
      <c r="H503" s="51">
        <f>G503/'Parc électrique'!$C$24</f>
        <v>3.4333333333333334E-2</v>
      </c>
      <c r="I503" s="14">
        <v>650</v>
      </c>
      <c r="J503" s="14">
        <v>0</v>
      </c>
      <c r="K503" s="14">
        <v>0</v>
      </c>
      <c r="L503" s="14">
        <v>260</v>
      </c>
      <c r="M503" s="14">
        <f>C503-SUM(D503:L503)</f>
        <v>5652.3701221099045</v>
      </c>
      <c r="P503" s="49">
        <f>D504/('Parc électrique'!$C$22+'Parc électrique'!$C$23)</f>
        <v>0.24625</v>
      </c>
      <c r="Q503" s="49">
        <f t="shared" si="35"/>
        <v>0.24002991334521512</v>
      </c>
      <c r="R503" s="49">
        <f t="shared" si="36"/>
        <v>0.3196470225264591</v>
      </c>
    </row>
    <row r="504" spans="1:18" x14ac:dyDescent="0.3">
      <c r="A504" s="35">
        <f t="shared" si="39"/>
        <v>44036</v>
      </c>
      <c r="B504" s="36">
        <v>0.875</v>
      </c>
      <c r="C504">
        <v>8074</v>
      </c>
      <c r="D504">
        <v>1576</v>
      </c>
      <c r="E504" s="49">
        <f t="shared" si="37"/>
        <v>0.24002991334521512</v>
      </c>
      <c r="F504" s="49">
        <f t="shared" si="38"/>
        <v>0.3196470225264591</v>
      </c>
      <c r="G504">
        <v>8</v>
      </c>
      <c r="H504" s="51">
        <f>G504/'Parc électrique'!$C$24</f>
        <v>2.6666666666666666E-3</v>
      </c>
      <c r="I504" s="14">
        <v>650</v>
      </c>
      <c r="J504" s="14">
        <v>0</v>
      </c>
      <c r="K504" s="14">
        <v>0</v>
      </c>
      <c r="L504" s="14">
        <v>253</v>
      </c>
      <c r="M504" s="14">
        <f>C504-SUM(D504:L504)</f>
        <v>5586.437656397462</v>
      </c>
      <c r="P504" s="49">
        <f>D505/('Parc électrique'!$C$22+'Parc électrique'!$C$23)</f>
        <v>0.229375</v>
      </c>
      <c r="Q504" s="49">
        <f t="shared" si="35"/>
        <v>0.22358116293830951</v>
      </c>
      <c r="R504" s="49">
        <f t="shared" si="36"/>
        <v>0.29774227732794545</v>
      </c>
    </row>
    <row r="505" spans="1:18" x14ac:dyDescent="0.3">
      <c r="A505" s="35">
        <f t="shared" si="39"/>
        <v>44036</v>
      </c>
      <c r="B505" s="36">
        <v>0.91666666666666663</v>
      </c>
      <c r="C505">
        <v>8511</v>
      </c>
      <c r="D505">
        <v>1468</v>
      </c>
      <c r="E505" s="49">
        <f t="shared" si="37"/>
        <v>0.22358116293830951</v>
      </c>
      <c r="F505" s="49">
        <f t="shared" si="38"/>
        <v>0.29774227732794545</v>
      </c>
      <c r="G505">
        <v>0</v>
      </c>
      <c r="H505" s="51">
        <f>G505/'Parc électrique'!$C$24</f>
        <v>0</v>
      </c>
      <c r="I505" s="14">
        <v>650</v>
      </c>
      <c r="J505" s="14">
        <v>1181</v>
      </c>
      <c r="K505" s="14">
        <v>0</v>
      </c>
      <c r="L505" s="14">
        <v>250</v>
      </c>
      <c r="M505" s="14">
        <f>C505-SUM(D505:L505)</f>
        <v>4961.4786765597337</v>
      </c>
      <c r="P505" s="49">
        <f>D506/('Parc électrique'!$C$22+'Parc électrique'!$C$23)</f>
        <v>0.20421875</v>
      </c>
      <c r="Q505" s="49">
        <f t="shared" si="35"/>
        <v>0.19906034057245947</v>
      </c>
      <c r="R505" s="49">
        <f t="shared" si="36"/>
        <v>0.2650879812449759</v>
      </c>
    </row>
    <row r="506" spans="1:18" x14ac:dyDescent="0.3">
      <c r="A506" s="35">
        <f t="shared" si="39"/>
        <v>44036</v>
      </c>
      <c r="B506" s="36">
        <v>0.95833333333333337</v>
      </c>
      <c r="C506">
        <v>8526</v>
      </c>
      <c r="D506">
        <v>1307</v>
      </c>
      <c r="E506" s="49">
        <f t="shared" si="37"/>
        <v>0.19906034057245947</v>
      </c>
      <c r="F506" s="49">
        <f t="shared" si="38"/>
        <v>0.2650879812449759</v>
      </c>
      <c r="G506">
        <v>0</v>
      </c>
      <c r="H506" s="51">
        <f>G506/'Parc électrique'!$C$24</f>
        <v>0</v>
      </c>
      <c r="I506" s="14">
        <v>650</v>
      </c>
      <c r="J506" s="14">
        <v>1368</v>
      </c>
      <c r="K506" s="14">
        <v>0</v>
      </c>
      <c r="L506" s="14">
        <v>239</v>
      </c>
      <c r="M506" s="14">
        <f>C506-SUM(D506:L506)</f>
        <v>4961.5358516781826</v>
      </c>
      <c r="P506" s="49">
        <f>D507/('Parc électrique'!$C$22+'Parc électrique'!$C$23)</f>
        <v>0.20890624999999999</v>
      </c>
      <c r="Q506" s="49">
        <f t="shared" si="35"/>
        <v>0.20362943790771101</v>
      </c>
      <c r="R506" s="49">
        <f t="shared" si="36"/>
        <v>0.27117263268900749</v>
      </c>
    </row>
    <row r="507" spans="1:18" x14ac:dyDescent="0.3">
      <c r="A507" s="35">
        <f t="shared" si="39"/>
        <v>44037</v>
      </c>
      <c r="B507" s="36">
        <v>0</v>
      </c>
      <c r="C507">
        <v>7768</v>
      </c>
      <c r="D507">
        <v>1337</v>
      </c>
      <c r="E507" s="49">
        <f t="shared" si="37"/>
        <v>0.20362943790771101</v>
      </c>
      <c r="F507" s="49">
        <f t="shared" si="38"/>
        <v>0.27117263268900749</v>
      </c>
      <c r="G507">
        <v>0</v>
      </c>
      <c r="H507" s="51">
        <f>G507/'Parc électrique'!$C$24</f>
        <v>0</v>
      </c>
      <c r="I507" s="14">
        <v>650</v>
      </c>
      <c r="J507" s="14">
        <v>0</v>
      </c>
      <c r="K507" s="14">
        <v>660</v>
      </c>
      <c r="L507" s="14">
        <v>239</v>
      </c>
      <c r="M507" s="14">
        <f>C507-SUM(D507:L507)</f>
        <v>4881.5251979294035</v>
      </c>
      <c r="P507" s="49">
        <f>D508/('Parc électrique'!$C$22+'Parc électrique'!$C$23)</f>
        <v>0.14921875000000001</v>
      </c>
      <c r="Q507" s="49">
        <f t="shared" si="35"/>
        <v>0.1454495985055079</v>
      </c>
      <c r="R507" s="49">
        <f t="shared" si="36"/>
        <v>0.19369473763500539</v>
      </c>
    </row>
    <row r="508" spans="1:18" x14ac:dyDescent="0.3">
      <c r="A508" s="35">
        <f t="shared" si="39"/>
        <v>44037</v>
      </c>
      <c r="B508" s="36">
        <v>4.1666666666666664E-2</v>
      </c>
      <c r="C508">
        <v>7312</v>
      </c>
      <c r="D508">
        <v>955</v>
      </c>
      <c r="E508" s="49">
        <f t="shared" si="37"/>
        <v>0.1454495985055079</v>
      </c>
      <c r="F508" s="49">
        <f t="shared" si="38"/>
        <v>0.19369473763500539</v>
      </c>
      <c r="G508">
        <v>0</v>
      </c>
      <c r="H508" s="51">
        <f>G508/'Parc électrique'!$C$24</f>
        <v>0</v>
      </c>
      <c r="I508" s="14">
        <v>650</v>
      </c>
      <c r="J508" s="14">
        <v>0</v>
      </c>
      <c r="K508" s="14">
        <v>670</v>
      </c>
      <c r="L508" s="14">
        <v>235</v>
      </c>
      <c r="M508" s="14">
        <f>C508-SUM(D508:L508)</f>
        <v>4801.6608556638594</v>
      </c>
      <c r="P508" s="49">
        <f>D509/('Parc électrique'!$C$22+'Parc électrique'!$C$23)</f>
        <v>0.14296875000000001</v>
      </c>
      <c r="Q508" s="49">
        <f t="shared" si="35"/>
        <v>0.13935746872517249</v>
      </c>
      <c r="R508" s="49">
        <f t="shared" si="36"/>
        <v>0.18558186904296325</v>
      </c>
    </row>
    <row r="509" spans="1:18" x14ac:dyDescent="0.3">
      <c r="A509" s="35">
        <f t="shared" si="39"/>
        <v>44037</v>
      </c>
      <c r="B509" s="36">
        <v>8.3333333333333329E-2</v>
      </c>
      <c r="C509">
        <v>6953</v>
      </c>
      <c r="D509">
        <v>915</v>
      </c>
      <c r="E509" s="49">
        <f t="shared" si="37"/>
        <v>0.13935746872517249</v>
      </c>
      <c r="F509" s="49">
        <f t="shared" si="38"/>
        <v>0.18558186904296325</v>
      </c>
      <c r="G509">
        <v>0</v>
      </c>
      <c r="H509" s="51">
        <f>G509/'Parc électrique'!$C$24</f>
        <v>0</v>
      </c>
      <c r="I509" s="14">
        <v>650</v>
      </c>
      <c r="J509" s="14">
        <v>0</v>
      </c>
      <c r="K509" s="14">
        <v>352</v>
      </c>
      <c r="L509" s="14">
        <v>234</v>
      </c>
      <c r="M509" s="14">
        <f>C509-SUM(D509:L509)</f>
        <v>4801.6750606622318</v>
      </c>
      <c r="P509" s="49">
        <f>D510/('Parc électrique'!$C$22+'Parc électrique'!$C$23)</f>
        <v>0.13468749999999999</v>
      </c>
      <c r="Q509" s="49">
        <f t="shared" si="35"/>
        <v>0.13128539676622805</v>
      </c>
      <c r="R509" s="49">
        <f t="shared" si="36"/>
        <v>0.17483231815850744</v>
      </c>
    </row>
    <row r="510" spans="1:18" x14ac:dyDescent="0.3">
      <c r="A510" s="35">
        <f t="shared" si="39"/>
        <v>44037</v>
      </c>
      <c r="B510" s="36">
        <v>0.125</v>
      </c>
      <c r="C510">
        <v>6552</v>
      </c>
      <c r="D510">
        <v>862</v>
      </c>
      <c r="E510" s="49">
        <f t="shared" si="37"/>
        <v>0.13128539676622805</v>
      </c>
      <c r="F510" s="49">
        <f t="shared" si="38"/>
        <v>0.17483231815850744</v>
      </c>
      <c r="G510">
        <v>0</v>
      </c>
      <c r="H510" s="51">
        <f>G510/'Parc électrique'!$C$24</f>
        <v>0</v>
      </c>
      <c r="I510" s="14">
        <v>650</v>
      </c>
      <c r="J510" s="14">
        <v>0</v>
      </c>
      <c r="K510" s="14">
        <v>5</v>
      </c>
      <c r="L510" s="14">
        <v>233</v>
      </c>
      <c r="M510" s="14">
        <f>C510-SUM(D510:L510)</f>
        <v>4801.6938822850752</v>
      </c>
      <c r="P510" s="49">
        <f>D511/('Parc électrique'!$C$22+'Parc électrique'!$C$23)</f>
        <v>0.11796875</v>
      </c>
      <c r="Q510" s="49">
        <f t="shared" si="35"/>
        <v>0.11498894960383085</v>
      </c>
      <c r="R510" s="49">
        <f t="shared" si="36"/>
        <v>0.15313039467479481</v>
      </c>
    </row>
    <row r="511" spans="1:18" x14ac:dyDescent="0.3">
      <c r="A511" s="35">
        <f t="shared" si="39"/>
        <v>44037</v>
      </c>
      <c r="B511" s="36">
        <v>0.16666666666666666</v>
      </c>
      <c r="C511">
        <v>6381</v>
      </c>
      <c r="D511">
        <v>755</v>
      </c>
      <c r="E511" s="49">
        <f t="shared" si="37"/>
        <v>0.11498894960383085</v>
      </c>
      <c r="F511" s="49">
        <f t="shared" si="38"/>
        <v>0.15313039467479481</v>
      </c>
      <c r="G511">
        <v>0</v>
      </c>
      <c r="H511" s="51">
        <f>G511/'Parc électrique'!$C$24</f>
        <v>0</v>
      </c>
      <c r="I511" s="14">
        <v>650</v>
      </c>
      <c r="J511" s="14">
        <v>0</v>
      </c>
      <c r="K511" s="14">
        <v>-58</v>
      </c>
      <c r="L511" s="14">
        <v>232</v>
      </c>
      <c r="M511" s="14">
        <f>C511-SUM(D511:L511)</f>
        <v>4801.7318806557214</v>
      </c>
      <c r="P511" s="49">
        <f>D512/('Parc électrique'!$C$22+'Parc électrique'!$C$23)</f>
        <v>0.1159375</v>
      </c>
      <c r="Q511" s="49">
        <f t="shared" si="35"/>
        <v>0.11300900742522184</v>
      </c>
      <c r="R511" s="49">
        <f t="shared" si="36"/>
        <v>0.15049371238238113</v>
      </c>
    </row>
    <row r="512" spans="1:18" x14ac:dyDescent="0.3">
      <c r="A512" s="35">
        <f t="shared" si="39"/>
        <v>44037</v>
      </c>
      <c r="B512" s="36">
        <v>0.20833333333333334</v>
      </c>
      <c r="C512">
        <v>6446</v>
      </c>
      <c r="D512">
        <v>742</v>
      </c>
      <c r="E512" s="49">
        <f t="shared" si="37"/>
        <v>0.11300900742522184</v>
      </c>
      <c r="F512" s="49">
        <f t="shared" si="38"/>
        <v>0.15049371238238113</v>
      </c>
      <c r="G512">
        <v>0</v>
      </c>
      <c r="H512" s="51">
        <f>G512/'Parc électrique'!$C$24</f>
        <v>0</v>
      </c>
      <c r="I512" s="14">
        <v>650</v>
      </c>
      <c r="J512" s="14">
        <v>0</v>
      </c>
      <c r="K512" s="14">
        <v>15</v>
      </c>
      <c r="L512" s="14">
        <v>237</v>
      </c>
      <c r="M512" s="14">
        <f>C512-SUM(D512:L512)</f>
        <v>4801.7364972801925</v>
      </c>
      <c r="P512" s="49">
        <f>D513/('Parc électrique'!$C$22+'Parc électrique'!$C$23)</f>
        <v>0.12687499999999999</v>
      </c>
      <c r="Q512" s="49">
        <f t="shared" si="35"/>
        <v>0.12367023454080879</v>
      </c>
      <c r="R512" s="49">
        <f t="shared" si="36"/>
        <v>0.16469123241845479</v>
      </c>
    </row>
    <row r="513" spans="1:18" x14ac:dyDescent="0.3">
      <c r="A513" s="35">
        <f t="shared" si="39"/>
        <v>44037</v>
      </c>
      <c r="B513" s="36">
        <v>0.25</v>
      </c>
      <c r="C513">
        <v>6542</v>
      </c>
      <c r="D513">
        <v>812</v>
      </c>
      <c r="E513" s="49">
        <f t="shared" si="37"/>
        <v>0.12367023454080879</v>
      </c>
      <c r="F513" s="49">
        <f t="shared" si="38"/>
        <v>0.16469123241845479</v>
      </c>
      <c r="G513">
        <v>13</v>
      </c>
      <c r="H513" s="51">
        <f>G513/'Parc électrique'!$C$24</f>
        <v>4.3333333333333331E-3</v>
      </c>
      <c r="I513" s="14">
        <v>650</v>
      </c>
      <c r="J513" s="14">
        <v>0</v>
      </c>
      <c r="K513" s="14">
        <v>0</v>
      </c>
      <c r="L513" s="14">
        <v>267</v>
      </c>
      <c r="M513" s="14">
        <f>C513-SUM(D513:L513)</f>
        <v>4799.7073051997077</v>
      </c>
      <c r="P513" s="49">
        <f>D514/('Parc électrique'!$C$22+'Parc électrique'!$C$23)</f>
        <v>0.119375</v>
      </c>
      <c r="Q513" s="49">
        <f t="shared" si="35"/>
        <v>0.1163596788044063</v>
      </c>
      <c r="R513" s="49">
        <f t="shared" si="36"/>
        <v>0.15495579010800428</v>
      </c>
    </row>
    <row r="514" spans="1:18" x14ac:dyDescent="0.3">
      <c r="A514" s="35">
        <f t="shared" si="39"/>
        <v>44037</v>
      </c>
      <c r="B514" s="36">
        <v>0.29166666666666669</v>
      </c>
      <c r="C514">
        <v>6839</v>
      </c>
      <c r="D514">
        <v>764</v>
      </c>
      <c r="E514" s="49">
        <f t="shared" si="37"/>
        <v>0.1163596788044063</v>
      </c>
      <c r="F514" s="49">
        <f t="shared" si="38"/>
        <v>0.15495579010800428</v>
      </c>
      <c r="G514">
        <v>184</v>
      </c>
      <c r="H514" s="51">
        <f>G514/'Parc électrique'!$C$24</f>
        <v>6.133333333333333E-2</v>
      </c>
      <c r="I514" s="14">
        <v>650</v>
      </c>
      <c r="J514" s="14">
        <v>0</v>
      </c>
      <c r="K514" s="14">
        <v>157</v>
      </c>
      <c r="L514" s="14">
        <v>282</v>
      </c>
      <c r="M514" s="14">
        <f>C514-SUM(D514:L514)</f>
        <v>4801.6673511977542</v>
      </c>
      <c r="P514" s="49">
        <f>D515/('Parc électrique'!$C$22+'Parc électrique'!$C$23)</f>
        <v>0.13328124999999999</v>
      </c>
      <c r="Q514" s="49">
        <f t="shared" si="35"/>
        <v>0.12991466756565259</v>
      </c>
      <c r="R514" s="49">
        <f t="shared" si="36"/>
        <v>0.17300692272529797</v>
      </c>
    </row>
    <row r="515" spans="1:18" x14ac:dyDescent="0.3">
      <c r="A515" s="35">
        <f t="shared" si="39"/>
        <v>44037</v>
      </c>
      <c r="B515" s="36">
        <v>0.33333333333333331</v>
      </c>
      <c r="C515">
        <v>7381</v>
      </c>
      <c r="D515">
        <v>853</v>
      </c>
      <c r="E515" s="49">
        <f t="shared" si="37"/>
        <v>0.12991466756565259</v>
      </c>
      <c r="F515" s="49">
        <f t="shared" si="38"/>
        <v>0.17300692272529797</v>
      </c>
      <c r="G515">
        <v>567</v>
      </c>
      <c r="H515" s="51">
        <f>G515/'Parc électrique'!$C$24</f>
        <v>0.189</v>
      </c>
      <c r="I515" s="14">
        <v>650</v>
      </c>
      <c r="J515" s="14">
        <v>0</v>
      </c>
      <c r="K515" s="14">
        <v>221</v>
      </c>
      <c r="L515" s="14">
        <v>288</v>
      </c>
      <c r="M515" s="14">
        <f>C515-SUM(D515:L515)</f>
        <v>4801.508078409709</v>
      </c>
      <c r="P515" s="49">
        <f>D516/('Parc électrique'!$C$22+'Parc électrique'!$C$23)</f>
        <v>0.15015624999999999</v>
      </c>
      <c r="Q515" s="49">
        <f t="shared" ref="Q515:Q578" si="40">P515/$T$3*$T$8</f>
        <v>0.1463634179725582</v>
      </c>
      <c r="R515" s="49">
        <f t="shared" ref="R515:R578" si="41">P515/$T$3*$T$4</f>
        <v>0.19491166792381168</v>
      </c>
    </row>
    <row r="516" spans="1:18" x14ac:dyDescent="0.3">
      <c r="A516" s="35">
        <f t="shared" si="39"/>
        <v>44037</v>
      </c>
      <c r="B516" s="36">
        <v>0.375</v>
      </c>
      <c r="C516">
        <v>7887</v>
      </c>
      <c r="D516">
        <v>961</v>
      </c>
      <c r="E516" s="49">
        <f t="shared" ref="E516:E579" si="42">P515/$T$3*$T$8</f>
        <v>0.1463634179725582</v>
      </c>
      <c r="F516" s="49">
        <f t="shared" ref="F516:F579" si="43">P515/$T$3*$T$4</f>
        <v>0.19491166792381168</v>
      </c>
      <c r="G516">
        <v>1105</v>
      </c>
      <c r="H516" s="51">
        <f>G516/'Parc électrique'!$C$24</f>
        <v>0.36833333333333335</v>
      </c>
      <c r="I516" s="14">
        <v>650</v>
      </c>
      <c r="J516" s="14">
        <v>0</v>
      </c>
      <c r="K516" s="14">
        <v>76</v>
      </c>
      <c r="L516" s="14">
        <v>293</v>
      </c>
      <c r="M516" s="14">
        <f>C516-SUM(D516:L516)</f>
        <v>4801.2903915807701</v>
      </c>
      <c r="P516" s="49">
        <f>D517/('Parc électrique'!$C$22+'Parc électrique'!$C$23)</f>
        <v>0.15781249999999999</v>
      </c>
      <c r="Q516" s="49">
        <f t="shared" si="40"/>
        <v>0.15382627695346907</v>
      </c>
      <c r="R516" s="49">
        <f t="shared" si="41"/>
        <v>0.20484993194906326</v>
      </c>
    </row>
    <row r="517" spans="1:18" x14ac:dyDescent="0.3">
      <c r="A517" s="35">
        <f t="shared" si="39"/>
        <v>44037</v>
      </c>
      <c r="B517" s="36">
        <v>0.41666666666666669</v>
      </c>
      <c r="C517">
        <v>8124</v>
      </c>
      <c r="D517">
        <v>1010</v>
      </c>
      <c r="E517" s="49">
        <f t="shared" si="42"/>
        <v>0.15382627695346907</v>
      </c>
      <c r="F517" s="49">
        <f t="shared" si="43"/>
        <v>0.20484993194906326</v>
      </c>
      <c r="G517">
        <v>1489</v>
      </c>
      <c r="H517" s="51">
        <f>G517/'Parc électrique'!$C$24</f>
        <v>0.49633333333333335</v>
      </c>
      <c r="I517" s="14">
        <v>650</v>
      </c>
      <c r="J517" s="14">
        <v>0</v>
      </c>
      <c r="K517" s="14">
        <v>0</v>
      </c>
      <c r="L517" s="14">
        <v>294</v>
      </c>
      <c r="M517" s="14">
        <f>C517-SUM(D517:L517)</f>
        <v>4680.1449904577639</v>
      </c>
      <c r="P517" s="49">
        <f>D518/('Parc électrique'!$C$22+'Parc électrique'!$C$23)</f>
        <v>0.14906249999999999</v>
      </c>
      <c r="Q517" s="49">
        <f t="shared" si="40"/>
        <v>0.14529729526099949</v>
      </c>
      <c r="R517" s="49">
        <f t="shared" si="41"/>
        <v>0.19349191592020429</v>
      </c>
    </row>
    <row r="518" spans="1:18" x14ac:dyDescent="0.3">
      <c r="A518" s="35">
        <f t="shared" si="39"/>
        <v>44037</v>
      </c>
      <c r="B518" s="36">
        <v>0.45833333333333331</v>
      </c>
      <c r="C518">
        <v>8312</v>
      </c>
      <c r="D518">
        <v>954</v>
      </c>
      <c r="E518" s="49">
        <f t="shared" si="42"/>
        <v>0.14529729526099949</v>
      </c>
      <c r="F518" s="49">
        <f t="shared" si="43"/>
        <v>0.19349191592020429</v>
      </c>
      <c r="G518">
        <v>1825</v>
      </c>
      <c r="H518" s="51">
        <f>G518/'Parc électrique'!$C$24</f>
        <v>0.60833333333333328</v>
      </c>
      <c r="I518" s="14">
        <v>650</v>
      </c>
      <c r="J518" s="14">
        <v>0</v>
      </c>
      <c r="K518" s="14">
        <v>-213</v>
      </c>
      <c r="L518" s="14">
        <v>294</v>
      </c>
      <c r="M518" s="14">
        <f>C518-SUM(D518:L518)</f>
        <v>4801.0528774554859</v>
      </c>
      <c r="P518" s="49">
        <f>D519/('Parc électrique'!$C$22+'Parc électrique'!$C$23)</f>
        <v>0.15406249999999999</v>
      </c>
      <c r="Q518" s="49">
        <f t="shared" si="40"/>
        <v>0.15017099908526782</v>
      </c>
      <c r="R518" s="49">
        <f t="shared" si="41"/>
        <v>0.19998221079383799</v>
      </c>
    </row>
    <row r="519" spans="1:18" x14ac:dyDescent="0.3">
      <c r="A519" s="35">
        <f t="shared" si="39"/>
        <v>44037</v>
      </c>
      <c r="B519" s="36">
        <v>0.5</v>
      </c>
      <c r="C519">
        <v>8549</v>
      </c>
      <c r="D519">
        <v>986</v>
      </c>
      <c r="E519" s="49">
        <f t="shared" si="42"/>
        <v>0.15017099908526782</v>
      </c>
      <c r="F519" s="49">
        <f t="shared" si="43"/>
        <v>0.19998221079383799</v>
      </c>
      <c r="G519">
        <v>1857</v>
      </c>
      <c r="H519" s="51">
        <f>G519/'Parc électrique'!$C$24</f>
        <v>0.61899999999999999</v>
      </c>
      <c r="I519" s="14">
        <v>650</v>
      </c>
      <c r="J519" s="14">
        <v>0</v>
      </c>
      <c r="K519" s="14">
        <v>-39</v>
      </c>
      <c r="L519" s="14">
        <v>293</v>
      </c>
      <c r="M519" s="14">
        <f>C519-SUM(D519:L519)</f>
        <v>4801.0308467901214</v>
      </c>
      <c r="P519" s="49">
        <f>D520/('Parc électrique'!$C$22+'Parc électrique'!$C$23)</f>
        <v>0.17656250000000001</v>
      </c>
      <c r="Q519" s="49">
        <f t="shared" si="40"/>
        <v>0.17210266629447532</v>
      </c>
      <c r="R519" s="49">
        <f t="shared" si="41"/>
        <v>0.22918853772518963</v>
      </c>
    </row>
    <row r="520" spans="1:18" x14ac:dyDescent="0.3">
      <c r="A520" s="35">
        <f t="shared" si="39"/>
        <v>44037</v>
      </c>
      <c r="B520" s="36">
        <v>0.54166666666666663</v>
      </c>
      <c r="C520">
        <v>8239</v>
      </c>
      <c r="D520">
        <v>1130</v>
      </c>
      <c r="E520" s="49">
        <f t="shared" si="42"/>
        <v>0.17210266629447532</v>
      </c>
      <c r="F520" s="49">
        <f t="shared" si="43"/>
        <v>0.22918853772518963</v>
      </c>
      <c r="G520">
        <v>1956</v>
      </c>
      <c r="H520" s="51">
        <f>G520/'Parc électrique'!$C$24</f>
        <v>0.65200000000000002</v>
      </c>
      <c r="I520" s="14">
        <v>650</v>
      </c>
      <c r="J520" s="14">
        <v>0</v>
      </c>
      <c r="K520" s="14">
        <v>0</v>
      </c>
      <c r="L520" s="14">
        <v>289</v>
      </c>
      <c r="M520" s="14">
        <f>C520-SUM(D520:L520)</f>
        <v>4212.9467087959802</v>
      </c>
      <c r="P520" s="49">
        <f>D521/('Parc électrique'!$C$22+'Parc électrique'!$C$23)</f>
        <v>0.20640625000000001</v>
      </c>
      <c r="Q520" s="49">
        <f t="shared" si="40"/>
        <v>0.20119258599557691</v>
      </c>
      <c r="R520" s="49">
        <f t="shared" si="41"/>
        <v>0.26792748525219068</v>
      </c>
    </row>
    <row r="521" spans="1:18" x14ac:dyDescent="0.3">
      <c r="A521" s="35">
        <f t="shared" si="39"/>
        <v>44037</v>
      </c>
      <c r="B521" s="36">
        <v>0.58333333333333337</v>
      </c>
      <c r="C521">
        <v>8004</v>
      </c>
      <c r="D521">
        <v>1321</v>
      </c>
      <c r="E521" s="49">
        <f t="shared" si="42"/>
        <v>0.20119258599557691</v>
      </c>
      <c r="F521" s="49">
        <f t="shared" si="43"/>
        <v>0.26792748525219068</v>
      </c>
      <c r="G521">
        <v>1933</v>
      </c>
      <c r="H521" s="51">
        <f>G521/'Parc électrique'!$C$24</f>
        <v>0.64433333333333331</v>
      </c>
      <c r="I521" s="14">
        <v>650</v>
      </c>
      <c r="J521" s="14">
        <v>0</v>
      </c>
      <c r="K521" s="14">
        <v>-883</v>
      </c>
      <c r="L521" s="14">
        <v>287</v>
      </c>
      <c r="M521" s="14">
        <f>C521-SUM(D521:L521)</f>
        <v>4694.8865465954186</v>
      </c>
      <c r="P521" s="49">
        <f>D522/('Parc électrique'!$C$22+'Parc électrique'!$C$23)</f>
        <v>0.24203125</v>
      </c>
      <c r="Q521" s="49">
        <f t="shared" si="40"/>
        <v>0.23591772574348871</v>
      </c>
      <c r="R521" s="49">
        <f t="shared" si="41"/>
        <v>0.31417083622683067</v>
      </c>
    </row>
    <row r="522" spans="1:18" x14ac:dyDescent="0.3">
      <c r="A522" s="35">
        <f t="shared" si="39"/>
        <v>44037</v>
      </c>
      <c r="B522" s="36">
        <v>0.625</v>
      </c>
      <c r="C522">
        <v>7717</v>
      </c>
      <c r="D522">
        <v>1549</v>
      </c>
      <c r="E522" s="49">
        <f t="shared" si="42"/>
        <v>0.23591772574348871</v>
      </c>
      <c r="F522" s="49">
        <f t="shared" si="43"/>
        <v>0.31417083622683067</v>
      </c>
      <c r="G522">
        <v>1771</v>
      </c>
      <c r="H522" s="51">
        <f>G522/'Parc électrique'!$C$24</f>
        <v>0.59033333333333338</v>
      </c>
      <c r="I522" s="14">
        <v>650</v>
      </c>
      <c r="J522" s="14">
        <v>0</v>
      </c>
      <c r="K522" s="14">
        <v>-726</v>
      </c>
      <c r="L522" s="14">
        <v>285</v>
      </c>
      <c r="M522" s="14">
        <f>C522-SUM(D522:L522)</f>
        <v>4186.8595781046961</v>
      </c>
      <c r="P522" s="49">
        <f>D523/('Parc électrique'!$C$22+'Parc électrique'!$C$23)</f>
        <v>0.27281250000000001</v>
      </c>
      <c r="Q522" s="49">
        <f t="shared" si="40"/>
        <v>0.26592146491164059</v>
      </c>
      <c r="R522" s="49">
        <f t="shared" si="41"/>
        <v>0.35412671404263807</v>
      </c>
    </row>
    <row r="523" spans="1:18" x14ac:dyDescent="0.3">
      <c r="A523" s="35">
        <f t="shared" si="39"/>
        <v>44037</v>
      </c>
      <c r="B523" s="36">
        <v>0.66666666666666663</v>
      </c>
      <c r="C523">
        <v>7500</v>
      </c>
      <c r="D523">
        <v>1746</v>
      </c>
      <c r="E523" s="49">
        <f t="shared" si="42"/>
        <v>0.26592146491164059</v>
      </c>
      <c r="F523" s="49">
        <f t="shared" si="43"/>
        <v>0.35412671404263807</v>
      </c>
      <c r="G523">
        <v>1579</v>
      </c>
      <c r="H523" s="51">
        <f>G523/'Parc électrique'!$C$24</f>
        <v>0.52633333333333332</v>
      </c>
      <c r="I523" s="14">
        <v>650</v>
      </c>
      <c r="J523" s="14">
        <v>0</v>
      </c>
      <c r="K523" s="14">
        <v>-943</v>
      </c>
      <c r="L523" s="14">
        <v>280</v>
      </c>
      <c r="M523" s="14">
        <f>C523-SUM(D523:L523)</f>
        <v>4186.8536184877121</v>
      </c>
      <c r="P523" s="49">
        <f>D524/('Parc électrique'!$C$22+'Parc électrique'!$C$23)</f>
        <v>0.30640624999999999</v>
      </c>
      <c r="Q523" s="49">
        <f t="shared" si="40"/>
        <v>0.29866666248094342</v>
      </c>
      <c r="R523" s="49">
        <f t="shared" si="41"/>
        <v>0.39773338272486441</v>
      </c>
    </row>
    <row r="524" spans="1:18" x14ac:dyDescent="0.3">
      <c r="A524" s="35">
        <f t="shared" si="39"/>
        <v>44037</v>
      </c>
      <c r="B524" s="36">
        <v>0.70833333333333337</v>
      </c>
      <c r="C524">
        <v>7428</v>
      </c>
      <c r="D524">
        <v>1961</v>
      </c>
      <c r="E524" s="49">
        <f t="shared" si="42"/>
        <v>0.29866666248094342</v>
      </c>
      <c r="F524" s="49">
        <f t="shared" si="43"/>
        <v>0.39773338272486441</v>
      </c>
      <c r="G524">
        <v>1264</v>
      </c>
      <c r="H524" s="51">
        <f>G524/'Parc électrique'!$C$24</f>
        <v>0.42133333333333334</v>
      </c>
      <c r="I524" s="14">
        <v>650</v>
      </c>
      <c r="J524" s="14">
        <v>0</v>
      </c>
      <c r="K524" s="14">
        <v>-910</v>
      </c>
      <c r="L524" s="14">
        <v>275</v>
      </c>
      <c r="M524" s="14">
        <f>C524-SUM(D524:L524)</f>
        <v>4186.882266621461</v>
      </c>
      <c r="P524" s="49">
        <f>D525/('Parc électrique'!$C$22+'Parc électrique'!$C$23)</f>
        <v>0.32453124999999999</v>
      </c>
      <c r="Q524" s="49">
        <f t="shared" si="40"/>
        <v>0.31633383884391614</v>
      </c>
      <c r="R524" s="49">
        <f t="shared" si="41"/>
        <v>0.42126070164178653</v>
      </c>
    </row>
    <row r="525" spans="1:18" x14ac:dyDescent="0.3">
      <c r="A525" s="35">
        <f t="shared" si="39"/>
        <v>44037</v>
      </c>
      <c r="B525" s="36">
        <v>0.75</v>
      </c>
      <c r="C525">
        <v>7611</v>
      </c>
      <c r="D525">
        <v>2077</v>
      </c>
      <c r="E525" s="49">
        <f t="shared" si="42"/>
        <v>0.31633383884391614</v>
      </c>
      <c r="F525" s="49">
        <f t="shared" si="43"/>
        <v>0.42126070164178653</v>
      </c>
      <c r="G525">
        <v>820</v>
      </c>
      <c r="H525" s="51">
        <f>G525/'Parc électrique'!$C$24</f>
        <v>0.27333333333333332</v>
      </c>
      <c r="I525" s="14">
        <v>650</v>
      </c>
      <c r="J525" s="14">
        <v>0</v>
      </c>
      <c r="K525" s="14">
        <v>-396</v>
      </c>
      <c r="L525" s="14">
        <v>272</v>
      </c>
      <c r="M525" s="14">
        <f>C525-SUM(D525:L525)</f>
        <v>4186.9890721261809</v>
      </c>
      <c r="P525" s="49">
        <f>D526/('Parc électrique'!$C$22+'Parc électrique'!$C$23)</f>
        <v>0.29843750000000002</v>
      </c>
      <c r="Q525" s="49">
        <f t="shared" si="40"/>
        <v>0.2908991970110158</v>
      </c>
      <c r="R525" s="49">
        <f t="shared" si="41"/>
        <v>0.38738947527001077</v>
      </c>
    </row>
    <row r="526" spans="1:18" x14ac:dyDescent="0.3">
      <c r="A526" s="35">
        <f t="shared" si="39"/>
        <v>44037</v>
      </c>
      <c r="B526" s="36">
        <v>0.79166666666666663</v>
      </c>
      <c r="C526">
        <v>7601</v>
      </c>
      <c r="D526">
        <v>1910</v>
      </c>
      <c r="E526" s="49">
        <f t="shared" si="42"/>
        <v>0.2908991970110158</v>
      </c>
      <c r="F526" s="49">
        <f t="shared" si="43"/>
        <v>0.38738947527001077</v>
      </c>
      <c r="G526">
        <v>428</v>
      </c>
      <c r="H526" s="51">
        <f>G526/'Parc électrique'!$C$24</f>
        <v>0.14266666666666666</v>
      </c>
      <c r="I526" s="14">
        <v>650</v>
      </c>
      <c r="J526" s="14">
        <v>0</v>
      </c>
      <c r="K526" s="14">
        <v>0</v>
      </c>
      <c r="L526" s="14">
        <v>256</v>
      </c>
      <c r="M526" s="14">
        <f>C526-SUM(D526:L526)</f>
        <v>4356.1790446610521</v>
      </c>
      <c r="P526" s="49">
        <f>D527/('Parc électrique'!$C$22+'Parc électrique'!$C$23)</f>
        <v>0.27609375000000003</v>
      </c>
      <c r="Q526" s="49">
        <f t="shared" si="40"/>
        <v>0.2691198330463167</v>
      </c>
      <c r="R526" s="49">
        <f t="shared" si="41"/>
        <v>0.35838597005346018</v>
      </c>
    </row>
    <row r="527" spans="1:18" x14ac:dyDescent="0.3">
      <c r="A527" s="35">
        <f t="shared" si="39"/>
        <v>44037</v>
      </c>
      <c r="B527" s="36">
        <v>0.83333333333333337</v>
      </c>
      <c r="C527">
        <v>7296</v>
      </c>
      <c r="D527">
        <v>1767</v>
      </c>
      <c r="E527" s="49">
        <f t="shared" si="42"/>
        <v>0.2691198330463167</v>
      </c>
      <c r="F527" s="49">
        <f t="shared" si="43"/>
        <v>0.35838597005346018</v>
      </c>
      <c r="G527">
        <v>104</v>
      </c>
      <c r="H527" s="51">
        <f>G527/'Parc électrique'!$C$24</f>
        <v>3.4666666666666665E-2</v>
      </c>
      <c r="I527" s="14">
        <v>650</v>
      </c>
      <c r="J527" s="14">
        <v>0</v>
      </c>
      <c r="K527" s="14">
        <v>0</v>
      </c>
      <c r="L527" s="14">
        <v>249</v>
      </c>
      <c r="M527" s="14">
        <f>C527-SUM(D527:L527)</f>
        <v>4525.3378275302339</v>
      </c>
      <c r="P527" s="49">
        <f>D528/('Parc électrique'!$C$22+'Parc électrique'!$C$23)</f>
        <v>0.25750000000000001</v>
      </c>
      <c r="Q527" s="49">
        <f t="shared" si="40"/>
        <v>0.25099574694981885</v>
      </c>
      <c r="R527" s="49">
        <f t="shared" si="41"/>
        <v>0.33425018599213491</v>
      </c>
    </row>
    <row r="528" spans="1:18" x14ac:dyDescent="0.3">
      <c r="A528" s="35">
        <f t="shared" si="39"/>
        <v>44037</v>
      </c>
      <c r="B528" s="36">
        <v>0.875</v>
      </c>
      <c r="C528">
        <v>7212</v>
      </c>
      <c r="D528">
        <v>1648</v>
      </c>
      <c r="E528" s="49">
        <f t="shared" si="42"/>
        <v>0.25099574694981885</v>
      </c>
      <c r="F528" s="49">
        <f t="shared" si="43"/>
        <v>0.33425018599213491</v>
      </c>
      <c r="G528">
        <v>4</v>
      </c>
      <c r="H528" s="51">
        <f>G528/'Parc électrique'!$C$24</f>
        <v>1.3333333333333333E-3</v>
      </c>
      <c r="I528" s="14">
        <v>650</v>
      </c>
      <c r="J528" s="14">
        <v>0</v>
      </c>
      <c r="K528" s="14">
        <v>0</v>
      </c>
      <c r="L528" s="14">
        <v>251</v>
      </c>
      <c r="M528" s="14">
        <f>C528-SUM(D528:L528)</f>
        <v>4658.4134207337247</v>
      </c>
      <c r="P528" s="49">
        <f>D529/('Parc électrique'!$C$22+'Parc électrique'!$C$23)</f>
        <v>0.2528125</v>
      </c>
      <c r="Q528" s="49">
        <f t="shared" si="40"/>
        <v>0.24642664961456728</v>
      </c>
      <c r="R528" s="49">
        <f t="shared" si="41"/>
        <v>0.32816553454810332</v>
      </c>
    </row>
    <row r="529" spans="1:18" x14ac:dyDescent="0.3">
      <c r="A529" s="35">
        <f t="shared" si="39"/>
        <v>44037</v>
      </c>
      <c r="B529" s="36">
        <v>0.91666666666666663</v>
      </c>
      <c r="C529">
        <v>7769</v>
      </c>
      <c r="D529">
        <v>1618</v>
      </c>
      <c r="E529" s="49">
        <f t="shared" si="42"/>
        <v>0.24642664961456728</v>
      </c>
      <c r="F529" s="49">
        <f t="shared" si="43"/>
        <v>0.32816553454810332</v>
      </c>
      <c r="G529">
        <v>0</v>
      </c>
      <c r="H529" s="51">
        <f>G529/'Parc électrique'!$C$24</f>
        <v>0</v>
      </c>
      <c r="I529" s="14">
        <v>650</v>
      </c>
      <c r="J529" s="14">
        <v>0</v>
      </c>
      <c r="K529" s="14">
        <v>447</v>
      </c>
      <c r="L529" s="14">
        <v>252</v>
      </c>
      <c r="M529" s="14">
        <f>C529-SUM(D529:L529)</f>
        <v>4801.4254078158374</v>
      </c>
      <c r="P529" s="49">
        <f>D530/('Parc électrique'!$C$22+'Parc électrique'!$C$23)</f>
        <v>0.23265625000000001</v>
      </c>
      <c r="Q529" s="49">
        <f t="shared" si="40"/>
        <v>0.22677953107298562</v>
      </c>
      <c r="R529" s="49">
        <f t="shared" si="41"/>
        <v>0.30200153333876756</v>
      </c>
    </row>
    <row r="530" spans="1:18" x14ac:dyDescent="0.3">
      <c r="A530" s="35">
        <f t="shared" si="39"/>
        <v>44037</v>
      </c>
      <c r="B530" s="36">
        <v>0.95833333333333337</v>
      </c>
      <c r="C530">
        <v>7914</v>
      </c>
      <c r="D530">
        <v>1489</v>
      </c>
      <c r="E530" s="49">
        <f t="shared" si="42"/>
        <v>0.22677953107298562</v>
      </c>
      <c r="F530" s="49">
        <f t="shared" si="43"/>
        <v>0.30200153333876756</v>
      </c>
      <c r="G530">
        <v>0</v>
      </c>
      <c r="H530" s="51">
        <f>G530/'Parc électrique'!$C$24</f>
        <v>0</v>
      </c>
      <c r="I530" s="14">
        <v>650</v>
      </c>
      <c r="J530" s="14">
        <v>0</v>
      </c>
      <c r="K530" s="14">
        <v>734</v>
      </c>
      <c r="L530" s="14">
        <v>239</v>
      </c>
      <c r="M530" s="14">
        <f>C530-SUM(D530:L530)</f>
        <v>4801.4712189355887</v>
      </c>
      <c r="P530" s="49">
        <f>D531/('Parc électrique'!$C$22+'Parc électrique'!$C$23)</f>
        <v>0.22093750000000001</v>
      </c>
      <c r="Q530" s="49">
        <f t="shared" si="40"/>
        <v>0.21535678773485672</v>
      </c>
      <c r="R530" s="49">
        <f t="shared" si="41"/>
        <v>0.28678990472868859</v>
      </c>
    </row>
    <row r="531" spans="1:18" x14ac:dyDescent="0.3">
      <c r="A531" s="35">
        <f t="shared" si="39"/>
        <v>44038</v>
      </c>
      <c r="B531" s="36">
        <v>0</v>
      </c>
      <c r="C531">
        <v>7290</v>
      </c>
      <c r="D531">
        <v>1414</v>
      </c>
      <c r="E531" s="49">
        <f t="shared" si="42"/>
        <v>0.21535678773485672</v>
      </c>
      <c r="F531" s="49">
        <f t="shared" si="43"/>
        <v>0.28678990472868859</v>
      </c>
      <c r="G531">
        <v>0</v>
      </c>
      <c r="H531" s="51">
        <f>G531/'Parc électrique'!$C$24</f>
        <v>0</v>
      </c>
      <c r="I531" s="14">
        <v>650</v>
      </c>
      <c r="J531" s="14">
        <v>0</v>
      </c>
      <c r="K531" s="14">
        <v>799</v>
      </c>
      <c r="L531" s="14">
        <v>239</v>
      </c>
      <c r="M531" s="14">
        <f>C531-SUM(D531:L531)</f>
        <v>4187.4978533075364</v>
      </c>
      <c r="P531" s="49">
        <f>D532/('Parc électrique'!$C$22+'Parc électrique'!$C$23)</f>
        <v>0.18421874999999999</v>
      </c>
      <c r="Q531" s="49">
        <f t="shared" si="40"/>
        <v>0.17956552527538616</v>
      </c>
      <c r="R531" s="49">
        <f t="shared" si="41"/>
        <v>0.23912680175044115</v>
      </c>
    </row>
    <row r="532" spans="1:18" x14ac:dyDescent="0.3">
      <c r="A532" s="35">
        <f t="shared" si="39"/>
        <v>44038</v>
      </c>
      <c r="B532" s="36">
        <v>4.1666666666666664E-2</v>
      </c>
      <c r="C532">
        <v>6871</v>
      </c>
      <c r="D532">
        <v>1179</v>
      </c>
      <c r="E532" s="49">
        <f t="shared" si="42"/>
        <v>0.17956552527538616</v>
      </c>
      <c r="F532" s="49">
        <f t="shared" si="43"/>
        <v>0.23912680175044115</v>
      </c>
      <c r="G532">
        <v>0</v>
      </c>
      <c r="H532" s="51">
        <f>G532/'Parc électrique'!$C$24</f>
        <v>0</v>
      </c>
      <c r="I532" s="14">
        <v>650</v>
      </c>
      <c r="J532" s="14">
        <v>0</v>
      </c>
      <c r="K532" s="14">
        <v>619</v>
      </c>
      <c r="L532" s="14">
        <v>235</v>
      </c>
      <c r="M532" s="14">
        <f>C532-SUM(D532:L532)</f>
        <v>4187.5813076729737</v>
      </c>
      <c r="P532" s="49">
        <f>D533/('Parc électrique'!$C$22+'Parc électrique'!$C$23)</f>
        <v>0.21687500000000001</v>
      </c>
      <c r="Q532" s="49">
        <f t="shared" si="40"/>
        <v>0.2113969033776387</v>
      </c>
      <c r="R532" s="49">
        <f t="shared" si="41"/>
        <v>0.28151654014386118</v>
      </c>
    </row>
    <row r="533" spans="1:18" x14ac:dyDescent="0.3">
      <c r="A533" s="35">
        <f t="shared" si="39"/>
        <v>44038</v>
      </c>
      <c r="B533" s="36">
        <v>8.3333333333333329E-2</v>
      </c>
      <c r="C533">
        <v>6516</v>
      </c>
      <c r="D533">
        <v>1388</v>
      </c>
      <c r="E533" s="49">
        <f t="shared" si="42"/>
        <v>0.2113969033776387</v>
      </c>
      <c r="F533" s="49">
        <f t="shared" si="43"/>
        <v>0.28151654014386118</v>
      </c>
      <c r="G533">
        <v>0</v>
      </c>
      <c r="H533" s="51">
        <f>G533/'Parc électrique'!$C$24</f>
        <v>0</v>
      </c>
      <c r="I533" s="14">
        <v>650</v>
      </c>
      <c r="J533" s="14">
        <v>0</v>
      </c>
      <c r="K533" s="14">
        <v>56</v>
      </c>
      <c r="L533" s="14">
        <v>234</v>
      </c>
      <c r="M533" s="14">
        <f>C533-SUM(D533:L533)</f>
        <v>4187.5070865564785</v>
      </c>
      <c r="P533" s="49">
        <f>D534/('Parc électrique'!$C$22+'Parc électrique'!$C$23)</f>
        <v>0.20937500000000001</v>
      </c>
      <c r="Q533" s="49">
        <f t="shared" si="40"/>
        <v>0.2040863476412362</v>
      </c>
      <c r="R533" s="49">
        <f t="shared" si="41"/>
        <v>0.27178109783341065</v>
      </c>
    </row>
    <row r="534" spans="1:18" x14ac:dyDescent="0.3">
      <c r="A534" s="35">
        <f t="shared" si="39"/>
        <v>44038</v>
      </c>
      <c r="B534" s="36">
        <v>0.125</v>
      </c>
      <c r="C534">
        <v>6102</v>
      </c>
      <c r="D534">
        <v>1340</v>
      </c>
      <c r="E534" s="49">
        <f t="shared" si="42"/>
        <v>0.2040863476412362</v>
      </c>
      <c r="F534" s="49">
        <f t="shared" si="43"/>
        <v>0.27178109783341065</v>
      </c>
      <c r="G534">
        <v>0</v>
      </c>
      <c r="H534" s="51">
        <f>G534/'Parc électrique'!$C$24</f>
        <v>0</v>
      </c>
      <c r="I534" s="14">
        <v>650</v>
      </c>
      <c r="J534" s="14">
        <v>0</v>
      </c>
      <c r="K534" s="14">
        <v>0</v>
      </c>
      <c r="L534" s="14">
        <v>233</v>
      </c>
      <c r="M534" s="14">
        <f>C534-SUM(D534:L534)</f>
        <v>3878.5241325545257</v>
      </c>
      <c r="P534" s="49">
        <f>D535/('Parc électrique'!$C$22+'Parc électrique'!$C$23)</f>
        <v>0.20734374999999999</v>
      </c>
      <c r="Q534" s="49">
        <f t="shared" si="40"/>
        <v>0.20210640546262718</v>
      </c>
      <c r="R534" s="49">
        <f t="shared" si="41"/>
        <v>0.269144415540997</v>
      </c>
    </row>
    <row r="535" spans="1:18" x14ac:dyDescent="0.3">
      <c r="A535" s="35">
        <f t="shared" si="39"/>
        <v>44038</v>
      </c>
      <c r="B535" s="36">
        <v>0.16666666666666666</v>
      </c>
      <c r="C535">
        <v>5899</v>
      </c>
      <c r="D535">
        <v>1327</v>
      </c>
      <c r="E535" s="49">
        <f t="shared" si="42"/>
        <v>0.20210640546262718</v>
      </c>
      <c r="F535" s="49">
        <f t="shared" si="43"/>
        <v>0.269144415540997</v>
      </c>
      <c r="G535">
        <v>0</v>
      </c>
      <c r="H535" s="51">
        <f>G535/'Parc électrique'!$C$24</f>
        <v>0</v>
      </c>
      <c r="I535" s="14">
        <v>650</v>
      </c>
      <c r="J535" s="14">
        <v>0</v>
      </c>
      <c r="K535" s="14">
        <v>0</v>
      </c>
      <c r="L535" s="14">
        <v>232</v>
      </c>
      <c r="M535" s="14">
        <f>C535-SUM(D535:L535)</f>
        <v>3689.5287491789963</v>
      </c>
      <c r="P535" s="49">
        <f>D536/('Parc électrique'!$C$22+'Parc électrique'!$C$23)</f>
        <v>0.21984375</v>
      </c>
      <c r="Q535" s="49">
        <f t="shared" si="40"/>
        <v>0.21429066502329799</v>
      </c>
      <c r="R535" s="49">
        <f t="shared" si="41"/>
        <v>0.28537015272508121</v>
      </c>
    </row>
    <row r="536" spans="1:18" x14ac:dyDescent="0.3">
      <c r="A536" s="35">
        <f t="shared" si="39"/>
        <v>44038</v>
      </c>
      <c r="B536" s="36">
        <v>0.20833333333333334</v>
      </c>
      <c r="C536">
        <v>5847</v>
      </c>
      <c r="D536">
        <v>1407</v>
      </c>
      <c r="E536" s="49">
        <f t="shared" si="42"/>
        <v>0.21429066502329799</v>
      </c>
      <c r="F536" s="49">
        <f t="shared" si="43"/>
        <v>0.28537015272508121</v>
      </c>
      <c r="G536">
        <v>0</v>
      </c>
      <c r="H536" s="51">
        <f>G536/'Parc électrique'!$C$24</f>
        <v>0</v>
      </c>
      <c r="I536" s="14">
        <v>650</v>
      </c>
      <c r="J536" s="14">
        <v>0</v>
      </c>
      <c r="K536" s="14">
        <v>0</v>
      </c>
      <c r="L536" s="14">
        <v>237</v>
      </c>
      <c r="M536" s="14">
        <f>C536-SUM(D536:L536)</f>
        <v>3552.5003391822515</v>
      </c>
      <c r="P536" s="49">
        <f>D537/('Parc électrique'!$C$22+'Parc électrique'!$C$23)</f>
        <v>0.23781250000000001</v>
      </c>
      <c r="Q536" s="49">
        <f t="shared" si="40"/>
        <v>0.23180553814176233</v>
      </c>
      <c r="R536" s="49">
        <f t="shared" si="41"/>
        <v>0.3086946499272023</v>
      </c>
    </row>
    <row r="537" spans="1:18" x14ac:dyDescent="0.3">
      <c r="A537" s="35">
        <f t="shared" si="39"/>
        <v>44038</v>
      </c>
      <c r="B537" s="36">
        <v>0.25</v>
      </c>
      <c r="C537">
        <v>5788</v>
      </c>
      <c r="D537">
        <v>1522</v>
      </c>
      <c r="E537" s="49">
        <f t="shared" si="42"/>
        <v>0.23180553814176233</v>
      </c>
      <c r="F537" s="49">
        <f t="shared" si="43"/>
        <v>0.3086946499272023</v>
      </c>
      <c r="G537">
        <v>7</v>
      </c>
      <c r="H537" s="51">
        <f>G537/'Parc électrique'!$C$24</f>
        <v>2.3333333333333335E-3</v>
      </c>
      <c r="I537" s="14">
        <v>650</v>
      </c>
      <c r="J537" s="14">
        <v>0</v>
      </c>
      <c r="K537" s="14">
        <v>289</v>
      </c>
      <c r="L537" s="14">
        <v>267</v>
      </c>
      <c r="M537" s="14">
        <f>C537-SUM(D537:L537)</f>
        <v>3052.4571664785976</v>
      </c>
      <c r="P537" s="49">
        <f>D538/('Parc électrique'!$C$22+'Parc électrique'!$C$23)</f>
        <v>0.23453125</v>
      </c>
      <c r="Q537" s="49">
        <f t="shared" si="40"/>
        <v>0.22860717000708622</v>
      </c>
      <c r="R537" s="49">
        <f t="shared" si="41"/>
        <v>0.30443539391638019</v>
      </c>
    </row>
    <row r="538" spans="1:18" x14ac:dyDescent="0.3">
      <c r="A538" s="35">
        <f t="shared" si="39"/>
        <v>44038</v>
      </c>
      <c r="B538" s="36">
        <v>0.29166666666666669</v>
      </c>
      <c r="C538">
        <v>5931</v>
      </c>
      <c r="D538">
        <v>1501</v>
      </c>
      <c r="E538" s="49">
        <f t="shared" si="42"/>
        <v>0.22860717000708622</v>
      </c>
      <c r="F538" s="49">
        <f t="shared" si="43"/>
        <v>0.30443539391638019</v>
      </c>
      <c r="G538">
        <v>139</v>
      </c>
      <c r="H538" s="51">
        <f>G538/'Parc électrique'!$C$24</f>
        <v>4.6333333333333331E-2</v>
      </c>
      <c r="I538" s="14">
        <v>650</v>
      </c>
      <c r="J538" s="14">
        <v>0</v>
      </c>
      <c r="K538" s="14">
        <v>306</v>
      </c>
      <c r="L538" s="14">
        <v>282</v>
      </c>
      <c r="M538" s="14">
        <f>C538-SUM(D538:L538)</f>
        <v>3052.4206241027432</v>
      </c>
      <c r="P538" s="49">
        <f>D539/('Parc électrique'!$C$22+'Parc électrique'!$C$23)</f>
        <v>0.21812500000000001</v>
      </c>
      <c r="Q538" s="49">
        <f t="shared" si="40"/>
        <v>0.21261532933370578</v>
      </c>
      <c r="R538" s="49">
        <f t="shared" si="41"/>
        <v>0.28313911386226964</v>
      </c>
    </row>
    <row r="539" spans="1:18" x14ac:dyDescent="0.3">
      <c r="A539" s="35">
        <f t="shared" si="39"/>
        <v>44038</v>
      </c>
      <c r="B539" s="36">
        <v>0.33333333333333331</v>
      </c>
      <c r="C539">
        <v>6372</v>
      </c>
      <c r="D539">
        <v>1396</v>
      </c>
      <c r="E539" s="49">
        <f t="shared" si="42"/>
        <v>0.21261532933370578</v>
      </c>
      <c r="F539" s="49">
        <f t="shared" si="43"/>
        <v>0.28313911386226964</v>
      </c>
      <c r="G539">
        <v>514</v>
      </c>
      <c r="H539" s="51">
        <f>G539/'Parc électrique'!$C$24</f>
        <v>0.17133333333333334</v>
      </c>
      <c r="I539" s="14">
        <v>650</v>
      </c>
      <c r="J539" s="14">
        <v>0</v>
      </c>
      <c r="K539" s="14">
        <v>471</v>
      </c>
      <c r="L539" s="14">
        <v>288</v>
      </c>
      <c r="M539" s="14">
        <f>C539-SUM(D539:L539)</f>
        <v>3052.3329122234709</v>
      </c>
      <c r="P539" s="49">
        <f>D540/('Parc électrique'!$C$22+'Parc électrique'!$C$23)</f>
        <v>0.23499999999999999</v>
      </c>
      <c r="Q539" s="49">
        <f t="shared" si="40"/>
        <v>0.22906407974061138</v>
      </c>
      <c r="R539" s="49">
        <f t="shared" si="41"/>
        <v>0.3050438590607833</v>
      </c>
    </row>
    <row r="540" spans="1:18" x14ac:dyDescent="0.3">
      <c r="A540" s="35">
        <f t="shared" ref="A540:A603" si="44">A516+1</f>
        <v>44038</v>
      </c>
      <c r="B540" s="36">
        <v>0.375</v>
      </c>
      <c r="C540">
        <v>6859</v>
      </c>
      <c r="D540">
        <v>1504</v>
      </c>
      <c r="E540" s="49">
        <f t="shared" si="42"/>
        <v>0.22906407974061138</v>
      </c>
      <c r="F540" s="49">
        <f t="shared" si="43"/>
        <v>0.3050438590607833</v>
      </c>
      <c r="G540">
        <v>971</v>
      </c>
      <c r="H540" s="51">
        <f>G540/'Parc électrique'!$C$24</f>
        <v>0.32366666666666666</v>
      </c>
      <c r="I540" s="14">
        <v>650</v>
      </c>
      <c r="J540" s="14">
        <v>0</v>
      </c>
      <c r="K540" s="14">
        <v>0</v>
      </c>
      <c r="L540" s="14">
        <v>293</v>
      </c>
      <c r="M540" s="14">
        <f>C540-SUM(D540:L540)</f>
        <v>3440.142225394532</v>
      </c>
      <c r="P540" s="49">
        <f>D541/('Parc électrique'!$C$22+'Parc électrique'!$C$23)</f>
        <v>0.238125</v>
      </c>
      <c r="Q540" s="49">
        <f t="shared" si="40"/>
        <v>0.23211014463077909</v>
      </c>
      <c r="R540" s="49">
        <f t="shared" si="41"/>
        <v>0.30910029335680439</v>
      </c>
    </row>
    <row r="541" spans="1:18" x14ac:dyDescent="0.3">
      <c r="A541" s="35">
        <f t="shared" si="44"/>
        <v>44038</v>
      </c>
      <c r="B541" s="36">
        <v>0.41666666666666669</v>
      </c>
      <c r="C541">
        <v>7187</v>
      </c>
      <c r="D541">
        <v>1524</v>
      </c>
      <c r="E541" s="49">
        <f t="shared" si="42"/>
        <v>0.23211014463077909</v>
      </c>
      <c r="F541" s="49">
        <f t="shared" si="43"/>
        <v>0.30910029335680439</v>
      </c>
      <c r="G541">
        <v>1294</v>
      </c>
      <c r="H541" s="51">
        <f>G541/'Parc électrique'!$C$24</f>
        <v>0.43133333333333335</v>
      </c>
      <c r="I541" s="14">
        <v>650</v>
      </c>
      <c r="J541" s="14">
        <v>0</v>
      </c>
      <c r="K541" s="14">
        <v>0</v>
      </c>
      <c r="L541" s="14">
        <v>294</v>
      </c>
      <c r="M541" s="14">
        <f>C541-SUM(D541:L541)</f>
        <v>3424.0274562286791</v>
      </c>
      <c r="P541" s="49">
        <f>D542/('Parc électrique'!$C$22+'Parc électrique'!$C$23)</f>
        <v>0.26109375000000001</v>
      </c>
      <c r="Q541" s="49">
        <f t="shared" si="40"/>
        <v>0.25449872157351172</v>
      </c>
      <c r="R541" s="49">
        <f t="shared" si="41"/>
        <v>0.3389150854325591</v>
      </c>
    </row>
    <row r="542" spans="1:18" x14ac:dyDescent="0.3">
      <c r="A542" s="35">
        <f t="shared" si="44"/>
        <v>44038</v>
      </c>
      <c r="B542" s="36">
        <v>0.45833333333333331</v>
      </c>
      <c r="C542">
        <v>7449</v>
      </c>
      <c r="D542">
        <v>1671</v>
      </c>
      <c r="E542" s="49">
        <f t="shared" si="42"/>
        <v>0.25449872157351172</v>
      </c>
      <c r="F542" s="49">
        <f t="shared" si="43"/>
        <v>0.3389150854325591</v>
      </c>
      <c r="G542">
        <v>1537</v>
      </c>
      <c r="H542" s="51">
        <f>G542/'Parc électrique'!$C$24</f>
        <v>0.51233333333333331</v>
      </c>
      <c r="I542" s="14">
        <v>650</v>
      </c>
      <c r="J542" s="14">
        <v>0</v>
      </c>
      <c r="K542" s="14">
        <v>0</v>
      </c>
      <c r="L542" s="14">
        <v>294</v>
      </c>
      <c r="M542" s="14">
        <f>C542-SUM(D542:L542)</f>
        <v>3295.8942528596608</v>
      </c>
      <c r="P542" s="49">
        <f>D543/('Parc électrique'!$C$22+'Parc électrique'!$C$23)</f>
        <v>0.26437500000000003</v>
      </c>
      <c r="Q542" s="49">
        <f t="shared" si="40"/>
        <v>0.25769708970818778</v>
      </c>
      <c r="R542" s="49">
        <f t="shared" si="41"/>
        <v>0.34317434144338121</v>
      </c>
    </row>
    <row r="543" spans="1:18" x14ac:dyDescent="0.3">
      <c r="A543" s="35">
        <f t="shared" si="44"/>
        <v>44038</v>
      </c>
      <c r="B543" s="36">
        <v>0.5</v>
      </c>
      <c r="C543">
        <v>7787</v>
      </c>
      <c r="D543">
        <v>1692</v>
      </c>
      <c r="E543" s="49">
        <f t="shared" si="42"/>
        <v>0.25769708970818778</v>
      </c>
      <c r="F543" s="49">
        <f t="shared" si="43"/>
        <v>0.34317434144338121</v>
      </c>
      <c r="G543">
        <v>1657</v>
      </c>
      <c r="H543" s="51">
        <f>G543/'Parc électrique'!$C$24</f>
        <v>0.55233333333333334</v>
      </c>
      <c r="I543" s="14">
        <v>650</v>
      </c>
      <c r="J543" s="14">
        <v>0</v>
      </c>
      <c r="K543" s="14">
        <v>0</v>
      </c>
      <c r="L543" s="14">
        <v>293</v>
      </c>
      <c r="M543" s="14">
        <f>C543-SUM(D543:L543)</f>
        <v>3493.8467952355149</v>
      </c>
      <c r="P543" s="49">
        <f>D544/('Parc électrique'!$C$22+'Parc électrique'!$C$23)</f>
        <v>0.27609375000000003</v>
      </c>
      <c r="Q543" s="49">
        <f t="shared" si="40"/>
        <v>0.2691198330463167</v>
      </c>
      <c r="R543" s="49">
        <f t="shared" si="41"/>
        <v>0.35838597005346018</v>
      </c>
    </row>
    <row r="544" spans="1:18" x14ac:dyDescent="0.3">
      <c r="A544" s="35">
        <f t="shared" si="44"/>
        <v>44038</v>
      </c>
      <c r="B544" s="36">
        <v>0.54166666666666663</v>
      </c>
      <c r="C544">
        <v>7416</v>
      </c>
      <c r="D544">
        <v>1767</v>
      </c>
      <c r="E544" s="49">
        <f t="shared" si="42"/>
        <v>0.2691198330463167</v>
      </c>
      <c r="F544" s="49">
        <f t="shared" si="43"/>
        <v>0.35838597005346018</v>
      </c>
      <c r="G544">
        <v>1727</v>
      </c>
      <c r="H544" s="51">
        <f>G544/'Parc électrique'!$C$24</f>
        <v>0.57566666666666666</v>
      </c>
      <c r="I544" s="14">
        <v>650</v>
      </c>
      <c r="J544" s="14">
        <v>0</v>
      </c>
      <c r="K544" s="14">
        <v>-69</v>
      </c>
      <c r="L544" s="14">
        <v>288</v>
      </c>
      <c r="M544" s="14">
        <f>C544-SUM(D544:L544)</f>
        <v>3051.7968275302337</v>
      </c>
      <c r="P544" s="49">
        <f>D545/('Parc électrique'!$C$22+'Parc électrique'!$C$23)</f>
        <v>0.32500000000000001</v>
      </c>
      <c r="Q544" s="49">
        <f t="shared" si="40"/>
        <v>0.31679074857744127</v>
      </c>
      <c r="R544" s="49">
        <f t="shared" si="41"/>
        <v>0.42186916678618974</v>
      </c>
    </row>
    <row r="545" spans="1:18" x14ac:dyDescent="0.3">
      <c r="A545" s="35">
        <f t="shared" si="44"/>
        <v>44038</v>
      </c>
      <c r="B545" s="36">
        <v>0.58333333333333337</v>
      </c>
      <c r="C545">
        <v>7090</v>
      </c>
      <c r="D545">
        <v>2080</v>
      </c>
      <c r="E545" s="49">
        <f t="shared" si="42"/>
        <v>0.31679074857744127</v>
      </c>
      <c r="F545" s="49">
        <f t="shared" si="43"/>
        <v>0.42186916678618974</v>
      </c>
      <c r="G545">
        <v>1818</v>
      </c>
      <c r="H545" s="51">
        <f>G545/'Parc électrique'!$C$24</f>
        <v>0.60599999999999998</v>
      </c>
      <c r="I545" s="14">
        <v>650</v>
      </c>
      <c r="J545" s="14">
        <v>0</v>
      </c>
      <c r="K545" s="14">
        <v>-798</v>
      </c>
      <c r="L545" s="14">
        <v>287</v>
      </c>
      <c r="M545" s="14">
        <f>C545-SUM(D545:L545)</f>
        <v>3051.655340084636</v>
      </c>
      <c r="P545" s="49">
        <f>D546/('Parc électrique'!$C$22+'Parc électrique'!$C$23)</f>
        <v>0.35234375000000001</v>
      </c>
      <c r="Q545" s="49">
        <f t="shared" si="40"/>
        <v>0.34344381636640869</v>
      </c>
      <c r="R545" s="49">
        <f t="shared" si="41"/>
        <v>0.4573629668763739</v>
      </c>
    </row>
    <row r="546" spans="1:18" x14ac:dyDescent="0.3">
      <c r="A546" s="35">
        <f t="shared" si="44"/>
        <v>44038</v>
      </c>
      <c r="B546" s="36">
        <v>0.625</v>
      </c>
      <c r="C546">
        <v>6795</v>
      </c>
      <c r="D546">
        <v>2255</v>
      </c>
      <c r="E546" s="49">
        <f t="shared" si="42"/>
        <v>0.34344381636640869</v>
      </c>
      <c r="F546" s="49">
        <f t="shared" si="43"/>
        <v>0.4573629668763739</v>
      </c>
      <c r="G546">
        <v>1752</v>
      </c>
      <c r="H546" s="51">
        <f>G546/'Parc électrique'!$C$24</f>
        <v>0.58399999999999996</v>
      </c>
      <c r="I546" s="14">
        <v>650</v>
      </c>
      <c r="J546" s="14">
        <v>0</v>
      </c>
      <c r="K546" s="14">
        <v>-1200</v>
      </c>
      <c r="L546" s="14">
        <v>285</v>
      </c>
      <c r="M546" s="14">
        <f>C546-SUM(D546:L546)</f>
        <v>3051.6151932167577</v>
      </c>
      <c r="P546" s="49">
        <f>D547/('Parc électrique'!$C$22+'Parc électrique'!$C$23)</f>
        <v>0.36656250000000001</v>
      </c>
      <c r="Q546" s="49">
        <f t="shared" si="40"/>
        <v>0.35730341161667173</v>
      </c>
      <c r="R546" s="49">
        <f t="shared" si="41"/>
        <v>0.47581974292326973</v>
      </c>
    </row>
    <row r="547" spans="1:18" x14ac:dyDescent="0.3">
      <c r="A547" s="35">
        <f t="shared" si="44"/>
        <v>44038</v>
      </c>
      <c r="B547" s="36">
        <v>0.66666666666666663</v>
      </c>
      <c r="C547">
        <v>6630</v>
      </c>
      <c r="D547">
        <v>2346</v>
      </c>
      <c r="E547" s="49">
        <f t="shared" si="42"/>
        <v>0.35730341161667173</v>
      </c>
      <c r="F547" s="49">
        <f t="shared" si="43"/>
        <v>0.47581974292326973</v>
      </c>
      <c r="G547">
        <v>1583</v>
      </c>
      <c r="H547" s="51">
        <f>G547/'Parc électrique'!$C$24</f>
        <v>0.52766666666666662</v>
      </c>
      <c r="I547" s="14">
        <v>650</v>
      </c>
      <c r="J547" s="14">
        <v>0</v>
      </c>
      <c r="K547" s="14">
        <v>-1200</v>
      </c>
      <c r="L547" s="14">
        <v>280</v>
      </c>
      <c r="M547" s="14">
        <f>C547-SUM(D547:L547)</f>
        <v>2969.6392101787933</v>
      </c>
      <c r="P547" s="49">
        <f>D548/('Parc électrique'!$C$22+'Parc électrique'!$C$23)</f>
        <v>0.41749999999999998</v>
      </c>
      <c r="Q547" s="49">
        <f t="shared" si="40"/>
        <v>0.40695426932640533</v>
      </c>
      <c r="R547" s="49">
        <f t="shared" si="41"/>
        <v>0.54193962194841294</v>
      </c>
    </row>
    <row r="548" spans="1:18" x14ac:dyDescent="0.3">
      <c r="A548" s="35">
        <f t="shared" si="44"/>
        <v>44038</v>
      </c>
      <c r="B548" s="36">
        <v>0.70833333333333337</v>
      </c>
      <c r="C548">
        <v>6633</v>
      </c>
      <c r="D548">
        <v>2672</v>
      </c>
      <c r="E548" s="49">
        <f t="shared" si="42"/>
        <v>0.40695426932640533</v>
      </c>
      <c r="F548" s="49">
        <f t="shared" si="43"/>
        <v>0.54193962194841294</v>
      </c>
      <c r="G548">
        <v>1269</v>
      </c>
      <c r="H548" s="51">
        <f>G548/'Parc électrique'!$C$24</f>
        <v>0.42299999999999999</v>
      </c>
      <c r="I548" s="14">
        <v>650</v>
      </c>
      <c r="J548" s="14">
        <v>0</v>
      </c>
      <c r="K548" s="14">
        <v>-1200</v>
      </c>
      <c r="L548" s="14">
        <v>275</v>
      </c>
      <c r="M548" s="14">
        <f>C548-SUM(D548:L548)</f>
        <v>2965.6281061087248</v>
      </c>
      <c r="P548" s="49">
        <f>D549/('Parc électrique'!$C$22+'Parc électrique'!$C$23)</f>
        <v>0.41749999999999998</v>
      </c>
      <c r="Q548" s="49">
        <f t="shared" si="40"/>
        <v>0.40695426932640533</v>
      </c>
      <c r="R548" s="49">
        <f t="shared" si="41"/>
        <v>0.54193962194841294</v>
      </c>
    </row>
    <row r="549" spans="1:18" x14ac:dyDescent="0.3">
      <c r="A549" s="35">
        <f t="shared" si="44"/>
        <v>44038</v>
      </c>
      <c r="B549" s="36">
        <v>0.75</v>
      </c>
      <c r="C549">
        <v>6916</v>
      </c>
      <c r="D549">
        <v>2672</v>
      </c>
      <c r="E549" s="49">
        <f t="shared" si="42"/>
        <v>0.40695426932640533</v>
      </c>
      <c r="F549" s="49">
        <f t="shared" si="43"/>
        <v>0.54193962194841294</v>
      </c>
      <c r="G549">
        <v>887</v>
      </c>
      <c r="H549" s="51">
        <f>G549/'Parc électrique'!$C$24</f>
        <v>0.29566666666666669</v>
      </c>
      <c r="I549" s="14">
        <v>650</v>
      </c>
      <c r="J549" s="14">
        <v>0</v>
      </c>
      <c r="K549" s="14">
        <v>-618</v>
      </c>
      <c r="L549" s="14">
        <v>272</v>
      </c>
      <c r="M549" s="14">
        <f>C549-SUM(D549:L549)</f>
        <v>3051.7554394420586</v>
      </c>
      <c r="P549" s="49">
        <f>D550/('Parc électrique'!$C$22+'Parc électrique'!$C$23)</f>
        <v>0.39015624999999998</v>
      </c>
      <c r="Q549" s="49">
        <f t="shared" si="40"/>
        <v>0.38030120153743785</v>
      </c>
      <c r="R549" s="49">
        <f t="shared" si="41"/>
        <v>0.50644582185822862</v>
      </c>
    </row>
    <row r="550" spans="1:18" x14ac:dyDescent="0.3">
      <c r="A550" s="35">
        <f t="shared" si="44"/>
        <v>44038</v>
      </c>
      <c r="B550" s="36">
        <v>0.79166666666666663</v>
      </c>
      <c r="C550">
        <v>7152</v>
      </c>
      <c r="D550">
        <v>2497</v>
      </c>
      <c r="E550" s="49">
        <f t="shared" si="42"/>
        <v>0.38030120153743785</v>
      </c>
      <c r="F550" s="49">
        <f t="shared" si="43"/>
        <v>0.50644582185822862</v>
      </c>
      <c r="G550">
        <v>421</v>
      </c>
      <c r="H550" s="51">
        <f>G550/'Parc électrique'!$C$24</f>
        <v>0.14033333333333334</v>
      </c>
      <c r="I550" s="14">
        <v>650</v>
      </c>
      <c r="J550" s="14">
        <v>0</v>
      </c>
      <c r="K550" s="14">
        <v>0</v>
      </c>
      <c r="L550" s="14">
        <v>256</v>
      </c>
      <c r="M550" s="14">
        <f>C550-SUM(D550:L550)</f>
        <v>3326.9729196432713</v>
      </c>
      <c r="P550" s="49">
        <f>D551/('Parc électrique'!$C$22+'Parc électrique'!$C$23)</f>
        <v>0.39</v>
      </c>
      <c r="Q550" s="49">
        <f t="shared" si="40"/>
        <v>0.38014889829292953</v>
      </c>
      <c r="R550" s="49">
        <f t="shared" si="41"/>
        <v>0.50624300014342771</v>
      </c>
    </row>
    <row r="551" spans="1:18" x14ac:dyDescent="0.3">
      <c r="A551" s="35">
        <f t="shared" si="44"/>
        <v>44038</v>
      </c>
      <c r="B551" s="36">
        <v>0.83333333333333337</v>
      </c>
      <c r="C551">
        <v>7114</v>
      </c>
      <c r="D551">
        <v>2496</v>
      </c>
      <c r="E551" s="49">
        <f t="shared" si="42"/>
        <v>0.38014889829292953</v>
      </c>
      <c r="F551" s="49">
        <f t="shared" si="43"/>
        <v>0.50624300014342771</v>
      </c>
      <c r="G551">
        <v>105</v>
      </c>
      <c r="H551" s="51">
        <f>G551/'Parc électrique'!$C$24</f>
        <v>3.5000000000000003E-2</v>
      </c>
      <c r="I551" s="14">
        <v>650</v>
      </c>
      <c r="J551" s="14">
        <v>0</v>
      </c>
      <c r="K551" s="14">
        <v>0</v>
      </c>
      <c r="L551" s="14">
        <v>249</v>
      </c>
      <c r="M551" s="14">
        <f>C551-SUM(D551:L551)</f>
        <v>3613.0786081015635</v>
      </c>
      <c r="P551" s="49">
        <f>D552/('Parc électrique'!$C$22+'Parc électrique'!$C$23)</f>
        <v>0.39968749999999997</v>
      </c>
      <c r="Q551" s="49">
        <f t="shared" si="40"/>
        <v>0.38959169945244937</v>
      </c>
      <c r="R551" s="49">
        <f t="shared" si="41"/>
        <v>0.51881794646109292</v>
      </c>
    </row>
    <row r="552" spans="1:18" x14ac:dyDescent="0.3">
      <c r="A552" s="35">
        <f t="shared" si="44"/>
        <v>44038</v>
      </c>
      <c r="B552" s="36">
        <v>0.875</v>
      </c>
      <c r="C552">
        <v>7155</v>
      </c>
      <c r="D552">
        <v>2558</v>
      </c>
      <c r="E552" s="49">
        <f t="shared" si="42"/>
        <v>0.38959169945244937</v>
      </c>
      <c r="F552" s="49">
        <f t="shared" si="43"/>
        <v>0.51881794646109292</v>
      </c>
      <c r="G552">
        <v>8</v>
      </c>
      <c r="H552" s="51">
        <f>G552/'Parc électrique'!$C$24</f>
        <v>2.6666666666666666E-3</v>
      </c>
      <c r="I552" s="14">
        <v>650</v>
      </c>
      <c r="J552" s="14">
        <v>0</v>
      </c>
      <c r="K552" s="14">
        <v>0</v>
      </c>
      <c r="L552" s="14">
        <v>251</v>
      </c>
      <c r="M552" s="14">
        <f>C552-SUM(D552:L552)</f>
        <v>3687.0889236874195</v>
      </c>
      <c r="P552" s="49">
        <f>D553/('Parc électrique'!$C$22+'Parc électrique'!$C$23)</f>
        <v>0.39578124999999997</v>
      </c>
      <c r="Q552" s="49">
        <f t="shared" si="40"/>
        <v>0.38578411833973975</v>
      </c>
      <c r="R552" s="49">
        <f t="shared" si="41"/>
        <v>0.51374740359106652</v>
      </c>
    </row>
    <row r="553" spans="1:18" x14ac:dyDescent="0.3">
      <c r="A553" s="35">
        <f t="shared" si="44"/>
        <v>44038</v>
      </c>
      <c r="B553" s="36">
        <v>0.91666666666666663</v>
      </c>
      <c r="C553">
        <v>7714</v>
      </c>
      <c r="D553">
        <v>2533</v>
      </c>
      <c r="E553" s="49">
        <f t="shared" si="42"/>
        <v>0.38578411833973975</v>
      </c>
      <c r="F553" s="49">
        <f t="shared" si="43"/>
        <v>0.51374740359106652</v>
      </c>
      <c r="G553">
        <v>0</v>
      </c>
      <c r="H553" s="51">
        <f>G553/'Parc électrique'!$C$24</f>
        <v>0</v>
      </c>
      <c r="I553" s="14">
        <v>650</v>
      </c>
      <c r="J553" s="14">
        <v>0</v>
      </c>
      <c r="K553" s="14">
        <v>1064</v>
      </c>
      <c r="L553" s="14">
        <v>252</v>
      </c>
      <c r="M553" s="14">
        <f>C553-SUM(D553:L553)</f>
        <v>3214.1004684780692</v>
      </c>
      <c r="P553" s="49">
        <f>D554/('Parc électrique'!$C$22+'Parc électrique'!$C$23)</f>
        <v>0.35953125000000002</v>
      </c>
      <c r="Q553" s="49">
        <f t="shared" si="40"/>
        <v>0.35044976561379443</v>
      </c>
      <c r="R553" s="49">
        <f t="shared" si="41"/>
        <v>0.46669276575722241</v>
      </c>
    </row>
    <row r="554" spans="1:18" x14ac:dyDescent="0.3">
      <c r="A554" s="35">
        <f t="shared" si="44"/>
        <v>44038</v>
      </c>
      <c r="B554" s="36">
        <v>0.95833333333333337</v>
      </c>
      <c r="C554">
        <v>7840</v>
      </c>
      <c r="D554">
        <v>2301</v>
      </c>
      <c r="E554" s="49">
        <f t="shared" si="42"/>
        <v>0.35044976561379443</v>
      </c>
      <c r="F554" s="49">
        <f t="shared" si="43"/>
        <v>0.46669276575722241</v>
      </c>
      <c r="G554">
        <v>0</v>
      </c>
      <c r="H554" s="51">
        <f>G554/'Parc électrique'!$C$24</f>
        <v>0</v>
      </c>
      <c r="I554" s="14">
        <v>650</v>
      </c>
      <c r="J554" s="14">
        <v>0</v>
      </c>
      <c r="K554" s="14">
        <v>462</v>
      </c>
      <c r="L554" s="14">
        <v>239</v>
      </c>
      <c r="M554" s="14">
        <f>C554-SUM(D554:L554)</f>
        <v>4187.1828574686297</v>
      </c>
      <c r="P554" s="49">
        <f>D555/('Parc électrique'!$C$22+'Parc électrique'!$C$23)</f>
        <v>0.32437500000000002</v>
      </c>
      <c r="Q554" s="49">
        <f t="shared" si="40"/>
        <v>0.31618153559940776</v>
      </c>
      <c r="R554" s="49">
        <f t="shared" si="41"/>
        <v>0.42105787992698551</v>
      </c>
    </row>
    <row r="555" spans="1:18" x14ac:dyDescent="0.3">
      <c r="A555" s="35">
        <f t="shared" si="44"/>
        <v>44039</v>
      </c>
      <c r="B555" s="36">
        <v>0</v>
      </c>
      <c r="C555">
        <v>7129</v>
      </c>
      <c r="D555">
        <v>2076</v>
      </c>
      <c r="E555" s="49">
        <f t="shared" si="42"/>
        <v>0.31618153559940776</v>
      </c>
      <c r="F555" s="49">
        <f t="shared" si="43"/>
        <v>0.42105787992698551</v>
      </c>
      <c r="G555">
        <v>0</v>
      </c>
      <c r="H555" s="51">
        <f>G555/'Parc électrique'!$C$24</f>
        <v>0</v>
      </c>
      <c r="I555" s="14">
        <v>650</v>
      </c>
      <c r="J555" s="14">
        <v>0</v>
      </c>
      <c r="K555" s="14">
        <v>-636</v>
      </c>
      <c r="L555" s="14">
        <v>237</v>
      </c>
      <c r="M555" s="14">
        <f>C555-SUM(D555:L555)</f>
        <v>4801.2627605844737</v>
      </c>
      <c r="P555" s="49">
        <f>D556/('Parc électrique'!$C$22+'Parc électrique'!$C$23)</f>
        <v>0.28984375000000001</v>
      </c>
      <c r="Q555" s="49">
        <f t="shared" si="40"/>
        <v>0.2825225185630546</v>
      </c>
      <c r="R555" s="49">
        <f t="shared" si="41"/>
        <v>0.37623428095595285</v>
      </c>
    </row>
    <row r="556" spans="1:18" x14ac:dyDescent="0.3">
      <c r="A556" s="35">
        <f t="shared" si="44"/>
        <v>44039</v>
      </c>
      <c r="B556" s="36">
        <v>4.1666666666666664E-2</v>
      </c>
      <c r="C556">
        <v>6763</v>
      </c>
      <c r="D556">
        <v>1855</v>
      </c>
      <c r="E556" s="49">
        <f t="shared" si="42"/>
        <v>0.2825225185630546</v>
      </c>
      <c r="F556" s="49">
        <f t="shared" si="43"/>
        <v>0.37623428095595285</v>
      </c>
      <c r="G556">
        <v>0</v>
      </c>
      <c r="H556" s="51">
        <f>G556/'Parc électrique'!$C$24</f>
        <v>0</v>
      </c>
      <c r="I556" s="14">
        <v>650</v>
      </c>
      <c r="J556" s="14">
        <v>0</v>
      </c>
      <c r="K556" s="14">
        <v>-779</v>
      </c>
      <c r="L556" s="14">
        <v>235</v>
      </c>
      <c r="M556" s="14">
        <f>C556-SUM(D556:L556)</f>
        <v>4801.3412432004807</v>
      </c>
      <c r="P556" s="49">
        <f>D557/('Parc électrique'!$C$22+'Parc électrique'!$C$23)</f>
        <v>0.26609375000000002</v>
      </c>
      <c r="Q556" s="49">
        <f t="shared" si="40"/>
        <v>0.25937242539778005</v>
      </c>
      <c r="R556" s="49">
        <f t="shared" si="41"/>
        <v>0.34540538030619283</v>
      </c>
    </row>
    <row r="557" spans="1:18" x14ac:dyDescent="0.3">
      <c r="A557" s="35">
        <f t="shared" si="44"/>
        <v>44039</v>
      </c>
      <c r="B557" s="36">
        <v>8.3333333333333329E-2</v>
      </c>
      <c r="C557">
        <v>6478</v>
      </c>
      <c r="D557">
        <v>1703</v>
      </c>
      <c r="E557" s="49">
        <f t="shared" si="42"/>
        <v>0.25937242539778005</v>
      </c>
      <c r="F557" s="49">
        <f t="shared" si="43"/>
        <v>0.34540538030619283</v>
      </c>
      <c r="G557">
        <v>0</v>
      </c>
      <c r="H557" s="51">
        <f>G557/'Parc électrique'!$C$24</f>
        <v>0</v>
      </c>
      <c r="I557" s="14">
        <v>650</v>
      </c>
      <c r="J557" s="14">
        <v>0</v>
      </c>
      <c r="K557" s="14">
        <v>-910</v>
      </c>
      <c r="L557" s="14">
        <v>233</v>
      </c>
      <c r="M557" s="14">
        <f>C557-SUM(D557:L557)</f>
        <v>4801.3952221942964</v>
      </c>
      <c r="P557" s="49">
        <f>D558/('Parc électrique'!$C$22+'Parc électrique'!$C$23)</f>
        <v>0.25546875000000002</v>
      </c>
      <c r="Q557" s="49">
        <f t="shared" si="40"/>
        <v>0.24901580477120983</v>
      </c>
      <c r="R557" s="49">
        <f t="shared" si="41"/>
        <v>0.3316135036997212</v>
      </c>
    </row>
    <row r="558" spans="1:18" x14ac:dyDescent="0.3">
      <c r="A558" s="35">
        <f t="shared" si="44"/>
        <v>44039</v>
      </c>
      <c r="B558" s="36">
        <v>0.125</v>
      </c>
      <c r="C558">
        <v>6185</v>
      </c>
      <c r="D558">
        <v>1635</v>
      </c>
      <c r="E558" s="49">
        <f t="shared" si="42"/>
        <v>0.24901580477120983</v>
      </c>
      <c r="F558" s="49">
        <f t="shared" si="43"/>
        <v>0.3316135036997212</v>
      </c>
      <c r="G558">
        <v>0</v>
      </c>
      <c r="H558" s="51">
        <f>G558/'Parc électrique'!$C$24</f>
        <v>0</v>
      </c>
      <c r="I558" s="14">
        <v>650</v>
      </c>
      <c r="J558" s="14">
        <v>0</v>
      </c>
      <c r="K558" s="14">
        <v>-1134</v>
      </c>
      <c r="L558" s="14">
        <v>232</v>
      </c>
      <c r="M558" s="14">
        <f>C558-SUM(D558:L558)</f>
        <v>4801.4193706915285</v>
      </c>
      <c r="P558" s="49">
        <f>D559/('Parc électrique'!$C$22+'Parc électrique'!$C$23)</f>
        <v>0.239375</v>
      </c>
      <c r="Q558" s="49">
        <f t="shared" si="40"/>
        <v>0.23332857058684617</v>
      </c>
      <c r="R558" s="49">
        <f t="shared" si="41"/>
        <v>0.31072286707521279</v>
      </c>
    </row>
    <row r="559" spans="1:18" x14ac:dyDescent="0.3">
      <c r="A559" s="35">
        <f t="shared" si="44"/>
        <v>44039</v>
      </c>
      <c r="B559" s="36">
        <v>0.16666666666666666</v>
      </c>
      <c r="C559">
        <v>6196</v>
      </c>
      <c r="D559">
        <v>1532</v>
      </c>
      <c r="E559" s="49">
        <f t="shared" si="42"/>
        <v>0.23332857058684617</v>
      </c>
      <c r="F559" s="49">
        <f t="shared" si="43"/>
        <v>0.31072286707521279</v>
      </c>
      <c r="G559">
        <v>0</v>
      </c>
      <c r="H559" s="51">
        <f>G559/'Parc électrique'!$C$24</f>
        <v>0</v>
      </c>
      <c r="I559" s="14">
        <v>650</v>
      </c>
      <c r="J559" s="14">
        <v>0</v>
      </c>
      <c r="K559" s="14">
        <v>-1026</v>
      </c>
      <c r="L559" s="14">
        <v>238</v>
      </c>
      <c r="M559" s="14">
        <f>C559-SUM(D559:L559)</f>
        <v>4801.4559485623377</v>
      </c>
      <c r="P559" s="49">
        <f>D560/('Parc électrique'!$C$22+'Parc électrique'!$C$23)</f>
        <v>0.22343750000000001</v>
      </c>
      <c r="Q559" s="49">
        <f t="shared" si="40"/>
        <v>0.21779363964699089</v>
      </c>
      <c r="R559" s="49">
        <f t="shared" si="41"/>
        <v>0.2900350521655054</v>
      </c>
    </row>
    <row r="560" spans="1:18" x14ac:dyDescent="0.3">
      <c r="A560" s="35">
        <f t="shared" si="44"/>
        <v>44039</v>
      </c>
      <c r="B560" s="36">
        <v>0.20833333333333334</v>
      </c>
      <c r="C560">
        <v>6598</v>
      </c>
      <c r="D560">
        <v>1430</v>
      </c>
      <c r="E560" s="49">
        <f t="shared" si="42"/>
        <v>0.21779363964699089</v>
      </c>
      <c r="F560" s="49">
        <f t="shared" si="43"/>
        <v>0.2900350521655054</v>
      </c>
      <c r="G560">
        <v>0</v>
      </c>
      <c r="H560" s="51">
        <f>G560/'Parc électrique'!$C$24</f>
        <v>0</v>
      </c>
      <c r="I560" s="14">
        <v>650</v>
      </c>
      <c r="J560" s="14">
        <v>0</v>
      </c>
      <c r="K560" s="14">
        <v>-531</v>
      </c>
      <c r="L560" s="14">
        <v>247</v>
      </c>
      <c r="M560" s="14">
        <f>C560-SUM(D560:L560)</f>
        <v>4801.4921713081876</v>
      </c>
      <c r="P560" s="49">
        <f>D561/('Parc électrique'!$C$22+'Parc électrique'!$C$23)</f>
        <v>0.22578124999999999</v>
      </c>
      <c r="Q560" s="49">
        <f t="shared" si="40"/>
        <v>0.22007818831461665</v>
      </c>
      <c r="R560" s="49">
        <f t="shared" si="41"/>
        <v>0.2930773778875212</v>
      </c>
    </row>
    <row r="561" spans="1:18" x14ac:dyDescent="0.3">
      <c r="A561" s="35">
        <f t="shared" si="44"/>
        <v>44039</v>
      </c>
      <c r="B561" s="36">
        <v>0.25</v>
      </c>
      <c r="C561">
        <v>7182</v>
      </c>
      <c r="D561">
        <v>1445</v>
      </c>
      <c r="E561" s="49">
        <f t="shared" si="42"/>
        <v>0.22007818831461665</v>
      </c>
      <c r="F561" s="49">
        <f t="shared" si="43"/>
        <v>0.2930773778875212</v>
      </c>
      <c r="G561">
        <v>12</v>
      </c>
      <c r="H561" s="51">
        <f>G561/'Parc électrique'!$C$24</f>
        <v>4.0000000000000001E-3</v>
      </c>
      <c r="I561" s="14">
        <v>650</v>
      </c>
      <c r="J561" s="14">
        <v>0</v>
      </c>
      <c r="K561" s="14">
        <v>-10</v>
      </c>
      <c r="L561" s="14">
        <v>283</v>
      </c>
      <c r="M561" s="14">
        <f>C561-SUM(D561:L561)</f>
        <v>4801.4828444337982</v>
      </c>
      <c r="P561" s="49">
        <f>D562/('Parc électrique'!$C$22+'Parc électrique'!$C$23)</f>
        <v>0.21546874999999999</v>
      </c>
      <c r="Q561" s="49">
        <f t="shared" si="40"/>
        <v>0.21002617417706321</v>
      </c>
      <c r="R561" s="49">
        <f t="shared" si="41"/>
        <v>0.27969114471065171</v>
      </c>
    </row>
    <row r="562" spans="1:18" x14ac:dyDescent="0.3">
      <c r="A562" s="35">
        <f t="shared" si="44"/>
        <v>44039</v>
      </c>
      <c r="B562" s="36">
        <v>0.29166666666666669</v>
      </c>
      <c r="C562">
        <v>7893</v>
      </c>
      <c r="D562">
        <v>1379</v>
      </c>
      <c r="E562" s="49">
        <f t="shared" si="42"/>
        <v>0.21002617417706321</v>
      </c>
      <c r="F562" s="49">
        <f t="shared" si="43"/>
        <v>0.27969114471065171</v>
      </c>
      <c r="G562">
        <v>145</v>
      </c>
      <c r="H562" s="51">
        <f>G562/'Parc électrique'!$C$24</f>
        <v>4.8333333333333332E-2</v>
      </c>
      <c r="I562" s="14">
        <v>650</v>
      </c>
      <c r="J562" s="14">
        <v>0</v>
      </c>
      <c r="K562" s="14">
        <v>610</v>
      </c>
      <c r="L562" s="14">
        <v>307</v>
      </c>
      <c r="M562" s="14">
        <f>C562-SUM(D562:L562)</f>
        <v>4801.4619493477785</v>
      </c>
      <c r="P562" s="49">
        <f>D563/('Parc électrique'!$C$22+'Parc électrique'!$C$23)</f>
        <v>0.2121875</v>
      </c>
      <c r="Q562" s="49">
        <f t="shared" si="40"/>
        <v>0.20682780604238712</v>
      </c>
      <c r="R562" s="49">
        <f t="shared" si="41"/>
        <v>0.2754318886998296</v>
      </c>
    </row>
    <row r="563" spans="1:18" x14ac:dyDescent="0.3">
      <c r="A563" s="35">
        <f t="shared" si="44"/>
        <v>44039</v>
      </c>
      <c r="B563" s="36">
        <v>0.33333333333333331</v>
      </c>
      <c r="C563">
        <v>8592</v>
      </c>
      <c r="D563">
        <v>1358</v>
      </c>
      <c r="E563" s="49">
        <f t="shared" si="42"/>
        <v>0.20682780604238712</v>
      </c>
      <c r="F563" s="49">
        <f t="shared" si="43"/>
        <v>0.2754318886998296</v>
      </c>
      <c r="G563">
        <v>506</v>
      </c>
      <c r="H563" s="51">
        <f>G563/'Parc électrique'!$C$24</f>
        <v>0.16866666666666666</v>
      </c>
      <c r="I563" s="14">
        <v>650</v>
      </c>
      <c r="J563" s="14">
        <v>0</v>
      </c>
      <c r="K563" s="14">
        <v>961</v>
      </c>
      <c r="L563" s="14">
        <v>315</v>
      </c>
      <c r="M563" s="14">
        <f>C563-SUM(D563:L563)</f>
        <v>4801.3490736385911</v>
      </c>
      <c r="P563" s="49">
        <f>D564/('Parc électrique'!$C$22+'Parc électrique'!$C$23)</f>
        <v>0.18718750000000001</v>
      </c>
      <c r="Q563" s="49">
        <f t="shared" si="40"/>
        <v>0.18245928692104549</v>
      </c>
      <c r="R563" s="49">
        <f t="shared" si="41"/>
        <v>0.24298041433166118</v>
      </c>
    </row>
    <row r="564" spans="1:18" x14ac:dyDescent="0.3">
      <c r="A564" s="35">
        <f t="shared" si="44"/>
        <v>44039</v>
      </c>
      <c r="B564" s="36">
        <v>0.375</v>
      </c>
      <c r="C564">
        <v>9030</v>
      </c>
      <c r="D564">
        <v>1198</v>
      </c>
      <c r="E564" s="49">
        <f t="shared" si="42"/>
        <v>0.18245928692104549</v>
      </c>
      <c r="F564" s="49">
        <f t="shared" si="43"/>
        <v>0.24298041433166118</v>
      </c>
      <c r="G564">
        <v>934</v>
      </c>
      <c r="H564" s="51">
        <f>G564/'Parc électrique'!$C$24</f>
        <v>0.31133333333333335</v>
      </c>
      <c r="I564" s="14">
        <v>650</v>
      </c>
      <c r="J564" s="14">
        <v>177</v>
      </c>
      <c r="K564" s="14">
        <v>956</v>
      </c>
      <c r="L564" s="14">
        <v>313</v>
      </c>
      <c r="M564" s="14">
        <f>C564-SUM(D564:L564)</f>
        <v>4801.2632269654132</v>
      </c>
      <c r="P564" s="49">
        <f>D565/('Parc électrique'!$C$22+'Parc électrique'!$C$23)</f>
        <v>0.19578124999999999</v>
      </c>
      <c r="Q564" s="49">
        <f t="shared" si="40"/>
        <v>0.19083596536900665</v>
      </c>
      <c r="R564" s="49">
        <f t="shared" si="41"/>
        <v>0.25413560864571905</v>
      </c>
    </row>
    <row r="565" spans="1:18" x14ac:dyDescent="0.3">
      <c r="A565" s="35">
        <f t="shared" si="44"/>
        <v>44039</v>
      </c>
      <c r="B565" s="36">
        <v>0.41666666666666669</v>
      </c>
      <c r="C565">
        <v>9263</v>
      </c>
      <c r="D565">
        <v>1253</v>
      </c>
      <c r="E565" s="49">
        <f t="shared" si="42"/>
        <v>0.19083596536900665</v>
      </c>
      <c r="F565" s="49">
        <f t="shared" si="43"/>
        <v>0.25413560864571905</v>
      </c>
      <c r="G565">
        <v>1341</v>
      </c>
      <c r="H565" s="51">
        <f>G565/'Parc électrique'!$C$24</f>
        <v>0.44700000000000001</v>
      </c>
      <c r="I565" s="14">
        <v>650</v>
      </c>
      <c r="J565" s="14">
        <v>907</v>
      </c>
      <c r="K565" s="14">
        <v>0</v>
      </c>
      <c r="L565" s="14">
        <v>310</v>
      </c>
      <c r="M565" s="14">
        <f>C565-SUM(D565:L565)</f>
        <v>4801.1080284259851</v>
      </c>
      <c r="P565" s="49">
        <f>D566/('Parc électrique'!$C$22+'Parc électrique'!$C$23)</f>
        <v>0.23375000000000001</v>
      </c>
      <c r="Q565" s="49">
        <f t="shared" si="40"/>
        <v>0.2278456537845443</v>
      </c>
      <c r="R565" s="49">
        <f t="shared" si="41"/>
        <v>0.30342128534237489</v>
      </c>
    </row>
    <row r="566" spans="1:18" x14ac:dyDescent="0.3">
      <c r="A566" s="35">
        <f t="shared" si="44"/>
        <v>44039</v>
      </c>
      <c r="B566" s="36">
        <v>0.45833333333333331</v>
      </c>
      <c r="C566">
        <v>9471</v>
      </c>
      <c r="D566">
        <v>1496</v>
      </c>
      <c r="E566" s="49">
        <f t="shared" si="42"/>
        <v>0.2278456537845443</v>
      </c>
      <c r="F566" s="49">
        <f t="shared" si="43"/>
        <v>0.30342128534237489</v>
      </c>
      <c r="G566">
        <v>1563</v>
      </c>
      <c r="H566" s="51">
        <f>G566/'Parc électrique'!$C$24</f>
        <v>0.52100000000000002</v>
      </c>
      <c r="I566" s="14">
        <v>650</v>
      </c>
      <c r="J566" s="14">
        <v>0</v>
      </c>
      <c r="K566" s="14">
        <v>650</v>
      </c>
      <c r="L566" s="14">
        <v>310</v>
      </c>
      <c r="M566" s="14">
        <f>C566-SUM(D566:L566)</f>
        <v>4800.9477330608734</v>
      </c>
      <c r="P566" s="49">
        <f>D567/('Parc électrique'!$C$22+'Parc électrique'!$C$23)</f>
        <v>0.2121875</v>
      </c>
      <c r="Q566" s="49">
        <f t="shared" si="40"/>
        <v>0.20682780604238712</v>
      </c>
      <c r="R566" s="49">
        <f t="shared" si="41"/>
        <v>0.2754318886998296</v>
      </c>
    </row>
    <row r="567" spans="1:18" x14ac:dyDescent="0.3">
      <c r="A567" s="35">
        <f t="shared" si="44"/>
        <v>44039</v>
      </c>
      <c r="B567" s="36">
        <v>0.5</v>
      </c>
      <c r="C567">
        <v>9572</v>
      </c>
      <c r="D567">
        <v>1358</v>
      </c>
      <c r="E567" s="49">
        <f t="shared" si="42"/>
        <v>0.20682780604238712</v>
      </c>
      <c r="F567" s="49">
        <f t="shared" si="43"/>
        <v>0.2754318886998296</v>
      </c>
      <c r="G567">
        <v>1654</v>
      </c>
      <c r="H567" s="51">
        <f>G567/'Parc électrique'!$C$24</f>
        <v>0.55133333333333334</v>
      </c>
      <c r="I567" s="14">
        <v>650</v>
      </c>
      <c r="J567" s="14">
        <v>804</v>
      </c>
      <c r="K567" s="14">
        <v>0</v>
      </c>
      <c r="L567" s="14">
        <v>304</v>
      </c>
      <c r="M567" s="14">
        <f>C567-SUM(D567:L567)</f>
        <v>4800.9664069719238</v>
      </c>
      <c r="P567" s="49">
        <f>D568/('Parc électrique'!$C$22+'Parc électrique'!$C$23)</f>
        <v>0.19968749999999999</v>
      </c>
      <c r="Q567" s="49">
        <f t="shared" si="40"/>
        <v>0.19464354648171631</v>
      </c>
      <c r="R567" s="49">
        <f t="shared" si="41"/>
        <v>0.25920615151574539</v>
      </c>
    </row>
    <row r="568" spans="1:18" x14ac:dyDescent="0.3">
      <c r="A568" s="35">
        <f t="shared" si="44"/>
        <v>44039</v>
      </c>
      <c r="B568" s="36">
        <v>0.54166666666666663</v>
      </c>
      <c r="C568">
        <v>9441</v>
      </c>
      <c r="D568">
        <v>1278</v>
      </c>
      <c r="E568" s="49">
        <f t="shared" si="42"/>
        <v>0.19464354648171631</v>
      </c>
      <c r="F568" s="49">
        <f t="shared" si="43"/>
        <v>0.25920615151574539</v>
      </c>
      <c r="G568">
        <v>1770</v>
      </c>
      <c r="H568" s="51">
        <f>G568/'Parc électrique'!$C$24</f>
        <v>0.59</v>
      </c>
      <c r="I568" s="14">
        <v>650</v>
      </c>
      <c r="J568" s="14">
        <v>641</v>
      </c>
      <c r="K568" s="14">
        <v>0</v>
      </c>
      <c r="L568" s="14">
        <v>300</v>
      </c>
      <c r="M568" s="14">
        <f>C568-SUM(D568:L568)</f>
        <v>4800.9561503020022</v>
      </c>
      <c r="P568" s="49">
        <f>D569/('Parc électrique'!$C$22+'Parc électrique'!$C$23)</f>
        <v>0.2084375</v>
      </c>
      <c r="Q568" s="49">
        <f t="shared" si="40"/>
        <v>0.20317252817418588</v>
      </c>
      <c r="R568" s="49">
        <f t="shared" si="41"/>
        <v>0.27056416754460433</v>
      </c>
    </row>
    <row r="569" spans="1:18" x14ac:dyDescent="0.3">
      <c r="A569" s="35">
        <f t="shared" si="44"/>
        <v>44039</v>
      </c>
      <c r="B569" s="36">
        <v>0.58333333333333337</v>
      </c>
      <c r="C569">
        <v>9347</v>
      </c>
      <c r="D569">
        <v>1334</v>
      </c>
      <c r="E569" s="49">
        <f t="shared" si="42"/>
        <v>0.20317252817418588</v>
      </c>
      <c r="F569" s="49">
        <f t="shared" si="43"/>
        <v>0.27056416754460433</v>
      </c>
      <c r="G569">
        <v>1815</v>
      </c>
      <c r="H569" s="51">
        <f>G569/'Parc électrique'!$C$24</f>
        <v>0.60499999999999998</v>
      </c>
      <c r="I569" s="14">
        <v>650</v>
      </c>
      <c r="J569" s="14">
        <v>446</v>
      </c>
      <c r="K569" s="14">
        <v>0</v>
      </c>
      <c r="L569" s="14">
        <v>300</v>
      </c>
      <c r="M569" s="14">
        <f>C569-SUM(D569:L569)</f>
        <v>4800.9212633042807</v>
      </c>
      <c r="P569" s="49">
        <f>D570/('Parc électrique'!$C$22+'Parc électrique'!$C$23)</f>
        <v>0.21656249999999999</v>
      </c>
      <c r="Q569" s="49">
        <f t="shared" si="40"/>
        <v>0.21109229688862191</v>
      </c>
      <c r="R569" s="49">
        <f t="shared" si="41"/>
        <v>0.28111089671425904</v>
      </c>
    </row>
    <row r="570" spans="1:18" x14ac:dyDescent="0.3">
      <c r="A570" s="35">
        <f t="shared" si="44"/>
        <v>44039</v>
      </c>
      <c r="B570" s="36">
        <v>0.625</v>
      </c>
      <c r="C570">
        <v>9078</v>
      </c>
      <c r="D570">
        <v>1386</v>
      </c>
      <c r="E570" s="49">
        <f t="shared" si="42"/>
        <v>0.21109229688862191</v>
      </c>
      <c r="F570" s="49">
        <f t="shared" si="43"/>
        <v>0.28111089671425904</v>
      </c>
      <c r="G570">
        <v>1721</v>
      </c>
      <c r="H570" s="51">
        <f>G570/'Parc électrique'!$C$24</f>
        <v>0.57366666666666666</v>
      </c>
      <c r="I570" s="14">
        <v>650</v>
      </c>
      <c r="J570" s="14">
        <v>219</v>
      </c>
      <c r="K570" s="14">
        <v>0</v>
      </c>
      <c r="L570" s="14">
        <v>300</v>
      </c>
      <c r="M570" s="14">
        <f>C570-SUM(D570:L570)</f>
        <v>4800.9341301397308</v>
      </c>
      <c r="P570" s="49">
        <f>D571/('Parc électrique'!$C$22+'Parc électrique'!$C$23)</f>
        <v>0.229375</v>
      </c>
      <c r="Q570" s="49">
        <f t="shared" si="40"/>
        <v>0.22358116293830951</v>
      </c>
      <c r="R570" s="49">
        <f t="shared" si="41"/>
        <v>0.29774227732794545</v>
      </c>
    </row>
    <row r="571" spans="1:18" x14ac:dyDescent="0.3">
      <c r="A571" s="35">
        <f t="shared" si="44"/>
        <v>44039</v>
      </c>
      <c r="B571" s="36">
        <v>0.66666666666666663</v>
      </c>
      <c r="C571">
        <v>8860</v>
      </c>
      <c r="D571">
        <v>1468</v>
      </c>
      <c r="E571" s="49">
        <f t="shared" si="42"/>
        <v>0.22358116293830951</v>
      </c>
      <c r="F571" s="49">
        <f t="shared" si="43"/>
        <v>0.29774227732794545</v>
      </c>
      <c r="G571">
        <v>1507</v>
      </c>
      <c r="H571" s="51">
        <f>G571/'Parc électrique'!$C$24</f>
        <v>0.5023333333333333</v>
      </c>
      <c r="I571" s="14">
        <v>650</v>
      </c>
      <c r="J571" s="14">
        <v>136</v>
      </c>
      <c r="K571" s="14">
        <v>0</v>
      </c>
      <c r="L571" s="14">
        <v>297</v>
      </c>
      <c r="M571" s="14">
        <f>C571-SUM(D571:L571)</f>
        <v>4800.9763432264008</v>
      </c>
      <c r="P571" s="49">
        <f>D572/('Parc électrique'!$C$22+'Parc électrique'!$C$23)</f>
        <v>0.25859375000000001</v>
      </c>
      <c r="Q571" s="49">
        <f t="shared" si="40"/>
        <v>0.25206186966137756</v>
      </c>
      <c r="R571" s="49">
        <f t="shared" si="41"/>
        <v>0.3356699379957423</v>
      </c>
    </row>
    <row r="572" spans="1:18" x14ac:dyDescent="0.3">
      <c r="A572" s="35">
        <f t="shared" si="44"/>
        <v>44039</v>
      </c>
      <c r="B572" s="36">
        <v>0.70833333333333337</v>
      </c>
      <c r="C572">
        <v>8719</v>
      </c>
      <c r="D572">
        <v>1655</v>
      </c>
      <c r="E572" s="49">
        <f t="shared" si="42"/>
        <v>0.25206186966137756</v>
      </c>
      <c r="F572" s="49">
        <f t="shared" si="43"/>
        <v>0.3356699379957423</v>
      </c>
      <c r="G572">
        <v>1211</v>
      </c>
      <c r="H572" s="51">
        <f>G572/'Parc électrique'!$C$24</f>
        <v>0.40366666666666667</v>
      </c>
      <c r="I572" s="14">
        <v>650</v>
      </c>
      <c r="J572" s="14">
        <v>107</v>
      </c>
      <c r="K572" s="14">
        <v>0</v>
      </c>
      <c r="L572" s="14">
        <v>294</v>
      </c>
      <c r="M572" s="14">
        <f>C572-SUM(D572:L572)</f>
        <v>4801.0086015256766</v>
      </c>
      <c r="P572" s="49">
        <f>D573/('Parc électrique'!$C$22+'Parc électrique'!$C$23)</f>
        <v>0.27921875000000002</v>
      </c>
      <c r="Q572" s="49">
        <f t="shared" si="40"/>
        <v>0.27216589793648444</v>
      </c>
      <c r="R572" s="49">
        <f t="shared" si="41"/>
        <v>0.36244240434948127</v>
      </c>
    </row>
    <row r="573" spans="1:18" x14ac:dyDescent="0.3">
      <c r="A573" s="35">
        <f t="shared" si="44"/>
        <v>44039</v>
      </c>
      <c r="B573" s="36">
        <v>0.75</v>
      </c>
      <c r="C573">
        <v>8900</v>
      </c>
      <c r="D573">
        <v>1787</v>
      </c>
      <c r="E573" s="49">
        <f t="shared" si="42"/>
        <v>0.27216589793648444</v>
      </c>
      <c r="F573" s="49">
        <f t="shared" si="43"/>
        <v>0.36244240434948127</v>
      </c>
      <c r="G573">
        <v>774</v>
      </c>
      <c r="H573" s="51">
        <f>G573/'Parc électrique'!$C$24</f>
        <v>0.25800000000000001</v>
      </c>
      <c r="I573" s="14">
        <v>650</v>
      </c>
      <c r="J573" s="14">
        <v>597</v>
      </c>
      <c r="K573" s="14">
        <v>0</v>
      </c>
      <c r="L573" s="14">
        <v>290</v>
      </c>
      <c r="M573" s="14">
        <f>C573-SUM(D573:L573)</f>
        <v>4801.1073916977148</v>
      </c>
      <c r="P573" s="49">
        <f>D574/('Parc électrique'!$C$22+'Parc électrique'!$C$23)</f>
        <v>0.30578125</v>
      </c>
      <c r="Q573" s="49">
        <f t="shared" si="40"/>
        <v>0.29805744950290991</v>
      </c>
      <c r="R573" s="49">
        <f t="shared" si="41"/>
        <v>0.39692209586566024</v>
      </c>
    </row>
    <row r="574" spans="1:18" x14ac:dyDescent="0.3">
      <c r="A574" s="35">
        <f t="shared" si="44"/>
        <v>44039</v>
      </c>
      <c r="B574" s="36">
        <v>0.79166666666666663</v>
      </c>
      <c r="C574">
        <v>8880</v>
      </c>
      <c r="D574">
        <v>1957</v>
      </c>
      <c r="E574" s="49">
        <f t="shared" si="42"/>
        <v>0.29805744950290991</v>
      </c>
      <c r="F574" s="49">
        <f t="shared" si="43"/>
        <v>0.39692209586566024</v>
      </c>
      <c r="G574">
        <v>407</v>
      </c>
      <c r="H574" s="51">
        <f>G574/'Parc électrique'!$C$24</f>
        <v>0.13566666666666666</v>
      </c>
      <c r="I574" s="14">
        <v>650</v>
      </c>
      <c r="J574" s="14">
        <v>792</v>
      </c>
      <c r="K574" s="14">
        <v>0</v>
      </c>
      <c r="L574" s="14">
        <v>272</v>
      </c>
      <c r="M574" s="14">
        <f>C574-SUM(D574:L574)</f>
        <v>4801.1693537879655</v>
      </c>
      <c r="P574" s="49">
        <f>D575/('Parc électrique'!$C$22+'Parc électrique'!$C$23)</f>
        <v>0.30984374999999997</v>
      </c>
      <c r="Q574" s="49">
        <f t="shared" si="40"/>
        <v>0.30201733386012786</v>
      </c>
      <c r="R574" s="49">
        <f t="shared" si="41"/>
        <v>0.40219546045048754</v>
      </c>
    </row>
    <row r="575" spans="1:18" x14ac:dyDescent="0.3">
      <c r="A575" s="35">
        <f t="shared" si="44"/>
        <v>44039</v>
      </c>
      <c r="B575" s="36">
        <v>0.83333333333333337</v>
      </c>
      <c r="C575">
        <v>8399</v>
      </c>
      <c r="D575">
        <v>1983</v>
      </c>
      <c r="E575" s="49">
        <f t="shared" si="42"/>
        <v>0.30201733386012786</v>
      </c>
      <c r="F575" s="49">
        <f t="shared" si="43"/>
        <v>0.40219546045048754</v>
      </c>
      <c r="G575">
        <v>99</v>
      </c>
      <c r="H575" s="51">
        <f>G575/'Parc électrique'!$C$24</f>
        <v>3.3000000000000002E-2</v>
      </c>
      <c r="I575" s="14">
        <v>650</v>
      </c>
      <c r="J575" s="14">
        <v>606</v>
      </c>
      <c r="K575" s="14">
        <v>0</v>
      </c>
      <c r="L575" s="14">
        <v>259</v>
      </c>
      <c r="M575" s="14">
        <f>C575-SUM(D575:L575)</f>
        <v>4801.2627872056892</v>
      </c>
      <c r="P575" s="49">
        <f>D576/('Parc électrique'!$C$22+'Parc électrique'!$C$23)</f>
        <v>0.33640625000000002</v>
      </c>
      <c r="Q575" s="49">
        <f t="shared" si="40"/>
        <v>0.32790888542655339</v>
      </c>
      <c r="R575" s="49">
        <f t="shared" si="41"/>
        <v>0.43667515196666656</v>
      </c>
    </row>
    <row r="576" spans="1:18" x14ac:dyDescent="0.3">
      <c r="A576" s="35">
        <f t="shared" si="44"/>
        <v>44039</v>
      </c>
      <c r="B576" s="36">
        <v>0.875</v>
      </c>
      <c r="C576">
        <v>8097</v>
      </c>
      <c r="D576">
        <v>2153</v>
      </c>
      <c r="E576" s="49">
        <f t="shared" si="42"/>
        <v>0.32790888542655339</v>
      </c>
      <c r="F576" s="49">
        <f t="shared" si="43"/>
        <v>0.43667515196666656</v>
      </c>
      <c r="G576">
        <v>7</v>
      </c>
      <c r="H576" s="51">
        <f>G576/'Parc électrique'!$C$24</f>
        <v>2.3333333333333335E-3</v>
      </c>
      <c r="I576" s="14">
        <v>650</v>
      </c>
      <c r="J576" s="14">
        <v>233</v>
      </c>
      <c r="K576" s="14">
        <v>0</v>
      </c>
      <c r="L576" s="14">
        <v>252</v>
      </c>
      <c r="M576" s="14">
        <f>C576-SUM(D576:L576)</f>
        <v>4801.2330826292737</v>
      </c>
      <c r="P576" s="49">
        <f>D577/('Parc électrique'!$C$22+'Parc électrique'!$C$23)</f>
        <v>0.33078125000000003</v>
      </c>
      <c r="Q576" s="49">
        <f t="shared" si="40"/>
        <v>0.32242596862425155</v>
      </c>
      <c r="R576" s="49">
        <f t="shared" si="41"/>
        <v>0.42937357023382866</v>
      </c>
    </row>
    <row r="577" spans="1:18" x14ac:dyDescent="0.3">
      <c r="A577" s="35">
        <f t="shared" si="44"/>
        <v>44039</v>
      </c>
      <c r="B577" s="36">
        <v>0.91666666666666663</v>
      </c>
      <c r="C577">
        <v>8523</v>
      </c>
      <c r="D577">
        <v>2117</v>
      </c>
      <c r="E577" s="49">
        <f t="shared" si="42"/>
        <v>0.32242596862425155</v>
      </c>
      <c r="F577" s="49">
        <f t="shared" si="43"/>
        <v>0.42937357023382866</v>
      </c>
      <c r="G577">
        <v>0</v>
      </c>
      <c r="H577" s="51">
        <f>G577/'Parc électrique'!$C$24</f>
        <v>0</v>
      </c>
      <c r="I577" s="14">
        <v>650</v>
      </c>
      <c r="J577" s="14">
        <v>705</v>
      </c>
      <c r="K577" s="14">
        <v>0</v>
      </c>
      <c r="L577" s="14">
        <v>249</v>
      </c>
      <c r="M577" s="14">
        <f>C577-SUM(D577:L577)</f>
        <v>4801.2482004611411</v>
      </c>
      <c r="P577" s="49">
        <f>D578/('Parc électrique'!$C$22+'Parc électrique'!$C$23)</f>
        <v>0.30234375000000002</v>
      </c>
      <c r="Q577" s="49">
        <f t="shared" si="40"/>
        <v>0.29470677812372542</v>
      </c>
      <c r="R577" s="49">
        <f t="shared" si="41"/>
        <v>0.39246001814003706</v>
      </c>
    </row>
    <row r="578" spans="1:18" x14ac:dyDescent="0.3">
      <c r="A578" s="35">
        <f t="shared" si="44"/>
        <v>44039</v>
      </c>
      <c r="B578" s="36">
        <v>0.95833333333333337</v>
      </c>
      <c r="C578">
        <v>8552</v>
      </c>
      <c r="D578">
        <v>1935</v>
      </c>
      <c r="E578" s="49">
        <f t="shared" si="42"/>
        <v>0.29470677812372542</v>
      </c>
      <c r="F578" s="49">
        <f t="shared" si="43"/>
        <v>0.39246001814003706</v>
      </c>
      <c r="G578">
        <v>0</v>
      </c>
      <c r="H578" s="51">
        <f>G578/'Parc électrique'!$C$24</f>
        <v>0</v>
      </c>
      <c r="I578" s="14">
        <v>650</v>
      </c>
      <c r="J578" s="14">
        <v>0</v>
      </c>
      <c r="K578" s="14">
        <v>847</v>
      </c>
      <c r="L578" s="14">
        <v>238</v>
      </c>
      <c r="M578" s="14">
        <f>C578-SUM(D578:L578)</f>
        <v>4881.3128332037359</v>
      </c>
      <c r="P578" s="49">
        <f>D579/('Parc électrique'!$C$22+'Parc électrique'!$C$23)</f>
        <v>0.30687500000000001</v>
      </c>
      <c r="Q578" s="49">
        <f t="shared" si="40"/>
        <v>0.29912357221446861</v>
      </c>
      <c r="R578" s="49">
        <f t="shared" si="41"/>
        <v>0.39834184786926763</v>
      </c>
    </row>
    <row r="579" spans="1:18" x14ac:dyDescent="0.3">
      <c r="A579" s="35">
        <f t="shared" si="44"/>
        <v>44040</v>
      </c>
      <c r="B579" s="36">
        <v>0</v>
      </c>
      <c r="C579">
        <v>7872</v>
      </c>
      <c r="D579">
        <v>1964</v>
      </c>
      <c r="E579" s="49">
        <f t="shared" si="42"/>
        <v>0.29912357221446861</v>
      </c>
      <c r="F579" s="49">
        <f t="shared" si="43"/>
        <v>0.39834184786926763</v>
      </c>
      <c r="G579">
        <v>0</v>
      </c>
      <c r="H579" s="51">
        <f>G579/'Parc électrique'!$C$24</f>
        <v>0</v>
      </c>
      <c r="I579" s="14">
        <v>650</v>
      </c>
      <c r="J579" s="14">
        <v>138</v>
      </c>
      <c r="K579" s="14">
        <v>0</v>
      </c>
      <c r="L579" s="14">
        <v>238</v>
      </c>
      <c r="M579" s="14">
        <f>C579-SUM(D579:L579)</f>
        <v>4881.302534579916</v>
      </c>
      <c r="P579" s="49">
        <f>D580/('Parc électrique'!$C$22+'Parc électrique'!$C$23)</f>
        <v>0.24265624999999999</v>
      </c>
      <c r="Q579" s="49">
        <f t="shared" ref="Q579:Q642" si="45">P579/$T$3*$T$8</f>
        <v>0.23652693872152225</v>
      </c>
      <c r="R579" s="49">
        <f t="shared" ref="R579:R642" si="46">P579/$T$3*$T$4</f>
        <v>0.3149821230860349</v>
      </c>
    </row>
    <row r="580" spans="1:18" x14ac:dyDescent="0.3">
      <c r="A580" s="35">
        <f t="shared" si="44"/>
        <v>44040</v>
      </c>
      <c r="B580" s="36">
        <v>4.1666666666666664E-2</v>
      </c>
      <c r="C580">
        <v>7488</v>
      </c>
      <c r="D580">
        <v>1553</v>
      </c>
      <c r="E580" s="49">
        <f t="shared" ref="E580:E643" si="47">P579/$T$3*$T$8</f>
        <v>0.23652693872152225</v>
      </c>
      <c r="F580" s="49">
        <f t="shared" ref="F580:F643" si="48">P579/$T$3*$T$4</f>
        <v>0.3149821230860349</v>
      </c>
      <c r="G580">
        <v>0</v>
      </c>
      <c r="H580" s="51">
        <f>G580/'Parc électrique'!$C$24</f>
        <v>0</v>
      </c>
      <c r="I580" s="14">
        <v>650</v>
      </c>
      <c r="J580" s="14">
        <v>0</v>
      </c>
      <c r="K580" s="14">
        <v>0</v>
      </c>
      <c r="L580" s="14">
        <v>237</v>
      </c>
      <c r="M580" s="14">
        <f>C580-SUM(D580:L580)</f>
        <v>5047.4484909381927</v>
      </c>
      <c r="P580" s="49">
        <f>D581/('Parc électrique'!$C$22+'Parc électrique'!$C$23)</f>
        <v>0.23546875</v>
      </c>
      <c r="Q580" s="49">
        <f t="shared" si="45"/>
        <v>0.22952098947413654</v>
      </c>
      <c r="R580" s="49">
        <f t="shared" si="46"/>
        <v>0.30565232420518651</v>
      </c>
    </row>
    <row r="581" spans="1:18" x14ac:dyDescent="0.3">
      <c r="A581" s="35">
        <f t="shared" si="44"/>
        <v>44040</v>
      </c>
      <c r="B581" s="36">
        <v>8.3333333333333329E-2</v>
      </c>
      <c r="C581">
        <v>7185</v>
      </c>
      <c r="D581">
        <v>1507</v>
      </c>
      <c r="E581" s="49">
        <f t="shared" si="47"/>
        <v>0.22952098947413654</v>
      </c>
      <c r="F581" s="49">
        <f t="shared" si="48"/>
        <v>0.30565232420518651</v>
      </c>
      <c r="G581">
        <v>0</v>
      </c>
      <c r="H581" s="51">
        <f>G581/'Parc électrique'!$C$24</f>
        <v>0</v>
      </c>
      <c r="I581" s="14">
        <v>650</v>
      </c>
      <c r="J581" s="14">
        <v>0</v>
      </c>
      <c r="K581" s="14">
        <v>-88</v>
      </c>
      <c r="L581" s="14">
        <v>234</v>
      </c>
      <c r="M581" s="14">
        <f>C581-SUM(D581:L581)</f>
        <v>4881.4648266863205</v>
      </c>
      <c r="P581" s="49">
        <f>D582/('Parc électrique'!$C$22+'Parc électrique'!$C$23)</f>
        <v>0.23468749999999999</v>
      </c>
      <c r="Q581" s="49">
        <f t="shared" si="45"/>
        <v>0.2287594732515946</v>
      </c>
      <c r="R581" s="49">
        <f t="shared" si="46"/>
        <v>0.30463821563118121</v>
      </c>
    </row>
    <row r="582" spans="1:18" x14ac:dyDescent="0.3">
      <c r="A582" s="35">
        <f t="shared" si="44"/>
        <v>44040</v>
      </c>
      <c r="B582" s="36">
        <v>0.125</v>
      </c>
      <c r="C582">
        <v>6843</v>
      </c>
      <c r="D582">
        <v>1502</v>
      </c>
      <c r="E582" s="49">
        <f t="shared" si="47"/>
        <v>0.2287594732515946</v>
      </c>
      <c r="F582" s="49">
        <f t="shared" si="48"/>
        <v>0.30463821563118121</v>
      </c>
      <c r="G582">
        <v>0</v>
      </c>
      <c r="H582" s="51">
        <f>G582/'Parc électrique'!$C$24</f>
        <v>0</v>
      </c>
      <c r="I582" s="14">
        <v>650</v>
      </c>
      <c r="J582" s="14">
        <v>0</v>
      </c>
      <c r="K582" s="14">
        <v>-424</v>
      </c>
      <c r="L582" s="14">
        <v>233</v>
      </c>
      <c r="M582" s="14">
        <f>C582-SUM(D582:L582)</f>
        <v>4881.4666023111167</v>
      </c>
      <c r="P582" s="49">
        <f>D583/('Parc électrique'!$C$22+'Parc électrique'!$C$23)</f>
        <v>0.21453125000000001</v>
      </c>
      <c r="Q582" s="49">
        <f t="shared" si="45"/>
        <v>0.20911235471001291</v>
      </c>
      <c r="R582" s="49">
        <f t="shared" si="46"/>
        <v>0.27847421442184539</v>
      </c>
    </row>
    <row r="583" spans="1:18" x14ac:dyDescent="0.3">
      <c r="A583" s="35">
        <f t="shared" si="44"/>
        <v>44040</v>
      </c>
      <c r="B583" s="36">
        <v>0.16666666666666666</v>
      </c>
      <c r="C583">
        <v>6778</v>
      </c>
      <c r="D583">
        <v>1373</v>
      </c>
      <c r="E583" s="49">
        <f t="shared" si="47"/>
        <v>0.20911235471001291</v>
      </c>
      <c r="F583" s="49">
        <f t="shared" si="48"/>
        <v>0.27847421442184539</v>
      </c>
      <c r="G583">
        <v>0</v>
      </c>
      <c r="H583" s="51">
        <f>G583/'Parc électrique'!$C$24</f>
        <v>0</v>
      </c>
      <c r="I583" s="14">
        <v>650</v>
      </c>
      <c r="J583" s="14">
        <v>0</v>
      </c>
      <c r="K583" s="14">
        <v>-286</v>
      </c>
      <c r="L583" s="14">
        <v>239</v>
      </c>
      <c r="M583" s="14">
        <f>C583-SUM(D583:L583)</f>
        <v>4801.512413430868</v>
      </c>
      <c r="P583" s="49">
        <f>D584/('Parc électrique'!$C$22+'Parc électrique'!$C$23)</f>
        <v>0.2225</v>
      </c>
      <c r="Q583" s="49">
        <f t="shared" si="45"/>
        <v>0.21687982017994056</v>
      </c>
      <c r="R583" s="49">
        <f t="shared" si="46"/>
        <v>0.28881812187669909</v>
      </c>
    </row>
    <row r="584" spans="1:18" x14ac:dyDescent="0.3">
      <c r="A584" s="35">
        <f t="shared" si="44"/>
        <v>44040</v>
      </c>
      <c r="B584" s="36">
        <v>0.20833333333333334</v>
      </c>
      <c r="C584">
        <v>7079</v>
      </c>
      <c r="D584">
        <v>1424</v>
      </c>
      <c r="E584" s="49">
        <f t="shared" si="47"/>
        <v>0.21687982017994056</v>
      </c>
      <c r="F584" s="49">
        <f t="shared" si="48"/>
        <v>0.28881812187669909</v>
      </c>
      <c r="G584">
        <v>0</v>
      </c>
      <c r="H584" s="51">
        <f>G584/'Parc électrique'!$C$24</f>
        <v>0</v>
      </c>
      <c r="I584" s="14">
        <v>650</v>
      </c>
      <c r="J584" s="14">
        <v>0</v>
      </c>
      <c r="K584" s="14">
        <v>-45</v>
      </c>
      <c r="L584" s="14">
        <v>248</v>
      </c>
      <c r="M584" s="14">
        <f>C584-SUM(D584:L584)</f>
        <v>4801.4943020579431</v>
      </c>
      <c r="P584" s="49">
        <f>D585/('Parc électrique'!$C$22+'Parc électrique'!$C$23)</f>
        <v>0.21875</v>
      </c>
      <c r="Q584" s="49">
        <f t="shared" si="45"/>
        <v>0.21322454231173932</v>
      </c>
      <c r="R584" s="49">
        <f t="shared" si="46"/>
        <v>0.28395040072147382</v>
      </c>
    </row>
    <row r="585" spans="1:18" x14ac:dyDescent="0.3">
      <c r="A585" s="35">
        <f t="shared" si="44"/>
        <v>44040</v>
      </c>
      <c r="B585" s="36">
        <v>0.25</v>
      </c>
      <c r="C585">
        <v>7576</v>
      </c>
      <c r="D585">
        <v>1400</v>
      </c>
      <c r="E585" s="49">
        <f t="shared" si="47"/>
        <v>0.21322454231173932</v>
      </c>
      <c r="F585" s="49">
        <f t="shared" si="48"/>
        <v>0.28395040072147382</v>
      </c>
      <c r="G585">
        <v>6</v>
      </c>
      <c r="H585" s="51">
        <f>G585/'Parc électrique'!$C$24</f>
        <v>2E-3</v>
      </c>
      <c r="I585" s="14">
        <v>650</v>
      </c>
      <c r="J585" s="14">
        <v>434</v>
      </c>
      <c r="K585" s="14">
        <v>0</v>
      </c>
      <c r="L585" s="14">
        <v>284</v>
      </c>
      <c r="M585" s="14">
        <f>C585-SUM(D585:L585)</f>
        <v>4801.5008250569663</v>
      </c>
      <c r="P585" s="49">
        <f>D586/('Parc électrique'!$C$22+'Parc électrique'!$C$23)</f>
        <v>0.22765625</v>
      </c>
      <c r="Q585" s="49">
        <f t="shared" si="45"/>
        <v>0.22190582724871727</v>
      </c>
      <c r="R585" s="49">
        <f t="shared" si="46"/>
        <v>0.29551123846513383</v>
      </c>
    </row>
    <row r="586" spans="1:18" x14ac:dyDescent="0.3">
      <c r="A586" s="35">
        <f t="shared" si="44"/>
        <v>44040</v>
      </c>
      <c r="B586" s="36">
        <v>0.29166666666666669</v>
      </c>
      <c r="C586">
        <v>8243</v>
      </c>
      <c r="D586">
        <v>1457</v>
      </c>
      <c r="E586" s="49">
        <f t="shared" si="47"/>
        <v>0.22190582724871727</v>
      </c>
      <c r="F586" s="49">
        <f t="shared" si="48"/>
        <v>0.29551123846513383</v>
      </c>
      <c r="G586">
        <v>101</v>
      </c>
      <c r="H586" s="51">
        <f>G586/'Parc électrique'!$C$24</f>
        <v>3.3666666666666664E-2</v>
      </c>
      <c r="I586" s="14">
        <v>650</v>
      </c>
      <c r="J586" s="14">
        <v>925</v>
      </c>
      <c r="K586" s="14">
        <v>0</v>
      </c>
      <c r="L586" s="14">
        <v>308</v>
      </c>
      <c r="M586" s="14">
        <f>C586-SUM(D586:L586)</f>
        <v>4801.4489162676191</v>
      </c>
      <c r="P586" s="49">
        <f>D587/('Parc électrique'!$C$22+'Parc électrique'!$C$23)</f>
        <v>0.201875</v>
      </c>
      <c r="Q586" s="49">
        <f t="shared" si="45"/>
        <v>0.19677579190483371</v>
      </c>
      <c r="R586" s="49">
        <f t="shared" si="46"/>
        <v>0.26204565552296011</v>
      </c>
    </row>
    <row r="587" spans="1:18" x14ac:dyDescent="0.3">
      <c r="A587" s="35">
        <f t="shared" si="44"/>
        <v>44040</v>
      </c>
      <c r="B587" s="36">
        <v>0.33333333333333331</v>
      </c>
      <c r="C587">
        <v>8898</v>
      </c>
      <c r="D587">
        <v>1292</v>
      </c>
      <c r="E587" s="49">
        <f t="shared" si="47"/>
        <v>0.19677579190483371</v>
      </c>
      <c r="F587" s="49">
        <f t="shared" si="48"/>
        <v>0.26204565552296011</v>
      </c>
      <c r="G587">
        <v>413</v>
      </c>
      <c r="H587" s="51">
        <f>G587/'Parc électrique'!$C$24</f>
        <v>0.13766666666666666</v>
      </c>
      <c r="I587" s="14">
        <v>650</v>
      </c>
      <c r="J587" s="14">
        <v>1425</v>
      </c>
      <c r="K587" s="14">
        <v>0</v>
      </c>
      <c r="L587" s="14">
        <v>316</v>
      </c>
      <c r="M587" s="14">
        <f>C587-SUM(D587:L587)</f>
        <v>4801.4035118859056</v>
      </c>
      <c r="P587" s="49">
        <f>D588/('Parc électrique'!$C$22+'Parc électrique'!$C$23)</f>
        <v>0.15109375</v>
      </c>
      <c r="Q587" s="49">
        <f t="shared" si="45"/>
        <v>0.14727723743960852</v>
      </c>
      <c r="R587" s="49">
        <f t="shared" si="46"/>
        <v>0.19612859821261802</v>
      </c>
    </row>
    <row r="588" spans="1:18" x14ac:dyDescent="0.3">
      <c r="A588" s="35">
        <f t="shared" si="44"/>
        <v>44040</v>
      </c>
      <c r="B588" s="36">
        <v>0.375</v>
      </c>
      <c r="C588">
        <v>9347</v>
      </c>
      <c r="D588">
        <v>967</v>
      </c>
      <c r="E588" s="49">
        <f t="shared" si="47"/>
        <v>0.14727723743960852</v>
      </c>
      <c r="F588" s="49">
        <f t="shared" si="48"/>
        <v>0.19612859821261802</v>
      </c>
      <c r="G588">
        <v>746</v>
      </c>
      <c r="H588" s="51">
        <f>G588/'Parc électrique'!$C$24</f>
        <v>0.24866666666666667</v>
      </c>
      <c r="I588" s="14">
        <v>650</v>
      </c>
      <c r="J588" s="14">
        <v>1628</v>
      </c>
      <c r="K588" s="14">
        <v>0</v>
      </c>
      <c r="L588" s="14">
        <v>314</v>
      </c>
      <c r="M588" s="14">
        <f>C588-SUM(D588:L588)</f>
        <v>5041.4079274976812</v>
      </c>
      <c r="P588" s="49">
        <f>D589/('Parc électrique'!$C$22+'Parc électrique'!$C$23)</f>
        <v>0.18124999999999999</v>
      </c>
      <c r="Q588" s="49">
        <f t="shared" si="45"/>
        <v>0.17667176362972686</v>
      </c>
      <c r="R588" s="49">
        <f t="shared" si="46"/>
        <v>0.23527318916922119</v>
      </c>
    </row>
    <row r="589" spans="1:18" x14ac:dyDescent="0.3">
      <c r="A589" s="35">
        <f t="shared" si="44"/>
        <v>44040</v>
      </c>
      <c r="B589" s="36">
        <v>0.41666666666666669</v>
      </c>
      <c r="C589">
        <v>9590</v>
      </c>
      <c r="D589">
        <v>1160</v>
      </c>
      <c r="E589" s="49">
        <f t="shared" si="47"/>
        <v>0.17667176362972686</v>
      </c>
      <c r="F589" s="49">
        <f t="shared" si="48"/>
        <v>0.23527318916922119</v>
      </c>
      <c r="G589">
        <v>1094</v>
      </c>
      <c r="H589" s="51">
        <f>G589/'Parc électrique'!$C$24</f>
        <v>0.36466666666666664</v>
      </c>
      <c r="I589" s="14">
        <v>650</v>
      </c>
      <c r="J589" s="14">
        <v>1332</v>
      </c>
      <c r="K589" s="14">
        <v>0</v>
      </c>
      <c r="L589" s="14">
        <v>312</v>
      </c>
      <c r="M589" s="14">
        <f>C589-SUM(D589:L589)</f>
        <v>5041.2233883805347</v>
      </c>
      <c r="P589" s="49">
        <f>D590/('Parc électrique'!$C$22+'Parc électrique'!$C$23)</f>
        <v>0.1978125</v>
      </c>
      <c r="Q589" s="49">
        <f t="shared" si="45"/>
        <v>0.19281590754761571</v>
      </c>
      <c r="R589" s="49">
        <f t="shared" si="46"/>
        <v>0.25677229093813275</v>
      </c>
    </row>
    <row r="590" spans="1:18" x14ac:dyDescent="0.3">
      <c r="A590" s="35">
        <f t="shared" si="44"/>
        <v>44040</v>
      </c>
      <c r="B590" s="36">
        <v>0.45833333333333331</v>
      </c>
      <c r="C590">
        <v>9792</v>
      </c>
      <c r="D590">
        <v>1266</v>
      </c>
      <c r="E590" s="49">
        <f t="shared" si="47"/>
        <v>0.19281590754761571</v>
      </c>
      <c r="F590" s="49">
        <f t="shared" si="48"/>
        <v>0.25677229093813275</v>
      </c>
      <c r="G590">
        <v>1293</v>
      </c>
      <c r="H590" s="51">
        <f>G590/'Parc électrique'!$C$24</f>
        <v>0.43099999999999999</v>
      </c>
      <c r="I590" s="14">
        <v>650</v>
      </c>
      <c r="J590" s="14">
        <v>0</v>
      </c>
      <c r="K590" s="14">
        <v>675</v>
      </c>
      <c r="L590" s="14">
        <v>311</v>
      </c>
      <c r="M590" s="14">
        <f>C590-SUM(D590:L590)</f>
        <v>5596.1194118015137</v>
      </c>
      <c r="P590" s="49">
        <f>D591/('Parc électrique'!$C$22+'Parc électrique'!$C$23)</f>
        <v>0.20921875000000001</v>
      </c>
      <c r="Q590" s="49">
        <f t="shared" si="45"/>
        <v>0.20393404439672783</v>
      </c>
      <c r="R590" s="49">
        <f t="shared" si="46"/>
        <v>0.27157827611860963</v>
      </c>
    </row>
    <row r="591" spans="1:18" x14ac:dyDescent="0.3">
      <c r="A591" s="35">
        <f t="shared" si="44"/>
        <v>44040</v>
      </c>
      <c r="B591" s="36">
        <v>0.5</v>
      </c>
      <c r="C591">
        <v>9876</v>
      </c>
      <c r="D591">
        <v>1339</v>
      </c>
      <c r="E591" s="49">
        <f t="shared" si="47"/>
        <v>0.20393404439672783</v>
      </c>
      <c r="F591" s="49">
        <f t="shared" si="48"/>
        <v>0.27157827611860963</v>
      </c>
      <c r="G591">
        <v>1427</v>
      </c>
      <c r="H591" s="51">
        <f>G591/'Parc électrique'!$C$24</f>
        <v>0.47566666666666668</v>
      </c>
      <c r="I591" s="14">
        <v>650</v>
      </c>
      <c r="J591" s="14">
        <v>0</v>
      </c>
      <c r="K591" s="14">
        <v>0</v>
      </c>
      <c r="L591" s="14">
        <v>306</v>
      </c>
      <c r="M591" s="14">
        <f>C591-SUM(D591:L591)</f>
        <v>6153.0488210128187</v>
      </c>
      <c r="P591" s="49">
        <f>D592/('Parc électrique'!$C$22+'Parc électrique'!$C$23)</f>
        <v>0.19203124999999999</v>
      </c>
      <c r="Q591" s="49">
        <f t="shared" si="45"/>
        <v>0.18718068750080541</v>
      </c>
      <c r="R591" s="49">
        <f t="shared" si="46"/>
        <v>0.24926788749049378</v>
      </c>
    </row>
    <row r="592" spans="1:18" x14ac:dyDescent="0.3">
      <c r="A592" s="35">
        <f t="shared" si="44"/>
        <v>44040</v>
      </c>
      <c r="B592" s="36">
        <v>0.54166666666666663</v>
      </c>
      <c r="C592">
        <v>9741</v>
      </c>
      <c r="D592">
        <v>1229</v>
      </c>
      <c r="E592" s="49">
        <f t="shared" si="47"/>
        <v>0.18718068750080541</v>
      </c>
      <c r="F592" s="49">
        <f t="shared" si="48"/>
        <v>0.24926788749049378</v>
      </c>
      <c r="G592">
        <v>1513</v>
      </c>
      <c r="H592" s="51">
        <f>G592/'Parc électrique'!$C$24</f>
        <v>0.5043333333333333</v>
      </c>
      <c r="I592" s="14">
        <v>650</v>
      </c>
      <c r="J592" s="14">
        <v>1006</v>
      </c>
      <c r="K592" s="14">
        <v>0</v>
      </c>
      <c r="L592" s="14">
        <v>301</v>
      </c>
      <c r="M592" s="14">
        <f>C592-SUM(D592:L592)</f>
        <v>5041.0592180916756</v>
      </c>
      <c r="P592" s="49">
        <f>D593/('Parc électrique'!$C$22+'Parc électrique'!$C$23)</f>
        <v>0.22296874999999999</v>
      </c>
      <c r="Q592" s="49">
        <f t="shared" si="45"/>
        <v>0.2173367299134657</v>
      </c>
      <c r="R592" s="49">
        <f t="shared" si="46"/>
        <v>0.28942658702110224</v>
      </c>
    </row>
    <row r="593" spans="1:18" x14ac:dyDescent="0.3">
      <c r="A593" s="35">
        <f t="shared" si="44"/>
        <v>44040</v>
      </c>
      <c r="B593" s="36">
        <v>0.58333333333333337</v>
      </c>
      <c r="C593">
        <v>9679</v>
      </c>
      <c r="D593">
        <v>1427</v>
      </c>
      <c r="E593" s="49">
        <f t="shared" si="47"/>
        <v>0.2173367299134657</v>
      </c>
      <c r="F593" s="49">
        <f t="shared" si="48"/>
        <v>0.28942658702110224</v>
      </c>
      <c r="G593">
        <v>1585</v>
      </c>
      <c r="H593" s="51">
        <f>G593/'Parc électrique'!$C$24</f>
        <v>0.52833333333333332</v>
      </c>
      <c r="I593" s="14">
        <v>650</v>
      </c>
      <c r="J593" s="14">
        <v>754</v>
      </c>
      <c r="K593" s="14">
        <v>0</v>
      </c>
      <c r="L593" s="14">
        <v>301</v>
      </c>
      <c r="M593" s="14">
        <f>C593-SUM(D593:L593)</f>
        <v>4960.9649033497317</v>
      </c>
      <c r="P593" s="49">
        <f>D594/('Parc électrique'!$C$22+'Parc électrique'!$C$23)</f>
        <v>0.25546875000000002</v>
      </c>
      <c r="Q593" s="49">
        <f t="shared" si="45"/>
        <v>0.24901580477120983</v>
      </c>
      <c r="R593" s="49">
        <f t="shared" si="46"/>
        <v>0.3316135036997212</v>
      </c>
    </row>
    <row r="594" spans="1:18" x14ac:dyDescent="0.3">
      <c r="A594" s="35">
        <f t="shared" si="44"/>
        <v>44040</v>
      </c>
      <c r="B594" s="36">
        <v>0.625</v>
      </c>
      <c r="C594">
        <v>9422</v>
      </c>
      <c r="D594">
        <v>1635</v>
      </c>
      <c r="E594" s="49">
        <f t="shared" si="47"/>
        <v>0.24901580477120983</v>
      </c>
      <c r="F594" s="49">
        <f t="shared" si="48"/>
        <v>0.3316135036997212</v>
      </c>
      <c r="G594">
        <v>1548</v>
      </c>
      <c r="H594" s="51">
        <f>G594/'Parc électrique'!$C$24</f>
        <v>0.51600000000000001</v>
      </c>
      <c r="I594" s="14">
        <v>650</v>
      </c>
      <c r="J594" s="14">
        <v>326</v>
      </c>
      <c r="K594" s="14">
        <v>0</v>
      </c>
      <c r="L594" s="14">
        <v>301</v>
      </c>
      <c r="M594" s="14">
        <f>C594-SUM(D594:L594)</f>
        <v>4960.9033706915288</v>
      </c>
      <c r="P594" s="49">
        <f>D595/('Parc électrique'!$C$22+'Parc électrique'!$C$23)</f>
        <v>0.25171874999999999</v>
      </c>
      <c r="Q594" s="49">
        <f t="shared" si="45"/>
        <v>0.24536052690300855</v>
      </c>
      <c r="R594" s="49">
        <f t="shared" si="46"/>
        <v>0.32674578254449593</v>
      </c>
    </row>
    <row r="595" spans="1:18" x14ac:dyDescent="0.3">
      <c r="A595" s="35">
        <f t="shared" si="44"/>
        <v>44040</v>
      </c>
      <c r="B595" s="36">
        <v>0.66666666666666663</v>
      </c>
      <c r="C595">
        <v>9218</v>
      </c>
      <c r="D595">
        <v>1611</v>
      </c>
      <c r="E595" s="49">
        <f t="shared" si="47"/>
        <v>0.24536052690300855</v>
      </c>
      <c r="F595" s="49">
        <f t="shared" si="48"/>
        <v>0.32674578254449593</v>
      </c>
      <c r="G595">
        <v>1444</v>
      </c>
      <c r="H595" s="51">
        <f>G595/'Parc électrique'!$C$24</f>
        <v>0.48133333333333334</v>
      </c>
      <c r="I595" s="14">
        <v>650</v>
      </c>
      <c r="J595" s="14">
        <v>252</v>
      </c>
      <c r="K595" s="14">
        <v>0</v>
      </c>
      <c r="L595" s="14">
        <v>299</v>
      </c>
      <c r="M595" s="14">
        <f>C595-SUM(D595:L595)</f>
        <v>4960.9465603572189</v>
      </c>
      <c r="P595" s="49">
        <f>D596/('Parc électrique'!$C$22+'Parc électrique'!$C$23)</f>
        <v>0.25828125000000002</v>
      </c>
      <c r="Q595" s="49">
        <f t="shared" si="45"/>
        <v>0.25175726317236075</v>
      </c>
      <c r="R595" s="49">
        <f t="shared" si="46"/>
        <v>0.33526429456614015</v>
      </c>
    </row>
    <row r="596" spans="1:18" x14ac:dyDescent="0.3">
      <c r="A596" s="35">
        <f t="shared" si="44"/>
        <v>44040</v>
      </c>
      <c r="B596" s="36">
        <v>0.70833333333333337</v>
      </c>
      <c r="C596">
        <v>9074</v>
      </c>
      <c r="D596">
        <v>1653</v>
      </c>
      <c r="E596" s="49">
        <f t="shared" si="47"/>
        <v>0.25175726317236075</v>
      </c>
      <c r="F596" s="49">
        <f t="shared" si="48"/>
        <v>0.33526429456614015</v>
      </c>
      <c r="G596">
        <v>1163</v>
      </c>
      <c r="H596" s="51">
        <f>G596/'Parc électrique'!$C$24</f>
        <v>0.38766666666666666</v>
      </c>
      <c r="I596" s="14">
        <v>650</v>
      </c>
      <c r="J596" s="14">
        <v>351</v>
      </c>
      <c r="K596" s="14">
        <v>0</v>
      </c>
      <c r="L596" s="14">
        <v>295</v>
      </c>
      <c r="M596" s="14">
        <f>C596-SUM(D596:L596)</f>
        <v>4961.0253117755947</v>
      </c>
      <c r="P596" s="49">
        <f>D597/('Parc électrique'!$C$22+'Parc électrique'!$C$23)</f>
        <v>0.29734375000000002</v>
      </c>
      <c r="Q596" s="49">
        <f t="shared" si="45"/>
        <v>0.28983307429945709</v>
      </c>
      <c r="R596" s="49">
        <f t="shared" si="46"/>
        <v>0.38596972326640339</v>
      </c>
    </row>
    <row r="597" spans="1:18" x14ac:dyDescent="0.3">
      <c r="A597" s="35">
        <f t="shared" si="44"/>
        <v>44040</v>
      </c>
      <c r="B597" s="36">
        <v>0.75</v>
      </c>
      <c r="C597">
        <v>9180</v>
      </c>
      <c r="D597">
        <v>1903</v>
      </c>
      <c r="E597" s="49">
        <f t="shared" si="47"/>
        <v>0.28983307429945709</v>
      </c>
      <c r="F597" s="49">
        <f t="shared" si="48"/>
        <v>0.38596972326640339</v>
      </c>
      <c r="G597">
        <v>793</v>
      </c>
      <c r="H597" s="51">
        <f>G597/'Parc électrique'!$C$24</f>
        <v>0.26433333333333331</v>
      </c>
      <c r="I597" s="14">
        <v>650</v>
      </c>
      <c r="J597" s="14">
        <v>581</v>
      </c>
      <c r="K597" s="14">
        <v>0</v>
      </c>
      <c r="L597" s="14">
        <v>291</v>
      </c>
      <c r="M597" s="14">
        <f>C597-SUM(D597:L597)</f>
        <v>4961.0598638691008</v>
      </c>
      <c r="P597" s="49">
        <f>D598/('Parc électrique'!$C$22+'Parc électrique'!$C$23)</f>
        <v>0.24937500000000001</v>
      </c>
      <c r="Q597" s="49">
        <f t="shared" si="45"/>
        <v>0.24307597823538285</v>
      </c>
      <c r="R597" s="49">
        <f t="shared" si="46"/>
        <v>0.3237034568224802</v>
      </c>
    </row>
    <row r="598" spans="1:18" x14ac:dyDescent="0.3">
      <c r="A598" s="35">
        <f t="shared" si="44"/>
        <v>44040</v>
      </c>
      <c r="B598" s="36">
        <v>0.79166666666666663</v>
      </c>
      <c r="C598">
        <v>9065</v>
      </c>
      <c r="D598">
        <v>1596</v>
      </c>
      <c r="E598" s="49">
        <f t="shared" si="47"/>
        <v>0.24307597823538285</v>
      </c>
      <c r="F598" s="49">
        <f t="shared" si="48"/>
        <v>0.3237034568224802</v>
      </c>
      <c r="G598">
        <v>421</v>
      </c>
      <c r="H598" s="51">
        <f>G598/'Parc électrique'!$C$24</f>
        <v>0.14033333333333334</v>
      </c>
      <c r="I598" s="14">
        <v>650</v>
      </c>
      <c r="J598" s="14">
        <v>0</v>
      </c>
      <c r="K598" s="14">
        <v>0</v>
      </c>
      <c r="L598" s="14">
        <v>273</v>
      </c>
      <c r="M598" s="14">
        <f>C598-SUM(D598:L598)</f>
        <v>6124.2928872316088</v>
      </c>
      <c r="P598" s="49">
        <f>D599/('Parc électrique'!$C$22+'Parc électrique'!$C$23)</f>
        <v>0.263125</v>
      </c>
      <c r="Q598" s="49">
        <f t="shared" si="45"/>
        <v>0.25647866375212069</v>
      </c>
      <c r="R598" s="49">
        <f t="shared" si="46"/>
        <v>0.34155176772497281</v>
      </c>
    </row>
    <row r="599" spans="1:18" x14ac:dyDescent="0.3">
      <c r="A599" s="35">
        <f t="shared" si="44"/>
        <v>44040</v>
      </c>
      <c r="B599" s="36">
        <v>0.83333333333333337</v>
      </c>
      <c r="C599">
        <v>8552</v>
      </c>
      <c r="D599">
        <v>1684</v>
      </c>
      <c r="E599" s="49">
        <f t="shared" si="47"/>
        <v>0.25647866375212069</v>
      </c>
      <c r="F599" s="49">
        <f t="shared" si="48"/>
        <v>0.34155176772497281</v>
      </c>
      <c r="G599">
        <v>122</v>
      </c>
      <c r="H599" s="51">
        <f>G599/'Parc électrique'!$C$24</f>
        <v>4.0666666666666663E-2</v>
      </c>
      <c r="I599" s="14">
        <v>650</v>
      </c>
      <c r="J599" s="14">
        <v>794</v>
      </c>
      <c r="K599" s="14">
        <v>0</v>
      </c>
      <c r="L599" s="14">
        <v>260</v>
      </c>
      <c r="M599" s="14">
        <f>C599-SUM(D599:L599)</f>
        <v>5041.3613029018561</v>
      </c>
      <c r="P599" s="49">
        <f>D600/('Parc électrique'!$C$22+'Parc électrique'!$C$23)</f>
        <v>0.23</v>
      </c>
      <c r="Q599" s="49">
        <f t="shared" si="45"/>
        <v>0.22419037591634305</v>
      </c>
      <c r="R599" s="49">
        <f t="shared" si="46"/>
        <v>0.29855356418714962</v>
      </c>
    </row>
    <row r="600" spans="1:18" x14ac:dyDescent="0.3">
      <c r="A600" s="35">
        <f t="shared" si="44"/>
        <v>44040</v>
      </c>
      <c r="B600" s="36">
        <v>0.875</v>
      </c>
      <c r="C600">
        <v>8304</v>
      </c>
      <c r="D600">
        <v>1472</v>
      </c>
      <c r="E600" s="49">
        <f t="shared" si="47"/>
        <v>0.22419037591634305</v>
      </c>
      <c r="F600" s="49">
        <f t="shared" si="48"/>
        <v>0.29855356418714962</v>
      </c>
      <c r="G600">
        <v>5</v>
      </c>
      <c r="H600" s="51">
        <f>G600/'Parc électrique'!$C$24</f>
        <v>1.6666666666666668E-3</v>
      </c>
      <c r="I600" s="14">
        <v>650</v>
      </c>
      <c r="J600" s="14">
        <v>882</v>
      </c>
      <c r="K600" s="14">
        <v>0</v>
      </c>
      <c r="L600" s="14">
        <v>253</v>
      </c>
      <c r="M600" s="14">
        <f>C600-SUM(D600:L600)</f>
        <v>5041.4755893932297</v>
      </c>
      <c r="P600" s="49">
        <f>D601/('Parc électrique'!$C$22+'Parc électrique'!$C$23)</f>
        <v>0.25062499999999999</v>
      </c>
      <c r="Q600" s="49">
        <f t="shared" si="45"/>
        <v>0.2442944041914499</v>
      </c>
      <c r="R600" s="49">
        <f t="shared" si="46"/>
        <v>0.3253260305408886</v>
      </c>
    </row>
    <row r="601" spans="1:18" x14ac:dyDescent="0.3">
      <c r="A601" s="35">
        <f t="shared" si="44"/>
        <v>44040</v>
      </c>
      <c r="B601" s="36">
        <v>0.91666666666666663</v>
      </c>
      <c r="C601">
        <v>8704</v>
      </c>
      <c r="D601">
        <v>1604</v>
      </c>
      <c r="E601" s="49">
        <f t="shared" si="47"/>
        <v>0.2442944041914499</v>
      </c>
      <c r="F601" s="49">
        <f t="shared" si="48"/>
        <v>0.3253260305408886</v>
      </c>
      <c r="G601">
        <v>0</v>
      </c>
      <c r="H601" s="51">
        <f>G601/'Parc électrique'!$C$24</f>
        <v>0</v>
      </c>
      <c r="I601" s="14">
        <v>650</v>
      </c>
      <c r="J601" s="14">
        <v>1158</v>
      </c>
      <c r="K601" s="14">
        <v>0</v>
      </c>
      <c r="L601" s="14">
        <v>250</v>
      </c>
      <c r="M601" s="14">
        <f>C601-SUM(D601:L601)</f>
        <v>5041.4303795652677</v>
      </c>
      <c r="P601" s="49">
        <f>D602/('Parc électrique'!$C$22+'Parc électrique'!$C$23)</f>
        <v>0.25171874999999999</v>
      </c>
      <c r="Q601" s="49">
        <f t="shared" si="45"/>
        <v>0.24536052690300855</v>
      </c>
      <c r="R601" s="49">
        <f t="shared" si="46"/>
        <v>0.32674578254449593</v>
      </c>
    </row>
    <row r="602" spans="1:18" x14ac:dyDescent="0.3">
      <c r="A602" s="35">
        <f t="shared" si="44"/>
        <v>44040</v>
      </c>
      <c r="B602" s="36">
        <v>0.95833333333333337</v>
      </c>
      <c r="C602">
        <v>8694</v>
      </c>
      <c r="D602">
        <v>1611</v>
      </c>
      <c r="E602" s="49">
        <f t="shared" si="47"/>
        <v>0.24536052690300855</v>
      </c>
      <c r="F602" s="49">
        <f t="shared" si="48"/>
        <v>0.32674578254449593</v>
      </c>
      <c r="G602">
        <v>0</v>
      </c>
      <c r="H602" s="51">
        <f>G602/'Parc électrique'!$C$24</f>
        <v>0</v>
      </c>
      <c r="I602" s="14">
        <v>650</v>
      </c>
      <c r="J602" s="14">
        <v>1152</v>
      </c>
      <c r="K602" s="14">
        <v>0</v>
      </c>
      <c r="L602" s="14">
        <v>239</v>
      </c>
      <c r="M602" s="14">
        <f>C602-SUM(D602:L602)</f>
        <v>5041.4278936905521</v>
      </c>
      <c r="P602" s="49">
        <f>D603/('Parc électrique'!$C$22+'Parc électrique'!$C$23)</f>
        <v>0.2709375</v>
      </c>
      <c r="Q602" s="49">
        <f t="shared" si="45"/>
        <v>0.26409382597753994</v>
      </c>
      <c r="R602" s="49">
        <f t="shared" si="46"/>
        <v>0.35169285346502543</v>
      </c>
    </row>
    <row r="603" spans="1:18" x14ac:dyDescent="0.3">
      <c r="A603" s="35">
        <f t="shared" si="44"/>
        <v>44041</v>
      </c>
      <c r="B603" s="36">
        <v>0</v>
      </c>
      <c r="C603">
        <v>7940</v>
      </c>
      <c r="D603">
        <v>1734</v>
      </c>
      <c r="E603" s="49">
        <f t="shared" si="47"/>
        <v>0.26409382597753994</v>
      </c>
      <c r="F603" s="49">
        <f t="shared" si="48"/>
        <v>0.35169285346502543</v>
      </c>
      <c r="G603">
        <v>0</v>
      </c>
      <c r="H603" s="51">
        <f>G603/'Parc électrique'!$C$24</f>
        <v>0</v>
      </c>
      <c r="I603" s="14">
        <v>650</v>
      </c>
      <c r="J603" s="14">
        <v>0</v>
      </c>
      <c r="K603" s="14">
        <v>0</v>
      </c>
      <c r="L603" s="14">
        <v>238</v>
      </c>
      <c r="M603" s="14">
        <f>C603-SUM(D603:L603)</f>
        <v>5317.3842133205571</v>
      </c>
      <c r="P603" s="49">
        <f>D604/('Parc électrique'!$C$22+'Parc électrique'!$C$23)</f>
        <v>0.21765625</v>
      </c>
      <c r="Q603" s="49">
        <f t="shared" si="45"/>
        <v>0.21215841960018061</v>
      </c>
      <c r="R603" s="49">
        <f t="shared" si="46"/>
        <v>0.28253064871786648</v>
      </c>
    </row>
    <row r="604" spans="1:18" x14ac:dyDescent="0.3">
      <c r="A604" s="35">
        <f t="shared" ref="A604:A667" si="49">A580+1</f>
        <v>44041</v>
      </c>
      <c r="B604" s="36">
        <v>4.1666666666666664E-2</v>
      </c>
      <c r="C604">
        <v>7551</v>
      </c>
      <c r="D604">
        <v>1393</v>
      </c>
      <c r="E604" s="49">
        <f t="shared" si="47"/>
        <v>0.21215841960018061</v>
      </c>
      <c r="F604" s="49">
        <f t="shared" si="48"/>
        <v>0.28253064871786648</v>
      </c>
      <c r="G604">
        <v>0</v>
      </c>
      <c r="H604" s="51">
        <f>G604/'Parc électrique'!$C$24</f>
        <v>0</v>
      </c>
      <c r="I604" s="14">
        <v>650</v>
      </c>
      <c r="J604" s="14">
        <v>0</v>
      </c>
      <c r="K604" s="14">
        <v>0</v>
      </c>
      <c r="L604" s="14">
        <v>237</v>
      </c>
      <c r="M604" s="14">
        <f>C604-SUM(D604:L604)</f>
        <v>5270.5053109316814</v>
      </c>
      <c r="P604" s="49">
        <f>D605/('Parc électrique'!$C$22+'Parc électrique'!$C$23)</f>
        <v>0.18968750000000001</v>
      </c>
      <c r="Q604" s="49">
        <f t="shared" si="45"/>
        <v>0.18489613883317965</v>
      </c>
      <c r="R604" s="49">
        <f t="shared" si="46"/>
        <v>0.24622556176847801</v>
      </c>
    </row>
    <row r="605" spans="1:18" x14ac:dyDescent="0.3">
      <c r="A605" s="35">
        <f t="shared" si="49"/>
        <v>44041</v>
      </c>
      <c r="B605" s="36">
        <v>8.3333333333333329E-2</v>
      </c>
      <c r="C605">
        <v>7243</v>
      </c>
      <c r="D605">
        <v>1214</v>
      </c>
      <c r="E605" s="49">
        <f t="shared" si="47"/>
        <v>0.18489613883317965</v>
      </c>
      <c r="F605" s="49">
        <f t="shared" si="48"/>
        <v>0.24622556176847801</v>
      </c>
      <c r="G605">
        <v>0</v>
      </c>
      <c r="H605" s="51">
        <f>G605/'Parc électrique'!$C$24</f>
        <v>0</v>
      </c>
      <c r="I605" s="14">
        <v>650</v>
      </c>
      <c r="J605" s="14">
        <v>263</v>
      </c>
      <c r="K605" s="14">
        <v>0</v>
      </c>
      <c r="L605" s="14">
        <v>234</v>
      </c>
      <c r="M605" s="14">
        <f>C605-SUM(D605:L605)</f>
        <v>4881.5688782993984</v>
      </c>
      <c r="P605" s="49">
        <f>D606/('Parc électrique'!$C$22+'Parc électrique'!$C$23)</f>
        <v>0.16437499999999999</v>
      </c>
      <c r="Q605" s="49">
        <f t="shared" si="45"/>
        <v>0.16022301322282126</v>
      </c>
      <c r="R605" s="49">
        <f t="shared" si="46"/>
        <v>0.21336844397070748</v>
      </c>
    </row>
    <row r="606" spans="1:18" x14ac:dyDescent="0.3">
      <c r="A606" s="35">
        <f t="shared" si="49"/>
        <v>44041</v>
      </c>
      <c r="B606" s="36">
        <v>0.125</v>
      </c>
      <c r="C606">
        <v>6898</v>
      </c>
      <c r="D606">
        <v>1052</v>
      </c>
      <c r="E606" s="49">
        <f t="shared" si="47"/>
        <v>0.16022301322282126</v>
      </c>
      <c r="F606" s="49">
        <f t="shared" si="48"/>
        <v>0.21336844397070748</v>
      </c>
      <c r="G606">
        <v>0</v>
      </c>
      <c r="H606" s="51">
        <f>G606/'Parc électrique'!$C$24</f>
        <v>0</v>
      </c>
      <c r="I606" s="14">
        <v>650</v>
      </c>
      <c r="J606" s="14">
        <v>0</v>
      </c>
      <c r="K606" s="14">
        <v>0</v>
      </c>
      <c r="L606" s="14">
        <v>234</v>
      </c>
      <c r="M606" s="14">
        <f>C606-SUM(D606:L606)</f>
        <v>4961.6264085428065</v>
      </c>
      <c r="P606" s="49">
        <f>D607/('Parc électrique'!$C$22+'Parc électrique'!$C$23)</f>
        <v>0.14874999999999999</v>
      </c>
      <c r="Q606" s="49">
        <f t="shared" si="45"/>
        <v>0.14499268877198274</v>
      </c>
      <c r="R606" s="49">
        <f t="shared" si="46"/>
        <v>0.1930862724906022</v>
      </c>
    </row>
    <row r="607" spans="1:18" x14ac:dyDescent="0.3">
      <c r="A607" s="35">
        <f t="shared" si="49"/>
        <v>44041</v>
      </c>
      <c r="B607" s="36">
        <v>0.16666666666666666</v>
      </c>
      <c r="C607">
        <v>6829</v>
      </c>
      <c r="D607">
        <v>952</v>
      </c>
      <c r="E607" s="49">
        <f t="shared" si="47"/>
        <v>0.14499268877198274</v>
      </c>
      <c r="F607" s="49">
        <f t="shared" si="48"/>
        <v>0.1930862724906022</v>
      </c>
      <c r="G607">
        <v>0</v>
      </c>
      <c r="H607" s="51">
        <f>G607/'Parc électrique'!$C$24</f>
        <v>0</v>
      </c>
      <c r="I607" s="14">
        <v>650</v>
      </c>
      <c r="J607" s="14">
        <v>106</v>
      </c>
      <c r="K607" s="14">
        <v>0</v>
      </c>
      <c r="L607" s="14">
        <v>239</v>
      </c>
      <c r="M607" s="14">
        <f>C607-SUM(D607:L607)</f>
        <v>4881.661921038738</v>
      </c>
      <c r="P607" s="49">
        <f>D608/('Parc électrique'!$C$22+'Parc électrique'!$C$23)</f>
        <v>0.14671875000000001</v>
      </c>
      <c r="Q607" s="49">
        <f t="shared" si="45"/>
        <v>0.14301274659337374</v>
      </c>
      <c r="R607" s="49">
        <f t="shared" si="46"/>
        <v>0.19044959019818852</v>
      </c>
    </row>
    <row r="608" spans="1:18" x14ac:dyDescent="0.3">
      <c r="A608" s="35">
        <f t="shared" si="49"/>
        <v>44041</v>
      </c>
      <c r="B608" s="36">
        <v>0.20833333333333334</v>
      </c>
      <c r="C608">
        <v>7123</v>
      </c>
      <c r="D608">
        <v>939</v>
      </c>
      <c r="E608" s="49">
        <f t="shared" si="47"/>
        <v>0.14301274659337374</v>
      </c>
      <c r="F608" s="49">
        <f t="shared" si="48"/>
        <v>0.19044959019818852</v>
      </c>
      <c r="G608">
        <v>0</v>
      </c>
      <c r="H608" s="51">
        <f>G608/'Parc électrique'!$C$24</f>
        <v>0</v>
      </c>
      <c r="I608" s="14">
        <v>650</v>
      </c>
      <c r="J608" s="14">
        <v>483</v>
      </c>
      <c r="K608" s="14">
        <v>0</v>
      </c>
      <c r="L608" s="14">
        <v>249</v>
      </c>
      <c r="M608" s="14">
        <f>C608-SUM(D608:L608)</f>
        <v>4801.6665376632081</v>
      </c>
      <c r="P608" s="49">
        <f>D609/('Parc électrique'!$C$22+'Parc électrique'!$C$23)</f>
        <v>0.12625</v>
      </c>
      <c r="Q608" s="49">
        <f t="shared" si="45"/>
        <v>0.12306102156277526</v>
      </c>
      <c r="R608" s="49">
        <f t="shared" si="46"/>
        <v>0.16387994555925062</v>
      </c>
    </row>
    <row r="609" spans="1:18" x14ac:dyDescent="0.3">
      <c r="A609" s="35">
        <f t="shared" si="49"/>
        <v>44041</v>
      </c>
      <c r="B609" s="36">
        <v>0.25</v>
      </c>
      <c r="C609">
        <v>7613</v>
      </c>
      <c r="D609">
        <v>808</v>
      </c>
      <c r="E609" s="49">
        <f t="shared" si="47"/>
        <v>0.12306102156277526</v>
      </c>
      <c r="F609" s="49">
        <f t="shared" si="48"/>
        <v>0.16387994555925062</v>
      </c>
      <c r="G609">
        <v>12</v>
      </c>
      <c r="H609" s="51">
        <f>G609/'Parc électrique'!$C$24</f>
        <v>4.0000000000000001E-3</v>
      </c>
      <c r="I609" s="14">
        <v>650</v>
      </c>
      <c r="J609" s="14">
        <v>1056</v>
      </c>
      <c r="K609" s="14">
        <v>0</v>
      </c>
      <c r="L609" s="14">
        <v>285</v>
      </c>
      <c r="M609" s="14">
        <f>C609-SUM(D609:L609)</f>
        <v>4801.709059032878</v>
      </c>
      <c r="P609" s="49">
        <f>D610/('Parc électrique'!$C$22+'Parc électrique'!$C$23)</f>
        <v>0.1203125</v>
      </c>
      <c r="Q609" s="49">
        <f t="shared" si="45"/>
        <v>0.11727349827145662</v>
      </c>
      <c r="R609" s="49">
        <f t="shared" si="46"/>
        <v>0.1561727203968106</v>
      </c>
    </row>
    <row r="610" spans="1:18" x14ac:dyDescent="0.3">
      <c r="A610" s="35">
        <f t="shared" si="49"/>
        <v>44041</v>
      </c>
      <c r="B610" s="36">
        <v>0.29166666666666669</v>
      </c>
      <c r="C610">
        <v>8283</v>
      </c>
      <c r="D610">
        <v>770</v>
      </c>
      <c r="E610" s="49">
        <f t="shared" si="47"/>
        <v>0.11727349827145662</v>
      </c>
      <c r="F610" s="49">
        <f t="shared" si="48"/>
        <v>0.1561727203968106</v>
      </c>
      <c r="G610">
        <v>164</v>
      </c>
      <c r="H610" s="51">
        <f>G610/'Parc électrique'!$C$24</f>
        <v>5.4666666666666669E-2</v>
      </c>
      <c r="I610" s="14">
        <v>650</v>
      </c>
      <c r="J610" s="14">
        <v>1588</v>
      </c>
      <c r="K610" s="14">
        <v>0</v>
      </c>
      <c r="L610" s="14">
        <v>309</v>
      </c>
      <c r="M610" s="14">
        <f>C610-SUM(D610:L610)</f>
        <v>4801.671887114665</v>
      </c>
      <c r="P610" s="49">
        <f>D611/('Parc électrique'!$C$22+'Parc électrique'!$C$23)</f>
        <v>0.13828124999999999</v>
      </c>
      <c r="Q610" s="49">
        <f t="shared" si="45"/>
        <v>0.13478837138992092</v>
      </c>
      <c r="R610" s="49">
        <f t="shared" si="46"/>
        <v>0.17949721759893164</v>
      </c>
    </row>
    <row r="611" spans="1:18" x14ac:dyDescent="0.3">
      <c r="A611" s="35">
        <f t="shared" si="49"/>
        <v>44041</v>
      </c>
      <c r="B611" s="36">
        <v>0.33333333333333331</v>
      </c>
      <c r="C611">
        <v>8937</v>
      </c>
      <c r="D611">
        <v>885</v>
      </c>
      <c r="E611" s="49">
        <f t="shared" si="47"/>
        <v>0.13478837138992092</v>
      </c>
      <c r="F611" s="49">
        <f t="shared" si="48"/>
        <v>0.17949721759893164</v>
      </c>
      <c r="G611">
        <v>590</v>
      </c>
      <c r="H611" s="51">
        <f>G611/'Parc électrique'!$C$24</f>
        <v>0.19666666666666666</v>
      </c>
      <c r="I611" s="14">
        <v>650</v>
      </c>
      <c r="J611" s="14">
        <v>1694</v>
      </c>
      <c r="K611" s="14">
        <v>0</v>
      </c>
      <c r="L611" s="14">
        <v>316</v>
      </c>
      <c r="M611" s="14">
        <f>C611-SUM(D611:L611)</f>
        <v>4801.4890477443441</v>
      </c>
      <c r="P611" s="49">
        <f>D612/('Parc électrique'!$C$22+'Parc électrique'!$C$23)</f>
        <v>0.12593750000000001</v>
      </c>
      <c r="Q611" s="49">
        <f t="shared" si="45"/>
        <v>0.12275641507375849</v>
      </c>
      <c r="R611" s="49">
        <f t="shared" si="46"/>
        <v>0.1634743021296485</v>
      </c>
    </row>
    <row r="612" spans="1:18" x14ac:dyDescent="0.3">
      <c r="A612" s="35">
        <f t="shared" si="49"/>
        <v>44041</v>
      </c>
      <c r="B612" s="36">
        <v>0.375</v>
      </c>
      <c r="C612">
        <v>9394</v>
      </c>
      <c r="D612">
        <v>806</v>
      </c>
      <c r="E612" s="49">
        <f t="shared" si="47"/>
        <v>0.12275641507375849</v>
      </c>
      <c r="F612" s="49">
        <f t="shared" si="48"/>
        <v>0.1634743021296485</v>
      </c>
      <c r="G612">
        <v>1177</v>
      </c>
      <c r="H612" s="51">
        <f>G612/'Parc électrique'!$C$24</f>
        <v>0.39233333333333331</v>
      </c>
      <c r="I612" s="14">
        <v>650</v>
      </c>
      <c r="J612" s="14">
        <v>1644</v>
      </c>
      <c r="K612" s="14">
        <v>0</v>
      </c>
      <c r="L612" s="14">
        <v>315</v>
      </c>
      <c r="M612" s="14">
        <f>C612-SUM(D612:L612)</f>
        <v>4801.3214359494632</v>
      </c>
      <c r="P612" s="49">
        <f>D613/('Parc électrique'!$C$22+'Parc électrique'!$C$23)</f>
        <v>0.1184375</v>
      </c>
      <c r="Q612" s="49">
        <f t="shared" si="45"/>
        <v>0.115445859337356</v>
      </c>
      <c r="R612" s="49">
        <f t="shared" si="46"/>
        <v>0.15373885981919799</v>
      </c>
    </row>
    <row r="613" spans="1:18" x14ac:dyDescent="0.3">
      <c r="A613" s="35">
        <f t="shared" si="49"/>
        <v>44041</v>
      </c>
      <c r="B613" s="36">
        <v>0.41666666666666669</v>
      </c>
      <c r="C613">
        <v>9649</v>
      </c>
      <c r="D613">
        <v>758</v>
      </c>
      <c r="E613" s="49">
        <f t="shared" si="47"/>
        <v>0.115445859337356</v>
      </c>
      <c r="F613" s="49">
        <f t="shared" si="48"/>
        <v>0.15373885981919799</v>
      </c>
      <c r="G613">
        <v>1606</v>
      </c>
      <c r="H613" s="51">
        <f>G613/'Parc électrique'!$C$24</f>
        <v>0.53533333333333333</v>
      </c>
      <c r="I613" s="14">
        <v>650</v>
      </c>
      <c r="J613" s="14">
        <v>1521</v>
      </c>
      <c r="K613" s="14">
        <v>0</v>
      </c>
      <c r="L613" s="14">
        <v>312</v>
      </c>
      <c r="M613" s="14">
        <f>C613-SUM(D613:L613)</f>
        <v>4801.1954819475104</v>
      </c>
      <c r="P613" s="49">
        <f>D614/('Parc électrique'!$C$22+'Parc électrique'!$C$23)</f>
        <v>0.14078125</v>
      </c>
      <c r="Q613" s="49">
        <f t="shared" si="45"/>
        <v>0.13722522330205508</v>
      </c>
      <c r="R613" s="49">
        <f t="shared" si="46"/>
        <v>0.18274236503574853</v>
      </c>
    </row>
    <row r="614" spans="1:18" x14ac:dyDescent="0.3">
      <c r="A614" s="35">
        <f t="shared" si="49"/>
        <v>44041</v>
      </c>
      <c r="B614" s="36">
        <v>0.45833333333333331</v>
      </c>
      <c r="C614">
        <v>9865</v>
      </c>
      <c r="D614">
        <v>901</v>
      </c>
      <c r="E614" s="49">
        <f t="shared" si="47"/>
        <v>0.13722522330205508</v>
      </c>
      <c r="F614" s="49">
        <f t="shared" si="48"/>
        <v>0.18274236503574853</v>
      </c>
      <c r="G614">
        <v>1918</v>
      </c>
      <c r="H614" s="51">
        <f>G614/'Parc électrique'!$C$24</f>
        <v>0.63933333333333331</v>
      </c>
      <c r="I614" s="14">
        <v>650</v>
      </c>
      <c r="J614" s="14">
        <v>1283</v>
      </c>
      <c r="K614" s="14">
        <v>0</v>
      </c>
      <c r="L614" s="14">
        <v>311</v>
      </c>
      <c r="M614" s="14">
        <f>C614-SUM(D614:L614)</f>
        <v>4801.0406990783285</v>
      </c>
      <c r="P614" s="49">
        <f>D615/('Parc électrique'!$C$22+'Parc électrique'!$C$23)</f>
        <v>0.16</v>
      </c>
      <c r="Q614" s="49">
        <f t="shared" si="45"/>
        <v>0.15595852237658647</v>
      </c>
      <c r="R614" s="49">
        <f t="shared" si="46"/>
        <v>0.20768943595627798</v>
      </c>
    </row>
    <row r="615" spans="1:18" x14ac:dyDescent="0.3">
      <c r="A615" s="35">
        <f t="shared" si="49"/>
        <v>44041</v>
      </c>
      <c r="B615" s="36">
        <v>0.5</v>
      </c>
      <c r="C615">
        <v>9965</v>
      </c>
      <c r="D615">
        <v>1024</v>
      </c>
      <c r="E615" s="49">
        <f t="shared" si="47"/>
        <v>0.15595852237658647</v>
      </c>
      <c r="F615" s="49">
        <f t="shared" si="48"/>
        <v>0.20768943595627798</v>
      </c>
      <c r="G615">
        <v>1958</v>
      </c>
      <c r="H615" s="51">
        <f>G615/'Parc électrique'!$C$24</f>
        <v>0.65266666666666662</v>
      </c>
      <c r="I615" s="14">
        <v>650</v>
      </c>
      <c r="J615" s="14">
        <v>1225</v>
      </c>
      <c r="K615" s="14">
        <v>0</v>
      </c>
      <c r="L615" s="14">
        <v>306</v>
      </c>
      <c r="M615" s="14">
        <f>C615-SUM(D615:L615)</f>
        <v>4800.9836853750003</v>
      </c>
      <c r="P615" s="49">
        <f>D616/('Parc électrique'!$C$22+'Parc électrique'!$C$23)</f>
        <v>0.16390625</v>
      </c>
      <c r="Q615" s="49">
        <f t="shared" si="45"/>
        <v>0.1597661034892961</v>
      </c>
      <c r="R615" s="49">
        <f t="shared" si="46"/>
        <v>0.21275997882630435</v>
      </c>
    </row>
    <row r="616" spans="1:18" x14ac:dyDescent="0.3">
      <c r="A616" s="35">
        <f t="shared" si="49"/>
        <v>44041</v>
      </c>
      <c r="B616" s="36">
        <v>0.54166666666666663</v>
      </c>
      <c r="C616">
        <v>9852</v>
      </c>
      <c r="D616">
        <v>1049</v>
      </c>
      <c r="E616" s="49">
        <f t="shared" si="47"/>
        <v>0.1597661034892961</v>
      </c>
      <c r="F616" s="49">
        <f t="shared" si="48"/>
        <v>0.21275997882630435</v>
      </c>
      <c r="G616">
        <v>2032</v>
      </c>
      <c r="H616" s="51">
        <f>G616/'Parc électrique'!$C$24</f>
        <v>0.67733333333333334</v>
      </c>
      <c r="I616" s="14">
        <v>650</v>
      </c>
      <c r="J616" s="14">
        <v>1017</v>
      </c>
      <c r="K616" s="14">
        <v>0</v>
      </c>
      <c r="L616" s="14">
        <v>302</v>
      </c>
      <c r="M616" s="14">
        <f>C616-SUM(D616:L616)</f>
        <v>4800.9501405843512</v>
      </c>
      <c r="P616" s="49">
        <f>D617/('Parc électrique'!$C$22+'Parc électrique'!$C$23)</f>
        <v>0.17984375</v>
      </c>
      <c r="Q616" s="49">
        <f t="shared" si="45"/>
        <v>0.1753010344291514</v>
      </c>
      <c r="R616" s="49">
        <f t="shared" si="46"/>
        <v>0.23344779373601171</v>
      </c>
    </row>
    <row r="617" spans="1:18" x14ac:dyDescent="0.3">
      <c r="A617" s="35">
        <f t="shared" si="49"/>
        <v>44041</v>
      </c>
      <c r="B617" s="36">
        <v>0.58333333333333337</v>
      </c>
      <c r="C617">
        <v>9827</v>
      </c>
      <c r="D617">
        <v>1151</v>
      </c>
      <c r="E617" s="49">
        <f t="shared" si="47"/>
        <v>0.1753010344291514</v>
      </c>
      <c r="F617" s="49">
        <f t="shared" si="48"/>
        <v>0.23344779373601171</v>
      </c>
      <c r="G617">
        <v>2018</v>
      </c>
      <c r="H617" s="51">
        <f>G617/'Parc électrique'!$C$24</f>
        <v>0.67266666666666663</v>
      </c>
      <c r="I617" s="14">
        <v>650</v>
      </c>
      <c r="J617" s="14">
        <v>904</v>
      </c>
      <c r="K617" s="14">
        <v>0</v>
      </c>
      <c r="L617" s="14">
        <v>302</v>
      </c>
      <c r="M617" s="14">
        <f>C617-SUM(D617:L617)</f>
        <v>4800.9185845051679</v>
      </c>
      <c r="P617" s="49">
        <f>D618/('Parc électrique'!$C$22+'Parc électrique'!$C$23)</f>
        <v>0.19343750000000001</v>
      </c>
      <c r="Q617" s="49">
        <f t="shared" si="45"/>
        <v>0.1885514167013809</v>
      </c>
      <c r="R617" s="49">
        <f t="shared" si="46"/>
        <v>0.25109328292370331</v>
      </c>
    </row>
    <row r="618" spans="1:18" x14ac:dyDescent="0.3">
      <c r="A618" s="35">
        <f t="shared" si="49"/>
        <v>44041</v>
      </c>
      <c r="B618" s="36">
        <v>0.625</v>
      </c>
      <c r="C618">
        <v>9599</v>
      </c>
      <c r="D618">
        <v>1238</v>
      </c>
      <c r="E618" s="49">
        <f t="shared" si="47"/>
        <v>0.1885514167013809</v>
      </c>
      <c r="F618" s="49">
        <f t="shared" si="48"/>
        <v>0.25109328292370331</v>
      </c>
      <c r="G618">
        <v>1965</v>
      </c>
      <c r="H618" s="51">
        <f>G618/'Parc électrique'!$C$24</f>
        <v>0.65500000000000003</v>
      </c>
      <c r="I618" s="14">
        <v>650</v>
      </c>
      <c r="J618" s="14">
        <v>0</v>
      </c>
      <c r="K618" s="14">
        <v>0</v>
      </c>
      <c r="L618" s="14">
        <v>302</v>
      </c>
      <c r="M618" s="14">
        <f>C618-SUM(D618:L618)</f>
        <v>5442.9053553003741</v>
      </c>
      <c r="P618" s="49">
        <f>D619/('Parc électrique'!$C$22+'Parc électrique'!$C$23)</f>
        <v>0.19671875</v>
      </c>
      <c r="Q618" s="49">
        <f t="shared" si="45"/>
        <v>0.19174978483605698</v>
      </c>
      <c r="R618" s="49">
        <f t="shared" si="46"/>
        <v>0.25535253893452536</v>
      </c>
    </row>
    <row r="619" spans="1:18" x14ac:dyDescent="0.3">
      <c r="A619" s="35">
        <f t="shared" si="49"/>
        <v>44041</v>
      </c>
      <c r="B619" s="36">
        <v>0.66666666666666663</v>
      </c>
      <c r="C619">
        <v>9417</v>
      </c>
      <c r="D619">
        <v>1259</v>
      </c>
      <c r="E619" s="49">
        <f t="shared" si="47"/>
        <v>0.19174978483605698</v>
      </c>
      <c r="F619" s="49">
        <f t="shared" si="48"/>
        <v>0.25535253893452536</v>
      </c>
      <c r="G619">
        <v>1791</v>
      </c>
      <c r="H619" s="51">
        <f>G619/'Parc électrique'!$C$24</f>
        <v>0.59699999999999998</v>
      </c>
      <c r="I619" s="14">
        <v>650</v>
      </c>
      <c r="J619" s="14">
        <v>456</v>
      </c>
      <c r="K619" s="14">
        <v>0</v>
      </c>
      <c r="L619" s="14">
        <v>299</v>
      </c>
      <c r="M619" s="14">
        <f>C619-SUM(D619:L619)</f>
        <v>4960.9558976762291</v>
      </c>
      <c r="P619" s="49">
        <f>D620/('Parc électrique'!$C$22+'Parc électrique'!$C$23)</f>
        <v>0.19093750000000001</v>
      </c>
      <c r="Q619" s="49">
        <f t="shared" si="45"/>
        <v>0.18611456478924676</v>
      </c>
      <c r="R619" s="49">
        <f t="shared" si="46"/>
        <v>0.24784813548688645</v>
      </c>
    </row>
    <row r="620" spans="1:18" x14ac:dyDescent="0.3">
      <c r="A620" s="35">
        <f t="shared" si="49"/>
        <v>44041</v>
      </c>
      <c r="B620" s="36">
        <v>0.70833333333333337</v>
      </c>
      <c r="C620">
        <v>9281</v>
      </c>
      <c r="D620">
        <v>1222</v>
      </c>
      <c r="E620" s="49">
        <f t="shared" si="47"/>
        <v>0.18611456478924676</v>
      </c>
      <c r="F620" s="49">
        <f t="shared" si="48"/>
        <v>0.24784813548688645</v>
      </c>
      <c r="G620">
        <v>1466</v>
      </c>
      <c r="H620" s="51">
        <f>G620/'Parc électrique'!$C$24</f>
        <v>0.48866666666666669</v>
      </c>
      <c r="I620" s="14">
        <v>650</v>
      </c>
      <c r="J620" s="14">
        <v>0</v>
      </c>
      <c r="K620" s="14">
        <v>0</v>
      </c>
      <c r="L620" s="14">
        <v>295</v>
      </c>
      <c r="M620" s="14">
        <f>C620-SUM(D620:L620)</f>
        <v>5647.0773706330565</v>
      </c>
      <c r="P620" s="49">
        <f>D621/('Parc électrique'!$C$22+'Parc électrique'!$C$23)</f>
        <v>0.16546875</v>
      </c>
      <c r="Q620" s="49">
        <f t="shared" si="45"/>
        <v>0.16128913593437993</v>
      </c>
      <c r="R620" s="49">
        <f t="shared" si="46"/>
        <v>0.21478819597431484</v>
      </c>
    </row>
    <row r="621" spans="1:18" x14ac:dyDescent="0.3">
      <c r="A621" s="35">
        <f t="shared" si="49"/>
        <v>44041</v>
      </c>
      <c r="B621" s="36">
        <v>0.75</v>
      </c>
      <c r="C621">
        <v>9359</v>
      </c>
      <c r="D621">
        <v>1059</v>
      </c>
      <c r="E621" s="49">
        <f t="shared" si="47"/>
        <v>0.16128913593437993</v>
      </c>
      <c r="F621" s="49">
        <f t="shared" si="48"/>
        <v>0.21478819597431484</v>
      </c>
      <c r="G621">
        <v>978</v>
      </c>
      <c r="H621" s="51">
        <f>G621/'Parc électrique'!$C$24</f>
        <v>0.32600000000000001</v>
      </c>
      <c r="I621" s="14">
        <v>650</v>
      </c>
      <c r="J621" s="14">
        <v>1418</v>
      </c>
      <c r="K621" s="14">
        <v>0</v>
      </c>
      <c r="L621" s="14">
        <v>292</v>
      </c>
      <c r="M621" s="14">
        <f>C621-SUM(D621:L621)</f>
        <v>4961.2979226680909</v>
      </c>
      <c r="P621" s="49">
        <f>D622/('Parc électrique'!$C$22+'Parc électrique'!$C$23)</f>
        <v>0.17296875</v>
      </c>
      <c r="Q621" s="49">
        <f t="shared" si="45"/>
        <v>0.16859969167078245</v>
      </c>
      <c r="R621" s="49">
        <f t="shared" si="46"/>
        <v>0.22452363828476538</v>
      </c>
    </row>
    <row r="622" spans="1:18" x14ac:dyDescent="0.3">
      <c r="A622" s="35">
        <f t="shared" si="49"/>
        <v>44041</v>
      </c>
      <c r="B622" s="36">
        <v>0.79166666666666663</v>
      </c>
      <c r="C622">
        <v>9224</v>
      </c>
      <c r="D622">
        <v>1107</v>
      </c>
      <c r="E622" s="49">
        <f t="shared" si="47"/>
        <v>0.16859969167078245</v>
      </c>
      <c r="F622" s="49">
        <f t="shared" si="48"/>
        <v>0.22452363828476538</v>
      </c>
      <c r="G622">
        <v>482</v>
      </c>
      <c r="H622" s="51">
        <f>G622/'Parc électrique'!$C$24</f>
        <v>0.16066666666666668</v>
      </c>
      <c r="I622" s="14">
        <v>650</v>
      </c>
      <c r="J622" s="14">
        <v>1750</v>
      </c>
      <c r="K622" s="14">
        <v>0</v>
      </c>
      <c r="L622" s="14">
        <v>273</v>
      </c>
      <c r="M622" s="14">
        <f>C622-SUM(D622:L622)</f>
        <v>4961.4462100033779</v>
      </c>
      <c r="P622" s="49">
        <f>D623/('Parc électrique'!$C$22+'Parc électrique'!$C$23)</f>
        <v>0.1746875</v>
      </c>
      <c r="Q622" s="49">
        <f t="shared" si="45"/>
        <v>0.1702750273603747</v>
      </c>
      <c r="R622" s="49">
        <f t="shared" si="46"/>
        <v>0.22675467714757697</v>
      </c>
    </row>
    <row r="623" spans="1:18" x14ac:dyDescent="0.3">
      <c r="A623" s="35">
        <f t="shared" si="49"/>
        <v>44041</v>
      </c>
      <c r="B623" s="36">
        <v>0.83333333333333337</v>
      </c>
      <c r="C623">
        <v>8701</v>
      </c>
      <c r="D623">
        <v>1118</v>
      </c>
      <c r="E623" s="49">
        <f t="shared" si="47"/>
        <v>0.1702750273603747</v>
      </c>
      <c r="F623" s="49">
        <f t="shared" si="48"/>
        <v>0.22675467714757697</v>
      </c>
      <c r="G623">
        <v>121</v>
      </c>
      <c r="H623" s="51">
        <f>G623/'Parc électrique'!$C$24</f>
        <v>4.0333333333333332E-2</v>
      </c>
      <c r="I623" s="14">
        <v>650</v>
      </c>
      <c r="J623" s="14">
        <v>1430</v>
      </c>
      <c r="K623" s="14">
        <v>0</v>
      </c>
      <c r="L623" s="14">
        <v>260</v>
      </c>
      <c r="M623" s="14">
        <f>C623-SUM(D623:L623)</f>
        <v>5121.5626369621586</v>
      </c>
      <c r="P623" s="49">
        <f>D624/('Parc électrique'!$C$22+'Parc électrique'!$C$23)</f>
        <v>0.19468750000000001</v>
      </c>
      <c r="Q623" s="49">
        <f t="shared" si="45"/>
        <v>0.18976984265744801</v>
      </c>
      <c r="R623" s="49">
        <f t="shared" si="46"/>
        <v>0.25271585664211171</v>
      </c>
    </row>
    <row r="624" spans="1:18" x14ac:dyDescent="0.3">
      <c r="A624" s="35">
        <f t="shared" si="49"/>
        <v>44041</v>
      </c>
      <c r="B624" s="36">
        <v>0.875</v>
      </c>
      <c r="C624">
        <v>8455</v>
      </c>
      <c r="D624">
        <v>1246</v>
      </c>
      <c r="E624" s="49">
        <f t="shared" si="47"/>
        <v>0.18976984265744801</v>
      </c>
      <c r="F624" s="49">
        <f t="shared" si="48"/>
        <v>0.25271585664211171</v>
      </c>
      <c r="G624">
        <v>7</v>
      </c>
      <c r="H624" s="51">
        <f>G624/'Parc électrique'!$C$24</f>
        <v>2.3333333333333335E-3</v>
      </c>
      <c r="I624" s="14">
        <v>650</v>
      </c>
      <c r="J624" s="14">
        <v>0</v>
      </c>
      <c r="K624" s="14">
        <v>0</v>
      </c>
      <c r="L624" s="14">
        <v>253</v>
      </c>
      <c r="M624" s="14">
        <f>C624-SUM(D624:L624)</f>
        <v>6298.5551809673671</v>
      </c>
      <c r="P624" s="49">
        <f>D625/('Parc électrique'!$C$22+'Parc électrique'!$C$23)</f>
        <v>0.19312499999999999</v>
      </c>
      <c r="Q624" s="49">
        <f t="shared" si="45"/>
        <v>0.18824681021236414</v>
      </c>
      <c r="R624" s="49">
        <f t="shared" si="46"/>
        <v>0.25068763949410117</v>
      </c>
    </row>
    <row r="625" spans="1:18" x14ac:dyDescent="0.3">
      <c r="A625" s="35">
        <f t="shared" si="49"/>
        <v>44041</v>
      </c>
      <c r="B625" s="36">
        <v>0.91666666666666663</v>
      </c>
      <c r="C625">
        <v>8863</v>
      </c>
      <c r="D625">
        <v>1236</v>
      </c>
      <c r="E625" s="49">
        <f t="shared" si="47"/>
        <v>0.18824681021236414</v>
      </c>
      <c r="F625" s="49">
        <f t="shared" si="48"/>
        <v>0.25068763949410117</v>
      </c>
      <c r="G625">
        <v>0</v>
      </c>
      <c r="H625" s="51">
        <f>G625/'Parc électrique'!$C$24</f>
        <v>0</v>
      </c>
      <c r="I625" s="14">
        <v>650</v>
      </c>
      <c r="J625" s="14">
        <v>1605</v>
      </c>
      <c r="K625" s="14">
        <v>0</v>
      </c>
      <c r="L625" s="14">
        <v>250</v>
      </c>
      <c r="M625" s="14">
        <f>C625-SUM(D625:L625)</f>
        <v>5121.5610655502933</v>
      </c>
      <c r="P625" s="49">
        <f>D626/('Parc électrique'!$C$22+'Parc électrique'!$C$23)</f>
        <v>0.18593750000000001</v>
      </c>
      <c r="Q625" s="49">
        <f t="shared" si="45"/>
        <v>0.18124086096497841</v>
      </c>
      <c r="R625" s="49">
        <f t="shared" si="46"/>
        <v>0.24135784061325274</v>
      </c>
    </row>
    <row r="626" spans="1:18" x14ac:dyDescent="0.3">
      <c r="A626" s="35">
        <f t="shared" si="49"/>
        <v>44041</v>
      </c>
      <c r="B626" s="36">
        <v>0.95833333333333337</v>
      </c>
      <c r="C626">
        <v>8820</v>
      </c>
      <c r="D626">
        <v>1190</v>
      </c>
      <c r="E626" s="49">
        <f t="shared" si="47"/>
        <v>0.18124086096497841</v>
      </c>
      <c r="F626" s="49">
        <f t="shared" si="48"/>
        <v>0.24135784061325274</v>
      </c>
      <c r="G626">
        <v>0</v>
      </c>
      <c r="H626" s="51">
        <f>G626/'Parc électrique'!$C$24</f>
        <v>0</v>
      </c>
      <c r="I626" s="14">
        <v>650</v>
      </c>
      <c r="J626" s="14">
        <v>0</v>
      </c>
      <c r="K626" s="14">
        <v>0</v>
      </c>
      <c r="L626" s="14">
        <v>240</v>
      </c>
      <c r="M626" s="14">
        <f>C626-SUM(D626:L626)</f>
        <v>6739.577401298422</v>
      </c>
      <c r="P626" s="49">
        <f>D627/('Parc électrique'!$C$22+'Parc électrique'!$C$23)</f>
        <v>0.19343750000000001</v>
      </c>
      <c r="Q626" s="49">
        <f t="shared" si="45"/>
        <v>0.1885514167013809</v>
      </c>
      <c r="R626" s="49">
        <f t="shared" si="46"/>
        <v>0.25109328292370331</v>
      </c>
    </row>
    <row r="627" spans="1:18" x14ac:dyDescent="0.3">
      <c r="A627" s="35">
        <f t="shared" si="49"/>
        <v>44042</v>
      </c>
      <c r="B627" s="36">
        <v>0</v>
      </c>
      <c r="C627">
        <v>8034</v>
      </c>
      <c r="D627">
        <v>1238</v>
      </c>
      <c r="E627" s="49">
        <f t="shared" si="47"/>
        <v>0.1885514167013809</v>
      </c>
      <c r="F627" s="49">
        <f t="shared" si="48"/>
        <v>0.25109328292370331</v>
      </c>
      <c r="G627">
        <v>0</v>
      </c>
      <c r="H627" s="51">
        <f>G627/'Parc électrique'!$C$24</f>
        <v>0</v>
      </c>
      <c r="I627" s="14">
        <v>650</v>
      </c>
      <c r="J627" s="14">
        <v>0</v>
      </c>
      <c r="K627" s="14">
        <v>0</v>
      </c>
      <c r="L627" s="14">
        <v>237</v>
      </c>
      <c r="M627" s="14">
        <f>C627-SUM(D627:L627)</f>
        <v>5908.5603553003748</v>
      </c>
      <c r="P627" s="49">
        <f>D628/('Parc électrique'!$C$22+'Parc électrique'!$C$23)</f>
        <v>0.14640624999999999</v>
      </c>
      <c r="Q627" s="49">
        <f t="shared" si="45"/>
        <v>0.14270814010435695</v>
      </c>
      <c r="R627" s="49">
        <f t="shared" si="46"/>
        <v>0.19004394676858641</v>
      </c>
    </row>
    <row r="628" spans="1:18" x14ac:dyDescent="0.3">
      <c r="A628" s="35">
        <f t="shared" si="49"/>
        <v>44042</v>
      </c>
      <c r="B628" s="36">
        <v>4.1666666666666664E-2</v>
      </c>
      <c r="C628">
        <v>7642</v>
      </c>
      <c r="D628">
        <v>937</v>
      </c>
      <c r="E628" s="49">
        <f t="shared" si="47"/>
        <v>0.14270814010435695</v>
      </c>
      <c r="F628" s="49">
        <f t="shared" si="48"/>
        <v>0.19004394676858641</v>
      </c>
      <c r="G628">
        <v>0</v>
      </c>
      <c r="H628" s="51">
        <f>G628/'Parc électrique'!$C$24</f>
        <v>0</v>
      </c>
      <c r="I628" s="14">
        <v>650</v>
      </c>
      <c r="J628" s="14">
        <v>857</v>
      </c>
      <c r="K628" s="14">
        <v>0</v>
      </c>
      <c r="L628" s="14">
        <v>236</v>
      </c>
      <c r="M628" s="14">
        <f>C628-SUM(D628:L628)</f>
        <v>4961.6672479131266</v>
      </c>
      <c r="P628" s="49">
        <f>D629/('Parc électrique'!$C$22+'Parc électrique'!$C$23)</f>
        <v>0.14171875</v>
      </c>
      <c r="Q628" s="49">
        <f t="shared" si="45"/>
        <v>0.13813904276910541</v>
      </c>
      <c r="R628" s="49">
        <f t="shared" si="46"/>
        <v>0.18395929532455485</v>
      </c>
    </row>
    <row r="629" spans="1:18" x14ac:dyDescent="0.3">
      <c r="A629" s="35">
        <f t="shared" si="49"/>
        <v>44042</v>
      </c>
      <c r="B629" s="36">
        <v>8.3333333333333329E-2</v>
      </c>
      <c r="C629">
        <v>7333</v>
      </c>
      <c r="D629">
        <v>907</v>
      </c>
      <c r="E629" s="49">
        <f t="shared" si="47"/>
        <v>0.13813904276910541</v>
      </c>
      <c r="F629" s="49">
        <f t="shared" si="48"/>
        <v>0.18395929532455485</v>
      </c>
      <c r="G629">
        <v>0</v>
      </c>
      <c r="H629" s="51">
        <f>G629/'Parc électrique'!$C$24</f>
        <v>0</v>
      </c>
      <c r="I629" s="14">
        <v>650</v>
      </c>
      <c r="J629" s="14">
        <v>0</v>
      </c>
      <c r="K629" s="14">
        <v>0</v>
      </c>
      <c r="L629" s="14">
        <v>233</v>
      </c>
      <c r="M629" s="14">
        <f>C629-SUM(D629:L629)</f>
        <v>5542.6779016619057</v>
      </c>
      <c r="P629" s="49">
        <f>D630/('Parc électrique'!$C$22+'Parc électrique'!$C$23)</f>
        <v>0.13390625</v>
      </c>
      <c r="Q629" s="49">
        <f t="shared" si="45"/>
        <v>0.13052388054368613</v>
      </c>
      <c r="R629" s="49">
        <f t="shared" si="46"/>
        <v>0.1738182095845022</v>
      </c>
    </row>
    <row r="630" spans="1:18" x14ac:dyDescent="0.3">
      <c r="A630" s="35">
        <f t="shared" si="49"/>
        <v>44042</v>
      </c>
      <c r="B630" s="36">
        <v>0.125</v>
      </c>
      <c r="C630">
        <v>6989</v>
      </c>
      <c r="D630">
        <v>857</v>
      </c>
      <c r="E630" s="49">
        <f t="shared" si="47"/>
        <v>0.13052388054368613</v>
      </c>
      <c r="F630" s="49">
        <f t="shared" si="48"/>
        <v>0.1738182095845022</v>
      </c>
      <c r="G630">
        <v>0</v>
      </c>
      <c r="H630" s="51">
        <f>G630/'Parc électrique'!$C$24</f>
        <v>0</v>
      </c>
      <c r="I630" s="14">
        <v>650</v>
      </c>
      <c r="J630" s="14">
        <v>287</v>
      </c>
      <c r="K630" s="14">
        <v>0</v>
      </c>
      <c r="L630" s="14">
        <v>233</v>
      </c>
      <c r="M630" s="14">
        <f>C630-SUM(D630:L630)</f>
        <v>4961.6956579098714</v>
      </c>
      <c r="P630" s="49">
        <f>D631/('Parc électrique'!$C$22+'Parc électrique'!$C$23)</f>
        <v>0.12109375</v>
      </c>
      <c r="Q630" s="49">
        <f t="shared" si="45"/>
        <v>0.11803501449399854</v>
      </c>
      <c r="R630" s="49">
        <f t="shared" si="46"/>
        <v>0.15718682897081587</v>
      </c>
    </row>
    <row r="631" spans="1:18" x14ac:dyDescent="0.3">
      <c r="A631" s="35">
        <f t="shared" si="49"/>
        <v>44042</v>
      </c>
      <c r="B631" s="36">
        <v>0.16666666666666666</v>
      </c>
      <c r="C631">
        <v>6921</v>
      </c>
      <c r="D631">
        <v>775</v>
      </c>
      <c r="E631" s="49">
        <f t="shared" si="47"/>
        <v>0.11803501449399854</v>
      </c>
      <c r="F631" s="49">
        <f t="shared" si="48"/>
        <v>0.15718682897081587</v>
      </c>
      <c r="G631">
        <v>0</v>
      </c>
      <c r="H631" s="51">
        <f>G631/'Parc électrique'!$C$24</f>
        <v>0</v>
      </c>
      <c r="I631" s="14">
        <v>650</v>
      </c>
      <c r="J631" s="14">
        <v>0</v>
      </c>
      <c r="K631" s="14">
        <v>0</v>
      </c>
      <c r="L631" s="14">
        <v>238</v>
      </c>
      <c r="M631" s="14">
        <f>C631-SUM(D631:L631)</f>
        <v>5257.7247781565347</v>
      </c>
      <c r="P631" s="49">
        <f>D632/('Parc électrique'!$C$22+'Parc électrique'!$C$23)</f>
        <v>0.12296875</v>
      </c>
      <c r="Q631" s="49">
        <f t="shared" si="45"/>
        <v>0.11986265342809917</v>
      </c>
      <c r="R631" s="49">
        <f t="shared" si="46"/>
        <v>0.15962068954842848</v>
      </c>
    </row>
    <row r="632" spans="1:18" x14ac:dyDescent="0.3">
      <c r="A632" s="35">
        <f t="shared" si="49"/>
        <v>44042</v>
      </c>
      <c r="B632" s="36">
        <v>0.20833333333333334</v>
      </c>
      <c r="C632">
        <v>7206</v>
      </c>
      <c r="D632">
        <v>787</v>
      </c>
      <c r="E632" s="49">
        <f t="shared" si="47"/>
        <v>0.11986265342809917</v>
      </c>
      <c r="F632" s="49">
        <f t="shared" si="48"/>
        <v>0.15962068954842848</v>
      </c>
      <c r="G632">
        <v>0</v>
      </c>
      <c r="H632" s="51">
        <f>G632/'Parc électrique'!$C$24</f>
        <v>0</v>
      </c>
      <c r="I632" s="14">
        <v>650</v>
      </c>
      <c r="J632" s="14">
        <v>0</v>
      </c>
      <c r="K632" s="14">
        <v>0</v>
      </c>
      <c r="L632" s="14">
        <v>247</v>
      </c>
      <c r="M632" s="14">
        <f>C632-SUM(D632:L632)</f>
        <v>5521.7205166570238</v>
      </c>
      <c r="P632" s="49">
        <f>D633/('Parc électrique'!$C$22+'Parc électrique'!$C$23)</f>
        <v>9.1562500000000005E-2</v>
      </c>
      <c r="Q632" s="49">
        <f t="shared" si="45"/>
        <v>8.9249701281913743E-2</v>
      </c>
      <c r="R632" s="49">
        <f t="shared" si="46"/>
        <v>0.1188535248734169</v>
      </c>
    </row>
    <row r="633" spans="1:18" x14ac:dyDescent="0.3">
      <c r="A633" s="35">
        <f t="shared" si="49"/>
        <v>44042</v>
      </c>
      <c r="B633" s="36">
        <v>0.25</v>
      </c>
      <c r="C633">
        <v>7687</v>
      </c>
      <c r="D633">
        <v>586</v>
      </c>
      <c r="E633" s="49">
        <f t="shared" si="47"/>
        <v>8.9249701281913743E-2</v>
      </c>
      <c r="F633" s="49">
        <f t="shared" si="48"/>
        <v>0.1188535248734169</v>
      </c>
      <c r="G633">
        <v>16</v>
      </c>
      <c r="H633" s="51">
        <f>G633/'Parc électrique'!$C$24</f>
        <v>5.3333333333333332E-3</v>
      </c>
      <c r="I633" s="14">
        <v>650</v>
      </c>
      <c r="J633" s="14">
        <v>1030</v>
      </c>
      <c r="K633" s="14">
        <v>0</v>
      </c>
      <c r="L633" s="14">
        <v>283</v>
      </c>
      <c r="M633" s="14">
        <f>C633-SUM(D633:L633)</f>
        <v>5121.7865634405116</v>
      </c>
      <c r="P633" s="49">
        <f>D634/('Parc électrique'!$C$22+'Parc électrique'!$C$23)</f>
        <v>8.1406249999999999E-2</v>
      </c>
      <c r="Q633" s="49">
        <f t="shared" si="45"/>
        <v>7.9349990388868696E-2</v>
      </c>
      <c r="R633" s="49">
        <f t="shared" si="46"/>
        <v>0.10567011341134847</v>
      </c>
    </row>
    <row r="634" spans="1:18" x14ac:dyDescent="0.3">
      <c r="A634" s="35">
        <f t="shared" si="49"/>
        <v>44042</v>
      </c>
      <c r="B634" s="36">
        <v>0.29166666666666669</v>
      </c>
      <c r="C634">
        <v>8368</v>
      </c>
      <c r="D634">
        <v>521</v>
      </c>
      <c r="E634" s="49">
        <f t="shared" si="47"/>
        <v>7.9349990388868696E-2</v>
      </c>
      <c r="F634" s="49">
        <f t="shared" si="48"/>
        <v>0.10567011341134847</v>
      </c>
      <c r="G634">
        <v>204</v>
      </c>
      <c r="H634" s="51">
        <f>G634/'Parc électrique'!$C$24</f>
        <v>6.8000000000000005E-2</v>
      </c>
      <c r="I634" s="14">
        <v>650</v>
      </c>
      <c r="J634" s="14">
        <v>0</v>
      </c>
      <c r="K634" s="14">
        <v>0</v>
      </c>
      <c r="L634" s="14">
        <v>307</v>
      </c>
      <c r="M634" s="14">
        <f>C634-SUM(D634:L634)</f>
        <v>6685.7469798961993</v>
      </c>
      <c r="P634" s="49">
        <f>D635/('Parc électrique'!$C$22+'Parc électrique'!$C$23)</f>
        <v>7.4531249999999993E-2</v>
      </c>
      <c r="Q634" s="49">
        <f t="shared" si="45"/>
        <v>7.2648647630499746E-2</v>
      </c>
      <c r="R634" s="49">
        <f t="shared" si="46"/>
        <v>9.6745957960102144E-2</v>
      </c>
    </row>
    <row r="635" spans="1:18" x14ac:dyDescent="0.3">
      <c r="A635" s="35">
        <f t="shared" si="49"/>
        <v>44042</v>
      </c>
      <c r="B635" s="36">
        <v>0.33333333333333331</v>
      </c>
      <c r="C635">
        <v>9025</v>
      </c>
      <c r="D635">
        <v>477</v>
      </c>
      <c r="E635" s="49">
        <f t="shared" si="47"/>
        <v>7.2648647630499746E-2</v>
      </c>
      <c r="F635" s="49">
        <f t="shared" si="48"/>
        <v>9.6745957960102144E-2</v>
      </c>
      <c r="G635">
        <v>628</v>
      </c>
      <c r="H635" s="51">
        <f>G635/'Parc électrique'!$C$24</f>
        <v>0.20933333333333334</v>
      </c>
      <c r="I635" s="14">
        <v>650</v>
      </c>
      <c r="J635" s="14">
        <v>1833</v>
      </c>
      <c r="K635" s="14">
        <v>0</v>
      </c>
      <c r="L635" s="14">
        <v>315</v>
      </c>
      <c r="M635" s="14">
        <f>C635-SUM(D635:L635)</f>
        <v>5121.6212720610765</v>
      </c>
      <c r="P635" s="49">
        <f>D636/('Parc électrique'!$C$22+'Parc électrique'!$C$23)</f>
        <v>8.2968749999999994E-2</v>
      </c>
      <c r="Q635" s="49">
        <f t="shared" si="45"/>
        <v>8.0873022833952549E-2</v>
      </c>
      <c r="R635" s="49">
        <f t="shared" si="46"/>
        <v>0.107698330559359</v>
      </c>
    </row>
    <row r="636" spans="1:18" x14ac:dyDescent="0.3">
      <c r="A636" s="35">
        <f t="shared" si="49"/>
        <v>44042</v>
      </c>
      <c r="B636" s="36">
        <v>0.375</v>
      </c>
      <c r="C636">
        <v>9499</v>
      </c>
      <c r="D636">
        <v>531</v>
      </c>
      <c r="E636" s="49">
        <f t="shared" si="47"/>
        <v>8.0873022833952549E-2</v>
      </c>
      <c r="F636" s="49">
        <f t="shared" si="48"/>
        <v>0.107698330559359</v>
      </c>
      <c r="G636">
        <v>1206</v>
      </c>
      <c r="H636" s="51">
        <f>G636/'Parc électrique'!$C$24</f>
        <v>0.40200000000000002</v>
      </c>
      <c r="I636" s="14">
        <v>650</v>
      </c>
      <c r="J636" s="14">
        <v>1677</v>
      </c>
      <c r="K636" s="14">
        <v>0</v>
      </c>
      <c r="L636" s="14">
        <v>313</v>
      </c>
      <c r="M636" s="14">
        <f>C636-SUM(D636:L636)</f>
        <v>5121.4094286466061</v>
      </c>
      <c r="P636" s="49">
        <f>D637/('Parc électrique'!$C$22+'Parc électrique'!$C$23)</f>
        <v>8.59375E-2</v>
      </c>
      <c r="Q636" s="49">
        <f t="shared" si="45"/>
        <v>8.3766784479611875E-2</v>
      </c>
      <c r="R636" s="49">
        <f t="shared" si="46"/>
        <v>0.11155194314057901</v>
      </c>
    </row>
    <row r="637" spans="1:18" x14ac:dyDescent="0.3">
      <c r="A637" s="35">
        <f t="shared" si="49"/>
        <v>44042</v>
      </c>
      <c r="B637" s="36">
        <v>0.41666666666666669</v>
      </c>
      <c r="C637">
        <v>9779</v>
      </c>
      <c r="D637">
        <v>550</v>
      </c>
      <c r="E637" s="49">
        <f t="shared" si="47"/>
        <v>8.3766784479611875E-2</v>
      </c>
      <c r="F637" s="49">
        <f t="shared" si="48"/>
        <v>0.11155194314057901</v>
      </c>
      <c r="G637">
        <v>1648</v>
      </c>
      <c r="H637" s="51">
        <f>G637/'Parc électrique'!$C$24</f>
        <v>0.54933333333333334</v>
      </c>
      <c r="I637" s="14">
        <v>650</v>
      </c>
      <c r="J637" s="14">
        <v>1499</v>
      </c>
      <c r="K637" s="14">
        <v>0</v>
      </c>
      <c r="L637" s="14">
        <v>310</v>
      </c>
      <c r="M637" s="14">
        <f>C637-SUM(D637:L637)</f>
        <v>5121.2553479390463</v>
      </c>
      <c r="P637" s="49">
        <f>D638/('Parc électrique'!$C$22+'Parc électrique'!$C$23)</f>
        <v>7.6874999999999999E-2</v>
      </c>
      <c r="Q637" s="49">
        <f t="shared" si="45"/>
        <v>7.4933196298125532E-2</v>
      </c>
      <c r="R637" s="49">
        <f t="shared" si="46"/>
        <v>9.9788283682117937E-2</v>
      </c>
    </row>
    <row r="638" spans="1:18" x14ac:dyDescent="0.3">
      <c r="A638" s="35">
        <f t="shared" si="49"/>
        <v>44042</v>
      </c>
      <c r="B638" s="36">
        <v>0.45833333333333331</v>
      </c>
      <c r="C638">
        <v>10015</v>
      </c>
      <c r="D638">
        <v>492</v>
      </c>
      <c r="E638" s="49">
        <f t="shared" si="47"/>
        <v>7.4933196298125532E-2</v>
      </c>
      <c r="F638" s="49">
        <f t="shared" si="48"/>
        <v>9.9788283682117937E-2</v>
      </c>
      <c r="G638">
        <v>1955</v>
      </c>
      <c r="H638" s="51">
        <f>G638/'Parc électrique'!$C$24</f>
        <v>0.65166666666666662</v>
      </c>
      <c r="I638" s="14">
        <v>650</v>
      </c>
      <c r="J638" s="14">
        <v>1486</v>
      </c>
      <c r="K638" s="14">
        <v>0</v>
      </c>
      <c r="L638" s="14">
        <v>310</v>
      </c>
      <c r="M638" s="14">
        <f>C638-SUM(D638:L638)</f>
        <v>5121.1736118533536</v>
      </c>
      <c r="P638" s="49">
        <f>D639/('Parc électrique'!$C$22+'Parc électrique'!$C$23)</f>
        <v>8.4218749999999995E-2</v>
      </c>
      <c r="Q638" s="49">
        <f t="shared" si="45"/>
        <v>8.209144879001963E-2</v>
      </c>
      <c r="R638" s="49">
        <f t="shared" si="46"/>
        <v>0.10932090427776742</v>
      </c>
    </row>
    <row r="639" spans="1:18" x14ac:dyDescent="0.3">
      <c r="A639" s="35">
        <f t="shared" si="49"/>
        <v>44042</v>
      </c>
      <c r="B639" s="36">
        <v>0.5</v>
      </c>
      <c r="C639">
        <v>10134</v>
      </c>
      <c r="D639">
        <v>539</v>
      </c>
      <c r="E639" s="49">
        <f t="shared" si="47"/>
        <v>8.209144879001963E-2</v>
      </c>
      <c r="F639" s="49">
        <f t="shared" si="48"/>
        <v>0.10932090427776742</v>
      </c>
      <c r="G639">
        <v>1994</v>
      </c>
      <c r="H639" s="51">
        <f>G639/'Parc électrique'!$C$24</f>
        <v>0.66466666666666663</v>
      </c>
      <c r="I639" s="14">
        <v>650</v>
      </c>
      <c r="J639" s="14">
        <v>0</v>
      </c>
      <c r="K639" s="14">
        <v>0</v>
      </c>
      <c r="L639" s="14">
        <v>305</v>
      </c>
      <c r="M639" s="14">
        <f>C639-SUM(D639:L639)</f>
        <v>6645.1439209802656</v>
      </c>
      <c r="P639" s="49">
        <f>D640/('Parc électrique'!$C$22+'Parc électrique'!$C$23)</f>
        <v>9.375E-2</v>
      </c>
      <c r="Q639" s="49">
        <f t="shared" si="45"/>
        <v>9.1381946705031136E-2</v>
      </c>
      <c r="R639" s="49">
        <f t="shared" si="46"/>
        <v>0.12169302888063165</v>
      </c>
    </row>
    <row r="640" spans="1:18" x14ac:dyDescent="0.3">
      <c r="A640" s="35">
        <f t="shared" si="49"/>
        <v>44042</v>
      </c>
      <c r="B640" s="36">
        <v>0.54166666666666663</v>
      </c>
      <c r="C640">
        <v>10047</v>
      </c>
      <c r="D640">
        <v>600</v>
      </c>
      <c r="E640" s="49">
        <f t="shared" si="47"/>
        <v>9.1381946705031136E-2</v>
      </c>
      <c r="F640" s="49">
        <f t="shared" si="48"/>
        <v>0.12169302888063165</v>
      </c>
      <c r="G640">
        <v>2085</v>
      </c>
      <c r="H640" s="51">
        <f>G640/'Parc électrique'!$C$24</f>
        <v>0.69499999999999995</v>
      </c>
      <c r="I640" s="14">
        <v>650</v>
      </c>
      <c r="J640" s="14">
        <v>0</v>
      </c>
      <c r="K640" s="14">
        <v>0</v>
      </c>
      <c r="L640" s="14">
        <v>300</v>
      </c>
      <c r="M640" s="14">
        <f>C640-SUM(D640:L640)</f>
        <v>6411.0919250244142</v>
      </c>
      <c r="P640" s="49">
        <f>D641/('Parc électrique'!$C$22+'Parc électrique'!$C$23)</f>
        <v>9.1562500000000005E-2</v>
      </c>
      <c r="Q640" s="49">
        <f t="shared" si="45"/>
        <v>8.9249701281913743E-2</v>
      </c>
      <c r="R640" s="49">
        <f t="shared" si="46"/>
        <v>0.1188535248734169</v>
      </c>
    </row>
    <row r="641" spans="1:18" x14ac:dyDescent="0.3">
      <c r="A641" s="35">
        <f t="shared" si="49"/>
        <v>44042</v>
      </c>
      <c r="B641" s="36">
        <v>0.58333333333333337</v>
      </c>
      <c r="C641">
        <v>10064</v>
      </c>
      <c r="D641">
        <v>586</v>
      </c>
      <c r="E641" s="49">
        <f t="shared" si="47"/>
        <v>8.9249701281913743E-2</v>
      </c>
      <c r="F641" s="49">
        <f t="shared" si="48"/>
        <v>0.1188535248734169</v>
      </c>
      <c r="G641">
        <v>2121</v>
      </c>
      <c r="H641" s="51">
        <f>G641/'Parc électrique'!$C$24</f>
        <v>0.70699999999999996</v>
      </c>
      <c r="I641" s="14">
        <v>650</v>
      </c>
      <c r="J641" s="14">
        <v>0</v>
      </c>
      <c r="K641" s="14">
        <v>0</v>
      </c>
      <c r="L641" s="14">
        <v>300</v>
      </c>
      <c r="M641" s="14">
        <f>C641-SUM(D641:L641)</f>
        <v>6406.0848967738448</v>
      </c>
      <c r="P641" s="49">
        <f>D642/('Parc électrique'!$C$22+'Parc électrique'!$C$23)</f>
        <v>8.6718749999999997E-2</v>
      </c>
      <c r="Q641" s="49">
        <f t="shared" si="45"/>
        <v>8.4528300702153794E-2</v>
      </c>
      <c r="R641" s="49">
        <f t="shared" si="46"/>
        <v>0.11256605171458427</v>
      </c>
    </row>
    <row r="642" spans="1:18" x14ac:dyDescent="0.3">
      <c r="A642" s="35">
        <f t="shared" si="49"/>
        <v>44042</v>
      </c>
      <c r="B642" s="36">
        <v>0.625</v>
      </c>
      <c r="C642">
        <v>9866</v>
      </c>
      <c r="D642">
        <v>555</v>
      </c>
      <c r="E642" s="49">
        <f t="shared" si="47"/>
        <v>8.4528300702153794E-2</v>
      </c>
      <c r="F642" s="49">
        <f t="shared" si="48"/>
        <v>0.11256605171458427</v>
      </c>
      <c r="G642">
        <v>2047</v>
      </c>
      <c r="H642" s="51">
        <f>G642/'Parc électrique'!$C$24</f>
        <v>0.68233333333333335</v>
      </c>
      <c r="I642" s="14">
        <v>650</v>
      </c>
      <c r="J642" s="14">
        <v>1192</v>
      </c>
      <c r="K642" s="14">
        <v>0</v>
      </c>
      <c r="L642" s="14">
        <v>300</v>
      </c>
      <c r="M642" s="14">
        <f>C642-SUM(D642:L642)</f>
        <v>5121.1205723142502</v>
      </c>
      <c r="P642" s="49">
        <f>D643/('Parc électrique'!$C$22+'Parc électrique'!$C$23)</f>
        <v>9.9687499999999998E-2</v>
      </c>
      <c r="Q642" s="49">
        <f t="shared" si="45"/>
        <v>9.7169469996349775E-2</v>
      </c>
      <c r="R642" s="49">
        <f t="shared" si="46"/>
        <v>0.12940025404307165</v>
      </c>
    </row>
    <row r="643" spans="1:18" x14ac:dyDescent="0.3">
      <c r="A643" s="35">
        <f t="shared" si="49"/>
        <v>44042</v>
      </c>
      <c r="B643" s="36">
        <v>0.66666666666666663</v>
      </c>
      <c r="C643">
        <v>9697</v>
      </c>
      <c r="D643">
        <v>638</v>
      </c>
      <c r="E643" s="49">
        <f t="shared" si="47"/>
        <v>9.7169469996349775E-2</v>
      </c>
      <c r="F643" s="49">
        <f t="shared" si="48"/>
        <v>0.12940025404307165</v>
      </c>
      <c r="G643">
        <v>1825</v>
      </c>
      <c r="H643" s="51">
        <f>G643/'Parc électrique'!$C$24</f>
        <v>0.60833333333333328</v>
      </c>
      <c r="I643" s="14">
        <v>650</v>
      </c>
      <c r="J643" s="14">
        <v>0</v>
      </c>
      <c r="K643" s="14">
        <v>0</v>
      </c>
      <c r="L643" s="14">
        <v>298</v>
      </c>
      <c r="M643" s="14">
        <f>C643-SUM(D643:L643)</f>
        <v>6285.1650969426273</v>
      </c>
      <c r="P643" s="49">
        <f>D644/('Parc électrique'!$C$22+'Parc électrique'!$C$23)</f>
        <v>0.10828125</v>
      </c>
      <c r="Q643" s="49">
        <f t="shared" ref="Q643:Q706" si="50">P643/$T$3*$T$8</f>
        <v>0.10554614844431096</v>
      </c>
      <c r="R643" s="49">
        <f t="shared" ref="R643:R706" si="51">P643/$T$3*$T$4</f>
        <v>0.14055544835712952</v>
      </c>
    </row>
    <row r="644" spans="1:18" x14ac:dyDescent="0.3">
      <c r="A644" s="35">
        <f t="shared" si="49"/>
        <v>44042</v>
      </c>
      <c r="B644" s="36">
        <v>0.70833333333333337</v>
      </c>
      <c r="C644">
        <v>9557</v>
      </c>
      <c r="D644">
        <v>693</v>
      </c>
      <c r="E644" s="49">
        <f t="shared" ref="E644:E707" si="52">P643/$T$3*$T$8</f>
        <v>0.10554614844431096</v>
      </c>
      <c r="F644" s="49">
        <f t="shared" ref="F644:F707" si="53">P643/$T$3*$T$4</f>
        <v>0.14055544835712952</v>
      </c>
      <c r="G644">
        <v>1485</v>
      </c>
      <c r="H644" s="51">
        <f>G644/'Parc électrique'!$C$24</f>
        <v>0.495</v>
      </c>
      <c r="I644" s="14">
        <v>650</v>
      </c>
      <c r="J644" s="14">
        <v>0</v>
      </c>
      <c r="K644" s="14">
        <v>0</v>
      </c>
      <c r="L644" s="14">
        <v>294</v>
      </c>
      <c r="M644" s="14">
        <f>C644-SUM(D644:L644)</f>
        <v>6434.2588984031991</v>
      </c>
      <c r="P644" s="49">
        <f>D645/('Parc électrique'!$C$22+'Parc électrique'!$C$23)</f>
        <v>0.10765625</v>
      </c>
      <c r="Q644" s="49">
        <f t="shared" si="50"/>
        <v>0.10493693546627741</v>
      </c>
      <c r="R644" s="49">
        <f t="shared" si="51"/>
        <v>0.13974416149792535</v>
      </c>
    </row>
    <row r="645" spans="1:18" x14ac:dyDescent="0.3">
      <c r="A645" s="35">
        <f t="shared" si="49"/>
        <v>44042</v>
      </c>
      <c r="B645" s="36">
        <v>0.75</v>
      </c>
      <c r="C645">
        <v>9586</v>
      </c>
      <c r="D645">
        <v>689</v>
      </c>
      <c r="E645" s="49">
        <f t="shared" si="52"/>
        <v>0.10493693546627741</v>
      </c>
      <c r="F645" s="49">
        <f t="shared" si="53"/>
        <v>0.13974416149792535</v>
      </c>
      <c r="G645">
        <v>987</v>
      </c>
      <c r="H645" s="51">
        <f>G645/'Parc électrique'!$C$24</f>
        <v>0.32900000000000001</v>
      </c>
      <c r="I645" s="14">
        <v>650</v>
      </c>
      <c r="J645" s="14">
        <v>1928</v>
      </c>
      <c r="K645" s="14">
        <v>0</v>
      </c>
      <c r="L645" s="14">
        <v>290</v>
      </c>
      <c r="M645" s="14">
        <f>C645-SUM(D645:L645)</f>
        <v>5041.4263189030362</v>
      </c>
      <c r="P645" s="49">
        <f>D646/('Parc électrique'!$C$22+'Parc électrique'!$C$23)</f>
        <v>0.13796875</v>
      </c>
      <c r="Q645" s="49">
        <f t="shared" si="50"/>
        <v>0.13448376490090416</v>
      </c>
      <c r="R645" s="49">
        <f t="shared" si="51"/>
        <v>0.17909157416932958</v>
      </c>
    </row>
    <row r="646" spans="1:18" x14ac:dyDescent="0.3">
      <c r="A646" s="35">
        <f t="shared" si="49"/>
        <v>44042</v>
      </c>
      <c r="B646" s="36">
        <v>0.79166666666666663</v>
      </c>
      <c r="C646">
        <v>9414</v>
      </c>
      <c r="D646">
        <v>883</v>
      </c>
      <c r="E646" s="49">
        <f t="shared" si="52"/>
        <v>0.13448376490090416</v>
      </c>
      <c r="F646" s="49">
        <f t="shared" si="53"/>
        <v>0.17909157416932958</v>
      </c>
      <c r="G646">
        <v>498</v>
      </c>
      <c r="H646" s="51">
        <f>G646/'Parc électrique'!$C$24</f>
        <v>0.16600000000000001</v>
      </c>
      <c r="I646" s="14">
        <v>650</v>
      </c>
      <c r="J646" s="14">
        <v>2069</v>
      </c>
      <c r="K646" s="14">
        <v>0</v>
      </c>
      <c r="L646" s="14">
        <v>272</v>
      </c>
      <c r="M646" s="14">
        <f>C646-SUM(D646:L646)</f>
        <v>5041.5204246609301</v>
      </c>
      <c r="P646" s="49">
        <f>D647/('Parc électrique'!$C$22+'Parc électrique'!$C$23)</f>
        <v>0.16546875</v>
      </c>
      <c r="Q646" s="49">
        <f t="shared" si="50"/>
        <v>0.16128913593437993</v>
      </c>
      <c r="R646" s="49">
        <f t="shared" si="51"/>
        <v>0.21478819597431484</v>
      </c>
    </row>
    <row r="647" spans="1:18" x14ac:dyDescent="0.3">
      <c r="A647" s="35">
        <f t="shared" si="49"/>
        <v>44042</v>
      </c>
      <c r="B647" s="36">
        <v>0.83333333333333337</v>
      </c>
      <c r="C647">
        <v>8873</v>
      </c>
      <c r="D647">
        <v>1059</v>
      </c>
      <c r="E647" s="49">
        <f t="shared" si="52"/>
        <v>0.16128913593437993</v>
      </c>
      <c r="F647" s="49">
        <f t="shared" si="53"/>
        <v>0.21478819597431484</v>
      </c>
      <c r="G647">
        <v>131</v>
      </c>
      <c r="H647" s="51">
        <f>G647/'Parc électrique'!$C$24</f>
        <v>4.3666666666666666E-2</v>
      </c>
      <c r="I647" s="14">
        <v>650</v>
      </c>
      <c r="J647" s="14">
        <v>1732</v>
      </c>
      <c r="K647" s="14">
        <v>0</v>
      </c>
      <c r="L647" s="14">
        <v>259</v>
      </c>
      <c r="M647" s="14">
        <f>C647-SUM(D647:L647)</f>
        <v>5041.5802560014245</v>
      </c>
      <c r="P647" s="49">
        <f>D648/('Parc électrique'!$C$22+'Parc électrique'!$C$23)</f>
        <v>0.1509375</v>
      </c>
      <c r="Q647" s="49">
        <f t="shared" si="50"/>
        <v>0.14712493419510012</v>
      </c>
      <c r="R647" s="49">
        <f t="shared" si="51"/>
        <v>0.19592577649781695</v>
      </c>
    </row>
    <row r="648" spans="1:18" x14ac:dyDescent="0.3">
      <c r="A648" s="35">
        <f t="shared" si="49"/>
        <v>44042</v>
      </c>
      <c r="B648" s="36">
        <v>0.875</v>
      </c>
      <c r="C648">
        <v>8627</v>
      </c>
      <c r="D648">
        <v>966</v>
      </c>
      <c r="E648" s="49">
        <f t="shared" si="52"/>
        <v>0.14712493419510012</v>
      </c>
      <c r="F648" s="49">
        <f t="shared" si="53"/>
        <v>0.19592577649781695</v>
      </c>
      <c r="G648">
        <v>11</v>
      </c>
      <c r="H648" s="51">
        <f>G648/'Parc électrique'!$C$24</f>
        <v>3.6666666666666666E-3</v>
      </c>
      <c r="I648" s="14">
        <v>650</v>
      </c>
      <c r="J648" s="14">
        <v>1626</v>
      </c>
      <c r="K648" s="14">
        <v>0</v>
      </c>
      <c r="L648" s="14">
        <v>252</v>
      </c>
      <c r="M648" s="14">
        <f>C648-SUM(D648:L648)</f>
        <v>5121.6532826226403</v>
      </c>
      <c r="P648" s="49">
        <f>D649/('Parc électrique'!$C$22+'Parc électrique'!$C$23)</f>
        <v>0.13062499999999999</v>
      </c>
      <c r="Q648" s="49">
        <f t="shared" si="50"/>
        <v>0.12732551240901002</v>
      </c>
      <c r="R648" s="49">
        <f t="shared" si="51"/>
        <v>0.16955895357368006</v>
      </c>
    </row>
    <row r="649" spans="1:18" x14ac:dyDescent="0.3">
      <c r="A649" s="35">
        <f t="shared" si="49"/>
        <v>44042</v>
      </c>
      <c r="B649" s="36">
        <v>0.91666666666666663</v>
      </c>
      <c r="C649">
        <v>9041</v>
      </c>
      <c r="D649">
        <v>836</v>
      </c>
      <c r="E649" s="49">
        <f t="shared" si="52"/>
        <v>0.12732551240901002</v>
      </c>
      <c r="F649" s="49">
        <f t="shared" si="53"/>
        <v>0.16955895357368006</v>
      </c>
      <c r="G649">
        <v>0</v>
      </c>
      <c r="H649" s="51">
        <f>G649/'Parc électrique'!$C$24</f>
        <v>0</v>
      </c>
      <c r="I649" s="14">
        <v>650</v>
      </c>
      <c r="J649" s="14">
        <v>2184</v>
      </c>
      <c r="K649" s="14">
        <v>0</v>
      </c>
      <c r="L649" s="14">
        <v>249</v>
      </c>
      <c r="M649" s="14">
        <f>C649-SUM(D649:L649)</f>
        <v>5121.7031155340173</v>
      </c>
      <c r="P649" s="49">
        <f>D650/('Parc électrique'!$C$22+'Parc électrique'!$C$23)</f>
        <v>0.11453125</v>
      </c>
      <c r="Q649" s="49">
        <f t="shared" si="50"/>
        <v>0.11163827822464636</v>
      </c>
      <c r="R649" s="49">
        <f t="shared" si="51"/>
        <v>0.14866831694917165</v>
      </c>
    </row>
    <row r="650" spans="1:18" x14ac:dyDescent="0.3">
      <c r="A650" s="35">
        <f t="shared" si="49"/>
        <v>44042</v>
      </c>
      <c r="B650" s="36">
        <v>0.95833333333333337</v>
      </c>
      <c r="C650">
        <v>8960</v>
      </c>
      <c r="D650">
        <v>733</v>
      </c>
      <c r="E650" s="49">
        <f t="shared" si="52"/>
        <v>0.11163827822464636</v>
      </c>
      <c r="F650" s="49">
        <f t="shared" si="53"/>
        <v>0.14866831694917165</v>
      </c>
      <c r="G650">
        <v>0</v>
      </c>
      <c r="H650" s="51">
        <f>G650/'Parc électrique'!$C$24</f>
        <v>0</v>
      </c>
      <c r="I650" s="14">
        <v>650</v>
      </c>
      <c r="J650" s="14">
        <v>2217</v>
      </c>
      <c r="K650" s="14">
        <v>0</v>
      </c>
      <c r="L650" s="14">
        <v>238</v>
      </c>
      <c r="M650" s="14">
        <f>C650-SUM(D650:L650)</f>
        <v>5121.7396934048265</v>
      </c>
      <c r="P650" s="49">
        <f>D651/('Parc électrique'!$C$22+'Parc électrique'!$C$23)</f>
        <v>0.11031249999999999</v>
      </c>
      <c r="Q650" s="49">
        <f t="shared" si="50"/>
        <v>0.10752609062291996</v>
      </c>
      <c r="R650" s="49">
        <f t="shared" si="51"/>
        <v>0.14319213064954323</v>
      </c>
    </row>
    <row r="651" spans="1:18" x14ac:dyDescent="0.3">
      <c r="A651" s="35">
        <f t="shared" si="49"/>
        <v>44043</v>
      </c>
      <c r="B651" s="36">
        <v>0</v>
      </c>
      <c r="C651">
        <v>8147</v>
      </c>
      <c r="D651">
        <v>706</v>
      </c>
      <c r="E651" s="49">
        <f t="shared" si="52"/>
        <v>0.10752609062291996</v>
      </c>
      <c r="F651" s="49">
        <f t="shared" si="53"/>
        <v>0.14319213064954323</v>
      </c>
      <c r="G651">
        <v>0</v>
      </c>
      <c r="H651" s="51">
        <f>G651/'Parc électrique'!$C$24</f>
        <v>0</v>
      </c>
      <c r="I651" s="14">
        <v>650</v>
      </c>
      <c r="J651" s="14">
        <v>1433</v>
      </c>
      <c r="K651" s="14">
        <v>0</v>
      </c>
      <c r="L651" s="14">
        <v>236</v>
      </c>
      <c r="M651" s="14">
        <f>C651-SUM(D651:L651)</f>
        <v>5121.7492817787279</v>
      </c>
      <c r="P651" s="49">
        <f>D652/('Parc électrique'!$C$22+'Parc électrique'!$C$23)</f>
        <v>9.1718750000000002E-2</v>
      </c>
      <c r="Q651" s="49">
        <f t="shared" si="50"/>
        <v>8.9402004526422121E-2</v>
      </c>
      <c r="R651" s="49">
        <f t="shared" si="51"/>
        <v>0.11905634658821795</v>
      </c>
    </row>
    <row r="652" spans="1:18" x14ac:dyDescent="0.3">
      <c r="A652" s="35">
        <f t="shared" si="49"/>
        <v>44043</v>
      </c>
      <c r="B652" s="36">
        <v>4.1666666666666664E-2</v>
      </c>
      <c r="C652">
        <v>7736</v>
      </c>
      <c r="D652">
        <v>587</v>
      </c>
      <c r="E652" s="49">
        <f t="shared" si="52"/>
        <v>8.9402004526422121E-2</v>
      </c>
      <c r="F652" s="49">
        <f t="shared" si="53"/>
        <v>0.11905634658821795</v>
      </c>
      <c r="G652">
        <v>0</v>
      </c>
      <c r="H652" s="51">
        <f>G652/'Parc électrique'!$C$24</f>
        <v>0</v>
      </c>
      <c r="I652" s="14">
        <v>650</v>
      </c>
      <c r="J652" s="14">
        <v>1142</v>
      </c>
      <c r="K652" s="14">
        <v>0</v>
      </c>
      <c r="L652" s="14">
        <v>235</v>
      </c>
      <c r="M652" s="14">
        <f>C652-SUM(D652:L652)</f>
        <v>5121.791541648885</v>
      </c>
      <c r="P652" s="49">
        <f>D653/('Parc électrique'!$C$22+'Parc électrique'!$C$23)</f>
        <v>8.6562500000000001E-2</v>
      </c>
      <c r="Q652" s="49">
        <f t="shared" si="50"/>
        <v>8.4375997457645416E-2</v>
      </c>
      <c r="R652" s="49">
        <f t="shared" si="51"/>
        <v>0.11236322999978321</v>
      </c>
    </row>
    <row r="653" spans="1:18" x14ac:dyDescent="0.3">
      <c r="A653" s="35">
        <f t="shared" si="49"/>
        <v>44043</v>
      </c>
      <c r="B653" s="36">
        <v>8.3333333333333329E-2</v>
      </c>
      <c r="C653">
        <v>7432</v>
      </c>
      <c r="D653">
        <v>554</v>
      </c>
      <c r="E653" s="49">
        <f t="shared" si="52"/>
        <v>8.4375997457645416E-2</v>
      </c>
      <c r="F653" s="49">
        <f t="shared" si="53"/>
        <v>0.11236322999978321</v>
      </c>
      <c r="G653">
        <v>0</v>
      </c>
      <c r="H653" s="51">
        <f>G653/'Parc électrique'!$C$24</f>
        <v>0</v>
      </c>
      <c r="I653" s="14">
        <v>650</v>
      </c>
      <c r="J653" s="14">
        <v>1034</v>
      </c>
      <c r="K653" s="14">
        <v>0</v>
      </c>
      <c r="L653" s="14">
        <v>232</v>
      </c>
      <c r="M653" s="14">
        <f>C653-SUM(D653:L653)</f>
        <v>4961.8032607725427</v>
      </c>
      <c r="P653" s="49">
        <f>D654/('Parc électrique'!$C$22+'Parc électrique'!$C$23)</f>
        <v>7.2968749999999999E-2</v>
      </c>
      <c r="Q653" s="49">
        <f t="shared" si="50"/>
        <v>7.1125615185415908E-2</v>
      </c>
      <c r="R653" s="49">
        <f t="shared" si="51"/>
        <v>9.4717740812091639E-2</v>
      </c>
    </row>
    <row r="654" spans="1:18" x14ac:dyDescent="0.3">
      <c r="A654" s="35">
        <f t="shared" si="49"/>
        <v>44043</v>
      </c>
      <c r="B654" s="36">
        <v>0.125</v>
      </c>
      <c r="C654">
        <v>7079</v>
      </c>
      <c r="D654">
        <v>467</v>
      </c>
      <c r="E654" s="49">
        <f t="shared" si="52"/>
        <v>7.1125615185415908E-2</v>
      </c>
      <c r="F654" s="49">
        <f t="shared" si="53"/>
        <v>9.4717740812091639E-2</v>
      </c>
      <c r="G654">
        <v>0</v>
      </c>
      <c r="H654" s="51">
        <f>G654/'Parc électrique'!$C$24</f>
        <v>0</v>
      </c>
      <c r="I654" s="14">
        <v>650</v>
      </c>
      <c r="J654" s="14">
        <v>769</v>
      </c>
      <c r="K654" s="14">
        <v>0</v>
      </c>
      <c r="L654" s="14">
        <v>231</v>
      </c>
      <c r="M654" s="14">
        <f>C654-SUM(D654:L654)</f>
        <v>4961.8341566440031</v>
      </c>
      <c r="P654" s="49">
        <f>D655/('Parc électrique'!$C$22+'Parc électrique'!$C$23)</f>
        <v>7.6249999999999998E-2</v>
      </c>
      <c r="Q654" s="49">
        <f t="shared" si="50"/>
        <v>7.4323983320091991E-2</v>
      </c>
      <c r="R654" s="49">
        <f t="shared" si="51"/>
        <v>9.8976996822913735E-2</v>
      </c>
    </row>
    <row r="655" spans="1:18" x14ac:dyDescent="0.3">
      <c r="A655" s="35">
        <f t="shared" si="49"/>
        <v>44043</v>
      </c>
      <c r="B655" s="36">
        <v>0.16666666666666666</v>
      </c>
      <c r="C655">
        <v>7018</v>
      </c>
      <c r="D655">
        <v>488</v>
      </c>
      <c r="E655" s="49">
        <f t="shared" si="52"/>
        <v>7.4323983320091991E-2</v>
      </c>
      <c r="F655" s="49">
        <f t="shared" si="53"/>
        <v>9.8976996822913735E-2</v>
      </c>
      <c r="G655">
        <v>0</v>
      </c>
      <c r="H655" s="51">
        <f>G655/'Parc électrique'!$C$24</f>
        <v>0</v>
      </c>
      <c r="I655" s="14">
        <v>650</v>
      </c>
      <c r="J655" s="14">
        <v>0</v>
      </c>
      <c r="K655" s="14">
        <v>0</v>
      </c>
      <c r="L655" s="14">
        <v>237</v>
      </c>
      <c r="M655" s="14">
        <f>C655-SUM(D655:L655)</f>
        <v>5642.8266990198572</v>
      </c>
      <c r="P655" s="49">
        <f>D656/('Parc électrique'!$C$22+'Parc électrique'!$C$23)</f>
        <v>8.1093750000000006E-2</v>
      </c>
      <c r="Q655" s="49">
        <f t="shared" si="50"/>
        <v>7.904538389985194E-2</v>
      </c>
      <c r="R655" s="49">
        <f t="shared" si="51"/>
        <v>0.10526446998174638</v>
      </c>
    </row>
    <row r="656" spans="1:18" x14ac:dyDescent="0.3">
      <c r="A656" s="35">
        <f t="shared" si="49"/>
        <v>44043</v>
      </c>
      <c r="B656" s="36">
        <v>0.20833333333333334</v>
      </c>
      <c r="C656">
        <v>7288</v>
      </c>
      <c r="D656">
        <v>519</v>
      </c>
      <c r="E656" s="49">
        <f t="shared" si="52"/>
        <v>7.904538389985194E-2</v>
      </c>
      <c r="F656" s="49">
        <f t="shared" si="53"/>
        <v>0.10526446998174638</v>
      </c>
      <c r="G656">
        <v>0</v>
      </c>
      <c r="H656" s="51">
        <f>G656/'Parc électrique'!$C$24</f>
        <v>0</v>
      </c>
      <c r="I656" s="14">
        <v>650</v>
      </c>
      <c r="J656" s="14">
        <v>0</v>
      </c>
      <c r="K656" s="14">
        <v>0</v>
      </c>
      <c r="L656" s="14">
        <v>246</v>
      </c>
      <c r="M656" s="14">
        <f>C656-SUM(D656:L656)</f>
        <v>5872.8156901461189</v>
      </c>
      <c r="P656" s="49">
        <f>D657/('Parc électrique'!$C$22+'Parc électrique'!$C$23)</f>
        <v>8.6874999999999994E-2</v>
      </c>
      <c r="Q656" s="49">
        <f t="shared" si="50"/>
        <v>8.4680603946662186E-2</v>
      </c>
      <c r="R656" s="49">
        <f t="shared" si="51"/>
        <v>0.11276887342938532</v>
      </c>
    </row>
    <row r="657" spans="1:18" x14ac:dyDescent="0.3">
      <c r="A657" s="35">
        <f t="shared" si="49"/>
        <v>44043</v>
      </c>
      <c r="B657" s="36">
        <v>0.25</v>
      </c>
      <c r="C657">
        <v>7742</v>
      </c>
      <c r="D657">
        <v>556</v>
      </c>
      <c r="E657" s="49">
        <f t="shared" si="52"/>
        <v>8.4680603946662186E-2</v>
      </c>
      <c r="F657" s="49">
        <f t="shared" si="53"/>
        <v>0.11276887342938532</v>
      </c>
      <c r="G657">
        <v>6</v>
      </c>
      <c r="H657" s="51">
        <f>G657/'Parc électrique'!$C$24</f>
        <v>2E-3</v>
      </c>
      <c r="I657" s="14">
        <v>650</v>
      </c>
      <c r="J657" s="14">
        <v>1286</v>
      </c>
      <c r="K657" s="14">
        <v>0</v>
      </c>
      <c r="L657" s="14">
        <v>282</v>
      </c>
      <c r="M657" s="14">
        <f>C657-SUM(D657:L657)</f>
        <v>4961.8005505226238</v>
      </c>
      <c r="P657" s="49">
        <f>D658/('Parc électrique'!$C$22+'Parc électrique'!$C$23)</f>
        <v>8.9062500000000003E-2</v>
      </c>
      <c r="Q657" s="49">
        <f t="shared" si="50"/>
        <v>8.6812849369779579E-2</v>
      </c>
      <c r="R657" s="49">
        <f t="shared" si="51"/>
        <v>0.11560837743660006</v>
      </c>
    </row>
    <row r="658" spans="1:18" x14ac:dyDescent="0.3">
      <c r="A658" s="35">
        <f t="shared" si="49"/>
        <v>44043</v>
      </c>
      <c r="B658" s="36">
        <v>0.29166666666666669</v>
      </c>
      <c r="C658">
        <v>8394</v>
      </c>
      <c r="D658">
        <v>570</v>
      </c>
      <c r="E658" s="49">
        <f t="shared" si="52"/>
        <v>8.6812849369779579E-2</v>
      </c>
      <c r="F658" s="49">
        <f t="shared" si="53"/>
        <v>0.11560837743660006</v>
      </c>
      <c r="G658">
        <v>144</v>
      </c>
      <c r="H658" s="51">
        <f>G658/'Parc électrique'!$C$24</f>
        <v>4.8000000000000001E-2</v>
      </c>
      <c r="I658" s="14">
        <v>650</v>
      </c>
      <c r="J658" s="14">
        <v>1603</v>
      </c>
      <c r="K658" s="14">
        <v>0</v>
      </c>
      <c r="L658" s="14">
        <v>305</v>
      </c>
      <c r="M658" s="14">
        <f>C658-SUM(D658:L658)</f>
        <v>5121.7495787731932</v>
      </c>
      <c r="P658" s="49">
        <f>D659/('Parc électrique'!$C$22+'Parc électrique'!$C$23)</f>
        <v>8.8437500000000002E-2</v>
      </c>
      <c r="Q658" s="49">
        <f t="shared" si="50"/>
        <v>8.6203636391746039E-2</v>
      </c>
      <c r="R658" s="49">
        <f t="shared" si="51"/>
        <v>0.11479709057739584</v>
      </c>
    </row>
    <row r="659" spans="1:18" x14ac:dyDescent="0.3">
      <c r="A659" s="35">
        <f t="shared" si="49"/>
        <v>44043</v>
      </c>
      <c r="B659" s="36">
        <v>0.33333333333333331</v>
      </c>
      <c r="C659">
        <v>9032</v>
      </c>
      <c r="D659">
        <v>566</v>
      </c>
      <c r="E659" s="49">
        <f t="shared" si="52"/>
        <v>8.6203636391746039E-2</v>
      </c>
      <c r="F659" s="49">
        <f t="shared" si="53"/>
        <v>0.11479709057739584</v>
      </c>
      <c r="G659">
        <v>593</v>
      </c>
      <c r="H659" s="51">
        <f>G659/'Parc électrique'!$C$24</f>
        <v>0.19766666666666666</v>
      </c>
      <c r="I659" s="14">
        <v>650</v>
      </c>
      <c r="J659" s="14">
        <v>786</v>
      </c>
      <c r="K659" s="14">
        <v>0</v>
      </c>
      <c r="L659" s="14">
        <v>313</v>
      </c>
      <c r="M659" s="14">
        <f>C659-SUM(D659:L659)</f>
        <v>6123.6013326063639</v>
      </c>
      <c r="P659" s="49">
        <f>D660/('Parc électrique'!$C$22+'Parc électrique'!$C$23)</f>
        <v>9.8125000000000004E-2</v>
      </c>
      <c r="Q659" s="49">
        <f t="shared" si="50"/>
        <v>9.5646437551265923E-2</v>
      </c>
      <c r="R659" s="49">
        <f t="shared" si="51"/>
        <v>0.12737203689506113</v>
      </c>
    </row>
    <row r="660" spans="1:18" x14ac:dyDescent="0.3">
      <c r="A660" s="35">
        <f t="shared" si="49"/>
        <v>44043</v>
      </c>
      <c r="B660" s="36">
        <v>0.375</v>
      </c>
      <c r="C660">
        <v>9525</v>
      </c>
      <c r="D660">
        <v>628</v>
      </c>
      <c r="E660" s="49">
        <f t="shared" si="52"/>
        <v>9.5646437551265923E-2</v>
      </c>
      <c r="F660" s="49">
        <f t="shared" si="53"/>
        <v>0.12737203689506113</v>
      </c>
      <c r="G660">
        <v>1176</v>
      </c>
      <c r="H660" s="51">
        <f>G660/'Parc électrique'!$C$24</f>
        <v>0.39200000000000002</v>
      </c>
      <c r="I660" s="14">
        <v>650</v>
      </c>
      <c r="J660" s="14">
        <v>1638</v>
      </c>
      <c r="K660" s="14">
        <v>0</v>
      </c>
      <c r="L660" s="14">
        <v>311</v>
      </c>
      <c r="M660" s="14">
        <f>C660-SUM(D660:L660)</f>
        <v>5121.3849815255535</v>
      </c>
      <c r="P660" s="49">
        <f>D661/('Parc électrique'!$C$22+'Parc électrique'!$C$23)</f>
        <v>0.1003125</v>
      </c>
      <c r="Q660" s="49">
        <f t="shared" si="50"/>
        <v>9.7778682974383316E-2</v>
      </c>
      <c r="R660" s="49">
        <f t="shared" si="51"/>
        <v>0.13021154090227585</v>
      </c>
    </row>
    <row r="661" spans="1:18" x14ac:dyDescent="0.3">
      <c r="A661" s="35">
        <f t="shared" si="49"/>
        <v>44043</v>
      </c>
      <c r="B661" s="36">
        <v>0.41666666666666669</v>
      </c>
      <c r="C661">
        <v>9788</v>
      </c>
      <c r="D661">
        <v>642</v>
      </c>
      <c r="E661" s="49">
        <f t="shared" si="52"/>
        <v>9.7778682974383316E-2</v>
      </c>
      <c r="F661" s="49">
        <f t="shared" si="53"/>
        <v>0.13021154090227585</v>
      </c>
      <c r="G661">
        <v>1649</v>
      </c>
      <c r="H661" s="51">
        <f>G661/'Parc électrique'!$C$24</f>
        <v>0.54966666666666664</v>
      </c>
      <c r="I661" s="14">
        <v>650</v>
      </c>
      <c r="J661" s="14">
        <v>1416</v>
      </c>
      <c r="K661" s="14">
        <v>0</v>
      </c>
      <c r="L661" s="14">
        <v>309</v>
      </c>
      <c r="M661" s="14">
        <f>C661-SUM(D661:L661)</f>
        <v>5121.2223431094571</v>
      </c>
      <c r="P661" s="49">
        <f>D662/('Parc électrique'!$C$22+'Parc électrique'!$C$23)</f>
        <v>0.1003125</v>
      </c>
      <c r="Q661" s="49">
        <f t="shared" si="50"/>
        <v>9.7778682974383316E-2</v>
      </c>
      <c r="R661" s="49">
        <f t="shared" si="51"/>
        <v>0.13021154090227585</v>
      </c>
    </row>
    <row r="662" spans="1:18" x14ac:dyDescent="0.3">
      <c r="A662" s="35">
        <f t="shared" si="49"/>
        <v>44043</v>
      </c>
      <c r="B662" s="36">
        <v>0.45833333333333331</v>
      </c>
      <c r="C662">
        <v>10010</v>
      </c>
      <c r="D662">
        <v>642</v>
      </c>
      <c r="E662" s="49">
        <f t="shared" si="52"/>
        <v>9.7778682974383316E-2</v>
      </c>
      <c r="F662" s="49">
        <f t="shared" si="53"/>
        <v>0.13021154090227585</v>
      </c>
      <c r="G662">
        <v>1978</v>
      </c>
      <c r="H662" s="51">
        <f>G662/'Parc électrique'!$C$24</f>
        <v>0.65933333333333333</v>
      </c>
      <c r="I662" s="14">
        <v>650</v>
      </c>
      <c r="J662" s="14">
        <v>1310</v>
      </c>
      <c r="K662" s="14">
        <v>0</v>
      </c>
      <c r="L662" s="14">
        <v>308</v>
      </c>
      <c r="M662" s="14">
        <f>C662-SUM(D662:L662)</f>
        <v>5121.11267644279</v>
      </c>
      <c r="P662" s="49">
        <f>D663/('Parc électrique'!$C$22+'Parc électrique'!$C$23)</f>
        <v>0.104375</v>
      </c>
      <c r="Q662" s="49">
        <f t="shared" si="50"/>
        <v>0.10173856733160133</v>
      </c>
      <c r="R662" s="49">
        <f t="shared" si="51"/>
        <v>0.13548490548710324</v>
      </c>
    </row>
    <row r="663" spans="1:18" x14ac:dyDescent="0.3">
      <c r="A663" s="35">
        <f t="shared" si="49"/>
        <v>44043</v>
      </c>
      <c r="B663" s="36">
        <v>0.5</v>
      </c>
      <c r="C663">
        <v>10135</v>
      </c>
      <c r="D663">
        <v>668</v>
      </c>
      <c r="E663" s="49">
        <f t="shared" si="52"/>
        <v>0.10173856733160133</v>
      </c>
      <c r="F663" s="49">
        <f t="shared" si="53"/>
        <v>0.13548490548710324</v>
      </c>
      <c r="G663">
        <v>2171</v>
      </c>
      <c r="H663" s="51">
        <f>G663/'Parc électrique'!$C$24</f>
        <v>0.72366666666666668</v>
      </c>
      <c r="I663" s="14">
        <v>650</v>
      </c>
      <c r="J663" s="14">
        <v>1301</v>
      </c>
      <c r="K663" s="14">
        <v>0</v>
      </c>
      <c r="L663" s="14">
        <v>303</v>
      </c>
      <c r="M663" s="14">
        <f>C663-SUM(D663:L663)</f>
        <v>5041.0391098605141</v>
      </c>
      <c r="P663" s="49">
        <f>D664/('Parc électrique'!$C$22+'Parc électrique'!$C$23)</f>
        <v>0.1071875</v>
      </c>
      <c r="Q663" s="49">
        <f t="shared" si="50"/>
        <v>0.10448002573275227</v>
      </c>
      <c r="R663" s="49">
        <f t="shared" si="51"/>
        <v>0.13913569635352219</v>
      </c>
    </row>
    <row r="664" spans="1:18" x14ac:dyDescent="0.3">
      <c r="A664" s="35">
        <f t="shared" si="49"/>
        <v>44043</v>
      </c>
      <c r="B664" s="36">
        <v>0.54166666666666663</v>
      </c>
      <c r="C664">
        <v>9945</v>
      </c>
      <c r="D664">
        <v>686</v>
      </c>
      <c r="E664" s="49">
        <f t="shared" si="52"/>
        <v>0.10448002573275227</v>
      </c>
      <c r="F664" s="49">
        <f t="shared" si="53"/>
        <v>0.13913569635352219</v>
      </c>
      <c r="G664">
        <v>2296</v>
      </c>
      <c r="H664" s="51">
        <f>G664/'Parc électrique'!$C$24</f>
        <v>0.76533333333333331</v>
      </c>
      <c r="I664" s="14">
        <v>650</v>
      </c>
      <c r="J664" s="14">
        <v>972</v>
      </c>
      <c r="K664" s="14">
        <v>0</v>
      </c>
      <c r="L664" s="14">
        <v>299</v>
      </c>
      <c r="M664" s="14">
        <f>C664-SUM(D664:L664)</f>
        <v>5040.9910509445799</v>
      </c>
      <c r="P664" s="49">
        <f>D665/('Parc électrique'!$C$22+'Parc électrique'!$C$23)</f>
        <v>0.10906250000000001</v>
      </c>
      <c r="Q664" s="49">
        <f t="shared" si="50"/>
        <v>0.10630766466685289</v>
      </c>
      <c r="R664" s="49">
        <f t="shared" si="51"/>
        <v>0.14156955693113482</v>
      </c>
    </row>
    <row r="665" spans="1:18" x14ac:dyDescent="0.3">
      <c r="A665" s="35">
        <f t="shared" si="49"/>
        <v>44043</v>
      </c>
      <c r="B665" s="36">
        <v>0.58333333333333337</v>
      </c>
      <c r="C665">
        <v>9972</v>
      </c>
      <c r="D665">
        <v>698</v>
      </c>
      <c r="E665" s="49">
        <f t="shared" si="52"/>
        <v>0.10630766466685289</v>
      </c>
      <c r="F665" s="49">
        <f t="shared" si="53"/>
        <v>0.14156955693113482</v>
      </c>
      <c r="G665">
        <v>2256</v>
      </c>
      <c r="H665" s="51">
        <f>G665/'Parc électrique'!$C$24</f>
        <v>0.752</v>
      </c>
      <c r="I665" s="14">
        <v>650</v>
      </c>
      <c r="J665" s="14">
        <v>1027</v>
      </c>
      <c r="K665" s="14">
        <v>0</v>
      </c>
      <c r="L665" s="14">
        <v>299</v>
      </c>
      <c r="M665" s="14">
        <f>C665-SUM(D665:L665)</f>
        <v>5041.0001227784014</v>
      </c>
      <c r="P665" s="49">
        <f>D666/('Parc électrique'!$C$22+'Parc électrique'!$C$23)</f>
        <v>0.10390625000000001</v>
      </c>
      <c r="Q665" s="49">
        <f t="shared" si="50"/>
        <v>0.10128165759807618</v>
      </c>
      <c r="R665" s="49">
        <f t="shared" si="51"/>
        <v>0.13487644034270008</v>
      </c>
    </row>
    <row r="666" spans="1:18" x14ac:dyDescent="0.3">
      <c r="A666" s="35">
        <f t="shared" si="49"/>
        <v>44043</v>
      </c>
      <c r="B666" s="36">
        <v>0.625</v>
      </c>
      <c r="C666">
        <v>9764</v>
      </c>
      <c r="D666">
        <v>665</v>
      </c>
      <c r="E666" s="49">
        <f t="shared" si="52"/>
        <v>0.10128165759807618</v>
      </c>
      <c r="F666" s="49">
        <f t="shared" si="53"/>
        <v>0.13487644034270008</v>
      </c>
      <c r="G666">
        <v>2138</v>
      </c>
      <c r="H666" s="51">
        <f>G666/'Parc électrique'!$C$24</f>
        <v>0.71266666666666667</v>
      </c>
      <c r="I666" s="14">
        <v>650</v>
      </c>
      <c r="J666" s="14">
        <v>970</v>
      </c>
      <c r="K666" s="14">
        <v>0</v>
      </c>
      <c r="L666" s="14">
        <v>299</v>
      </c>
      <c r="M666" s="14">
        <f>C666-SUM(D666:L666)</f>
        <v>5041.0511752353923</v>
      </c>
      <c r="P666" s="49">
        <f>D667/('Parc électrique'!$C$22+'Parc électrique'!$C$23)</f>
        <v>9.2187500000000006E-2</v>
      </c>
      <c r="Q666" s="49">
        <f t="shared" si="50"/>
        <v>8.9858914259947284E-2</v>
      </c>
      <c r="R666" s="49">
        <f t="shared" si="51"/>
        <v>0.11966481173262111</v>
      </c>
    </row>
    <row r="667" spans="1:18" x14ac:dyDescent="0.3">
      <c r="A667" s="35">
        <f t="shared" si="49"/>
        <v>44043</v>
      </c>
      <c r="B667" s="36">
        <v>0.66666666666666663</v>
      </c>
      <c r="C667">
        <v>9548</v>
      </c>
      <c r="D667">
        <v>590</v>
      </c>
      <c r="E667" s="49">
        <f t="shared" si="52"/>
        <v>8.9858914259947284E-2</v>
      </c>
      <c r="F667" s="49">
        <f t="shared" si="53"/>
        <v>0.11966481173262111</v>
      </c>
      <c r="G667">
        <v>1859</v>
      </c>
      <c r="H667" s="51">
        <f>G667/'Parc électrique'!$C$24</f>
        <v>0.6196666666666667</v>
      </c>
      <c r="I667" s="14">
        <v>650</v>
      </c>
      <c r="J667" s="14">
        <v>0</v>
      </c>
      <c r="K667" s="14">
        <v>0</v>
      </c>
      <c r="L667" s="14">
        <v>296</v>
      </c>
      <c r="M667" s="14">
        <f>C667-SUM(D667:L667)</f>
        <v>6152.1708096073407</v>
      </c>
      <c r="P667" s="49">
        <f>D668/('Parc électrique'!$C$22+'Parc électrique'!$C$23)</f>
        <v>0.1021875</v>
      </c>
      <c r="Q667" s="49">
        <f t="shared" si="50"/>
        <v>9.9606321908483939E-2</v>
      </c>
      <c r="R667" s="49">
        <f t="shared" si="51"/>
        <v>0.13264540147988849</v>
      </c>
    </row>
    <row r="668" spans="1:18" x14ac:dyDescent="0.3">
      <c r="A668" s="35">
        <f t="shared" ref="A668:A731" si="54">A644+1</f>
        <v>44043</v>
      </c>
      <c r="B668" s="36">
        <v>0.70833333333333337</v>
      </c>
      <c r="C668">
        <v>9419</v>
      </c>
      <c r="D668">
        <v>654</v>
      </c>
      <c r="E668" s="49">
        <f t="shared" si="52"/>
        <v>9.9606321908483939E-2</v>
      </c>
      <c r="F668" s="49">
        <f t="shared" si="53"/>
        <v>0.13264540147988849</v>
      </c>
      <c r="G668">
        <v>1537</v>
      </c>
      <c r="H668" s="51">
        <f>G668/'Parc électrique'!$C$24</f>
        <v>0.51233333333333331</v>
      </c>
      <c r="I668" s="14">
        <v>650</v>
      </c>
      <c r="J668" s="14">
        <v>1164</v>
      </c>
      <c r="K668" s="14">
        <v>0</v>
      </c>
      <c r="L668" s="14">
        <v>292</v>
      </c>
      <c r="M668" s="14">
        <f>C668-SUM(D668:L668)</f>
        <v>5121.2554149432781</v>
      </c>
      <c r="P668" s="49">
        <f>D669/('Parc électrique'!$C$22+'Parc électrique'!$C$23)</f>
        <v>0.10203125</v>
      </c>
      <c r="Q668" s="49">
        <f t="shared" si="50"/>
        <v>9.945401866397556E-2</v>
      </c>
      <c r="R668" s="49">
        <f t="shared" si="51"/>
        <v>0.13244257976508744</v>
      </c>
    </row>
    <row r="669" spans="1:18" x14ac:dyDescent="0.3">
      <c r="A669" s="35">
        <f t="shared" si="54"/>
        <v>44043</v>
      </c>
      <c r="B669" s="36">
        <v>0.75</v>
      </c>
      <c r="C669">
        <v>9401</v>
      </c>
      <c r="D669">
        <v>653</v>
      </c>
      <c r="E669" s="49">
        <f t="shared" si="52"/>
        <v>9.945401866397556E-2</v>
      </c>
      <c r="F669" s="49">
        <f t="shared" si="53"/>
        <v>0.13244257976508744</v>
      </c>
      <c r="G669">
        <v>1030</v>
      </c>
      <c r="H669" s="51">
        <f>G669/'Parc électrique'!$C$24</f>
        <v>0.34333333333333332</v>
      </c>
      <c r="I669" s="14">
        <v>650</v>
      </c>
      <c r="J669" s="14">
        <v>1658</v>
      </c>
      <c r="K669" s="14">
        <v>0</v>
      </c>
      <c r="L669" s="14">
        <v>288</v>
      </c>
      <c r="M669" s="14">
        <f>C669-SUM(D669:L669)</f>
        <v>5121.4247700682372</v>
      </c>
      <c r="P669" s="49">
        <f>D670/('Parc électrique'!$C$22+'Parc électrique'!$C$23)</f>
        <v>9.5625000000000002E-2</v>
      </c>
      <c r="Q669" s="49">
        <f t="shared" si="50"/>
        <v>9.3209585639131759E-2</v>
      </c>
      <c r="R669" s="49">
        <f t="shared" si="51"/>
        <v>0.12412688945824428</v>
      </c>
    </row>
    <row r="670" spans="1:18" x14ac:dyDescent="0.3">
      <c r="A670" s="35">
        <f t="shared" si="54"/>
        <v>44043</v>
      </c>
      <c r="B670" s="36">
        <v>0.79166666666666663</v>
      </c>
      <c r="C670">
        <v>9138</v>
      </c>
      <c r="D670">
        <v>612</v>
      </c>
      <c r="E670" s="49">
        <f t="shared" si="52"/>
        <v>9.3209585639131759E-2</v>
      </c>
      <c r="F670" s="49">
        <f t="shared" si="53"/>
        <v>0.12412688945824428</v>
      </c>
      <c r="G670">
        <v>538</v>
      </c>
      <c r="H670" s="51">
        <f>G670/'Parc électrique'!$C$24</f>
        <v>0.17933333333333334</v>
      </c>
      <c r="I670" s="14">
        <v>650</v>
      </c>
      <c r="J670" s="14">
        <v>0</v>
      </c>
      <c r="K670" s="14">
        <v>0</v>
      </c>
      <c r="L670" s="14">
        <v>271</v>
      </c>
      <c r="M670" s="14">
        <f>C670-SUM(D670:L670)</f>
        <v>7066.6033301915695</v>
      </c>
      <c r="P670" s="49">
        <f>D671/('Parc électrique'!$C$22+'Parc électrique'!$C$23)</f>
        <v>0.12671874999999999</v>
      </c>
      <c r="Q670" s="49">
        <f t="shared" si="50"/>
        <v>0.12351793129630041</v>
      </c>
      <c r="R670" s="49">
        <f t="shared" si="51"/>
        <v>0.16448841070365378</v>
      </c>
    </row>
    <row r="671" spans="1:18" x14ac:dyDescent="0.3">
      <c r="A671" s="35">
        <f t="shared" si="54"/>
        <v>44043</v>
      </c>
      <c r="B671" s="36">
        <v>0.83333333333333337</v>
      </c>
      <c r="C671">
        <v>8635</v>
      </c>
      <c r="D671">
        <v>811</v>
      </c>
      <c r="E671" s="49">
        <f t="shared" si="52"/>
        <v>0.12351793129630041</v>
      </c>
      <c r="F671" s="49">
        <f t="shared" si="53"/>
        <v>0.16448841070365378</v>
      </c>
      <c r="G671">
        <v>153</v>
      </c>
      <c r="H671" s="51">
        <f>G671/'Parc électrique'!$C$24</f>
        <v>5.0999999999999997E-2</v>
      </c>
      <c r="I671" s="14">
        <v>650</v>
      </c>
      <c r="J671" s="14">
        <v>1882</v>
      </c>
      <c r="K671" s="14">
        <v>0</v>
      </c>
      <c r="L671" s="14">
        <v>257</v>
      </c>
      <c r="M671" s="14">
        <f>C671-SUM(D671:L671)</f>
        <v>4881.6609936579998</v>
      </c>
      <c r="P671" s="49">
        <f>D672/('Parc électrique'!$C$22+'Parc électrique'!$C$23)</f>
        <v>0.11328125</v>
      </c>
      <c r="Q671" s="49">
        <f t="shared" si="50"/>
        <v>0.1104198522685793</v>
      </c>
      <c r="R671" s="49">
        <f t="shared" si="51"/>
        <v>0.14704574323076325</v>
      </c>
    </row>
    <row r="672" spans="1:18" x14ac:dyDescent="0.3">
      <c r="A672" s="35">
        <f t="shared" si="54"/>
        <v>44043</v>
      </c>
      <c r="B672" s="36">
        <v>0.875</v>
      </c>
      <c r="C672">
        <v>8438</v>
      </c>
      <c r="D672">
        <v>725</v>
      </c>
      <c r="E672" s="49">
        <f t="shared" si="52"/>
        <v>0.1104198522685793</v>
      </c>
      <c r="F672" s="49">
        <f t="shared" si="53"/>
        <v>0.14704574323076325</v>
      </c>
      <c r="G672">
        <v>14</v>
      </c>
      <c r="H672" s="51">
        <f>G672/'Parc électrique'!$C$24</f>
        <v>4.6666666666666671E-3</v>
      </c>
      <c r="I672" s="14">
        <v>650</v>
      </c>
      <c r="J672" s="14">
        <v>1916</v>
      </c>
      <c r="K672" s="14">
        <v>0</v>
      </c>
      <c r="L672" s="14">
        <v>251</v>
      </c>
      <c r="M672" s="14">
        <f>C672-SUM(D672:L672)</f>
        <v>4881.7378677378338</v>
      </c>
      <c r="P672" s="49">
        <f>D673/('Parc électrique'!$C$22+'Parc électrique'!$C$23)</f>
        <v>9.3906249999999997E-2</v>
      </c>
      <c r="Q672" s="49">
        <f t="shared" si="50"/>
        <v>9.1534249949539515E-2</v>
      </c>
      <c r="R672" s="49">
        <f t="shared" si="51"/>
        <v>0.12189585059543269</v>
      </c>
    </row>
    <row r="673" spans="1:18" x14ac:dyDescent="0.3">
      <c r="A673" s="35">
        <f t="shared" si="54"/>
        <v>44043</v>
      </c>
      <c r="B673" s="36">
        <v>0.91666666666666663</v>
      </c>
      <c r="C673">
        <v>8866</v>
      </c>
      <c r="D673">
        <v>601</v>
      </c>
      <c r="E673" s="49">
        <f t="shared" si="52"/>
        <v>9.1534249949539515E-2</v>
      </c>
      <c r="F673" s="49">
        <f t="shared" si="53"/>
        <v>0.12189585059543269</v>
      </c>
      <c r="G673">
        <v>0</v>
      </c>
      <c r="H673" s="51">
        <f>G673/'Parc électrique'!$C$24</f>
        <v>0</v>
      </c>
      <c r="I673" s="14">
        <v>650</v>
      </c>
      <c r="J673" s="14">
        <v>2485</v>
      </c>
      <c r="K673" s="14">
        <v>0</v>
      </c>
      <c r="L673" s="14">
        <v>248</v>
      </c>
      <c r="M673" s="14">
        <f>C673-SUM(D673:L673)</f>
        <v>4881.7865698994556</v>
      </c>
      <c r="P673" s="49">
        <f>D674/('Parc électrique'!$C$22+'Parc électrique'!$C$23)</f>
        <v>6.6250000000000003E-2</v>
      </c>
      <c r="Q673" s="49">
        <f t="shared" si="50"/>
        <v>6.4576575671555336E-2</v>
      </c>
      <c r="R673" s="49">
        <f t="shared" si="51"/>
        <v>8.5996407075646361E-2</v>
      </c>
    </row>
    <row r="674" spans="1:18" x14ac:dyDescent="0.3">
      <c r="A674" s="35">
        <f t="shared" si="54"/>
        <v>44043</v>
      </c>
      <c r="B674" s="36">
        <v>0.95833333333333337</v>
      </c>
      <c r="C674">
        <v>8766</v>
      </c>
      <c r="D674">
        <v>424</v>
      </c>
      <c r="E674" s="49">
        <f t="shared" si="52"/>
        <v>6.4576575671555336E-2</v>
      </c>
      <c r="F674" s="49">
        <f t="shared" si="53"/>
        <v>8.5996407075646361E-2</v>
      </c>
      <c r="G674">
        <v>0</v>
      </c>
      <c r="H674" s="51">
        <f>G674/'Parc électrique'!$C$24</f>
        <v>0</v>
      </c>
      <c r="I674" s="14">
        <v>650</v>
      </c>
      <c r="J674" s="14">
        <v>2514</v>
      </c>
      <c r="K674" s="14">
        <v>0</v>
      </c>
      <c r="L674" s="14">
        <v>237</v>
      </c>
      <c r="M674" s="14">
        <f>C674-SUM(D674:L674)</f>
        <v>4940.8494270172523</v>
      </c>
      <c r="P674" s="49">
        <f>D675/('Parc électrique'!$C$22+'Parc électrique'!$C$23)</f>
        <v>7.2812500000000002E-2</v>
      </c>
      <c r="Q674" s="49">
        <f t="shared" si="50"/>
        <v>7.0973311940907516E-2</v>
      </c>
      <c r="R674" s="49">
        <f t="shared" si="51"/>
        <v>9.4514919097290581E-2</v>
      </c>
    </row>
    <row r="675" spans="1:18" x14ac:dyDescent="0.3">
      <c r="A675" s="35">
        <f t="shared" si="54"/>
        <v>44044</v>
      </c>
      <c r="B675" s="36">
        <v>0</v>
      </c>
      <c r="C675">
        <v>7967</v>
      </c>
      <c r="D675">
        <v>466</v>
      </c>
      <c r="E675" s="49">
        <f t="shared" si="52"/>
        <v>7.0973311940907516E-2</v>
      </c>
      <c r="F675" s="49">
        <f t="shared" si="53"/>
        <v>9.4514919097290581E-2</v>
      </c>
      <c r="G675">
        <v>0</v>
      </c>
      <c r="H675" s="51">
        <f>G675/'Parc électrique'!$C$24</f>
        <v>0</v>
      </c>
      <c r="I675" s="14">
        <v>650</v>
      </c>
      <c r="J675" s="14">
        <v>0</v>
      </c>
      <c r="K675" s="14">
        <v>1004</v>
      </c>
      <c r="L675" s="14">
        <v>238</v>
      </c>
      <c r="M675" s="14">
        <f>C675-SUM(D675:L675)</f>
        <v>5608.8345117689623</v>
      </c>
      <c r="P675" s="49">
        <f>D676/('Parc électrique'!$C$22+'Parc électrique'!$C$23)</f>
        <v>5.5781249999999998E-2</v>
      </c>
      <c r="Q675" s="49">
        <f t="shared" si="50"/>
        <v>5.4372258289493519E-2</v>
      </c>
      <c r="R675" s="49">
        <f t="shared" si="51"/>
        <v>7.2407352183975815E-2</v>
      </c>
    </row>
    <row r="676" spans="1:18" x14ac:dyDescent="0.3">
      <c r="A676" s="35">
        <f t="shared" si="54"/>
        <v>44044</v>
      </c>
      <c r="B676" s="36">
        <v>4.1666666666666664E-2</v>
      </c>
      <c r="C676">
        <v>7502</v>
      </c>
      <c r="D676">
        <v>357</v>
      </c>
      <c r="E676" s="49">
        <f t="shared" si="52"/>
        <v>5.4372258289493519E-2</v>
      </c>
      <c r="F676" s="49">
        <f t="shared" si="53"/>
        <v>7.2407352183975815E-2</v>
      </c>
      <c r="G676">
        <v>0</v>
      </c>
      <c r="H676" s="51">
        <f>G676/'Parc électrique'!$C$24</f>
        <v>0</v>
      </c>
      <c r="I676" s="14">
        <v>650</v>
      </c>
      <c r="J676" s="14">
        <v>1299</v>
      </c>
      <c r="K676" s="14">
        <v>0</v>
      </c>
      <c r="L676" s="14">
        <v>234</v>
      </c>
      <c r="M676" s="14">
        <f>C676-SUM(D676:L676)</f>
        <v>4961.873220389527</v>
      </c>
      <c r="P676" s="49">
        <f>D677/('Parc électrique'!$C$22+'Parc électrique'!$C$23)</f>
        <v>4.7500000000000001E-2</v>
      </c>
      <c r="Q676" s="49">
        <f t="shared" si="50"/>
        <v>4.6300186330549109E-2</v>
      </c>
      <c r="R676" s="49">
        <f t="shared" si="51"/>
        <v>6.1657801299520032E-2</v>
      </c>
    </row>
    <row r="677" spans="1:18" x14ac:dyDescent="0.3">
      <c r="A677" s="35">
        <f t="shared" si="54"/>
        <v>44044</v>
      </c>
      <c r="B677" s="36">
        <v>8.3333333333333329E-2</v>
      </c>
      <c r="C677">
        <v>7148</v>
      </c>
      <c r="D677">
        <v>304</v>
      </c>
      <c r="E677" s="49">
        <f t="shared" si="52"/>
        <v>4.6300186330549109E-2</v>
      </c>
      <c r="F677" s="49">
        <f t="shared" si="53"/>
        <v>6.1657801299520032E-2</v>
      </c>
      <c r="G677">
        <v>0</v>
      </c>
      <c r="H677" s="51">
        <f>G677/'Parc électrique'!$C$24</f>
        <v>0</v>
      </c>
      <c r="I677" s="14">
        <v>650</v>
      </c>
      <c r="J677" s="14">
        <v>1000</v>
      </c>
      <c r="K677" s="14">
        <v>0</v>
      </c>
      <c r="L677" s="14">
        <v>232</v>
      </c>
      <c r="M677" s="14">
        <f>C677-SUM(D677:L677)</f>
        <v>4961.8920420123704</v>
      </c>
      <c r="P677" s="49">
        <f>D678/('Parc électrique'!$C$22+'Parc électrique'!$C$23)</f>
        <v>4.3593750000000001E-2</v>
      </c>
      <c r="Q677" s="49">
        <f t="shared" si="50"/>
        <v>4.2492605217839478E-2</v>
      </c>
      <c r="R677" s="49">
        <f t="shared" si="51"/>
        <v>5.6587258429493713E-2</v>
      </c>
    </row>
    <row r="678" spans="1:18" x14ac:dyDescent="0.3">
      <c r="A678" s="35">
        <f t="shared" si="54"/>
        <v>44044</v>
      </c>
      <c r="B678" s="36">
        <v>0.125</v>
      </c>
      <c r="C678">
        <v>6736</v>
      </c>
      <c r="D678">
        <v>279</v>
      </c>
      <c r="E678" s="49">
        <f t="shared" si="52"/>
        <v>4.2492605217839478E-2</v>
      </c>
      <c r="F678" s="49">
        <f t="shared" si="53"/>
        <v>5.6587258429493713E-2</v>
      </c>
      <c r="G678">
        <v>0</v>
      </c>
      <c r="H678" s="51">
        <f>G678/'Parc électrique'!$C$24</f>
        <v>0</v>
      </c>
      <c r="I678" s="14">
        <v>650</v>
      </c>
      <c r="J678" s="14">
        <v>0</v>
      </c>
      <c r="K678" s="14">
        <v>0</v>
      </c>
      <c r="L678" s="14">
        <v>232</v>
      </c>
      <c r="M678" s="14">
        <f>C678-SUM(D678:L678)</f>
        <v>5574.9009201363524</v>
      </c>
      <c r="P678" s="49">
        <f>D679/('Parc électrique'!$C$22+'Parc électrique'!$C$23)</f>
        <v>4.8593749999999998E-2</v>
      </c>
      <c r="Q678" s="49">
        <f t="shared" si="50"/>
        <v>4.7366309042107799E-2</v>
      </c>
      <c r="R678" s="49">
        <f t="shared" si="51"/>
        <v>6.3077553303127393E-2</v>
      </c>
    </row>
    <row r="679" spans="1:18" x14ac:dyDescent="0.3">
      <c r="A679" s="35">
        <f t="shared" si="54"/>
        <v>44044</v>
      </c>
      <c r="B679" s="36">
        <v>0.16666666666666666</v>
      </c>
      <c r="C679">
        <v>6561</v>
      </c>
      <c r="D679">
        <v>311</v>
      </c>
      <c r="E679" s="49">
        <f t="shared" si="52"/>
        <v>4.7366309042107799E-2</v>
      </c>
      <c r="F679" s="49">
        <f t="shared" si="53"/>
        <v>6.3077553303127393E-2</v>
      </c>
      <c r="G679">
        <v>0</v>
      </c>
      <c r="H679" s="51">
        <f>G679/'Parc électrique'!$C$24</f>
        <v>0</v>
      </c>
      <c r="I679" s="14">
        <v>650</v>
      </c>
      <c r="J679" s="14">
        <v>0</v>
      </c>
      <c r="K679" s="14">
        <v>0</v>
      </c>
      <c r="L679" s="14">
        <v>231</v>
      </c>
      <c r="M679" s="14">
        <f>C679-SUM(D679:L679)</f>
        <v>5368.8895561376548</v>
      </c>
      <c r="P679" s="49">
        <f>D680/('Parc électrique'!$C$22+'Parc électrique'!$C$23)</f>
        <v>4.265625E-2</v>
      </c>
      <c r="Q679" s="49">
        <f t="shared" si="50"/>
        <v>4.1578785750789167E-2</v>
      </c>
      <c r="R679" s="49">
        <f t="shared" si="51"/>
        <v>5.5370328140687396E-2</v>
      </c>
    </row>
    <row r="680" spans="1:18" x14ac:dyDescent="0.3">
      <c r="A680" s="35">
        <f t="shared" si="54"/>
        <v>44044</v>
      </c>
      <c r="B680" s="36">
        <v>0.20833333333333334</v>
      </c>
      <c r="C680">
        <v>6577</v>
      </c>
      <c r="D680">
        <v>273</v>
      </c>
      <c r="E680" s="49">
        <f t="shared" si="52"/>
        <v>4.1578785750789167E-2</v>
      </c>
      <c r="F680" s="49">
        <f t="shared" si="53"/>
        <v>5.5370328140687396E-2</v>
      </c>
      <c r="G680">
        <v>0</v>
      </c>
      <c r="H680" s="51">
        <f>G680/'Parc électrique'!$C$24</f>
        <v>0</v>
      </c>
      <c r="I680" s="14">
        <v>650</v>
      </c>
      <c r="J680" s="14">
        <v>0</v>
      </c>
      <c r="K680" s="14">
        <v>0</v>
      </c>
      <c r="L680" s="14">
        <v>236</v>
      </c>
      <c r="M680" s="14">
        <f>C680-SUM(D680:L680)</f>
        <v>5417.9030508861088</v>
      </c>
      <c r="P680" s="49">
        <f>D681/('Parc électrique'!$C$22+'Parc électrique'!$C$23)</f>
        <v>4.0156249999999998E-2</v>
      </c>
      <c r="Q680" s="49">
        <f t="shared" si="50"/>
        <v>3.9141933838655003E-2</v>
      </c>
      <c r="R680" s="49">
        <f t="shared" si="51"/>
        <v>5.2125180703870552E-2</v>
      </c>
    </row>
    <row r="681" spans="1:18" x14ac:dyDescent="0.3">
      <c r="A681" s="35">
        <f t="shared" si="54"/>
        <v>44044</v>
      </c>
      <c r="B681" s="36">
        <v>0.25</v>
      </c>
      <c r="C681">
        <v>6616</v>
      </c>
      <c r="D681">
        <v>257</v>
      </c>
      <c r="E681" s="49">
        <f t="shared" si="52"/>
        <v>3.9141933838655003E-2</v>
      </c>
      <c r="F681" s="49">
        <f t="shared" si="53"/>
        <v>5.2125180703870552E-2</v>
      </c>
      <c r="G681">
        <v>18</v>
      </c>
      <c r="H681" s="51">
        <f>G681/'Parc électrique'!$C$24</f>
        <v>6.0000000000000001E-3</v>
      </c>
      <c r="I681" s="14">
        <v>650</v>
      </c>
      <c r="J681" s="14">
        <v>464</v>
      </c>
      <c r="K681" s="14">
        <v>0</v>
      </c>
      <c r="L681" s="14">
        <v>265</v>
      </c>
      <c r="M681" s="14">
        <f>C681-SUM(D681:L681)</f>
        <v>4961.9027328854572</v>
      </c>
      <c r="P681" s="49">
        <f>D682/('Parc électrique'!$C$22+'Parc électrique'!$C$23)</f>
        <v>3.4531249999999999E-2</v>
      </c>
      <c r="Q681" s="49">
        <f t="shared" si="50"/>
        <v>3.3659017036353135E-2</v>
      </c>
      <c r="R681" s="49">
        <f t="shared" si="51"/>
        <v>4.4823598971032656E-2</v>
      </c>
    </row>
    <row r="682" spans="1:18" x14ac:dyDescent="0.3">
      <c r="A682" s="35">
        <f t="shared" si="54"/>
        <v>44044</v>
      </c>
      <c r="B682" s="36">
        <v>0.29166666666666669</v>
      </c>
      <c r="C682">
        <v>6896</v>
      </c>
      <c r="D682">
        <v>221</v>
      </c>
      <c r="E682" s="49">
        <f t="shared" si="52"/>
        <v>3.3659017036353135E-2</v>
      </c>
      <c r="F682" s="49">
        <f t="shared" si="53"/>
        <v>4.4823598971032656E-2</v>
      </c>
      <c r="G682">
        <v>190</v>
      </c>
      <c r="H682" s="51">
        <f>G682/'Parc électrique'!$C$24</f>
        <v>6.3333333333333339E-2</v>
      </c>
      <c r="I682" s="14">
        <v>650</v>
      </c>
      <c r="J682" s="14">
        <v>593</v>
      </c>
      <c r="K682" s="14">
        <v>0</v>
      </c>
      <c r="L682" s="14">
        <v>280</v>
      </c>
      <c r="M682" s="14">
        <f>C682-SUM(D682:L682)</f>
        <v>4961.8581840506595</v>
      </c>
      <c r="P682" s="49">
        <f>D683/('Parc électrique'!$C$22+'Parc électrique'!$C$23)</f>
        <v>4.0312500000000001E-2</v>
      </c>
      <c r="Q682" s="49">
        <f t="shared" si="50"/>
        <v>3.9294237083163389E-2</v>
      </c>
      <c r="R682" s="49">
        <f t="shared" si="51"/>
        <v>5.232800241867161E-2</v>
      </c>
    </row>
    <row r="683" spans="1:18" x14ac:dyDescent="0.3">
      <c r="A683" s="35">
        <f t="shared" si="54"/>
        <v>44044</v>
      </c>
      <c r="B683" s="36">
        <v>0.33333333333333331</v>
      </c>
      <c r="C683">
        <v>7426</v>
      </c>
      <c r="D683">
        <v>258</v>
      </c>
      <c r="E683" s="49">
        <f t="shared" si="52"/>
        <v>3.9294237083163389E-2</v>
      </c>
      <c r="F683" s="49">
        <f t="shared" si="53"/>
        <v>5.232800241867161E-2</v>
      </c>
      <c r="G683">
        <v>647</v>
      </c>
      <c r="H683" s="51">
        <f>G683/'Parc électrique'!$C$24</f>
        <v>0.21566666666666667</v>
      </c>
      <c r="I683" s="14">
        <v>650</v>
      </c>
      <c r="J683" s="14">
        <v>622</v>
      </c>
      <c r="K683" s="14">
        <v>0</v>
      </c>
      <c r="L683" s="14">
        <v>287</v>
      </c>
      <c r="M683" s="14">
        <f>C683-SUM(D683:L683)</f>
        <v>4961.6927110938313</v>
      </c>
      <c r="P683" s="49">
        <f>D684/('Parc électrique'!$C$22+'Parc électrique'!$C$23)</f>
        <v>4.1875000000000002E-2</v>
      </c>
      <c r="Q683" s="49">
        <f t="shared" si="50"/>
        <v>4.0817269528247241E-2</v>
      </c>
      <c r="R683" s="49">
        <f t="shared" si="51"/>
        <v>5.4356219566682136E-2</v>
      </c>
    </row>
    <row r="684" spans="1:18" x14ac:dyDescent="0.3">
      <c r="A684" s="35">
        <f t="shared" si="54"/>
        <v>44044</v>
      </c>
      <c r="B684" s="36">
        <v>0.375</v>
      </c>
      <c r="C684">
        <v>7996</v>
      </c>
      <c r="D684">
        <v>268</v>
      </c>
      <c r="E684" s="49">
        <f t="shared" si="52"/>
        <v>4.0817269528247241E-2</v>
      </c>
      <c r="F684" s="49">
        <f t="shared" si="53"/>
        <v>5.4356219566682136E-2</v>
      </c>
      <c r="G684">
        <v>1289</v>
      </c>
      <c r="H684" s="51">
        <f>G684/'Parc électrique'!$C$24</f>
        <v>0.42966666666666664</v>
      </c>
      <c r="I684" s="14">
        <v>650</v>
      </c>
      <c r="J684" s="14">
        <v>0</v>
      </c>
      <c r="K684" s="14">
        <v>0</v>
      </c>
      <c r="L684" s="14">
        <v>292</v>
      </c>
      <c r="M684" s="14">
        <f>C684-SUM(D684:L684)</f>
        <v>5496.4751598442381</v>
      </c>
      <c r="P684" s="49">
        <f>D685/('Parc électrique'!$C$22+'Parc électrique'!$C$23)</f>
        <v>4.8125000000000001E-2</v>
      </c>
      <c r="Q684" s="49">
        <f t="shared" si="50"/>
        <v>4.690939930858265E-2</v>
      </c>
      <c r="R684" s="49">
        <f t="shared" si="51"/>
        <v>6.2469088158724241E-2</v>
      </c>
    </row>
    <row r="685" spans="1:18" x14ac:dyDescent="0.3">
      <c r="A685" s="35">
        <f t="shared" si="54"/>
        <v>44044</v>
      </c>
      <c r="B685" s="36">
        <v>0.41666666666666669</v>
      </c>
      <c r="C685">
        <v>8335</v>
      </c>
      <c r="D685">
        <v>308</v>
      </c>
      <c r="E685" s="49">
        <f t="shared" si="52"/>
        <v>4.690939930858265E-2</v>
      </c>
      <c r="F685" s="49">
        <f t="shared" si="53"/>
        <v>6.2469088158724241E-2</v>
      </c>
      <c r="G685">
        <v>1849</v>
      </c>
      <c r="H685" s="51">
        <f>G685/'Parc électrique'!$C$24</f>
        <v>0.61633333333333329</v>
      </c>
      <c r="I685" s="14">
        <v>650</v>
      </c>
      <c r="J685" s="14">
        <v>353</v>
      </c>
      <c r="K685" s="14">
        <v>0</v>
      </c>
      <c r="L685" s="14">
        <v>293</v>
      </c>
      <c r="M685" s="14">
        <f>C685-SUM(D685:L685)</f>
        <v>4881.2742881791992</v>
      </c>
      <c r="P685" s="49">
        <f>D686/('Parc électrique'!$C$22+'Parc électrique'!$C$23)</f>
        <v>5.7187500000000002E-2</v>
      </c>
      <c r="Q685" s="49">
        <f t="shared" si="50"/>
        <v>5.5742987490068993E-2</v>
      </c>
      <c r="R685" s="49">
        <f t="shared" si="51"/>
        <v>7.4232747617185305E-2</v>
      </c>
    </row>
    <row r="686" spans="1:18" x14ac:dyDescent="0.3">
      <c r="A686" s="35">
        <f t="shared" si="54"/>
        <v>44044</v>
      </c>
      <c r="B686" s="36">
        <v>0.45833333333333331</v>
      </c>
      <c r="C686">
        <v>8595</v>
      </c>
      <c r="D686">
        <v>366</v>
      </c>
      <c r="E686" s="49">
        <f t="shared" si="52"/>
        <v>5.5742987490068993E-2</v>
      </c>
      <c r="F686" s="49">
        <f t="shared" si="53"/>
        <v>7.4232747617185305E-2</v>
      </c>
      <c r="G686">
        <v>2301</v>
      </c>
      <c r="H686" s="51">
        <f>G686/'Parc électrique'!$C$24</f>
        <v>0.76700000000000002</v>
      </c>
      <c r="I686" s="14">
        <v>650</v>
      </c>
      <c r="J686" s="14">
        <v>103</v>
      </c>
      <c r="K686" s="14">
        <v>0</v>
      </c>
      <c r="L686" s="14">
        <v>293</v>
      </c>
      <c r="M686" s="14">
        <f>C686-SUM(D686:L686)</f>
        <v>4881.1030242648931</v>
      </c>
      <c r="P686" s="49">
        <f>D687/('Parc électrique'!$C$22+'Parc électrique'!$C$23)</f>
        <v>6.6562499999999997E-2</v>
      </c>
      <c r="Q686" s="49">
        <f t="shared" si="50"/>
        <v>6.4881182160572093E-2</v>
      </c>
      <c r="R686" s="49">
        <f t="shared" si="51"/>
        <v>8.6402050505248448E-2</v>
      </c>
    </row>
    <row r="687" spans="1:18" x14ac:dyDescent="0.3">
      <c r="A687" s="35">
        <f t="shared" si="54"/>
        <v>44044</v>
      </c>
      <c r="B687" s="36">
        <v>0.5</v>
      </c>
      <c r="C687">
        <v>8931</v>
      </c>
      <c r="D687">
        <v>426</v>
      </c>
      <c r="E687" s="49">
        <f t="shared" si="52"/>
        <v>6.4881182160572093E-2</v>
      </c>
      <c r="F687" s="49">
        <f t="shared" si="53"/>
        <v>8.6402050505248448E-2</v>
      </c>
      <c r="G687">
        <v>2569</v>
      </c>
      <c r="H687" s="51">
        <f>G687/'Parc électrique'!$C$24</f>
        <v>0.85633333333333328</v>
      </c>
      <c r="I687" s="14">
        <v>650</v>
      </c>
      <c r="J687" s="14">
        <v>0</v>
      </c>
      <c r="K687" s="14">
        <v>112</v>
      </c>
      <c r="L687" s="14">
        <v>292</v>
      </c>
      <c r="M687" s="14">
        <f>C687-SUM(D687:L687)</f>
        <v>4880.9923834340007</v>
      </c>
      <c r="P687" s="49">
        <f>D688/('Parc électrique'!$C$22+'Parc électrique'!$C$23)</f>
        <v>6.6875000000000004E-2</v>
      </c>
      <c r="Q687" s="49">
        <f t="shared" si="50"/>
        <v>6.5185788649588877E-2</v>
      </c>
      <c r="R687" s="49">
        <f t="shared" si="51"/>
        <v>8.6807693934850577E-2</v>
      </c>
    </row>
    <row r="688" spans="1:18" x14ac:dyDescent="0.3">
      <c r="A688" s="35">
        <f t="shared" si="54"/>
        <v>44044</v>
      </c>
      <c r="B688" s="36">
        <v>0.54166666666666663</v>
      </c>
      <c r="C688">
        <v>8717</v>
      </c>
      <c r="D688">
        <v>428</v>
      </c>
      <c r="E688" s="49">
        <f t="shared" si="52"/>
        <v>6.5185788649588877E-2</v>
      </c>
      <c r="F688" s="49">
        <f t="shared" si="53"/>
        <v>8.6807693934850577E-2</v>
      </c>
      <c r="G688">
        <v>2721</v>
      </c>
      <c r="H688" s="51">
        <f>G688/'Parc électrique'!$C$24</f>
        <v>0.90700000000000003</v>
      </c>
      <c r="I688" s="14">
        <v>650</v>
      </c>
      <c r="J688" s="14">
        <v>0</v>
      </c>
      <c r="K688" s="14">
        <v>-251</v>
      </c>
      <c r="L688" s="14">
        <v>287</v>
      </c>
      <c r="M688" s="14">
        <f>C688-SUM(D688:L688)</f>
        <v>4880.9410065174152</v>
      </c>
      <c r="P688" s="49">
        <f>D689/('Parc électrique'!$C$22+'Parc électrique'!$C$23)</f>
        <v>6.9531250000000003E-2</v>
      </c>
      <c r="Q688" s="49">
        <f t="shared" si="50"/>
        <v>6.7774943806231433E-2</v>
      </c>
      <c r="R688" s="49">
        <f t="shared" si="51"/>
        <v>9.0255663086468471E-2</v>
      </c>
    </row>
    <row r="689" spans="1:18" x14ac:dyDescent="0.3">
      <c r="A689" s="35">
        <f t="shared" si="54"/>
        <v>44044</v>
      </c>
      <c r="B689" s="36">
        <v>0.58333333333333337</v>
      </c>
      <c r="C689">
        <v>8650</v>
      </c>
      <c r="D689">
        <v>445</v>
      </c>
      <c r="E689" s="49">
        <f t="shared" si="52"/>
        <v>6.7774943806231433E-2</v>
      </c>
      <c r="F689" s="49">
        <f t="shared" si="53"/>
        <v>9.0255663086468471E-2</v>
      </c>
      <c r="G689">
        <v>2694</v>
      </c>
      <c r="H689" s="51">
        <f>G689/'Parc électrique'!$C$24</f>
        <v>0.89800000000000002</v>
      </c>
      <c r="I689" s="14">
        <v>650</v>
      </c>
      <c r="J689" s="14">
        <v>0</v>
      </c>
      <c r="K689" s="14">
        <v>-306</v>
      </c>
      <c r="L689" s="14">
        <v>285</v>
      </c>
      <c r="M689" s="14">
        <f>C689-SUM(D689:L689)</f>
        <v>4880.9439693931072</v>
      </c>
      <c r="P689" s="49">
        <f>D690/('Parc électrique'!$C$22+'Parc électrique'!$C$23)</f>
        <v>7.6093750000000002E-2</v>
      </c>
      <c r="Q689" s="49">
        <f t="shared" si="50"/>
        <v>7.4171680075583613E-2</v>
      </c>
      <c r="R689" s="49">
        <f t="shared" si="51"/>
        <v>9.8774175108112691E-2</v>
      </c>
    </row>
    <row r="690" spans="1:18" x14ac:dyDescent="0.3">
      <c r="A690" s="35">
        <f t="shared" si="54"/>
        <v>44044</v>
      </c>
      <c r="B690" s="36">
        <v>0.625</v>
      </c>
      <c r="C690">
        <v>8488</v>
      </c>
      <c r="D690">
        <v>487</v>
      </c>
      <c r="E690" s="49">
        <f t="shared" si="52"/>
        <v>7.4171680075583613E-2</v>
      </c>
      <c r="F690" s="49">
        <f t="shared" si="53"/>
        <v>9.8774175108112691E-2</v>
      </c>
      <c r="G690">
        <v>2548</v>
      </c>
      <c r="H690" s="51">
        <f>G690/'Parc électrique'!$C$24</f>
        <v>0.84933333333333338</v>
      </c>
      <c r="I690" s="14">
        <v>650</v>
      </c>
      <c r="J690" s="14">
        <v>0</v>
      </c>
      <c r="K690" s="14">
        <v>-443</v>
      </c>
      <c r="L690" s="14">
        <v>284</v>
      </c>
      <c r="M690" s="14">
        <f>C690-SUM(D690:L690)</f>
        <v>4960.9777208114829</v>
      </c>
      <c r="P690" s="49">
        <f>D691/('Parc électrique'!$C$22+'Parc électrique'!$C$23)</f>
        <v>8.2656250000000001E-2</v>
      </c>
      <c r="Q690" s="49">
        <f t="shared" si="50"/>
        <v>8.0568416344935792E-2</v>
      </c>
      <c r="R690" s="49">
        <f t="shared" si="51"/>
        <v>0.1072926871297569</v>
      </c>
    </row>
    <row r="691" spans="1:18" x14ac:dyDescent="0.3">
      <c r="A691" s="35">
        <f t="shared" si="54"/>
        <v>44044</v>
      </c>
      <c r="B691" s="36">
        <v>0.66666666666666663</v>
      </c>
      <c r="C691">
        <v>8338</v>
      </c>
      <c r="D691">
        <v>529</v>
      </c>
      <c r="E691" s="49">
        <f t="shared" si="52"/>
        <v>8.0568416344935792E-2</v>
      </c>
      <c r="F691" s="49">
        <f t="shared" si="53"/>
        <v>0.1072926871297569</v>
      </c>
      <c r="G691">
        <v>2251</v>
      </c>
      <c r="H691" s="51">
        <f>G691/'Parc électrique'!$C$24</f>
        <v>0.7503333333333333</v>
      </c>
      <c r="I691" s="14">
        <v>650</v>
      </c>
      <c r="J691" s="14">
        <v>0</v>
      </c>
      <c r="K691" s="14">
        <v>-333</v>
      </c>
      <c r="L691" s="14">
        <v>279</v>
      </c>
      <c r="M691" s="14">
        <f>C691-SUM(D691:L691)</f>
        <v>4961.0618055631921</v>
      </c>
      <c r="P691" s="49">
        <f>D692/('Parc électrique'!$C$22+'Parc électrique'!$C$23)</f>
        <v>0.10390625000000001</v>
      </c>
      <c r="Q691" s="49">
        <f t="shared" si="50"/>
        <v>0.10128165759807618</v>
      </c>
      <c r="R691" s="49">
        <f t="shared" si="51"/>
        <v>0.13487644034270008</v>
      </c>
    </row>
    <row r="692" spans="1:18" x14ac:dyDescent="0.3">
      <c r="A692" s="35">
        <f t="shared" si="54"/>
        <v>44044</v>
      </c>
      <c r="B692" s="36">
        <v>0.70833333333333337</v>
      </c>
      <c r="C692">
        <v>8286</v>
      </c>
      <c r="D692">
        <v>665</v>
      </c>
      <c r="E692" s="49">
        <f t="shared" si="52"/>
        <v>0.10128165759807618</v>
      </c>
      <c r="F692" s="49">
        <f t="shared" si="53"/>
        <v>0.13487644034270008</v>
      </c>
      <c r="G692">
        <v>1796</v>
      </c>
      <c r="H692" s="51">
        <f>G692/'Parc électrique'!$C$24</f>
        <v>0.59866666666666668</v>
      </c>
      <c r="I692" s="14">
        <v>650</v>
      </c>
      <c r="J692" s="14">
        <v>0</v>
      </c>
      <c r="K692" s="14">
        <v>-60</v>
      </c>
      <c r="L692" s="14">
        <v>273</v>
      </c>
      <c r="M692" s="14">
        <f>C692-SUM(D692:L692)</f>
        <v>4961.1651752353919</v>
      </c>
      <c r="P692" s="49">
        <f>D693/('Parc électrique'!$C$22+'Parc électrique'!$C$23)</f>
        <v>0.11203125</v>
      </c>
      <c r="Q692" s="49">
        <f t="shared" si="50"/>
        <v>0.1092014263125122</v>
      </c>
      <c r="R692" s="49">
        <f t="shared" si="51"/>
        <v>0.14542316951235482</v>
      </c>
    </row>
    <row r="693" spans="1:18" x14ac:dyDescent="0.3">
      <c r="A693" s="35">
        <f t="shared" si="54"/>
        <v>44044</v>
      </c>
      <c r="B693" s="36">
        <v>0.75</v>
      </c>
      <c r="C693">
        <v>8286</v>
      </c>
      <c r="D693">
        <v>717</v>
      </c>
      <c r="E693" s="49">
        <f t="shared" si="52"/>
        <v>0.1092014263125122</v>
      </c>
      <c r="F693" s="49">
        <f t="shared" si="53"/>
        <v>0.14542316951235482</v>
      </c>
      <c r="G693">
        <v>1191</v>
      </c>
      <c r="H693" s="51">
        <f>G693/'Parc électrique'!$C$24</f>
        <v>0.39700000000000002</v>
      </c>
      <c r="I693" s="14">
        <v>650</v>
      </c>
      <c r="J693" s="14">
        <v>0</v>
      </c>
      <c r="K693" s="14">
        <v>0</v>
      </c>
      <c r="L693" s="14">
        <v>271</v>
      </c>
      <c r="M693" s="14">
        <f>C693-SUM(D693:L693)</f>
        <v>5456.3483754041754</v>
      </c>
      <c r="P693" s="49">
        <f>D694/('Parc électrique'!$C$22+'Parc électrique'!$C$23)</f>
        <v>0.12796874999999999</v>
      </c>
      <c r="Q693" s="49">
        <f t="shared" si="50"/>
        <v>0.12473635725236748</v>
      </c>
      <c r="R693" s="49">
        <f t="shared" si="51"/>
        <v>0.16611098442206215</v>
      </c>
    </row>
    <row r="694" spans="1:18" x14ac:dyDescent="0.3">
      <c r="A694" s="35">
        <f t="shared" si="54"/>
        <v>44044</v>
      </c>
      <c r="B694" s="36">
        <v>0.79166666666666663</v>
      </c>
      <c r="C694">
        <v>8153</v>
      </c>
      <c r="D694">
        <v>819</v>
      </c>
      <c r="E694" s="49">
        <f t="shared" si="52"/>
        <v>0.12473635725236748</v>
      </c>
      <c r="F694" s="49">
        <f t="shared" si="53"/>
        <v>0.16611098442206215</v>
      </c>
      <c r="G694">
        <v>580</v>
      </c>
      <c r="H694" s="51">
        <f>G694/'Parc électrique'!$C$24</f>
        <v>0.19333333333333333</v>
      </c>
      <c r="I694" s="14">
        <v>650</v>
      </c>
      <c r="J694" s="14">
        <v>886</v>
      </c>
      <c r="K694" s="14">
        <v>0</v>
      </c>
      <c r="L694" s="14">
        <v>256</v>
      </c>
      <c r="M694" s="14">
        <f>C694-SUM(D694:L694)</f>
        <v>4961.5158193249918</v>
      </c>
      <c r="P694" s="49">
        <f>D695/('Parc électrique'!$C$22+'Parc électrique'!$C$23)</f>
        <v>0.16265625</v>
      </c>
      <c r="Q694" s="49">
        <f t="shared" si="50"/>
        <v>0.15854767753322901</v>
      </c>
      <c r="R694" s="49">
        <f t="shared" si="51"/>
        <v>0.21113740510789589</v>
      </c>
    </row>
    <row r="695" spans="1:18" x14ac:dyDescent="0.3">
      <c r="A695" s="35">
        <f t="shared" si="54"/>
        <v>44044</v>
      </c>
      <c r="B695" s="36">
        <v>0.83333333333333337</v>
      </c>
      <c r="C695">
        <v>7833</v>
      </c>
      <c r="D695">
        <v>1041</v>
      </c>
      <c r="E695" s="49">
        <f t="shared" si="52"/>
        <v>0.15854767753322901</v>
      </c>
      <c r="F695" s="49">
        <f t="shared" si="53"/>
        <v>0.21113740510789589</v>
      </c>
      <c r="G695">
        <v>175</v>
      </c>
      <c r="H695" s="51">
        <f>G695/'Parc électrique'!$C$24</f>
        <v>5.8333333333333334E-2</v>
      </c>
      <c r="I695" s="14">
        <v>650</v>
      </c>
      <c r="J695" s="14">
        <v>677</v>
      </c>
      <c r="K695" s="14">
        <v>0</v>
      </c>
      <c r="L695" s="14">
        <v>248</v>
      </c>
      <c r="M695" s="14">
        <f>C695-SUM(D695:L695)</f>
        <v>5041.5719815840257</v>
      </c>
      <c r="P695" s="49">
        <f>D696/('Parc électrique'!$C$22+'Parc électrique'!$C$23)</f>
        <v>0.16968749999999999</v>
      </c>
      <c r="Q695" s="49">
        <f t="shared" si="50"/>
        <v>0.16540132353610634</v>
      </c>
      <c r="R695" s="49">
        <f t="shared" si="51"/>
        <v>0.22026438227394327</v>
      </c>
    </row>
    <row r="696" spans="1:18" x14ac:dyDescent="0.3">
      <c r="A696" s="35">
        <f t="shared" si="54"/>
        <v>44044</v>
      </c>
      <c r="B696" s="36">
        <v>0.875</v>
      </c>
      <c r="C696">
        <v>7819</v>
      </c>
      <c r="D696">
        <v>1086</v>
      </c>
      <c r="E696" s="49">
        <f t="shared" si="52"/>
        <v>0.16540132353610634</v>
      </c>
      <c r="F696" s="49">
        <f t="shared" si="53"/>
        <v>0.22026438227394327</v>
      </c>
      <c r="G696">
        <v>12</v>
      </c>
      <c r="H696" s="51">
        <f>G696/'Parc électrique'!$C$24</f>
        <v>4.0000000000000001E-3</v>
      </c>
      <c r="I696" s="14">
        <v>650</v>
      </c>
      <c r="J696" s="14">
        <v>779</v>
      </c>
      <c r="K696" s="14">
        <v>0</v>
      </c>
      <c r="L696" s="14">
        <v>250</v>
      </c>
      <c r="M696" s="14">
        <f>C696-SUM(D696:L696)</f>
        <v>5041.6103342941897</v>
      </c>
      <c r="P696" s="49">
        <f>D697/('Parc électrique'!$C$22+'Parc électrique'!$C$23)</f>
        <v>0.1690625</v>
      </c>
      <c r="Q696" s="49">
        <f t="shared" si="50"/>
        <v>0.16479211055807283</v>
      </c>
      <c r="R696" s="49">
        <f t="shared" si="51"/>
        <v>0.21945309541473909</v>
      </c>
    </row>
    <row r="697" spans="1:18" x14ac:dyDescent="0.3">
      <c r="A697" s="35">
        <f t="shared" si="54"/>
        <v>44044</v>
      </c>
      <c r="B697" s="36">
        <v>0.91666666666666663</v>
      </c>
      <c r="C697">
        <v>8386</v>
      </c>
      <c r="D697">
        <v>1082</v>
      </c>
      <c r="E697" s="49">
        <f t="shared" si="52"/>
        <v>0.16479211055807283</v>
      </c>
      <c r="F697" s="49">
        <f t="shared" si="53"/>
        <v>0.21945309541473909</v>
      </c>
      <c r="G697">
        <v>0</v>
      </c>
      <c r="H697" s="51">
        <f>G697/'Parc électrique'!$C$24</f>
        <v>0</v>
      </c>
      <c r="I697" s="14">
        <v>650</v>
      </c>
      <c r="J697" s="14">
        <v>0</v>
      </c>
      <c r="K697" s="14">
        <v>0</v>
      </c>
      <c r="L697" s="14">
        <v>251</v>
      </c>
      <c r="M697" s="14">
        <f>C697-SUM(D697:L697)</f>
        <v>6402.6157547940275</v>
      </c>
      <c r="P697" s="49">
        <f>D698/('Parc électrique'!$C$22+'Parc électrique'!$C$23)</f>
        <v>0.16640625000000001</v>
      </c>
      <c r="Q697" s="49">
        <f t="shared" si="50"/>
        <v>0.16220295540143026</v>
      </c>
      <c r="R697" s="49">
        <f t="shared" si="51"/>
        <v>0.21600512626312118</v>
      </c>
    </row>
    <row r="698" spans="1:18" x14ac:dyDescent="0.3">
      <c r="A698" s="35">
        <f t="shared" si="54"/>
        <v>44044</v>
      </c>
      <c r="B698" s="36">
        <v>0.95833333333333337</v>
      </c>
      <c r="C698">
        <v>8341</v>
      </c>
      <c r="D698">
        <v>1065</v>
      </c>
      <c r="E698" s="49">
        <f t="shared" si="52"/>
        <v>0.16220295540143026</v>
      </c>
      <c r="F698" s="49">
        <f t="shared" si="53"/>
        <v>0.21600512626312118</v>
      </c>
      <c r="G698">
        <v>0</v>
      </c>
      <c r="H698" s="51">
        <f>G698/'Parc électrique'!$C$24</f>
        <v>0</v>
      </c>
      <c r="I698" s="14">
        <v>650</v>
      </c>
      <c r="J698" s="14">
        <v>1346</v>
      </c>
      <c r="K698" s="14">
        <v>0</v>
      </c>
      <c r="L698" s="14">
        <v>238</v>
      </c>
      <c r="M698" s="14">
        <f>C698-SUM(D698:L698)</f>
        <v>5041.6217919183355</v>
      </c>
      <c r="P698" s="49">
        <f>D699/('Parc électrique'!$C$22+'Parc électrique'!$C$23)</f>
        <v>0.16796875</v>
      </c>
      <c r="Q698" s="49">
        <f t="shared" si="50"/>
        <v>0.1637259878465141</v>
      </c>
      <c r="R698" s="49">
        <f t="shared" si="51"/>
        <v>0.21803334341113167</v>
      </c>
    </row>
    <row r="699" spans="1:18" x14ac:dyDescent="0.3">
      <c r="A699" s="35">
        <f t="shared" si="54"/>
        <v>44045</v>
      </c>
      <c r="B699" s="36">
        <v>0</v>
      </c>
      <c r="C699">
        <v>7581</v>
      </c>
      <c r="D699">
        <v>1075</v>
      </c>
      <c r="E699" s="49">
        <f t="shared" si="52"/>
        <v>0.1637259878465141</v>
      </c>
      <c r="F699" s="49">
        <f t="shared" si="53"/>
        <v>0.21803334341113167</v>
      </c>
      <c r="G699">
        <v>0</v>
      </c>
      <c r="H699" s="51">
        <f>G699/'Parc électrique'!$C$24</f>
        <v>0</v>
      </c>
      <c r="I699" s="14">
        <v>650</v>
      </c>
      <c r="J699" s="14">
        <v>577</v>
      </c>
      <c r="K699" s="14">
        <v>0</v>
      </c>
      <c r="L699" s="14">
        <v>237</v>
      </c>
      <c r="M699" s="14">
        <f>C699-SUM(D699:L699)</f>
        <v>5041.6182406687421</v>
      </c>
      <c r="P699" s="49">
        <f>D700/('Parc électrique'!$C$22+'Parc électrique'!$C$23)</f>
        <v>0.12296875</v>
      </c>
      <c r="Q699" s="49">
        <f t="shared" si="50"/>
        <v>0.11986265342809917</v>
      </c>
      <c r="R699" s="49">
        <f t="shared" si="51"/>
        <v>0.15962068954842848</v>
      </c>
    </row>
    <row r="700" spans="1:18" x14ac:dyDescent="0.3">
      <c r="A700" s="35">
        <f t="shared" si="54"/>
        <v>44045</v>
      </c>
      <c r="B700" s="36">
        <v>4.1666666666666664E-2</v>
      </c>
      <c r="C700">
        <v>7171</v>
      </c>
      <c r="D700">
        <v>787</v>
      </c>
      <c r="E700" s="49">
        <f t="shared" si="52"/>
        <v>0.11986265342809917</v>
      </c>
      <c r="F700" s="49">
        <f t="shared" si="53"/>
        <v>0.15962068954842848</v>
      </c>
      <c r="G700">
        <v>0</v>
      </c>
      <c r="H700" s="51">
        <f>G700/'Parc électrique'!$C$24</f>
        <v>0</v>
      </c>
      <c r="I700" s="14">
        <v>650</v>
      </c>
      <c r="J700" s="14">
        <v>274</v>
      </c>
      <c r="K700" s="14">
        <v>424</v>
      </c>
      <c r="L700" s="14">
        <v>233</v>
      </c>
      <c r="M700" s="14">
        <f>C700-SUM(D700:L700)</f>
        <v>4802.7205166570238</v>
      </c>
      <c r="P700" s="49">
        <f>D701/('Parc électrique'!$C$22+'Parc électrique'!$C$23)</f>
        <v>0.10734375</v>
      </c>
      <c r="Q700" s="49">
        <f t="shared" si="50"/>
        <v>0.10463232897726064</v>
      </c>
      <c r="R700" s="49">
        <f t="shared" si="51"/>
        <v>0.13933851806832323</v>
      </c>
    </row>
    <row r="701" spans="1:18" x14ac:dyDescent="0.3">
      <c r="A701" s="35">
        <f t="shared" si="54"/>
        <v>44045</v>
      </c>
      <c r="B701" s="36">
        <v>8.3333333333333329E-2</v>
      </c>
      <c r="C701">
        <v>6825</v>
      </c>
      <c r="D701">
        <v>687</v>
      </c>
      <c r="E701" s="49">
        <f t="shared" si="52"/>
        <v>0.10463232897726064</v>
      </c>
      <c r="F701" s="49">
        <f t="shared" si="53"/>
        <v>0.13933851806832323</v>
      </c>
      <c r="G701">
        <v>0</v>
      </c>
      <c r="H701" s="51">
        <f>G701/'Parc électrique'!$C$24</f>
        <v>0</v>
      </c>
      <c r="I701" s="14">
        <v>650</v>
      </c>
      <c r="J701" s="14">
        <v>0</v>
      </c>
      <c r="K701" s="14">
        <v>454</v>
      </c>
      <c r="L701" s="14">
        <v>232</v>
      </c>
      <c r="M701" s="14">
        <f>C701-SUM(D701:L701)</f>
        <v>4801.7560291529544</v>
      </c>
      <c r="P701" s="49">
        <f>D702/('Parc électrique'!$C$22+'Parc électrique'!$C$23)</f>
        <v>9.9375000000000005E-2</v>
      </c>
      <c r="Q701" s="49">
        <f t="shared" si="50"/>
        <v>9.6864863507333004E-2</v>
      </c>
      <c r="R701" s="49">
        <f t="shared" si="51"/>
        <v>0.12899461061346956</v>
      </c>
    </row>
    <row r="702" spans="1:18" x14ac:dyDescent="0.3">
      <c r="A702" s="35">
        <f t="shared" si="54"/>
        <v>44045</v>
      </c>
      <c r="B702" s="36">
        <v>0.125</v>
      </c>
      <c r="C702">
        <v>6429</v>
      </c>
      <c r="D702">
        <v>636</v>
      </c>
      <c r="E702" s="49">
        <f t="shared" si="52"/>
        <v>9.6864863507333004E-2</v>
      </c>
      <c r="F702" s="49">
        <f t="shared" si="53"/>
        <v>0.12899461061346956</v>
      </c>
      <c r="G702">
        <v>0</v>
      </c>
      <c r="H702" s="51">
        <f>G702/'Parc électrique'!$C$24</f>
        <v>0</v>
      </c>
      <c r="I702" s="14">
        <v>650</v>
      </c>
      <c r="J702" s="14">
        <v>0</v>
      </c>
      <c r="K702" s="14">
        <v>110</v>
      </c>
      <c r="L702" s="14">
        <v>231</v>
      </c>
      <c r="M702" s="14">
        <f>C702-SUM(D702:L702)</f>
        <v>4801.7741405258794</v>
      </c>
      <c r="P702" s="49">
        <f>D703/('Parc électrique'!$C$22+'Parc électrique'!$C$23)</f>
        <v>9.7343750000000007E-2</v>
      </c>
      <c r="Q702" s="49">
        <f t="shared" si="50"/>
        <v>9.4884921328724003E-2</v>
      </c>
      <c r="R702" s="49">
        <f t="shared" si="51"/>
        <v>0.12635792832105586</v>
      </c>
    </row>
    <row r="703" spans="1:18" x14ac:dyDescent="0.3">
      <c r="A703" s="35">
        <f t="shared" si="54"/>
        <v>44045</v>
      </c>
      <c r="B703" s="36">
        <v>0.16666666666666666</v>
      </c>
      <c r="C703">
        <v>6238</v>
      </c>
      <c r="D703">
        <v>623</v>
      </c>
      <c r="E703" s="49">
        <f t="shared" si="52"/>
        <v>9.4884921328724003E-2</v>
      </c>
      <c r="F703" s="49">
        <f t="shared" si="53"/>
        <v>0.12635792832105586</v>
      </c>
      <c r="G703">
        <v>0</v>
      </c>
      <c r="H703" s="51">
        <f>G703/'Parc électrique'!$C$24</f>
        <v>0</v>
      </c>
      <c r="I703" s="14">
        <v>650</v>
      </c>
      <c r="J703" s="14">
        <v>0</v>
      </c>
      <c r="K703" s="14">
        <v>-67</v>
      </c>
      <c r="L703" s="14">
        <v>230</v>
      </c>
      <c r="M703" s="14">
        <f>C703-SUM(D703:L703)</f>
        <v>4801.7787571503504</v>
      </c>
      <c r="P703" s="49">
        <f>D704/('Parc électrique'!$C$22+'Parc électrique'!$C$23)</f>
        <v>8.7812500000000002E-2</v>
      </c>
      <c r="Q703" s="49">
        <f t="shared" si="50"/>
        <v>8.5594423413712498E-2</v>
      </c>
      <c r="R703" s="49">
        <f t="shared" si="51"/>
        <v>0.11398580371819164</v>
      </c>
    </row>
    <row r="704" spans="1:18" x14ac:dyDescent="0.3">
      <c r="A704" s="35">
        <f t="shared" si="54"/>
        <v>44045</v>
      </c>
      <c r="B704" s="36">
        <v>0.20833333333333334</v>
      </c>
      <c r="C704">
        <v>6166</v>
      </c>
      <c r="D704">
        <v>562</v>
      </c>
      <c r="E704" s="49">
        <f t="shared" si="52"/>
        <v>8.5594423413712498E-2</v>
      </c>
      <c r="F704" s="49">
        <f t="shared" si="53"/>
        <v>0.11398580371819164</v>
      </c>
      <c r="G704">
        <v>0</v>
      </c>
      <c r="H704" s="51">
        <f>G704/'Parc électrique'!$C$24</f>
        <v>0</v>
      </c>
      <c r="I704" s="14">
        <v>650</v>
      </c>
      <c r="J704" s="14">
        <v>0</v>
      </c>
      <c r="K704" s="14">
        <v>-83</v>
      </c>
      <c r="L704" s="14">
        <v>235</v>
      </c>
      <c r="M704" s="14">
        <f>C704-SUM(D704:L704)</f>
        <v>4801.8004197728678</v>
      </c>
      <c r="P704" s="49">
        <f>D705/('Parc électrique'!$C$22+'Parc électrique'!$C$23)</f>
        <v>7.6406249999999995E-2</v>
      </c>
      <c r="Q704" s="49">
        <f t="shared" si="50"/>
        <v>7.4476286564600369E-2</v>
      </c>
      <c r="R704" s="49">
        <f t="shared" si="51"/>
        <v>9.9179818537714778E-2</v>
      </c>
    </row>
    <row r="705" spans="1:18" x14ac:dyDescent="0.3">
      <c r="A705" s="35">
        <f t="shared" si="54"/>
        <v>44045</v>
      </c>
      <c r="B705" s="36">
        <v>0.25</v>
      </c>
      <c r="C705">
        <v>6063</v>
      </c>
      <c r="D705">
        <v>489</v>
      </c>
      <c r="E705" s="49">
        <f t="shared" si="52"/>
        <v>7.4476286564600369E-2</v>
      </c>
      <c r="F705" s="49">
        <f t="shared" si="53"/>
        <v>9.9179818537714778E-2</v>
      </c>
      <c r="G705">
        <v>18</v>
      </c>
      <c r="H705" s="51">
        <f>G705/'Parc électrique'!$C$24</f>
        <v>6.0000000000000001E-3</v>
      </c>
      <c r="I705" s="14">
        <v>650</v>
      </c>
      <c r="J705" s="14">
        <v>0</v>
      </c>
      <c r="K705" s="14">
        <v>-160</v>
      </c>
      <c r="L705" s="14">
        <v>264</v>
      </c>
      <c r="M705" s="14">
        <f>C705-SUM(D705:L705)</f>
        <v>4801.8203438948976</v>
      </c>
      <c r="P705" s="49">
        <f>D706/('Parc électrique'!$C$22+'Parc électrique'!$C$23)</f>
        <v>8.4687499999999999E-2</v>
      </c>
      <c r="Q705" s="49">
        <f t="shared" si="50"/>
        <v>8.2548358523544779E-2</v>
      </c>
      <c r="R705" s="49">
        <f t="shared" si="51"/>
        <v>0.10992936942217058</v>
      </c>
    </row>
    <row r="706" spans="1:18" x14ac:dyDescent="0.3">
      <c r="A706" s="35">
        <f t="shared" si="54"/>
        <v>44045</v>
      </c>
      <c r="B706" s="36">
        <v>0.29166666666666669</v>
      </c>
      <c r="C706">
        <v>6215</v>
      </c>
      <c r="D706">
        <v>542</v>
      </c>
      <c r="E706" s="49">
        <f t="shared" si="52"/>
        <v>8.2548358523544779E-2</v>
      </c>
      <c r="F706" s="49">
        <f t="shared" si="53"/>
        <v>0.10992936942217058</v>
      </c>
      <c r="G706">
        <v>190</v>
      </c>
      <c r="H706" s="51">
        <f>G706/'Parc électrique'!$C$24</f>
        <v>6.3333333333333339E-2</v>
      </c>
      <c r="I706" s="14">
        <v>650</v>
      </c>
      <c r="J706" s="14">
        <v>0</v>
      </c>
      <c r="K706" s="14">
        <v>-248</v>
      </c>
      <c r="L706" s="14">
        <v>279</v>
      </c>
      <c r="M706" s="14">
        <f>C706-SUM(D706:L706)</f>
        <v>4801.744188938721</v>
      </c>
      <c r="P706" s="49">
        <f>D707/('Parc électrique'!$C$22+'Parc électrique'!$C$23)</f>
        <v>7.421875E-2</v>
      </c>
      <c r="Q706" s="49">
        <f t="shared" si="50"/>
        <v>7.2344041141482976E-2</v>
      </c>
      <c r="R706" s="49">
        <f t="shared" si="51"/>
        <v>9.6340314530500057E-2</v>
      </c>
    </row>
    <row r="707" spans="1:18" x14ac:dyDescent="0.3">
      <c r="A707" s="35">
        <f t="shared" si="54"/>
        <v>44045</v>
      </c>
      <c r="B707" s="36">
        <v>0.33333333333333331</v>
      </c>
      <c r="C707">
        <v>6662</v>
      </c>
      <c r="D707">
        <v>475</v>
      </c>
      <c r="E707" s="49">
        <f t="shared" si="52"/>
        <v>7.2344041141482976E-2</v>
      </c>
      <c r="F707" s="49">
        <f t="shared" si="53"/>
        <v>9.6340314530500057E-2</v>
      </c>
      <c r="G707">
        <v>645</v>
      </c>
      <c r="H707" s="51">
        <f>G707/'Parc électrique'!$C$24</f>
        <v>0.215</v>
      </c>
      <c r="I707" s="14">
        <v>650</v>
      </c>
      <c r="J707" s="14">
        <v>0</v>
      </c>
      <c r="K707" s="14">
        <v>-195</v>
      </c>
      <c r="L707" s="14">
        <v>285</v>
      </c>
      <c r="M707" s="14">
        <f>C707-SUM(D707:L707)</f>
        <v>4801.6163156443281</v>
      </c>
      <c r="P707" s="49">
        <f>D708/('Parc électrique'!$C$22+'Parc électrique'!$C$23)</f>
        <v>5.5937500000000001E-2</v>
      </c>
      <c r="Q707" s="49">
        <f t="shared" ref="Q707:Q770" si="55">P707/$T$3*$T$8</f>
        <v>5.4524561534001911E-2</v>
      </c>
      <c r="R707" s="49">
        <f t="shared" ref="R707:R770" si="56">P707/$T$3*$T$4</f>
        <v>7.2610173898776886E-2</v>
      </c>
    </row>
    <row r="708" spans="1:18" x14ac:dyDescent="0.3">
      <c r="A708" s="35">
        <f t="shared" si="54"/>
        <v>44045</v>
      </c>
      <c r="B708" s="36">
        <v>0.375</v>
      </c>
      <c r="C708">
        <v>7222</v>
      </c>
      <c r="D708">
        <v>358</v>
      </c>
      <c r="E708" s="49">
        <f t="shared" ref="E708:E771" si="57">P707/$T$3*$T$8</f>
        <v>5.4524561534001911E-2</v>
      </c>
      <c r="F708" s="49">
        <f t="shared" ref="F708:F771" si="58">P707/$T$3*$T$4</f>
        <v>7.2610173898776886E-2</v>
      </c>
      <c r="G708">
        <v>1306</v>
      </c>
      <c r="H708" s="51">
        <f>G708/'Parc électrique'!$C$24</f>
        <v>0.43533333333333335</v>
      </c>
      <c r="I708" s="14">
        <v>650</v>
      </c>
      <c r="J708" s="14">
        <v>0</v>
      </c>
      <c r="K708" s="14">
        <v>-184</v>
      </c>
      <c r="L708" s="14">
        <v>290</v>
      </c>
      <c r="M708" s="14">
        <f>C708-SUM(D708:L708)</f>
        <v>4801.4375319312339</v>
      </c>
      <c r="P708" s="49">
        <f>D709/('Parc électrique'!$C$22+'Parc électrique'!$C$23)</f>
        <v>0.05</v>
      </c>
      <c r="Q708" s="49">
        <f t="shared" si="55"/>
        <v>4.8737038242683273E-2</v>
      </c>
      <c r="R708" s="49">
        <f t="shared" si="56"/>
        <v>6.4902948736336882E-2</v>
      </c>
    </row>
    <row r="709" spans="1:18" x14ac:dyDescent="0.3">
      <c r="A709" s="35">
        <f t="shared" si="54"/>
        <v>44045</v>
      </c>
      <c r="B709" s="36">
        <v>0.41666666666666669</v>
      </c>
      <c r="C709">
        <v>7649</v>
      </c>
      <c r="D709">
        <v>320</v>
      </c>
      <c r="E709" s="49">
        <f t="shared" si="57"/>
        <v>4.8737038242683273E-2</v>
      </c>
      <c r="F709" s="49">
        <f t="shared" si="58"/>
        <v>6.4902948736336882E-2</v>
      </c>
      <c r="G709">
        <v>1891</v>
      </c>
      <c r="H709" s="51">
        <f>G709/'Parc électrique'!$C$24</f>
        <v>0.6303333333333333</v>
      </c>
      <c r="I709" s="14">
        <v>650</v>
      </c>
      <c r="J709" s="14">
        <v>0</v>
      </c>
      <c r="K709" s="14">
        <v>-305</v>
      </c>
      <c r="L709" s="14">
        <v>291</v>
      </c>
      <c r="M709" s="14">
        <f>C709-SUM(D709:L709)</f>
        <v>4801.2560266796872</v>
      </c>
      <c r="P709" s="49">
        <f>D710/('Parc électrique'!$C$22+'Parc électrique'!$C$23)</f>
        <v>6.2031250000000003E-2</v>
      </c>
      <c r="Q709" s="49">
        <f t="shared" si="55"/>
        <v>6.0464388069828942E-2</v>
      </c>
      <c r="R709" s="49">
        <f t="shared" si="56"/>
        <v>8.0520220776017948E-2</v>
      </c>
    </row>
    <row r="710" spans="1:18" x14ac:dyDescent="0.3">
      <c r="A710" s="35">
        <f t="shared" si="54"/>
        <v>44045</v>
      </c>
      <c r="B710" s="36">
        <v>0.45833333333333331</v>
      </c>
      <c r="C710">
        <v>7989</v>
      </c>
      <c r="D710">
        <v>397</v>
      </c>
      <c r="E710" s="49">
        <f t="shared" si="57"/>
        <v>6.0464388069828942E-2</v>
      </c>
      <c r="F710" s="49">
        <f t="shared" si="58"/>
        <v>8.0520220776017948E-2</v>
      </c>
      <c r="G710">
        <v>2381</v>
      </c>
      <c r="H710" s="51">
        <f>G710/'Parc électrique'!$C$24</f>
        <v>0.79366666666666663</v>
      </c>
      <c r="I710" s="14">
        <v>650</v>
      </c>
      <c r="J710" s="14">
        <v>0</v>
      </c>
      <c r="K710" s="14">
        <v>-532</v>
      </c>
      <c r="L710" s="14">
        <v>291</v>
      </c>
      <c r="M710" s="14">
        <f>C710-SUM(D710:L710)</f>
        <v>4801.0653487244872</v>
      </c>
      <c r="P710" s="49">
        <f>D711/('Parc électrique'!$C$22+'Parc électrique'!$C$23)</f>
        <v>6.8906250000000002E-2</v>
      </c>
      <c r="Q710" s="49">
        <f t="shared" si="55"/>
        <v>6.7165730828197878E-2</v>
      </c>
      <c r="R710" s="49">
        <f t="shared" si="56"/>
        <v>8.9444376227264255E-2</v>
      </c>
    </row>
    <row r="711" spans="1:18" x14ac:dyDescent="0.3">
      <c r="A711" s="35">
        <f t="shared" si="54"/>
        <v>44045</v>
      </c>
      <c r="B711" s="36">
        <v>0.5</v>
      </c>
      <c r="C711">
        <v>8372</v>
      </c>
      <c r="D711">
        <v>441</v>
      </c>
      <c r="E711" s="49">
        <f t="shared" si="57"/>
        <v>6.7165730828197878E-2</v>
      </c>
      <c r="F711" s="49">
        <f t="shared" si="58"/>
        <v>8.9444376227264255E-2</v>
      </c>
      <c r="G711">
        <v>2674</v>
      </c>
      <c r="H711" s="51">
        <f>G711/'Parc électrique'!$C$24</f>
        <v>0.89133333333333331</v>
      </c>
      <c r="I711" s="14">
        <v>650</v>
      </c>
      <c r="J711" s="14">
        <v>0</v>
      </c>
      <c r="K711" s="14">
        <v>-485</v>
      </c>
      <c r="L711" s="14">
        <v>290</v>
      </c>
      <c r="M711" s="14">
        <f>C711-SUM(D711:L711)</f>
        <v>4800.9520565596104</v>
      </c>
      <c r="P711" s="49">
        <f>D712/('Parc électrique'!$C$22+'Parc électrique'!$C$23)</f>
        <v>6.1406250000000002E-2</v>
      </c>
      <c r="Q711" s="49">
        <f t="shared" si="55"/>
        <v>5.9855175091795394E-2</v>
      </c>
      <c r="R711" s="49">
        <f t="shared" si="56"/>
        <v>7.9708933916813732E-2</v>
      </c>
    </row>
    <row r="712" spans="1:18" x14ac:dyDescent="0.3">
      <c r="A712" s="35">
        <f t="shared" si="54"/>
        <v>44045</v>
      </c>
      <c r="B712" s="36">
        <v>0.54166666666666663</v>
      </c>
      <c r="C712">
        <v>8098</v>
      </c>
      <c r="D712">
        <v>393</v>
      </c>
      <c r="E712" s="49">
        <f t="shared" si="57"/>
        <v>5.9855175091795394E-2</v>
      </c>
      <c r="F712" s="49">
        <f t="shared" si="58"/>
        <v>7.9708933916813732E-2</v>
      </c>
      <c r="G712">
        <v>2860</v>
      </c>
      <c r="H712" s="51">
        <f>G712/'Parc électrique'!$C$24</f>
        <v>0.95333333333333337</v>
      </c>
      <c r="I712" s="14">
        <v>650</v>
      </c>
      <c r="J712" s="14">
        <v>0</v>
      </c>
      <c r="K712" s="14">
        <v>-893</v>
      </c>
      <c r="L712" s="14">
        <v>286</v>
      </c>
      <c r="M712" s="14">
        <f>C712-SUM(D712:L712)</f>
        <v>4800.9071025576577</v>
      </c>
      <c r="P712" s="49">
        <f>D713/('Parc électrique'!$C$22+'Parc électrique'!$C$23)</f>
        <v>7.9218750000000004E-2</v>
      </c>
      <c r="Q712" s="49">
        <f t="shared" si="55"/>
        <v>7.7217744965751317E-2</v>
      </c>
      <c r="R712" s="49">
        <f t="shared" si="56"/>
        <v>0.10283060940413374</v>
      </c>
    </row>
    <row r="713" spans="1:18" x14ac:dyDescent="0.3">
      <c r="A713" s="35">
        <f t="shared" si="54"/>
        <v>44045</v>
      </c>
      <c r="B713" s="36">
        <v>0.58333333333333337</v>
      </c>
      <c r="C713">
        <v>7978</v>
      </c>
      <c r="D713">
        <v>507</v>
      </c>
      <c r="E713" s="49">
        <f t="shared" si="57"/>
        <v>7.7217744965751317E-2</v>
      </c>
      <c r="F713" s="49">
        <f t="shared" si="58"/>
        <v>0.10283060940413374</v>
      </c>
      <c r="G713">
        <v>2838</v>
      </c>
      <c r="H713" s="51">
        <f>G713/'Parc électrique'!$C$24</f>
        <v>0.94599999999999995</v>
      </c>
      <c r="I713" s="14">
        <v>650</v>
      </c>
      <c r="J713" s="14">
        <v>0</v>
      </c>
      <c r="K713" s="14">
        <v>-1103</v>
      </c>
      <c r="L713" s="14">
        <v>284</v>
      </c>
      <c r="M713" s="14">
        <f>C713-SUM(D713:L713)</f>
        <v>4800.8739516456299</v>
      </c>
      <c r="P713" s="49">
        <f>D714/('Parc électrique'!$C$22+'Parc électrique'!$C$23)</f>
        <v>8.7656250000000005E-2</v>
      </c>
      <c r="Q713" s="49">
        <f t="shared" si="55"/>
        <v>8.5442120169204119E-2</v>
      </c>
      <c r="R713" s="49">
        <f t="shared" si="56"/>
        <v>0.1137829820033906</v>
      </c>
    </row>
    <row r="714" spans="1:18" x14ac:dyDescent="0.3">
      <c r="A714" s="35">
        <f t="shared" si="54"/>
        <v>44045</v>
      </c>
      <c r="B714" s="36">
        <v>0.625</v>
      </c>
      <c r="C714">
        <v>7818</v>
      </c>
      <c r="D714">
        <v>561</v>
      </c>
      <c r="E714" s="49">
        <f t="shared" si="57"/>
        <v>8.5442120169204119E-2</v>
      </c>
      <c r="F714" s="49">
        <f t="shared" si="58"/>
        <v>0.1137829820033906</v>
      </c>
      <c r="G714">
        <v>2671</v>
      </c>
      <c r="H714" s="51">
        <f>G714/'Parc électrique'!$C$24</f>
        <v>0.89033333333333331</v>
      </c>
      <c r="I714" s="14">
        <v>650</v>
      </c>
      <c r="J714" s="14">
        <v>0</v>
      </c>
      <c r="K714" s="14">
        <v>-1149</v>
      </c>
      <c r="L714" s="14">
        <v>283</v>
      </c>
      <c r="M714" s="14">
        <f>C714-SUM(D714:L714)</f>
        <v>4800.9104415644942</v>
      </c>
      <c r="P714" s="49">
        <f>D715/('Parc électrique'!$C$22+'Parc électrique'!$C$23)</f>
        <v>9.375E-2</v>
      </c>
      <c r="Q714" s="49">
        <f t="shared" si="55"/>
        <v>9.1381946705031136E-2</v>
      </c>
      <c r="R714" s="49">
        <f t="shared" si="56"/>
        <v>0.12169302888063165</v>
      </c>
    </row>
    <row r="715" spans="1:18" x14ac:dyDescent="0.3">
      <c r="A715" s="35">
        <f t="shared" si="54"/>
        <v>44045</v>
      </c>
      <c r="B715" s="36">
        <v>0.66666666666666663</v>
      </c>
      <c r="C715">
        <v>7711</v>
      </c>
      <c r="D715">
        <v>600</v>
      </c>
      <c r="E715" s="49">
        <f t="shared" si="57"/>
        <v>9.1381946705031136E-2</v>
      </c>
      <c r="F715" s="49">
        <f t="shared" si="58"/>
        <v>0.12169302888063165</v>
      </c>
      <c r="G715">
        <v>2363</v>
      </c>
      <c r="H715" s="51">
        <f>G715/'Parc électrique'!$C$24</f>
        <v>0.78766666666666663</v>
      </c>
      <c r="I715" s="14">
        <v>650</v>
      </c>
      <c r="J715" s="14">
        <v>0</v>
      </c>
      <c r="K715" s="14">
        <v>-982</v>
      </c>
      <c r="L715" s="14">
        <v>278</v>
      </c>
      <c r="M715" s="14">
        <f>C715-SUM(D715:L715)</f>
        <v>4800.9992583577477</v>
      </c>
      <c r="P715" s="49">
        <f>D716/('Parc électrique'!$C$22+'Parc électrique'!$C$23)</f>
        <v>0.12968750000000001</v>
      </c>
      <c r="Q715" s="49">
        <f t="shared" si="55"/>
        <v>0.12641169294195975</v>
      </c>
      <c r="R715" s="49">
        <f t="shared" si="56"/>
        <v>0.16834202328487377</v>
      </c>
    </row>
    <row r="716" spans="1:18" x14ac:dyDescent="0.3">
      <c r="A716" s="35">
        <f t="shared" si="54"/>
        <v>44045</v>
      </c>
      <c r="B716" s="36">
        <v>0.70833333333333337</v>
      </c>
      <c r="C716">
        <v>7718</v>
      </c>
      <c r="D716">
        <v>830</v>
      </c>
      <c r="E716" s="49">
        <f t="shared" si="57"/>
        <v>0.12641169294195975</v>
      </c>
      <c r="F716" s="49">
        <f t="shared" si="58"/>
        <v>0.16834202328487377</v>
      </c>
      <c r="G716">
        <v>1920</v>
      </c>
      <c r="H716" s="51">
        <f>G716/'Parc électrique'!$C$24</f>
        <v>0.64</v>
      </c>
      <c r="I716" s="14">
        <v>650</v>
      </c>
      <c r="J716" s="14">
        <v>0</v>
      </c>
      <c r="K716" s="14">
        <v>-756</v>
      </c>
      <c r="L716" s="14">
        <v>272</v>
      </c>
      <c r="M716" s="14">
        <f>C716-SUM(D716:L716)</f>
        <v>4801.0652462837734</v>
      </c>
      <c r="P716" s="49">
        <f>D717/('Parc électrique'!$C$22+'Parc électrique'!$C$23)</f>
        <v>0.15765625</v>
      </c>
      <c r="Q716" s="49">
        <f t="shared" si="55"/>
        <v>0.15367397370896069</v>
      </c>
      <c r="R716" s="49">
        <f t="shared" si="56"/>
        <v>0.20464711023426219</v>
      </c>
    </row>
    <row r="717" spans="1:18" x14ac:dyDescent="0.3">
      <c r="A717" s="35">
        <f t="shared" si="54"/>
        <v>44045</v>
      </c>
      <c r="B717" s="36">
        <v>0.75</v>
      </c>
      <c r="C717">
        <v>7793</v>
      </c>
      <c r="D717">
        <v>1009</v>
      </c>
      <c r="E717" s="49">
        <f t="shared" si="57"/>
        <v>0.15367397370896069</v>
      </c>
      <c r="F717" s="49">
        <f t="shared" si="58"/>
        <v>0.20464711023426219</v>
      </c>
      <c r="G717">
        <v>1301</v>
      </c>
      <c r="H717" s="51">
        <f>G717/'Parc électrique'!$C$24</f>
        <v>0.43366666666666664</v>
      </c>
      <c r="I717" s="14">
        <v>650</v>
      </c>
      <c r="J717" s="14">
        <v>0</v>
      </c>
      <c r="K717" s="14">
        <v>-239</v>
      </c>
      <c r="L717" s="14">
        <v>270</v>
      </c>
      <c r="M717" s="14">
        <f>C717-SUM(D717:L717)</f>
        <v>4801.2080122493899</v>
      </c>
      <c r="P717" s="49">
        <f>D718/('Parc électrique'!$C$22+'Parc électrique'!$C$23)</f>
        <v>0.171875</v>
      </c>
      <c r="Q717" s="49">
        <f t="shared" si="55"/>
        <v>0.16753356895922375</v>
      </c>
      <c r="R717" s="49">
        <f t="shared" si="56"/>
        <v>0.22310388628115801</v>
      </c>
    </row>
    <row r="718" spans="1:18" x14ac:dyDescent="0.3">
      <c r="A718" s="35">
        <f t="shared" si="54"/>
        <v>44045</v>
      </c>
      <c r="B718" s="36">
        <v>0.79166666666666663</v>
      </c>
      <c r="C718">
        <v>7893</v>
      </c>
      <c r="D718">
        <v>1100</v>
      </c>
      <c r="E718" s="49">
        <f t="shared" si="57"/>
        <v>0.16753356895922375</v>
      </c>
      <c r="F718" s="49">
        <f t="shared" si="58"/>
        <v>0.22310388628115801</v>
      </c>
      <c r="G718">
        <v>670</v>
      </c>
      <c r="H718" s="51">
        <f>G718/'Parc électrique'!$C$24</f>
        <v>0.22333333333333333</v>
      </c>
      <c r="I718" s="14">
        <v>650</v>
      </c>
      <c r="J718" s="14">
        <v>0</v>
      </c>
      <c r="K718" s="14">
        <v>417</v>
      </c>
      <c r="L718" s="14">
        <v>254</v>
      </c>
      <c r="M718" s="14">
        <f>C718-SUM(D718:L718)</f>
        <v>4801.3860292114259</v>
      </c>
      <c r="P718" s="49">
        <f>D719/('Parc électrique'!$C$22+'Parc électrique'!$C$23)</f>
        <v>0.14796875000000001</v>
      </c>
      <c r="Q718" s="49">
        <f t="shared" si="55"/>
        <v>0.14423117254944082</v>
      </c>
      <c r="R718" s="49">
        <f t="shared" si="56"/>
        <v>0.19207216391659696</v>
      </c>
    </row>
    <row r="719" spans="1:18" x14ac:dyDescent="0.3">
      <c r="A719" s="35">
        <f t="shared" si="54"/>
        <v>44045</v>
      </c>
      <c r="B719" s="36">
        <v>0.83333333333333337</v>
      </c>
      <c r="C719">
        <v>7811</v>
      </c>
      <c r="D719">
        <v>947</v>
      </c>
      <c r="E719" s="49">
        <f t="shared" si="57"/>
        <v>0.14423117254944082</v>
      </c>
      <c r="F719" s="49">
        <f t="shared" si="58"/>
        <v>0.19207216391659696</v>
      </c>
      <c r="G719">
        <v>191</v>
      </c>
      <c r="H719" s="51">
        <f>G719/'Parc électrique'!$C$24</f>
        <v>6.3666666666666663E-2</v>
      </c>
      <c r="I719" s="14">
        <v>650</v>
      </c>
      <c r="J719" s="14">
        <v>0</v>
      </c>
      <c r="K719" s="14">
        <v>974</v>
      </c>
      <c r="L719" s="14">
        <v>247</v>
      </c>
      <c r="M719" s="14">
        <f>C719-SUM(D719:L719)</f>
        <v>4801.6000299968673</v>
      </c>
      <c r="P719" s="49">
        <f>D720/('Parc électrique'!$C$22+'Parc électrique'!$C$23)</f>
        <v>0.16734375000000001</v>
      </c>
      <c r="Q719" s="49">
        <f t="shared" si="55"/>
        <v>0.16311677486848059</v>
      </c>
      <c r="R719" s="49">
        <f t="shared" si="56"/>
        <v>0.2172220565519275</v>
      </c>
    </row>
    <row r="720" spans="1:18" x14ac:dyDescent="0.3">
      <c r="A720" s="35">
        <f t="shared" si="54"/>
        <v>44045</v>
      </c>
      <c r="B720" s="36">
        <v>0.875</v>
      </c>
      <c r="C720">
        <v>7925</v>
      </c>
      <c r="D720">
        <v>1071</v>
      </c>
      <c r="E720" s="49">
        <f t="shared" si="57"/>
        <v>0.16311677486848059</v>
      </c>
      <c r="F720" s="49">
        <f t="shared" si="58"/>
        <v>0.2172220565519275</v>
      </c>
      <c r="G720">
        <v>22</v>
      </c>
      <c r="H720" s="51">
        <f>G720/'Parc électrique'!$C$24</f>
        <v>7.3333333333333332E-3</v>
      </c>
      <c r="I720" s="14">
        <v>650</v>
      </c>
      <c r="J720" s="14">
        <v>0</v>
      </c>
      <c r="K720" s="14">
        <v>1131</v>
      </c>
      <c r="L720" s="14">
        <v>249</v>
      </c>
      <c r="M720" s="14">
        <f>C720-SUM(D720:L720)</f>
        <v>4801.6123278352461</v>
      </c>
      <c r="P720" s="49">
        <f>D721/('Parc électrique'!$C$22+'Parc électrique'!$C$23)</f>
        <v>0.20343749999999999</v>
      </c>
      <c r="Q720" s="49">
        <f t="shared" si="55"/>
        <v>0.19829882434991755</v>
      </c>
      <c r="R720" s="49">
        <f t="shared" si="56"/>
        <v>0.26407387267097066</v>
      </c>
    </row>
    <row r="721" spans="1:18" x14ac:dyDescent="0.3">
      <c r="A721" s="35">
        <f t="shared" si="54"/>
        <v>44045</v>
      </c>
      <c r="B721" s="36">
        <v>0.91666666666666663</v>
      </c>
      <c r="C721">
        <v>8468</v>
      </c>
      <c r="D721">
        <v>1302</v>
      </c>
      <c r="E721" s="49">
        <f t="shared" si="57"/>
        <v>0.19829882434991755</v>
      </c>
      <c r="F721" s="49">
        <f t="shared" si="58"/>
        <v>0.26407387267097066</v>
      </c>
      <c r="G721">
        <v>0</v>
      </c>
      <c r="H721" s="51">
        <f>G721/'Parc électrique'!$C$24</f>
        <v>0</v>
      </c>
      <c r="I721" s="14">
        <v>650</v>
      </c>
      <c r="J721" s="14">
        <v>264</v>
      </c>
      <c r="K721" s="14">
        <v>1200</v>
      </c>
      <c r="L721" s="14">
        <v>250</v>
      </c>
      <c r="M721" s="14">
        <f>C721-SUM(D721:L721)</f>
        <v>4801.5376273029797</v>
      </c>
      <c r="P721" s="49">
        <f>D722/('Parc électrique'!$C$22+'Parc électrique'!$C$23)</f>
        <v>0.19843749999999999</v>
      </c>
      <c r="Q721" s="49">
        <f t="shared" si="55"/>
        <v>0.19342512052564922</v>
      </c>
      <c r="R721" s="49">
        <f t="shared" si="56"/>
        <v>0.25758357779733698</v>
      </c>
    </row>
    <row r="722" spans="1:18" x14ac:dyDescent="0.3">
      <c r="A722" s="35">
        <f t="shared" si="54"/>
        <v>44045</v>
      </c>
      <c r="B722" s="36">
        <v>0.95833333333333337</v>
      </c>
      <c r="C722">
        <v>8360</v>
      </c>
      <c r="D722">
        <v>1270</v>
      </c>
      <c r="E722" s="49">
        <f t="shared" si="57"/>
        <v>0.19342512052564922</v>
      </c>
      <c r="F722" s="49">
        <f t="shared" si="58"/>
        <v>0.25758357779733698</v>
      </c>
      <c r="G722">
        <v>0</v>
      </c>
      <c r="H722" s="51">
        <f>G722/'Parc électrique'!$C$24</f>
        <v>0</v>
      </c>
      <c r="I722" s="14">
        <v>650</v>
      </c>
      <c r="J722" s="14">
        <v>201</v>
      </c>
      <c r="K722" s="14">
        <v>1200</v>
      </c>
      <c r="L722" s="14">
        <v>237</v>
      </c>
      <c r="M722" s="14">
        <f>C722-SUM(D722:L722)</f>
        <v>4801.5489913016772</v>
      </c>
      <c r="P722" s="49">
        <f>D723/('Parc électrique'!$C$22+'Parc électrique'!$C$23)</f>
        <v>0.22500000000000001</v>
      </c>
      <c r="Q722" s="49">
        <f t="shared" si="55"/>
        <v>0.21931667209207473</v>
      </c>
      <c r="R722" s="49">
        <f t="shared" si="56"/>
        <v>0.29206326931351595</v>
      </c>
    </row>
    <row r="723" spans="1:18" x14ac:dyDescent="0.3">
      <c r="A723" s="35">
        <f t="shared" si="54"/>
        <v>44046</v>
      </c>
      <c r="B723" s="36">
        <v>0</v>
      </c>
      <c r="C723">
        <v>7484</v>
      </c>
      <c r="D723">
        <v>1440</v>
      </c>
      <c r="E723" s="49">
        <f t="shared" si="57"/>
        <v>0.21931667209207473</v>
      </c>
      <c r="F723" s="49">
        <f t="shared" si="58"/>
        <v>0.29206326931351595</v>
      </c>
      <c r="G723">
        <v>0</v>
      </c>
      <c r="H723" s="51">
        <f>G723/'Parc électrique'!$C$24</f>
        <v>0</v>
      </c>
      <c r="I723" s="14">
        <v>650</v>
      </c>
      <c r="J723" s="14">
        <v>357</v>
      </c>
      <c r="K723" s="14">
        <v>0</v>
      </c>
      <c r="L723" s="14">
        <v>235</v>
      </c>
      <c r="M723" s="14">
        <f>C723-SUM(D723:L723)</f>
        <v>4801.4886200585943</v>
      </c>
      <c r="P723" s="49">
        <f>D724/('Parc électrique'!$C$22+'Parc électrique'!$C$23)</f>
        <v>0.19500000000000001</v>
      </c>
      <c r="Q723" s="49">
        <f t="shared" si="55"/>
        <v>0.19007444914646476</v>
      </c>
      <c r="R723" s="49">
        <f t="shared" si="56"/>
        <v>0.25312150007171386</v>
      </c>
    </row>
    <row r="724" spans="1:18" x14ac:dyDescent="0.3">
      <c r="A724" s="35">
        <f t="shared" si="54"/>
        <v>44046</v>
      </c>
      <c r="B724" s="36">
        <v>4.1666666666666664E-2</v>
      </c>
      <c r="C724">
        <v>7103</v>
      </c>
      <c r="D724">
        <v>1248</v>
      </c>
      <c r="E724" s="49">
        <f t="shared" si="57"/>
        <v>0.19007444914646476</v>
      </c>
      <c r="F724" s="49">
        <f t="shared" si="58"/>
        <v>0.25312150007171386</v>
      </c>
      <c r="G724">
        <v>0</v>
      </c>
      <c r="H724" s="51">
        <f>G724/'Parc électrique'!$C$24</f>
        <v>0</v>
      </c>
      <c r="I724" s="14">
        <v>650</v>
      </c>
      <c r="J724" s="14">
        <v>168</v>
      </c>
      <c r="K724" s="14">
        <v>0</v>
      </c>
      <c r="L724" s="14">
        <v>235</v>
      </c>
      <c r="M724" s="14">
        <f>C724-SUM(D724:L724)</f>
        <v>4801.5568040507815</v>
      </c>
      <c r="P724" s="49">
        <f>D725/('Parc électrique'!$C$22+'Parc électrique'!$C$23)</f>
        <v>0.174375</v>
      </c>
      <c r="Q724" s="49">
        <f t="shared" si="55"/>
        <v>0.16997042087135791</v>
      </c>
      <c r="R724" s="49">
        <f t="shared" si="56"/>
        <v>0.22634903371797485</v>
      </c>
    </row>
    <row r="725" spans="1:18" x14ac:dyDescent="0.3">
      <c r="A725" s="35">
        <f t="shared" si="54"/>
        <v>44046</v>
      </c>
      <c r="B725" s="36">
        <v>8.3333333333333329E-2</v>
      </c>
      <c r="C725">
        <v>6819</v>
      </c>
      <c r="D725">
        <v>1116</v>
      </c>
      <c r="E725" s="49">
        <f t="shared" si="57"/>
        <v>0.16997042087135791</v>
      </c>
      <c r="F725" s="49">
        <f t="shared" si="58"/>
        <v>0.22634903371797485</v>
      </c>
      <c r="G725">
        <v>0</v>
      </c>
      <c r="H725" s="51">
        <f>G725/'Parc électrique'!$C$24</f>
        <v>0</v>
      </c>
      <c r="I725" s="14">
        <v>650</v>
      </c>
      <c r="J725" s="14">
        <v>0</v>
      </c>
      <c r="K725" s="14">
        <v>-141</v>
      </c>
      <c r="L725" s="14">
        <v>232</v>
      </c>
      <c r="M725" s="14">
        <f>C725-SUM(D725:L725)</f>
        <v>4961.6036805454105</v>
      </c>
      <c r="P725" s="49">
        <f>D726/('Parc électrique'!$C$22+'Parc électrique'!$C$23)</f>
        <v>0.13671875</v>
      </c>
      <c r="Q725" s="49">
        <f t="shared" si="55"/>
        <v>0.13326533894483708</v>
      </c>
      <c r="R725" s="49">
        <f t="shared" si="56"/>
        <v>0.17746900045092115</v>
      </c>
    </row>
    <row r="726" spans="1:18" x14ac:dyDescent="0.3">
      <c r="A726" s="35">
        <f t="shared" si="54"/>
        <v>44046</v>
      </c>
      <c r="B726" s="36">
        <v>0.125</v>
      </c>
      <c r="C726">
        <v>6527</v>
      </c>
      <c r="D726">
        <v>875</v>
      </c>
      <c r="E726" s="49">
        <f t="shared" si="57"/>
        <v>0.13326533894483708</v>
      </c>
      <c r="F726" s="49">
        <f t="shared" si="58"/>
        <v>0.17746900045092115</v>
      </c>
      <c r="G726">
        <v>0</v>
      </c>
      <c r="H726" s="51">
        <f>G726/'Parc électrique'!$C$24</f>
        <v>0</v>
      </c>
      <c r="I726" s="14">
        <v>650</v>
      </c>
      <c r="J726" s="14">
        <v>0</v>
      </c>
      <c r="K726" s="14">
        <v>-191</v>
      </c>
      <c r="L726" s="14">
        <v>231</v>
      </c>
      <c r="M726" s="14">
        <f>C726-SUM(D726:L726)</f>
        <v>4961.6892656606042</v>
      </c>
      <c r="P726" s="49">
        <f>D727/('Parc électrique'!$C$22+'Parc électrique'!$C$23)</f>
        <v>0.10640624999999999</v>
      </c>
      <c r="Q726" s="49">
        <f t="shared" si="55"/>
        <v>0.10371850951021032</v>
      </c>
      <c r="R726" s="49">
        <f t="shared" si="56"/>
        <v>0.13812158777951689</v>
      </c>
    </row>
    <row r="727" spans="1:18" x14ac:dyDescent="0.3">
      <c r="A727" s="35">
        <f t="shared" si="54"/>
        <v>44046</v>
      </c>
      <c r="B727" s="36">
        <v>0.16666666666666666</v>
      </c>
      <c r="C727">
        <v>6526</v>
      </c>
      <c r="D727">
        <v>681</v>
      </c>
      <c r="E727" s="49">
        <f t="shared" si="57"/>
        <v>0.10371850951021032</v>
      </c>
      <c r="F727" s="49">
        <f t="shared" si="58"/>
        <v>0.13812158777951689</v>
      </c>
      <c r="G727">
        <v>0</v>
      </c>
      <c r="H727" s="51">
        <f>G727/'Parc électrique'!$C$24</f>
        <v>0</v>
      </c>
      <c r="I727" s="14">
        <v>650</v>
      </c>
      <c r="J727" s="14">
        <v>0</v>
      </c>
      <c r="K727" s="14">
        <v>-4</v>
      </c>
      <c r="L727" s="14">
        <v>237</v>
      </c>
      <c r="M727" s="14">
        <f>C727-SUM(D727:L727)</f>
        <v>4961.7581599027108</v>
      </c>
      <c r="P727" s="49">
        <f>D728/('Parc électrique'!$C$22+'Parc électrique'!$C$23)</f>
        <v>7.5312500000000004E-2</v>
      </c>
      <c r="Q727" s="49">
        <f t="shared" si="55"/>
        <v>7.3410163853041693E-2</v>
      </c>
      <c r="R727" s="49">
        <f t="shared" si="56"/>
        <v>9.7760066534107432E-2</v>
      </c>
    </row>
    <row r="728" spans="1:18" x14ac:dyDescent="0.3">
      <c r="A728" s="35">
        <f t="shared" si="54"/>
        <v>44046</v>
      </c>
      <c r="B728" s="36">
        <v>0.20833333333333334</v>
      </c>
      <c r="C728">
        <v>6857</v>
      </c>
      <c r="D728">
        <v>482</v>
      </c>
      <c r="E728" s="49">
        <f t="shared" si="57"/>
        <v>7.3410163853041693E-2</v>
      </c>
      <c r="F728" s="49">
        <f t="shared" si="58"/>
        <v>9.7760066534107432E-2</v>
      </c>
      <c r="G728">
        <v>0</v>
      </c>
      <c r="H728" s="51">
        <f>G728/'Parc électrique'!$C$24</f>
        <v>0</v>
      </c>
      <c r="I728" s="14">
        <v>650</v>
      </c>
      <c r="J728" s="14">
        <v>517</v>
      </c>
      <c r="K728" s="14">
        <v>0</v>
      </c>
      <c r="L728" s="14">
        <v>246</v>
      </c>
      <c r="M728" s="14">
        <f>C728-SUM(D728:L728)</f>
        <v>4961.8288297696126</v>
      </c>
      <c r="P728" s="49">
        <f>D729/('Parc électrique'!$C$22+'Parc électrique'!$C$23)</f>
        <v>8.5156250000000003E-2</v>
      </c>
      <c r="Q728" s="49">
        <f t="shared" si="55"/>
        <v>8.3005268257069942E-2</v>
      </c>
      <c r="R728" s="49">
        <f t="shared" si="56"/>
        <v>0.11053783456657373</v>
      </c>
    </row>
    <row r="729" spans="1:18" x14ac:dyDescent="0.3">
      <c r="A729" s="35">
        <f t="shared" si="54"/>
        <v>44046</v>
      </c>
      <c r="B729" s="36">
        <v>0.25</v>
      </c>
      <c r="C729">
        <v>7319</v>
      </c>
      <c r="D729">
        <v>545</v>
      </c>
      <c r="E729" s="49">
        <f t="shared" si="57"/>
        <v>8.3005268257069942E-2</v>
      </c>
      <c r="F729" s="49">
        <f t="shared" si="58"/>
        <v>0.11053783456657373</v>
      </c>
      <c r="G729">
        <v>16</v>
      </c>
      <c r="H729" s="51">
        <f>G729/'Parc électrique'!$C$24</f>
        <v>5.3333333333333332E-3</v>
      </c>
      <c r="I729" s="14">
        <v>650</v>
      </c>
      <c r="J729" s="14">
        <v>864</v>
      </c>
      <c r="K729" s="14">
        <v>0</v>
      </c>
      <c r="L729" s="14">
        <v>282</v>
      </c>
      <c r="M729" s="14">
        <f>C729-SUM(D729:L729)</f>
        <v>4961.8011235638432</v>
      </c>
      <c r="P729" s="49">
        <f>D730/('Parc électrique'!$C$22+'Parc électrique'!$C$23)</f>
        <v>6.21875E-2</v>
      </c>
      <c r="Q729" s="49">
        <f t="shared" si="55"/>
        <v>6.0616691314337313E-2</v>
      </c>
      <c r="R729" s="49">
        <f t="shared" si="56"/>
        <v>8.0723042490818978E-2</v>
      </c>
    </row>
    <row r="730" spans="1:18" x14ac:dyDescent="0.3">
      <c r="A730" s="35">
        <f t="shared" si="54"/>
        <v>44046</v>
      </c>
      <c r="B730" s="36">
        <v>0.29166666666666669</v>
      </c>
      <c r="C730">
        <v>8041</v>
      </c>
      <c r="D730">
        <v>398</v>
      </c>
      <c r="E730" s="49">
        <f t="shared" si="57"/>
        <v>6.0616691314337313E-2</v>
      </c>
      <c r="F730" s="49">
        <f t="shared" si="58"/>
        <v>8.0723042490818978E-2</v>
      </c>
      <c r="G730">
        <v>189</v>
      </c>
      <c r="H730" s="51">
        <f>G730/'Parc électrique'!$C$24</f>
        <v>6.3E-2</v>
      </c>
      <c r="I730" s="14">
        <v>650</v>
      </c>
      <c r="J730" s="14">
        <v>1377</v>
      </c>
      <c r="K730" s="14">
        <v>0</v>
      </c>
      <c r="L730" s="14">
        <v>305</v>
      </c>
      <c r="M730" s="14">
        <f>C730-SUM(D730:L730)</f>
        <v>5121.7956602661943</v>
      </c>
      <c r="P730" s="49">
        <f>D731/('Parc électrique'!$C$22+'Parc électrique'!$C$23)</f>
        <v>7.5624999999999998E-2</v>
      </c>
      <c r="Q730" s="49">
        <f t="shared" si="55"/>
        <v>7.371477034205845E-2</v>
      </c>
      <c r="R730" s="49">
        <f t="shared" si="56"/>
        <v>9.8165709963709519E-2</v>
      </c>
    </row>
    <row r="731" spans="1:18" x14ac:dyDescent="0.3">
      <c r="A731" s="35">
        <f t="shared" si="54"/>
        <v>44046</v>
      </c>
      <c r="B731" s="36">
        <v>0.33333333333333331</v>
      </c>
      <c r="C731">
        <v>8758</v>
      </c>
      <c r="D731">
        <v>484</v>
      </c>
      <c r="E731" s="49">
        <f t="shared" si="57"/>
        <v>7.371477034205845E-2</v>
      </c>
      <c r="F731" s="49">
        <f t="shared" si="58"/>
        <v>9.8165709963709519E-2</v>
      </c>
      <c r="G731">
        <v>636</v>
      </c>
      <c r="H731" s="51">
        <f>G731/'Parc électrique'!$C$24</f>
        <v>0.21199999999999999</v>
      </c>
      <c r="I731" s="14">
        <v>650</v>
      </c>
      <c r="J731" s="14">
        <v>1553</v>
      </c>
      <c r="K731" s="14">
        <v>0</v>
      </c>
      <c r="L731" s="14">
        <v>313</v>
      </c>
      <c r="M731" s="14">
        <f>C731-SUM(D731:L731)</f>
        <v>5121.6161195196946</v>
      </c>
      <c r="P731" s="49">
        <f>D732/('Parc électrique'!$C$22+'Parc électrique'!$C$23)</f>
        <v>6.1406250000000002E-2</v>
      </c>
      <c r="Q731" s="49">
        <f t="shared" si="55"/>
        <v>5.9855175091795394E-2</v>
      </c>
      <c r="R731" s="49">
        <f t="shared" si="56"/>
        <v>7.9708933916813732E-2</v>
      </c>
    </row>
    <row r="732" spans="1:18" x14ac:dyDescent="0.3">
      <c r="A732" s="35">
        <f t="shared" ref="A732:A795" si="59">A708+1</f>
        <v>44046</v>
      </c>
      <c r="B732" s="36">
        <v>0.375</v>
      </c>
      <c r="C732">
        <v>9319</v>
      </c>
      <c r="D732">
        <v>393</v>
      </c>
      <c r="E732" s="49">
        <f t="shared" si="57"/>
        <v>5.9855175091795394E-2</v>
      </c>
      <c r="F732" s="49">
        <f t="shared" si="58"/>
        <v>7.9708933916813732E-2</v>
      </c>
      <c r="G732">
        <v>1311</v>
      </c>
      <c r="H732" s="51">
        <f>G732/'Parc électrique'!$C$24</f>
        <v>0.437</v>
      </c>
      <c r="I732" s="14">
        <v>650</v>
      </c>
      <c r="J732" s="14">
        <v>0</v>
      </c>
      <c r="K732" s="14">
        <v>0</v>
      </c>
      <c r="L732" s="14">
        <v>311</v>
      </c>
      <c r="M732" s="14">
        <f>C732-SUM(D732:L732)</f>
        <v>6653.4234358909916</v>
      </c>
      <c r="P732" s="49">
        <f>D733/('Parc électrique'!$C$22+'Parc électrique'!$C$23)</f>
        <v>6.0937499999999999E-2</v>
      </c>
      <c r="Q732" s="49">
        <f t="shared" si="55"/>
        <v>5.9398265358270232E-2</v>
      </c>
      <c r="R732" s="49">
        <f t="shared" si="56"/>
        <v>7.9100468772410559E-2</v>
      </c>
    </row>
    <row r="733" spans="1:18" x14ac:dyDescent="0.3">
      <c r="A733" s="35">
        <f t="shared" si="59"/>
        <v>44046</v>
      </c>
      <c r="B733" s="36">
        <v>0.41666666666666669</v>
      </c>
      <c r="C733">
        <v>9692</v>
      </c>
      <c r="D733">
        <v>390</v>
      </c>
      <c r="E733" s="49">
        <f t="shared" si="57"/>
        <v>5.9398265358270232E-2</v>
      </c>
      <c r="F733" s="49">
        <f t="shared" si="58"/>
        <v>7.9100468772410559E-2</v>
      </c>
      <c r="G733">
        <v>1917</v>
      </c>
      <c r="H733" s="51">
        <f>G733/'Parc électrique'!$C$24</f>
        <v>0.63900000000000001</v>
      </c>
      <c r="I733" s="14">
        <v>650</v>
      </c>
      <c r="J733" s="14">
        <v>1304</v>
      </c>
      <c r="K733" s="14">
        <v>0</v>
      </c>
      <c r="L733" s="14">
        <v>309</v>
      </c>
      <c r="M733" s="14">
        <f>C733-SUM(D733:L733)</f>
        <v>5121.2225012658691</v>
      </c>
      <c r="P733" s="49">
        <f>D734/('Parc électrique'!$C$22+'Parc électrique'!$C$23)</f>
        <v>7.7187500000000006E-2</v>
      </c>
      <c r="Q733" s="49">
        <f t="shared" si="55"/>
        <v>7.5237802787142316E-2</v>
      </c>
      <c r="R733" s="49">
        <f t="shared" si="56"/>
        <v>0.10019392711172007</v>
      </c>
    </row>
    <row r="734" spans="1:18" x14ac:dyDescent="0.3">
      <c r="A734" s="35">
        <f t="shared" si="59"/>
        <v>44046</v>
      </c>
      <c r="B734" s="36">
        <v>0.45833333333333331</v>
      </c>
      <c r="C734">
        <v>9982</v>
      </c>
      <c r="D734">
        <v>494</v>
      </c>
      <c r="E734" s="49">
        <f t="shared" si="57"/>
        <v>7.5237802787142316E-2</v>
      </c>
      <c r="F734" s="49">
        <f t="shared" si="58"/>
        <v>0.10019392711172007</v>
      </c>
      <c r="G734">
        <v>2415</v>
      </c>
      <c r="H734" s="51">
        <f>G734/'Parc électrique'!$C$24</f>
        <v>0.80500000000000005</v>
      </c>
      <c r="I734" s="14">
        <v>650</v>
      </c>
      <c r="J734" s="14">
        <v>0</v>
      </c>
      <c r="K734" s="14">
        <v>0</v>
      </c>
      <c r="L734" s="14">
        <v>308</v>
      </c>
      <c r="M734" s="14">
        <f>C734-SUM(D734:L734)</f>
        <v>6114.0195682701014</v>
      </c>
      <c r="P734" s="49">
        <f>D735/('Parc électrique'!$C$22+'Parc électrique'!$C$23)</f>
        <v>6.4218750000000005E-2</v>
      </c>
      <c r="Q734" s="49">
        <f t="shared" si="55"/>
        <v>6.2596633492946321E-2</v>
      </c>
      <c r="R734" s="49">
        <f t="shared" si="56"/>
        <v>8.3359724783232669E-2</v>
      </c>
    </row>
    <row r="735" spans="1:18" x14ac:dyDescent="0.3">
      <c r="A735" s="35">
        <f t="shared" si="59"/>
        <v>44046</v>
      </c>
      <c r="B735" s="36">
        <v>0.5</v>
      </c>
      <c r="C735">
        <v>10178</v>
      </c>
      <c r="D735">
        <v>411</v>
      </c>
      <c r="E735" s="49">
        <f t="shared" si="57"/>
        <v>6.2596633492946321E-2</v>
      </c>
      <c r="F735" s="49">
        <f t="shared" si="58"/>
        <v>8.3359724783232669E-2</v>
      </c>
      <c r="G735">
        <v>2721</v>
      </c>
      <c r="H735" s="51">
        <f>G735/'Parc électrique'!$C$24</f>
        <v>0.90700000000000003</v>
      </c>
      <c r="I735" s="14">
        <v>650</v>
      </c>
      <c r="J735" s="14">
        <v>1291</v>
      </c>
      <c r="K735" s="14">
        <v>0</v>
      </c>
      <c r="L735" s="14">
        <v>303</v>
      </c>
      <c r="M735" s="14">
        <f>C735-SUM(D735:L735)</f>
        <v>4800.9470436417232</v>
      </c>
      <c r="P735" s="49">
        <f>D736/('Parc électrique'!$C$22+'Parc électrique'!$C$23)</f>
        <v>4.5156250000000002E-2</v>
      </c>
      <c r="Q735" s="49">
        <f t="shared" si="55"/>
        <v>4.4015637662923331E-2</v>
      </c>
      <c r="R735" s="49">
        <f t="shared" si="56"/>
        <v>5.8615475577504239E-2</v>
      </c>
    </row>
    <row r="736" spans="1:18" x14ac:dyDescent="0.3">
      <c r="A736" s="35">
        <f t="shared" si="59"/>
        <v>44046</v>
      </c>
      <c r="B736" s="36">
        <v>0.54166666666666663</v>
      </c>
      <c r="C736">
        <v>10119</v>
      </c>
      <c r="D736">
        <v>289</v>
      </c>
      <c r="E736" s="49">
        <f t="shared" si="57"/>
        <v>4.4015637662923331E-2</v>
      </c>
      <c r="F736" s="49">
        <f t="shared" si="58"/>
        <v>5.8615475577504239E-2</v>
      </c>
      <c r="G736">
        <v>2900</v>
      </c>
      <c r="H736" s="51">
        <f>G736/'Parc électrique'!$C$24</f>
        <v>0.96666666666666667</v>
      </c>
      <c r="I736" s="14">
        <v>650</v>
      </c>
      <c r="J736" s="14">
        <v>1179</v>
      </c>
      <c r="K736" s="14">
        <v>0</v>
      </c>
      <c r="L736" s="14">
        <v>299</v>
      </c>
      <c r="M736" s="14">
        <f>C736-SUM(D736:L736)</f>
        <v>4800.9307022200928</v>
      </c>
      <c r="P736" s="49">
        <f>D737/('Parc électrique'!$C$22+'Parc électrique'!$C$23)</f>
        <v>4.265625E-2</v>
      </c>
      <c r="Q736" s="49">
        <f t="shared" si="55"/>
        <v>4.1578785750789167E-2</v>
      </c>
      <c r="R736" s="49">
        <f t="shared" si="56"/>
        <v>5.5370328140687396E-2</v>
      </c>
    </row>
    <row r="737" spans="1:18" x14ac:dyDescent="0.3">
      <c r="A737" s="35">
        <f t="shared" si="59"/>
        <v>44046</v>
      </c>
      <c r="B737" s="36">
        <v>0.58333333333333337</v>
      </c>
      <c r="C737">
        <v>10237</v>
      </c>
      <c r="D737">
        <v>273</v>
      </c>
      <c r="E737" s="49">
        <f t="shared" si="57"/>
        <v>4.1578785750789167E-2</v>
      </c>
      <c r="F737" s="49">
        <f t="shared" si="58"/>
        <v>5.5370328140687396E-2</v>
      </c>
      <c r="G737">
        <v>2862</v>
      </c>
      <c r="H737" s="51">
        <f>G737/'Parc électrique'!$C$24</f>
        <v>0.95399999999999996</v>
      </c>
      <c r="I737" s="14">
        <v>650</v>
      </c>
      <c r="J737" s="14">
        <v>1351</v>
      </c>
      <c r="K737" s="14">
        <v>0</v>
      </c>
      <c r="L737" s="14">
        <v>299</v>
      </c>
      <c r="M737" s="14">
        <f>C737-SUM(D737:L737)</f>
        <v>4800.949050886109</v>
      </c>
      <c r="P737" s="49">
        <f>D738/('Parc électrique'!$C$22+'Parc électrique'!$C$23)</f>
        <v>4.1875000000000002E-2</v>
      </c>
      <c r="Q737" s="49">
        <f t="shared" si="55"/>
        <v>4.0817269528247241E-2</v>
      </c>
      <c r="R737" s="49">
        <f t="shared" si="56"/>
        <v>5.4356219566682136E-2</v>
      </c>
    </row>
    <row r="738" spans="1:18" x14ac:dyDescent="0.3">
      <c r="A738" s="35">
        <f t="shared" si="59"/>
        <v>44046</v>
      </c>
      <c r="B738" s="36">
        <v>0.625</v>
      </c>
      <c r="C738">
        <v>10087</v>
      </c>
      <c r="D738">
        <v>268</v>
      </c>
      <c r="E738" s="49">
        <f t="shared" si="57"/>
        <v>4.0817269528247241E-2</v>
      </c>
      <c r="F738" s="49">
        <f t="shared" si="58"/>
        <v>5.4356219566682136E-2</v>
      </c>
      <c r="G738">
        <v>2688</v>
      </c>
      <c r="H738" s="51">
        <f>G738/'Parc électrique'!$C$24</f>
        <v>0.89600000000000002</v>
      </c>
      <c r="I738" s="14">
        <v>650</v>
      </c>
      <c r="J738" s="14">
        <v>1380</v>
      </c>
      <c r="K738" s="14">
        <v>0</v>
      </c>
      <c r="L738" s="14">
        <v>299</v>
      </c>
      <c r="M738" s="14">
        <f>C738-SUM(D738:L738)</f>
        <v>4801.0088265109043</v>
      </c>
      <c r="P738" s="49">
        <f>D739/('Parc électrique'!$C$22+'Parc électrique'!$C$23)</f>
        <v>4.1718749999999999E-2</v>
      </c>
      <c r="Q738" s="49">
        <f t="shared" si="55"/>
        <v>4.0664966283738856E-2</v>
      </c>
      <c r="R738" s="49">
        <f t="shared" si="56"/>
        <v>5.4153397851881079E-2</v>
      </c>
    </row>
    <row r="739" spans="1:18" x14ac:dyDescent="0.3">
      <c r="A739" s="35">
        <f t="shared" si="59"/>
        <v>44046</v>
      </c>
      <c r="B739" s="36">
        <v>0.66666666666666663</v>
      </c>
      <c r="C739">
        <v>9919</v>
      </c>
      <c r="D739">
        <v>267</v>
      </c>
      <c r="E739" s="49">
        <f t="shared" si="57"/>
        <v>4.0664966283738856E-2</v>
      </c>
      <c r="F739" s="49">
        <f t="shared" si="58"/>
        <v>5.4153397851881079E-2</v>
      </c>
      <c r="G739">
        <v>2360</v>
      </c>
      <c r="H739" s="51">
        <f>G739/'Parc électrique'!$C$24</f>
        <v>0.78666666666666663</v>
      </c>
      <c r="I739" s="14">
        <v>650</v>
      </c>
      <c r="J739" s="14">
        <v>1544</v>
      </c>
      <c r="K739" s="14">
        <v>0</v>
      </c>
      <c r="L739" s="14">
        <v>296</v>
      </c>
      <c r="M739" s="14">
        <f>C739-SUM(D739:L739)</f>
        <v>4801.1185149691973</v>
      </c>
      <c r="P739" s="49">
        <f>D740/('Parc électrique'!$C$22+'Parc électrique'!$C$23)</f>
        <v>4.5312499999999999E-2</v>
      </c>
      <c r="Q739" s="49">
        <f t="shared" si="55"/>
        <v>4.4167940907431716E-2</v>
      </c>
      <c r="R739" s="49">
        <f t="shared" si="56"/>
        <v>5.8818297292305297E-2</v>
      </c>
    </row>
    <row r="740" spans="1:18" x14ac:dyDescent="0.3">
      <c r="A740" s="35">
        <f t="shared" si="59"/>
        <v>44046</v>
      </c>
      <c r="B740" s="36">
        <v>0.70833333333333337</v>
      </c>
      <c r="C740">
        <v>9755</v>
      </c>
      <c r="D740">
        <v>290</v>
      </c>
      <c r="E740" s="49">
        <f t="shared" si="57"/>
        <v>4.4167940907431716E-2</v>
      </c>
      <c r="F740" s="49">
        <f t="shared" si="58"/>
        <v>5.8818297292305297E-2</v>
      </c>
      <c r="G740">
        <v>1908</v>
      </c>
      <c r="H740" s="51">
        <f>G740/'Parc électrique'!$C$24</f>
        <v>0.63600000000000001</v>
      </c>
      <c r="I740" s="14">
        <v>650</v>
      </c>
      <c r="J740" s="14">
        <v>1413</v>
      </c>
      <c r="K740" s="14">
        <v>0</v>
      </c>
      <c r="L740" s="14">
        <v>292</v>
      </c>
      <c r="M740" s="14">
        <f>C740-SUM(D740:L740)</f>
        <v>5201.2610137618003</v>
      </c>
      <c r="P740" s="49">
        <f>D741/('Parc électrique'!$C$22+'Parc électrique'!$C$23)</f>
        <v>4.5781250000000002E-2</v>
      </c>
      <c r="Q740" s="49">
        <f t="shared" si="55"/>
        <v>4.4624850640956872E-2</v>
      </c>
      <c r="R740" s="49">
        <f t="shared" si="56"/>
        <v>5.9426762436708448E-2</v>
      </c>
    </row>
    <row r="741" spans="1:18" x14ac:dyDescent="0.3">
      <c r="A741" s="35">
        <f t="shared" si="59"/>
        <v>44046</v>
      </c>
      <c r="B741" s="36">
        <v>0.75</v>
      </c>
      <c r="C741">
        <v>9657</v>
      </c>
      <c r="D741">
        <v>293</v>
      </c>
      <c r="E741" s="49">
        <f t="shared" si="57"/>
        <v>4.4624850640956872E-2</v>
      </c>
      <c r="F741" s="49">
        <f t="shared" si="58"/>
        <v>5.9426762436708448E-2</v>
      </c>
      <c r="G741">
        <v>1281</v>
      </c>
      <c r="H741" s="51">
        <f>G741/'Parc électrique'!$C$24</f>
        <v>0.42699999999999999</v>
      </c>
      <c r="I741" s="14">
        <v>650</v>
      </c>
      <c r="J741" s="14">
        <v>0</v>
      </c>
      <c r="K741" s="14">
        <v>0</v>
      </c>
      <c r="L741" s="14">
        <v>288</v>
      </c>
      <c r="M741" s="14">
        <f>C741-SUM(D741:L741)</f>
        <v>7144.4689483869224</v>
      </c>
      <c r="P741" s="49">
        <f>D742/('Parc électrique'!$C$22+'Parc électrique'!$C$23)</f>
        <v>7.0624999999999993E-2</v>
      </c>
      <c r="Q741" s="49">
        <f t="shared" si="55"/>
        <v>6.8841066517790123E-2</v>
      </c>
      <c r="R741" s="49">
        <f t="shared" si="56"/>
        <v>9.1675415090075832E-2</v>
      </c>
    </row>
    <row r="742" spans="1:18" x14ac:dyDescent="0.3">
      <c r="A742" s="35">
        <f t="shared" si="59"/>
        <v>44046</v>
      </c>
      <c r="B742" s="36">
        <v>0.79166666666666663</v>
      </c>
      <c r="C742">
        <v>9464</v>
      </c>
      <c r="D742">
        <v>452</v>
      </c>
      <c r="E742" s="49">
        <f t="shared" si="57"/>
        <v>6.8841066517790123E-2</v>
      </c>
      <c r="F742" s="49">
        <f t="shared" si="58"/>
        <v>9.1675415090075832E-2</v>
      </c>
      <c r="G742">
        <v>669</v>
      </c>
      <c r="H742" s="51">
        <f>G742/'Parc électrique'!$C$24</f>
        <v>0.223</v>
      </c>
      <c r="I742" s="14">
        <v>650</v>
      </c>
      <c r="J742" s="14">
        <v>0</v>
      </c>
      <c r="K742" s="14">
        <v>0</v>
      </c>
      <c r="L742" s="14">
        <v>270</v>
      </c>
      <c r="M742" s="14">
        <f>C742-SUM(D742:L742)</f>
        <v>7422.6164835183918</v>
      </c>
      <c r="P742" s="49">
        <f>D743/('Parc électrique'!$C$22+'Parc électrique'!$C$23)</f>
        <v>7.2031250000000005E-2</v>
      </c>
      <c r="Q742" s="49">
        <f t="shared" si="55"/>
        <v>7.0211795718365597E-2</v>
      </c>
      <c r="R742" s="49">
        <f t="shared" si="56"/>
        <v>9.3500810523285321E-2</v>
      </c>
    </row>
    <row r="743" spans="1:18" x14ac:dyDescent="0.3">
      <c r="A743" s="35">
        <f t="shared" si="59"/>
        <v>44046</v>
      </c>
      <c r="B743" s="36">
        <v>0.83333333333333337</v>
      </c>
      <c r="C743">
        <v>8909</v>
      </c>
      <c r="D743">
        <v>461</v>
      </c>
      <c r="E743" s="49">
        <f t="shared" si="57"/>
        <v>7.0211795718365597E-2</v>
      </c>
      <c r="F743" s="49">
        <f t="shared" si="58"/>
        <v>9.3500810523285321E-2</v>
      </c>
      <c r="G743">
        <v>181</v>
      </c>
      <c r="H743" s="51">
        <f>G743/'Parc électrique'!$C$24</f>
        <v>6.0333333333333336E-2</v>
      </c>
      <c r="I743" s="14">
        <v>650</v>
      </c>
      <c r="J743" s="14">
        <v>2158</v>
      </c>
      <c r="K743" s="14">
        <v>0</v>
      </c>
      <c r="L743" s="14">
        <v>257</v>
      </c>
      <c r="M743" s="14">
        <f>C743-SUM(D743:L743)</f>
        <v>5201.7759540604247</v>
      </c>
      <c r="P743" s="49">
        <f>D744/('Parc électrique'!$C$22+'Parc électrique'!$C$23)</f>
        <v>8.2656250000000001E-2</v>
      </c>
      <c r="Q743" s="49">
        <f t="shared" si="55"/>
        <v>8.0568416344935792E-2</v>
      </c>
      <c r="R743" s="49">
        <f t="shared" si="56"/>
        <v>0.1072926871297569</v>
      </c>
    </row>
    <row r="744" spans="1:18" x14ac:dyDescent="0.3">
      <c r="A744" s="35">
        <f t="shared" si="59"/>
        <v>44046</v>
      </c>
      <c r="B744" s="36">
        <v>0.875</v>
      </c>
      <c r="C744">
        <v>8724</v>
      </c>
      <c r="D744">
        <v>529</v>
      </c>
      <c r="E744" s="49">
        <f t="shared" si="57"/>
        <v>8.0568416344935792E-2</v>
      </c>
      <c r="F744" s="49">
        <f t="shared" si="58"/>
        <v>0.1072926871297569</v>
      </c>
      <c r="G744">
        <v>34</v>
      </c>
      <c r="H744" s="51">
        <f>G744/'Parc électrique'!$C$24</f>
        <v>1.1333333333333334E-2</v>
      </c>
      <c r="I744" s="14">
        <v>650</v>
      </c>
      <c r="J744" s="14">
        <v>887</v>
      </c>
      <c r="K744" s="14">
        <v>0</v>
      </c>
      <c r="L744" s="14">
        <v>251</v>
      </c>
      <c r="M744" s="14">
        <f>C744-SUM(D744:L744)</f>
        <v>6372.8008055631917</v>
      </c>
      <c r="P744" s="49">
        <f>D745/('Parc électrique'!$C$22+'Parc électrique'!$C$23)</f>
        <v>0.1059375</v>
      </c>
      <c r="Q744" s="49">
        <f t="shared" si="55"/>
        <v>0.10326159977668518</v>
      </c>
      <c r="R744" s="49">
        <f t="shared" si="56"/>
        <v>0.13751312263511375</v>
      </c>
    </row>
    <row r="745" spans="1:18" x14ac:dyDescent="0.3">
      <c r="A745" s="35">
        <f t="shared" si="59"/>
        <v>44046</v>
      </c>
      <c r="B745" s="36">
        <v>0.91666666666666663</v>
      </c>
      <c r="C745">
        <v>9131</v>
      </c>
      <c r="D745">
        <v>678</v>
      </c>
      <c r="E745" s="49">
        <f t="shared" si="57"/>
        <v>0.10326159977668518</v>
      </c>
      <c r="F745" s="49">
        <f t="shared" si="58"/>
        <v>0.13751312263511375</v>
      </c>
      <c r="G745">
        <v>0</v>
      </c>
      <c r="H745" s="51">
        <f>G745/'Parc électrique'!$C$24</f>
        <v>0</v>
      </c>
      <c r="I745" s="14">
        <v>650</v>
      </c>
      <c r="J745" s="14">
        <v>0</v>
      </c>
      <c r="K745" s="14">
        <v>270</v>
      </c>
      <c r="L745" s="14">
        <v>247</v>
      </c>
      <c r="M745" s="14">
        <f>C745-SUM(D745:L745)</f>
        <v>7285.7592252775885</v>
      </c>
      <c r="P745" s="49">
        <f>D746/('Parc électrique'!$C$22+'Parc électrique'!$C$23)</f>
        <v>0.1075</v>
      </c>
      <c r="Q745" s="49">
        <f t="shared" si="55"/>
        <v>0.10478463222176904</v>
      </c>
      <c r="R745" s="49">
        <f t="shared" si="56"/>
        <v>0.13954133978312427</v>
      </c>
    </row>
    <row r="746" spans="1:18" x14ac:dyDescent="0.3">
      <c r="A746" s="35">
        <f t="shared" si="59"/>
        <v>44046</v>
      </c>
      <c r="B746" s="36">
        <v>0.95833333333333337</v>
      </c>
      <c r="C746">
        <v>8942</v>
      </c>
      <c r="D746">
        <v>688</v>
      </c>
      <c r="E746" s="49">
        <f t="shared" si="57"/>
        <v>0.10478463222176904</v>
      </c>
      <c r="F746" s="49">
        <f t="shared" si="58"/>
        <v>0.13954133978312427</v>
      </c>
      <c r="G746">
        <v>0</v>
      </c>
      <c r="H746" s="51">
        <f>G746/'Parc électrique'!$C$24</f>
        <v>0</v>
      </c>
      <c r="I746" s="14">
        <v>650</v>
      </c>
      <c r="J746" s="14">
        <v>0</v>
      </c>
      <c r="K746" s="14">
        <v>0</v>
      </c>
      <c r="L746" s="14">
        <v>237</v>
      </c>
      <c r="M746" s="14">
        <f>C746-SUM(D746:L746)</f>
        <v>7366.7556740279952</v>
      </c>
      <c r="P746" s="49">
        <f>D747/('Parc électrique'!$C$22+'Parc électrique'!$C$23)</f>
        <v>0.1121875</v>
      </c>
      <c r="Q746" s="49">
        <f t="shared" si="55"/>
        <v>0.10935372955702058</v>
      </c>
      <c r="R746" s="49">
        <f t="shared" si="56"/>
        <v>0.14562599122715586</v>
      </c>
    </row>
    <row r="747" spans="1:18" x14ac:dyDescent="0.3">
      <c r="A747" s="35">
        <f t="shared" si="59"/>
        <v>44047</v>
      </c>
      <c r="B747" s="36">
        <v>0</v>
      </c>
      <c r="C747">
        <v>8107</v>
      </c>
      <c r="D747">
        <v>718</v>
      </c>
      <c r="E747" s="49">
        <f t="shared" si="57"/>
        <v>0.10935372955702058</v>
      </c>
      <c r="F747" s="49">
        <f t="shared" si="58"/>
        <v>0.14562599122715586</v>
      </c>
      <c r="G747">
        <v>0</v>
      </c>
      <c r="H747" s="51">
        <f>G747/'Parc électrique'!$C$24</f>
        <v>0</v>
      </c>
      <c r="I747" s="14">
        <v>602</v>
      </c>
      <c r="J747" s="14">
        <v>1349</v>
      </c>
      <c r="K747" s="14">
        <v>0</v>
      </c>
      <c r="L747" s="14">
        <v>236</v>
      </c>
      <c r="M747" s="14">
        <f>C747-SUM(D747:L747)</f>
        <v>5201.7450202792161</v>
      </c>
      <c r="P747" s="49">
        <f>D748/('Parc électrique'!$C$22+'Parc électrique'!$C$23)</f>
        <v>9.7968749999999993E-2</v>
      </c>
      <c r="Q747" s="49">
        <f t="shared" si="55"/>
        <v>9.549413430675753E-2</v>
      </c>
      <c r="R747" s="49">
        <f t="shared" si="56"/>
        <v>0.12716921518026006</v>
      </c>
    </row>
    <row r="748" spans="1:18" x14ac:dyDescent="0.3">
      <c r="A748" s="35">
        <f t="shared" si="59"/>
        <v>44047</v>
      </c>
      <c r="B748" s="36">
        <v>4.1666666666666664E-2</v>
      </c>
      <c r="C748">
        <v>7704</v>
      </c>
      <c r="D748">
        <v>627</v>
      </c>
      <c r="E748" s="49">
        <f t="shared" si="57"/>
        <v>9.549413430675753E-2</v>
      </c>
      <c r="F748" s="49">
        <f t="shared" si="58"/>
        <v>0.12716921518026006</v>
      </c>
      <c r="G748">
        <v>0</v>
      </c>
      <c r="H748" s="51">
        <f>G748/'Parc électrique'!$C$24</f>
        <v>0</v>
      </c>
      <c r="I748" s="14">
        <v>602</v>
      </c>
      <c r="J748" s="14">
        <v>0</v>
      </c>
      <c r="K748" s="14">
        <v>0</v>
      </c>
      <c r="L748" s="14">
        <v>235</v>
      </c>
      <c r="M748" s="14">
        <f>C748-SUM(D748:L748)</f>
        <v>6239.7773366505135</v>
      </c>
      <c r="P748" s="49">
        <f>D749/('Parc électrique'!$C$22+'Parc électrique'!$C$23)</f>
        <v>8.7656250000000005E-2</v>
      </c>
      <c r="Q748" s="49">
        <f t="shared" si="55"/>
        <v>8.5442120169204119E-2</v>
      </c>
      <c r="R748" s="49">
        <f t="shared" si="56"/>
        <v>0.1137829820033906</v>
      </c>
    </row>
    <row r="749" spans="1:18" x14ac:dyDescent="0.3">
      <c r="A749" s="35">
        <f t="shared" si="59"/>
        <v>44047</v>
      </c>
      <c r="B749" s="36">
        <v>8.3333333333333329E-2</v>
      </c>
      <c r="C749">
        <v>7418</v>
      </c>
      <c r="D749">
        <v>561</v>
      </c>
      <c r="E749" s="49">
        <f t="shared" si="57"/>
        <v>8.5442120169204119E-2</v>
      </c>
      <c r="F749" s="49">
        <f t="shared" si="58"/>
        <v>0.1137829820033906</v>
      </c>
      <c r="G749">
        <v>0</v>
      </c>
      <c r="H749" s="51">
        <f>G749/'Parc électrique'!$C$24</f>
        <v>0</v>
      </c>
      <c r="I749" s="14">
        <v>602</v>
      </c>
      <c r="J749" s="14">
        <v>821</v>
      </c>
      <c r="K749" s="14">
        <v>0</v>
      </c>
      <c r="L749" s="14">
        <v>232</v>
      </c>
      <c r="M749" s="14">
        <f>C749-SUM(D749:L749)</f>
        <v>5201.8007748978271</v>
      </c>
      <c r="P749" s="49">
        <f>D750/('Parc électrique'!$C$22+'Parc électrique'!$C$23)</f>
        <v>8.2812499999999997E-2</v>
      </c>
      <c r="Q749" s="49">
        <f t="shared" si="55"/>
        <v>8.0720719589444156E-2</v>
      </c>
      <c r="R749" s="49">
        <f t="shared" si="56"/>
        <v>0.10749550884455794</v>
      </c>
    </row>
    <row r="750" spans="1:18" x14ac:dyDescent="0.3">
      <c r="A750" s="35">
        <f t="shared" si="59"/>
        <v>44047</v>
      </c>
      <c r="B750" s="36">
        <v>0.125</v>
      </c>
      <c r="C750">
        <v>7096</v>
      </c>
      <c r="D750">
        <v>530</v>
      </c>
      <c r="E750" s="49">
        <f t="shared" si="57"/>
        <v>8.0720719589444156E-2</v>
      </c>
      <c r="F750" s="49">
        <f t="shared" si="58"/>
        <v>0.10749550884455794</v>
      </c>
      <c r="G750">
        <v>0</v>
      </c>
      <c r="H750" s="51">
        <f>G750/'Parc électrique'!$C$24</f>
        <v>0</v>
      </c>
      <c r="I750" s="14">
        <v>602</v>
      </c>
      <c r="J750" s="14">
        <v>610</v>
      </c>
      <c r="K750" s="14">
        <v>0</v>
      </c>
      <c r="L750" s="14">
        <v>232</v>
      </c>
      <c r="M750" s="14">
        <f>C750-SUM(D750:L750)</f>
        <v>5121.8117837715663</v>
      </c>
      <c r="P750" s="49">
        <f>D751/('Parc électrique'!$C$22+'Parc électrique'!$C$23)</f>
        <v>8.0156249999999998E-2</v>
      </c>
      <c r="Q750" s="49">
        <f t="shared" si="55"/>
        <v>7.8131564432801615E-2</v>
      </c>
      <c r="R750" s="49">
        <f t="shared" si="56"/>
        <v>0.10404753969294005</v>
      </c>
    </row>
    <row r="751" spans="1:18" x14ac:dyDescent="0.3">
      <c r="A751" s="35">
        <f t="shared" si="59"/>
        <v>44047</v>
      </c>
      <c r="B751" s="36">
        <v>0.16666666666666666</v>
      </c>
      <c r="C751">
        <v>7054</v>
      </c>
      <c r="D751">
        <v>513</v>
      </c>
      <c r="E751" s="49">
        <f t="shared" si="57"/>
        <v>7.8131564432801615E-2</v>
      </c>
      <c r="F751" s="49">
        <f t="shared" si="58"/>
        <v>0.10404753969294005</v>
      </c>
      <c r="G751">
        <v>0</v>
      </c>
      <c r="H751" s="51">
        <f>G751/'Parc électrique'!$C$24</f>
        <v>0</v>
      </c>
      <c r="I751" s="14">
        <v>602</v>
      </c>
      <c r="J751" s="14">
        <v>0</v>
      </c>
      <c r="K751" s="14">
        <v>0</v>
      </c>
      <c r="L751" s="14">
        <v>237</v>
      </c>
      <c r="M751" s="14">
        <f>C751-SUM(D751:L751)</f>
        <v>5701.8178208958743</v>
      </c>
      <c r="P751" s="49">
        <f>D752/('Parc électrique'!$C$22+'Parc électrique'!$C$23)</f>
        <v>7.5624999999999998E-2</v>
      </c>
      <c r="Q751" s="49">
        <f t="shared" si="55"/>
        <v>7.371477034205845E-2</v>
      </c>
      <c r="R751" s="49">
        <f t="shared" si="56"/>
        <v>9.8165709963709519E-2</v>
      </c>
    </row>
    <row r="752" spans="1:18" x14ac:dyDescent="0.3">
      <c r="A752" s="35">
        <f t="shared" si="59"/>
        <v>44047</v>
      </c>
      <c r="B752" s="36">
        <v>0.20833333333333334</v>
      </c>
      <c r="C752">
        <v>7306</v>
      </c>
      <c r="D752">
        <v>484</v>
      </c>
      <c r="E752" s="49">
        <f t="shared" si="57"/>
        <v>7.371477034205845E-2</v>
      </c>
      <c r="F752" s="49">
        <f t="shared" si="58"/>
        <v>9.8165709963709519E-2</v>
      </c>
      <c r="G752">
        <v>0</v>
      </c>
      <c r="H752" s="51">
        <f>G752/'Parc électrique'!$C$24</f>
        <v>0</v>
      </c>
      <c r="I752" s="14">
        <v>602</v>
      </c>
      <c r="J752" s="14">
        <v>851</v>
      </c>
      <c r="K752" s="14">
        <v>0</v>
      </c>
      <c r="L752" s="14">
        <v>247</v>
      </c>
      <c r="M752" s="14">
        <f>C752-SUM(D752:L752)</f>
        <v>5121.8281195196942</v>
      </c>
      <c r="P752" s="49">
        <f>D753/('Parc électrique'!$C$22+'Parc électrique'!$C$23)</f>
        <v>6.2812499999999993E-2</v>
      </c>
      <c r="Q752" s="49">
        <f t="shared" si="55"/>
        <v>6.1225904292370847E-2</v>
      </c>
      <c r="R752" s="49">
        <f t="shared" si="56"/>
        <v>8.153432935002318E-2</v>
      </c>
    </row>
    <row r="753" spans="1:18" x14ac:dyDescent="0.3">
      <c r="A753" s="35">
        <f t="shared" si="59"/>
        <v>44047</v>
      </c>
      <c r="B753" s="36">
        <v>0.25</v>
      </c>
      <c r="C753">
        <v>7726</v>
      </c>
      <c r="D753">
        <v>402</v>
      </c>
      <c r="E753" s="49">
        <f t="shared" si="57"/>
        <v>6.1225904292370847E-2</v>
      </c>
      <c r="F753" s="49">
        <f t="shared" si="58"/>
        <v>8.153432935002318E-2</v>
      </c>
      <c r="G753">
        <v>25</v>
      </c>
      <c r="H753" s="51">
        <f>G753/'Parc électrique'!$C$24</f>
        <v>8.3333333333333332E-3</v>
      </c>
      <c r="I753" s="14">
        <v>602</v>
      </c>
      <c r="J753" s="14">
        <v>1292</v>
      </c>
      <c r="K753" s="14">
        <v>0</v>
      </c>
      <c r="L753" s="14">
        <v>283</v>
      </c>
      <c r="M753" s="14">
        <f>C753-SUM(D753:L753)</f>
        <v>5121.8489064330242</v>
      </c>
      <c r="P753" s="49">
        <f>D754/('Parc électrique'!$C$22+'Parc électrique'!$C$23)</f>
        <v>5.109375E-2</v>
      </c>
      <c r="Q753" s="49">
        <f t="shared" si="55"/>
        <v>4.9803160954241969E-2</v>
      </c>
      <c r="R753" s="49">
        <f t="shared" si="56"/>
        <v>6.6322700739944243E-2</v>
      </c>
    </row>
    <row r="754" spans="1:18" x14ac:dyDescent="0.3">
      <c r="A754" s="35">
        <f t="shared" si="59"/>
        <v>44047</v>
      </c>
      <c r="B754" s="36">
        <v>0.29166666666666669</v>
      </c>
      <c r="C754">
        <v>8443</v>
      </c>
      <c r="D754">
        <v>327</v>
      </c>
      <c r="E754" s="49">
        <f t="shared" si="57"/>
        <v>4.9803160954241969E-2</v>
      </c>
      <c r="F754" s="49">
        <f t="shared" si="58"/>
        <v>6.6322700739944243E-2</v>
      </c>
      <c r="G754">
        <v>233</v>
      </c>
      <c r="H754" s="51">
        <f>G754/'Parc électrique'!$C$24</f>
        <v>7.7666666666666662E-2</v>
      </c>
      <c r="I754" s="14">
        <v>602</v>
      </c>
      <c r="J754" s="14">
        <v>0</v>
      </c>
      <c r="K754" s="14">
        <v>0</v>
      </c>
      <c r="L754" s="14">
        <v>306</v>
      </c>
      <c r="M754" s="14">
        <f>C754-SUM(D754:L754)</f>
        <v>6974.806207471639</v>
      </c>
      <c r="P754" s="49">
        <f>D755/('Parc électrique'!$C$22+'Parc électrique'!$C$23)</f>
        <v>5.3749999999999999E-2</v>
      </c>
      <c r="Q754" s="49">
        <f t="shared" si="55"/>
        <v>5.2392316110884518E-2</v>
      </c>
      <c r="R754" s="49">
        <f t="shared" si="56"/>
        <v>6.9770669891562137E-2</v>
      </c>
    </row>
    <row r="755" spans="1:18" x14ac:dyDescent="0.3">
      <c r="A755" s="35">
        <f t="shared" si="59"/>
        <v>44047</v>
      </c>
      <c r="B755" s="36">
        <v>0.33333333333333331</v>
      </c>
      <c r="C755">
        <v>9133</v>
      </c>
      <c r="D755">
        <v>344</v>
      </c>
      <c r="E755" s="49">
        <f t="shared" si="57"/>
        <v>5.2392316110884518E-2</v>
      </c>
      <c r="F755" s="49">
        <f t="shared" si="58"/>
        <v>6.9770669891562137E-2</v>
      </c>
      <c r="G755">
        <v>715</v>
      </c>
      <c r="H755" s="51">
        <f>G755/'Parc électrique'!$C$24</f>
        <v>0.23833333333333334</v>
      </c>
      <c r="I755" s="14">
        <v>602</v>
      </c>
      <c r="J755" s="14">
        <v>1770</v>
      </c>
      <c r="K755" s="14">
        <v>0</v>
      </c>
      <c r="L755" s="14">
        <v>314</v>
      </c>
      <c r="M755" s="14">
        <f>C755-SUM(D755:L755)</f>
        <v>5387.6395036806643</v>
      </c>
      <c r="P755" s="49">
        <f>D756/('Parc électrique'!$C$22+'Parc électrique'!$C$23)</f>
        <v>4.8593749999999998E-2</v>
      </c>
      <c r="Q755" s="49">
        <f t="shared" si="55"/>
        <v>4.7366309042107799E-2</v>
      </c>
      <c r="R755" s="49">
        <f t="shared" si="56"/>
        <v>6.3077553303127393E-2</v>
      </c>
    </row>
    <row r="756" spans="1:18" x14ac:dyDescent="0.3">
      <c r="A756" s="35">
        <f t="shared" si="59"/>
        <v>44047</v>
      </c>
      <c r="B756" s="36">
        <v>0.375</v>
      </c>
      <c r="C756">
        <v>9712</v>
      </c>
      <c r="D756">
        <v>311</v>
      </c>
      <c r="E756" s="49">
        <f t="shared" si="57"/>
        <v>4.7366309042107799E-2</v>
      </c>
      <c r="F756" s="49">
        <f t="shared" si="58"/>
        <v>6.3077553303127393E-2</v>
      </c>
      <c r="G756">
        <v>1363</v>
      </c>
      <c r="H756" s="51">
        <f>G756/'Parc électrique'!$C$24</f>
        <v>0.45433333333333331</v>
      </c>
      <c r="I756" s="14">
        <v>602</v>
      </c>
      <c r="J756" s="14">
        <v>0</v>
      </c>
      <c r="K756" s="14">
        <v>0</v>
      </c>
      <c r="L756" s="14">
        <v>312</v>
      </c>
      <c r="M756" s="14">
        <f>C756-SUM(D756:L756)</f>
        <v>7123.4352228043217</v>
      </c>
      <c r="P756" s="49">
        <f>D757/('Parc électrique'!$C$22+'Parc électrique'!$C$23)</f>
        <v>4.9531249999999999E-2</v>
      </c>
      <c r="Q756" s="49">
        <f t="shared" si="55"/>
        <v>4.828012850915811E-2</v>
      </c>
      <c r="R756" s="49">
        <f t="shared" si="56"/>
        <v>6.429448359193371E-2</v>
      </c>
    </row>
    <row r="757" spans="1:18" x14ac:dyDescent="0.3">
      <c r="A757" s="35">
        <f t="shared" si="59"/>
        <v>44047</v>
      </c>
      <c r="B757" s="36">
        <v>0.41666666666666669</v>
      </c>
      <c r="C757">
        <v>10117</v>
      </c>
      <c r="D757">
        <v>317</v>
      </c>
      <c r="E757" s="49">
        <f t="shared" si="57"/>
        <v>4.828012850915811E-2</v>
      </c>
      <c r="F757" s="49">
        <f t="shared" si="58"/>
        <v>6.429448359193371E-2</v>
      </c>
      <c r="G757">
        <v>1947</v>
      </c>
      <c r="H757" s="51">
        <f>G757/'Parc électrique'!$C$24</f>
        <v>0.64900000000000002</v>
      </c>
      <c r="I757" s="14">
        <v>602</v>
      </c>
      <c r="J757" s="14">
        <v>1739</v>
      </c>
      <c r="K757" s="14">
        <v>0</v>
      </c>
      <c r="L757" s="14">
        <v>310</v>
      </c>
      <c r="M757" s="14">
        <f>C757-SUM(D757:L757)</f>
        <v>5201.238425387899</v>
      </c>
      <c r="P757" s="49">
        <f>D758/('Parc électrique'!$C$22+'Parc électrique'!$C$23)</f>
        <v>5.7031249999999999E-2</v>
      </c>
      <c r="Q757" s="49">
        <f t="shared" si="55"/>
        <v>5.5590684245560608E-2</v>
      </c>
      <c r="R757" s="49">
        <f t="shared" si="56"/>
        <v>7.4029925902384247E-2</v>
      </c>
    </row>
    <row r="758" spans="1:18" x14ac:dyDescent="0.3">
      <c r="A758" s="35">
        <f t="shared" si="59"/>
        <v>44047</v>
      </c>
      <c r="B758" s="36">
        <v>0.45833333333333331</v>
      </c>
      <c r="C758">
        <v>10433</v>
      </c>
      <c r="D758">
        <v>365</v>
      </c>
      <c r="E758" s="49">
        <f t="shared" si="57"/>
        <v>5.5590684245560608E-2</v>
      </c>
      <c r="F758" s="49">
        <f t="shared" si="58"/>
        <v>7.4029925902384247E-2</v>
      </c>
      <c r="G758">
        <v>2397</v>
      </c>
      <c r="H758" s="51">
        <f>G758/'Parc électrique'!$C$24</f>
        <v>0.79900000000000004</v>
      </c>
      <c r="I758" s="14">
        <v>602</v>
      </c>
      <c r="J758" s="14">
        <v>1558</v>
      </c>
      <c r="K758" s="14">
        <v>0</v>
      </c>
      <c r="L758" s="14">
        <v>309</v>
      </c>
      <c r="M758" s="14">
        <f>C758-SUM(D758:L758)</f>
        <v>5201.0713793898522</v>
      </c>
      <c r="P758" s="49">
        <f>D759/('Parc électrique'!$C$22+'Parc électrique'!$C$23)</f>
        <v>6.5156249999999999E-2</v>
      </c>
      <c r="Q758" s="49">
        <f t="shared" si="55"/>
        <v>6.3510452959996633E-2</v>
      </c>
      <c r="R758" s="49">
        <f t="shared" si="56"/>
        <v>8.4576655072038986E-2</v>
      </c>
    </row>
    <row r="759" spans="1:18" x14ac:dyDescent="0.3">
      <c r="A759" s="35">
        <f t="shared" si="59"/>
        <v>44047</v>
      </c>
      <c r="B759" s="36">
        <v>0.5</v>
      </c>
      <c r="C759">
        <v>10596</v>
      </c>
      <c r="D759">
        <v>417</v>
      </c>
      <c r="E759" s="49">
        <f t="shared" si="57"/>
        <v>6.3510452959996633E-2</v>
      </c>
      <c r="F759" s="49">
        <f t="shared" si="58"/>
        <v>8.4576655072038986E-2</v>
      </c>
      <c r="G759">
        <v>2628</v>
      </c>
      <c r="H759" s="51">
        <f>G759/'Parc électrique'!$C$24</f>
        <v>0.876</v>
      </c>
      <c r="I759" s="14">
        <v>602</v>
      </c>
      <c r="J759" s="14">
        <v>1443</v>
      </c>
      <c r="K759" s="14">
        <v>0</v>
      </c>
      <c r="L759" s="14">
        <v>304</v>
      </c>
      <c r="M759" s="14">
        <f>C759-SUM(D759:L759)</f>
        <v>5200.9759128919677</v>
      </c>
      <c r="P759" s="49">
        <f>D760/('Parc électrique'!$C$22+'Parc électrique'!$C$23)</f>
        <v>6.3750000000000001E-2</v>
      </c>
      <c r="Q759" s="49">
        <f t="shared" si="55"/>
        <v>6.2139723759421166E-2</v>
      </c>
      <c r="R759" s="49">
        <f t="shared" si="56"/>
        <v>8.2751259638829511E-2</v>
      </c>
    </row>
    <row r="760" spans="1:18" x14ac:dyDescent="0.3">
      <c r="A760" s="35">
        <f t="shared" si="59"/>
        <v>44047</v>
      </c>
      <c r="B760" s="36">
        <v>0.54166666666666663</v>
      </c>
      <c r="C760">
        <v>10546</v>
      </c>
      <c r="D760">
        <v>408</v>
      </c>
      <c r="E760" s="49">
        <f t="shared" si="57"/>
        <v>6.2139723759421166E-2</v>
      </c>
      <c r="F760" s="49">
        <f t="shared" si="58"/>
        <v>8.2751259638829511E-2</v>
      </c>
      <c r="G760">
        <v>2774</v>
      </c>
      <c r="H760" s="51">
        <f>G760/'Parc électrique'!$C$24</f>
        <v>0.92466666666666664</v>
      </c>
      <c r="I760" s="14">
        <v>602</v>
      </c>
      <c r="J760" s="14">
        <v>0</v>
      </c>
      <c r="K760" s="14">
        <v>0</v>
      </c>
      <c r="L760" s="14">
        <v>299</v>
      </c>
      <c r="M760" s="14">
        <f>C760-SUM(D760:L760)</f>
        <v>6461.9304423499352</v>
      </c>
      <c r="P760" s="49">
        <f>D761/('Parc électrique'!$C$22+'Parc électrique'!$C$23)</f>
        <v>9.2656249999999996E-2</v>
      </c>
      <c r="Q760" s="49">
        <f t="shared" si="55"/>
        <v>9.0315823993472433E-2</v>
      </c>
      <c r="R760" s="49">
        <f t="shared" si="56"/>
        <v>0.12027327687702427</v>
      </c>
    </row>
    <row r="761" spans="1:18" x14ac:dyDescent="0.3">
      <c r="A761" s="35">
        <f t="shared" si="59"/>
        <v>44047</v>
      </c>
      <c r="B761" s="36">
        <v>0.58333333333333337</v>
      </c>
      <c r="C761">
        <v>10699</v>
      </c>
      <c r="D761">
        <v>593</v>
      </c>
      <c r="E761" s="49">
        <f t="shared" si="57"/>
        <v>9.0315823993472433E-2</v>
      </c>
      <c r="F761" s="49">
        <f t="shared" si="58"/>
        <v>0.12027327687702427</v>
      </c>
      <c r="G761">
        <v>2738</v>
      </c>
      <c r="H761" s="51">
        <f>G761/'Parc électrique'!$C$24</f>
        <v>0.91266666666666663</v>
      </c>
      <c r="I761" s="14">
        <v>602</v>
      </c>
      <c r="J761" s="14">
        <v>0</v>
      </c>
      <c r="K761" s="14">
        <v>0</v>
      </c>
      <c r="L761" s="14">
        <v>299</v>
      </c>
      <c r="M761" s="14">
        <f>C761-SUM(D761:L761)</f>
        <v>6465.8767442324624</v>
      </c>
      <c r="P761" s="49">
        <f>D762/('Parc électrique'!$C$22+'Parc électrique'!$C$23)</f>
        <v>0.11687500000000001</v>
      </c>
      <c r="Q761" s="49">
        <f t="shared" si="55"/>
        <v>0.11392282689227215</v>
      </c>
      <c r="R761" s="49">
        <f t="shared" si="56"/>
        <v>0.15171064267118745</v>
      </c>
    </row>
    <row r="762" spans="1:18" x14ac:dyDescent="0.3">
      <c r="A762" s="35">
        <f t="shared" si="59"/>
        <v>44047</v>
      </c>
      <c r="B762" s="36">
        <v>0.625</v>
      </c>
      <c r="C762">
        <v>10572</v>
      </c>
      <c r="D762">
        <v>748</v>
      </c>
      <c r="E762" s="49">
        <f t="shared" si="57"/>
        <v>0.11392282689227215</v>
      </c>
      <c r="F762" s="49">
        <f t="shared" si="58"/>
        <v>0.15171064267118745</v>
      </c>
      <c r="G762">
        <v>2548</v>
      </c>
      <c r="H762" s="51">
        <f>G762/'Parc électrique'!$C$24</f>
        <v>0.84933333333333338</v>
      </c>
      <c r="I762" s="14">
        <v>602</v>
      </c>
      <c r="J762" s="14">
        <v>1333</v>
      </c>
      <c r="K762" s="14">
        <v>0</v>
      </c>
      <c r="L762" s="14">
        <v>299</v>
      </c>
      <c r="M762" s="14">
        <f>C762-SUM(D762:L762)</f>
        <v>5040.8850331971034</v>
      </c>
      <c r="P762" s="49">
        <f>D763/('Parc électrique'!$C$22+'Parc électrique'!$C$23)</f>
        <v>0.12875</v>
      </c>
      <c r="Q762" s="49">
        <f t="shared" si="55"/>
        <v>0.12549787347490943</v>
      </c>
      <c r="R762" s="49">
        <f t="shared" si="56"/>
        <v>0.16712509299606745</v>
      </c>
    </row>
    <row r="763" spans="1:18" x14ac:dyDescent="0.3">
      <c r="A763" s="35">
        <f t="shared" si="59"/>
        <v>44047</v>
      </c>
      <c r="B763" s="36">
        <v>0.66666666666666663</v>
      </c>
      <c r="C763">
        <v>10402</v>
      </c>
      <c r="D763">
        <v>824</v>
      </c>
      <c r="E763" s="49">
        <f t="shared" si="57"/>
        <v>0.12549787347490943</v>
      </c>
      <c r="F763" s="49">
        <f t="shared" si="58"/>
        <v>0.16712509299606745</v>
      </c>
      <c r="G763">
        <v>2253</v>
      </c>
      <c r="H763" s="51">
        <f>G763/'Parc électrique'!$C$24</f>
        <v>0.751</v>
      </c>
      <c r="I763" s="14">
        <v>602</v>
      </c>
      <c r="J763" s="14">
        <v>1385</v>
      </c>
      <c r="K763" s="14">
        <v>0</v>
      </c>
      <c r="L763" s="14">
        <v>296</v>
      </c>
      <c r="M763" s="14">
        <f>C763-SUM(D763:L763)</f>
        <v>5040.956377033529</v>
      </c>
      <c r="P763" s="49">
        <f>D764/('Parc électrique'!$C$22+'Parc électrique'!$C$23)</f>
        <v>0.123125</v>
      </c>
      <c r="Q763" s="49">
        <f t="shared" si="55"/>
        <v>0.12001495667260756</v>
      </c>
      <c r="R763" s="49">
        <f t="shared" si="56"/>
        <v>0.15982351126322955</v>
      </c>
    </row>
    <row r="764" spans="1:18" x14ac:dyDescent="0.3">
      <c r="A764" s="35">
        <f t="shared" si="59"/>
        <v>44047</v>
      </c>
      <c r="B764" s="36">
        <v>0.70833333333333337</v>
      </c>
      <c r="C764">
        <v>10225</v>
      </c>
      <c r="D764">
        <v>788</v>
      </c>
      <c r="E764" s="49">
        <f t="shared" si="57"/>
        <v>0.12001495667260756</v>
      </c>
      <c r="F764" s="49">
        <f t="shared" si="58"/>
        <v>0.15982351126322955</v>
      </c>
      <c r="G764">
        <v>1831</v>
      </c>
      <c r="H764" s="51">
        <f>G764/'Parc électrique'!$C$24</f>
        <v>0.61033333333333328</v>
      </c>
      <c r="I764" s="14">
        <v>602</v>
      </c>
      <c r="J764" s="14">
        <v>1669</v>
      </c>
      <c r="K764" s="14">
        <v>0</v>
      </c>
      <c r="L764" s="14">
        <v>293</v>
      </c>
      <c r="M764" s="14">
        <f>C764-SUM(D764:L764)</f>
        <v>5041.1098281987306</v>
      </c>
      <c r="P764" s="49">
        <f>D765/('Parc électrique'!$C$22+'Parc électrique'!$C$23)</f>
        <v>0.12828125000000001</v>
      </c>
      <c r="Q764" s="49">
        <f t="shared" si="55"/>
        <v>0.12504096374138426</v>
      </c>
      <c r="R764" s="49">
        <f t="shared" si="56"/>
        <v>0.1665166278516643</v>
      </c>
    </row>
    <row r="765" spans="1:18" x14ac:dyDescent="0.3">
      <c r="A765" s="35">
        <f t="shared" si="59"/>
        <v>44047</v>
      </c>
      <c r="B765" s="36">
        <v>0.75</v>
      </c>
      <c r="C765">
        <v>10044</v>
      </c>
      <c r="D765">
        <v>821</v>
      </c>
      <c r="E765" s="49">
        <f t="shared" si="57"/>
        <v>0.12504096374138426</v>
      </c>
      <c r="F765" s="49">
        <f t="shared" si="58"/>
        <v>0.1665166278516643</v>
      </c>
      <c r="G765">
        <v>1241</v>
      </c>
      <c r="H765" s="51">
        <f>G765/'Parc électrique'!$C$24</f>
        <v>0.41366666666666668</v>
      </c>
      <c r="I765" s="14">
        <v>602</v>
      </c>
      <c r="J765" s="14">
        <v>0</v>
      </c>
      <c r="K765" s="14">
        <v>0</v>
      </c>
      <c r="L765" s="14">
        <v>289</v>
      </c>
      <c r="M765" s="14">
        <f>C765-SUM(D765:L765)</f>
        <v>7090.2947757417405</v>
      </c>
      <c r="P765" s="49">
        <f>D766/('Parc électrique'!$C$22+'Parc électrique'!$C$23)</f>
        <v>0.13718749999999999</v>
      </c>
      <c r="Q765" s="49">
        <f t="shared" si="55"/>
        <v>0.13372224867836222</v>
      </c>
      <c r="R765" s="49">
        <f t="shared" si="56"/>
        <v>0.17807746559532428</v>
      </c>
    </row>
    <row r="766" spans="1:18" x14ac:dyDescent="0.3">
      <c r="A766" s="35">
        <f t="shared" si="59"/>
        <v>44047</v>
      </c>
      <c r="B766" s="36">
        <v>0.79166666666666663</v>
      </c>
      <c r="C766">
        <v>9729</v>
      </c>
      <c r="D766">
        <v>878</v>
      </c>
      <c r="E766" s="49">
        <f t="shared" si="57"/>
        <v>0.13372224867836222</v>
      </c>
      <c r="F766" s="49">
        <f t="shared" si="58"/>
        <v>0.17807746559532428</v>
      </c>
      <c r="G766">
        <v>656</v>
      </c>
      <c r="H766" s="51">
        <f>G766/'Parc électrique'!$C$24</f>
        <v>0.21866666666666668</v>
      </c>
      <c r="I766" s="14">
        <v>602</v>
      </c>
      <c r="J766" s="14">
        <v>0</v>
      </c>
      <c r="K766" s="14">
        <v>0</v>
      </c>
      <c r="L766" s="14">
        <v>271</v>
      </c>
      <c r="M766" s="14">
        <f>C766-SUM(D766:L766)</f>
        <v>7321.4695336190598</v>
      </c>
      <c r="P766" s="49">
        <f>D767/('Parc électrique'!$C$22+'Parc électrique'!$C$23)</f>
        <v>0.13859374999999999</v>
      </c>
      <c r="Q766" s="49">
        <f t="shared" si="55"/>
        <v>0.13509297787893768</v>
      </c>
      <c r="R766" s="49">
        <f t="shared" si="56"/>
        <v>0.17990286102853376</v>
      </c>
    </row>
    <row r="767" spans="1:18" x14ac:dyDescent="0.3">
      <c r="A767" s="35">
        <f t="shared" si="59"/>
        <v>44047</v>
      </c>
      <c r="B767" s="36">
        <v>0.83333333333333337</v>
      </c>
      <c r="C767">
        <v>9150</v>
      </c>
      <c r="D767">
        <v>887</v>
      </c>
      <c r="E767" s="49">
        <f t="shared" si="57"/>
        <v>0.13509297787893768</v>
      </c>
      <c r="F767" s="49">
        <f t="shared" si="58"/>
        <v>0.17990286102853376</v>
      </c>
      <c r="G767">
        <v>188</v>
      </c>
      <c r="H767" s="51">
        <f>G767/'Parc électrique'!$C$24</f>
        <v>6.2666666666666662E-2</v>
      </c>
      <c r="I767" s="14">
        <v>602</v>
      </c>
      <c r="J767" s="14">
        <v>1770</v>
      </c>
      <c r="K767" s="14">
        <v>0</v>
      </c>
      <c r="L767" s="14">
        <v>258</v>
      </c>
      <c r="M767" s="14">
        <f>C767-SUM(D767:L767)</f>
        <v>5444.6223374944257</v>
      </c>
      <c r="P767" s="49">
        <f>D768/('Parc électrique'!$C$22+'Parc électrique'!$C$23)</f>
        <v>0.10906250000000001</v>
      </c>
      <c r="Q767" s="49">
        <f t="shared" si="55"/>
        <v>0.10630766466685289</v>
      </c>
      <c r="R767" s="49">
        <f t="shared" si="56"/>
        <v>0.14156955693113482</v>
      </c>
    </row>
    <row r="768" spans="1:18" x14ac:dyDescent="0.3">
      <c r="A768" s="35">
        <f t="shared" si="59"/>
        <v>44047</v>
      </c>
      <c r="B768" s="36">
        <v>0.875</v>
      </c>
      <c r="C768">
        <v>8953</v>
      </c>
      <c r="D768">
        <v>698</v>
      </c>
      <c r="E768" s="49">
        <f t="shared" si="57"/>
        <v>0.10630766466685289</v>
      </c>
      <c r="F768" s="49">
        <f t="shared" si="58"/>
        <v>0.14156955693113482</v>
      </c>
      <c r="G768">
        <v>41</v>
      </c>
      <c r="H768" s="51">
        <f>G768/'Parc électrique'!$C$24</f>
        <v>1.3666666666666667E-2</v>
      </c>
      <c r="I768" s="14">
        <v>602</v>
      </c>
      <c r="J768" s="14">
        <v>0</v>
      </c>
      <c r="K768" s="14">
        <v>0</v>
      </c>
      <c r="L768" s="14">
        <v>251</v>
      </c>
      <c r="M768" s="14">
        <f>C768-SUM(D768:L768)</f>
        <v>7360.7384561117351</v>
      </c>
      <c r="P768" s="49">
        <f>D769/('Parc électrique'!$C$22+'Parc électrique'!$C$23)</f>
        <v>0.1015625</v>
      </c>
      <c r="Q768" s="49">
        <f t="shared" si="55"/>
        <v>9.8997108930450398E-2</v>
      </c>
      <c r="R768" s="49">
        <f t="shared" si="56"/>
        <v>0.13183411462068428</v>
      </c>
    </row>
    <row r="769" spans="1:18" x14ac:dyDescent="0.3">
      <c r="A769" s="35">
        <f t="shared" si="59"/>
        <v>44047</v>
      </c>
      <c r="B769" s="36">
        <v>0.91666666666666663</v>
      </c>
      <c r="C769">
        <v>9349</v>
      </c>
      <c r="D769">
        <v>650</v>
      </c>
      <c r="E769" s="49">
        <f t="shared" si="57"/>
        <v>9.8997108930450398E-2</v>
      </c>
      <c r="F769" s="49">
        <f t="shared" si="58"/>
        <v>0.13183411462068428</v>
      </c>
      <c r="G769">
        <v>0</v>
      </c>
      <c r="H769" s="51">
        <f>G769/'Parc électrique'!$C$24</f>
        <v>0</v>
      </c>
      <c r="I769" s="14">
        <v>602</v>
      </c>
      <c r="J769" s="14">
        <v>1770</v>
      </c>
      <c r="K769" s="14">
        <v>0</v>
      </c>
      <c r="L769" s="14">
        <v>248</v>
      </c>
      <c r="M769" s="14">
        <f>C769-SUM(D769:L769)</f>
        <v>6078.7691687764491</v>
      </c>
      <c r="P769" s="49">
        <f>D770/('Parc électrique'!$C$22+'Parc électrique'!$C$23)</f>
        <v>9.4687499999999994E-2</v>
      </c>
      <c r="Q769" s="49">
        <f t="shared" si="55"/>
        <v>9.2295766172081448E-2</v>
      </c>
      <c r="R769" s="49">
        <f t="shared" si="56"/>
        <v>0.12290995916943795</v>
      </c>
    </row>
    <row r="770" spans="1:18" x14ac:dyDescent="0.3">
      <c r="A770" s="35">
        <f t="shared" si="59"/>
        <v>44047</v>
      </c>
      <c r="B770" s="36">
        <v>0.95833333333333337</v>
      </c>
      <c r="C770">
        <v>9123</v>
      </c>
      <c r="D770">
        <v>606</v>
      </c>
      <c r="E770" s="49">
        <f t="shared" si="57"/>
        <v>9.2295766172081448E-2</v>
      </c>
      <c r="F770" s="49">
        <f t="shared" si="58"/>
        <v>0.12290995916943795</v>
      </c>
      <c r="G770">
        <v>0</v>
      </c>
      <c r="H770" s="51">
        <f>G770/'Parc électrique'!$C$24</f>
        <v>0</v>
      </c>
      <c r="I770" s="14">
        <v>602</v>
      </c>
      <c r="J770" s="14">
        <v>1770</v>
      </c>
      <c r="K770" s="14">
        <v>0</v>
      </c>
      <c r="L770" s="14">
        <v>237</v>
      </c>
      <c r="M770" s="14">
        <f>C770-SUM(D770:L770)</f>
        <v>5907.7847942746585</v>
      </c>
      <c r="P770" s="49">
        <f>D771/('Parc électrique'!$C$22+'Parc électrique'!$C$23)</f>
        <v>9.4062499999999993E-2</v>
      </c>
      <c r="Q770" s="49">
        <f t="shared" si="55"/>
        <v>9.1686553194047893E-2</v>
      </c>
      <c r="R770" s="49">
        <f t="shared" si="56"/>
        <v>0.12209867231023373</v>
      </c>
    </row>
    <row r="771" spans="1:18" x14ac:dyDescent="0.3">
      <c r="A771" s="35">
        <f t="shared" si="59"/>
        <v>44048</v>
      </c>
      <c r="B771" s="36">
        <v>0</v>
      </c>
      <c r="C771">
        <v>8174</v>
      </c>
      <c r="D771">
        <v>602</v>
      </c>
      <c r="E771" s="49">
        <f t="shared" si="57"/>
        <v>9.1686553194047893E-2</v>
      </c>
      <c r="F771" s="49">
        <f t="shared" si="58"/>
        <v>0.12209867231023373</v>
      </c>
      <c r="G771">
        <v>0</v>
      </c>
      <c r="H771" s="51">
        <f>G771/'Parc électrique'!$C$24</f>
        <v>0</v>
      </c>
      <c r="I771" s="14">
        <v>602</v>
      </c>
      <c r="J771" s="14">
        <v>0</v>
      </c>
      <c r="K771" s="14">
        <v>0</v>
      </c>
      <c r="L771" s="14">
        <v>240</v>
      </c>
      <c r="M771" s="14">
        <f>C771-SUM(D771:L771)</f>
        <v>6729.7862147744963</v>
      </c>
      <c r="P771" s="49">
        <f>D772/('Parc électrique'!$C$22+'Parc électrique'!$C$23)</f>
        <v>7.7343750000000003E-2</v>
      </c>
      <c r="Q771" s="49">
        <f t="shared" ref="Q771:Q834" si="60">P771/$T$3*$T$8</f>
        <v>7.539010603165068E-2</v>
      </c>
      <c r="R771" s="49">
        <f t="shared" ref="R771:R834" si="61">P771/$T$3*$T$4</f>
        <v>0.10039674882652111</v>
      </c>
    </row>
    <row r="772" spans="1:18" x14ac:dyDescent="0.3">
      <c r="A772" s="35">
        <f t="shared" si="59"/>
        <v>44048</v>
      </c>
      <c r="B772" s="36">
        <v>4.1666666666666664E-2</v>
      </c>
      <c r="C772">
        <v>7768</v>
      </c>
      <c r="D772">
        <v>495</v>
      </c>
      <c r="E772" s="49">
        <f t="shared" ref="E772:E835" si="62">P771/$T$3*$T$8</f>
        <v>7.539010603165068E-2</v>
      </c>
      <c r="F772" s="49">
        <f t="shared" ref="F772:F835" si="63">P771/$T$3*$T$4</f>
        <v>0.10039674882652111</v>
      </c>
      <c r="G772">
        <v>0</v>
      </c>
      <c r="H772" s="51">
        <f>G772/'Parc électrique'!$C$24</f>
        <v>0</v>
      </c>
      <c r="I772" s="14">
        <v>602</v>
      </c>
      <c r="J772" s="14">
        <v>1313</v>
      </c>
      <c r="K772" s="14">
        <v>0</v>
      </c>
      <c r="L772" s="14">
        <v>236</v>
      </c>
      <c r="M772" s="14">
        <f>C772-SUM(D772:L772)</f>
        <v>5121.8242131451416</v>
      </c>
      <c r="P772" s="49">
        <f>D773/('Parc électrique'!$C$22+'Parc électrique'!$C$23)</f>
        <v>7.7187500000000006E-2</v>
      </c>
      <c r="Q772" s="49">
        <f t="shared" si="60"/>
        <v>7.5237802787142316E-2</v>
      </c>
      <c r="R772" s="49">
        <f t="shared" si="61"/>
        <v>0.10019392711172007</v>
      </c>
    </row>
    <row r="773" spans="1:18" x14ac:dyDescent="0.3">
      <c r="A773" s="35">
        <f t="shared" si="59"/>
        <v>44048</v>
      </c>
      <c r="B773" s="36">
        <v>8.3333333333333329E-2</v>
      </c>
      <c r="C773">
        <v>7482</v>
      </c>
      <c r="D773">
        <v>494</v>
      </c>
      <c r="E773" s="49">
        <f t="shared" si="62"/>
        <v>7.5237802787142316E-2</v>
      </c>
      <c r="F773" s="49">
        <f t="shared" si="63"/>
        <v>0.10019392711172007</v>
      </c>
      <c r="G773">
        <v>0</v>
      </c>
      <c r="H773" s="51">
        <f>G773/'Parc électrique'!$C$24</f>
        <v>0</v>
      </c>
      <c r="I773" s="14">
        <v>602</v>
      </c>
      <c r="J773" s="14">
        <v>1029</v>
      </c>
      <c r="K773" s="14">
        <v>0</v>
      </c>
      <c r="L773" s="14">
        <v>235</v>
      </c>
      <c r="M773" s="14">
        <f>C773-SUM(D773:L773)</f>
        <v>5121.8245682701017</v>
      </c>
      <c r="P773" s="49">
        <f>D774/('Parc électrique'!$C$22+'Parc électrique'!$C$23)</f>
        <v>8.1875000000000003E-2</v>
      </c>
      <c r="Q773" s="49">
        <f t="shared" si="60"/>
        <v>7.9806900122393859E-2</v>
      </c>
      <c r="R773" s="49">
        <f t="shared" si="61"/>
        <v>0.10627857855575164</v>
      </c>
    </row>
    <row r="774" spans="1:18" x14ac:dyDescent="0.3">
      <c r="A774" s="35">
        <f t="shared" si="59"/>
        <v>44048</v>
      </c>
      <c r="B774" s="36">
        <v>0.125</v>
      </c>
      <c r="C774">
        <v>7164</v>
      </c>
      <c r="D774">
        <v>524</v>
      </c>
      <c r="E774" s="49">
        <f t="shared" si="62"/>
        <v>7.9806900122393859E-2</v>
      </c>
      <c r="F774" s="49">
        <f t="shared" si="63"/>
        <v>0.10627857855575164</v>
      </c>
      <c r="G774">
        <v>0</v>
      </c>
      <c r="H774" s="51">
        <f>G774/'Parc électrique'!$C$24</f>
        <v>0</v>
      </c>
      <c r="I774" s="14">
        <v>602</v>
      </c>
      <c r="J774" s="14">
        <v>0</v>
      </c>
      <c r="K774" s="14">
        <v>0</v>
      </c>
      <c r="L774" s="14">
        <v>238</v>
      </c>
      <c r="M774" s="14">
        <f>C774-SUM(D774:L774)</f>
        <v>5799.8139145213217</v>
      </c>
      <c r="P774" s="49">
        <f>D775/('Parc électrique'!$C$22+'Parc électrique'!$C$23)</f>
        <v>0.11421874999999999</v>
      </c>
      <c r="Q774" s="49">
        <f t="shared" si="60"/>
        <v>0.11133367173562959</v>
      </c>
      <c r="R774" s="49">
        <f t="shared" si="61"/>
        <v>0.14826267351956954</v>
      </c>
    </row>
    <row r="775" spans="1:18" x14ac:dyDescent="0.3">
      <c r="A775" s="35">
        <f t="shared" si="59"/>
        <v>44048</v>
      </c>
      <c r="B775" s="36">
        <v>0.16666666666666666</v>
      </c>
      <c r="C775">
        <v>7125</v>
      </c>
      <c r="D775">
        <v>731</v>
      </c>
      <c r="E775" s="49">
        <f t="shared" si="62"/>
        <v>0.11133367173562959</v>
      </c>
      <c r="F775" s="49">
        <f t="shared" si="63"/>
        <v>0.14826267351956954</v>
      </c>
      <c r="G775">
        <v>0</v>
      </c>
      <c r="H775" s="51">
        <f>G775/'Parc électrique'!$C$24</f>
        <v>0</v>
      </c>
      <c r="I775" s="14">
        <v>602</v>
      </c>
      <c r="J775" s="14">
        <v>350</v>
      </c>
      <c r="K775" s="14">
        <v>0</v>
      </c>
      <c r="L775" s="14">
        <v>240</v>
      </c>
      <c r="M775" s="14">
        <f>C775-SUM(D775:L775)</f>
        <v>5201.740403654745</v>
      </c>
      <c r="P775" s="49">
        <f>D776/('Parc électrique'!$C$22+'Parc électrique'!$C$23)</f>
        <v>0.10062500000000001</v>
      </c>
      <c r="Q775" s="49">
        <f t="shared" si="60"/>
        <v>9.8083289463400086E-2</v>
      </c>
      <c r="R775" s="49">
        <f t="shared" si="61"/>
        <v>0.13061718433187797</v>
      </c>
    </row>
    <row r="776" spans="1:18" x14ac:dyDescent="0.3">
      <c r="A776" s="35">
        <f t="shared" si="59"/>
        <v>44048</v>
      </c>
      <c r="B776" s="36">
        <v>0.20833333333333334</v>
      </c>
      <c r="C776">
        <v>7375</v>
      </c>
      <c r="D776">
        <v>644</v>
      </c>
      <c r="E776" s="49">
        <f t="shared" si="62"/>
        <v>9.8083289463400086E-2</v>
      </c>
      <c r="F776" s="49">
        <f t="shared" si="63"/>
        <v>0.13061718433187797</v>
      </c>
      <c r="G776">
        <v>0</v>
      </c>
      <c r="H776" s="51">
        <f>G776/'Parc électrique'!$C$24</f>
        <v>0</v>
      </c>
      <c r="I776" s="14">
        <v>602</v>
      </c>
      <c r="J776" s="14">
        <v>673</v>
      </c>
      <c r="K776" s="14">
        <v>0</v>
      </c>
      <c r="L776" s="14">
        <v>254</v>
      </c>
      <c r="M776" s="14">
        <f>C776-SUM(D776:L776)</f>
        <v>5201.7712995262045</v>
      </c>
      <c r="P776" s="49">
        <f>D777/('Parc électrique'!$C$22+'Parc électrique'!$C$23)</f>
        <v>0.11562500000000001</v>
      </c>
      <c r="Q776" s="49">
        <f t="shared" si="60"/>
        <v>0.11270440093620508</v>
      </c>
      <c r="R776" s="49">
        <f t="shared" si="61"/>
        <v>0.15008806895277904</v>
      </c>
    </row>
    <row r="777" spans="1:18" x14ac:dyDescent="0.3">
      <c r="A777" s="35">
        <f t="shared" si="59"/>
        <v>44048</v>
      </c>
      <c r="B777" s="36">
        <v>0.25</v>
      </c>
      <c r="C777">
        <v>7791</v>
      </c>
      <c r="D777">
        <v>740</v>
      </c>
      <c r="E777" s="49">
        <f t="shared" si="62"/>
        <v>0.11270440093620508</v>
      </c>
      <c r="F777" s="49">
        <f t="shared" si="63"/>
        <v>0.15008806895277904</v>
      </c>
      <c r="G777">
        <v>19</v>
      </c>
      <c r="H777" s="51">
        <f>G777/'Parc électrique'!$C$24</f>
        <v>6.3333333333333332E-3</v>
      </c>
      <c r="I777" s="14">
        <v>602</v>
      </c>
      <c r="J777" s="14">
        <v>934</v>
      </c>
      <c r="K777" s="14">
        <v>0</v>
      </c>
      <c r="L777" s="14">
        <v>294</v>
      </c>
      <c r="M777" s="14">
        <f>C777-SUM(D777:L777)</f>
        <v>5201.7308741967772</v>
      </c>
      <c r="P777" s="49">
        <f>D778/('Parc électrique'!$C$22+'Parc électrique'!$C$23)</f>
        <v>9.2031249999999995E-2</v>
      </c>
      <c r="Q777" s="49">
        <f t="shared" si="60"/>
        <v>8.9706611015438892E-2</v>
      </c>
      <c r="R777" s="49">
        <f t="shared" si="61"/>
        <v>0.11946199001782004</v>
      </c>
    </row>
    <row r="778" spans="1:18" x14ac:dyDescent="0.3">
      <c r="A778" s="35">
        <f t="shared" si="59"/>
        <v>44048</v>
      </c>
      <c r="B778" s="36">
        <v>0.29166666666666669</v>
      </c>
      <c r="C778">
        <v>8520</v>
      </c>
      <c r="D778">
        <v>589</v>
      </c>
      <c r="E778" s="49">
        <f t="shared" si="62"/>
        <v>8.9706611015438892E-2</v>
      </c>
      <c r="F778" s="49">
        <f t="shared" si="63"/>
        <v>0.11946199001782004</v>
      </c>
      <c r="G778">
        <v>184</v>
      </c>
      <c r="H778" s="51">
        <f>G778/'Parc électrique'!$C$24</f>
        <v>6.133333333333333E-2</v>
      </c>
      <c r="I778" s="14">
        <v>602</v>
      </c>
      <c r="J778" s="14">
        <v>1624</v>
      </c>
      <c r="K778" s="14">
        <v>0</v>
      </c>
      <c r="L778" s="14">
        <v>319</v>
      </c>
      <c r="M778" s="14">
        <f>C778-SUM(D778:L778)</f>
        <v>5201.7294980656334</v>
      </c>
      <c r="P778" s="49">
        <f>D779/('Parc électrique'!$C$22+'Parc électrique'!$C$23)</f>
        <v>7.2499999999999995E-2</v>
      </c>
      <c r="Q778" s="49">
        <f t="shared" si="60"/>
        <v>7.0668705451890745E-2</v>
      </c>
      <c r="R778" s="49">
        <f t="shared" si="61"/>
        <v>9.4109275667688466E-2</v>
      </c>
    </row>
    <row r="779" spans="1:18" x14ac:dyDescent="0.3">
      <c r="A779" s="35">
        <f t="shared" si="59"/>
        <v>44048</v>
      </c>
      <c r="B779" s="36">
        <v>0.33333333333333331</v>
      </c>
      <c r="C779">
        <v>9208</v>
      </c>
      <c r="D779">
        <v>464</v>
      </c>
      <c r="E779" s="49">
        <f t="shared" si="62"/>
        <v>7.0668705451890745E-2</v>
      </c>
      <c r="F779" s="49">
        <f t="shared" si="63"/>
        <v>9.4109275667688466E-2</v>
      </c>
      <c r="G779">
        <v>607</v>
      </c>
      <c r="H779" s="51">
        <f>G779/'Parc électrique'!$C$24</f>
        <v>0.20233333333333334</v>
      </c>
      <c r="I779" s="14">
        <v>602</v>
      </c>
      <c r="J779" s="14">
        <v>0</v>
      </c>
      <c r="K779" s="14">
        <v>0</v>
      </c>
      <c r="L779" s="14">
        <v>324</v>
      </c>
      <c r="M779" s="14">
        <f>C779-SUM(D779:L779)</f>
        <v>7210.6328886855472</v>
      </c>
      <c r="P779" s="49">
        <f>D780/('Parc électrique'!$C$22+'Parc électrique'!$C$23)</f>
        <v>6.2031250000000003E-2</v>
      </c>
      <c r="Q779" s="49">
        <f t="shared" si="60"/>
        <v>6.0464388069828942E-2</v>
      </c>
      <c r="R779" s="49">
        <f t="shared" si="61"/>
        <v>8.0520220776017948E-2</v>
      </c>
    </row>
    <row r="780" spans="1:18" x14ac:dyDescent="0.3">
      <c r="A780" s="35">
        <f t="shared" si="59"/>
        <v>44048</v>
      </c>
      <c r="B780" s="36">
        <v>0.375</v>
      </c>
      <c r="C780">
        <v>9790</v>
      </c>
      <c r="D780">
        <v>397</v>
      </c>
      <c r="E780" s="49">
        <f t="shared" si="62"/>
        <v>6.0464388069828942E-2</v>
      </c>
      <c r="F780" s="49">
        <f t="shared" si="63"/>
        <v>8.0520220776017948E-2</v>
      </c>
      <c r="G780">
        <v>1210</v>
      </c>
      <c r="H780" s="51">
        <f>G780/'Parc électrique'!$C$24</f>
        <v>0.40333333333333332</v>
      </c>
      <c r="I780" s="14">
        <v>602</v>
      </c>
      <c r="J780" s="14">
        <v>1904</v>
      </c>
      <c r="K780" s="14">
        <v>0</v>
      </c>
      <c r="L780" s="14">
        <v>322</v>
      </c>
      <c r="M780" s="14">
        <f>C780-SUM(D780:L780)</f>
        <v>5354.4556820578209</v>
      </c>
      <c r="P780" s="49">
        <f>D781/('Parc électrique'!$C$22+'Parc électrique'!$C$23)</f>
        <v>4.7812500000000001E-2</v>
      </c>
      <c r="Q780" s="49">
        <f t="shared" si="60"/>
        <v>4.6604792819565879E-2</v>
      </c>
      <c r="R780" s="49">
        <f t="shared" si="61"/>
        <v>6.206344472912214E-2</v>
      </c>
    </row>
    <row r="781" spans="1:18" x14ac:dyDescent="0.3">
      <c r="A781" s="35">
        <f t="shared" si="59"/>
        <v>44048</v>
      </c>
      <c r="B781" s="36">
        <v>0.41666666666666669</v>
      </c>
      <c r="C781">
        <v>10190</v>
      </c>
      <c r="D781">
        <v>306</v>
      </c>
      <c r="E781" s="49">
        <f t="shared" si="62"/>
        <v>4.6604792819565879E-2</v>
      </c>
      <c r="F781" s="49">
        <f t="shared" si="63"/>
        <v>6.206344472912214E-2</v>
      </c>
      <c r="G781">
        <v>1709</v>
      </c>
      <c r="H781" s="51">
        <f>G781/'Parc électrique'!$C$24</f>
        <v>0.56966666666666665</v>
      </c>
      <c r="I781" s="14">
        <v>602</v>
      </c>
      <c r="J781" s="14">
        <v>1904</v>
      </c>
      <c r="K781" s="14">
        <v>0</v>
      </c>
      <c r="L781" s="14">
        <v>320</v>
      </c>
      <c r="M781" s="14">
        <f>C781-SUM(D781:L781)</f>
        <v>5348.3216650957847</v>
      </c>
      <c r="P781" s="49">
        <f>D782/('Parc électrique'!$C$22+'Parc électrique'!$C$23)</f>
        <v>4.4062499999999998E-2</v>
      </c>
      <c r="Q781" s="49">
        <f t="shared" si="60"/>
        <v>4.2949514951364634E-2</v>
      </c>
      <c r="R781" s="49">
        <f t="shared" si="61"/>
        <v>5.7195723573896871E-2</v>
      </c>
    </row>
    <row r="782" spans="1:18" x14ac:dyDescent="0.3">
      <c r="A782" s="35">
        <f t="shared" si="59"/>
        <v>44048</v>
      </c>
      <c r="B782" s="36">
        <v>0.45833333333333331</v>
      </c>
      <c r="C782">
        <v>10489</v>
      </c>
      <c r="D782">
        <v>282</v>
      </c>
      <c r="E782" s="49">
        <f t="shared" si="62"/>
        <v>4.2949514951364634E-2</v>
      </c>
      <c r="F782" s="49">
        <f t="shared" si="63"/>
        <v>5.7195723573896871E-2</v>
      </c>
      <c r="G782">
        <v>2137</v>
      </c>
      <c r="H782" s="51">
        <f>G782/'Parc électrique'!$C$24</f>
        <v>0.71233333333333337</v>
      </c>
      <c r="I782" s="14">
        <v>602</v>
      </c>
      <c r="J782" s="14">
        <v>0</v>
      </c>
      <c r="K782" s="14">
        <v>0</v>
      </c>
      <c r="L782" s="14">
        <v>320</v>
      </c>
      <c r="M782" s="14">
        <f>C782-SUM(D782:L782)</f>
        <v>7147.1875214281408</v>
      </c>
      <c r="P782" s="49">
        <f>D783/('Parc électrique'!$C$22+'Parc électrique'!$C$23)</f>
        <v>4.1406249999999999E-2</v>
      </c>
      <c r="Q782" s="49">
        <f t="shared" si="60"/>
        <v>4.0360359794722078E-2</v>
      </c>
      <c r="R782" s="49">
        <f t="shared" si="61"/>
        <v>5.374775442227897E-2</v>
      </c>
    </row>
    <row r="783" spans="1:18" x14ac:dyDescent="0.3">
      <c r="A783" s="35">
        <f t="shared" si="59"/>
        <v>44048</v>
      </c>
      <c r="B783" s="36">
        <v>0.5</v>
      </c>
      <c r="C783">
        <v>10628</v>
      </c>
      <c r="D783">
        <v>265</v>
      </c>
      <c r="E783" s="49">
        <f t="shared" si="62"/>
        <v>4.0360359794722078E-2</v>
      </c>
      <c r="F783" s="49">
        <f t="shared" si="63"/>
        <v>5.374775442227897E-2</v>
      </c>
      <c r="G783">
        <v>2347</v>
      </c>
      <c r="H783" s="51">
        <f>G783/'Parc électrique'!$C$24</f>
        <v>0.78233333333333333</v>
      </c>
      <c r="I783" s="14">
        <v>602</v>
      </c>
      <c r="J783" s="14">
        <v>0</v>
      </c>
      <c r="K783" s="14">
        <v>0</v>
      </c>
      <c r="L783" s="14">
        <v>319</v>
      </c>
      <c r="M783" s="14">
        <f>C783-SUM(D783:L783)</f>
        <v>7094.12355855245</v>
      </c>
      <c r="P783" s="49">
        <f>D784/('Parc électrique'!$C$22+'Parc électrique'!$C$23)</f>
        <v>6.0312499999999998E-2</v>
      </c>
      <c r="Q783" s="49">
        <f t="shared" si="60"/>
        <v>5.8789052380236698E-2</v>
      </c>
      <c r="R783" s="49">
        <f t="shared" si="61"/>
        <v>7.8289181913206357E-2</v>
      </c>
    </row>
    <row r="784" spans="1:18" x14ac:dyDescent="0.3">
      <c r="A784" s="35">
        <f t="shared" si="59"/>
        <v>44048</v>
      </c>
      <c r="B784" s="36">
        <v>0.54166666666666663</v>
      </c>
      <c r="C784">
        <v>10552</v>
      </c>
      <c r="D784">
        <v>386</v>
      </c>
      <c r="E784" s="49">
        <f t="shared" si="62"/>
        <v>5.8789052380236698E-2</v>
      </c>
      <c r="F784" s="49">
        <f t="shared" si="63"/>
        <v>7.8289181913206357E-2</v>
      </c>
      <c r="G784">
        <v>2500</v>
      </c>
      <c r="H784" s="51">
        <f>G784/'Parc électrique'!$C$24</f>
        <v>0.83333333333333337</v>
      </c>
      <c r="I784" s="14">
        <v>602</v>
      </c>
      <c r="J784" s="14">
        <v>1549</v>
      </c>
      <c r="K784" s="14">
        <v>0</v>
      </c>
      <c r="L784" s="14">
        <v>313</v>
      </c>
      <c r="M784" s="14">
        <f>C784-SUM(D784:L784)</f>
        <v>5201.0295884323732</v>
      </c>
      <c r="P784" s="49">
        <f>D785/('Parc électrique'!$C$22+'Parc électrique'!$C$23)</f>
        <v>9.1093750000000001E-2</v>
      </c>
      <c r="Q784" s="49">
        <f t="shared" si="60"/>
        <v>8.8792791548388594E-2</v>
      </c>
      <c r="R784" s="49">
        <f t="shared" si="61"/>
        <v>0.11824505972901375</v>
      </c>
    </row>
    <row r="785" spans="1:18" x14ac:dyDescent="0.3">
      <c r="A785" s="35">
        <f t="shared" si="59"/>
        <v>44048</v>
      </c>
      <c r="B785" s="36">
        <v>0.58333333333333337</v>
      </c>
      <c r="C785">
        <v>10677</v>
      </c>
      <c r="D785">
        <v>583</v>
      </c>
      <c r="E785" s="49">
        <f t="shared" si="62"/>
        <v>8.8792791548388594E-2</v>
      </c>
      <c r="F785" s="49">
        <f t="shared" si="63"/>
        <v>0.11824505972901375</v>
      </c>
      <c r="G785">
        <v>2490</v>
      </c>
      <c r="H785" s="51">
        <f>G785/'Parc électrique'!$C$24</f>
        <v>0.83</v>
      </c>
      <c r="I785" s="14">
        <v>602</v>
      </c>
      <c r="J785" s="14">
        <v>1570</v>
      </c>
      <c r="K785" s="14">
        <v>0</v>
      </c>
      <c r="L785" s="14">
        <v>310</v>
      </c>
      <c r="M785" s="14">
        <f>C785-SUM(D785:L785)</f>
        <v>5120.9629621487229</v>
      </c>
      <c r="P785" s="49">
        <f>D786/('Parc électrique'!$C$22+'Parc électrique'!$C$23)</f>
        <v>8.3906250000000002E-2</v>
      </c>
      <c r="Q785" s="49">
        <f t="shared" si="60"/>
        <v>8.178684230100286E-2</v>
      </c>
      <c r="R785" s="49">
        <f t="shared" si="61"/>
        <v>0.10891526084816532</v>
      </c>
    </row>
    <row r="786" spans="1:18" x14ac:dyDescent="0.3">
      <c r="A786" s="35">
        <f t="shared" si="59"/>
        <v>44048</v>
      </c>
      <c r="B786" s="36">
        <v>0.625</v>
      </c>
      <c r="C786">
        <v>10522</v>
      </c>
      <c r="D786">
        <v>537</v>
      </c>
      <c r="E786" s="49">
        <f t="shared" si="62"/>
        <v>8.178684230100286E-2</v>
      </c>
      <c r="F786" s="49">
        <f t="shared" si="63"/>
        <v>0.10891526084816532</v>
      </c>
      <c r="G786">
        <v>2335</v>
      </c>
      <c r="H786" s="51">
        <f>G786/'Parc électrique'!$C$24</f>
        <v>0.77833333333333332</v>
      </c>
      <c r="I786" s="14">
        <v>602</v>
      </c>
      <c r="J786" s="14">
        <v>0</v>
      </c>
      <c r="K786" s="14">
        <v>0</v>
      </c>
      <c r="L786" s="14">
        <v>313</v>
      </c>
      <c r="M786" s="14">
        <f>C786-SUM(D786:L786)</f>
        <v>6734.030964563517</v>
      </c>
      <c r="P786" s="49">
        <f>D787/('Parc électrique'!$C$22+'Parc électrique'!$C$23)</f>
        <v>6.5625000000000003E-2</v>
      </c>
      <c r="Q786" s="49">
        <f t="shared" si="60"/>
        <v>6.3967362693521795E-2</v>
      </c>
      <c r="R786" s="49">
        <f t="shared" si="61"/>
        <v>8.5185120216442145E-2</v>
      </c>
    </row>
    <row r="787" spans="1:18" x14ac:dyDescent="0.3">
      <c r="A787" s="35">
        <f t="shared" si="59"/>
        <v>44048</v>
      </c>
      <c r="B787" s="36">
        <v>0.66666666666666663</v>
      </c>
      <c r="C787">
        <v>10330</v>
      </c>
      <c r="D787">
        <v>420</v>
      </c>
      <c r="E787" s="49">
        <f t="shared" si="62"/>
        <v>6.3967362693521795E-2</v>
      </c>
      <c r="F787" s="49">
        <f t="shared" si="63"/>
        <v>8.5185120216442145E-2</v>
      </c>
      <c r="G787">
        <v>2086</v>
      </c>
      <c r="H787" s="51">
        <f>G787/'Parc électrique'!$C$24</f>
        <v>0.69533333333333336</v>
      </c>
      <c r="I787" s="14">
        <v>602</v>
      </c>
      <c r="J787" s="14">
        <v>0</v>
      </c>
      <c r="K787" s="14">
        <v>0</v>
      </c>
      <c r="L787" s="14">
        <v>309</v>
      </c>
      <c r="M787" s="14">
        <f>C787-SUM(D787:L787)</f>
        <v>6912.1555141837571</v>
      </c>
      <c r="P787" s="49">
        <f>D788/('Parc électrique'!$C$22+'Parc électrique'!$C$23)</f>
        <v>7.1406250000000004E-2</v>
      </c>
      <c r="Q787" s="49">
        <f t="shared" si="60"/>
        <v>6.9602582740332056E-2</v>
      </c>
      <c r="R787" s="49">
        <f t="shared" si="61"/>
        <v>9.2689523664081105E-2</v>
      </c>
    </row>
    <row r="788" spans="1:18" x14ac:dyDescent="0.3">
      <c r="A788" s="35">
        <f t="shared" si="59"/>
        <v>44048</v>
      </c>
      <c r="B788" s="36">
        <v>0.70833333333333337</v>
      </c>
      <c r="C788">
        <v>10142</v>
      </c>
      <c r="D788">
        <v>457</v>
      </c>
      <c r="E788" s="49">
        <f t="shared" si="62"/>
        <v>6.9602582740332056E-2</v>
      </c>
      <c r="F788" s="49">
        <f t="shared" si="63"/>
        <v>9.2689523664081105E-2</v>
      </c>
      <c r="G788">
        <v>1683</v>
      </c>
      <c r="H788" s="51">
        <f>G788/'Parc électrique'!$C$24</f>
        <v>0.56100000000000005</v>
      </c>
      <c r="I788" s="14">
        <v>602</v>
      </c>
      <c r="J788" s="14">
        <v>0</v>
      </c>
      <c r="K788" s="14">
        <v>0</v>
      </c>
      <c r="L788" s="14">
        <v>305</v>
      </c>
      <c r="M788" s="14">
        <f>C788-SUM(D788:L788)</f>
        <v>7094.2767078935958</v>
      </c>
      <c r="P788" s="49">
        <f>D789/('Parc électrique'!$C$22+'Parc électrique'!$C$23)</f>
        <v>8.0625000000000002E-2</v>
      </c>
      <c r="Q788" s="49">
        <f t="shared" si="60"/>
        <v>7.8588474166326777E-2</v>
      </c>
      <c r="R788" s="49">
        <f t="shared" si="61"/>
        <v>0.10465600483734322</v>
      </c>
    </row>
    <row r="789" spans="1:18" x14ac:dyDescent="0.3">
      <c r="A789" s="35">
        <f t="shared" si="59"/>
        <v>44048</v>
      </c>
      <c r="B789" s="36">
        <v>0.75</v>
      </c>
      <c r="C789">
        <v>9971</v>
      </c>
      <c r="D789">
        <v>516</v>
      </c>
      <c r="E789" s="49">
        <f t="shared" si="62"/>
        <v>7.8588474166326777E-2</v>
      </c>
      <c r="F789" s="49">
        <f t="shared" si="63"/>
        <v>0.10465600483734322</v>
      </c>
      <c r="G789">
        <v>1152</v>
      </c>
      <c r="H789" s="51">
        <f>G789/'Parc électrique'!$C$24</f>
        <v>0.38400000000000001</v>
      </c>
      <c r="I789" s="14">
        <v>602</v>
      </c>
      <c r="J789" s="14">
        <v>1904</v>
      </c>
      <c r="K789" s="14">
        <v>0</v>
      </c>
      <c r="L789" s="14">
        <v>299</v>
      </c>
      <c r="M789" s="14">
        <f>C789-SUM(D789:L789)</f>
        <v>5497.4327555209966</v>
      </c>
      <c r="P789" s="49">
        <f>D790/('Parc électrique'!$C$22+'Parc électrique'!$C$23)</f>
        <v>8.4531250000000002E-2</v>
      </c>
      <c r="Q789" s="49">
        <f t="shared" si="60"/>
        <v>8.2396055279036415E-2</v>
      </c>
      <c r="R789" s="49">
        <f t="shared" si="61"/>
        <v>0.10972654770736955</v>
      </c>
    </row>
    <row r="790" spans="1:18" x14ac:dyDescent="0.3">
      <c r="A790" s="35">
        <f t="shared" si="59"/>
        <v>44048</v>
      </c>
      <c r="B790" s="36">
        <v>0.79166666666666663</v>
      </c>
      <c r="C790">
        <v>9666</v>
      </c>
      <c r="D790">
        <v>541</v>
      </c>
      <c r="E790" s="49">
        <f t="shared" si="62"/>
        <v>8.2396055279036415E-2</v>
      </c>
      <c r="F790" s="49">
        <f t="shared" si="63"/>
        <v>0.10972654770736955</v>
      </c>
      <c r="G790">
        <v>619</v>
      </c>
      <c r="H790" s="51">
        <f>G790/'Parc électrique'!$C$24</f>
        <v>0.20633333333333334</v>
      </c>
      <c r="I790" s="14">
        <v>602</v>
      </c>
      <c r="J790" s="14">
        <v>0</v>
      </c>
      <c r="K790" s="14">
        <v>0</v>
      </c>
      <c r="L790" s="14">
        <v>284</v>
      </c>
      <c r="M790" s="14">
        <f>C790-SUM(D790:L790)</f>
        <v>7619.6015440636802</v>
      </c>
      <c r="P790" s="49">
        <f>D791/('Parc électrique'!$C$22+'Parc électrique'!$C$23)</f>
        <v>0.10734375</v>
      </c>
      <c r="Q790" s="49">
        <f t="shared" si="60"/>
        <v>0.10463232897726064</v>
      </c>
      <c r="R790" s="49">
        <f t="shared" si="61"/>
        <v>0.13933851806832323</v>
      </c>
    </row>
    <row r="791" spans="1:18" x14ac:dyDescent="0.3">
      <c r="A791" s="35">
        <f t="shared" si="59"/>
        <v>44048</v>
      </c>
      <c r="B791" s="36">
        <v>0.83333333333333337</v>
      </c>
      <c r="C791">
        <v>9093</v>
      </c>
      <c r="D791">
        <v>687</v>
      </c>
      <c r="E791" s="49">
        <f t="shared" si="62"/>
        <v>0.10463232897726064</v>
      </c>
      <c r="F791" s="49">
        <f t="shared" si="63"/>
        <v>0.13933851806832323</v>
      </c>
      <c r="G791">
        <v>183</v>
      </c>
      <c r="H791" s="51">
        <f>G791/'Parc électrique'!$C$24</f>
        <v>6.0999999999999999E-2</v>
      </c>
      <c r="I791" s="14">
        <v>602</v>
      </c>
      <c r="J791" s="14">
        <v>1904</v>
      </c>
      <c r="K791" s="14">
        <v>0</v>
      </c>
      <c r="L791" s="14">
        <v>272</v>
      </c>
      <c r="M791" s="14">
        <f>C791-SUM(D791:L791)</f>
        <v>5444.6950291529538</v>
      </c>
      <c r="P791" s="49">
        <f>D792/('Parc électrique'!$C$22+'Parc électrique'!$C$23)</f>
        <v>8.7343749999999998E-2</v>
      </c>
      <c r="Q791" s="49">
        <f t="shared" si="60"/>
        <v>8.5137513680187349E-2</v>
      </c>
      <c r="R791" s="49">
        <f t="shared" si="61"/>
        <v>0.11337733857378848</v>
      </c>
    </row>
    <row r="792" spans="1:18" x14ac:dyDescent="0.3">
      <c r="A792" s="35">
        <f t="shared" si="59"/>
        <v>44048</v>
      </c>
      <c r="B792" s="36">
        <v>0.875</v>
      </c>
      <c r="C792">
        <v>8897</v>
      </c>
      <c r="D792">
        <v>559</v>
      </c>
      <c r="E792" s="49">
        <f t="shared" si="62"/>
        <v>8.5137513680187349E-2</v>
      </c>
      <c r="F792" s="49">
        <f t="shared" si="63"/>
        <v>0.11337733857378848</v>
      </c>
      <c r="G792">
        <v>31</v>
      </c>
      <c r="H792" s="51">
        <f>G792/'Parc électrique'!$C$24</f>
        <v>1.0333333333333333E-2</v>
      </c>
      <c r="I792" s="14">
        <v>602</v>
      </c>
      <c r="J792" s="14">
        <v>1904</v>
      </c>
      <c r="K792" s="14">
        <v>0</v>
      </c>
      <c r="L792" s="14">
        <v>259</v>
      </c>
      <c r="M792" s="14">
        <f>C792-SUM(D792:L792)</f>
        <v>5541.7911518144128</v>
      </c>
      <c r="P792" s="49">
        <f>D793/('Parc électrique'!$C$22+'Parc électrique'!$C$23)</f>
        <v>7.9218750000000004E-2</v>
      </c>
      <c r="Q792" s="49">
        <f t="shared" si="60"/>
        <v>7.7217744965751317E-2</v>
      </c>
      <c r="R792" s="49">
        <f t="shared" si="61"/>
        <v>0.10283060940413374</v>
      </c>
    </row>
    <row r="793" spans="1:18" x14ac:dyDescent="0.3">
      <c r="A793" s="35">
        <f t="shared" si="59"/>
        <v>44048</v>
      </c>
      <c r="B793" s="36">
        <v>0.91666666666666663</v>
      </c>
      <c r="C793">
        <v>9292</v>
      </c>
      <c r="D793">
        <v>507</v>
      </c>
      <c r="E793" s="49">
        <f t="shared" si="62"/>
        <v>7.7217744965751317E-2</v>
      </c>
      <c r="F793" s="49">
        <f t="shared" si="63"/>
        <v>0.10283060940413374</v>
      </c>
      <c r="G793">
        <v>0</v>
      </c>
      <c r="H793" s="51">
        <f>G793/'Parc électrique'!$C$24</f>
        <v>0</v>
      </c>
      <c r="I793" s="14">
        <v>602</v>
      </c>
      <c r="J793" s="14">
        <v>189</v>
      </c>
      <c r="K793" s="14">
        <v>0</v>
      </c>
      <c r="L793" s="14">
        <v>252</v>
      </c>
      <c r="M793" s="14">
        <f>C793-SUM(D793:L793)</f>
        <v>7741.8199516456298</v>
      </c>
      <c r="P793" s="49">
        <f>D794/('Parc électrique'!$C$22+'Parc électrique'!$C$23)</f>
        <v>6.9531250000000003E-2</v>
      </c>
      <c r="Q793" s="49">
        <f t="shared" si="60"/>
        <v>6.7774943806231433E-2</v>
      </c>
      <c r="R793" s="49">
        <f t="shared" si="61"/>
        <v>9.0255663086468471E-2</v>
      </c>
    </row>
    <row r="794" spans="1:18" x14ac:dyDescent="0.3">
      <c r="A794" s="35">
        <f t="shared" si="59"/>
        <v>44048</v>
      </c>
      <c r="B794" s="36">
        <v>0.95833333333333337</v>
      </c>
      <c r="C794">
        <v>9079</v>
      </c>
      <c r="D794">
        <v>445</v>
      </c>
      <c r="E794" s="49">
        <f t="shared" si="62"/>
        <v>6.7774943806231433E-2</v>
      </c>
      <c r="F794" s="49">
        <f t="shared" si="63"/>
        <v>9.0255663086468471E-2</v>
      </c>
      <c r="G794">
        <v>0</v>
      </c>
      <c r="H794" s="51">
        <f>G794/'Parc électrique'!$C$24</f>
        <v>0</v>
      </c>
      <c r="I794" s="14">
        <v>602</v>
      </c>
      <c r="J794" s="14">
        <v>46</v>
      </c>
      <c r="K794" s="14">
        <v>0</v>
      </c>
      <c r="L794" s="14">
        <v>244</v>
      </c>
      <c r="M794" s="14">
        <f>C794-SUM(D794:L794)</f>
        <v>7741.8419693931073</v>
      </c>
      <c r="P794" s="49">
        <f>D795/('Parc électrique'!$C$22+'Parc électrique'!$C$23)</f>
        <v>8.4375000000000006E-2</v>
      </c>
      <c r="Q794" s="49">
        <f t="shared" si="60"/>
        <v>8.2243752034528023E-2</v>
      </c>
      <c r="R794" s="49">
        <f t="shared" si="61"/>
        <v>0.10952372599256849</v>
      </c>
    </row>
    <row r="795" spans="1:18" x14ac:dyDescent="0.3">
      <c r="A795" s="35">
        <f t="shared" si="59"/>
        <v>44049</v>
      </c>
      <c r="B795" s="36">
        <v>0</v>
      </c>
      <c r="C795">
        <v>8142</v>
      </c>
      <c r="D795">
        <v>540</v>
      </c>
      <c r="E795" s="49">
        <f t="shared" si="62"/>
        <v>8.2243752034528023E-2</v>
      </c>
      <c r="F795" s="49">
        <f t="shared" si="63"/>
        <v>0.10952372599256849</v>
      </c>
      <c r="G795">
        <v>0</v>
      </c>
      <c r="H795" s="51">
        <f>G795/'Parc électrique'!$C$24</f>
        <v>0</v>
      </c>
      <c r="I795" s="14">
        <v>602</v>
      </c>
      <c r="J795" s="14">
        <v>1719</v>
      </c>
      <c r="K795" s="14">
        <v>0</v>
      </c>
      <c r="L795" s="14">
        <v>239</v>
      </c>
      <c r="M795" s="14">
        <f>C795-SUM(D795:L795)</f>
        <v>5041.808232521973</v>
      </c>
      <c r="P795" s="49">
        <f>D796/('Parc électrique'!$C$22+'Parc électrique'!$C$23)</f>
        <v>6.2343750000000003E-2</v>
      </c>
      <c r="Q795" s="49">
        <f t="shared" si="60"/>
        <v>6.0768994558845713E-2</v>
      </c>
      <c r="R795" s="49">
        <f t="shared" si="61"/>
        <v>8.0925864205620049E-2</v>
      </c>
    </row>
    <row r="796" spans="1:18" x14ac:dyDescent="0.3">
      <c r="A796" s="35">
        <f t="shared" ref="A796:A859" si="64">A772+1</f>
        <v>44049</v>
      </c>
      <c r="B796" s="36">
        <v>4.1666666666666664E-2</v>
      </c>
      <c r="C796">
        <v>7737</v>
      </c>
      <c r="D796">
        <v>399</v>
      </c>
      <c r="E796" s="49">
        <f t="shared" si="62"/>
        <v>6.0768994558845713E-2</v>
      </c>
      <c r="F796" s="49">
        <f t="shared" si="63"/>
        <v>8.0925864205620049E-2</v>
      </c>
      <c r="G796">
        <v>0</v>
      </c>
      <c r="H796" s="51">
        <f>G796/'Parc électrique'!$C$24</f>
        <v>0</v>
      </c>
      <c r="I796" s="14">
        <v>602</v>
      </c>
      <c r="J796" s="14">
        <v>0</v>
      </c>
      <c r="K796" s="14">
        <v>0</v>
      </c>
      <c r="L796" s="14">
        <v>236</v>
      </c>
      <c r="M796" s="14">
        <f>C796-SUM(D796:L796)</f>
        <v>6499.8583051412352</v>
      </c>
      <c r="P796" s="49">
        <f>D797/('Parc électrique'!$C$22+'Parc électrique'!$C$23)</f>
        <v>5.2656250000000002E-2</v>
      </c>
      <c r="Q796" s="49">
        <f t="shared" si="60"/>
        <v>5.1326193399325822E-2</v>
      </c>
      <c r="R796" s="49">
        <f t="shared" si="61"/>
        <v>6.8350917887954776E-2</v>
      </c>
    </row>
    <row r="797" spans="1:18" x14ac:dyDescent="0.3">
      <c r="A797" s="35">
        <f t="shared" si="64"/>
        <v>44049</v>
      </c>
      <c r="B797" s="36">
        <v>8.3333333333333329E-2</v>
      </c>
      <c r="C797">
        <v>7451</v>
      </c>
      <c r="D797">
        <v>337</v>
      </c>
      <c r="E797" s="49">
        <f t="shared" si="62"/>
        <v>5.1326193399325822E-2</v>
      </c>
      <c r="F797" s="49">
        <f t="shared" si="63"/>
        <v>6.8350917887954776E-2</v>
      </c>
      <c r="G797">
        <v>0</v>
      </c>
      <c r="H797" s="51">
        <f>G797/'Parc électrique'!$C$24</f>
        <v>0</v>
      </c>
      <c r="I797" s="14">
        <v>602</v>
      </c>
      <c r="J797" s="14">
        <v>0</v>
      </c>
      <c r="K797" s="14">
        <v>0</v>
      </c>
      <c r="L797" s="14">
        <v>235</v>
      </c>
      <c r="M797" s="14">
        <f>C797-SUM(D797:L797)</f>
        <v>6276.8803228887127</v>
      </c>
      <c r="P797" s="49">
        <f>D798/('Parc électrique'!$C$22+'Parc électrique'!$C$23)</f>
        <v>6.2343750000000003E-2</v>
      </c>
      <c r="Q797" s="49">
        <f t="shared" si="60"/>
        <v>6.0768994558845713E-2</v>
      </c>
      <c r="R797" s="49">
        <f t="shared" si="61"/>
        <v>8.0925864205620049E-2</v>
      </c>
    </row>
    <row r="798" spans="1:18" x14ac:dyDescent="0.3">
      <c r="A798" s="35">
        <f t="shared" si="64"/>
        <v>44049</v>
      </c>
      <c r="B798" s="36">
        <v>0.125</v>
      </c>
      <c r="C798">
        <v>7129</v>
      </c>
      <c r="D798">
        <v>399</v>
      </c>
      <c r="E798" s="49">
        <f t="shared" si="62"/>
        <v>6.0768994558845713E-2</v>
      </c>
      <c r="F798" s="49">
        <f t="shared" si="63"/>
        <v>8.0925864205620049E-2</v>
      </c>
      <c r="G798">
        <v>0</v>
      </c>
      <c r="H798" s="51">
        <f>G798/'Parc électrique'!$C$24</f>
        <v>0</v>
      </c>
      <c r="I798" s="14">
        <v>602</v>
      </c>
      <c r="J798" s="14">
        <v>849</v>
      </c>
      <c r="K798" s="14">
        <v>0</v>
      </c>
      <c r="L798" s="14">
        <v>237</v>
      </c>
      <c r="M798" s="14">
        <f>C798-SUM(D798:L798)</f>
        <v>5041.8583051412352</v>
      </c>
      <c r="P798" s="49">
        <f>D799/('Parc électrique'!$C$22+'Parc électrique'!$C$23)</f>
        <v>7.0156250000000003E-2</v>
      </c>
      <c r="Q798" s="49">
        <f t="shared" si="60"/>
        <v>6.8384156784264974E-2</v>
      </c>
      <c r="R798" s="49">
        <f t="shared" si="61"/>
        <v>9.1066949945672687E-2</v>
      </c>
    </row>
    <row r="799" spans="1:18" x14ac:dyDescent="0.3">
      <c r="A799" s="35">
        <f t="shared" si="64"/>
        <v>44049</v>
      </c>
      <c r="B799" s="36">
        <v>0.16666666666666666</v>
      </c>
      <c r="C799">
        <v>7088</v>
      </c>
      <c r="D799">
        <v>449</v>
      </c>
      <c r="E799" s="49">
        <f t="shared" si="62"/>
        <v>6.8384156784264974E-2</v>
      </c>
      <c r="F799" s="49">
        <f t="shared" si="63"/>
        <v>9.1066949945672687E-2</v>
      </c>
      <c r="G799">
        <v>0</v>
      </c>
      <c r="H799" s="51">
        <f>G799/'Parc électrique'!$C$24</f>
        <v>0</v>
      </c>
      <c r="I799" s="14">
        <v>602</v>
      </c>
      <c r="J799" s="14">
        <v>755</v>
      </c>
      <c r="K799" s="14">
        <v>0</v>
      </c>
      <c r="L799" s="14">
        <v>240</v>
      </c>
      <c r="M799" s="14">
        <f>C799-SUM(D799:L799)</f>
        <v>5041.8405488932704</v>
      </c>
      <c r="P799" s="49">
        <f>D800/('Parc électrique'!$C$22+'Parc électrique'!$C$23)</f>
        <v>6.7343749999999994E-2</v>
      </c>
      <c r="Q799" s="49">
        <f t="shared" si="60"/>
        <v>6.5642698383114026E-2</v>
      </c>
      <c r="R799" s="49">
        <f t="shared" si="61"/>
        <v>8.7416159079253722E-2</v>
      </c>
    </row>
    <row r="800" spans="1:18" x14ac:dyDescent="0.3">
      <c r="A800" s="35">
        <f t="shared" si="64"/>
        <v>44049</v>
      </c>
      <c r="B800" s="36">
        <v>0.20833333333333334</v>
      </c>
      <c r="C800">
        <v>7337</v>
      </c>
      <c r="D800">
        <v>431</v>
      </c>
      <c r="E800" s="49">
        <f t="shared" si="62"/>
        <v>6.5642698383114026E-2</v>
      </c>
      <c r="F800" s="49">
        <f t="shared" si="63"/>
        <v>8.7416159079253722E-2</v>
      </c>
      <c r="G800">
        <v>0</v>
      </c>
      <c r="H800" s="51">
        <f>G800/'Parc électrique'!$C$24</f>
        <v>0</v>
      </c>
      <c r="I800" s="14">
        <v>602</v>
      </c>
      <c r="J800" s="14">
        <v>849</v>
      </c>
      <c r="K800" s="14">
        <v>0</v>
      </c>
      <c r="L800" s="14">
        <v>253</v>
      </c>
      <c r="M800" s="14">
        <f>C800-SUM(D800:L800)</f>
        <v>5201.8469411425376</v>
      </c>
      <c r="P800" s="49">
        <f>D801/('Parc électrique'!$C$22+'Parc électrique'!$C$23)</f>
        <v>6.4531249999999998E-2</v>
      </c>
      <c r="Q800" s="49">
        <f t="shared" si="60"/>
        <v>6.2901239981963092E-2</v>
      </c>
      <c r="R800" s="49">
        <f t="shared" si="61"/>
        <v>8.3765368212834784E-2</v>
      </c>
    </row>
    <row r="801" spans="1:18" x14ac:dyDescent="0.3">
      <c r="A801" s="35">
        <f t="shared" si="64"/>
        <v>44049</v>
      </c>
      <c r="B801" s="36">
        <v>0.25</v>
      </c>
      <c r="C801">
        <v>7754</v>
      </c>
      <c r="D801">
        <v>413</v>
      </c>
      <c r="E801" s="49">
        <f t="shared" si="62"/>
        <v>6.2901239981963092E-2</v>
      </c>
      <c r="F801" s="49">
        <f t="shared" si="63"/>
        <v>8.3765368212834784E-2</v>
      </c>
      <c r="G801">
        <v>20</v>
      </c>
      <c r="H801" s="51">
        <f>G801/'Parc électrique'!$C$24</f>
        <v>6.6666666666666671E-3</v>
      </c>
      <c r="I801" s="14">
        <v>602</v>
      </c>
      <c r="J801" s="14">
        <v>1223</v>
      </c>
      <c r="K801" s="14">
        <v>0</v>
      </c>
      <c r="L801" s="14">
        <v>294</v>
      </c>
      <c r="M801" s="14">
        <f>C801-SUM(D801:L801)</f>
        <v>5201.8466667251387</v>
      </c>
      <c r="P801" s="49">
        <f>D802/('Parc électrique'!$C$22+'Parc électrique'!$C$23)</f>
        <v>5.4062499999999999E-2</v>
      </c>
      <c r="Q801" s="49">
        <f t="shared" si="60"/>
        <v>5.2696922599901289E-2</v>
      </c>
      <c r="R801" s="49">
        <f t="shared" si="61"/>
        <v>7.0176313321164252E-2</v>
      </c>
    </row>
    <row r="802" spans="1:18" x14ac:dyDescent="0.3">
      <c r="A802" s="35">
        <f t="shared" si="64"/>
        <v>44049</v>
      </c>
      <c r="B802" s="36">
        <v>0.29166666666666669</v>
      </c>
      <c r="C802">
        <v>8474</v>
      </c>
      <c r="D802">
        <v>346</v>
      </c>
      <c r="E802" s="49">
        <f t="shared" si="62"/>
        <v>5.2696922599901289E-2</v>
      </c>
      <c r="F802" s="49">
        <f t="shared" si="63"/>
        <v>7.0176313321164252E-2</v>
      </c>
      <c r="G802">
        <v>192</v>
      </c>
      <c r="H802" s="51">
        <f>G802/'Parc électrique'!$C$24</f>
        <v>6.4000000000000001E-2</v>
      </c>
      <c r="I802" s="14">
        <v>602</v>
      </c>
      <c r="J802" s="14">
        <v>0</v>
      </c>
      <c r="K802" s="14">
        <v>0</v>
      </c>
      <c r="L802" s="14">
        <v>318</v>
      </c>
      <c r="M802" s="14">
        <f>C802-SUM(D802:L802)</f>
        <v>7015.8131267640783</v>
      </c>
      <c r="P802" s="49">
        <f>D803/('Parc électrique'!$C$22+'Parc électrique'!$C$23)</f>
        <v>5.7812500000000003E-2</v>
      </c>
      <c r="Q802" s="49">
        <f t="shared" si="60"/>
        <v>5.6352200468102541E-2</v>
      </c>
      <c r="R802" s="49">
        <f t="shared" si="61"/>
        <v>7.5044034476389521E-2</v>
      </c>
    </row>
    <row r="803" spans="1:18" x14ac:dyDescent="0.3">
      <c r="A803" s="35">
        <f t="shared" si="64"/>
        <v>44049</v>
      </c>
      <c r="B803" s="36">
        <v>0.33333333333333331</v>
      </c>
      <c r="C803">
        <v>9160</v>
      </c>
      <c r="D803">
        <v>370</v>
      </c>
      <c r="E803" s="49">
        <f t="shared" si="62"/>
        <v>5.6352200468102541E-2</v>
      </c>
      <c r="F803" s="49">
        <f t="shared" si="63"/>
        <v>7.5044034476389521E-2</v>
      </c>
      <c r="G803">
        <v>611</v>
      </c>
      <c r="H803" s="51">
        <f>G803/'Parc électrique'!$C$24</f>
        <v>0.20366666666666666</v>
      </c>
      <c r="I803" s="14">
        <v>602</v>
      </c>
      <c r="J803" s="14">
        <v>0</v>
      </c>
      <c r="K803" s="14">
        <v>0</v>
      </c>
      <c r="L803" s="14">
        <v>324</v>
      </c>
      <c r="M803" s="14">
        <f>C803-SUM(D803:L803)</f>
        <v>7252.6649370983887</v>
      </c>
      <c r="P803" s="49">
        <f>D804/('Parc électrique'!$C$22+'Parc électrique'!$C$23)</f>
        <v>6.3906249999999998E-2</v>
      </c>
      <c r="Q803" s="49">
        <f t="shared" si="60"/>
        <v>6.2292027003929551E-2</v>
      </c>
      <c r="R803" s="49">
        <f t="shared" si="61"/>
        <v>8.2954081353630568E-2</v>
      </c>
    </row>
    <row r="804" spans="1:18" x14ac:dyDescent="0.3">
      <c r="A804" s="35">
        <f t="shared" si="64"/>
        <v>44049</v>
      </c>
      <c r="B804" s="36">
        <v>0.375</v>
      </c>
      <c r="C804">
        <v>9738</v>
      </c>
      <c r="D804">
        <v>409</v>
      </c>
      <c r="E804" s="49">
        <f t="shared" si="62"/>
        <v>6.2292027003929551E-2</v>
      </c>
      <c r="F804" s="49">
        <f t="shared" si="63"/>
        <v>8.2954081353630568E-2</v>
      </c>
      <c r="G804">
        <v>1259</v>
      </c>
      <c r="H804" s="51">
        <f>G804/'Parc électrique'!$C$24</f>
        <v>0.41966666666666669</v>
      </c>
      <c r="I804" s="14">
        <v>602</v>
      </c>
      <c r="J804" s="14">
        <v>1760</v>
      </c>
      <c r="K804" s="14">
        <v>0</v>
      </c>
      <c r="L804" s="14">
        <v>322</v>
      </c>
      <c r="M804" s="14">
        <f>C804-SUM(D804:L804)</f>
        <v>5385.4350872249761</v>
      </c>
      <c r="P804" s="49">
        <f>D805/('Parc électrique'!$C$22+'Parc électrique'!$C$23)</f>
        <v>4.9375000000000002E-2</v>
      </c>
      <c r="Q804" s="49">
        <f t="shared" si="60"/>
        <v>4.8127825264649732E-2</v>
      </c>
      <c r="R804" s="49">
        <f t="shared" si="61"/>
        <v>6.4091661877132666E-2</v>
      </c>
    </row>
    <row r="805" spans="1:18" x14ac:dyDescent="0.3">
      <c r="A805" s="35">
        <f t="shared" si="64"/>
        <v>44049</v>
      </c>
      <c r="B805" s="36">
        <v>0.41666666666666669</v>
      </c>
      <c r="C805">
        <v>10139</v>
      </c>
      <c r="D805">
        <v>316</v>
      </c>
      <c r="E805" s="49">
        <f t="shared" si="62"/>
        <v>4.8127825264649732E-2</v>
      </c>
      <c r="F805" s="49">
        <f t="shared" si="63"/>
        <v>6.4091661877132666E-2</v>
      </c>
      <c r="G805">
        <v>1811</v>
      </c>
      <c r="H805" s="51">
        <f>G805/'Parc électrique'!$C$24</f>
        <v>0.60366666666666668</v>
      </c>
      <c r="I805" s="14">
        <v>602</v>
      </c>
      <c r="J805" s="14">
        <v>1760</v>
      </c>
      <c r="K805" s="14">
        <v>0</v>
      </c>
      <c r="L805" s="14">
        <v>319</v>
      </c>
      <c r="M805" s="14">
        <f>C805-SUM(D805:L805)</f>
        <v>5330.2841138461918</v>
      </c>
      <c r="P805" s="49">
        <f>D806/('Parc électrique'!$C$22+'Parc électrique'!$C$23)</f>
        <v>5.5468749999999997E-2</v>
      </c>
      <c r="Q805" s="49">
        <f t="shared" si="60"/>
        <v>5.4067651800476756E-2</v>
      </c>
      <c r="R805" s="49">
        <f t="shared" si="61"/>
        <v>7.2001708754373714E-2</v>
      </c>
    </row>
    <row r="806" spans="1:18" x14ac:dyDescent="0.3">
      <c r="A806" s="35">
        <f t="shared" si="64"/>
        <v>44049</v>
      </c>
      <c r="B806" s="36">
        <v>0.45833333333333331</v>
      </c>
      <c r="C806">
        <v>10446</v>
      </c>
      <c r="D806">
        <v>355</v>
      </c>
      <c r="E806" s="49">
        <f t="shared" si="62"/>
        <v>5.4067651800476756E-2</v>
      </c>
      <c r="F806" s="49">
        <f t="shared" si="63"/>
        <v>7.2001708754373714E-2</v>
      </c>
      <c r="G806">
        <v>2259</v>
      </c>
      <c r="H806" s="51">
        <f>G806/'Parc électrique'!$C$24</f>
        <v>0.753</v>
      </c>
      <c r="I806" s="14">
        <v>602</v>
      </c>
      <c r="J806" s="14">
        <v>1760</v>
      </c>
      <c r="K806" s="14">
        <v>0</v>
      </c>
      <c r="L806" s="14">
        <v>320</v>
      </c>
      <c r="M806" s="14">
        <f>C806-SUM(D806:L806)</f>
        <v>5149.1209306394449</v>
      </c>
      <c r="P806" s="49">
        <f>D807/('Parc électrique'!$C$22+'Parc électrique'!$C$23)</f>
        <v>5.1718750000000001E-2</v>
      </c>
      <c r="Q806" s="49">
        <f t="shared" si="60"/>
        <v>5.041237393227551E-2</v>
      </c>
      <c r="R806" s="49">
        <f t="shared" si="61"/>
        <v>6.7133987599148459E-2</v>
      </c>
    </row>
    <row r="807" spans="1:18" x14ac:dyDescent="0.3">
      <c r="A807" s="35">
        <f t="shared" si="64"/>
        <v>44049</v>
      </c>
      <c r="B807" s="36">
        <v>0.5</v>
      </c>
      <c r="C807">
        <v>10599</v>
      </c>
      <c r="D807">
        <v>331</v>
      </c>
      <c r="E807" s="49">
        <f t="shared" si="62"/>
        <v>5.041237393227551E-2</v>
      </c>
      <c r="F807" s="49">
        <f t="shared" si="63"/>
        <v>6.7133987599148459E-2</v>
      </c>
      <c r="G807">
        <v>2523</v>
      </c>
      <c r="H807" s="51">
        <f>G807/'Parc électrique'!$C$24</f>
        <v>0.84099999999999997</v>
      </c>
      <c r="I807" s="14">
        <v>602</v>
      </c>
      <c r="J807" s="14">
        <v>0</v>
      </c>
      <c r="K807" s="14">
        <v>0</v>
      </c>
      <c r="L807" s="14">
        <v>318</v>
      </c>
      <c r="M807" s="14">
        <f>C807-SUM(D807:L807)</f>
        <v>6824.0414536384687</v>
      </c>
      <c r="P807" s="49">
        <f>D808/('Parc électrique'!$C$22+'Parc électrique'!$C$23)</f>
        <v>5.9062499999999997E-2</v>
      </c>
      <c r="Q807" s="49">
        <f t="shared" si="60"/>
        <v>5.7570626424169609E-2</v>
      </c>
      <c r="R807" s="49">
        <f t="shared" si="61"/>
        <v>7.6666608194797925E-2</v>
      </c>
    </row>
    <row r="808" spans="1:18" x14ac:dyDescent="0.3">
      <c r="A808" s="35">
        <f t="shared" si="64"/>
        <v>44049</v>
      </c>
      <c r="B808" s="36">
        <v>0.54166666666666663</v>
      </c>
      <c r="C808">
        <v>10539</v>
      </c>
      <c r="D808">
        <v>378</v>
      </c>
      <c r="E808" s="49">
        <f t="shared" si="62"/>
        <v>5.7570626424169609E-2</v>
      </c>
      <c r="F808" s="49">
        <f t="shared" si="63"/>
        <v>7.6666608194797925E-2</v>
      </c>
      <c r="G808">
        <v>2699</v>
      </c>
      <c r="H808" s="51">
        <f>G808/'Parc électrique'!$C$24</f>
        <v>0.89966666666666661</v>
      </c>
      <c r="I808" s="14">
        <v>602</v>
      </c>
      <c r="J808" s="14">
        <v>0</v>
      </c>
      <c r="K808" s="14">
        <v>0</v>
      </c>
      <c r="L808" s="14">
        <v>313</v>
      </c>
      <c r="M808" s="14">
        <f>C808-SUM(D808:L808)</f>
        <v>6545.9660960987148</v>
      </c>
      <c r="P808" s="49">
        <f>D809/('Parc électrique'!$C$22+'Parc électrique'!$C$23)</f>
        <v>8.0937499999999996E-2</v>
      </c>
      <c r="Q808" s="49">
        <f t="shared" si="60"/>
        <v>7.8893080655343534E-2</v>
      </c>
      <c r="R808" s="49">
        <f t="shared" si="61"/>
        <v>0.10506164826694531</v>
      </c>
    </row>
    <row r="809" spans="1:18" x14ac:dyDescent="0.3">
      <c r="A809" s="35">
        <f t="shared" si="64"/>
        <v>44049</v>
      </c>
      <c r="B809" s="36">
        <v>0.58333333333333337</v>
      </c>
      <c r="C809">
        <v>10680</v>
      </c>
      <c r="D809">
        <v>518</v>
      </c>
      <c r="E809" s="49">
        <f t="shared" si="62"/>
        <v>7.8893080655343534E-2</v>
      </c>
      <c r="F809" s="49">
        <f t="shared" si="63"/>
        <v>0.10506164826694531</v>
      </c>
      <c r="G809">
        <v>2656</v>
      </c>
      <c r="H809" s="51">
        <f>G809/'Parc électrique'!$C$24</f>
        <v>0.88533333333333331</v>
      </c>
      <c r="I809" s="14">
        <v>602</v>
      </c>
      <c r="J809" s="14">
        <v>0</v>
      </c>
      <c r="K809" s="14">
        <v>0</v>
      </c>
      <c r="L809" s="14">
        <v>310</v>
      </c>
      <c r="M809" s="14">
        <f>C809-SUM(D809:L809)</f>
        <v>6592.9307119377445</v>
      </c>
      <c r="P809" s="49">
        <f>D810/('Parc électrique'!$C$22+'Parc électrique'!$C$23)</f>
        <v>9.8281250000000001E-2</v>
      </c>
      <c r="Q809" s="49">
        <f t="shared" si="60"/>
        <v>9.5798740795774301E-2</v>
      </c>
      <c r="R809" s="49">
        <f t="shared" si="61"/>
        <v>0.12757485860986217</v>
      </c>
    </row>
    <row r="810" spans="1:18" x14ac:dyDescent="0.3">
      <c r="A810" s="35">
        <f t="shared" si="64"/>
        <v>44049</v>
      </c>
      <c r="B810" s="36">
        <v>0.625</v>
      </c>
      <c r="C810">
        <v>10543</v>
      </c>
      <c r="D810">
        <v>629</v>
      </c>
      <c r="E810" s="49">
        <f t="shared" si="62"/>
        <v>9.5798740795774301E-2</v>
      </c>
      <c r="F810" s="49">
        <f t="shared" si="63"/>
        <v>0.12757485860986217</v>
      </c>
      <c r="G810">
        <v>2488</v>
      </c>
      <c r="H810" s="51">
        <f>G810/'Parc électrique'!$C$24</f>
        <v>0.82933333333333337</v>
      </c>
      <c r="I810" s="14">
        <v>602</v>
      </c>
      <c r="J810" s="14">
        <v>0</v>
      </c>
      <c r="K810" s="14">
        <v>0</v>
      </c>
      <c r="L810" s="14">
        <v>313</v>
      </c>
      <c r="M810" s="14">
        <f>C810-SUM(D810:L810)</f>
        <v>6509.9472930672619</v>
      </c>
      <c r="P810" s="49">
        <f>D811/('Parc électrique'!$C$22+'Parc électrique'!$C$23)</f>
        <v>0.13</v>
      </c>
      <c r="Q810" s="49">
        <f t="shared" si="60"/>
        <v>0.12671629943097651</v>
      </c>
      <c r="R810" s="49">
        <f t="shared" si="61"/>
        <v>0.16874766671447589</v>
      </c>
    </row>
    <row r="811" spans="1:18" x14ac:dyDescent="0.3">
      <c r="A811" s="35">
        <f t="shared" si="64"/>
        <v>44049</v>
      </c>
      <c r="B811" s="36">
        <v>0.66666666666666663</v>
      </c>
      <c r="C811">
        <v>10366</v>
      </c>
      <c r="D811">
        <v>832</v>
      </c>
      <c r="E811" s="49">
        <f t="shared" si="62"/>
        <v>0.12671629943097651</v>
      </c>
      <c r="F811" s="49">
        <f t="shared" si="63"/>
        <v>0.16874766671447589</v>
      </c>
      <c r="G811">
        <v>2220</v>
      </c>
      <c r="H811" s="51">
        <f>G811/'Parc électrique'!$C$24</f>
        <v>0.74</v>
      </c>
      <c r="I811" s="14">
        <v>602</v>
      </c>
      <c r="J811" s="14">
        <v>1281</v>
      </c>
      <c r="K811" s="14">
        <v>0</v>
      </c>
      <c r="L811" s="14">
        <v>309</v>
      </c>
      <c r="M811" s="14">
        <f>C811-SUM(D811:L811)</f>
        <v>5120.9645360338545</v>
      </c>
      <c r="P811" s="49">
        <f>D812/('Parc électrique'!$C$22+'Parc électrique'!$C$23)</f>
        <v>0.1603125</v>
      </c>
      <c r="Q811" s="49">
        <f t="shared" si="60"/>
        <v>0.15626312886560323</v>
      </c>
      <c r="R811" s="49">
        <f t="shared" si="61"/>
        <v>0.20809507938588009</v>
      </c>
    </row>
    <row r="812" spans="1:18" x14ac:dyDescent="0.3">
      <c r="A812" s="35">
        <f t="shared" si="64"/>
        <v>44049</v>
      </c>
      <c r="B812" s="36">
        <v>0.70833333333333337</v>
      </c>
      <c r="C812">
        <v>10187</v>
      </c>
      <c r="D812">
        <v>1026</v>
      </c>
      <c r="E812" s="49">
        <f t="shared" si="62"/>
        <v>0.15626312886560323</v>
      </c>
      <c r="F812" s="49">
        <f t="shared" si="63"/>
        <v>0.20809507938588009</v>
      </c>
      <c r="G812">
        <v>1779</v>
      </c>
      <c r="H812" s="51">
        <f>G812/'Parc électrique'!$C$24</f>
        <v>0.59299999999999997</v>
      </c>
      <c r="I812" s="14">
        <v>602</v>
      </c>
      <c r="J812" s="14">
        <v>0</v>
      </c>
      <c r="K812" s="14">
        <v>0</v>
      </c>
      <c r="L812" s="14">
        <v>304</v>
      </c>
      <c r="M812" s="14">
        <f>C812-SUM(D812:L812)</f>
        <v>6475.0426417917488</v>
      </c>
      <c r="P812" s="49">
        <f>D813/('Parc électrique'!$C$22+'Parc électrique'!$C$23)</f>
        <v>0.19234375000000001</v>
      </c>
      <c r="Q812" s="49">
        <f t="shared" si="60"/>
        <v>0.18748529398982222</v>
      </c>
      <c r="R812" s="49">
        <f t="shared" si="61"/>
        <v>0.24967353092009592</v>
      </c>
    </row>
    <row r="813" spans="1:18" x14ac:dyDescent="0.3">
      <c r="A813" s="35">
        <f t="shared" si="64"/>
        <v>44049</v>
      </c>
      <c r="B813" s="36">
        <v>0.75</v>
      </c>
      <c r="C813">
        <v>10013</v>
      </c>
      <c r="D813">
        <v>1231</v>
      </c>
      <c r="E813" s="49">
        <f t="shared" si="62"/>
        <v>0.18748529398982222</v>
      </c>
      <c r="F813" s="49">
        <f t="shared" si="63"/>
        <v>0.24967353092009592</v>
      </c>
      <c r="G813">
        <v>1215</v>
      </c>
      <c r="H813" s="51">
        <f>G813/'Parc électrique'!$C$24</f>
        <v>0.40500000000000003</v>
      </c>
      <c r="I813" s="14">
        <v>602</v>
      </c>
      <c r="J813" s="14">
        <v>1544</v>
      </c>
      <c r="K813" s="14">
        <v>0</v>
      </c>
      <c r="L813" s="14">
        <v>299</v>
      </c>
      <c r="M813" s="14">
        <f>C813-SUM(D813:L813)</f>
        <v>5121.1578411750907</v>
      </c>
      <c r="P813" s="49">
        <f>D814/('Parc électrique'!$C$22+'Parc électrique'!$C$23)</f>
        <v>0.20359374999999999</v>
      </c>
      <c r="Q813" s="49">
        <f t="shared" si="60"/>
        <v>0.19845112759442593</v>
      </c>
      <c r="R813" s="49">
        <f t="shared" si="61"/>
        <v>0.26427669438577173</v>
      </c>
    </row>
    <row r="814" spans="1:18" x14ac:dyDescent="0.3">
      <c r="A814" s="35">
        <f t="shared" si="64"/>
        <v>44049</v>
      </c>
      <c r="B814" s="36">
        <v>0.79166666666666663</v>
      </c>
      <c r="C814">
        <v>9704</v>
      </c>
      <c r="D814">
        <v>1303</v>
      </c>
      <c r="E814" s="49">
        <f t="shared" si="62"/>
        <v>0.19845112759442593</v>
      </c>
      <c r="F814" s="49">
        <f t="shared" si="63"/>
        <v>0.26427669438577173</v>
      </c>
      <c r="G814">
        <v>618</v>
      </c>
      <c r="H814" s="51">
        <f>G814/'Parc électrique'!$C$24</f>
        <v>0.20599999999999999</v>
      </c>
      <c r="I814" s="14">
        <v>602</v>
      </c>
      <c r="J814" s="14">
        <v>0</v>
      </c>
      <c r="K814" s="14">
        <v>0</v>
      </c>
      <c r="L814" s="14">
        <v>284</v>
      </c>
      <c r="M814" s="14">
        <f>C814-SUM(D814:L814)</f>
        <v>6896.3312721780203</v>
      </c>
      <c r="P814" s="49">
        <f>D815/('Parc électrique'!$C$22+'Parc électrique'!$C$23)</f>
        <v>0.19046874999999999</v>
      </c>
      <c r="Q814" s="49">
        <f t="shared" si="60"/>
        <v>0.18565765505572157</v>
      </c>
      <c r="R814" s="49">
        <f t="shared" si="61"/>
        <v>0.24723967034248329</v>
      </c>
    </row>
    <row r="815" spans="1:18" x14ac:dyDescent="0.3">
      <c r="A815" s="35">
        <f t="shared" si="64"/>
        <v>44049</v>
      </c>
      <c r="B815" s="36">
        <v>0.83333333333333337</v>
      </c>
      <c r="C815">
        <v>9128</v>
      </c>
      <c r="D815">
        <v>1219</v>
      </c>
      <c r="E815" s="49">
        <f t="shared" si="62"/>
        <v>0.18565765505572157</v>
      </c>
      <c r="F815" s="49">
        <f t="shared" si="63"/>
        <v>0.24723967034248329</v>
      </c>
      <c r="G815">
        <v>177</v>
      </c>
      <c r="H815" s="51">
        <f>G815/'Parc électrique'!$C$24</f>
        <v>5.8999999999999997E-2</v>
      </c>
      <c r="I815" s="14">
        <v>602</v>
      </c>
      <c r="J815" s="14">
        <v>1656</v>
      </c>
      <c r="K815" s="14">
        <v>0</v>
      </c>
      <c r="L815" s="14">
        <v>272</v>
      </c>
      <c r="M815" s="14">
        <f>C815-SUM(D815:L815)</f>
        <v>5201.508102674602</v>
      </c>
      <c r="P815" s="49">
        <f>D816/('Parc électrique'!$C$22+'Parc électrique'!$C$23)</f>
        <v>0.166875</v>
      </c>
      <c r="Q815" s="49">
        <f t="shared" si="60"/>
        <v>0.16265986513495542</v>
      </c>
      <c r="R815" s="49">
        <f t="shared" si="61"/>
        <v>0.21661359140752431</v>
      </c>
    </row>
    <row r="816" spans="1:18" x14ac:dyDescent="0.3">
      <c r="A816" s="35">
        <f t="shared" si="64"/>
        <v>44049</v>
      </c>
      <c r="B816" s="36">
        <v>0.875</v>
      </c>
      <c r="C816">
        <v>8932</v>
      </c>
      <c r="D816">
        <v>1068</v>
      </c>
      <c r="E816" s="49">
        <f t="shared" si="62"/>
        <v>0.16265986513495542</v>
      </c>
      <c r="F816" s="49">
        <f t="shared" si="63"/>
        <v>0.21661359140752431</v>
      </c>
      <c r="G816">
        <v>32</v>
      </c>
      <c r="H816" s="51">
        <f>G816/'Parc électrique'!$C$24</f>
        <v>1.0666666666666666E-2</v>
      </c>
      <c r="I816" s="14">
        <v>602</v>
      </c>
      <c r="J816" s="14">
        <v>1760</v>
      </c>
      <c r="K816" s="14">
        <v>0</v>
      </c>
      <c r="L816" s="14">
        <v>259</v>
      </c>
      <c r="M816" s="14">
        <f>C816-SUM(D816:L816)</f>
        <v>5210.6100598767907</v>
      </c>
      <c r="P816" s="49">
        <f>D817/('Parc électrique'!$C$22+'Parc électrique'!$C$23)</f>
        <v>0.14000000000000001</v>
      </c>
      <c r="Q816" s="49">
        <f t="shared" si="60"/>
        <v>0.13646370707951316</v>
      </c>
      <c r="R816" s="49">
        <f t="shared" si="61"/>
        <v>0.18172825646174326</v>
      </c>
    </row>
    <row r="817" spans="1:18" x14ac:dyDescent="0.3">
      <c r="A817" s="35">
        <f t="shared" si="64"/>
        <v>44049</v>
      </c>
      <c r="B817" s="36">
        <v>0.91666666666666663</v>
      </c>
      <c r="C817">
        <v>9327</v>
      </c>
      <c r="D817">
        <v>896</v>
      </c>
      <c r="E817" s="49">
        <f t="shared" si="62"/>
        <v>0.13646370707951316</v>
      </c>
      <c r="F817" s="49">
        <f t="shared" si="63"/>
        <v>0.18172825646174326</v>
      </c>
      <c r="G817">
        <v>0</v>
      </c>
      <c r="H817" s="51">
        <f>G817/'Parc électrique'!$C$24</f>
        <v>0</v>
      </c>
      <c r="I817" s="14">
        <v>602</v>
      </c>
      <c r="J817" s="14">
        <v>1760</v>
      </c>
      <c r="K817" s="14">
        <v>0</v>
      </c>
      <c r="L817" s="14">
        <v>251</v>
      </c>
      <c r="M817" s="14">
        <f>C817-SUM(D817:L817)</f>
        <v>5817.6818080364592</v>
      </c>
      <c r="P817" s="49">
        <f>D818/('Parc électrique'!$C$22+'Parc électrique'!$C$23)</f>
        <v>0.12703125000000001</v>
      </c>
      <c r="Q817" s="49">
        <f t="shared" si="60"/>
        <v>0.12382253778531721</v>
      </c>
      <c r="R817" s="49">
        <f t="shared" si="61"/>
        <v>0.16489405413325592</v>
      </c>
    </row>
    <row r="818" spans="1:18" x14ac:dyDescent="0.3">
      <c r="A818" s="35">
        <f t="shared" si="64"/>
        <v>44049</v>
      </c>
      <c r="B818" s="36">
        <v>0.95833333333333337</v>
      </c>
      <c r="C818">
        <v>9106</v>
      </c>
      <c r="D818">
        <v>813</v>
      </c>
      <c r="E818" s="49">
        <f t="shared" si="62"/>
        <v>0.12382253778531721</v>
      </c>
      <c r="F818" s="49">
        <f t="shared" si="63"/>
        <v>0.16489405413325592</v>
      </c>
      <c r="G818">
        <v>0</v>
      </c>
      <c r="H818" s="51">
        <f>G818/'Parc électrique'!$C$24</f>
        <v>0</v>
      </c>
      <c r="I818" s="14">
        <v>602</v>
      </c>
      <c r="J818" s="14">
        <v>0</v>
      </c>
      <c r="K818" s="14">
        <v>0</v>
      </c>
      <c r="L818" s="14">
        <v>243</v>
      </c>
      <c r="M818" s="14">
        <f>C818-SUM(D818:L818)</f>
        <v>7447.7112834080817</v>
      </c>
      <c r="P818" s="49">
        <f>D819/('Parc électrique'!$C$22+'Parc électrique'!$C$23)</f>
        <v>0.13671875</v>
      </c>
      <c r="Q818" s="49">
        <f t="shared" si="60"/>
        <v>0.13326533894483708</v>
      </c>
      <c r="R818" s="49">
        <f t="shared" si="61"/>
        <v>0.17746900045092115</v>
      </c>
    </row>
    <row r="819" spans="1:18" x14ac:dyDescent="0.3">
      <c r="A819" s="35">
        <f t="shared" si="64"/>
        <v>44050</v>
      </c>
      <c r="B819" s="36">
        <v>0</v>
      </c>
      <c r="C819">
        <v>8132</v>
      </c>
      <c r="D819">
        <v>875</v>
      </c>
      <c r="E819" s="49">
        <f t="shared" si="62"/>
        <v>0.13326533894483708</v>
      </c>
      <c r="F819" s="49">
        <f t="shared" si="63"/>
        <v>0.17746900045092115</v>
      </c>
      <c r="G819">
        <v>0</v>
      </c>
      <c r="H819" s="51">
        <f>G819/'Parc électrique'!$C$24</f>
        <v>0</v>
      </c>
      <c r="I819" s="14">
        <v>602</v>
      </c>
      <c r="J819" s="14">
        <v>1213</v>
      </c>
      <c r="K819" s="14">
        <v>0</v>
      </c>
      <c r="L819" s="14">
        <v>240</v>
      </c>
      <c r="M819" s="14">
        <f>C819-SUM(D819:L819)</f>
        <v>5201.6892656606042</v>
      </c>
      <c r="P819" s="49">
        <f>D820/('Parc électrique'!$C$22+'Parc électrique'!$C$23)</f>
        <v>9.7812499999999997E-2</v>
      </c>
      <c r="Q819" s="49">
        <f t="shared" si="60"/>
        <v>9.5341831062249152E-2</v>
      </c>
      <c r="R819" s="49">
        <f t="shared" si="61"/>
        <v>0.12696639346545902</v>
      </c>
    </row>
    <row r="820" spans="1:18" x14ac:dyDescent="0.3">
      <c r="A820" s="35">
        <f t="shared" si="64"/>
        <v>44050</v>
      </c>
      <c r="B820" s="36">
        <v>4.1666666666666664E-2</v>
      </c>
      <c r="C820">
        <v>7734</v>
      </c>
      <c r="D820">
        <v>626</v>
      </c>
      <c r="E820" s="49">
        <f t="shared" si="62"/>
        <v>9.5341831062249152E-2</v>
      </c>
      <c r="F820" s="49">
        <f t="shared" si="63"/>
        <v>0.12696639346545902</v>
      </c>
      <c r="G820">
        <v>0</v>
      </c>
      <c r="H820" s="51">
        <f>G820/'Parc électrique'!$C$24</f>
        <v>0</v>
      </c>
      <c r="I820" s="14">
        <v>602</v>
      </c>
      <c r="J820" s="14">
        <v>1307</v>
      </c>
      <c r="K820" s="14">
        <v>0</v>
      </c>
      <c r="L820" s="14">
        <v>237</v>
      </c>
      <c r="M820" s="14">
        <f>C820-SUM(D820:L820)</f>
        <v>4961.7776917754727</v>
      </c>
      <c r="P820" s="49">
        <f>D821/('Parc électrique'!$C$22+'Parc électrique'!$C$23)</f>
        <v>7.8750000000000001E-2</v>
      </c>
      <c r="Q820" s="49">
        <f t="shared" si="60"/>
        <v>7.6760835232226154E-2</v>
      </c>
      <c r="R820" s="49">
        <f t="shared" si="61"/>
        <v>0.10222214425973057</v>
      </c>
    </row>
    <row r="821" spans="1:18" x14ac:dyDescent="0.3">
      <c r="A821" s="35">
        <f t="shared" si="64"/>
        <v>44050</v>
      </c>
      <c r="B821" s="36">
        <v>8.3333333333333329E-2</v>
      </c>
      <c r="C821">
        <v>7430</v>
      </c>
      <c r="D821">
        <v>504</v>
      </c>
      <c r="E821" s="49">
        <f t="shared" si="62"/>
        <v>7.6760835232226154E-2</v>
      </c>
      <c r="F821" s="49">
        <f t="shared" si="63"/>
        <v>0.10222214425973057</v>
      </c>
      <c r="G821">
        <v>0</v>
      </c>
      <c r="H821" s="51">
        <f>G821/'Parc électrique'!$C$24</f>
        <v>0</v>
      </c>
      <c r="I821" s="14">
        <v>602</v>
      </c>
      <c r="J821" s="14">
        <v>1126</v>
      </c>
      <c r="K821" s="14">
        <v>0</v>
      </c>
      <c r="L821" s="14">
        <v>236</v>
      </c>
      <c r="M821" s="14">
        <f>C821-SUM(D821:L821)</f>
        <v>4961.8210170205075</v>
      </c>
      <c r="P821" s="49">
        <f>D822/('Parc électrique'!$C$22+'Parc électrique'!$C$23)</f>
        <v>6.8593749999999995E-2</v>
      </c>
      <c r="Q821" s="49">
        <f t="shared" si="60"/>
        <v>6.6861124339181108E-2</v>
      </c>
      <c r="R821" s="49">
        <f t="shared" si="61"/>
        <v>8.903873279766214E-2</v>
      </c>
    </row>
    <row r="822" spans="1:18" x14ac:dyDescent="0.3">
      <c r="A822" s="35">
        <f t="shared" si="64"/>
        <v>44050</v>
      </c>
      <c r="B822" s="36">
        <v>0.125</v>
      </c>
      <c r="C822">
        <v>7090</v>
      </c>
      <c r="D822">
        <v>439</v>
      </c>
      <c r="E822" s="49">
        <f t="shared" si="62"/>
        <v>6.6861124339181108E-2</v>
      </c>
      <c r="F822" s="49">
        <f t="shared" si="63"/>
        <v>8.903873279766214E-2</v>
      </c>
      <c r="G822">
        <v>0</v>
      </c>
      <c r="H822" s="51">
        <f>G822/'Parc électrique'!$C$24</f>
        <v>0</v>
      </c>
      <c r="I822" s="14">
        <v>602</v>
      </c>
      <c r="J822" s="14">
        <v>849</v>
      </c>
      <c r="K822" s="14">
        <v>0</v>
      </c>
      <c r="L822" s="14">
        <v>238</v>
      </c>
      <c r="M822" s="14">
        <f>C822-SUM(D822:L822)</f>
        <v>4961.8441001428637</v>
      </c>
      <c r="P822" s="49">
        <f>D823/('Parc électrique'!$C$22+'Parc électrique'!$C$23)</f>
        <v>7.8906249999999997E-2</v>
      </c>
      <c r="Q822" s="49">
        <f t="shared" si="60"/>
        <v>7.6913138476734533E-2</v>
      </c>
      <c r="R822" s="49">
        <f t="shared" si="61"/>
        <v>0.10242496597453163</v>
      </c>
    </row>
    <row r="823" spans="1:18" x14ac:dyDescent="0.3">
      <c r="A823" s="35">
        <f t="shared" si="64"/>
        <v>44050</v>
      </c>
      <c r="B823" s="36">
        <v>0.16666666666666666</v>
      </c>
      <c r="C823">
        <v>7032</v>
      </c>
      <c r="D823">
        <v>505</v>
      </c>
      <c r="E823" s="49">
        <f t="shared" si="62"/>
        <v>7.6913138476734533E-2</v>
      </c>
      <c r="F823" s="49">
        <f t="shared" si="63"/>
        <v>0.10242496597453163</v>
      </c>
      <c r="G823">
        <v>0</v>
      </c>
      <c r="H823" s="51">
        <f>G823/'Parc électrique'!$C$24</f>
        <v>0</v>
      </c>
      <c r="I823" s="14">
        <v>602</v>
      </c>
      <c r="J823" s="14">
        <v>0</v>
      </c>
      <c r="K823" s="14">
        <v>0</v>
      </c>
      <c r="L823" s="14">
        <v>240</v>
      </c>
      <c r="M823" s="14">
        <f>C823-SUM(D823:L823)</f>
        <v>5684.8206618955483</v>
      </c>
      <c r="P823" s="49">
        <f>D824/('Parc électrique'!$C$22+'Parc électrique'!$C$23)</f>
        <v>7.8281249999999997E-2</v>
      </c>
      <c r="Q823" s="49">
        <f t="shared" si="60"/>
        <v>7.6303925498700992E-2</v>
      </c>
      <c r="R823" s="49">
        <f t="shared" si="61"/>
        <v>0.10161367911532741</v>
      </c>
    </row>
    <row r="824" spans="1:18" x14ac:dyDescent="0.3">
      <c r="A824" s="35">
        <f t="shared" si="64"/>
        <v>44050</v>
      </c>
      <c r="B824" s="36">
        <v>0.20833333333333334</v>
      </c>
      <c r="C824">
        <v>7269</v>
      </c>
      <c r="D824">
        <v>501</v>
      </c>
      <c r="E824" s="49">
        <f t="shared" si="62"/>
        <v>7.6303925498700992E-2</v>
      </c>
      <c r="F824" s="49">
        <f t="shared" si="63"/>
        <v>0.10161367911532741</v>
      </c>
      <c r="G824">
        <v>0</v>
      </c>
      <c r="H824" s="51">
        <f>G824/'Parc électrique'!$C$24</f>
        <v>0</v>
      </c>
      <c r="I824" s="14">
        <v>602</v>
      </c>
      <c r="J824" s="14">
        <v>0</v>
      </c>
      <c r="K824" s="14">
        <v>0</v>
      </c>
      <c r="L824" s="14">
        <v>254</v>
      </c>
      <c r="M824" s="14">
        <f>C824-SUM(D824:L824)</f>
        <v>5911.8220823953861</v>
      </c>
      <c r="P824" s="49">
        <f>D825/('Parc électrique'!$C$22+'Parc électrique'!$C$23)</f>
        <v>7.1249999999999994E-2</v>
      </c>
      <c r="Q824" s="49">
        <f t="shared" si="60"/>
        <v>6.945027949582365E-2</v>
      </c>
      <c r="R824" s="49">
        <f t="shared" si="61"/>
        <v>9.2486701949280034E-2</v>
      </c>
    </row>
    <row r="825" spans="1:18" x14ac:dyDescent="0.3">
      <c r="A825" s="35">
        <f t="shared" si="64"/>
        <v>44050</v>
      </c>
      <c r="B825" s="36">
        <v>0.25</v>
      </c>
      <c r="C825">
        <v>7653</v>
      </c>
      <c r="D825">
        <v>456</v>
      </c>
      <c r="E825" s="49">
        <f t="shared" si="62"/>
        <v>6.945027949582365E-2</v>
      </c>
      <c r="F825" s="49">
        <f t="shared" si="63"/>
        <v>9.2486701949280034E-2</v>
      </c>
      <c r="G825">
        <v>17</v>
      </c>
      <c r="H825" s="51">
        <f>G825/'Parc électrique'!$C$24</f>
        <v>5.6666666666666671E-3</v>
      </c>
      <c r="I825" s="14">
        <v>602</v>
      </c>
      <c r="J825" s="14">
        <v>0</v>
      </c>
      <c r="K825" s="14">
        <v>0</v>
      </c>
      <c r="L825" s="14">
        <v>295</v>
      </c>
      <c r="M825" s="14">
        <f>C825-SUM(D825:L825)</f>
        <v>6282.8323963518887</v>
      </c>
      <c r="P825" s="49">
        <f>D826/('Parc électrique'!$C$22+'Parc électrique'!$C$23)</f>
        <v>6.6250000000000003E-2</v>
      </c>
      <c r="Q825" s="49">
        <f t="shared" si="60"/>
        <v>6.4576575671555336E-2</v>
      </c>
      <c r="R825" s="49">
        <f t="shared" si="61"/>
        <v>8.5996407075646361E-2</v>
      </c>
    </row>
    <row r="826" spans="1:18" x14ac:dyDescent="0.3">
      <c r="A826" s="35">
        <f t="shared" si="64"/>
        <v>44050</v>
      </c>
      <c r="B826" s="36">
        <v>0.29166666666666669</v>
      </c>
      <c r="C826">
        <v>8339</v>
      </c>
      <c r="D826">
        <v>424</v>
      </c>
      <c r="E826" s="49">
        <f t="shared" si="62"/>
        <v>6.4576575671555336E-2</v>
      </c>
      <c r="F826" s="49">
        <f t="shared" si="63"/>
        <v>8.5996407075646361E-2</v>
      </c>
      <c r="G826">
        <v>209</v>
      </c>
      <c r="H826" s="51">
        <f>G826/'Parc électrique'!$C$24</f>
        <v>6.9666666666666668E-2</v>
      </c>
      <c r="I826" s="14">
        <v>602</v>
      </c>
      <c r="J826" s="14">
        <v>0</v>
      </c>
      <c r="K826" s="14">
        <v>0</v>
      </c>
      <c r="L826" s="14">
        <v>319</v>
      </c>
      <c r="M826" s="14">
        <f>C826-SUM(D826:L826)</f>
        <v>6784.779760350586</v>
      </c>
      <c r="P826" s="49">
        <f>D827/('Parc électrique'!$C$22+'Parc électrique'!$C$23)</f>
        <v>6.7187499999999997E-2</v>
      </c>
      <c r="Q826" s="49">
        <f t="shared" si="60"/>
        <v>6.5490395138605648E-2</v>
      </c>
      <c r="R826" s="49">
        <f t="shared" si="61"/>
        <v>8.7213337364452678E-2</v>
      </c>
    </row>
    <row r="827" spans="1:18" x14ac:dyDescent="0.3">
      <c r="A827" s="35">
        <f t="shared" si="64"/>
        <v>44050</v>
      </c>
      <c r="B827" s="36">
        <v>0.33333333333333331</v>
      </c>
      <c r="C827">
        <v>9006</v>
      </c>
      <c r="D827">
        <v>430</v>
      </c>
      <c r="E827" s="49">
        <f t="shared" si="62"/>
        <v>6.5490395138605648E-2</v>
      </c>
      <c r="F827" s="49">
        <f t="shared" si="63"/>
        <v>8.7213337364452678E-2</v>
      </c>
      <c r="G827">
        <v>681</v>
      </c>
      <c r="H827" s="51">
        <f>G827/'Parc électrique'!$C$24</f>
        <v>0.22700000000000001</v>
      </c>
      <c r="I827" s="14">
        <v>602</v>
      </c>
      <c r="J827" s="14">
        <v>0</v>
      </c>
      <c r="K827" s="14">
        <v>0</v>
      </c>
      <c r="L827" s="14">
        <v>325</v>
      </c>
      <c r="M827" s="14">
        <f>C827-SUM(D827:L827)</f>
        <v>6967.620296267497</v>
      </c>
      <c r="P827" s="49">
        <f>D828/('Parc électrique'!$C$22+'Parc électrique'!$C$23)</f>
        <v>8.3750000000000005E-2</v>
      </c>
      <c r="Q827" s="49">
        <f t="shared" si="60"/>
        <v>8.1634539056494482E-2</v>
      </c>
      <c r="R827" s="49">
        <f t="shared" si="61"/>
        <v>0.10871243913336427</v>
      </c>
    </row>
    <row r="828" spans="1:18" x14ac:dyDescent="0.3">
      <c r="A828" s="35">
        <f t="shared" si="64"/>
        <v>44050</v>
      </c>
      <c r="B828" s="36">
        <v>0.375</v>
      </c>
      <c r="C828">
        <v>9572</v>
      </c>
      <c r="D828">
        <v>536</v>
      </c>
      <c r="E828" s="49">
        <f t="shared" si="62"/>
        <v>8.1634539056494482E-2</v>
      </c>
      <c r="F828" s="49">
        <f t="shared" si="63"/>
        <v>0.10871243913336427</v>
      </c>
      <c r="G828">
        <v>1335</v>
      </c>
      <c r="H828" s="51">
        <f>G828/'Parc électrique'!$C$24</f>
        <v>0.44500000000000001</v>
      </c>
      <c r="I828" s="14">
        <v>602</v>
      </c>
      <c r="J828" s="14">
        <v>0</v>
      </c>
      <c r="K828" s="14">
        <v>0</v>
      </c>
      <c r="L828" s="14">
        <v>323</v>
      </c>
      <c r="M828" s="14">
        <f>C828-SUM(D828:L828)</f>
        <v>6775.3646530218102</v>
      </c>
      <c r="P828" s="49">
        <f>D829/('Parc électrique'!$C$22+'Parc électrique'!$C$23)</f>
        <v>0.10953125</v>
      </c>
      <c r="Q828" s="49">
        <f t="shared" si="60"/>
        <v>0.10676457440037804</v>
      </c>
      <c r="R828" s="49">
        <f t="shared" si="61"/>
        <v>0.14217802207553798</v>
      </c>
    </row>
    <row r="829" spans="1:18" x14ac:dyDescent="0.3">
      <c r="A829" s="35">
        <f t="shared" si="64"/>
        <v>44050</v>
      </c>
      <c r="B829" s="36">
        <v>0.41666666666666669</v>
      </c>
      <c r="C829">
        <v>9943</v>
      </c>
      <c r="D829">
        <v>701</v>
      </c>
      <c r="E829" s="49">
        <f t="shared" si="62"/>
        <v>0.10676457440037804</v>
      </c>
      <c r="F829" s="49">
        <f t="shared" si="63"/>
        <v>0.14217802207553798</v>
      </c>
      <c r="G829">
        <v>1915</v>
      </c>
      <c r="H829" s="51">
        <f>G829/'Parc électrique'!$C$24</f>
        <v>0.63833333333333331</v>
      </c>
      <c r="I829" s="14">
        <v>602</v>
      </c>
      <c r="J829" s="14">
        <v>0</v>
      </c>
      <c r="K829" s="14">
        <v>0</v>
      </c>
      <c r="L829" s="14">
        <v>320</v>
      </c>
      <c r="M829" s="14">
        <f>C829-SUM(D829:L829)</f>
        <v>6404.1127240701908</v>
      </c>
      <c r="P829" s="49">
        <f>D830/('Parc électrique'!$C$22+'Parc électrique'!$C$23)</f>
        <v>0.1228125</v>
      </c>
      <c r="Q829" s="49">
        <f t="shared" si="60"/>
        <v>0.11971035018359079</v>
      </c>
      <c r="R829" s="49">
        <f t="shared" si="61"/>
        <v>0.15941786783362746</v>
      </c>
    </row>
    <row r="830" spans="1:18" x14ac:dyDescent="0.3">
      <c r="A830" s="35">
        <f t="shared" si="64"/>
        <v>44050</v>
      </c>
      <c r="B830" s="36">
        <v>0.45833333333333331</v>
      </c>
      <c r="C830">
        <v>10208</v>
      </c>
      <c r="D830">
        <v>786</v>
      </c>
      <c r="E830" s="49">
        <f t="shared" si="62"/>
        <v>0.11971035018359079</v>
      </c>
      <c r="F830" s="49">
        <f t="shared" si="63"/>
        <v>0.15941786783362746</v>
      </c>
      <c r="G830">
        <v>2376</v>
      </c>
      <c r="H830" s="51">
        <f>G830/'Parc électrique'!$C$24</f>
        <v>0.79200000000000004</v>
      </c>
      <c r="I830" s="14">
        <v>602</v>
      </c>
      <c r="J830" s="14">
        <v>0</v>
      </c>
      <c r="K830" s="14">
        <v>0</v>
      </c>
      <c r="L830" s="14">
        <v>321</v>
      </c>
      <c r="M830" s="14">
        <f>C830-SUM(D830:L830)</f>
        <v>6121.9288717819827</v>
      </c>
      <c r="P830" s="49">
        <f>D831/('Parc électrique'!$C$22+'Parc électrique'!$C$23)</f>
        <v>0.12718750000000001</v>
      </c>
      <c r="Q830" s="49">
        <f t="shared" si="60"/>
        <v>0.12397484102982559</v>
      </c>
      <c r="R830" s="49">
        <f t="shared" si="61"/>
        <v>0.16509687584805693</v>
      </c>
    </row>
    <row r="831" spans="1:18" x14ac:dyDescent="0.3">
      <c r="A831" s="35">
        <f t="shared" si="64"/>
        <v>44050</v>
      </c>
      <c r="B831" s="36">
        <v>0.5</v>
      </c>
      <c r="C831">
        <v>10364</v>
      </c>
      <c r="D831">
        <v>814</v>
      </c>
      <c r="E831" s="49">
        <f t="shared" si="62"/>
        <v>0.12397484102982559</v>
      </c>
      <c r="F831" s="49">
        <f t="shared" si="63"/>
        <v>0.16509687584805693</v>
      </c>
      <c r="G831">
        <v>2608</v>
      </c>
      <c r="H831" s="51">
        <f>G831/'Parc électrique'!$C$24</f>
        <v>0.86933333333333329</v>
      </c>
      <c r="I831" s="14">
        <v>602</v>
      </c>
      <c r="J831" s="14">
        <v>979</v>
      </c>
      <c r="K831" s="14">
        <v>0</v>
      </c>
      <c r="L831" s="14">
        <v>319</v>
      </c>
      <c r="M831" s="14">
        <f>C831-SUM(D831:L831)</f>
        <v>5040.8415949497885</v>
      </c>
      <c r="P831" s="49">
        <f>D832/('Parc électrique'!$C$22+'Parc électrique'!$C$23)</f>
        <v>0.11749999999999999</v>
      </c>
      <c r="Q831" s="49">
        <f t="shared" si="60"/>
        <v>0.11453203987030569</v>
      </c>
      <c r="R831" s="49">
        <f t="shared" si="61"/>
        <v>0.15252192953039165</v>
      </c>
    </row>
    <row r="832" spans="1:18" x14ac:dyDescent="0.3">
      <c r="A832" s="35">
        <f t="shared" si="64"/>
        <v>44050</v>
      </c>
      <c r="B832" s="36">
        <v>0.54166666666666663</v>
      </c>
      <c r="C832">
        <v>10265</v>
      </c>
      <c r="D832">
        <v>752</v>
      </c>
      <c r="E832" s="49">
        <f t="shared" si="62"/>
        <v>0.11453203987030569</v>
      </c>
      <c r="F832" s="49">
        <f t="shared" si="63"/>
        <v>0.15252192953039165</v>
      </c>
      <c r="G832">
        <v>2774</v>
      </c>
      <c r="H832" s="51">
        <f>G832/'Parc électrique'!$C$24</f>
        <v>0.92466666666666664</v>
      </c>
      <c r="I832" s="14">
        <v>602</v>
      </c>
      <c r="J832" s="14">
        <v>0</v>
      </c>
      <c r="K832" s="14">
        <v>0</v>
      </c>
      <c r="L832" s="14">
        <v>314</v>
      </c>
      <c r="M832" s="14">
        <f>C832-SUM(D832:L832)</f>
        <v>5821.8082793639323</v>
      </c>
      <c r="P832" s="49">
        <f>D833/('Parc électrique'!$C$22+'Parc électrique'!$C$23)</f>
        <v>0.1171875</v>
      </c>
      <c r="Q832" s="49">
        <f t="shared" si="60"/>
        <v>0.11422743338128892</v>
      </c>
      <c r="R832" s="49">
        <f t="shared" si="61"/>
        <v>0.15211628610078956</v>
      </c>
    </row>
    <row r="833" spans="1:18" x14ac:dyDescent="0.3">
      <c r="A833" s="35">
        <f t="shared" si="64"/>
        <v>44050</v>
      </c>
      <c r="B833" s="36">
        <v>0.58333333333333337</v>
      </c>
      <c r="C833">
        <v>10349</v>
      </c>
      <c r="D833">
        <v>750</v>
      </c>
      <c r="E833" s="49">
        <f t="shared" si="62"/>
        <v>0.11422743338128892</v>
      </c>
      <c r="F833" s="49">
        <f t="shared" si="63"/>
        <v>0.15211628610078956</v>
      </c>
      <c r="G833">
        <v>2765</v>
      </c>
      <c r="H833" s="51">
        <f>G833/'Parc électrique'!$C$24</f>
        <v>0.92166666666666663</v>
      </c>
      <c r="I833" s="14">
        <v>602</v>
      </c>
      <c r="J833" s="14">
        <v>0</v>
      </c>
      <c r="K833" s="14">
        <v>0</v>
      </c>
      <c r="L833" s="14">
        <v>310</v>
      </c>
      <c r="M833" s="14">
        <f>C833-SUM(D833:L833)</f>
        <v>5920.8119896138514</v>
      </c>
      <c r="P833" s="49">
        <f>D834/('Parc électrique'!$C$22+'Parc électrique'!$C$23)</f>
        <v>0.12625</v>
      </c>
      <c r="Q833" s="49">
        <f t="shared" si="60"/>
        <v>0.12306102156277526</v>
      </c>
      <c r="R833" s="49">
        <f t="shared" si="61"/>
        <v>0.16387994555925062</v>
      </c>
    </row>
    <row r="834" spans="1:18" x14ac:dyDescent="0.3">
      <c r="A834" s="35">
        <f t="shared" si="64"/>
        <v>44050</v>
      </c>
      <c r="B834" s="36">
        <v>0.625</v>
      </c>
      <c r="C834">
        <v>10172</v>
      </c>
      <c r="D834">
        <v>808</v>
      </c>
      <c r="E834" s="49">
        <f t="shared" si="62"/>
        <v>0.12306102156277526</v>
      </c>
      <c r="F834" s="49">
        <f t="shared" si="63"/>
        <v>0.16387994555925062</v>
      </c>
      <c r="G834">
        <v>2600</v>
      </c>
      <c r="H834" s="51">
        <f>G834/'Parc électrique'!$C$24</f>
        <v>0.8666666666666667</v>
      </c>
      <c r="I834" s="14">
        <v>602</v>
      </c>
      <c r="J834" s="14">
        <v>806</v>
      </c>
      <c r="K834" s="14">
        <v>0</v>
      </c>
      <c r="L834" s="14">
        <v>314</v>
      </c>
      <c r="M834" s="14">
        <f>C834-SUM(D834:L834)</f>
        <v>5040.8463923662111</v>
      </c>
      <c r="P834" s="49">
        <f>D835/('Parc électrique'!$C$22+'Parc électrique'!$C$23)</f>
        <v>0.12859375000000001</v>
      </c>
      <c r="Q834" s="49">
        <f t="shared" si="60"/>
        <v>0.12534557023040105</v>
      </c>
      <c r="R834" s="49">
        <f t="shared" si="61"/>
        <v>0.16692227128126641</v>
      </c>
    </row>
    <row r="835" spans="1:18" x14ac:dyDescent="0.3">
      <c r="A835" s="35">
        <f t="shared" si="64"/>
        <v>44050</v>
      </c>
      <c r="B835" s="36">
        <v>0.66666666666666663</v>
      </c>
      <c r="C835">
        <v>9959</v>
      </c>
      <c r="D835">
        <v>823</v>
      </c>
      <c r="E835" s="49">
        <f t="shared" si="62"/>
        <v>0.12534557023040105</v>
      </c>
      <c r="F835" s="49">
        <f t="shared" si="63"/>
        <v>0.16692227128126641</v>
      </c>
      <c r="G835">
        <v>2326</v>
      </c>
      <c r="H835" s="51">
        <f>G835/'Parc électrique'!$C$24</f>
        <v>0.77533333333333332</v>
      </c>
      <c r="I835" s="14">
        <v>602</v>
      </c>
      <c r="J835" s="14">
        <v>0</v>
      </c>
      <c r="K835" s="14">
        <v>0</v>
      </c>
      <c r="L835" s="14">
        <v>310</v>
      </c>
      <c r="M835" s="14">
        <f>C835-SUM(D835:L835)</f>
        <v>5896.9323988251545</v>
      </c>
      <c r="P835" s="49">
        <f>D836/('Parc électrique'!$C$22+'Parc électrique'!$C$23)</f>
        <v>0.1075</v>
      </c>
      <c r="Q835" s="49">
        <f t="shared" ref="Q835:Q898" si="65">P835/$T$3*$T$8</f>
        <v>0.10478463222176904</v>
      </c>
      <c r="R835" s="49">
        <f t="shared" ref="R835:R898" si="66">P835/$T$3*$T$4</f>
        <v>0.13954133978312427</v>
      </c>
    </row>
    <row r="836" spans="1:18" x14ac:dyDescent="0.3">
      <c r="A836" s="35">
        <f t="shared" si="64"/>
        <v>44050</v>
      </c>
      <c r="B836" s="36">
        <v>0.70833333333333337</v>
      </c>
      <c r="C836">
        <v>9826</v>
      </c>
      <c r="D836">
        <v>688</v>
      </c>
      <c r="E836" s="49">
        <f t="shared" ref="E836:E899" si="67">P835/$T$3*$T$8</f>
        <v>0.10478463222176904</v>
      </c>
      <c r="F836" s="49">
        <f t="shared" ref="F836:F899" si="68">P835/$T$3*$T$4</f>
        <v>0.13954133978312427</v>
      </c>
      <c r="G836">
        <v>1910</v>
      </c>
      <c r="H836" s="51">
        <f>G836/'Parc électrique'!$C$24</f>
        <v>0.63666666666666671</v>
      </c>
      <c r="I836" s="14">
        <v>602</v>
      </c>
      <c r="J836" s="14">
        <v>0</v>
      </c>
      <c r="K836" s="14">
        <v>0</v>
      </c>
      <c r="L836" s="14">
        <v>305</v>
      </c>
      <c r="M836" s="14">
        <f>C836-SUM(D836:L836)</f>
        <v>6320.1190073613288</v>
      </c>
      <c r="P836" s="49">
        <f>D837/('Parc électrique'!$C$22+'Parc électrique'!$C$23)</f>
        <v>0.13359375000000001</v>
      </c>
      <c r="Q836" s="49">
        <f t="shared" si="65"/>
        <v>0.13021927405466938</v>
      </c>
      <c r="R836" s="49">
        <f t="shared" si="66"/>
        <v>0.17341256615490008</v>
      </c>
    </row>
    <row r="837" spans="1:18" x14ac:dyDescent="0.3">
      <c r="A837" s="35">
        <f t="shared" si="64"/>
        <v>44050</v>
      </c>
      <c r="B837" s="36">
        <v>0.75</v>
      </c>
      <c r="C837">
        <v>9648</v>
      </c>
      <c r="D837">
        <v>855</v>
      </c>
      <c r="E837" s="49">
        <f t="shared" si="67"/>
        <v>0.13021927405466938</v>
      </c>
      <c r="F837" s="49">
        <f t="shared" si="68"/>
        <v>0.17341256615490008</v>
      </c>
      <c r="G837">
        <v>1304</v>
      </c>
      <c r="H837" s="51">
        <f>G837/'Parc électrique'!$C$24</f>
        <v>0.43466666666666665</v>
      </c>
      <c r="I837" s="14">
        <v>602</v>
      </c>
      <c r="J837" s="14">
        <v>0</v>
      </c>
      <c r="K837" s="14">
        <v>0</v>
      </c>
      <c r="L837" s="14">
        <v>300</v>
      </c>
      <c r="M837" s="14">
        <f>C837-SUM(D837:L837)</f>
        <v>6586.2617014931238</v>
      </c>
      <c r="P837" s="49">
        <f>D838/('Parc électrique'!$C$22+'Parc électrique'!$C$23)</f>
        <v>0.13500000000000001</v>
      </c>
      <c r="Q837" s="49">
        <f t="shared" si="65"/>
        <v>0.13159000325524484</v>
      </c>
      <c r="R837" s="49">
        <f t="shared" si="66"/>
        <v>0.17523796158810956</v>
      </c>
    </row>
    <row r="838" spans="1:18" x14ac:dyDescent="0.3">
      <c r="A838" s="35">
        <f t="shared" si="64"/>
        <v>44050</v>
      </c>
      <c r="B838" s="36">
        <v>0.79166666666666663</v>
      </c>
      <c r="C838">
        <v>9276</v>
      </c>
      <c r="D838">
        <v>864</v>
      </c>
      <c r="E838" s="49">
        <f t="shared" si="67"/>
        <v>0.13159000325524484</v>
      </c>
      <c r="F838" s="49">
        <f t="shared" si="68"/>
        <v>0.17523796158810956</v>
      </c>
      <c r="G838">
        <v>690</v>
      </c>
      <c r="H838" s="51">
        <f>G838/'Parc électrique'!$C$24</f>
        <v>0.23</v>
      </c>
      <c r="I838" s="14">
        <v>602</v>
      </c>
      <c r="J838" s="14">
        <v>0</v>
      </c>
      <c r="K838" s="14">
        <v>0</v>
      </c>
      <c r="L838" s="14">
        <v>285</v>
      </c>
      <c r="M838" s="14">
        <f>C838-SUM(D838:L838)</f>
        <v>6834.4631720351572</v>
      </c>
      <c r="P838" s="49">
        <f>D839/('Parc électrique'!$C$22+'Parc électrique'!$C$23)</f>
        <v>0.14890624999999999</v>
      </c>
      <c r="Q838" s="49">
        <f t="shared" si="65"/>
        <v>0.14514499201649111</v>
      </c>
      <c r="R838" s="49">
        <f t="shared" si="66"/>
        <v>0.19328909420540324</v>
      </c>
    </row>
    <row r="839" spans="1:18" x14ac:dyDescent="0.3">
      <c r="A839" s="35">
        <f t="shared" si="64"/>
        <v>44050</v>
      </c>
      <c r="B839" s="36">
        <v>0.83333333333333337</v>
      </c>
      <c r="C839">
        <v>8753</v>
      </c>
      <c r="D839">
        <v>953</v>
      </c>
      <c r="E839" s="49">
        <f t="shared" si="67"/>
        <v>0.14514499201649111</v>
      </c>
      <c r="F839" s="49">
        <f t="shared" si="68"/>
        <v>0.19328909420540324</v>
      </c>
      <c r="G839">
        <v>211</v>
      </c>
      <c r="H839" s="51">
        <f>G839/'Parc électrique'!$C$24</f>
        <v>7.0333333333333331E-2</v>
      </c>
      <c r="I839" s="14">
        <v>602</v>
      </c>
      <c r="J839" s="14">
        <v>1519</v>
      </c>
      <c r="K839" s="14">
        <v>0</v>
      </c>
      <c r="L839" s="14">
        <v>272</v>
      </c>
      <c r="M839" s="14">
        <f>C839-SUM(D839:L839)</f>
        <v>5195.5912325804447</v>
      </c>
      <c r="P839" s="49">
        <f>D840/('Parc électrique'!$C$22+'Parc électrique'!$C$23)</f>
        <v>0.14906249999999999</v>
      </c>
      <c r="Q839" s="49">
        <f t="shared" si="65"/>
        <v>0.14529729526099949</v>
      </c>
      <c r="R839" s="49">
        <f t="shared" si="66"/>
        <v>0.19349191592020429</v>
      </c>
    </row>
    <row r="840" spans="1:18" x14ac:dyDescent="0.3">
      <c r="A840" s="35">
        <f t="shared" si="64"/>
        <v>44050</v>
      </c>
      <c r="B840" s="36">
        <v>0.875</v>
      </c>
      <c r="C840">
        <v>8677</v>
      </c>
      <c r="D840">
        <v>954</v>
      </c>
      <c r="E840" s="49">
        <f t="shared" si="67"/>
        <v>0.14529729526099949</v>
      </c>
      <c r="F840" s="49">
        <f t="shared" si="68"/>
        <v>0.19349191592020429</v>
      </c>
      <c r="G840">
        <v>23</v>
      </c>
      <c r="H840" s="51">
        <f>G840/'Parc électrique'!$C$24</f>
        <v>7.6666666666666662E-3</v>
      </c>
      <c r="I840" s="14">
        <v>602</v>
      </c>
      <c r="J840" s="14">
        <v>0</v>
      </c>
      <c r="K840" s="14">
        <v>0</v>
      </c>
      <c r="L840" s="14">
        <v>259</v>
      </c>
      <c r="M840" s="14">
        <f>C840-SUM(D840:L840)</f>
        <v>6838.6535441221522</v>
      </c>
      <c r="P840" s="49">
        <f>D841/('Parc électrique'!$C$22+'Parc électrique'!$C$23)</f>
        <v>0.11953125000000001</v>
      </c>
      <c r="Q840" s="49">
        <f t="shared" si="65"/>
        <v>0.11651198204891471</v>
      </c>
      <c r="R840" s="49">
        <f t="shared" si="66"/>
        <v>0.15515861182280535</v>
      </c>
    </row>
    <row r="841" spans="1:18" x14ac:dyDescent="0.3">
      <c r="A841" s="35">
        <f t="shared" si="64"/>
        <v>44050</v>
      </c>
      <c r="B841" s="36">
        <v>0.91666666666666663</v>
      </c>
      <c r="C841">
        <v>9090</v>
      </c>
      <c r="D841">
        <v>765</v>
      </c>
      <c r="E841" s="49">
        <f t="shared" si="67"/>
        <v>0.11651198204891471</v>
      </c>
      <c r="F841" s="49">
        <f t="shared" si="68"/>
        <v>0.15515861182280535</v>
      </c>
      <c r="G841">
        <v>0</v>
      </c>
      <c r="H841" s="51">
        <f>G841/'Parc électrique'!$C$24</f>
        <v>0</v>
      </c>
      <c r="I841" s="14">
        <v>602</v>
      </c>
      <c r="J841" s="14">
        <v>0</v>
      </c>
      <c r="K841" s="14">
        <v>0</v>
      </c>
      <c r="L841" s="14">
        <v>252</v>
      </c>
      <c r="M841" s="14">
        <f>C841-SUM(D841:L841)</f>
        <v>7470.7283294061281</v>
      </c>
      <c r="P841" s="49">
        <f>D842/('Parc électrique'!$C$22+'Parc électrique'!$C$23)</f>
        <v>0.12078125000000001</v>
      </c>
      <c r="Q841" s="49">
        <f t="shared" si="65"/>
        <v>0.11773040800498177</v>
      </c>
      <c r="R841" s="49">
        <f t="shared" si="66"/>
        <v>0.15678118554121376</v>
      </c>
    </row>
    <row r="842" spans="1:18" x14ac:dyDescent="0.3">
      <c r="A842" s="35">
        <f t="shared" si="64"/>
        <v>44050</v>
      </c>
      <c r="B842" s="36">
        <v>0.95833333333333337</v>
      </c>
      <c r="C842">
        <v>8888</v>
      </c>
      <c r="D842">
        <v>773</v>
      </c>
      <c r="E842" s="49">
        <f t="shared" si="67"/>
        <v>0.11773040800498177</v>
      </c>
      <c r="F842" s="49">
        <f t="shared" si="68"/>
        <v>0.15678118554121376</v>
      </c>
      <c r="G842">
        <v>0</v>
      </c>
      <c r="H842" s="51">
        <f>G842/'Parc électrique'!$C$24</f>
        <v>0</v>
      </c>
      <c r="I842" s="14">
        <v>602</v>
      </c>
      <c r="J842" s="14">
        <v>1519</v>
      </c>
      <c r="K842" s="14">
        <v>0</v>
      </c>
      <c r="L842" s="14">
        <v>244</v>
      </c>
      <c r="M842" s="14">
        <f>C842-SUM(D842:L842)</f>
        <v>5749.7254884064532</v>
      </c>
      <c r="P842" s="49">
        <f>D843/('Parc électrique'!$C$22+'Parc électrique'!$C$23)</f>
        <v>9.6875000000000003E-2</v>
      </c>
      <c r="Q842" s="49">
        <f t="shared" si="65"/>
        <v>9.4428011595198841E-2</v>
      </c>
      <c r="R842" s="49">
        <f t="shared" si="66"/>
        <v>0.1257494631766527</v>
      </c>
    </row>
    <row r="843" spans="1:18" x14ac:dyDescent="0.3">
      <c r="A843" s="35">
        <f t="shared" si="64"/>
        <v>44051</v>
      </c>
      <c r="B843" s="36">
        <v>0</v>
      </c>
      <c r="C843">
        <v>7983</v>
      </c>
      <c r="D843">
        <v>620</v>
      </c>
      <c r="E843" s="49">
        <f t="shared" si="67"/>
        <v>9.4428011595198841E-2</v>
      </c>
      <c r="F843" s="49">
        <f t="shared" si="68"/>
        <v>0.1257494631766527</v>
      </c>
      <c r="G843">
        <v>0</v>
      </c>
      <c r="H843" s="51">
        <f>G843/'Parc électrique'!$C$24</f>
        <v>0</v>
      </c>
      <c r="I843" s="14">
        <v>602</v>
      </c>
      <c r="J843" s="14">
        <v>1171</v>
      </c>
      <c r="K843" s="14">
        <v>0</v>
      </c>
      <c r="L843" s="14">
        <v>235</v>
      </c>
      <c r="M843" s="14">
        <f>C843-SUM(D843:L843)</f>
        <v>5354.7798225252282</v>
      </c>
      <c r="P843" s="49">
        <f>D844/('Parc électrique'!$C$22+'Parc électrique'!$C$23)</f>
        <v>7.1874999999999994E-2</v>
      </c>
      <c r="Q843" s="49">
        <f t="shared" si="65"/>
        <v>7.0059492473857204E-2</v>
      </c>
      <c r="R843" s="49">
        <f t="shared" si="66"/>
        <v>9.329798880848425E-2</v>
      </c>
    </row>
    <row r="844" spans="1:18" x14ac:dyDescent="0.3">
      <c r="A844" s="35">
        <f t="shared" si="64"/>
        <v>44051</v>
      </c>
      <c r="B844" s="36">
        <v>4.1666666666666664E-2</v>
      </c>
      <c r="C844">
        <v>7529</v>
      </c>
      <c r="D844">
        <v>460</v>
      </c>
      <c r="E844" s="49">
        <f t="shared" si="67"/>
        <v>7.0059492473857204E-2</v>
      </c>
      <c r="F844" s="49">
        <f t="shared" si="68"/>
        <v>9.329798880848425E-2</v>
      </c>
      <c r="G844">
        <v>0</v>
      </c>
      <c r="H844" s="51">
        <f>G844/'Parc électrique'!$C$24</f>
        <v>0</v>
      </c>
      <c r="I844" s="14">
        <v>602</v>
      </c>
      <c r="J844" s="14">
        <v>0</v>
      </c>
      <c r="K844" s="14">
        <v>0</v>
      </c>
      <c r="L844" s="14">
        <v>234</v>
      </c>
      <c r="M844" s="14">
        <f>C844-SUM(D844:L844)</f>
        <v>6232.8366425187178</v>
      </c>
      <c r="P844" s="49">
        <f>D845/('Parc électrique'!$C$22+'Parc électrique'!$C$23)</f>
        <v>5.9843750000000001E-2</v>
      </c>
      <c r="Q844" s="49">
        <f t="shared" si="65"/>
        <v>5.8332142646711542E-2</v>
      </c>
      <c r="R844" s="49">
        <f t="shared" si="66"/>
        <v>7.7680716768803199E-2</v>
      </c>
    </row>
    <row r="845" spans="1:18" x14ac:dyDescent="0.3">
      <c r="A845" s="35">
        <f t="shared" si="64"/>
        <v>44051</v>
      </c>
      <c r="B845" s="36">
        <v>8.3333333333333329E-2</v>
      </c>
      <c r="C845">
        <v>7189</v>
      </c>
      <c r="D845">
        <v>383</v>
      </c>
      <c r="E845" s="49">
        <f t="shared" si="67"/>
        <v>5.8332142646711542E-2</v>
      </c>
      <c r="F845" s="49">
        <f t="shared" si="68"/>
        <v>7.7680716768803199E-2</v>
      </c>
      <c r="G845">
        <v>0</v>
      </c>
      <c r="H845" s="51">
        <f>G845/'Parc électrique'!$C$24</f>
        <v>0</v>
      </c>
      <c r="I845" s="14">
        <v>602</v>
      </c>
      <c r="J845" s="14">
        <v>927</v>
      </c>
      <c r="K845" s="14">
        <v>0</v>
      </c>
      <c r="L845" s="14">
        <v>235</v>
      </c>
      <c r="M845" s="14">
        <f>C845-SUM(D845:L845)</f>
        <v>5041.8639871405849</v>
      </c>
      <c r="P845" s="49">
        <f>D846/('Parc électrique'!$C$22+'Parc électrique'!$C$23)</f>
        <v>5.5312500000000001E-2</v>
      </c>
      <c r="Q845" s="49">
        <f t="shared" si="65"/>
        <v>5.391534855596837E-2</v>
      </c>
      <c r="R845" s="49">
        <f t="shared" si="66"/>
        <v>7.179888703957267E-2</v>
      </c>
    </row>
    <row r="846" spans="1:18" x14ac:dyDescent="0.3">
      <c r="A846" s="35">
        <f t="shared" si="64"/>
        <v>44051</v>
      </c>
      <c r="B846" s="36">
        <v>0.125</v>
      </c>
      <c r="C846">
        <v>6818</v>
      </c>
      <c r="D846">
        <v>354</v>
      </c>
      <c r="E846" s="49">
        <f t="shared" si="67"/>
        <v>5.391534855596837E-2</v>
      </c>
      <c r="F846" s="49">
        <f t="shared" si="68"/>
        <v>7.179888703957267E-2</v>
      </c>
      <c r="G846">
        <v>0</v>
      </c>
      <c r="H846" s="51">
        <f>G846/'Parc électrique'!$C$24</f>
        <v>0</v>
      </c>
      <c r="I846" s="14">
        <v>602</v>
      </c>
      <c r="J846" s="14">
        <v>583</v>
      </c>
      <c r="K846" s="14">
        <v>0</v>
      </c>
      <c r="L846" s="14">
        <v>237</v>
      </c>
      <c r="M846" s="14">
        <f>C846-SUM(D846:L846)</f>
        <v>5041.8742857644047</v>
      </c>
      <c r="P846" s="49">
        <f>D847/('Parc électrique'!$C$22+'Parc électrique'!$C$23)</f>
        <v>4.65625E-2</v>
      </c>
      <c r="Q846" s="49">
        <f t="shared" si="65"/>
        <v>4.5386366863498798E-2</v>
      </c>
      <c r="R846" s="49">
        <f t="shared" si="66"/>
        <v>6.0440871010713715E-2</v>
      </c>
    </row>
    <row r="847" spans="1:18" x14ac:dyDescent="0.3">
      <c r="A847" s="35">
        <f t="shared" si="64"/>
        <v>44051</v>
      </c>
      <c r="B847" s="36">
        <v>0.16666666666666666</v>
      </c>
      <c r="C847">
        <v>6657</v>
      </c>
      <c r="D847">
        <v>298</v>
      </c>
      <c r="E847" s="49">
        <f t="shared" si="67"/>
        <v>4.5386366863498798E-2</v>
      </c>
      <c r="F847" s="49">
        <f t="shared" si="68"/>
        <v>6.0440871010713715E-2</v>
      </c>
      <c r="G847">
        <v>0</v>
      </c>
      <c r="H847" s="51">
        <f>G847/'Parc électrique'!$C$24</f>
        <v>0</v>
      </c>
      <c r="I847" s="14">
        <v>602</v>
      </c>
      <c r="J847" s="14">
        <v>0</v>
      </c>
      <c r="K847" s="14">
        <v>0</v>
      </c>
      <c r="L847" s="14">
        <v>239</v>
      </c>
      <c r="M847" s="14">
        <f>C847-SUM(D847:L847)</f>
        <v>5517.8941727621259</v>
      </c>
      <c r="P847" s="49">
        <f>D848/('Parc électrique'!$C$22+'Parc électrique'!$C$23)</f>
        <v>3.6874999999999998E-2</v>
      </c>
      <c r="Q847" s="49">
        <f t="shared" si="65"/>
        <v>3.5943565703978914E-2</v>
      </c>
      <c r="R847" s="49">
        <f t="shared" si="66"/>
        <v>4.7865924693048442E-2</v>
      </c>
    </row>
    <row r="848" spans="1:18" x14ac:dyDescent="0.3">
      <c r="A848" s="35">
        <f t="shared" si="64"/>
        <v>44051</v>
      </c>
      <c r="B848" s="36">
        <v>0.20833333333333334</v>
      </c>
      <c r="C848">
        <v>6668</v>
      </c>
      <c r="D848">
        <v>236</v>
      </c>
      <c r="E848" s="49">
        <f t="shared" si="67"/>
        <v>3.5943565703978914E-2</v>
      </c>
      <c r="F848" s="49">
        <f t="shared" si="68"/>
        <v>4.7865924693048442E-2</v>
      </c>
      <c r="G848">
        <v>0</v>
      </c>
      <c r="H848" s="51">
        <f>G848/'Parc électrique'!$C$24</f>
        <v>0</v>
      </c>
      <c r="I848" s="14">
        <v>602</v>
      </c>
      <c r="J848" s="14">
        <v>0</v>
      </c>
      <c r="K848" s="14">
        <v>0</v>
      </c>
      <c r="L848" s="14">
        <v>245</v>
      </c>
      <c r="M848" s="14">
        <f>C848-SUM(D848:L848)</f>
        <v>5584.9161905096025</v>
      </c>
      <c r="P848" s="49">
        <f>D849/('Parc électrique'!$C$22+'Parc électrique'!$C$23)</f>
        <v>3.8437499999999999E-2</v>
      </c>
      <c r="Q848" s="49">
        <f t="shared" si="65"/>
        <v>3.7466598149062766E-2</v>
      </c>
      <c r="R848" s="49">
        <f t="shared" si="66"/>
        <v>4.9894141841058968E-2</v>
      </c>
    </row>
    <row r="849" spans="1:18" x14ac:dyDescent="0.3">
      <c r="A849" s="35">
        <f t="shared" si="64"/>
        <v>44051</v>
      </c>
      <c r="B849" s="36">
        <v>0.25</v>
      </c>
      <c r="C849">
        <v>6685</v>
      </c>
      <c r="D849">
        <v>246</v>
      </c>
      <c r="E849" s="49">
        <f t="shared" si="67"/>
        <v>3.7466598149062766E-2</v>
      </c>
      <c r="F849" s="49">
        <f t="shared" si="68"/>
        <v>4.9894141841058968E-2</v>
      </c>
      <c r="G849">
        <v>16</v>
      </c>
      <c r="H849" s="51">
        <f>G849/'Parc électrique'!$C$24</f>
        <v>5.3333333333333332E-3</v>
      </c>
      <c r="I849" s="14">
        <v>602</v>
      </c>
      <c r="J849" s="14">
        <v>0</v>
      </c>
      <c r="K849" s="14">
        <v>0</v>
      </c>
      <c r="L849" s="14">
        <v>269</v>
      </c>
      <c r="M849" s="14">
        <f>C849-SUM(D849:L849)</f>
        <v>5551.9073059266766</v>
      </c>
      <c r="P849" s="49">
        <f>D850/('Parc électrique'!$C$22+'Parc électrique'!$C$23)</f>
        <v>3.7499999999999999E-2</v>
      </c>
      <c r="Q849" s="49">
        <f t="shared" si="65"/>
        <v>3.6552778682012448E-2</v>
      </c>
      <c r="R849" s="49">
        <f t="shared" si="66"/>
        <v>4.8677211552252651E-2</v>
      </c>
    </row>
    <row r="850" spans="1:18" x14ac:dyDescent="0.3">
      <c r="A850" s="35">
        <f t="shared" si="64"/>
        <v>44051</v>
      </c>
      <c r="B850" s="36">
        <v>0.29166666666666669</v>
      </c>
      <c r="C850">
        <v>7000</v>
      </c>
      <c r="D850">
        <v>240</v>
      </c>
      <c r="E850" s="49">
        <f t="shared" si="67"/>
        <v>3.6552778682012448E-2</v>
      </c>
      <c r="F850" s="49">
        <f t="shared" si="68"/>
        <v>4.8677211552252651E-2</v>
      </c>
      <c r="G850">
        <v>202</v>
      </c>
      <c r="H850" s="51">
        <f>G850/'Parc électrique'!$C$24</f>
        <v>6.7333333333333328E-2</v>
      </c>
      <c r="I850" s="14">
        <v>602</v>
      </c>
      <c r="J850" s="14">
        <v>696</v>
      </c>
      <c r="K850" s="14">
        <v>0</v>
      </c>
      <c r="L850" s="14">
        <v>298</v>
      </c>
      <c r="M850" s="14">
        <f>C850-SUM(D850:L850)</f>
        <v>4961.8474366764322</v>
      </c>
      <c r="P850" s="49">
        <f>D851/('Parc électrique'!$C$22+'Parc électrique'!$C$23)</f>
        <v>3.4062500000000002E-2</v>
      </c>
      <c r="Q850" s="49">
        <f t="shared" si="65"/>
        <v>3.320210730282798E-2</v>
      </c>
      <c r="R850" s="49">
        <f t="shared" si="66"/>
        <v>4.4215133826629498E-2</v>
      </c>
    </row>
    <row r="851" spans="1:18" x14ac:dyDescent="0.3">
      <c r="A851" s="35">
        <f t="shared" si="64"/>
        <v>44051</v>
      </c>
      <c r="B851" s="36">
        <v>0.33333333333333331</v>
      </c>
      <c r="C851">
        <v>7550</v>
      </c>
      <c r="D851">
        <v>218</v>
      </c>
      <c r="E851" s="49">
        <f t="shared" si="67"/>
        <v>3.320210730282798E-2</v>
      </c>
      <c r="F851" s="49">
        <f t="shared" si="68"/>
        <v>4.4215133826629498E-2</v>
      </c>
      <c r="G851">
        <v>674</v>
      </c>
      <c r="H851" s="51">
        <f>G851/'Parc électrique'!$C$24</f>
        <v>0.22466666666666665</v>
      </c>
      <c r="I851" s="14">
        <v>602</v>
      </c>
      <c r="J851" s="14">
        <v>783</v>
      </c>
      <c r="K851" s="14">
        <v>0</v>
      </c>
      <c r="L851" s="14">
        <v>311</v>
      </c>
      <c r="M851" s="14">
        <f>C851-SUM(D851:L851)</f>
        <v>4961.6979160922037</v>
      </c>
      <c r="P851" s="49">
        <f>D852/('Parc électrique'!$C$22+'Parc électrique'!$C$23)</f>
        <v>4.0468749999999998E-2</v>
      </c>
      <c r="Q851" s="49">
        <f t="shared" si="65"/>
        <v>3.9446540327671767E-2</v>
      </c>
      <c r="R851" s="49">
        <f t="shared" si="66"/>
        <v>5.2530824133472653E-2</v>
      </c>
    </row>
    <row r="852" spans="1:18" x14ac:dyDescent="0.3">
      <c r="A852" s="35">
        <f t="shared" si="64"/>
        <v>44051</v>
      </c>
      <c r="B852" s="36">
        <v>0.375</v>
      </c>
      <c r="C852">
        <v>8227</v>
      </c>
      <c r="D852">
        <v>259</v>
      </c>
      <c r="E852" s="49">
        <f t="shared" si="67"/>
        <v>3.9446540327671767E-2</v>
      </c>
      <c r="F852" s="49">
        <f t="shared" si="68"/>
        <v>5.2530824133472653E-2</v>
      </c>
      <c r="G852">
        <v>1318</v>
      </c>
      <c r="H852" s="51">
        <f>G852/'Parc électrique'!$C$24</f>
        <v>0.43933333333333335</v>
      </c>
      <c r="I852" s="14">
        <v>602</v>
      </c>
      <c r="J852" s="14">
        <v>772</v>
      </c>
      <c r="K852" s="14">
        <v>0</v>
      </c>
      <c r="L852" s="14">
        <v>314</v>
      </c>
      <c r="M852" s="14">
        <f>C852-SUM(D852:L852)</f>
        <v>4961.4686893022053</v>
      </c>
      <c r="P852" s="49">
        <f>D853/('Parc électrique'!$C$22+'Parc électrique'!$C$23)</f>
        <v>4.2500000000000003E-2</v>
      </c>
      <c r="Q852" s="49">
        <f t="shared" si="65"/>
        <v>4.1426482506280789E-2</v>
      </c>
      <c r="R852" s="49">
        <f t="shared" si="66"/>
        <v>5.5167506425886352E-2</v>
      </c>
    </row>
    <row r="853" spans="1:18" x14ac:dyDescent="0.3">
      <c r="A853" s="35">
        <f t="shared" si="64"/>
        <v>44051</v>
      </c>
      <c r="B853" s="36">
        <v>0.41666666666666669</v>
      </c>
      <c r="C853">
        <v>8656</v>
      </c>
      <c r="D853">
        <v>272</v>
      </c>
      <c r="E853" s="49">
        <f t="shared" si="67"/>
        <v>4.1426482506280789E-2</v>
      </c>
      <c r="F853" s="49">
        <f t="shared" si="68"/>
        <v>5.5167506425886352E-2</v>
      </c>
      <c r="G853">
        <v>1903</v>
      </c>
      <c r="H853" s="51">
        <f>G853/'Parc électrique'!$C$24</f>
        <v>0.6343333333333333</v>
      </c>
      <c r="I853" s="14">
        <v>602</v>
      </c>
      <c r="J853" s="14">
        <v>605</v>
      </c>
      <c r="K853" s="14">
        <v>0</v>
      </c>
      <c r="L853" s="14">
        <v>312</v>
      </c>
      <c r="M853" s="14">
        <f>C853-SUM(D853:L853)</f>
        <v>4961.2690726777346</v>
      </c>
      <c r="P853" s="49">
        <f>D854/('Parc électrique'!$C$22+'Parc électrique'!$C$23)</f>
        <v>4.3124999999999997E-2</v>
      </c>
      <c r="Q853" s="49">
        <f t="shared" si="65"/>
        <v>4.2035695484314316E-2</v>
      </c>
      <c r="R853" s="49">
        <f t="shared" si="66"/>
        <v>5.5978793285090554E-2</v>
      </c>
    </row>
    <row r="854" spans="1:18" x14ac:dyDescent="0.3">
      <c r="A854" s="35">
        <f t="shared" si="64"/>
        <v>44051</v>
      </c>
      <c r="B854" s="36">
        <v>0.45833333333333331</v>
      </c>
      <c r="C854">
        <v>8961</v>
      </c>
      <c r="D854">
        <v>276</v>
      </c>
      <c r="E854" s="49">
        <f t="shared" si="67"/>
        <v>4.2035695484314316E-2</v>
      </c>
      <c r="F854" s="49">
        <f t="shared" si="68"/>
        <v>5.5978793285090554E-2</v>
      </c>
      <c r="G854">
        <v>2366</v>
      </c>
      <c r="H854" s="51">
        <f>G854/'Parc électrique'!$C$24</f>
        <v>0.78866666666666663</v>
      </c>
      <c r="I854" s="14">
        <v>602</v>
      </c>
      <c r="J854" s="14">
        <v>0</v>
      </c>
      <c r="K854" s="14">
        <v>0</v>
      </c>
      <c r="L854" s="14">
        <v>308</v>
      </c>
      <c r="M854" s="14">
        <f>C854-SUM(D854:L854)</f>
        <v>5408.1133188445638</v>
      </c>
      <c r="P854" s="49">
        <f>D855/('Parc électrique'!$C$22+'Parc électrique'!$C$23)</f>
        <v>3.8906250000000003E-2</v>
      </c>
      <c r="Q854" s="49">
        <f t="shared" si="65"/>
        <v>3.7923507882587922E-2</v>
      </c>
      <c r="R854" s="49">
        <f t="shared" si="66"/>
        <v>5.0502606985462134E-2</v>
      </c>
    </row>
    <row r="855" spans="1:18" x14ac:dyDescent="0.3">
      <c r="A855" s="35">
        <f t="shared" si="64"/>
        <v>44051</v>
      </c>
      <c r="B855" s="36">
        <v>0.5</v>
      </c>
      <c r="C855">
        <v>9327</v>
      </c>
      <c r="D855">
        <v>249</v>
      </c>
      <c r="E855" s="49">
        <f t="shared" si="67"/>
        <v>3.7923507882587922E-2</v>
      </c>
      <c r="F855" s="49">
        <f t="shared" si="68"/>
        <v>5.0502606985462134E-2</v>
      </c>
      <c r="G855">
        <v>2599</v>
      </c>
      <c r="H855" s="51">
        <f>G855/'Parc électrique'!$C$24</f>
        <v>0.86633333333333329</v>
      </c>
      <c r="I855" s="14">
        <v>602</v>
      </c>
      <c r="J855" s="14">
        <v>0</v>
      </c>
      <c r="K855" s="14">
        <v>0</v>
      </c>
      <c r="L855" s="14">
        <v>305</v>
      </c>
      <c r="M855" s="14">
        <f>C855-SUM(D855:L855)</f>
        <v>5571.045240551799</v>
      </c>
      <c r="P855" s="49">
        <f>D856/('Parc électrique'!$C$22+'Parc électrique'!$C$23)</f>
        <v>3.7031250000000002E-2</v>
      </c>
      <c r="Q855" s="49">
        <f t="shared" si="65"/>
        <v>3.6095868948487299E-2</v>
      </c>
      <c r="R855" s="49">
        <f t="shared" si="66"/>
        <v>4.80687464078495E-2</v>
      </c>
    </row>
    <row r="856" spans="1:18" x14ac:dyDescent="0.3">
      <c r="A856" s="35">
        <f t="shared" si="64"/>
        <v>44051</v>
      </c>
      <c r="B856" s="36">
        <v>0.54166666666666663</v>
      </c>
      <c r="C856">
        <v>9164</v>
      </c>
      <c r="D856">
        <v>237</v>
      </c>
      <c r="E856" s="49">
        <f t="shared" si="67"/>
        <v>3.6095868948487299E-2</v>
      </c>
      <c r="F856" s="49">
        <f t="shared" si="68"/>
        <v>4.80687464078495E-2</v>
      </c>
      <c r="G856">
        <v>2742</v>
      </c>
      <c r="H856" s="51">
        <f>G856/'Parc électrique'!$C$24</f>
        <v>0.91400000000000003</v>
      </c>
      <c r="I856" s="14">
        <v>602</v>
      </c>
      <c r="J856" s="14">
        <v>318</v>
      </c>
      <c r="K856" s="14">
        <v>0</v>
      </c>
      <c r="L856" s="14">
        <v>303</v>
      </c>
      <c r="M856" s="14">
        <f>C856-SUM(D856:L856)</f>
        <v>4961.0018353846435</v>
      </c>
      <c r="P856" s="49">
        <f>D857/('Parc électrique'!$C$22+'Parc électrique'!$C$23)</f>
        <v>3.515625E-2</v>
      </c>
      <c r="Q856" s="49">
        <f t="shared" si="65"/>
        <v>3.4268230014386676E-2</v>
      </c>
      <c r="R856" s="49">
        <f t="shared" si="66"/>
        <v>4.5634885830236865E-2</v>
      </c>
    </row>
    <row r="857" spans="1:18" x14ac:dyDescent="0.3">
      <c r="A857" s="35">
        <f t="shared" si="64"/>
        <v>44051</v>
      </c>
      <c r="B857" s="36">
        <v>0.58333333333333337</v>
      </c>
      <c r="C857">
        <v>9222</v>
      </c>
      <c r="D857">
        <v>225</v>
      </c>
      <c r="E857" s="49">
        <f t="shared" si="67"/>
        <v>3.4268230014386676E-2</v>
      </c>
      <c r="F857" s="49">
        <f t="shared" si="68"/>
        <v>4.5634885830236865E-2</v>
      </c>
      <c r="G857">
        <v>2698</v>
      </c>
      <c r="H857" s="51">
        <f>G857/'Parc électrique'!$C$24</f>
        <v>0.89933333333333332</v>
      </c>
      <c r="I857" s="14">
        <v>602</v>
      </c>
      <c r="J857" s="14">
        <v>0</v>
      </c>
      <c r="K857" s="14">
        <v>0</v>
      </c>
      <c r="L857" s="14">
        <v>301</v>
      </c>
      <c r="M857" s="14">
        <f>C857-SUM(D857:L857)</f>
        <v>5395.0207635508223</v>
      </c>
      <c r="P857" s="49">
        <f>D858/('Parc électrique'!$C$22+'Parc électrique'!$C$23)</f>
        <v>4.4531250000000001E-2</v>
      </c>
      <c r="Q857" s="49">
        <f t="shared" si="65"/>
        <v>4.340642468488979E-2</v>
      </c>
      <c r="R857" s="49">
        <f t="shared" si="66"/>
        <v>5.780418871830003E-2</v>
      </c>
    </row>
    <row r="858" spans="1:18" x14ac:dyDescent="0.3">
      <c r="A858" s="35">
        <f t="shared" si="64"/>
        <v>44051</v>
      </c>
      <c r="B858" s="36">
        <v>0.625</v>
      </c>
      <c r="C858">
        <v>9104</v>
      </c>
      <c r="D858">
        <v>285</v>
      </c>
      <c r="E858" s="49">
        <f t="shared" si="67"/>
        <v>4.340642468488979E-2</v>
      </c>
      <c r="F858" s="49">
        <f t="shared" si="68"/>
        <v>5.780418871830003E-2</v>
      </c>
      <c r="G858">
        <v>2548</v>
      </c>
      <c r="H858" s="51">
        <f>G858/'Parc électrique'!$C$24</f>
        <v>0.84933333333333338</v>
      </c>
      <c r="I858" s="14">
        <v>602</v>
      </c>
      <c r="J858" s="14">
        <v>328</v>
      </c>
      <c r="K858" s="14">
        <v>0</v>
      </c>
      <c r="L858" s="14">
        <v>299</v>
      </c>
      <c r="M858" s="14">
        <f>C858-SUM(D858:L858)</f>
        <v>5041.0494560532643</v>
      </c>
      <c r="P858" s="49">
        <f>D859/('Parc électrique'!$C$22+'Parc électrique'!$C$23)</f>
        <v>4.9531249999999999E-2</v>
      </c>
      <c r="Q858" s="49">
        <f t="shared" si="65"/>
        <v>4.828012850915811E-2</v>
      </c>
      <c r="R858" s="49">
        <f t="shared" si="66"/>
        <v>6.429448359193371E-2</v>
      </c>
    </row>
    <row r="859" spans="1:18" x14ac:dyDescent="0.3">
      <c r="A859" s="35">
        <f t="shared" si="64"/>
        <v>44051</v>
      </c>
      <c r="B859" s="36">
        <v>0.66666666666666663</v>
      </c>
      <c r="C859">
        <v>8963</v>
      </c>
      <c r="D859">
        <v>317</v>
      </c>
      <c r="E859" s="49">
        <f t="shared" si="67"/>
        <v>4.828012850915811E-2</v>
      </c>
      <c r="F859" s="49">
        <f t="shared" si="68"/>
        <v>6.429448359193371E-2</v>
      </c>
      <c r="G859">
        <v>2264</v>
      </c>
      <c r="H859" s="51">
        <f>G859/'Parc électrique'!$C$24</f>
        <v>0.75466666666666671</v>
      </c>
      <c r="I859" s="14">
        <v>602</v>
      </c>
      <c r="J859" s="14">
        <v>0</v>
      </c>
      <c r="K859" s="14">
        <v>0</v>
      </c>
      <c r="L859" s="14">
        <v>288</v>
      </c>
      <c r="M859" s="14">
        <f>C859-SUM(D859:L859)</f>
        <v>5491.1327587212327</v>
      </c>
      <c r="P859" s="49">
        <f>D860/('Parc électrique'!$C$22+'Parc électrique'!$C$23)</f>
        <v>6.6562499999999997E-2</v>
      </c>
      <c r="Q859" s="49">
        <f t="shared" si="65"/>
        <v>6.4881182160572093E-2</v>
      </c>
      <c r="R859" s="49">
        <f t="shared" si="66"/>
        <v>8.6402050505248448E-2</v>
      </c>
    </row>
    <row r="860" spans="1:18" x14ac:dyDescent="0.3">
      <c r="A860" s="35">
        <f t="shared" ref="A860:A923" si="69">A836+1</f>
        <v>44051</v>
      </c>
      <c r="B860" s="36">
        <v>0.70833333333333337</v>
      </c>
      <c r="C860">
        <v>8879</v>
      </c>
      <c r="D860">
        <v>426</v>
      </c>
      <c r="E860" s="49">
        <f t="shared" si="67"/>
        <v>6.4881182160572093E-2</v>
      </c>
      <c r="F860" s="49">
        <f t="shared" si="68"/>
        <v>8.6402050505248448E-2</v>
      </c>
      <c r="G860">
        <v>1838</v>
      </c>
      <c r="H860" s="51">
        <f>G860/'Parc électrique'!$C$24</f>
        <v>0.61266666666666669</v>
      </c>
      <c r="I860" s="14">
        <v>602</v>
      </c>
      <c r="J860" s="14">
        <v>0</v>
      </c>
      <c r="K860" s="14">
        <v>0</v>
      </c>
      <c r="L860" s="14">
        <v>280</v>
      </c>
      <c r="M860" s="14">
        <f>C860-SUM(D860:L860)</f>
        <v>5732.2360501006679</v>
      </c>
      <c r="P860" s="49">
        <f>D861/('Parc électrique'!$C$22+'Parc électrique'!$C$23)</f>
        <v>7.1718749999999998E-2</v>
      </c>
      <c r="Q860" s="49">
        <f t="shared" si="65"/>
        <v>6.9907189229348812E-2</v>
      </c>
      <c r="R860" s="49">
        <f t="shared" si="66"/>
        <v>9.3095167093683193E-2</v>
      </c>
    </row>
    <row r="861" spans="1:18" x14ac:dyDescent="0.3">
      <c r="A861" s="35">
        <f t="shared" si="69"/>
        <v>44051</v>
      </c>
      <c r="B861" s="36">
        <v>0.75</v>
      </c>
      <c r="C861">
        <v>8708</v>
      </c>
      <c r="D861">
        <v>459</v>
      </c>
      <c r="E861" s="49">
        <f t="shared" si="67"/>
        <v>6.9907189229348812E-2</v>
      </c>
      <c r="F861" s="49">
        <f t="shared" si="68"/>
        <v>9.3095167093683193E-2</v>
      </c>
      <c r="G861">
        <v>1249</v>
      </c>
      <c r="H861" s="51">
        <f>G861/'Parc électrique'!$C$24</f>
        <v>0.41633333333333333</v>
      </c>
      <c r="I861" s="14">
        <v>602</v>
      </c>
      <c r="J861" s="14">
        <v>0</v>
      </c>
      <c r="K861" s="14">
        <v>0</v>
      </c>
      <c r="L861" s="14">
        <v>274</v>
      </c>
      <c r="M861" s="14">
        <f>C861-SUM(D861:L861)</f>
        <v>6123.4206643103435</v>
      </c>
      <c r="P861" s="49">
        <f>D862/('Parc électrique'!$C$22+'Parc électrique'!$C$23)</f>
        <v>0.109375</v>
      </c>
      <c r="Q861" s="49">
        <f t="shared" si="65"/>
        <v>0.10661227115586966</v>
      </c>
      <c r="R861" s="49">
        <f t="shared" si="66"/>
        <v>0.14197520036073691</v>
      </c>
    </row>
    <row r="862" spans="1:18" x14ac:dyDescent="0.3">
      <c r="A862" s="35">
        <f t="shared" si="69"/>
        <v>44051</v>
      </c>
      <c r="B862" s="36">
        <v>0.79166666666666663</v>
      </c>
      <c r="C862">
        <v>8456</v>
      </c>
      <c r="D862">
        <v>700</v>
      </c>
      <c r="E862" s="49">
        <f t="shared" si="67"/>
        <v>0.10661227115586966</v>
      </c>
      <c r="F862" s="49">
        <f t="shared" si="68"/>
        <v>0.14197520036073691</v>
      </c>
      <c r="G862">
        <v>646</v>
      </c>
      <c r="H862" s="51">
        <f>G862/'Parc électrique'!$C$24</f>
        <v>0.21533333333333332</v>
      </c>
      <c r="I862" s="14">
        <v>602</v>
      </c>
      <c r="J862" s="14">
        <v>0</v>
      </c>
      <c r="K862" s="14">
        <v>0</v>
      </c>
      <c r="L862" s="14">
        <v>264</v>
      </c>
      <c r="M862" s="14">
        <f>C862-SUM(D862:L862)</f>
        <v>6243.5360791951498</v>
      </c>
      <c r="P862" s="49">
        <f>D863/('Parc électrique'!$C$22+'Parc électrique'!$C$23)</f>
        <v>0.1471875</v>
      </c>
      <c r="Q862" s="49">
        <f t="shared" si="65"/>
        <v>0.14346965632689887</v>
      </c>
      <c r="R862" s="49">
        <f t="shared" si="66"/>
        <v>0.19105805534259165</v>
      </c>
    </row>
    <row r="863" spans="1:18" x14ac:dyDescent="0.3">
      <c r="A863" s="35">
        <f t="shared" si="69"/>
        <v>44051</v>
      </c>
      <c r="B863" s="36">
        <v>0.83333333333333337</v>
      </c>
      <c r="C863">
        <v>8080</v>
      </c>
      <c r="D863">
        <v>942</v>
      </c>
      <c r="E863" s="49">
        <f t="shared" si="67"/>
        <v>0.14346965632689887</v>
      </c>
      <c r="F863" s="49">
        <f t="shared" si="68"/>
        <v>0.19105805534259165</v>
      </c>
      <c r="G863">
        <v>195</v>
      </c>
      <c r="H863" s="51">
        <f>G863/'Parc électrique'!$C$24</f>
        <v>6.5000000000000002E-2</v>
      </c>
      <c r="I863" s="14">
        <v>602</v>
      </c>
      <c r="J863" s="14">
        <v>0</v>
      </c>
      <c r="K863" s="14">
        <v>0</v>
      </c>
      <c r="L863" s="14">
        <v>257</v>
      </c>
      <c r="M863" s="14">
        <f>C863-SUM(D863:L863)</f>
        <v>6083.6004722883299</v>
      </c>
      <c r="P863" s="49">
        <f>D864/('Parc électrique'!$C$22+'Parc électrique'!$C$23)</f>
        <v>0.16625000000000001</v>
      </c>
      <c r="Q863" s="49">
        <f t="shared" si="65"/>
        <v>0.16205065215692188</v>
      </c>
      <c r="R863" s="49">
        <f t="shared" si="66"/>
        <v>0.21580230454832014</v>
      </c>
    </row>
    <row r="864" spans="1:18" x14ac:dyDescent="0.3">
      <c r="A864" s="35">
        <f t="shared" si="69"/>
        <v>44051</v>
      </c>
      <c r="B864" s="36">
        <v>0.875</v>
      </c>
      <c r="C864">
        <v>8166</v>
      </c>
      <c r="D864">
        <v>1064</v>
      </c>
      <c r="E864" s="49">
        <f t="shared" si="67"/>
        <v>0.16205065215692188</v>
      </c>
      <c r="F864" s="49">
        <f t="shared" si="68"/>
        <v>0.21580230454832014</v>
      </c>
      <c r="G864">
        <v>37</v>
      </c>
      <c r="H864" s="51">
        <f>G864/'Parc électrique'!$C$24</f>
        <v>1.2333333333333333E-2</v>
      </c>
      <c r="I864" s="14">
        <v>602</v>
      </c>
      <c r="J864" s="14">
        <v>0</v>
      </c>
      <c r="K864" s="14">
        <v>0</v>
      </c>
      <c r="L864" s="14">
        <v>256</v>
      </c>
      <c r="M864" s="14">
        <f>C864-SUM(D864:L864)</f>
        <v>6206.6098137099616</v>
      </c>
      <c r="P864" s="49">
        <f>D865/('Parc électrique'!$C$22+'Parc électrique'!$C$23)</f>
        <v>0.16093750000000001</v>
      </c>
      <c r="Q864" s="49">
        <f t="shared" si="65"/>
        <v>0.15687234184363677</v>
      </c>
      <c r="R864" s="49">
        <f t="shared" si="66"/>
        <v>0.20890636624508432</v>
      </c>
    </row>
    <row r="865" spans="1:18" x14ac:dyDescent="0.3">
      <c r="A865" s="35">
        <f t="shared" si="69"/>
        <v>44051</v>
      </c>
      <c r="B865" s="36">
        <v>0.91666666666666663</v>
      </c>
      <c r="C865">
        <v>8750</v>
      </c>
      <c r="D865">
        <v>1030</v>
      </c>
      <c r="E865" s="49">
        <f t="shared" si="67"/>
        <v>0.15687234184363677</v>
      </c>
      <c r="F865" s="49">
        <f t="shared" si="68"/>
        <v>0.20890636624508432</v>
      </c>
      <c r="G865">
        <v>0</v>
      </c>
      <c r="H865" s="51">
        <f>G865/'Parc électrique'!$C$24</f>
        <v>0</v>
      </c>
      <c r="I865" s="14">
        <v>602</v>
      </c>
      <c r="J865" s="14">
        <v>1171</v>
      </c>
      <c r="K865" s="14">
        <v>0</v>
      </c>
      <c r="L865" s="14">
        <v>251</v>
      </c>
      <c r="M865" s="14">
        <f>C865-SUM(D865:L865)</f>
        <v>5695.6342212919117</v>
      </c>
      <c r="P865" s="49">
        <f>D866/('Parc électrique'!$C$22+'Parc électrique'!$C$23)</f>
        <v>0.16203124999999999</v>
      </c>
      <c r="Q865" s="49">
        <f t="shared" si="65"/>
        <v>0.15793846455519547</v>
      </c>
      <c r="R865" s="49">
        <f t="shared" si="66"/>
        <v>0.21032611824869168</v>
      </c>
    </row>
    <row r="866" spans="1:18" x14ac:dyDescent="0.3">
      <c r="A866" s="35">
        <f t="shared" si="69"/>
        <v>44051</v>
      </c>
      <c r="B866" s="36">
        <v>0.95833333333333337</v>
      </c>
      <c r="C866">
        <v>8610</v>
      </c>
      <c r="D866">
        <v>1037</v>
      </c>
      <c r="E866" s="49">
        <f t="shared" si="67"/>
        <v>0.15793846455519547</v>
      </c>
      <c r="F866" s="49">
        <f t="shared" si="68"/>
        <v>0.21032611824869168</v>
      </c>
      <c r="G866">
        <v>0</v>
      </c>
      <c r="H866" s="51">
        <f>G866/'Parc électrique'!$C$24</f>
        <v>0</v>
      </c>
      <c r="I866" s="14">
        <v>602</v>
      </c>
      <c r="J866" s="14">
        <v>1171</v>
      </c>
      <c r="K866" s="14">
        <v>0</v>
      </c>
      <c r="L866" s="14">
        <v>239</v>
      </c>
      <c r="M866" s="14">
        <f>C866-SUM(D866:L866)</f>
        <v>5560.6317354171961</v>
      </c>
      <c r="P866" s="49">
        <f>D867/('Parc électrique'!$C$22+'Parc électrique'!$C$23)</f>
        <v>0.16171874999999999</v>
      </c>
      <c r="Q866" s="49">
        <f t="shared" si="65"/>
        <v>0.15763385806617869</v>
      </c>
      <c r="R866" s="49">
        <f t="shared" si="66"/>
        <v>0.20992047481908957</v>
      </c>
    </row>
    <row r="867" spans="1:18" x14ac:dyDescent="0.3">
      <c r="A867" s="35">
        <f t="shared" si="69"/>
        <v>44052</v>
      </c>
      <c r="B867" s="36">
        <v>0</v>
      </c>
      <c r="C867">
        <v>7737</v>
      </c>
      <c r="D867">
        <v>1035</v>
      </c>
      <c r="E867" s="49">
        <f t="shared" si="67"/>
        <v>0.15763385806617869</v>
      </c>
      <c r="F867" s="49">
        <f t="shared" si="68"/>
        <v>0.20992047481908957</v>
      </c>
      <c r="G867">
        <v>0</v>
      </c>
      <c r="H867" s="51">
        <f>G867/'Parc électrique'!$C$24</f>
        <v>0</v>
      </c>
      <c r="I867" s="14">
        <v>602</v>
      </c>
      <c r="J867" s="14">
        <v>731</v>
      </c>
      <c r="K867" s="14">
        <v>113</v>
      </c>
      <c r="L867" s="14">
        <v>235</v>
      </c>
      <c r="M867" s="14">
        <f>C867-SUM(D867:L867)</f>
        <v>5020.6324456671146</v>
      </c>
      <c r="P867" s="49">
        <f>D868/('Parc électrique'!$C$22+'Parc électrique'!$C$23)</f>
        <v>0.12593750000000001</v>
      </c>
      <c r="Q867" s="49">
        <f t="shared" si="65"/>
        <v>0.12275641507375849</v>
      </c>
      <c r="R867" s="49">
        <f t="shared" si="66"/>
        <v>0.1634743021296485</v>
      </c>
    </row>
    <row r="868" spans="1:18" x14ac:dyDescent="0.3">
      <c r="A868" s="35">
        <f t="shared" si="69"/>
        <v>44052</v>
      </c>
      <c r="B868" s="36">
        <v>4.1666666666666664E-2</v>
      </c>
      <c r="C868">
        <v>7309</v>
      </c>
      <c r="D868">
        <v>806</v>
      </c>
      <c r="E868" s="49">
        <f t="shared" si="67"/>
        <v>0.12275641507375849</v>
      </c>
      <c r="F868" s="49">
        <f t="shared" si="68"/>
        <v>0.1634743021296485</v>
      </c>
      <c r="G868">
        <v>0</v>
      </c>
      <c r="H868" s="51">
        <f>G868/'Parc électrique'!$C$24</f>
        <v>0</v>
      </c>
      <c r="I868" s="14">
        <v>602</v>
      </c>
      <c r="J868" s="14">
        <v>0</v>
      </c>
      <c r="K868" s="14">
        <v>785</v>
      </c>
      <c r="L868" s="14">
        <v>234</v>
      </c>
      <c r="M868" s="14">
        <f>C868-SUM(D868:L868)</f>
        <v>4881.7137692827964</v>
      </c>
      <c r="P868" s="49">
        <f>D869/('Parc électrique'!$C$22+'Parc électrique'!$C$23)</f>
        <v>0.10046875</v>
      </c>
      <c r="Q868" s="49">
        <f t="shared" si="65"/>
        <v>9.7930986218891694E-2</v>
      </c>
      <c r="R868" s="49">
        <f t="shared" si="66"/>
        <v>0.1304143626170769</v>
      </c>
    </row>
    <row r="869" spans="1:18" x14ac:dyDescent="0.3">
      <c r="A869" s="35">
        <f t="shared" si="69"/>
        <v>44052</v>
      </c>
      <c r="B869" s="36">
        <v>8.3333333333333329E-2</v>
      </c>
      <c r="C869">
        <v>6967</v>
      </c>
      <c r="D869">
        <v>643</v>
      </c>
      <c r="E869" s="49">
        <f t="shared" si="67"/>
        <v>9.7930986218891694E-2</v>
      </c>
      <c r="F869" s="49">
        <f t="shared" si="68"/>
        <v>0.1304143626170769</v>
      </c>
      <c r="G869">
        <v>0</v>
      </c>
      <c r="H869" s="51">
        <f>G869/'Parc électrique'!$C$24</f>
        <v>0</v>
      </c>
      <c r="I869" s="14">
        <v>602</v>
      </c>
      <c r="J869" s="14">
        <v>0</v>
      </c>
      <c r="K869" s="14">
        <v>606</v>
      </c>
      <c r="L869" s="14">
        <v>234</v>
      </c>
      <c r="M869" s="14">
        <f>C869-SUM(D869:L869)</f>
        <v>4881.7716546511638</v>
      </c>
      <c r="P869" s="49">
        <f>D870/('Parc électrique'!$C$22+'Parc électrique'!$C$23)</f>
        <v>8.984375E-2</v>
      </c>
      <c r="Q869" s="49">
        <f t="shared" si="65"/>
        <v>8.7574365592321499E-2</v>
      </c>
      <c r="R869" s="49">
        <f t="shared" si="66"/>
        <v>0.11662248601060532</v>
      </c>
    </row>
    <row r="870" spans="1:18" x14ac:dyDescent="0.3">
      <c r="A870" s="35">
        <f t="shared" si="69"/>
        <v>44052</v>
      </c>
      <c r="B870" s="36">
        <v>0.125</v>
      </c>
      <c r="C870">
        <v>6594</v>
      </c>
      <c r="D870">
        <v>575</v>
      </c>
      <c r="E870" s="49">
        <f t="shared" si="67"/>
        <v>8.7574365592321499E-2</v>
      </c>
      <c r="F870" s="49">
        <f t="shared" si="68"/>
        <v>0.11662248601060532</v>
      </c>
      <c r="G870">
        <v>0</v>
      </c>
      <c r="H870" s="51">
        <f>G870/'Parc électrique'!$C$24</f>
        <v>0</v>
      </c>
      <c r="I870" s="14">
        <v>602</v>
      </c>
      <c r="J870" s="14">
        <v>0</v>
      </c>
      <c r="K870" s="14">
        <v>298</v>
      </c>
      <c r="L870" s="14">
        <v>237</v>
      </c>
      <c r="M870" s="14">
        <f>C870-SUM(D870:L870)</f>
        <v>4881.7958031483977</v>
      </c>
      <c r="P870" s="49">
        <f>D871/('Parc électrique'!$C$22+'Parc électrique'!$C$23)</f>
        <v>7.5781249999999994E-2</v>
      </c>
      <c r="Q870" s="49">
        <f t="shared" si="65"/>
        <v>7.3867073586566828E-2</v>
      </c>
      <c r="R870" s="49">
        <f t="shared" si="66"/>
        <v>9.8368531678510576E-2</v>
      </c>
    </row>
    <row r="871" spans="1:18" x14ac:dyDescent="0.3">
      <c r="A871" s="35">
        <f t="shared" si="69"/>
        <v>44052</v>
      </c>
      <c r="B871" s="36">
        <v>0.16666666666666666</v>
      </c>
      <c r="C871">
        <v>6435</v>
      </c>
      <c r="D871">
        <v>485</v>
      </c>
      <c r="E871" s="49">
        <f t="shared" si="67"/>
        <v>7.3867073586566828E-2</v>
      </c>
      <c r="F871" s="49">
        <f t="shared" si="68"/>
        <v>9.8368531678510576E-2</v>
      </c>
      <c r="G871">
        <v>0</v>
      </c>
      <c r="H871" s="51">
        <f>G871/'Parc électrique'!$C$24</f>
        <v>0</v>
      </c>
      <c r="I871" s="14">
        <v>602</v>
      </c>
      <c r="J871" s="14">
        <v>0</v>
      </c>
      <c r="K871" s="14">
        <v>0</v>
      </c>
      <c r="L871" s="14">
        <v>239</v>
      </c>
      <c r="M871" s="14">
        <f>C871-SUM(D871:L871)</f>
        <v>5108.8277643947349</v>
      </c>
      <c r="P871" s="49">
        <f>D872/('Parc électrique'!$C$22+'Parc électrique'!$C$23)</f>
        <v>7.3749999999999996E-2</v>
      </c>
      <c r="Q871" s="49">
        <f t="shared" si="65"/>
        <v>7.1887131407957827E-2</v>
      </c>
      <c r="R871" s="49">
        <f t="shared" si="66"/>
        <v>9.5731849386096884E-2</v>
      </c>
    </row>
    <row r="872" spans="1:18" x14ac:dyDescent="0.3">
      <c r="A872" s="35">
        <f t="shared" si="69"/>
        <v>44052</v>
      </c>
      <c r="B872" s="36">
        <v>0.20833333333333334</v>
      </c>
      <c r="C872">
        <v>6358</v>
      </c>
      <c r="D872">
        <v>472</v>
      </c>
      <c r="E872" s="49">
        <f t="shared" si="67"/>
        <v>7.1887131407957827E-2</v>
      </c>
      <c r="F872" s="49">
        <f t="shared" si="68"/>
        <v>9.5731849386096884E-2</v>
      </c>
      <c r="G872">
        <v>0</v>
      </c>
      <c r="H872" s="51">
        <f>G872/'Parc électrique'!$C$24</f>
        <v>0</v>
      </c>
      <c r="I872" s="14">
        <v>602</v>
      </c>
      <c r="J872" s="14">
        <v>157</v>
      </c>
      <c r="K872" s="14">
        <v>0</v>
      </c>
      <c r="L872" s="14">
        <v>245</v>
      </c>
      <c r="M872" s="14">
        <f>C872-SUM(D872:L872)</f>
        <v>4881.832381019206</v>
      </c>
      <c r="P872" s="49">
        <f>D873/('Parc électrique'!$C$22+'Parc électrique'!$C$23)</f>
        <v>7.1406250000000004E-2</v>
      </c>
      <c r="Q872" s="49">
        <f t="shared" si="65"/>
        <v>6.9602582740332056E-2</v>
      </c>
      <c r="R872" s="49">
        <f t="shared" si="66"/>
        <v>9.2689523664081105E-2</v>
      </c>
    </row>
    <row r="873" spans="1:18" x14ac:dyDescent="0.3">
      <c r="A873" s="35">
        <f t="shared" si="69"/>
        <v>44052</v>
      </c>
      <c r="B873" s="36">
        <v>0.25</v>
      </c>
      <c r="C873">
        <v>6250</v>
      </c>
      <c r="D873">
        <v>457</v>
      </c>
      <c r="E873" s="49">
        <f t="shared" si="67"/>
        <v>6.9602582740332056E-2</v>
      </c>
      <c r="F873" s="49">
        <f t="shared" si="68"/>
        <v>9.2689523664081105E-2</v>
      </c>
      <c r="G873">
        <v>15</v>
      </c>
      <c r="H873" s="51">
        <f>G873/'Parc électrique'!$C$24</f>
        <v>5.0000000000000001E-3</v>
      </c>
      <c r="I873" s="14">
        <v>602</v>
      </c>
      <c r="J873" s="14">
        <v>26</v>
      </c>
      <c r="K873" s="14">
        <v>0</v>
      </c>
      <c r="L873" s="14">
        <v>268</v>
      </c>
      <c r="M873" s="14">
        <f>C873-SUM(D873:L873)</f>
        <v>4881.8327078935954</v>
      </c>
      <c r="P873" s="49">
        <f>D874/('Parc électrique'!$C$22+'Parc électrique'!$C$23)</f>
        <v>8.2656250000000001E-2</v>
      </c>
      <c r="Q873" s="49">
        <f t="shared" si="65"/>
        <v>8.0568416344935792E-2</v>
      </c>
      <c r="R873" s="49">
        <f t="shared" si="66"/>
        <v>0.1072926871297569</v>
      </c>
    </row>
    <row r="874" spans="1:18" x14ac:dyDescent="0.3">
      <c r="A874" s="35">
        <f t="shared" si="69"/>
        <v>44052</v>
      </c>
      <c r="B874" s="36">
        <v>0.29166666666666669</v>
      </c>
      <c r="C874">
        <v>6463</v>
      </c>
      <c r="D874">
        <v>529</v>
      </c>
      <c r="E874" s="49">
        <f t="shared" si="67"/>
        <v>8.0568416344935792E-2</v>
      </c>
      <c r="F874" s="49">
        <f t="shared" si="68"/>
        <v>0.1072926871297569</v>
      </c>
      <c r="G874">
        <v>183</v>
      </c>
      <c r="H874" s="51">
        <f>G874/'Parc électrique'!$C$24</f>
        <v>6.0999999999999999E-2</v>
      </c>
      <c r="I874" s="14">
        <v>602</v>
      </c>
      <c r="J874" s="14">
        <v>0</v>
      </c>
      <c r="K874" s="14">
        <v>-31</v>
      </c>
      <c r="L874" s="14">
        <v>298</v>
      </c>
      <c r="M874" s="14">
        <f>C874-SUM(D874:L874)</f>
        <v>4881.7511388965249</v>
      </c>
      <c r="P874" s="49">
        <f>D875/('Parc électrique'!$C$22+'Parc électrique'!$C$23)</f>
        <v>8.7812500000000002E-2</v>
      </c>
      <c r="Q874" s="49">
        <f t="shared" si="65"/>
        <v>8.5594423413712498E-2</v>
      </c>
      <c r="R874" s="49">
        <f t="shared" si="66"/>
        <v>0.11398580371819164</v>
      </c>
    </row>
    <row r="875" spans="1:18" x14ac:dyDescent="0.3">
      <c r="A875" s="35">
        <f t="shared" si="69"/>
        <v>44052</v>
      </c>
      <c r="B875" s="36">
        <v>0.33333333333333331</v>
      </c>
      <c r="C875">
        <v>6938</v>
      </c>
      <c r="D875">
        <v>562</v>
      </c>
      <c r="E875" s="49">
        <f t="shared" si="67"/>
        <v>8.5594423413712498E-2</v>
      </c>
      <c r="F875" s="49">
        <f t="shared" si="68"/>
        <v>0.11398580371819164</v>
      </c>
      <c r="G875">
        <v>616</v>
      </c>
      <c r="H875" s="51">
        <f>G875/'Parc électrique'!$C$24</f>
        <v>0.20533333333333334</v>
      </c>
      <c r="I875" s="14">
        <v>602</v>
      </c>
      <c r="J875" s="14">
        <v>0</v>
      </c>
      <c r="K875" s="14">
        <v>-35</v>
      </c>
      <c r="L875" s="14">
        <v>311</v>
      </c>
      <c r="M875" s="14">
        <f>C875-SUM(D875:L875)</f>
        <v>4881.5950864395345</v>
      </c>
      <c r="P875" s="49">
        <f>D876/('Parc électrique'!$C$22+'Parc électrique'!$C$23)</f>
        <v>8.9218749999999999E-2</v>
      </c>
      <c r="Q875" s="49">
        <f t="shared" si="65"/>
        <v>8.6965152614287972E-2</v>
      </c>
      <c r="R875" s="49">
        <f t="shared" si="66"/>
        <v>0.11581119915140112</v>
      </c>
    </row>
    <row r="876" spans="1:18" x14ac:dyDescent="0.3">
      <c r="A876" s="35">
        <f t="shared" si="69"/>
        <v>44052</v>
      </c>
      <c r="B876" s="36">
        <v>0.375</v>
      </c>
      <c r="C876">
        <v>7595</v>
      </c>
      <c r="D876">
        <v>571</v>
      </c>
      <c r="E876" s="49">
        <f t="shared" si="67"/>
        <v>8.6965152614287972E-2</v>
      </c>
      <c r="F876" s="49">
        <f t="shared" si="68"/>
        <v>0.11581119915140112</v>
      </c>
      <c r="G876">
        <v>1244</v>
      </c>
      <c r="H876" s="51">
        <f>G876/'Parc électrique'!$C$24</f>
        <v>0.41466666666666668</v>
      </c>
      <c r="I876" s="14">
        <v>602</v>
      </c>
      <c r="J876" s="14">
        <v>0</v>
      </c>
      <c r="K876" s="14">
        <v>-18</v>
      </c>
      <c r="L876" s="14">
        <v>314</v>
      </c>
      <c r="M876" s="14">
        <f>C876-SUM(D876:L876)</f>
        <v>4881.3825569815672</v>
      </c>
      <c r="P876" s="49">
        <f>D877/('Parc électrique'!$C$22+'Parc électrique'!$C$23)</f>
        <v>7.3124999999999996E-2</v>
      </c>
      <c r="Q876" s="49">
        <f t="shared" si="65"/>
        <v>7.1277918429924272E-2</v>
      </c>
      <c r="R876" s="49">
        <f t="shared" si="66"/>
        <v>9.4920562526892668E-2</v>
      </c>
    </row>
    <row r="877" spans="1:18" x14ac:dyDescent="0.3">
      <c r="A877" s="35">
        <f t="shared" si="69"/>
        <v>44052</v>
      </c>
      <c r="B877" s="36">
        <v>0.41666666666666669</v>
      </c>
      <c r="C877">
        <v>8114</v>
      </c>
      <c r="D877">
        <v>468</v>
      </c>
      <c r="E877" s="49">
        <f t="shared" si="67"/>
        <v>7.1277918429924272E-2</v>
      </c>
      <c r="F877" s="49">
        <f t="shared" si="68"/>
        <v>9.4920562526892668E-2</v>
      </c>
      <c r="G877">
        <v>1764</v>
      </c>
      <c r="H877" s="51">
        <f>G877/'Parc électrique'!$C$24</f>
        <v>0.58799999999999997</v>
      </c>
      <c r="I877" s="14">
        <v>602</v>
      </c>
      <c r="J877" s="14">
        <v>87</v>
      </c>
      <c r="K877" s="14">
        <v>0</v>
      </c>
      <c r="L877" s="14">
        <v>311</v>
      </c>
      <c r="M877" s="14">
        <f>C877-SUM(D877:L877)</f>
        <v>4881.2458015190423</v>
      </c>
      <c r="P877" s="49">
        <f>D878/('Parc électrique'!$C$22+'Parc électrique'!$C$23)</f>
        <v>0.1003125</v>
      </c>
      <c r="Q877" s="49">
        <f t="shared" si="65"/>
        <v>9.7778682974383316E-2</v>
      </c>
      <c r="R877" s="49">
        <f t="shared" si="66"/>
        <v>0.13021154090227585</v>
      </c>
    </row>
    <row r="878" spans="1:18" x14ac:dyDescent="0.3">
      <c r="A878" s="35">
        <f t="shared" si="69"/>
        <v>44052</v>
      </c>
      <c r="B878" s="36">
        <v>0.45833333333333331</v>
      </c>
      <c r="C878">
        <v>8461</v>
      </c>
      <c r="D878">
        <v>642</v>
      </c>
      <c r="E878" s="49">
        <f t="shared" si="67"/>
        <v>9.7778682974383316E-2</v>
      </c>
      <c r="F878" s="49">
        <f t="shared" si="68"/>
        <v>0.13021154090227585</v>
      </c>
      <c r="G878">
        <v>2212</v>
      </c>
      <c r="H878" s="51">
        <f>G878/'Parc électrique'!$C$24</f>
        <v>0.73733333333333329</v>
      </c>
      <c r="I878" s="14">
        <v>602</v>
      </c>
      <c r="J878" s="14">
        <v>0</v>
      </c>
      <c r="K878" s="14">
        <v>-184</v>
      </c>
      <c r="L878" s="14">
        <v>307</v>
      </c>
      <c r="M878" s="14">
        <f>C878-SUM(D878:L878)</f>
        <v>4881.0346764427904</v>
      </c>
      <c r="P878" s="49">
        <f>D879/('Parc électrique'!$C$22+'Parc électrique'!$C$23)</f>
        <v>0.10453125000000001</v>
      </c>
      <c r="Q878" s="49">
        <f t="shared" si="65"/>
        <v>0.10189087057610972</v>
      </c>
      <c r="R878" s="49">
        <f t="shared" si="66"/>
        <v>0.13568772720190431</v>
      </c>
    </row>
    <row r="879" spans="1:18" x14ac:dyDescent="0.3">
      <c r="A879" s="35">
        <f t="shared" si="69"/>
        <v>44052</v>
      </c>
      <c r="B879" s="36">
        <v>0.5</v>
      </c>
      <c r="C879">
        <v>8863</v>
      </c>
      <c r="D879">
        <v>669</v>
      </c>
      <c r="E879" s="49">
        <f t="shared" si="67"/>
        <v>0.10189087057610972</v>
      </c>
      <c r="F879" s="49">
        <f t="shared" si="68"/>
        <v>0.13568772720190431</v>
      </c>
      <c r="G879">
        <v>2429</v>
      </c>
      <c r="H879" s="51">
        <f>G879/'Parc électrique'!$C$24</f>
        <v>0.80966666666666665</v>
      </c>
      <c r="I879" s="14">
        <v>602</v>
      </c>
      <c r="J879" s="14">
        <v>0</v>
      </c>
      <c r="K879" s="14">
        <v>-24</v>
      </c>
      <c r="L879" s="14">
        <v>305</v>
      </c>
      <c r="M879" s="14">
        <f>C879-SUM(D879:L879)</f>
        <v>4880.9527547355556</v>
      </c>
      <c r="P879" s="49">
        <f>D880/('Parc électrique'!$C$22+'Parc électrique'!$C$23)</f>
        <v>0.12343750000000001</v>
      </c>
      <c r="Q879" s="49">
        <f t="shared" si="65"/>
        <v>0.12031956316162433</v>
      </c>
      <c r="R879" s="49">
        <f t="shared" si="66"/>
        <v>0.16022915469283167</v>
      </c>
    </row>
    <row r="880" spans="1:18" x14ac:dyDescent="0.3">
      <c r="A880" s="35">
        <f t="shared" si="69"/>
        <v>44052</v>
      </c>
      <c r="B880" s="36">
        <v>0.54166666666666663</v>
      </c>
      <c r="C880">
        <v>8656</v>
      </c>
      <c r="D880">
        <v>790</v>
      </c>
      <c r="E880" s="49">
        <f t="shared" si="67"/>
        <v>0.12031956316162433</v>
      </c>
      <c r="F880" s="49">
        <f t="shared" si="68"/>
        <v>0.16022915469283167</v>
      </c>
      <c r="G880">
        <v>2576</v>
      </c>
      <c r="H880" s="51">
        <f>G880/'Parc électrique'!$C$24</f>
        <v>0.85866666666666669</v>
      </c>
      <c r="I880" s="14">
        <v>602</v>
      </c>
      <c r="J880" s="14">
        <v>0</v>
      </c>
      <c r="K880" s="14">
        <v>-496</v>
      </c>
      <c r="L880" s="14">
        <v>302</v>
      </c>
      <c r="M880" s="14">
        <f>C880-SUM(D880:L880)</f>
        <v>4880.8607846154791</v>
      </c>
      <c r="P880" s="49">
        <f>D881/('Parc électrique'!$C$22+'Parc électrique'!$C$23)</f>
        <v>0.11015625</v>
      </c>
      <c r="Q880" s="49">
        <f t="shared" si="65"/>
        <v>0.10737378737841158</v>
      </c>
      <c r="R880" s="49">
        <f t="shared" si="66"/>
        <v>0.14298930893474218</v>
      </c>
    </row>
    <row r="881" spans="1:18" x14ac:dyDescent="0.3">
      <c r="A881" s="35">
        <f t="shared" si="69"/>
        <v>44052</v>
      </c>
      <c r="B881" s="36">
        <v>0.58333333333333337</v>
      </c>
      <c r="C881">
        <v>8636</v>
      </c>
      <c r="D881">
        <v>705</v>
      </c>
      <c r="E881" s="49">
        <f t="shared" si="67"/>
        <v>0.10737378737841158</v>
      </c>
      <c r="F881" s="49">
        <f t="shared" si="68"/>
        <v>0.14298930893474218</v>
      </c>
      <c r="G881">
        <v>2548</v>
      </c>
      <c r="H881" s="51">
        <f>G881/'Parc électrique'!$C$24</f>
        <v>0.84933333333333338</v>
      </c>
      <c r="I881" s="14">
        <v>602</v>
      </c>
      <c r="J881" s="14">
        <v>0</v>
      </c>
      <c r="K881" s="14">
        <v>-402</v>
      </c>
      <c r="L881" s="14">
        <v>301</v>
      </c>
      <c r="M881" s="14">
        <f>C881-SUM(D881:L881)</f>
        <v>4880.9003035703536</v>
      </c>
      <c r="P881" s="49">
        <f>D882/('Parc électrique'!$C$22+'Parc électrique'!$C$23)</f>
        <v>0.13343749999999999</v>
      </c>
      <c r="Q881" s="49">
        <f t="shared" si="65"/>
        <v>0.13006697081016097</v>
      </c>
      <c r="R881" s="49">
        <f t="shared" si="66"/>
        <v>0.17320974444009901</v>
      </c>
    </row>
    <row r="882" spans="1:18" x14ac:dyDescent="0.3">
      <c r="A882" s="35">
        <f t="shared" si="69"/>
        <v>44052</v>
      </c>
      <c r="B882" s="36">
        <v>0.625</v>
      </c>
      <c r="C882">
        <v>8497</v>
      </c>
      <c r="D882">
        <v>854</v>
      </c>
      <c r="E882" s="49">
        <f t="shared" si="67"/>
        <v>0.13006697081016097</v>
      </c>
      <c r="F882" s="49">
        <f t="shared" si="68"/>
        <v>0.17320974444009901</v>
      </c>
      <c r="G882">
        <v>2386</v>
      </c>
      <c r="H882" s="51">
        <f>G882/'Parc électrique'!$C$24</f>
        <v>0.79533333333333334</v>
      </c>
      <c r="I882" s="14">
        <v>602</v>
      </c>
      <c r="J882" s="14">
        <v>0</v>
      </c>
      <c r="K882" s="14">
        <v>-445</v>
      </c>
      <c r="L882" s="14">
        <v>298</v>
      </c>
      <c r="M882" s="14">
        <f>C882-SUM(D882:L882)</f>
        <v>4800.9013899514157</v>
      </c>
      <c r="P882" s="49">
        <f>D883/('Parc électrique'!$C$22+'Parc électrique'!$C$23)</f>
        <v>0.15671874999999999</v>
      </c>
      <c r="Q882" s="49">
        <f t="shared" si="65"/>
        <v>0.15276015424191036</v>
      </c>
      <c r="R882" s="49">
        <f t="shared" si="66"/>
        <v>0.20343017994545587</v>
      </c>
    </row>
    <row r="883" spans="1:18" x14ac:dyDescent="0.3">
      <c r="A883" s="35">
        <f t="shared" si="69"/>
        <v>44052</v>
      </c>
      <c r="B883" s="36">
        <v>0.66666666666666663</v>
      </c>
      <c r="C883">
        <v>8367</v>
      </c>
      <c r="D883">
        <v>1003</v>
      </c>
      <c r="E883" s="49">
        <f t="shared" si="67"/>
        <v>0.15276015424191036</v>
      </c>
      <c r="F883" s="49">
        <f t="shared" si="68"/>
        <v>0.20343017994545587</v>
      </c>
      <c r="G883">
        <v>2131</v>
      </c>
      <c r="H883" s="51">
        <f>G883/'Parc électrique'!$C$24</f>
        <v>0.71033333333333337</v>
      </c>
      <c r="I883" s="14">
        <v>602</v>
      </c>
      <c r="J883" s="14">
        <v>0</v>
      </c>
      <c r="K883" s="14">
        <v>-459</v>
      </c>
      <c r="L883" s="14">
        <v>288</v>
      </c>
      <c r="M883" s="14">
        <f>C883-SUM(D883:L883)</f>
        <v>4800.9334763324787</v>
      </c>
      <c r="P883" s="49">
        <f>D884/('Parc électrique'!$C$22+'Parc électrique'!$C$23)</f>
        <v>0.19921875</v>
      </c>
      <c r="Q883" s="49">
        <f t="shared" si="65"/>
        <v>0.19418663674819117</v>
      </c>
      <c r="R883" s="49">
        <f t="shared" si="66"/>
        <v>0.25859768637134223</v>
      </c>
    </row>
    <row r="884" spans="1:18" x14ac:dyDescent="0.3">
      <c r="A884" s="35">
        <f t="shared" si="69"/>
        <v>44052</v>
      </c>
      <c r="B884" s="36">
        <v>0.70833333333333337</v>
      </c>
      <c r="C884">
        <v>8293</v>
      </c>
      <c r="D884">
        <v>1275</v>
      </c>
      <c r="E884" s="49">
        <f t="shared" si="67"/>
        <v>0.19418663674819117</v>
      </c>
      <c r="F884" s="49">
        <f t="shared" si="68"/>
        <v>0.25859768637134223</v>
      </c>
      <c r="G884">
        <v>1713</v>
      </c>
      <c r="H884" s="51">
        <f>G884/'Parc électrique'!$C$24</f>
        <v>0.57099999999999995</v>
      </c>
      <c r="I884" s="14">
        <v>602</v>
      </c>
      <c r="J884" s="14">
        <v>0</v>
      </c>
      <c r="K884" s="14">
        <v>-379</v>
      </c>
      <c r="L884" s="14">
        <v>280</v>
      </c>
      <c r="M884" s="14">
        <f>C884-SUM(D884:L884)</f>
        <v>4800.9762156768811</v>
      </c>
      <c r="P884" s="49">
        <f>D885/('Parc électrique'!$C$22+'Parc électrique'!$C$23)</f>
        <v>0.24609375</v>
      </c>
      <c r="Q884" s="49">
        <f t="shared" si="65"/>
        <v>0.23987761010070674</v>
      </c>
      <c r="R884" s="49">
        <f t="shared" si="66"/>
        <v>0.31944420081165809</v>
      </c>
    </row>
    <row r="885" spans="1:18" x14ac:dyDescent="0.3">
      <c r="A885" s="35">
        <f t="shared" si="69"/>
        <v>44052</v>
      </c>
      <c r="B885" s="36">
        <v>0.75</v>
      </c>
      <c r="C885">
        <v>8167</v>
      </c>
      <c r="D885">
        <v>1575</v>
      </c>
      <c r="E885" s="49">
        <f t="shared" si="67"/>
        <v>0.23987761010070674</v>
      </c>
      <c r="F885" s="49">
        <f t="shared" si="68"/>
        <v>0.31944420081165809</v>
      </c>
      <c r="G885">
        <v>1127</v>
      </c>
      <c r="H885" s="51">
        <f>G885/'Parc électrique'!$C$24</f>
        <v>0.37566666666666665</v>
      </c>
      <c r="I885" s="14">
        <v>602</v>
      </c>
      <c r="J885" s="14">
        <v>0</v>
      </c>
      <c r="K885" s="14">
        <v>-212</v>
      </c>
      <c r="L885" s="14">
        <v>273</v>
      </c>
      <c r="M885" s="14">
        <f>C885-SUM(D885:L885)</f>
        <v>4801.0650115224207</v>
      </c>
      <c r="P885" s="49">
        <f>D886/('Parc électrique'!$C$22+'Parc électrique'!$C$23)</f>
        <v>0.27421875000000001</v>
      </c>
      <c r="Q885" s="49">
        <f t="shared" si="65"/>
        <v>0.26729219411221605</v>
      </c>
      <c r="R885" s="49">
        <f t="shared" si="66"/>
        <v>0.35595210947584754</v>
      </c>
    </row>
    <row r="886" spans="1:18" x14ac:dyDescent="0.3">
      <c r="A886" s="35">
        <f t="shared" si="69"/>
        <v>44052</v>
      </c>
      <c r="B886" s="36">
        <v>0.79166666666666663</v>
      </c>
      <c r="C886">
        <v>8146</v>
      </c>
      <c r="D886">
        <v>1755</v>
      </c>
      <c r="E886" s="49">
        <f t="shared" si="67"/>
        <v>0.26729219411221605</v>
      </c>
      <c r="F886" s="49">
        <f t="shared" si="68"/>
        <v>0.35595210947584754</v>
      </c>
      <c r="G886">
        <v>552</v>
      </c>
      <c r="H886" s="51">
        <f>G886/'Parc électrique'!$C$24</f>
        <v>0.184</v>
      </c>
      <c r="I886" s="14">
        <v>602</v>
      </c>
      <c r="J886" s="14">
        <v>171</v>
      </c>
      <c r="K886" s="14">
        <v>0</v>
      </c>
      <c r="L886" s="14">
        <v>264</v>
      </c>
      <c r="M886" s="14">
        <f>C886-SUM(D886:L886)</f>
        <v>4801.192755696412</v>
      </c>
      <c r="P886" s="49">
        <f>D887/('Parc électrique'!$C$22+'Parc électrique'!$C$23)</f>
        <v>0.30078125</v>
      </c>
      <c r="Q886" s="49">
        <f t="shared" si="65"/>
        <v>0.29318374567864158</v>
      </c>
      <c r="R886" s="49">
        <f t="shared" si="66"/>
        <v>0.39043180099202657</v>
      </c>
    </row>
    <row r="887" spans="1:18" x14ac:dyDescent="0.3">
      <c r="A887" s="35">
        <f t="shared" si="69"/>
        <v>44052</v>
      </c>
      <c r="B887" s="36">
        <v>0.83333333333333337</v>
      </c>
      <c r="C887">
        <v>8012</v>
      </c>
      <c r="D887">
        <v>1925</v>
      </c>
      <c r="E887" s="49">
        <f t="shared" si="67"/>
        <v>0.29318374567864158</v>
      </c>
      <c r="F887" s="49">
        <f t="shared" si="68"/>
        <v>0.39043180099202657</v>
      </c>
      <c r="G887">
        <v>157</v>
      </c>
      <c r="H887" s="51">
        <f>G887/'Parc électrique'!$C$24</f>
        <v>5.2333333333333336E-2</v>
      </c>
      <c r="I887" s="14">
        <v>602</v>
      </c>
      <c r="J887" s="14">
        <v>0</v>
      </c>
      <c r="K887" s="14">
        <v>0</v>
      </c>
      <c r="L887" s="14">
        <v>256</v>
      </c>
      <c r="M887" s="14">
        <f>C887-SUM(D887:L887)</f>
        <v>5071.2640511199952</v>
      </c>
      <c r="P887" s="49">
        <f>D888/('Parc électrique'!$C$22+'Parc électrique'!$C$23)</f>
        <v>0.31484374999999998</v>
      </c>
      <c r="Q887" s="49">
        <f t="shared" si="65"/>
        <v>0.30689103768439618</v>
      </c>
      <c r="R887" s="49">
        <f t="shared" si="66"/>
        <v>0.40868575532412121</v>
      </c>
    </row>
    <row r="888" spans="1:18" x14ac:dyDescent="0.3">
      <c r="A888" s="35">
        <f t="shared" si="69"/>
        <v>44052</v>
      </c>
      <c r="B888" s="36">
        <v>0.875</v>
      </c>
      <c r="C888">
        <v>8202</v>
      </c>
      <c r="D888">
        <v>2015</v>
      </c>
      <c r="E888" s="49">
        <f t="shared" si="67"/>
        <v>0.30689103768439618</v>
      </c>
      <c r="F888" s="49">
        <f t="shared" si="68"/>
        <v>0.40868575532412121</v>
      </c>
      <c r="G888">
        <v>17</v>
      </c>
      <c r="H888" s="51">
        <f>G888/'Parc électrique'!$C$24</f>
        <v>5.6666666666666671E-3</v>
      </c>
      <c r="I888" s="14">
        <v>602</v>
      </c>
      <c r="J888" s="14">
        <v>0</v>
      </c>
      <c r="K888" s="14">
        <v>350</v>
      </c>
      <c r="L888" s="14">
        <v>256</v>
      </c>
      <c r="M888" s="14">
        <f>C888-SUM(D888:L888)</f>
        <v>4961.278756540325</v>
      </c>
      <c r="P888" s="49">
        <f>D889/('Parc électrique'!$C$22+'Parc électrique'!$C$23)</f>
        <v>0.35453125000000002</v>
      </c>
      <c r="Q888" s="49">
        <f t="shared" si="65"/>
        <v>0.3455760617895261</v>
      </c>
      <c r="R888" s="49">
        <f t="shared" si="66"/>
        <v>0.46020247088358873</v>
      </c>
    </row>
    <row r="889" spans="1:18" x14ac:dyDescent="0.3">
      <c r="A889" s="35">
        <f t="shared" si="69"/>
        <v>44052</v>
      </c>
      <c r="B889" s="36">
        <v>0.91666666666666663</v>
      </c>
      <c r="C889">
        <v>8751</v>
      </c>
      <c r="D889">
        <v>2269</v>
      </c>
      <c r="E889" s="49">
        <f t="shared" si="67"/>
        <v>0.3455760617895261</v>
      </c>
      <c r="F889" s="49">
        <f t="shared" si="68"/>
        <v>0.46020247088358873</v>
      </c>
      <c r="G889">
        <v>0</v>
      </c>
      <c r="H889" s="51">
        <f>G889/'Parc électrique'!$C$24</f>
        <v>0</v>
      </c>
      <c r="I889" s="14">
        <v>602</v>
      </c>
      <c r="J889" s="14">
        <v>0</v>
      </c>
      <c r="K889" s="14">
        <v>0</v>
      </c>
      <c r="L889" s="14">
        <v>251</v>
      </c>
      <c r="M889" s="14">
        <f>C889-SUM(D889:L889)</f>
        <v>5628.1942214673272</v>
      </c>
      <c r="P889" s="49">
        <f>D890/('Parc électrique'!$C$22+'Parc électrique'!$C$23)</f>
        <v>0.31656250000000002</v>
      </c>
      <c r="Q889" s="49">
        <f t="shared" si="65"/>
        <v>0.30856637337398851</v>
      </c>
      <c r="R889" s="49">
        <f t="shared" si="66"/>
        <v>0.41091679418693289</v>
      </c>
    </row>
    <row r="890" spans="1:18" x14ac:dyDescent="0.3">
      <c r="A890" s="35">
        <f t="shared" si="69"/>
        <v>44052</v>
      </c>
      <c r="B890" s="36">
        <v>0.95833333333333337</v>
      </c>
      <c r="C890">
        <v>8538</v>
      </c>
      <c r="D890">
        <v>2026</v>
      </c>
      <c r="E890" s="49">
        <f t="shared" si="67"/>
        <v>0.30856637337398851</v>
      </c>
      <c r="F890" s="49">
        <f t="shared" si="68"/>
        <v>0.41091679418693289</v>
      </c>
      <c r="G890">
        <v>0</v>
      </c>
      <c r="H890" s="51">
        <f>G890/'Parc électrique'!$C$24</f>
        <v>0</v>
      </c>
      <c r="I890" s="14">
        <v>602</v>
      </c>
      <c r="J890" s="14">
        <v>0</v>
      </c>
      <c r="K890" s="14">
        <v>0</v>
      </c>
      <c r="L890" s="14">
        <v>239</v>
      </c>
      <c r="M890" s="14">
        <f>C890-SUM(D890:L890)</f>
        <v>5670.2805168324394</v>
      </c>
      <c r="P890" s="49">
        <f>D891/('Parc électrique'!$C$22+'Parc électrique'!$C$23)</f>
        <v>0.29234375000000001</v>
      </c>
      <c r="Q890" s="49">
        <f t="shared" si="65"/>
        <v>0.28495937047518877</v>
      </c>
      <c r="R890" s="49">
        <f t="shared" si="66"/>
        <v>0.37947942839276971</v>
      </c>
    </row>
    <row r="891" spans="1:18" x14ac:dyDescent="0.3">
      <c r="A891" s="35">
        <f t="shared" si="69"/>
        <v>44053</v>
      </c>
      <c r="B891" s="36">
        <v>0</v>
      </c>
      <c r="C891">
        <v>7569</v>
      </c>
      <c r="D891">
        <v>1871</v>
      </c>
      <c r="E891" s="49">
        <f t="shared" si="67"/>
        <v>0.28495937047518877</v>
      </c>
      <c r="F891" s="49">
        <f t="shared" si="68"/>
        <v>0.37947942839276971</v>
      </c>
      <c r="G891">
        <v>0</v>
      </c>
      <c r="H891" s="51">
        <f>G891/'Parc électrique'!$C$24</f>
        <v>0</v>
      </c>
      <c r="I891" s="14">
        <v>602</v>
      </c>
      <c r="J891" s="14">
        <v>0</v>
      </c>
      <c r="K891" s="14">
        <v>-106</v>
      </c>
      <c r="L891" s="14">
        <v>240</v>
      </c>
      <c r="M891" s="14">
        <f>C891-SUM(D891:L891)</f>
        <v>4961.3355612011319</v>
      </c>
      <c r="P891" s="49">
        <f>D892/('Parc électrique'!$C$22+'Parc électrique'!$C$23)</f>
        <v>0.21625</v>
      </c>
      <c r="Q891" s="49">
        <f t="shared" si="65"/>
        <v>0.21078769039960515</v>
      </c>
      <c r="R891" s="49">
        <f t="shared" si="66"/>
        <v>0.28070525328465701</v>
      </c>
    </row>
    <row r="892" spans="1:18" x14ac:dyDescent="0.3">
      <c r="A892" s="35">
        <f t="shared" si="69"/>
        <v>44053</v>
      </c>
      <c r="B892" s="36">
        <v>4.1666666666666664E-2</v>
      </c>
      <c r="C892">
        <v>7207</v>
      </c>
      <c r="D892">
        <v>1384</v>
      </c>
      <c r="E892" s="49">
        <f t="shared" si="67"/>
        <v>0.21078769039960515</v>
      </c>
      <c r="F892" s="49">
        <f t="shared" si="68"/>
        <v>0.28070525328465701</v>
      </c>
      <c r="G892">
        <v>0</v>
      </c>
      <c r="H892" s="51">
        <f>G892/'Parc électrique'!$C$24</f>
        <v>0</v>
      </c>
      <c r="I892" s="14">
        <v>602</v>
      </c>
      <c r="J892" s="14">
        <v>0</v>
      </c>
      <c r="K892" s="14">
        <v>0</v>
      </c>
      <c r="L892" s="14">
        <v>236</v>
      </c>
      <c r="M892" s="14">
        <f>C892-SUM(D892:L892)</f>
        <v>4984.5085070563155</v>
      </c>
      <c r="P892" s="49">
        <f>D893/('Parc électrique'!$C$22+'Parc électrique'!$C$23)</f>
        <v>0.18796874999999999</v>
      </c>
      <c r="Q892" s="49">
        <f t="shared" si="65"/>
        <v>0.18322080314358741</v>
      </c>
      <c r="R892" s="49">
        <f t="shared" si="66"/>
        <v>0.24399452290566645</v>
      </c>
    </row>
    <row r="893" spans="1:18" x14ac:dyDescent="0.3">
      <c r="A893" s="35">
        <f t="shared" si="69"/>
        <v>44053</v>
      </c>
      <c r="B893" s="36">
        <v>8.3333333333333329E-2</v>
      </c>
      <c r="C893">
        <v>6911</v>
      </c>
      <c r="D893">
        <v>1203</v>
      </c>
      <c r="E893" s="49">
        <f t="shared" si="67"/>
        <v>0.18322080314358741</v>
      </c>
      <c r="F893" s="49">
        <f t="shared" si="68"/>
        <v>0.24399452290566645</v>
      </c>
      <c r="G893">
        <v>0</v>
      </c>
      <c r="H893" s="51">
        <f>G893/'Parc électrique'!$C$24</f>
        <v>0</v>
      </c>
      <c r="I893" s="14">
        <v>602</v>
      </c>
      <c r="J893" s="14">
        <v>0</v>
      </c>
      <c r="K893" s="14">
        <v>-12</v>
      </c>
      <c r="L893" s="14">
        <v>236</v>
      </c>
      <c r="M893" s="14">
        <f>C893-SUM(D893:L893)</f>
        <v>4881.572784673951</v>
      </c>
      <c r="P893" s="49">
        <f>D894/('Parc électrique'!$C$22+'Parc électrique'!$C$23)</f>
        <v>0.14906249999999999</v>
      </c>
      <c r="Q893" s="49">
        <f t="shared" si="65"/>
        <v>0.14529729526099949</v>
      </c>
      <c r="R893" s="49">
        <f t="shared" si="66"/>
        <v>0.19349191592020429</v>
      </c>
    </row>
    <row r="894" spans="1:18" x14ac:dyDescent="0.3">
      <c r="A894" s="35">
        <f t="shared" si="69"/>
        <v>44053</v>
      </c>
      <c r="B894" s="36">
        <v>0.125</v>
      </c>
      <c r="C894">
        <v>6608</v>
      </c>
      <c r="D894">
        <v>954</v>
      </c>
      <c r="E894" s="49">
        <f t="shared" si="67"/>
        <v>0.14529729526099949</v>
      </c>
      <c r="F894" s="49">
        <f t="shared" si="68"/>
        <v>0.19349191592020429</v>
      </c>
      <c r="G894">
        <v>0</v>
      </c>
      <c r="H894" s="51">
        <f>G894/'Parc électrique'!$C$24</f>
        <v>0</v>
      </c>
      <c r="I894" s="14">
        <v>602</v>
      </c>
      <c r="J894" s="14">
        <v>0</v>
      </c>
      <c r="K894" s="14">
        <v>-68</v>
      </c>
      <c r="L894" s="14">
        <v>238</v>
      </c>
      <c r="M894" s="14">
        <f>C894-SUM(D894:L894)</f>
        <v>4881.6612107888186</v>
      </c>
      <c r="P894" s="49">
        <f>D895/('Parc électrique'!$C$22+'Parc électrique'!$C$23)</f>
        <v>0.12625</v>
      </c>
      <c r="Q894" s="49">
        <f t="shared" si="65"/>
        <v>0.12306102156277526</v>
      </c>
      <c r="R894" s="49">
        <f t="shared" si="66"/>
        <v>0.16387994555925062</v>
      </c>
    </row>
    <row r="895" spans="1:18" x14ac:dyDescent="0.3">
      <c r="A895" s="35">
        <f t="shared" si="69"/>
        <v>44053</v>
      </c>
      <c r="B895" s="36">
        <v>0.16666666666666666</v>
      </c>
      <c r="C895">
        <v>6599</v>
      </c>
      <c r="D895">
        <v>808</v>
      </c>
      <c r="E895" s="49">
        <f t="shared" si="67"/>
        <v>0.12306102156277526</v>
      </c>
      <c r="F895" s="49">
        <f t="shared" si="68"/>
        <v>0.16387994555925062</v>
      </c>
      <c r="G895">
        <v>0</v>
      </c>
      <c r="H895" s="51">
        <f>G895/'Parc électrique'!$C$24</f>
        <v>0</v>
      </c>
      <c r="I895" s="14">
        <v>602</v>
      </c>
      <c r="J895" s="14">
        <v>0</v>
      </c>
      <c r="K895" s="14">
        <v>0</v>
      </c>
      <c r="L895" s="14">
        <v>240</v>
      </c>
      <c r="M895" s="14">
        <f>C895-SUM(D895:L895)</f>
        <v>4948.7130590328779</v>
      </c>
      <c r="P895" s="49">
        <f>D896/('Parc électrique'!$C$22+'Parc électrique'!$C$23)</f>
        <v>0.12687499999999999</v>
      </c>
      <c r="Q895" s="49">
        <f t="shared" si="65"/>
        <v>0.12367023454080879</v>
      </c>
      <c r="R895" s="49">
        <f t="shared" si="66"/>
        <v>0.16469123241845479</v>
      </c>
    </row>
    <row r="896" spans="1:18" x14ac:dyDescent="0.3">
      <c r="A896" s="35">
        <f t="shared" si="69"/>
        <v>44053</v>
      </c>
      <c r="B896" s="36">
        <v>0.20833333333333334</v>
      </c>
      <c r="C896">
        <v>6837</v>
      </c>
      <c r="D896">
        <v>812</v>
      </c>
      <c r="E896" s="49">
        <f t="shared" si="67"/>
        <v>0.12367023454080879</v>
      </c>
      <c r="F896" s="49">
        <f t="shared" si="68"/>
        <v>0.16469123241845479</v>
      </c>
      <c r="G896">
        <v>0</v>
      </c>
      <c r="H896" s="51">
        <f>G896/'Parc électrique'!$C$24</f>
        <v>0</v>
      </c>
      <c r="I896" s="14">
        <v>602</v>
      </c>
      <c r="J896" s="14">
        <v>287</v>
      </c>
      <c r="K896" s="14">
        <v>0</v>
      </c>
      <c r="L896" s="14">
        <v>254</v>
      </c>
      <c r="M896" s="14">
        <f>C896-SUM(D896:L896)</f>
        <v>4881.711638533041</v>
      </c>
      <c r="P896" s="49">
        <f>D897/('Parc électrique'!$C$22+'Parc électrique'!$C$23)</f>
        <v>0.11921875</v>
      </c>
      <c r="Q896" s="49">
        <f t="shared" si="65"/>
        <v>0.11620737555989792</v>
      </c>
      <c r="R896" s="49">
        <f t="shared" si="66"/>
        <v>0.15475296839320324</v>
      </c>
    </row>
    <row r="897" spans="1:18" x14ac:dyDescent="0.3">
      <c r="A897" s="35">
        <f t="shared" si="69"/>
        <v>44053</v>
      </c>
      <c r="B897" s="36">
        <v>0.25</v>
      </c>
      <c r="C897">
        <v>7206</v>
      </c>
      <c r="D897">
        <v>763</v>
      </c>
      <c r="E897" s="49">
        <f t="shared" si="67"/>
        <v>0.11620737555989792</v>
      </c>
      <c r="F897" s="49">
        <f t="shared" si="68"/>
        <v>0.15475296839320324</v>
      </c>
      <c r="G897">
        <v>13</v>
      </c>
      <c r="H897" s="51">
        <f>G897/'Parc électrique'!$C$24</f>
        <v>4.3333333333333331E-3</v>
      </c>
      <c r="I897" s="14">
        <v>602</v>
      </c>
      <c r="J897" s="14">
        <v>411</v>
      </c>
      <c r="K897" s="14">
        <v>0</v>
      </c>
      <c r="L897" s="14">
        <v>295</v>
      </c>
      <c r="M897" s="14">
        <f>C897-SUM(D897:L897)</f>
        <v>5121.7247063227132</v>
      </c>
      <c r="P897" s="49">
        <f>D898/('Parc électrique'!$C$22+'Parc électrique'!$C$23)</f>
        <v>0.14296875000000001</v>
      </c>
      <c r="Q897" s="49">
        <f t="shared" si="65"/>
        <v>0.13935746872517249</v>
      </c>
      <c r="R897" s="49">
        <f t="shared" si="66"/>
        <v>0.18558186904296325</v>
      </c>
    </row>
    <row r="898" spans="1:18" x14ac:dyDescent="0.3">
      <c r="A898" s="35">
        <f t="shared" si="69"/>
        <v>44053</v>
      </c>
      <c r="B898" s="36">
        <v>0.29166666666666669</v>
      </c>
      <c r="C898">
        <v>7845</v>
      </c>
      <c r="D898">
        <v>915</v>
      </c>
      <c r="E898" s="49">
        <f t="shared" si="67"/>
        <v>0.13935746872517249</v>
      </c>
      <c r="F898" s="49">
        <f t="shared" si="68"/>
        <v>0.18558186904296325</v>
      </c>
      <c r="G898">
        <v>124</v>
      </c>
      <c r="H898" s="51">
        <f>G898/'Parc électrique'!$C$24</f>
        <v>4.1333333333333333E-2</v>
      </c>
      <c r="I898" s="14">
        <v>602</v>
      </c>
      <c r="J898" s="14">
        <v>0</v>
      </c>
      <c r="K898" s="14">
        <v>0</v>
      </c>
      <c r="L898" s="14">
        <v>319</v>
      </c>
      <c r="M898" s="14">
        <f>C898-SUM(D898:L898)</f>
        <v>5884.6337273288982</v>
      </c>
      <c r="P898" s="49">
        <f>D899/('Parc électrique'!$C$22+'Parc électrique'!$C$23)</f>
        <v>0.13046874999999999</v>
      </c>
      <c r="Q898" s="49">
        <f t="shared" si="65"/>
        <v>0.12717320916450167</v>
      </c>
      <c r="R898" s="49">
        <f t="shared" si="66"/>
        <v>0.16935613185887904</v>
      </c>
    </row>
    <row r="899" spans="1:18" x14ac:dyDescent="0.3">
      <c r="A899" s="35">
        <f t="shared" si="69"/>
        <v>44053</v>
      </c>
      <c r="B899" s="36">
        <v>0.33333333333333331</v>
      </c>
      <c r="C899">
        <v>8515</v>
      </c>
      <c r="D899">
        <v>835</v>
      </c>
      <c r="E899" s="49">
        <f t="shared" si="67"/>
        <v>0.12717320916450167</v>
      </c>
      <c r="F899" s="49">
        <f t="shared" si="68"/>
        <v>0.16935613185887904</v>
      </c>
      <c r="G899">
        <v>494</v>
      </c>
      <c r="H899" s="51">
        <f>G899/'Parc électrique'!$C$24</f>
        <v>0.16466666666666666</v>
      </c>
      <c r="I899" s="14">
        <v>602</v>
      </c>
      <c r="J899" s="14">
        <v>0</v>
      </c>
      <c r="K899" s="14">
        <v>0</v>
      </c>
      <c r="L899" s="14">
        <v>325</v>
      </c>
      <c r="M899" s="14">
        <f>C899-SUM(D899:L899)</f>
        <v>6258.53880399231</v>
      </c>
      <c r="P899" s="49">
        <f>D900/('Parc électrique'!$C$22+'Parc électrique'!$C$23)</f>
        <v>0.1028125</v>
      </c>
      <c r="Q899" s="49">
        <f t="shared" ref="Q899:Q962" si="70">P899/$T$3*$T$8</f>
        <v>0.10021553488651748</v>
      </c>
      <c r="R899" s="49">
        <f t="shared" ref="R899:R962" si="71">P899/$T$3*$T$4</f>
        <v>0.13345668833909269</v>
      </c>
    </row>
    <row r="900" spans="1:18" x14ac:dyDescent="0.3">
      <c r="A900" s="35">
        <f t="shared" si="69"/>
        <v>44053</v>
      </c>
      <c r="B900" s="36">
        <v>0.375</v>
      </c>
      <c r="C900">
        <v>9149</v>
      </c>
      <c r="D900">
        <v>658</v>
      </c>
      <c r="E900" s="49">
        <f t="shared" ref="E900:E963" si="72">P899/$T$3*$T$8</f>
        <v>0.10021553488651748</v>
      </c>
      <c r="F900" s="49">
        <f t="shared" ref="F900:F963" si="73">P899/$T$3*$T$4</f>
        <v>0.13345668833909269</v>
      </c>
      <c r="G900">
        <v>981</v>
      </c>
      <c r="H900" s="51">
        <f>G900/'Parc électrique'!$C$24</f>
        <v>0.32700000000000001</v>
      </c>
      <c r="I900" s="14">
        <v>602</v>
      </c>
      <c r="J900" s="14">
        <v>0</v>
      </c>
      <c r="K900" s="14">
        <v>0</v>
      </c>
      <c r="L900" s="14">
        <v>323</v>
      </c>
      <c r="M900" s="14">
        <f>C900-SUM(D900:L900)</f>
        <v>6584.439327776774</v>
      </c>
      <c r="P900" s="49">
        <f>D901/('Parc électrique'!$C$22+'Parc électrique'!$C$23)</f>
        <v>9.5000000000000001E-2</v>
      </c>
      <c r="Q900" s="49">
        <f t="shared" si="70"/>
        <v>9.2600372661098218E-2</v>
      </c>
      <c r="R900" s="49">
        <f t="shared" si="71"/>
        <v>0.12331560259904006</v>
      </c>
    </row>
    <row r="901" spans="1:18" x14ac:dyDescent="0.3">
      <c r="A901" s="35">
        <f t="shared" si="69"/>
        <v>44053</v>
      </c>
      <c r="B901" s="36">
        <v>0.41666666666666669</v>
      </c>
      <c r="C901">
        <v>9570</v>
      </c>
      <c r="D901">
        <v>608</v>
      </c>
      <c r="E901" s="49">
        <f t="shared" si="72"/>
        <v>9.2600372661098218E-2</v>
      </c>
      <c r="F901" s="49">
        <f t="shared" si="73"/>
        <v>0.12331560259904006</v>
      </c>
      <c r="G901">
        <v>1397</v>
      </c>
      <c r="H901" s="51">
        <f>G901/'Parc électrique'!$C$24</f>
        <v>0.46566666666666667</v>
      </c>
      <c r="I901" s="14">
        <v>602</v>
      </c>
      <c r="J901" s="14">
        <v>0</v>
      </c>
      <c r="K901" s="14">
        <v>0</v>
      </c>
      <c r="L901" s="14">
        <v>320</v>
      </c>
      <c r="M901" s="14">
        <f>C901-SUM(D901:L901)</f>
        <v>6642.318417358073</v>
      </c>
      <c r="P901" s="49">
        <f>D902/('Parc électrique'!$C$22+'Parc électrique'!$C$23)</f>
        <v>9.1093750000000001E-2</v>
      </c>
      <c r="Q901" s="49">
        <f t="shared" si="70"/>
        <v>8.8792791548388594E-2</v>
      </c>
      <c r="R901" s="49">
        <f t="shared" si="71"/>
        <v>0.11824505972901375</v>
      </c>
    </row>
    <row r="902" spans="1:18" x14ac:dyDescent="0.3">
      <c r="A902" s="35">
        <f t="shared" si="69"/>
        <v>44053</v>
      </c>
      <c r="B902" s="36">
        <v>0.45833333333333331</v>
      </c>
      <c r="C902">
        <v>9889</v>
      </c>
      <c r="D902">
        <v>583</v>
      </c>
      <c r="E902" s="49">
        <f t="shared" si="72"/>
        <v>8.8792791548388594E-2</v>
      </c>
      <c r="F902" s="49">
        <f t="shared" si="73"/>
        <v>0.11824505972901375</v>
      </c>
      <c r="G902">
        <v>1696</v>
      </c>
      <c r="H902" s="51">
        <f>G902/'Parc électrique'!$C$24</f>
        <v>0.56533333333333335</v>
      </c>
      <c r="I902" s="14">
        <v>602</v>
      </c>
      <c r="J902" s="14">
        <v>1325</v>
      </c>
      <c r="K902" s="14">
        <v>0</v>
      </c>
      <c r="L902" s="14">
        <v>320</v>
      </c>
      <c r="M902" s="14">
        <f>C902-SUM(D902:L902)</f>
        <v>5362.2276288153898</v>
      </c>
      <c r="P902" s="49">
        <f>D903/('Parc électrique'!$C$22+'Parc électrique'!$C$23)</f>
        <v>9.2812500000000006E-2</v>
      </c>
      <c r="Q902" s="49">
        <f t="shared" si="70"/>
        <v>9.0468127237980825E-2</v>
      </c>
      <c r="R902" s="49">
        <f t="shared" si="71"/>
        <v>0.12047609859182534</v>
      </c>
    </row>
    <row r="903" spans="1:18" x14ac:dyDescent="0.3">
      <c r="A903" s="35">
        <f t="shared" si="69"/>
        <v>44053</v>
      </c>
      <c r="B903" s="36">
        <v>0.5</v>
      </c>
      <c r="C903">
        <v>10155</v>
      </c>
      <c r="D903">
        <v>594</v>
      </c>
      <c r="E903" s="49">
        <f t="shared" si="72"/>
        <v>9.0468127237980825E-2</v>
      </c>
      <c r="F903" s="49">
        <f t="shared" si="73"/>
        <v>0.12047609859182534</v>
      </c>
      <c r="G903">
        <v>1916</v>
      </c>
      <c r="H903" s="51">
        <f>G903/'Parc électrique'!$C$24</f>
        <v>0.63866666666666672</v>
      </c>
      <c r="I903" s="14">
        <v>602</v>
      </c>
      <c r="J903" s="14">
        <v>1325</v>
      </c>
      <c r="K903" s="14">
        <v>0</v>
      </c>
      <c r="L903" s="14">
        <v>319</v>
      </c>
      <c r="M903" s="14">
        <f>C903-SUM(D903:L903)</f>
        <v>5398.1503891075035</v>
      </c>
      <c r="P903" s="49">
        <f>D904/('Parc électrique'!$C$22+'Parc électrique'!$C$23)</f>
        <v>8.6249999999999993E-2</v>
      </c>
      <c r="Q903" s="49">
        <f t="shared" si="70"/>
        <v>8.4071390968628631E-2</v>
      </c>
      <c r="R903" s="49">
        <f t="shared" si="71"/>
        <v>0.11195758657018111</v>
      </c>
    </row>
    <row r="904" spans="1:18" x14ac:dyDescent="0.3">
      <c r="A904" s="35">
        <f t="shared" si="69"/>
        <v>44053</v>
      </c>
      <c r="B904" s="36">
        <v>0.54166666666666663</v>
      </c>
      <c r="C904">
        <v>10069</v>
      </c>
      <c r="D904">
        <v>552</v>
      </c>
      <c r="E904" s="49">
        <f t="shared" si="72"/>
        <v>8.4071390968628631E-2</v>
      </c>
      <c r="F904" s="49">
        <f t="shared" si="73"/>
        <v>0.11195758657018111</v>
      </c>
      <c r="G904">
        <v>2027</v>
      </c>
      <c r="H904" s="51">
        <f>G904/'Parc électrique'!$C$24</f>
        <v>0.67566666666666664</v>
      </c>
      <c r="I904" s="14">
        <v>602</v>
      </c>
      <c r="J904" s="14">
        <v>0</v>
      </c>
      <c r="K904" s="14">
        <v>0</v>
      </c>
      <c r="L904" s="14">
        <v>313</v>
      </c>
      <c r="M904" s="14">
        <f>C904-SUM(D904:L904)</f>
        <v>6574.1283043557942</v>
      </c>
      <c r="P904" s="49">
        <f>D905/('Parc électrique'!$C$22+'Parc électrique'!$C$23)</f>
        <v>0.11171875000000001</v>
      </c>
      <c r="Q904" s="49">
        <f t="shared" si="70"/>
        <v>0.10889681982349544</v>
      </c>
      <c r="R904" s="49">
        <f t="shared" si="71"/>
        <v>0.1450175260827527</v>
      </c>
    </row>
    <row r="905" spans="1:18" x14ac:dyDescent="0.3">
      <c r="A905" s="35">
        <f t="shared" si="69"/>
        <v>44053</v>
      </c>
      <c r="B905" s="36">
        <v>0.58333333333333337</v>
      </c>
      <c r="C905">
        <v>10167</v>
      </c>
      <c r="D905">
        <v>715</v>
      </c>
      <c r="E905" s="49">
        <f t="shared" si="72"/>
        <v>0.10889681982349544</v>
      </c>
      <c r="F905" s="49">
        <f t="shared" si="73"/>
        <v>0.1450175260827527</v>
      </c>
      <c r="G905">
        <v>2071</v>
      </c>
      <c r="H905" s="51">
        <f>G905/'Parc électrique'!$C$24</f>
        <v>0.69033333333333335</v>
      </c>
      <c r="I905" s="14">
        <v>602</v>
      </c>
      <c r="J905" s="14">
        <v>0</v>
      </c>
      <c r="K905" s="14">
        <v>0</v>
      </c>
      <c r="L905" s="14">
        <v>310</v>
      </c>
      <c r="M905" s="14">
        <f>C905-SUM(D905:L905)</f>
        <v>6468.0557523207608</v>
      </c>
      <c r="P905" s="49">
        <f>D906/('Parc électrique'!$C$22+'Parc électrique'!$C$23)</f>
        <v>0.12140624999999999</v>
      </c>
      <c r="Q905" s="49">
        <f t="shared" si="70"/>
        <v>0.11833962098301533</v>
      </c>
      <c r="R905" s="49">
        <f t="shared" si="71"/>
        <v>0.15759247240041799</v>
      </c>
    </row>
    <row r="906" spans="1:18" x14ac:dyDescent="0.3">
      <c r="A906" s="35">
        <f t="shared" si="69"/>
        <v>44053</v>
      </c>
      <c r="B906" s="36">
        <v>0.625</v>
      </c>
      <c r="C906">
        <v>9999</v>
      </c>
      <c r="D906">
        <v>777</v>
      </c>
      <c r="E906" s="49">
        <f t="shared" si="72"/>
        <v>0.11833962098301533</v>
      </c>
      <c r="F906" s="49">
        <f t="shared" si="73"/>
        <v>0.15759247240041799</v>
      </c>
      <c r="G906">
        <v>1952</v>
      </c>
      <c r="H906" s="51">
        <f>G906/'Parc électrique'!$C$24</f>
        <v>0.65066666666666662</v>
      </c>
      <c r="I906" s="14">
        <v>602</v>
      </c>
      <c r="J906" s="14">
        <v>1233</v>
      </c>
      <c r="K906" s="14">
        <v>0</v>
      </c>
      <c r="L906" s="14">
        <v>313</v>
      </c>
      <c r="M906" s="14">
        <f>C906-SUM(D906:L906)</f>
        <v>5121.0734012399498</v>
      </c>
      <c r="P906" s="49">
        <f>D907/('Parc électrique'!$C$22+'Parc électrique'!$C$23)</f>
        <v>0.1275</v>
      </c>
      <c r="Q906" s="49">
        <f t="shared" si="70"/>
        <v>0.12427944751884233</v>
      </c>
      <c r="R906" s="49">
        <f t="shared" si="71"/>
        <v>0.16550251927765902</v>
      </c>
    </row>
    <row r="907" spans="1:18" x14ac:dyDescent="0.3">
      <c r="A907" s="35">
        <f t="shared" si="69"/>
        <v>44053</v>
      </c>
      <c r="B907" s="36">
        <v>0.66666666666666663</v>
      </c>
      <c r="C907">
        <v>9796</v>
      </c>
      <c r="D907">
        <v>816</v>
      </c>
      <c r="E907" s="49">
        <f t="shared" si="72"/>
        <v>0.12427944751884233</v>
      </c>
      <c r="F907" s="49">
        <f t="shared" si="73"/>
        <v>0.16550251927765902</v>
      </c>
      <c r="G907">
        <v>1772</v>
      </c>
      <c r="H907" s="51">
        <f>G907/'Parc électrique'!$C$24</f>
        <v>0.59066666666666667</v>
      </c>
      <c r="I907" s="14">
        <v>602</v>
      </c>
      <c r="J907" s="14">
        <v>0</v>
      </c>
      <c r="K907" s="14">
        <v>0</v>
      </c>
      <c r="L907" s="14">
        <v>310</v>
      </c>
      <c r="M907" s="14">
        <f>C907-SUM(D907:L907)</f>
        <v>6295.1195513665371</v>
      </c>
      <c r="P907" s="49">
        <f>D908/('Parc électrique'!$C$22+'Parc électrique'!$C$23)</f>
        <v>0.1340625</v>
      </c>
      <c r="Q907" s="49">
        <f t="shared" si="70"/>
        <v>0.13067618378819451</v>
      </c>
      <c r="R907" s="49">
        <f t="shared" si="71"/>
        <v>0.17402103129930324</v>
      </c>
    </row>
    <row r="908" spans="1:18" x14ac:dyDescent="0.3">
      <c r="A908" s="35">
        <f t="shared" si="69"/>
        <v>44053</v>
      </c>
      <c r="B908" s="36">
        <v>0.70833333333333337</v>
      </c>
      <c r="C908">
        <v>9620</v>
      </c>
      <c r="D908">
        <v>858</v>
      </c>
      <c r="E908" s="49">
        <f t="shared" si="72"/>
        <v>0.13067618378819451</v>
      </c>
      <c r="F908" s="49">
        <f t="shared" si="73"/>
        <v>0.17402103129930324</v>
      </c>
      <c r="G908">
        <v>1416</v>
      </c>
      <c r="H908" s="51">
        <f>G908/'Parc électrique'!$C$24</f>
        <v>0.47199999999999998</v>
      </c>
      <c r="I908" s="14">
        <v>602</v>
      </c>
      <c r="J908" s="14">
        <v>0</v>
      </c>
      <c r="K908" s="14">
        <v>0</v>
      </c>
      <c r="L908" s="14">
        <v>305</v>
      </c>
      <c r="M908" s="14">
        <f>C908-SUM(D908:L908)</f>
        <v>6438.2233027849124</v>
      </c>
      <c r="P908" s="49">
        <f>D909/('Parc électrique'!$C$22+'Parc électrique'!$C$23)</f>
        <v>0.13750000000000001</v>
      </c>
      <c r="Q908" s="49">
        <f t="shared" si="70"/>
        <v>0.13402685516737903</v>
      </c>
      <c r="R908" s="49">
        <f t="shared" si="71"/>
        <v>0.17848310902492642</v>
      </c>
    </row>
    <row r="909" spans="1:18" x14ac:dyDescent="0.3">
      <c r="A909" s="35">
        <f t="shared" si="69"/>
        <v>44053</v>
      </c>
      <c r="B909" s="36">
        <v>0.75</v>
      </c>
      <c r="C909">
        <v>9436</v>
      </c>
      <c r="D909">
        <v>880</v>
      </c>
      <c r="E909" s="49">
        <f t="shared" si="72"/>
        <v>0.13402685516737903</v>
      </c>
      <c r="F909" s="49">
        <f t="shared" si="73"/>
        <v>0.17848310902492642</v>
      </c>
      <c r="G909">
        <v>926</v>
      </c>
      <c r="H909" s="51">
        <f>G909/'Parc électrique'!$C$24</f>
        <v>0.30866666666666664</v>
      </c>
      <c r="I909" s="14">
        <v>602</v>
      </c>
      <c r="J909" s="14">
        <v>0</v>
      </c>
      <c r="K909" s="14">
        <v>150</v>
      </c>
      <c r="L909" s="14">
        <v>300</v>
      </c>
      <c r="M909" s="14">
        <f>C909-SUM(D909:L909)</f>
        <v>6577.3788233691412</v>
      </c>
      <c r="P909" s="49">
        <f>D910/('Parc électrique'!$C$22+'Parc électrique'!$C$23)</f>
        <v>0.17265625000000001</v>
      </c>
      <c r="Q909" s="49">
        <f t="shared" si="70"/>
        <v>0.16829508518176567</v>
      </c>
      <c r="R909" s="49">
        <f t="shared" si="71"/>
        <v>0.22411799485516329</v>
      </c>
    </row>
    <row r="910" spans="1:18" x14ac:dyDescent="0.3">
      <c r="A910" s="35">
        <f t="shared" si="69"/>
        <v>44053</v>
      </c>
      <c r="B910" s="36">
        <v>0.79166666666666663</v>
      </c>
      <c r="C910">
        <v>9186</v>
      </c>
      <c r="D910">
        <v>1105</v>
      </c>
      <c r="E910" s="49">
        <f t="shared" si="72"/>
        <v>0.16829508518176567</v>
      </c>
      <c r="F910" s="49">
        <f t="shared" si="73"/>
        <v>0.22411799485516329</v>
      </c>
      <c r="G910">
        <v>441</v>
      </c>
      <c r="H910" s="51">
        <f>G910/'Parc électrique'!$C$24</f>
        <v>0.14699999999999999</v>
      </c>
      <c r="I910" s="14">
        <v>602</v>
      </c>
      <c r="J910" s="14">
        <v>1325</v>
      </c>
      <c r="K910" s="14">
        <v>0</v>
      </c>
      <c r="L910" s="14">
        <v>285</v>
      </c>
      <c r="M910" s="14">
        <f>C910-SUM(D910:L910)</f>
        <v>5427.4605869199631</v>
      </c>
      <c r="P910" s="49">
        <f>D911/('Parc électrique'!$C$22+'Parc électrique'!$C$23)</f>
        <v>0.18171875000000001</v>
      </c>
      <c r="Q910" s="49">
        <f t="shared" si="70"/>
        <v>0.17712867336325203</v>
      </c>
      <c r="R910" s="49">
        <f t="shared" si="71"/>
        <v>0.23588165431362437</v>
      </c>
    </row>
    <row r="911" spans="1:18" x14ac:dyDescent="0.3">
      <c r="A911" s="35">
        <f t="shared" si="69"/>
        <v>44053</v>
      </c>
      <c r="B911" s="36">
        <v>0.83333333333333337</v>
      </c>
      <c r="C911">
        <v>8602</v>
      </c>
      <c r="D911">
        <v>1163</v>
      </c>
      <c r="E911" s="49">
        <f t="shared" si="72"/>
        <v>0.17712867336325203</v>
      </c>
      <c r="F911" s="49">
        <f t="shared" si="73"/>
        <v>0.23588165431362437</v>
      </c>
      <c r="G911">
        <v>112</v>
      </c>
      <c r="H911" s="51">
        <f>G911/'Parc électrique'!$C$24</f>
        <v>3.7333333333333336E-2</v>
      </c>
      <c r="I911" s="14">
        <v>602</v>
      </c>
      <c r="J911" s="14">
        <v>1325</v>
      </c>
      <c r="K911" s="14">
        <v>0</v>
      </c>
      <c r="L911" s="14">
        <v>272</v>
      </c>
      <c r="M911" s="14">
        <f>C911-SUM(D911:L911)</f>
        <v>5127.5496563389897</v>
      </c>
      <c r="P911" s="49">
        <f>D912/('Parc électrique'!$C$22+'Parc électrique'!$C$23)</f>
        <v>0.1809375</v>
      </c>
      <c r="Q911" s="49">
        <f t="shared" si="70"/>
        <v>0.17636715714071011</v>
      </c>
      <c r="R911" s="49">
        <f t="shared" si="71"/>
        <v>0.23486754573961907</v>
      </c>
    </row>
    <row r="912" spans="1:18" x14ac:dyDescent="0.3">
      <c r="A912" s="35">
        <f t="shared" si="69"/>
        <v>44053</v>
      </c>
      <c r="B912" s="36">
        <v>0.875</v>
      </c>
      <c r="C912">
        <v>8491</v>
      </c>
      <c r="D912">
        <v>1158</v>
      </c>
      <c r="E912" s="49">
        <f t="shared" si="72"/>
        <v>0.17636715714071011</v>
      </c>
      <c r="F912" s="49">
        <f t="shared" si="73"/>
        <v>0.23486754573961907</v>
      </c>
      <c r="G912">
        <v>11</v>
      </c>
      <c r="H912" s="51">
        <f>G912/'Parc électrique'!$C$24</f>
        <v>3.6666666666666666E-3</v>
      </c>
      <c r="I912" s="14">
        <v>602</v>
      </c>
      <c r="J912" s="14">
        <v>0</v>
      </c>
      <c r="K912" s="14">
        <v>0</v>
      </c>
      <c r="L912" s="14">
        <v>259</v>
      </c>
      <c r="M912" s="14">
        <f>C912-SUM(D912:L912)</f>
        <v>6460.5850986304531</v>
      </c>
      <c r="P912" s="49">
        <f>D913/('Parc électrique'!$C$22+'Parc électrique'!$C$23)</f>
        <v>0.1746875</v>
      </c>
      <c r="Q912" s="49">
        <f t="shared" si="70"/>
        <v>0.1702750273603747</v>
      </c>
      <c r="R912" s="49">
        <f t="shared" si="71"/>
        <v>0.22675467714757697</v>
      </c>
    </row>
    <row r="913" spans="1:18" x14ac:dyDescent="0.3">
      <c r="A913" s="35">
        <f t="shared" si="69"/>
        <v>44053</v>
      </c>
      <c r="B913" s="36">
        <v>0.91666666666666663</v>
      </c>
      <c r="C913">
        <v>8872</v>
      </c>
      <c r="D913">
        <v>1118</v>
      </c>
      <c r="E913" s="49">
        <f t="shared" si="72"/>
        <v>0.1702750273603747</v>
      </c>
      <c r="F913" s="49">
        <f t="shared" si="73"/>
        <v>0.22675467714757697</v>
      </c>
      <c r="G913">
        <v>0</v>
      </c>
      <c r="H913" s="51">
        <f>G913/'Parc électrique'!$C$24</f>
        <v>0</v>
      </c>
      <c r="I913" s="14">
        <v>602</v>
      </c>
      <c r="J913" s="14">
        <v>0</v>
      </c>
      <c r="K913" s="14">
        <v>0</v>
      </c>
      <c r="L913" s="14">
        <v>252</v>
      </c>
      <c r="M913" s="14">
        <f>C913-SUM(D913:L913)</f>
        <v>6899.602970295492</v>
      </c>
      <c r="P913" s="49">
        <f>D914/('Parc électrique'!$C$22+'Parc électrique'!$C$23)</f>
        <v>0.1575</v>
      </c>
      <c r="Q913" s="49">
        <f t="shared" si="70"/>
        <v>0.15352167046445231</v>
      </c>
      <c r="R913" s="49">
        <f t="shared" si="71"/>
        <v>0.20444428851946114</v>
      </c>
    </row>
    <row r="914" spans="1:18" x14ac:dyDescent="0.3">
      <c r="A914" s="35">
        <f t="shared" si="69"/>
        <v>44053</v>
      </c>
      <c r="B914" s="36">
        <v>0.95833333333333337</v>
      </c>
      <c r="C914">
        <v>8647</v>
      </c>
      <c r="D914">
        <v>1008</v>
      </c>
      <c r="E914" s="49">
        <f t="shared" si="72"/>
        <v>0.15352167046445231</v>
      </c>
      <c r="F914" s="49">
        <f t="shared" si="73"/>
        <v>0.20444428851946114</v>
      </c>
      <c r="G914">
        <v>0</v>
      </c>
      <c r="H914" s="51">
        <f>G914/'Parc électrique'!$C$24</f>
        <v>0</v>
      </c>
      <c r="I914" s="14">
        <v>602</v>
      </c>
      <c r="J914" s="14">
        <v>1325</v>
      </c>
      <c r="K914" s="14">
        <v>0</v>
      </c>
      <c r="L914" s="14">
        <v>244</v>
      </c>
      <c r="M914" s="14">
        <f>C914-SUM(D914:L914)</f>
        <v>5467.6420340410159</v>
      </c>
      <c r="P914" s="49">
        <f>D915/('Parc électrique'!$C$22+'Parc électrique'!$C$23)</f>
        <v>0.15359375</v>
      </c>
      <c r="Q914" s="49">
        <f t="shared" si="70"/>
        <v>0.14971408935174269</v>
      </c>
      <c r="R914" s="49">
        <f t="shared" si="71"/>
        <v>0.19937374564943486</v>
      </c>
    </row>
    <row r="915" spans="1:18" x14ac:dyDescent="0.3">
      <c r="A915" s="35">
        <f t="shared" si="69"/>
        <v>44054</v>
      </c>
      <c r="B915" s="36">
        <v>0</v>
      </c>
      <c r="C915">
        <v>7750</v>
      </c>
      <c r="D915">
        <v>983</v>
      </c>
      <c r="E915" s="49">
        <f t="shared" si="72"/>
        <v>0.14971408935174269</v>
      </c>
      <c r="F915" s="49">
        <f t="shared" si="73"/>
        <v>0.19937374564943486</v>
      </c>
      <c r="G915">
        <v>0</v>
      </c>
      <c r="H915" s="51">
        <f>G915/'Parc électrique'!$C$24</f>
        <v>0</v>
      </c>
      <c r="I915" s="14">
        <v>602</v>
      </c>
      <c r="J915" s="14">
        <v>802</v>
      </c>
      <c r="K915" s="14">
        <v>0</v>
      </c>
      <c r="L915" s="14">
        <v>241</v>
      </c>
      <c r="M915" s="14">
        <f>C915-SUM(D915:L915)</f>
        <v>5121.6509121649988</v>
      </c>
      <c r="P915" s="49">
        <f>D916/('Parc électrique'!$C$22+'Parc électrique'!$C$23)</f>
        <v>0.12390625</v>
      </c>
      <c r="Q915" s="49">
        <f t="shared" si="70"/>
        <v>0.12077647289514948</v>
      </c>
      <c r="R915" s="49">
        <f t="shared" si="71"/>
        <v>0.16083761983723482</v>
      </c>
    </row>
    <row r="916" spans="1:18" x14ac:dyDescent="0.3">
      <c r="A916" s="35">
        <f t="shared" si="69"/>
        <v>44054</v>
      </c>
      <c r="B916" s="36">
        <v>4.1666666666666664E-2</v>
      </c>
      <c r="C916">
        <v>7376</v>
      </c>
      <c r="D916">
        <v>793</v>
      </c>
      <c r="E916" s="49">
        <f t="shared" si="72"/>
        <v>0.12077647289514948</v>
      </c>
      <c r="F916" s="49">
        <f t="shared" si="73"/>
        <v>0.16083761983723482</v>
      </c>
      <c r="G916">
        <v>0</v>
      </c>
      <c r="H916" s="51">
        <f>G916/'Parc électrique'!$C$24</f>
        <v>0</v>
      </c>
      <c r="I916" s="14">
        <v>602</v>
      </c>
      <c r="J916" s="14">
        <v>0</v>
      </c>
      <c r="K916" s="14">
        <v>0</v>
      </c>
      <c r="L916" s="14">
        <v>238</v>
      </c>
      <c r="M916" s="14">
        <f>C916-SUM(D916:L916)</f>
        <v>5742.7183859072675</v>
      </c>
      <c r="P916" s="49">
        <f>D917/('Parc électrique'!$C$22+'Parc électrique'!$C$23)</f>
        <v>0.11375</v>
      </c>
      <c r="Q916" s="49">
        <f t="shared" si="70"/>
        <v>0.11087676200210445</v>
      </c>
      <c r="R916" s="49">
        <f t="shared" si="71"/>
        <v>0.14765420837516641</v>
      </c>
    </row>
    <row r="917" spans="1:18" x14ac:dyDescent="0.3">
      <c r="A917" s="35">
        <f t="shared" si="69"/>
        <v>44054</v>
      </c>
      <c r="B917" s="36">
        <v>8.3333333333333329E-2</v>
      </c>
      <c r="C917">
        <v>7084</v>
      </c>
      <c r="D917">
        <v>728</v>
      </c>
      <c r="E917" s="49">
        <f t="shared" si="72"/>
        <v>0.11087676200210445</v>
      </c>
      <c r="F917" s="49">
        <f t="shared" si="73"/>
        <v>0.14765420837516641</v>
      </c>
      <c r="G917">
        <v>0</v>
      </c>
      <c r="H917" s="51">
        <f>G917/'Parc électrique'!$C$24</f>
        <v>0</v>
      </c>
      <c r="I917" s="14">
        <v>602</v>
      </c>
      <c r="J917" s="14">
        <v>635</v>
      </c>
      <c r="K917" s="14">
        <v>0</v>
      </c>
      <c r="L917" s="14">
        <v>237</v>
      </c>
      <c r="M917" s="14">
        <f>C917-SUM(D917:L917)</f>
        <v>4881.7414690296227</v>
      </c>
      <c r="P917" s="49">
        <f>D918/('Parc électrique'!$C$22+'Parc électrique'!$C$23)</f>
        <v>0.10312499999999999</v>
      </c>
      <c r="Q917" s="49">
        <f t="shared" si="70"/>
        <v>0.10052014137553425</v>
      </c>
      <c r="R917" s="49">
        <f t="shared" si="71"/>
        <v>0.1338623317686948</v>
      </c>
    </row>
    <row r="918" spans="1:18" x14ac:dyDescent="0.3">
      <c r="A918" s="35">
        <f t="shared" si="69"/>
        <v>44054</v>
      </c>
      <c r="B918" s="36">
        <v>0.125</v>
      </c>
      <c r="C918">
        <v>6761</v>
      </c>
      <c r="D918">
        <v>660</v>
      </c>
      <c r="E918" s="49">
        <f t="shared" si="72"/>
        <v>0.10052014137553425</v>
      </c>
      <c r="F918" s="49">
        <f t="shared" si="73"/>
        <v>0.1338623317686948</v>
      </c>
      <c r="G918">
        <v>0</v>
      </c>
      <c r="H918" s="51">
        <f>G918/'Parc électrique'!$C$24</f>
        <v>0</v>
      </c>
      <c r="I918" s="14">
        <v>602</v>
      </c>
      <c r="J918" s="14">
        <v>0</v>
      </c>
      <c r="K918" s="14">
        <v>0</v>
      </c>
      <c r="L918" s="14">
        <v>240</v>
      </c>
      <c r="M918" s="14">
        <f>C918-SUM(D918:L918)</f>
        <v>5258.7656175268557</v>
      </c>
      <c r="P918" s="49">
        <f>D919/('Parc électrique'!$C$22+'Parc électrique'!$C$23)</f>
        <v>0.10859375</v>
      </c>
      <c r="Q918" s="49">
        <f t="shared" si="70"/>
        <v>0.10585075493332774</v>
      </c>
      <c r="R918" s="49">
        <f t="shared" si="71"/>
        <v>0.14096109178673166</v>
      </c>
    </row>
    <row r="919" spans="1:18" x14ac:dyDescent="0.3">
      <c r="A919" s="35">
        <f t="shared" si="69"/>
        <v>44054</v>
      </c>
      <c r="B919" s="36">
        <v>0.16666666666666666</v>
      </c>
      <c r="C919">
        <v>6712</v>
      </c>
      <c r="D919">
        <v>695</v>
      </c>
      <c r="E919" s="49">
        <f t="shared" si="72"/>
        <v>0.10585075493332774</v>
      </c>
      <c r="F919" s="49">
        <f t="shared" si="73"/>
        <v>0.14096109178673166</v>
      </c>
      <c r="G919">
        <v>0</v>
      </c>
      <c r="H919" s="51">
        <f>G919/'Parc électrique'!$C$24</f>
        <v>0</v>
      </c>
      <c r="I919" s="14">
        <v>602</v>
      </c>
      <c r="J919" s="14">
        <v>291</v>
      </c>
      <c r="K919" s="14">
        <v>0</v>
      </c>
      <c r="L919" s="14">
        <v>242</v>
      </c>
      <c r="M919" s="14">
        <f>C919-SUM(D919:L919)</f>
        <v>4881.7531881532796</v>
      </c>
      <c r="P919" s="49">
        <f>D920/('Parc électrique'!$C$22+'Parc électrique'!$C$23)</f>
        <v>0.1278125</v>
      </c>
      <c r="Q919" s="49">
        <f t="shared" si="70"/>
        <v>0.1245840540078591</v>
      </c>
      <c r="R919" s="49">
        <f t="shared" si="71"/>
        <v>0.16590816270726114</v>
      </c>
    </row>
    <row r="920" spans="1:18" x14ac:dyDescent="0.3">
      <c r="A920" s="35">
        <f t="shared" si="69"/>
        <v>44054</v>
      </c>
      <c r="B920" s="36">
        <v>0.20833333333333334</v>
      </c>
      <c r="C920">
        <v>6913</v>
      </c>
      <c r="D920">
        <v>818</v>
      </c>
      <c r="E920" s="49">
        <f t="shared" si="72"/>
        <v>0.1245840540078591</v>
      </c>
      <c r="F920" s="49">
        <f t="shared" si="73"/>
        <v>0.16590816270726114</v>
      </c>
      <c r="G920">
        <v>0</v>
      </c>
      <c r="H920" s="51">
        <f>G920/'Parc électrique'!$C$24</f>
        <v>0</v>
      </c>
      <c r="I920" s="14">
        <v>602</v>
      </c>
      <c r="J920" s="14">
        <v>0</v>
      </c>
      <c r="K920" s="14">
        <v>0</v>
      </c>
      <c r="L920" s="14">
        <v>256</v>
      </c>
      <c r="M920" s="14">
        <f>C920-SUM(D920:L920)</f>
        <v>5236.7095077832846</v>
      </c>
      <c r="P920" s="49">
        <f>D921/('Parc électrique'!$C$22+'Parc électrique'!$C$23)</f>
        <v>0.12921874999999999</v>
      </c>
      <c r="Q920" s="49">
        <f t="shared" si="70"/>
        <v>0.12595478320843456</v>
      </c>
      <c r="R920" s="49">
        <f t="shared" si="71"/>
        <v>0.16773355814047061</v>
      </c>
    </row>
    <row r="921" spans="1:18" x14ac:dyDescent="0.3">
      <c r="A921" s="35">
        <f t="shared" si="69"/>
        <v>44054</v>
      </c>
      <c r="B921" s="36">
        <v>0.25</v>
      </c>
      <c r="C921">
        <v>7257</v>
      </c>
      <c r="D921">
        <v>827</v>
      </c>
      <c r="E921" s="49">
        <f t="shared" si="72"/>
        <v>0.12595478320843456</v>
      </c>
      <c r="F921" s="49">
        <f t="shared" si="73"/>
        <v>0.16773355814047061</v>
      </c>
      <c r="G921">
        <v>11</v>
      </c>
      <c r="H921" s="51">
        <f>G921/'Parc électrique'!$C$24</f>
        <v>3.6666666666666666E-3</v>
      </c>
      <c r="I921" s="14">
        <v>602</v>
      </c>
      <c r="J921" s="14">
        <v>638</v>
      </c>
      <c r="K921" s="14">
        <v>0</v>
      </c>
      <c r="L921" s="14">
        <v>297</v>
      </c>
      <c r="M921" s="14">
        <f>C921-SUM(D921:L921)</f>
        <v>4881.7026449919849</v>
      </c>
      <c r="P921" s="49">
        <f>D922/('Parc électrique'!$C$22+'Parc électrique'!$C$23)</f>
        <v>0.10640624999999999</v>
      </c>
      <c r="Q921" s="49">
        <f t="shared" si="70"/>
        <v>0.10371850951021032</v>
      </c>
      <c r="R921" s="49">
        <f t="shared" si="71"/>
        <v>0.13812158777951689</v>
      </c>
    </row>
    <row r="922" spans="1:18" x14ac:dyDescent="0.3">
      <c r="A922" s="35">
        <f t="shared" si="69"/>
        <v>44054</v>
      </c>
      <c r="B922" s="36">
        <v>0.29166666666666669</v>
      </c>
      <c r="C922">
        <v>7847</v>
      </c>
      <c r="D922">
        <v>681</v>
      </c>
      <c r="E922" s="49">
        <f t="shared" si="72"/>
        <v>0.10371850951021032</v>
      </c>
      <c r="F922" s="49">
        <f t="shared" si="73"/>
        <v>0.13812158777951689</v>
      </c>
      <c r="G922">
        <v>168</v>
      </c>
      <c r="H922" s="51">
        <f>G922/'Parc électrique'!$C$24</f>
        <v>5.6000000000000001E-2</v>
      </c>
      <c r="I922" s="14">
        <v>602</v>
      </c>
      <c r="J922" s="14">
        <v>0</v>
      </c>
      <c r="K922" s="14">
        <v>0</v>
      </c>
      <c r="L922" s="14">
        <v>321</v>
      </c>
      <c r="M922" s="14">
        <f>C922-SUM(D922:L922)</f>
        <v>6074.7021599027103</v>
      </c>
      <c r="P922" s="49">
        <f>D923/('Parc électrique'!$C$22+'Parc électrique'!$C$23)</f>
        <v>0.10187499999999999</v>
      </c>
      <c r="Q922" s="49">
        <f t="shared" si="70"/>
        <v>9.9301715419467154E-2</v>
      </c>
      <c r="R922" s="49">
        <f t="shared" si="71"/>
        <v>0.13223975805028637</v>
      </c>
    </row>
    <row r="923" spans="1:18" x14ac:dyDescent="0.3">
      <c r="A923" s="35">
        <f t="shared" si="69"/>
        <v>44054</v>
      </c>
      <c r="B923" s="36">
        <v>0.33333333333333331</v>
      </c>
      <c r="C923">
        <v>8466</v>
      </c>
      <c r="D923">
        <v>652</v>
      </c>
      <c r="E923" s="49">
        <f t="shared" si="72"/>
        <v>9.9301715419467154E-2</v>
      </c>
      <c r="F923" s="49">
        <f t="shared" si="73"/>
        <v>0.13223975805028637</v>
      </c>
      <c r="G923">
        <v>593</v>
      </c>
      <c r="H923" s="51">
        <f>G923/'Parc électrique'!$C$24</f>
        <v>0.19766666666666666</v>
      </c>
      <c r="I923" s="14">
        <v>602</v>
      </c>
      <c r="J923" s="14">
        <v>1250</v>
      </c>
      <c r="K923" s="14">
        <v>0</v>
      </c>
      <c r="L923" s="14">
        <v>327</v>
      </c>
      <c r="M923" s="14">
        <f>C923-SUM(D923:L923)</f>
        <v>5041.5707918598637</v>
      </c>
      <c r="P923" s="49">
        <f>D924/('Parc électrique'!$C$22+'Parc électrique'!$C$23)</f>
        <v>0.11453125</v>
      </c>
      <c r="Q923" s="49">
        <f t="shared" si="70"/>
        <v>0.11163827822464636</v>
      </c>
      <c r="R923" s="49">
        <f t="shared" si="71"/>
        <v>0.14866831694917165</v>
      </c>
    </row>
    <row r="924" spans="1:18" x14ac:dyDescent="0.3">
      <c r="A924" s="35">
        <f t="shared" ref="A924:A987" si="74">A900+1</f>
        <v>44054</v>
      </c>
      <c r="B924" s="36">
        <v>0.375</v>
      </c>
      <c r="C924">
        <v>9028</v>
      </c>
      <c r="D924">
        <v>733</v>
      </c>
      <c r="E924" s="49">
        <f t="shared" si="72"/>
        <v>0.11163827822464636</v>
      </c>
      <c r="F924" s="49">
        <f t="shared" si="73"/>
        <v>0.14866831694917165</v>
      </c>
      <c r="G924">
        <v>1213</v>
      </c>
      <c r="H924" s="51">
        <f>G924/'Parc électrique'!$C$24</f>
        <v>0.40433333333333332</v>
      </c>
      <c r="I924" s="14">
        <v>602</v>
      </c>
      <c r="J924" s="14">
        <v>0</v>
      </c>
      <c r="K924" s="14">
        <v>0</v>
      </c>
      <c r="L924" s="14">
        <v>326</v>
      </c>
      <c r="M924" s="14">
        <f>C924-SUM(D924:L924)</f>
        <v>6153.3353600714927</v>
      </c>
      <c r="P924" s="49">
        <f>D925/('Parc électrique'!$C$22+'Parc électrique'!$C$23)</f>
        <v>8.8124999999999995E-2</v>
      </c>
      <c r="Q924" s="49">
        <f t="shared" si="70"/>
        <v>8.5899029902729268E-2</v>
      </c>
      <c r="R924" s="49">
        <f t="shared" si="71"/>
        <v>0.11439144714779374</v>
      </c>
    </row>
    <row r="925" spans="1:18" x14ac:dyDescent="0.3">
      <c r="A925" s="35">
        <f t="shared" si="74"/>
        <v>44054</v>
      </c>
      <c r="B925" s="36">
        <v>0.41666666666666669</v>
      </c>
      <c r="C925">
        <v>9411</v>
      </c>
      <c r="D925">
        <v>564</v>
      </c>
      <c r="E925" s="49">
        <f t="shared" si="72"/>
        <v>8.5899029902729268E-2</v>
      </c>
      <c r="F925" s="49">
        <f t="shared" si="73"/>
        <v>0.11439144714779374</v>
      </c>
      <c r="G925">
        <v>1774</v>
      </c>
      <c r="H925" s="51">
        <f>G925/'Parc électrique'!$C$24</f>
        <v>0.59133333333333338</v>
      </c>
      <c r="I925" s="14">
        <v>602</v>
      </c>
      <c r="J925" s="14">
        <v>0</v>
      </c>
      <c r="K925" s="14">
        <v>0</v>
      </c>
      <c r="L925" s="14">
        <v>322</v>
      </c>
      <c r="M925" s="14">
        <f>C925-SUM(D925:L925)</f>
        <v>6148.2083761896156</v>
      </c>
      <c r="P925" s="49">
        <f>D926/('Parc électrique'!$C$22+'Parc électrique'!$C$23)</f>
        <v>7.4531249999999993E-2</v>
      </c>
      <c r="Q925" s="49">
        <f t="shared" si="70"/>
        <v>7.2648647630499746E-2</v>
      </c>
      <c r="R925" s="49">
        <f t="shared" si="71"/>
        <v>9.6745957960102144E-2</v>
      </c>
    </row>
    <row r="926" spans="1:18" x14ac:dyDescent="0.3">
      <c r="A926" s="35">
        <f t="shared" si="74"/>
        <v>44054</v>
      </c>
      <c r="B926" s="36">
        <v>0.45833333333333331</v>
      </c>
      <c r="C926">
        <v>9703</v>
      </c>
      <c r="D926">
        <v>477</v>
      </c>
      <c r="E926" s="49">
        <f t="shared" si="72"/>
        <v>7.2648647630499746E-2</v>
      </c>
      <c r="F926" s="49">
        <f t="shared" si="73"/>
        <v>9.6745957960102144E-2</v>
      </c>
      <c r="G926">
        <v>2174</v>
      </c>
      <c r="H926" s="51">
        <f>G926/'Parc électrique'!$C$24</f>
        <v>0.72466666666666668</v>
      </c>
      <c r="I926" s="14">
        <v>602</v>
      </c>
      <c r="J926" s="14">
        <v>0</v>
      </c>
      <c r="K926" s="14">
        <v>0</v>
      </c>
      <c r="L926" s="14">
        <v>323</v>
      </c>
      <c r="M926" s="14">
        <f>C926-SUM(D926:L926)</f>
        <v>6126.1059387277428</v>
      </c>
      <c r="P926" s="49">
        <f>D927/('Parc électrique'!$C$22+'Parc électrique'!$C$23)</f>
        <v>8.7812500000000002E-2</v>
      </c>
      <c r="Q926" s="49">
        <f t="shared" si="70"/>
        <v>8.5594423413712498E-2</v>
      </c>
      <c r="R926" s="49">
        <f t="shared" si="71"/>
        <v>0.11398580371819164</v>
      </c>
    </row>
    <row r="927" spans="1:18" x14ac:dyDescent="0.3">
      <c r="A927" s="35">
        <f t="shared" si="74"/>
        <v>44054</v>
      </c>
      <c r="B927" s="36">
        <v>0.5</v>
      </c>
      <c r="C927">
        <v>9928</v>
      </c>
      <c r="D927">
        <v>562</v>
      </c>
      <c r="E927" s="49">
        <f t="shared" si="72"/>
        <v>8.5594423413712498E-2</v>
      </c>
      <c r="F927" s="49">
        <f t="shared" si="73"/>
        <v>0.11398580371819164</v>
      </c>
      <c r="G927">
        <v>2399</v>
      </c>
      <c r="H927" s="51">
        <f>G927/'Parc électrique'!$C$24</f>
        <v>0.79966666666666664</v>
      </c>
      <c r="I927" s="14">
        <v>602</v>
      </c>
      <c r="J927" s="14">
        <v>0</v>
      </c>
      <c r="K927" s="14">
        <v>0</v>
      </c>
      <c r="L927" s="14">
        <v>321</v>
      </c>
      <c r="M927" s="14">
        <f>C927-SUM(D927:L927)</f>
        <v>6043.000753106202</v>
      </c>
      <c r="P927" s="49">
        <f>D928/('Parc électrique'!$C$22+'Parc électrique'!$C$23)</f>
        <v>8.59375E-2</v>
      </c>
      <c r="Q927" s="49">
        <f t="shared" si="70"/>
        <v>8.3766784479611875E-2</v>
      </c>
      <c r="R927" s="49">
        <f t="shared" si="71"/>
        <v>0.11155194314057901</v>
      </c>
    </row>
    <row r="928" spans="1:18" x14ac:dyDescent="0.3">
      <c r="A928" s="35">
        <f t="shared" si="74"/>
        <v>44054</v>
      </c>
      <c r="B928" s="36">
        <v>0.54166666666666663</v>
      </c>
      <c r="C928">
        <v>9827</v>
      </c>
      <c r="D928">
        <v>550</v>
      </c>
      <c r="E928" s="49">
        <f t="shared" si="72"/>
        <v>8.3766784479611875E-2</v>
      </c>
      <c r="F928" s="49">
        <f t="shared" si="73"/>
        <v>0.11155194314057901</v>
      </c>
      <c r="G928">
        <v>2533</v>
      </c>
      <c r="H928" s="51">
        <f>G928/'Parc électrique'!$C$24</f>
        <v>0.84433333333333338</v>
      </c>
      <c r="I928" s="14">
        <v>602</v>
      </c>
      <c r="J928" s="14">
        <v>0</v>
      </c>
      <c r="K928" s="14">
        <v>0</v>
      </c>
      <c r="L928" s="14">
        <v>316</v>
      </c>
      <c r="M928" s="14">
        <f>C928-SUM(D928:L928)</f>
        <v>5824.9603479390462</v>
      </c>
      <c r="P928" s="49">
        <f>D929/('Parc électrique'!$C$22+'Parc électrique'!$C$23)</f>
        <v>8.6718749999999997E-2</v>
      </c>
      <c r="Q928" s="49">
        <f t="shared" si="70"/>
        <v>8.4528300702153794E-2</v>
      </c>
      <c r="R928" s="49">
        <f t="shared" si="71"/>
        <v>0.11256605171458427</v>
      </c>
    </row>
    <row r="929" spans="1:18" x14ac:dyDescent="0.3">
      <c r="A929" s="35">
        <f t="shared" si="74"/>
        <v>44054</v>
      </c>
      <c r="B929" s="36">
        <v>0.58333333333333337</v>
      </c>
      <c r="C929">
        <v>9931</v>
      </c>
      <c r="D929">
        <v>555</v>
      </c>
      <c r="E929" s="49">
        <f t="shared" si="72"/>
        <v>8.4528300702153794E-2</v>
      </c>
      <c r="F929" s="49">
        <f t="shared" si="73"/>
        <v>0.11256605171458427</v>
      </c>
      <c r="G929">
        <v>2497</v>
      </c>
      <c r="H929" s="51">
        <f>G929/'Parc électrique'!$C$24</f>
        <v>0.83233333333333337</v>
      </c>
      <c r="I929" s="14">
        <v>602</v>
      </c>
      <c r="J929" s="14">
        <v>0</v>
      </c>
      <c r="K929" s="14">
        <v>0</v>
      </c>
      <c r="L929" s="14">
        <v>312</v>
      </c>
      <c r="M929" s="14">
        <f>C929-SUM(D929:L929)</f>
        <v>5963.9705723142506</v>
      </c>
      <c r="P929" s="49">
        <f>D930/('Parc électrique'!$C$22+'Parc électrique'!$C$23)</f>
        <v>9.7812499999999997E-2</v>
      </c>
      <c r="Q929" s="49">
        <f t="shared" si="70"/>
        <v>9.5341831062249152E-2</v>
      </c>
      <c r="R929" s="49">
        <f t="shared" si="71"/>
        <v>0.12696639346545902</v>
      </c>
    </row>
    <row r="930" spans="1:18" x14ac:dyDescent="0.3">
      <c r="A930" s="35">
        <f t="shared" si="74"/>
        <v>44054</v>
      </c>
      <c r="B930" s="36">
        <v>0.625</v>
      </c>
      <c r="C930">
        <v>9801</v>
      </c>
      <c r="D930">
        <v>626</v>
      </c>
      <c r="E930" s="49">
        <f t="shared" si="72"/>
        <v>9.5341831062249152E-2</v>
      </c>
      <c r="F930" s="49">
        <f t="shared" si="73"/>
        <v>0.12696639346545902</v>
      </c>
      <c r="G930">
        <v>2330</v>
      </c>
      <c r="H930" s="51">
        <f>G930/'Parc électrique'!$C$24</f>
        <v>0.77666666666666662</v>
      </c>
      <c r="I930" s="14">
        <v>602</v>
      </c>
      <c r="J930" s="14">
        <v>0</v>
      </c>
      <c r="K930" s="14">
        <v>0</v>
      </c>
      <c r="L930" s="14">
        <v>316</v>
      </c>
      <c r="M930" s="14">
        <f>C930-SUM(D930:L930)</f>
        <v>5926.0010251088061</v>
      </c>
      <c r="P930" s="49">
        <f>D931/('Parc électrique'!$C$22+'Parc électrique'!$C$23)</f>
        <v>0.1015625</v>
      </c>
      <c r="Q930" s="49">
        <f t="shared" si="70"/>
        <v>9.8997108930450398E-2</v>
      </c>
      <c r="R930" s="49">
        <f t="shared" si="71"/>
        <v>0.13183411462068428</v>
      </c>
    </row>
    <row r="931" spans="1:18" x14ac:dyDescent="0.3">
      <c r="A931" s="35">
        <f t="shared" si="74"/>
        <v>44054</v>
      </c>
      <c r="B931" s="36">
        <v>0.66666666666666663</v>
      </c>
      <c r="C931">
        <v>9645</v>
      </c>
      <c r="D931">
        <v>650</v>
      </c>
      <c r="E931" s="49">
        <f t="shared" si="72"/>
        <v>9.8997108930450398E-2</v>
      </c>
      <c r="F931" s="49">
        <f t="shared" si="73"/>
        <v>0.13183411462068428</v>
      </c>
      <c r="G931">
        <v>2085</v>
      </c>
      <c r="H931" s="51">
        <f>G931/'Parc électrique'!$C$24</f>
        <v>0.69499999999999995</v>
      </c>
      <c r="I931" s="14">
        <v>602</v>
      </c>
      <c r="J931" s="14">
        <v>0</v>
      </c>
      <c r="K931" s="14">
        <v>0</v>
      </c>
      <c r="L931" s="14">
        <v>312</v>
      </c>
      <c r="M931" s="14">
        <f>C931-SUM(D931:L931)</f>
        <v>5995.0741687764494</v>
      </c>
      <c r="P931" s="49">
        <f>D932/('Parc électrique'!$C$22+'Parc électrique'!$C$23)</f>
        <v>9.5468750000000005E-2</v>
      </c>
      <c r="Q931" s="49">
        <f t="shared" si="70"/>
        <v>9.3057282394623381E-2</v>
      </c>
      <c r="R931" s="49">
        <f t="shared" si="71"/>
        <v>0.12392406774344322</v>
      </c>
    </row>
    <row r="932" spans="1:18" x14ac:dyDescent="0.3">
      <c r="A932" s="35">
        <f t="shared" si="74"/>
        <v>44054</v>
      </c>
      <c r="B932" s="36">
        <v>0.70833333333333337</v>
      </c>
      <c r="C932">
        <v>9522</v>
      </c>
      <c r="D932">
        <v>611</v>
      </c>
      <c r="E932" s="49">
        <f t="shared" si="72"/>
        <v>9.3057282394623381E-2</v>
      </c>
      <c r="F932" s="49">
        <f t="shared" si="73"/>
        <v>0.12392406774344322</v>
      </c>
      <c r="G932">
        <v>1685</v>
      </c>
      <c r="H932" s="51">
        <f>G932/'Parc électrique'!$C$24</f>
        <v>0.56166666666666665</v>
      </c>
      <c r="I932" s="14">
        <v>602</v>
      </c>
      <c r="J932" s="14">
        <v>1195</v>
      </c>
      <c r="K932" s="14">
        <v>0</v>
      </c>
      <c r="L932" s="14">
        <v>307</v>
      </c>
      <c r="M932" s="14">
        <f>C932-SUM(D932:L932)</f>
        <v>5121.2213519831948</v>
      </c>
      <c r="P932" s="49">
        <f>D933/('Parc électrique'!$C$22+'Parc électrique'!$C$23)</f>
        <v>0.10187499999999999</v>
      </c>
      <c r="Q932" s="49">
        <f t="shared" si="70"/>
        <v>9.9301715419467154E-2</v>
      </c>
      <c r="R932" s="49">
        <f t="shared" si="71"/>
        <v>0.13223975805028637</v>
      </c>
    </row>
    <row r="933" spans="1:18" x14ac:dyDescent="0.3">
      <c r="A933" s="35">
        <f t="shared" si="74"/>
        <v>44054</v>
      </c>
      <c r="B933" s="36">
        <v>0.75</v>
      </c>
      <c r="C933">
        <v>9378</v>
      </c>
      <c r="D933">
        <v>652</v>
      </c>
      <c r="E933" s="49">
        <f t="shared" si="72"/>
        <v>9.9301715419467154E-2</v>
      </c>
      <c r="F933" s="49">
        <f t="shared" si="73"/>
        <v>0.13223975805028637</v>
      </c>
      <c r="G933">
        <v>1122</v>
      </c>
      <c r="H933" s="51">
        <f>G933/'Parc électrique'!$C$24</f>
        <v>0.374</v>
      </c>
      <c r="I933" s="14">
        <v>602</v>
      </c>
      <c r="J933" s="14">
        <v>0</v>
      </c>
      <c r="K933" s="14">
        <v>0</v>
      </c>
      <c r="L933" s="14">
        <v>302</v>
      </c>
      <c r="M933" s="14">
        <f>C933-SUM(D933:L933)</f>
        <v>6699.3944585265299</v>
      </c>
      <c r="P933" s="49">
        <f>D934/('Parc électrique'!$C$22+'Parc électrique'!$C$23)</f>
        <v>0.10062500000000001</v>
      </c>
      <c r="Q933" s="49">
        <f t="shared" si="70"/>
        <v>9.8083289463400086E-2</v>
      </c>
      <c r="R933" s="49">
        <f t="shared" si="71"/>
        <v>0.13061718433187797</v>
      </c>
    </row>
    <row r="934" spans="1:18" x14ac:dyDescent="0.3">
      <c r="A934" s="35">
        <f t="shared" si="74"/>
        <v>44054</v>
      </c>
      <c r="B934" s="36">
        <v>0.79166666666666663</v>
      </c>
      <c r="C934">
        <v>9131</v>
      </c>
      <c r="D934">
        <v>644</v>
      </c>
      <c r="E934" s="49">
        <f t="shared" si="72"/>
        <v>9.8083289463400086E-2</v>
      </c>
      <c r="F934" s="49">
        <f t="shared" si="73"/>
        <v>0.13061718433187797</v>
      </c>
      <c r="G934">
        <v>539</v>
      </c>
      <c r="H934" s="51">
        <f>G934/'Parc électrique'!$C$24</f>
        <v>0.17966666666666667</v>
      </c>
      <c r="I934" s="14">
        <v>602</v>
      </c>
      <c r="J934" s="14">
        <v>1365</v>
      </c>
      <c r="K934" s="14">
        <v>0</v>
      </c>
      <c r="L934" s="14">
        <v>287</v>
      </c>
      <c r="M934" s="14">
        <f>C934-SUM(D934:L934)</f>
        <v>5693.5916328595376</v>
      </c>
      <c r="P934" s="49">
        <f>D935/('Parc électrique'!$C$22+'Parc électrique'!$C$23)</f>
        <v>0.1040625</v>
      </c>
      <c r="Q934" s="49">
        <f t="shared" si="70"/>
        <v>0.10143396084258456</v>
      </c>
      <c r="R934" s="49">
        <f t="shared" si="71"/>
        <v>0.13507926205750112</v>
      </c>
    </row>
    <row r="935" spans="1:18" x14ac:dyDescent="0.3">
      <c r="A935" s="35">
        <f t="shared" si="74"/>
        <v>44054</v>
      </c>
      <c r="B935" s="36">
        <v>0.83333333333333337</v>
      </c>
      <c r="C935">
        <v>8577</v>
      </c>
      <c r="D935">
        <v>666</v>
      </c>
      <c r="E935" s="49">
        <f t="shared" si="72"/>
        <v>0.10143396084258456</v>
      </c>
      <c r="F935" s="49">
        <f t="shared" si="73"/>
        <v>0.13507926205750112</v>
      </c>
      <c r="G935">
        <v>143</v>
      </c>
      <c r="H935" s="51">
        <f>G935/'Parc électrique'!$C$24</f>
        <v>4.766666666666667E-2</v>
      </c>
      <c r="I935" s="14">
        <v>602</v>
      </c>
      <c r="J935" s="14">
        <v>1365</v>
      </c>
      <c r="K935" s="14">
        <v>0</v>
      </c>
      <c r="L935" s="14">
        <v>274</v>
      </c>
      <c r="M935" s="14">
        <f>C935-SUM(D935:L935)</f>
        <v>5526.715820110433</v>
      </c>
      <c r="P935" s="49">
        <f>D936/('Parc électrique'!$C$22+'Parc électrique'!$C$23)</f>
        <v>9.3593750000000003E-2</v>
      </c>
      <c r="Q935" s="49">
        <f t="shared" si="70"/>
        <v>9.1229643460522744E-2</v>
      </c>
      <c r="R935" s="49">
        <f t="shared" si="71"/>
        <v>0.12149020716583059</v>
      </c>
    </row>
    <row r="936" spans="1:18" x14ac:dyDescent="0.3">
      <c r="A936" s="35">
        <f t="shared" si="74"/>
        <v>44054</v>
      </c>
      <c r="B936" s="36">
        <v>0.875</v>
      </c>
      <c r="C936">
        <v>8492</v>
      </c>
      <c r="D936">
        <v>599</v>
      </c>
      <c r="E936" s="49">
        <f t="shared" si="72"/>
        <v>9.1229643460522744E-2</v>
      </c>
      <c r="F936" s="49">
        <f t="shared" si="73"/>
        <v>0.12149020716583059</v>
      </c>
      <c r="G936">
        <v>15</v>
      </c>
      <c r="H936" s="51">
        <f>G936/'Parc électrique'!$C$24</f>
        <v>5.0000000000000001E-3</v>
      </c>
      <c r="I936" s="14">
        <v>602</v>
      </c>
      <c r="J936" s="14">
        <v>1365</v>
      </c>
      <c r="K936" s="14">
        <v>0</v>
      </c>
      <c r="L936" s="14">
        <v>261</v>
      </c>
      <c r="M936" s="14">
        <f>C936-SUM(D936:L936)</f>
        <v>5649.782280149373</v>
      </c>
      <c r="P936" s="49">
        <f>D937/('Parc électrique'!$C$22+'Parc électrique'!$C$23)</f>
        <v>9.1874999999999998E-2</v>
      </c>
      <c r="Q936" s="49">
        <f t="shared" si="70"/>
        <v>8.9554307770930514E-2</v>
      </c>
      <c r="R936" s="49">
        <f t="shared" si="71"/>
        <v>0.11925916830301901</v>
      </c>
    </row>
    <row r="937" spans="1:18" x14ac:dyDescent="0.3">
      <c r="A937" s="35">
        <f t="shared" si="74"/>
        <v>44054</v>
      </c>
      <c r="B937" s="36">
        <v>0.91666666666666663</v>
      </c>
      <c r="C937">
        <v>8864</v>
      </c>
      <c r="D937">
        <v>588</v>
      </c>
      <c r="E937" s="49">
        <f t="shared" si="72"/>
        <v>8.9554307770930514E-2</v>
      </c>
      <c r="F937" s="49">
        <f t="shared" si="73"/>
        <v>0.11925916830301901</v>
      </c>
      <c r="G937">
        <v>0</v>
      </c>
      <c r="H937" s="51">
        <f>G937/'Parc électrique'!$C$24</f>
        <v>0</v>
      </c>
      <c r="I937" s="14">
        <v>602</v>
      </c>
      <c r="J937" s="14">
        <v>0</v>
      </c>
      <c r="K937" s="14">
        <v>0</v>
      </c>
      <c r="L937" s="14">
        <v>254</v>
      </c>
      <c r="M937" s="14">
        <f>C937-SUM(D937:L937)</f>
        <v>7419.7911865239257</v>
      </c>
      <c r="P937" s="49">
        <f>D938/('Parc électrique'!$C$22+'Parc électrique'!$C$23)</f>
        <v>7.2343749999999998E-2</v>
      </c>
      <c r="Q937" s="49">
        <f t="shared" si="70"/>
        <v>7.0516402207382353E-2</v>
      </c>
      <c r="R937" s="49">
        <f t="shared" si="71"/>
        <v>9.3906453952887409E-2</v>
      </c>
    </row>
    <row r="938" spans="1:18" x14ac:dyDescent="0.3">
      <c r="A938" s="35">
        <f t="shared" si="74"/>
        <v>44054</v>
      </c>
      <c r="B938" s="36">
        <v>0.95833333333333337</v>
      </c>
      <c r="C938">
        <v>8651</v>
      </c>
      <c r="D938">
        <v>463</v>
      </c>
      <c r="E938" s="49">
        <f t="shared" si="72"/>
        <v>7.0516402207382353E-2</v>
      </c>
      <c r="F938" s="49">
        <f t="shared" si="73"/>
        <v>9.3906453952887409E-2</v>
      </c>
      <c r="G938">
        <v>0</v>
      </c>
      <c r="H938" s="51">
        <f>G938/'Parc électrique'!$C$24</f>
        <v>0</v>
      </c>
      <c r="I938" s="14">
        <v>602</v>
      </c>
      <c r="J938" s="14">
        <v>0</v>
      </c>
      <c r="K938" s="14">
        <v>0</v>
      </c>
      <c r="L938" s="14">
        <v>245</v>
      </c>
      <c r="M938" s="14">
        <f>C938-SUM(D938:L938)</f>
        <v>7340.8355771438401</v>
      </c>
      <c r="P938" s="49">
        <f>D939/('Parc électrique'!$C$22+'Parc électrique'!$C$23)</f>
        <v>6.8437499999999998E-2</v>
      </c>
      <c r="Q938" s="49">
        <f t="shared" si="70"/>
        <v>6.6708821094672716E-2</v>
      </c>
      <c r="R938" s="49">
        <f t="shared" si="71"/>
        <v>8.8835911082861096E-2</v>
      </c>
    </row>
    <row r="939" spans="1:18" x14ac:dyDescent="0.3">
      <c r="A939" s="35">
        <f t="shared" si="74"/>
        <v>44055</v>
      </c>
      <c r="B939" s="36">
        <v>0</v>
      </c>
      <c r="C939">
        <v>7750</v>
      </c>
      <c r="D939">
        <v>438</v>
      </c>
      <c r="E939" s="49">
        <f t="shared" si="72"/>
        <v>6.6708821094672716E-2</v>
      </c>
      <c r="F939" s="49">
        <f t="shared" si="73"/>
        <v>8.8835911082861096E-2</v>
      </c>
      <c r="G939">
        <v>0</v>
      </c>
      <c r="H939" s="51">
        <f>G939/'Parc électrique'!$C$24</f>
        <v>0</v>
      </c>
      <c r="I939" s="14">
        <v>602</v>
      </c>
      <c r="J939" s="14">
        <v>0</v>
      </c>
      <c r="K939" s="14">
        <v>0</v>
      </c>
      <c r="L939" s="14">
        <v>242</v>
      </c>
      <c r="M939" s="14">
        <f>C939-SUM(D939:L939)</f>
        <v>6467.8444552678229</v>
      </c>
      <c r="P939" s="49">
        <f>D940/('Parc électrique'!$C$22+'Parc électrique'!$C$23)</f>
        <v>4.8593749999999998E-2</v>
      </c>
      <c r="Q939" s="49">
        <f t="shared" si="70"/>
        <v>4.7366309042107799E-2</v>
      </c>
      <c r="R939" s="49">
        <f t="shared" si="71"/>
        <v>6.3077553303127393E-2</v>
      </c>
    </row>
    <row r="940" spans="1:18" x14ac:dyDescent="0.3">
      <c r="A940" s="35">
        <f t="shared" si="74"/>
        <v>44055</v>
      </c>
      <c r="B940" s="36">
        <v>4.1666666666666664E-2</v>
      </c>
      <c r="C940">
        <v>7373</v>
      </c>
      <c r="D940">
        <v>311</v>
      </c>
      <c r="E940" s="49">
        <f t="shared" si="72"/>
        <v>4.7366309042107799E-2</v>
      </c>
      <c r="F940" s="49">
        <f t="shared" si="73"/>
        <v>6.3077553303127393E-2</v>
      </c>
      <c r="G940">
        <v>0</v>
      </c>
      <c r="H940" s="51">
        <f>G940/'Parc électrique'!$C$24</f>
        <v>0</v>
      </c>
      <c r="I940" s="14">
        <v>602</v>
      </c>
      <c r="J940" s="14">
        <v>0</v>
      </c>
      <c r="K940" s="14">
        <v>0</v>
      </c>
      <c r="L940" s="14">
        <v>239</v>
      </c>
      <c r="M940" s="14">
        <f>C940-SUM(D940:L940)</f>
        <v>6220.8895561376548</v>
      </c>
      <c r="P940" s="49">
        <f>D941/('Parc électrique'!$C$22+'Parc électrique'!$C$23)</f>
        <v>3.6406250000000001E-2</v>
      </c>
      <c r="Q940" s="49">
        <f t="shared" si="70"/>
        <v>3.5486655970453758E-2</v>
      </c>
      <c r="R940" s="49">
        <f t="shared" si="71"/>
        <v>4.7257459548645291E-2</v>
      </c>
    </row>
    <row r="941" spans="1:18" x14ac:dyDescent="0.3">
      <c r="A941" s="35">
        <f t="shared" si="74"/>
        <v>44055</v>
      </c>
      <c r="B941" s="36">
        <v>8.3333333333333329E-2</v>
      </c>
      <c r="C941">
        <v>7077</v>
      </c>
      <c r="D941">
        <v>233</v>
      </c>
      <c r="E941" s="49">
        <f t="shared" si="72"/>
        <v>3.5486655970453758E-2</v>
      </c>
      <c r="F941" s="49">
        <f t="shared" si="73"/>
        <v>4.7257459548645291E-2</v>
      </c>
      <c r="G941">
        <v>0</v>
      </c>
      <c r="H941" s="51">
        <f>G941/'Parc électrique'!$C$24</f>
        <v>0</v>
      </c>
      <c r="I941" s="14">
        <v>602</v>
      </c>
      <c r="J941" s="14">
        <v>802</v>
      </c>
      <c r="K941" s="14">
        <v>0</v>
      </c>
      <c r="L941" s="14">
        <v>238</v>
      </c>
      <c r="M941" s="14">
        <f>C941-SUM(D941:L941)</f>
        <v>5201.9172558844812</v>
      </c>
      <c r="P941" s="49">
        <f>D942/('Parc électrique'!$C$22+'Parc électrique'!$C$23)</f>
        <v>5.2968750000000002E-2</v>
      </c>
      <c r="Q941" s="49">
        <f t="shared" si="70"/>
        <v>5.1630799888342592E-2</v>
      </c>
      <c r="R941" s="49">
        <f t="shared" si="71"/>
        <v>6.8756561317556877E-2</v>
      </c>
    </row>
    <row r="942" spans="1:18" x14ac:dyDescent="0.3">
      <c r="A942" s="35">
        <f t="shared" si="74"/>
        <v>44055</v>
      </c>
      <c r="B942" s="36">
        <v>0.125</v>
      </c>
      <c r="C942">
        <v>6750</v>
      </c>
      <c r="D942">
        <v>339</v>
      </c>
      <c r="E942" s="49">
        <f t="shared" si="72"/>
        <v>5.1630799888342592E-2</v>
      </c>
      <c r="F942" s="49">
        <f t="shared" si="73"/>
        <v>6.8756561317556877E-2</v>
      </c>
      <c r="G942">
        <v>0</v>
      </c>
      <c r="H942" s="51">
        <f>G942/'Parc électrique'!$C$24</f>
        <v>0</v>
      </c>
      <c r="I942" s="14">
        <v>602</v>
      </c>
      <c r="J942" s="14">
        <v>0</v>
      </c>
      <c r="K942" s="14">
        <v>0</v>
      </c>
      <c r="L942" s="14">
        <v>240</v>
      </c>
      <c r="M942" s="14">
        <f>C942-SUM(D942:L942)</f>
        <v>5568.8796126387942</v>
      </c>
      <c r="P942" s="49">
        <f>D943/('Parc électrique'!$C$22+'Parc électrique'!$C$23)</f>
        <v>5.859375E-2</v>
      </c>
      <c r="Q942" s="49">
        <f t="shared" si="70"/>
        <v>5.711371669064446E-2</v>
      </c>
      <c r="R942" s="49">
        <f t="shared" si="71"/>
        <v>7.605814305039478E-2</v>
      </c>
    </row>
    <row r="943" spans="1:18" x14ac:dyDescent="0.3">
      <c r="A943" s="35">
        <f t="shared" si="74"/>
        <v>44055</v>
      </c>
      <c r="B943" s="36">
        <v>0.16666666666666666</v>
      </c>
      <c r="C943">
        <v>6695</v>
      </c>
      <c r="D943">
        <v>375</v>
      </c>
      <c r="E943" s="49">
        <f t="shared" si="72"/>
        <v>5.711371669064446E-2</v>
      </c>
      <c r="F943" s="49">
        <f t="shared" si="73"/>
        <v>7.605814305039478E-2</v>
      </c>
      <c r="G943">
        <v>0</v>
      </c>
      <c r="H943" s="51">
        <f>G943/'Parc électrique'!$C$24</f>
        <v>0</v>
      </c>
      <c r="I943" s="14">
        <v>602</v>
      </c>
      <c r="J943" s="14">
        <v>0</v>
      </c>
      <c r="K943" s="14">
        <v>0</v>
      </c>
      <c r="L943" s="14">
        <v>242</v>
      </c>
      <c r="M943" s="14">
        <f>C943-SUM(D943:L943)</f>
        <v>5475.8668281402588</v>
      </c>
      <c r="P943" s="49">
        <f>D944/('Parc électrique'!$C$22+'Parc électrique'!$C$23)</f>
        <v>5.3281250000000002E-2</v>
      </c>
      <c r="Q943" s="49">
        <f t="shared" si="70"/>
        <v>5.1935406377359362E-2</v>
      </c>
      <c r="R943" s="49">
        <f t="shared" si="71"/>
        <v>6.9162204747158978E-2</v>
      </c>
    </row>
    <row r="944" spans="1:18" x14ac:dyDescent="0.3">
      <c r="A944" s="35">
        <f t="shared" si="74"/>
        <v>44055</v>
      </c>
      <c r="B944" s="36">
        <v>0.20833333333333334</v>
      </c>
      <c r="C944">
        <v>6893</v>
      </c>
      <c r="D944">
        <v>341</v>
      </c>
      <c r="E944" s="49">
        <f t="shared" si="72"/>
        <v>5.1935406377359362E-2</v>
      </c>
      <c r="F944" s="49">
        <f t="shared" si="73"/>
        <v>6.9162204747158978E-2</v>
      </c>
      <c r="G944">
        <v>0</v>
      </c>
      <c r="H944" s="51">
        <f>G944/'Parc électrique'!$C$24</f>
        <v>0</v>
      </c>
      <c r="I944" s="14">
        <v>602</v>
      </c>
      <c r="J944" s="14">
        <v>0</v>
      </c>
      <c r="K944" s="14">
        <v>0</v>
      </c>
      <c r="L944" s="14">
        <v>256</v>
      </c>
      <c r="M944" s="14">
        <f>C944-SUM(D944:L944)</f>
        <v>5693.8789023888758</v>
      </c>
      <c r="P944" s="49">
        <f>D945/('Parc électrique'!$C$22+'Parc électrique'!$C$23)</f>
        <v>5.109375E-2</v>
      </c>
      <c r="Q944" s="49">
        <f t="shared" si="70"/>
        <v>4.9803160954241969E-2</v>
      </c>
      <c r="R944" s="49">
        <f t="shared" si="71"/>
        <v>6.6322700739944243E-2</v>
      </c>
    </row>
    <row r="945" spans="1:18" x14ac:dyDescent="0.3">
      <c r="A945" s="35">
        <f t="shared" si="74"/>
        <v>44055</v>
      </c>
      <c r="B945" s="36">
        <v>0.25</v>
      </c>
      <c r="C945">
        <v>7234</v>
      </c>
      <c r="D945">
        <v>327</v>
      </c>
      <c r="E945" s="49">
        <f t="shared" si="72"/>
        <v>4.9803160954241969E-2</v>
      </c>
      <c r="F945" s="49">
        <f t="shared" si="73"/>
        <v>6.6322700739944243E-2</v>
      </c>
      <c r="G945">
        <v>10</v>
      </c>
      <c r="H945" s="51">
        <f>G945/'Parc électrique'!$C$24</f>
        <v>3.3333333333333335E-3</v>
      </c>
      <c r="I945" s="14">
        <v>602</v>
      </c>
      <c r="J945" s="14">
        <v>955</v>
      </c>
      <c r="K945" s="14">
        <v>0</v>
      </c>
      <c r="L945" s="14">
        <v>298</v>
      </c>
      <c r="M945" s="14">
        <f>C945-SUM(D945:L945)</f>
        <v>5041.880540804972</v>
      </c>
      <c r="P945" s="49">
        <f>D946/('Parc électrique'!$C$22+'Parc électrique'!$C$23)</f>
        <v>3.8906250000000003E-2</v>
      </c>
      <c r="Q945" s="49">
        <f t="shared" si="70"/>
        <v>3.7923507882587922E-2</v>
      </c>
      <c r="R945" s="49">
        <f t="shared" si="71"/>
        <v>5.0502606985462134E-2</v>
      </c>
    </row>
    <row r="946" spans="1:18" x14ac:dyDescent="0.3">
      <c r="A946" s="35">
        <f t="shared" si="74"/>
        <v>44055</v>
      </c>
      <c r="B946" s="36">
        <v>0.29166666666666669</v>
      </c>
      <c r="C946">
        <v>7815</v>
      </c>
      <c r="D946">
        <v>249</v>
      </c>
      <c r="E946" s="49">
        <f t="shared" si="72"/>
        <v>3.7923507882587922E-2</v>
      </c>
      <c r="F946" s="49">
        <f t="shared" si="73"/>
        <v>5.0502606985462134E-2</v>
      </c>
      <c r="G946">
        <v>167</v>
      </c>
      <c r="H946" s="51">
        <f>G946/'Parc électrique'!$C$24</f>
        <v>5.566666666666667E-2</v>
      </c>
      <c r="I946" s="14">
        <v>602</v>
      </c>
      <c r="J946" s="14">
        <v>1433</v>
      </c>
      <c r="K946" s="14">
        <v>0</v>
      </c>
      <c r="L946" s="14">
        <v>322</v>
      </c>
      <c r="M946" s="14">
        <f>C946-SUM(D946:L946)</f>
        <v>5041.8559072184653</v>
      </c>
      <c r="P946" s="49">
        <f>D947/('Parc électrique'!$C$22+'Parc électrique'!$C$23)</f>
        <v>3.4687500000000003E-2</v>
      </c>
      <c r="Q946" s="49">
        <f t="shared" si="70"/>
        <v>3.381132028086152E-2</v>
      </c>
      <c r="R946" s="49">
        <f t="shared" si="71"/>
        <v>4.5026420685833707E-2</v>
      </c>
    </row>
    <row r="947" spans="1:18" x14ac:dyDescent="0.3">
      <c r="A947" s="35">
        <f t="shared" si="74"/>
        <v>44055</v>
      </c>
      <c r="B947" s="36">
        <v>0.33333333333333331</v>
      </c>
      <c r="C947">
        <v>8433</v>
      </c>
      <c r="D947">
        <v>222</v>
      </c>
      <c r="E947" s="49">
        <f t="shared" si="72"/>
        <v>3.381132028086152E-2</v>
      </c>
      <c r="F947" s="49">
        <f t="shared" si="73"/>
        <v>4.5026420685833707E-2</v>
      </c>
      <c r="G947">
        <v>608</v>
      </c>
      <c r="H947" s="51">
        <f>G947/'Parc électrique'!$C$24</f>
        <v>0.20266666666666666</v>
      </c>
      <c r="I947" s="14">
        <v>602</v>
      </c>
      <c r="J947" s="14">
        <v>1536</v>
      </c>
      <c r="K947" s="14">
        <v>0</v>
      </c>
      <c r="L947" s="14">
        <v>328</v>
      </c>
      <c r="M947" s="14">
        <f>C947-SUM(D947:L947)</f>
        <v>5136.7184955923667</v>
      </c>
      <c r="P947" s="49">
        <f>D948/('Parc électrique'!$C$22+'Parc électrique'!$C$23)</f>
        <v>3.0624999999999999E-2</v>
      </c>
      <c r="Q947" s="49">
        <f t="shared" si="70"/>
        <v>2.9851435923643505E-2</v>
      </c>
      <c r="R947" s="49">
        <f t="shared" si="71"/>
        <v>3.9753056101006337E-2</v>
      </c>
    </row>
    <row r="948" spans="1:18" x14ac:dyDescent="0.3">
      <c r="A948" s="35">
        <f t="shared" si="74"/>
        <v>44055</v>
      </c>
      <c r="B948" s="36">
        <v>0.375</v>
      </c>
      <c r="C948">
        <v>8991</v>
      </c>
      <c r="D948">
        <v>196</v>
      </c>
      <c r="E948" s="49">
        <f t="shared" si="72"/>
        <v>2.9851435923643505E-2</v>
      </c>
      <c r="F948" s="49">
        <f t="shared" si="73"/>
        <v>3.9753056101006337E-2</v>
      </c>
      <c r="G948">
        <v>1269</v>
      </c>
      <c r="H948" s="51">
        <f>G948/'Parc électrique'!$C$24</f>
        <v>0.42299999999999999</v>
      </c>
      <c r="I948" s="14">
        <v>602</v>
      </c>
      <c r="J948" s="14">
        <v>0</v>
      </c>
      <c r="K948" s="14">
        <v>0</v>
      </c>
      <c r="L948" s="14">
        <v>326</v>
      </c>
      <c r="M948" s="14">
        <f>C948-SUM(D948:L948)</f>
        <v>6597.5073955079752</v>
      </c>
      <c r="P948" s="49">
        <f>D949/('Parc électrique'!$C$22+'Parc électrique'!$C$23)</f>
        <v>0.03</v>
      </c>
      <c r="Q948" s="49">
        <f t="shared" si="70"/>
        <v>2.924222294560996E-2</v>
      </c>
      <c r="R948" s="49">
        <f t="shared" si="71"/>
        <v>3.8941769241802121E-2</v>
      </c>
    </row>
    <row r="949" spans="1:18" x14ac:dyDescent="0.3">
      <c r="A949" s="35">
        <f t="shared" si="74"/>
        <v>44055</v>
      </c>
      <c r="B949" s="36">
        <v>0.41666666666666669</v>
      </c>
      <c r="C949">
        <v>9375</v>
      </c>
      <c r="D949">
        <v>192</v>
      </c>
      <c r="E949" s="49">
        <f t="shared" si="72"/>
        <v>2.924222294560996E-2</v>
      </c>
      <c r="F949" s="49">
        <f t="shared" si="73"/>
        <v>3.8941769241802121E-2</v>
      </c>
      <c r="G949">
        <v>1867</v>
      </c>
      <c r="H949" s="51">
        <f>G949/'Parc électrique'!$C$24</f>
        <v>0.62233333333333329</v>
      </c>
      <c r="I949" s="14">
        <v>602</v>
      </c>
      <c r="J949" s="14">
        <v>0</v>
      </c>
      <c r="K949" s="14">
        <v>0</v>
      </c>
      <c r="L949" s="14">
        <v>323</v>
      </c>
      <c r="M949" s="14">
        <f>C949-SUM(D949:L949)</f>
        <v>6390.30948267448</v>
      </c>
      <c r="P949" s="49">
        <f>D950/('Parc électrique'!$C$22+'Parc électrique'!$C$23)</f>
        <v>3.2031249999999997E-2</v>
      </c>
      <c r="Q949" s="49">
        <f t="shared" si="70"/>
        <v>3.1222165124218968E-2</v>
      </c>
      <c r="R949" s="49">
        <f t="shared" si="71"/>
        <v>4.1578451534215806E-2</v>
      </c>
    </row>
    <row r="950" spans="1:18" x14ac:dyDescent="0.3">
      <c r="A950" s="35">
        <f t="shared" si="74"/>
        <v>44055</v>
      </c>
      <c r="B950" s="36">
        <v>0.45833333333333331</v>
      </c>
      <c r="C950">
        <v>9673</v>
      </c>
      <c r="D950">
        <v>205</v>
      </c>
      <c r="E950" s="49">
        <f t="shared" si="72"/>
        <v>3.1222165124218968E-2</v>
      </c>
      <c r="F950" s="49">
        <f t="shared" si="73"/>
        <v>4.1578451534215806E-2</v>
      </c>
      <c r="G950">
        <v>2333</v>
      </c>
      <c r="H950" s="51">
        <f>G950/'Parc électrique'!$C$24</f>
        <v>0.77766666666666662</v>
      </c>
      <c r="I950" s="14">
        <v>602</v>
      </c>
      <c r="J950" s="14">
        <v>1088</v>
      </c>
      <c r="K950" s="14">
        <v>0</v>
      </c>
      <c r="L950" s="14">
        <v>323</v>
      </c>
      <c r="M950" s="14">
        <f>C950-SUM(D950:L950)</f>
        <v>5121.1495327166749</v>
      </c>
      <c r="P950" s="49">
        <f>D951/('Parc électrique'!$C$22+'Parc électrique'!$C$23)</f>
        <v>3.1875000000000001E-2</v>
      </c>
      <c r="Q950" s="49">
        <f t="shared" si="70"/>
        <v>3.1069861879710583E-2</v>
      </c>
      <c r="R950" s="49">
        <f t="shared" si="71"/>
        <v>4.1375629819414755E-2</v>
      </c>
    </row>
    <row r="951" spans="1:18" x14ac:dyDescent="0.3">
      <c r="A951" s="35">
        <f t="shared" si="74"/>
        <v>44055</v>
      </c>
      <c r="B951" s="36">
        <v>0.5</v>
      </c>
      <c r="C951">
        <v>9908</v>
      </c>
      <c r="D951">
        <v>204</v>
      </c>
      <c r="E951" s="49">
        <f t="shared" si="72"/>
        <v>3.1069861879710583E-2</v>
      </c>
      <c r="F951" s="49">
        <f t="shared" si="73"/>
        <v>4.1375629819414755E-2</v>
      </c>
      <c r="G951">
        <v>2569</v>
      </c>
      <c r="H951" s="51">
        <f>G951/'Parc électrique'!$C$24</f>
        <v>0.85633333333333328</v>
      </c>
      <c r="I951" s="14">
        <v>602</v>
      </c>
      <c r="J951" s="14">
        <v>1089</v>
      </c>
      <c r="K951" s="14">
        <v>0</v>
      </c>
      <c r="L951" s="14">
        <v>322</v>
      </c>
      <c r="M951" s="14">
        <f>C951-SUM(D951:L951)</f>
        <v>5121.0712211749678</v>
      </c>
      <c r="P951" s="49">
        <f>D952/('Parc électrique'!$C$22+'Parc électrique'!$C$23)</f>
        <v>2.8125000000000001E-2</v>
      </c>
      <c r="Q951" s="49">
        <f t="shared" si="70"/>
        <v>2.7414584011509341E-2</v>
      </c>
      <c r="R951" s="49">
        <f t="shared" si="71"/>
        <v>3.6507908664189494E-2</v>
      </c>
    </row>
    <row r="952" spans="1:18" x14ac:dyDescent="0.3">
      <c r="A952" s="35">
        <f t="shared" si="74"/>
        <v>44055</v>
      </c>
      <c r="B952" s="36">
        <v>0.54166666666666663</v>
      </c>
      <c r="C952">
        <v>9818</v>
      </c>
      <c r="D952">
        <v>180</v>
      </c>
      <c r="E952" s="49">
        <f t="shared" si="72"/>
        <v>2.7414584011509341E-2</v>
      </c>
      <c r="F952" s="49">
        <f t="shared" si="73"/>
        <v>3.6507908664189494E-2</v>
      </c>
      <c r="G952">
        <v>2700</v>
      </c>
      <c r="H952" s="51">
        <f>G952/'Parc électrique'!$C$24</f>
        <v>0.9</v>
      </c>
      <c r="I952" s="14">
        <v>602</v>
      </c>
      <c r="J952" s="14">
        <v>0</v>
      </c>
      <c r="K952" s="14">
        <v>0</v>
      </c>
      <c r="L952" s="14">
        <v>316</v>
      </c>
      <c r="M952" s="14">
        <f>C952-SUM(D952:L952)</f>
        <v>6019.0360775073241</v>
      </c>
      <c r="P952" s="49">
        <f>D953/('Parc électrique'!$C$22+'Parc électrique'!$C$23)</f>
        <v>2.8906250000000001E-2</v>
      </c>
      <c r="Q952" s="49">
        <f t="shared" si="70"/>
        <v>2.817610023405127E-2</v>
      </c>
      <c r="R952" s="49">
        <f t="shared" si="71"/>
        <v>3.752201723819476E-2</v>
      </c>
    </row>
    <row r="953" spans="1:18" x14ac:dyDescent="0.3">
      <c r="A953" s="35">
        <f t="shared" si="74"/>
        <v>44055</v>
      </c>
      <c r="B953" s="36">
        <v>0.58333333333333337</v>
      </c>
      <c r="C953">
        <v>9936</v>
      </c>
      <c r="D953">
        <v>185</v>
      </c>
      <c r="E953" s="49">
        <f t="shared" si="72"/>
        <v>2.817610023405127E-2</v>
      </c>
      <c r="F953" s="49">
        <f t="shared" si="73"/>
        <v>3.752201723819476E-2</v>
      </c>
      <c r="G953">
        <v>2656</v>
      </c>
      <c r="H953" s="51">
        <f>G953/'Parc électrique'!$C$24</f>
        <v>0.88533333333333331</v>
      </c>
      <c r="I953" s="14">
        <v>602</v>
      </c>
      <c r="J953" s="14">
        <v>0</v>
      </c>
      <c r="K953" s="14">
        <v>0</v>
      </c>
      <c r="L953" s="14">
        <v>313</v>
      </c>
      <c r="M953" s="14">
        <f>C953-SUM(D953:L953)</f>
        <v>6179.0489685491948</v>
      </c>
      <c r="P953" s="49">
        <f>D954/('Parc électrique'!$C$22+'Parc électrique'!$C$23)</f>
        <v>4.9218749999999999E-2</v>
      </c>
      <c r="Q953" s="49">
        <f t="shared" si="70"/>
        <v>4.7975522020141347E-2</v>
      </c>
      <c r="R953" s="49">
        <f t="shared" si="71"/>
        <v>6.3888840162331609E-2</v>
      </c>
    </row>
    <row r="954" spans="1:18" x14ac:dyDescent="0.3">
      <c r="A954" s="35">
        <f t="shared" si="74"/>
        <v>44055</v>
      </c>
      <c r="B954" s="36">
        <v>0.625</v>
      </c>
      <c r="C954">
        <v>9821</v>
      </c>
      <c r="D954">
        <v>315</v>
      </c>
      <c r="E954" s="49">
        <f t="shared" si="72"/>
        <v>4.7975522020141347E-2</v>
      </c>
      <c r="F954" s="49">
        <f t="shared" si="73"/>
        <v>6.3888840162331609E-2</v>
      </c>
      <c r="G954">
        <v>2485</v>
      </c>
      <c r="H954" s="51">
        <f>G954/'Parc électrique'!$C$24</f>
        <v>0.82833333333333337</v>
      </c>
      <c r="I954" s="14">
        <v>602</v>
      </c>
      <c r="J954" s="14">
        <v>0</v>
      </c>
      <c r="K954" s="14">
        <v>0</v>
      </c>
      <c r="L954" s="14">
        <v>316</v>
      </c>
      <c r="M954" s="14">
        <f>C954-SUM(D954:L954)</f>
        <v>6102.059802304484</v>
      </c>
      <c r="P954" s="49">
        <f>D955/('Parc électrique'!$C$22+'Parc électrique'!$C$23)</f>
        <v>6.0624999999999998E-2</v>
      </c>
      <c r="Q954" s="49">
        <f t="shared" si="70"/>
        <v>5.9093658869253461E-2</v>
      </c>
      <c r="R954" s="49">
        <f t="shared" si="71"/>
        <v>7.8694825342808458E-2</v>
      </c>
    </row>
    <row r="955" spans="1:18" x14ac:dyDescent="0.3">
      <c r="A955" s="35">
        <f t="shared" si="74"/>
        <v>44055</v>
      </c>
      <c r="B955" s="36">
        <v>0.66666666666666663</v>
      </c>
      <c r="C955">
        <v>9679</v>
      </c>
      <c r="D955">
        <v>388</v>
      </c>
      <c r="E955" s="49">
        <f t="shared" si="72"/>
        <v>5.9093658869253461E-2</v>
      </c>
      <c r="F955" s="49">
        <f t="shared" si="73"/>
        <v>7.8694825342808458E-2</v>
      </c>
      <c r="G955">
        <v>2180</v>
      </c>
      <c r="H955" s="51">
        <f>G955/'Parc électrique'!$C$24</f>
        <v>0.72666666666666668</v>
      </c>
      <c r="I955" s="14">
        <v>602</v>
      </c>
      <c r="J955" s="14">
        <v>1155</v>
      </c>
      <c r="K955" s="14">
        <v>0</v>
      </c>
      <c r="L955" s="14">
        <v>312</v>
      </c>
      <c r="M955" s="14">
        <f>C955-SUM(D955:L955)</f>
        <v>5041.1355448491213</v>
      </c>
      <c r="P955" s="49">
        <f>D956/('Parc électrique'!$C$22+'Parc électrique'!$C$23)</f>
        <v>7.0624999999999993E-2</v>
      </c>
      <c r="Q955" s="49">
        <f t="shared" si="70"/>
        <v>6.8841066517790123E-2</v>
      </c>
      <c r="R955" s="49">
        <f t="shared" si="71"/>
        <v>9.1675415090075832E-2</v>
      </c>
    </row>
    <row r="956" spans="1:18" x14ac:dyDescent="0.3">
      <c r="A956" s="35">
        <f t="shared" si="74"/>
        <v>44055</v>
      </c>
      <c r="B956" s="36">
        <v>0.70833333333333337</v>
      </c>
      <c r="C956">
        <v>9566</v>
      </c>
      <c r="D956">
        <v>452</v>
      </c>
      <c r="E956" s="49">
        <f t="shared" si="72"/>
        <v>6.8841066517790123E-2</v>
      </c>
      <c r="F956" s="49">
        <f t="shared" si="73"/>
        <v>9.1675415090075832E-2</v>
      </c>
      <c r="G956">
        <v>1759</v>
      </c>
      <c r="H956" s="51">
        <f>G956/'Parc électrique'!$C$24</f>
        <v>0.58633333333333337</v>
      </c>
      <c r="I956" s="14">
        <v>602</v>
      </c>
      <c r="J956" s="14">
        <v>0</v>
      </c>
      <c r="K956" s="14">
        <v>0</v>
      </c>
      <c r="L956" s="14">
        <v>308</v>
      </c>
      <c r="M956" s="14">
        <f>C956-SUM(D956:L956)</f>
        <v>6444.253150185059</v>
      </c>
      <c r="P956" s="49">
        <f>D957/('Parc électrique'!$C$22+'Parc électrique'!$C$23)</f>
        <v>7.9062499999999994E-2</v>
      </c>
      <c r="Q956" s="49">
        <f t="shared" si="70"/>
        <v>7.7065441721242911E-2</v>
      </c>
      <c r="R956" s="49">
        <f t="shared" si="71"/>
        <v>0.10262778768933267</v>
      </c>
    </row>
    <row r="957" spans="1:18" x14ac:dyDescent="0.3">
      <c r="A957" s="35">
        <f t="shared" si="74"/>
        <v>44055</v>
      </c>
      <c r="B957" s="36">
        <v>0.75</v>
      </c>
      <c r="C957">
        <v>9421</v>
      </c>
      <c r="D957">
        <v>506</v>
      </c>
      <c r="E957" s="49">
        <f t="shared" si="72"/>
        <v>7.7065441721242911E-2</v>
      </c>
      <c r="F957" s="49">
        <f t="shared" si="73"/>
        <v>0.10262778768933267</v>
      </c>
      <c r="G957">
        <v>1173</v>
      </c>
      <c r="H957" s="51">
        <f>G957/'Parc électrique'!$C$24</f>
        <v>0.39100000000000001</v>
      </c>
      <c r="I957" s="14">
        <v>602</v>
      </c>
      <c r="J957" s="14">
        <v>1536</v>
      </c>
      <c r="K957" s="14">
        <v>0</v>
      </c>
      <c r="L957" s="14">
        <v>303</v>
      </c>
      <c r="M957" s="14">
        <f>C957-SUM(D957:L957)</f>
        <v>5300.4293067705894</v>
      </c>
      <c r="P957" s="49">
        <f>D958/('Parc électrique'!$C$22+'Parc électrique'!$C$23)</f>
        <v>6.8593749999999995E-2</v>
      </c>
      <c r="Q957" s="49">
        <f t="shared" si="70"/>
        <v>6.6861124339181108E-2</v>
      </c>
      <c r="R957" s="49">
        <f t="shared" si="71"/>
        <v>8.903873279766214E-2</v>
      </c>
    </row>
    <row r="958" spans="1:18" x14ac:dyDescent="0.3">
      <c r="A958" s="35">
        <f t="shared" si="74"/>
        <v>44055</v>
      </c>
      <c r="B958" s="36">
        <v>0.79166666666666663</v>
      </c>
      <c r="C958">
        <v>9171</v>
      </c>
      <c r="D958">
        <v>439</v>
      </c>
      <c r="E958" s="49">
        <f t="shared" si="72"/>
        <v>6.6861124339181108E-2</v>
      </c>
      <c r="F958" s="49">
        <f t="shared" si="73"/>
        <v>8.903873279766214E-2</v>
      </c>
      <c r="G958">
        <v>569</v>
      </c>
      <c r="H958" s="51">
        <f>G958/'Parc électrique'!$C$24</f>
        <v>0.18966666666666668</v>
      </c>
      <c r="I958" s="14">
        <v>602</v>
      </c>
      <c r="J958" s="14">
        <v>0</v>
      </c>
      <c r="K958" s="14">
        <v>0</v>
      </c>
      <c r="L958" s="14">
        <v>288</v>
      </c>
      <c r="M958" s="14">
        <f>C958-SUM(D958:L958)</f>
        <v>7272.6544334761966</v>
      </c>
      <c r="P958" s="49">
        <f>D959/('Parc électrique'!$C$22+'Parc électrique'!$C$23)</f>
        <v>8.8749999999999996E-2</v>
      </c>
      <c r="Q958" s="49">
        <f t="shared" si="70"/>
        <v>8.6508242880762809E-2</v>
      </c>
      <c r="R958" s="49">
        <f t="shared" si="71"/>
        <v>0.11520273400699796</v>
      </c>
    </row>
    <row r="959" spans="1:18" x14ac:dyDescent="0.3">
      <c r="A959" s="35">
        <f t="shared" si="74"/>
        <v>44055</v>
      </c>
      <c r="B959" s="36">
        <v>0.83333333333333337</v>
      </c>
      <c r="C959">
        <v>8617</v>
      </c>
      <c r="D959">
        <v>568</v>
      </c>
      <c r="E959" s="49">
        <f t="shared" si="72"/>
        <v>8.6508242880762809E-2</v>
      </c>
      <c r="F959" s="49">
        <f t="shared" si="73"/>
        <v>0.11520273400699796</v>
      </c>
      <c r="G959">
        <v>169</v>
      </c>
      <c r="H959" s="51">
        <f>G959/'Parc électrique'!$C$24</f>
        <v>5.6333333333333332E-2</v>
      </c>
      <c r="I959" s="14">
        <v>602</v>
      </c>
      <c r="J959" s="14">
        <v>673</v>
      </c>
      <c r="K959" s="14">
        <v>0</v>
      </c>
      <c r="L959" s="14">
        <v>275</v>
      </c>
      <c r="M959" s="14">
        <f>C959-SUM(D959:L959)</f>
        <v>6329.7419556897785</v>
      </c>
      <c r="P959" s="49">
        <f>D960/('Parc électrique'!$C$22+'Parc électrique'!$C$23)</f>
        <v>9.5625000000000002E-2</v>
      </c>
      <c r="Q959" s="49">
        <f t="shared" si="70"/>
        <v>9.3209585639131759E-2</v>
      </c>
      <c r="R959" s="49">
        <f t="shared" si="71"/>
        <v>0.12412688945824428</v>
      </c>
    </row>
    <row r="960" spans="1:18" x14ac:dyDescent="0.3">
      <c r="A960" s="35">
        <f t="shared" si="74"/>
        <v>44055</v>
      </c>
      <c r="B960" s="36">
        <v>0.875</v>
      </c>
      <c r="C960">
        <v>8534</v>
      </c>
      <c r="D960">
        <v>612</v>
      </c>
      <c r="E960" s="49">
        <f t="shared" si="72"/>
        <v>9.3209585639131759E-2</v>
      </c>
      <c r="F960" s="49">
        <f t="shared" si="73"/>
        <v>0.12412688945824428</v>
      </c>
      <c r="G960">
        <v>21</v>
      </c>
      <c r="H960" s="51">
        <f>G960/'Parc électrique'!$C$24</f>
        <v>7.0000000000000001E-3</v>
      </c>
      <c r="I960" s="14">
        <v>602</v>
      </c>
      <c r="J960" s="14">
        <v>0</v>
      </c>
      <c r="K960" s="14">
        <v>0</v>
      </c>
      <c r="L960" s="14">
        <v>262</v>
      </c>
      <c r="M960" s="14">
        <f>C960-SUM(D960:L960)</f>
        <v>7036.7756635249025</v>
      </c>
      <c r="P960" s="49">
        <f>D961/('Parc électrique'!$C$22+'Parc électrique'!$C$23)</f>
        <v>0.104375</v>
      </c>
      <c r="Q960" s="49">
        <f t="shared" si="70"/>
        <v>0.10173856733160133</v>
      </c>
      <c r="R960" s="49">
        <f t="shared" si="71"/>
        <v>0.13548490548710324</v>
      </c>
    </row>
    <row r="961" spans="1:18" x14ac:dyDescent="0.3">
      <c r="A961" s="35">
        <f t="shared" si="74"/>
        <v>44055</v>
      </c>
      <c r="B961" s="36">
        <v>0.91666666666666663</v>
      </c>
      <c r="C961">
        <v>8909</v>
      </c>
      <c r="D961">
        <v>668</v>
      </c>
      <c r="E961" s="49">
        <f t="shared" si="72"/>
        <v>0.10173856733160133</v>
      </c>
      <c r="F961" s="49">
        <f t="shared" si="73"/>
        <v>0.13548490548710324</v>
      </c>
      <c r="G961">
        <v>0</v>
      </c>
      <c r="H961" s="51">
        <f>G961/'Parc électrique'!$C$24</f>
        <v>0</v>
      </c>
      <c r="I961" s="14">
        <v>602</v>
      </c>
      <c r="J961" s="14">
        <v>0</v>
      </c>
      <c r="K961" s="14">
        <v>0</v>
      </c>
      <c r="L961" s="14">
        <v>254</v>
      </c>
      <c r="M961" s="14">
        <f>C961-SUM(D961:L961)</f>
        <v>7384.7627765271809</v>
      </c>
      <c r="P961" s="49">
        <f>D962/('Parc électrique'!$C$22+'Parc électrique'!$C$23)</f>
        <v>9.9218749999999994E-2</v>
      </c>
      <c r="Q961" s="49">
        <f t="shared" si="70"/>
        <v>9.6712560262824612E-2</v>
      </c>
      <c r="R961" s="49">
        <f t="shared" si="71"/>
        <v>0.12879178889866849</v>
      </c>
    </row>
    <row r="962" spans="1:18" x14ac:dyDescent="0.3">
      <c r="A962" s="35">
        <f t="shared" si="74"/>
        <v>44055</v>
      </c>
      <c r="B962" s="36">
        <v>0.95833333333333337</v>
      </c>
      <c r="C962">
        <v>8686</v>
      </c>
      <c r="D962">
        <v>635</v>
      </c>
      <c r="E962" s="49">
        <f t="shared" si="72"/>
        <v>9.6712560262824612E-2</v>
      </c>
      <c r="F962" s="49">
        <f t="shared" si="73"/>
        <v>0.12879178889866849</v>
      </c>
      <c r="G962">
        <v>0</v>
      </c>
      <c r="H962" s="51">
        <f>G962/'Parc électrique'!$C$24</f>
        <v>0</v>
      </c>
      <c r="I962" s="14">
        <v>602</v>
      </c>
      <c r="J962" s="14">
        <v>1536</v>
      </c>
      <c r="K962" s="14">
        <v>0</v>
      </c>
      <c r="L962" s="14">
        <v>246</v>
      </c>
      <c r="M962" s="14">
        <f>C962-SUM(D962:L962)</f>
        <v>5666.7744956508386</v>
      </c>
      <c r="P962" s="49">
        <f>D963/('Parc électrique'!$C$22+'Parc électrique'!$C$23)</f>
        <v>9.0937500000000004E-2</v>
      </c>
      <c r="Q962" s="49">
        <f t="shared" si="70"/>
        <v>8.8640488303880202E-2</v>
      </c>
      <c r="R962" s="49">
        <f t="shared" si="71"/>
        <v>0.11804223801421269</v>
      </c>
    </row>
    <row r="963" spans="1:18" x14ac:dyDescent="0.3">
      <c r="A963" s="35">
        <f t="shared" si="74"/>
        <v>44056</v>
      </c>
      <c r="B963" s="36">
        <v>0</v>
      </c>
      <c r="C963">
        <v>7777</v>
      </c>
      <c r="D963">
        <v>582</v>
      </c>
      <c r="E963" s="49">
        <f t="shared" si="72"/>
        <v>8.8640488303880202E-2</v>
      </c>
      <c r="F963" s="49">
        <f t="shared" si="73"/>
        <v>0.11804223801421269</v>
      </c>
      <c r="G963">
        <v>0</v>
      </c>
      <c r="H963" s="51">
        <f>G963/'Parc électrique'!$C$24</f>
        <v>0</v>
      </c>
      <c r="I963" s="14">
        <v>602</v>
      </c>
      <c r="J963" s="14">
        <v>1311</v>
      </c>
      <c r="K963" s="14">
        <v>0</v>
      </c>
      <c r="L963" s="14">
        <v>240</v>
      </c>
      <c r="M963" s="14">
        <f>C963-SUM(D963:L963)</f>
        <v>5041.7933172736821</v>
      </c>
      <c r="P963" s="49">
        <f>D964/('Parc électrique'!$C$22+'Parc électrique'!$C$23)</f>
        <v>5.6093749999999998E-2</v>
      </c>
      <c r="Q963" s="49">
        <f t="shared" ref="Q963:Q1026" si="75">P963/$T$3*$T$8</f>
        <v>5.467686477851029E-2</v>
      </c>
      <c r="R963" s="49">
        <f t="shared" ref="R963:R1026" si="76">P963/$T$3*$T$4</f>
        <v>7.281299561357793E-2</v>
      </c>
    </row>
    <row r="964" spans="1:18" x14ac:dyDescent="0.3">
      <c r="A964" s="35">
        <f t="shared" si="74"/>
        <v>44056</v>
      </c>
      <c r="B964" s="36">
        <v>4.1666666666666664E-2</v>
      </c>
      <c r="C964">
        <v>7399</v>
      </c>
      <c r="D964">
        <v>359</v>
      </c>
      <c r="E964" s="49">
        <f t="shared" ref="E964:E1027" si="77">P963/$T$3*$T$8</f>
        <v>5.467686477851029E-2</v>
      </c>
      <c r="F964" s="49">
        <f t="shared" ref="F964:F1027" si="78">P963/$T$3*$T$4</f>
        <v>7.281299561357793E-2</v>
      </c>
      <c r="G964">
        <v>0</v>
      </c>
      <c r="H964" s="51">
        <f>G964/'Parc électrique'!$C$24</f>
        <v>0</v>
      </c>
      <c r="I964" s="14">
        <v>602</v>
      </c>
      <c r="J964" s="14">
        <v>0</v>
      </c>
      <c r="K964" s="14">
        <v>0</v>
      </c>
      <c r="L964" s="14">
        <v>238</v>
      </c>
      <c r="M964" s="14">
        <f>C964-SUM(D964:L964)</f>
        <v>6199.8725101396085</v>
      </c>
      <c r="P964" s="49">
        <f>D965/('Parc électrique'!$C$22+'Parc électrique'!$C$23)</f>
        <v>4.5781250000000002E-2</v>
      </c>
      <c r="Q964" s="49">
        <f t="shared" si="75"/>
        <v>4.4624850640956872E-2</v>
      </c>
      <c r="R964" s="49">
        <f t="shared" si="76"/>
        <v>5.9426762436708448E-2</v>
      </c>
    </row>
    <row r="965" spans="1:18" x14ac:dyDescent="0.3">
      <c r="A965" s="35">
        <f t="shared" si="74"/>
        <v>44056</v>
      </c>
      <c r="B965" s="36">
        <v>8.3333333333333329E-2</v>
      </c>
      <c r="C965">
        <v>7101</v>
      </c>
      <c r="D965">
        <v>293</v>
      </c>
      <c r="E965" s="49">
        <f t="shared" si="77"/>
        <v>4.4624850640956872E-2</v>
      </c>
      <c r="F965" s="49">
        <f t="shared" si="78"/>
        <v>5.9426762436708448E-2</v>
      </c>
      <c r="G965">
        <v>0</v>
      </c>
      <c r="H965" s="51">
        <f>G965/'Parc électrique'!$C$24</f>
        <v>0</v>
      </c>
      <c r="I965" s="14">
        <v>602</v>
      </c>
      <c r="J965" s="14">
        <v>0</v>
      </c>
      <c r="K965" s="14">
        <v>0</v>
      </c>
      <c r="L965" s="14">
        <v>237</v>
      </c>
      <c r="M965" s="14">
        <f>C965-SUM(D965:L965)</f>
        <v>5968.8959483869221</v>
      </c>
      <c r="P965" s="49">
        <f>D966/('Parc électrique'!$C$22+'Parc électrique'!$C$23)</f>
        <v>4.7031249999999997E-2</v>
      </c>
      <c r="Q965" s="49">
        <f t="shared" si="75"/>
        <v>4.5843276597023946E-2</v>
      </c>
      <c r="R965" s="49">
        <f t="shared" si="76"/>
        <v>6.1049336155116866E-2</v>
      </c>
    </row>
    <row r="966" spans="1:18" x14ac:dyDescent="0.3">
      <c r="A966" s="35">
        <f t="shared" si="74"/>
        <v>44056</v>
      </c>
      <c r="B966" s="36">
        <v>0.125</v>
      </c>
      <c r="C966">
        <v>6774</v>
      </c>
      <c r="D966">
        <v>301</v>
      </c>
      <c r="E966" s="49">
        <f t="shared" si="77"/>
        <v>4.5843276597023946E-2</v>
      </c>
      <c r="F966" s="49">
        <f t="shared" si="78"/>
        <v>6.1049336155116866E-2</v>
      </c>
      <c r="G966">
        <v>0</v>
      </c>
      <c r="H966" s="51">
        <f>G966/'Parc électrique'!$C$24</f>
        <v>0</v>
      </c>
      <c r="I966" s="14">
        <v>602</v>
      </c>
      <c r="J966" s="14">
        <v>0</v>
      </c>
      <c r="K966" s="14">
        <v>0</v>
      </c>
      <c r="L966" s="14">
        <v>239</v>
      </c>
      <c r="M966" s="14">
        <f>C966-SUM(D966:L966)</f>
        <v>5631.8931073872482</v>
      </c>
      <c r="P966" s="49">
        <f>D967/('Parc électrique'!$C$22+'Parc électrique'!$C$23)</f>
        <v>4.9531249999999999E-2</v>
      </c>
      <c r="Q966" s="49">
        <f t="shared" si="75"/>
        <v>4.828012850915811E-2</v>
      </c>
      <c r="R966" s="49">
        <f t="shared" si="76"/>
        <v>6.429448359193371E-2</v>
      </c>
    </row>
    <row r="967" spans="1:18" x14ac:dyDescent="0.3">
      <c r="A967" s="35">
        <f t="shared" si="74"/>
        <v>44056</v>
      </c>
      <c r="B967" s="36">
        <v>0.16666666666666666</v>
      </c>
      <c r="C967">
        <v>6718</v>
      </c>
      <c r="D967">
        <v>317</v>
      </c>
      <c r="E967" s="49">
        <f t="shared" si="77"/>
        <v>4.828012850915811E-2</v>
      </c>
      <c r="F967" s="49">
        <f t="shared" si="78"/>
        <v>6.429448359193371E-2</v>
      </c>
      <c r="G967">
        <v>0</v>
      </c>
      <c r="H967" s="51">
        <f>G967/'Parc électrique'!$C$24</f>
        <v>0</v>
      </c>
      <c r="I967" s="14">
        <v>602</v>
      </c>
      <c r="J967" s="14">
        <v>0</v>
      </c>
      <c r="K967" s="14">
        <v>0</v>
      </c>
      <c r="L967" s="14">
        <v>241</v>
      </c>
      <c r="M967" s="14">
        <f>C967-SUM(D967:L967)</f>
        <v>5557.8874253878985</v>
      </c>
      <c r="P967" s="49">
        <f>D968/('Parc électrique'!$C$22+'Parc électrique'!$C$23)</f>
        <v>5.1406250000000001E-2</v>
      </c>
      <c r="Q967" s="49">
        <f t="shared" si="75"/>
        <v>5.010776744325874E-2</v>
      </c>
      <c r="R967" s="49">
        <f t="shared" si="76"/>
        <v>6.6728344169546344E-2</v>
      </c>
    </row>
    <row r="968" spans="1:18" x14ac:dyDescent="0.3">
      <c r="A968" s="35">
        <f t="shared" si="74"/>
        <v>44056</v>
      </c>
      <c r="B968" s="36">
        <v>0.20833333333333334</v>
      </c>
      <c r="C968">
        <v>6913</v>
      </c>
      <c r="D968">
        <v>329</v>
      </c>
      <c r="E968" s="49">
        <f t="shared" si="77"/>
        <v>5.010776744325874E-2</v>
      </c>
      <c r="F968" s="49">
        <f t="shared" si="78"/>
        <v>6.6728344169546344E-2</v>
      </c>
      <c r="G968">
        <v>0</v>
      </c>
      <c r="H968" s="51">
        <f>G968/'Parc électrique'!$C$24</f>
        <v>0</v>
      </c>
      <c r="I968" s="14">
        <v>602</v>
      </c>
      <c r="J968" s="14">
        <v>605</v>
      </c>
      <c r="K968" s="14">
        <v>0</v>
      </c>
      <c r="L968" s="14">
        <v>255</v>
      </c>
      <c r="M968" s="14">
        <f>C968-SUM(D968:L968)</f>
        <v>5121.8831638883876</v>
      </c>
      <c r="P968" s="49">
        <f>D969/('Parc électrique'!$C$22+'Parc électrique'!$C$23)</f>
        <v>5.2968750000000002E-2</v>
      </c>
      <c r="Q968" s="49">
        <f t="shared" si="75"/>
        <v>5.1630799888342592E-2</v>
      </c>
      <c r="R968" s="49">
        <f t="shared" si="76"/>
        <v>6.8756561317556877E-2</v>
      </c>
    </row>
    <row r="969" spans="1:18" x14ac:dyDescent="0.3">
      <c r="A969" s="35">
        <f t="shared" si="74"/>
        <v>44056</v>
      </c>
      <c r="B969" s="36">
        <v>0.25</v>
      </c>
      <c r="C969">
        <v>7251</v>
      </c>
      <c r="D969">
        <v>339</v>
      </c>
      <c r="E969" s="49">
        <f t="shared" si="77"/>
        <v>5.1630799888342592E-2</v>
      </c>
      <c r="F969" s="49">
        <f t="shared" si="78"/>
        <v>6.8756561317556877E-2</v>
      </c>
      <c r="G969">
        <v>8</v>
      </c>
      <c r="H969" s="51">
        <f>G969/'Parc électrique'!$C$24</f>
        <v>2.6666666666666666E-3</v>
      </c>
      <c r="I969" s="14">
        <v>602</v>
      </c>
      <c r="J969" s="14">
        <v>0</v>
      </c>
      <c r="K969" s="14">
        <v>0</v>
      </c>
      <c r="L969" s="14">
        <v>296</v>
      </c>
      <c r="M969" s="14">
        <f>C969-SUM(D969:L969)</f>
        <v>6005.8769459721279</v>
      </c>
      <c r="P969" s="49">
        <f>D970/('Parc électrique'!$C$22+'Parc électrique'!$C$23)</f>
        <v>6.6875000000000004E-2</v>
      </c>
      <c r="Q969" s="49">
        <f t="shared" si="75"/>
        <v>6.5185788649588877E-2</v>
      </c>
      <c r="R969" s="49">
        <f t="shared" si="76"/>
        <v>8.6807693934850577E-2</v>
      </c>
    </row>
    <row r="970" spans="1:18" x14ac:dyDescent="0.3">
      <c r="A970" s="35">
        <f t="shared" si="74"/>
        <v>44056</v>
      </c>
      <c r="B970" s="36">
        <v>0.29166666666666669</v>
      </c>
      <c r="C970">
        <v>7834</v>
      </c>
      <c r="D970">
        <v>428</v>
      </c>
      <c r="E970" s="49">
        <f t="shared" si="77"/>
        <v>6.5185788649588877E-2</v>
      </c>
      <c r="F970" s="49">
        <f t="shared" si="78"/>
        <v>8.6807693934850577E-2</v>
      </c>
      <c r="G970">
        <v>147</v>
      </c>
      <c r="H970" s="51">
        <f>G970/'Parc électrique'!$C$24</f>
        <v>4.9000000000000002E-2</v>
      </c>
      <c r="I970" s="14">
        <v>602</v>
      </c>
      <c r="J970" s="14">
        <v>1214</v>
      </c>
      <c r="K970" s="14">
        <v>0</v>
      </c>
      <c r="L970" s="14">
        <v>321</v>
      </c>
      <c r="M970" s="14">
        <f>C970-SUM(D970:L970)</f>
        <v>5121.7990065174154</v>
      </c>
      <c r="P970" s="49">
        <f>D971/('Parc électrique'!$C$22+'Parc électrique'!$C$23)</f>
        <v>5.9062499999999997E-2</v>
      </c>
      <c r="Q970" s="49">
        <f t="shared" si="75"/>
        <v>5.7570626424169609E-2</v>
      </c>
      <c r="R970" s="49">
        <f t="shared" si="76"/>
        <v>7.6666608194797925E-2</v>
      </c>
    </row>
    <row r="971" spans="1:18" x14ac:dyDescent="0.3">
      <c r="A971" s="35">
        <f t="shared" si="74"/>
        <v>44056</v>
      </c>
      <c r="B971" s="36">
        <v>0.33333333333333331</v>
      </c>
      <c r="C971">
        <v>8450</v>
      </c>
      <c r="D971">
        <v>378</v>
      </c>
      <c r="E971" s="49">
        <f t="shared" si="77"/>
        <v>5.7570626424169609E-2</v>
      </c>
      <c r="F971" s="49">
        <f t="shared" si="78"/>
        <v>7.6666608194797925E-2</v>
      </c>
      <c r="G971">
        <v>556</v>
      </c>
      <c r="H971" s="51">
        <f>G971/'Parc électrique'!$C$24</f>
        <v>0.18533333333333332</v>
      </c>
      <c r="I971" s="14">
        <v>602</v>
      </c>
      <c r="J971" s="14">
        <v>0</v>
      </c>
      <c r="K971" s="14">
        <v>0</v>
      </c>
      <c r="L971" s="14">
        <v>326</v>
      </c>
      <c r="M971" s="14">
        <f>C971-SUM(D971:L971)</f>
        <v>6587.6804294320482</v>
      </c>
      <c r="P971" s="49">
        <f>D972/('Parc électrique'!$C$22+'Parc électrique'!$C$23)</f>
        <v>6.0781250000000002E-2</v>
      </c>
      <c r="Q971" s="49">
        <f t="shared" si="75"/>
        <v>5.9245962113761846E-2</v>
      </c>
      <c r="R971" s="49">
        <f t="shared" si="76"/>
        <v>7.8897647057609516E-2</v>
      </c>
    </row>
    <row r="972" spans="1:18" x14ac:dyDescent="0.3">
      <c r="A972" s="35">
        <f t="shared" si="74"/>
        <v>44056</v>
      </c>
      <c r="B972" s="36">
        <v>0.375</v>
      </c>
      <c r="C972">
        <v>9009</v>
      </c>
      <c r="D972">
        <v>389</v>
      </c>
      <c r="E972" s="49">
        <f t="shared" si="77"/>
        <v>5.9245962113761846E-2</v>
      </c>
      <c r="F972" s="49">
        <f t="shared" si="78"/>
        <v>7.8897647057609516E-2</v>
      </c>
      <c r="G972">
        <v>1156</v>
      </c>
      <c r="H972" s="51">
        <f>G972/'Parc électrique'!$C$24</f>
        <v>0.38533333333333336</v>
      </c>
      <c r="I972" s="14">
        <v>602</v>
      </c>
      <c r="J972" s="14">
        <v>1471</v>
      </c>
      <c r="K972" s="14">
        <v>0</v>
      </c>
      <c r="L972" s="14">
        <v>325</v>
      </c>
      <c r="M972" s="14">
        <f>C972-SUM(D972:L972)</f>
        <v>5065.4765230574949</v>
      </c>
      <c r="P972" s="49">
        <f>D973/('Parc électrique'!$C$22+'Parc électrique'!$C$23)</f>
        <v>5.2343750000000001E-2</v>
      </c>
      <c r="Q972" s="49">
        <f t="shared" si="75"/>
        <v>5.1021586910309051E-2</v>
      </c>
      <c r="R972" s="49">
        <f t="shared" si="76"/>
        <v>6.7945274458352661E-2</v>
      </c>
    </row>
    <row r="973" spans="1:18" x14ac:dyDescent="0.3">
      <c r="A973" s="35">
        <f t="shared" si="74"/>
        <v>44056</v>
      </c>
      <c r="B973" s="36">
        <v>0.41666666666666669</v>
      </c>
      <c r="C973">
        <v>9392</v>
      </c>
      <c r="D973">
        <v>335</v>
      </c>
      <c r="E973" s="49">
        <f t="shared" si="77"/>
        <v>5.1021586910309051E-2</v>
      </c>
      <c r="F973" s="49">
        <f t="shared" si="78"/>
        <v>6.7945274458352661E-2</v>
      </c>
      <c r="G973">
        <v>1752</v>
      </c>
      <c r="H973" s="51">
        <f>G973/'Parc électrique'!$C$24</f>
        <v>0.58399999999999996</v>
      </c>
      <c r="I973" s="14">
        <v>602</v>
      </c>
      <c r="J973" s="14">
        <v>1339</v>
      </c>
      <c r="K973" s="14">
        <v>0</v>
      </c>
      <c r="L973" s="14">
        <v>322</v>
      </c>
      <c r="M973" s="14">
        <f>C973-SUM(D973:L973)</f>
        <v>5041.2970331386314</v>
      </c>
      <c r="P973" s="49">
        <f>D974/('Parc électrique'!$C$22+'Parc électrique'!$C$23)</f>
        <v>5.5E-2</v>
      </c>
      <c r="Q973" s="49">
        <f t="shared" si="75"/>
        <v>5.36107420669516E-2</v>
      </c>
      <c r="R973" s="49">
        <f t="shared" si="76"/>
        <v>7.1393243609970569E-2</v>
      </c>
    </row>
    <row r="974" spans="1:18" x14ac:dyDescent="0.3">
      <c r="A974" s="35">
        <f t="shared" si="74"/>
        <v>44056</v>
      </c>
      <c r="B974" s="36">
        <v>0.45833333333333331</v>
      </c>
      <c r="C974">
        <v>9688</v>
      </c>
      <c r="D974">
        <v>352</v>
      </c>
      <c r="E974" s="49">
        <f t="shared" si="77"/>
        <v>5.36107420669516E-2</v>
      </c>
      <c r="F974" s="49">
        <f t="shared" si="78"/>
        <v>7.1393243609970569E-2</v>
      </c>
      <c r="G974">
        <v>2211</v>
      </c>
      <c r="H974" s="51">
        <f>G974/'Parc électrique'!$C$24</f>
        <v>0.73699999999999999</v>
      </c>
      <c r="I974" s="14">
        <v>602</v>
      </c>
      <c r="J974" s="14">
        <v>1159</v>
      </c>
      <c r="K974" s="14">
        <v>0</v>
      </c>
      <c r="L974" s="14">
        <v>322</v>
      </c>
      <c r="M974" s="14">
        <f>C974-SUM(D974:L974)</f>
        <v>5041.1379960143231</v>
      </c>
      <c r="P974" s="49">
        <f>D975/('Parc électrique'!$C$22+'Parc électrique'!$C$23)</f>
        <v>7.3281250000000006E-2</v>
      </c>
      <c r="Q974" s="49">
        <f t="shared" si="75"/>
        <v>7.1430221674432678E-2</v>
      </c>
      <c r="R974" s="49">
        <f t="shared" si="76"/>
        <v>9.512338424169374E-2</v>
      </c>
    </row>
    <row r="975" spans="1:18" x14ac:dyDescent="0.3">
      <c r="A975" s="35">
        <f t="shared" si="74"/>
        <v>44056</v>
      </c>
      <c r="B975" s="36">
        <v>0.5</v>
      </c>
      <c r="C975">
        <v>9919</v>
      </c>
      <c r="D975">
        <v>469</v>
      </c>
      <c r="E975" s="49">
        <f t="shared" si="77"/>
        <v>7.1430221674432678E-2</v>
      </c>
      <c r="F975" s="49">
        <f t="shared" si="78"/>
        <v>9.512338424169374E-2</v>
      </c>
      <c r="G975">
        <v>2446</v>
      </c>
      <c r="H975" s="51">
        <f>G975/'Parc électrique'!$C$24</f>
        <v>0.81533333333333335</v>
      </c>
      <c r="I975" s="14">
        <v>602</v>
      </c>
      <c r="J975" s="14">
        <v>0</v>
      </c>
      <c r="K975" s="14">
        <v>0</v>
      </c>
      <c r="L975" s="14">
        <v>321</v>
      </c>
      <c r="M975" s="14">
        <f>C975-SUM(D975:L975)</f>
        <v>6080.0181130607507</v>
      </c>
      <c r="P975" s="49">
        <f>D976/('Parc électrique'!$C$22+'Parc électrique'!$C$23)</f>
        <v>7.7187500000000006E-2</v>
      </c>
      <c r="Q975" s="49">
        <f t="shared" si="75"/>
        <v>7.5237802787142316E-2</v>
      </c>
      <c r="R975" s="49">
        <f t="shared" si="76"/>
        <v>0.10019392711172007</v>
      </c>
    </row>
    <row r="976" spans="1:18" x14ac:dyDescent="0.3">
      <c r="A976" s="35">
        <f t="shared" si="74"/>
        <v>44056</v>
      </c>
      <c r="B976" s="36">
        <v>0.54166666666666663</v>
      </c>
      <c r="C976">
        <v>9825</v>
      </c>
      <c r="D976">
        <v>494</v>
      </c>
      <c r="E976" s="49">
        <f t="shared" si="77"/>
        <v>7.5237802787142316E-2</v>
      </c>
      <c r="F976" s="49">
        <f t="shared" si="78"/>
        <v>0.10019392711172007</v>
      </c>
      <c r="G976">
        <v>2639</v>
      </c>
      <c r="H976" s="51">
        <f>G976/'Parc électrique'!$C$24</f>
        <v>0.87966666666666671</v>
      </c>
      <c r="I976" s="14">
        <v>602</v>
      </c>
      <c r="J976" s="14">
        <v>733</v>
      </c>
      <c r="K976" s="14">
        <v>0</v>
      </c>
      <c r="L976" s="14">
        <v>315</v>
      </c>
      <c r="M976" s="14">
        <f>C976-SUM(D976:L976)</f>
        <v>5040.9449016034341</v>
      </c>
      <c r="P976" s="49">
        <f>D977/('Parc électrique'!$C$22+'Parc électrique'!$C$23)</f>
        <v>8.6718749999999997E-2</v>
      </c>
      <c r="Q976" s="49">
        <f t="shared" si="75"/>
        <v>8.4528300702153794E-2</v>
      </c>
      <c r="R976" s="49">
        <f t="shared" si="76"/>
        <v>0.11256605171458427</v>
      </c>
    </row>
    <row r="977" spans="1:18" x14ac:dyDescent="0.3">
      <c r="A977" s="35">
        <f t="shared" si="74"/>
        <v>44056</v>
      </c>
      <c r="B977" s="36">
        <v>0.58333333333333337</v>
      </c>
      <c r="C977">
        <v>9937</v>
      </c>
      <c r="D977">
        <v>555</v>
      </c>
      <c r="E977" s="49">
        <f t="shared" si="77"/>
        <v>8.4528300702153794E-2</v>
      </c>
      <c r="F977" s="49">
        <f t="shared" si="78"/>
        <v>0.11256605171458427</v>
      </c>
      <c r="G977">
        <v>2627</v>
      </c>
      <c r="H977" s="51">
        <f>G977/'Parc électrique'!$C$24</f>
        <v>0.8756666666666667</v>
      </c>
      <c r="I977" s="14">
        <v>602</v>
      </c>
      <c r="J977" s="14">
        <v>0</v>
      </c>
      <c r="K977" s="14">
        <v>0</v>
      </c>
      <c r="L977" s="14">
        <v>312</v>
      </c>
      <c r="M977" s="14">
        <f>C977-SUM(D977:L977)</f>
        <v>5839.9272389809166</v>
      </c>
      <c r="P977" s="49">
        <f>D978/('Parc électrique'!$C$22+'Parc électrique'!$C$23)</f>
        <v>7.0781250000000004E-2</v>
      </c>
      <c r="Q977" s="49">
        <f t="shared" si="75"/>
        <v>6.8993369762298501E-2</v>
      </c>
      <c r="R977" s="49">
        <f t="shared" si="76"/>
        <v>9.1878236804876889E-2</v>
      </c>
    </row>
    <row r="978" spans="1:18" x14ac:dyDescent="0.3">
      <c r="A978" s="35">
        <f t="shared" si="74"/>
        <v>44056</v>
      </c>
      <c r="B978" s="36">
        <v>0.625</v>
      </c>
      <c r="C978">
        <v>9817</v>
      </c>
      <c r="D978">
        <v>453</v>
      </c>
      <c r="E978" s="49">
        <f t="shared" si="77"/>
        <v>6.8993369762298501E-2</v>
      </c>
      <c r="F978" s="49">
        <f t="shared" si="78"/>
        <v>9.1878236804876889E-2</v>
      </c>
      <c r="G978">
        <v>2492</v>
      </c>
      <c r="H978" s="51">
        <f>G978/'Parc électrique'!$C$24</f>
        <v>0.83066666666666666</v>
      </c>
      <c r="I978" s="14">
        <v>602</v>
      </c>
      <c r="J978" s="14">
        <v>833</v>
      </c>
      <c r="K978" s="14">
        <v>0</v>
      </c>
      <c r="L978" s="14">
        <v>315</v>
      </c>
      <c r="M978" s="14">
        <f>C978-SUM(D978:L978)</f>
        <v>5121.0084617267657</v>
      </c>
      <c r="P978" s="49">
        <f>D979/('Parc électrique'!$C$22+'Parc électrique'!$C$23)</f>
        <v>7.8906249999999997E-2</v>
      </c>
      <c r="Q978" s="49">
        <f t="shared" si="75"/>
        <v>7.6913138476734533E-2</v>
      </c>
      <c r="R978" s="49">
        <f t="shared" si="76"/>
        <v>0.10242496597453163</v>
      </c>
    </row>
    <row r="979" spans="1:18" x14ac:dyDescent="0.3">
      <c r="A979" s="35">
        <f t="shared" si="74"/>
        <v>44056</v>
      </c>
      <c r="B979" s="36">
        <v>0.66666666666666663</v>
      </c>
      <c r="C979">
        <v>9672</v>
      </c>
      <c r="D979">
        <v>505</v>
      </c>
      <c r="E979" s="49">
        <f t="shared" si="77"/>
        <v>7.6913138476734533E-2</v>
      </c>
      <c r="F979" s="49">
        <f t="shared" si="78"/>
        <v>0.10242496597453163</v>
      </c>
      <c r="G979">
        <v>2187</v>
      </c>
      <c r="H979" s="51">
        <f>G979/'Parc électrique'!$C$24</f>
        <v>0.72899999999999998</v>
      </c>
      <c r="I979" s="14">
        <v>602</v>
      </c>
      <c r="J979" s="14">
        <v>0</v>
      </c>
      <c r="K979" s="14">
        <v>0</v>
      </c>
      <c r="L979" s="14">
        <v>311</v>
      </c>
      <c r="M979" s="14">
        <f>C979-SUM(D979:L979)</f>
        <v>6066.0916618955489</v>
      </c>
      <c r="P979" s="49">
        <f>D980/('Parc électrique'!$C$22+'Parc électrique'!$C$23)</f>
        <v>9.2343750000000002E-2</v>
      </c>
      <c r="Q979" s="49">
        <f t="shared" si="75"/>
        <v>9.0011217504455676E-2</v>
      </c>
      <c r="R979" s="49">
        <f t="shared" si="76"/>
        <v>0.11986763344742217</v>
      </c>
    </row>
    <row r="980" spans="1:18" x14ac:dyDescent="0.3">
      <c r="A980" s="35">
        <f t="shared" si="74"/>
        <v>44056</v>
      </c>
      <c r="B980" s="36">
        <v>0.70833333333333337</v>
      </c>
      <c r="C980">
        <v>9557</v>
      </c>
      <c r="D980">
        <v>591</v>
      </c>
      <c r="E980" s="49">
        <f t="shared" si="77"/>
        <v>9.0011217504455676E-2</v>
      </c>
      <c r="F980" s="49">
        <f t="shared" si="78"/>
        <v>0.11986763344742217</v>
      </c>
      <c r="G980">
        <v>1784</v>
      </c>
      <c r="H980" s="51">
        <f>G980/'Parc électrique'!$C$24</f>
        <v>0.59466666666666668</v>
      </c>
      <c r="I980" s="14">
        <v>602</v>
      </c>
      <c r="J980" s="14">
        <v>1152</v>
      </c>
      <c r="K980" s="14">
        <v>0</v>
      </c>
      <c r="L980" s="14">
        <v>306</v>
      </c>
      <c r="M980" s="14">
        <f>C980-SUM(D980:L980)</f>
        <v>5121.1954544823811</v>
      </c>
      <c r="P980" s="49">
        <f>D981/('Parc électrique'!$C$22+'Parc électrique'!$C$23)</f>
        <v>0.10187499999999999</v>
      </c>
      <c r="Q980" s="49">
        <f t="shared" si="75"/>
        <v>9.9301715419467154E-2</v>
      </c>
      <c r="R980" s="49">
        <f t="shared" si="76"/>
        <v>0.13223975805028637</v>
      </c>
    </row>
    <row r="981" spans="1:18" x14ac:dyDescent="0.3">
      <c r="A981" s="35">
        <f t="shared" si="74"/>
        <v>44056</v>
      </c>
      <c r="B981" s="36">
        <v>0.75</v>
      </c>
      <c r="C981">
        <v>9414</v>
      </c>
      <c r="D981">
        <v>652</v>
      </c>
      <c r="E981" s="49">
        <f t="shared" si="77"/>
        <v>9.9301715419467154E-2</v>
      </c>
      <c r="F981" s="49">
        <f t="shared" si="78"/>
        <v>0.13223975805028637</v>
      </c>
      <c r="G981">
        <v>1184</v>
      </c>
      <c r="H981" s="51">
        <f>G981/'Parc électrique'!$C$24</f>
        <v>0.39466666666666667</v>
      </c>
      <c r="I981" s="14">
        <v>602</v>
      </c>
      <c r="J981" s="14">
        <v>0</v>
      </c>
      <c r="K981" s="14">
        <v>0</v>
      </c>
      <c r="L981" s="14">
        <v>301</v>
      </c>
      <c r="M981" s="14">
        <f>C981-SUM(D981:L981)</f>
        <v>6674.3737918598636</v>
      </c>
      <c r="P981" s="49">
        <f>D982/('Parc électrique'!$C$22+'Parc électrique'!$C$23)</f>
        <v>0.11</v>
      </c>
      <c r="Q981" s="49">
        <f t="shared" si="75"/>
        <v>0.1072214841339032</v>
      </c>
      <c r="R981" s="49">
        <f t="shared" si="76"/>
        <v>0.14278648721994114</v>
      </c>
    </row>
    <row r="982" spans="1:18" x14ac:dyDescent="0.3">
      <c r="A982" s="35">
        <f t="shared" si="74"/>
        <v>44056</v>
      </c>
      <c r="B982" s="36">
        <v>0.79166666666666663</v>
      </c>
      <c r="C982">
        <v>9167</v>
      </c>
      <c r="D982">
        <v>704</v>
      </c>
      <c r="E982" s="49">
        <f t="shared" si="77"/>
        <v>0.1072214841339032</v>
      </c>
      <c r="F982" s="49">
        <f t="shared" si="78"/>
        <v>0.14278648721994114</v>
      </c>
      <c r="G982">
        <v>576</v>
      </c>
      <c r="H982" s="51">
        <f>G982/'Parc électrique'!$C$24</f>
        <v>0.192</v>
      </c>
      <c r="I982" s="14">
        <v>602</v>
      </c>
      <c r="J982" s="14">
        <v>1471</v>
      </c>
      <c r="K982" s="14">
        <v>0</v>
      </c>
      <c r="L982" s="14">
        <v>286</v>
      </c>
      <c r="M982" s="14">
        <f>C982-SUM(D982:L982)</f>
        <v>5527.5579920286464</v>
      </c>
      <c r="P982" s="49">
        <f>D983/('Parc électrique'!$C$22+'Parc électrique'!$C$23)</f>
        <v>0.11390625</v>
      </c>
      <c r="Q982" s="49">
        <f t="shared" si="75"/>
        <v>0.11102906524661282</v>
      </c>
      <c r="R982" s="49">
        <f t="shared" si="76"/>
        <v>0.14785703008996745</v>
      </c>
    </row>
    <row r="983" spans="1:18" x14ac:dyDescent="0.3">
      <c r="A983" s="35">
        <f t="shared" si="74"/>
        <v>44056</v>
      </c>
      <c r="B983" s="36">
        <v>0.83333333333333337</v>
      </c>
      <c r="C983">
        <v>8614</v>
      </c>
      <c r="D983">
        <v>729</v>
      </c>
      <c r="E983" s="49">
        <f t="shared" si="77"/>
        <v>0.11102906524661282</v>
      </c>
      <c r="F983" s="49">
        <f t="shared" si="78"/>
        <v>0.14785703008996745</v>
      </c>
      <c r="G983">
        <v>187</v>
      </c>
      <c r="H983" s="51">
        <f>G983/'Parc électrique'!$C$24</f>
        <v>6.2333333333333331E-2</v>
      </c>
      <c r="I983" s="14">
        <v>602</v>
      </c>
      <c r="J983" s="14">
        <v>0</v>
      </c>
      <c r="K983" s="14">
        <v>0</v>
      </c>
      <c r="L983" s="14">
        <v>274</v>
      </c>
      <c r="M983" s="14">
        <f>C983-SUM(D983:L983)</f>
        <v>6821.6787805713302</v>
      </c>
      <c r="P983" s="49">
        <f>D984/('Parc électrique'!$C$22+'Parc électrique'!$C$23)</f>
        <v>0.11984375</v>
      </c>
      <c r="Q983" s="49">
        <f t="shared" si="75"/>
        <v>0.11681658853793146</v>
      </c>
      <c r="R983" s="49">
        <f t="shared" si="76"/>
        <v>0.15556425525240744</v>
      </c>
    </row>
    <row r="984" spans="1:18" x14ac:dyDescent="0.3">
      <c r="A984" s="35">
        <f t="shared" si="74"/>
        <v>44056</v>
      </c>
      <c r="B984" s="36">
        <v>0.875</v>
      </c>
      <c r="C984">
        <v>8533</v>
      </c>
      <c r="D984">
        <v>767</v>
      </c>
      <c r="E984" s="49">
        <f t="shared" si="77"/>
        <v>0.11681658853793146</v>
      </c>
      <c r="F984" s="49">
        <f t="shared" si="78"/>
        <v>0.15556425525240744</v>
      </c>
      <c r="G984">
        <v>26</v>
      </c>
      <c r="H984" s="51">
        <f>G984/'Parc électrique'!$C$24</f>
        <v>8.6666666666666663E-3</v>
      </c>
      <c r="I984" s="14">
        <v>602</v>
      </c>
      <c r="J984" s="14">
        <v>1471</v>
      </c>
      <c r="K984" s="14">
        <v>0</v>
      </c>
      <c r="L984" s="14">
        <v>261</v>
      </c>
      <c r="M984" s="14">
        <f>C984-SUM(D984:L984)</f>
        <v>5405.718952489543</v>
      </c>
      <c r="P984" s="49">
        <f>D985/('Parc électrique'!$C$22+'Parc électrique'!$C$23)</f>
        <v>0.1159375</v>
      </c>
      <c r="Q984" s="49">
        <f t="shared" si="75"/>
        <v>0.11300900742522184</v>
      </c>
      <c r="R984" s="49">
        <f t="shared" si="76"/>
        <v>0.15049371238238113</v>
      </c>
    </row>
    <row r="985" spans="1:18" x14ac:dyDescent="0.3">
      <c r="A985" s="35">
        <f t="shared" si="74"/>
        <v>44056</v>
      </c>
      <c r="B985" s="36">
        <v>0.91666666666666663</v>
      </c>
      <c r="C985">
        <v>8909</v>
      </c>
      <c r="D985">
        <v>742</v>
      </c>
      <c r="E985" s="49">
        <f t="shared" si="77"/>
        <v>0.11300900742522184</v>
      </c>
      <c r="F985" s="49">
        <f t="shared" si="78"/>
        <v>0.15049371238238113</v>
      </c>
      <c r="G985">
        <v>0</v>
      </c>
      <c r="H985" s="51">
        <f>G985/'Parc électrique'!$C$24</f>
        <v>0</v>
      </c>
      <c r="I985" s="14">
        <v>602</v>
      </c>
      <c r="J985" s="14">
        <v>1471</v>
      </c>
      <c r="K985" s="14">
        <v>0</v>
      </c>
      <c r="L985" s="14">
        <v>253</v>
      </c>
      <c r="M985" s="14">
        <f>C985-SUM(D985:L985)</f>
        <v>5840.7364972801925</v>
      </c>
      <c r="P985" s="49">
        <f>D986/('Parc électrique'!$C$22+'Parc électrique'!$C$23)</f>
        <v>9.1093750000000001E-2</v>
      </c>
      <c r="Q985" s="49">
        <f t="shared" si="75"/>
        <v>8.8792791548388594E-2</v>
      </c>
      <c r="R985" s="49">
        <f t="shared" si="76"/>
        <v>0.11824505972901375</v>
      </c>
    </row>
    <row r="986" spans="1:18" x14ac:dyDescent="0.3">
      <c r="A986" s="35">
        <f t="shared" si="74"/>
        <v>44056</v>
      </c>
      <c r="B986" s="36">
        <v>0.95833333333333337</v>
      </c>
      <c r="C986">
        <v>8686</v>
      </c>
      <c r="D986">
        <v>583</v>
      </c>
      <c r="E986" s="49">
        <f t="shared" si="77"/>
        <v>8.8792791548388594E-2</v>
      </c>
      <c r="F986" s="49">
        <f t="shared" si="78"/>
        <v>0.11824505972901375</v>
      </c>
      <c r="G986">
        <v>0</v>
      </c>
      <c r="H986" s="51">
        <f>G986/'Parc électrique'!$C$24</f>
        <v>0</v>
      </c>
      <c r="I986" s="14">
        <v>602</v>
      </c>
      <c r="J986" s="14">
        <v>1471</v>
      </c>
      <c r="K986" s="14">
        <v>0</v>
      </c>
      <c r="L986" s="14">
        <v>245</v>
      </c>
      <c r="M986" s="14">
        <f>C986-SUM(D986:L986)</f>
        <v>5784.7929621487228</v>
      </c>
      <c r="P986" s="49">
        <f>D987/('Parc électrique'!$C$22+'Parc électrique'!$C$23)</f>
        <v>7.9062499999999994E-2</v>
      </c>
      <c r="Q986" s="49">
        <f t="shared" si="75"/>
        <v>7.7065441721242911E-2</v>
      </c>
      <c r="R986" s="49">
        <f t="shared" si="76"/>
        <v>0.10262778768933267</v>
      </c>
    </row>
    <row r="987" spans="1:18" x14ac:dyDescent="0.3">
      <c r="A987" s="35">
        <f t="shared" si="74"/>
        <v>44057</v>
      </c>
      <c r="B987" s="36">
        <v>0</v>
      </c>
      <c r="C987">
        <v>7797</v>
      </c>
      <c r="D987">
        <v>506</v>
      </c>
      <c r="E987" s="49">
        <f t="shared" si="77"/>
        <v>7.7065441721242911E-2</v>
      </c>
      <c r="F987" s="49">
        <f t="shared" si="78"/>
        <v>0.10262778768933267</v>
      </c>
      <c r="G987">
        <v>0</v>
      </c>
      <c r="H987" s="51">
        <f>G987/'Parc électrique'!$C$24</f>
        <v>0</v>
      </c>
      <c r="I987" s="14">
        <v>602</v>
      </c>
      <c r="J987" s="14">
        <v>1486</v>
      </c>
      <c r="K987" s="14">
        <v>0</v>
      </c>
      <c r="L987" s="14">
        <v>241</v>
      </c>
      <c r="M987" s="14">
        <f>C987-SUM(D987:L987)</f>
        <v>4961.820306770589</v>
      </c>
      <c r="P987" s="49">
        <f>D988/('Parc électrique'!$C$22+'Parc électrique'!$C$23)</f>
        <v>5.4843749999999997E-2</v>
      </c>
      <c r="Q987" s="49">
        <f t="shared" si="75"/>
        <v>5.3458438822443208E-2</v>
      </c>
      <c r="R987" s="49">
        <f t="shared" si="76"/>
        <v>7.1190421895169498E-2</v>
      </c>
    </row>
    <row r="988" spans="1:18" x14ac:dyDescent="0.3">
      <c r="A988" s="35">
        <f t="shared" ref="A988:A1051" si="79">A964+1</f>
        <v>44057</v>
      </c>
      <c r="B988" s="36">
        <v>4.1666666666666664E-2</v>
      </c>
      <c r="C988">
        <v>7417</v>
      </c>
      <c r="D988">
        <v>351</v>
      </c>
      <c r="E988" s="49">
        <f t="shared" si="77"/>
        <v>5.3458438822443208E-2</v>
      </c>
      <c r="F988" s="49">
        <f t="shared" si="78"/>
        <v>7.1190421895169498E-2</v>
      </c>
      <c r="G988">
        <v>0</v>
      </c>
      <c r="H988" s="51">
        <f>G988/'Parc électrique'!$C$24</f>
        <v>0</v>
      </c>
      <c r="I988" s="14">
        <v>602</v>
      </c>
      <c r="J988" s="14">
        <v>1264</v>
      </c>
      <c r="K988" s="14">
        <v>0</v>
      </c>
      <c r="L988" s="14">
        <v>238</v>
      </c>
      <c r="M988" s="14">
        <f>C988-SUM(D988:L988)</f>
        <v>4961.8753511392824</v>
      </c>
      <c r="P988" s="49">
        <f>D989/('Parc électrique'!$C$22+'Parc électrique'!$C$23)</f>
        <v>4.0625000000000001E-2</v>
      </c>
      <c r="Q988" s="49">
        <f t="shared" si="75"/>
        <v>3.9598843572180159E-2</v>
      </c>
      <c r="R988" s="49">
        <f t="shared" si="76"/>
        <v>5.2733645848273718E-2</v>
      </c>
    </row>
    <row r="989" spans="1:18" x14ac:dyDescent="0.3">
      <c r="A989" s="35">
        <f t="shared" si="79"/>
        <v>44057</v>
      </c>
      <c r="B989" s="36">
        <v>8.3333333333333329E-2</v>
      </c>
      <c r="C989">
        <v>7119</v>
      </c>
      <c r="D989">
        <v>260</v>
      </c>
      <c r="E989" s="49">
        <f t="shared" si="77"/>
        <v>3.9598843572180159E-2</v>
      </c>
      <c r="F989" s="49">
        <f t="shared" si="78"/>
        <v>5.2733645848273718E-2</v>
      </c>
      <c r="G989">
        <v>0</v>
      </c>
      <c r="H989" s="51">
        <f>G989/'Parc électrique'!$C$24</f>
        <v>0</v>
      </c>
      <c r="I989" s="14">
        <v>602</v>
      </c>
      <c r="J989" s="14">
        <v>1058</v>
      </c>
      <c r="K989" s="14">
        <v>0</v>
      </c>
      <c r="L989" s="14">
        <v>237</v>
      </c>
      <c r="M989" s="14">
        <f>C989-SUM(D989:L989)</f>
        <v>4961.9076675105798</v>
      </c>
      <c r="P989" s="49">
        <f>D990/('Parc électrique'!$C$22+'Parc électrique'!$C$23)</f>
        <v>3.515625E-2</v>
      </c>
      <c r="Q989" s="49">
        <f t="shared" si="75"/>
        <v>3.4268230014386676E-2</v>
      </c>
      <c r="R989" s="49">
        <f t="shared" si="76"/>
        <v>4.5634885830236865E-2</v>
      </c>
    </row>
    <row r="990" spans="1:18" x14ac:dyDescent="0.3">
      <c r="A990" s="35">
        <f t="shared" si="79"/>
        <v>44057</v>
      </c>
      <c r="B990" s="36">
        <v>0.125</v>
      </c>
      <c r="C990">
        <v>6779</v>
      </c>
      <c r="D990">
        <v>225</v>
      </c>
      <c r="E990" s="49">
        <f t="shared" si="77"/>
        <v>3.4268230014386676E-2</v>
      </c>
      <c r="F990" s="49">
        <f t="shared" si="78"/>
        <v>4.5634885830236865E-2</v>
      </c>
      <c r="G990">
        <v>0</v>
      </c>
      <c r="H990" s="51">
        <f>G990/'Parc électrique'!$C$24</f>
        <v>0</v>
      </c>
      <c r="I990" s="14">
        <v>602</v>
      </c>
      <c r="J990" s="14">
        <v>0</v>
      </c>
      <c r="K990" s="14">
        <v>0</v>
      </c>
      <c r="L990" s="14">
        <v>239</v>
      </c>
      <c r="M990" s="14">
        <f>C990-SUM(D990:L990)</f>
        <v>5712.9200968841551</v>
      </c>
      <c r="P990" s="49">
        <f>D991/('Parc électrique'!$C$22+'Parc électrique'!$C$23)</f>
        <v>3.4531249999999999E-2</v>
      </c>
      <c r="Q990" s="49">
        <f t="shared" si="75"/>
        <v>3.3659017036353135E-2</v>
      </c>
      <c r="R990" s="49">
        <f t="shared" si="76"/>
        <v>4.4823598971032656E-2</v>
      </c>
    </row>
    <row r="991" spans="1:18" x14ac:dyDescent="0.3">
      <c r="A991" s="35">
        <f t="shared" si="79"/>
        <v>44057</v>
      </c>
      <c r="B991" s="36">
        <v>0.16666666666666666</v>
      </c>
      <c r="C991">
        <v>6719</v>
      </c>
      <c r="D991">
        <v>221</v>
      </c>
      <c r="E991" s="49">
        <f t="shared" si="77"/>
        <v>3.3659017036353135E-2</v>
      </c>
      <c r="F991" s="49">
        <f t="shared" si="78"/>
        <v>4.4823598971032656E-2</v>
      </c>
      <c r="G991">
        <v>0</v>
      </c>
      <c r="H991" s="51">
        <f>G991/'Parc électrique'!$C$24</f>
        <v>0</v>
      </c>
      <c r="I991" s="14">
        <v>602</v>
      </c>
      <c r="J991" s="14">
        <v>0</v>
      </c>
      <c r="K991" s="14">
        <v>0</v>
      </c>
      <c r="L991" s="14">
        <v>241</v>
      </c>
      <c r="M991" s="14">
        <f>C991-SUM(D991:L991)</f>
        <v>5654.921517383993</v>
      </c>
      <c r="P991" s="49">
        <f>D992/('Parc électrique'!$C$22+'Parc électrique'!$C$23)</f>
        <v>3.5937499999999997E-2</v>
      </c>
      <c r="Q991" s="49">
        <f t="shared" si="75"/>
        <v>3.5029746236928602E-2</v>
      </c>
      <c r="R991" s="49">
        <f t="shared" si="76"/>
        <v>4.6648994404242125E-2</v>
      </c>
    </row>
    <row r="992" spans="1:18" x14ac:dyDescent="0.3">
      <c r="A992" s="35">
        <f t="shared" si="79"/>
        <v>44057</v>
      </c>
      <c r="B992" s="36">
        <v>0.20833333333333334</v>
      </c>
      <c r="C992">
        <v>6904</v>
      </c>
      <c r="D992">
        <v>230</v>
      </c>
      <c r="E992" s="49">
        <f t="shared" si="77"/>
        <v>3.5029746236928602E-2</v>
      </c>
      <c r="F992" s="49">
        <f t="shared" si="78"/>
        <v>4.6648994404242125E-2</v>
      </c>
      <c r="G992">
        <v>0</v>
      </c>
      <c r="H992" s="51">
        <f>G992/'Parc électrique'!$C$24</f>
        <v>0</v>
      </c>
      <c r="I992" s="14">
        <v>602</v>
      </c>
      <c r="J992" s="14">
        <v>694</v>
      </c>
      <c r="K992" s="14">
        <v>0</v>
      </c>
      <c r="L992" s="14">
        <v>256</v>
      </c>
      <c r="M992" s="14">
        <f>C992-SUM(D992:L992)</f>
        <v>5121.9183212593589</v>
      </c>
      <c r="P992" s="49">
        <f>D993/('Parc électrique'!$C$22+'Parc électrique'!$C$23)</f>
        <v>3.9687500000000001E-2</v>
      </c>
      <c r="Q992" s="49">
        <f t="shared" si="75"/>
        <v>3.8685024105129848E-2</v>
      </c>
      <c r="R992" s="49">
        <f t="shared" si="76"/>
        <v>5.1516715559467401E-2</v>
      </c>
    </row>
    <row r="993" spans="1:18" x14ac:dyDescent="0.3">
      <c r="A993" s="35">
        <f t="shared" si="79"/>
        <v>44057</v>
      </c>
      <c r="B993" s="36">
        <v>0.25</v>
      </c>
      <c r="C993">
        <v>7233</v>
      </c>
      <c r="D993">
        <v>254</v>
      </c>
      <c r="E993" s="49">
        <f t="shared" si="77"/>
        <v>3.8685024105129848E-2</v>
      </c>
      <c r="F993" s="49">
        <f t="shared" si="78"/>
        <v>5.1516715559467401E-2</v>
      </c>
      <c r="G993">
        <v>8</v>
      </c>
      <c r="H993" s="51">
        <f>G993/'Parc électrique'!$C$24</f>
        <v>2.6666666666666666E-3</v>
      </c>
      <c r="I993" s="14">
        <v>602</v>
      </c>
      <c r="J993" s="14">
        <v>950</v>
      </c>
      <c r="K993" s="14">
        <v>0</v>
      </c>
      <c r="L993" s="14">
        <v>297</v>
      </c>
      <c r="M993" s="14">
        <f>C993-SUM(D993:L993)</f>
        <v>5121.907131593669</v>
      </c>
      <c r="P993" s="49">
        <f>D994/('Parc électrique'!$C$22+'Parc électrique'!$C$23)</f>
        <v>3.5624999999999997E-2</v>
      </c>
      <c r="Q993" s="49">
        <f t="shared" si="75"/>
        <v>3.4725139747911825E-2</v>
      </c>
      <c r="R993" s="49">
        <f t="shared" si="76"/>
        <v>4.6243350974640017E-2</v>
      </c>
    </row>
    <row r="994" spans="1:18" x14ac:dyDescent="0.3">
      <c r="A994" s="35">
        <f t="shared" si="79"/>
        <v>44057</v>
      </c>
      <c r="B994" s="36">
        <v>0.29166666666666669</v>
      </c>
      <c r="C994">
        <v>7803</v>
      </c>
      <c r="D994">
        <v>228</v>
      </c>
      <c r="E994" s="49">
        <f t="shared" si="77"/>
        <v>3.4725139747911825E-2</v>
      </c>
      <c r="F994" s="49">
        <f t="shared" si="78"/>
        <v>4.6243350974640017E-2</v>
      </c>
      <c r="G994">
        <v>157</v>
      </c>
      <c r="H994" s="51">
        <f>G994/'Parc électrique'!$C$24</f>
        <v>5.2333333333333336E-2</v>
      </c>
      <c r="I994" s="14">
        <v>602</v>
      </c>
      <c r="J994" s="14">
        <v>1373</v>
      </c>
      <c r="K994" s="14">
        <v>0</v>
      </c>
      <c r="L994" s="14">
        <v>321</v>
      </c>
      <c r="M994" s="14">
        <f>C994-SUM(D994:L994)</f>
        <v>5121.8666981759443</v>
      </c>
      <c r="P994" s="49">
        <f>D995/('Parc électrique'!$C$22+'Parc électrique'!$C$23)</f>
        <v>3.2343749999999998E-2</v>
      </c>
      <c r="Q994" s="49">
        <f t="shared" si="75"/>
        <v>3.1526771613235735E-2</v>
      </c>
      <c r="R994" s="49">
        <f t="shared" si="76"/>
        <v>4.1984094963817907E-2</v>
      </c>
    </row>
    <row r="995" spans="1:18" x14ac:dyDescent="0.3">
      <c r="A995" s="35">
        <f t="shared" si="79"/>
        <v>44057</v>
      </c>
      <c r="B995" s="36">
        <v>0.33333333333333331</v>
      </c>
      <c r="C995">
        <v>8427</v>
      </c>
      <c r="D995">
        <v>207</v>
      </c>
      <c r="E995" s="49">
        <f t="shared" si="77"/>
        <v>3.1526771613235735E-2</v>
      </c>
      <c r="F995" s="49">
        <f t="shared" si="78"/>
        <v>4.1984094963817907E-2</v>
      </c>
      <c r="G995">
        <v>582</v>
      </c>
      <c r="H995" s="51">
        <f>G995/'Parc électrique'!$C$24</f>
        <v>0.19400000000000001</v>
      </c>
      <c r="I995" s="14">
        <v>602</v>
      </c>
      <c r="J995" s="14">
        <v>0</v>
      </c>
      <c r="K995" s="14">
        <v>0</v>
      </c>
      <c r="L995" s="14">
        <v>327</v>
      </c>
      <c r="M995" s="14">
        <f>C995-SUM(D995:L995)</f>
        <v>6708.7324891334229</v>
      </c>
      <c r="P995" s="49">
        <f>D996/('Parc électrique'!$C$22+'Parc électrique'!$C$23)</f>
        <v>3.9687500000000001E-2</v>
      </c>
      <c r="Q995" s="49">
        <f t="shared" si="75"/>
        <v>3.8685024105129848E-2</v>
      </c>
      <c r="R995" s="49">
        <f t="shared" si="76"/>
        <v>5.1516715559467401E-2</v>
      </c>
    </row>
    <row r="996" spans="1:18" x14ac:dyDescent="0.3">
      <c r="A996" s="35">
        <f t="shared" si="79"/>
        <v>44057</v>
      </c>
      <c r="B996" s="36">
        <v>0.375</v>
      </c>
      <c r="C996">
        <v>9019</v>
      </c>
      <c r="D996">
        <v>254</v>
      </c>
      <c r="E996" s="49">
        <f t="shared" si="77"/>
        <v>3.8685024105129848E-2</v>
      </c>
      <c r="F996" s="49">
        <f t="shared" si="78"/>
        <v>5.1516715559467401E-2</v>
      </c>
      <c r="G996">
        <v>1219</v>
      </c>
      <c r="H996" s="51">
        <f>G996/'Parc électrique'!$C$24</f>
        <v>0.40633333333333332</v>
      </c>
      <c r="I996" s="14">
        <v>602</v>
      </c>
      <c r="J996" s="14">
        <v>0</v>
      </c>
      <c r="K996" s="14">
        <v>0</v>
      </c>
      <c r="L996" s="14">
        <v>325</v>
      </c>
      <c r="M996" s="14">
        <f>C996-SUM(D996:L996)</f>
        <v>6618.5034649270019</v>
      </c>
      <c r="P996" s="49">
        <f>D997/('Parc électrique'!$C$22+'Parc électrique'!$C$23)</f>
        <v>3.5937499999999997E-2</v>
      </c>
      <c r="Q996" s="49">
        <f t="shared" si="75"/>
        <v>3.5029746236928602E-2</v>
      </c>
      <c r="R996" s="49">
        <f t="shared" si="76"/>
        <v>4.6648994404242125E-2</v>
      </c>
    </row>
    <row r="997" spans="1:18" x14ac:dyDescent="0.3">
      <c r="A997" s="35">
        <f t="shared" si="79"/>
        <v>44057</v>
      </c>
      <c r="B997" s="36">
        <v>0.41666666666666669</v>
      </c>
      <c r="C997">
        <v>9415</v>
      </c>
      <c r="D997">
        <v>230</v>
      </c>
      <c r="E997" s="49">
        <f t="shared" si="77"/>
        <v>3.5029746236928602E-2</v>
      </c>
      <c r="F997" s="49">
        <f t="shared" si="78"/>
        <v>4.6648994404242125E-2</v>
      </c>
      <c r="G997">
        <v>1799</v>
      </c>
      <c r="H997" s="51">
        <f>G997/'Parc électrique'!$C$24</f>
        <v>0.59966666666666668</v>
      </c>
      <c r="I997" s="14">
        <v>602</v>
      </c>
      <c r="J997" s="14">
        <v>0</v>
      </c>
      <c r="K997" s="14">
        <v>0</v>
      </c>
      <c r="L997" s="14">
        <v>322</v>
      </c>
      <c r="M997" s="14">
        <f>C997-SUM(D997:L997)</f>
        <v>6461.3186545926919</v>
      </c>
      <c r="P997" s="49">
        <f>D998/('Parc électrique'!$C$22+'Parc électrique'!$C$23)</f>
        <v>3.0468749999999999E-2</v>
      </c>
      <c r="Q997" s="49">
        <f t="shared" si="75"/>
        <v>2.9699132679135116E-2</v>
      </c>
      <c r="R997" s="49">
        <f t="shared" si="76"/>
        <v>3.955023438620528E-2</v>
      </c>
    </row>
    <row r="998" spans="1:18" x14ac:dyDescent="0.3">
      <c r="A998" s="35">
        <f t="shared" si="79"/>
        <v>44057</v>
      </c>
      <c r="B998" s="36">
        <v>0.45833333333333331</v>
      </c>
      <c r="C998">
        <v>9701</v>
      </c>
      <c r="D998">
        <v>195</v>
      </c>
      <c r="E998" s="49">
        <f t="shared" si="77"/>
        <v>2.9699132679135116E-2</v>
      </c>
      <c r="F998" s="49">
        <f t="shared" si="78"/>
        <v>3.955023438620528E-2</v>
      </c>
      <c r="G998">
        <v>2209</v>
      </c>
      <c r="H998" s="51">
        <f>G998/'Parc électrique'!$C$24</f>
        <v>0.73633333333333328</v>
      </c>
      <c r="I998" s="14">
        <v>602</v>
      </c>
      <c r="J998" s="14">
        <v>0</v>
      </c>
      <c r="K998" s="14">
        <v>0</v>
      </c>
      <c r="L998" s="14">
        <v>322</v>
      </c>
      <c r="M998" s="14">
        <f>C998-SUM(D998:L998)</f>
        <v>6372.1944172996009</v>
      </c>
      <c r="P998" s="49">
        <f>D999/('Parc électrique'!$C$22+'Parc électrique'!$C$23)</f>
        <v>3.0468749999999999E-2</v>
      </c>
      <c r="Q998" s="49">
        <f t="shared" si="75"/>
        <v>2.9699132679135116E-2</v>
      </c>
      <c r="R998" s="49">
        <f t="shared" si="76"/>
        <v>3.955023438620528E-2</v>
      </c>
    </row>
    <row r="999" spans="1:18" x14ac:dyDescent="0.3">
      <c r="A999" s="35">
        <f t="shared" si="79"/>
        <v>44057</v>
      </c>
      <c r="B999" s="36">
        <v>0.5</v>
      </c>
      <c r="C999">
        <v>9958</v>
      </c>
      <c r="D999">
        <v>195</v>
      </c>
      <c r="E999" s="49">
        <f t="shared" si="77"/>
        <v>2.9699132679135116E-2</v>
      </c>
      <c r="F999" s="49">
        <f t="shared" si="78"/>
        <v>3.955023438620528E-2</v>
      </c>
      <c r="G999">
        <v>2390</v>
      </c>
      <c r="H999" s="51">
        <f>G999/'Parc électrique'!$C$24</f>
        <v>0.79666666666666663</v>
      </c>
      <c r="I999" s="14">
        <v>602</v>
      </c>
      <c r="J999" s="14">
        <v>0</v>
      </c>
      <c r="K999" s="14">
        <v>0</v>
      </c>
      <c r="L999" s="14">
        <v>321</v>
      </c>
      <c r="M999" s="14">
        <f>C999-SUM(D999:L999)</f>
        <v>6449.134083966268</v>
      </c>
      <c r="P999" s="49">
        <f>D1000/('Parc électrique'!$C$22+'Parc électrique'!$C$23)</f>
        <v>3.078125E-2</v>
      </c>
      <c r="Q999" s="49">
        <f t="shared" si="75"/>
        <v>3.000373916815189E-2</v>
      </c>
      <c r="R999" s="49">
        <f t="shared" si="76"/>
        <v>3.9955877815807388E-2</v>
      </c>
    </row>
    <row r="1000" spans="1:18" x14ac:dyDescent="0.3">
      <c r="A1000" s="35">
        <f t="shared" si="79"/>
        <v>44057</v>
      </c>
      <c r="B1000" s="36">
        <v>0.54166666666666663</v>
      </c>
      <c r="C1000">
        <v>9858</v>
      </c>
      <c r="D1000">
        <v>197</v>
      </c>
      <c r="E1000" s="49">
        <f t="shared" si="77"/>
        <v>3.000373916815189E-2</v>
      </c>
      <c r="F1000" s="49">
        <f t="shared" si="78"/>
        <v>3.9955877815807388E-2</v>
      </c>
      <c r="G1000">
        <v>2501</v>
      </c>
      <c r="H1000" s="51">
        <f>G1000/'Parc électrique'!$C$24</f>
        <v>0.83366666666666667</v>
      </c>
      <c r="I1000" s="14">
        <v>602</v>
      </c>
      <c r="J1000" s="14">
        <v>0</v>
      </c>
      <c r="K1000" s="14">
        <v>0</v>
      </c>
      <c r="L1000" s="14">
        <v>315</v>
      </c>
      <c r="M1000" s="14">
        <f>C1000-SUM(D1000:L1000)</f>
        <v>6242.0963737163493</v>
      </c>
      <c r="P1000" s="49">
        <f>D1001/('Parc électrique'!$C$22+'Parc électrique'!$C$23)</f>
        <v>3.078125E-2</v>
      </c>
      <c r="Q1000" s="49">
        <f t="shared" si="75"/>
        <v>3.000373916815189E-2</v>
      </c>
      <c r="R1000" s="49">
        <f t="shared" si="76"/>
        <v>3.9955877815807388E-2</v>
      </c>
    </row>
    <row r="1001" spans="1:18" x14ac:dyDescent="0.3">
      <c r="A1001" s="35">
        <f t="shared" si="79"/>
        <v>44057</v>
      </c>
      <c r="B1001" s="36">
        <v>0.58333333333333337</v>
      </c>
      <c r="C1001">
        <v>9975</v>
      </c>
      <c r="D1001">
        <v>197</v>
      </c>
      <c r="E1001" s="49">
        <f t="shared" si="77"/>
        <v>3.000373916815189E-2</v>
      </c>
      <c r="F1001" s="49">
        <f t="shared" si="78"/>
        <v>3.9955877815807388E-2</v>
      </c>
      <c r="G1001">
        <v>2463</v>
      </c>
      <c r="H1001" s="51">
        <f>G1001/'Parc électrique'!$C$24</f>
        <v>0.82099999999999995</v>
      </c>
      <c r="I1001" s="14">
        <v>602</v>
      </c>
      <c r="J1001" s="14">
        <v>0</v>
      </c>
      <c r="K1001" s="14">
        <v>0</v>
      </c>
      <c r="L1001" s="14">
        <v>312</v>
      </c>
      <c r="M1001" s="14">
        <f>C1001-SUM(D1001:L1001)</f>
        <v>6400.1090403830167</v>
      </c>
      <c r="P1001" s="49">
        <f>D1002/('Parc électrique'!$C$22+'Parc électrique'!$C$23)</f>
        <v>3.2187500000000001E-2</v>
      </c>
      <c r="Q1001" s="49">
        <f t="shared" si="75"/>
        <v>3.1374468368727357E-2</v>
      </c>
      <c r="R1001" s="49">
        <f t="shared" si="76"/>
        <v>4.1781273249016863E-2</v>
      </c>
    </row>
    <row r="1002" spans="1:18" x14ac:dyDescent="0.3">
      <c r="A1002" s="35">
        <f t="shared" si="79"/>
        <v>44057</v>
      </c>
      <c r="B1002" s="36">
        <v>0.625</v>
      </c>
      <c r="C1002">
        <v>9841</v>
      </c>
      <c r="D1002">
        <v>206</v>
      </c>
      <c r="E1002" s="49">
        <f t="shared" si="77"/>
        <v>3.1374468368727357E-2</v>
      </c>
      <c r="F1002" s="49">
        <f t="shared" si="78"/>
        <v>4.1781273249016863E-2</v>
      </c>
      <c r="G1002">
        <v>2328</v>
      </c>
      <c r="H1002" s="51">
        <f>G1002/'Parc électrique'!$C$24</f>
        <v>0.77600000000000002</v>
      </c>
      <c r="I1002" s="14">
        <v>602</v>
      </c>
      <c r="J1002" s="14">
        <v>1268</v>
      </c>
      <c r="K1002" s="14">
        <v>0</v>
      </c>
      <c r="L1002" s="14">
        <v>315</v>
      </c>
      <c r="M1002" s="14">
        <f>C1002-SUM(D1002:L1002)</f>
        <v>5121.1508442583818</v>
      </c>
      <c r="P1002" s="49">
        <f>D1003/('Parc électrique'!$C$22+'Parc électrique'!$C$23)</f>
        <v>4.1093749999999998E-2</v>
      </c>
      <c r="Q1002" s="49">
        <f t="shared" si="75"/>
        <v>4.0055753305705315E-2</v>
      </c>
      <c r="R1002" s="49">
        <f t="shared" si="76"/>
        <v>5.3342110992676869E-2</v>
      </c>
    </row>
    <row r="1003" spans="1:18" x14ac:dyDescent="0.3">
      <c r="A1003" s="35">
        <f t="shared" si="79"/>
        <v>44057</v>
      </c>
      <c r="B1003" s="36">
        <v>0.66666666666666663</v>
      </c>
      <c r="C1003">
        <v>9697</v>
      </c>
      <c r="D1003">
        <v>263</v>
      </c>
      <c r="E1003" s="49">
        <f t="shared" si="77"/>
        <v>4.0055753305705315E-2</v>
      </c>
      <c r="F1003" s="49">
        <f t="shared" si="78"/>
        <v>5.3342110992676869E-2</v>
      </c>
      <c r="G1003">
        <v>2120</v>
      </c>
      <c r="H1003" s="51">
        <f>G1003/'Parc électrique'!$C$24</f>
        <v>0.70666666666666667</v>
      </c>
      <c r="I1003" s="14">
        <v>602</v>
      </c>
      <c r="J1003" s="14">
        <v>1279</v>
      </c>
      <c r="K1003" s="14">
        <v>0</v>
      </c>
      <c r="L1003" s="14">
        <v>311</v>
      </c>
      <c r="M1003" s="14">
        <f>C1003-SUM(D1003:L1003)</f>
        <v>5121.1999354690352</v>
      </c>
      <c r="P1003" s="49">
        <f>D1004/('Parc électrique'!$C$22+'Parc électrique'!$C$23)</f>
        <v>4.8906249999999998E-2</v>
      </c>
      <c r="Q1003" s="49">
        <f t="shared" si="75"/>
        <v>4.7670915531124576E-2</v>
      </c>
      <c r="R1003" s="49">
        <f t="shared" si="76"/>
        <v>6.3483196732729508E-2</v>
      </c>
    </row>
    <row r="1004" spans="1:18" x14ac:dyDescent="0.3">
      <c r="A1004" s="35">
        <f t="shared" si="79"/>
        <v>44057</v>
      </c>
      <c r="B1004" s="36">
        <v>0.70833333333333337</v>
      </c>
      <c r="C1004">
        <v>9599</v>
      </c>
      <c r="D1004">
        <v>313</v>
      </c>
      <c r="E1004" s="49">
        <f t="shared" si="77"/>
        <v>4.7670915531124576E-2</v>
      </c>
      <c r="F1004" s="49">
        <f t="shared" si="78"/>
        <v>6.3483196732729508E-2</v>
      </c>
      <c r="G1004">
        <v>1701</v>
      </c>
      <c r="H1004" s="51">
        <f>G1004/'Parc électrique'!$C$24</f>
        <v>0.56699999999999995</v>
      </c>
      <c r="I1004" s="14">
        <v>602</v>
      </c>
      <c r="J1004" s="14">
        <v>0</v>
      </c>
      <c r="K1004" s="14">
        <v>0</v>
      </c>
      <c r="L1004" s="14">
        <v>307</v>
      </c>
      <c r="M1004" s="14">
        <f>C1004-SUM(D1004:L1004)</f>
        <v>6675.3218458877363</v>
      </c>
      <c r="P1004" s="49">
        <f>D1005/('Parc électrique'!$C$22+'Parc électrique'!$C$23)</f>
        <v>4.9375000000000002E-2</v>
      </c>
      <c r="Q1004" s="49">
        <f t="shared" si="75"/>
        <v>4.8127825264649732E-2</v>
      </c>
      <c r="R1004" s="49">
        <f t="shared" si="76"/>
        <v>6.4091661877132666E-2</v>
      </c>
    </row>
    <row r="1005" spans="1:18" x14ac:dyDescent="0.3">
      <c r="A1005" s="35">
        <f t="shared" si="79"/>
        <v>44057</v>
      </c>
      <c r="B1005" s="36">
        <v>0.75</v>
      </c>
      <c r="C1005">
        <v>9456</v>
      </c>
      <c r="D1005">
        <v>316</v>
      </c>
      <c r="E1005" s="49">
        <f t="shared" si="77"/>
        <v>4.8127825264649732E-2</v>
      </c>
      <c r="F1005" s="49">
        <f t="shared" si="78"/>
        <v>6.4091661877132666E-2</v>
      </c>
      <c r="G1005">
        <v>1142</v>
      </c>
      <c r="H1005" s="51">
        <f>G1005/'Parc électrique'!$C$24</f>
        <v>0.38066666666666665</v>
      </c>
      <c r="I1005" s="14">
        <v>602</v>
      </c>
      <c r="J1005" s="14">
        <v>1614</v>
      </c>
      <c r="K1005" s="14">
        <v>0</v>
      </c>
      <c r="L1005" s="14">
        <v>302</v>
      </c>
      <c r="M1005" s="14">
        <f>C1005-SUM(D1005:L1005)</f>
        <v>5479.5071138461917</v>
      </c>
      <c r="P1005" s="49">
        <f>D1006/('Parc électrique'!$C$22+'Parc électrique'!$C$23)</f>
        <v>5.4062499999999999E-2</v>
      </c>
      <c r="Q1005" s="49">
        <f t="shared" si="75"/>
        <v>5.2696922599901289E-2</v>
      </c>
      <c r="R1005" s="49">
        <f t="shared" si="76"/>
        <v>7.0176313321164252E-2</v>
      </c>
    </row>
    <row r="1006" spans="1:18" x14ac:dyDescent="0.3">
      <c r="A1006" s="35">
        <f t="shared" si="79"/>
        <v>44057</v>
      </c>
      <c r="B1006" s="36">
        <v>0.79166666666666663</v>
      </c>
      <c r="C1006">
        <v>9151</v>
      </c>
      <c r="D1006">
        <v>346</v>
      </c>
      <c r="E1006" s="49">
        <f t="shared" si="77"/>
        <v>5.2696922599901289E-2</v>
      </c>
      <c r="F1006" s="49">
        <f t="shared" si="78"/>
        <v>7.0176313321164252E-2</v>
      </c>
      <c r="G1006">
        <v>559</v>
      </c>
      <c r="H1006" s="51">
        <f>G1006/'Parc électrique'!$C$24</f>
        <v>0.18633333333333332</v>
      </c>
      <c r="I1006" s="14">
        <v>602</v>
      </c>
      <c r="J1006" s="14">
        <v>1614</v>
      </c>
      <c r="K1006" s="14">
        <v>0</v>
      </c>
      <c r="L1006" s="14">
        <v>287</v>
      </c>
      <c r="M1006" s="14">
        <f>C1006-SUM(D1006:L1006)</f>
        <v>5742.6907934307455</v>
      </c>
      <c r="P1006" s="49">
        <f>D1007/('Parc électrique'!$C$22+'Parc électrique'!$C$23)</f>
        <v>7.0937500000000001E-2</v>
      </c>
      <c r="Q1006" s="49">
        <f t="shared" si="75"/>
        <v>6.9145673006806893E-2</v>
      </c>
      <c r="R1006" s="49">
        <f t="shared" si="76"/>
        <v>9.2081058519677947E-2</v>
      </c>
    </row>
    <row r="1007" spans="1:18" x14ac:dyDescent="0.3">
      <c r="A1007" s="35">
        <f t="shared" si="79"/>
        <v>44057</v>
      </c>
      <c r="B1007" s="36">
        <v>0.83333333333333337</v>
      </c>
      <c r="C1007">
        <v>8606</v>
      </c>
      <c r="D1007">
        <v>454</v>
      </c>
      <c r="E1007" s="49">
        <f t="shared" si="77"/>
        <v>6.9145673006806893E-2</v>
      </c>
      <c r="F1007" s="49">
        <f t="shared" si="78"/>
        <v>9.2081058519677947E-2</v>
      </c>
      <c r="G1007">
        <v>182</v>
      </c>
      <c r="H1007" s="51">
        <f>G1007/'Parc électrique'!$C$24</f>
        <v>6.0666666666666667E-2</v>
      </c>
      <c r="I1007" s="14">
        <v>602</v>
      </c>
      <c r="J1007" s="14">
        <v>1614</v>
      </c>
      <c r="K1007" s="14">
        <v>0</v>
      </c>
      <c r="L1007" s="14">
        <v>274</v>
      </c>
      <c r="M1007" s="14">
        <f>C1007-SUM(D1007:L1007)</f>
        <v>5479.7781066018069</v>
      </c>
      <c r="P1007" s="49">
        <f>D1008/('Parc électrique'!$C$22+'Parc électrique'!$C$23)</f>
        <v>0.11390625</v>
      </c>
      <c r="Q1007" s="49">
        <f t="shared" si="75"/>
        <v>0.11102906524661282</v>
      </c>
      <c r="R1007" s="49">
        <f t="shared" si="76"/>
        <v>0.14785703008996745</v>
      </c>
    </row>
    <row r="1008" spans="1:18" x14ac:dyDescent="0.3">
      <c r="A1008" s="35">
        <f t="shared" si="79"/>
        <v>44057</v>
      </c>
      <c r="B1008" s="36">
        <v>0.875</v>
      </c>
      <c r="C1008">
        <v>8584</v>
      </c>
      <c r="D1008">
        <v>729</v>
      </c>
      <c r="E1008" s="49">
        <f t="shared" si="77"/>
        <v>0.11102906524661282</v>
      </c>
      <c r="F1008" s="49">
        <f t="shared" si="78"/>
        <v>0.14785703008996745</v>
      </c>
      <c r="G1008">
        <v>28</v>
      </c>
      <c r="H1008" s="51">
        <f>G1008/'Parc électrique'!$C$24</f>
        <v>9.3333333333333341E-3</v>
      </c>
      <c r="I1008" s="14">
        <v>602</v>
      </c>
      <c r="J1008" s="14">
        <v>1614</v>
      </c>
      <c r="K1008" s="14">
        <v>0</v>
      </c>
      <c r="L1008" s="14">
        <v>261</v>
      </c>
      <c r="M1008" s="14">
        <f>C1008-SUM(D1008:L1008)</f>
        <v>5349.7317805713301</v>
      </c>
      <c r="P1008" s="49">
        <f>D1009/('Parc électrique'!$C$22+'Parc électrique'!$C$23)</f>
        <v>0.11812499999999999</v>
      </c>
      <c r="Q1008" s="49">
        <f t="shared" si="75"/>
        <v>0.11514125284833922</v>
      </c>
      <c r="R1008" s="49">
        <f t="shared" si="76"/>
        <v>0.15333321638959585</v>
      </c>
    </row>
    <row r="1009" spans="1:18" x14ac:dyDescent="0.3">
      <c r="A1009" s="35">
        <f t="shared" si="79"/>
        <v>44057</v>
      </c>
      <c r="B1009" s="36">
        <v>0.91666666666666663</v>
      </c>
      <c r="C1009">
        <v>8975</v>
      </c>
      <c r="D1009">
        <v>756</v>
      </c>
      <c r="E1009" s="49">
        <f t="shared" si="77"/>
        <v>0.11514125284833922</v>
      </c>
      <c r="F1009" s="49">
        <f t="shared" si="78"/>
        <v>0.15333321638959585</v>
      </c>
      <c r="G1009">
        <v>0</v>
      </c>
      <c r="H1009" s="51">
        <f>G1009/'Parc électrique'!$C$24</f>
        <v>0</v>
      </c>
      <c r="I1009" s="14">
        <v>602</v>
      </c>
      <c r="J1009" s="14">
        <v>1614</v>
      </c>
      <c r="K1009" s="14">
        <v>0</v>
      </c>
      <c r="L1009" s="14">
        <v>254</v>
      </c>
      <c r="M1009" s="14">
        <f>C1009-SUM(D1009:L1009)</f>
        <v>5748.7315255307622</v>
      </c>
      <c r="P1009" s="49">
        <f>D1010/('Parc électrique'!$C$22+'Parc électrique'!$C$23)</f>
        <v>0.10921875</v>
      </c>
      <c r="Q1009" s="49">
        <f t="shared" si="75"/>
        <v>0.10645996791136127</v>
      </c>
      <c r="R1009" s="49">
        <f t="shared" si="76"/>
        <v>0.14177237864593586</v>
      </c>
    </row>
    <row r="1010" spans="1:18" x14ac:dyDescent="0.3">
      <c r="A1010" s="35">
        <f t="shared" si="79"/>
        <v>44057</v>
      </c>
      <c r="B1010" s="36">
        <v>0.95833333333333337</v>
      </c>
      <c r="C1010">
        <v>8744</v>
      </c>
      <c r="D1010">
        <v>699</v>
      </c>
      <c r="E1010" s="49">
        <f t="shared" si="77"/>
        <v>0.10645996791136127</v>
      </c>
      <c r="F1010" s="49">
        <f t="shared" si="78"/>
        <v>0.14177237864593586</v>
      </c>
      <c r="G1010">
        <v>0</v>
      </c>
      <c r="H1010" s="51">
        <f>G1010/'Parc électrique'!$C$24</f>
        <v>0</v>
      </c>
      <c r="I1010" s="14">
        <v>602</v>
      </c>
      <c r="J1010" s="14">
        <v>1614</v>
      </c>
      <c r="K1010" s="14">
        <v>0</v>
      </c>
      <c r="L1010" s="14">
        <v>245</v>
      </c>
      <c r="M1010" s="14">
        <f>C1010-SUM(D1010:L1010)</f>
        <v>5583.7517676534426</v>
      </c>
      <c r="P1010" s="49">
        <f>D1011/('Parc électrique'!$C$22+'Parc électrique'!$C$23)</f>
        <v>0.10921875</v>
      </c>
      <c r="Q1010" s="49">
        <f t="shared" si="75"/>
        <v>0.10645996791136127</v>
      </c>
      <c r="R1010" s="49">
        <f t="shared" si="76"/>
        <v>0.14177237864593586</v>
      </c>
    </row>
    <row r="1011" spans="1:18" x14ac:dyDescent="0.3">
      <c r="A1011" s="35">
        <f t="shared" si="79"/>
        <v>44058</v>
      </c>
      <c r="B1011" s="36">
        <v>0</v>
      </c>
      <c r="C1011">
        <v>7842</v>
      </c>
      <c r="D1011">
        <v>699</v>
      </c>
      <c r="E1011" s="49">
        <f t="shared" si="77"/>
        <v>0.10645996791136127</v>
      </c>
      <c r="F1011" s="49">
        <f t="shared" si="78"/>
        <v>0.14177237864593586</v>
      </c>
      <c r="G1011">
        <v>0</v>
      </c>
      <c r="H1011" s="51">
        <f>G1011/'Parc électrique'!$C$24</f>
        <v>0</v>
      </c>
      <c r="I1011" s="14">
        <v>602</v>
      </c>
      <c r="J1011" s="14">
        <v>0</v>
      </c>
      <c r="K1011" s="14">
        <v>0</v>
      </c>
      <c r="L1011" s="14">
        <v>237</v>
      </c>
      <c r="M1011" s="14">
        <f>C1011-SUM(D1011:L1011)</f>
        <v>6303.7517676534426</v>
      </c>
      <c r="P1011" s="49">
        <f>D1012/('Parc électrique'!$C$22+'Parc électrique'!$C$23)</f>
        <v>0.1046875</v>
      </c>
      <c r="Q1011" s="49">
        <f t="shared" si="75"/>
        <v>0.1020431738206181</v>
      </c>
      <c r="R1011" s="49">
        <f t="shared" si="76"/>
        <v>0.13589054891670532</v>
      </c>
    </row>
    <row r="1012" spans="1:18" x14ac:dyDescent="0.3">
      <c r="A1012" s="35">
        <f t="shared" si="79"/>
        <v>44058</v>
      </c>
      <c r="B1012" s="36">
        <v>4.1666666666666664E-2</v>
      </c>
      <c r="C1012">
        <v>7399</v>
      </c>
      <c r="D1012">
        <v>670</v>
      </c>
      <c r="E1012" s="49">
        <f t="shared" si="77"/>
        <v>0.1020431738206181</v>
      </c>
      <c r="F1012" s="49">
        <f t="shared" si="78"/>
        <v>0.13589054891670532</v>
      </c>
      <c r="G1012">
        <v>0</v>
      </c>
      <c r="H1012" s="51">
        <f>G1012/'Parc électrique'!$C$24</f>
        <v>0</v>
      </c>
      <c r="I1012" s="14">
        <v>602</v>
      </c>
      <c r="J1012" s="14">
        <v>0</v>
      </c>
      <c r="K1012" s="14">
        <v>0</v>
      </c>
      <c r="L1012" s="14">
        <v>235</v>
      </c>
      <c r="M1012" s="14">
        <f>C1012-SUM(D1012:L1012)</f>
        <v>5891.7620662772624</v>
      </c>
      <c r="P1012" s="49">
        <f>D1013/('Parc électrique'!$C$22+'Parc électrique'!$C$23)</f>
        <v>9.5625000000000002E-2</v>
      </c>
      <c r="Q1012" s="49">
        <f t="shared" si="75"/>
        <v>9.3209585639131759E-2</v>
      </c>
      <c r="R1012" s="49">
        <f t="shared" si="76"/>
        <v>0.12412688945824428</v>
      </c>
    </row>
    <row r="1013" spans="1:18" x14ac:dyDescent="0.3">
      <c r="A1013" s="35">
        <f t="shared" si="79"/>
        <v>44058</v>
      </c>
      <c r="B1013" s="36">
        <v>8.3333333333333329E-2</v>
      </c>
      <c r="C1013">
        <v>7059</v>
      </c>
      <c r="D1013">
        <v>612</v>
      </c>
      <c r="E1013" s="49">
        <f t="shared" si="77"/>
        <v>9.3209585639131759E-2</v>
      </c>
      <c r="F1013" s="49">
        <f t="shared" si="78"/>
        <v>0.12412688945824428</v>
      </c>
      <c r="G1013">
        <v>0</v>
      </c>
      <c r="H1013" s="51">
        <f>G1013/'Parc électrique'!$C$24</f>
        <v>0</v>
      </c>
      <c r="I1013" s="14">
        <v>602</v>
      </c>
      <c r="J1013" s="14">
        <v>0</v>
      </c>
      <c r="K1013" s="14">
        <v>211</v>
      </c>
      <c r="L1013" s="14">
        <v>236</v>
      </c>
      <c r="M1013" s="14">
        <f>C1013-SUM(D1013:L1013)</f>
        <v>5397.7826635249021</v>
      </c>
      <c r="P1013" s="49">
        <f>D1014/('Parc électrique'!$C$22+'Parc électrique'!$C$23)</f>
        <v>9.4531249999999997E-2</v>
      </c>
      <c r="Q1013" s="49">
        <f t="shared" si="75"/>
        <v>9.2143462927573055E-2</v>
      </c>
      <c r="R1013" s="49">
        <f t="shared" si="76"/>
        <v>0.12270713745463691</v>
      </c>
    </row>
    <row r="1014" spans="1:18" x14ac:dyDescent="0.3">
      <c r="A1014" s="35">
        <f t="shared" si="79"/>
        <v>44058</v>
      </c>
      <c r="B1014" s="36">
        <v>0.125</v>
      </c>
      <c r="C1014">
        <v>6702</v>
      </c>
      <c r="D1014">
        <v>605</v>
      </c>
      <c r="E1014" s="49">
        <f t="shared" si="77"/>
        <v>9.2143462927573055E-2</v>
      </c>
      <c r="F1014" s="49">
        <f t="shared" si="78"/>
        <v>0.12270713745463691</v>
      </c>
      <c r="G1014">
        <v>0</v>
      </c>
      <c r="H1014" s="51">
        <f>G1014/'Parc électrique'!$C$24</f>
        <v>0</v>
      </c>
      <c r="I1014" s="14">
        <v>602</v>
      </c>
      <c r="J1014" s="14">
        <v>294</v>
      </c>
      <c r="K1014" s="14">
        <v>0</v>
      </c>
      <c r="L1014" s="14">
        <v>239</v>
      </c>
      <c r="M1014" s="14">
        <f>C1014-SUM(D1014:L1014)</f>
        <v>4961.7851493996177</v>
      </c>
      <c r="P1014" s="49">
        <f>D1015/('Parc électrique'!$C$22+'Parc électrique'!$C$23)</f>
        <v>0.1003125</v>
      </c>
      <c r="Q1014" s="49">
        <f t="shared" si="75"/>
        <v>9.7778682974383316E-2</v>
      </c>
      <c r="R1014" s="49">
        <f t="shared" si="76"/>
        <v>0.13021154090227585</v>
      </c>
    </row>
    <row r="1015" spans="1:18" x14ac:dyDescent="0.3">
      <c r="A1015" s="35">
        <f t="shared" si="79"/>
        <v>44058</v>
      </c>
      <c r="B1015" s="36">
        <v>0.16666666666666666</v>
      </c>
      <c r="C1015">
        <v>6573</v>
      </c>
      <c r="D1015">
        <v>642</v>
      </c>
      <c r="E1015" s="49">
        <f t="shared" si="77"/>
        <v>9.7778682974383316E-2</v>
      </c>
      <c r="F1015" s="49">
        <f t="shared" si="78"/>
        <v>0.13021154090227585</v>
      </c>
      <c r="G1015">
        <v>0</v>
      </c>
      <c r="H1015" s="51">
        <f>G1015/'Parc électrique'!$C$24</f>
        <v>0</v>
      </c>
      <c r="I1015" s="14">
        <v>602</v>
      </c>
      <c r="J1015" s="14">
        <v>127</v>
      </c>
      <c r="K1015" s="14">
        <v>0</v>
      </c>
      <c r="L1015" s="14">
        <v>240</v>
      </c>
      <c r="M1015" s="14">
        <f>C1015-SUM(D1015:L1015)</f>
        <v>4961.772009776123</v>
      </c>
      <c r="P1015" s="49">
        <f>D1016/('Parc électrique'!$C$22+'Parc électrique'!$C$23)</f>
        <v>8.9687500000000003E-2</v>
      </c>
      <c r="Q1015" s="49">
        <f t="shared" si="75"/>
        <v>8.742206234781312E-2</v>
      </c>
      <c r="R1015" s="49">
        <f t="shared" si="76"/>
        <v>0.11641966429580428</v>
      </c>
    </row>
    <row r="1016" spans="1:18" x14ac:dyDescent="0.3">
      <c r="A1016" s="35">
        <f t="shared" si="79"/>
        <v>44058</v>
      </c>
      <c r="B1016" s="36">
        <v>0.20833333333333334</v>
      </c>
      <c r="C1016">
        <v>6597</v>
      </c>
      <c r="D1016">
        <v>574</v>
      </c>
      <c r="E1016" s="49">
        <f t="shared" si="77"/>
        <v>8.742206234781312E-2</v>
      </c>
      <c r="F1016" s="49">
        <f t="shared" si="78"/>
        <v>0.11641966429580428</v>
      </c>
      <c r="G1016">
        <v>0</v>
      </c>
      <c r="H1016" s="51">
        <f>G1016/'Parc électrique'!$C$24</f>
        <v>0</v>
      </c>
      <c r="I1016" s="14">
        <v>602</v>
      </c>
      <c r="J1016" s="14">
        <v>213</v>
      </c>
      <c r="K1016" s="14">
        <v>0</v>
      </c>
      <c r="L1016" s="14">
        <v>246</v>
      </c>
      <c r="M1016" s="14">
        <f>C1016-SUM(D1016:L1016)</f>
        <v>4961.7961582733569</v>
      </c>
      <c r="P1016" s="49">
        <f>D1017/('Parc électrique'!$C$22+'Parc électrique'!$C$23)</f>
        <v>7.7812500000000007E-2</v>
      </c>
      <c r="Q1016" s="49">
        <f t="shared" si="75"/>
        <v>7.5847015765175843E-2</v>
      </c>
      <c r="R1016" s="49">
        <f t="shared" si="76"/>
        <v>0.10100521397092427</v>
      </c>
    </row>
    <row r="1017" spans="1:18" x14ac:dyDescent="0.3">
      <c r="A1017" s="35">
        <f t="shared" si="79"/>
        <v>44058</v>
      </c>
      <c r="B1017" s="36">
        <v>0.25</v>
      </c>
      <c r="C1017">
        <v>6624</v>
      </c>
      <c r="D1017">
        <v>498</v>
      </c>
      <c r="E1017" s="49">
        <f t="shared" si="77"/>
        <v>7.5847015765175843E-2</v>
      </c>
      <c r="F1017" s="49">
        <f t="shared" si="78"/>
        <v>0.10100521397092427</v>
      </c>
      <c r="G1017">
        <v>6</v>
      </c>
      <c r="H1017" s="51">
        <f>G1017/'Parc électrique'!$C$24</f>
        <v>2E-3</v>
      </c>
      <c r="I1017" s="14">
        <v>602</v>
      </c>
      <c r="J1017" s="14">
        <v>286</v>
      </c>
      <c r="K1017" s="14">
        <v>0</v>
      </c>
      <c r="L1017" s="14">
        <v>270</v>
      </c>
      <c r="M1017" s="14">
        <f>C1017-SUM(D1017:L1017)</f>
        <v>4961.8211477702644</v>
      </c>
      <c r="P1017" s="49">
        <f>D1018/('Parc électrique'!$C$22+'Parc électrique'!$C$23)</f>
        <v>7.4531249999999993E-2</v>
      </c>
      <c r="Q1017" s="49">
        <f t="shared" si="75"/>
        <v>7.2648647630499746E-2</v>
      </c>
      <c r="R1017" s="49">
        <f t="shared" si="76"/>
        <v>9.6745957960102144E-2</v>
      </c>
    </row>
    <row r="1018" spans="1:18" x14ac:dyDescent="0.3">
      <c r="A1018" s="35">
        <f t="shared" si="79"/>
        <v>44058</v>
      </c>
      <c r="B1018" s="36">
        <v>0.29166666666666669</v>
      </c>
      <c r="C1018">
        <v>6938</v>
      </c>
      <c r="D1018">
        <v>477</v>
      </c>
      <c r="E1018" s="49">
        <f t="shared" si="77"/>
        <v>7.2648647630499746E-2</v>
      </c>
      <c r="F1018" s="49">
        <f t="shared" si="78"/>
        <v>9.6745957960102144E-2</v>
      </c>
      <c r="G1018">
        <v>115</v>
      </c>
      <c r="H1018" s="51">
        <f>G1018/'Parc électrique'!$C$24</f>
        <v>3.833333333333333E-2</v>
      </c>
      <c r="I1018" s="14">
        <v>602</v>
      </c>
      <c r="J1018" s="14">
        <v>482</v>
      </c>
      <c r="K1018" s="14">
        <v>0</v>
      </c>
      <c r="L1018" s="14">
        <v>300</v>
      </c>
      <c r="M1018" s="14">
        <f>C1018-SUM(D1018:L1018)</f>
        <v>4961.7922720610759</v>
      </c>
      <c r="P1018" s="49">
        <f>D1019/('Parc électrique'!$C$22+'Parc électrique'!$C$23)</f>
        <v>6.7187499999999997E-2</v>
      </c>
      <c r="Q1018" s="49">
        <f t="shared" si="75"/>
        <v>6.5490395138605648E-2</v>
      </c>
      <c r="R1018" s="49">
        <f t="shared" si="76"/>
        <v>8.7213337364452678E-2</v>
      </c>
    </row>
    <row r="1019" spans="1:18" x14ac:dyDescent="0.3">
      <c r="A1019" s="35">
        <f t="shared" si="79"/>
        <v>44058</v>
      </c>
      <c r="B1019" s="36">
        <v>0.33333333333333331</v>
      </c>
      <c r="C1019">
        <v>7536</v>
      </c>
      <c r="D1019">
        <v>430</v>
      </c>
      <c r="E1019" s="49">
        <f t="shared" si="77"/>
        <v>6.5490395138605648E-2</v>
      </c>
      <c r="F1019" s="49">
        <f t="shared" si="78"/>
        <v>8.7213337364452678E-2</v>
      </c>
      <c r="G1019">
        <v>446</v>
      </c>
      <c r="H1019" s="51">
        <f>G1019/'Parc électrique'!$C$24</f>
        <v>0.14866666666666667</v>
      </c>
      <c r="I1019" s="14">
        <v>602</v>
      </c>
      <c r="J1019" s="14">
        <v>783</v>
      </c>
      <c r="K1019" s="14">
        <v>0</v>
      </c>
      <c r="L1019" s="14">
        <v>313</v>
      </c>
      <c r="M1019" s="14">
        <f>C1019-SUM(D1019:L1019)</f>
        <v>4961.6986296008299</v>
      </c>
      <c r="P1019" s="49">
        <f>D1020/('Parc électrique'!$C$22+'Parc électrique'!$C$23)</f>
        <v>7.5312500000000004E-2</v>
      </c>
      <c r="Q1019" s="49">
        <f t="shared" si="75"/>
        <v>7.3410163853041693E-2</v>
      </c>
      <c r="R1019" s="49">
        <f t="shared" si="76"/>
        <v>9.7760066534107432E-2</v>
      </c>
    </row>
    <row r="1020" spans="1:18" x14ac:dyDescent="0.3">
      <c r="A1020" s="35">
        <f t="shared" si="79"/>
        <v>44058</v>
      </c>
      <c r="B1020" s="36">
        <v>0.375</v>
      </c>
      <c r="C1020">
        <v>8258</v>
      </c>
      <c r="D1020">
        <v>482</v>
      </c>
      <c r="E1020" s="49">
        <f t="shared" si="77"/>
        <v>7.3410163853041693E-2</v>
      </c>
      <c r="F1020" s="49">
        <f t="shared" si="78"/>
        <v>9.7760066534107432E-2</v>
      </c>
      <c r="G1020">
        <v>960</v>
      </c>
      <c r="H1020" s="51">
        <f>G1020/'Parc électrique'!$C$24</f>
        <v>0.32</v>
      </c>
      <c r="I1020" s="14">
        <v>602</v>
      </c>
      <c r="J1020" s="14">
        <v>936</v>
      </c>
      <c r="K1020" s="14">
        <v>0</v>
      </c>
      <c r="L1020" s="14">
        <v>316</v>
      </c>
      <c r="M1020" s="14">
        <f>C1020-SUM(D1020:L1020)</f>
        <v>4961.5088297696129</v>
      </c>
      <c r="P1020" s="49">
        <f>D1021/('Parc électrique'!$C$22+'Parc électrique'!$C$23)</f>
        <v>8.8281250000000006E-2</v>
      </c>
      <c r="Q1020" s="49">
        <f t="shared" si="75"/>
        <v>8.605133314723766E-2</v>
      </c>
      <c r="R1020" s="49">
        <f t="shared" si="76"/>
        <v>0.11459426886259481</v>
      </c>
    </row>
    <row r="1021" spans="1:18" x14ac:dyDescent="0.3">
      <c r="A1021" s="35">
        <f t="shared" si="79"/>
        <v>44058</v>
      </c>
      <c r="B1021" s="36">
        <v>0.41666666666666669</v>
      </c>
      <c r="C1021">
        <v>8736</v>
      </c>
      <c r="D1021">
        <v>565</v>
      </c>
      <c r="E1021" s="49">
        <f t="shared" si="77"/>
        <v>8.605133314723766E-2</v>
      </c>
      <c r="F1021" s="49">
        <f t="shared" si="78"/>
        <v>0.11459426886259481</v>
      </c>
      <c r="G1021">
        <v>1392</v>
      </c>
      <c r="H1021" s="51">
        <f>G1021/'Parc électrique'!$C$24</f>
        <v>0.46400000000000002</v>
      </c>
      <c r="I1021" s="14">
        <v>602</v>
      </c>
      <c r="J1021" s="14">
        <v>901</v>
      </c>
      <c r="K1021" s="14">
        <v>0</v>
      </c>
      <c r="L1021" s="14">
        <v>314</v>
      </c>
      <c r="M1021" s="14">
        <f>C1021-SUM(D1021:L1021)</f>
        <v>4961.3353543979902</v>
      </c>
      <c r="P1021" s="49">
        <f>D1022/('Parc électrique'!$C$22+'Parc électrique'!$C$23)</f>
        <v>9.2187500000000006E-2</v>
      </c>
      <c r="Q1021" s="49">
        <f t="shared" si="75"/>
        <v>8.9858914259947284E-2</v>
      </c>
      <c r="R1021" s="49">
        <f t="shared" si="76"/>
        <v>0.11966481173262111</v>
      </c>
    </row>
    <row r="1022" spans="1:18" x14ac:dyDescent="0.3">
      <c r="A1022" s="35">
        <f t="shared" si="79"/>
        <v>44058</v>
      </c>
      <c r="B1022" s="36">
        <v>0.45833333333333331</v>
      </c>
      <c r="C1022">
        <v>9060</v>
      </c>
      <c r="D1022">
        <v>590</v>
      </c>
      <c r="E1022" s="49">
        <f t="shared" si="77"/>
        <v>8.9858914259947284E-2</v>
      </c>
      <c r="F1022" s="49">
        <f t="shared" si="78"/>
        <v>0.11966481173262111</v>
      </c>
      <c r="G1022">
        <v>1738</v>
      </c>
      <c r="H1022" s="51">
        <f>G1022/'Parc électrique'!$C$24</f>
        <v>0.57933333333333337</v>
      </c>
      <c r="I1022" s="14">
        <v>602</v>
      </c>
      <c r="J1022" s="14">
        <v>0</v>
      </c>
      <c r="K1022" s="14">
        <v>0</v>
      </c>
      <c r="L1022" s="14">
        <v>310</v>
      </c>
      <c r="M1022" s="14">
        <f>C1022-SUM(D1022:L1022)</f>
        <v>5819.2111429406741</v>
      </c>
      <c r="P1022" s="49">
        <f>D1023/('Parc électrique'!$C$22+'Parc électrique'!$C$23)</f>
        <v>0.10578124999999999</v>
      </c>
      <c r="Q1022" s="49">
        <f t="shared" si="75"/>
        <v>0.10310929653217679</v>
      </c>
      <c r="R1022" s="49">
        <f t="shared" si="76"/>
        <v>0.13731030092031268</v>
      </c>
    </row>
    <row r="1023" spans="1:18" x14ac:dyDescent="0.3">
      <c r="A1023" s="35">
        <f t="shared" si="79"/>
        <v>44058</v>
      </c>
      <c r="B1023" s="36">
        <v>0.5</v>
      </c>
      <c r="C1023">
        <v>9425</v>
      </c>
      <c r="D1023">
        <v>677</v>
      </c>
      <c r="E1023" s="49">
        <f t="shared" si="77"/>
        <v>0.10310929653217679</v>
      </c>
      <c r="F1023" s="49">
        <f t="shared" si="78"/>
        <v>0.13731030092031268</v>
      </c>
      <c r="G1023">
        <v>1944</v>
      </c>
      <c r="H1023" s="51">
        <f>G1023/'Parc électrique'!$C$24</f>
        <v>0.64800000000000002</v>
      </c>
      <c r="I1023" s="14">
        <v>602</v>
      </c>
      <c r="J1023" s="14">
        <v>0</v>
      </c>
      <c r="K1023" s="14">
        <v>0</v>
      </c>
      <c r="L1023" s="14">
        <v>307</v>
      </c>
      <c r="M1023" s="14">
        <f>C1023-SUM(D1023:L1023)</f>
        <v>5894.1115804025476</v>
      </c>
      <c r="P1023" s="49">
        <f>D1024/('Parc électrique'!$C$22+'Parc électrique'!$C$23)</f>
        <v>0.15828125000000001</v>
      </c>
      <c r="Q1023" s="49">
        <f t="shared" si="75"/>
        <v>0.15428318668699426</v>
      </c>
      <c r="R1023" s="49">
        <f t="shared" si="76"/>
        <v>0.20545839709346644</v>
      </c>
    </row>
    <row r="1024" spans="1:18" x14ac:dyDescent="0.3">
      <c r="A1024" s="35">
        <f t="shared" si="79"/>
        <v>44058</v>
      </c>
      <c r="B1024" s="36">
        <v>0.54166666666666663</v>
      </c>
      <c r="C1024">
        <v>9274</v>
      </c>
      <c r="D1024">
        <v>1013</v>
      </c>
      <c r="E1024" s="49">
        <f t="shared" si="77"/>
        <v>0.15428318668699426</v>
      </c>
      <c r="F1024" s="49">
        <f t="shared" si="78"/>
        <v>0.20545839709346644</v>
      </c>
      <c r="G1024">
        <v>2107</v>
      </c>
      <c r="H1024" s="51">
        <f>G1024/'Parc électrique'!$C$24</f>
        <v>0.70233333333333337</v>
      </c>
      <c r="I1024" s="14">
        <v>602</v>
      </c>
      <c r="J1024" s="14">
        <v>0</v>
      </c>
      <c r="K1024" s="14">
        <v>0</v>
      </c>
      <c r="L1024" s="14">
        <v>305</v>
      </c>
      <c r="M1024" s="14">
        <f>C1024-SUM(D1024:L1024)</f>
        <v>5245.9379250828861</v>
      </c>
      <c r="P1024" s="49">
        <f>D1025/('Parc électrique'!$C$22+'Parc électrique'!$C$23)</f>
        <v>0.19593749999999999</v>
      </c>
      <c r="Q1024" s="49">
        <f t="shared" si="75"/>
        <v>0.19098826861351506</v>
      </c>
      <c r="R1024" s="49">
        <f t="shared" si="76"/>
        <v>0.25433843036052012</v>
      </c>
    </row>
    <row r="1025" spans="1:18" x14ac:dyDescent="0.3">
      <c r="A1025" s="35">
        <f t="shared" si="79"/>
        <v>44058</v>
      </c>
      <c r="B1025" s="36">
        <v>0.58333333333333337</v>
      </c>
      <c r="C1025">
        <v>9362</v>
      </c>
      <c r="D1025">
        <v>1254</v>
      </c>
      <c r="E1025" s="49">
        <f t="shared" si="77"/>
        <v>0.19098826861351506</v>
      </c>
      <c r="F1025" s="49">
        <f t="shared" si="78"/>
        <v>0.25433843036052012</v>
      </c>
      <c r="G1025">
        <v>2109</v>
      </c>
      <c r="H1025" s="51">
        <f>G1025/'Parc électrique'!$C$24</f>
        <v>0.70299999999999996</v>
      </c>
      <c r="I1025" s="14">
        <v>602</v>
      </c>
      <c r="J1025" s="14">
        <v>132</v>
      </c>
      <c r="K1025" s="14">
        <v>0</v>
      </c>
      <c r="L1025" s="14">
        <v>303</v>
      </c>
      <c r="M1025" s="14">
        <f>C1025-SUM(D1025:L1025)</f>
        <v>4960.8516733010256</v>
      </c>
      <c r="P1025" s="49">
        <f>D1026/('Parc électrique'!$C$22+'Parc électrique'!$C$23)</f>
        <v>0.26703125</v>
      </c>
      <c r="Q1025" s="49">
        <f t="shared" si="75"/>
        <v>0.26028624486483037</v>
      </c>
      <c r="R1025" s="49">
        <f t="shared" si="76"/>
        <v>0.34662231059499915</v>
      </c>
    </row>
    <row r="1026" spans="1:18" x14ac:dyDescent="0.3">
      <c r="A1026" s="35">
        <f t="shared" si="79"/>
        <v>44058</v>
      </c>
      <c r="B1026" s="36">
        <v>0.625</v>
      </c>
      <c r="C1026">
        <v>9225</v>
      </c>
      <c r="D1026">
        <v>1709</v>
      </c>
      <c r="E1026" s="49">
        <f t="shared" si="77"/>
        <v>0.26028624486483037</v>
      </c>
      <c r="F1026" s="49">
        <f t="shared" si="78"/>
        <v>0.34662231059499915</v>
      </c>
      <c r="G1026">
        <v>2071</v>
      </c>
      <c r="H1026" s="51">
        <f>G1026/'Parc électrique'!$C$24</f>
        <v>0.69033333333333335</v>
      </c>
      <c r="I1026" s="14">
        <v>602</v>
      </c>
      <c r="J1026" s="14">
        <v>0</v>
      </c>
      <c r="K1026" s="14">
        <v>-419</v>
      </c>
      <c r="L1026" s="14">
        <v>300</v>
      </c>
      <c r="M1026" s="14">
        <f>C1026-SUM(D1026:L1026)</f>
        <v>4960.702758111207</v>
      </c>
      <c r="P1026" s="49">
        <f>D1027/('Parc électrique'!$C$22+'Parc électrique'!$C$23)</f>
        <v>0.33078125000000003</v>
      </c>
      <c r="Q1026" s="49">
        <f t="shared" si="75"/>
        <v>0.32242596862425155</v>
      </c>
      <c r="R1026" s="49">
        <f t="shared" si="76"/>
        <v>0.42937357023382866</v>
      </c>
    </row>
    <row r="1027" spans="1:18" x14ac:dyDescent="0.3">
      <c r="A1027" s="35">
        <f t="shared" si="79"/>
        <v>44058</v>
      </c>
      <c r="B1027" s="36">
        <v>0.66666666666666663</v>
      </c>
      <c r="C1027">
        <v>9068</v>
      </c>
      <c r="D1027">
        <v>2117</v>
      </c>
      <c r="E1027" s="49">
        <f t="shared" si="77"/>
        <v>0.32242596862425155</v>
      </c>
      <c r="F1027" s="49">
        <f t="shared" si="78"/>
        <v>0.42937357023382866</v>
      </c>
      <c r="G1027">
        <v>1872</v>
      </c>
      <c r="H1027" s="51">
        <f>G1027/'Parc électrique'!$C$24</f>
        <v>0.624</v>
      </c>
      <c r="I1027" s="14">
        <v>602</v>
      </c>
      <c r="J1027" s="14">
        <v>0</v>
      </c>
      <c r="K1027" s="14">
        <v>-615</v>
      </c>
      <c r="L1027" s="14">
        <v>290</v>
      </c>
      <c r="M1027" s="14">
        <f>C1027-SUM(D1027:L1027)</f>
        <v>4800.6242004611413</v>
      </c>
      <c r="P1027" s="49">
        <f>D1028/('Parc électrique'!$C$22+'Parc électrique'!$C$23)</f>
        <v>0.33937499999999998</v>
      </c>
      <c r="Q1027" s="49">
        <f t="shared" ref="Q1027:Q1090" si="80">P1027/$T$3*$T$8</f>
        <v>0.33080264707221269</v>
      </c>
      <c r="R1027" s="49">
        <f t="shared" ref="R1027:R1090" si="81">P1027/$T$3*$T$4</f>
        <v>0.44052876454788653</v>
      </c>
    </row>
    <row r="1028" spans="1:18" x14ac:dyDescent="0.3">
      <c r="A1028" s="35">
        <f t="shared" si="79"/>
        <v>44058</v>
      </c>
      <c r="B1028" s="36">
        <v>0.70833333333333337</v>
      </c>
      <c r="C1028">
        <v>8987</v>
      </c>
      <c r="D1028">
        <v>2172</v>
      </c>
      <c r="E1028" s="49">
        <f t="shared" ref="E1028:E1091" si="82">P1027/$T$3*$T$8</f>
        <v>0.33080264707221269</v>
      </c>
      <c r="F1028" s="49">
        <f t="shared" ref="F1028:F1091" si="83">P1027/$T$3*$T$4</f>
        <v>0.44052876454788653</v>
      </c>
      <c r="G1028">
        <v>1506</v>
      </c>
      <c r="H1028" s="51">
        <f>G1028/'Parc électrique'!$C$24</f>
        <v>0.502</v>
      </c>
      <c r="I1028" s="14">
        <v>602</v>
      </c>
      <c r="J1028" s="14">
        <v>0</v>
      </c>
      <c r="K1028" s="14">
        <v>-377</v>
      </c>
      <c r="L1028" s="14">
        <v>282</v>
      </c>
      <c r="M1028" s="14">
        <f>C1028-SUM(D1028:L1028)</f>
        <v>4800.7266685883806</v>
      </c>
      <c r="P1028" s="49">
        <f>D1029/('Parc électrique'!$C$22+'Parc électrique'!$C$23)</f>
        <v>0.32734374999999999</v>
      </c>
      <c r="Q1028" s="49">
        <f t="shared" si="80"/>
        <v>0.31907529724506706</v>
      </c>
      <c r="R1028" s="49">
        <f t="shared" si="81"/>
        <v>0.42491149250820548</v>
      </c>
    </row>
    <row r="1029" spans="1:18" x14ac:dyDescent="0.3">
      <c r="A1029" s="35">
        <f t="shared" si="79"/>
        <v>44058</v>
      </c>
      <c r="B1029" s="36">
        <v>0.75</v>
      </c>
      <c r="C1029">
        <v>8738</v>
      </c>
      <c r="D1029">
        <v>2095</v>
      </c>
      <c r="E1029" s="49">
        <f t="shared" si="82"/>
        <v>0.31907529724506706</v>
      </c>
      <c r="F1029" s="49">
        <f t="shared" si="83"/>
        <v>0.42491149250820548</v>
      </c>
      <c r="G1029">
        <v>1005</v>
      </c>
      <c r="H1029" s="51">
        <f>G1029/'Parc électrique'!$C$24</f>
        <v>0.33500000000000002</v>
      </c>
      <c r="I1029" s="14">
        <v>602</v>
      </c>
      <c r="J1029" s="14">
        <v>0</v>
      </c>
      <c r="K1029" s="14">
        <v>-41</v>
      </c>
      <c r="L1029" s="14">
        <v>275</v>
      </c>
      <c r="M1029" s="14">
        <f>C1029-SUM(D1029:L1029)</f>
        <v>4800.9210132102471</v>
      </c>
      <c r="P1029" s="49">
        <f>D1030/('Parc électrique'!$C$22+'Parc électrique'!$C$23)</f>
        <v>0.2915625</v>
      </c>
      <c r="Q1029" s="49">
        <f t="shared" si="80"/>
        <v>0.28419785425264682</v>
      </c>
      <c r="R1029" s="49">
        <f t="shared" si="81"/>
        <v>0.37846531981876441</v>
      </c>
    </row>
    <row r="1030" spans="1:18" x14ac:dyDescent="0.3">
      <c r="A1030" s="35">
        <f t="shared" si="79"/>
        <v>44058</v>
      </c>
      <c r="B1030" s="36">
        <v>0.79166666666666663</v>
      </c>
      <c r="C1030">
        <v>8416</v>
      </c>
      <c r="D1030">
        <v>1866</v>
      </c>
      <c r="E1030" s="49">
        <f t="shared" si="82"/>
        <v>0.28419785425264682</v>
      </c>
      <c r="F1030" s="49">
        <f t="shared" si="83"/>
        <v>0.37846531981876441</v>
      </c>
      <c r="G1030">
        <v>509</v>
      </c>
      <c r="H1030" s="51">
        <f>G1030/'Parc électrique'!$C$24</f>
        <v>0.16966666666666666</v>
      </c>
      <c r="I1030" s="14">
        <v>602</v>
      </c>
      <c r="J1030" s="14">
        <v>371</v>
      </c>
      <c r="K1030" s="14">
        <v>0</v>
      </c>
      <c r="L1030" s="14">
        <v>266</v>
      </c>
      <c r="M1030" s="14">
        <f>C1030-SUM(D1030:L1030)</f>
        <v>4801.1676701592623</v>
      </c>
      <c r="P1030" s="49">
        <f>D1031/('Parc électrique'!$C$22+'Parc électrique'!$C$23)</f>
        <v>0.22312499999999999</v>
      </c>
      <c r="Q1030" s="49">
        <f t="shared" si="80"/>
        <v>0.21748903315797408</v>
      </c>
      <c r="R1030" s="49">
        <f t="shared" si="81"/>
        <v>0.28962940873590326</v>
      </c>
    </row>
    <row r="1031" spans="1:18" x14ac:dyDescent="0.3">
      <c r="A1031" s="35">
        <f t="shared" si="79"/>
        <v>44058</v>
      </c>
      <c r="B1031" s="36">
        <v>0.83333333333333337</v>
      </c>
      <c r="C1031">
        <v>8029</v>
      </c>
      <c r="D1031">
        <v>1428</v>
      </c>
      <c r="E1031" s="49">
        <f t="shared" si="82"/>
        <v>0.21748903315797408</v>
      </c>
      <c r="F1031" s="49">
        <f t="shared" si="83"/>
        <v>0.28962940873590326</v>
      </c>
      <c r="G1031">
        <v>171</v>
      </c>
      <c r="H1031" s="51">
        <f>G1031/'Parc électrique'!$C$24</f>
        <v>5.7000000000000002E-2</v>
      </c>
      <c r="I1031" s="14">
        <v>602</v>
      </c>
      <c r="J1031" s="14">
        <v>768</v>
      </c>
      <c r="K1031" s="14">
        <v>0</v>
      </c>
      <c r="L1031" s="14">
        <v>258</v>
      </c>
      <c r="M1031" s="14">
        <f>C1031-SUM(D1031:L1031)</f>
        <v>4801.4358815581063</v>
      </c>
      <c r="P1031" s="49">
        <f>D1032/('Parc électrique'!$C$22+'Parc électrique'!$C$23)</f>
        <v>0.19968749999999999</v>
      </c>
      <c r="Q1031" s="49">
        <f t="shared" si="80"/>
        <v>0.19464354648171631</v>
      </c>
      <c r="R1031" s="49">
        <f t="shared" si="81"/>
        <v>0.25920615151574539</v>
      </c>
    </row>
    <row r="1032" spans="1:18" x14ac:dyDescent="0.3">
      <c r="A1032" s="35">
        <f t="shared" si="79"/>
        <v>44058</v>
      </c>
      <c r="B1032" s="36">
        <v>0.875</v>
      </c>
      <c r="C1032">
        <v>8212</v>
      </c>
      <c r="D1032">
        <v>1278</v>
      </c>
      <c r="E1032" s="49">
        <f t="shared" si="82"/>
        <v>0.19464354648171631</v>
      </c>
      <c r="F1032" s="49">
        <f t="shared" si="83"/>
        <v>0.25920615151574539</v>
      </c>
      <c r="G1032">
        <v>16</v>
      </c>
      <c r="H1032" s="51">
        <f>G1032/'Parc électrique'!$C$24</f>
        <v>5.3333333333333332E-3</v>
      </c>
      <c r="I1032" s="14">
        <v>602</v>
      </c>
      <c r="J1032" s="14">
        <v>977</v>
      </c>
      <c r="K1032" s="14">
        <v>0</v>
      </c>
      <c r="L1032" s="14">
        <v>258</v>
      </c>
      <c r="M1032" s="14">
        <f>C1032-SUM(D1032:L1032)</f>
        <v>5080.5408169686689</v>
      </c>
      <c r="P1032" s="49">
        <f>D1033/('Parc électrique'!$C$22+'Parc électrique'!$C$23)</f>
        <v>0.1746875</v>
      </c>
      <c r="Q1032" s="49">
        <f t="shared" si="80"/>
        <v>0.1702750273603747</v>
      </c>
      <c r="R1032" s="49">
        <f t="shared" si="81"/>
        <v>0.22675467714757697</v>
      </c>
    </row>
    <row r="1033" spans="1:18" x14ac:dyDescent="0.3">
      <c r="A1033" s="35">
        <f t="shared" si="79"/>
        <v>44058</v>
      </c>
      <c r="B1033" s="36">
        <v>0.91666666666666663</v>
      </c>
      <c r="C1033">
        <v>8693</v>
      </c>
      <c r="D1033">
        <v>1118</v>
      </c>
      <c r="E1033" s="49">
        <f t="shared" si="82"/>
        <v>0.1702750273603747</v>
      </c>
      <c r="F1033" s="49">
        <f t="shared" si="83"/>
        <v>0.22675467714757697</v>
      </c>
      <c r="G1033">
        <v>0</v>
      </c>
      <c r="H1033" s="51">
        <f>G1033/'Parc électrique'!$C$24</f>
        <v>0</v>
      </c>
      <c r="I1033" s="14">
        <v>602</v>
      </c>
      <c r="J1033" s="14">
        <v>977</v>
      </c>
      <c r="K1033" s="14">
        <v>0</v>
      </c>
      <c r="L1033" s="14">
        <v>253</v>
      </c>
      <c r="M1033" s="14">
        <f>C1033-SUM(D1033:L1033)</f>
        <v>5742.602970295492</v>
      </c>
      <c r="P1033" s="49">
        <f>D1034/('Parc électrique'!$C$22+'Parc électrique'!$C$23)</f>
        <v>0.1190625</v>
      </c>
      <c r="Q1033" s="49">
        <f t="shared" si="80"/>
        <v>0.11605507231538954</v>
      </c>
      <c r="R1033" s="49">
        <f t="shared" si="81"/>
        <v>0.15455014667840219</v>
      </c>
    </row>
    <row r="1034" spans="1:18" x14ac:dyDescent="0.3">
      <c r="A1034" s="35">
        <f t="shared" si="79"/>
        <v>44058</v>
      </c>
      <c r="B1034" s="36">
        <v>0.95833333333333337</v>
      </c>
      <c r="C1034">
        <v>8495</v>
      </c>
      <c r="D1034">
        <v>762</v>
      </c>
      <c r="E1034" s="49">
        <f t="shared" si="82"/>
        <v>0.11605507231538954</v>
      </c>
      <c r="F1034" s="49">
        <f t="shared" si="83"/>
        <v>0.15455014667840219</v>
      </c>
      <c r="G1034">
        <v>0</v>
      </c>
      <c r="H1034" s="51">
        <f>G1034/'Parc électrique'!$C$24</f>
        <v>0</v>
      </c>
      <c r="I1034" s="14">
        <v>602</v>
      </c>
      <c r="J1034" s="14">
        <v>977</v>
      </c>
      <c r="K1034" s="14">
        <v>951</v>
      </c>
      <c r="L1034" s="14">
        <v>240</v>
      </c>
      <c r="M1034" s="14">
        <f>C1034-SUM(D1034:L1034)</f>
        <v>4962.7293947810067</v>
      </c>
      <c r="P1034" s="49">
        <f>D1035/('Parc électrique'!$C$22+'Parc électrique'!$C$23)</f>
        <v>0.10828125</v>
      </c>
      <c r="Q1034" s="49">
        <f t="shared" si="80"/>
        <v>0.10554614844431096</v>
      </c>
      <c r="R1034" s="49">
        <f t="shared" si="81"/>
        <v>0.14055544835712952</v>
      </c>
    </row>
    <row r="1035" spans="1:18" x14ac:dyDescent="0.3">
      <c r="A1035" s="35">
        <f t="shared" si="79"/>
        <v>44059</v>
      </c>
      <c r="B1035" s="36">
        <v>0</v>
      </c>
      <c r="C1035">
        <v>7627</v>
      </c>
      <c r="D1035">
        <v>693</v>
      </c>
      <c r="E1035" s="49">
        <f t="shared" si="82"/>
        <v>0.10554614844431096</v>
      </c>
      <c r="F1035" s="49">
        <f t="shared" si="83"/>
        <v>0.14055544835712952</v>
      </c>
      <c r="G1035">
        <v>0</v>
      </c>
      <c r="H1035" s="51">
        <f>G1035/'Parc électrique'!$C$24</f>
        <v>0</v>
      </c>
      <c r="I1035" s="14">
        <v>602</v>
      </c>
      <c r="J1035" s="14">
        <v>810</v>
      </c>
      <c r="K1035" s="14">
        <v>324</v>
      </c>
      <c r="L1035" s="14">
        <v>236</v>
      </c>
      <c r="M1035" s="14">
        <f>C1035-SUM(D1035:L1035)</f>
        <v>4961.753898403198</v>
      </c>
      <c r="P1035" s="49">
        <f>D1036/('Parc électrique'!$C$22+'Parc électrique'!$C$23)</f>
        <v>6.7656250000000001E-2</v>
      </c>
      <c r="Q1035" s="49">
        <f t="shared" si="80"/>
        <v>6.5947304872130796E-2</v>
      </c>
      <c r="R1035" s="49">
        <f t="shared" si="81"/>
        <v>8.7821802508855837E-2</v>
      </c>
    </row>
    <row r="1036" spans="1:18" x14ac:dyDescent="0.3">
      <c r="A1036" s="35">
        <f t="shared" si="79"/>
        <v>44059</v>
      </c>
      <c r="B1036" s="36">
        <v>4.1666666666666664E-2</v>
      </c>
      <c r="C1036">
        <v>7208</v>
      </c>
      <c r="D1036">
        <v>433</v>
      </c>
      <c r="E1036" s="49">
        <f t="shared" si="82"/>
        <v>6.5947304872130796E-2</v>
      </c>
      <c r="F1036" s="49">
        <f t="shared" si="83"/>
        <v>8.7821802508855837E-2</v>
      </c>
      <c r="G1036">
        <v>0</v>
      </c>
      <c r="H1036" s="51">
        <f>G1036/'Parc électrique'!$C$24</f>
        <v>0</v>
      </c>
      <c r="I1036" s="14">
        <v>602</v>
      </c>
      <c r="J1036" s="14">
        <v>810</v>
      </c>
      <c r="K1036" s="14">
        <v>0</v>
      </c>
      <c r="L1036" s="14">
        <v>235</v>
      </c>
      <c r="M1036" s="14">
        <f>C1036-SUM(D1036:L1036)</f>
        <v>5127.8462308926191</v>
      </c>
      <c r="P1036" s="49">
        <f>D1037/('Parc électrique'!$C$22+'Parc électrique'!$C$23)</f>
        <v>5.9218750000000001E-2</v>
      </c>
      <c r="Q1036" s="49">
        <f t="shared" si="80"/>
        <v>5.7722929668678001E-2</v>
      </c>
      <c r="R1036" s="49">
        <f t="shared" si="81"/>
        <v>7.6869429909598996E-2</v>
      </c>
    </row>
    <row r="1037" spans="1:18" x14ac:dyDescent="0.3">
      <c r="A1037" s="35">
        <f t="shared" si="79"/>
        <v>44059</v>
      </c>
      <c r="B1037" s="36">
        <v>8.3333333333333329E-2</v>
      </c>
      <c r="C1037">
        <v>6871</v>
      </c>
      <c r="D1037">
        <v>379</v>
      </c>
      <c r="E1037" s="49">
        <f t="shared" si="82"/>
        <v>5.7722929668678001E-2</v>
      </c>
      <c r="F1037" s="49">
        <f t="shared" si="83"/>
        <v>7.6869429909598996E-2</v>
      </c>
      <c r="G1037">
        <v>0</v>
      </c>
      <c r="H1037" s="51">
        <f>G1037/'Parc électrique'!$C$24</f>
        <v>0</v>
      </c>
      <c r="I1037" s="14">
        <v>602</v>
      </c>
      <c r="J1037" s="14">
        <v>773</v>
      </c>
      <c r="K1037" s="14">
        <v>0</v>
      </c>
      <c r="L1037" s="14">
        <v>235</v>
      </c>
      <c r="M1037" s="14">
        <f>C1037-SUM(D1037:L1037)</f>
        <v>4881.8654076404218</v>
      </c>
      <c r="P1037" s="49">
        <f>D1038/('Parc électrique'!$C$22+'Parc électrique'!$C$23)</f>
        <v>4.8906249999999998E-2</v>
      </c>
      <c r="Q1037" s="49">
        <f t="shared" si="80"/>
        <v>4.7670915531124576E-2</v>
      </c>
      <c r="R1037" s="49">
        <f t="shared" si="81"/>
        <v>6.3483196732729508E-2</v>
      </c>
    </row>
    <row r="1038" spans="1:18" x14ac:dyDescent="0.3">
      <c r="A1038" s="35">
        <f t="shared" si="79"/>
        <v>44059</v>
      </c>
      <c r="B1038" s="36">
        <v>0.125</v>
      </c>
      <c r="C1038">
        <v>6500</v>
      </c>
      <c r="D1038">
        <v>313</v>
      </c>
      <c r="E1038" s="49">
        <f t="shared" si="82"/>
        <v>4.7670915531124576E-2</v>
      </c>
      <c r="F1038" s="49">
        <f t="shared" si="83"/>
        <v>6.3483196732729508E-2</v>
      </c>
      <c r="G1038">
        <v>0</v>
      </c>
      <c r="H1038" s="51">
        <f>G1038/'Parc électrique'!$C$24</f>
        <v>0</v>
      </c>
      <c r="I1038" s="14">
        <v>602</v>
      </c>
      <c r="J1038" s="14">
        <v>0</v>
      </c>
      <c r="K1038" s="14">
        <v>0</v>
      </c>
      <c r="L1038" s="14">
        <v>238</v>
      </c>
      <c r="M1038" s="14">
        <f>C1038-SUM(D1038:L1038)</f>
        <v>5346.8888458877364</v>
      </c>
      <c r="P1038" s="49">
        <f>D1039/('Parc électrique'!$C$22+'Parc électrique'!$C$23)</f>
        <v>5.5E-2</v>
      </c>
      <c r="Q1038" s="49">
        <f t="shared" si="80"/>
        <v>5.36107420669516E-2</v>
      </c>
      <c r="R1038" s="49">
        <f t="shared" si="81"/>
        <v>7.1393243609970569E-2</v>
      </c>
    </row>
    <row r="1039" spans="1:18" x14ac:dyDescent="0.3">
      <c r="A1039" s="35">
        <f t="shared" si="79"/>
        <v>44059</v>
      </c>
      <c r="B1039" s="36">
        <v>0.16666666666666666</v>
      </c>
      <c r="C1039">
        <v>6339</v>
      </c>
      <c r="D1039">
        <v>352</v>
      </c>
      <c r="E1039" s="49">
        <f t="shared" si="82"/>
        <v>5.36107420669516E-2</v>
      </c>
      <c r="F1039" s="49">
        <f t="shared" si="83"/>
        <v>7.1393243609970569E-2</v>
      </c>
      <c r="G1039">
        <v>0</v>
      </c>
      <c r="H1039" s="51">
        <f>G1039/'Parc électrique'!$C$24</f>
        <v>0</v>
      </c>
      <c r="I1039" s="14">
        <v>602</v>
      </c>
      <c r="J1039" s="14">
        <v>263</v>
      </c>
      <c r="K1039" s="14">
        <v>0</v>
      </c>
      <c r="L1039" s="14">
        <v>240</v>
      </c>
      <c r="M1039" s="14">
        <f>C1039-SUM(D1039:L1039)</f>
        <v>4881.8749960143232</v>
      </c>
      <c r="P1039" s="49">
        <f>D1040/('Parc électrique'!$C$22+'Parc électrique'!$C$23)</f>
        <v>6.1562499999999999E-2</v>
      </c>
      <c r="Q1039" s="49">
        <f t="shared" si="80"/>
        <v>6.0007478336303779E-2</v>
      </c>
      <c r="R1039" s="49">
        <f t="shared" si="81"/>
        <v>7.9911755631614775E-2</v>
      </c>
    </row>
    <row r="1040" spans="1:18" x14ac:dyDescent="0.3">
      <c r="A1040" s="35">
        <f t="shared" si="79"/>
        <v>44059</v>
      </c>
      <c r="B1040" s="36">
        <v>0.20833333333333334</v>
      </c>
      <c r="C1040">
        <v>6271</v>
      </c>
      <c r="D1040">
        <v>394</v>
      </c>
      <c r="E1040" s="49">
        <f t="shared" si="82"/>
        <v>6.0007478336303779E-2</v>
      </c>
      <c r="F1040" s="49">
        <f t="shared" si="83"/>
        <v>7.9911755631614775E-2</v>
      </c>
      <c r="G1040">
        <v>0</v>
      </c>
      <c r="H1040" s="51">
        <f>G1040/'Parc électrique'!$C$24</f>
        <v>0</v>
      </c>
      <c r="I1040" s="14">
        <v>602</v>
      </c>
      <c r="J1040" s="14">
        <v>147</v>
      </c>
      <c r="K1040" s="14">
        <v>0</v>
      </c>
      <c r="L1040" s="14">
        <v>246</v>
      </c>
      <c r="M1040" s="14">
        <f>C1040-SUM(D1040:L1040)</f>
        <v>4881.8600807660323</v>
      </c>
      <c r="P1040" s="49">
        <f>D1041/('Parc électrique'!$C$22+'Parc électrique'!$C$23)</f>
        <v>7.4531249999999993E-2</v>
      </c>
      <c r="Q1040" s="49">
        <f t="shared" si="80"/>
        <v>7.2648647630499746E-2</v>
      </c>
      <c r="R1040" s="49">
        <f t="shared" si="81"/>
        <v>9.6745957960102144E-2</v>
      </c>
    </row>
    <row r="1041" spans="1:18" x14ac:dyDescent="0.3">
      <c r="A1041" s="35">
        <f t="shared" si="79"/>
        <v>44059</v>
      </c>
      <c r="B1041" s="36">
        <v>0.25</v>
      </c>
      <c r="C1041">
        <v>6171</v>
      </c>
      <c r="D1041">
        <v>477</v>
      </c>
      <c r="E1041" s="49">
        <f t="shared" si="82"/>
        <v>7.2648647630499746E-2</v>
      </c>
      <c r="F1041" s="49">
        <f t="shared" si="83"/>
        <v>9.6745957960102144E-2</v>
      </c>
      <c r="G1041">
        <v>1</v>
      </c>
      <c r="H1041" s="51">
        <f>G1041/'Parc électrique'!$C$24</f>
        <v>3.3333333333333332E-4</v>
      </c>
      <c r="I1041" s="14">
        <v>602</v>
      </c>
      <c r="J1041" s="14">
        <v>0</v>
      </c>
      <c r="K1041" s="14">
        <v>-61</v>
      </c>
      <c r="L1041" s="14">
        <v>270</v>
      </c>
      <c r="M1041" s="14">
        <f>C1041-SUM(D1041:L1041)</f>
        <v>4881.8302720610764</v>
      </c>
      <c r="P1041" s="49">
        <f>D1042/('Parc électrique'!$C$22+'Parc électrique'!$C$23)</f>
        <v>6.5468750000000006E-2</v>
      </c>
      <c r="Q1041" s="49">
        <f t="shared" si="80"/>
        <v>6.3815059449013417E-2</v>
      </c>
      <c r="R1041" s="49">
        <f t="shared" si="81"/>
        <v>8.4982298501641101E-2</v>
      </c>
    </row>
    <row r="1042" spans="1:18" x14ac:dyDescent="0.3">
      <c r="A1042" s="35">
        <f t="shared" si="79"/>
        <v>44059</v>
      </c>
      <c r="B1042" s="36">
        <v>0.29166666666666669</v>
      </c>
      <c r="C1042">
        <v>6349</v>
      </c>
      <c r="D1042">
        <v>419</v>
      </c>
      <c r="E1042" s="49">
        <f t="shared" si="82"/>
        <v>6.3815059449013417E-2</v>
      </c>
      <c r="F1042" s="49">
        <f t="shared" si="83"/>
        <v>8.4982298501641101E-2</v>
      </c>
      <c r="G1042">
        <v>115</v>
      </c>
      <c r="H1042" s="51">
        <f>G1042/'Parc électrique'!$C$24</f>
        <v>3.833333333333333E-2</v>
      </c>
      <c r="I1042" s="14">
        <v>602</v>
      </c>
      <c r="J1042" s="14">
        <v>0</v>
      </c>
      <c r="K1042" s="14">
        <v>112</v>
      </c>
      <c r="L1042" s="14">
        <v>299</v>
      </c>
      <c r="M1042" s="14">
        <f>C1042-SUM(D1042:L1042)</f>
        <v>4801.8128693087165</v>
      </c>
      <c r="P1042" s="49">
        <f>D1043/('Parc électrique'!$C$22+'Parc électrique'!$C$23)</f>
        <v>5.6562500000000002E-2</v>
      </c>
      <c r="Q1042" s="49">
        <f t="shared" si="80"/>
        <v>5.5133774512035452E-2</v>
      </c>
      <c r="R1042" s="49">
        <f t="shared" si="81"/>
        <v>7.3421460757981089E-2</v>
      </c>
    </row>
    <row r="1043" spans="1:18" x14ac:dyDescent="0.3">
      <c r="A1043" s="35">
        <f t="shared" si="79"/>
        <v>44059</v>
      </c>
      <c r="B1043" s="36">
        <v>0.33333333333333331</v>
      </c>
      <c r="C1043">
        <v>6823</v>
      </c>
      <c r="D1043">
        <v>362</v>
      </c>
      <c r="E1043" s="49">
        <f t="shared" si="82"/>
        <v>5.5133774512035452E-2</v>
      </c>
      <c r="F1043" s="49">
        <f t="shared" si="83"/>
        <v>7.3421460757981089E-2</v>
      </c>
      <c r="G1043">
        <v>503</v>
      </c>
      <c r="H1043" s="51">
        <f>G1043/'Parc électrique'!$C$24</f>
        <v>0.16766666666666666</v>
      </c>
      <c r="I1043" s="14">
        <v>602</v>
      </c>
      <c r="J1043" s="14">
        <v>241</v>
      </c>
      <c r="K1043" s="14">
        <v>0</v>
      </c>
      <c r="L1043" s="14">
        <v>313</v>
      </c>
      <c r="M1043" s="14">
        <f>C1043-SUM(D1043:L1043)</f>
        <v>4801.7037780980627</v>
      </c>
      <c r="P1043" s="49">
        <f>D1044/('Parc électrique'!$C$22+'Parc électrique'!$C$23)</f>
        <v>7.7968750000000003E-2</v>
      </c>
      <c r="Q1043" s="49">
        <f t="shared" si="80"/>
        <v>7.5999319009684235E-2</v>
      </c>
      <c r="R1043" s="49">
        <f t="shared" si="81"/>
        <v>0.10120803568572533</v>
      </c>
    </row>
    <row r="1044" spans="1:18" x14ac:dyDescent="0.3">
      <c r="A1044" s="35">
        <f t="shared" si="79"/>
        <v>44059</v>
      </c>
      <c r="B1044" s="36">
        <v>0.375</v>
      </c>
      <c r="C1044">
        <v>7456</v>
      </c>
      <c r="D1044">
        <v>499</v>
      </c>
      <c r="E1044" s="49">
        <f t="shared" si="82"/>
        <v>7.5999319009684235E-2</v>
      </c>
      <c r="F1044" s="49">
        <f t="shared" si="83"/>
        <v>0.10120803568572533</v>
      </c>
      <c r="G1044">
        <v>1157</v>
      </c>
      <c r="H1044" s="51">
        <f>G1044/'Parc électrique'!$C$24</f>
        <v>0.38566666666666666</v>
      </c>
      <c r="I1044" s="14">
        <v>602</v>
      </c>
      <c r="J1044" s="14">
        <v>0</v>
      </c>
      <c r="K1044" s="14">
        <v>80</v>
      </c>
      <c r="L1044" s="14">
        <v>316</v>
      </c>
      <c r="M1044" s="14">
        <f>C1044-SUM(D1044:L1044)</f>
        <v>4801.4371259786385</v>
      </c>
      <c r="P1044" s="49">
        <f>D1045/('Parc électrique'!$C$22+'Parc électrique'!$C$23)</f>
        <v>7.7656249999999996E-2</v>
      </c>
      <c r="Q1044" s="49">
        <f t="shared" si="80"/>
        <v>7.5694712520667451E-2</v>
      </c>
      <c r="R1044" s="49">
        <f t="shared" si="81"/>
        <v>0.1008023922561232</v>
      </c>
    </row>
    <row r="1045" spans="1:18" x14ac:dyDescent="0.3">
      <c r="A1045" s="35">
        <f t="shared" si="79"/>
        <v>44059</v>
      </c>
      <c r="B1045" s="36">
        <v>0.41666666666666669</v>
      </c>
      <c r="C1045">
        <v>7978</v>
      </c>
      <c r="D1045">
        <v>497</v>
      </c>
      <c r="E1045" s="49">
        <f t="shared" si="82"/>
        <v>7.5694712520667451E-2</v>
      </c>
      <c r="F1045" s="49">
        <f t="shared" si="83"/>
        <v>0.1008023922561232</v>
      </c>
      <c r="G1045">
        <v>1775</v>
      </c>
      <c r="H1045" s="51">
        <f>G1045/'Parc électrique'!$C$24</f>
        <v>0.59166666666666667</v>
      </c>
      <c r="I1045" s="14">
        <v>602</v>
      </c>
      <c r="J1045" s="14">
        <v>0</v>
      </c>
      <c r="K1045" s="14">
        <v>-12</v>
      </c>
      <c r="L1045" s="14">
        <v>314</v>
      </c>
      <c r="M1045" s="14">
        <f>C1045-SUM(D1045:L1045)</f>
        <v>4801.2318362285569</v>
      </c>
      <c r="P1045" s="49">
        <f>D1046/('Parc électrique'!$C$22+'Parc électrique'!$C$23)</f>
        <v>9.6250000000000002E-2</v>
      </c>
      <c r="Q1045" s="49">
        <f t="shared" si="80"/>
        <v>9.38187986171653E-2</v>
      </c>
      <c r="R1045" s="49">
        <f t="shared" si="81"/>
        <v>0.12493817631744848</v>
      </c>
    </row>
    <row r="1046" spans="1:18" x14ac:dyDescent="0.3">
      <c r="A1046" s="35">
        <f t="shared" si="79"/>
        <v>44059</v>
      </c>
      <c r="B1046" s="36">
        <v>0.45833333333333331</v>
      </c>
      <c r="C1046">
        <v>8352</v>
      </c>
      <c r="D1046">
        <v>616</v>
      </c>
      <c r="E1046" s="49">
        <f t="shared" si="82"/>
        <v>9.38187986171653E-2</v>
      </c>
      <c r="F1046" s="49">
        <f t="shared" si="83"/>
        <v>0.12493817631744848</v>
      </c>
      <c r="G1046">
        <v>2199</v>
      </c>
      <c r="H1046" s="51">
        <f>G1046/'Parc électrique'!$C$24</f>
        <v>0.73299999999999998</v>
      </c>
      <c r="I1046" s="14">
        <v>602</v>
      </c>
      <c r="J1046" s="14">
        <v>0</v>
      </c>
      <c r="K1046" s="14">
        <v>-176</v>
      </c>
      <c r="L1046" s="14">
        <v>309</v>
      </c>
      <c r="M1046" s="14">
        <f>C1046-SUM(D1046:L1046)</f>
        <v>4801.0482430250649</v>
      </c>
      <c r="P1046" s="49">
        <f>D1047/('Parc électrique'!$C$22+'Parc électrique'!$C$23)</f>
        <v>0.13343749999999999</v>
      </c>
      <c r="Q1046" s="49">
        <f t="shared" si="80"/>
        <v>0.13006697081016097</v>
      </c>
      <c r="R1046" s="49">
        <f t="shared" si="81"/>
        <v>0.17320974444009901</v>
      </c>
    </row>
    <row r="1047" spans="1:18" x14ac:dyDescent="0.3">
      <c r="A1047" s="35">
        <f t="shared" si="79"/>
        <v>44059</v>
      </c>
      <c r="B1047" s="36">
        <v>0.5</v>
      </c>
      <c r="C1047">
        <v>8790</v>
      </c>
      <c r="D1047">
        <v>854</v>
      </c>
      <c r="E1047" s="49">
        <f t="shared" si="82"/>
        <v>0.13006697081016097</v>
      </c>
      <c r="F1047" s="49">
        <f t="shared" si="83"/>
        <v>0.17320974444009901</v>
      </c>
      <c r="G1047">
        <v>2485</v>
      </c>
      <c r="H1047" s="51">
        <f>G1047/'Parc électrique'!$C$24</f>
        <v>0.82833333333333337</v>
      </c>
      <c r="I1047" s="14">
        <v>602</v>
      </c>
      <c r="J1047" s="14">
        <v>0</v>
      </c>
      <c r="K1047" s="14">
        <v>-260</v>
      </c>
      <c r="L1047" s="14">
        <v>307</v>
      </c>
      <c r="M1047" s="14">
        <f>C1047-SUM(D1047:L1047)</f>
        <v>4800.8683899514162</v>
      </c>
      <c r="P1047" s="49">
        <f>D1048/('Parc électrique'!$C$22+'Parc électrique'!$C$23)</f>
        <v>0.14624999999999999</v>
      </c>
      <c r="Q1047" s="49">
        <f t="shared" si="80"/>
        <v>0.14255583685984854</v>
      </c>
      <c r="R1047" s="49">
        <f t="shared" si="81"/>
        <v>0.18984112505378534</v>
      </c>
    </row>
    <row r="1048" spans="1:18" x14ac:dyDescent="0.3">
      <c r="A1048" s="35">
        <f t="shared" si="79"/>
        <v>44059</v>
      </c>
      <c r="B1048" s="36">
        <v>0.54166666666666663</v>
      </c>
      <c r="C1048">
        <v>8576</v>
      </c>
      <c r="D1048">
        <v>936</v>
      </c>
      <c r="E1048" s="49">
        <f t="shared" si="82"/>
        <v>0.14255583685984854</v>
      </c>
      <c r="F1048" s="49">
        <f t="shared" si="83"/>
        <v>0.18984112505378534</v>
      </c>
      <c r="G1048">
        <v>2637</v>
      </c>
      <c r="H1048" s="51">
        <f>G1048/'Parc électrique'!$C$24</f>
        <v>0.879</v>
      </c>
      <c r="I1048" s="14">
        <v>602</v>
      </c>
      <c r="J1048" s="14">
        <v>0</v>
      </c>
      <c r="K1048" s="14">
        <v>-705</v>
      </c>
      <c r="L1048" s="14">
        <v>304</v>
      </c>
      <c r="M1048" s="14">
        <f>C1048-SUM(D1048:L1048)</f>
        <v>4800.7886030380869</v>
      </c>
      <c r="P1048" s="49">
        <f>D1049/('Parc électrique'!$C$22+'Parc électrique'!$C$23)</f>
        <v>0.15109375</v>
      </c>
      <c r="Q1048" s="49">
        <f t="shared" si="80"/>
        <v>0.14727723743960852</v>
      </c>
      <c r="R1048" s="49">
        <f t="shared" si="81"/>
        <v>0.19612859821261802</v>
      </c>
    </row>
    <row r="1049" spans="1:18" x14ac:dyDescent="0.3">
      <c r="A1049" s="35">
        <f t="shared" si="79"/>
        <v>44059</v>
      </c>
      <c r="B1049" s="36">
        <v>0.58333333333333337</v>
      </c>
      <c r="C1049">
        <v>8587</v>
      </c>
      <c r="D1049">
        <v>967</v>
      </c>
      <c r="E1049" s="49">
        <f t="shared" si="82"/>
        <v>0.14727723743960852</v>
      </c>
      <c r="F1049" s="49">
        <f t="shared" si="83"/>
        <v>0.19612859821261802</v>
      </c>
      <c r="G1049">
        <v>2609</v>
      </c>
      <c r="H1049" s="51">
        <f>G1049/'Parc électrique'!$C$24</f>
        <v>0.8696666666666667</v>
      </c>
      <c r="I1049" s="14">
        <v>602</v>
      </c>
      <c r="J1049" s="14">
        <v>0</v>
      </c>
      <c r="K1049" s="14">
        <v>-696</v>
      </c>
      <c r="L1049" s="14">
        <v>303</v>
      </c>
      <c r="M1049" s="14">
        <f>C1049-SUM(D1049:L1049)</f>
        <v>4800.7869274976811</v>
      </c>
      <c r="P1049" s="49">
        <f>D1050/('Parc électrique'!$C$22+'Parc électrique'!$C$23)</f>
        <v>0.15640625</v>
      </c>
      <c r="Q1049" s="49">
        <f t="shared" si="80"/>
        <v>0.15245554775289361</v>
      </c>
      <c r="R1049" s="49">
        <f t="shared" si="81"/>
        <v>0.20302453651585378</v>
      </c>
    </row>
    <row r="1050" spans="1:18" x14ac:dyDescent="0.3">
      <c r="A1050" s="35">
        <f t="shared" si="79"/>
        <v>44059</v>
      </c>
      <c r="B1050" s="36">
        <v>0.625</v>
      </c>
      <c r="C1050">
        <v>8486</v>
      </c>
      <c r="D1050">
        <v>1001</v>
      </c>
      <c r="E1050" s="49">
        <f t="shared" si="82"/>
        <v>0.15245554775289361</v>
      </c>
      <c r="F1050" s="49">
        <f t="shared" si="83"/>
        <v>0.20302453651585378</v>
      </c>
      <c r="G1050">
        <v>2452</v>
      </c>
      <c r="H1050" s="51">
        <f>G1050/'Parc électrique'!$C$24</f>
        <v>0.81733333333333336</v>
      </c>
      <c r="I1050" s="14">
        <v>602</v>
      </c>
      <c r="J1050" s="14">
        <v>0</v>
      </c>
      <c r="K1050" s="14">
        <v>-671</v>
      </c>
      <c r="L1050" s="14">
        <v>300</v>
      </c>
      <c r="M1050" s="14">
        <f>C1050-SUM(D1050:L1050)</f>
        <v>4800.8271865823981</v>
      </c>
      <c r="P1050" s="49">
        <f>D1051/('Parc électrique'!$C$22+'Parc électrique'!$C$23)</f>
        <v>0.1759375</v>
      </c>
      <c r="Q1050" s="49">
        <f t="shared" si="80"/>
        <v>0.17149345331644175</v>
      </c>
      <c r="R1050" s="49">
        <f t="shared" si="81"/>
        <v>0.22837725086598537</v>
      </c>
    </row>
    <row r="1051" spans="1:18" x14ac:dyDescent="0.3">
      <c r="A1051" s="35">
        <f t="shared" si="79"/>
        <v>44059</v>
      </c>
      <c r="B1051" s="36">
        <v>0.66666666666666663</v>
      </c>
      <c r="C1051">
        <v>8384</v>
      </c>
      <c r="D1051">
        <v>1126</v>
      </c>
      <c r="E1051" s="49">
        <f t="shared" si="82"/>
        <v>0.17149345331644175</v>
      </c>
      <c r="F1051" s="49">
        <f t="shared" si="83"/>
        <v>0.22837725086598537</v>
      </c>
      <c r="G1051">
        <v>2123</v>
      </c>
      <c r="H1051" s="51">
        <f>G1051/'Parc électrique'!$C$24</f>
        <v>0.70766666666666667</v>
      </c>
      <c r="I1051" s="14">
        <v>602</v>
      </c>
      <c r="J1051" s="14">
        <v>0</v>
      </c>
      <c r="K1051" s="14">
        <v>-559</v>
      </c>
      <c r="L1051" s="14">
        <v>290</v>
      </c>
      <c r="M1051" s="14">
        <f>C1051-SUM(D1051:L1051)</f>
        <v>4800.89246262915</v>
      </c>
      <c r="P1051" s="49">
        <f>D1052/('Parc électrique'!$C$22+'Parc électrique'!$C$23)</f>
        <v>0.19218750000000001</v>
      </c>
      <c r="Q1051" s="49">
        <f t="shared" si="80"/>
        <v>0.18733299074531384</v>
      </c>
      <c r="R1051" s="49">
        <f t="shared" si="81"/>
        <v>0.24947070920529488</v>
      </c>
    </row>
    <row r="1052" spans="1:18" x14ac:dyDescent="0.3">
      <c r="A1052" s="35">
        <f t="shared" ref="A1052:A1115" si="84">A1028+1</f>
        <v>44059</v>
      </c>
      <c r="B1052" s="36">
        <v>0.70833333333333337</v>
      </c>
      <c r="C1052">
        <v>8361</v>
      </c>
      <c r="D1052">
        <v>1230</v>
      </c>
      <c r="E1052" s="49">
        <f t="shared" si="82"/>
        <v>0.18733299074531384</v>
      </c>
      <c r="F1052" s="49">
        <f t="shared" si="83"/>
        <v>0.24947070920529488</v>
      </c>
      <c r="G1052">
        <v>1703</v>
      </c>
      <c r="H1052" s="51">
        <f>G1052/'Parc électrique'!$C$24</f>
        <v>0.56766666666666665</v>
      </c>
      <c r="I1052" s="14">
        <v>602</v>
      </c>
      <c r="J1052" s="14">
        <v>0</v>
      </c>
      <c r="K1052" s="14">
        <v>-258</v>
      </c>
      <c r="L1052" s="14">
        <v>282</v>
      </c>
      <c r="M1052" s="14">
        <f>C1052-SUM(D1052:L1052)</f>
        <v>4800.9955296333828</v>
      </c>
      <c r="P1052" s="49">
        <f>D1053/('Parc électrique'!$C$22+'Parc électrique'!$C$23)</f>
        <v>0.19046874999999999</v>
      </c>
      <c r="Q1052" s="49">
        <f t="shared" si="80"/>
        <v>0.18565765505572157</v>
      </c>
      <c r="R1052" s="49">
        <f t="shared" si="81"/>
        <v>0.24723967034248329</v>
      </c>
    </row>
    <row r="1053" spans="1:18" x14ac:dyDescent="0.3">
      <c r="A1053" s="35">
        <f t="shared" si="84"/>
        <v>44059</v>
      </c>
      <c r="B1053" s="36">
        <v>0.75</v>
      </c>
      <c r="C1053">
        <v>8199</v>
      </c>
      <c r="D1053">
        <v>1219</v>
      </c>
      <c r="E1053" s="49">
        <f t="shared" si="82"/>
        <v>0.18565765505572157</v>
      </c>
      <c r="F1053" s="49">
        <f t="shared" si="83"/>
        <v>0.24723967034248329</v>
      </c>
      <c r="G1053">
        <v>1090</v>
      </c>
      <c r="H1053" s="51">
        <f>G1053/'Parc électrique'!$C$24</f>
        <v>0.36333333333333334</v>
      </c>
      <c r="I1053" s="14">
        <v>602</v>
      </c>
      <c r="J1053" s="14">
        <v>211</v>
      </c>
      <c r="K1053" s="14">
        <v>0</v>
      </c>
      <c r="L1053" s="14">
        <v>275</v>
      </c>
      <c r="M1053" s="14">
        <f>C1053-SUM(D1053:L1053)</f>
        <v>4801.2037693412685</v>
      </c>
      <c r="P1053" s="49">
        <f>D1054/('Parc électrique'!$C$22+'Parc électrique'!$C$23)</f>
        <v>0.17406250000000001</v>
      </c>
      <c r="Q1053" s="49">
        <f t="shared" si="80"/>
        <v>0.16966581438234113</v>
      </c>
      <c r="R1053" s="49">
        <f t="shared" si="81"/>
        <v>0.22594339028837274</v>
      </c>
    </row>
    <row r="1054" spans="1:18" x14ac:dyDescent="0.3">
      <c r="A1054" s="35">
        <f t="shared" si="84"/>
        <v>44059</v>
      </c>
      <c r="B1054" s="36">
        <v>0.79166666666666663</v>
      </c>
      <c r="C1054">
        <v>8134</v>
      </c>
      <c r="D1054">
        <v>1114</v>
      </c>
      <c r="E1054" s="49">
        <f t="shared" si="82"/>
        <v>0.16966581438234113</v>
      </c>
      <c r="F1054" s="49">
        <f t="shared" si="83"/>
        <v>0.22594339028837274</v>
      </c>
      <c r="G1054">
        <v>518</v>
      </c>
      <c r="H1054" s="51">
        <f>G1054/'Parc électrique'!$C$24</f>
        <v>0.17266666666666666</v>
      </c>
      <c r="I1054" s="14">
        <v>602</v>
      </c>
      <c r="J1054" s="14">
        <v>0</v>
      </c>
      <c r="K1054" s="14">
        <v>833</v>
      </c>
      <c r="L1054" s="14">
        <v>265</v>
      </c>
      <c r="M1054" s="14">
        <f>C1054-SUM(D1054:L1054)</f>
        <v>4801.4317241286626</v>
      </c>
      <c r="P1054" s="49">
        <f>D1055/('Parc électrique'!$C$22+'Parc électrique'!$C$23)</f>
        <v>0.17156250000000001</v>
      </c>
      <c r="Q1054" s="49">
        <f t="shared" si="80"/>
        <v>0.16722896247020699</v>
      </c>
      <c r="R1054" s="49">
        <f t="shared" si="81"/>
        <v>0.2226982428515559</v>
      </c>
    </row>
    <row r="1055" spans="1:18" x14ac:dyDescent="0.3">
      <c r="A1055" s="35">
        <f t="shared" si="84"/>
        <v>44059</v>
      </c>
      <c r="B1055" s="36">
        <v>0.83333333333333337</v>
      </c>
      <c r="C1055">
        <v>8002</v>
      </c>
      <c r="D1055">
        <v>1098</v>
      </c>
      <c r="E1055" s="49">
        <f t="shared" si="82"/>
        <v>0.16722896247020699</v>
      </c>
      <c r="F1055" s="49">
        <f t="shared" si="83"/>
        <v>0.2226982428515559</v>
      </c>
      <c r="G1055">
        <v>180</v>
      </c>
      <c r="H1055" s="51">
        <f>G1055/'Parc électrique'!$C$24</f>
        <v>0.06</v>
      </c>
      <c r="I1055" s="14">
        <v>602</v>
      </c>
      <c r="J1055" s="14">
        <v>810</v>
      </c>
      <c r="K1055" s="14">
        <v>252</v>
      </c>
      <c r="L1055" s="14">
        <v>258</v>
      </c>
      <c r="M1055" s="14">
        <f>C1055-SUM(D1055:L1055)</f>
        <v>4801.5500727946783</v>
      </c>
      <c r="P1055" s="49">
        <f>D1056/('Parc électrique'!$C$22+'Parc électrique'!$C$23)</f>
        <v>0.1875</v>
      </c>
      <c r="Q1055" s="49">
        <f t="shared" si="80"/>
        <v>0.18276389341006227</v>
      </c>
      <c r="R1055" s="49">
        <f t="shared" si="81"/>
        <v>0.24338605776126329</v>
      </c>
    </row>
    <row r="1056" spans="1:18" x14ac:dyDescent="0.3">
      <c r="A1056" s="35">
        <f t="shared" si="84"/>
        <v>44059</v>
      </c>
      <c r="B1056" s="36">
        <v>0.875</v>
      </c>
      <c r="C1056">
        <v>8229</v>
      </c>
      <c r="D1056">
        <v>1200</v>
      </c>
      <c r="E1056" s="49">
        <f t="shared" si="82"/>
        <v>0.18276389341006227</v>
      </c>
      <c r="F1056" s="49">
        <f t="shared" si="83"/>
        <v>0.24338605776126329</v>
      </c>
      <c r="G1056">
        <v>27</v>
      </c>
      <c r="H1056" s="51">
        <f>G1056/'Parc électrique'!$C$24</f>
        <v>8.9999999999999993E-3</v>
      </c>
      <c r="I1056" s="14">
        <v>602</v>
      </c>
      <c r="J1056" s="14">
        <v>810</v>
      </c>
      <c r="K1056" s="14">
        <v>531</v>
      </c>
      <c r="L1056" s="14">
        <v>257</v>
      </c>
      <c r="M1056" s="14">
        <f>C1056-SUM(D1056:L1056)</f>
        <v>4801.5648500488287</v>
      </c>
      <c r="P1056" s="49">
        <f>D1057/('Parc électrique'!$C$22+'Parc électrique'!$C$23)</f>
        <v>0.16968749999999999</v>
      </c>
      <c r="Q1056" s="49">
        <f t="shared" si="80"/>
        <v>0.16540132353610634</v>
      </c>
      <c r="R1056" s="49">
        <f t="shared" si="81"/>
        <v>0.22026438227394327</v>
      </c>
    </row>
    <row r="1057" spans="1:18" x14ac:dyDescent="0.3">
      <c r="A1057" s="35">
        <f t="shared" si="84"/>
        <v>44059</v>
      </c>
      <c r="B1057" s="36">
        <v>0.91666666666666663</v>
      </c>
      <c r="C1057">
        <v>8693</v>
      </c>
      <c r="D1057">
        <v>1086</v>
      </c>
      <c r="E1057" s="49">
        <f t="shared" si="82"/>
        <v>0.16540132353610634</v>
      </c>
      <c r="F1057" s="49">
        <f t="shared" si="83"/>
        <v>0.22026438227394327</v>
      </c>
      <c r="G1057">
        <v>0</v>
      </c>
      <c r="H1057" s="51">
        <f>G1057/'Parc électrique'!$C$24</f>
        <v>0</v>
      </c>
      <c r="I1057" s="14">
        <v>602</v>
      </c>
      <c r="J1057" s="14">
        <v>0</v>
      </c>
      <c r="K1057" s="14">
        <v>591</v>
      </c>
      <c r="L1057" s="14">
        <v>252</v>
      </c>
      <c r="M1057" s="14">
        <f>C1057-SUM(D1057:L1057)</f>
        <v>6161.6143342941905</v>
      </c>
      <c r="P1057" s="49">
        <f>D1058/('Parc électrique'!$C$22+'Parc électrique'!$C$23)</f>
        <v>0.18015624999999999</v>
      </c>
      <c r="Q1057" s="49">
        <f t="shared" si="80"/>
        <v>0.17560564091816816</v>
      </c>
      <c r="R1057" s="49">
        <f t="shared" si="81"/>
        <v>0.2338534371656138</v>
      </c>
    </row>
    <row r="1058" spans="1:18" x14ac:dyDescent="0.3">
      <c r="A1058" s="35">
        <f t="shared" si="84"/>
        <v>44059</v>
      </c>
      <c r="B1058" s="36">
        <v>0.95833333333333337</v>
      </c>
      <c r="C1058">
        <v>8444</v>
      </c>
      <c r="D1058">
        <v>1153</v>
      </c>
      <c r="E1058" s="49">
        <f t="shared" si="82"/>
        <v>0.17560564091816816</v>
      </c>
      <c r="F1058" s="49">
        <f t="shared" si="83"/>
        <v>0.2338534371656138</v>
      </c>
      <c r="G1058">
        <v>0</v>
      </c>
      <c r="H1058" s="51">
        <f>G1058/'Parc électrique'!$C$24</f>
        <v>0</v>
      </c>
      <c r="I1058" s="14">
        <v>602</v>
      </c>
      <c r="J1058" s="14">
        <v>810</v>
      </c>
      <c r="K1058" s="14">
        <v>0</v>
      </c>
      <c r="L1058" s="14">
        <v>240</v>
      </c>
      <c r="M1058" s="14">
        <f>C1058-SUM(D1058:L1058)</f>
        <v>5638.5905409219158</v>
      </c>
      <c r="P1058" s="49">
        <f>D1059/('Parc électrique'!$C$22+'Parc électrique'!$C$23)</f>
        <v>0.17734374999999999</v>
      </c>
      <c r="Q1058" s="49">
        <f t="shared" si="80"/>
        <v>0.17286418251701721</v>
      </c>
      <c r="R1058" s="49">
        <f t="shared" si="81"/>
        <v>0.23020264629919485</v>
      </c>
    </row>
    <row r="1059" spans="1:18" x14ac:dyDescent="0.3">
      <c r="A1059" s="35">
        <f t="shared" si="84"/>
        <v>44060</v>
      </c>
      <c r="B1059" s="36">
        <v>0</v>
      </c>
      <c r="C1059">
        <v>7837</v>
      </c>
      <c r="D1059">
        <v>1135</v>
      </c>
      <c r="E1059" s="49">
        <f t="shared" si="82"/>
        <v>0.17286418251701721</v>
      </c>
      <c r="F1059" s="49">
        <f t="shared" si="83"/>
        <v>0.23020264629919485</v>
      </c>
      <c r="G1059">
        <v>0</v>
      </c>
      <c r="H1059" s="51">
        <f>G1059/'Parc électrique'!$C$24</f>
        <v>0</v>
      </c>
      <c r="I1059" s="14">
        <v>602</v>
      </c>
      <c r="J1059" s="14">
        <v>0</v>
      </c>
      <c r="K1059" s="14">
        <v>0</v>
      </c>
      <c r="L1059" s="14">
        <v>243</v>
      </c>
      <c r="M1059" s="14">
        <f>C1059-SUM(D1059:L1059)</f>
        <v>5856.596933171184</v>
      </c>
      <c r="P1059" s="49">
        <f>D1060/('Parc électrique'!$C$22+'Parc électrique'!$C$23)</f>
        <v>0.16125</v>
      </c>
      <c r="Q1059" s="49">
        <f t="shared" si="80"/>
        <v>0.15717694833265355</v>
      </c>
      <c r="R1059" s="49">
        <f t="shared" si="81"/>
        <v>0.20931200967468644</v>
      </c>
    </row>
    <row r="1060" spans="1:18" x14ac:dyDescent="0.3">
      <c r="A1060" s="35">
        <f t="shared" si="84"/>
        <v>44060</v>
      </c>
      <c r="B1060" s="36">
        <v>4.1666666666666664E-2</v>
      </c>
      <c r="C1060">
        <v>7425</v>
      </c>
      <c r="D1060">
        <v>1032</v>
      </c>
      <c r="E1060" s="49">
        <f t="shared" si="82"/>
        <v>0.15717694833265355</v>
      </c>
      <c r="F1060" s="49">
        <f t="shared" si="83"/>
        <v>0.20931200967468644</v>
      </c>
      <c r="G1060">
        <v>0</v>
      </c>
      <c r="H1060" s="51">
        <f>G1060/'Parc électrique'!$C$24</f>
        <v>0</v>
      </c>
      <c r="I1060" s="14">
        <v>602</v>
      </c>
      <c r="J1060" s="14">
        <v>429</v>
      </c>
      <c r="K1060" s="14">
        <v>0</v>
      </c>
      <c r="L1060" s="14">
        <v>240</v>
      </c>
      <c r="M1060" s="14">
        <f>C1060-SUM(D1060:L1060)</f>
        <v>5121.6335110419932</v>
      </c>
      <c r="P1060" s="49">
        <f>D1061/('Parc électrique'!$C$22+'Parc électrique'!$C$23)</f>
        <v>0.144375</v>
      </c>
      <c r="Q1060" s="49">
        <f t="shared" si="80"/>
        <v>0.14072819792574795</v>
      </c>
      <c r="R1060" s="49">
        <f t="shared" si="81"/>
        <v>0.18740726447617273</v>
      </c>
    </row>
    <row r="1061" spans="1:18" x14ac:dyDescent="0.3">
      <c r="A1061" s="35">
        <f t="shared" si="84"/>
        <v>44060</v>
      </c>
      <c r="B1061" s="36">
        <v>8.3333333333333329E-2</v>
      </c>
      <c r="C1061">
        <v>7123</v>
      </c>
      <c r="D1061">
        <v>924</v>
      </c>
      <c r="E1061" s="49">
        <f t="shared" si="82"/>
        <v>0.14072819792574795</v>
      </c>
      <c r="F1061" s="49">
        <f t="shared" si="83"/>
        <v>0.18740726447617273</v>
      </c>
      <c r="G1061">
        <v>0</v>
      </c>
      <c r="H1061" s="51">
        <f>G1061/'Parc électrique'!$C$24</f>
        <v>0</v>
      </c>
      <c r="I1061" s="14">
        <v>602</v>
      </c>
      <c r="J1061" s="14">
        <v>236</v>
      </c>
      <c r="K1061" s="14">
        <v>0</v>
      </c>
      <c r="L1061" s="14">
        <v>239</v>
      </c>
      <c r="M1061" s="14">
        <f>C1061-SUM(D1061:L1061)</f>
        <v>5121.6718645375986</v>
      </c>
      <c r="P1061" s="49">
        <f>D1062/('Parc électrique'!$C$22+'Parc électrique'!$C$23)</f>
        <v>0.1328125</v>
      </c>
      <c r="Q1061" s="49">
        <f t="shared" si="80"/>
        <v>0.12945775783212746</v>
      </c>
      <c r="R1061" s="49">
        <f t="shared" si="81"/>
        <v>0.17239845758089484</v>
      </c>
    </row>
    <row r="1062" spans="1:18" x14ac:dyDescent="0.3">
      <c r="A1062" s="35">
        <f t="shared" si="84"/>
        <v>44060</v>
      </c>
      <c r="B1062" s="36">
        <v>0.125</v>
      </c>
      <c r="C1062">
        <v>6802</v>
      </c>
      <c r="D1062">
        <v>850</v>
      </c>
      <c r="E1062" s="49">
        <f t="shared" si="82"/>
        <v>0.12945775783212746</v>
      </c>
      <c r="F1062" s="49">
        <f t="shared" si="83"/>
        <v>0.17239845758089484</v>
      </c>
      <c r="G1062">
        <v>0</v>
      </c>
      <c r="H1062" s="51">
        <f>G1062/'Parc électrique'!$C$24</f>
        <v>0</v>
      </c>
      <c r="I1062" s="14">
        <v>602</v>
      </c>
      <c r="J1062" s="14">
        <v>0</v>
      </c>
      <c r="K1062" s="14">
        <v>0</v>
      </c>
      <c r="L1062" s="14">
        <v>241</v>
      </c>
      <c r="M1062" s="14">
        <f>C1062-SUM(D1062:L1062)</f>
        <v>5108.698143784587</v>
      </c>
      <c r="P1062" s="49">
        <f>D1063/('Parc électrique'!$C$22+'Parc électrique'!$C$23)</f>
        <v>0.13296875</v>
      </c>
      <c r="Q1062" s="49">
        <f t="shared" si="80"/>
        <v>0.12961006107663581</v>
      </c>
      <c r="R1062" s="49">
        <f t="shared" si="81"/>
        <v>0.17260127929569588</v>
      </c>
    </row>
    <row r="1063" spans="1:18" x14ac:dyDescent="0.3">
      <c r="A1063" s="35">
        <f t="shared" si="84"/>
        <v>44060</v>
      </c>
      <c r="B1063" s="36">
        <v>0.16666666666666666</v>
      </c>
      <c r="C1063">
        <v>6730</v>
      </c>
      <c r="D1063">
        <v>851</v>
      </c>
      <c r="E1063" s="49">
        <f t="shared" si="82"/>
        <v>0.12961006107663581</v>
      </c>
      <c r="F1063" s="49">
        <f t="shared" si="83"/>
        <v>0.17260127929569588</v>
      </c>
      <c r="G1063">
        <v>0</v>
      </c>
      <c r="H1063" s="51">
        <f>G1063/'Parc électrique'!$C$24</f>
        <v>0</v>
      </c>
      <c r="I1063" s="14">
        <v>602</v>
      </c>
      <c r="J1063" s="14">
        <v>0</v>
      </c>
      <c r="K1063" s="14">
        <v>0</v>
      </c>
      <c r="L1063" s="14">
        <v>244</v>
      </c>
      <c r="M1063" s="14">
        <f>C1063-SUM(D1063:L1063)</f>
        <v>5032.6977886596278</v>
      </c>
      <c r="P1063" s="49">
        <f>D1064/('Parc électrique'!$C$22+'Parc électrique'!$C$23)</f>
        <v>0.1215625</v>
      </c>
      <c r="Q1063" s="49">
        <f t="shared" si="80"/>
        <v>0.11849192422752369</v>
      </c>
      <c r="R1063" s="49">
        <f t="shared" si="81"/>
        <v>0.15779529411521903</v>
      </c>
    </row>
    <row r="1064" spans="1:18" x14ac:dyDescent="0.3">
      <c r="A1064" s="35">
        <f t="shared" si="84"/>
        <v>44060</v>
      </c>
      <c r="B1064" s="36">
        <v>0.20833333333333334</v>
      </c>
      <c r="C1064">
        <v>6840</v>
      </c>
      <c r="D1064">
        <v>778</v>
      </c>
      <c r="E1064" s="49">
        <f t="shared" si="82"/>
        <v>0.11849192422752369</v>
      </c>
      <c r="F1064" s="49">
        <f t="shared" si="83"/>
        <v>0.15779529411521903</v>
      </c>
      <c r="G1064">
        <v>0</v>
      </c>
      <c r="H1064" s="51">
        <f>G1064/'Parc électrique'!$C$24</f>
        <v>0</v>
      </c>
      <c r="I1064" s="14">
        <v>602</v>
      </c>
      <c r="J1064" s="14">
        <v>0</v>
      </c>
      <c r="K1064" s="14">
        <v>0</v>
      </c>
      <c r="L1064" s="14">
        <v>258</v>
      </c>
      <c r="M1064" s="14">
        <f>C1064-SUM(D1064:L1064)</f>
        <v>5201.723712781657</v>
      </c>
      <c r="P1064" s="49">
        <f>D1065/('Parc électrique'!$C$22+'Parc électrique'!$C$23)</f>
        <v>0.11484374999999999</v>
      </c>
      <c r="Q1064" s="49">
        <f t="shared" si="80"/>
        <v>0.11194288471366313</v>
      </c>
      <c r="R1064" s="49">
        <f t="shared" si="81"/>
        <v>0.14907396037877374</v>
      </c>
    </row>
    <row r="1065" spans="1:18" x14ac:dyDescent="0.3">
      <c r="A1065" s="35">
        <f t="shared" si="84"/>
        <v>44060</v>
      </c>
      <c r="B1065" s="36">
        <v>0.25</v>
      </c>
      <c r="C1065">
        <v>7044</v>
      </c>
      <c r="D1065">
        <v>735</v>
      </c>
      <c r="E1065" s="49">
        <f t="shared" si="82"/>
        <v>0.11194288471366313</v>
      </c>
      <c r="F1065" s="49">
        <f t="shared" si="83"/>
        <v>0.14907396037877374</v>
      </c>
      <c r="G1065">
        <v>4</v>
      </c>
      <c r="H1065" s="51">
        <f>G1065/'Parc électrique'!$C$24</f>
        <v>1.3333333333333333E-3</v>
      </c>
      <c r="I1065" s="14">
        <v>602</v>
      </c>
      <c r="J1065" s="14">
        <v>522</v>
      </c>
      <c r="K1065" s="14">
        <v>0</v>
      </c>
      <c r="L1065" s="14">
        <v>299</v>
      </c>
      <c r="M1065" s="14">
        <f>C1065-SUM(D1065:L1065)</f>
        <v>4881.7376498215745</v>
      </c>
      <c r="P1065" s="49">
        <f>D1066/('Parc électrique'!$C$22+'Parc électrique'!$C$23)</f>
        <v>0.12593750000000001</v>
      </c>
      <c r="Q1065" s="49">
        <f t="shared" si="80"/>
        <v>0.12275641507375849</v>
      </c>
      <c r="R1065" s="49">
        <f t="shared" si="81"/>
        <v>0.1634743021296485</v>
      </c>
    </row>
    <row r="1066" spans="1:18" x14ac:dyDescent="0.3">
      <c r="A1066" s="35">
        <f t="shared" si="84"/>
        <v>44060</v>
      </c>
      <c r="B1066" s="36">
        <v>0.29166666666666669</v>
      </c>
      <c r="C1066">
        <v>7468</v>
      </c>
      <c r="D1066">
        <v>806</v>
      </c>
      <c r="E1066" s="49">
        <f t="shared" si="82"/>
        <v>0.12275641507375849</v>
      </c>
      <c r="F1066" s="49">
        <f t="shared" si="83"/>
        <v>0.1634743021296485</v>
      </c>
      <c r="G1066">
        <v>117</v>
      </c>
      <c r="H1066" s="51">
        <f>G1066/'Parc électrique'!$C$24</f>
        <v>3.9E-2</v>
      </c>
      <c r="I1066" s="14">
        <v>602</v>
      </c>
      <c r="J1066" s="14">
        <v>737</v>
      </c>
      <c r="K1066" s="14">
        <v>0</v>
      </c>
      <c r="L1066" s="14">
        <v>324</v>
      </c>
      <c r="M1066" s="14">
        <f>C1066-SUM(D1066:L1066)</f>
        <v>4881.6747692827967</v>
      </c>
      <c r="P1066" s="49">
        <f>D1067/('Parc électrique'!$C$22+'Parc électrique'!$C$23)</f>
        <v>0.14687500000000001</v>
      </c>
      <c r="Q1066" s="49">
        <f t="shared" si="80"/>
        <v>0.14316504983788211</v>
      </c>
      <c r="R1066" s="49">
        <f t="shared" si="81"/>
        <v>0.19065241191298959</v>
      </c>
    </row>
    <row r="1067" spans="1:18" x14ac:dyDescent="0.3">
      <c r="A1067" s="35">
        <f t="shared" si="84"/>
        <v>44060</v>
      </c>
      <c r="B1067" s="36">
        <v>0.33333333333333331</v>
      </c>
      <c r="C1067">
        <v>8085</v>
      </c>
      <c r="D1067">
        <v>940</v>
      </c>
      <c r="E1067" s="49">
        <f t="shared" si="82"/>
        <v>0.14316504983788211</v>
      </c>
      <c r="F1067" s="49">
        <f t="shared" si="83"/>
        <v>0.19065241191298959</v>
      </c>
      <c r="G1067">
        <v>482</v>
      </c>
      <c r="H1067" s="51">
        <f>G1067/'Parc électrique'!$C$24</f>
        <v>0.16066666666666668</v>
      </c>
      <c r="I1067" s="14">
        <v>602</v>
      </c>
      <c r="J1067" s="14">
        <v>769</v>
      </c>
      <c r="K1067" s="14">
        <v>0</v>
      </c>
      <c r="L1067" s="14">
        <v>330</v>
      </c>
      <c r="M1067" s="14">
        <f>C1067-SUM(D1067:L1067)</f>
        <v>4961.5055158715822</v>
      </c>
      <c r="P1067" s="49">
        <f>D1068/('Parc électrique'!$C$22+'Parc électrique'!$C$23)</f>
        <v>0.1575</v>
      </c>
      <c r="Q1067" s="49">
        <f t="shared" si="80"/>
        <v>0.15352167046445231</v>
      </c>
      <c r="R1067" s="49">
        <f t="shared" si="81"/>
        <v>0.20444428851946114</v>
      </c>
    </row>
    <row r="1068" spans="1:18" x14ac:dyDescent="0.3">
      <c r="A1068" s="35">
        <f t="shared" si="84"/>
        <v>44060</v>
      </c>
      <c r="B1068" s="36">
        <v>0.375</v>
      </c>
      <c r="C1068">
        <v>8783</v>
      </c>
      <c r="D1068">
        <v>1008</v>
      </c>
      <c r="E1068" s="49">
        <f t="shared" si="82"/>
        <v>0.15352167046445231</v>
      </c>
      <c r="F1068" s="49">
        <f t="shared" si="83"/>
        <v>0.20444428851946114</v>
      </c>
      <c r="G1068">
        <v>1043</v>
      </c>
      <c r="H1068" s="51">
        <f>G1068/'Parc électrique'!$C$24</f>
        <v>0.34766666666666668</v>
      </c>
      <c r="I1068" s="14">
        <v>602</v>
      </c>
      <c r="J1068" s="14">
        <v>0</v>
      </c>
      <c r="K1068" s="14">
        <v>0</v>
      </c>
      <c r="L1068" s="14">
        <v>328</v>
      </c>
      <c r="M1068" s="14">
        <f>C1068-SUM(D1068:L1068)</f>
        <v>5801.2943673743493</v>
      </c>
      <c r="P1068" s="49">
        <f>D1069/('Parc électrique'!$C$22+'Parc électrique'!$C$23)</f>
        <v>0.17703125</v>
      </c>
      <c r="Q1068" s="49">
        <f t="shared" si="80"/>
        <v>0.17255957602800048</v>
      </c>
      <c r="R1068" s="49">
        <f t="shared" si="81"/>
        <v>0.22979700286959276</v>
      </c>
    </row>
    <row r="1069" spans="1:18" x14ac:dyDescent="0.3">
      <c r="A1069" s="35">
        <f t="shared" si="84"/>
        <v>44060</v>
      </c>
      <c r="B1069" s="36">
        <v>0.41666666666666669</v>
      </c>
      <c r="C1069">
        <v>9246</v>
      </c>
      <c r="D1069">
        <v>1133</v>
      </c>
      <c r="E1069" s="49">
        <f t="shared" si="82"/>
        <v>0.17255957602800048</v>
      </c>
      <c r="F1069" s="49">
        <f t="shared" si="83"/>
        <v>0.22979700286959276</v>
      </c>
      <c r="G1069">
        <v>1577</v>
      </c>
      <c r="H1069" s="51">
        <f>G1069/'Parc électrique'!$C$24</f>
        <v>0.52566666666666662</v>
      </c>
      <c r="I1069" s="14">
        <v>602</v>
      </c>
      <c r="J1069" s="14">
        <v>646</v>
      </c>
      <c r="K1069" s="14">
        <v>0</v>
      </c>
      <c r="L1069" s="14">
        <v>326</v>
      </c>
      <c r="M1069" s="14">
        <f>C1069-SUM(D1069:L1069)</f>
        <v>4961.071976754436</v>
      </c>
      <c r="P1069" s="49">
        <f>D1070/('Parc électrique'!$C$22+'Parc électrique'!$C$23)</f>
        <v>0.15843750000000001</v>
      </c>
      <c r="Q1069" s="49">
        <f t="shared" si="80"/>
        <v>0.15443548993150263</v>
      </c>
      <c r="R1069" s="49">
        <f t="shared" si="81"/>
        <v>0.20566121880826749</v>
      </c>
    </row>
    <row r="1070" spans="1:18" x14ac:dyDescent="0.3">
      <c r="A1070" s="35">
        <f t="shared" si="84"/>
        <v>44060</v>
      </c>
      <c r="B1070" s="36">
        <v>0.45833333333333331</v>
      </c>
      <c r="C1070">
        <v>9562</v>
      </c>
      <c r="D1070">
        <v>1014</v>
      </c>
      <c r="E1070" s="49">
        <f t="shared" si="82"/>
        <v>0.15443548993150263</v>
      </c>
      <c r="F1070" s="49">
        <f t="shared" si="83"/>
        <v>0.20566121880826749</v>
      </c>
      <c r="G1070">
        <v>1951</v>
      </c>
      <c r="H1070" s="51">
        <f>G1070/'Parc électrique'!$C$24</f>
        <v>0.65033333333333332</v>
      </c>
      <c r="I1070" s="14">
        <v>602</v>
      </c>
      <c r="J1070" s="14">
        <v>707</v>
      </c>
      <c r="K1070" s="14">
        <v>0</v>
      </c>
      <c r="L1070" s="14">
        <v>326</v>
      </c>
      <c r="M1070" s="14">
        <f>C1070-SUM(D1070:L1070)</f>
        <v>4960.9895699579265</v>
      </c>
      <c r="P1070" s="49">
        <f>D1071/('Parc électrique'!$C$22+'Parc électrique'!$C$23)</f>
        <v>0.14374999999999999</v>
      </c>
      <c r="Q1070" s="49">
        <f t="shared" si="80"/>
        <v>0.14011898494771441</v>
      </c>
      <c r="R1070" s="49">
        <f t="shared" si="81"/>
        <v>0.1865959776169685</v>
      </c>
    </row>
    <row r="1071" spans="1:18" x14ac:dyDescent="0.3">
      <c r="A1071" s="35">
        <f t="shared" si="84"/>
        <v>44060</v>
      </c>
      <c r="B1071" s="36">
        <v>0.5</v>
      </c>
      <c r="C1071">
        <v>9878</v>
      </c>
      <c r="D1071">
        <v>920</v>
      </c>
      <c r="E1071" s="49">
        <f t="shared" si="82"/>
        <v>0.14011898494771441</v>
      </c>
      <c r="F1071" s="49">
        <f t="shared" si="83"/>
        <v>0.1865959776169685</v>
      </c>
      <c r="G1071">
        <v>2201</v>
      </c>
      <c r="H1071" s="51">
        <f>G1071/'Parc électrique'!$C$24</f>
        <v>0.73366666666666669</v>
      </c>
      <c r="I1071" s="14">
        <v>602</v>
      </c>
      <c r="J1071" s="14">
        <v>869</v>
      </c>
      <c r="K1071" s="14">
        <v>0</v>
      </c>
      <c r="L1071" s="14">
        <v>324</v>
      </c>
      <c r="M1071" s="14">
        <f>C1071-SUM(D1071:L1071)</f>
        <v>4960.9396183707686</v>
      </c>
      <c r="P1071" s="49">
        <f>D1072/('Parc électrique'!$C$22+'Parc électrique'!$C$23)</f>
        <v>0.11749999999999999</v>
      </c>
      <c r="Q1071" s="49">
        <f t="shared" si="80"/>
        <v>0.11453203987030569</v>
      </c>
      <c r="R1071" s="49">
        <f t="shared" si="81"/>
        <v>0.15252192953039165</v>
      </c>
    </row>
    <row r="1072" spans="1:18" x14ac:dyDescent="0.3">
      <c r="A1072" s="35">
        <f t="shared" si="84"/>
        <v>44060</v>
      </c>
      <c r="B1072" s="36">
        <v>0.54166666666666663</v>
      </c>
      <c r="C1072">
        <v>9759</v>
      </c>
      <c r="D1072">
        <v>752</v>
      </c>
      <c r="E1072" s="49">
        <f t="shared" si="82"/>
        <v>0.11453203987030569</v>
      </c>
      <c r="F1072" s="49">
        <f t="shared" si="83"/>
        <v>0.15252192953039165</v>
      </c>
      <c r="G1072">
        <v>2338</v>
      </c>
      <c r="H1072" s="51">
        <f>G1072/'Parc électrique'!$C$24</f>
        <v>0.77933333333333332</v>
      </c>
      <c r="I1072" s="14">
        <v>602</v>
      </c>
      <c r="J1072" s="14">
        <v>866</v>
      </c>
      <c r="K1072" s="14">
        <v>0</v>
      </c>
      <c r="L1072" s="14">
        <v>319</v>
      </c>
      <c r="M1072" s="14">
        <f>C1072-SUM(D1072:L1072)</f>
        <v>4880.9536126972653</v>
      </c>
      <c r="P1072" s="49">
        <f>D1073/('Parc électrique'!$C$22+'Parc électrique'!$C$23)</f>
        <v>9.4531249999999997E-2</v>
      </c>
      <c r="Q1072" s="49">
        <f t="shared" si="80"/>
        <v>9.2143462927573055E-2</v>
      </c>
      <c r="R1072" s="49">
        <f t="shared" si="81"/>
        <v>0.12270713745463691</v>
      </c>
    </row>
    <row r="1073" spans="1:18" x14ac:dyDescent="0.3">
      <c r="A1073" s="35">
        <f t="shared" si="84"/>
        <v>44060</v>
      </c>
      <c r="B1073" s="36">
        <v>0.58333333333333337</v>
      </c>
      <c r="C1073">
        <v>9861</v>
      </c>
      <c r="D1073">
        <v>605</v>
      </c>
      <c r="E1073" s="49">
        <f t="shared" si="82"/>
        <v>9.2143462927573055E-2</v>
      </c>
      <c r="F1073" s="49">
        <f t="shared" si="83"/>
        <v>0.12270713745463691</v>
      </c>
      <c r="G1073">
        <v>2342</v>
      </c>
      <c r="H1073" s="51">
        <f>G1073/'Parc électrique'!$C$24</f>
        <v>0.78066666666666662</v>
      </c>
      <c r="I1073" s="14">
        <v>602</v>
      </c>
      <c r="J1073" s="14">
        <v>1055</v>
      </c>
      <c r="K1073" s="14">
        <v>0</v>
      </c>
      <c r="L1073" s="14">
        <v>315</v>
      </c>
      <c r="M1073" s="14">
        <f>C1073-SUM(D1073:L1073)</f>
        <v>4941.0044827329511</v>
      </c>
      <c r="P1073" s="49">
        <f>D1074/('Parc électrique'!$C$22+'Parc électrique'!$C$23)</f>
        <v>0.10359375</v>
      </c>
      <c r="Q1073" s="49">
        <f t="shared" si="80"/>
        <v>0.10097705110905941</v>
      </c>
      <c r="R1073" s="49">
        <f t="shared" si="81"/>
        <v>0.13447079691309796</v>
      </c>
    </row>
    <row r="1074" spans="1:18" x14ac:dyDescent="0.3">
      <c r="A1074" s="35">
        <f t="shared" si="84"/>
        <v>44060</v>
      </c>
      <c r="B1074" s="36">
        <v>0.625</v>
      </c>
      <c r="C1074">
        <v>9708</v>
      </c>
      <c r="D1074">
        <v>663</v>
      </c>
      <c r="E1074" s="49">
        <f t="shared" si="82"/>
        <v>0.10097705110905941</v>
      </c>
      <c r="F1074" s="49">
        <f t="shared" si="83"/>
        <v>0.13447079691309796</v>
      </c>
      <c r="G1074">
        <v>2204</v>
      </c>
      <c r="H1074" s="51">
        <f>G1074/'Parc électrique'!$C$24</f>
        <v>0.73466666666666669</v>
      </c>
      <c r="I1074" s="14">
        <v>602</v>
      </c>
      <c r="J1074" s="14">
        <v>1038</v>
      </c>
      <c r="K1074" s="14">
        <v>0</v>
      </c>
      <c r="L1074" s="14">
        <v>319</v>
      </c>
      <c r="M1074" s="14">
        <f>C1074-SUM(D1074:L1074)</f>
        <v>4881.0298854853118</v>
      </c>
      <c r="P1074" s="49">
        <f>D1075/('Parc électrique'!$C$22+'Parc électrique'!$C$23)</f>
        <v>0.15281249999999999</v>
      </c>
      <c r="Q1074" s="49">
        <f t="shared" si="80"/>
        <v>0.14895257312920074</v>
      </c>
      <c r="R1074" s="49">
        <f t="shared" si="81"/>
        <v>0.19835963707542956</v>
      </c>
    </row>
    <row r="1075" spans="1:18" x14ac:dyDescent="0.3">
      <c r="A1075" s="35">
        <f t="shared" si="84"/>
        <v>44060</v>
      </c>
      <c r="B1075" s="36">
        <v>0.66666666666666663</v>
      </c>
      <c r="C1075">
        <v>9537</v>
      </c>
      <c r="D1075">
        <v>978</v>
      </c>
      <c r="E1075" s="49">
        <f t="shared" si="82"/>
        <v>0.14895257312920074</v>
      </c>
      <c r="F1075" s="49">
        <f t="shared" si="83"/>
        <v>0.19835963707542956</v>
      </c>
      <c r="G1075">
        <v>1968</v>
      </c>
      <c r="H1075" s="51">
        <f>G1075/'Parc électrique'!$C$24</f>
        <v>0.65600000000000003</v>
      </c>
      <c r="I1075" s="14">
        <v>602</v>
      </c>
      <c r="J1075" s="14">
        <v>792</v>
      </c>
      <c r="K1075" s="14">
        <v>0</v>
      </c>
      <c r="L1075" s="14">
        <v>315</v>
      </c>
      <c r="M1075" s="14">
        <f>C1075-SUM(D1075:L1075)</f>
        <v>4880.996687789795</v>
      </c>
      <c r="P1075" s="49">
        <f>D1076/('Parc électrique'!$C$22+'Parc électrique'!$C$23)</f>
        <v>0.18609375</v>
      </c>
      <c r="Q1075" s="49">
        <f t="shared" si="80"/>
        <v>0.18139316420948681</v>
      </c>
      <c r="R1075" s="49">
        <f t="shared" si="81"/>
        <v>0.24156066232805382</v>
      </c>
    </row>
    <row r="1076" spans="1:18" x14ac:dyDescent="0.3">
      <c r="A1076" s="35">
        <f t="shared" si="84"/>
        <v>44060</v>
      </c>
      <c r="B1076" s="36">
        <v>0.70833333333333337</v>
      </c>
      <c r="C1076">
        <v>9406</v>
      </c>
      <c r="D1076">
        <v>1191</v>
      </c>
      <c r="E1076" s="49">
        <f t="shared" si="82"/>
        <v>0.18139316420948681</v>
      </c>
      <c r="F1076" s="49">
        <f t="shared" si="83"/>
        <v>0.24156066232805382</v>
      </c>
      <c r="G1076">
        <v>1554</v>
      </c>
      <c r="H1076" s="51">
        <f>G1076/'Parc électrique'!$C$24</f>
        <v>0.51800000000000002</v>
      </c>
      <c r="I1076" s="14">
        <v>602</v>
      </c>
      <c r="J1076" s="14">
        <v>867</v>
      </c>
      <c r="K1076" s="14">
        <v>0</v>
      </c>
      <c r="L1076" s="14">
        <v>310</v>
      </c>
      <c r="M1076" s="14">
        <f>C1076-SUM(D1076:L1076)</f>
        <v>4881.0590461734628</v>
      </c>
      <c r="P1076" s="49">
        <f>D1077/('Parc électrique'!$C$22+'Parc électrique'!$C$23)</f>
        <v>0.23</v>
      </c>
      <c r="Q1076" s="49">
        <f t="shared" si="80"/>
        <v>0.22419037591634305</v>
      </c>
      <c r="R1076" s="49">
        <f t="shared" si="81"/>
        <v>0.29855356418714962</v>
      </c>
    </row>
    <row r="1077" spans="1:18" x14ac:dyDescent="0.3">
      <c r="A1077" s="35">
        <f t="shared" si="84"/>
        <v>44060</v>
      </c>
      <c r="B1077" s="36">
        <v>0.75</v>
      </c>
      <c r="C1077">
        <v>9109</v>
      </c>
      <c r="D1077">
        <v>1472</v>
      </c>
      <c r="E1077" s="49">
        <f t="shared" si="82"/>
        <v>0.22419037591634305</v>
      </c>
      <c r="F1077" s="49">
        <f t="shared" si="83"/>
        <v>0.29855356418714962</v>
      </c>
      <c r="G1077">
        <v>993</v>
      </c>
      <c r="H1077" s="51">
        <f>G1077/'Parc électrique'!$C$24</f>
        <v>0.33100000000000002</v>
      </c>
      <c r="I1077" s="14">
        <v>602</v>
      </c>
      <c r="J1077" s="14">
        <v>775</v>
      </c>
      <c r="K1077" s="14">
        <v>0</v>
      </c>
      <c r="L1077" s="14">
        <v>305</v>
      </c>
      <c r="M1077" s="14">
        <f>C1077-SUM(D1077:L1077)</f>
        <v>4961.1462560598966</v>
      </c>
      <c r="P1077" s="49">
        <f>D1078/('Parc électrique'!$C$22+'Parc électrique'!$C$23)</f>
        <v>0.27171875000000001</v>
      </c>
      <c r="Q1077" s="49">
        <f t="shared" si="80"/>
        <v>0.26485534220008194</v>
      </c>
      <c r="R1077" s="49">
        <f t="shared" si="81"/>
        <v>0.35270696203903074</v>
      </c>
    </row>
    <row r="1078" spans="1:18" x14ac:dyDescent="0.3">
      <c r="A1078" s="35">
        <f t="shared" si="84"/>
        <v>44060</v>
      </c>
      <c r="B1078" s="36">
        <v>0.79166666666666663</v>
      </c>
      <c r="C1078">
        <v>8771</v>
      </c>
      <c r="D1078">
        <v>1739</v>
      </c>
      <c r="E1078" s="49">
        <f t="shared" si="82"/>
        <v>0.26485534220008194</v>
      </c>
      <c r="F1078" s="49">
        <f t="shared" si="83"/>
        <v>0.35270696203903074</v>
      </c>
      <c r="G1078">
        <v>462</v>
      </c>
      <c r="H1078" s="51">
        <f>G1078/'Parc électrique'!$C$24</f>
        <v>0.154</v>
      </c>
      <c r="I1078" s="14">
        <v>602</v>
      </c>
      <c r="J1078" s="14">
        <v>717</v>
      </c>
      <c r="K1078" s="14">
        <v>0</v>
      </c>
      <c r="L1078" s="14">
        <v>289</v>
      </c>
      <c r="M1078" s="14">
        <f>C1078-SUM(D1078:L1078)</f>
        <v>4961.2284376957614</v>
      </c>
      <c r="P1078" s="49">
        <f>D1079/('Parc électrique'!$C$22+'Parc électrique'!$C$23)</f>
        <v>0.29031249999999997</v>
      </c>
      <c r="Q1078" s="49">
        <f t="shared" si="80"/>
        <v>0.28297942829657974</v>
      </c>
      <c r="R1078" s="49">
        <f t="shared" si="81"/>
        <v>0.37684274610035595</v>
      </c>
    </row>
    <row r="1079" spans="1:18" x14ac:dyDescent="0.3">
      <c r="A1079" s="35">
        <f t="shared" si="84"/>
        <v>44060</v>
      </c>
      <c r="B1079" s="36">
        <v>0.83333333333333337</v>
      </c>
      <c r="C1079">
        <v>8358</v>
      </c>
      <c r="D1079">
        <v>1858</v>
      </c>
      <c r="E1079" s="49">
        <f t="shared" si="82"/>
        <v>0.28297942829657974</v>
      </c>
      <c r="F1079" s="49">
        <f t="shared" si="83"/>
        <v>0.37684274610035595</v>
      </c>
      <c r="G1079">
        <v>151</v>
      </c>
      <c r="H1079" s="51">
        <f>G1079/'Parc électrique'!$C$24</f>
        <v>5.0333333333333334E-2</v>
      </c>
      <c r="I1079" s="14">
        <v>602</v>
      </c>
      <c r="J1079" s="14">
        <v>0</v>
      </c>
      <c r="K1079" s="14">
        <v>0</v>
      </c>
      <c r="L1079" s="14">
        <v>277</v>
      </c>
      <c r="M1079" s="14">
        <f>C1079-SUM(D1079:L1079)</f>
        <v>5469.2898444922694</v>
      </c>
      <c r="P1079" s="49">
        <f>D1080/('Parc électrique'!$C$22+'Parc électrique'!$C$23)</f>
        <v>0.33374999999999999</v>
      </c>
      <c r="Q1079" s="49">
        <f t="shared" si="80"/>
        <v>0.32531973026991085</v>
      </c>
      <c r="R1079" s="49">
        <f t="shared" si="81"/>
        <v>0.43322718281504863</v>
      </c>
    </row>
    <row r="1080" spans="1:18" x14ac:dyDescent="0.3">
      <c r="A1080" s="35">
        <f t="shared" si="84"/>
        <v>44060</v>
      </c>
      <c r="B1080" s="36">
        <v>0.875</v>
      </c>
      <c r="C1080">
        <v>8517</v>
      </c>
      <c r="D1080">
        <v>2136</v>
      </c>
      <c r="E1080" s="49">
        <f t="shared" si="82"/>
        <v>0.32531973026991085</v>
      </c>
      <c r="F1080" s="49">
        <f t="shared" si="83"/>
        <v>0.43322718281504863</v>
      </c>
      <c r="G1080">
        <v>20</v>
      </c>
      <c r="H1080" s="51">
        <f>G1080/'Parc électrique'!$C$24</f>
        <v>6.6666666666666671E-3</v>
      </c>
      <c r="I1080" s="14">
        <v>602</v>
      </c>
      <c r="J1080" s="14">
        <v>534</v>
      </c>
      <c r="K1080" s="14">
        <v>0</v>
      </c>
      <c r="L1080" s="14">
        <v>263</v>
      </c>
      <c r="M1080" s="14">
        <f>C1080-SUM(D1080:L1080)</f>
        <v>4961.2347864202484</v>
      </c>
      <c r="P1080" s="49">
        <f>D1081/('Parc électrique'!$C$22+'Parc électrique'!$C$23)</f>
        <v>0.29859374999999999</v>
      </c>
      <c r="Q1080" s="49">
        <f t="shared" si="80"/>
        <v>0.29105150025552412</v>
      </c>
      <c r="R1080" s="49">
        <f t="shared" si="81"/>
        <v>0.38759229698481173</v>
      </c>
    </row>
    <row r="1081" spans="1:18" x14ac:dyDescent="0.3">
      <c r="A1081" s="35">
        <f t="shared" si="84"/>
        <v>44060</v>
      </c>
      <c r="B1081" s="36">
        <v>0.91666666666666663</v>
      </c>
      <c r="C1081">
        <v>8869</v>
      </c>
      <c r="D1081">
        <v>1911</v>
      </c>
      <c r="E1081" s="49">
        <f t="shared" si="82"/>
        <v>0.29105150025552412</v>
      </c>
      <c r="F1081" s="49">
        <f t="shared" si="83"/>
        <v>0.38759229698481173</v>
      </c>
      <c r="G1081">
        <v>0</v>
      </c>
      <c r="H1081" s="51">
        <f>G1081/'Parc électrique'!$C$24</f>
        <v>0</v>
      </c>
      <c r="I1081" s="14">
        <v>602</v>
      </c>
      <c r="J1081" s="14">
        <v>1055</v>
      </c>
      <c r="K1081" s="14">
        <v>0</v>
      </c>
      <c r="L1081" s="14">
        <v>256</v>
      </c>
      <c r="M1081" s="14">
        <f>C1081-SUM(D1081:L1081)</f>
        <v>5044.3213562027595</v>
      </c>
      <c r="P1081" s="49">
        <f>D1082/('Parc électrique'!$C$22+'Parc électrique'!$C$23)</f>
        <v>0.27656249999999999</v>
      </c>
      <c r="Q1081" s="49">
        <f t="shared" si="80"/>
        <v>0.26957674277984184</v>
      </c>
      <c r="R1081" s="49">
        <f t="shared" si="81"/>
        <v>0.35899443519786328</v>
      </c>
    </row>
    <row r="1082" spans="1:18" x14ac:dyDescent="0.3">
      <c r="A1082" s="35">
        <f t="shared" si="84"/>
        <v>44060</v>
      </c>
      <c r="B1082" s="36">
        <v>0.95833333333333337</v>
      </c>
      <c r="C1082">
        <v>8636</v>
      </c>
      <c r="D1082">
        <v>1770</v>
      </c>
      <c r="E1082" s="49">
        <f t="shared" si="82"/>
        <v>0.26957674277984184</v>
      </c>
      <c r="F1082" s="49">
        <f t="shared" si="83"/>
        <v>0.35899443519786328</v>
      </c>
      <c r="G1082">
        <v>0</v>
      </c>
      <c r="H1082" s="51">
        <f>G1082/'Parc électrique'!$C$24</f>
        <v>0</v>
      </c>
      <c r="I1082" s="14">
        <v>602</v>
      </c>
      <c r="J1082" s="14">
        <v>1055</v>
      </c>
      <c r="K1082" s="14">
        <v>0</v>
      </c>
      <c r="L1082" s="14">
        <v>248</v>
      </c>
      <c r="M1082" s="14">
        <f>C1082-SUM(D1082:L1082)</f>
        <v>4960.3714288220217</v>
      </c>
      <c r="P1082" s="49">
        <f>D1083/('Parc électrique'!$C$22+'Parc électrique'!$C$23)</f>
        <v>0.27656249999999999</v>
      </c>
      <c r="Q1082" s="49">
        <f t="shared" si="80"/>
        <v>0.26957674277984184</v>
      </c>
      <c r="R1082" s="49">
        <f t="shared" si="81"/>
        <v>0.35899443519786328</v>
      </c>
    </row>
    <row r="1083" spans="1:18" x14ac:dyDescent="0.3">
      <c r="A1083" s="35">
        <f t="shared" si="84"/>
        <v>44061</v>
      </c>
      <c r="B1083" s="36">
        <v>0</v>
      </c>
      <c r="C1083">
        <v>7666</v>
      </c>
      <c r="D1083">
        <v>1770</v>
      </c>
      <c r="E1083" s="49">
        <f t="shared" si="82"/>
        <v>0.26957674277984184</v>
      </c>
      <c r="F1083" s="49">
        <f t="shared" si="83"/>
        <v>0.35899443519786328</v>
      </c>
      <c r="G1083">
        <v>0</v>
      </c>
      <c r="H1083" s="51">
        <f>G1083/'Parc électrique'!$C$24</f>
        <v>0</v>
      </c>
      <c r="I1083" s="14">
        <v>602</v>
      </c>
      <c r="J1083" s="14">
        <v>0</v>
      </c>
      <c r="K1083" s="14">
        <v>170</v>
      </c>
      <c r="L1083" s="14">
        <v>242</v>
      </c>
      <c r="M1083" s="14">
        <f>C1083-SUM(D1083:L1083)</f>
        <v>4881.3714288220217</v>
      </c>
      <c r="P1083" s="49">
        <f>D1084/('Parc électrique'!$C$22+'Parc électrique'!$C$23)</f>
        <v>0.19421875</v>
      </c>
      <c r="Q1083" s="49">
        <f t="shared" si="80"/>
        <v>0.18931293292392282</v>
      </c>
      <c r="R1083" s="49">
        <f t="shared" si="81"/>
        <v>0.25210739149770856</v>
      </c>
    </row>
    <row r="1084" spans="1:18" x14ac:dyDescent="0.3">
      <c r="A1084" s="35">
        <f t="shared" si="84"/>
        <v>44061</v>
      </c>
      <c r="B1084" s="36">
        <v>4.1666666666666664E-2</v>
      </c>
      <c r="C1084">
        <v>7264</v>
      </c>
      <c r="D1084">
        <v>1243</v>
      </c>
      <c r="E1084" s="49">
        <f t="shared" si="82"/>
        <v>0.18931293292392282</v>
      </c>
      <c r="F1084" s="49">
        <f t="shared" si="83"/>
        <v>0.25210739149770856</v>
      </c>
      <c r="G1084">
        <v>0</v>
      </c>
      <c r="H1084" s="51">
        <f>G1084/'Parc électrique'!$C$24</f>
        <v>0</v>
      </c>
      <c r="I1084" s="14">
        <v>602</v>
      </c>
      <c r="J1084" s="14">
        <v>0</v>
      </c>
      <c r="K1084" s="14">
        <v>297</v>
      </c>
      <c r="L1084" s="14">
        <v>240</v>
      </c>
      <c r="M1084" s="14">
        <f>C1084-SUM(D1084:L1084)</f>
        <v>4881.5585796755786</v>
      </c>
      <c r="P1084" s="49">
        <f>D1085/('Parc électrique'!$C$22+'Parc électrique'!$C$23)</f>
        <v>0.155</v>
      </c>
      <c r="Q1084" s="49">
        <f t="shared" si="80"/>
        <v>0.15108481855231815</v>
      </c>
      <c r="R1084" s="49">
        <f t="shared" si="81"/>
        <v>0.20119914108264431</v>
      </c>
    </row>
    <row r="1085" spans="1:18" x14ac:dyDescent="0.3">
      <c r="A1085" s="35">
        <f t="shared" si="84"/>
        <v>44061</v>
      </c>
      <c r="B1085" s="36">
        <v>8.3333333333333329E-2</v>
      </c>
      <c r="C1085">
        <v>6927</v>
      </c>
      <c r="D1085">
        <v>992</v>
      </c>
      <c r="E1085" s="49">
        <f t="shared" si="82"/>
        <v>0.15108481855231815</v>
      </c>
      <c r="F1085" s="49">
        <f t="shared" si="83"/>
        <v>0.20119914108264431</v>
      </c>
      <c r="G1085">
        <v>0</v>
      </c>
      <c r="H1085" s="51">
        <f>G1085/'Parc électrique'!$C$24</f>
        <v>0</v>
      </c>
      <c r="I1085" s="14">
        <v>602</v>
      </c>
      <c r="J1085" s="14">
        <v>0</v>
      </c>
      <c r="K1085" s="14">
        <v>212</v>
      </c>
      <c r="L1085" s="14">
        <v>239</v>
      </c>
      <c r="M1085" s="14">
        <f>C1085-SUM(D1085:L1085)</f>
        <v>4881.6477160403647</v>
      </c>
      <c r="P1085" s="49">
        <f>D1086/('Parc électrique'!$C$22+'Parc électrique'!$C$23)</f>
        <v>0.13703124999999999</v>
      </c>
      <c r="Q1085" s="49">
        <f t="shared" si="80"/>
        <v>0.13356994543385384</v>
      </c>
      <c r="R1085" s="49">
        <f t="shared" si="81"/>
        <v>0.17787464388052326</v>
      </c>
    </row>
    <row r="1086" spans="1:18" x14ac:dyDescent="0.3">
      <c r="A1086" s="35">
        <f t="shared" si="84"/>
        <v>44061</v>
      </c>
      <c r="B1086" s="36">
        <v>0.125</v>
      </c>
      <c r="C1086">
        <v>6559</v>
      </c>
      <c r="D1086">
        <v>877</v>
      </c>
      <c r="E1086" s="49">
        <f t="shared" si="82"/>
        <v>0.13356994543385384</v>
      </c>
      <c r="F1086" s="49">
        <f t="shared" si="83"/>
        <v>0.17787464388052326</v>
      </c>
      <c r="G1086">
        <v>0</v>
      </c>
      <c r="H1086" s="51">
        <f>G1086/'Parc électrique'!$C$24</f>
        <v>0</v>
      </c>
      <c r="I1086" s="14">
        <v>602</v>
      </c>
      <c r="J1086" s="14">
        <v>0</v>
      </c>
      <c r="K1086" s="14">
        <v>-43</v>
      </c>
      <c r="L1086" s="14">
        <v>241</v>
      </c>
      <c r="M1086" s="14">
        <f>C1086-SUM(D1086:L1086)</f>
        <v>4881.6885554106857</v>
      </c>
      <c r="P1086" s="49">
        <f>D1087/('Parc électrique'!$C$22+'Parc électrique'!$C$23)</f>
        <v>0.1075</v>
      </c>
      <c r="Q1086" s="49">
        <f t="shared" si="80"/>
        <v>0.10478463222176904</v>
      </c>
      <c r="R1086" s="49">
        <f t="shared" si="81"/>
        <v>0.13954133978312427</v>
      </c>
    </row>
    <row r="1087" spans="1:18" x14ac:dyDescent="0.3">
      <c r="A1087" s="35">
        <f t="shared" si="84"/>
        <v>44061</v>
      </c>
      <c r="B1087" s="36">
        <v>0.16666666666666666</v>
      </c>
      <c r="C1087">
        <v>6405</v>
      </c>
      <c r="D1087">
        <v>688</v>
      </c>
      <c r="E1087" s="49">
        <f t="shared" si="82"/>
        <v>0.10478463222176904</v>
      </c>
      <c r="F1087" s="49">
        <f t="shared" si="83"/>
        <v>0.13954133978312427</v>
      </c>
      <c r="G1087">
        <v>0</v>
      </c>
      <c r="H1087" s="51">
        <f>G1087/'Parc électrique'!$C$24</f>
        <v>0</v>
      </c>
      <c r="I1087" s="14">
        <v>602</v>
      </c>
      <c r="J1087" s="14">
        <v>70</v>
      </c>
      <c r="K1087" s="14">
        <v>0</v>
      </c>
      <c r="L1087" s="14">
        <v>243</v>
      </c>
      <c r="M1087" s="14">
        <f>C1087-SUM(D1087:L1087)</f>
        <v>4801.7556740279952</v>
      </c>
      <c r="P1087" s="49">
        <f>D1088/('Parc électrique'!$C$22+'Parc électrique'!$C$23)</f>
        <v>0.113125</v>
      </c>
      <c r="Q1087" s="49">
        <f t="shared" si="80"/>
        <v>0.1102675490240709</v>
      </c>
      <c r="R1087" s="49">
        <f t="shared" si="81"/>
        <v>0.14684292151596218</v>
      </c>
    </row>
    <row r="1088" spans="1:18" x14ac:dyDescent="0.3">
      <c r="A1088" s="35">
        <f t="shared" si="84"/>
        <v>44061</v>
      </c>
      <c r="B1088" s="36">
        <v>0.20833333333333334</v>
      </c>
      <c r="C1088">
        <v>6352</v>
      </c>
      <c r="D1088">
        <v>724</v>
      </c>
      <c r="E1088" s="49">
        <f t="shared" si="82"/>
        <v>0.1102675490240709</v>
      </c>
      <c r="F1088" s="49">
        <f t="shared" si="83"/>
        <v>0.14684292151596218</v>
      </c>
      <c r="G1088">
        <v>0</v>
      </c>
      <c r="H1088" s="51">
        <f>G1088/'Parc électrique'!$C$24</f>
        <v>0</v>
      </c>
      <c r="I1088" s="14">
        <v>602</v>
      </c>
      <c r="J1088" s="14">
        <v>0</v>
      </c>
      <c r="K1088" s="14">
        <v>-33</v>
      </c>
      <c r="L1088" s="14">
        <v>257</v>
      </c>
      <c r="M1088" s="14">
        <f>C1088-SUM(D1088:L1088)</f>
        <v>4801.7428895294597</v>
      </c>
      <c r="P1088" s="49">
        <f>D1089/('Parc électrique'!$C$22+'Parc électrique'!$C$23)</f>
        <v>9.9687499999999998E-2</v>
      </c>
      <c r="Q1088" s="49">
        <f t="shared" si="80"/>
        <v>9.7169469996349775E-2</v>
      </c>
      <c r="R1088" s="49">
        <f t="shared" si="81"/>
        <v>0.12940025404307165</v>
      </c>
    </row>
    <row r="1089" spans="1:18" x14ac:dyDescent="0.3">
      <c r="A1089" s="35">
        <f t="shared" si="84"/>
        <v>44061</v>
      </c>
      <c r="B1089" s="36">
        <v>0.25</v>
      </c>
      <c r="C1089">
        <v>6330</v>
      </c>
      <c r="D1089">
        <v>638</v>
      </c>
      <c r="E1089" s="49">
        <f t="shared" si="82"/>
        <v>9.7169469996349775E-2</v>
      </c>
      <c r="F1089" s="49">
        <f t="shared" si="83"/>
        <v>0.12940025404307165</v>
      </c>
      <c r="G1089">
        <v>1</v>
      </c>
      <c r="H1089" s="51">
        <f>G1089/'Parc électrique'!$C$24</f>
        <v>3.3333333333333332E-4</v>
      </c>
      <c r="I1089" s="14">
        <v>602</v>
      </c>
      <c r="J1089" s="14">
        <v>0</v>
      </c>
      <c r="K1089" s="14">
        <v>-12</v>
      </c>
      <c r="L1089" s="14">
        <v>299</v>
      </c>
      <c r="M1089" s="14">
        <f>C1089-SUM(D1089:L1089)</f>
        <v>4801.7730969426275</v>
      </c>
      <c r="P1089" s="49">
        <f>D1090/('Parc électrique'!$C$22+'Parc électrique'!$C$23)</f>
        <v>9.7187499999999996E-2</v>
      </c>
      <c r="Q1089" s="49">
        <f t="shared" si="80"/>
        <v>9.4732618084215597E-2</v>
      </c>
      <c r="R1089" s="49">
        <f t="shared" si="81"/>
        <v>0.12615510660625479</v>
      </c>
    </row>
    <row r="1090" spans="1:18" x14ac:dyDescent="0.3">
      <c r="A1090" s="35">
        <f t="shared" si="84"/>
        <v>44061</v>
      </c>
      <c r="B1090" s="36">
        <v>0.29166666666666669</v>
      </c>
      <c r="C1090">
        <v>6511</v>
      </c>
      <c r="D1090">
        <v>622</v>
      </c>
      <c r="E1090" s="49">
        <f t="shared" si="82"/>
        <v>9.4732618084215597E-2</v>
      </c>
      <c r="F1090" s="49">
        <f t="shared" si="83"/>
        <v>0.12615510660625479</v>
      </c>
      <c r="G1090">
        <v>109</v>
      </c>
      <c r="H1090" s="51">
        <f>G1090/'Parc électrique'!$C$24</f>
        <v>3.6333333333333336E-2</v>
      </c>
      <c r="I1090" s="14">
        <v>602</v>
      </c>
      <c r="J1090" s="14">
        <v>0</v>
      </c>
      <c r="K1090" s="14">
        <v>53</v>
      </c>
      <c r="L1090" s="14">
        <v>323</v>
      </c>
      <c r="M1090" s="14">
        <f>C1090-SUM(D1090:L1090)</f>
        <v>4801.7427789419762</v>
      </c>
      <c r="P1090" s="49">
        <f>D1091/('Parc électrique'!$C$22+'Parc électrique'!$C$23)</f>
        <v>0.1046875</v>
      </c>
      <c r="Q1090" s="49">
        <f t="shared" si="80"/>
        <v>0.1020431738206181</v>
      </c>
      <c r="R1090" s="49">
        <f t="shared" si="81"/>
        <v>0.13589054891670532</v>
      </c>
    </row>
    <row r="1091" spans="1:18" x14ac:dyDescent="0.3">
      <c r="A1091" s="35">
        <f t="shared" si="84"/>
        <v>44061</v>
      </c>
      <c r="B1091" s="36">
        <v>0.33333333333333331</v>
      </c>
      <c r="C1091">
        <v>6983</v>
      </c>
      <c r="D1091">
        <v>670</v>
      </c>
      <c r="E1091" s="49">
        <f t="shared" si="82"/>
        <v>0.1020431738206181</v>
      </c>
      <c r="F1091" s="49">
        <f t="shared" si="83"/>
        <v>0.13589054891670532</v>
      </c>
      <c r="G1091">
        <v>512</v>
      </c>
      <c r="H1091" s="51">
        <f>G1091/'Parc électrique'!$C$24</f>
        <v>0.17066666666666666</v>
      </c>
      <c r="I1091" s="14">
        <v>602</v>
      </c>
      <c r="J1091" s="14">
        <v>0</v>
      </c>
      <c r="K1091" s="14">
        <v>68</v>
      </c>
      <c r="L1091" s="14">
        <v>329</v>
      </c>
      <c r="M1091" s="14">
        <f>C1091-SUM(D1091:L1091)</f>
        <v>4801.5913996105965</v>
      </c>
      <c r="P1091" s="49">
        <f>D1092/('Parc électrique'!$C$22+'Parc électrique'!$C$23)</f>
        <v>9.3437500000000007E-2</v>
      </c>
      <c r="Q1091" s="49">
        <f t="shared" ref="Q1091:Q1154" si="85">P1091/$T$3*$T$8</f>
        <v>9.1077340216014366E-2</v>
      </c>
      <c r="R1091" s="49">
        <f t="shared" ref="R1091:R1154" si="86">P1091/$T$3*$T$4</f>
        <v>0.12128738545102953</v>
      </c>
    </row>
    <row r="1092" spans="1:18" x14ac:dyDescent="0.3">
      <c r="A1092" s="35">
        <f t="shared" si="84"/>
        <v>44061</v>
      </c>
      <c r="B1092" s="36">
        <v>0.375</v>
      </c>
      <c r="C1092">
        <v>7619</v>
      </c>
      <c r="D1092">
        <v>598</v>
      </c>
      <c r="E1092" s="49">
        <f t="shared" ref="E1092:E1155" si="87">P1091/$T$3*$T$8</f>
        <v>9.1077340216014366E-2</v>
      </c>
      <c r="F1092" s="49">
        <f t="shared" ref="F1092:F1155" si="88">P1091/$T$3*$T$4</f>
        <v>0.12128738545102953</v>
      </c>
      <c r="G1092">
        <v>1111</v>
      </c>
      <c r="H1092" s="51">
        <f>G1092/'Parc électrique'!$C$24</f>
        <v>0.37033333333333335</v>
      </c>
      <c r="I1092" s="14">
        <v>602</v>
      </c>
      <c r="J1092" s="14">
        <v>0</v>
      </c>
      <c r="K1092" s="14">
        <v>179</v>
      </c>
      <c r="L1092" s="14">
        <v>327</v>
      </c>
      <c r="M1092" s="14">
        <f>C1092-SUM(D1092:L1092)</f>
        <v>4801.4173019409991</v>
      </c>
      <c r="P1092" s="49">
        <f>D1093/('Parc électrique'!$C$22+'Parc électrique'!$C$23)</f>
        <v>9.6406249999999999E-2</v>
      </c>
      <c r="Q1092" s="49">
        <f t="shared" si="85"/>
        <v>9.3971101861673678E-2</v>
      </c>
      <c r="R1092" s="49">
        <f t="shared" si="86"/>
        <v>0.12514099803224954</v>
      </c>
    </row>
    <row r="1093" spans="1:18" x14ac:dyDescent="0.3">
      <c r="A1093" s="35">
        <f t="shared" si="84"/>
        <v>44061</v>
      </c>
      <c r="B1093" s="36">
        <v>0.41666666666666669</v>
      </c>
      <c r="C1093">
        <v>8122</v>
      </c>
      <c r="D1093">
        <v>617</v>
      </c>
      <c r="E1093" s="49">
        <f t="shared" si="87"/>
        <v>9.3971101861673678E-2</v>
      </c>
      <c r="F1093" s="49">
        <f t="shared" si="88"/>
        <v>0.12514099803224954</v>
      </c>
      <c r="G1093">
        <v>1753</v>
      </c>
      <c r="H1093" s="51">
        <f>G1093/'Parc électrique'!$C$24</f>
        <v>0.58433333333333337</v>
      </c>
      <c r="I1093" s="14">
        <v>602</v>
      </c>
      <c r="J1093" s="14">
        <v>0</v>
      </c>
      <c r="K1093" s="14">
        <v>23</v>
      </c>
      <c r="L1093" s="14">
        <v>325</v>
      </c>
      <c r="M1093" s="14">
        <f>C1093-SUM(D1093:L1093)</f>
        <v>4801.1965545667726</v>
      </c>
      <c r="P1093" s="49">
        <f>D1094/('Parc électrique'!$C$22+'Parc électrique'!$C$23)</f>
        <v>9.765625E-2</v>
      </c>
      <c r="Q1093" s="49">
        <f t="shared" si="85"/>
        <v>9.518952781774076E-2</v>
      </c>
      <c r="R1093" s="49">
        <f t="shared" si="86"/>
        <v>0.12676357175065794</v>
      </c>
    </row>
    <row r="1094" spans="1:18" x14ac:dyDescent="0.3">
      <c r="A1094" s="35">
        <f t="shared" si="84"/>
        <v>44061</v>
      </c>
      <c r="B1094" s="36">
        <v>0.45833333333333331</v>
      </c>
      <c r="C1094">
        <v>8467</v>
      </c>
      <c r="D1094">
        <v>625</v>
      </c>
      <c r="E1094" s="49">
        <f t="shared" si="87"/>
        <v>9.518952781774076E-2</v>
      </c>
      <c r="F1094" s="49">
        <f t="shared" si="88"/>
        <v>0.12676357175065794</v>
      </c>
      <c r="G1094">
        <v>2104</v>
      </c>
      <c r="H1094" s="51">
        <f>G1094/'Parc électrique'!$C$24</f>
        <v>0.70133333333333336</v>
      </c>
      <c r="I1094" s="14">
        <v>602</v>
      </c>
      <c r="J1094" s="14">
        <v>0</v>
      </c>
      <c r="K1094" s="14">
        <v>9</v>
      </c>
      <c r="L1094" s="14">
        <v>325</v>
      </c>
      <c r="M1094" s="14">
        <f>C1094-SUM(D1094:L1094)</f>
        <v>4801.0767135670976</v>
      </c>
      <c r="P1094" s="49">
        <f>D1095/('Parc électrique'!$C$22+'Parc électrique'!$C$23)</f>
        <v>0.1034375</v>
      </c>
      <c r="Q1094" s="49">
        <f t="shared" si="85"/>
        <v>0.10082474786455102</v>
      </c>
      <c r="R1094" s="49">
        <f t="shared" si="86"/>
        <v>0.13426797519829692</v>
      </c>
    </row>
    <row r="1095" spans="1:18" x14ac:dyDescent="0.3">
      <c r="A1095" s="35">
        <f t="shared" si="84"/>
        <v>44061</v>
      </c>
      <c r="B1095" s="36">
        <v>0.5</v>
      </c>
      <c r="C1095">
        <v>8882</v>
      </c>
      <c r="D1095">
        <v>662</v>
      </c>
      <c r="E1095" s="49">
        <f t="shared" si="87"/>
        <v>0.10082474786455102</v>
      </c>
      <c r="F1095" s="49">
        <f t="shared" si="88"/>
        <v>0.13426797519829692</v>
      </c>
      <c r="G1095">
        <v>2290</v>
      </c>
      <c r="H1095" s="51">
        <f>G1095/'Parc électrique'!$C$24</f>
        <v>0.76333333333333331</v>
      </c>
      <c r="I1095" s="14">
        <v>602</v>
      </c>
      <c r="J1095" s="14">
        <v>0</v>
      </c>
      <c r="K1095" s="14">
        <v>203</v>
      </c>
      <c r="L1095" s="14">
        <v>323</v>
      </c>
      <c r="M1095" s="14">
        <f>C1095-SUM(D1095:L1095)</f>
        <v>4801.0015739436039</v>
      </c>
      <c r="P1095" s="49">
        <f>D1096/('Parc électrique'!$C$22+'Parc électrique'!$C$23)</f>
        <v>0.13953125</v>
      </c>
      <c r="Q1095" s="49">
        <f t="shared" si="85"/>
        <v>0.136006797345988</v>
      </c>
      <c r="R1095" s="49">
        <f t="shared" si="86"/>
        <v>0.1811197913173401</v>
      </c>
    </row>
    <row r="1096" spans="1:18" x14ac:dyDescent="0.3">
      <c r="A1096" s="35">
        <f t="shared" si="84"/>
        <v>44061</v>
      </c>
      <c r="B1096" s="36">
        <v>0.54166666666666663</v>
      </c>
      <c r="C1096">
        <v>8653</v>
      </c>
      <c r="D1096">
        <v>893</v>
      </c>
      <c r="E1096" s="49">
        <f t="shared" si="87"/>
        <v>0.136006797345988</v>
      </c>
      <c r="F1096" s="49">
        <f t="shared" si="88"/>
        <v>0.1811197913173401</v>
      </c>
      <c r="G1096">
        <v>2419</v>
      </c>
      <c r="H1096" s="51">
        <f>G1096/'Parc électrique'!$C$24</f>
        <v>0.80633333333333335</v>
      </c>
      <c r="I1096" s="14">
        <v>602</v>
      </c>
      <c r="J1096" s="14">
        <v>0</v>
      </c>
      <c r="K1096" s="14">
        <v>-381</v>
      </c>
      <c r="L1096" s="14">
        <v>318</v>
      </c>
      <c r="M1096" s="14">
        <f>C1096-SUM(D1096:L1096)</f>
        <v>4800.876540078003</v>
      </c>
      <c r="P1096" s="49">
        <f>D1097/('Parc électrique'!$C$22+'Parc électrique'!$C$23)</f>
        <v>0.1746875</v>
      </c>
      <c r="Q1096" s="49">
        <f t="shared" si="85"/>
        <v>0.1702750273603747</v>
      </c>
      <c r="R1096" s="49">
        <f t="shared" si="86"/>
        <v>0.22675467714757697</v>
      </c>
    </row>
    <row r="1097" spans="1:18" x14ac:dyDescent="0.3">
      <c r="A1097" s="35">
        <f t="shared" si="84"/>
        <v>44061</v>
      </c>
      <c r="B1097" s="36">
        <v>0.58333333333333337</v>
      </c>
      <c r="C1097">
        <v>8614</v>
      </c>
      <c r="D1097">
        <v>1118</v>
      </c>
      <c r="E1097" s="49">
        <f t="shared" si="87"/>
        <v>0.1702750273603747</v>
      </c>
      <c r="F1097" s="49">
        <f t="shared" si="88"/>
        <v>0.22675467714757697</v>
      </c>
      <c r="G1097">
        <v>2407</v>
      </c>
      <c r="H1097" s="51">
        <f>G1097/'Parc électrique'!$C$24</f>
        <v>0.80233333333333334</v>
      </c>
      <c r="I1097" s="14">
        <v>602</v>
      </c>
      <c r="J1097" s="14">
        <v>0</v>
      </c>
      <c r="K1097" s="14">
        <v>-630</v>
      </c>
      <c r="L1097" s="14">
        <v>315</v>
      </c>
      <c r="M1097" s="14">
        <f>C1097-SUM(D1097:L1097)</f>
        <v>4800.800636962158</v>
      </c>
      <c r="P1097" s="49">
        <f>D1098/('Parc électrique'!$C$22+'Parc électrique'!$C$23)</f>
        <v>0.200625</v>
      </c>
      <c r="Q1097" s="49">
        <f t="shared" si="85"/>
        <v>0.19555736594876663</v>
      </c>
      <c r="R1097" s="49">
        <f t="shared" si="86"/>
        <v>0.2604230818045517</v>
      </c>
    </row>
    <row r="1098" spans="1:18" x14ac:dyDescent="0.3">
      <c r="A1098" s="35">
        <f t="shared" si="84"/>
        <v>44061</v>
      </c>
      <c r="B1098" s="36">
        <v>0.625</v>
      </c>
      <c r="C1098">
        <v>8464</v>
      </c>
      <c r="D1098">
        <v>1284</v>
      </c>
      <c r="E1098" s="49">
        <f t="shared" si="87"/>
        <v>0.19555736594876663</v>
      </c>
      <c r="F1098" s="49">
        <f t="shared" si="88"/>
        <v>0.2604230818045517</v>
      </c>
      <c r="G1098">
        <v>2236</v>
      </c>
      <c r="H1098" s="51">
        <f>G1098/'Parc électrique'!$C$24</f>
        <v>0.74533333333333329</v>
      </c>
      <c r="I1098" s="14">
        <v>602</v>
      </c>
      <c r="J1098" s="14">
        <v>0</v>
      </c>
      <c r="K1098" s="14">
        <v>-778</v>
      </c>
      <c r="L1098" s="14">
        <v>318</v>
      </c>
      <c r="M1098" s="14">
        <f>C1098-SUM(D1098:L1098)</f>
        <v>4800.7986862189136</v>
      </c>
      <c r="P1098" s="49">
        <f>D1099/('Parc électrique'!$C$22+'Parc électrique'!$C$23)</f>
        <v>0.24781249999999999</v>
      </c>
      <c r="Q1098" s="49">
        <f t="shared" si="85"/>
        <v>0.24155294579029896</v>
      </c>
      <c r="R1098" s="49">
        <f t="shared" si="86"/>
        <v>0.32167523967446965</v>
      </c>
    </row>
    <row r="1099" spans="1:18" x14ac:dyDescent="0.3">
      <c r="A1099" s="35">
        <f t="shared" si="84"/>
        <v>44061</v>
      </c>
      <c r="B1099" s="36">
        <v>0.66666666666666663</v>
      </c>
      <c r="C1099">
        <v>8326</v>
      </c>
      <c r="D1099">
        <v>1586</v>
      </c>
      <c r="E1099" s="49">
        <f t="shared" si="87"/>
        <v>0.24155294579029896</v>
      </c>
      <c r="F1099" s="49">
        <f t="shared" si="88"/>
        <v>0.32167523967446965</v>
      </c>
      <c r="G1099">
        <v>1968</v>
      </c>
      <c r="H1099" s="51">
        <f>G1099/'Parc électrique'!$C$24</f>
        <v>0.65600000000000003</v>
      </c>
      <c r="I1099" s="14">
        <v>602</v>
      </c>
      <c r="J1099" s="14">
        <v>0</v>
      </c>
      <c r="K1099" s="14">
        <v>-946</v>
      </c>
      <c r="L1099" s="14">
        <v>314</v>
      </c>
      <c r="M1099" s="14">
        <f>C1099-SUM(D1099:L1099)</f>
        <v>4800.780771814535</v>
      </c>
      <c r="P1099" s="49">
        <f>D1100/('Parc électrique'!$C$22+'Parc électrique'!$C$23)</f>
        <v>0.28203125000000001</v>
      </c>
      <c r="Q1099" s="49">
        <f t="shared" si="85"/>
        <v>0.27490735633763536</v>
      </c>
      <c r="R1099" s="49">
        <f t="shared" si="86"/>
        <v>0.36609319521590022</v>
      </c>
    </row>
    <row r="1100" spans="1:18" x14ac:dyDescent="0.3">
      <c r="A1100" s="35">
        <f t="shared" si="84"/>
        <v>44061</v>
      </c>
      <c r="B1100" s="36">
        <v>0.70833333333333337</v>
      </c>
      <c r="C1100">
        <v>8267</v>
      </c>
      <c r="D1100">
        <v>1805</v>
      </c>
      <c r="E1100" s="49">
        <f t="shared" si="87"/>
        <v>0.27490735633763536</v>
      </c>
      <c r="F1100" s="49">
        <f t="shared" si="88"/>
        <v>0.36609319521590022</v>
      </c>
      <c r="G1100">
        <v>1572</v>
      </c>
      <c r="H1100" s="51">
        <f>G1100/'Parc électrique'!$C$24</f>
        <v>0.52400000000000002</v>
      </c>
      <c r="I1100" s="14">
        <v>602</v>
      </c>
      <c r="J1100" s="14">
        <v>0</v>
      </c>
      <c r="K1100" s="14">
        <v>-823</v>
      </c>
      <c r="L1100" s="14">
        <v>309</v>
      </c>
      <c r="M1100" s="14">
        <f>C1100-SUM(D1100:L1100)</f>
        <v>4800.834999448447</v>
      </c>
      <c r="P1100" s="49">
        <f>D1101/('Parc électrique'!$C$22+'Parc électrique'!$C$23)</f>
        <v>0.29734375000000002</v>
      </c>
      <c r="Q1100" s="49">
        <f t="shared" si="85"/>
        <v>0.28983307429945709</v>
      </c>
      <c r="R1100" s="49">
        <f t="shared" si="86"/>
        <v>0.38596972326640339</v>
      </c>
    </row>
    <row r="1101" spans="1:18" x14ac:dyDescent="0.3">
      <c r="A1101" s="35">
        <f t="shared" si="84"/>
        <v>44061</v>
      </c>
      <c r="B1101" s="36">
        <v>0.75</v>
      </c>
      <c r="C1101">
        <v>8133</v>
      </c>
      <c r="D1101">
        <v>1903</v>
      </c>
      <c r="E1101" s="49">
        <f t="shared" si="87"/>
        <v>0.28983307429945709</v>
      </c>
      <c r="F1101" s="49">
        <f t="shared" si="88"/>
        <v>0.38596972326640339</v>
      </c>
      <c r="G1101">
        <v>967</v>
      </c>
      <c r="H1101" s="51">
        <f>G1101/'Parc électrique'!$C$24</f>
        <v>0.32233333333333336</v>
      </c>
      <c r="I1101" s="14">
        <v>602</v>
      </c>
      <c r="J1101" s="14">
        <v>0</v>
      </c>
      <c r="K1101" s="14">
        <v>-445</v>
      </c>
      <c r="L1101" s="14">
        <v>304</v>
      </c>
      <c r="M1101" s="14">
        <f>C1101-SUM(D1101:L1101)</f>
        <v>4801.0018638691008</v>
      </c>
      <c r="P1101" s="49">
        <f>D1102/('Parc électrique'!$C$22+'Parc électrique'!$C$23)</f>
        <v>0.30781249999999999</v>
      </c>
      <c r="Q1101" s="49">
        <f t="shared" si="85"/>
        <v>0.30003739168151883</v>
      </c>
      <c r="R1101" s="49">
        <f t="shared" si="86"/>
        <v>0.39955877815807384</v>
      </c>
    </row>
    <row r="1102" spans="1:18" x14ac:dyDescent="0.3">
      <c r="A1102" s="35">
        <f t="shared" si="84"/>
        <v>44061</v>
      </c>
      <c r="B1102" s="36">
        <v>0.79166666666666663</v>
      </c>
      <c r="C1102">
        <v>8051</v>
      </c>
      <c r="D1102">
        <v>1970</v>
      </c>
      <c r="E1102" s="49">
        <f t="shared" si="87"/>
        <v>0.30003739168151883</v>
      </c>
      <c r="F1102" s="49">
        <f t="shared" si="88"/>
        <v>0.39955877815807384</v>
      </c>
      <c r="G1102">
        <v>445</v>
      </c>
      <c r="H1102" s="51">
        <f>G1102/'Parc électrique'!$C$24</f>
        <v>0.14833333333333334</v>
      </c>
      <c r="I1102" s="14">
        <v>602</v>
      </c>
      <c r="J1102" s="14">
        <v>0</v>
      </c>
      <c r="K1102" s="14">
        <v>-56</v>
      </c>
      <c r="L1102" s="14">
        <v>288</v>
      </c>
      <c r="M1102" s="14">
        <f>C1102-SUM(D1102:L1102)</f>
        <v>4801.152070496827</v>
      </c>
      <c r="P1102" s="49">
        <f>D1103/('Parc électrique'!$C$22+'Parc électrique'!$C$23)</f>
        <v>0.30343750000000003</v>
      </c>
      <c r="Q1102" s="49">
        <f t="shared" si="85"/>
        <v>0.29577290083528412</v>
      </c>
      <c r="R1102" s="49">
        <f t="shared" si="86"/>
        <v>0.39387977014364445</v>
      </c>
    </row>
    <row r="1103" spans="1:18" x14ac:dyDescent="0.3">
      <c r="A1103" s="35">
        <f t="shared" si="84"/>
        <v>44061</v>
      </c>
      <c r="B1103" s="36">
        <v>0.83333333333333337</v>
      </c>
      <c r="C1103">
        <v>7915</v>
      </c>
      <c r="D1103">
        <v>1942</v>
      </c>
      <c r="E1103" s="49">
        <f t="shared" si="87"/>
        <v>0.29577290083528412</v>
      </c>
      <c r="F1103" s="49">
        <f t="shared" si="88"/>
        <v>0.39387977014364445</v>
      </c>
      <c r="G1103">
        <v>146</v>
      </c>
      <c r="H1103" s="51">
        <f>G1103/'Parc électrique'!$C$24</f>
        <v>4.8666666666666664E-2</v>
      </c>
      <c r="I1103" s="14">
        <v>602</v>
      </c>
      <c r="J1103" s="14">
        <v>0</v>
      </c>
      <c r="K1103" s="14">
        <v>147</v>
      </c>
      <c r="L1103" s="14">
        <v>276</v>
      </c>
      <c r="M1103" s="14">
        <f>C1103-SUM(D1103:L1103)</f>
        <v>4801.2616806623546</v>
      </c>
      <c r="P1103" s="49">
        <f>D1104/('Parc électrique'!$C$22+'Parc électrique'!$C$23)</f>
        <v>0.31984374999999998</v>
      </c>
      <c r="Q1103" s="49">
        <f t="shared" si="85"/>
        <v>0.31176474150866457</v>
      </c>
      <c r="R1103" s="49">
        <f t="shared" si="86"/>
        <v>0.41517605019775494</v>
      </c>
    </row>
    <row r="1104" spans="1:18" x14ac:dyDescent="0.3">
      <c r="A1104" s="35">
        <f t="shared" si="84"/>
        <v>44061</v>
      </c>
      <c r="B1104" s="36">
        <v>0.875</v>
      </c>
      <c r="C1104">
        <v>8142</v>
      </c>
      <c r="D1104">
        <v>2047</v>
      </c>
      <c r="E1104" s="49">
        <f t="shared" si="87"/>
        <v>0.31176474150866457</v>
      </c>
      <c r="F1104" s="49">
        <f t="shared" si="88"/>
        <v>0.41517605019775494</v>
      </c>
      <c r="G1104">
        <v>17</v>
      </c>
      <c r="H1104" s="51">
        <f>G1104/'Parc électrique'!$C$24</f>
        <v>5.6666666666666671E-3</v>
      </c>
      <c r="I1104" s="14">
        <v>602</v>
      </c>
      <c r="J1104" s="14">
        <v>25</v>
      </c>
      <c r="K1104" s="14">
        <v>387</v>
      </c>
      <c r="L1104" s="14">
        <v>262</v>
      </c>
      <c r="M1104" s="14">
        <f>C1104-SUM(D1104:L1104)</f>
        <v>4801.2673925416275</v>
      </c>
      <c r="P1104" s="49">
        <f>D1105/('Parc électrique'!$C$22+'Parc électrique'!$C$23)</f>
        <v>0.31343749999999998</v>
      </c>
      <c r="Q1104" s="49">
        <f t="shared" si="85"/>
        <v>0.30552030848382072</v>
      </c>
      <c r="R1104" s="49">
        <f t="shared" si="86"/>
        <v>0.40686035989091174</v>
      </c>
    </row>
    <row r="1105" spans="1:18" x14ac:dyDescent="0.3">
      <c r="A1105" s="35">
        <f t="shared" si="84"/>
        <v>44061</v>
      </c>
      <c r="B1105" s="36">
        <v>0.91666666666666663</v>
      </c>
      <c r="C1105">
        <v>8496</v>
      </c>
      <c r="D1105">
        <v>2006</v>
      </c>
      <c r="E1105" s="49">
        <f t="shared" si="87"/>
        <v>0.30552030848382072</v>
      </c>
      <c r="F1105" s="49">
        <f t="shared" si="88"/>
        <v>0.40686035989091174</v>
      </c>
      <c r="G1105">
        <v>0</v>
      </c>
      <c r="H1105" s="51">
        <f>G1105/'Parc électrique'!$C$24</f>
        <v>0</v>
      </c>
      <c r="I1105" s="14">
        <v>602</v>
      </c>
      <c r="J1105" s="14">
        <v>0</v>
      </c>
      <c r="K1105" s="14">
        <v>830</v>
      </c>
      <c r="L1105" s="14">
        <v>256</v>
      </c>
      <c r="M1105" s="14">
        <f>C1105-SUM(D1105:L1105)</f>
        <v>4801.2876193316251</v>
      </c>
      <c r="P1105" s="49">
        <f>D1106/('Parc électrique'!$C$22+'Parc électrique'!$C$23)</f>
        <v>0.30140624999999999</v>
      </c>
      <c r="Q1105" s="49">
        <f t="shared" si="85"/>
        <v>0.2937929586566751</v>
      </c>
      <c r="R1105" s="49">
        <f t="shared" si="86"/>
        <v>0.39124308785123069</v>
      </c>
    </row>
    <row r="1106" spans="1:18" x14ac:dyDescent="0.3">
      <c r="A1106" s="35">
        <f t="shared" si="84"/>
        <v>44061</v>
      </c>
      <c r="B1106" s="36">
        <v>0.95833333333333337</v>
      </c>
      <c r="C1106">
        <v>8326</v>
      </c>
      <c r="D1106">
        <v>1929</v>
      </c>
      <c r="E1106" s="49">
        <f t="shared" si="87"/>
        <v>0.2937929586566751</v>
      </c>
      <c r="F1106" s="49">
        <f t="shared" si="88"/>
        <v>0.39124308785123069</v>
      </c>
      <c r="G1106">
        <v>0</v>
      </c>
      <c r="H1106" s="51">
        <f>G1106/'Parc électrique'!$C$24</f>
        <v>0</v>
      </c>
      <c r="I1106" s="14">
        <v>602</v>
      </c>
      <c r="J1106" s="14">
        <v>0</v>
      </c>
      <c r="K1106" s="14">
        <v>746</v>
      </c>
      <c r="L1106" s="14">
        <v>247</v>
      </c>
      <c r="M1106" s="14">
        <f>C1106-SUM(D1106:L1106)</f>
        <v>4801.3149639534922</v>
      </c>
      <c r="P1106" s="49">
        <f>D1107/('Parc électrique'!$C$22+'Parc électrique'!$C$23)</f>
        <v>0.30953124999999998</v>
      </c>
      <c r="Q1106" s="49">
        <f t="shared" si="85"/>
        <v>0.3017127273711111</v>
      </c>
      <c r="R1106" s="49">
        <f t="shared" si="86"/>
        <v>0.40178981702088545</v>
      </c>
    </row>
    <row r="1107" spans="1:18" x14ac:dyDescent="0.3">
      <c r="A1107" s="35">
        <f t="shared" si="84"/>
        <v>44062</v>
      </c>
      <c r="B1107" s="36">
        <v>0</v>
      </c>
      <c r="C1107">
        <v>7308</v>
      </c>
      <c r="D1107">
        <v>1981</v>
      </c>
      <c r="E1107" s="49">
        <f t="shared" si="87"/>
        <v>0.3017127273711111</v>
      </c>
      <c r="F1107" s="49">
        <f t="shared" si="88"/>
        <v>0.40178981702088545</v>
      </c>
      <c r="G1107">
        <v>0</v>
      </c>
      <c r="H1107" s="51">
        <f>G1107/'Parc électrique'!$C$24</f>
        <v>0</v>
      </c>
      <c r="I1107" s="14">
        <v>602</v>
      </c>
      <c r="J1107" s="14">
        <v>0</v>
      </c>
      <c r="K1107" s="14">
        <v>-315</v>
      </c>
      <c r="L1107" s="14">
        <v>238</v>
      </c>
      <c r="M1107" s="14">
        <f>C1107-SUM(D1107:L1107)</f>
        <v>4801.296497455608</v>
      </c>
      <c r="P1107" s="49">
        <f>D1108/('Parc électrique'!$C$22+'Parc électrique'!$C$23)</f>
        <v>0.24625</v>
      </c>
      <c r="Q1107" s="49">
        <f t="shared" si="85"/>
        <v>0.24002991334521512</v>
      </c>
      <c r="R1107" s="49">
        <f t="shared" si="86"/>
        <v>0.3196470225264591</v>
      </c>
    </row>
    <row r="1108" spans="1:18" x14ac:dyDescent="0.3">
      <c r="A1108" s="35">
        <f t="shared" si="84"/>
        <v>44062</v>
      </c>
      <c r="B1108" s="36">
        <v>4.1666666666666664E-2</v>
      </c>
      <c r="C1108">
        <v>6947</v>
      </c>
      <c r="D1108">
        <v>1576</v>
      </c>
      <c r="E1108" s="49">
        <f t="shared" si="87"/>
        <v>0.24002991334521512</v>
      </c>
      <c r="F1108" s="49">
        <f t="shared" si="88"/>
        <v>0.3196470225264591</v>
      </c>
      <c r="G1108">
        <v>0</v>
      </c>
      <c r="H1108" s="51">
        <f>G1108/'Parc électrique'!$C$24</f>
        <v>0</v>
      </c>
      <c r="I1108" s="14">
        <v>602</v>
      </c>
      <c r="J1108" s="14">
        <v>0</v>
      </c>
      <c r="K1108" s="14">
        <v>-269</v>
      </c>
      <c r="L1108" s="14">
        <v>236</v>
      </c>
      <c r="M1108" s="14">
        <f>C1108-SUM(D1108:L1108)</f>
        <v>4801.4403230641283</v>
      </c>
      <c r="P1108" s="49">
        <f>D1109/('Parc électrique'!$C$22+'Parc électrique'!$C$23)</f>
        <v>0.21078125</v>
      </c>
      <c r="Q1108" s="49">
        <f t="shared" si="85"/>
        <v>0.20545707684181166</v>
      </c>
      <c r="R1108" s="49">
        <f t="shared" si="86"/>
        <v>0.27360649326662012</v>
      </c>
    </row>
    <row r="1109" spans="1:18" x14ac:dyDescent="0.3">
      <c r="A1109" s="35">
        <f t="shared" si="84"/>
        <v>44062</v>
      </c>
      <c r="B1109" s="36">
        <v>8.3333333333333329E-2</v>
      </c>
      <c r="C1109">
        <v>6667</v>
      </c>
      <c r="D1109">
        <v>1349</v>
      </c>
      <c r="E1109" s="49">
        <f t="shared" si="87"/>
        <v>0.20545707684181166</v>
      </c>
      <c r="F1109" s="49">
        <f t="shared" si="88"/>
        <v>0.27360649326662012</v>
      </c>
      <c r="G1109">
        <v>0</v>
      </c>
      <c r="H1109" s="51">
        <f>G1109/'Parc électrique'!$C$24</f>
        <v>0</v>
      </c>
      <c r="I1109" s="14">
        <v>602</v>
      </c>
      <c r="J1109" s="14">
        <v>0</v>
      </c>
      <c r="K1109" s="14">
        <v>-322</v>
      </c>
      <c r="L1109" s="14">
        <v>236</v>
      </c>
      <c r="M1109" s="14">
        <f>C1109-SUM(D1109:L1109)</f>
        <v>4801.5209364298917</v>
      </c>
      <c r="P1109" s="49">
        <f>D1110/('Parc électrique'!$C$22+'Parc électrique'!$C$23)</f>
        <v>0.18375</v>
      </c>
      <c r="Q1109" s="49">
        <f t="shared" si="85"/>
        <v>0.17910861554186103</v>
      </c>
      <c r="R1109" s="49">
        <f t="shared" si="86"/>
        <v>0.23851833660603802</v>
      </c>
    </row>
    <row r="1110" spans="1:18" x14ac:dyDescent="0.3">
      <c r="A1110" s="35">
        <f t="shared" si="84"/>
        <v>44062</v>
      </c>
      <c r="B1110" s="36">
        <v>0.125</v>
      </c>
      <c r="C1110">
        <v>6373</v>
      </c>
      <c r="D1110">
        <v>1176</v>
      </c>
      <c r="E1110" s="49">
        <f t="shared" si="87"/>
        <v>0.17910861554186103</v>
      </c>
      <c r="F1110" s="49">
        <f t="shared" si="88"/>
        <v>0.23851833660603802</v>
      </c>
      <c r="G1110">
        <v>0</v>
      </c>
      <c r="H1110" s="51">
        <f>G1110/'Parc électrique'!$C$24</f>
        <v>0</v>
      </c>
      <c r="I1110" s="14">
        <v>602</v>
      </c>
      <c r="J1110" s="14">
        <v>0</v>
      </c>
      <c r="K1110" s="14">
        <v>-446</v>
      </c>
      <c r="L1110" s="14">
        <v>239</v>
      </c>
      <c r="M1110" s="14">
        <f>C1110-SUM(D1110:L1110)</f>
        <v>4801.5823730478514</v>
      </c>
      <c r="P1110" s="49">
        <f>D1111/('Parc électrique'!$C$22+'Parc électrique'!$C$23)</f>
        <v>0.168125</v>
      </c>
      <c r="Q1110" s="49">
        <f t="shared" si="85"/>
        <v>0.1638782910910225</v>
      </c>
      <c r="R1110" s="49">
        <f t="shared" si="86"/>
        <v>0.21823616512593275</v>
      </c>
    </row>
    <row r="1111" spans="1:18" x14ac:dyDescent="0.3">
      <c r="A1111" s="35">
        <f t="shared" si="84"/>
        <v>44062</v>
      </c>
      <c r="B1111" s="36">
        <v>0.16666666666666666</v>
      </c>
      <c r="C1111">
        <v>6344</v>
      </c>
      <c r="D1111">
        <v>1076</v>
      </c>
      <c r="E1111" s="49">
        <f t="shared" si="87"/>
        <v>0.1638782910910225</v>
      </c>
      <c r="F1111" s="49">
        <f t="shared" si="88"/>
        <v>0.21823616512593275</v>
      </c>
      <c r="G1111">
        <v>0</v>
      </c>
      <c r="H1111" s="51">
        <f>G1111/'Parc électrique'!$C$24</f>
        <v>0</v>
      </c>
      <c r="I1111" s="14">
        <v>602</v>
      </c>
      <c r="J1111" s="14">
        <v>0</v>
      </c>
      <c r="K1111" s="14">
        <v>-377</v>
      </c>
      <c r="L1111" s="14">
        <v>241</v>
      </c>
      <c r="M1111" s="14">
        <f>C1111-SUM(D1111:L1111)</f>
        <v>4801.6178855437829</v>
      </c>
      <c r="P1111" s="49">
        <f>D1112/('Parc électrique'!$C$22+'Parc électrique'!$C$23)</f>
        <v>0.174375</v>
      </c>
      <c r="Q1111" s="49">
        <f t="shared" si="85"/>
        <v>0.16997042087135791</v>
      </c>
      <c r="R1111" s="49">
        <f t="shared" si="86"/>
        <v>0.22634903371797485</v>
      </c>
    </row>
    <row r="1112" spans="1:18" x14ac:dyDescent="0.3">
      <c r="A1112" s="35">
        <f t="shared" si="84"/>
        <v>44062</v>
      </c>
      <c r="B1112" s="36">
        <v>0.20833333333333334</v>
      </c>
      <c r="C1112">
        <v>6562</v>
      </c>
      <c r="D1112">
        <v>1116</v>
      </c>
      <c r="E1112" s="49">
        <f t="shared" si="87"/>
        <v>0.16997042087135791</v>
      </c>
      <c r="F1112" s="49">
        <f t="shared" si="88"/>
        <v>0.22634903371797485</v>
      </c>
      <c r="G1112">
        <v>0</v>
      </c>
      <c r="H1112" s="51">
        <f>G1112/'Parc électrique'!$C$24</f>
        <v>0</v>
      </c>
      <c r="I1112" s="14">
        <v>602</v>
      </c>
      <c r="J1112" s="14">
        <v>0</v>
      </c>
      <c r="K1112" s="14">
        <v>-205</v>
      </c>
      <c r="L1112" s="14">
        <v>247</v>
      </c>
      <c r="M1112" s="14">
        <f>C1112-SUM(D1112:L1112)</f>
        <v>4801.6036805454105</v>
      </c>
      <c r="P1112" s="49">
        <f>D1113/('Parc électrique'!$C$22+'Parc électrique'!$C$23)</f>
        <v>0.17343749999999999</v>
      </c>
      <c r="Q1112" s="49">
        <f t="shared" si="85"/>
        <v>0.16905660140430759</v>
      </c>
      <c r="R1112" s="49">
        <f t="shared" si="86"/>
        <v>0.22513210342916853</v>
      </c>
    </row>
    <row r="1113" spans="1:18" x14ac:dyDescent="0.3">
      <c r="A1113" s="35">
        <f t="shared" si="84"/>
        <v>44062</v>
      </c>
      <c r="B1113" s="36">
        <v>0.25</v>
      </c>
      <c r="C1113">
        <v>6929</v>
      </c>
      <c r="D1113">
        <v>1110</v>
      </c>
      <c r="E1113" s="49">
        <f t="shared" si="87"/>
        <v>0.16905660140430759</v>
      </c>
      <c r="F1113" s="49">
        <f t="shared" si="88"/>
        <v>0.22513210342916853</v>
      </c>
      <c r="G1113">
        <v>2</v>
      </c>
      <c r="H1113" s="51">
        <f>G1113/'Parc électrique'!$C$24</f>
        <v>6.6666666666666664E-4</v>
      </c>
      <c r="I1113" s="14">
        <v>602</v>
      </c>
      <c r="J1113" s="14">
        <v>142</v>
      </c>
      <c r="K1113" s="14">
        <v>0</v>
      </c>
      <c r="L1113" s="14">
        <v>271</v>
      </c>
      <c r="M1113" s="14">
        <f>C1113-SUM(D1113:L1113)</f>
        <v>4801.6051446285001</v>
      </c>
      <c r="P1113" s="49">
        <f>D1114/('Parc électrique'!$C$22+'Parc électrique'!$C$23)</f>
        <v>0.19015625</v>
      </c>
      <c r="Q1113" s="49">
        <f t="shared" si="85"/>
        <v>0.18535304856670481</v>
      </c>
      <c r="R1113" s="49">
        <f t="shared" si="86"/>
        <v>0.24683402691288117</v>
      </c>
    </row>
    <row r="1114" spans="1:18" x14ac:dyDescent="0.3">
      <c r="A1114" s="35">
        <f t="shared" si="84"/>
        <v>44062</v>
      </c>
      <c r="B1114" s="36">
        <v>0.29166666666666669</v>
      </c>
      <c r="C1114">
        <v>7494</v>
      </c>
      <c r="D1114">
        <v>1217</v>
      </c>
      <c r="E1114" s="49">
        <f t="shared" si="87"/>
        <v>0.18535304856670481</v>
      </c>
      <c r="F1114" s="49">
        <f t="shared" si="88"/>
        <v>0.24683402691288117</v>
      </c>
      <c r="G1114">
        <v>92</v>
      </c>
      <c r="H1114" s="51">
        <f>G1114/'Parc électrique'!$C$24</f>
        <v>3.0666666666666665E-2</v>
      </c>
      <c r="I1114" s="14">
        <v>602</v>
      </c>
      <c r="J1114" s="14">
        <v>480</v>
      </c>
      <c r="K1114" s="14">
        <v>0</v>
      </c>
      <c r="L1114" s="14">
        <v>301</v>
      </c>
      <c r="M1114" s="14">
        <f>C1114-SUM(D1114:L1114)</f>
        <v>4801.5371462578532</v>
      </c>
      <c r="P1114" s="49">
        <f>D1115/('Parc électrique'!$C$22+'Parc électrique'!$C$23)</f>
        <v>0.19578124999999999</v>
      </c>
      <c r="Q1114" s="49">
        <f t="shared" si="85"/>
        <v>0.19083596536900665</v>
      </c>
      <c r="R1114" s="49">
        <f t="shared" si="86"/>
        <v>0.25413560864571905</v>
      </c>
    </row>
    <row r="1115" spans="1:18" x14ac:dyDescent="0.3">
      <c r="A1115" s="35">
        <f t="shared" si="84"/>
        <v>44062</v>
      </c>
      <c r="B1115" s="36">
        <v>0.33333333333333331</v>
      </c>
      <c r="C1115">
        <v>8123</v>
      </c>
      <c r="D1115">
        <v>1253</v>
      </c>
      <c r="E1115" s="49">
        <f t="shared" si="87"/>
        <v>0.19083596536900665</v>
      </c>
      <c r="F1115" s="49">
        <f t="shared" si="88"/>
        <v>0.25413560864571905</v>
      </c>
      <c r="G1115">
        <v>498</v>
      </c>
      <c r="H1115" s="51">
        <f>G1115/'Parc électrique'!$C$24</f>
        <v>0.16600000000000001</v>
      </c>
      <c r="I1115" s="14">
        <v>602</v>
      </c>
      <c r="J1115" s="14">
        <v>653</v>
      </c>
      <c r="K1115" s="14">
        <v>0</v>
      </c>
      <c r="L1115" s="14">
        <v>315</v>
      </c>
      <c r="M1115" s="14">
        <f>C1115-SUM(D1115:L1115)</f>
        <v>4801.3890284259851</v>
      </c>
      <c r="P1115" s="49">
        <f>D1116/('Parc électrique'!$C$22+'Parc électrique'!$C$23)</f>
        <v>0.17624999999999999</v>
      </c>
      <c r="Q1115" s="49">
        <f t="shared" si="85"/>
        <v>0.17179805980545854</v>
      </c>
      <c r="R1115" s="49">
        <f t="shared" si="86"/>
        <v>0.22878289429558749</v>
      </c>
    </row>
    <row r="1116" spans="1:18" x14ac:dyDescent="0.3">
      <c r="A1116" s="35">
        <f t="shared" ref="A1116:A1179" si="89">A1092+1</f>
        <v>44062</v>
      </c>
      <c r="B1116" s="36">
        <v>0.375</v>
      </c>
      <c r="C1116">
        <v>8704</v>
      </c>
      <c r="D1116">
        <v>1128</v>
      </c>
      <c r="E1116" s="49">
        <f t="shared" si="87"/>
        <v>0.17179805980545854</v>
      </c>
      <c r="F1116" s="49">
        <f t="shared" si="88"/>
        <v>0.22878289429558749</v>
      </c>
      <c r="G1116">
        <v>1119</v>
      </c>
      <c r="H1116" s="51">
        <f>G1116/'Parc électrique'!$C$24</f>
        <v>0.373</v>
      </c>
      <c r="I1116" s="14">
        <v>602</v>
      </c>
      <c r="J1116" s="14">
        <v>461</v>
      </c>
      <c r="K1116" s="14">
        <v>274</v>
      </c>
      <c r="L1116" s="14">
        <v>317</v>
      </c>
      <c r="M1116" s="14">
        <f>C1116-SUM(D1116:L1116)</f>
        <v>4802.2264190458991</v>
      </c>
      <c r="P1116" s="49">
        <f>D1117/('Parc électrique'!$C$22+'Parc électrique'!$C$23)</f>
        <v>0.206875</v>
      </c>
      <c r="Q1116" s="49">
        <f t="shared" si="85"/>
        <v>0.20164949572910204</v>
      </c>
      <c r="R1116" s="49">
        <f t="shared" si="86"/>
        <v>0.26853595039659384</v>
      </c>
    </row>
    <row r="1117" spans="1:18" x14ac:dyDescent="0.3">
      <c r="A1117" s="35">
        <f t="shared" si="89"/>
        <v>44062</v>
      </c>
      <c r="B1117" s="36">
        <v>0.41666666666666669</v>
      </c>
      <c r="C1117">
        <v>9072</v>
      </c>
      <c r="D1117">
        <v>1324</v>
      </c>
      <c r="E1117" s="49">
        <f t="shared" si="87"/>
        <v>0.20164949572910204</v>
      </c>
      <c r="F1117" s="49">
        <f t="shared" si="88"/>
        <v>0.26853595039659384</v>
      </c>
      <c r="G1117">
        <v>1711</v>
      </c>
      <c r="H1117" s="51">
        <f>G1117/'Parc électrique'!$C$24</f>
        <v>0.57033333333333336</v>
      </c>
      <c r="I1117" s="14">
        <v>602</v>
      </c>
      <c r="J1117" s="14">
        <v>0</v>
      </c>
      <c r="K1117" s="14">
        <v>318</v>
      </c>
      <c r="L1117" s="14">
        <v>315</v>
      </c>
      <c r="M1117" s="14">
        <f>C1117-SUM(D1117:L1117)</f>
        <v>4800.9594812205414</v>
      </c>
      <c r="P1117" s="49">
        <f>D1118/('Parc électrique'!$C$22+'Parc électrique'!$C$23)</f>
        <v>0.21734375</v>
      </c>
      <c r="Q1117" s="49">
        <f t="shared" si="85"/>
        <v>0.21185381311116386</v>
      </c>
      <c r="R1117" s="49">
        <f t="shared" si="86"/>
        <v>0.28212500528826434</v>
      </c>
    </row>
    <row r="1118" spans="1:18" x14ac:dyDescent="0.3">
      <c r="A1118" s="35">
        <f t="shared" si="89"/>
        <v>44062</v>
      </c>
      <c r="B1118" s="36">
        <v>0.45833333333333331</v>
      </c>
      <c r="C1118">
        <v>9364</v>
      </c>
      <c r="D1118">
        <v>1391</v>
      </c>
      <c r="E1118" s="49">
        <f t="shared" si="87"/>
        <v>0.21185381311116386</v>
      </c>
      <c r="F1118" s="49">
        <f t="shared" si="88"/>
        <v>0.28212500528826434</v>
      </c>
      <c r="G1118">
        <v>2193</v>
      </c>
      <c r="H1118" s="51">
        <f>G1118/'Parc électrique'!$C$24</f>
        <v>0.73099999999999998</v>
      </c>
      <c r="I1118" s="14">
        <v>602</v>
      </c>
      <c r="J1118" s="14">
        <v>65</v>
      </c>
      <c r="K1118" s="14">
        <v>0</v>
      </c>
      <c r="L1118" s="14">
        <v>311</v>
      </c>
      <c r="M1118" s="14">
        <f>C1118-SUM(D1118:L1118)</f>
        <v>4800.7750211816001</v>
      </c>
      <c r="P1118" s="49">
        <f>D1119/('Parc électrique'!$C$22+'Parc électrique'!$C$23)</f>
        <v>0.21984375</v>
      </c>
      <c r="Q1118" s="49">
        <f t="shared" si="85"/>
        <v>0.21429066502329799</v>
      </c>
      <c r="R1118" s="49">
        <f t="shared" si="86"/>
        <v>0.28537015272508121</v>
      </c>
    </row>
    <row r="1119" spans="1:18" x14ac:dyDescent="0.3">
      <c r="A1119" s="35">
        <f t="shared" si="89"/>
        <v>44062</v>
      </c>
      <c r="B1119" s="36">
        <v>0.5</v>
      </c>
      <c r="C1119">
        <v>9614</v>
      </c>
      <c r="D1119">
        <v>1407</v>
      </c>
      <c r="E1119" s="49">
        <f t="shared" si="87"/>
        <v>0.21429066502329799</v>
      </c>
      <c r="F1119" s="49">
        <f t="shared" si="88"/>
        <v>0.28537015272508121</v>
      </c>
      <c r="G1119">
        <v>2483</v>
      </c>
      <c r="H1119" s="51">
        <f>G1119/'Parc électrique'!$C$24</f>
        <v>0.82766666666666666</v>
      </c>
      <c r="I1119" s="14">
        <v>602</v>
      </c>
      <c r="J1119" s="14">
        <v>11</v>
      </c>
      <c r="K1119" s="14">
        <v>0</v>
      </c>
      <c r="L1119" s="14">
        <v>309</v>
      </c>
      <c r="M1119" s="14">
        <f>C1119-SUM(D1119:L1119)</f>
        <v>4800.672672515585</v>
      </c>
      <c r="P1119" s="49">
        <f>D1120/('Parc électrique'!$C$22+'Parc électrique'!$C$23)</f>
        <v>0.23296875</v>
      </c>
      <c r="Q1119" s="49">
        <f t="shared" si="85"/>
        <v>0.22708413756200235</v>
      </c>
      <c r="R1119" s="49">
        <f t="shared" si="86"/>
        <v>0.30240717676836965</v>
      </c>
    </row>
    <row r="1120" spans="1:18" x14ac:dyDescent="0.3">
      <c r="A1120" s="35">
        <f t="shared" si="89"/>
        <v>44062</v>
      </c>
      <c r="B1120" s="36">
        <v>0.54166666666666663</v>
      </c>
      <c r="C1120">
        <v>9494</v>
      </c>
      <c r="D1120">
        <v>1491</v>
      </c>
      <c r="E1120" s="49">
        <f t="shared" si="87"/>
        <v>0.22708413756200235</v>
      </c>
      <c r="F1120" s="49">
        <f t="shared" si="88"/>
        <v>0.30240717676836965</v>
      </c>
      <c r="G1120">
        <v>2685</v>
      </c>
      <c r="H1120" s="51">
        <f>G1120/'Parc électrique'!$C$24</f>
        <v>0.89500000000000002</v>
      </c>
      <c r="I1120" s="14">
        <v>602</v>
      </c>
      <c r="J1120" s="14">
        <v>0</v>
      </c>
      <c r="K1120" s="14">
        <v>-391</v>
      </c>
      <c r="L1120" s="14">
        <v>305</v>
      </c>
      <c r="M1120" s="14">
        <f>C1120-SUM(D1120:L1120)</f>
        <v>4800.5755086856689</v>
      </c>
      <c r="P1120" s="49">
        <f>D1121/('Parc électrique'!$C$22+'Parc électrique'!$C$23)</f>
        <v>0.23296875</v>
      </c>
      <c r="Q1120" s="49">
        <f t="shared" si="85"/>
        <v>0.22708413756200235</v>
      </c>
      <c r="R1120" s="49">
        <f t="shared" si="86"/>
        <v>0.30240717676836965</v>
      </c>
    </row>
    <row r="1121" spans="1:18" x14ac:dyDescent="0.3">
      <c r="A1121" s="35">
        <f t="shared" si="89"/>
        <v>44062</v>
      </c>
      <c r="B1121" s="36">
        <v>0.58333333333333337</v>
      </c>
      <c r="C1121">
        <v>9527</v>
      </c>
      <c r="D1121">
        <v>1491</v>
      </c>
      <c r="E1121" s="49">
        <f t="shared" si="87"/>
        <v>0.22708413756200235</v>
      </c>
      <c r="F1121" s="49">
        <f t="shared" si="88"/>
        <v>0.30240717676836965</v>
      </c>
      <c r="G1121">
        <v>2684</v>
      </c>
      <c r="H1121" s="51">
        <f>G1121/'Parc électrique'!$C$24</f>
        <v>0.89466666666666672</v>
      </c>
      <c r="I1121" s="14">
        <v>602</v>
      </c>
      <c r="J1121" s="14">
        <v>0</v>
      </c>
      <c r="K1121" s="14">
        <v>-356</v>
      </c>
      <c r="L1121" s="14">
        <v>304</v>
      </c>
      <c r="M1121" s="14">
        <f>C1121-SUM(D1121:L1121)</f>
        <v>4800.5758420190023</v>
      </c>
      <c r="P1121" s="49">
        <f>D1122/('Parc électrique'!$C$22+'Parc électrique'!$C$23)</f>
        <v>0.26390625000000001</v>
      </c>
      <c r="Q1121" s="49">
        <f t="shared" si="85"/>
        <v>0.25724017997466264</v>
      </c>
      <c r="R1121" s="49">
        <f t="shared" si="86"/>
        <v>0.34256587629897806</v>
      </c>
    </row>
    <row r="1122" spans="1:18" x14ac:dyDescent="0.3">
      <c r="A1122" s="35">
        <f t="shared" si="89"/>
        <v>44062</v>
      </c>
      <c r="B1122" s="36">
        <v>0.625</v>
      </c>
      <c r="C1122">
        <v>9336</v>
      </c>
      <c r="D1122">
        <v>1689</v>
      </c>
      <c r="E1122" s="49">
        <f t="shared" si="87"/>
        <v>0.25724017997466264</v>
      </c>
      <c r="F1122" s="49">
        <f t="shared" si="88"/>
        <v>0.34256587629897806</v>
      </c>
      <c r="G1122">
        <v>2517</v>
      </c>
      <c r="H1122" s="51">
        <f>G1122/'Parc électrique'!$C$24</f>
        <v>0.83899999999999997</v>
      </c>
      <c r="I1122" s="14">
        <v>602</v>
      </c>
      <c r="J1122" s="14">
        <v>0</v>
      </c>
      <c r="K1122" s="14">
        <v>-575</v>
      </c>
      <c r="L1122" s="14">
        <v>301</v>
      </c>
      <c r="M1122" s="14">
        <f>C1122-SUM(D1122:L1122)</f>
        <v>4800.5611939437267</v>
      </c>
      <c r="P1122" s="49">
        <f>D1123/('Parc électrique'!$C$22+'Parc électrique'!$C$23)</f>
        <v>0.2709375</v>
      </c>
      <c r="Q1122" s="49">
        <f t="shared" si="85"/>
        <v>0.26409382597753994</v>
      </c>
      <c r="R1122" s="49">
        <f t="shared" si="86"/>
        <v>0.35169285346502543</v>
      </c>
    </row>
    <row r="1123" spans="1:18" x14ac:dyDescent="0.3">
      <c r="A1123" s="35">
        <f t="shared" si="89"/>
        <v>44062</v>
      </c>
      <c r="B1123" s="36">
        <v>0.66666666666666663</v>
      </c>
      <c r="C1123">
        <v>9146</v>
      </c>
      <c r="D1123">
        <v>1734</v>
      </c>
      <c r="E1123" s="49">
        <f t="shared" si="87"/>
        <v>0.26409382597753994</v>
      </c>
      <c r="F1123" s="49">
        <f t="shared" si="88"/>
        <v>0.35169285346502543</v>
      </c>
      <c r="G1123">
        <v>2207</v>
      </c>
      <c r="H1123" s="51">
        <f>G1123/'Parc électrique'!$C$24</f>
        <v>0.73566666666666669</v>
      </c>
      <c r="I1123" s="14">
        <v>602</v>
      </c>
      <c r="J1123" s="14">
        <v>0</v>
      </c>
      <c r="K1123" s="14">
        <v>-490</v>
      </c>
      <c r="L1123" s="14">
        <v>291</v>
      </c>
      <c r="M1123" s="14">
        <f>C1123-SUM(D1123:L1123)</f>
        <v>4800.6485466538907</v>
      </c>
      <c r="P1123" s="49">
        <f>D1124/('Parc électrique'!$C$22+'Parc électrique'!$C$23)</f>
        <v>0.30328125</v>
      </c>
      <c r="Q1123" s="49">
        <f t="shared" si="85"/>
        <v>0.29562059759077569</v>
      </c>
      <c r="R1123" s="49">
        <f t="shared" si="86"/>
        <v>0.39367694842884338</v>
      </c>
    </row>
    <row r="1124" spans="1:18" x14ac:dyDescent="0.3">
      <c r="A1124" s="35">
        <f t="shared" si="89"/>
        <v>44062</v>
      </c>
      <c r="B1124" s="36">
        <v>0.70833333333333337</v>
      </c>
      <c r="C1124">
        <v>9028</v>
      </c>
      <c r="D1124">
        <v>1941</v>
      </c>
      <c r="E1124" s="49">
        <f t="shared" si="87"/>
        <v>0.29562059759077569</v>
      </c>
      <c r="F1124" s="49">
        <f t="shared" si="88"/>
        <v>0.39367694842884338</v>
      </c>
      <c r="G1124">
        <v>1756</v>
      </c>
      <c r="H1124" s="51">
        <f>G1124/'Parc électrique'!$C$24</f>
        <v>0.58533333333333337</v>
      </c>
      <c r="I1124" s="14">
        <v>602</v>
      </c>
      <c r="J1124" s="14">
        <v>0</v>
      </c>
      <c r="K1124" s="14">
        <v>-356</v>
      </c>
      <c r="L1124" s="14">
        <v>283</v>
      </c>
      <c r="M1124" s="14">
        <f>C1124-SUM(D1124:L1124)</f>
        <v>4800.725369120647</v>
      </c>
      <c r="P1124" s="49">
        <f>D1125/('Parc électrique'!$C$22+'Parc électrique'!$C$23)</f>
        <v>0.29468749999999999</v>
      </c>
      <c r="Q1124" s="49">
        <f t="shared" si="85"/>
        <v>0.28724391914281455</v>
      </c>
      <c r="R1124" s="49">
        <f t="shared" si="86"/>
        <v>0.38252175411478545</v>
      </c>
    </row>
    <row r="1125" spans="1:18" x14ac:dyDescent="0.3">
      <c r="A1125" s="35">
        <f t="shared" si="89"/>
        <v>44062</v>
      </c>
      <c r="B1125" s="36">
        <v>0.75</v>
      </c>
      <c r="C1125">
        <v>8964</v>
      </c>
      <c r="D1125">
        <v>1886</v>
      </c>
      <c r="E1125" s="49">
        <f t="shared" si="87"/>
        <v>0.28724391914281455</v>
      </c>
      <c r="F1125" s="49">
        <f t="shared" si="88"/>
        <v>0.38252175411478545</v>
      </c>
      <c r="G1125">
        <v>1098</v>
      </c>
      <c r="H1125" s="51">
        <f>G1125/'Parc électrique'!$C$24</f>
        <v>0.36599999999999999</v>
      </c>
      <c r="I1125" s="14">
        <v>602</v>
      </c>
      <c r="J1125" s="14">
        <v>299</v>
      </c>
      <c r="K1125" s="14">
        <v>0</v>
      </c>
      <c r="L1125" s="14">
        <v>277</v>
      </c>
      <c r="M1125" s="14">
        <f>C1125-SUM(D1125:L1125)</f>
        <v>4800.9642343267424</v>
      </c>
      <c r="P1125" s="49">
        <f>D1126/('Parc électrique'!$C$22+'Parc électrique'!$C$23)</f>
        <v>0.28437499999999999</v>
      </c>
      <c r="Q1125" s="49">
        <f t="shared" si="85"/>
        <v>0.27719190500526114</v>
      </c>
      <c r="R1125" s="49">
        <f t="shared" si="86"/>
        <v>0.36913552093791602</v>
      </c>
    </row>
    <row r="1126" spans="1:18" x14ac:dyDescent="0.3">
      <c r="A1126" s="35">
        <f t="shared" si="89"/>
        <v>44062</v>
      </c>
      <c r="B1126" s="36">
        <v>0.79166666666666663</v>
      </c>
      <c r="C1126">
        <v>8784</v>
      </c>
      <c r="D1126">
        <v>1820</v>
      </c>
      <c r="E1126" s="49">
        <f t="shared" si="87"/>
        <v>0.27719190500526114</v>
      </c>
      <c r="F1126" s="49">
        <f t="shared" si="88"/>
        <v>0.36913552093791602</v>
      </c>
      <c r="G1126">
        <v>463</v>
      </c>
      <c r="H1126" s="51">
        <f>G1126/'Parc électrique'!$C$24</f>
        <v>0.15433333333333332</v>
      </c>
      <c r="I1126" s="14">
        <v>602</v>
      </c>
      <c r="J1126" s="14">
        <v>702</v>
      </c>
      <c r="K1126" s="14">
        <v>128</v>
      </c>
      <c r="L1126" s="14">
        <v>267</v>
      </c>
      <c r="M1126" s="14">
        <f>C1126-SUM(D1126:L1126)</f>
        <v>4801.1993392407239</v>
      </c>
      <c r="P1126" s="49">
        <f>D1127/('Parc électrique'!$C$22+'Parc électrique'!$C$23)</f>
        <v>0.26046875000000003</v>
      </c>
      <c r="Q1126" s="49">
        <f t="shared" si="85"/>
        <v>0.25388950859547821</v>
      </c>
      <c r="R1126" s="49">
        <f t="shared" si="86"/>
        <v>0.33810379857335499</v>
      </c>
    </row>
    <row r="1127" spans="1:18" x14ac:dyDescent="0.3">
      <c r="A1127" s="35">
        <f t="shared" si="89"/>
        <v>44062</v>
      </c>
      <c r="B1127" s="36">
        <v>0.83333333333333337</v>
      </c>
      <c r="C1127">
        <v>8248</v>
      </c>
      <c r="D1127">
        <v>1667</v>
      </c>
      <c r="E1127" s="49">
        <f t="shared" si="87"/>
        <v>0.25388950859547821</v>
      </c>
      <c r="F1127" s="49">
        <f t="shared" si="88"/>
        <v>0.33810379857335499</v>
      </c>
      <c r="G1127">
        <v>93</v>
      </c>
      <c r="H1127" s="51">
        <f>G1127/'Parc électrique'!$C$24</f>
        <v>3.1E-2</v>
      </c>
      <c r="I1127" s="14">
        <v>602</v>
      </c>
      <c r="J1127" s="14">
        <v>702</v>
      </c>
      <c r="K1127" s="14">
        <v>123</v>
      </c>
      <c r="L1127" s="14">
        <v>259</v>
      </c>
      <c r="M1127" s="14">
        <f>C1127-SUM(D1127:L1127)</f>
        <v>4801.3770066928309</v>
      </c>
      <c r="P1127" s="49">
        <f>D1128/('Parc électrique'!$C$22+'Parc électrique'!$C$23)</f>
        <v>0.28031250000000002</v>
      </c>
      <c r="Q1127" s="49">
        <f t="shared" si="85"/>
        <v>0.27323202064804308</v>
      </c>
      <c r="R1127" s="49">
        <f t="shared" si="86"/>
        <v>0.36386215635308861</v>
      </c>
    </row>
    <row r="1128" spans="1:18" x14ac:dyDescent="0.3">
      <c r="A1128" s="35">
        <f t="shared" si="89"/>
        <v>44062</v>
      </c>
      <c r="B1128" s="36">
        <v>0.875</v>
      </c>
      <c r="C1128">
        <v>8199</v>
      </c>
      <c r="D1128">
        <v>1794</v>
      </c>
      <c r="E1128" s="49">
        <f t="shared" si="87"/>
        <v>0.27323202064804308</v>
      </c>
      <c r="F1128" s="49">
        <f t="shared" si="88"/>
        <v>0.36386215635308861</v>
      </c>
      <c r="G1128">
        <v>5</v>
      </c>
      <c r="H1128" s="51">
        <f>G1128/'Parc électrique'!$C$24</f>
        <v>1.6666666666666668E-3</v>
      </c>
      <c r="I1128" s="14">
        <v>602</v>
      </c>
      <c r="J1128" s="14">
        <v>0</v>
      </c>
      <c r="K1128" s="14">
        <v>737</v>
      </c>
      <c r="L1128" s="14">
        <v>259</v>
      </c>
      <c r="M1128" s="14">
        <f>C1128-SUM(D1128:L1128)</f>
        <v>4801.361239156332</v>
      </c>
      <c r="P1128" s="49">
        <f>D1129/('Parc électrique'!$C$22+'Parc électrique'!$C$23)</f>
        <v>0.3153125</v>
      </c>
      <c r="Q1128" s="49">
        <f t="shared" si="85"/>
        <v>0.30734794741792137</v>
      </c>
      <c r="R1128" s="49">
        <f t="shared" si="86"/>
        <v>0.40929422046852437</v>
      </c>
    </row>
    <row r="1129" spans="1:18" x14ac:dyDescent="0.3">
      <c r="A1129" s="35">
        <f t="shared" si="89"/>
        <v>44062</v>
      </c>
      <c r="B1129" s="36">
        <v>0.91666666666666663</v>
      </c>
      <c r="C1129">
        <v>8495</v>
      </c>
      <c r="D1129">
        <v>2018</v>
      </c>
      <c r="E1129" s="49">
        <f t="shared" si="87"/>
        <v>0.30734794741792137</v>
      </c>
      <c r="F1129" s="49">
        <f t="shared" si="88"/>
        <v>0.40929422046852437</v>
      </c>
      <c r="G1129">
        <v>0</v>
      </c>
      <c r="H1129" s="51">
        <f>G1129/'Parc électrique'!$C$24</f>
        <v>0</v>
      </c>
      <c r="I1129" s="14">
        <v>602</v>
      </c>
      <c r="J1129" s="14">
        <v>0</v>
      </c>
      <c r="K1129" s="14">
        <v>819</v>
      </c>
      <c r="L1129" s="14">
        <v>254</v>
      </c>
      <c r="M1129" s="14">
        <f>C1129-SUM(D1129:L1129)</f>
        <v>4801.2833578321133</v>
      </c>
      <c r="P1129" s="49">
        <f>D1130/('Parc électrique'!$C$22+'Parc électrique'!$C$23)</f>
        <v>0.27734375</v>
      </c>
      <c r="Q1129" s="49">
        <f t="shared" si="85"/>
        <v>0.27033825900238379</v>
      </c>
      <c r="R1129" s="49">
        <f t="shared" si="86"/>
        <v>0.36000854377186864</v>
      </c>
    </row>
    <row r="1130" spans="1:18" x14ac:dyDescent="0.3">
      <c r="A1130" s="35">
        <f t="shared" si="89"/>
        <v>44062</v>
      </c>
      <c r="B1130" s="36">
        <v>0.95833333333333337</v>
      </c>
      <c r="C1130">
        <v>8307</v>
      </c>
      <c r="D1130">
        <v>1775</v>
      </c>
      <c r="E1130" s="49">
        <f t="shared" si="87"/>
        <v>0.27033825900238379</v>
      </c>
      <c r="F1130" s="49">
        <f t="shared" si="88"/>
        <v>0.36000854377186864</v>
      </c>
      <c r="G1130">
        <v>0</v>
      </c>
      <c r="H1130" s="51">
        <f>G1130/'Parc électrique'!$C$24</f>
        <v>0</v>
      </c>
      <c r="I1130" s="14">
        <v>602</v>
      </c>
      <c r="J1130" s="14">
        <v>0</v>
      </c>
      <c r="K1130" s="14">
        <v>887</v>
      </c>
      <c r="L1130" s="14">
        <v>241</v>
      </c>
      <c r="M1130" s="14">
        <f>C1130-SUM(D1130:L1130)</f>
        <v>4801.3696531972255</v>
      </c>
      <c r="P1130" s="49">
        <f>D1131/('Parc électrique'!$C$22+'Parc électrique'!$C$23)</f>
        <v>0.27171875000000001</v>
      </c>
      <c r="Q1130" s="49">
        <f t="shared" si="85"/>
        <v>0.26485534220008194</v>
      </c>
      <c r="R1130" s="49">
        <f t="shared" si="86"/>
        <v>0.35270696203903074</v>
      </c>
    </row>
    <row r="1131" spans="1:18" x14ac:dyDescent="0.3">
      <c r="A1131" s="35">
        <f t="shared" si="89"/>
        <v>44063</v>
      </c>
      <c r="B1131" s="36">
        <v>0</v>
      </c>
      <c r="C1131">
        <v>7477</v>
      </c>
      <c r="D1131">
        <v>1739</v>
      </c>
      <c r="E1131" s="49">
        <f t="shared" si="87"/>
        <v>0.26485534220008194</v>
      </c>
      <c r="F1131" s="49">
        <f t="shared" si="88"/>
        <v>0.35270696203903074</v>
      </c>
      <c r="G1131">
        <v>0</v>
      </c>
      <c r="H1131" s="51">
        <f>G1131/'Parc électrique'!$C$24</f>
        <v>0</v>
      </c>
      <c r="I1131" s="14">
        <v>602</v>
      </c>
      <c r="J1131" s="14">
        <v>91</v>
      </c>
      <c r="K1131" s="14">
        <v>0</v>
      </c>
      <c r="L1131" s="14">
        <v>243</v>
      </c>
      <c r="M1131" s="14">
        <f>C1131-SUM(D1131:L1131)</f>
        <v>4801.3824376957609</v>
      </c>
      <c r="P1131" s="49">
        <f>D1132/('Parc électrique'!$C$22+'Parc électrique'!$C$23)</f>
        <v>0.18781249999999999</v>
      </c>
      <c r="Q1131" s="49">
        <f t="shared" si="85"/>
        <v>0.18306849989907903</v>
      </c>
      <c r="R1131" s="49">
        <f t="shared" si="86"/>
        <v>0.24379170119086538</v>
      </c>
    </row>
    <row r="1132" spans="1:18" x14ac:dyDescent="0.3">
      <c r="A1132" s="35">
        <f t="shared" si="89"/>
        <v>44063</v>
      </c>
      <c r="B1132" s="36">
        <v>4.1666666666666664E-2</v>
      </c>
      <c r="C1132">
        <v>7101</v>
      </c>
      <c r="D1132">
        <v>1202</v>
      </c>
      <c r="E1132" s="49">
        <f t="shared" si="87"/>
        <v>0.18306849989907903</v>
      </c>
      <c r="F1132" s="49">
        <f t="shared" si="88"/>
        <v>0.24379170119086538</v>
      </c>
      <c r="G1132">
        <v>0</v>
      </c>
      <c r="H1132" s="51">
        <f>G1132/'Parc électrique'!$C$24</f>
        <v>0</v>
      </c>
      <c r="I1132" s="14">
        <v>602</v>
      </c>
      <c r="J1132" s="14">
        <v>0</v>
      </c>
      <c r="K1132" s="14">
        <v>0</v>
      </c>
      <c r="L1132" s="14">
        <v>240</v>
      </c>
      <c r="M1132" s="14">
        <f>C1132-SUM(D1132:L1132)</f>
        <v>5056.5731397989102</v>
      </c>
      <c r="P1132" s="49">
        <f>D1133/('Parc électrique'!$C$22+'Parc électrique'!$C$23)</f>
        <v>0.15375</v>
      </c>
      <c r="Q1132" s="49">
        <f t="shared" si="85"/>
        <v>0.14986639259625106</v>
      </c>
      <c r="R1132" s="49">
        <f t="shared" si="86"/>
        <v>0.19957656736423587</v>
      </c>
    </row>
    <row r="1133" spans="1:18" x14ac:dyDescent="0.3">
      <c r="A1133" s="35">
        <f t="shared" si="89"/>
        <v>44063</v>
      </c>
      <c r="B1133" s="36">
        <v>8.3333333333333329E-2</v>
      </c>
      <c r="C1133">
        <v>6815</v>
      </c>
      <c r="D1133">
        <v>984</v>
      </c>
      <c r="E1133" s="49">
        <f t="shared" si="87"/>
        <v>0.14986639259625106</v>
      </c>
      <c r="F1133" s="49">
        <f t="shared" si="88"/>
        <v>0.19957656736423587</v>
      </c>
      <c r="G1133">
        <v>0</v>
      </c>
      <c r="H1133" s="51">
        <f>G1133/'Parc électrique'!$C$24</f>
        <v>0</v>
      </c>
      <c r="I1133" s="14">
        <v>602</v>
      </c>
      <c r="J1133" s="14">
        <v>0</v>
      </c>
      <c r="K1133" s="14">
        <v>0</v>
      </c>
      <c r="L1133" s="14">
        <v>239</v>
      </c>
      <c r="M1133" s="14">
        <f>C1133-SUM(D1133:L1133)</f>
        <v>4989.6505570400395</v>
      </c>
      <c r="P1133" s="49">
        <f>D1134/('Parc électrique'!$C$22+'Parc électrique'!$C$23)</f>
        <v>0.12328125</v>
      </c>
      <c r="Q1133" s="49">
        <f t="shared" si="85"/>
        <v>0.12016725991711594</v>
      </c>
      <c r="R1133" s="49">
        <f t="shared" si="86"/>
        <v>0.16002633297803059</v>
      </c>
    </row>
    <row r="1134" spans="1:18" x14ac:dyDescent="0.3">
      <c r="A1134" s="35">
        <f t="shared" si="89"/>
        <v>44063</v>
      </c>
      <c r="B1134" s="36">
        <v>0.125</v>
      </c>
      <c r="C1134">
        <v>6472</v>
      </c>
      <c r="D1134">
        <v>789</v>
      </c>
      <c r="E1134" s="49">
        <f t="shared" si="87"/>
        <v>0.12016725991711594</v>
      </c>
      <c r="F1134" s="49">
        <f t="shared" si="88"/>
        <v>0.16002633297803059</v>
      </c>
      <c r="G1134">
        <v>0</v>
      </c>
      <c r="H1134" s="51">
        <f>G1134/'Parc électrique'!$C$24</f>
        <v>0</v>
      </c>
      <c r="I1134" s="14">
        <v>602</v>
      </c>
      <c r="J1134" s="14">
        <v>0</v>
      </c>
      <c r="K1134" s="14">
        <v>-42</v>
      </c>
      <c r="L1134" s="14">
        <v>241</v>
      </c>
      <c r="M1134" s="14">
        <f>C1134-SUM(D1134:L1134)</f>
        <v>4881.7198064071054</v>
      </c>
      <c r="P1134" s="49">
        <f>D1135/('Parc électrique'!$C$22+'Parc électrique'!$C$23)</f>
        <v>0.13859374999999999</v>
      </c>
      <c r="Q1134" s="49">
        <f t="shared" si="85"/>
        <v>0.13509297787893768</v>
      </c>
      <c r="R1134" s="49">
        <f t="shared" si="86"/>
        <v>0.17990286102853376</v>
      </c>
    </row>
    <row r="1135" spans="1:18" x14ac:dyDescent="0.3">
      <c r="A1135" s="35">
        <f t="shared" si="89"/>
        <v>44063</v>
      </c>
      <c r="B1135" s="36">
        <v>0.16666666666666666</v>
      </c>
      <c r="C1135">
        <v>6397</v>
      </c>
      <c r="D1135">
        <v>887</v>
      </c>
      <c r="E1135" s="49">
        <f t="shared" si="87"/>
        <v>0.13509297787893768</v>
      </c>
      <c r="F1135" s="49">
        <f t="shared" si="88"/>
        <v>0.17990286102853376</v>
      </c>
      <c r="G1135">
        <v>0</v>
      </c>
      <c r="H1135" s="51">
        <f>G1135/'Parc électrique'!$C$24</f>
        <v>0</v>
      </c>
      <c r="I1135" s="14">
        <v>602</v>
      </c>
      <c r="J1135" s="14">
        <v>0</v>
      </c>
      <c r="K1135" s="14">
        <v>-218</v>
      </c>
      <c r="L1135" s="14">
        <v>244</v>
      </c>
      <c r="M1135" s="14">
        <f>C1135-SUM(D1135:L1135)</f>
        <v>4881.6850041610924</v>
      </c>
      <c r="P1135" s="49">
        <f>D1136/('Parc électrique'!$C$22+'Parc électrique'!$C$23)</f>
        <v>0.12734375000000001</v>
      </c>
      <c r="Q1135" s="49">
        <f t="shared" si="85"/>
        <v>0.12412714427433395</v>
      </c>
      <c r="R1135" s="49">
        <f t="shared" si="86"/>
        <v>0.16529969756285798</v>
      </c>
    </row>
    <row r="1136" spans="1:18" x14ac:dyDescent="0.3">
      <c r="A1136" s="35">
        <f t="shared" si="89"/>
        <v>44063</v>
      </c>
      <c r="B1136" s="36">
        <v>0.20833333333333334</v>
      </c>
      <c r="C1136">
        <v>6588</v>
      </c>
      <c r="D1136">
        <v>815</v>
      </c>
      <c r="E1136" s="49">
        <f t="shared" si="87"/>
        <v>0.12412714427433395</v>
      </c>
      <c r="F1136" s="49">
        <f t="shared" si="88"/>
        <v>0.16529969756285798</v>
      </c>
      <c r="G1136">
        <v>0</v>
      </c>
      <c r="H1136" s="51">
        <f>G1136/'Parc électrique'!$C$24</f>
        <v>0</v>
      </c>
      <c r="I1136" s="14">
        <v>602</v>
      </c>
      <c r="J1136" s="14">
        <v>0</v>
      </c>
      <c r="K1136" s="14">
        <v>0</v>
      </c>
      <c r="L1136" s="14">
        <v>257</v>
      </c>
      <c r="M1136" s="14">
        <f>C1136-SUM(D1136:L1136)</f>
        <v>4913.7105731581632</v>
      </c>
      <c r="P1136" s="49">
        <f>D1137/('Parc électrique'!$C$22+'Parc électrique'!$C$23)</f>
        <v>0.12843750000000001</v>
      </c>
      <c r="Q1136" s="49">
        <f t="shared" si="85"/>
        <v>0.12519326698589264</v>
      </c>
      <c r="R1136" s="49">
        <f t="shared" si="86"/>
        <v>0.16671944956646534</v>
      </c>
    </row>
    <row r="1137" spans="1:18" x14ac:dyDescent="0.3">
      <c r="A1137" s="35">
        <f t="shared" si="89"/>
        <v>44063</v>
      </c>
      <c r="B1137" s="36">
        <v>0.25</v>
      </c>
      <c r="C1137">
        <v>6942</v>
      </c>
      <c r="D1137">
        <v>822</v>
      </c>
      <c r="E1137" s="49">
        <f t="shared" si="87"/>
        <v>0.12519326698589264</v>
      </c>
      <c r="F1137" s="49">
        <f t="shared" si="88"/>
        <v>0.16671944956646534</v>
      </c>
      <c r="G1137">
        <v>2</v>
      </c>
      <c r="H1137" s="51">
        <f>G1137/'Parc électrique'!$C$24</f>
        <v>6.6666666666666664E-4</v>
      </c>
      <c r="I1137" s="14">
        <v>602</v>
      </c>
      <c r="J1137" s="14">
        <v>255</v>
      </c>
      <c r="K1137" s="14">
        <v>0</v>
      </c>
      <c r="L1137" s="14">
        <v>299</v>
      </c>
      <c r="M1137" s="14">
        <f>C1137-SUM(D1137:L1137)</f>
        <v>4961.7074206167808</v>
      </c>
      <c r="P1137" s="49">
        <f>D1138/('Parc électrique'!$C$22+'Parc électrique'!$C$23)</f>
        <v>0.14531250000000001</v>
      </c>
      <c r="Q1137" s="49">
        <f t="shared" si="85"/>
        <v>0.14164201739279825</v>
      </c>
      <c r="R1137" s="49">
        <f t="shared" si="86"/>
        <v>0.18862419476497905</v>
      </c>
    </row>
    <row r="1138" spans="1:18" x14ac:dyDescent="0.3">
      <c r="A1138" s="35">
        <f t="shared" si="89"/>
        <v>44063</v>
      </c>
      <c r="B1138" s="36">
        <v>0.29166666666666669</v>
      </c>
      <c r="C1138">
        <v>7461</v>
      </c>
      <c r="D1138">
        <v>930</v>
      </c>
      <c r="E1138" s="49">
        <f t="shared" si="87"/>
        <v>0.14164201739279825</v>
      </c>
      <c r="F1138" s="49">
        <f t="shared" si="88"/>
        <v>0.18862419476497905</v>
      </c>
      <c r="G1138">
        <v>110</v>
      </c>
      <c r="H1138" s="51">
        <f>G1138/'Parc électrique'!$C$24</f>
        <v>3.6666666666666667E-2</v>
      </c>
      <c r="I1138" s="14">
        <v>602</v>
      </c>
      <c r="J1138" s="14">
        <v>533</v>
      </c>
      <c r="K1138" s="14">
        <v>0</v>
      </c>
      <c r="L1138" s="14">
        <v>324</v>
      </c>
      <c r="M1138" s="14">
        <f>C1138-SUM(D1138:L1138)</f>
        <v>4961.6330671211754</v>
      </c>
      <c r="P1138" s="49">
        <f>D1139/('Parc électrique'!$C$22+'Parc électrique'!$C$23)</f>
        <v>0.15234375</v>
      </c>
      <c r="Q1138" s="49">
        <f t="shared" si="85"/>
        <v>0.14849566339567558</v>
      </c>
      <c r="R1138" s="49">
        <f t="shared" si="86"/>
        <v>0.1977511719310264</v>
      </c>
    </row>
    <row r="1139" spans="1:18" x14ac:dyDescent="0.3">
      <c r="A1139" s="35">
        <f t="shared" si="89"/>
        <v>44063</v>
      </c>
      <c r="B1139" s="36">
        <v>0.33333333333333331</v>
      </c>
      <c r="C1139">
        <v>8093</v>
      </c>
      <c r="D1139">
        <v>975</v>
      </c>
      <c r="E1139" s="49">
        <f t="shared" si="87"/>
        <v>0.14849566339567558</v>
      </c>
      <c r="F1139" s="49">
        <f t="shared" si="88"/>
        <v>0.1977511719310264</v>
      </c>
      <c r="G1139">
        <v>466</v>
      </c>
      <c r="H1139" s="51">
        <f>G1139/'Parc électrique'!$C$24</f>
        <v>0.15533333333333332</v>
      </c>
      <c r="I1139" s="14">
        <v>602</v>
      </c>
      <c r="J1139" s="14">
        <v>0</v>
      </c>
      <c r="K1139" s="14">
        <v>19</v>
      </c>
      <c r="L1139" s="14">
        <v>330</v>
      </c>
      <c r="M1139" s="14">
        <f>C1139-SUM(D1139:L1139)</f>
        <v>5700.4984198313396</v>
      </c>
      <c r="P1139" s="49">
        <f>D1140/('Parc électrique'!$C$22+'Parc électrique'!$C$23)</f>
        <v>0.16984374999999999</v>
      </c>
      <c r="Q1139" s="49">
        <f t="shared" si="85"/>
        <v>0.16555362678061472</v>
      </c>
      <c r="R1139" s="49">
        <f t="shared" si="86"/>
        <v>0.22046720398874431</v>
      </c>
    </row>
    <row r="1140" spans="1:18" x14ac:dyDescent="0.3">
      <c r="A1140" s="35">
        <f t="shared" si="89"/>
        <v>44063</v>
      </c>
      <c r="B1140" s="36">
        <v>0.375</v>
      </c>
      <c r="C1140">
        <v>8644</v>
      </c>
      <c r="D1140">
        <v>1087</v>
      </c>
      <c r="E1140" s="49">
        <f t="shared" si="87"/>
        <v>0.16555362678061472</v>
      </c>
      <c r="F1140" s="49">
        <f t="shared" si="88"/>
        <v>0.22046720398874431</v>
      </c>
      <c r="G1140">
        <v>1106</v>
      </c>
      <c r="H1140" s="51">
        <f>G1140/'Parc électrique'!$C$24</f>
        <v>0.36866666666666664</v>
      </c>
      <c r="I1140" s="14">
        <v>602</v>
      </c>
      <c r="J1140" s="14">
        <v>0</v>
      </c>
      <c r="K1140" s="14">
        <v>559</v>
      </c>
      <c r="L1140" s="14">
        <v>328</v>
      </c>
      <c r="M1140" s="14">
        <f>C1140-SUM(D1140:L1140)</f>
        <v>4961.245312502564</v>
      </c>
      <c r="P1140" s="49">
        <f>D1141/('Parc électrique'!$C$22+'Parc électrique'!$C$23)</f>
        <v>0.19015625</v>
      </c>
      <c r="Q1140" s="49">
        <f t="shared" si="85"/>
        <v>0.18535304856670481</v>
      </c>
      <c r="R1140" s="49">
        <f t="shared" si="86"/>
        <v>0.24683402691288117</v>
      </c>
    </row>
    <row r="1141" spans="1:18" x14ac:dyDescent="0.3">
      <c r="A1141" s="35">
        <f t="shared" si="89"/>
        <v>44063</v>
      </c>
      <c r="B1141" s="36">
        <v>0.41666666666666669</v>
      </c>
      <c r="C1141">
        <v>8981</v>
      </c>
      <c r="D1141">
        <v>1217</v>
      </c>
      <c r="E1141" s="49">
        <f t="shared" si="87"/>
        <v>0.18535304856670481</v>
      </c>
      <c r="F1141" s="49">
        <f t="shared" si="88"/>
        <v>0.24683402691288117</v>
      </c>
      <c r="G1141">
        <v>1679</v>
      </c>
      <c r="H1141" s="51">
        <f>G1141/'Parc électrique'!$C$24</f>
        <v>0.55966666666666665</v>
      </c>
      <c r="I1141" s="14">
        <v>602</v>
      </c>
      <c r="J1141" s="14">
        <v>0</v>
      </c>
      <c r="K1141" s="14">
        <v>0</v>
      </c>
      <c r="L1141" s="14">
        <v>326</v>
      </c>
      <c r="M1141" s="14">
        <f>C1141-SUM(D1141:L1141)</f>
        <v>5156.0081462578546</v>
      </c>
      <c r="P1141" s="49">
        <f>D1142/('Parc électrique'!$C$22+'Parc électrique'!$C$23)</f>
        <v>0.20265625000000001</v>
      </c>
      <c r="Q1141" s="49">
        <f t="shared" si="85"/>
        <v>0.19753730812737563</v>
      </c>
      <c r="R1141" s="49">
        <f t="shared" si="86"/>
        <v>0.26305976409696541</v>
      </c>
    </row>
    <row r="1142" spans="1:18" x14ac:dyDescent="0.3">
      <c r="A1142" s="35">
        <f t="shared" si="89"/>
        <v>44063</v>
      </c>
      <c r="B1142" s="36">
        <v>0.45833333333333331</v>
      </c>
      <c r="C1142">
        <v>9231</v>
      </c>
      <c r="D1142">
        <v>1297</v>
      </c>
      <c r="E1142" s="49">
        <f t="shared" si="87"/>
        <v>0.19753730812737563</v>
      </c>
      <c r="F1142" s="49">
        <f t="shared" si="88"/>
        <v>0.26305976409696541</v>
      </c>
      <c r="G1142">
        <v>2122</v>
      </c>
      <c r="H1142" s="51">
        <f>G1142/'Parc électrique'!$C$24</f>
        <v>0.70733333333333337</v>
      </c>
      <c r="I1142" s="14">
        <v>602</v>
      </c>
      <c r="J1142" s="14">
        <v>82</v>
      </c>
      <c r="K1142" s="14">
        <v>0</v>
      </c>
      <c r="L1142" s="14">
        <v>326</v>
      </c>
      <c r="M1142" s="14">
        <f>C1142-SUM(D1142:L1142)</f>
        <v>4800.8320695944421</v>
      </c>
      <c r="P1142" s="49">
        <f>D1143/('Parc électrique'!$C$22+'Parc électrique'!$C$23)</f>
        <v>0.21046875000000001</v>
      </c>
      <c r="Q1142" s="49">
        <f t="shared" si="85"/>
        <v>0.20515247035279491</v>
      </c>
      <c r="R1142" s="49">
        <f t="shared" si="86"/>
        <v>0.27320084983701809</v>
      </c>
    </row>
    <row r="1143" spans="1:18" x14ac:dyDescent="0.3">
      <c r="A1143" s="35">
        <f t="shared" si="89"/>
        <v>44063</v>
      </c>
      <c r="B1143" s="36">
        <v>0.5</v>
      </c>
      <c r="C1143">
        <v>9447</v>
      </c>
      <c r="D1143">
        <v>1347</v>
      </c>
      <c r="E1143" s="49">
        <f t="shared" si="87"/>
        <v>0.20515247035279491</v>
      </c>
      <c r="F1143" s="49">
        <f t="shared" si="88"/>
        <v>0.27320084983701809</v>
      </c>
      <c r="G1143">
        <v>2421</v>
      </c>
      <c r="H1143" s="51">
        <f>G1143/'Parc électrique'!$C$24</f>
        <v>0.80700000000000005</v>
      </c>
      <c r="I1143" s="14">
        <v>602</v>
      </c>
      <c r="J1143" s="14">
        <v>0</v>
      </c>
      <c r="K1143" s="14">
        <v>-49</v>
      </c>
      <c r="L1143" s="14">
        <v>324</v>
      </c>
      <c r="M1143" s="14">
        <f>C1143-SUM(D1143:L1143)</f>
        <v>4800.7146466798104</v>
      </c>
      <c r="P1143" s="49">
        <f>D1144/('Parc électrique'!$C$22+'Parc électrique'!$C$23)</f>
        <v>0.21406249999999999</v>
      </c>
      <c r="Q1143" s="49">
        <f t="shared" si="85"/>
        <v>0.20865544497648775</v>
      </c>
      <c r="R1143" s="49">
        <f t="shared" si="86"/>
        <v>0.27786574927744223</v>
      </c>
    </row>
    <row r="1144" spans="1:18" x14ac:dyDescent="0.3">
      <c r="A1144" s="35">
        <f t="shared" si="89"/>
        <v>44063</v>
      </c>
      <c r="B1144" s="36">
        <v>0.54166666666666663</v>
      </c>
      <c r="C1144">
        <v>9293</v>
      </c>
      <c r="D1144">
        <v>1370</v>
      </c>
      <c r="E1144" s="49">
        <f t="shared" si="87"/>
        <v>0.20865544497648775</v>
      </c>
      <c r="F1144" s="49">
        <f t="shared" si="88"/>
        <v>0.27786574927744223</v>
      </c>
      <c r="G1144">
        <v>2589</v>
      </c>
      <c r="H1144" s="51">
        <f>G1144/'Parc électrique'!$C$24</f>
        <v>0.86299999999999999</v>
      </c>
      <c r="I1144" s="14">
        <v>602</v>
      </c>
      <c r="J1144" s="14">
        <v>0</v>
      </c>
      <c r="K1144" s="14">
        <v>-389</v>
      </c>
      <c r="L1144" s="14">
        <v>319</v>
      </c>
      <c r="M1144" s="14">
        <f>C1144-SUM(D1144:L1144)</f>
        <v>4800.6504788057464</v>
      </c>
      <c r="P1144" s="49">
        <f>D1145/('Parc électrique'!$C$22+'Parc électrique'!$C$23)</f>
        <v>0.21124999999999999</v>
      </c>
      <c r="Q1144" s="49">
        <f t="shared" si="85"/>
        <v>0.2059139865753368</v>
      </c>
      <c r="R1144" s="49">
        <f t="shared" si="86"/>
        <v>0.27421495841102328</v>
      </c>
    </row>
    <row r="1145" spans="1:18" x14ac:dyDescent="0.3">
      <c r="A1145" s="35">
        <f t="shared" si="89"/>
        <v>44063</v>
      </c>
      <c r="B1145" s="36">
        <v>0.58333333333333337</v>
      </c>
      <c r="C1145">
        <v>9314</v>
      </c>
      <c r="D1145">
        <v>1352</v>
      </c>
      <c r="E1145" s="49">
        <f t="shared" si="87"/>
        <v>0.2059139865753368</v>
      </c>
      <c r="F1145" s="49">
        <f t="shared" si="88"/>
        <v>0.27421495841102328</v>
      </c>
      <c r="G1145">
        <v>2600</v>
      </c>
      <c r="H1145" s="51">
        <f>G1145/'Parc électrique'!$C$24</f>
        <v>0.8666666666666667</v>
      </c>
      <c r="I1145" s="14">
        <v>602</v>
      </c>
      <c r="J1145" s="14">
        <v>0</v>
      </c>
      <c r="K1145" s="14">
        <v>-357</v>
      </c>
      <c r="L1145" s="14">
        <v>315</v>
      </c>
      <c r="M1145" s="14">
        <f>C1145-SUM(D1145:L1145)</f>
        <v>4800.6532043883471</v>
      </c>
      <c r="P1145" s="49">
        <f>D1146/('Parc électrique'!$C$22+'Parc électrique'!$C$23)</f>
        <v>0.2121875</v>
      </c>
      <c r="Q1145" s="49">
        <f t="shared" si="85"/>
        <v>0.20682780604238712</v>
      </c>
      <c r="R1145" s="49">
        <f t="shared" si="86"/>
        <v>0.2754318886998296</v>
      </c>
    </row>
    <row r="1146" spans="1:18" x14ac:dyDescent="0.3">
      <c r="A1146" s="35">
        <f t="shared" si="89"/>
        <v>44063</v>
      </c>
      <c r="B1146" s="36">
        <v>0.625</v>
      </c>
      <c r="C1146">
        <v>9104</v>
      </c>
      <c r="D1146">
        <v>1358</v>
      </c>
      <c r="E1146" s="49">
        <f t="shared" si="87"/>
        <v>0.20682780604238712</v>
      </c>
      <c r="F1146" s="49">
        <f t="shared" si="88"/>
        <v>0.2754318886998296</v>
      </c>
      <c r="G1146">
        <v>2450</v>
      </c>
      <c r="H1146" s="51">
        <f>G1146/'Parc électrique'!$C$24</f>
        <v>0.81666666666666665</v>
      </c>
      <c r="I1146" s="14">
        <v>602</v>
      </c>
      <c r="J1146" s="14">
        <v>0</v>
      </c>
      <c r="K1146" s="14">
        <v>-427</v>
      </c>
      <c r="L1146" s="14">
        <v>319</v>
      </c>
      <c r="M1146" s="14">
        <f>C1146-SUM(D1146:L1146)</f>
        <v>4800.701073638591</v>
      </c>
      <c r="P1146" s="49">
        <f>D1147/('Parc électrique'!$C$22+'Parc électrique'!$C$23)</f>
        <v>0.22890625000000001</v>
      </c>
      <c r="Q1146" s="49">
        <f t="shared" si="85"/>
        <v>0.22312425320478438</v>
      </c>
      <c r="R1146" s="49">
        <f t="shared" si="86"/>
        <v>0.29713381218354229</v>
      </c>
    </row>
    <row r="1147" spans="1:18" x14ac:dyDescent="0.3">
      <c r="A1147" s="35">
        <f t="shared" si="89"/>
        <v>44063</v>
      </c>
      <c r="B1147" s="36">
        <v>0.66666666666666663</v>
      </c>
      <c r="C1147">
        <v>8939</v>
      </c>
      <c r="D1147">
        <v>1465</v>
      </c>
      <c r="E1147" s="49">
        <f t="shared" si="87"/>
        <v>0.22312425320478438</v>
      </c>
      <c r="F1147" s="49">
        <f t="shared" si="88"/>
        <v>0.29713381218354229</v>
      </c>
      <c r="G1147">
        <v>2152</v>
      </c>
      <c r="H1147" s="51">
        <f>G1147/'Parc électrique'!$C$24</f>
        <v>0.71733333333333338</v>
      </c>
      <c r="I1147" s="14">
        <v>602</v>
      </c>
      <c r="J1147" s="14">
        <v>0</v>
      </c>
      <c r="K1147" s="14">
        <v>-477</v>
      </c>
      <c r="L1147" s="14">
        <v>315</v>
      </c>
      <c r="M1147" s="14">
        <f>C1147-SUM(D1147:L1147)</f>
        <v>4880.7624086012784</v>
      </c>
      <c r="P1147" s="49">
        <f>D1148/('Parc électrique'!$C$22+'Parc électrique'!$C$23)</f>
        <v>0.24937500000000001</v>
      </c>
      <c r="Q1147" s="49">
        <f t="shared" si="85"/>
        <v>0.24307597823538285</v>
      </c>
      <c r="R1147" s="49">
        <f t="shared" si="86"/>
        <v>0.3237034568224802</v>
      </c>
    </row>
    <row r="1148" spans="1:18" x14ac:dyDescent="0.3">
      <c r="A1148" s="35">
        <f t="shared" si="89"/>
        <v>44063</v>
      </c>
      <c r="B1148" s="36">
        <v>0.70833333333333337</v>
      </c>
      <c r="C1148">
        <v>8847</v>
      </c>
      <c r="D1148">
        <v>1596</v>
      </c>
      <c r="E1148" s="49">
        <f t="shared" si="87"/>
        <v>0.24307597823538285</v>
      </c>
      <c r="F1148" s="49">
        <f t="shared" si="88"/>
        <v>0.3237034568224802</v>
      </c>
      <c r="G1148">
        <v>1718</v>
      </c>
      <c r="H1148" s="51">
        <f>G1148/'Parc électrique'!$C$24</f>
        <v>0.57266666666666666</v>
      </c>
      <c r="I1148" s="14">
        <v>602</v>
      </c>
      <c r="J1148" s="14">
        <v>0</v>
      </c>
      <c r="K1148" s="14">
        <v>-261</v>
      </c>
      <c r="L1148" s="14">
        <v>310</v>
      </c>
      <c r="M1148" s="14">
        <f>C1148-SUM(D1148:L1148)</f>
        <v>4880.8605538982756</v>
      </c>
      <c r="P1148" s="49">
        <f>D1149/('Parc électrique'!$C$22+'Parc électrique'!$C$23)</f>
        <v>0.23078124999999999</v>
      </c>
      <c r="Q1148" s="49">
        <f t="shared" si="85"/>
        <v>0.22495189213888497</v>
      </c>
      <c r="R1148" s="49">
        <f t="shared" si="86"/>
        <v>0.29956767276115492</v>
      </c>
    </row>
    <row r="1149" spans="1:18" x14ac:dyDescent="0.3">
      <c r="A1149" s="35">
        <f t="shared" si="89"/>
        <v>44063</v>
      </c>
      <c r="B1149" s="36">
        <v>0.75</v>
      </c>
      <c r="C1149">
        <v>8845</v>
      </c>
      <c r="D1149">
        <v>1477</v>
      </c>
      <c r="E1149" s="49">
        <f t="shared" si="87"/>
        <v>0.22495189213888497</v>
      </c>
      <c r="F1149" s="49">
        <f t="shared" si="88"/>
        <v>0.29956767276115492</v>
      </c>
      <c r="G1149">
        <v>1091</v>
      </c>
      <c r="H1149" s="51">
        <f>G1149/'Parc électrique'!$C$24</f>
        <v>0.36366666666666669</v>
      </c>
      <c r="I1149" s="14">
        <v>602</v>
      </c>
      <c r="J1149" s="14">
        <v>488</v>
      </c>
      <c r="K1149" s="14">
        <v>0</v>
      </c>
      <c r="L1149" s="14">
        <v>305</v>
      </c>
      <c r="M1149" s="14">
        <f>C1149-SUM(D1149:L1149)</f>
        <v>4881.1118137684334</v>
      </c>
      <c r="P1149" s="49">
        <f>D1150/('Parc électrique'!$C$22+'Parc électrique'!$C$23)</f>
        <v>0.20734374999999999</v>
      </c>
      <c r="Q1149" s="49">
        <f t="shared" si="85"/>
        <v>0.20210640546262718</v>
      </c>
      <c r="R1149" s="49">
        <f t="shared" si="86"/>
        <v>0.269144415540997</v>
      </c>
    </row>
    <row r="1150" spans="1:18" x14ac:dyDescent="0.3">
      <c r="A1150" s="35">
        <f t="shared" si="89"/>
        <v>44063</v>
      </c>
      <c r="B1150" s="36">
        <v>0.79166666666666663</v>
      </c>
      <c r="C1150">
        <v>8659</v>
      </c>
      <c r="D1150">
        <v>1327</v>
      </c>
      <c r="E1150" s="49">
        <f t="shared" si="87"/>
        <v>0.20210640546262718</v>
      </c>
      <c r="F1150" s="49">
        <f t="shared" si="88"/>
        <v>0.269144415540997</v>
      </c>
      <c r="G1150">
        <v>459</v>
      </c>
      <c r="H1150" s="51">
        <f>G1150/'Parc électrique'!$C$24</f>
        <v>0.153</v>
      </c>
      <c r="I1150" s="14">
        <v>602</v>
      </c>
      <c r="J1150" s="14">
        <v>823</v>
      </c>
      <c r="K1150" s="14">
        <v>0</v>
      </c>
      <c r="L1150" s="14">
        <v>289</v>
      </c>
      <c r="M1150" s="14">
        <f>C1150-SUM(D1150:L1150)</f>
        <v>5158.3757491789966</v>
      </c>
      <c r="P1150" s="49">
        <f>D1151/('Parc électrique'!$C$22+'Parc électrique'!$C$23)</f>
        <v>0.20281250000000001</v>
      </c>
      <c r="Q1150" s="49">
        <f t="shared" si="85"/>
        <v>0.19768961137188401</v>
      </c>
      <c r="R1150" s="49">
        <f t="shared" si="86"/>
        <v>0.26326258581176643</v>
      </c>
    </row>
    <row r="1151" spans="1:18" x14ac:dyDescent="0.3">
      <c r="A1151" s="35">
        <f t="shared" si="89"/>
        <v>44063</v>
      </c>
      <c r="B1151" s="36">
        <v>0.83333333333333337</v>
      </c>
      <c r="C1151">
        <v>8139</v>
      </c>
      <c r="D1151">
        <v>1298</v>
      </c>
      <c r="E1151" s="49">
        <f t="shared" si="87"/>
        <v>0.19768961137188401</v>
      </c>
      <c r="F1151" s="49">
        <f t="shared" si="88"/>
        <v>0.26326258581176643</v>
      </c>
      <c r="G1151">
        <v>93</v>
      </c>
      <c r="H1151" s="51">
        <f>G1151/'Parc électrique'!$C$24</f>
        <v>3.1E-2</v>
      </c>
      <c r="I1151" s="14">
        <v>602</v>
      </c>
      <c r="J1151" s="14">
        <v>823</v>
      </c>
      <c r="K1151" s="14">
        <v>0</v>
      </c>
      <c r="L1151" s="14">
        <v>277</v>
      </c>
      <c r="M1151" s="14">
        <f>C1151-SUM(D1151:L1151)</f>
        <v>5045.5080478028158</v>
      </c>
      <c r="P1151" s="49">
        <f>D1152/('Parc électrique'!$C$22+'Parc électrique'!$C$23)</f>
        <v>0.18718750000000001</v>
      </c>
      <c r="Q1151" s="49">
        <f t="shared" si="85"/>
        <v>0.18245928692104549</v>
      </c>
      <c r="R1151" s="49">
        <f t="shared" si="86"/>
        <v>0.24298041433166118</v>
      </c>
    </row>
    <row r="1152" spans="1:18" x14ac:dyDescent="0.3">
      <c r="A1152" s="35">
        <f t="shared" si="89"/>
        <v>44063</v>
      </c>
      <c r="B1152" s="36">
        <v>0.875</v>
      </c>
      <c r="C1152">
        <v>8106</v>
      </c>
      <c r="D1152">
        <v>1198</v>
      </c>
      <c r="E1152" s="49">
        <f t="shared" si="87"/>
        <v>0.18245928692104549</v>
      </c>
      <c r="F1152" s="49">
        <f t="shared" si="88"/>
        <v>0.24298041433166118</v>
      </c>
      <c r="G1152">
        <v>6</v>
      </c>
      <c r="H1152" s="51">
        <f>G1152/'Parc électrique'!$C$24</f>
        <v>2E-3</v>
      </c>
      <c r="I1152" s="14">
        <v>602</v>
      </c>
      <c r="J1152" s="14">
        <v>823</v>
      </c>
      <c r="K1152" s="14">
        <v>0</v>
      </c>
      <c r="L1152" s="14">
        <v>263</v>
      </c>
      <c r="M1152" s="14">
        <f>C1152-SUM(D1152:L1152)</f>
        <v>5213.5725602987477</v>
      </c>
      <c r="P1152" s="49">
        <f>D1153/('Parc électrique'!$C$22+'Parc électrique'!$C$23)</f>
        <v>0.17531250000000001</v>
      </c>
      <c r="Q1152" s="49">
        <f t="shared" si="85"/>
        <v>0.17088424033840824</v>
      </c>
      <c r="R1152" s="49">
        <f t="shared" si="86"/>
        <v>0.2275659640067812</v>
      </c>
    </row>
    <row r="1153" spans="1:18" x14ac:dyDescent="0.3">
      <c r="A1153" s="35">
        <f t="shared" si="89"/>
        <v>44063</v>
      </c>
      <c r="B1153" s="36">
        <v>0.91666666666666663</v>
      </c>
      <c r="C1153">
        <v>8364</v>
      </c>
      <c r="D1153">
        <v>1122</v>
      </c>
      <c r="E1153" s="49">
        <f t="shared" si="87"/>
        <v>0.17088424033840824</v>
      </c>
      <c r="F1153" s="49">
        <f t="shared" si="88"/>
        <v>0.2275659640067812</v>
      </c>
      <c r="G1153">
        <v>0</v>
      </c>
      <c r="H1153" s="51">
        <f>G1153/'Parc électrique'!$C$24</f>
        <v>0</v>
      </c>
      <c r="I1153" s="14">
        <v>602</v>
      </c>
      <c r="J1153" s="14">
        <v>823</v>
      </c>
      <c r="K1153" s="14">
        <v>0</v>
      </c>
      <c r="L1153" s="14">
        <v>256</v>
      </c>
      <c r="M1153" s="14">
        <f>C1153-SUM(D1153:L1153)</f>
        <v>5560.601549795655</v>
      </c>
      <c r="P1153" s="49">
        <f>D1154/('Parc électrique'!$C$22+'Parc électrique'!$C$23)</f>
        <v>0.14484374999999999</v>
      </c>
      <c r="Q1153" s="49">
        <f t="shared" si="85"/>
        <v>0.14118510765927308</v>
      </c>
      <c r="R1153" s="49">
        <f t="shared" si="86"/>
        <v>0.18801572962057586</v>
      </c>
    </row>
    <row r="1154" spans="1:18" x14ac:dyDescent="0.3">
      <c r="A1154" s="35">
        <f t="shared" si="89"/>
        <v>44063</v>
      </c>
      <c r="B1154" s="36">
        <v>0.95833333333333337</v>
      </c>
      <c r="C1154">
        <v>8227</v>
      </c>
      <c r="D1154">
        <v>927</v>
      </c>
      <c r="E1154" s="49">
        <f t="shared" si="87"/>
        <v>0.14118510765927308</v>
      </c>
      <c r="F1154" s="49">
        <f t="shared" si="88"/>
        <v>0.18801572962057586</v>
      </c>
      <c r="G1154">
        <v>0</v>
      </c>
      <c r="H1154" s="51">
        <f>G1154/'Parc électrique'!$C$24</f>
        <v>0</v>
      </c>
      <c r="I1154" s="14">
        <v>602</v>
      </c>
      <c r="J1154" s="14">
        <v>0</v>
      </c>
      <c r="K1154" s="14">
        <v>1200</v>
      </c>
      <c r="L1154" s="14">
        <v>247</v>
      </c>
      <c r="M1154" s="14">
        <f>C1154-SUM(D1154:L1154)</f>
        <v>5250.67079916272</v>
      </c>
      <c r="P1154" s="49">
        <f>D1155/('Parc électrique'!$C$22+'Parc électrique'!$C$23)</f>
        <v>0.1590625</v>
      </c>
      <c r="Q1154" s="49">
        <f t="shared" si="85"/>
        <v>0.15504470290953615</v>
      </c>
      <c r="R1154" s="49">
        <f t="shared" si="86"/>
        <v>0.20647250566747166</v>
      </c>
    </row>
    <row r="1155" spans="1:18" x14ac:dyDescent="0.3">
      <c r="A1155" s="35">
        <f t="shared" si="89"/>
        <v>44064</v>
      </c>
      <c r="B1155" s="36">
        <v>0</v>
      </c>
      <c r="C1155">
        <v>7635</v>
      </c>
      <c r="D1155">
        <v>1018</v>
      </c>
      <c r="E1155" s="49">
        <f t="shared" si="87"/>
        <v>0.15504470290953615</v>
      </c>
      <c r="F1155" s="49">
        <f t="shared" si="88"/>
        <v>0.20647250566747166</v>
      </c>
      <c r="G1155">
        <v>0</v>
      </c>
      <c r="H1155" s="51">
        <f>G1155/'Parc électrique'!$C$24</f>
        <v>0</v>
      </c>
      <c r="I1155" s="14">
        <v>602</v>
      </c>
      <c r="J1155" s="14">
        <v>809</v>
      </c>
      <c r="K1155" s="14">
        <v>0</v>
      </c>
      <c r="L1155" s="14">
        <v>244</v>
      </c>
      <c r="M1155" s="14">
        <f>C1155-SUM(D1155:L1155)</f>
        <v>4961.6384827914226</v>
      </c>
      <c r="P1155" s="49">
        <f>D1156/('Parc électrique'!$C$22+'Parc électrique'!$C$23)</f>
        <v>0.15984375000000001</v>
      </c>
      <c r="Q1155" s="49">
        <f t="shared" ref="Q1155:Q1218" si="90">P1155/$T$3*$T$8</f>
        <v>0.15580621913207809</v>
      </c>
      <c r="R1155" s="49">
        <f t="shared" ref="R1155:R1218" si="91">P1155/$T$3*$T$4</f>
        <v>0.20748661424147696</v>
      </c>
    </row>
    <row r="1156" spans="1:18" x14ac:dyDescent="0.3">
      <c r="A1156" s="35">
        <f t="shared" si="89"/>
        <v>44064</v>
      </c>
      <c r="B1156" s="36">
        <v>4.1666666666666664E-2</v>
      </c>
      <c r="C1156">
        <v>7294</v>
      </c>
      <c r="D1156">
        <v>1023</v>
      </c>
      <c r="E1156" s="49">
        <f t="shared" ref="E1156:E1219" si="92">P1155/$T$3*$T$8</f>
        <v>0.15580621913207809</v>
      </c>
      <c r="F1156" s="49">
        <f t="shared" ref="F1156:F1219" si="93">P1155/$T$3*$T$4</f>
        <v>0.20748661424147696</v>
      </c>
      <c r="G1156">
        <v>0</v>
      </c>
      <c r="H1156" s="51">
        <f>G1156/'Parc électrique'!$C$24</f>
        <v>0</v>
      </c>
      <c r="I1156" s="14">
        <v>602</v>
      </c>
      <c r="J1156" s="14">
        <v>467</v>
      </c>
      <c r="K1156" s="14">
        <v>0</v>
      </c>
      <c r="L1156" s="14">
        <v>240</v>
      </c>
      <c r="M1156" s="14">
        <f>C1156-SUM(D1156:L1156)</f>
        <v>4961.6367071666264</v>
      </c>
      <c r="P1156" s="49">
        <f>D1157/('Parc électrique'!$C$22+'Parc électrique'!$C$23)</f>
        <v>0.13921875</v>
      </c>
      <c r="Q1156" s="49">
        <f t="shared" si="90"/>
        <v>0.13570219085697122</v>
      </c>
      <c r="R1156" s="49">
        <f t="shared" si="91"/>
        <v>0.18071414788773799</v>
      </c>
    </row>
    <row r="1157" spans="1:18" x14ac:dyDescent="0.3">
      <c r="A1157" s="35">
        <f t="shared" si="89"/>
        <v>44064</v>
      </c>
      <c r="B1157" s="36">
        <v>8.3333333333333329E-2</v>
      </c>
      <c r="C1157">
        <v>6942</v>
      </c>
      <c r="D1157">
        <v>891</v>
      </c>
      <c r="E1157" s="49">
        <f t="shared" si="92"/>
        <v>0.13570219085697122</v>
      </c>
      <c r="F1157" s="49">
        <f t="shared" si="93"/>
        <v>0.18071414788773799</v>
      </c>
      <c r="G1157">
        <v>0</v>
      </c>
      <c r="H1157" s="51">
        <f>G1157/'Parc électrique'!$C$24</f>
        <v>0</v>
      </c>
      <c r="I1157" s="14">
        <v>602</v>
      </c>
      <c r="J1157" s="14">
        <v>0</v>
      </c>
      <c r="K1157" s="14">
        <v>0</v>
      </c>
      <c r="L1157" s="14">
        <v>240</v>
      </c>
      <c r="M1157" s="14">
        <f>C1157-SUM(D1157:L1157)</f>
        <v>5208.6835836612554</v>
      </c>
      <c r="P1157" s="49">
        <f>D1158/('Parc électrique'!$C$22+'Parc électrique'!$C$23)</f>
        <v>0.11046875</v>
      </c>
      <c r="Q1157" s="49">
        <f t="shared" si="90"/>
        <v>0.10767839386742836</v>
      </c>
      <c r="R1157" s="49">
        <f t="shared" si="91"/>
        <v>0.1433949523643443</v>
      </c>
    </row>
    <row r="1158" spans="1:18" x14ac:dyDescent="0.3">
      <c r="A1158" s="35">
        <f t="shared" si="89"/>
        <v>44064</v>
      </c>
      <c r="B1158" s="36">
        <v>0.125</v>
      </c>
      <c r="C1158">
        <v>6622</v>
      </c>
      <c r="D1158">
        <v>707</v>
      </c>
      <c r="E1158" s="49">
        <f t="shared" si="92"/>
        <v>0.10767839386742836</v>
      </c>
      <c r="F1158" s="49">
        <f t="shared" si="93"/>
        <v>0.1433949523643443</v>
      </c>
      <c r="G1158">
        <v>0</v>
      </c>
      <c r="H1158" s="51">
        <f>G1158/'Parc électrique'!$C$24</f>
        <v>0</v>
      </c>
      <c r="I1158" s="14">
        <v>602</v>
      </c>
      <c r="J1158" s="14">
        <v>0</v>
      </c>
      <c r="K1158" s="14">
        <v>0</v>
      </c>
      <c r="L1158" s="14">
        <v>242</v>
      </c>
      <c r="M1158" s="14">
        <f>C1158-SUM(D1158:L1158)</f>
        <v>5070.7489266537686</v>
      </c>
      <c r="P1158" s="49">
        <f>D1159/('Parc électrique'!$C$22+'Parc électrique'!$C$23)</f>
        <v>0.105625</v>
      </c>
      <c r="Q1158" s="49">
        <f t="shared" si="90"/>
        <v>0.1029569932876684</v>
      </c>
      <c r="R1158" s="49">
        <f t="shared" si="91"/>
        <v>0.13710747920551164</v>
      </c>
    </row>
    <row r="1159" spans="1:18" x14ac:dyDescent="0.3">
      <c r="A1159" s="35">
        <f t="shared" si="89"/>
        <v>44064</v>
      </c>
      <c r="B1159" s="36">
        <v>0.16666666666666666</v>
      </c>
      <c r="C1159">
        <v>6550</v>
      </c>
      <c r="D1159">
        <v>676</v>
      </c>
      <c r="E1159" s="49">
        <f t="shared" si="92"/>
        <v>0.1029569932876684</v>
      </c>
      <c r="F1159" s="49">
        <f t="shared" si="93"/>
        <v>0.13710747920551164</v>
      </c>
      <c r="G1159">
        <v>0</v>
      </c>
      <c r="H1159" s="51">
        <f>G1159/'Parc électrique'!$C$24</f>
        <v>0</v>
      </c>
      <c r="I1159" s="14">
        <v>602</v>
      </c>
      <c r="J1159" s="14">
        <v>146</v>
      </c>
      <c r="K1159" s="14">
        <v>0</v>
      </c>
      <c r="L1159" s="14">
        <v>244</v>
      </c>
      <c r="M1159" s="14">
        <f>C1159-SUM(D1159:L1159)</f>
        <v>4881.759935527507</v>
      </c>
      <c r="P1159" s="49">
        <f>D1160/('Parc électrique'!$C$22+'Parc électrique'!$C$23)</f>
        <v>8.984375E-2</v>
      </c>
      <c r="Q1159" s="49">
        <f t="shared" si="90"/>
        <v>8.7574365592321499E-2</v>
      </c>
      <c r="R1159" s="49">
        <f t="shared" si="91"/>
        <v>0.11662248601060532</v>
      </c>
    </row>
    <row r="1160" spans="1:18" x14ac:dyDescent="0.3">
      <c r="A1160" s="35">
        <f t="shared" si="89"/>
        <v>44064</v>
      </c>
      <c r="B1160" s="36">
        <v>0.20833333333333334</v>
      </c>
      <c r="C1160">
        <v>6754</v>
      </c>
      <c r="D1160">
        <v>575</v>
      </c>
      <c r="E1160" s="49">
        <f t="shared" si="92"/>
        <v>8.7574365592321499E-2</v>
      </c>
      <c r="F1160" s="49">
        <f t="shared" si="93"/>
        <v>0.11662248601060532</v>
      </c>
      <c r="G1160">
        <v>0</v>
      </c>
      <c r="H1160" s="51">
        <f>G1160/'Parc électrique'!$C$24</f>
        <v>0</v>
      </c>
      <c r="I1160" s="14">
        <v>602</v>
      </c>
      <c r="J1160" s="14">
        <v>437</v>
      </c>
      <c r="K1160" s="14">
        <v>0</v>
      </c>
      <c r="L1160" s="14">
        <v>258</v>
      </c>
      <c r="M1160" s="14">
        <f>C1160-SUM(D1160:L1160)</f>
        <v>4881.7958031483977</v>
      </c>
      <c r="P1160" s="49">
        <f>D1161/('Parc électrique'!$C$22+'Parc électrique'!$C$23)</f>
        <v>8.0625000000000002E-2</v>
      </c>
      <c r="Q1160" s="49">
        <f t="shared" si="90"/>
        <v>7.8588474166326777E-2</v>
      </c>
      <c r="R1160" s="49">
        <f t="shared" si="91"/>
        <v>0.10465600483734322</v>
      </c>
    </row>
    <row r="1161" spans="1:18" x14ac:dyDescent="0.3">
      <c r="A1161" s="35">
        <f t="shared" si="89"/>
        <v>44064</v>
      </c>
      <c r="B1161" s="36">
        <v>0.25</v>
      </c>
      <c r="C1161">
        <v>7088</v>
      </c>
      <c r="D1161">
        <v>516</v>
      </c>
      <c r="E1161" s="49">
        <f t="shared" si="92"/>
        <v>7.8588474166326777E-2</v>
      </c>
      <c r="F1161" s="49">
        <f t="shared" si="93"/>
        <v>0.10465600483734322</v>
      </c>
      <c r="G1161">
        <v>4</v>
      </c>
      <c r="H1161" s="51">
        <f>G1161/'Parc électrique'!$C$24</f>
        <v>1.3333333333333333E-3</v>
      </c>
      <c r="I1161" s="14">
        <v>602</v>
      </c>
      <c r="J1161" s="14">
        <v>784</v>
      </c>
      <c r="K1161" s="14">
        <v>0</v>
      </c>
      <c r="L1161" s="14">
        <v>300</v>
      </c>
      <c r="M1161" s="14">
        <f>C1161-SUM(D1161:L1161)</f>
        <v>4881.815422187663</v>
      </c>
      <c r="P1161" s="49">
        <f>D1162/('Parc électrique'!$C$22+'Parc électrique'!$C$23)</f>
        <v>7.6562500000000006E-2</v>
      </c>
      <c r="Q1161" s="49">
        <f t="shared" si="90"/>
        <v>7.4628589809108761E-2</v>
      </c>
      <c r="R1161" s="49">
        <f t="shared" si="91"/>
        <v>9.938264025251585E-2</v>
      </c>
    </row>
    <row r="1162" spans="1:18" x14ac:dyDescent="0.3">
      <c r="A1162" s="35">
        <f t="shared" si="89"/>
        <v>44064</v>
      </c>
      <c r="B1162" s="36">
        <v>0.29166666666666669</v>
      </c>
      <c r="C1162">
        <v>7478</v>
      </c>
      <c r="D1162">
        <v>490</v>
      </c>
      <c r="E1162" s="49">
        <f t="shared" si="92"/>
        <v>7.4628589809108761E-2</v>
      </c>
      <c r="F1162" s="49">
        <f t="shared" si="93"/>
        <v>9.938264025251585E-2</v>
      </c>
      <c r="G1162">
        <v>121</v>
      </c>
      <c r="H1162" s="51">
        <f>G1162/'Parc électrique'!$C$24</f>
        <v>4.0333333333333332E-2</v>
      </c>
      <c r="I1162" s="14">
        <v>602</v>
      </c>
      <c r="J1162" s="14">
        <v>978</v>
      </c>
      <c r="K1162" s="14">
        <v>0</v>
      </c>
      <c r="L1162" s="14">
        <v>325</v>
      </c>
      <c r="M1162" s="14">
        <f>C1162-SUM(D1162:L1162)</f>
        <v>4961.7856554366044</v>
      </c>
      <c r="P1162" s="49">
        <f>D1163/('Parc électrique'!$C$22+'Parc électrique'!$C$23)</f>
        <v>8.3437499999999998E-2</v>
      </c>
      <c r="Q1162" s="49">
        <f t="shared" si="90"/>
        <v>8.1329932567477711E-2</v>
      </c>
      <c r="R1162" s="49">
        <f t="shared" si="91"/>
        <v>0.10830679570376216</v>
      </c>
    </row>
    <row r="1163" spans="1:18" x14ac:dyDescent="0.3">
      <c r="A1163" s="35">
        <f t="shared" si="89"/>
        <v>44064</v>
      </c>
      <c r="B1163" s="36">
        <v>0.33333333333333331</v>
      </c>
      <c r="C1163">
        <v>7929</v>
      </c>
      <c r="D1163">
        <v>534</v>
      </c>
      <c r="E1163" s="49">
        <f t="shared" si="92"/>
        <v>8.1329932567477711E-2</v>
      </c>
      <c r="F1163" s="49">
        <f t="shared" si="93"/>
        <v>0.10830679570376216</v>
      </c>
      <c r="G1163">
        <v>530</v>
      </c>
      <c r="H1163" s="51">
        <f>G1163/'Parc électrique'!$C$24</f>
        <v>0.17666666666666667</v>
      </c>
      <c r="I1163" s="14">
        <v>602</v>
      </c>
      <c r="J1163" s="14">
        <v>800</v>
      </c>
      <c r="K1163" s="14">
        <v>0</v>
      </c>
      <c r="L1163" s="14">
        <v>331</v>
      </c>
      <c r="M1163" s="14">
        <f>C1163-SUM(D1163:L1163)</f>
        <v>5131.6336966050621</v>
      </c>
      <c r="P1163" s="49">
        <f>D1164/('Parc électrique'!$C$22+'Parc électrique'!$C$23)</f>
        <v>0.10062500000000001</v>
      </c>
      <c r="Q1163" s="49">
        <f t="shared" si="90"/>
        <v>9.8083289463400086E-2</v>
      </c>
      <c r="R1163" s="49">
        <f t="shared" si="91"/>
        <v>0.13061718433187797</v>
      </c>
    </row>
    <row r="1164" spans="1:18" x14ac:dyDescent="0.3">
      <c r="A1164" s="35">
        <f t="shared" si="89"/>
        <v>44064</v>
      </c>
      <c r="B1164" s="36">
        <v>0.375</v>
      </c>
      <c r="C1164">
        <v>8362</v>
      </c>
      <c r="D1164">
        <v>644</v>
      </c>
      <c r="E1164" s="49">
        <f t="shared" si="92"/>
        <v>9.8083289463400086E-2</v>
      </c>
      <c r="F1164" s="49">
        <f t="shared" si="93"/>
        <v>0.13061718433187797</v>
      </c>
      <c r="G1164">
        <v>1164</v>
      </c>
      <c r="H1164" s="51">
        <f>G1164/'Parc électrique'!$C$24</f>
        <v>0.38800000000000001</v>
      </c>
      <c r="I1164" s="14">
        <v>602</v>
      </c>
      <c r="J1164" s="14">
        <v>661</v>
      </c>
      <c r="K1164" s="14">
        <v>0</v>
      </c>
      <c r="L1164" s="14">
        <v>329</v>
      </c>
      <c r="M1164" s="14">
        <f>C1164-SUM(D1164:L1164)</f>
        <v>4961.3832995262046</v>
      </c>
      <c r="P1164" s="49">
        <f>D1165/('Parc électrique'!$C$22+'Parc électrique'!$C$23)</f>
        <v>7.8125E-2</v>
      </c>
      <c r="Q1164" s="49">
        <f t="shared" si="90"/>
        <v>7.61516222541926E-2</v>
      </c>
      <c r="R1164" s="49">
        <f t="shared" si="91"/>
        <v>0.10141085740052636</v>
      </c>
    </row>
    <row r="1165" spans="1:18" x14ac:dyDescent="0.3">
      <c r="A1165" s="35">
        <f t="shared" si="89"/>
        <v>44064</v>
      </c>
      <c r="B1165" s="36">
        <v>0.41666666666666669</v>
      </c>
      <c r="C1165">
        <v>8663</v>
      </c>
      <c r="D1165">
        <v>500</v>
      </c>
      <c r="E1165" s="49">
        <f t="shared" si="92"/>
        <v>7.61516222541926E-2</v>
      </c>
      <c r="F1165" s="49">
        <f t="shared" si="93"/>
        <v>0.10141085740052636</v>
      </c>
      <c r="G1165">
        <v>1805</v>
      </c>
      <c r="H1165" s="51">
        <f>G1165/'Parc électrique'!$C$24</f>
        <v>0.60166666666666668</v>
      </c>
      <c r="I1165" s="14">
        <v>602</v>
      </c>
      <c r="J1165" s="14">
        <v>468</v>
      </c>
      <c r="K1165" s="14">
        <v>0</v>
      </c>
      <c r="L1165" s="14">
        <v>326</v>
      </c>
      <c r="M1165" s="14">
        <f>C1165-SUM(D1165:L1165)</f>
        <v>4961.2207708536789</v>
      </c>
      <c r="P1165" s="49">
        <f>D1166/('Parc électrique'!$C$22+'Parc électrique'!$C$23)</f>
        <v>7.6249999999999998E-2</v>
      </c>
      <c r="Q1165" s="49">
        <f t="shared" si="90"/>
        <v>7.4323983320091991E-2</v>
      </c>
      <c r="R1165" s="49">
        <f t="shared" si="91"/>
        <v>9.8976996822913735E-2</v>
      </c>
    </row>
    <row r="1166" spans="1:18" x14ac:dyDescent="0.3">
      <c r="A1166" s="35">
        <f t="shared" si="89"/>
        <v>44064</v>
      </c>
      <c r="B1166" s="36">
        <v>0.45833333333333331</v>
      </c>
      <c r="C1166">
        <v>8986</v>
      </c>
      <c r="D1166">
        <v>488</v>
      </c>
      <c r="E1166" s="49">
        <f t="shared" si="92"/>
        <v>7.4323983320091991E-2</v>
      </c>
      <c r="F1166" s="49">
        <f t="shared" si="93"/>
        <v>9.8976996822913735E-2</v>
      </c>
      <c r="G1166">
        <v>2244</v>
      </c>
      <c r="H1166" s="51">
        <f>G1166/'Parc électrique'!$C$24</f>
        <v>0.748</v>
      </c>
      <c r="I1166" s="14">
        <v>602</v>
      </c>
      <c r="J1166" s="14">
        <v>364</v>
      </c>
      <c r="K1166" s="14">
        <v>0</v>
      </c>
      <c r="L1166" s="14">
        <v>326</v>
      </c>
      <c r="M1166" s="14">
        <f>C1166-SUM(D1166:L1166)</f>
        <v>4961.0786990198576</v>
      </c>
      <c r="P1166" s="49">
        <f>D1167/('Parc électrique'!$C$22+'Parc électrique'!$C$23)</f>
        <v>7.1406250000000004E-2</v>
      </c>
      <c r="Q1166" s="49">
        <f t="shared" si="90"/>
        <v>6.9602582740332056E-2</v>
      </c>
      <c r="R1166" s="49">
        <f t="shared" si="91"/>
        <v>9.2689523664081105E-2</v>
      </c>
    </row>
    <row r="1167" spans="1:18" x14ac:dyDescent="0.3">
      <c r="A1167" s="35">
        <f t="shared" si="89"/>
        <v>44064</v>
      </c>
      <c r="B1167" s="36">
        <v>0.5</v>
      </c>
      <c r="C1167">
        <v>9342</v>
      </c>
      <c r="D1167">
        <v>457</v>
      </c>
      <c r="E1167" s="49">
        <f t="shared" si="92"/>
        <v>6.9602582740332056E-2</v>
      </c>
      <c r="F1167" s="49">
        <f t="shared" si="93"/>
        <v>9.2689523664081105E-2</v>
      </c>
      <c r="G1167">
        <v>2568</v>
      </c>
      <c r="H1167" s="51">
        <f>G1167/'Parc électrique'!$C$24</f>
        <v>0.85599999999999998</v>
      </c>
      <c r="I1167" s="14">
        <v>602</v>
      </c>
      <c r="J1167" s="14">
        <v>428</v>
      </c>
      <c r="K1167" s="14">
        <v>0</v>
      </c>
      <c r="L1167" s="14">
        <v>325</v>
      </c>
      <c r="M1167" s="14">
        <f>C1167-SUM(D1167:L1167)</f>
        <v>4960.9817078935957</v>
      </c>
      <c r="P1167" s="49">
        <f>D1168/('Parc électrique'!$C$22+'Parc électrique'!$C$23)</f>
        <v>6.2031250000000003E-2</v>
      </c>
      <c r="Q1167" s="49">
        <f t="shared" si="90"/>
        <v>6.0464388069828942E-2</v>
      </c>
      <c r="R1167" s="49">
        <f t="shared" si="91"/>
        <v>8.0520220776017948E-2</v>
      </c>
    </row>
    <row r="1168" spans="1:18" x14ac:dyDescent="0.3">
      <c r="A1168" s="35">
        <f t="shared" si="89"/>
        <v>44064</v>
      </c>
      <c r="B1168" s="36">
        <v>0.54166666666666663</v>
      </c>
      <c r="C1168">
        <v>9192</v>
      </c>
      <c r="D1168">
        <v>397</v>
      </c>
      <c r="E1168" s="49">
        <f t="shared" si="92"/>
        <v>6.0464388069828942E-2</v>
      </c>
      <c r="F1168" s="49">
        <f t="shared" si="93"/>
        <v>8.0520220776017948E-2</v>
      </c>
      <c r="G1168">
        <v>2718</v>
      </c>
      <c r="H1168" s="51">
        <f>G1168/'Parc électrique'!$C$24</f>
        <v>0.90600000000000003</v>
      </c>
      <c r="I1168" s="14">
        <v>602</v>
      </c>
      <c r="J1168" s="14">
        <v>0</v>
      </c>
      <c r="K1168" s="14">
        <v>0</v>
      </c>
      <c r="L1168" s="14">
        <v>320</v>
      </c>
      <c r="M1168" s="14">
        <f>C1168-SUM(D1168:L1168)</f>
        <v>5153.9530153911546</v>
      </c>
      <c r="P1168" s="49">
        <f>D1169/('Parc électrique'!$C$22+'Parc électrique'!$C$23)</f>
        <v>7.3593749999999999E-2</v>
      </c>
      <c r="Q1168" s="49">
        <f t="shared" si="90"/>
        <v>7.1734828163449435E-2</v>
      </c>
      <c r="R1168" s="49">
        <f t="shared" si="91"/>
        <v>9.5529027671295827E-2</v>
      </c>
    </row>
    <row r="1169" spans="1:18" x14ac:dyDescent="0.3">
      <c r="A1169" s="35">
        <f t="shared" si="89"/>
        <v>44064</v>
      </c>
      <c r="B1169" s="36">
        <v>0.58333333333333337</v>
      </c>
      <c r="C1169">
        <v>9209</v>
      </c>
      <c r="D1169">
        <v>471</v>
      </c>
      <c r="E1169" s="49">
        <f t="shared" si="92"/>
        <v>7.1734828163449435E-2</v>
      </c>
      <c r="F1169" s="49">
        <f t="shared" si="93"/>
        <v>9.5529027671295827E-2</v>
      </c>
      <c r="G1169">
        <v>2690</v>
      </c>
      <c r="H1169" s="51">
        <f>G1169/'Parc électrique'!$C$24</f>
        <v>0.89666666666666661</v>
      </c>
      <c r="I1169" s="14">
        <v>602</v>
      </c>
      <c r="J1169" s="14">
        <v>168</v>
      </c>
      <c r="K1169" s="14">
        <v>0</v>
      </c>
      <c r="L1169" s="14">
        <v>316</v>
      </c>
      <c r="M1169" s="14">
        <f>C1169-SUM(D1169:L1169)</f>
        <v>4960.9360694774987</v>
      </c>
      <c r="P1169" s="49">
        <f>D1170/('Parc électrique'!$C$22+'Parc électrique'!$C$23)</f>
        <v>7.0624999999999993E-2</v>
      </c>
      <c r="Q1169" s="49">
        <f t="shared" si="90"/>
        <v>6.8841066517790123E-2</v>
      </c>
      <c r="R1169" s="49">
        <f t="shared" si="91"/>
        <v>9.1675415090075832E-2</v>
      </c>
    </row>
    <row r="1170" spans="1:18" x14ac:dyDescent="0.3">
      <c r="A1170" s="35">
        <f t="shared" si="89"/>
        <v>44064</v>
      </c>
      <c r="B1170" s="36">
        <v>0.625</v>
      </c>
      <c r="C1170">
        <v>9153</v>
      </c>
      <c r="D1170">
        <v>452</v>
      </c>
      <c r="E1170" s="49">
        <f t="shared" si="92"/>
        <v>6.8841066517790123E-2</v>
      </c>
      <c r="F1170" s="49">
        <f t="shared" si="93"/>
        <v>9.1675415090075832E-2</v>
      </c>
      <c r="G1170">
        <v>2529</v>
      </c>
      <c r="H1170" s="51">
        <f>G1170/'Parc électrique'!$C$24</f>
        <v>0.84299999999999997</v>
      </c>
      <c r="I1170" s="14">
        <v>602</v>
      </c>
      <c r="J1170" s="14">
        <v>0</v>
      </c>
      <c r="K1170" s="14">
        <v>0</v>
      </c>
      <c r="L1170" s="14">
        <v>320</v>
      </c>
      <c r="M1170" s="14">
        <f>C1170-SUM(D1170:L1170)</f>
        <v>5248.9964835183928</v>
      </c>
      <c r="P1170" s="49">
        <f>D1171/('Parc électrique'!$C$22+'Parc électrique'!$C$23)</f>
        <v>8.2187499999999997E-2</v>
      </c>
      <c r="Q1170" s="49">
        <f t="shared" si="90"/>
        <v>8.0111506611410629E-2</v>
      </c>
      <c r="R1170" s="49">
        <f t="shared" si="91"/>
        <v>0.10668422198535374</v>
      </c>
    </row>
    <row r="1171" spans="1:18" x14ac:dyDescent="0.3">
      <c r="A1171" s="35">
        <f t="shared" si="89"/>
        <v>44064</v>
      </c>
      <c r="B1171" s="36">
        <v>0.66666666666666663</v>
      </c>
      <c r="C1171">
        <v>9043</v>
      </c>
      <c r="D1171">
        <v>526</v>
      </c>
      <c r="E1171" s="49">
        <f t="shared" si="92"/>
        <v>8.0111506611410629E-2</v>
      </c>
      <c r="F1171" s="49">
        <f t="shared" si="93"/>
        <v>0.10668422198535374</v>
      </c>
      <c r="G1171">
        <v>2179</v>
      </c>
      <c r="H1171" s="51">
        <f>G1171/'Parc électrique'!$C$24</f>
        <v>0.72633333333333339</v>
      </c>
      <c r="I1171" s="14">
        <v>602</v>
      </c>
      <c r="J1171" s="14">
        <v>459</v>
      </c>
      <c r="K1171" s="14">
        <v>0</v>
      </c>
      <c r="L1171" s="14">
        <v>315</v>
      </c>
      <c r="M1171" s="14">
        <f>C1171-SUM(D1171:L1171)</f>
        <v>4961.0868709380702</v>
      </c>
      <c r="P1171" s="49">
        <f>D1172/('Parc électrique'!$C$22+'Parc électrique'!$C$23)</f>
        <v>0.08</v>
      </c>
      <c r="Q1171" s="49">
        <f t="shared" si="90"/>
        <v>7.7979261188293236E-2</v>
      </c>
      <c r="R1171" s="49">
        <f t="shared" si="91"/>
        <v>0.10384471797813899</v>
      </c>
    </row>
    <row r="1172" spans="1:18" x14ac:dyDescent="0.3">
      <c r="A1172" s="35">
        <f t="shared" si="89"/>
        <v>44064</v>
      </c>
      <c r="B1172" s="36">
        <v>0.70833333333333337</v>
      </c>
      <c r="C1172">
        <v>8985</v>
      </c>
      <c r="D1172">
        <v>512</v>
      </c>
      <c r="E1172" s="49">
        <f t="shared" si="92"/>
        <v>7.7979261188293236E-2</v>
      </c>
      <c r="F1172" s="49">
        <f t="shared" si="93"/>
        <v>0.10384471797813899</v>
      </c>
      <c r="G1172">
        <v>1742</v>
      </c>
      <c r="H1172" s="51">
        <f>G1172/'Parc électrique'!$C$24</f>
        <v>0.58066666666666666</v>
      </c>
      <c r="I1172" s="14">
        <v>602</v>
      </c>
      <c r="J1172" s="14">
        <v>697</v>
      </c>
      <c r="K1172" s="14">
        <v>0</v>
      </c>
      <c r="L1172" s="14">
        <v>310</v>
      </c>
      <c r="M1172" s="14">
        <f>C1172-SUM(D1172:L1172)</f>
        <v>5121.2375093541668</v>
      </c>
      <c r="P1172" s="49">
        <f>D1173/('Parc électrique'!$C$22+'Parc électrique'!$C$23)</f>
        <v>8.6562500000000001E-2</v>
      </c>
      <c r="Q1172" s="49">
        <f t="shared" si="90"/>
        <v>8.4375997457645416E-2</v>
      </c>
      <c r="R1172" s="49">
        <f t="shared" si="91"/>
        <v>0.11236322999978321</v>
      </c>
    </row>
    <row r="1173" spans="1:18" x14ac:dyDescent="0.3">
      <c r="A1173" s="35">
        <f t="shared" si="89"/>
        <v>44064</v>
      </c>
      <c r="B1173" s="36">
        <v>0.75</v>
      </c>
      <c r="C1173">
        <v>8961</v>
      </c>
      <c r="D1173">
        <v>554</v>
      </c>
      <c r="E1173" s="49">
        <f t="shared" si="92"/>
        <v>8.4375997457645416E-2</v>
      </c>
      <c r="F1173" s="49">
        <f t="shared" si="93"/>
        <v>0.11236322999978321</v>
      </c>
      <c r="G1173">
        <v>1108</v>
      </c>
      <c r="H1173" s="51">
        <f>G1173/'Parc électrique'!$C$24</f>
        <v>0.36933333333333335</v>
      </c>
      <c r="I1173" s="14">
        <v>602</v>
      </c>
      <c r="J1173" s="14">
        <v>0</v>
      </c>
      <c r="K1173" s="14">
        <v>0</v>
      </c>
      <c r="L1173" s="14">
        <v>305</v>
      </c>
      <c r="M1173" s="14">
        <f>C1173-SUM(D1173:L1173)</f>
        <v>6391.4339274392096</v>
      </c>
      <c r="P1173" s="49">
        <f>D1174/('Parc électrique'!$C$22+'Parc électrique'!$C$23)</f>
        <v>9.9687499999999998E-2</v>
      </c>
      <c r="Q1173" s="49">
        <f t="shared" si="90"/>
        <v>9.7169469996349775E-2</v>
      </c>
      <c r="R1173" s="49">
        <f t="shared" si="91"/>
        <v>0.12940025404307165</v>
      </c>
    </row>
    <row r="1174" spans="1:18" x14ac:dyDescent="0.3">
      <c r="A1174" s="35">
        <f t="shared" si="89"/>
        <v>44064</v>
      </c>
      <c r="B1174" s="36">
        <v>0.79166666666666663</v>
      </c>
      <c r="C1174">
        <v>8889</v>
      </c>
      <c r="D1174">
        <v>638</v>
      </c>
      <c r="E1174" s="49">
        <f t="shared" si="92"/>
        <v>9.7169469996349775E-2</v>
      </c>
      <c r="F1174" s="49">
        <f t="shared" si="93"/>
        <v>0.12940025404307165</v>
      </c>
      <c r="G1174">
        <v>472</v>
      </c>
      <c r="H1174" s="51">
        <f>G1174/'Parc électrique'!$C$24</f>
        <v>0.15733333333333333</v>
      </c>
      <c r="I1174" s="14">
        <v>602</v>
      </c>
      <c r="J1174" s="14">
        <v>1151</v>
      </c>
      <c r="K1174" s="14">
        <v>0</v>
      </c>
      <c r="L1174" s="14">
        <v>290</v>
      </c>
      <c r="M1174" s="14">
        <f>C1174-SUM(D1174:L1174)</f>
        <v>5735.6160969426273</v>
      </c>
      <c r="P1174" s="49">
        <f>D1175/('Parc électrique'!$C$22+'Parc électrique'!$C$23)</f>
        <v>0.10015625</v>
      </c>
      <c r="Q1174" s="49">
        <f t="shared" si="90"/>
        <v>9.7626379729874938E-2</v>
      </c>
      <c r="R1174" s="49">
        <f t="shared" si="91"/>
        <v>0.13000871918747481</v>
      </c>
    </row>
    <row r="1175" spans="1:18" x14ac:dyDescent="0.3">
      <c r="A1175" s="35">
        <f t="shared" si="89"/>
        <v>44064</v>
      </c>
      <c r="B1175" s="36">
        <v>0.83333333333333337</v>
      </c>
      <c r="C1175">
        <v>8516</v>
      </c>
      <c r="D1175">
        <v>641</v>
      </c>
      <c r="E1175" s="49">
        <f t="shared" si="92"/>
        <v>9.7626379729874938E-2</v>
      </c>
      <c r="F1175" s="49">
        <f t="shared" si="93"/>
        <v>0.13000871918747481</v>
      </c>
      <c r="G1175">
        <v>96</v>
      </c>
      <c r="H1175" s="51">
        <f>G1175/'Parc électrique'!$C$24</f>
        <v>3.2000000000000001E-2</v>
      </c>
      <c r="I1175" s="14">
        <v>602</v>
      </c>
      <c r="J1175" s="14">
        <v>1151</v>
      </c>
      <c r="K1175" s="14">
        <v>0</v>
      </c>
      <c r="L1175" s="14">
        <v>278</v>
      </c>
      <c r="M1175" s="14">
        <f>C1175-SUM(D1175:L1175)</f>
        <v>5747.740364901083</v>
      </c>
      <c r="P1175" s="49">
        <f>D1176/('Parc électrique'!$C$22+'Parc électrique'!$C$23)</f>
        <v>0.109375</v>
      </c>
      <c r="Q1175" s="49">
        <f t="shared" si="90"/>
        <v>0.10661227115586966</v>
      </c>
      <c r="R1175" s="49">
        <f t="shared" si="91"/>
        <v>0.14197520036073691</v>
      </c>
    </row>
    <row r="1176" spans="1:18" x14ac:dyDescent="0.3">
      <c r="A1176" s="35">
        <f t="shared" si="89"/>
        <v>44064</v>
      </c>
      <c r="B1176" s="36">
        <v>0.875</v>
      </c>
      <c r="C1176">
        <v>8435</v>
      </c>
      <c r="D1176">
        <v>700</v>
      </c>
      <c r="E1176" s="49">
        <f t="shared" si="92"/>
        <v>0.10661227115586966</v>
      </c>
      <c r="F1176" s="49">
        <f t="shared" si="93"/>
        <v>0.14197520036073691</v>
      </c>
      <c r="G1176">
        <v>2</v>
      </c>
      <c r="H1176" s="51">
        <f>G1176/'Parc électrique'!$C$24</f>
        <v>6.6666666666666664E-4</v>
      </c>
      <c r="I1176" s="14">
        <v>602</v>
      </c>
      <c r="J1176" s="14">
        <v>1151</v>
      </c>
      <c r="K1176" s="14">
        <v>0</v>
      </c>
      <c r="L1176" s="14">
        <v>264</v>
      </c>
      <c r="M1176" s="14">
        <f>C1176-SUM(D1176:L1176)</f>
        <v>5715.7507458618165</v>
      </c>
      <c r="P1176" s="49">
        <f>D1177/('Parc électrique'!$C$22+'Parc électrique'!$C$23)</f>
        <v>9.7812499999999997E-2</v>
      </c>
      <c r="Q1176" s="49">
        <f t="shared" si="90"/>
        <v>9.5341831062249152E-2</v>
      </c>
      <c r="R1176" s="49">
        <f t="shared" si="91"/>
        <v>0.12696639346545902</v>
      </c>
    </row>
    <row r="1177" spans="1:18" x14ac:dyDescent="0.3">
      <c r="A1177" s="35">
        <f t="shared" si="89"/>
        <v>44064</v>
      </c>
      <c r="B1177" s="36">
        <v>0.91666666666666663</v>
      </c>
      <c r="C1177">
        <v>8742</v>
      </c>
      <c r="D1177">
        <v>626</v>
      </c>
      <c r="E1177" s="49">
        <f t="shared" si="92"/>
        <v>9.5341831062249152E-2</v>
      </c>
      <c r="F1177" s="49">
        <f t="shared" si="93"/>
        <v>0.12696639346545902</v>
      </c>
      <c r="G1177">
        <v>0</v>
      </c>
      <c r="H1177" s="51">
        <f>G1177/'Parc électrique'!$C$24</f>
        <v>0</v>
      </c>
      <c r="I1177" s="14">
        <v>602</v>
      </c>
      <c r="J1177" s="14">
        <v>1151</v>
      </c>
      <c r="K1177" s="14">
        <v>0</v>
      </c>
      <c r="L1177" s="14">
        <v>256</v>
      </c>
      <c r="M1177" s="14">
        <f>C1177-SUM(D1177:L1177)</f>
        <v>6106.7776917754727</v>
      </c>
      <c r="P1177" s="49">
        <f>D1178/('Parc électrique'!$C$22+'Parc électrique'!$C$23)</f>
        <v>8.4531250000000002E-2</v>
      </c>
      <c r="Q1177" s="49">
        <f t="shared" si="90"/>
        <v>8.2396055279036415E-2</v>
      </c>
      <c r="R1177" s="49">
        <f t="shared" si="91"/>
        <v>0.10972654770736955</v>
      </c>
    </row>
    <row r="1178" spans="1:18" x14ac:dyDescent="0.3">
      <c r="A1178" s="35">
        <f t="shared" si="89"/>
        <v>44064</v>
      </c>
      <c r="B1178" s="36">
        <v>0.95833333333333337</v>
      </c>
      <c r="C1178">
        <v>8567</v>
      </c>
      <c r="D1178">
        <v>541</v>
      </c>
      <c r="E1178" s="49">
        <f t="shared" si="92"/>
        <v>8.2396055279036415E-2</v>
      </c>
      <c r="F1178" s="49">
        <f t="shared" si="93"/>
        <v>0.10972654770736955</v>
      </c>
      <c r="G1178">
        <v>0</v>
      </c>
      <c r="H1178" s="51">
        <f>G1178/'Parc électrique'!$C$24</f>
        <v>0</v>
      </c>
      <c r="I1178" s="14">
        <v>602</v>
      </c>
      <c r="J1178" s="14">
        <v>1151</v>
      </c>
      <c r="K1178" s="14">
        <v>0</v>
      </c>
      <c r="L1178" s="14">
        <v>248</v>
      </c>
      <c r="M1178" s="14">
        <f>C1178-SUM(D1178:L1178)</f>
        <v>6024.8078773970137</v>
      </c>
      <c r="P1178" s="49">
        <f>D1179/('Parc électrique'!$C$22+'Parc électrique'!$C$23)</f>
        <v>8.6874999999999994E-2</v>
      </c>
      <c r="Q1178" s="49">
        <f t="shared" si="90"/>
        <v>8.4680603946662186E-2</v>
      </c>
      <c r="R1178" s="49">
        <f t="shared" si="91"/>
        <v>0.11276887342938532</v>
      </c>
    </row>
    <row r="1179" spans="1:18" x14ac:dyDescent="0.3">
      <c r="A1179" s="35">
        <f t="shared" si="89"/>
        <v>44065</v>
      </c>
      <c r="B1179" s="36">
        <v>0</v>
      </c>
      <c r="C1179">
        <v>7529</v>
      </c>
      <c r="D1179">
        <v>556</v>
      </c>
      <c r="E1179" s="49">
        <f t="shared" si="92"/>
        <v>8.4680603946662186E-2</v>
      </c>
      <c r="F1179" s="49">
        <f t="shared" si="93"/>
        <v>0.11276887342938532</v>
      </c>
      <c r="G1179">
        <v>0</v>
      </c>
      <c r="H1179" s="51">
        <f>G1179/'Parc électrique'!$C$24</f>
        <v>0</v>
      </c>
      <c r="I1179" s="14">
        <v>602</v>
      </c>
      <c r="J1179" s="14">
        <v>1173</v>
      </c>
      <c r="K1179" s="14">
        <v>0</v>
      </c>
      <c r="L1179" s="14">
        <v>236</v>
      </c>
      <c r="M1179" s="14">
        <f>C1179-SUM(D1179:L1179)</f>
        <v>4961.8025505226242</v>
      </c>
      <c r="P1179" s="49">
        <f>D1180/('Parc électrique'!$C$22+'Parc électrique'!$C$23)</f>
        <v>7.6874999999999999E-2</v>
      </c>
      <c r="Q1179" s="49">
        <f t="shared" si="90"/>
        <v>7.4933196298125532E-2</v>
      </c>
      <c r="R1179" s="49">
        <f t="shared" si="91"/>
        <v>9.9788283682117937E-2</v>
      </c>
    </row>
    <row r="1180" spans="1:18" x14ac:dyDescent="0.3">
      <c r="A1180" s="35">
        <f t="shared" ref="A1180:A1243" si="94">A1156+1</f>
        <v>44065</v>
      </c>
      <c r="B1180" s="36">
        <v>4.1666666666666664E-2</v>
      </c>
      <c r="C1180">
        <v>7122</v>
      </c>
      <c r="D1180">
        <v>492</v>
      </c>
      <c r="E1180" s="49">
        <f t="shared" si="92"/>
        <v>7.4933196298125532E-2</v>
      </c>
      <c r="F1180" s="49">
        <f t="shared" si="93"/>
        <v>9.9788283682117937E-2</v>
      </c>
      <c r="G1180">
        <v>0</v>
      </c>
      <c r="H1180" s="51">
        <f>G1180/'Parc électrique'!$C$24</f>
        <v>0</v>
      </c>
      <c r="I1180" s="14">
        <v>602</v>
      </c>
      <c r="J1180" s="14">
        <v>0</v>
      </c>
      <c r="K1180" s="14">
        <v>0</v>
      </c>
      <c r="L1180" s="14">
        <v>235</v>
      </c>
      <c r="M1180" s="14">
        <f>C1180-SUM(D1180:L1180)</f>
        <v>5792.8252785200202</v>
      </c>
      <c r="P1180" s="49">
        <f>D1181/('Parc électrique'!$C$22+'Parc électrique'!$C$23)</f>
        <v>6.25E-2</v>
      </c>
      <c r="Q1180" s="49">
        <f t="shared" si="90"/>
        <v>6.0921297803354084E-2</v>
      </c>
      <c r="R1180" s="49">
        <f t="shared" si="91"/>
        <v>8.1128685920421093E-2</v>
      </c>
    </row>
    <row r="1181" spans="1:18" x14ac:dyDescent="0.3">
      <c r="A1181" s="35">
        <f t="shared" si="94"/>
        <v>44065</v>
      </c>
      <c r="B1181" s="36">
        <v>8.3333333333333329E-2</v>
      </c>
      <c r="C1181">
        <v>6816</v>
      </c>
      <c r="D1181">
        <v>400</v>
      </c>
      <c r="E1181" s="49">
        <f t="shared" si="92"/>
        <v>6.0921297803354084E-2</v>
      </c>
      <c r="F1181" s="49">
        <f t="shared" si="93"/>
        <v>8.1128685920421093E-2</v>
      </c>
      <c r="G1181">
        <v>0</v>
      </c>
      <c r="H1181" s="51">
        <f>G1181/'Parc électrique'!$C$24</f>
        <v>0</v>
      </c>
      <c r="I1181" s="14">
        <v>602</v>
      </c>
      <c r="J1181" s="14">
        <v>617</v>
      </c>
      <c r="K1181" s="14">
        <v>0</v>
      </c>
      <c r="L1181" s="14">
        <v>235</v>
      </c>
      <c r="M1181" s="14">
        <f>C1181-SUM(D1181:L1181)</f>
        <v>4961.8579500162759</v>
      </c>
      <c r="P1181" s="49">
        <f>D1182/('Parc électrique'!$C$22+'Parc électrique'!$C$23)</f>
        <v>5.6250000000000001E-2</v>
      </c>
      <c r="Q1181" s="49">
        <f t="shared" si="90"/>
        <v>5.4829168023018682E-2</v>
      </c>
      <c r="R1181" s="49">
        <f t="shared" si="91"/>
        <v>7.3015817328378987E-2</v>
      </c>
    </row>
    <row r="1182" spans="1:18" x14ac:dyDescent="0.3">
      <c r="A1182" s="35">
        <f t="shared" si="94"/>
        <v>44065</v>
      </c>
      <c r="B1182" s="36">
        <v>0.125</v>
      </c>
      <c r="C1182">
        <v>6479</v>
      </c>
      <c r="D1182">
        <v>360</v>
      </c>
      <c r="E1182" s="49">
        <f t="shared" si="92"/>
        <v>5.4829168023018682E-2</v>
      </c>
      <c r="F1182" s="49">
        <f t="shared" si="93"/>
        <v>7.3015817328378987E-2</v>
      </c>
      <c r="G1182">
        <v>0</v>
      </c>
      <c r="H1182" s="51">
        <f>G1182/'Parc électrique'!$C$24</f>
        <v>0</v>
      </c>
      <c r="I1182" s="14">
        <v>602</v>
      </c>
      <c r="J1182" s="14">
        <v>0</v>
      </c>
      <c r="K1182" s="14">
        <v>0</v>
      </c>
      <c r="L1182" s="14">
        <v>238</v>
      </c>
      <c r="M1182" s="14">
        <f>C1182-SUM(D1182:L1182)</f>
        <v>5278.8721550146483</v>
      </c>
      <c r="P1182" s="49">
        <f>D1183/('Parc électrique'!$C$22+'Parc électrique'!$C$23)</f>
        <v>4.8593749999999998E-2</v>
      </c>
      <c r="Q1182" s="49">
        <f t="shared" si="90"/>
        <v>4.7366309042107799E-2</v>
      </c>
      <c r="R1182" s="49">
        <f t="shared" si="91"/>
        <v>6.3077553303127393E-2</v>
      </c>
    </row>
    <row r="1183" spans="1:18" x14ac:dyDescent="0.3">
      <c r="A1183" s="35">
        <f t="shared" si="94"/>
        <v>44065</v>
      </c>
      <c r="B1183" s="36">
        <v>0.16666666666666666</v>
      </c>
      <c r="C1183">
        <v>6387</v>
      </c>
      <c r="D1183">
        <v>311</v>
      </c>
      <c r="E1183" s="49">
        <f t="shared" si="92"/>
        <v>4.7366309042107799E-2</v>
      </c>
      <c r="F1183" s="49">
        <f t="shared" si="93"/>
        <v>6.3077553303127393E-2</v>
      </c>
      <c r="G1183">
        <v>0</v>
      </c>
      <c r="H1183" s="51">
        <f>G1183/'Parc électrique'!$C$24</f>
        <v>0</v>
      </c>
      <c r="I1183" s="14">
        <v>602</v>
      </c>
      <c r="J1183" s="14">
        <v>272</v>
      </c>
      <c r="K1183" s="14">
        <v>0</v>
      </c>
      <c r="L1183" s="14">
        <v>240</v>
      </c>
      <c r="M1183" s="14">
        <f>C1183-SUM(D1183:L1183)</f>
        <v>4961.8895561376548</v>
      </c>
      <c r="P1183" s="49">
        <f>D1184/('Parc électrique'!$C$22+'Parc électrique'!$C$23)</f>
        <v>4.65625E-2</v>
      </c>
      <c r="Q1183" s="49">
        <f t="shared" si="90"/>
        <v>4.5386366863498798E-2</v>
      </c>
      <c r="R1183" s="49">
        <f t="shared" si="91"/>
        <v>6.0440871010713715E-2</v>
      </c>
    </row>
    <row r="1184" spans="1:18" x14ac:dyDescent="0.3">
      <c r="A1184" s="35">
        <f t="shared" si="94"/>
        <v>44065</v>
      </c>
      <c r="B1184" s="36">
        <v>0.20833333333333334</v>
      </c>
      <c r="C1184">
        <v>6506</v>
      </c>
      <c r="D1184">
        <v>298</v>
      </c>
      <c r="E1184" s="49">
        <f t="shared" si="92"/>
        <v>4.5386366863498798E-2</v>
      </c>
      <c r="F1184" s="49">
        <f t="shared" si="93"/>
        <v>6.0440871010713715E-2</v>
      </c>
      <c r="G1184">
        <v>0</v>
      </c>
      <c r="H1184" s="51">
        <f>G1184/'Parc électrique'!$C$24</f>
        <v>0</v>
      </c>
      <c r="I1184" s="14">
        <v>602</v>
      </c>
      <c r="J1184" s="14">
        <v>399</v>
      </c>
      <c r="K1184" s="14">
        <v>0</v>
      </c>
      <c r="L1184" s="14">
        <v>245</v>
      </c>
      <c r="M1184" s="14">
        <f>C1184-SUM(D1184:L1184)</f>
        <v>4961.8941727621259</v>
      </c>
      <c r="P1184" s="49">
        <f>D1185/('Parc électrique'!$C$22+'Parc électrique'!$C$23)</f>
        <v>4.6875E-2</v>
      </c>
      <c r="Q1184" s="49">
        <f t="shared" si="90"/>
        <v>4.5690973352515568E-2</v>
      </c>
      <c r="R1184" s="49">
        <f t="shared" si="91"/>
        <v>6.0846514440315823E-2</v>
      </c>
    </row>
    <row r="1185" spans="1:18" x14ac:dyDescent="0.3">
      <c r="A1185" s="35">
        <f t="shared" si="94"/>
        <v>44065</v>
      </c>
      <c r="B1185" s="36">
        <v>0.25</v>
      </c>
      <c r="C1185">
        <v>6723</v>
      </c>
      <c r="D1185">
        <v>300</v>
      </c>
      <c r="E1185" s="49">
        <f t="shared" si="92"/>
        <v>4.5690973352515568E-2</v>
      </c>
      <c r="F1185" s="49">
        <f t="shared" si="93"/>
        <v>6.0846514440315823E-2</v>
      </c>
      <c r="G1185">
        <v>3</v>
      </c>
      <c r="H1185" s="51">
        <f>G1185/'Parc électrique'!$C$24</f>
        <v>1E-3</v>
      </c>
      <c r="I1185" s="14">
        <v>602</v>
      </c>
      <c r="J1185" s="14">
        <v>586</v>
      </c>
      <c r="K1185" s="14">
        <v>0</v>
      </c>
      <c r="L1185" s="14">
        <v>270</v>
      </c>
      <c r="M1185" s="14">
        <f>C1185-SUM(D1185:L1185)</f>
        <v>4961.8924625122072</v>
      </c>
      <c r="P1185" s="49">
        <f>D1186/('Parc électrique'!$C$22+'Parc électrique'!$C$23)</f>
        <v>5.1562499999999997E-2</v>
      </c>
      <c r="Q1185" s="49">
        <f t="shared" si="90"/>
        <v>5.0260070687767125E-2</v>
      </c>
      <c r="R1185" s="49">
        <f t="shared" si="91"/>
        <v>6.6931165884347402E-2</v>
      </c>
    </row>
    <row r="1186" spans="1:18" x14ac:dyDescent="0.3">
      <c r="A1186" s="35">
        <f t="shared" si="94"/>
        <v>44065</v>
      </c>
      <c r="B1186" s="36">
        <v>0.29166666666666669</v>
      </c>
      <c r="C1186">
        <v>7081</v>
      </c>
      <c r="D1186">
        <v>330</v>
      </c>
      <c r="E1186" s="49">
        <f t="shared" si="92"/>
        <v>5.0260070687767125E-2</v>
      </c>
      <c r="F1186" s="49">
        <f t="shared" si="93"/>
        <v>6.6931165884347402E-2</v>
      </c>
      <c r="G1186">
        <v>96</v>
      </c>
      <c r="H1186" s="51">
        <f>G1186/'Parc électrique'!$C$24</f>
        <v>3.2000000000000001E-2</v>
      </c>
      <c r="I1186" s="14">
        <v>602</v>
      </c>
      <c r="J1186" s="14">
        <v>0</v>
      </c>
      <c r="K1186" s="14">
        <v>0</v>
      </c>
      <c r="L1186" s="14">
        <v>299</v>
      </c>
      <c r="M1186" s="14">
        <f>C1186-SUM(D1186:L1186)</f>
        <v>5753.8508087634282</v>
      </c>
      <c r="P1186" s="49">
        <f>D1187/('Parc électrique'!$C$22+'Parc électrique'!$C$23)</f>
        <v>6.5781249999999999E-2</v>
      </c>
      <c r="Q1186" s="49">
        <f t="shared" si="90"/>
        <v>6.4119665938030174E-2</v>
      </c>
      <c r="R1186" s="49">
        <f t="shared" si="91"/>
        <v>8.5387941931243203E-2</v>
      </c>
    </row>
    <row r="1187" spans="1:18" x14ac:dyDescent="0.3">
      <c r="A1187" s="35">
        <f t="shared" si="94"/>
        <v>44065</v>
      </c>
      <c r="B1187" s="36">
        <v>0.33333333333333331</v>
      </c>
      <c r="C1187">
        <v>7682</v>
      </c>
      <c r="D1187">
        <v>421</v>
      </c>
      <c r="E1187" s="49">
        <f t="shared" si="92"/>
        <v>6.4119665938030174E-2</v>
      </c>
      <c r="F1187" s="49">
        <f t="shared" si="93"/>
        <v>8.5387941931243203E-2</v>
      </c>
      <c r="G1187">
        <v>462</v>
      </c>
      <c r="H1187" s="51">
        <f>G1187/'Parc électrique'!$C$24</f>
        <v>0.154</v>
      </c>
      <c r="I1187" s="14">
        <v>602</v>
      </c>
      <c r="J1187" s="14">
        <v>923</v>
      </c>
      <c r="K1187" s="14">
        <v>0</v>
      </c>
      <c r="L1187" s="14">
        <v>312</v>
      </c>
      <c r="M1187" s="14">
        <f>C1187-SUM(D1187:L1187)</f>
        <v>4961.6964923921305</v>
      </c>
      <c r="P1187" s="49">
        <f>D1188/('Parc électrique'!$C$22+'Parc électrique'!$C$23)</f>
        <v>5.9843750000000001E-2</v>
      </c>
      <c r="Q1187" s="49">
        <f t="shared" si="90"/>
        <v>5.8332142646711542E-2</v>
      </c>
      <c r="R1187" s="49">
        <f t="shared" si="91"/>
        <v>7.7680716768803199E-2</v>
      </c>
    </row>
    <row r="1188" spans="1:18" x14ac:dyDescent="0.3">
      <c r="A1188" s="35">
        <f t="shared" si="94"/>
        <v>44065</v>
      </c>
      <c r="B1188" s="36">
        <v>0.375</v>
      </c>
      <c r="C1188">
        <v>8320</v>
      </c>
      <c r="D1188">
        <v>383</v>
      </c>
      <c r="E1188" s="49">
        <f t="shared" si="92"/>
        <v>5.8332142646711542E-2</v>
      </c>
      <c r="F1188" s="49">
        <f t="shared" si="93"/>
        <v>7.7680716768803199E-2</v>
      </c>
      <c r="G1188">
        <v>1100</v>
      </c>
      <c r="H1188" s="51">
        <f>G1188/'Parc électrique'!$C$24</f>
        <v>0.36666666666666664</v>
      </c>
      <c r="I1188" s="14">
        <v>602</v>
      </c>
      <c r="J1188" s="14">
        <v>958</v>
      </c>
      <c r="K1188" s="14">
        <v>0</v>
      </c>
      <c r="L1188" s="14">
        <v>315</v>
      </c>
      <c r="M1188" s="14">
        <f>C1188-SUM(D1188:L1188)</f>
        <v>4961.4973204739181</v>
      </c>
      <c r="P1188" s="49">
        <f>D1189/('Parc électrique'!$C$22+'Parc électrique'!$C$23)</f>
        <v>6.9531250000000003E-2</v>
      </c>
      <c r="Q1188" s="49">
        <f t="shared" si="90"/>
        <v>6.7774943806231433E-2</v>
      </c>
      <c r="R1188" s="49">
        <f t="shared" si="91"/>
        <v>9.0255663086468471E-2</v>
      </c>
    </row>
    <row r="1189" spans="1:18" x14ac:dyDescent="0.3">
      <c r="A1189" s="35">
        <f t="shared" si="94"/>
        <v>44065</v>
      </c>
      <c r="B1189" s="36">
        <v>0.41666666666666669</v>
      </c>
      <c r="C1189">
        <v>8723</v>
      </c>
      <c r="D1189">
        <v>445</v>
      </c>
      <c r="E1189" s="49">
        <f t="shared" si="92"/>
        <v>6.7774943806231433E-2</v>
      </c>
      <c r="F1189" s="49">
        <f t="shared" si="93"/>
        <v>9.0255663086468471E-2</v>
      </c>
      <c r="G1189">
        <v>1692</v>
      </c>
      <c r="H1189" s="51">
        <f>G1189/'Parc électrique'!$C$24</f>
        <v>0.56399999999999995</v>
      </c>
      <c r="I1189" s="14">
        <v>602</v>
      </c>
      <c r="J1189" s="14">
        <v>0</v>
      </c>
      <c r="K1189" s="14">
        <v>0</v>
      </c>
      <c r="L1189" s="14">
        <v>313</v>
      </c>
      <c r="M1189" s="14">
        <f>C1189-SUM(D1189:L1189)</f>
        <v>5670.2779693931079</v>
      </c>
      <c r="P1189" s="49">
        <f>D1190/('Parc électrique'!$C$22+'Parc électrique'!$C$23)</f>
        <v>4.9375000000000002E-2</v>
      </c>
      <c r="Q1189" s="49">
        <f t="shared" si="90"/>
        <v>4.8127825264649732E-2</v>
      </c>
      <c r="R1189" s="49">
        <f t="shared" si="91"/>
        <v>6.4091661877132666E-2</v>
      </c>
    </row>
    <row r="1190" spans="1:18" x14ac:dyDescent="0.3">
      <c r="A1190" s="35">
        <f t="shared" si="94"/>
        <v>44065</v>
      </c>
      <c r="B1190" s="36">
        <v>0.45833333333333331</v>
      </c>
      <c r="C1190">
        <v>9024</v>
      </c>
      <c r="D1190">
        <v>316</v>
      </c>
      <c r="E1190" s="49">
        <f t="shared" si="92"/>
        <v>4.8127825264649732E-2</v>
      </c>
      <c r="F1190" s="49">
        <f t="shared" si="93"/>
        <v>6.4091661877132666E-2</v>
      </c>
      <c r="G1190">
        <v>2155</v>
      </c>
      <c r="H1190" s="51">
        <f>G1190/'Parc électrique'!$C$24</f>
        <v>0.71833333333333338</v>
      </c>
      <c r="I1190" s="14">
        <v>602</v>
      </c>
      <c r="J1190" s="14">
        <v>0</v>
      </c>
      <c r="K1190" s="14">
        <v>0</v>
      </c>
      <c r="L1190" s="14">
        <v>309</v>
      </c>
      <c r="M1190" s="14">
        <f>C1190-SUM(D1190:L1190)</f>
        <v>5641.1694471795254</v>
      </c>
      <c r="P1190" s="49">
        <f>D1191/('Parc électrique'!$C$22+'Parc électrique'!$C$23)</f>
        <v>5.1406250000000001E-2</v>
      </c>
      <c r="Q1190" s="49">
        <f t="shared" si="90"/>
        <v>5.010776744325874E-2</v>
      </c>
      <c r="R1190" s="49">
        <f t="shared" si="91"/>
        <v>6.6728344169546344E-2</v>
      </c>
    </row>
    <row r="1191" spans="1:18" x14ac:dyDescent="0.3">
      <c r="A1191" s="35">
        <f t="shared" si="94"/>
        <v>44065</v>
      </c>
      <c r="B1191" s="36">
        <v>0.5</v>
      </c>
      <c r="C1191">
        <v>9344</v>
      </c>
      <c r="D1191">
        <v>329</v>
      </c>
      <c r="E1191" s="49">
        <f t="shared" si="92"/>
        <v>5.010776744325874E-2</v>
      </c>
      <c r="F1191" s="49">
        <f t="shared" si="93"/>
        <v>6.6728344169546344E-2</v>
      </c>
      <c r="G1191">
        <v>2419</v>
      </c>
      <c r="H1191" s="51">
        <f>G1191/'Parc électrique'!$C$24</f>
        <v>0.80633333333333335</v>
      </c>
      <c r="I1191" s="14">
        <v>602</v>
      </c>
      <c r="J1191" s="14">
        <v>725</v>
      </c>
      <c r="K1191" s="14">
        <v>0</v>
      </c>
      <c r="L1191" s="14">
        <v>307</v>
      </c>
      <c r="M1191" s="14">
        <f>C1191-SUM(D1191:L1191)</f>
        <v>4961.0768305550537</v>
      </c>
      <c r="P1191" s="49">
        <f>D1192/('Parc électrique'!$C$22+'Parc électrique'!$C$23)</f>
        <v>4.9531249999999999E-2</v>
      </c>
      <c r="Q1191" s="49">
        <f t="shared" si="90"/>
        <v>4.828012850915811E-2</v>
      </c>
      <c r="R1191" s="49">
        <f t="shared" si="91"/>
        <v>6.429448359193371E-2</v>
      </c>
    </row>
    <row r="1192" spans="1:18" x14ac:dyDescent="0.3">
      <c r="A1192" s="35">
        <f t="shared" si="94"/>
        <v>44065</v>
      </c>
      <c r="B1192" s="36">
        <v>0.54166666666666663</v>
      </c>
      <c r="C1192">
        <v>9221</v>
      </c>
      <c r="D1192">
        <v>317</v>
      </c>
      <c r="E1192" s="49">
        <f t="shared" si="92"/>
        <v>4.828012850915811E-2</v>
      </c>
      <c r="F1192" s="49">
        <f t="shared" si="93"/>
        <v>6.429448359193371E-2</v>
      </c>
      <c r="G1192">
        <v>2583</v>
      </c>
      <c r="H1192" s="51">
        <f>G1192/'Parc électrique'!$C$24</f>
        <v>0.86099999999999999</v>
      </c>
      <c r="I1192" s="14">
        <v>602</v>
      </c>
      <c r="J1192" s="14">
        <v>0</v>
      </c>
      <c r="K1192" s="14">
        <v>0</v>
      </c>
      <c r="L1192" s="14">
        <v>304</v>
      </c>
      <c r="M1192" s="14">
        <f>C1192-SUM(D1192:L1192)</f>
        <v>5414.0264253878995</v>
      </c>
      <c r="P1192" s="49">
        <f>D1193/('Parc électrique'!$C$22+'Parc électrique'!$C$23)</f>
        <v>4.8750000000000002E-2</v>
      </c>
      <c r="Q1192" s="49">
        <f t="shared" si="90"/>
        <v>4.7518612286616191E-2</v>
      </c>
      <c r="R1192" s="49">
        <f t="shared" si="91"/>
        <v>6.3280375017928464E-2</v>
      </c>
    </row>
    <row r="1193" spans="1:18" x14ac:dyDescent="0.3">
      <c r="A1193" s="35">
        <f t="shared" si="94"/>
        <v>44065</v>
      </c>
      <c r="B1193" s="36">
        <v>0.58333333333333337</v>
      </c>
      <c r="C1193">
        <v>9283</v>
      </c>
      <c r="D1193">
        <v>312</v>
      </c>
      <c r="E1193" s="49">
        <f t="shared" si="92"/>
        <v>4.7518612286616191E-2</v>
      </c>
      <c r="F1193" s="49">
        <f t="shared" si="93"/>
        <v>6.3280375017928464E-2</v>
      </c>
      <c r="G1193">
        <v>2576</v>
      </c>
      <c r="H1193" s="51">
        <f>G1193/'Parc électrique'!$C$24</f>
        <v>0.85866666666666669</v>
      </c>
      <c r="I1193" s="14">
        <v>602</v>
      </c>
      <c r="J1193" s="14">
        <v>0</v>
      </c>
      <c r="K1193" s="14">
        <v>0</v>
      </c>
      <c r="L1193" s="14">
        <v>302</v>
      </c>
      <c r="M1193" s="14">
        <f>C1193-SUM(D1193:L1193)</f>
        <v>5490.0305343460295</v>
      </c>
      <c r="P1193" s="49">
        <f>D1194/('Parc électrique'!$C$22+'Parc électrique'!$C$23)</f>
        <v>5.46875E-2</v>
      </c>
      <c r="Q1193" s="49">
        <f t="shared" si="90"/>
        <v>5.3306135577934829E-2</v>
      </c>
      <c r="R1193" s="49">
        <f t="shared" si="91"/>
        <v>7.0987600180368454E-2</v>
      </c>
    </row>
    <row r="1194" spans="1:18" x14ac:dyDescent="0.3">
      <c r="A1194" s="35">
        <f t="shared" si="94"/>
        <v>44065</v>
      </c>
      <c r="B1194" s="36">
        <v>0.625</v>
      </c>
      <c r="C1194">
        <v>9134</v>
      </c>
      <c r="D1194">
        <v>350</v>
      </c>
      <c r="E1194" s="49">
        <f t="shared" si="92"/>
        <v>5.3306135577934829E-2</v>
      </c>
      <c r="F1194" s="49">
        <f t="shared" si="93"/>
        <v>7.0987600180368454E-2</v>
      </c>
      <c r="G1194">
        <v>2417</v>
      </c>
      <c r="H1194" s="51">
        <f>G1194/'Parc électrique'!$C$24</f>
        <v>0.80566666666666664</v>
      </c>
      <c r="I1194" s="14">
        <v>602</v>
      </c>
      <c r="J1194" s="14">
        <v>0</v>
      </c>
      <c r="K1194" s="14">
        <v>0</v>
      </c>
      <c r="L1194" s="14">
        <v>299</v>
      </c>
      <c r="M1194" s="14">
        <f>C1194-SUM(D1194:L1194)</f>
        <v>5465.0700395975746</v>
      </c>
      <c r="P1194" s="49">
        <f>D1195/('Parc électrique'!$C$22+'Parc électrique'!$C$23)</f>
        <v>5.859375E-2</v>
      </c>
      <c r="Q1194" s="49">
        <f t="shared" si="90"/>
        <v>5.711371669064446E-2</v>
      </c>
      <c r="R1194" s="49">
        <f t="shared" si="91"/>
        <v>7.605814305039478E-2</v>
      </c>
    </row>
    <row r="1195" spans="1:18" x14ac:dyDescent="0.3">
      <c r="A1195" s="35">
        <f t="shared" si="94"/>
        <v>44065</v>
      </c>
      <c r="B1195" s="36">
        <v>0.66666666666666663</v>
      </c>
      <c r="C1195">
        <v>9001</v>
      </c>
      <c r="D1195">
        <v>375</v>
      </c>
      <c r="E1195" s="49">
        <f t="shared" si="92"/>
        <v>5.711371669064446E-2</v>
      </c>
      <c r="F1195" s="49">
        <f t="shared" si="93"/>
        <v>7.605814305039478E-2</v>
      </c>
      <c r="G1195">
        <v>2085</v>
      </c>
      <c r="H1195" s="51">
        <f>G1195/'Parc électrique'!$C$24</f>
        <v>0.69499999999999995</v>
      </c>
      <c r="I1195" s="14">
        <v>602</v>
      </c>
      <c r="J1195" s="14">
        <v>688</v>
      </c>
      <c r="K1195" s="14">
        <v>0</v>
      </c>
      <c r="L1195" s="14">
        <v>289</v>
      </c>
      <c r="M1195" s="14">
        <f>C1195-SUM(D1195:L1195)</f>
        <v>4961.1718281402591</v>
      </c>
      <c r="P1195" s="49">
        <f>D1196/('Parc électrique'!$C$22+'Parc électrique'!$C$23)</f>
        <v>6.8593749999999995E-2</v>
      </c>
      <c r="Q1195" s="49">
        <f t="shared" si="90"/>
        <v>6.6861124339181108E-2</v>
      </c>
      <c r="R1195" s="49">
        <f t="shared" si="91"/>
        <v>8.903873279766214E-2</v>
      </c>
    </row>
    <row r="1196" spans="1:18" x14ac:dyDescent="0.3">
      <c r="A1196" s="35">
        <f t="shared" si="94"/>
        <v>44065</v>
      </c>
      <c r="B1196" s="36">
        <v>0.70833333333333337</v>
      </c>
      <c r="C1196">
        <v>8934</v>
      </c>
      <c r="D1196">
        <v>439</v>
      </c>
      <c r="E1196" s="49">
        <f t="shared" si="92"/>
        <v>6.6861124339181108E-2</v>
      </c>
      <c r="F1196" s="49">
        <f t="shared" si="93"/>
        <v>8.903873279766214E-2</v>
      </c>
      <c r="G1196">
        <v>1648</v>
      </c>
      <c r="H1196" s="51">
        <f>G1196/'Parc électrique'!$C$24</f>
        <v>0.54933333333333334</v>
      </c>
      <c r="I1196" s="14">
        <v>602</v>
      </c>
      <c r="J1196" s="14">
        <v>0</v>
      </c>
      <c r="K1196" s="14">
        <v>0</v>
      </c>
      <c r="L1196" s="14">
        <v>281</v>
      </c>
      <c r="M1196" s="14">
        <f>C1196-SUM(D1196:L1196)</f>
        <v>5963.2947668095294</v>
      </c>
      <c r="P1196" s="49">
        <f>D1197/('Parc électrique'!$C$22+'Parc électrique'!$C$23)</f>
        <v>7.7656249999999996E-2</v>
      </c>
      <c r="Q1196" s="49">
        <f t="shared" si="90"/>
        <v>7.5694712520667451E-2</v>
      </c>
      <c r="R1196" s="49">
        <f t="shared" si="91"/>
        <v>0.1008023922561232</v>
      </c>
    </row>
    <row r="1197" spans="1:18" x14ac:dyDescent="0.3">
      <c r="A1197" s="35">
        <f t="shared" si="94"/>
        <v>44065</v>
      </c>
      <c r="B1197" s="36">
        <v>0.75</v>
      </c>
      <c r="C1197">
        <v>8759</v>
      </c>
      <c r="D1197">
        <v>497</v>
      </c>
      <c r="E1197" s="49">
        <f t="shared" si="92"/>
        <v>7.5694712520667451E-2</v>
      </c>
      <c r="F1197" s="49">
        <f t="shared" si="93"/>
        <v>0.1008023922561232</v>
      </c>
      <c r="G1197">
        <v>1031</v>
      </c>
      <c r="H1197" s="51">
        <f>G1197/'Parc électrique'!$C$24</f>
        <v>0.34366666666666668</v>
      </c>
      <c r="I1197" s="14">
        <v>602</v>
      </c>
      <c r="J1197" s="14">
        <v>1247</v>
      </c>
      <c r="K1197" s="14">
        <v>0</v>
      </c>
      <c r="L1197" s="14">
        <v>275</v>
      </c>
      <c r="M1197" s="14">
        <f>C1197-SUM(D1197:L1197)</f>
        <v>5106.4798362285565</v>
      </c>
      <c r="P1197" s="49">
        <f>D1198/('Parc électrique'!$C$22+'Parc électrique'!$C$23)</f>
        <v>8.0937499999999996E-2</v>
      </c>
      <c r="Q1197" s="49">
        <f t="shared" si="90"/>
        <v>7.8893080655343534E-2</v>
      </c>
      <c r="R1197" s="49">
        <f t="shared" si="91"/>
        <v>0.10506164826694531</v>
      </c>
    </row>
    <row r="1198" spans="1:18" x14ac:dyDescent="0.3">
      <c r="A1198" s="35">
        <f t="shared" si="94"/>
        <v>44065</v>
      </c>
      <c r="B1198" s="36">
        <v>0.79166666666666663</v>
      </c>
      <c r="C1198">
        <v>8505</v>
      </c>
      <c r="D1198">
        <v>518</v>
      </c>
      <c r="E1198" s="49">
        <f t="shared" si="92"/>
        <v>7.8893080655343534E-2</v>
      </c>
      <c r="F1198" s="49">
        <f t="shared" si="93"/>
        <v>0.10506164826694531</v>
      </c>
      <c r="G1198">
        <v>414</v>
      </c>
      <c r="H1198" s="51">
        <f>G1198/'Parc électrique'!$C$24</f>
        <v>0.13800000000000001</v>
      </c>
      <c r="I1198" s="14">
        <v>602</v>
      </c>
      <c r="J1198" s="14">
        <v>1247</v>
      </c>
      <c r="K1198" s="14">
        <v>0</v>
      </c>
      <c r="L1198" s="14">
        <v>265</v>
      </c>
      <c r="M1198" s="14">
        <f>C1198-SUM(D1198:L1198)</f>
        <v>5458.6780452710773</v>
      </c>
      <c r="P1198" s="49">
        <f>D1199/('Parc électrique'!$C$22+'Parc électrique'!$C$23)</f>
        <v>6.2656249999999997E-2</v>
      </c>
      <c r="Q1198" s="49">
        <f t="shared" si="90"/>
        <v>6.1073601047862476E-2</v>
      </c>
      <c r="R1198" s="49">
        <f t="shared" si="91"/>
        <v>8.133150763522215E-2</v>
      </c>
    </row>
    <row r="1199" spans="1:18" x14ac:dyDescent="0.3">
      <c r="A1199" s="35">
        <f t="shared" si="94"/>
        <v>44065</v>
      </c>
      <c r="B1199" s="36">
        <v>0.83333333333333337</v>
      </c>
      <c r="C1199">
        <v>8136</v>
      </c>
      <c r="D1199">
        <v>401</v>
      </c>
      <c r="E1199" s="49">
        <f t="shared" si="92"/>
        <v>6.1073601047862476E-2</v>
      </c>
      <c r="F1199" s="49">
        <f t="shared" si="93"/>
        <v>8.133150763522215E-2</v>
      </c>
      <c r="G1199">
        <v>95</v>
      </c>
      <c r="H1199" s="51">
        <f>G1199/'Parc électrique'!$C$24</f>
        <v>3.1666666666666669E-2</v>
      </c>
      <c r="I1199" s="14">
        <v>602</v>
      </c>
      <c r="J1199" s="14">
        <v>1247</v>
      </c>
      <c r="K1199" s="14">
        <v>0</v>
      </c>
      <c r="L1199" s="14">
        <v>258</v>
      </c>
      <c r="M1199" s="14">
        <f>C1199-SUM(D1199:L1199)</f>
        <v>5532.8259282246499</v>
      </c>
      <c r="P1199" s="49">
        <f>D1200/('Parc électrique'!$C$22+'Parc électrique'!$C$23)</f>
        <v>5.3437499999999999E-2</v>
      </c>
      <c r="Q1199" s="49">
        <f t="shared" si="90"/>
        <v>5.2087709621867741E-2</v>
      </c>
      <c r="R1199" s="49">
        <f t="shared" si="91"/>
        <v>6.9365026461960036E-2</v>
      </c>
    </row>
    <row r="1200" spans="1:18" x14ac:dyDescent="0.3">
      <c r="A1200" s="35">
        <f t="shared" si="94"/>
        <v>44065</v>
      </c>
      <c r="B1200" s="36">
        <v>0.875</v>
      </c>
      <c r="C1200">
        <v>8310</v>
      </c>
      <c r="D1200">
        <v>342</v>
      </c>
      <c r="E1200" s="49">
        <f t="shared" si="92"/>
        <v>5.2087709621867741E-2</v>
      </c>
      <c r="F1200" s="49">
        <f t="shared" si="93"/>
        <v>6.9365026461960036E-2</v>
      </c>
      <c r="G1200">
        <v>1</v>
      </c>
      <c r="H1200" s="51">
        <f>G1200/'Parc électrique'!$C$24</f>
        <v>3.3333333333333332E-4</v>
      </c>
      <c r="I1200" s="14">
        <v>602</v>
      </c>
      <c r="J1200" s="14">
        <v>0</v>
      </c>
      <c r="K1200" s="14">
        <v>0</v>
      </c>
      <c r="L1200" s="14">
        <v>257</v>
      </c>
      <c r="M1200" s="14">
        <f>C1200-SUM(D1200:L1200)</f>
        <v>7107.8782139305831</v>
      </c>
      <c r="P1200" s="49">
        <f>D1201/('Parc électrique'!$C$22+'Parc électrique'!$C$23)</f>
        <v>4.8437500000000001E-2</v>
      </c>
      <c r="Q1200" s="49">
        <f t="shared" si="90"/>
        <v>4.721400579759942E-2</v>
      </c>
      <c r="R1200" s="49">
        <f t="shared" si="91"/>
        <v>6.2874731588326349E-2</v>
      </c>
    </row>
    <row r="1201" spans="1:18" x14ac:dyDescent="0.3">
      <c r="A1201" s="35">
        <f t="shared" si="94"/>
        <v>44065</v>
      </c>
      <c r="B1201" s="36">
        <v>0.91666666666666663</v>
      </c>
      <c r="C1201">
        <v>8664</v>
      </c>
      <c r="D1201">
        <v>310</v>
      </c>
      <c r="E1201" s="49">
        <f t="shared" si="92"/>
        <v>4.721400579759942E-2</v>
      </c>
      <c r="F1201" s="49">
        <f t="shared" si="93"/>
        <v>6.2874731588326349E-2</v>
      </c>
      <c r="G1201">
        <v>0</v>
      </c>
      <c r="H1201" s="51">
        <f>G1201/'Parc électrique'!$C$24</f>
        <v>0</v>
      </c>
      <c r="I1201" s="14">
        <v>602</v>
      </c>
      <c r="J1201" s="14">
        <v>1247</v>
      </c>
      <c r="K1201" s="14">
        <v>0</v>
      </c>
      <c r="L1201" s="14">
        <v>252</v>
      </c>
      <c r="M1201" s="14">
        <f>C1201-SUM(D1201:L1201)</f>
        <v>6252.8899112626141</v>
      </c>
      <c r="P1201" s="49">
        <f>D1202/('Parc électrique'!$C$22+'Parc électrique'!$C$23)</f>
        <v>5.1874999999999998E-2</v>
      </c>
      <c r="Q1201" s="49">
        <f t="shared" si="90"/>
        <v>5.0564677176783888E-2</v>
      </c>
      <c r="R1201" s="49">
        <f t="shared" si="91"/>
        <v>6.7336809313949503E-2</v>
      </c>
    </row>
    <row r="1202" spans="1:18" x14ac:dyDescent="0.3">
      <c r="A1202" s="35">
        <f t="shared" si="94"/>
        <v>44065</v>
      </c>
      <c r="B1202" s="36">
        <v>0.95833333333333337</v>
      </c>
      <c r="C1202">
        <v>8481</v>
      </c>
      <c r="D1202">
        <v>332</v>
      </c>
      <c r="E1202" s="49">
        <f t="shared" si="92"/>
        <v>5.0564677176783888E-2</v>
      </c>
      <c r="F1202" s="49">
        <f t="shared" si="93"/>
        <v>6.7336809313949503E-2</v>
      </c>
      <c r="G1202">
        <v>0</v>
      </c>
      <c r="H1202" s="51">
        <f>G1202/'Parc électrique'!$C$24</f>
        <v>0</v>
      </c>
      <c r="I1202" s="14">
        <v>602</v>
      </c>
      <c r="J1202" s="14">
        <v>1247</v>
      </c>
      <c r="K1202" s="14">
        <v>0</v>
      </c>
      <c r="L1202" s="14">
        <v>240</v>
      </c>
      <c r="M1202" s="14">
        <f>C1202-SUM(D1202:L1202)</f>
        <v>6059.8820985135098</v>
      </c>
      <c r="P1202" s="49">
        <f>D1203/('Parc électrique'!$C$22+'Parc électrique'!$C$23)</f>
        <v>4.9687500000000002E-2</v>
      </c>
      <c r="Q1202" s="49">
        <f t="shared" si="90"/>
        <v>4.8432431753666502E-2</v>
      </c>
      <c r="R1202" s="49">
        <f t="shared" si="91"/>
        <v>6.4497305306734781E-2</v>
      </c>
    </row>
    <row r="1203" spans="1:18" x14ac:dyDescent="0.3">
      <c r="A1203" s="35">
        <f t="shared" si="94"/>
        <v>44066</v>
      </c>
      <c r="B1203" s="36">
        <v>0</v>
      </c>
      <c r="C1203">
        <v>7554</v>
      </c>
      <c r="D1203">
        <v>318</v>
      </c>
      <c r="E1203" s="49">
        <f t="shared" si="92"/>
        <v>4.8432431753666502E-2</v>
      </c>
      <c r="F1203" s="49">
        <f t="shared" si="93"/>
        <v>6.4497305306734781E-2</v>
      </c>
      <c r="G1203">
        <v>0</v>
      </c>
      <c r="H1203" s="51">
        <f>G1203/'Parc électrique'!$C$24</f>
        <v>0</v>
      </c>
      <c r="I1203" s="14">
        <v>602</v>
      </c>
      <c r="J1203" s="14">
        <v>1117</v>
      </c>
      <c r="K1203" s="14">
        <v>0</v>
      </c>
      <c r="L1203" s="14">
        <v>236</v>
      </c>
      <c r="M1203" s="14">
        <f>C1203-SUM(D1203:L1203)</f>
        <v>5280.8870702629392</v>
      </c>
      <c r="P1203" s="49">
        <f>D1204/('Parc électrique'!$C$22+'Parc électrique'!$C$23)</f>
        <v>3.4062500000000002E-2</v>
      </c>
      <c r="Q1203" s="49">
        <f t="shared" si="90"/>
        <v>3.320210730282798E-2</v>
      </c>
      <c r="R1203" s="49">
        <f t="shared" si="91"/>
        <v>4.4215133826629498E-2</v>
      </c>
    </row>
    <row r="1204" spans="1:18" x14ac:dyDescent="0.3">
      <c r="A1204" s="35">
        <f t="shared" si="94"/>
        <v>44066</v>
      </c>
      <c r="B1204" s="36">
        <v>4.1666666666666664E-2</v>
      </c>
      <c r="C1204">
        <v>7156</v>
      </c>
      <c r="D1204">
        <v>218</v>
      </c>
      <c r="E1204" s="49">
        <f t="shared" si="92"/>
        <v>3.320210730282798E-2</v>
      </c>
      <c r="F1204" s="49">
        <f t="shared" si="93"/>
        <v>4.4215133826629498E-2</v>
      </c>
      <c r="G1204">
        <v>0</v>
      </c>
      <c r="H1204" s="51">
        <f>G1204/'Parc électrique'!$C$24</f>
        <v>0</v>
      </c>
      <c r="I1204" s="14">
        <v>602</v>
      </c>
      <c r="J1204" s="14">
        <v>1117</v>
      </c>
      <c r="K1204" s="14">
        <v>0</v>
      </c>
      <c r="L1204" s="14">
        <v>235</v>
      </c>
      <c r="M1204" s="14">
        <f>C1204-SUM(D1204:L1204)</f>
        <v>4983.9225827588707</v>
      </c>
      <c r="P1204" s="49">
        <f>D1205/('Parc électrique'!$C$22+'Parc électrique'!$C$23)</f>
        <v>2.75E-2</v>
      </c>
      <c r="Q1204" s="49">
        <f t="shared" si="90"/>
        <v>2.68053710334758E-2</v>
      </c>
      <c r="R1204" s="49">
        <f t="shared" si="91"/>
        <v>3.5696621804985285E-2</v>
      </c>
    </row>
    <row r="1205" spans="1:18" x14ac:dyDescent="0.3">
      <c r="A1205" s="35">
        <f t="shared" si="94"/>
        <v>44066</v>
      </c>
      <c r="B1205" s="36">
        <v>8.3333333333333329E-2</v>
      </c>
      <c r="C1205">
        <v>6821</v>
      </c>
      <c r="D1205">
        <v>176</v>
      </c>
      <c r="E1205" s="49">
        <f t="shared" si="92"/>
        <v>2.68053710334758E-2</v>
      </c>
      <c r="F1205" s="49">
        <f t="shared" si="93"/>
        <v>3.5696621804985285E-2</v>
      </c>
      <c r="G1205">
        <v>0</v>
      </c>
      <c r="H1205" s="51">
        <f>G1205/'Parc électrique'!$C$24</f>
        <v>0</v>
      </c>
      <c r="I1205" s="14">
        <v>602</v>
      </c>
      <c r="J1205" s="14">
        <v>0</v>
      </c>
      <c r="K1205" s="14">
        <v>0</v>
      </c>
      <c r="L1205" s="14">
        <v>235</v>
      </c>
      <c r="M1205" s="14">
        <f>C1205-SUM(D1205:L1205)</f>
        <v>5807.9374980071616</v>
      </c>
      <c r="P1205" s="49">
        <f>D1206/('Parc électrique'!$C$22+'Parc électrique'!$C$23)</f>
        <v>2.8593750000000001E-2</v>
      </c>
      <c r="Q1205" s="49">
        <f t="shared" si="90"/>
        <v>2.7871493745034497E-2</v>
      </c>
      <c r="R1205" s="49">
        <f t="shared" si="91"/>
        <v>3.7116373808592652E-2</v>
      </c>
    </row>
    <row r="1206" spans="1:18" x14ac:dyDescent="0.3">
      <c r="A1206" s="35">
        <f t="shared" si="94"/>
        <v>44066</v>
      </c>
      <c r="B1206" s="36">
        <v>0.125</v>
      </c>
      <c r="C1206">
        <v>6450</v>
      </c>
      <c r="D1206">
        <v>183</v>
      </c>
      <c r="E1206" s="49">
        <f t="shared" si="92"/>
        <v>2.7871493745034497E-2</v>
      </c>
      <c r="F1206" s="49">
        <f t="shared" si="93"/>
        <v>3.7116373808592652E-2</v>
      </c>
      <c r="G1206">
        <v>0</v>
      </c>
      <c r="H1206" s="51">
        <f>G1206/'Parc électrique'!$C$24</f>
        <v>0</v>
      </c>
      <c r="I1206" s="14">
        <v>602</v>
      </c>
      <c r="J1206" s="14">
        <v>465</v>
      </c>
      <c r="K1206" s="14">
        <v>0</v>
      </c>
      <c r="L1206" s="14">
        <v>238</v>
      </c>
      <c r="M1206" s="14">
        <f>C1206-SUM(D1206:L1206)</f>
        <v>4961.935012132446</v>
      </c>
      <c r="P1206" s="49">
        <f>D1207/('Parc électrique'!$C$22+'Parc électrique'!$C$23)</f>
        <v>2.9374999999999998E-2</v>
      </c>
      <c r="Q1206" s="49">
        <f t="shared" si="90"/>
        <v>2.8633009967576423E-2</v>
      </c>
      <c r="R1206" s="49">
        <f t="shared" si="91"/>
        <v>3.8130482382597912E-2</v>
      </c>
    </row>
    <row r="1207" spans="1:18" x14ac:dyDescent="0.3">
      <c r="A1207" s="35">
        <f t="shared" si="94"/>
        <v>44066</v>
      </c>
      <c r="B1207" s="36">
        <v>0.16666666666666666</v>
      </c>
      <c r="C1207">
        <v>6292</v>
      </c>
      <c r="D1207">
        <v>188</v>
      </c>
      <c r="E1207" s="49">
        <f t="shared" si="92"/>
        <v>2.8633009967576423E-2</v>
      </c>
      <c r="F1207" s="49">
        <f t="shared" si="93"/>
        <v>3.8130482382597912E-2</v>
      </c>
      <c r="G1207">
        <v>0</v>
      </c>
      <c r="H1207" s="51">
        <f>G1207/'Parc électrique'!$C$24</f>
        <v>0</v>
      </c>
      <c r="I1207" s="14">
        <v>602</v>
      </c>
      <c r="J1207" s="14">
        <v>300</v>
      </c>
      <c r="K1207" s="14">
        <v>0</v>
      </c>
      <c r="L1207" s="14">
        <v>240</v>
      </c>
      <c r="M1207" s="14">
        <f>C1207-SUM(D1207:L1207)</f>
        <v>4961.9332365076498</v>
      </c>
      <c r="P1207" s="49">
        <f>D1208/('Parc électrique'!$C$22+'Parc électrique'!$C$23)</f>
        <v>2.6093749999999999E-2</v>
      </c>
      <c r="Q1207" s="49">
        <f t="shared" si="90"/>
        <v>2.5434641832900333E-2</v>
      </c>
      <c r="R1207" s="49">
        <f t="shared" si="91"/>
        <v>3.3871226371775809E-2</v>
      </c>
    </row>
    <row r="1208" spans="1:18" x14ac:dyDescent="0.3">
      <c r="A1208" s="35">
        <f t="shared" si="94"/>
        <v>44066</v>
      </c>
      <c r="B1208" s="36">
        <v>0.20833333333333334</v>
      </c>
      <c r="C1208">
        <v>6245</v>
      </c>
      <c r="D1208">
        <v>167</v>
      </c>
      <c r="E1208" s="49">
        <f t="shared" si="92"/>
        <v>2.5434641832900333E-2</v>
      </c>
      <c r="F1208" s="49">
        <f t="shared" si="93"/>
        <v>3.3871226371775809E-2</v>
      </c>
      <c r="G1208">
        <v>0</v>
      </c>
      <c r="H1208" s="51">
        <f>G1208/'Parc électrique'!$C$24</f>
        <v>0</v>
      </c>
      <c r="I1208" s="14">
        <v>602</v>
      </c>
      <c r="J1208" s="14">
        <v>0</v>
      </c>
      <c r="K1208" s="14">
        <v>0</v>
      </c>
      <c r="L1208" s="14">
        <v>245</v>
      </c>
      <c r="M1208" s="14">
        <f>C1208-SUM(D1208:L1208)</f>
        <v>5230.9406941317957</v>
      </c>
      <c r="P1208" s="49">
        <f>D1209/('Parc électrique'!$C$22+'Parc électrique'!$C$23)</f>
        <v>2.6718749999999999E-2</v>
      </c>
      <c r="Q1208" s="49">
        <f t="shared" si="90"/>
        <v>2.604385481093387E-2</v>
      </c>
      <c r="R1208" s="49">
        <f t="shared" si="91"/>
        <v>3.4682513230980018E-2</v>
      </c>
    </row>
    <row r="1209" spans="1:18" x14ac:dyDescent="0.3">
      <c r="A1209" s="35">
        <f t="shared" si="94"/>
        <v>44066</v>
      </c>
      <c r="B1209" s="36">
        <v>0.25</v>
      </c>
      <c r="C1209">
        <v>6230</v>
      </c>
      <c r="D1209">
        <v>171</v>
      </c>
      <c r="E1209" s="49">
        <f t="shared" si="92"/>
        <v>2.604385481093387E-2</v>
      </c>
      <c r="F1209" s="49">
        <f t="shared" si="93"/>
        <v>3.4682513230980018E-2</v>
      </c>
      <c r="G1209">
        <v>2</v>
      </c>
      <c r="H1209" s="51">
        <f>G1209/'Parc électrique'!$C$24</f>
        <v>6.6666666666666664E-4</v>
      </c>
      <c r="I1209" s="14">
        <v>602</v>
      </c>
      <c r="J1209" s="14">
        <v>304</v>
      </c>
      <c r="K1209" s="14">
        <v>0</v>
      </c>
      <c r="L1209" s="14">
        <v>269</v>
      </c>
      <c r="M1209" s="14">
        <f>C1209-SUM(D1209:L1209)</f>
        <v>4881.9386069652919</v>
      </c>
      <c r="P1209" s="49">
        <f>D1210/('Parc électrique'!$C$22+'Parc électrique'!$C$23)</f>
        <v>2.9218750000000002E-2</v>
      </c>
      <c r="Q1209" s="49">
        <f t="shared" si="90"/>
        <v>2.8480706723068037E-2</v>
      </c>
      <c r="R1209" s="49">
        <f t="shared" si="91"/>
        <v>3.7927660667796861E-2</v>
      </c>
    </row>
    <row r="1210" spans="1:18" x14ac:dyDescent="0.3">
      <c r="A1210" s="35">
        <f t="shared" si="94"/>
        <v>44066</v>
      </c>
      <c r="B1210" s="36">
        <v>0.29166666666666669</v>
      </c>
      <c r="C1210">
        <v>6396</v>
      </c>
      <c r="D1210">
        <v>187</v>
      </c>
      <c r="E1210" s="49">
        <f t="shared" si="92"/>
        <v>2.8480706723068037E-2</v>
      </c>
      <c r="F1210" s="49">
        <f t="shared" si="93"/>
        <v>3.7927660667796861E-2</v>
      </c>
      <c r="G1210">
        <v>78</v>
      </c>
      <c r="H1210" s="51">
        <f>G1210/'Parc électrique'!$C$24</f>
        <v>2.5999999999999999E-2</v>
      </c>
      <c r="I1210" s="14">
        <v>602</v>
      </c>
      <c r="J1210" s="14">
        <v>348</v>
      </c>
      <c r="K1210" s="14">
        <v>0</v>
      </c>
      <c r="L1210" s="14">
        <v>299</v>
      </c>
      <c r="M1210" s="14">
        <f>C1210-SUM(D1210:L1210)</f>
        <v>4881.9075916326092</v>
      </c>
      <c r="P1210" s="49">
        <f>D1211/('Parc électrique'!$C$22+'Parc électrique'!$C$23)</f>
        <v>3.6406250000000001E-2</v>
      </c>
      <c r="Q1210" s="49">
        <f t="shared" si="90"/>
        <v>3.5486655970453758E-2</v>
      </c>
      <c r="R1210" s="49">
        <f t="shared" si="91"/>
        <v>4.7257459548645291E-2</v>
      </c>
    </row>
    <row r="1211" spans="1:18" x14ac:dyDescent="0.3">
      <c r="A1211" s="35">
        <f t="shared" si="94"/>
        <v>44066</v>
      </c>
      <c r="B1211" s="36">
        <v>0.33333333333333331</v>
      </c>
      <c r="C1211">
        <v>6871</v>
      </c>
      <c r="D1211">
        <v>233</v>
      </c>
      <c r="E1211" s="49">
        <f t="shared" si="92"/>
        <v>3.5486655970453758E-2</v>
      </c>
      <c r="F1211" s="49">
        <f t="shared" si="93"/>
        <v>4.7257459548645291E-2</v>
      </c>
      <c r="G1211">
        <v>382</v>
      </c>
      <c r="H1211" s="51">
        <f>G1211/'Parc électrique'!$C$24</f>
        <v>0.12733333333333333</v>
      </c>
      <c r="I1211" s="14">
        <v>602</v>
      </c>
      <c r="J1211" s="14">
        <v>0</v>
      </c>
      <c r="K1211" s="14">
        <v>0</v>
      </c>
      <c r="L1211" s="14">
        <v>312</v>
      </c>
      <c r="M1211" s="14">
        <f>C1211-SUM(D1211:L1211)</f>
        <v>5341.7899225511474</v>
      </c>
      <c r="P1211" s="49">
        <f>D1212/('Parc électrique'!$C$22+'Parc électrique'!$C$23)</f>
        <v>3.7812499999999999E-2</v>
      </c>
      <c r="Q1211" s="49">
        <f t="shared" si="90"/>
        <v>3.6857385171029225E-2</v>
      </c>
      <c r="R1211" s="49">
        <f t="shared" si="91"/>
        <v>4.9082854981854759E-2</v>
      </c>
    </row>
    <row r="1212" spans="1:18" x14ac:dyDescent="0.3">
      <c r="A1212" s="35">
        <f t="shared" si="94"/>
        <v>44066</v>
      </c>
      <c r="B1212" s="36">
        <v>0.375</v>
      </c>
      <c r="C1212">
        <v>7502</v>
      </c>
      <c r="D1212">
        <v>242</v>
      </c>
      <c r="E1212" s="49">
        <f t="shared" si="92"/>
        <v>3.6857385171029225E-2</v>
      </c>
      <c r="F1212" s="49">
        <f t="shared" si="93"/>
        <v>4.9082854981854759E-2</v>
      </c>
      <c r="G1212">
        <v>1047</v>
      </c>
      <c r="H1212" s="51">
        <f>G1212/'Parc électrique'!$C$24</f>
        <v>0.34899999999999998</v>
      </c>
      <c r="I1212" s="14">
        <v>602</v>
      </c>
      <c r="J1212" s="14">
        <v>414</v>
      </c>
      <c r="K1212" s="14">
        <v>0</v>
      </c>
      <c r="L1212" s="14">
        <v>315</v>
      </c>
      <c r="M1212" s="14">
        <f>C1212-SUM(D1212:L1212)</f>
        <v>4881.5650597598469</v>
      </c>
      <c r="P1212" s="49">
        <f>D1213/('Parc électrique'!$C$22+'Parc électrique'!$C$23)</f>
        <v>3.0624999999999999E-2</v>
      </c>
      <c r="Q1212" s="49">
        <f t="shared" si="90"/>
        <v>2.9851435923643505E-2</v>
      </c>
      <c r="R1212" s="49">
        <f t="shared" si="91"/>
        <v>3.9753056101006337E-2</v>
      </c>
    </row>
    <row r="1213" spans="1:18" x14ac:dyDescent="0.3">
      <c r="A1213" s="35">
        <f t="shared" si="94"/>
        <v>44066</v>
      </c>
      <c r="B1213" s="36">
        <v>0.41666666666666669</v>
      </c>
      <c r="C1213">
        <v>8006</v>
      </c>
      <c r="D1213">
        <v>196</v>
      </c>
      <c r="E1213" s="49">
        <f t="shared" si="92"/>
        <v>2.9851435923643505E-2</v>
      </c>
      <c r="F1213" s="49">
        <f t="shared" si="93"/>
        <v>3.9753056101006337E-2</v>
      </c>
      <c r="G1213">
        <v>1603</v>
      </c>
      <c r="H1213" s="51">
        <f>G1213/'Parc électrique'!$C$24</f>
        <v>0.53433333333333333</v>
      </c>
      <c r="I1213" s="14">
        <v>602</v>
      </c>
      <c r="J1213" s="14">
        <v>0</v>
      </c>
      <c r="K1213" s="14">
        <v>0</v>
      </c>
      <c r="L1213" s="14">
        <v>313</v>
      </c>
      <c r="M1213" s="14">
        <f>C1213-SUM(D1213:L1213)</f>
        <v>5291.3960621746419</v>
      </c>
      <c r="P1213" s="49">
        <f>D1214/('Parc électrique'!$C$22+'Parc électrique'!$C$23)</f>
        <v>3.9687500000000001E-2</v>
      </c>
      <c r="Q1213" s="49">
        <f t="shared" si="90"/>
        <v>3.8685024105129848E-2</v>
      </c>
      <c r="R1213" s="49">
        <f t="shared" si="91"/>
        <v>5.1516715559467401E-2</v>
      </c>
    </row>
    <row r="1214" spans="1:18" x14ac:dyDescent="0.3">
      <c r="A1214" s="35">
        <f t="shared" si="94"/>
        <v>44066</v>
      </c>
      <c r="B1214" s="36">
        <v>0.45833333333333331</v>
      </c>
      <c r="C1214">
        <v>8372</v>
      </c>
      <c r="D1214">
        <v>254</v>
      </c>
      <c r="E1214" s="49">
        <f t="shared" si="92"/>
        <v>3.8685024105129848E-2</v>
      </c>
      <c r="F1214" s="49">
        <f t="shared" si="93"/>
        <v>5.1516715559467401E-2</v>
      </c>
      <c r="G1214">
        <v>2039</v>
      </c>
      <c r="H1214" s="51">
        <f>G1214/'Parc électrique'!$C$24</f>
        <v>0.67966666666666664</v>
      </c>
      <c r="I1214" s="14">
        <v>602</v>
      </c>
      <c r="J1214" s="14">
        <v>286</v>
      </c>
      <c r="K1214" s="14">
        <v>0</v>
      </c>
      <c r="L1214" s="14">
        <v>309</v>
      </c>
      <c r="M1214" s="14">
        <f>C1214-SUM(D1214:L1214)</f>
        <v>4881.2301315936684</v>
      </c>
      <c r="P1214" s="49">
        <f>D1215/('Parc électrique'!$C$22+'Parc électrique'!$C$23)</f>
        <v>4.8906249999999998E-2</v>
      </c>
      <c r="Q1214" s="49">
        <f t="shared" si="90"/>
        <v>4.7670915531124576E-2</v>
      </c>
      <c r="R1214" s="49">
        <f t="shared" si="91"/>
        <v>6.3483196732729508E-2</v>
      </c>
    </row>
    <row r="1215" spans="1:18" x14ac:dyDescent="0.3">
      <c r="A1215" s="35">
        <f t="shared" si="94"/>
        <v>44066</v>
      </c>
      <c r="B1215" s="36">
        <v>0.5</v>
      </c>
      <c r="C1215">
        <v>8816</v>
      </c>
      <c r="D1215">
        <v>313</v>
      </c>
      <c r="E1215" s="49">
        <f t="shared" si="92"/>
        <v>4.7670915531124576E-2</v>
      </c>
      <c r="F1215" s="49">
        <f t="shared" si="93"/>
        <v>6.3483196732729508E-2</v>
      </c>
      <c r="G1215">
        <v>2315</v>
      </c>
      <c r="H1215" s="51">
        <f>G1215/'Parc électrique'!$C$24</f>
        <v>0.77166666666666661</v>
      </c>
      <c r="I1215" s="14">
        <v>602</v>
      </c>
      <c r="J1215" s="14">
        <v>0</v>
      </c>
      <c r="K1215" s="14">
        <v>0</v>
      </c>
      <c r="L1215" s="14">
        <v>306</v>
      </c>
      <c r="M1215" s="14">
        <f>C1215-SUM(D1215:L1215)</f>
        <v>5279.1171792210698</v>
      </c>
      <c r="P1215" s="49">
        <f>D1216/('Parc électrique'!$C$22+'Parc électrique'!$C$23)</f>
        <v>4.7968749999999998E-2</v>
      </c>
      <c r="Q1215" s="49">
        <f t="shared" si="90"/>
        <v>4.6757096064074258E-2</v>
      </c>
      <c r="R1215" s="49">
        <f t="shared" si="91"/>
        <v>6.2266266443923184E-2</v>
      </c>
    </row>
    <row r="1216" spans="1:18" x14ac:dyDescent="0.3">
      <c r="A1216" s="35">
        <f t="shared" si="94"/>
        <v>44066</v>
      </c>
      <c r="B1216" s="36">
        <v>0.54166666666666663</v>
      </c>
      <c r="C1216">
        <v>8619</v>
      </c>
      <c r="D1216">
        <v>307</v>
      </c>
      <c r="E1216" s="49">
        <f t="shared" si="92"/>
        <v>4.6757096064074258E-2</v>
      </c>
      <c r="F1216" s="49">
        <f t="shared" si="93"/>
        <v>6.2266266443923184E-2</v>
      </c>
      <c r="G1216">
        <v>2452</v>
      </c>
      <c r="H1216" s="51">
        <f>G1216/'Parc électrique'!$C$24</f>
        <v>0.81733333333333336</v>
      </c>
      <c r="I1216" s="14">
        <v>602</v>
      </c>
      <c r="J1216" s="14">
        <v>72</v>
      </c>
      <c r="K1216" s="14">
        <v>0</v>
      </c>
      <c r="L1216" s="14">
        <v>304</v>
      </c>
      <c r="M1216" s="14">
        <f>C1216-SUM(D1216:L1216)</f>
        <v>4881.0736433041584</v>
      </c>
      <c r="P1216" s="49">
        <f>D1217/('Parc électrique'!$C$22+'Parc électrique'!$C$23)</f>
        <v>3.5312499999999997E-2</v>
      </c>
      <c r="Q1216" s="49">
        <f t="shared" si="90"/>
        <v>3.4420533258895061E-2</v>
      </c>
      <c r="R1216" s="49">
        <f t="shared" si="91"/>
        <v>4.5837707545037916E-2</v>
      </c>
    </row>
    <row r="1217" spans="1:18" x14ac:dyDescent="0.3">
      <c r="A1217" s="35">
        <f t="shared" si="94"/>
        <v>44066</v>
      </c>
      <c r="B1217" s="36">
        <v>0.58333333333333337</v>
      </c>
      <c r="C1217">
        <v>8619</v>
      </c>
      <c r="D1217">
        <v>226</v>
      </c>
      <c r="E1217" s="49">
        <f t="shared" si="92"/>
        <v>3.4420533258895061E-2</v>
      </c>
      <c r="F1217" s="49">
        <f t="shared" si="93"/>
        <v>4.5837707545037916E-2</v>
      </c>
      <c r="G1217">
        <v>2441</v>
      </c>
      <c r="H1217" s="51">
        <f>G1217/'Parc électrique'!$C$24</f>
        <v>0.81366666666666665</v>
      </c>
      <c r="I1217" s="14">
        <v>602</v>
      </c>
      <c r="J1217" s="14">
        <v>0</v>
      </c>
      <c r="K1217" s="14">
        <v>0</v>
      </c>
      <c r="L1217" s="14">
        <v>302</v>
      </c>
      <c r="M1217" s="14">
        <f>C1217-SUM(D1217:L1217)</f>
        <v>5047.1060750925299</v>
      </c>
      <c r="P1217" s="49">
        <f>D1218/('Parc électrique'!$C$22+'Parc électrique'!$C$23)</f>
        <v>3.3281249999999998E-2</v>
      </c>
      <c r="Q1217" s="49">
        <f t="shared" si="90"/>
        <v>3.2440591080286046E-2</v>
      </c>
      <c r="R1217" s="49">
        <f t="shared" si="91"/>
        <v>4.3201025252624224E-2</v>
      </c>
    </row>
    <row r="1218" spans="1:18" x14ac:dyDescent="0.3">
      <c r="A1218" s="35">
        <f t="shared" si="94"/>
        <v>44066</v>
      </c>
      <c r="B1218" s="36">
        <v>0.625</v>
      </c>
      <c r="C1218">
        <v>8514</v>
      </c>
      <c r="D1218">
        <v>213</v>
      </c>
      <c r="E1218" s="49">
        <f t="shared" si="92"/>
        <v>3.2440591080286046E-2</v>
      </c>
      <c r="F1218" s="49">
        <f t="shared" si="93"/>
        <v>4.3201025252624224E-2</v>
      </c>
      <c r="G1218">
        <v>2257</v>
      </c>
      <c r="H1218" s="51">
        <f>G1218/'Parc électrique'!$C$24</f>
        <v>0.7523333333333333</v>
      </c>
      <c r="I1218" s="14">
        <v>602</v>
      </c>
      <c r="J1218" s="14">
        <v>261</v>
      </c>
      <c r="K1218" s="14">
        <v>0</v>
      </c>
      <c r="L1218" s="14">
        <v>299</v>
      </c>
      <c r="M1218" s="14">
        <f>C1218-SUM(D1218:L1218)</f>
        <v>4881.1720250503331</v>
      </c>
      <c r="P1218" s="49">
        <f>D1219/('Parc électrique'!$C$22+'Parc électrique'!$C$23)</f>
        <v>4.0625000000000001E-2</v>
      </c>
      <c r="Q1218" s="49">
        <f t="shared" si="90"/>
        <v>3.9598843572180159E-2</v>
      </c>
      <c r="R1218" s="49">
        <f t="shared" si="91"/>
        <v>5.2733645848273718E-2</v>
      </c>
    </row>
    <row r="1219" spans="1:18" x14ac:dyDescent="0.3">
      <c r="A1219" s="35">
        <f t="shared" si="94"/>
        <v>44066</v>
      </c>
      <c r="B1219" s="36">
        <v>0.66666666666666663</v>
      </c>
      <c r="C1219">
        <v>8421</v>
      </c>
      <c r="D1219">
        <v>260</v>
      </c>
      <c r="E1219" s="49">
        <f t="shared" si="92"/>
        <v>3.9598843572180159E-2</v>
      </c>
      <c r="F1219" s="49">
        <f t="shared" si="93"/>
        <v>5.2733645848273718E-2</v>
      </c>
      <c r="G1219">
        <v>1952</v>
      </c>
      <c r="H1219" s="51">
        <f>G1219/'Parc électrique'!$C$24</f>
        <v>0.65066666666666662</v>
      </c>
      <c r="I1219" s="14">
        <v>602</v>
      </c>
      <c r="J1219" s="14">
        <v>0</v>
      </c>
      <c r="K1219" s="14">
        <v>0</v>
      </c>
      <c r="L1219" s="14">
        <v>289</v>
      </c>
      <c r="M1219" s="14">
        <f>C1219-SUM(D1219:L1219)</f>
        <v>5317.2570008439125</v>
      </c>
      <c r="P1219" s="49">
        <f>D1220/('Parc électrique'!$C$22+'Parc électrique'!$C$23)</f>
        <v>4.5312499999999999E-2</v>
      </c>
      <c r="Q1219" s="49">
        <f t="shared" ref="Q1219:Q1282" si="95">P1219/$T$3*$T$8</f>
        <v>4.4167940907431716E-2</v>
      </c>
      <c r="R1219" s="49">
        <f t="shared" ref="R1219:R1282" si="96">P1219/$T$3*$T$4</f>
        <v>5.8818297292305297E-2</v>
      </c>
    </row>
    <row r="1220" spans="1:18" x14ac:dyDescent="0.3">
      <c r="A1220" s="35">
        <f t="shared" si="94"/>
        <v>44066</v>
      </c>
      <c r="B1220" s="36">
        <v>0.70833333333333337</v>
      </c>
      <c r="C1220">
        <v>8399</v>
      </c>
      <c r="D1220">
        <v>290</v>
      </c>
      <c r="E1220" s="49">
        <f t="shared" ref="E1220:E1283" si="97">P1219/$T$3*$T$8</f>
        <v>4.4167940907431716E-2</v>
      </c>
      <c r="F1220" s="49">
        <f t="shared" ref="F1220:F1283" si="98">P1219/$T$3*$T$4</f>
        <v>5.8818297292305297E-2</v>
      </c>
      <c r="G1220">
        <v>1538</v>
      </c>
      <c r="H1220" s="51">
        <f>G1220/'Parc électrique'!$C$24</f>
        <v>0.51266666666666671</v>
      </c>
      <c r="I1220" s="14">
        <v>602</v>
      </c>
      <c r="J1220" s="14">
        <v>646</v>
      </c>
      <c r="K1220" s="14">
        <v>0</v>
      </c>
      <c r="L1220" s="14">
        <v>281</v>
      </c>
      <c r="M1220" s="14">
        <f>C1220-SUM(D1220:L1220)</f>
        <v>5041.3843470951333</v>
      </c>
      <c r="P1220" s="49">
        <f>D1221/('Parc électrique'!$C$22+'Parc électrique'!$C$23)</f>
        <v>5.3281250000000002E-2</v>
      </c>
      <c r="Q1220" s="49">
        <f t="shared" si="95"/>
        <v>5.1935406377359362E-2</v>
      </c>
      <c r="R1220" s="49">
        <f t="shared" si="96"/>
        <v>6.9162204747158978E-2</v>
      </c>
    </row>
    <row r="1221" spans="1:18" x14ac:dyDescent="0.3">
      <c r="A1221" s="35">
        <f t="shared" si="94"/>
        <v>44066</v>
      </c>
      <c r="B1221" s="36">
        <v>0.75</v>
      </c>
      <c r="C1221">
        <v>8272</v>
      </c>
      <c r="D1221">
        <v>341</v>
      </c>
      <c r="E1221" s="49">
        <f t="shared" si="97"/>
        <v>5.1935406377359362E-2</v>
      </c>
      <c r="F1221" s="49">
        <f t="shared" si="98"/>
        <v>6.9162204747158978E-2</v>
      </c>
      <c r="G1221">
        <v>951</v>
      </c>
      <c r="H1221" s="51">
        <f>G1221/'Parc électrique'!$C$24</f>
        <v>0.317</v>
      </c>
      <c r="I1221" s="14">
        <v>602</v>
      </c>
      <c r="J1221" s="14">
        <v>0</v>
      </c>
      <c r="K1221" s="14">
        <v>0</v>
      </c>
      <c r="L1221" s="14">
        <v>274</v>
      </c>
      <c r="M1221" s="14">
        <f>C1221-SUM(D1221:L1221)</f>
        <v>6103.5619023888758</v>
      </c>
      <c r="P1221" s="49">
        <f>D1222/('Parc électrique'!$C$22+'Parc électrique'!$C$23)</f>
        <v>6.5312499999999996E-2</v>
      </c>
      <c r="Q1221" s="49">
        <f t="shared" si="95"/>
        <v>6.3662756204505011E-2</v>
      </c>
      <c r="R1221" s="49">
        <f t="shared" si="96"/>
        <v>8.477947678684003E-2</v>
      </c>
    </row>
    <row r="1222" spans="1:18" x14ac:dyDescent="0.3">
      <c r="A1222" s="35">
        <f t="shared" si="94"/>
        <v>44066</v>
      </c>
      <c r="B1222" s="36">
        <v>0.79166666666666663</v>
      </c>
      <c r="C1222">
        <v>8192</v>
      </c>
      <c r="D1222">
        <v>418</v>
      </c>
      <c r="E1222" s="49">
        <f t="shared" si="97"/>
        <v>6.3662756204505011E-2</v>
      </c>
      <c r="F1222" s="49">
        <f t="shared" si="98"/>
        <v>8.477947678684003E-2</v>
      </c>
      <c r="G1222">
        <v>386</v>
      </c>
      <c r="H1222" s="51">
        <f>G1222/'Parc électrique'!$C$24</f>
        <v>0.12866666666666668</v>
      </c>
      <c r="I1222" s="14">
        <v>602</v>
      </c>
      <c r="J1222" s="14">
        <v>1117</v>
      </c>
      <c r="K1222" s="14">
        <v>0</v>
      </c>
      <c r="L1222" s="14">
        <v>265</v>
      </c>
      <c r="M1222" s="14">
        <f>C1222-SUM(D1222:L1222)</f>
        <v>5403.7228911003422</v>
      </c>
      <c r="P1222" s="49">
        <f>D1223/('Parc électrique'!$C$22+'Parc électrique'!$C$23)</f>
        <v>7.5781249999999994E-2</v>
      </c>
      <c r="Q1222" s="49">
        <f t="shared" si="95"/>
        <v>7.3867073586566828E-2</v>
      </c>
      <c r="R1222" s="49">
        <f t="shared" si="96"/>
        <v>9.8368531678510576E-2</v>
      </c>
    </row>
    <row r="1223" spans="1:18" x14ac:dyDescent="0.3">
      <c r="A1223" s="35">
        <f t="shared" si="94"/>
        <v>44066</v>
      </c>
      <c r="B1223" s="36">
        <v>0.83333333333333337</v>
      </c>
      <c r="C1223">
        <v>8061</v>
      </c>
      <c r="D1223">
        <v>485</v>
      </c>
      <c r="E1223" s="49">
        <f t="shared" si="97"/>
        <v>7.3867073586566828E-2</v>
      </c>
      <c r="F1223" s="49">
        <f t="shared" si="98"/>
        <v>9.8368531678510576E-2</v>
      </c>
      <c r="G1223">
        <v>98</v>
      </c>
      <c r="H1223" s="51">
        <f>G1223/'Parc électrique'!$C$24</f>
        <v>3.2666666666666663E-2</v>
      </c>
      <c r="I1223" s="14">
        <v>602</v>
      </c>
      <c r="J1223" s="14">
        <v>1117</v>
      </c>
      <c r="K1223" s="14">
        <v>0</v>
      </c>
      <c r="L1223" s="14">
        <v>257</v>
      </c>
      <c r="M1223" s="14">
        <f>C1223-SUM(D1223:L1223)</f>
        <v>5501.7950977280689</v>
      </c>
      <c r="P1223" s="49">
        <f>D1224/('Parc électrique'!$C$22+'Parc électrique'!$C$23)</f>
        <v>6.9843749999999996E-2</v>
      </c>
      <c r="Q1223" s="49">
        <f t="shared" si="95"/>
        <v>6.807955029524819E-2</v>
      </c>
      <c r="R1223" s="49">
        <f t="shared" si="96"/>
        <v>9.0661306516070558E-2</v>
      </c>
    </row>
    <row r="1224" spans="1:18" x14ac:dyDescent="0.3">
      <c r="A1224" s="35">
        <f t="shared" si="94"/>
        <v>44066</v>
      </c>
      <c r="B1224" s="36">
        <v>0.875</v>
      </c>
      <c r="C1224">
        <v>8304</v>
      </c>
      <c r="D1224">
        <v>447</v>
      </c>
      <c r="E1224" s="49">
        <f t="shared" si="97"/>
        <v>6.807955029524819E-2</v>
      </c>
      <c r="F1224" s="49">
        <f t="shared" si="98"/>
        <v>9.0661306516070558E-2</v>
      </c>
      <c r="G1224">
        <v>0</v>
      </c>
      <c r="H1224" s="51">
        <f>G1224/'Parc électrique'!$C$24</f>
        <v>0</v>
      </c>
      <c r="I1224" s="14">
        <v>602</v>
      </c>
      <c r="J1224" s="14">
        <v>1117</v>
      </c>
      <c r="K1224" s="14">
        <v>0</v>
      </c>
      <c r="L1224" s="14">
        <v>257</v>
      </c>
      <c r="M1224" s="14">
        <f>C1224-SUM(D1224:L1224)</f>
        <v>5880.8412591431888</v>
      </c>
      <c r="P1224" s="49">
        <f>D1225/('Parc électrique'!$C$22+'Parc électrique'!$C$23)</f>
        <v>7.2343749999999998E-2</v>
      </c>
      <c r="Q1224" s="49">
        <f t="shared" si="95"/>
        <v>7.0516402207382353E-2</v>
      </c>
      <c r="R1224" s="49">
        <f t="shared" si="96"/>
        <v>9.3906453952887409E-2</v>
      </c>
    </row>
    <row r="1225" spans="1:18" x14ac:dyDescent="0.3">
      <c r="A1225" s="35">
        <f t="shared" si="94"/>
        <v>44066</v>
      </c>
      <c r="B1225" s="36">
        <v>0.91666666666666663</v>
      </c>
      <c r="C1225">
        <v>8677</v>
      </c>
      <c r="D1225">
        <v>463</v>
      </c>
      <c r="E1225" s="49">
        <f t="shared" si="97"/>
        <v>7.0516402207382353E-2</v>
      </c>
      <c r="F1225" s="49">
        <f t="shared" si="98"/>
        <v>9.3906453952887409E-2</v>
      </c>
      <c r="G1225">
        <v>0</v>
      </c>
      <c r="H1225" s="51">
        <f>G1225/'Parc électrique'!$C$24</f>
        <v>0</v>
      </c>
      <c r="I1225" s="14">
        <v>602</v>
      </c>
      <c r="J1225" s="14">
        <v>1117</v>
      </c>
      <c r="K1225" s="14">
        <v>0</v>
      </c>
      <c r="L1225" s="14">
        <v>252</v>
      </c>
      <c r="M1225" s="14">
        <f>C1225-SUM(D1225:L1225)</f>
        <v>6242.8355771438401</v>
      </c>
      <c r="P1225" s="49">
        <f>D1226/('Parc électrique'!$C$22+'Parc électrique'!$C$23)</f>
        <v>6.5000000000000002E-2</v>
      </c>
      <c r="Q1225" s="49">
        <f t="shared" si="95"/>
        <v>6.3358149715488254E-2</v>
      </c>
      <c r="R1225" s="49">
        <f t="shared" si="96"/>
        <v>8.4373833357237943E-2</v>
      </c>
    </row>
    <row r="1226" spans="1:18" x14ac:dyDescent="0.3">
      <c r="A1226" s="35">
        <f t="shared" si="94"/>
        <v>44066</v>
      </c>
      <c r="B1226" s="36">
        <v>0.95833333333333337</v>
      </c>
      <c r="C1226">
        <v>8477</v>
      </c>
      <c r="D1226">
        <v>416</v>
      </c>
      <c r="E1226" s="49">
        <f t="shared" si="97"/>
        <v>6.3358149715488254E-2</v>
      </c>
      <c r="F1226" s="49">
        <f t="shared" si="98"/>
        <v>8.4373833357237943E-2</v>
      </c>
      <c r="G1226">
        <v>0</v>
      </c>
      <c r="H1226" s="51">
        <f>G1226/'Parc électrique'!$C$24</f>
        <v>0</v>
      </c>
      <c r="I1226" s="14">
        <v>602</v>
      </c>
      <c r="J1226" s="14">
        <v>1117</v>
      </c>
      <c r="K1226" s="14">
        <v>0</v>
      </c>
      <c r="L1226" s="14">
        <v>240</v>
      </c>
      <c r="M1226" s="14">
        <f>C1226-SUM(D1226:L1226)</f>
        <v>6101.8522680169272</v>
      </c>
      <c r="P1226" s="49">
        <f>D1227/('Parc électrique'!$C$22+'Parc électrique'!$C$23)</f>
        <v>5.6875000000000002E-2</v>
      </c>
      <c r="Q1226" s="49">
        <f t="shared" si="95"/>
        <v>5.5438381001052223E-2</v>
      </c>
      <c r="R1226" s="49">
        <f t="shared" si="96"/>
        <v>7.3827104187583203E-2</v>
      </c>
    </row>
    <row r="1227" spans="1:18" x14ac:dyDescent="0.3">
      <c r="A1227" s="35">
        <f t="shared" si="94"/>
        <v>44067</v>
      </c>
      <c r="B1227" s="36">
        <v>0</v>
      </c>
      <c r="C1227">
        <v>7507</v>
      </c>
      <c r="D1227">
        <v>364</v>
      </c>
      <c r="E1227" s="49">
        <f t="shared" si="97"/>
        <v>5.5438381001052223E-2</v>
      </c>
      <c r="F1227" s="49">
        <f t="shared" si="98"/>
        <v>7.3827104187583203E-2</v>
      </c>
      <c r="G1227">
        <v>0</v>
      </c>
      <c r="H1227" s="51">
        <f>G1227/'Parc électrique'!$C$24</f>
        <v>0</v>
      </c>
      <c r="I1227" s="14">
        <v>602</v>
      </c>
      <c r="J1227" s="14">
        <v>0</v>
      </c>
      <c r="K1227" s="14">
        <v>0</v>
      </c>
      <c r="L1227" s="14">
        <v>242</v>
      </c>
      <c r="M1227" s="14">
        <f>C1227-SUM(D1227:L1227)</f>
        <v>6298.8707345148114</v>
      </c>
      <c r="P1227" s="49">
        <f>D1228/('Parc électrique'!$C$22+'Parc électrique'!$C$23)</f>
        <v>3.109375E-2</v>
      </c>
      <c r="Q1227" s="49">
        <f t="shared" si="95"/>
        <v>3.0308345657168657E-2</v>
      </c>
      <c r="R1227" s="49">
        <f t="shared" si="96"/>
        <v>4.0361521245409489E-2</v>
      </c>
    </row>
    <row r="1228" spans="1:18" x14ac:dyDescent="0.3">
      <c r="A1228" s="35">
        <f t="shared" si="94"/>
        <v>44067</v>
      </c>
      <c r="B1228" s="36">
        <v>4.1666666666666664E-2</v>
      </c>
      <c r="C1228">
        <v>7156</v>
      </c>
      <c r="D1228">
        <v>199</v>
      </c>
      <c r="E1228" s="49">
        <f t="shared" si="97"/>
        <v>3.0308345657168657E-2</v>
      </c>
      <c r="F1228" s="49">
        <f t="shared" si="98"/>
        <v>4.0361521245409489E-2</v>
      </c>
      <c r="G1228">
        <v>0</v>
      </c>
      <c r="H1228" s="51">
        <f>G1228/'Parc électrique'!$C$24</f>
        <v>0</v>
      </c>
      <c r="I1228" s="14">
        <v>602</v>
      </c>
      <c r="J1228" s="14">
        <v>914</v>
      </c>
      <c r="K1228" s="14">
        <v>0</v>
      </c>
      <c r="L1228" s="14">
        <v>239</v>
      </c>
      <c r="M1228" s="14">
        <f>C1228-SUM(D1228:L1228)</f>
        <v>5201.9293301330972</v>
      </c>
      <c r="P1228" s="49">
        <f>D1229/('Parc électrique'!$C$22+'Parc électrique'!$C$23)</f>
        <v>2.78125E-2</v>
      </c>
      <c r="Q1228" s="49">
        <f t="shared" si="95"/>
        <v>2.710997752249257E-2</v>
      </c>
      <c r="R1228" s="49">
        <f t="shared" si="96"/>
        <v>3.6102265234587386E-2</v>
      </c>
    </row>
    <row r="1229" spans="1:18" x14ac:dyDescent="0.3">
      <c r="A1229" s="35">
        <f t="shared" si="94"/>
        <v>44067</v>
      </c>
      <c r="B1229" s="36">
        <v>8.3333333333333329E-2</v>
      </c>
      <c r="C1229">
        <v>6880</v>
      </c>
      <c r="D1229">
        <v>178</v>
      </c>
      <c r="E1229" s="49">
        <f t="shared" si="97"/>
        <v>2.710997752249257E-2</v>
      </c>
      <c r="F1229" s="49">
        <f t="shared" si="98"/>
        <v>3.6102265234587386E-2</v>
      </c>
      <c r="G1229">
        <v>0</v>
      </c>
      <c r="H1229" s="51">
        <f>G1229/'Parc électrique'!$C$24</f>
        <v>0</v>
      </c>
      <c r="I1229" s="14">
        <v>602</v>
      </c>
      <c r="J1229" s="14">
        <v>0</v>
      </c>
      <c r="K1229" s="14">
        <v>0</v>
      </c>
      <c r="L1229" s="14">
        <v>238</v>
      </c>
      <c r="M1229" s="14">
        <f>C1229-SUM(D1229:L1229)</f>
        <v>5861.9367877572431</v>
      </c>
      <c r="P1229" s="49">
        <f>D1230/('Parc électrique'!$C$22+'Parc électrique'!$C$23)</f>
        <v>3.5312499999999997E-2</v>
      </c>
      <c r="Q1229" s="49">
        <f t="shared" si="95"/>
        <v>3.4420533258895061E-2</v>
      </c>
      <c r="R1229" s="49">
        <f t="shared" si="96"/>
        <v>4.5837707545037916E-2</v>
      </c>
    </row>
    <row r="1230" spans="1:18" x14ac:dyDescent="0.3">
      <c r="A1230" s="35">
        <f t="shared" si="94"/>
        <v>44067</v>
      </c>
      <c r="B1230" s="36">
        <v>0.125</v>
      </c>
      <c r="C1230">
        <v>6577</v>
      </c>
      <c r="D1230">
        <v>226</v>
      </c>
      <c r="E1230" s="49">
        <f t="shared" si="97"/>
        <v>3.4420533258895061E-2</v>
      </c>
      <c r="F1230" s="49">
        <f t="shared" si="98"/>
        <v>4.5837707545037916E-2</v>
      </c>
      <c r="G1230">
        <v>0</v>
      </c>
      <c r="H1230" s="51">
        <f>G1230/'Parc électrique'!$C$24</f>
        <v>0</v>
      </c>
      <c r="I1230" s="14">
        <v>602</v>
      </c>
      <c r="J1230" s="14">
        <v>467</v>
      </c>
      <c r="K1230" s="14">
        <v>0</v>
      </c>
      <c r="L1230" s="14">
        <v>240</v>
      </c>
      <c r="M1230" s="14">
        <f>C1230-SUM(D1230:L1230)</f>
        <v>5041.9197417591959</v>
      </c>
      <c r="P1230" s="49">
        <f>D1231/('Parc électrique'!$C$22+'Parc électrique'!$C$23)</f>
        <v>3.0468749999999999E-2</v>
      </c>
      <c r="Q1230" s="49">
        <f t="shared" si="95"/>
        <v>2.9699132679135116E-2</v>
      </c>
      <c r="R1230" s="49">
        <f t="shared" si="96"/>
        <v>3.955023438620528E-2</v>
      </c>
    </row>
    <row r="1231" spans="1:18" x14ac:dyDescent="0.3">
      <c r="A1231" s="35">
        <f t="shared" si="94"/>
        <v>44067</v>
      </c>
      <c r="B1231" s="36">
        <v>0.16666666666666666</v>
      </c>
      <c r="C1231">
        <v>6585</v>
      </c>
      <c r="D1231">
        <v>195</v>
      </c>
      <c r="E1231" s="49">
        <f t="shared" si="97"/>
        <v>2.9699132679135116E-2</v>
      </c>
      <c r="F1231" s="49">
        <f t="shared" si="98"/>
        <v>3.955023438620528E-2</v>
      </c>
      <c r="G1231">
        <v>0</v>
      </c>
      <c r="H1231" s="51">
        <f>G1231/'Parc électrique'!$C$24</f>
        <v>0</v>
      </c>
      <c r="I1231" s="14">
        <v>602</v>
      </c>
      <c r="J1231" s="14">
        <v>0</v>
      </c>
      <c r="K1231" s="14">
        <v>0</v>
      </c>
      <c r="L1231" s="14">
        <v>243</v>
      </c>
      <c r="M1231" s="14">
        <f>C1231-SUM(D1231:L1231)</f>
        <v>5544.9307506329351</v>
      </c>
      <c r="P1231" s="49">
        <f>D1232/('Parc électrique'!$C$22+'Parc électrique'!$C$23)</f>
        <v>3.2812500000000001E-2</v>
      </c>
      <c r="Q1231" s="49">
        <f t="shared" si="95"/>
        <v>3.1983681346760898E-2</v>
      </c>
      <c r="R1231" s="49">
        <f t="shared" si="96"/>
        <v>4.2592560108221073E-2</v>
      </c>
    </row>
    <row r="1232" spans="1:18" x14ac:dyDescent="0.3">
      <c r="A1232" s="35">
        <f t="shared" si="94"/>
        <v>44067</v>
      </c>
      <c r="B1232" s="36">
        <v>0.20833333333333334</v>
      </c>
      <c r="C1232">
        <v>6836</v>
      </c>
      <c r="D1232">
        <v>210</v>
      </c>
      <c r="E1232" s="49">
        <f t="shared" si="97"/>
        <v>3.1983681346760898E-2</v>
      </c>
      <c r="F1232" s="49">
        <f t="shared" si="98"/>
        <v>4.2592560108221073E-2</v>
      </c>
      <c r="G1232">
        <v>0</v>
      </c>
      <c r="H1232" s="51">
        <f>G1232/'Parc électrique'!$C$24</f>
        <v>0</v>
      </c>
      <c r="I1232" s="14">
        <v>602</v>
      </c>
      <c r="J1232" s="14">
        <v>0</v>
      </c>
      <c r="K1232" s="14">
        <v>0</v>
      </c>
      <c r="L1232" s="14">
        <v>256</v>
      </c>
      <c r="M1232" s="14">
        <f>C1232-SUM(D1232:L1232)</f>
        <v>5767.9254237585446</v>
      </c>
      <c r="P1232" s="49">
        <f>D1233/('Parc électrique'!$C$22+'Parc électrique'!$C$23)</f>
        <v>3.0312499999999999E-2</v>
      </c>
      <c r="Q1232" s="49">
        <f t="shared" si="95"/>
        <v>2.9546829434626731E-2</v>
      </c>
      <c r="R1232" s="49">
        <f t="shared" si="96"/>
        <v>3.9347412671404229E-2</v>
      </c>
    </row>
    <row r="1233" spans="1:18" x14ac:dyDescent="0.3">
      <c r="A1233" s="35">
        <f t="shared" si="94"/>
        <v>44067</v>
      </c>
      <c r="B1233" s="36">
        <v>0.25</v>
      </c>
      <c r="C1233">
        <v>7303</v>
      </c>
      <c r="D1233">
        <v>194</v>
      </c>
      <c r="E1233" s="49">
        <f t="shared" si="97"/>
        <v>2.9546829434626731E-2</v>
      </c>
      <c r="F1233" s="49">
        <f t="shared" si="98"/>
        <v>3.9347412671404229E-2</v>
      </c>
      <c r="G1233">
        <v>1</v>
      </c>
      <c r="H1233" s="51">
        <f>G1233/'Parc électrique'!$C$24</f>
        <v>3.3333333333333332E-4</v>
      </c>
      <c r="I1233" s="14">
        <v>602</v>
      </c>
      <c r="J1233" s="14">
        <v>0</v>
      </c>
      <c r="K1233" s="14">
        <v>0</v>
      </c>
      <c r="L1233" s="14">
        <v>298</v>
      </c>
      <c r="M1233" s="14">
        <f>C1233-SUM(D1233:L1233)</f>
        <v>6207.9307724245609</v>
      </c>
      <c r="P1233" s="49">
        <f>D1234/('Parc électrique'!$C$22+'Parc électrique'!$C$23)</f>
        <v>3.15625E-2</v>
      </c>
      <c r="Q1233" s="49">
        <f t="shared" si="95"/>
        <v>3.0765255390693816E-2</v>
      </c>
      <c r="R1233" s="49">
        <f t="shared" si="96"/>
        <v>4.0969986389812654E-2</v>
      </c>
    </row>
    <row r="1234" spans="1:18" x14ac:dyDescent="0.3">
      <c r="A1234" s="35">
        <f t="shared" si="94"/>
        <v>44067</v>
      </c>
      <c r="B1234" s="36">
        <v>0.29166666666666669</v>
      </c>
      <c r="C1234">
        <v>7913</v>
      </c>
      <c r="D1234">
        <v>202</v>
      </c>
      <c r="E1234" s="49">
        <f t="shared" si="97"/>
        <v>3.0765255390693816E-2</v>
      </c>
      <c r="F1234" s="49">
        <f t="shared" si="98"/>
        <v>4.0969986389812654E-2</v>
      </c>
      <c r="G1234">
        <v>93</v>
      </c>
      <c r="H1234" s="51">
        <f>G1234/'Parc électrique'!$C$24</f>
        <v>3.1E-2</v>
      </c>
      <c r="I1234" s="14">
        <v>602</v>
      </c>
      <c r="J1234" s="14">
        <v>0</v>
      </c>
      <c r="K1234" s="14">
        <v>0</v>
      </c>
      <c r="L1234" s="14">
        <v>323</v>
      </c>
      <c r="M1234" s="14">
        <f>C1234-SUM(D1234:L1234)</f>
        <v>6692.8972647582195</v>
      </c>
      <c r="P1234" s="49">
        <f>D1235/('Parc électrique'!$C$22+'Parc électrique'!$C$23)</f>
        <v>3.9375E-2</v>
      </c>
      <c r="Q1234" s="49">
        <f t="shared" si="95"/>
        <v>3.8380417616113077E-2</v>
      </c>
      <c r="R1234" s="49">
        <f t="shared" si="96"/>
        <v>5.1111072129865286E-2</v>
      </c>
    </row>
    <row r="1235" spans="1:18" x14ac:dyDescent="0.3">
      <c r="A1235" s="35">
        <f t="shared" si="94"/>
        <v>44067</v>
      </c>
      <c r="B1235" s="36">
        <v>0.33333333333333331</v>
      </c>
      <c r="C1235">
        <v>8590</v>
      </c>
      <c r="D1235">
        <v>252</v>
      </c>
      <c r="E1235" s="49">
        <f t="shared" si="97"/>
        <v>3.8380417616113077E-2</v>
      </c>
      <c r="F1235" s="49">
        <f t="shared" si="98"/>
        <v>5.1111072129865286E-2</v>
      </c>
      <c r="G1235">
        <v>465</v>
      </c>
      <c r="H1235" s="51">
        <f>G1235/'Parc électrique'!$C$24</f>
        <v>0.155</v>
      </c>
      <c r="I1235" s="14">
        <v>602</v>
      </c>
      <c r="J1235" s="14">
        <v>288</v>
      </c>
      <c r="K1235" s="14">
        <v>0</v>
      </c>
      <c r="L1235" s="14">
        <v>329</v>
      </c>
      <c r="M1235" s="14">
        <f>C1235-SUM(D1235:L1235)</f>
        <v>6653.755508510254</v>
      </c>
      <c r="P1235" s="49">
        <f>D1236/('Parc électrique'!$C$22+'Parc électrique'!$C$23)</f>
        <v>3.6874999999999998E-2</v>
      </c>
      <c r="Q1235" s="49">
        <f t="shared" si="95"/>
        <v>3.5943565703978914E-2</v>
      </c>
      <c r="R1235" s="49">
        <f t="shared" si="96"/>
        <v>4.7865924693048442E-2</v>
      </c>
    </row>
    <row r="1236" spans="1:18" x14ac:dyDescent="0.3">
      <c r="A1236" s="35">
        <f t="shared" si="94"/>
        <v>44067</v>
      </c>
      <c r="B1236" s="36">
        <v>0.375</v>
      </c>
      <c r="C1236">
        <v>9240</v>
      </c>
      <c r="D1236">
        <v>236</v>
      </c>
      <c r="E1236" s="49">
        <f t="shared" si="97"/>
        <v>3.5943565703978914E-2</v>
      </c>
      <c r="F1236" s="49">
        <f t="shared" si="98"/>
        <v>4.7865924693048442E-2</v>
      </c>
      <c r="G1236">
        <v>1108</v>
      </c>
      <c r="H1236" s="51">
        <f>G1236/'Parc électrique'!$C$24</f>
        <v>0.36933333333333335</v>
      </c>
      <c r="I1236" s="14">
        <v>602</v>
      </c>
      <c r="J1236" s="14">
        <v>1716</v>
      </c>
      <c r="K1236" s="14">
        <v>0</v>
      </c>
      <c r="L1236" s="14">
        <v>327</v>
      </c>
      <c r="M1236" s="14">
        <f>C1236-SUM(D1236:L1236)</f>
        <v>5250.5468571762694</v>
      </c>
      <c r="P1236" s="49">
        <f>D1237/('Parc électrique'!$C$22+'Parc électrique'!$C$23)</f>
        <v>3.4687500000000003E-2</v>
      </c>
      <c r="Q1236" s="49">
        <f t="shared" si="95"/>
        <v>3.381132028086152E-2</v>
      </c>
      <c r="R1236" s="49">
        <f t="shared" si="96"/>
        <v>4.5026420685833707E-2</v>
      </c>
    </row>
    <row r="1237" spans="1:18" x14ac:dyDescent="0.3">
      <c r="A1237" s="35">
        <f t="shared" si="94"/>
        <v>44067</v>
      </c>
      <c r="B1237" s="36">
        <v>0.41666666666666669</v>
      </c>
      <c r="C1237">
        <v>9680</v>
      </c>
      <c r="D1237">
        <v>222</v>
      </c>
      <c r="E1237" s="49">
        <f t="shared" si="97"/>
        <v>3.381132028086152E-2</v>
      </c>
      <c r="F1237" s="49">
        <f t="shared" si="98"/>
        <v>4.5026420685833707E-2</v>
      </c>
      <c r="G1237">
        <v>1759</v>
      </c>
      <c r="H1237" s="51">
        <f>G1237/'Parc électrique'!$C$24</f>
        <v>0.58633333333333337</v>
      </c>
      <c r="I1237" s="14">
        <v>602</v>
      </c>
      <c r="J1237" s="14">
        <v>1651</v>
      </c>
      <c r="K1237" s="14">
        <v>0</v>
      </c>
      <c r="L1237" s="14">
        <v>324</v>
      </c>
      <c r="M1237" s="14">
        <f>C1237-SUM(D1237:L1237)</f>
        <v>5121.3348289257001</v>
      </c>
      <c r="P1237" s="49">
        <f>D1238/('Parc électrique'!$C$22+'Parc électrique'!$C$23)</f>
        <v>3.7812499999999999E-2</v>
      </c>
      <c r="Q1237" s="49">
        <f t="shared" si="95"/>
        <v>3.6857385171029225E-2</v>
      </c>
      <c r="R1237" s="49">
        <f t="shared" si="96"/>
        <v>4.9082854981854759E-2</v>
      </c>
    </row>
    <row r="1238" spans="1:18" x14ac:dyDescent="0.3">
      <c r="A1238" s="35">
        <f t="shared" si="94"/>
        <v>44067</v>
      </c>
      <c r="B1238" s="36">
        <v>0.45833333333333331</v>
      </c>
      <c r="C1238">
        <v>10028</v>
      </c>
      <c r="D1238">
        <v>242</v>
      </c>
      <c r="E1238" s="49">
        <f t="shared" si="97"/>
        <v>3.6857385171029225E-2</v>
      </c>
      <c r="F1238" s="49">
        <f t="shared" si="98"/>
        <v>4.9082854981854759E-2</v>
      </c>
      <c r="G1238">
        <v>2151</v>
      </c>
      <c r="H1238" s="51">
        <f>G1238/'Parc électrique'!$C$24</f>
        <v>0.71699999999999997</v>
      </c>
      <c r="I1238" s="14">
        <v>602</v>
      </c>
      <c r="J1238" s="14">
        <v>1587</v>
      </c>
      <c r="K1238" s="14">
        <v>0</v>
      </c>
      <c r="L1238" s="14">
        <v>324</v>
      </c>
      <c r="M1238" s="14">
        <f>C1238-SUM(D1238:L1238)</f>
        <v>5121.1970597598465</v>
      </c>
      <c r="P1238" s="49">
        <f>D1239/('Parc électrique'!$C$22+'Parc électrique'!$C$23)</f>
        <v>3.6406250000000001E-2</v>
      </c>
      <c r="Q1238" s="49">
        <f t="shared" si="95"/>
        <v>3.5486655970453758E-2</v>
      </c>
      <c r="R1238" s="49">
        <f t="shared" si="96"/>
        <v>4.7257459548645291E-2</v>
      </c>
    </row>
    <row r="1239" spans="1:18" x14ac:dyDescent="0.3">
      <c r="A1239" s="35">
        <f t="shared" si="94"/>
        <v>44067</v>
      </c>
      <c r="B1239" s="36">
        <v>0.5</v>
      </c>
      <c r="C1239">
        <v>10328</v>
      </c>
      <c r="D1239">
        <v>233</v>
      </c>
      <c r="E1239" s="49">
        <f t="shared" si="97"/>
        <v>3.5486655970453758E-2</v>
      </c>
      <c r="F1239" s="49">
        <f t="shared" si="98"/>
        <v>4.7257459548645291E-2</v>
      </c>
      <c r="G1239">
        <v>2427</v>
      </c>
      <c r="H1239" s="51">
        <f>G1239/'Parc électrique'!$C$24</f>
        <v>0.80900000000000005</v>
      </c>
      <c r="I1239" s="14">
        <v>602</v>
      </c>
      <c r="J1239" s="14">
        <v>0</v>
      </c>
      <c r="K1239" s="14">
        <v>0</v>
      </c>
      <c r="L1239" s="14">
        <v>323</v>
      </c>
      <c r="M1239" s="14">
        <f>C1239-SUM(D1239:L1239)</f>
        <v>6742.108255884481</v>
      </c>
      <c r="P1239" s="49">
        <f>D1240/('Parc électrique'!$C$22+'Parc électrique'!$C$23)</f>
        <v>4.296875E-2</v>
      </c>
      <c r="Q1239" s="49">
        <f t="shared" si="95"/>
        <v>4.1883392239805937E-2</v>
      </c>
      <c r="R1239" s="49">
        <f t="shared" si="96"/>
        <v>5.5775971570289504E-2</v>
      </c>
    </row>
    <row r="1240" spans="1:18" x14ac:dyDescent="0.3">
      <c r="A1240" s="35">
        <f t="shared" si="94"/>
        <v>44067</v>
      </c>
      <c r="B1240" s="36">
        <v>0.54166666666666663</v>
      </c>
      <c r="C1240">
        <v>10296</v>
      </c>
      <c r="D1240">
        <v>275</v>
      </c>
      <c r="E1240" s="49">
        <f t="shared" si="97"/>
        <v>4.1883392239805937E-2</v>
      </c>
      <c r="F1240" s="49">
        <f t="shared" si="98"/>
        <v>5.5775971570289504E-2</v>
      </c>
      <c r="G1240">
        <v>2546</v>
      </c>
      <c r="H1240" s="51">
        <f>G1240/'Parc électrique'!$C$24</f>
        <v>0.84866666666666668</v>
      </c>
      <c r="I1240" s="14">
        <v>602</v>
      </c>
      <c r="J1240" s="14">
        <v>1434</v>
      </c>
      <c r="K1240" s="14">
        <v>0</v>
      </c>
      <c r="L1240" s="14">
        <v>317</v>
      </c>
      <c r="M1240" s="14">
        <f>C1240-SUM(D1240:L1240)</f>
        <v>5121.0536739695235</v>
      </c>
      <c r="P1240" s="49">
        <f>D1241/('Parc électrique'!$C$22+'Parc électrique'!$C$23)</f>
        <v>5.5468749999999997E-2</v>
      </c>
      <c r="Q1240" s="49">
        <f t="shared" si="95"/>
        <v>5.4067651800476756E-2</v>
      </c>
      <c r="R1240" s="49">
        <f t="shared" si="96"/>
        <v>7.2001708754373714E-2</v>
      </c>
    </row>
    <row r="1241" spans="1:18" x14ac:dyDescent="0.3">
      <c r="A1241" s="35">
        <f t="shared" si="94"/>
        <v>44067</v>
      </c>
      <c r="B1241" s="36">
        <v>0.58333333333333337</v>
      </c>
      <c r="C1241">
        <v>10461</v>
      </c>
      <c r="D1241">
        <v>355</v>
      </c>
      <c r="E1241" s="49">
        <f t="shared" si="97"/>
        <v>5.4067651800476756E-2</v>
      </c>
      <c r="F1241" s="49">
        <f t="shared" si="98"/>
        <v>7.2001708754373714E-2</v>
      </c>
      <c r="G1241">
        <v>2484</v>
      </c>
      <c r="H1241" s="51">
        <f>G1241/'Parc électrique'!$C$24</f>
        <v>0.82799999999999996</v>
      </c>
      <c r="I1241" s="14">
        <v>602</v>
      </c>
      <c r="J1241" s="14">
        <v>1584</v>
      </c>
      <c r="K1241" s="14">
        <v>0</v>
      </c>
      <c r="L1241" s="14">
        <v>314</v>
      </c>
      <c r="M1241" s="14">
        <f>C1241-SUM(D1241:L1241)</f>
        <v>5121.045930639445</v>
      </c>
      <c r="P1241" s="49">
        <f>D1242/('Parc électrique'!$C$22+'Parc électrique'!$C$23)</f>
        <v>6.7187499999999997E-2</v>
      </c>
      <c r="Q1241" s="49">
        <f t="shared" si="95"/>
        <v>6.5490395138605648E-2</v>
      </c>
      <c r="R1241" s="49">
        <f t="shared" si="96"/>
        <v>8.7213337364452678E-2</v>
      </c>
    </row>
    <row r="1242" spans="1:18" x14ac:dyDescent="0.3">
      <c r="A1242" s="35">
        <f t="shared" si="94"/>
        <v>44067</v>
      </c>
      <c r="B1242" s="36">
        <v>0.625</v>
      </c>
      <c r="C1242">
        <v>10343</v>
      </c>
      <c r="D1242">
        <v>430</v>
      </c>
      <c r="E1242" s="49">
        <f t="shared" si="97"/>
        <v>6.5490395138605648E-2</v>
      </c>
      <c r="F1242" s="49">
        <f t="shared" si="98"/>
        <v>8.7213337364452678E-2</v>
      </c>
      <c r="G1242">
        <v>2302</v>
      </c>
      <c r="H1242" s="51">
        <f>G1242/'Parc électrique'!$C$24</f>
        <v>0.76733333333333331</v>
      </c>
      <c r="I1242" s="14">
        <v>602</v>
      </c>
      <c r="J1242" s="14">
        <v>1570</v>
      </c>
      <c r="K1242" s="14">
        <v>0</v>
      </c>
      <c r="L1242" s="14">
        <v>317</v>
      </c>
      <c r="M1242" s="14">
        <f>C1242-SUM(D1242:L1242)</f>
        <v>5121.0799629341636</v>
      </c>
      <c r="P1242" s="49">
        <f>D1243/('Parc électrique'!$C$22+'Parc électrique'!$C$23)</f>
        <v>8.3437499999999998E-2</v>
      </c>
      <c r="Q1242" s="49">
        <f t="shared" si="95"/>
        <v>8.1329932567477711E-2</v>
      </c>
      <c r="R1242" s="49">
        <f t="shared" si="96"/>
        <v>0.10830679570376216</v>
      </c>
    </row>
    <row r="1243" spans="1:18" x14ac:dyDescent="0.3">
      <c r="A1243" s="35">
        <f t="shared" si="94"/>
        <v>44067</v>
      </c>
      <c r="B1243" s="36">
        <v>0.66666666666666663</v>
      </c>
      <c r="C1243">
        <v>10189</v>
      </c>
      <c r="D1243">
        <v>534</v>
      </c>
      <c r="E1243" s="49">
        <f t="shared" si="97"/>
        <v>8.1329932567477711E-2</v>
      </c>
      <c r="F1243" s="49">
        <f t="shared" si="98"/>
        <v>0.10830679570376216</v>
      </c>
      <c r="G1243">
        <v>1971</v>
      </c>
      <c r="H1243" s="51">
        <f>G1243/'Parc électrique'!$C$24</f>
        <v>0.65700000000000003</v>
      </c>
      <c r="I1243" s="14">
        <v>602</v>
      </c>
      <c r="J1243" s="14">
        <v>1647</v>
      </c>
      <c r="K1243" s="14">
        <v>0</v>
      </c>
      <c r="L1243" s="14">
        <v>313</v>
      </c>
      <c r="M1243" s="14">
        <f>C1243-SUM(D1243:L1243)</f>
        <v>5121.1533632717292</v>
      </c>
      <c r="P1243" s="49">
        <f>D1244/('Parc électrique'!$C$22+'Parc électrique'!$C$23)</f>
        <v>0.10234375</v>
      </c>
      <c r="Q1243" s="49">
        <f t="shared" si="95"/>
        <v>9.9758625152992317E-2</v>
      </c>
      <c r="R1243" s="49">
        <f t="shared" si="96"/>
        <v>0.13284822319468953</v>
      </c>
    </row>
    <row r="1244" spans="1:18" x14ac:dyDescent="0.3">
      <c r="A1244" s="35">
        <f t="shared" ref="A1244:A1307" si="99">A1220+1</f>
        <v>44067</v>
      </c>
      <c r="B1244" s="36">
        <v>0.70833333333333337</v>
      </c>
      <c r="C1244">
        <v>10052</v>
      </c>
      <c r="D1244">
        <v>655</v>
      </c>
      <c r="E1244" s="49">
        <f t="shared" si="97"/>
        <v>9.9758625152992317E-2</v>
      </c>
      <c r="F1244" s="49">
        <f t="shared" si="98"/>
        <v>0.13284822319468953</v>
      </c>
      <c r="G1244">
        <v>1513</v>
      </c>
      <c r="H1244" s="51">
        <f>G1244/'Parc électrique'!$C$24</f>
        <v>0.5043333333333333</v>
      </c>
      <c r="I1244" s="14">
        <v>602</v>
      </c>
      <c r="J1244" s="14">
        <v>0</v>
      </c>
      <c r="K1244" s="14">
        <v>0</v>
      </c>
      <c r="L1244" s="14">
        <v>309</v>
      </c>
      <c r="M1244" s="14">
        <f>C1244-SUM(D1244:L1244)</f>
        <v>6972.2630598183187</v>
      </c>
      <c r="P1244" s="49">
        <f>D1245/('Parc électrique'!$C$22+'Parc électrique'!$C$23)</f>
        <v>0.11093749999999999</v>
      </c>
      <c r="Q1244" s="49">
        <f t="shared" si="95"/>
        <v>0.10813530360095351</v>
      </c>
      <c r="R1244" s="49">
        <f t="shared" si="96"/>
        <v>0.14400341750874743</v>
      </c>
    </row>
    <row r="1245" spans="1:18" x14ac:dyDescent="0.3">
      <c r="A1245" s="35">
        <f t="shared" si="99"/>
        <v>44067</v>
      </c>
      <c r="B1245" s="36">
        <v>0.75</v>
      </c>
      <c r="C1245">
        <v>9851</v>
      </c>
      <c r="D1245">
        <v>710</v>
      </c>
      <c r="E1245" s="49">
        <f t="shared" si="97"/>
        <v>0.10813530360095351</v>
      </c>
      <c r="F1245" s="49">
        <f t="shared" si="98"/>
        <v>0.14400341750874743</v>
      </c>
      <c r="G1245">
        <v>919</v>
      </c>
      <c r="H1245" s="51">
        <f>G1245/'Parc électrique'!$C$24</f>
        <v>0.30633333333333335</v>
      </c>
      <c r="I1245" s="14">
        <v>602</v>
      </c>
      <c r="J1245" s="14">
        <v>0</v>
      </c>
      <c r="K1245" s="14">
        <v>0</v>
      </c>
      <c r="L1245" s="14">
        <v>304</v>
      </c>
      <c r="M1245" s="14">
        <f>C1245-SUM(D1245:L1245)</f>
        <v>7315.441527945557</v>
      </c>
      <c r="P1245" s="49">
        <f>D1246/('Parc électrique'!$C$22+'Parc électrique'!$C$23)</f>
        <v>0.12125</v>
      </c>
      <c r="Q1245" s="49">
        <f t="shared" si="95"/>
        <v>0.11818731773850692</v>
      </c>
      <c r="R1245" s="49">
        <f t="shared" si="96"/>
        <v>0.15738965068561692</v>
      </c>
    </row>
    <row r="1246" spans="1:18" x14ac:dyDescent="0.3">
      <c r="A1246" s="35">
        <f t="shared" si="99"/>
        <v>44067</v>
      </c>
      <c r="B1246" s="36">
        <v>0.79166666666666663</v>
      </c>
      <c r="C1246">
        <v>9599</v>
      </c>
      <c r="D1246">
        <v>776</v>
      </c>
      <c r="E1246" s="49">
        <f t="shared" si="97"/>
        <v>0.11818731773850692</v>
      </c>
      <c r="F1246" s="49">
        <f t="shared" si="98"/>
        <v>0.15738965068561692</v>
      </c>
      <c r="G1246">
        <v>375</v>
      </c>
      <c r="H1246" s="51">
        <f>G1246/'Parc électrique'!$C$24</f>
        <v>0.125</v>
      </c>
      <c r="I1246" s="14">
        <v>602</v>
      </c>
      <c r="J1246" s="14">
        <v>1716</v>
      </c>
      <c r="K1246" s="14">
        <v>0</v>
      </c>
      <c r="L1246" s="14">
        <v>288</v>
      </c>
      <c r="M1246" s="14">
        <f>C1246-SUM(D1246:L1246)</f>
        <v>5841.5994230315755</v>
      </c>
      <c r="P1246" s="49">
        <f>D1247/('Parc électrique'!$C$22+'Parc électrique'!$C$23)</f>
        <v>0.14531250000000001</v>
      </c>
      <c r="Q1246" s="49">
        <f t="shared" si="95"/>
        <v>0.14164201739279825</v>
      </c>
      <c r="R1246" s="49">
        <f t="shared" si="96"/>
        <v>0.18862419476497905</v>
      </c>
    </row>
    <row r="1247" spans="1:18" x14ac:dyDescent="0.3">
      <c r="A1247" s="35">
        <f t="shared" si="99"/>
        <v>44067</v>
      </c>
      <c r="B1247" s="36">
        <v>0.83333333333333337</v>
      </c>
      <c r="C1247">
        <v>9086</v>
      </c>
      <c r="D1247">
        <v>930</v>
      </c>
      <c r="E1247" s="49">
        <f t="shared" si="97"/>
        <v>0.14164201739279825</v>
      </c>
      <c r="F1247" s="49">
        <f t="shared" si="98"/>
        <v>0.18862419476497905</v>
      </c>
      <c r="G1247">
        <v>95</v>
      </c>
      <c r="H1247" s="51">
        <f>G1247/'Parc électrique'!$C$24</f>
        <v>3.1666666666666669E-2</v>
      </c>
      <c r="I1247" s="14">
        <v>602</v>
      </c>
      <c r="J1247" s="14">
        <v>0</v>
      </c>
      <c r="K1247" s="14">
        <v>0</v>
      </c>
      <c r="L1247" s="14">
        <v>276</v>
      </c>
      <c r="M1247" s="14">
        <f>C1247-SUM(D1247:L1247)</f>
        <v>7182.6380671211755</v>
      </c>
      <c r="P1247" s="49">
        <f>D1248/('Parc électrique'!$C$22+'Parc électrique'!$C$23)</f>
        <v>0.170625</v>
      </c>
      <c r="Q1247" s="49">
        <f t="shared" si="95"/>
        <v>0.16631514300315667</v>
      </c>
      <c r="R1247" s="49">
        <f t="shared" si="96"/>
        <v>0.22148131256274958</v>
      </c>
    </row>
    <row r="1248" spans="1:18" x14ac:dyDescent="0.3">
      <c r="A1248" s="35">
        <f t="shared" si="99"/>
        <v>44067</v>
      </c>
      <c r="B1248" s="36">
        <v>0.875</v>
      </c>
      <c r="C1248">
        <v>9035</v>
      </c>
      <c r="D1248">
        <v>1092</v>
      </c>
      <c r="E1248" s="49">
        <f t="shared" si="97"/>
        <v>0.16631514300315667</v>
      </c>
      <c r="F1248" s="49">
        <f t="shared" si="98"/>
        <v>0.22148131256274958</v>
      </c>
      <c r="G1248">
        <v>1</v>
      </c>
      <c r="H1248" s="51">
        <f>G1248/'Parc électrique'!$C$24</f>
        <v>3.3333333333333332E-4</v>
      </c>
      <c r="I1248" s="14">
        <v>602</v>
      </c>
      <c r="J1248" s="14">
        <v>0</v>
      </c>
      <c r="K1248" s="14">
        <v>0</v>
      </c>
      <c r="L1248" s="14">
        <v>262</v>
      </c>
      <c r="M1248" s="14">
        <f>C1248-SUM(D1248:L1248)</f>
        <v>7077.6118702111007</v>
      </c>
      <c r="P1248" s="49">
        <f>D1249/('Parc électrique'!$C$22+'Parc électrique'!$C$23)</f>
        <v>0.16625000000000001</v>
      </c>
      <c r="Q1248" s="49">
        <f t="shared" si="95"/>
        <v>0.16205065215692188</v>
      </c>
      <c r="R1248" s="49">
        <f t="shared" si="96"/>
        <v>0.21580230454832014</v>
      </c>
    </row>
    <row r="1249" spans="1:18" x14ac:dyDescent="0.3">
      <c r="A1249" s="35">
        <f t="shared" si="99"/>
        <v>44067</v>
      </c>
      <c r="B1249" s="36">
        <v>0.91666666666666663</v>
      </c>
      <c r="C1249">
        <v>9285</v>
      </c>
      <c r="D1249">
        <v>1064</v>
      </c>
      <c r="E1249" s="49">
        <f t="shared" si="97"/>
        <v>0.16205065215692188</v>
      </c>
      <c r="F1249" s="49">
        <f t="shared" si="98"/>
        <v>0.21580230454832014</v>
      </c>
      <c r="G1249">
        <v>0</v>
      </c>
      <c r="H1249" s="51">
        <f>G1249/'Parc électrique'!$C$24</f>
        <v>0</v>
      </c>
      <c r="I1249" s="14">
        <v>602</v>
      </c>
      <c r="J1249" s="14">
        <v>1716</v>
      </c>
      <c r="K1249" s="14">
        <v>0</v>
      </c>
      <c r="L1249" s="14">
        <v>255</v>
      </c>
      <c r="M1249" s="14">
        <f>C1249-SUM(D1249:L1249)</f>
        <v>5647.6221470432947</v>
      </c>
      <c r="P1249" s="49">
        <f>D1250/('Parc électrique'!$C$22+'Parc électrique'!$C$23)</f>
        <v>0.15234375</v>
      </c>
      <c r="Q1249" s="49">
        <f t="shared" si="95"/>
        <v>0.14849566339567558</v>
      </c>
      <c r="R1249" s="49">
        <f t="shared" si="96"/>
        <v>0.1977511719310264</v>
      </c>
    </row>
    <row r="1250" spans="1:18" x14ac:dyDescent="0.3">
      <c r="A1250" s="35">
        <f t="shared" si="99"/>
        <v>44067</v>
      </c>
      <c r="B1250" s="36">
        <v>0.95833333333333337</v>
      </c>
      <c r="C1250">
        <v>9004</v>
      </c>
      <c r="D1250">
        <v>975</v>
      </c>
      <c r="E1250" s="49">
        <f t="shared" si="97"/>
        <v>0.14849566339567558</v>
      </c>
      <c r="F1250" s="49">
        <f t="shared" si="98"/>
        <v>0.1977511719310264</v>
      </c>
      <c r="G1250">
        <v>0</v>
      </c>
      <c r="H1250" s="51">
        <f>G1250/'Parc électrique'!$C$24</f>
        <v>0</v>
      </c>
      <c r="I1250" s="14">
        <v>602</v>
      </c>
      <c r="J1250" s="14">
        <v>0</v>
      </c>
      <c r="K1250" s="14">
        <v>0</v>
      </c>
      <c r="L1250" s="14">
        <v>246</v>
      </c>
      <c r="M1250" s="14">
        <f>C1250-SUM(D1250:L1250)</f>
        <v>7180.6537531646736</v>
      </c>
      <c r="P1250" s="49">
        <f>D1251/('Parc électrique'!$C$22+'Parc électrique'!$C$23)</f>
        <v>0.15593750000000001</v>
      </c>
      <c r="Q1250" s="49">
        <f t="shared" si="95"/>
        <v>0.15199863801936847</v>
      </c>
      <c r="R1250" s="49">
        <f t="shared" si="96"/>
        <v>0.20241607137145065</v>
      </c>
    </row>
    <row r="1251" spans="1:18" x14ac:dyDescent="0.3">
      <c r="A1251" s="35">
        <f t="shared" si="99"/>
        <v>44068</v>
      </c>
      <c r="B1251" s="36">
        <v>0</v>
      </c>
      <c r="C1251">
        <v>8136</v>
      </c>
      <c r="D1251">
        <v>998</v>
      </c>
      <c r="E1251" s="49">
        <f t="shared" si="97"/>
        <v>0.15199863801936847</v>
      </c>
      <c r="F1251" s="49">
        <f t="shared" si="98"/>
        <v>0.20241607137145065</v>
      </c>
      <c r="G1251">
        <v>0</v>
      </c>
      <c r="H1251" s="51">
        <f>G1251/'Parc électrique'!$C$24</f>
        <v>0</v>
      </c>
      <c r="I1251" s="14">
        <v>602</v>
      </c>
      <c r="J1251" s="14">
        <v>1091</v>
      </c>
      <c r="K1251" s="14">
        <v>0</v>
      </c>
      <c r="L1251" s="14">
        <v>243</v>
      </c>
      <c r="M1251" s="14">
        <f>C1251-SUM(D1251:L1251)</f>
        <v>5201.6455852906092</v>
      </c>
      <c r="P1251" s="49">
        <f>D1252/('Parc électrique'!$C$22+'Parc électrique'!$C$23)</f>
        <v>9.4218750000000004E-2</v>
      </c>
      <c r="Q1251" s="49">
        <f t="shared" si="95"/>
        <v>9.1838856438556299E-2</v>
      </c>
      <c r="R1251" s="49">
        <f t="shared" si="96"/>
        <v>0.1223014940250348</v>
      </c>
    </row>
    <row r="1252" spans="1:18" x14ac:dyDescent="0.3">
      <c r="A1252" s="35">
        <f t="shared" si="99"/>
        <v>44068</v>
      </c>
      <c r="B1252" s="36">
        <v>4.1666666666666664E-2</v>
      </c>
      <c r="C1252">
        <v>7764</v>
      </c>
      <c r="D1252">
        <v>603</v>
      </c>
      <c r="E1252" s="49">
        <f t="shared" si="97"/>
        <v>9.1838856438556299E-2</v>
      </c>
      <c r="F1252" s="49">
        <f t="shared" si="98"/>
        <v>0.1223014940250348</v>
      </c>
      <c r="G1252">
        <v>0</v>
      </c>
      <c r="H1252" s="51">
        <f>G1252/'Parc électrique'!$C$24</f>
        <v>0</v>
      </c>
      <c r="I1252" s="14">
        <v>602</v>
      </c>
      <c r="J1252" s="14">
        <v>0</v>
      </c>
      <c r="K1252" s="14">
        <v>0</v>
      </c>
      <c r="L1252" s="14">
        <v>240</v>
      </c>
      <c r="M1252" s="14">
        <f>C1252-SUM(D1252:L1252)</f>
        <v>6318.7858596495362</v>
      </c>
      <c r="P1252" s="49">
        <f>D1253/('Parc électrique'!$C$22+'Parc électrique'!$C$23)</f>
        <v>7.4843750000000001E-2</v>
      </c>
      <c r="Q1252" s="49">
        <f t="shared" si="95"/>
        <v>7.2953254119516531E-2</v>
      </c>
      <c r="R1252" s="49">
        <f t="shared" si="96"/>
        <v>9.7151601389704273E-2</v>
      </c>
    </row>
    <row r="1253" spans="1:18" x14ac:dyDescent="0.3">
      <c r="A1253" s="35">
        <f t="shared" si="99"/>
        <v>44068</v>
      </c>
      <c r="B1253" s="36">
        <v>8.3333333333333329E-2</v>
      </c>
      <c r="C1253">
        <v>7474</v>
      </c>
      <c r="D1253">
        <v>479</v>
      </c>
      <c r="E1253" s="49">
        <f t="shared" si="97"/>
        <v>7.2953254119516531E-2</v>
      </c>
      <c r="F1253" s="49">
        <f t="shared" si="98"/>
        <v>9.7151601389704273E-2</v>
      </c>
      <c r="G1253">
        <v>0</v>
      </c>
      <c r="H1253" s="51">
        <f>G1253/'Parc électrique'!$C$24</f>
        <v>0</v>
      </c>
      <c r="I1253" s="14">
        <v>602</v>
      </c>
      <c r="J1253" s="14">
        <v>0</v>
      </c>
      <c r="K1253" s="14">
        <v>0</v>
      </c>
      <c r="L1253" s="14">
        <v>239</v>
      </c>
      <c r="M1253" s="14">
        <f>C1253-SUM(D1253:L1253)</f>
        <v>6153.8298951444904</v>
      </c>
      <c r="P1253" s="49">
        <f>D1254/('Parc électrique'!$C$22+'Parc électrique'!$C$23)</f>
        <v>8.0625000000000002E-2</v>
      </c>
      <c r="Q1253" s="49">
        <f t="shared" si="95"/>
        <v>7.8588474166326777E-2</v>
      </c>
      <c r="R1253" s="49">
        <f t="shared" si="96"/>
        <v>0.10465600483734322</v>
      </c>
    </row>
    <row r="1254" spans="1:18" x14ac:dyDescent="0.3">
      <c r="A1254" s="35">
        <f t="shared" si="99"/>
        <v>44068</v>
      </c>
      <c r="B1254" s="36">
        <v>0.125</v>
      </c>
      <c r="C1254">
        <v>7155</v>
      </c>
      <c r="D1254">
        <v>516</v>
      </c>
      <c r="E1254" s="49">
        <f t="shared" si="97"/>
        <v>7.8588474166326777E-2</v>
      </c>
      <c r="F1254" s="49">
        <f t="shared" si="98"/>
        <v>0.10465600483734322</v>
      </c>
      <c r="G1254">
        <v>0</v>
      </c>
      <c r="H1254" s="51">
        <f>G1254/'Parc électrique'!$C$24</f>
        <v>0</v>
      </c>
      <c r="I1254" s="14">
        <v>602</v>
      </c>
      <c r="J1254" s="14">
        <v>674</v>
      </c>
      <c r="K1254" s="14">
        <v>0</v>
      </c>
      <c r="L1254" s="14">
        <v>241</v>
      </c>
      <c r="M1254" s="14">
        <f>C1254-SUM(D1254:L1254)</f>
        <v>5121.8167555209966</v>
      </c>
      <c r="P1254" s="49">
        <f>D1255/('Parc électrique'!$C$22+'Parc électrique'!$C$23)</f>
        <v>8.6718749999999997E-2</v>
      </c>
      <c r="Q1254" s="49">
        <f t="shared" si="95"/>
        <v>8.4528300702153794E-2</v>
      </c>
      <c r="R1254" s="49">
        <f t="shared" si="96"/>
        <v>0.11256605171458427</v>
      </c>
    </row>
    <row r="1255" spans="1:18" x14ac:dyDescent="0.3">
      <c r="A1255" s="35">
        <f t="shared" si="99"/>
        <v>44068</v>
      </c>
      <c r="B1255" s="36">
        <v>0.16666666666666666</v>
      </c>
      <c r="C1255">
        <v>7104</v>
      </c>
      <c r="D1255">
        <v>555</v>
      </c>
      <c r="E1255" s="49">
        <f t="shared" si="97"/>
        <v>8.4528300702153794E-2</v>
      </c>
      <c r="F1255" s="49">
        <f t="shared" si="98"/>
        <v>0.11256605171458427</v>
      </c>
      <c r="G1255">
        <v>0</v>
      </c>
      <c r="H1255" s="51">
        <f>G1255/'Parc électrique'!$C$24</f>
        <v>0</v>
      </c>
      <c r="I1255" s="14">
        <v>602</v>
      </c>
      <c r="J1255" s="14">
        <v>0</v>
      </c>
      <c r="K1255" s="14">
        <v>0</v>
      </c>
      <c r="L1255" s="14">
        <v>243</v>
      </c>
      <c r="M1255" s="14">
        <f>C1255-SUM(D1255:L1255)</f>
        <v>5703.8029056475834</v>
      </c>
      <c r="P1255" s="49">
        <f>D1256/('Parc électrique'!$C$22+'Parc électrique'!$C$23)</f>
        <v>8.5312499999999999E-2</v>
      </c>
      <c r="Q1255" s="49">
        <f t="shared" si="95"/>
        <v>8.3157571501578334E-2</v>
      </c>
      <c r="R1255" s="49">
        <f t="shared" si="96"/>
        <v>0.11074065628137479</v>
      </c>
    </row>
    <row r="1256" spans="1:18" x14ac:dyDescent="0.3">
      <c r="A1256" s="35">
        <f t="shared" si="99"/>
        <v>44068</v>
      </c>
      <c r="B1256" s="36">
        <v>0.20833333333333334</v>
      </c>
      <c r="C1256">
        <v>7319</v>
      </c>
      <c r="D1256">
        <v>546</v>
      </c>
      <c r="E1256" s="49">
        <f t="shared" si="97"/>
        <v>8.3157571501578334E-2</v>
      </c>
      <c r="F1256" s="49">
        <f t="shared" si="98"/>
        <v>0.11074065628137479</v>
      </c>
      <c r="G1256">
        <v>0</v>
      </c>
      <c r="H1256" s="51">
        <f>G1256/'Parc électrique'!$C$24</f>
        <v>0</v>
      </c>
      <c r="I1256" s="14">
        <v>602</v>
      </c>
      <c r="J1256" s="14">
        <v>0</v>
      </c>
      <c r="K1256" s="14">
        <v>0</v>
      </c>
      <c r="L1256" s="14">
        <v>257</v>
      </c>
      <c r="M1256" s="14">
        <f>C1256-SUM(D1256:L1256)</f>
        <v>5913.8061017722175</v>
      </c>
      <c r="P1256" s="49">
        <f>D1257/('Parc électrique'!$C$22+'Parc électrique'!$C$23)</f>
        <v>8.1562499999999996E-2</v>
      </c>
      <c r="Q1256" s="49">
        <f t="shared" si="95"/>
        <v>7.9502293633377089E-2</v>
      </c>
      <c r="R1256" s="49">
        <f t="shared" si="96"/>
        <v>0.10587293512614952</v>
      </c>
    </row>
    <row r="1257" spans="1:18" x14ac:dyDescent="0.3">
      <c r="A1257" s="35">
        <f t="shared" si="99"/>
        <v>44068</v>
      </c>
      <c r="B1257" s="36">
        <v>0.25</v>
      </c>
      <c r="C1257">
        <v>7765</v>
      </c>
      <c r="D1257">
        <v>522</v>
      </c>
      <c r="E1257" s="49">
        <f t="shared" si="97"/>
        <v>7.9502293633377089E-2</v>
      </c>
      <c r="F1257" s="49">
        <f t="shared" si="98"/>
        <v>0.10587293512614952</v>
      </c>
      <c r="G1257">
        <v>1</v>
      </c>
      <c r="H1257" s="51">
        <f>G1257/'Parc électrique'!$C$24</f>
        <v>3.3333333333333332E-4</v>
      </c>
      <c r="I1257" s="14">
        <v>602</v>
      </c>
      <c r="J1257" s="14">
        <v>0</v>
      </c>
      <c r="K1257" s="14">
        <v>0</v>
      </c>
      <c r="L1257" s="14">
        <v>299</v>
      </c>
      <c r="M1257" s="14">
        <f>C1257-SUM(D1257:L1257)</f>
        <v>6340.8142914379077</v>
      </c>
      <c r="P1257" s="49">
        <f>D1258/('Parc électrique'!$C$22+'Parc électrique'!$C$23)</f>
        <v>7.5937500000000005E-2</v>
      </c>
      <c r="Q1257" s="49">
        <f t="shared" si="95"/>
        <v>7.401937683107522E-2</v>
      </c>
      <c r="R1257" s="49">
        <f t="shared" si="96"/>
        <v>9.8571353393311634E-2</v>
      </c>
    </row>
    <row r="1258" spans="1:18" x14ac:dyDescent="0.3">
      <c r="A1258" s="35">
        <f t="shared" si="99"/>
        <v>44068</v>
      </c>
      <c r="B1258" s="36">
        <v>0.29166666666666669</v>
      </c>
      <c r="C1258">
        <v>8363</v>
      </c>
      <c r="D1258">
        <v>486</v>
      </c>
      <c r="E1258" s="49">
        <f t="shared" si="97"/>
        <v>7.401937683107522E-2</v>
      </c>
      <c r="F1258" s="49">
        <f t="shared" si="98"/>
        <v>9.8571353393311634E-2</v>
      </c>
      <c r="G1258">
        <v>55</v>
      </c>
      <c r="H1258" s="51">
        <f>G1258/'Parc électrique'!$C$24</f>
        <v>1.8333333333333333E-2</v>
      </c>
      <c r="I1258" s="14">
        <v>602</v>
      </c>
      <c r="J1258" s="14">
        <v>0</v>
      </c>
      <c r="K1258" s="14">
        <v>0</v>
      </c>
      <c r="L1258" s="14">
        <v>324</v>
      </c>
      <c r="M1258" s="14">
        <f>C1258-SUM(D1258:L1258)</f>
        <v>6895.8090759364422</v>
      </c>
      <c r="P1258" s="49">
        <f>D1259/('Parc électrique'!$C$22+'Parc électrique'!$C$23)</f>
        <v>7.4531249999999993E-2</v>
      </c>
      <c r="Q1258" s="49">
        <f t="shared" si="95"/>
        <v>7.2648647630499746E-2</v>
      </c>
      <c r="R1258" s="49">
        <f t="shared" si="96"/>
        <v>9.6745957960102144E-2</v>
      </c>
    </row>
    <row r="1259" spans="1:18" x14ac:dyDescent="0.3">
      <c r="A1259" s="35">
        <f t="shared" si="99"/>
        <v>44068</v>
      </c>
      <c r="B1259" s="36">
        <v>0.33333333333333331</v>
      </c>
      <c r="C1259">
        <v>9017</v>
      </c>
      <c r="D1259">
        <v>477</v>
      </c>
      <c r="E1259" s="49">
        <f t="shared" si="97"/>
        <v>7.2648647630499746E-2</v>
      </c>
      <c r="F1259" s="49">
        <f t="shared" si="98"/>
        <v>9.6745957960102144E-2</v>
      </c>
      <c r="G1259">
        <v>385</v>
      </c>
      <c r="H1259" s="51">
        <f>G1259/'Parc électrique'!$C$24</f>
        <v>0.12833333333333333</v>
      </c>
      <c r="I1259" s="14">
        <v>602</v>
      </c>
      <c r="J1259" s="14">
        <v>0</v>
      </c>
      <c r="K1259" s="14">
        <v>0</v>
      </c>
      <c r="L1259" s="14">
        <v>329</v>
      </c>
      <c r="M1259" s="14">
        <f>C1259-SUM(D1259:L1259)</f>
        <v>7223.7022720610767</v>
      </c>
      <c r="P1259" s="49">
        <f>D1260/('Parc électrique'!$C$22+'Parc électrique'!$C$23)</f>
        <v>7.5312500000000004E-2</v>
      </c>
      <c r="Q1259" s="49">
        <f t="shared" si="95"/>
        <v>7.3410163853041693E-2</v>
      </c>
      <c r="R1259" s="49">
        <f t="shared" si="96"/>
        <v>9.7760066534107432E-2</v>
      </c>
    </row>
    <row r="1260" spans="1:18" x14ac:dyDescent="0.3">
      <c r="A1260" s="35">
        <f t="shared" si="99"/>
        <v>44068</v>
      </c>
      <c r="B1260" s="36">
        <v>0.375</v>
      </c>
      <c r="C1260">
        <v>9649</v>
      </c>
      <c r="D1260">
        <v>482</v>
      </c>
      <c r="E1260" s="49">
        <f t="shared" si="97"/>
        <v>7.3410163853041693E-2</v>
      </c>
      <c r="F1260" s="49">
        <f t="shared" si="98"/>
        <v>9.7760066534107432E-2</v>
      </c>
      <c r="G1260">
        <v>1015</v>
      </c>
      <c r="H1260" s="51">
        <f>G1260/'Parc électrique'!$C$24</f>
        <v>0.33833333333333332</v>
      </c>
      <c r="I1260" s="14">
        <v>602</v>
      </c>
      <c r="J1260" s="14">
        <v>1579</v>
      </c>
      <c r="K1260" s="14">
        <v>0</v>
      </c>
      <c r="L1260" s="14">
        <v>328</v>
      </c>
      <c r="M1260" s="14">
        <f>C1260-SUM(D1260:L1260)</f>
        <v>5642.4904964362795</v>
      </c>
      <c r="P1260" s="49">
        <f>D1261/('Parc électrique'!$C$22+'Parc électrique'!$C$23)</f>
        <v>8.0156249999999998E-2</v>
      </c>
      <c r="Q1260" s="49">
        <f t="shared" si="95"/>
        <v>7.8131564432801615E-2</v>
      </c>
      <c r="R1260" s="49">
        <f t="shared" si="96"/>
        <v>0.10404753969294005</v>
      </c>
    </row>
    <row r="1261" spans="1:18" x14ac:dyDescent="0.3">
      <c r="A1261" s="35">
        <f t="shared" si="99"/>
        <v>44068</v>
      </c>
      <c r="B1261" s="36">
        <v>0.41666666666666669</v>
      </c>
      <c r="C1261">
        <v>10079</v>
      </c>
      <c r="D1261">
        <v>513</v>
      </c>
      <c r="E1261" s="49">
        <f t="shared" si="97"/>
        <v>7.8131564432801615E-2</v>
      </c>
      <c r="F1261" s="49">
        <f t="shared" si="98"/>
        <v>0.10404753969294005</v>
      </c>
      <c r="G1261">
        <v>1551</v>
      </c>
      <c r="H1261" s="51">
        <f>G1261/'Parc électrique'!$C$24</f>
        <v>0.51700000000000002</v>
      </c>
      <c r="I1261" s="14">
        <v>602</v>
      </c>
      <c r="J1261" s="14">
        <v>1579</v>
      </c>
      <c r="K1261" s="14">
        <v>0</v>
      </c>
      <c r="L1261" s="14">
        <v>325</v>
      </c>
      <c r="M1261" s="14">
        <f>C1261-SUM(D1261:L1261)</f>
        <v>5508.3008208958745</v>
      </c>
      <c r="P1261" s="49">
        <f>D1262/('Parc électrique'!$C$22+'Parc électrique'!$C$23)</f>
        <v>8.9062500000000003E-2</v>
      </c>
      <c r="Q1261" s="49">
        <f t="shared" si="95"/>
        <v>8.6812849369779579E-2</v>
      </c>
      <c r="R1261" s="49">
        <f t="shared" si="96"/>
        <v>0.11560837743660006</v>
      </c>
    </row>
    <row r="1262" spans="1:18" x14ac:dyDescent="0.3">
      <c r="A1262" s="35">
        <f t="shared" si="99"/>
        <v>44068</v>
      </c>
      <c r="B1262" s="36">
        <v>0.45833333333333331</v>
      </c>
      <c r="C1262">
        <v>10404</v>
      </c>
      <c r="D1262">
        <v>570</v>
      </c>
      <c r="E1262" s="49">
        <f t="shared" si="97"/>
        <v>8.6812849369779579E-2</v>
      </c>
      <c r="F1262" s="49">
        <f t="shared" si="98"/>
        <v>0.11560837743660006</v>
      </c>
      <c r="G1262">
        <v>1895</v>
      </c>
      <c r="H1262" s="51">
        <f>G1262/'Parc électrique'!$C$24</f>
        <v>0.63166666666666671</v>
      </c>
      <c r="I1262" s="14">
        <v>602</v>
      </c>
      <c r="J1262" s="14">
        <v>1579</v>
      </c>
      <c r="K1262" s="14">
        <v>0</v>
      </c>
      <c r="L1262" s="14">
        <v>325</v>
      </c>
      <c r="M1262" s="14">
        <f>C1262-SUM(D1262:L1262)</f>
        <v>5432.1659121065268</v>
      </c>
      <c r="P1262" s="49">
        <f>D1263/('Parc électrique'!$C$22+'Parc électrique'!$C$23)</f>
        <v>9.1406249999999994E-2</v>
      </c>
      <c r="Q1262" s="49">
        <f t="shared" si="95"/>
        <v>8.9097398037405351E-2</v>
      </c>
      <c r="R1262" s="49">
        <f t="shared" si="96"/>
        <v>0.11865070315861585</v>
      </c>
    </row>
    <row r="1263" spans="1:18" x14ac:dyDescent="0.3">
      <c r="A1263" s="35">
        <f t="shared" si="99"/>
        <v>44068</v>
      </c>
      <c r="B1263" s="36">
        <v>0.5</v>
      </c>
      <c r="C1263">
        <v>10643</v>
      </c>
      <c r="D1263">
        <v>585</v>
      </c>
      <c r="E1263" s="49">
        <f t="shared" si="97"/>
        <v>8.9097398037405351E-2</v>
      </c>
      <c r="F1263" s="49">
        <f t="shared" si="98"/>
        <v>0.11865070315861585</v>
      </c>
      <c r="G1263">
        <v>2159</v>
      </c>
      <c r="H1263" s="51">
        <f>G1263/'Parc électrique'!$C$24</f>
        <v>0.71966666666666668</v>
      </c>
      <c r="I1263" s="14">
        <v>602</v>
      </c>
      <c r="J1263" s="14">
        <v>0</v>
      </c>
      <c r="K1263" s="14">
        <v>0</v>
      </c>
      <c r="L1263" s="14">
        <v>323</v>
      </c>
      <c r="M1263" s="14">
        <f>C1263-SUM(D1263:L1263)</f>
        <v>6973.0725852321375</v>
      </c>
      <c r="P1263" s="49">
        <f>D1264/('Parc électrique'!$C$22+'Parc électrique'!$C$23)</f>
        <v>0.1009375</v>
      </c>
      <c r="Q1263" s="49">
        <f t="shared" si="95"/>
        <v>9.8387895952416857E-2</v>
      </c>
      <c r="R1263" s="49">
        <f t="shared" si="96"/>
        <v>0.13102282776148005</v>
      </c>
    </row>
    <row r="1264" spans="1:18" x14ac:dyDescent="0.3">
      <c r="A1264" s="35">
        <f t="shared" si="99"/>
        <v>44068</v>
      </c>
      <c r="B1264" s="36">
        <v>0.54166666666666663</v>
      </c>
      <c r="C1264">
        <v>10591</v>
      </c>
      <c r="D1264">
        <v>646</v>
      </c>
      <c r="E1264" s="49">
        <f t="shared" si="97"/>
        <v>9.8387895952416857E-2</v>
      </c>
      <c r="F1264" s="49">
        <f t="shared" si="98"/>
        <v>0.13102282776148005</v>
      </c>
      <c r="G1264">
        <v>2302</v>
      </c>
      <c r="H1264" s="51">
        <f>G1264/'Parc électrique'!$C$24</f>
        <v>0.76733333333333331</v>
      </c>
      <c r="I1264" s="14">
        <v>602</v>
      </c>
      <c r="J1264" s="14">
        <v>0</v>
      </c>
      <c r="K1264" s="14">
        <v>0</v>
      </c>
      <c r="L1264" s="14">
        <v>318</v>
      </c>
      <c r="M1264" s="14">
        <f>C1264-SUM(D1264:L1264)</f>
        <v>6722.0032559429528</v>
      </c>
      <c r="P1264" s="49">
        <f>D1265/('Parc électrique'!$C$22+'Parc électrique'!$C$23)</f>
        <v>0.10125000000000001</v>
      </c>
      <c r="Q1264" s="49">
        <f t="shared" si="95"/>
        <v>9.8692502441433641E-2</v>
      </c>
      <c r="R1264" s="49">
        <f t="shared" si="96"/>
        <v>0.1314284711910822</v>
      </c>
    </row>
    <row r="1265" spans="1:18" x14ac:dyDescent="0.3">
      <c r="A1265" s="35">
        <f t="shared" si="99"/>
        <v>44068</v>
      </c>
      <c r="B1265" s="36">
        <v>0.58333333333333337</v>
      </c>
      <c r="C1265">
        <v>10761</v>
      </c>
      <c r="D1265">
        <v>648</v>
      </c>
      <c r="E1265" s="49">
        <f t="shared" si="97"/>
        <v>9.8692502441433641E-2</v>
      </c>
      <c r="F1265" s="49">
        <f t="shared" si="98"/>
        <v>0.1314284711910822</v>
      </c>
      <c r="G1265">
        <v>2267</v>
      </c>
      <c r="H1265" s="51">
        <f>G1265/'Parc électrique'!$C$24</f>
        <v>0.75566666666666671</v>
      </c>
      <c r="I1265" s="14">
        <v>602</v>
      </c>
      <c r="J1265" s="14">
        <v>1579</v>
      </c>
      <c r="K1265" s="14">
        <v>0</v>
      </c>
      <c r="L1265" s="14">
        <v>315</v>
      </c>
      <c r="M1265" s="14">
        <f>C1265-SUM(D1265:L1265)</f>
        <v>5349.0142123597016</v>
      </c>
      <c r="P1265" s="49">
        <f>D1266/('Parc électrique'!$C$22+'Parc électrique'!$C$23)</f>
        <v>0.13015625</v>
      </c>
      <c r="Q1265" s="49">
        <f t="shared" si="95"/>
        <v>0.12686860267548489</v>
      </c>
      <c r="R1265" s="49">
        <f t="shared" si="96"/>
        <v>0.16895048842927693</v>
      </c>
    </row>
    <row r="1266" spans="1:18" x14ac:dyDescent="0.3">
      <c r="A1266" s="35">
        <f t="shared" si="99"/>
        <v>44068</v>
      </c>
      <c r="B1266" s="36">
        <v>0.625</v>
      </c>
      <c r="C1266">
        <v>10637</v>
      </c>
      <c r="D1266">
        <v>833</v>
      </c>
      <c r="E1266" s="49">
        <f t="shared" si="97"/>
        <v>0.12686860267548489</v>
      </c>
      <c r="F1266" s="49">
        <f t="shared" si="98"/>
        <v>0.16895048842927693</v>
      </c>
      <c r="G1266">
        <v>2135</v>
      </c>
      <c r="H1266" s="51">
        <f>G1266/'Parc électrique'!$C$24</f>
        <v>0.71166666666666667</v>
      </c>
      <c r="I1266" s="14">
        <v>602</v>
      </c>
      <c r="J1266" s="14">
        <v>1579</v>
      </c>
      <c r="K1266" s="14">
        <v>0</v>
      </c>
      <c r="L1266" s="14">
        <v>318</v>
      </c>
      <c r="M1266" s="14">
        <f>C1266-SUM(D1266:L1266)</f>
        <v>5168.9925142422289</v>
      </c>
      <c r="P1266" s="49">
        <f>D1267/('Parc électrique'!$C$22+'Parc électrique'!$C$23)</f>
        <v>0.16078124999999999</v>
      </c>
      <c r="Q1266" s="49">
        <f t="shared" si="95"/>
        <v>0.15672003859912839</v>
      </c>
      <c r="R1266" s="49">
        <f t="shared" si="96"/>
        <v>0.20870354453028325</v>
      </c>
    </row>
    <row r="1267" spans="1:18" x14ac:dyDescent="0.3">
      <c r="A1267" s="35">
        <f t="shared" si="99"/>
        <v>44068</v>
      </c>
      <c r="B1267" s="36">
        <v>0.66666666666666663</v>
      </c>
      <c r="C1267">
        <v>10471</v>
      </c>
      <c r="D1267">
        <v>1029</v>
      </c>
      <c r="E1267" s="49">
        <f t="shared" si="97"/>
        <v>0.15672003859912839</v>
      </c>
      <c r="F1267" s="49">
        <f t="shared" si="98"/>
        <v>0.20870354453028325</v>
      </c>
      <c r="G1267">
        <v>1807</v>
      </c>
      <c r="H1267" s="51">
        <f>G1267/'Parc électrique'!$C$24</f>
        <v>0.60233333333333339</v>
      </c>
      <c r="I1267" s="14">
        <v>602</v>
      </c>
      <c r="J1267" s="14">
        <v>0</v>
      </c>
      <c r="K1267" s="14">
        <v>0</v>
      </c>
      <c r="L1267" s="14">
        <v>314</v>
      </c>
      <c r="M1267" s="14">
        <f>C1267-SUM(D1267:L1267)</f>
        <v>6718.0322430835377</v>
      </c>
      <c r="P1267" s="49">
        <f>D1268/('Parc électrique'!$C$22+'Parc électrique'!$C$23)</f>
        <v>0.20874999999999999</v>
      </c>
      <c r="Q1267" s="49">
        <f t="shared" si="95"/>
        <v>0.20347713466320266</v>
      </c>
      <c r="R1267" s="49">
        <f t="shared" si="96"/>
        <v>0.27096981097420647</v>
      </c>
    </row>
    <row r="1268" spans="1:18" x14ac:dyDescent="0.3">
      <c r="A1268" s="35">
        <f t="shared" si="99"/>
        <v>44068</v>
      </c>
      <c r="B1268" s="36">
        <v>0.70833333333333337</v>
      </c>
      <c r="C1268">
        <v>10314</v>
      </c>
      <c r="D1268">
        <v>1336</v>
      </c>
      <c r="E1268" s="49">
        <f t="shared" si="97"/>
        <v>0.20347713466320266</v>
      </c>
      <c r="F1268" s="49">
        <f t="shared" si="98"/>
        <v>0.27096981097420647</v>
      </c>
      <c r="G1268">
        <v>1384</v>
      </c>
      <c r="H1268" s="51">
        <f>G1268/'Parc électrique'!$C$24</f>
        <v>0.46133333333333332</v>
      </c>
      <c r="I1268" s="14">
        <v>602</v>
      </c>
      <c r="J1268" s="14">
        <v>1561</v>
      </c>
      <c r="K1268" s="14">
        <v>0</v>
      </c>
      <c r="L1268" s="14">
        <v>309</v>
      </c>
      <c r="M1268" s="14">
        <f>C1268-SUM(D1268:L1268)</f>
        <v>5121.0642197210291</v>
      </c>
      <c r="P1268" s="49">
        <f>D1269/('Parc électrique'!$C$22+'Parc électrique'!$C$23)</f>
        <v>0.25453124999999999</v>
      </c>
      <c r="Q1268" s="49">
        <f t="shared" si="95"/>
        <v>0.2481019853041595</v>
      </c>
      <c r="R1268" s="49">
        <f t="shared" si="96"/>
        <v>0.33039657341091483</v>
      </c>
    </row>
    <row r="1269" spans="1:18" x14ac:dyDescent="0.3">
      <c r="A1269" s="35">
        <f t="shared" si="99"/>
        <v>44068</v>
      </c>
      <c r="B1269" s="36">
        <v>0.75</v>
      </c>
      <c r="C1269">
        <v>10087</v>
      </c>
      <c r="D1269">
        <v>1629</v>
      </c>
      <c r="E1269" s="49">
        <f t="shared" si="97"/>
        <v>0.2481019853041595</v>
      </c>
      <c r="F1269" s="49">
        <f t="shared" si="98"/>
        <v>0.33039657341091483</v>
      </c>
      <c r="G1269">
        <v>809</v>
      </c>
      <c r="H1269" s="51">
        <f>G1269/'Parc électrique'!$C$24</f>
        <v>0.26966666666666667</v>
      </c>
      <c r="I1269" s="14">
        <v>602</v>
      </c>
      <c r="J1269" s="14">
        <v>1579</v>
      </c>
      <c r="K1269" s="14">
        <v>0</v>
      </c>
      <c r="L1269" s="14">
        <v>304</v>
      </c>
      <c r="M1269" s="14">
        <f>C1269-SUM(D1269:L1269)</f>
        <v>5163.1518347746187</v>
      </c>
      <c r="P1269" s="49">
        <f>D1270/('Parc électrique'!$C$22+'Parc électrique'!$C$23)</f>
        <v>0.32046875000000002</v>
      </c>
      <c r="Q1269" s="49">
        <f t="shared" si="95"/>
        <v>0.31237395448669808</v>
      </c>
      <c r="R1269" s="49">
        <f t="shared" si="96"/>
        <v>0.41598733705695917</v>
      </c>
    </row>
    <row r="1270" spans="1:18" x14ac:dyDescent="0.3">
      <c r="A1270" s="35">
        <f t="shared" si="99"/>
        <v>44068</v>
      </c>
      <c r="B1270" s="36">
        <v>0.79166666666666663</v>
      </c>
      <c r="C1270">
        <v>9750</v>
      </c>
      <c r="D1270">
        <v>2051</v>
      </c>
      <c r="E1270" s="49">
        <f t="shared" si="97"/>
        <v>0.31237395448669808</v>
      </c>
      <c r="F1270" s="49">
        <f t="shared" si="98"/>
        <v>0.41598733705695917</v>
      </c>
      <c r="G1270">
        <v>334</v>
      </c>
      <c r="H1270" s="51">
        <f>G1270/'Parc électrique'!$C$24</f>
        <v>0.11133333333333334</v>
      </c>
      <c r="I1270" s="14">
        <v>602</v>
      </c>
      <c r="J1270" s="14">
        <v>0</v>
      </c>
      <c r="K1270" s="14">
        <v>0</v>
      </c>
      <c r="L1270" s="14">
        <v>289</v>
      </c>
      <c r="M1270" s="14">
        <f>C1270-SUM(D1270:L1270)</f>
        <v>6473.1603053751232</v>
      </c>
      <c r="P1270" s="49">
        <f>D1271/('Parc électrique'!$C$22+'Parc électrique'!$C$23)</f>
        <v>0.35328124999999999</v>
      </c>
      <c r="Q1270" s="49">
        <f t="shared" si="95"/>
        <v>0.34435763583345896</v>
      </c>
      <c r="R1270" s="49">
        <f t="shared" si="96"/>
        <v>0.45857989716518022</v>
      </c>
    </row>
    <row r="1271" spans="1:18" x14ac:dyDescent="0.3">
      <c r="A1271" s="35">
        <f t="shared" si="99"/>
        <v>44068</v>
      </c>
      <c r="B1271" s="36">
        <v>0.83333333333333337</v>
      </c>
      <c r="C1271">
        <v>9223</v>
      </c>
      <c r="D1271">
        <v>2261</v>
      </c>
      <c r="E1271" s="49">
        <f t="shared" si="97"/>
        <v>0.34435763583345896</v>
      </c>
      <c r="F1271" s="49">
        <f t="shared" si="98"/>
        <v>0.45857989716518022</v>
      </c>
      <c r="G1271">
        <v>66</v>
      </c>
      <c r="H1271" s="51">
        <f>G1271/'Parc électrique'!$C$24</f>
        <v>2.1999999999999999E-2</v>
      </c>
      <c r="I1271" s="14">
        <v>602</v>
      </c>
      <c r="J1271" s="14">
        <v>0</v>
      </c>
      <c r="K1271" s="14">
        <v>0</v>
      </c>
      <c r="L1271" s="14">
        <v>276</v>
      </c>
      <c r="M1271" s="14">
        <f>C1271-SUM(D1271:L1271)</f>
        <v>6017.1750624670012</v>
      </c>
      <c r="P1271" s="49">
        <f>D1272/('Parc électrique'!$C$22+'Parc électrique'!$C$23)</f>
        <v>0.40437499999999998</v>
      </c>
      <c r="Q1271" s="49">
        <f t="shared" si="95"/>
        <v>0.39416079678770094</v>
      </c>
      <c r="R1271" s="49">
        <f t="shared" si="96"/>
        <v>0.5249025979051245</v>
      </c>
    </row>
    <row r="1272" spans="1:18" x14ac:dyDescent="0.3">
      <c r="A1272" s="35">
        <f t="shared" si="99"/>
        <v>44068</v>
      </c>
      <c r="B1272" s="36">
        <v>0.875</v>
      </c>
      <c r="C1272">
        <v>9192</v>
      </c>
      <c r="D1272">
        <v>2588</v>
      </c>
      <c r="E1272" s="49">
        <f t="shared" si="97"/>
        <v>0.39416079678770094</v>
      </c>
      <c r="F1272" s="49">
        <f t="shared" si="98"/>
        <v>0.5249025979051245</v>
      </c>
      <c r="G1272">
        <v>1</v>
      </c>
      <c r="H1272" s="51">
        <f>G1272/'Parc électrique'!$C$24</f>
        <v>3.3333333333333332E-4</v>
      </c>
      <c r="I1272" s="14">
        <v>602</v>
      </c>
      <c r="J1272" s="14">
        <v>0</v>
      </c>
      <c r="K1272" s="14">
        <v>0</v>
      </c>
      <c r="L1272" s="14">
        <v>263</v>
      </c>
      <c r="M1272" s="14">
        <f>C1272-SUM(D1272:L1272)</f>
        <v>5737.0806032719738</v>
      </c>
      <c r="P1272" s="49">
        <f>D1273/('Parc électrique'!$C$22+'Parc électrique'!$C$23)</f>
        <v>0.41609374999999998</v>
      </c>
      <c r="Q1272" s="49">
        <f t="shared" si="95"/>
        <v>0.40558354012582987</v>
      </c>
      <c r="R1272" s="49">
        <f t="shared" si="96"/>
        <v>0.54011422651520347</v>
      </c>
    </row>
    <row r="1273" spans="1:18" x14ac:dyDescent="0.3">
      <c r="A1273" s="35">
        <f t="shared" si="99"/>
        <v>44068</v>
      </c>
      <c r="B1273" s="36">
        <v>0.91666666666666663</v>
      </c>
      <c r="C1273">
        <v>9390</v>
      </c>
      <c r="D1273">
        <v>2663</v>
      </c>
      <c r="E1273" s="49">
        <f t="shared" si="97"/>
        <v>0.40558354012582987</v>
      </c>
      <c r="F1273" s="49">
        <f t="shared" si="98"/>
        <v>0.54011422651520347</v>
      </c>
      <c r="G1273">
        <v>0</v>
      </c>
      <c r="H1273" s="51">
        <f>G1273/'Parc électrique'!$C$24</f>
        <v>0</v>
      </c>
      <c r="I1273" s="14">
        <v>602</v>
      </c>
      <c r="J1273" s="14">
        <v>0</v>
      </c>
      <c r="K1273" s="14">
        <v>0</v>
      </c>
      <c r="L1273" s="14">
        <v>256</v>
      </c>
      <c r="M1273" s="14">
        <f>C1273-SUM(D1273:L1273)</f>
        <v>5868.0543022333586</v>
      </c>
      <c r="P1273" s="49">
        <f>D1274/('Parc électrique'!$C$22+'Parc électrique'!$C$23)</f>
        <v>0.43125000000000002</v>
      </c>
      <c r="Q1273" s="49">
        <f t="shared" si="95"/>
        <v>0.42035695484314323</v>
      </c>
      <c r="R1273" s="49">
        <f t="shared" si="96"/>
        <v>0.55978793285090556</v>
      </c>
    </row>
    <row r="1274" spans="1:18" x14ac:dyDescent="0.3">
      <c r="A1274" s="35">
        <f t="shared" si="99"/>
        <v>44068</v>
      </c>
      <c r="B1274" s="36">
        <v>0.95833333333333337</v>
      </c>
      <c r="C1274">
        <v>9118</v>
      </c>
      <c r="D1274">
        <v>2760</v>
      </c>
      <c r="E1274" s="49">
        <f t="shared" si="97"/>
        <v>0.42035695484314323</v>
      </c>
      <c r="F1274" s="49">
        <f t="shared" si="98"/>
        <v>0.55978793285090556</v>
      </c>
      <c r="G1274">
        <v>0</v>
      </c>
      <c r="H1274" s="51">
        <f>G1274/'Parc électrique'!$C$24</f>
        <v>0</v>
      </c>
      <c r="I1274" s="14">
        <v>602</v>
      </c>
      <c r="J1274" s="14">
        <v>707</v>
      </c>
      <c r="K1274" s="14">
        <v>0</v>
      </c>
      <c r="L1274" s="14">
        <v>247</v>
      </c>
      <c r="M1274" s="14">
        <f>C1274-SUM(D1274:L1274)</f>
        <v>4801.0198551123058</v>
      </c>
      <c r="P1274" s="49">
        <f>D1275/('Parc électrique'!$C$22+'Parc électrique'!$C$23)</f>
        <v>0.44624999999999998</v>
      </c>
      <c r="Q1274" s="49">
        <f t="shared" si="95"/>
        <v>0.43497806631594815</v>
      </c>
      <c r="R1274" s="49">
        <f t="shared" si="96"/>
        <v>0.57925881747180652</v>
      </c>
    </row>
    <row r="1275" spans="1:18" x14ac:dyDescent="0.3">
      <c r="A1275" s="35">
        <f t="shared" si="99"/>
        <v>44069</v>
      </c>
      <c r="B1275" s="36">
        <v>0</v>
      </c>
      <c r="C1275">
        <v>8112</v>
      </c>
      <c r="D1275">
        <v>2856</v>
      </c>
      <c r="E1275" s="49">
        <f t="shared" si="97"/>
        <v>0.43497806631594815</v>
      </c>
      <c r="F1275" s="49">
        <f t="shared" si="98"/>
        <v>0.57925881747180652</v>
      </c>
      <c r="G1275">
        <v>0</v>
      </c>
      <c r="H1275" s="51">
        <f>G1275/'Parc électrique'!$C$24</f>
        <v>0</v>
      </c>
      <c r="I1275" s="14">
        <v>602</v>
      </c>
      <c r="J1275" s="14">
        <v>0</v>
      </c>
      <c r="K1275" s="14">
        <v>-391</v>
      </c>
      <c r="L1275" s="14">
        <v>243</v>
      </c>
      <c r="M1275" s="14">
        <f>C1275-SUM(D1275:L1275)</f>
        <v>4800.9857631162122</v>
      </c>
      <c r="P1275" s="49">
        <f>D1276/('Parc électrique'!$C$22+'Parc électrique'!$C$23)</f>
        <v>0.35515625000000001</v>
      </c>
      <c r="Q1275" s="49">
        <f t="shared" si="95"/>
        <v>0.34618527476755961</v>
      </c>
      <c r="R1275" s="49">
        <f t="shared" si="96"/>
        <v>0.46101375774279285</v>
      </c>
    </row>
    <row r="1276" spans="1:18" x14ac:dyDescent="0.3">
      <c r="A1276" s="35">
        <f t="shared" si="99"/>
        <v>44069</v>
      </c>
      <c r="B1276" s="36">
        <v>4.1666666666666664E-2</v>
      </c>
      <c r="C1276">
        <v>7740</v>
      </c>
      <c r="D1276">
        <v>2273</v>
      </c>
      <c r="E1276" s="49">
        <f t="shared" si="97"/>
        <v>0.34618527476755961</v>
      </c>
      <c r="F1276" s="49">
        <f t="shared" si="98"/>
        <v>0.46101375774279285</v>
      </c>
      <c r="G1276">
        <v>0</v>
      </c>
      <c r="H1276" s="51">
        <f>G1276/'Parc électrique'!$C$24</f>
        <v>0</v>
      </c>
      <c r="I1276" s="14">
        <v>602</v>
      </c>
      <c r="J1276" s="14">
        <v>0</v>
      </c>
      <c r="K1276" s="14">
        <v>-177</v>
      </c>
      <c r="L1276" s="14">
        <v>240</v>
      </c>
      <c r="M1276" s="14">
        <f>C1276-SUM(D1276:L1276)</f>
        <v>4801.1928009674893</v>
      </c>
      <c r="P1276" s="49">
        <f>D1277/('Parc électrique'!$C$22+'Parc électrique'!$C$23)</f>
        <v>0.36140624999999998</v>
      </c>
      <c r="Q1276" s="49">
        <f t="shared" si="95"/>
        <v>0.35227740454789502</v>
      </c>
      <c r="R1276" s="49">
        <f t="shared" si="96"/>
        <v>0.46912662633483498</v>
      </c>
    </row>
    <row r="1277" spans="1:18" x14ac:dyDescent="0.3">
      <c r="A1277" s="35">
        <f t="shared" si="99"/>
        <v>44069</v>
      </c>
      <c r="B1277" s="36">
        <v>8.3333333333333329E-2</v>
      </c>
      <c r="C1277">
        <v>7452</v>
      </c>
      <c r="D1277">
        <v>2313</v>
      </c>
      <c r="E1277" s="49">
        <f t="shared" si="97"/>
        <v>0.35227740454789502</v>
      </c>
      <c r="F1277" s="49">
        <f t="shared" si="98"/>
        <v>0.46912662633483498</v>
      </c>
      <c r="G1277">
        <v>0</v>
      </c>
      <c r="H1277" s="51">
        <f>G1277/'Parc électrique'!$C$24</f>
        <v>0</v>
      </c>
      <c r="I1277" s="14">
        <v>602</v>
      </c>
      <c r="J1277" s="14">
        <v>0</v>
      </c>
      <c r="K1277" s="14">
        <v>-504</v>
      </c>
      <c r="L1277" s="14">
        <v>239</v>
      </c>
      <c r="M1277" s="14">
        <f>C1277-SUM(D1277:L1277)</f>
        <v>4801.1785959691169</v>
      </c>
      <c r="P1277" s="49">
        <f>D1278/('Parc électrique'!$C$22+'Parc électrique'!$C$23)</f>
        <v>0.35125000000000001</v>
      </c>
      <c r="Q1277" s="49">
        <f t="shared" si="95"/>
        <v>0.34237769365484999</v>
      </c>
      <c r="R1277" s="49">
        <f t="shared" si="96"/>
        <v>0.45594321487276657</v>
      </c>
    </row>
    <row r="1278" spans="1:18" x14ac:dyDescent="0.3">
      <c r="A1278" s="35">
        <f t="shared" si="99"/>
        <v>44069</v>
      </c>
      <c r="B1278" s="36">
        <v>0.125</v>
      </c>
      <c r="C1278">
        <v>7134</v>
      </c>
      <c r="D1278">
        <v>2248</v>
      </c>
      <c r="E1278" s="49">
        <f t="shared" si="97"/>
        <v>0.34237769365484999</v>
      </c>
      <c r="F1278" s="49">
        <f t="shared" si="98"/>
        <v>0.45594321487276657</v>
      </c>
      <c r="G1278">
        <v>0</v>
      </c>
      <c r="H1278" s="51">
        <f>G1278/'Parc électrique'!$C$24</f>
        <v>0</v>
      </c>
      <c r="I1278" s="14">
        <v>602</v>
      </c>
      <c r="J1278" s="14">
        <v>0</v>
      </c>
      <c r="K1278" s="14">
        <v>-759</v>
      </c>
      <c r="L1278" s="14">
        <v>241</v>
      </c>
      <c r="M1278" s="14">
        <f>C1278-SUM(D1278:L1278)</f>
        <v>4801.2016790914731</v>
      </c>
      <c r="P1278" s="49">
        <f>D1279/('Parc électrique'!$C$22+'Parc électrique'!$C$23)</f>
        <v>0.33765624999999999</v>
      </c>
      <c r="Q1278" s="49">
        <f t="shared" si="95"/>
        <v>0.32912731138262047</v>
      </c>
      <c r="R1278" s="49">
        <f t="shared" si="96"/>
        <v>0.43829772568507497</v>
      </c>
    </row>
    <row r="1279" spans="1:18" x14ac:dyDescent="0.3">
      <c r="A1279" s="35">
        <f t="shared" si="99"/>
        <v>44069</v>
      </c>
      <c r="B1279" s="36">
        <v>0.16666666666666666</v>
      </c>
      <c r="C1279">
        <v>7084</v>
      </c>
      <c r="D1279">
        <v>2161</v>
      </c>
      <c r="E1279" s="49">
        <f t="shared" si="97"/>
        <v>0.32912731138262047</v>
      </c>
      <c r="F1279" s="49">
        <f t="shared" si="98"/>
        <v>0.43829772568507497</v>
      </c>
      <c r="G1279">
        <v>0</v>
      </c>
      <c r="H1279" s="51">
        <f>G1279/'Parc électrique'!$C$24</f>
        <v>0</v>
      </c>
      <c r="I1279" s="14">
        <v>602</v>
      </c>
      <c r="J1279" s="14">
        <v>0</v>
      </c>
      <c r="K1279" s="14">
        <v>-725</v>
      </c>
      <c r="L1279" s="14">
        <v>244</v>
      </c>
      <c r="M1279" s="14">
        <f>C1279-SUM(D1279:L1279)</f>
        <v>4801.2325749629326</v>
      </c>
      <c r="P1279" s="49">
        <f>D1280/('Parc électrique'!$C$22+'Parc électrique'!$C$23)</f>
        <v>0.33656249999999999</v>
      </c>
      <c r="Q1279" s="49">
        <f t="shared" si="95"/>
        <v>0.32806118867106177</v>
      </c>
      <c r="R1279" s="49">
        <f t="shared" si="96"/>
        <v>0.43687797368146758</v>
      </c>
    </row>
    <row r="1280" spans="1:18" x14ac:dyDescent="0.3">
      <c r="A1280" s="35">
        <f t="shared" si="99"/>
        <v>44069</v>
      </c>
      <c r="B1280" s="36">
        <v>0.20833333333333334</v>
      </c>
      <c r="C1280">
        <v>7302</v>
      </c>
      <c r="D1280">
        <v>2154</v>
      </c>
      <c r="E1280" s="49">
        <f t="shared" si="97"/>
        <v>0.32806118867106177</v>
      </c>
      <c r="F1280" s="49">
        <f t="shared" si="98"/>
        <v>0.43687797368146758</v>
      </c>
      <c r="G1280">
        <v>0</v>
      </c>
      <c r="H1280" s="51">
        <f>G1280/'Parc électrique'!$C$24</f>
        <v>0</v>
      </c>
      <c r="I1280" s="14">
        <v>602</v>
      </c>
      <c r="J1280" s="14">
        <v>0</v>
      </c>
      <c r="K1280" s="14">
        <v>-514</v>
      </c>
      <c r="L1280" s="14">
        <v>258</v>
      </c>
      <c r="M1280" s="14">
        <f>C1280-SUM(D1280:L1280)</f>
        <v>4801.2350608376473</v>
      </c>
      <c r="P1280" s="49">
        <f>D1281/('Parc électrique'!$C$22+'Parc électrique'!$C$23)</f>
        <v>0.35625000000000001</v>
      </c>
      <c r="Q1280" s="49">
        <f t="shared" si="95"/>
        <v>0.34725139747911832</v>
      </c>
      <c r="R1280" s="49">
        <f t="shared" si="96"/>
        <v>0.46243350974640024</v>
      </c>
    </row>
    <row r="1281" spans="1:18" x14ac:dyDescent="0.3">
      <c r="A1281" s="35">
        <f t="shared" si="99"/>
        <v>44069</v>
      </c>
      <c r="B1281" s="36">
        <v>0.25</v>
      </c>
      <c r="C1281">
        <v>7750</v>
      </c>
      <c r="D1281">
        <v>2280</v>
      </c>
      <c r="E1281" s="49">
        <f t="shared" si="97"/>
        <v>0.34725139747911832</v>
      </c>
      <c r="F1281" s="49">
        <f t="shared" si="98"/>
        <v>0.46243350974640024</v>
      </c>
      <c r="G1281">
        <v>0</v>
      </c>
      <c r="H1281" s="51">
        <f>G1281/'Parc électrique'!$C$24</f>
        <v>0</v>
      </c>
      <c r="I1281" s="14">
        <v>602</v>
      </c>
      <c r="J1281" s="14">
        <v>0</v>
      </c>
      <c r="K1281" s="14">
        <v>-234</v>
      </c>
      <c r="L1281" s="14">
        <v>300</v>
      </c>
      <c r="M1281" s="14">
        <f>C1281-SUM(D1281:L1281)</f>
        <v>4801.1903150927737</v>
      </c>
      <c r="P1281" s="49">
        <f>D1282/('Parc électrique'!$C$22+'Parc électrique'!$C$23)</f>
        <v>0.34499999999999997</v>
      </c>
      <c r="Q1281" s="49">
        <f t="shared" si="95"/>
        <v>0.33628556387451453</v>
      </c>
      <c r="R1281" s="49">
        <f t="shared" si="96"/>
        <v>0.44783034628072443</v>
      </c>
    </row>
    <row r="1282" spans="1:18" x14ac:dyDescent="0.3">
      <c r="A1282" s="35">
        <f t="shared" si="99"/>
        <v>44069</v>
      </c>
      <c r="B1282" s="36">
        <v>0.29166666666666669</v>
      </c>
      <c r="C1282">
        <v>8344</v>
      </c>
      <c r="D1282">
        <v>2208</v>
      </c>
      <c r="E1282" s="49">
        <f t="shared" si="97"/>
        <v>0.33628556387451453</v>
      </c>
      <c r="F1282" s="49">
        <f t="shared" si="98"/>
        <v>0.44783034628072443</v>
      </c>
      <c r="G1282">
        <v>45</v>
      </c>
      <c r="H1282" s="51">
        <f>G1282/'Parc électrique'!$C$24</f>
        <v>1.4999999999999999E-2</v>
      </c>
      <c r="I1282" s="14">
        <v>602</v>
      </c>
      <c r="J1282" s="14">
        <v>362</v>
      </c>
      <c r="K1282" s="14">
        <v>0</v>
      </c>
      <c r="L1282" s="14">
        <v>325</v>
      </c>
      <c r="M1282" s="14">
        <f>C1282-SUM(D1282:L1282)</f>
        <v>4801.2008840898452</v>
      </c>
      <c r="P1282" s="49">
        <f>D1283/('Parc électrique'!$C$22+'Parc électrique'!$C$23)</f>
        <v>0.31343749999999998</v>
      </c>
      <c r="Q1282" s="49">
        <f t="shared" si="95"/>
        <v>0.30552030848382072</v>
      </c>
      <c r="R1282" s="49">
        <f t="shared" si="96"/>
        <v>0.40686035989091174</v>
      </c>
    </row>
    <row r="1283" spans="1:18" x14ac:dyDescent="0.3">
      <c r="A1283" s="35">
        <f t="shared" si="99"/>
        <v>44069</v>
      </c>
      <c r="B1283" s="36">
        <v>0.33333333333333331</v>
      </c>
      <c r="C1283">
        <v>8991</v>
      </c>
      <c r="D1283">
        <v>2006</v>
      </c>
      <c r="E1283" s="49">
        <f t="shared" si="97"/>
        <v>0.30552030848382072</v>
      </c>
      <c r="F1283" s="49">
        <f t="shared" si="98"/>
        <v>0.40686035989091174</v>
      </c>
      <c r="G1283">
        <v>346</v>
      </c>
      <c r="H1283" s="51">
        <f>G1283/'Parc électrique'!$C$24</f>
        <v>0.11533333333333333</v>
      </c>
      <c r="I1283" s="14">
        <v>602</v>
      </c>
      <c r="J1283" s="14">
        <v>0</v>
      </c>
      <c r="K1283" s="14">
        <v>905</v>
      </c>
      <c r="L1283" s="14">
        <v>330</v>
      </c>
      <c r="M1283" s="14">
        <f>C1283-SUM(D1283:L1283)</f>
        <v>4801.172285998292</v>
      </c>
      <c r="P1283" s="49">
        <f>D1284/('Parc électrique'!$C$22+'Parc électrique'!$C$23)</f>
        <v>0.29765625000000001</v>
      </c>
      <c r="Q1283" s="49">
        <f t="shared" ref="Q1283:Q1346" si="100">P1283/$T$3*$T$8</f>
        <v>0.29013768078847385</v>
      </c>
      <c r="R1283" s="49">
        <f t="shared" ref="R1283:R1346" si="101">P1283/$T$3*$T$4</f>
        <v>0.38637536669600547</v>
      </c>
    </row>
    <row r="1284" spans="1:18" x14ac:dyDescent="0.3">
      <c r="A1284" s="35">
        <f t="shared" si="99"/>
        <v>44069</v>
      </c>
      <c r="B1284" s="36">
        <v>0.375</v>
      </c>
      <c r="C1284">
        <v>9604</v>
      </c>
      <c r="D1284">
        <v>1905</v>
      </c>
      <c r="E1284" s="49">
        <f t="shared" ref="E1284:E1347" si="102">P1283/$T$3*$T$8</f>
        <v>0.29013768078847385</v>
      </c>
      <c r="F1284" s="49">
        <f t="shared" ref="F1284:F1347" si="103">P1283/$T$3*$T$4</f>
        <v>0.38637536669600547</v>
      </c>
      <c r="G1284">
        <v>923</v>
      </c>
      <c r="H1284" s="51">
        <f>G1284/'Parc électrique'!$C$24</f>
        <v>0.30766666666666664</v>
      </c>
      <c r="I1284" s="14">
        <v>602</v>
      </c>
      <c r="J1284" s="14">
        <v>0</v>
      </c>
      <c r="K1284" s="14">
        <v>857</v>
      </c>
      <c r="L1284" s="14">
        <v>329</v>
      </c>
      <c r="M1284" s="14">
        <f>C1284-SUM(D1284:L1284)</f>
        <v>4987.0158202858493</v>
      </c>
      <c r="P1284" s="49">
        <f>D1285/('Parc électrique'!$C$22+'Parc électrique'!$C$23)</f>
        <v>0.30703124999999998</v>
      </c>
      <c r="Q1284" s="49">
        <f t="shared" si="100"/>
        <v>0.29927587545897694</v>
      </c>
      <c r="R1284" s="49">
        <f t="shared" si="101"/>
        <v>0.39854466958406859</v>
      </c>
    </row>
    <row r="1285" spans="1:18" x14ac:dyDescent="0.3">
      <c r="A1285" s="35">
        <f t="shared" si="99"/>
        <v>44069</v>
      </c>
      <c r="B1285" s="36">
        <v>0.41666666666666669</v>
      </c>
      <c r="C1285">
        <v>10004</v>
      </c>
      <c r="D1285">
        <v>1965</v>
      </c>
      <c r="E1285" s="49">
        <f t="shared" si="102"/>
        <v>0.29927587545897694</v>
      </c>
      <c r="F1285" s="49">
        <f t="shared" si="103"/>
        <v>0.39854466958406859</v>
      </c>
      <c r="G1285">
        <v>1501</v>
      </c>
      <c r="H1285" s="51">
        <f>G1285/'Parc électrique'!$C$24</f>
        <v>0.5003333333333333</v>
      </c>
      <c r="I1285" s="14">
        <v>602</v>
      </c>
      <c r="J1285" s="14">
        <v>648</v>
      </c>
      <c r="K1285" s="14">
        <v>0</v>
      </c>
      <c r="L1285" s="14">
        <v>326</v>
      </c>
      <c r="M1285" s="14">
        <f>C1285-SUM(D1285:L1285)</f>
        <v>4960.8018461216234</v>
      </c>
      <c r="P1285" s="49">
        <f>D1286/('Parc électrique'!$C$22+'Parc électrique'!$C$23)</f>
        <v>0.30203124999999997</v>
      </c>
      <c r="Q1285" s="49">
        <f t="shared" si="100"/>
        <v>0.29440217163470861</v>
      </c>
      <c r="R1285" s="49">
        <f t="shared" si="101"/>
        <v>0.39205437471043492</v>
      </c>
    </row>
    <row r="1286" spans="1:18" x14ac:dyDescent="0.3">
      <c r="A1286" s="35">
        <f t="shared" si="99"/>
        <v>44069</v>
      </c>
      <c r="B1286" s="36">
        <v>0.45833333333333331</v>
      </c>
      <c r="C1286">
        <v>10291</v>
      </c>
      <c r="D1286">
        <v>1933</v>
      </c>
      <c r="E1286" s="49">
        <f t="shared" si="102"/>
        <v>0.29440217163470861</v>
      </c>
      <c r="F1286" s="49">
        <f t="shared" si="103"/>
        <v>0.39205437471043492</v>
      </c>
      <c r="G1286">
        <v>1935</v>
      </c>
      <c r="H1286" s="51">
        <f>G1286/'Parc électrique'!$C$24</f>
        <v>0.64500000000000002</v>
      </c>
      <c r="I1286" s="14">
        <v>602</v>
      </c>
      <c r="J1286" s="14">
        <v>0</v>
      </c>
      <c r="K1286" s="14">
        <v>0</v>
      </c>
      <c r="L1286" s="14">
        <v>326</v>
      </c>
      <c r="M1286" s="14">
        <f>C1286-SUM(D1286:L1286)</f>
        <v>5493.6685434536557</v>
      </c>
      <c r="P1286" s="49">
        <f>D1287/('Parc électrique'!$C$22+'Parc électrique'!$C$23)</f>
        <v>0.27046874999999998</v>
      </c>
      <c r="Q1286" s="49">
        <f t="shared" si="100"/>
        <v>0.26363691624401481</v>
      </c>
      <c r="R1286" s="49">
        <f t="shared" si="101"/>
        <v>0.35108438832062222</v>
      </c>
    </row>
    <row r="1287" spans="1:18" x14ac:dyDescent="0.3">
      <c r="A1287" s="35">
        <f t="shared" si="99"/>
        <v>44069</v>
      </c>
      <c r="B1287" s="36">
        <v>0.5</v>
      </c>
      <c r="C1287">
        <v>10487</v>
      </c>
      <c r="D1287">
        <v>1731</v>
      </c>
      <c r="E1287" s="49">
        <f t="shared" si="102"/>
        <v>0.26363691624401481</v>
      </c>
      <c r="F1287" s="49">
        <f t="shared" si="103"/>
        <v>0.35108438832062222</v>
      </c>
      <c r="G1287">
        <v>2197</v>
      </c>
      <c r="H1287" s="51">
        <f>G1287/'Parc électrique'!$C$24</f>
        <v>0.73233333333333328</v>
      </c>
      <c r="I1287" s="14">
        <v>602</v>
      </c>
      <c r="J1287" s="14">
        <v>0</v>
      </c>
      <c r="K1287" s="14">
        <v>0</v>
      </c>
      <c r="L1287" s="14">
        <v>325</v>
      </c>
      <c r="M1287" s="14">
        <f>C1287-SUM(D1287:L1287)</f>
        <v>5630.6529453621024</v>
      </c>
      <c r="P1287" s="49">
        <f>D1288/('Parc électrique'!$C$22+'Parc électrique'!$C$23)</f>
        <v>0.29359374999999999</v>
      </c>
      <c r="Q1287" s="49">
        <f t="shared" si="100"/>
        <v>0.28617779643125585</v>
      </c>
      <c r="R1287" s="49">
        <f t="shared" si="101"/>
        <v>0.38110200211117806</v>
      </c>
    </row>
    <row r="1288" spans="1:18" x14ac:dyDescent="0.3">
      <c r="A1288" s="35">
        <f t="shared" si="99"/>
        <v>44069</v>
      </c>
      <c r="B1288" s="36">
        <v>0.54166666666666663</v>
      </c>
      <c r="C1288">
        <v>10383</v>
      </c>
      <c r="D1288">
        <v>1879</v>
      </c>
      <c r="E1288" s="49">
        <f t="shared" si="102"/>
        <v>0.28617779643125585</v>
      </c>
      <c r="F1288" s="49">
        <f t="shared" si="103"/>
        <v>0.38110200211117806</v>
      </c>
      <c r="G1288">
        <v>2322</v>
      </c>
      <c r="H1288" s="51">
        <f>G1288/'Parc électrique'!$C$24</f>
        <v>0.77400000000000002</v>
      </c>
      <c r="I1288" s="14">
        <v>602</v>
      </c>
      <c r="J1288" s="14">
        <v>299</v>
      </c>
      <c r="K1288" s="14">
        <v>0</v>
      </c>
      <c r="L1288" s="14">
        <v>319</v>
      </c>
      <c r="M1288" s="14">
        <f>C1288-SUM(D1288:L1288)</f>
        <v>4960.5587202014567</v>
      </c>
      <c r="P1288" s="49">
        <f>D1289/('Parc électrique'!$C$22+'Parc électrique'!$C$23)</f>
        <v>0.29484375000000002</v>
      </c>
      <c r="Q1288" s="49">
        <f t="shared" si="100"/>
        <v>0.28739622238732293</v>
      </c>
      <c r="R1288" s="49">
        <f t="shared" si="101"/>
        <v>0.38272457582958652</v>
      </c>
    </row>
    <row r="1289" spans="1:18" x14ac:dyDescent="0.3">
      <c r="A1289" s="35">
        <f t="shared" si="99"/>
        <v>44069</v>
      </c>
      <c r="B1289" s="36">
        <v>0.58333333333333337</v>
      </c>
      <c r="C1289">
        <v>10474</v>
      </c>
      <c r="D1289">
        <v>1887</v>
      </c>
      <c r="E1289" s="49">
        <f t="shared" si="102"/>
        <v>0.28739622238732293</v>
      </c>
      <c r="F1289" s="49">
        <f t="shared" si="103"/>
        <v>0.38272457582958652</v>
      </c>
      <c r="G1289">
        <v>2285</v>
      </c>
      <c r="H1289" s="51">
        <f>G1289/'Parc électrique'!$C$24</f>
        <v>0.76166666666666671</v>
      </c>
      <c r="I1289" s="14">
        <v>602</v>
      </c>
      <c r="J1289" s="14">
        <v>583</v>
      </c>
      <c r="K1289" s="14">
        <v>0</v>
      </c>
      <c r="L1289" s="14">
        <v>315</v>
      </c>
      <c r="M1289" s="14">
        <f>C1289-SUM(D1289:L1289)</f>
        <v>4800.5682125351168</v>
      </c>
      <c r="P1289" s="49">
        <f>D1290/('Parc électrique'!$C$22+'Parc électrique'!$C$23)</f>
        <v>0.32234374999999998</v>
      </c>
      <c r="Q1289" s="49">
        <f t="shared" si="100"/>
        <v>0.31420159342079867</v>
      </c>
      <c r="R1289" s="49">
        <f t="shared" si="101"/>
        <v>0.41842119763457175</v>
      </c>
    </row>
    <row r="1290" spans="1:18" x14ac:dyDescent="0.3">
      <c r="A1290" s="35">
        <f t="shared" si="99"/>
        <v>44069</v>
      </c>
      <c r="B1290" s="36">
        <v>0.625</v>
      </c>
      <c r="C1290">
        <v>10285</v>
      </c>
      <c r="D1290">
        <v>2063</v>
      </c>
      <c r="E1290" s="49">
        <f t="shared" si="102"/>
        <v>0.31420159342079867</v>
      </c>
      <c r="F1290" s="49">
        <f t="shared" si="103"/>
        <v>0.41842119763457175</v>
      </c>
      <c r="G1290">
        <v>2130</v>
      </c>
      <c r="H1290" s="51">
        <f>G1290/'Parc électrique'!$C$24</f>
        <v>0.71</v>
      </c>
      <c r="I1290" s="14">
        <v>602</v>
      </c>
      <c r="J1290" s="14">
        <v>369</v>
      </c>
      <c r="K1290" s="14">
        <v>0</v>
      </c>
      <c r="L1290" s="14">
        <v>319</v>
      </c>
      <c r="M1290" s="14">
        <f>C1290-SUM(D1290:L1290)</f>
        <v>4800.5573772089447</v>
      </c>
      <c r="P1290" s="49">
        <f>D1291/('Parc électrique'!$C$22+'Parc électrique'!$C$23)</f>
        <v>0.33234374999999999</v>
      </c>
      <c r="Q1290" s="49">
        <f t="shared" si="100"/>
        <v>0.32394900106933538</v>
      </c>
      <c r="R1290" s="49">
        <f t="shared" si="101"/>
        <v>0.43140178738183915</v>
      </c>
    </row>
    <row r="1291" spans="1:18" x14ac:dyDescent="0.3">
      <c r="A1291" s="35">
        <f t="shared" si="99"/>
        <v>44069</v>
      </c>
      <c r="B1291" s="36">
        <v>0.66666666666666663</v>
      </c>
      <c r="C1291">
        <v>10071</v>
      </c>
      <c r="D1291">
        <v>2127</v>
      </c>
      <c r="E1291" s="49">
        <f t="shared" si="102"/>
        <v>0.32394900106933538</v>
      </c>
      <c r="F1291" s="49">
        <f t="shared" si="103"/>
        <v>0.43140178738183915</v>
      </c>
      <c r="G1291">
        <v>1819</v>
      </c>
      <c r="H1291" s="51">
        <f>G1291/'Parc électrique'!$C$24</f>
        <v>0.60633333333333328</v>
      </c>
      <c r="I1291" s="14">
        <v>602</v>
      </c>
      <c r="J1291" s="14">
        <v>406</v>
      </c>
      <c r="K1291" s="14">
        <v>0</v>
      </c>
      <c r="L1291" s="14">
        <v>315</v>
      </c>
      <c r="M1291" s="14">
        <f>C1291-SUM(D1291:L1291)</f>
        <v>4800.6383158782155</v>
      </c>
      <c r="P1291" s="49">
        <f>D1292/('Parc électrique'!$C$22+'Parc électrique'!$C$23)</f>
        <v>0.37453124999999998</v>
      </c>
      <c r="Q1291" s="49">
        <f t="shared" si="100"/>
        <v>0.36507087708659935</v>
      </c>
      <c r="R1291" s="49">
        <f t="shared" si="101"/>
        <v>0.48616365037812342</v>
      </c>
    </row>
    <row r="1292" spans="1:18" x14ac:dyDescent="0.3">
      <c r="A1292" s="35">
        <f t="shared" si="99"/>
        <v>44069</v>
      </c>
      <c r="B1292" s="36">
        <v>0.70833333333333337</v>
      </c>
      <c r="C1292">
        <v>9891</v>
      </c>
      <c r="D1292">
        <v>2397</v>
      </c>
      <c r="E1292" s="49">
        <f t="shared" si="102"/>
        <v>0.36507087708659935</v>
      </c>
      <c r="F1292" s="49">
        <f t="shared" si="103"/>
        <v>0.48616365037812342</v>
      </c>
      <c r="G1292">
        <v>1353</v>
      </c>
      <c r="H1292" s="51">
        <f>G1292/'Parc électrique'!$C$24</f>
        <v>0.45100000000000001</v>
      </c>
      <c r="I1292" s="14">
        <v>602</v>
      </c>
      <c r="J1292" s="14">
        <v>427</v>
      </c>
      <c r="K1292" s="14">
        <v>0</v>
      </c>
      <c r="L1292" s="14">
        <v>310</v>
      </c>
      <c r="M1292" s="14">
        <f>C1292-SUM(D1292:L1292)</f>
        <v>4800.6977654725351</v>
      </c>
      <c r="P1292" s="49">
        <f>D1293/('Parc électrique'!$C$22+'Parc électrique'!$C$23)</f>
        <v>0.42406250000000001</v>
      </c>
      <c r="Q1292" s="49">
        <f t="shared" si="100"/>
        <v>0.41335100559575749</v>
      </c>
      <c r="R1292" s="49">
        <f t="shared" si="101"/>
        <v>0.55045813397005716</v>
      </c>
    </row>
    <row r="1293" spans="1:18" x14ac:dyDescent="0.3">
      <c r="A1293" s="35">
        <f t="shared" si="99"/>
        <v>44069</v>
      </c>
      <c r="B1293" s="36">
        <v>0.75</v>
      </c>
      <c r="C1293">
        <v>9716</v>
      </c>
      <c r="D1293">
        <v>2714</v>
      </c>
      <c r="E1293" s="49">
        <f t="shared" si="102"/>
        <v>0.41335100559575749</v>
      </c>
      <c r="F1293" s="49">
        <f t="shared" si="103"/>
        <v>0.55045813397005716</v>
      </c>
      <c r="G1293">
        <v>794</v>
      </c>
      <c r="H1293" s="51">
        <f>G1293/'Parc électrique'!$C$24</f>
        <v>0.26466666666666666</v>
      </c>
      <c r="I1293" s="14">
        <v>602</v>
      </c>
      <c r="J1293" s="14">
        <v>0</v>
      </c>
      <c r="K1293" s="14">
        <v>499</v>
      </c>
      <c r="L1293" s="14">
        <v>305</v>
      </c>
      <c r="M1293" s="14">
        <f>C1293-SUM(D1293:L1293)</f>
        <v>4800.7715241937676</v>
      </c>
      <c r="P1293" s="49">
        <f>D1294/('Parc électrique'!$C$22+'Parc électrique'!$C$23)</f>
        <v>0.43718750000000001</v>
      </c>
      <c r="Q1293" s="49">
        <f t="shared" si="100"/>
        <v>0.42614447813446188</v>
      </c>
      <c r="R1293" s="49">
        <f t="shared" si="101"/>
        <v>0.5674951580133456</v>
      </c>
    </row>
    <row r="1294" spans="1:18" x14ac:dyDescent="0.3">
      <c r="A1294" s="35">
        <f t="shared" si="99"/>
        <v>44069</v>
      </c>
      <c r="B1294" s="36">
        <v>0.79166666666666663</v>
      </c>
      <c r="C1294">
        <v>9416</v>
      </c>
      <c r="D1294">
        <v>2798</v>
      </c>
      <c r="E1294" s="49">
        <f t="shared" si="102"/>
        <v>0.42614447813446188</v>
      </c>
      <c r="F1294" s="49">
        <f t="shared" si="103"/>
        <v>0.5674951580133456</v>
      </c>
      <c r="G1294">
        <v>301</v>
      </c>
      <c r="H1294" s="51">
        <f>G1294/'Parc électrique'!$C$24</f>
        <v>0.10033333333333333</v>
      </c>
      <c r="I1294" s="14">
        <v>602</v>
      </c>
      <c r="J1294" s="14">
        <v>0</v>
      </c>
      <c r="K1294" s="14">
        <v>0</v>
      </c>
      <c r="L1294" s="14">
        <v>289</v>
      </c>
      <c r="M1294" s="14">
        <f>C1294-SUM(D1294:L1294)</f>
        <v>5424.9060270305181</v>
      </c>
      <c r="P1294" s="49">
        <f>D1295/('Parc électrique'!$C$22+'Parc électrique'!$C$23)</f>
        <v>0.435</v>
      </c>
      <c r="Q1294" s="49">
        <f t="shared" si="100"/>
        <v>0.42401223271134442</v>
      </c>
      <c r="R1294" s="49">
        <f t="shared" si="101"/>
        <v>0.56465565400613082</v>
      </c>
    </row>
    <row r="1295" spans="1:18" x14ac:dyDescent="0.3">
      <c r="A1295" s="35">
        <f t="shared" si="99"/>
        <v>44069</v>
      </c>
      <c r="B1295" s="36">
        <v>0.83333333333333337</v>
      </c>
      <c r="C1295">
        <v>8902</v>
      </c>
      <c r="D1295">
        <v>2784</v>
      </c>
      <c r="E1295" s="49">
        <f t="shared" si="102"/>
        <v>0.42401223271134442</v>
      </c>
      <c r="F1295" s="49">
        <f t="shared" si="103"/>
        <v>0.56465565400613082</v>
      </c>
      <c r="G1295">
        <v>43</v>
      </c>
      <c r="H1295" s="51">
        <f>G1295/'Parc électrique'!$C$24</f>
        <v>1.4333333333333333E-2</v>
      </c>
      <c r="I1295" s="14">
        <v>602</v>
      </c>
      <c r="J1295" s="14">
        <v>0</v>
      </c>
      <c r="K1295" s="14">
        <v>234</v>
      </c>
      <c r="L1295" s="14">
        <v>277</v>
      </c>
      <c r="M1295" s="14">
        <f>C1295-SUM(D1295:L1295)</f>
        <v>4960.9969987799486</v>
      </c>
      <c r="P1295" s="49">
        <f>D1296/('Parc électrique'!$C$22+'Parc électrique'!$C$23)</f>
        <v>0.46140625000000002</v>
      </c>
      <c r="Q1295" s="49">
        <f t="shared" si="100"/>
        <v>0.44975148103326157</v>
      </c>
      <c r="R1295" s="49">
        <f t="shared" si="101"/>
        <v>0.59893252380750872</v>
      </c>
    </row>
    <row r="1296" spans="1:18" x14ac:dyDescent="0.3">
      <c r="A1296" s="35">
        <f t="shared" si="99"/>
        <v>44069</v>
      </c>
      <c r="B1296" s="36">
        <v>0.875</v>
      </c>
      <c r="C1296">
        <v>8856</v>
      </c>
      <c r="D1296">
        <v>2953</v>
      </c>
      <c r="E1296" s="49">
        <f t="shared" si="102"/>
        <v>0.44975148103326157</v>
      </c>
      <c r="F1296" s="49">
        <f t="shared" si="103"/>
        <v>0.59893252380750872</v>
      </c>
      <c r="G1296">
        <v>0</v>
      </c>
      <c r="H1296" s="51">
        <f>G1296/'Parc électrique'!$C$24</f>
        <v>0</v>
      </c>
      <c r="I1296" s="14">
        <v>602</v>
      </c>
      <c r="J1296" s="14">
        <v>76</v>
      </c>
      <c r="K1296" s="14">
        <v>0</v>
      </c>
      <c r="L1296" s="14">
        <v>263</v>
      </c>
      <c r="M1296" s="14">
        <f>C1296-SUM(D1296:L1296)</f>
        <v>4960.9513159951593</v>
      </c>
      <c r="P1296" s="49">
        <f>D1297/('Parc électrique'!$C$22+'Parc électrique'!$C$23)</f>
        <v>0.47734375000000001</v>
      </c>
      <c r="Q1296" s="49">
        <f t="shared" si="100"/>
        <v>0.46528641197311688</v>
      </c>
      <c r="R1296" s="49">
        <f t="shared" si="101"/>
        <v>0.61962033871721611</v>
      </c>
    </row>
    <row r="1297" spans="1:18" x14ac:dyDescent="0.3">
      <c r="A1297" s="35">
        <f t="shared" si="99"/>
        <v>44069</v>
      </c>
      <c r="B1297" s="36">
        <v>0.91666666666666663</v>
      </c>
      <c r="C1297">
        <v>9026</v>
      </c>
      <c r="D1297">
        <v>3055</v>
      </c>
      <c r="E1297" s="49">
        <f t="shared" si="102"/>
        <v>0.46528641197311688</v>
      </c>
      <c r="F1297" s="49">
        <f t="shared" si="103"/>
        <v>0.61962033871721611</v>
      </c>
      <c r="G1297">
        <v>0</v>
      </c>
      <c r="H1297" s="51">
        <f>G1297/'Parc électrique'!$C$24</f>
        <v>0</v>
      </c>
      <c r="I1297" s="14">
        <v>602</v>
      </c>
      <c r="J1297" s="14">
        <v>0</v>
      </c>
      <c r="K1297" s="14">
        <v>151</v>
      </c>
      <c r="L1297" s="14">
        <v>256</v>
      </c>
      <c r="M1297" s="14">
        <f>C1297-SUM(D1297:L1297)</f>
        <v>4960.9150932493103</v>
      </c>
      <c r="P1297" s="49">
        <f>D1298/('Parc électrique'!$C$22+'Parc électrique'!$C$23)</f>
        <v>0.44921875</v>
      </c>
      <c r="Q1297" s="49">
        <f t="shared" si="100"/>
        <v>0.43787182796160751</v>
      </c>
      <c r="R1297" s="49">
        <f t="shared" si="101"/>
        <v>0.5831124300530266</v>
      </c>
    </row>
    <row r="1298" spans="1:18" x14ac:dyDescent="0.3">
      <c r="A1298" s="35">
        <f t="shared" si="99"/>
        <v>44069</v>
      </c>
      <c r="B1298" s="36">
        <v>0.95833333333333337</v>
      </c>
      <c r="C1298">
        <v>8818</v>
      </c>
      <c r="D1298">
        <v>2875</v>
      </c>
      <c r="E1298" s="49">
        <f t="shared" si="102"/>
        <v>0.43787182796160751</v>
      </c>
      <c r="F1298" s="49">
        <f t="shared" si="103"/>
        <v>0.5831124300530266</v>
      </c>
      <c r="G1298">
        <v>0</v>
      </c>
      <c r="H1298" s="51">
        <f>G1298/'Parc électrique'!$C$24</f>
        <v>0</v>
      </c>
      <c r="I1298" s="14">
        <v>602</v>
      </c>
      <c r="J1298" s="14">
        <v>0</v>
      </c>
      <c r="K1298" s="14">
        <v>0</v>
      </c>
      <c r="L1298" s="14">
        <v>248</v>
      </c>
      <c r="M1298" s="14">
        <f>C1298-SUM(D1298:L1298)</f>
        <v>5091.9790157419848</v>
      </c>
      <c r="P1298" s="49">
        <f>D1299/('Parc électrique'!$C$22+'Parc électrique'!$C$23)</f>
        <v>0.41468749999999999</v>
      </c>
      <c r="Q1298" s="49">
        <f t="shared" si="100"/>
        <v>0.40421281092525435</v>
      </c>
      <c r="R1298" s="49">
        <f t="shared" si="101"/>
        <v>0.53828883108199399</v>
      </c>
    </row>
    <row r="1299" spans="1:18" x14ac:dyDescent="0.3">
      <c r="A1299" s="35">
        <f t="shared" si="99"/>
        <v>44070</v>
      </c>
      <c r="B1299" s="36">
        <v>0</v>
      </c>
      <c r="C1299">
        <v>7878</v>
      </c>
      <c r="D1299">
        <v>2654</v>
      </c>
      <c r="E1299" s="49">
        <f t="shared" si="102"/>
        <v>0.40421281092525435</v>
      </c>
      <c r="F1299" s="49">
        <f t="shared" si="103"/>
        <v>0.53828883108199399</v>
      </c>
      <c r="G1299">
        <v>0</v>
      </c>
      <c r="H1299" s="51">
        <f>G1299/'Parc électrique'!$C$24</f>
        <v>0</v>
      </c>
      <c r="I1299" s="14">
        <v>602</v>
      </c>
      <c r="J1299" s="14">
        <v>0</v>
      </c>
      <c r="K1299" s="14">
        <v>-424</v>
      </c>
      <c r="L1299" s="14">
        <v>244</v>
      </c>
      <c r="M1299" s="14">
        <f>C1299-SUM(D1299:L1299)</f>
        <v>4801.0574983579927</v>
      </c>
      <c r="P1299" s="49">
        <f>D1300/('Parc électrique'!$C$22+'Parc électrique'!$C$23)</f>
        <v>0.36843749999999997</v>
      </c>
      <c r="Q1299" s="49">
        <f t="shared" si="100"/>
        <v>0.35913105055077232</v>
      </c>
      <c r="R1299" s="49">
        <f t="shared" si="101"/>
        <v>0.47825360350088231</v>
      </c>
    </row>
    <row r="1300" spans="1:18" x14ac:dyDescent="0.3">
      <c r="A1300" s="35">
        <f t="shared" si="99"/>
        <v>44070</v>
      </c>
      <c r="B1300" s="36">
        <v>4.1666666666666664E-2</v>
      </c>
      <c r="C1300">
        <v>7501</v>
      </c>
      <c r="D1300">
        <v>2358</v>
      </c>
      <c r="E1300" s="49">
        <f t="shared" si="102"/>
        <v>0.35913105055077232</v>
      </c>
      <c r="F1300" s="49">
        <f t="shared" si="103"/>
        <v>0.47825360350088231</v>
      </c>
      <c r="G1300">
        <v>0</v>
      </c>
      <c r="H1300" s="51">
        <f>G1300/'Parc électrique'!$C$24</f>
        <v>0</v>
      </c>
      <c r="I1300" s="14">
        <v>602</v>
      </c>
      <c r="J1300" s="14">
        <v>0</v>
      </c>
      <c r="K1300" s="14">
        <v>-501</v>
      </c>
      <c r="L1300" s="14">
        <v>240</v>
      </c>
      <c r="M1300" s="14">
        <f>C1300-SUM(D1300:L1300)</f>
        <v>4801.1626153459483</v>
      </c>
      <c r="P1300" s="49">
        <f>D1301/('Parc électrique'!$C$22+'Parc électrique'!$C$23)</f>
        <v>0.36249999999999999</v>
      </c>
      <c r="Q1300" s="49">
        <f t="shared" si="100"/>
        <v>0.35334352725945373</v>
      </c>
      <c r="R1300" s="49">
        <f t="shared" si="101"/>
        <v>0.47054637833844237</v>
      </c>
    </row>
    <row r="1301" spans="1:18" x14ac:dyDescent="0.3">
      <c r="A1301" s="35">
        <f t="shared" si="99"/>
        <v>44070</v>
      </c>
      <c r="B1301" s="36">
        <v>8.3333333333333329E-2</v>
      </c>
      <c r="C1301">
        <v>7204</v>
      </c>
      <c r="D1301">
        <v>2320</v>
      </c>
      <c r="E1301" s="49">
        <f t="shared" si="102"/>
        <v>0.35334352725945373</v>
      </c>
      <c r="F1301" s="49">
        <f t="shared" si="103"/>
        <v>0.47054637833844237</v>
      </c>
      <c r="G1301">
        <v>0</v>
      </c>
      <c r="H1301" s="51">
        <f>G1301/'Parc électrique'!$C$24</f>
        <v>0</v>
      </c>
      <c r="I1301" s="14">
        <v>602</v>
      </c>
      <c r="J1301" s="14">
        <v>0</v>
      </c>
      <c r="K1301" s="14">
        <v>-760</v>
      </c>
      <c r="L1301" s="14">
        <v>240</v>
      </c>
      <c r="M1301" s="14">
        <f>C1301-SUM(D1301:L1301)</f>
        <v>4801.1761100944022</v>
      </c>
      <c r="P1301" s="49">
        <f>D1302/('Parc électrique'!$C$22+'Parc électrique'!$C$23)</f>
        <v>0.34640625000000003</v>
      </c>
      <c r="Q1301" s="49">
        <f t="shared" si="100"/>
        <v>0.33765629307509004</v>
      </c>
      <c r="R1301" s="49">
        <f t="shared" si="101"/>
        <v>0.44965574171393397</v>
      </c>
    </row>
    <row r="1302" spans="1:18" x14ac:dyDescent="0.3">
      <c r="A1302" s="35">
        <f t="shared" si="99"/>
        <v>44070</v>
      </c>
      <c r="B1302" s="36">
        <v>0.125</v>
      </c>
      <c r="C1302">
        <v>6868</v>
      </c>
      <c r="D1302">
        <v>2217</v>
      </c>
      <c r="E1302" s="49">
        <f t="shared" si="102"/>
        <v>0.33765629307509004</v>
      </c>
      <c r="F1302" s="49">
        <f t="shared" si="103"/>
        <v>0.44965574171393397</v>
      </c>
      <c r="G1302">
        <v>0</v>
      </c>
      <c r="H1302" s="51">
        <f>G1302/'Parc électrique'!$C$24</f>
        <v>0</v>
      </c>
      <c r="I1302" s="14">
        <v>602</v>
      </c>
      <c r="J1302" s="14">
        <v>0</v>
      </c>
      <c r="K1302" s="14">
        <v>-995</v>
      </c>
      <c r="L1302" s="14">
        <v>242</v>
      </c>
      <c r="M1302" s="14">
        <f>C1302-SUM(D1302:L1302)</f>
        <v>4801.2126879652114</v>
      </c>
      <c r="P1302" s="49">
        <f>D1303/('Parc électrique'!$C$22+'Parc électrique'!$C$23)</f>
        <v>0.33781250000000002</v>
      </c>
      <c r="Q1302" s="49">
        <f t="shared" si="100"/>
        <v>0.32927961462712885</v>
      </c>
      <c r="R1302" s="49">
        <f t="shared" si="101"/>
        <v>0.43850054739987598</v>
      </c>
    </row>
    <row r="1303" spans="1:18" x14ac:dyDescent="0.3">
      <c r="A1303" s="35">
        <f t="shared" si="99"/>
        <v>44070</v>
      </c>
      <c r="B1303" s="36">
        <v>0.16666666666666666</v>
      </c>
      <c r="C1303">
        <v>6798</v>
      </c>
      <c r="D1303">
        <v>2162</v>
      </c>
      <c r="E1303" s="49">
        <f t="shared" si="102"/>
        <v>0.32927961462712885</v>
      </c>
      <c r="F1303" s="49">
        <f t="shared" si="103"/>
        <v>0.43850054739987598</v>
      </c>
      <c r="G1303">
        <v>0</v>
      </c>
      <c r="H1303" s="51">
        <f>G1303/'Parc électrique'!$C$24</f>
        <v>0</v>
      </c>
      <c r="I1303" s="14">
        <v>602</v>
      </c>
      <c r="J1303" s="14">
        <v>0</v>
      </c>
      <c r="K1303" s="14">
        <v>-1012</v>
      </c>
      <c r="L1303" s="14">
        <v>244</v>
      </c>
      <c r="M1303" s="14">
        <f>C1303-SUM(D1303:L1303)</f>
        <v>4801.2322198379734</v>
      </c>
      <c r="P1303" s="49">
        <f>D1304/('Parc électrique'!$C$22+'Parc électrique'!$C$23)</f>
        <v>0.29109374999999998</v>
      </c>
      <c r="Q1303" s="49">
        <f t="shared" si="100"/>
        <v>0.28374094451912163</v>
      </c>
      <c r="R1303" s="49">
        <f t="shared" si="101"/>
        <v>0.3778568546743612</v>
      </c>
    </row>
    <row r="1304" spans="1:18" x14ac:dyDescent="0.3">
      <c r="A1304" s="35">
        <f t="shared" si="99"/>
        <v>44070</v>
      </c>
      <c r="B1304" s="36">
        <v>0.20833333333333334</v>
      </c>
      <c r="C1304">
        <v>7023</v>
      </c>
      <c r="D1304">
        <v>1863</v>
      </c>
      <c r="E1304" s="49">
        <f t="shared" si="102"/>
        <v>0.28374094451912163</v>
      </c>
      <c r="F1304" s="49">
        <f t="shared" si="103"/>
        <v>0.3778568546743612</v>
      </c>
      <c r="G1304">
        <v>0</v>
      </c>
      <c r="H1304" s="51">
        <f>G1304/'Parc électrique'!$C$24</f>
        <v>0</v>
      </c>
      <c r="I1304" s="14">
        <v>602</v>
      </c>
      <c r="J1304" s="14">
        <v>0</v>
      </c>
      <c r="K1304" s="14">
        <v>-502</v>
      </c>
      <c r="L1304" s="14">
        <v>258</v>
      </c>
      <c r="M1304" s="14">
        <f>C1304-SUM(D1304:L1304)</f>
        <v>4801.3384022008067</v>
      </c>
      <c r="P1304" s="49">
        <f>D1305/('Parc électrique'!$C$22+'Parc électrique'!$C$23)</f>
        <v>0.29093750000000002</v>
      </c>
      <c r="Q1304" s="49">
        <f t="shared" si="100"/>
        <v>0.28358864127461331</v>
      </c>
      <c r="R1304" s="49">
        <f t="shared" si="101"/>
        <v>0.37765403295956024</v>
      </c>
    </row>
    <row r="1305" spans="1:18" x14ac:dyDescent="0.3">
      <c r="A1305" s="35">
        <f t="shared" si="99"/>
        <v>44070</v>
      </c>
      <c r="B1305" s="36">
        <v>0.25</v>
      </c>
      <c r="C1305">
        <v>7482</v>
      </c>
      <c r="D1305">
        <v>1862</v>
      </c>
      <c r="E1305" s="49">
        <f t="shared" si="102"/>
        <v>0.28358864127461331</v>
      </c>
      <c r="F1305" s="49">
        <f t="shared" si="103"/>
        <v>0.37765403295956024</v>
      </c>
      <c r="G1305">
        <v>0</v>
      </c>
      <c r="H1305" s="51">
        <f>G1305/'Parc électrique'!$C$24</f>
        <v>0</v>
      </c>
      <c r="I1305" s="14">
        <v>602</v>
      </c>
      <c r="J1305" s="14">
        <v>0</v>
      </c>
      <c r="K1305" s="14">
        <v>-84</v>
      </c>
      <c r="L1305" s="14">
        <v>300</v>
      </c>
      <c r="M1305" s="14">
        <f>C1305-SUM(D1305:L1305)</f>
        <v>4801.338757325766</v>
      </c>
      <c r="P1305" s="49">
        <f>D1306/('Parc électrique'!$C$22+'Parc électrique'!$C$23)</f>
        <v>0.27718749999999998</v>
      </c>
      <c r="Q1305" s="49">
        <f t="shared" si="100"/>
        <v>0.27018595575787535</v>
      </c>
      <c r="R1305" s="49">
        <f t="shared" si="101"/>
        <v>0.35980572205706751</v>
      </c>
    </row>
    <row r="1306" spans="1:18" x14ac:dyDescent="0.3">
      <c r="A1306" s="35">
        <f t="shared" si="99"/>
        <v>44070</v>
      </c>
      <c r="B1306" s="36">
        <v>0.29166666666666669</v>
      </c>
      <c r="C1306">
        <v>8020</v>
      </c>
      <c r="D1306">
        <v>1774</v>
      </c>
      <c r="E1306" s="49">
        <f t="shared" si="102"/>
        <v>0.27018595575787535</v>
      </c>
      <c r="F1306" s="49">
        <f t="shared" si="103"/>
        <v>0.35980572205706751</v>
      </c>
      <c r="G1306">
        <v>78</v>
      </c>
      <c r="H1306" s="51">
        <f>G1306/'Parc électrique'!$C$24</f>
        <v>2.5999999999999999E-2</v>
      </c>
      <c r="I1306" s="14">
        <v>602</v>
      </c>
      <c r="J1306" s="14">
        <v>0</v>
      </c>
      <c r="K1306" s="14">
        <v>439</v>
      </c>
      <c r="L1306" s="14">
        <v>325</v>
      </c>
      <c r="M1306" s="14">
        <f>C1306-SUM(D1306:L1306)</f>
        <v>4801.3440083221849</v>
      </c>
      <c r="P1306" s="49">
        <f>D1307/('Parc électrique'!$C$22+'Parc électrique'!$C$23)</f>
        <v>0.26703125</v>
      </c>
      <c r="Q1306" s="49">
        <f t="shared" si="100"/>
        <v>0.26028624486483037</v>
      </c>
      <c r="R1306" s="49">
        <f t="shared" si="101"/>
        <v>0.34662231059499915</v>
      </c>
    </row>
    <row r="1307" spans="1:18" x14ac:dyDescent="0.3">
      <c r="A1307" s="35">
        <f t="shared" si="99"/>
        <v>44070</v>
      </c>
      <c r="B1307" s="36">
        <v>0.33333333333333331</v>
      </c>
      <c r="C1307">
        <v>8647</v>
      </c>
      <c r="D1307">
        <v>1709</v>
      </c>
      <c r="E1307" s="49">
        <f t="shared" si="102"/>
        <v>0.26028624486483037</v>
      </c>
      <c r="F1307" s="49">
        <f t="shared" si="103"/>
        <v>0.34662231059499915</v>
      </c>
      <c r="G1307">
        <v>439</v>
      </c>
      <c r="H1307" s="51">
        <f>G1307/'Parc électrique'!$C$24</f>
        <v>0.14633333333333334</v>
      </c>
      <c r="I1307" s="14">
        <v>602</v>
      </c>
      <c r="J1307" s="14">
        <v>0</v>
      </c>
      <c r="K1307" s="14">
        <v>764</v>
      </c>
      <c r="L1307" s="14">
        <v>331</v>
      </c>
      <c r="M1307" s="14">
        <f>C1307-SUM(D1307:L1307)</f>
        <v>4801.2467581112069</v>
      </c>
      <c r="P1307" s="49">
        <f>D1308/('Parc électrique'!$C$22+'Parc électrique'!$C$23)</f>
        <v>0.27718749999999998</v>
      </c>
      <c r="Q1307" s="49">
        <f t="shared" si="100"/>
        <v>0.27018595575787535</v>
      </c>
      <c r="R1307" s="49">
        <f t="shared" si="101"/>
        <v>0.35980572205706751</v>
      </c>
    </row>
    <row r="1308" spans="1:18" x14ac:dyDescent="0.3">
      <c r="A1308" s="35">
        <f t="shared" ref="A1308:A1371" si="104">A1284+1</f>
        <v>44070</v>
      </c>
      <c r="B1308" s="36">
        <v>0.375</v>
      </c>
      <c r="C1308">
        <v>9194</v>
      </c>
      <c r="D1308">
        <v>1774</v>
      </c>
      <c r="E1308" s="49">
        <f t="shared" si="102"/>
        <v>0.27018595575787535</v>
      </c>
      <c r="F1308" s="49">
        <f t="shared" si="103"/>
        <v>0.35980572205706751</v>
      </c>
      <c r="G1308">
        <v>1033</v>
      </c>
      <c r="H1308" s="51">
        <f>G1308/'Parc électrique'!$C$24</f>
        <v>0.34433333333333332</v>
      </c>
      <c r="I1308" s="14">
        <v>602</v>
      </c>
      <c r="J1308" s="14">
        <v>0</v>
      </c>
      <c r="K1308" s="14">
        <v>654</v>
      </c>
      <c r="L1308" s="14">
        <v>329</v>
      </c>
      <c r="M1308" s="14">
        <f>C1308-SUM(D1308:L1308)</f>
        <v>4801.0256749888522</v>
      </c>
      <c r="P1308" s="49">
        <f>D1309/('Parc électrique'!$C$22+'Parc électrique'!$C$23)</f>
        <v>0.29578125</v>
      </c>
      <c r="Q1308" s="49">
        <f t="shared" si="100"/>
        <v>0.2883100418543732</v>
      </c>
      <c r="R1308" s="49">
        <f t="shared" si="101"/>
        <v>0.38394150611839278</v>
      </c>
    </row>
    <row r="1309" spans="1:18" x14ac:dyDescent="0.3">
      <c r="A1309" s="35">
        <f t="shared" si="104"/>
        <v>44070</v>
      </c>
      <c r="B1309" s="36">
        <v>0.41666666666666669</v>
      </c>
      <c r="C1309">
        <v>9516</v>
      </c>
      <c r="D1309">
        <v>1893</v>
      </c>
      <c r="E1309" s="49">
        <f t="shared" si="102"/>
        <v>0.2883100418543732</v>
      </c>
      <c r="F1309" s="49">
        <f t="shared" si="103"/>
        <v>0.38394150611839278</v>
      </c>
      <c r="G1309">
        <v>1592</v>
      </c>
      <c r="H1309" s="51">
        <f>G1309/'Parc électrique'!$C$24</f>
        <v>0.53066666666666662</v>
      </c>
      <c r="I1309" s="14">
        <v>602</v>
      </c>
      <c r="J1309" s="14">
        <v>301</v>
      </c>
      <c r="K1309" s="14">
        <v>0</v>
      </c>
      <c r="L1309" s="14">
        <v>326</v>
      </c>
      <c r="M1309" s="14">
        <f>C1309-SUM(D1309:L1309)</f>
        <v>4800.7970817853602</v>
      </c>
      <c r="P1309" s="49">
        <f>D1310/('Parc électrique'!$C$22+'Parc électrique'!$C$23)</f>
        <v>0.31265625000000002</v>
      </c>
      <c r="Q1309" s="49">
        <f t="shared" si="100"/>
        <v>0.30475879226127883</v>
      </c>
      <c r="R1309" s="49">
        <f t="shared" si="101"/>
        <v>0.40584625131690655</v>
      </c>
    </row>
    <row r="1310" spans="1:18" x14ac:dyDescent="0.3">
      <c r="A1310" s="35">
        <f t="shared" si="104"/>
        <v>44070</v>
      </c>
      <c r="B1310" s="36">
        <v>0.45833333333333331</v>
      </c>
      <c r="C1310">
        <v>9756</v>
      </c>
      <c r="D1310">
        <v>2001</v>
      </c>
      <c r="E1310" s="49">
        <f t="shared" si="102"/>
        <v>0.30475879226127883</v>
      </c>
      <c r="F1310" s="49">
        <f t="shared" si="103"/>
        <v>0.40584625131690655</v>
      </c>
      <c r="G1310">
        <v>1973</v>
      </c>
      <c r="H1310" s="51">
        <f>G1310/'Parc électrique'!$C$24</f>
        <v>0.65766666666666662</v>
      </c>
      <c r="I1310" s="14">
        <v>602</v>
      </c>
      <c r="J1310" s="14">
        <v>52</v>
      </c>
      <c r="K1310" s="14">
        <v>0</v>
      </c>
      <c r="L1310" s="14">
        <v>326</v>
      </c>
      <c r="M1310" s="14">
        <f>C1310-SUM(D1310:L1310)</f>
        <v>4800.6317282897553</v>
      </c>
      <c r="P1310" s="49">
        <f>D1311/('Parc électrique'!$C$22+'Parc électrique'!$C$23)</f>
        <v>0.296875</v>
      </c>
      <c r="Q1310" s="49">
        <f t="shared" si="100"/>
        <v>0.2893761645659319</v>
      </c>
      <c r="R1310" s="49">
        <f t="shared" si="101"/>
        <v>0.38536125812200023</v>
      </c>
    </row>
    <row r="1311" spans="1:18" x14ac:dyDescent="0.3">
      <c r="A1311" s="35">
        <f t="shared" si="104"/>
        <v>44070</v>
      </c>
      <c r="B1311" s="36">
        <v>0.5</v>
      </c>
      <c r="C1311">
        <v>9920</v>
      </c>
      <c r="D1311">
        <v>1900</v>
      </c>
      <c r="E1311" s="49">
        <f t="shared" si="102"/>
        <v>0.2893761645659319</v>
      </c>
      <c r="F1311" s="49">
        <f t="shared" si="103"/>
        <v>0.38536125812200023</v>
      </c>
      <c r="G1311">
        <v>2188</v>
      </c>
      <c r="H1311" s="51">
        <f>G1311/'Parc électrique'!$C$24</f>
        <v>0.72933333333333328</v>
      </c>
      <c r="I1311" s="14">
        <v>602</v>
      </c>
      <c r="J1311" s="14">
        <v>103</v>
      </c>
      <c r="K1311" s="14">
        <v>0</v>
      </c>
      <c r="L1311" s="14">
        <v>325</v>
      </c>
      <c r="M1311" s="14">
        <f>C1311-SUM(D1311:L1311)</f>
        <v>4800.5959292439784</v>
      </c>
      <c r="P1311" s="49">
        <f>D1312/('Parc électrique'!$C$22+'Parc électrique'!$C$23)</f>
        <v>0.27796874999999999</v>
      </c>
      <c r="Q1311" s="49">
        <f t="shared" si="100"/>
        <v>0.2709474719804173</v>
      </c>
      <c r="R1311" s="49">
        <f t="shared" si="101"/>
        <v>0.36081983063107276</v>
      </c>
    </row>
    <row r="1312" spans="1:18" x14ac:dyDescent="0.3">
      <c r="A1312" s="35">
        <f t="shared" si="104"/>
        <v>44070</v>
      </c>
      <c r="B1312" s="36">
        <v>0.54166666666666663</v>
      </c>
      <c r="C1312">
        <v>9771</v>
      </c>
      <c r="D1312">
        <v>1779</v>
      </c>
      <c r="E1312" s="49">
        <f t="shared" si="102"/>
        <v>0.2709474719804173</v>
      </c>
      <c r="F1312" s="49">
        <f t="shared" si="103"/>
        <v>0.36081983063107276</v>
      </c>
      <c r="G1312">
        <v>2288</v>
      </c>
      <c r="H1312" s="51">
        <f>G1312/'Parc électrique'!$C$24</f>
        <v>0.76266666666666671</v>
      </c>
      <c r="I1312" s="14">
        <v>602</v>
      </c>
      <c r="J1312" s="14">
        <v>0</v>
      </c>
      <c r="K1312" s="14">
        <v>-20</v>
      </c>
      <c r="L1312" s="14">
        <v>320</v>
      </c>
      <c r="M1312" s="14">
        <f>C1312-SUM(D1312:L1312)</f>
        <v>4800.605566030722</v>
      </c>
      <c r="P1312" s="49">
        <f>D1313/('Parc électrique'!$C$22+'Parc électrique'!$C$23)</f>
        <v>0.29828125</v>
      </c>
      <c r="Q1312" s="49">
        <f t="shared" si="100"/>
        <v>0.29074689376650742</v>
      </c>
      <c r="R1312" s="49">
        <f t="shared" si="101"/>
        <v>0.3871866535552097</v>
      </c>
    </row>
    <row r="1313" spans="1:18" x14ac:dyDescent="0.3">
      <c r="A1313" s="35">
        <f t="shared" si="104"/>
        <v>44070</v>
      </c>
      <c r="B1313" s="36">
        <v>0.58333333333333337</v>
      </c>
      <c r="C1313">
        <v>9767</v>
      </c>
      <c r="D1313">
        <v>1909</v>
      </c>
      <c r="E1313" s="49">
        <f t="shared" si="102"/>
        <v>0.29074689376650742</v>
      </c>
      <c r="F1313" s="49">
        <f t="shared" si="103"/>
        <v>0.3871866535552097</v>
      </c>
      <c r="G1313">
        <v>2304</v>
      </c>
      <c r="H1313" s="51">
        <f>G1313/'Parc électrique'!$C$24</f>
        <v>0.76800000000000002</v>
      </c>
      <c r="I1313" s="14">
        <v>602</v>
      </c>
      <c r="J1313" s="14">
        <v>0</v>
      </c>
      <c r="K1313" s="14">
        <v>-166</v>
      </c>
      <c r="L1313" s="14">
        <v>316</v>
      </c>
      <c r="M1313" s="14">
        <f>C1313-SUM(D1313:L1313)</f>
        <v>4800.5540664526779</v>
      </c>
      <c r="P1313" s="49">
        <f>D1314/('Parc électrique'!$C$22+'Parc électrique'!$C$23)</f>
        <v>0.31390625</v>
      </c>
      <c r="Q1313" s="49">
        <f t="shared" si="100"/>
        <v>0.30597721821734586</v>
      </c>
      <c r="R1313" s="49">
        <f t="shared" si="101"/>
        <v>0.4074688250353149</v>
      </c>
    </row>
    <row r="1314" spans="1:18" x14ac:dyDescent="0.3">
      <c r="A1314" s="35">
        <f t="shared" si="104"/>
        <v>44070</v>
      </c>
      <c r="B1314" s="36">
        <v>0.625</v>
      </c>
      <c r="C1314">
        <v>9530</v>
      </c>
      <c r="D1314">
        <v>2009</v>
      </c>
      <c r="E1314" s="49">
        <f t="shared" si="102"/>
        <v>0.30597721821734586</v>
      </c>
      <c r="F1314" s="49">
        <f t="shared" si="103"/>
        <v>0.4074688250353149</v>
      </c>
      <c r="G1314">
        <v>2183</v>
      </c>
      <c r="H1314" s="51">
        <f>G1314/'Parc électrique'!$C$24</f>
        <v>0.72766666666666668</v>
      </c>
      <c r="I1314" s="14">
        <v>602</v>
      </c>
      <c r="J1314" s="14">
        <v>0</v>
      </c>
      <c r="K1314" s="14">
        <v>-386</v>
      </c>
      <c r="L1314" s="14">
        <v>320</v>
      </c>
      <c r="M1314" s="14">
        <f>C1314-SUM(D1314:L1314)</f>
        <v>4800.5588872900807</v>
      </c>
      <c r="P1314" s="49">
        <f>D1315/('Parc électrique'!$C$22+'Parc électrique'!$C$23)</f>
        <v>0.32765624999999998</v>
      </c>
      <c r="Q1314" s="49">
        <f t="shared" si="100"/>
        <v>0.31937990373408381</v>
      </c>
      <c r="R1314" s="49">
        <f t="shared" si="101"/>
        <v>0.42531713593780757</v>
      </c>
    </row>
    <row r="1315" spans="1:18" x14ac:dyDescent="0.3">
      <c r="A1315" s="35">
        <f t="shared" si="104"/>
        <v>44070</v>
      </c>
      <c r="B1315" s="36">
        <v>0.66666666666666663</v>
      </c>
      <c r="C1315">
        <v>9310</v>
      </c>
      <c r="D1315">
        <v>2097</v>
      </c>
      <c r="E1315" s="49">
        <f t="shared" si="102"/>
        <v>0.31937990373408381</v>
      </c>
      <c r="F1315" s="49">
        <f t="shared" si="103"/>
        <v>0.42531713593780757</v>
      </c>
      <c r="G1315">
        <v>1892</v>
      </c>
      <c r="H1315" s="51">
        <f>G1315/'Parc électrique'!$C$24</f>
        <v>0.63066666666666671</v>
      </c>
      <c r="I1315" s="14">
        <v>602</v>
      </c>
      <c r="J1315" s="14">
        <v>0</v>
      </c>
      <c r="K1315" s="14">
        <v>-398</v>
      </c>
      <c r="L1315" s="14">
        <v>315</v>
      </c>
      <c r="M1315" s="14">
        <f>C1315-SUM(D1315:L1315)</f>
        <v>4800.6246362936618</v>
      </c>
      <c r="P1315" s="49">
        <f>D1316/('Parc électrique'!$C$22+'Parc électrique'!$C$23)</f>
        <v>0.36328125</v>
      </c>
      <c r="Q1315" s="49">
        <f t="shared" si="100"/>
        <v>0.35410504348199567</v>
      </c>
      <c r="R1315" s="49">
        <f t="shared" si="101"/>
        <v>0.47156048691244762</v>
      </c>
    </row>
    <row r="1316" spans="1:18" x14ac:dyDescent="0.3">
      <c r="A1316" s="35">
        <f t="shared" si="104"/>
        <v>44070</v>
      </c>
      <c r="B1316" s="36">
        <v>0.70833333333333337</v>
      </c>
      <c r="C1316">
        <v>9166</v>
      </c>
      <c r="D1316">
        <v>2325</v>
      </c>
      <c r="E1316" s="49">
        <f t="shared" si="102"/>
        <v>0.35410504348199567</v>
      </c>
      <c r="F1316" s="49">
        <f t="shared" si="103"/>
        <v>0.47156048691244762</v>
      </c>
      <c r="G1316">
        <v>1453</v>
      </c>
      <c r="H1316" s="51">
        <f>G1316/'Parc électrique'!$C$24</f>
        <v>0.48433333333333334</v>
      </c>
      <c r="I1316" s="14">
        <v>602</v>
      </c>
      <c r="J1316" s="14">
        <v>0</v>
      </c>
      <c r="K1316" s="14">
        <v>-326</v>
      </c>
      <c r="L1316" s="14">
        <v>310</v>
      </c>
      <c r="M1316" s="14">
        <f>C1316-SUM(D1316:L1316)</f>
        <v>4800.6900011362723</v>
      </c>
      <c r="P1316" s="49">
        <f>D1317/('Parc électrique'!$C$22+'Parc électrique'!$C$23)</f>
        <v>0.35265625</v>
      </c>
      <c r="Q1316" s="49">
        <f t="shared" si="100"/>
        <v>0.34374842285542545</v>
      </c>
      <c r="R1316" s="49">
        <f t="shared" si="101"/>
        <v>0.45776861030597604</v>
      </c>
    </row>
    <row r="1317" spans="1:18" x14ac:dyDescent="0.3">
      <c r="A1317" s="35">
        <f t="shared" si="104"/>
        <v>44070</v>
      </c>
      <c r="B1317" s="36">
        <v>0.75</v>
      </c>
      <c r="C1317">
        <v>9133</v>
      </c>
      <c r="D1317">
        <v>2257</v>
      </c>
      <c r="E1317" s="49">
        <f t="shared" si="102"/>
        <v>0.34374842285542545</v>
      </c>
      <c r="F1317" s="49">
        <f t="shared" si="103"/>
        <v>0.45776861030597604</v>
      </c>
      <c r="G1317">
        <v>846</v>
      </c>
      <c r="H1317" s="51">
        <f>G1317/'Parc électrique'!$C$24</f>
        <v>0.28199999999999997</v>
      </c>
      <c r="I1317" s="14">
        <v>602</v>
      </c>
      <c r="J1317" s="14">
        <v>0</v>
      </c>
      <c r="K1317" s="14">
        <v>321</v>
      </c>
      <c r="L1317" s="14">
        <v>305</v>
      </c>
      <c r="M1317" s="14">
        <f>C1317-SUM(D1317:L1317)</f>
        <v>4800.9164829668389</v>
      </c>
      <c r="P1317" s="49">
        <f>D1318/('Parc électrique'!$C$22+'Parc électrique'!$C$23)</f>
        <v>0.31593749999999998</v>
      </c>
      <c r="Q1317" s="49">
        <f t="shared" si="100"/>
        <v>0.30795716039595489</v>
      </c>
      <c r="R1317" s="49">
        <f t="shared" si="101"/>
        <v>0.4101055073277286</v>
      </c>
    </row>
    <row r="1318" spans="1:18" x14ac:dyDescent="0.3">
      <c r="A1318" s="35">
        <f t="shared" si="104"/>
        <v>44070</v>
      </c>
      <c r="B1318" s="36">
        <v>0.79166666666666663</v>
      </c>
      <c r="C1318">
        <v>8933</v>
      </c>
      <c r="D1318">
        <v>2022</v>
      </c>
      <c r="E1318" s="49">
        <f t="shared" si="102"/>
        <v>0.30795716039595489</v>
      </c>
      <c r="F1318" s="49">
        <f t="shared" si="103"/>
        <v>0.4101055073277286</v>
      </c>
      <c r="G1318">
        <v>299</v>
      </c>
      <c r="H1318" s="51">
        <f>G1318/'Parc électrique'!$C$24</f>
        <v>9.9666666666666667E-2</v>
      </c>
      <c r="I1318" s="14">
        <v>602</v>
      </c>
      <c r="J1318" s="14">
        <v>705</v>
      </c>
      <c r="K1318" s="14">
        <v>213</v>
      </c>
      <c r="L1318" s="14">
        <v>290</v>
      </c>
      <c r="M1318" s="14">
        <f>C1318-SUM(D1318:L1318)</f>
        <v>4801.1822706656094</v>
      </c>
      <c r="P1318" s="49">
        <f>D1319/('Parc électrique'!$C$22+'Parc électrique'!$C$23)</f>
        <v>0.27374999999999999</v>
      </c>
      <c r="Q1318" s="49">
        <f t="shared" si="100"/>
        <v>0.26683528437869086</v>
      </c>
      <c r="R1318" s="49">
        <f t="shared" si="101"/>
        <v>0.35534364433144439</v>
      </c>
    </row>
    <row r="1319" spans="1:18" x14ac:dyDescent="0.3">
      <c r="A1319" s="35">
        <f t="shared" si="104"/>
        <v>44070</v>
      </c>
      <c r="B1319" s="36">
        <v>0.83333333333333337</v>
      </c>
      <c r="C1319">
        <v>8468</v>
      </c>
      <c r="D1319">
        <v>1752</v>
      </c>
      <c r="E1319" s="49">
        <f t="shared" si="102"/>
        <v>0.26683528437869086</v>
      </c>
      <c r="F1319" s="49">
        <f t="shared" si="103"/>
        <v>0.35534364433144439</v>
      </c>
      <c r="G1319">
        <v>38</v>
      </c>
      <c r="H1319" s="51">
        <f>G1319/'Parc électrique'!$C$24</f>
        <v>1.2666666666666666E-2</v>
      </c>
      <c r="I1319" s="14">
        <v>602</v>
      </c>
      <c r="J1319" s="14">
        <v>70</v>
      </c>
      <c r="K1319" s="14">
        <v>765</v>
      </c>
      <c r="L1319" s="14">
        <v>278</v>
      </c>
      <c r="M1319" s="14">
        <f>C1319-SUM(D1319:L1319)</f>
        <v>4962.3651544046234</v>
      </c>
      <c r="P1319" s="49">
        <f>D1320/('Parc électrique'!$C$22+'Parc électrique'!$C$23)</f>
        <v>0.25265625000000003</v>
      </c>
      <c r="Q1319" s="49">
        <f t="shared" si="100"/>
        <v>0.24627434637005896</v>
      </c>
      <c r="R1319" s="49">
        <f t="shared" si="101"/>
        <v>0.32796271283330236</v>
      </c>
    </row>
    <row r="1320" spans="1:18" x14ac:dyDescent="0.3">
      <c r="A1320" s="35">
        <f t="shared" si="104"/>
        <v>44070</v>
      </c>
      <c r="B1320" s="36">
        <v>0.875</v>
      </c>
      <c r="C1320">
        <v>8424</v>
      </c>
      <c r="D1320">
        <v>1617</v>
      </c>
      <c r="E1320" s="49">
        <f t="shared" si="102"/>
        <v>0.24627434637005896</v>
      </c>
      <c r="F1320" s="49">
        <f t="shared" si="103"/>
        <v>0.32796271283330236</v>
      </c>
      <c r="G1320">
        <v>0</v>
      </c>
      <c r="H1320" s="51">
        <f>G1320/'Parc électrique'!$C$24</f>
        <v>0</v>
      </c>
      <c r="I1320" s="14">
        <v>602</v>
      </c>
      <c r="J1320" s="14">
        <v>705</v>
      </c>
      <c r="K1320" s="14">
        <v>274</v>
      </c>
      <c r="L1320" s="14">
        <v>264</v>
      </c>
      <c r="M1320" s="14">
        <f>C1320-SUM(D1320:L1320)</f>
        <v>4961.4257629407966</v>
      </c>
      <c r="P1320" s="49">
        <f>D1321/('Parc électrique'!$C$22+'Parc électrique'!$C$23)</f>
        <v>0.24453125000000001</v>
      </c>
      <c r="Q1320" s="49">
        <f t="shared" si="100"/>
        <v>0.23835457765562285</v>
      </c>
      <c r="R1320" s="49">
        <f t="shared" si="101"/>
        <v>0.31741598366364754</v>
      </c>
    </row>
    <row r="1321" spans="1:18" x14ac:dyDescent="0.3">
      <c r="A1321" s="35">
        <f t="shared" si="104"/>
        <v>44070</v>
      </c>
      <c r="B1321" s="36">
        <v>0.91666666666666663</v>
      </c>
      <c r="C1321">
        <v>8573</v>
      </c>
      <c r="D1321">
        <v>1565</v>
      </c>
      <c r="E1321" s="49">
        <f t="shared" si="102"/>
        <v>0.23835457765562285</v>
      </c>
      <c r="F1321" s="49">
        <f t="shared" si="103"/>
        <v>0.31741598366364754</v>
      </c>
      <c r="G1321">
        <v>0</v>
      </c>
      <c r="H1321" s="51">
        <f>G1321/'Parc électrique'!$C$24</f>
        <v>0</v>
      </c>
      <c r="I1321" s="14">
        <v>602</v>
      </c>
      <c r="J1321" s="14">
        <v>705</v>
      </c>
      <c r="K1321" s="14">
        <v>483</v>
      </c>
      <c r="L1321" s="14">
        <v>256</v>
      </c>
      <c r="M1321" s="14">
        <f>C1321-SUM(D1321:L1321)</f>
        <v>4961.4442294386808</v>
      </c>
      <c r="P1321" s="49">
        <f>D1322/('Parc électrique'!$C$22+'Parc électrique'!$C$23)</f>
        <v>0.21703125000000001</v>
      </c>
      <c r="Q1321" s="49">
        <f t="shared" si="100"/>
        <v>0.21154920662214707</v>
      </c>
      <c r="R1321" s="49">
        <f t="shared" si="101"/>
        <v>0.28171936185866225</v>
      </c>
    </row>
    <row r="1322" spans="1:18" x14ac:dyDescent="0.3">
      <c r="A1322" s="35">
        <f t="shared" si="104"/>
        <v>44070</v>
      </c>
      <c r="B1322" s="36">
        <v>0.95833333333333337</v>
      </c>
      <c r="C1322">
        <v>8458</v>
      </c>
      <c r="D1322">
        <v>1389</v>
      </c>
      <c r="E1322" s="49">
        <f t="shared" si="102"/>
        <v>0.21154920662214707</v>
      </c>
      <c r="F1322" s="49">
        <f t="shared" si="103"/>
        <v>0.28171936185866225</v>
      </c>
      <c r="G1322">
        <v>0</v>
      </c>
      <c r="H1322" s="51">
        <f>G1322/'Parc électrique'!$C$24</f>
        <v>0</v>
      </c>
      <c r="I1322" s="14">
        <v>602</v>
      </c>
      <c r="J1322" s="14">
        <v>705</v>
      </c>
      <c r="K1322" s="14">
        <v>552</v>
      </c>
      <c r="L1322" s="14">
        <v>248</v>
      </c>
      <c r="M1322" s="14">
        <f>C1322-SUM(D1322:L1322)</f>
        <v>4961.5067314315193</v>
      </c>
      <c r="P1322" s="49">
        <f>D1323/('Parc électrique'!$C$22+'Parc électrique'!$C$23)</f>
        <v>0.21015624999999999</v>
      </c>
      <c r="Q1322" s="49">
        <f t="shared" si="100"/>
        <v>0.20484786386377812</v>
      </c>
      <c r="R1322" s="49">
        <f t="shared" si="101"/>
        <v>0.27279520640741595</v>
      </c>
    </row>
    <row r="1323" spans="1:18" x14ac:dyDescent="0.3">
      <c r="A1323" s="35">
        <f t="shared" si="104"/>
        <v>44071</v>
      </c>
      <c r="B1323" s="36">
        <v>0</v>
      </c>
      <c r="C1323">
        <v>7742</v>
      </c>
      <c r="D1323">
        <v>1345</v>
      </c>
      <c r="E1323" s="49">
        <f t="shared" si="102"/>
        <v>0.20484786386377812</v>
      </c>
      <c r="F1323" s="49">
        <f t="shared" si="103"/>
        <v>0.27279520640741595</v>
      </c>
      <c r="G1323">
        <v>0</v>
      </c>
      <c r="H1323" s="51">
        <f>G1323/'Parc électrique'!$C$24</f>
        <v>0</v>
      </c>
      <c r="I1323" s="14">
        <v>602</v>
      </c>
      <c r="J1323" s="14">
        <v>0</v>
      </c>
      <c r="K1323" s="14">
        <v>588</v>
      </c>
      <c r="L1323" s="14">
        <v>245</v>
      </c>
      <c r="M1323" s="14">
        <f>C1323-SUM(D1323:L1323)</f>
        <v>4961.5223569297286</v>
      </c>
      <c r="P1323" s="49">
        <f>D1324/('Parc électrique'!$C$22+'Parc électrique'!$C$23)</f>
        <v>0.18484375</v>
      </c>
      <c r="Q1323" s="49">
        <f t="shared" si="100"/>
        <v>0.1801747382534197</v>
      </c>
      <c r="R1323" s="49">
        <f t="shared" si="101"/>
        <v>0.23993808860964538</v>
      </c>
    </row>
    <row r="1324" spans="1:18" x14ac:dyDescent="0.3">
      <c r="A1324" s="35">
        <f t="shared" si="104"/>
        <v>44071</v>
      </c>
      <c r="B1324" s="36">
        <v>4.1666666666666664E-2</v>
      </c>
      <c r="C1324">
        <v>7332</v>
      </c>
      <c r="D1324">
        <v>1183</v>
      </c>
      <c r="E1324" s="49">
        <f t="shared" si="102"/>
        <v>0.1801747382534197</v>
      </c>
      <c r="F1324" s="49">
        <f t="shared" si="103"/>
        <v>0.23993808860964538</v>
      </c>
      <c r="G1324">
        <v>0</v>
      </c>
      <c r="H1324" s="51">
        <f>G1324/'Parc électrique'!$C$24</f>
        <v>0</v>
      </c>
      <c r="I1324" s="14">
        <v>602</v>
      </c>
      <c r="J1324" s="14">
        <v>423</v>
      </c>
      <c r="K1324" s="14">
        <v>0</v>
      </c>
      <c r="L1324" s="14">
        <v>242</v>
      </c>
      <c r="M1324" s="14">
        <f>C1324-SUM(D1324:L1324)</f>
        <v>4881.5798871731367</v>
      </c>
      <c r="P1324" s="49">
        <f>D1325/('Parc électrique'!$C$22+'Parc électrique'!$C$23)</f>
        <v>0.15468750000000001</v>
      </c>
      <c r="Q1324" s="49">
        <f t="shared" si="100"/>
        <v>0.15078021206330136</v>
      </c>
      <c r="R1324" s="49">
        <f t="shared" si="101"/>
        <v>0.20079349765304222</v>
      </c>
    </row>
    <row r="1325" spans="1:18" x14ac:dyDescent="0.3">
      <c r="A1325" s="35">
        <f t="shared" si="104"/>
        <v>44071</v>
      </c>
      <c r="B1325" s="36">
        <v>8.3333333333333329E-2</v>
      </c>
      <c r="C1325">
        <v>7032</v>
      </c>
      <c r="D1325">
        <v>990</v>
      </c>
      <c r="E1325" s="49">
        <f t="shared" si="102"/>
        <v>0.15078021206330136</v>
      </c>
      <c r="F1325" s="49">
        <f t="shared" si="103"/>
        <v>0.20079349765304222</v>
      </c>
      <c r="G1325">
        <v>0</v>
      </c>
      <c r="H1325" s="51">
        <f>G1325/'Parc électrique'!$C$24</f>
        <v>0</v>
      </c>
      <c r="I1325" s="14">
        <v>602</v>
      </c>
      <c r="J1325" s="14">
        <v>0</v>
      </c>
      <c r="K1325" s="14">
        <v>0</v>
      </c>
      <c r="L1325" s="14">
        <v>241</v>
      </c>
      <c r="M1325" s="14">
        <f>C1325-SUM(D1325:L1325)</f>
        <v>5198.6484262902832</v>
      </c>
      <c r="P1325" s="49">
        <f>D1326/('Parc électrique'!$C$22+'Parc électrique'!$C$23)</f>
        <v>0.140625</v>
      </c>
      <c r="Q1325" s="49">
        <f t="shared" si="100"/>
        <v>0.1370729200575467</v>
      </c>
      <c r="R1325" s="49">
        <f t="shared" si="101"/>
        <v>0.18253954332094746</v>
      </c>
    </row>
    <row r="1326" spans="1:18" x14ac:dyDescent="0.3">
      <c r="A1326" s="35">
        <f t="shared" si="104"/>
        <v>44071</v>
      </c>
      <c r="B1326" s="36">
        <v>0.125</v>
      </c>
      <c r="C1326">
        <v>6682</v>
      </c>
      <c r="D1326">
        <v>900</v>
      </c>
      <c r="E1326" s="49">
        <f t="shared" si="102"/>
        <v>0.1370729200575467</v>
      </c>
      <c r="F1326" s="49">
        <f t="shared" si="103"/>
        <v>0.18253954332094746</v>
      </c>
      <c r="G1326">
        <v>0</v>
      </c>
      <c r="H1326" s="51">
        <f>G1326/'Parc électrique'!$C$24</f>
        <v>0</v>
      </c>
      <c r="I1326" s="14">
        <v>602</v>
      </c>
      <c r="J1326" s="14">
        <v>0</v>
      </c>
      <c r="K1326" s="14">
        <v>0</v>
      </c>
      <c r="L1326" s="14">
        <v>244</v>
      </c>
      <c r="M1326" s="14">
        <f>C1326-SUM(D1326:L1326)</f>
        <v>4935.6803875366213</v>
      </c>
      <c r="P1326" s="49">
        <f>D1327/('Parc électrique'!$C$22+'Parc électrique'!$C$23)</f>
        <v>0.12562499999999999</v>
      </c>
      <c r="Q1326" s="49">
        <f t="shared" si="100"/>
        <v>0.12245180858474169</v>
      </c>
      <c r="R1326" s="49">
        <f t="shared" si="101"/>
        <v>0.16306865870004636</v>
      </c>
    </row>
    <row r="1327" spans="1:18" x14ac:dyDescent="0.3">
      <c r="A1327" s="35">
        <f t="shared" si="104"/>
        <v>44071</v>
      </c>
      <c r="B1327" s="36">
        <v>0.16666666666666666</v>
      </c>
      <c r="C1327">
        <v>6581</v>
      </c>
      <c r="D1327">
        <v>804</v>
      </c>
      <c r="E1327" s="49">
        <f t="shared" si="102"/>
        <v>0.12245180858474169</v>
      </c>
      <c r="F1327" s="49">
        <f t="shared" si="103"/>
        <v>0.16306865870004636</v>
      </c>
      <c r="G1327">
        <v>0</v>
      </c>
      <c r="H1327" s="51">
        <f>G1327/'Parc électrique'!$C$24</f>
        <v>0</v>
      </c>
      <c r="I1327" s="14">
        <v>602</v>
      </c>
      <c r="J1327" s="14">
        <v>47</v>
      </c>
      <c r="K1327" s="14">
        <v>0</v>
      </c>
      <c r="L1327" s="14">
        <v>246</v>
      </c>
      <c r="M1327" s="14">
        <f>C1327-SUM(D1327:L1327)</f>
        <v>4881.7144795327149</v>
      </c>
      <c r="P1327" s="49">
        <f>D1328/('Parc électrique'!$C$22+'Parc électrique'!$C$23)</f>
        <v>0.1275</v>
      </c>
      <c r="Q1327" s="49">
        <f t="shared" si="100"/>
        <v>0.12427944751884233</v>
      </c>
      <c r="R1327" s="49">
        <f t="shared" si="101"/>
        <v>0.16550251927765902</v>
      </c>
    </row>
    <row r="1328" spans="1:18" x14ac:dyDescent="0.3">
      <c r="A1328" s="35">
        <f t="shared" si="104"/>
        <v>44071</v>
      </c>
      <c r="B1328" s="36">
        <v>0.20833333333333334</v>
      </c>
      <c r="C1328">
        <v>6817</v>
      </c>
      <c r="D1328">
        <v>816</v>
      </c>
      <c r="E1328" s="49">
        <f t="shared" si="102"/>
        <v>0.12427944751884233</v>
      </c>
      <c r="F1328" s="49">
        <f t="shared" si="103"/>
        <v>0.16550251927765902</v>
      </c>
      <c r="G1328">
        <v>0</v>
      </c>
      <c r="H1328" s="51">
        <f>G1328/'Parc électrique'!$C$24</f>
        <v>0</v>
      </c>
      <c r="I1328" s="14">
        <v>602</v>
      </c>
      <c r="J1328" s="14">
        <v>0</v>
      </c>
      <c r="K1328" s="14">
        <v>0</v>
      </c>
      <c r="L1328" s="14">
        <v>260</v>
      </c>
      <c r="M1328" s="14">
        <f>C1328-SUM(D1328:L1328)</f>
        <v>5138.710218033204</v>
      </c>
      <c r="P1328" s="49">
        <f>D1329/('Parc électrique'!$C$22+'Parc électrique'!$C$23)</f>
        <v>0.12375</v>
      </c>
      <c r="Q1328" s="49">
        <f t="shared" si="100"/>
        <v>0.12062416965064111</v>
      </c>
      <c r="R1328" s="49">
        <f t="shared" si="101"/>
        <v>0.16063479812243378</v>
      </c>
    </row>
    <row r="1329" spans="1:18" x14ac:dyDescent="0.3">
      <c r="A1329" s="35">
        <f t="shared" si="104"/>
        <v>44071</v>
      </c>
      <c r="B1329" s="36">
        <v>0.25</v>
      </c>
      <c r="C1329">
        <v>7306</v>
      </c>
      <c r="D1329">
        <v>792</v>
      </c>
      <c r="E1329" s="49">
        <f t="shared" si="102"/>
        <v>0.12062416965064111</v>
      </c>
      <c r="F1329" s="49">
        <f t="shared" si="103"/>
        <v>0.16063479812243378</v>
      </c>
      <c r="G1329">
        <v>2</v>
      </c>
      <c r="H1329" s="51">
        <f>G1329/'Parc électrique'!$C$24</f>
        <v>6.6666666666666664E-4</v>
      </c>
      <c r="I1329" s="14">
        <v>602</v>
      </c>
      <c r="J1329" s="14">
        <v>565</v>
      </c>
      <c r="K1329" s="14">
        <v>0</v>
      </c>
      <c r="L1329" s="14">
        <v>303</v>
      </c>
      <c r="M1329" s="14">
        <f>C1329-SUM(D1329:L1329)</f>
        <v>5041.7180743655599</v>
      </c>
      <c r="P1329" s="49">
        <f>D1330/('Parc électrique'!$C$22+'Parc électrique'!$C$23)</f>
        <v>0.11031249999999999</v>
      </c>
      <c r="Q1329" s="49">
        <f t="shared" si="100"/>
        <v>0.10752609062291996</v>
      </c>
      <c r="R1329" s="49">
        <f t="shared" si="101"/>
        <v>0.14319213064954323</v>
      </c>
    </row>
    <row r="1330" spans="1:18" x14ac:dyDescent="0.3">
      <c r="A1330" s="35">
        <f t="shared" si="104"/>
        <v>44071</v>
      </c>
      <c r="B1330" s="36">
        <v>0.29166666666666669</v>
      </c>
      <c r="C1330">
        <v>7771</v>
      </c>
      <c r="D1330">
        <v>706</v>
      </c>
      <c r="E1330" s="49">
        <f t="shared" si="102"/>
        <v>0.10752609062291996</v>
      </c>
      <c r="F1330" s="49">
        <f t="shared" si="103"/>
        <v>0.14319213064954323</v>
      </c>
      <c r="G1330">
        <v>72</v>
      </c>
      <c r="H1330" s="51">
        <f>G1330/'Parc électrique'!$C$24</f>
        <v>2.4E-2</v>
      </c>
      <c r="I1330" s="14">
        <v>602</v>
      </c>
      <c r="J1330" s="14">
        <v>949</v>
      </c>
      <c r="K1330" s="14">
        <v>72</v>
      </c>
      <c r="L1330" s="14">
        <v>328</v>
      </c>
      <c r="M1330" s="14">
        <f>C1330-SUM(D1330:L1330)</f>
        <v>5041.7252817787275</v>
      </c>
      <c r="P1330" s="49">
        <f>D1331/('Parc électrique'!$C$22+'Parc électrique'!$C$23)</f>
        <v>0.1171875</v>
      </c>
      <c r="Q1330" s="49">
        <f t="shared" si="100"/>
        <v>0.11422743338128892</v>
      </c>
      <c r="R1330" s="49">
        <f t="shared" si="101"/>
        <v>0.15211628610078956</v>
      </c>
    </row>
    <row r="1331" spans="1:18" x14ac:dyDescent="0.3">
      <c r="A1331" s="35">
        <f t="shared" si="104"/>
        <v>44071</v>
      </c>
      <c r="B1331" s="36">
        <v>0.33333333333333331</v>
      </c>
      <c r="C1331">
        <v>8398</v>
      </c>
      <c r="D1331">
        <v>750</v>
      </c>
      <c r="E1331" s="49">
        <f t="shared" si="102"/>
        <v>0.11422743338128892</v>
      </c>
      <c r="F1331" s="49">
        <f t="shared" si="103"/>
        <v>0.15211628610078956</v>
      </c>
      <c r="G1331">
        <v>438</v>
      </c>
      <c r="H1331" s="51">
        <f>G1331/'Parc électrique'!$C$24</f>
        <v>0.14599999999999999</v>
      </c>
      <c r="I1331" s="14">
        <v>602</v>
      </c>
      <c r="J1331" s="14">
        <v>949</v>
      </c>
      <c r="K1331" s="14">
        <v>281</v>
      </c>
      <c r="L1331" s="14">
        <v>334</v>
      </c>
      <c r="M1331" s="14">
        <f>C1331-SUM(D1331:L1331)</f>
        <v>5043.5876562805179</v>
      </c>
      <c r="P1331" s="49">
        <f>D1332/('Parc électrique'!$C$22+'Parc électrique'!$C$23)</f>
        <v>0.12328125</v>
      </c>
      <c r="Q1331" s="49">
        <f t="shared" si="100"/>
        <v>0.12016725991711594</v>
      </c>
      <c r="R1331" s="49">
        <f t="shared" si="101"/>
        <v>0.16002633297803059</v>
      </c>
    </row>
    <row r="1332" spans="1:18" x14ac:dyDescent="0.3">
      <c r="A1332" s="35">
        <f t="shared" si="104"/>
        <v>44071</v>
      </c>
      <c r="B1332" s="36">
        <v>0.375</v>
      </c>
      <c r="C1332">
        <v>8907</v>
      </c>
      <c r="D1332">
        <v>789</v>
      </c>
      <c r="E1332" s="49">
        <f t="shared" si="102"/>
        <v>0.12016725991711594</v>
      </c>
      <c r="F1332" s="49">
        <f t="shared" si="103"/>
        <v>0.16002633297803059</v>
      </c>
      <c r="G1332">
        <v>1058</v>
      </c>
      <c r="H1332" s="51">
        <f>G1332/'Parc électrique'!$C$24</f>
        <v>0.35266666666666668</v>
      </c>
      <c r="I1332" s="14">
        <v>602</v>
      </c>
      <c r="J1332" s="14">
        <v>0</v>
      </c>
      <c r="K1332" s="14">
        <v>0</v>
      </c>
      <c r="L1332" s="14">
        <v>332</v>
      </c>
      <c r="M1332" s="14">
        <f>C1332-SUM(D1332:L1332)</f>
        <v>6125.3671397404378</v>
      </c>
      <c r="P1332" s="49">
        <f>D1333/('Parc électrique'!$C$22+'Parc électrique'!$C$23)</f>
        <v>0.16046874999999999</v>
      </c>
      <c r="Q1332" s="49">
        <f t="shared" si="100"/>
        <v>0.15641543211011161</v>
      </c>
      <c r="R1332" s="49">
        <f t="shared" si="101"/>
        <v>0.20829790110068114</v>
      </c>
    </row>
    <row r="1333" spans="1:18" x14ac:dyDescent="0.3">
      <c r="A1333" s="35">
        <f t="shared" si="104"/>
        <v>44071</v>
      </c>
      <c r="B1333" s="36">
        <v>0.41666666666666669</v>
      </c>
      <c r="C1333">
        <v>9191</v>
      </c>
      <c r="D1333">
        <v>1027</v>
      </c>
      <c r="E1333" s="49">
        <f t="shared" si="102"/>
        <v>0.15641543211011161</v>
      </c>
      <c r="F1333" s="49">
        <f t="shared" si="103"/>
        <v>0.20829790110068114</v>
      </c>
      <c r="G1333">
        <v>1567</v>
      </c>
      <c r="H1333" s="51">
        <f>G1333/'Parc électrique'!$C$24</f>
        <v>0.52233333333333332</v>
      </c>
      <c r="I1333" s="14">
        <v>602</v>
      </c>
      <c r="J1333" s="14">
        <v>0</v>
      </c>
      <c r="K1333" s="14">
        <v>0</v>
      </c>
      <c r="L1333" s="14">
        <v>329</v>
      </c>
      <c r="M1333" s="14">
        <f>C1333-SUM(D1333:L1333)</f>
        <v>5665.1129533334561</v>
      </c>
      <c r="P1333" s="49">
        <f>D1334/('Parc électrique'!$C$22+'Parc électrique'!$C$23)</f>
        <v>0.17265625000000001</v>
      </c>
      <c r="Q1333" s="49">
        <f t="shared" si="100"/>
        <v>0.16829508518176567</v>
      </c>
      <c r="R1333" s="49">
        <f t="shared" si="101"/>
        <v>0.22411799485516329</v>
      </c>
    </row>
    <row r="1334" spans="1:18" x14ac:dyDescent="0.3">
      <c r="A1334" s="35">
        <f t="shared" si="104"/>
        <v>44071</v>
      </c>
      <c r="B1334" s="36">
        <v>0.45833333333333331</v>
      </c>
      <c r="C1334">
        <v>9396</v>
      </c>
      <c r="D1334">
        <v>1105</v>
      </c>
      <c r="E1334" s="49">
        <f t="shared" si="102"/>
        <v>0.16829508518176567</v>
      </c>
      <c r="F1334" s="49">
        <f t="shared" si="103"/>
        <v>0.22411799485516329</v>
      </c>
      <c r="G1334">
        <v>1929</v>
      </c>
      <c r="H1334" s="51">
        <f>G1334/'Parc électrique'!$C$24</f>
        <v>0.64300000000000002</v>
      </c>
      <c r="I1334" s="14">
        <v>602</v>
      </c>
      <c r="J1334" s="14">
        <v>0</v>
      </c>
      <c r="K1334" s="14">
        <v>0</v>
      </c>
      <c r="L1334" s="14">
        <v>330</v>
      </c>
      <c r="M1334" s="14">
        <f>C1334-SUM(D1334:L1334)</f>
        <v>5428.964586919963</v>
      </c>
      <c r="P1334" s="49">
        <f>D1335/('Parc électrique'!$C$22+'Parc électrique'!$C$23)</f>
        <v>0.18109375</v>
      </c>
      <c r="Q1334" s="49">
        <f t="shared" si="100"/>
        <v>0.17651946038521846</v>
      </c>
      <c r="R1334" s="49">
        <f t="shared" si="101"/>
        <v>0.23507036745442011</v>
      </c>
    </row>
    <row r="1335" spans="1:18" x14ac:dyDescent="0.3">
      <c r="A1335" s="35">
        <f t="shared" si="104"/>
        <v>44071</v>
      </c>
      <c r="B1335" s="36">
        <v>0.5</v>
      </c>
      <c r="C1335">
        <v>9570</v>
      </c>
      <c r="D1335">
        <v>1159</v>
      </c>
      <c r="E1335" s="49">
        <f t="shared" si="102"/>
        <v>0.17651946038521846</v>
      </c>
      <c r="F1335" s="49">
        <f t="shared" si="103"/>
        <v>0.23507036745442011</v>
      </c>
      <c r="G1335">
        <v>2240</v>
      </c>
      <c r="H1335" s="51">
        <f>G1335/'Parc électrique'!$C$24</f>
        <v>0.7466666666666667</v>
      </c>
      <c r="I1335" s="14">
        <v>602</v>
      </c>
      <c r="J1335" s="14">
        <v>0</v>
      </c>
      <c r="K1335" s="14">
        <v>0</v>
      </c>
      <c r="L1335" s="14">
        <v>328</v>
      </c>
      <c r="M1335" s="14">
        <f>C1335-SUM(D1335:L1335)</f>
        <v>5239.8417435054944</v>
      </c>
      <c r="P1335" s="49">
        <f>D1336/('Parc électrique'!$C$22+'Parc électrique'!$C$23)</f>
        <v>0.205625</v>
      </c>
      <c r="Q1335" s="49">
        <f t="shared" si="100"/>
        <v>0.20043106977303496</v>
      </c>
      <c r="R1335" s="49">
        <f t="shared" si="101"/>
        <v>0.26691337667818538</v>
      </c>
    </row>
    <row r="1336" spans="1:18" x14ac:dyDescent="0.3">
      <c r="A1336" s="35">
        <f t="shared" si="104"/>
        <v>44071</v>
      </c>
      <c r="B1336" s="36">
        <v>0.54166666666666663</v>
      </c>
      <c r="C1336">
        <v>9369</v>
      </c>
      <c r="D1336">
        <v>1316</v>
      </c>
      <c r="E1336" s="49">
        <f t="shared" si="102"/>
        <v>0.20043106977303496</v>
      </c>
      <c r="F1336" s="49">
        <f t="shared" si="103"/>
        <v>0.26691337667818538</v>
      </c>
      <c r="G1336">
        <v>2353</v>
      </c>
      <c r="H1336" s="51">
        <f>G1336/'Parc électrique'!$C$24</f>
        <v>0.78433333333333333</v>
      </c>
      <c r="I1336" s="14">
        <v>602</v>
      </c>
      <c r="J1336" s="14">
        <v>0</v>
      </c>
      <c r="K1336" s="14">
        <v>-186</v>
      </c>
      <c r="L1336" s="14">
        <v>322</v>
      </c>
      <c r="M1336" s="14">
        <f>C1336-SUM(D1336:L1336)</f>
        <v>4960.7483222202154</v>
      </c>
      <c r="P1336" s="49">
        <f>D1337/('Parc électrique'!$C$22+'Parc électrique'!$C$23)</f>
        <v>0.19625000000000001</v>
      </c>
      <c r="Q1336" s="49">
        <f t="shared" si="100"/>
        <v>0.19129287510253185</v>
      </c>
      <c r="R1336" s="49">
        <f t="shared" si="101"/>
        <v>0.25474407379012226</v>
      </c>
    </row>
    <row r="1337" spans="1:18" x14ac:dyDescent="0.3">
      <c r="A1337" s="35">
        <f t="shared" si="104"/>
        <v>44071</v>
      </c>
      <c r="B1337" s="36">
        <v>0.58333333333333337</v>
      </c>
      <c r="C1337">
        <v>9304</v>
      </c>
      <c r="D1337">
        <v>1256</v>
      </c>
      <c r="E1337" s="49">
        <f t="shared" si="102"/>
        <v>0.19129287510253185</v>
      </c>
      <c r="F1337" s="49">
        <f t="shared" si="103"/>
        <v>0.25474407379012226</v>
      </c>
      <c r="G1337">
        <v>2294</v>
      </c>
      <c r="H1337" s="51">
        <f>G1337/'Parc électrique'!$C$24</f>
        <v>0.76466666666666672</v>
      </c>
      <c r="I1337" s="14">
        <v>602</v>
      </c>
      <c r="J1337" s="14">
        <v>0</v>
      </c>
      <c r="K1337" s="14">
        <v>-129</v>
      </c>
      <c r="L1337" s="14">
        <v>319</v>
      </c>
      <c r="M1337" s="14">
        <f>C1337-SUM(D1337:L1337)</f>
        <v>4960.7892963844406</v>
      </c>
      <c r="P1337" s="49">
        <f>D1338/('Parc électrique'!$C$22+'Parc électrique'!$C$23)</f>
        <v>0.20937500000000001</v>
      </c>
      <c r="Q1337" s="49">
        <f t="shared" si="100"/>
        <v>0.2040863476412362</v>
      </c>
      <c r="R1337" s="49">
        <f t="shared" si="101"/>
        <v>0.27178109783341065</v>
      </c>
    </row>
    <row r="1338" spans="1:18" x14ac:dyDescent="0.3">
      <c r="A1338" s="35">
        <f t="shared" si="104"/>
        <v>44071</v>
      </c>
      <c r="B1338" s="36">
        <v>0.625</v>
      </c>
      <c r="C1338">
        <v>9035</v>
      </c>
      <c r="D1338">
        <v>1340</v>
      </c>
      <c r="E1338" s="49">
        <f t="shared" si="102"/>
        <v>0.2040863476412362</v>
      </c>
      <c r="F1338" s="49">
        <f t="shared" si="103"/>
        <v>0.27178109783341065</v>
      </c>
      <c r="G1338">
        <v>2144</v>
      </c>
      <c r="H1338" s="51">
        <f>G1338/'Parc électrique'!$C$24</f>
        <v>0.71466666666666667</v>
      </c>
      <c r="I1338" s="14">
        <v>602</v>
      </c>
      <c r="J1338" s="14">
        <v>0</v>
      </c>
      <c r="K1338" s="14">
        <v>-335</v>
      </c>
      <c r="L1338" s="14">
        <v>322</v>
      </c>
      <c r="M1338" s="14">
        <f>C1338-SUM(D1338:L1338)</f>
        <v>4960.809465887859</v>
      </c>
      <c r="P1338" s="49">
        <f>D1339/('Parc électrique'!$C$22+'Parc électrique'!$C$23)</f>
        <v>0.23296875</v>
      </c>
      <c r="Q1338" s="49">
        <f t="shared" si="100"/>
        <v>0.22708413756200235</v>
      </c>
      <c r="R1338" s="49">
        <f t="shared" si="101"/>
        <v>0.30240717676836965</v>
      </c>
    </row>
    <row r="1339" spans="1:18" x14ac:dyDescent="0.3">
      <c r="A1339" s="35">
        <f t="shared" si="104"/>
        <v>44071</v>
      </c>
      <c r="B1339" s="36">
        <v>0.66666666666666663</v>
      </c>
      <c r="C1339">
        <v>8824</v>
      </c>
      <c r="D1339">
        <v>1491</v>
      </c>
      <c r="E1339" s="49">
        <f t="shared" si="102"/>
        <v>0.22708413756200235</v>
      </c>
      <c r="F1339" s="49">
        <f t="shared" si="103"/>
        <v>0.30240717676836965</v>
      </c>
      <c r="G1339">
        <v>1861</v>
      </c>
      <c r="H1339" s="51">
        <f>G1339/'Parc électrique'!$C$24</f>
        <v>0.62033333333333329</v>
      </c>
      <c r="I1339" s="14">
        <v>602</v>
      </c>
      <c r="J1339" s="14">
        <v>0</v>
      </c>
      <c r="K1339" s="14">
        <v>-250</v>
      </c>
      <c r="L1339" s="14">
        <v>318</v>
      </c>
      <c r="M1339" s="14">
        <f>C1339-SUM(D1339:L1339)</f>
        <v>4800.850175352336</v>
      </c>
      <c r="P1339" s="49">
        <f>D1340/('Parc électrique'!$C$22+'Parc électrique'!$C$23)</f>
        <v>0.28890624999999998</v>
      </c>
      <c r="Q1339" s="49">
        <f t="shared" si="100"/>
        <v>0.28160869909600428</v>
      </c>
      <c r="R1339" s="49">
        <f t="shared" si="101"/>
        <v>0.37501735066714648</v>
      </c>
    </row>
    <row r="1340" spans="1:18" x14ac:dyDescent="0.3">
      <c r="A1340" s="35">
        <f t="shared" si="104"/>
        <v>44071</v>
      </c>
      <c r="B1340" s="36">
        <v>0.70833333333333337</v>
      </c>
      <c r="C1340">
        <v>8725</v>
      </c>
      <c r="D1340">
        <v>1849</v>
      </c>
      <c r="E1340" s="49">
        <f t="shared" si="102"/>
        <v>0.28160869909600428</v>
      </c>
      <c r="F1340" s="49">
        <f t="shared" si="103"/>
        <v>0.37501735066714648</v>
      </c>
      <c r="G1340">
        <v>1433</v>
      </c>
      <c r="H1340" s="51">
        <f>G1340/'Parc électrique'!$C$24</f>
        <v>0.47766666666666668</v>
      </c>
      <c r="I1340" s="14">
        <v>602</v>
      </c>
      <c r="J1340" s="14">
        <v>0</v>
      </c>
      <c r="K1340" s="14">
        <v>-274</v>
      </c>
      <c r="L1340" s="14">
        <v>313</v>
      </c>
      <c r="M1340" s="14">
        <f>C1340-SUM(D1340:L1340)</f>
        <v>4800.8657072835704</v>
      </c>
      <c r="P1340" s="49">
        <f>D1341/('Parc électrique'!$C$22+'Parc électrique'!$C$23)</f>
        <v>0.29484375000000002</v>
      </c>
      <c r="Q1340" s="49">
        <f t="shared" si="100"/>
        <v>0.28739622238732293</v>
      </c>
      <c r="R1340" s="49">
        <f t="shared" si="101"/>
        <v>0.38272457582958652</v>
      </c>
    </row>
    <row r="1341" spans="1:18" x14ac:dyDescent="0.3">
      <c r="A1341" s="35">
        <f t="shared" si="104"/>
        <v>44071</v>
      </c>
      <c r="B1341" s="36">
        <v>0.75</v>
      </c>
      <c r="C1341">
        <v>8784</v>
      </c>
      <c r="D1341">
        <v>1887</v>
      </c>
      <c r="E1341" s="49">
        <f t="shared" si="102"/>
        <v>0.28739622238732293</v>
      </c>
      <c r="F1341" s="49">
        <f t="shared" si="103"/>
        <v>0.38272457582958652</v>
      </c>
      <c r="G1341">
        <v>779</v>
      </c>
      <c r="H1341" s="51">
        <f>G1341/'Parc électrique'!$C$24</f>
        <v>0.25966666666666666</v>
      </c>
      <c r="I1341" s="14">
        <v>602</v>
      </c>
      <c r="J1341" s="14">
        <v>406</v>
      </c>
      <c r="K1341" s="14">
        <v>0</v>
      </c>
      <c r="L1341" s="14">
        <v>308</v>
      </c>
      <c r="M1341" s="14">
        <f>C1341-SUM(D1341:L1341)</f>
        <v>4801.0702125351163</v>
      </c>
      <c r="P1341" s="49">
        <f>D1342/('Parc électrique'!$C$22+'Parc électrique'!$C$23)</f>
        <v>0.28031250000000002</v>
      </c>
      <c r="Q1341" s="49">
        <f t="shared" si="100"/>
        <v>0.27323202064804308</v>
      </c>
      <c r="R1341" s="49">
        <f t="shared" si="101"/>
        <v>0.36386215635308861</v>
      </c>
    </row>
    <row r="1342" spans="1:18" x14ac:dyDescent="0.3">
      <c r="A1342" s="35">
        <f t="shared" si="104"/>
        <v>44071</v>
      </c>
      <c r="B1342" s="36">
        <v>0.79166666666666663</v>
      </c>
      <c r="C1342">
        <v>8600</v>
      </c>
      <c r="D1342">
        <v>1794</v>
      </c>
      <c r="E1342" s="49">
        <f t="shared" si="102"/>
        <v>0.27323202064804308</v>
      </c>
      <c r="F1342" s="49">
        <f t="shared" si="103"/>
        <v>0.36386215635308861</v>
      </c>
      <c r="G1342">
        <v>279</v>
      </c>
      <c r="H1342" s="51">
        <f>G1342/'Parc électrique'!$C$24</f>
        <v>9.2999999999999999E-2</v>
      </c>
      <c r="I1342" s="14">
        <v>602</v>
      </c>
      <c r="J1342" s="14">
        <v>510</v>
      </c>
      <c r="K1342" s="14">
        <v>0</v>
      </c>
      <c r="L1342" s="14">
        <v>293</v>
      </c>
      <c r="M1342" s="14">
        <f>C1342-SUM(D1342:L1342)</f>
        <v>5121.2699058229991</v>
      </c>
      <c r="P1342" s="49">
        <f>D1343/('Parc électrique'!$C$22+'Parc électrique'!$C$23)</f>
        <v>0.21312500000000001</v>
      </c>
      <c r="Q1342" s="49">
        <f t="shared" si="100"/>
        <v>0.20774162550943745</v>
      </c>
      <c r="R1342" s="49">
        <f t="shared" si="101"/>
        <v>0.27664881898863591</v>
      </c>
    </row>
    <row r="1343" spans="1:18" x14ac:dyDescent="0.3">
      <c r="A1343" s="35">
        <f t="shared" si="104"/>
        <v>44071</v>
      </c>
      <c r="B1343" s="36">
        <v>0.83333333333333337</v>
      </c>
      <c r="C1343">
        <v>8217</v>
      </c>
      <c r="D1343">
        <v>1364</v>
      </c>
      <c r="E1343" s="49">
        <f t="shared" si="102"/>
        <v>0.20774162550943745</v>
      </c>
      <c r="F1343" s="49">
        <f t="shared" si="103"/>
        <v>0.27664881898863591</v>
      </c>
      <c r="G1343">
        <v>15</v>
      </c>
      <c r="H1343" s="51">
        <f>G1343/'Parc électrique'!$C$24</f>
        <v>5.0000000000000001E-3</v>
      </c>
      <c r="I1343" s="14">
        <v>602</v>
      </c>
      <c r="J1343" s="14">
        <v>0</v>
      </c>
      <c r="K1343" s="14">
        <v>0</v>
      </c>
      <c r="L1343" s="14">
        <v>280</v>
      </c>
      <c r="M1343" s="14">
        <f>C1343-SUM(D1343:L1343)</f>
        <v>5955.510609555502</v>
      </c>
      <c r="P1343" s="49">
        <f>D1344/('Parc électrique'!$C$22+'Parc électrique'!$C$23)</f>
        <v>0.19328124999999999</v>
      </c>
      <c r="Q1343" s="49">
        <f t="shared" si="100"/>
        <v>0.18839911345687252</v>
      </c>
      <c r="R1343" s="49">
        <f t="shared" si="101"/>
        <v>0.25089046120890224</v>
      </c>
    </row>
    <row r="1344" spans="1:18" x14ac:dyDescent="0.3">
      <c r="A1344" s="35">
        <f t="shared" si="104"/>
        <v>44071</v>
      </c>
      <c r="B1344" s="36">
        <v>0.875</v>
      </c>
      <c r="C1344">
        <v>8209</v>
      </c>
      <c r="D1344">
        <v>1237</v>
      </c>
      <c r="E1344" s="49">
        <f t="shared" si="102"/>
        <v>0.18839911345687252</v>
      </c>
      <c r="F1344" s="49">
        <f t="shared" si="103"/>
        <v>0.25089046120890224</v>
      </c>
      <c r="G1344">
        <v>0</v>
      </c>
      <c r="H1344" s="51">
        <f>G1344/'Parc électrique'!$C$24</f>
        <v>0</v>
      </c>
      <c r="I1344" s="14">
        <v>602</v>
      </c>
      <c r="J1344" s="14">
        <v>0</v>
      </c>
      <c r="K1344" s="14">
        <v>0</v>
      </c>
      <c r="L1344" s="14">
        <v>266</v>
      </c>
      <c r="M1344" s="14">
        <f>C1344-SUM(D1344:L1344)</f>
        <v>6103.560710425334</v>
      </c>
      <c r="P1344" s="49">
        <f>D1345/('Parc électrique'!$C$22+'Parc électrique'!$C$23)</f>
        <v>0.18171875000000001</v>
      </c>
      <c r="Q1344" s="49">
        <f t="shared" si="100"/>
        <v>0.17712867336325203</v>
      </c>
      <c r="R1344" s="49">
        <f t="shared" si="101"/>
        <v>0.23588165431362437</v>
      </c>
    </row>
    <row r="1345" spans="1:18" x14ac:dyDescent="0.3">
      <c r="A1345" s="35">
        <f t="shared" si="104"/>
        <v>44071</v>
      </c>
      <c r="B1345" s="36">
        <v>0.91666666666666663</v>
      </c>
      <c r="C1345">
        <v>8376</v>
      </c>
      <c r="D1345">
        <v>1163</v>
      </c>
      <c r="E1345" s="49">
        <f t="shared" si="102"/>
        <v>0.17712867336325203</v>
      </c>
      <c r="F1345" s="49">
        <f t="shared" si="103"/>
        <v>0.23588165431362437</v>
      </c>
      <c r="G1345">
        <v>0</v>
      </c>
      <c r="H1345" s="51">
        <f>G1345/'Parc électrique'!$C$24</f>
        <v>0</v>
      </c>
      <c r="I1345" s="14">
        <v>602</v>
      </c>
      <c r="J1345" s="14">
        <v>949</v>
      </c>
      <c r="K1345" s="14">
        <v>0</v>
      </c>
      <c r="L1345" s="14">
        <v>259</v>
      </c>
      <c r="M1345" s="14">
        <f>C1345-SUM(D1345:L1345)</f>
        <v>5402.5869896723234</v>
      </c>
      <c r="P1345" s="49">
        <f>D1346/('Parc électrique'!$C$22+'Parc électrique'!$C$23)</f>
        <v>0.14249999999999999</v>
      </c>
      <c r="Q1345" s="49">
        <f t="shared" si="100"/>
        <v>0.1389005589916473</v>
      </c>
      <c r="R1345" s="49">
        <f t="shared" si="101"/>
        <v>0.18497340389856007</v>
      </c>
    </row>
    <row r="1346" spans="1:18" x14ac:dyDescent="0.3">
      <c r="A1346" s="35">
        <f t="shared" si="104"/>
        <v>44071</v>
      </c>
      <c r="B1346" s="36">
        <v>0.95833333333333337</v>
      </c>
      <c r="C1346">
        <v>8337</v>
      </c>
      <c r="D1346">
        <v>912</v>
      </c>
      <c r="E1346" s="49">
        <f t="shared" si="102"/>
        <v>0.1389005589916473</v>
      </c>
      <c r="F1346" s="49">
        <f t="shared" si="103"/>
        <v>0.18497340389856007</v>
      </c>
      <c r="G1346">
        <v>0</v>
      </c>
      <c r="H1346" s="51">
        <f>G1346/'Parc électrique'!$C$24</f>
        <v>0</v>
      </c>
      <c r="I1346" s="14">
        <v>602</v>
      </c>
      <c r="J1346" s="14">
        <v>0</v>
      </c>
      <c r="K1346" s="14">
        <v>0</v>
      </c>
      <c r="L1346" s="14">
        <v>250</v>
      </c>
      <c r="M1346" s="14">
        <f>C1346-SUM(D1346:L1346)</f>
        <v>6572.6761260371095</v>
      </c>
      <c r="P1346" s="49">
        <f>D1347/('Parc électrique'!$C$22+'Parc électrique'!$C$23)</f>
        <v>0.14015625000000001</v>
      </c>
      <c r="Q1346" s="49">
        <f t="shared" si="100"/>
        <v>0.13661601032402154</v>
      </c>
      <c r="R1346" s="49">
        <f t="shared" si="101"/>
        <v>0.1819310781765443</v>
      </c>
    </row>
    <row r="1347" spans="1:18" x14ac:dyDescent="0.3">
      <c r="A1347" s="35">
        <f t="shared" si="104"/>
        <v>44072</v>
      </c>
      <c r="B1347" s="36">
        <v>0</v>
      </c>
      <c r="C1347">
        <v>7637</v>
      </c>
      <c r="D1347">
        <v>897</v>
      </c>
      <c r="E1347" s="49">
        <f t="shared" si="102"/>
        <v>0.13661601032402154</v>
      </c>
      <c r="F1347" s="49">
        <f t="shared" si="103"/>
        <v>0.1819310781765443</v>
      </c>
      <c r="G1347">
        <v>0</v>
      </c>
      <c r="H1347" s="51">
        <f>G1347/'Parc électrique'!$C$24</f>
        <v>0</v>
      </c>
      <c r="I1347" s="14">
        <v>602</v>
      </c>
      <c r="J1347" s="14">
        <v>0</v>
      </c>
      <c r="K1347" s="14">
        <v>721</v>
      </c>
      <c r="L1347" s="14">
        <v>241</v>
      </c>
      <c r="M1347" s="14">
        <f>C1347-SUM(D1347:L1347)</f>
        <v>5175.6814529114999</v>
      </c>
      <c r="P1347" s="49">
        <f>D1348/('Parc électrique'!$C$22+'Parc électrique'!$C$23)</f>
        <v>9.3437500000000007E-2</v>
      </c>
      <c r="Q1347" s="49">
        <f t="shared" ref="Q1347:Q1410" si="105">P1347/$T$3*$T$8</f>
        <v>9.1077340216014366E-2</v>
      </c>
      <c r="R1347" s="49">
        <f t="shared" ref="R1347:R1410" si="106">P1347/$T$3*$T$4</f>
        <v>0.12128738545102953</v>
      </c>
    </row>
    <row r="1348" spans="1:18" x14ac:dyDescent="0.3">
      <c r="A1348" s="35">
        <f t="shared" si="104"/>
        <v>44072</v>
      </c>
      <c r="B1348" s="36">
        <v>4.1666666666666664E-2</v>
      </c>
      <c r="C1348">
        <v>7168</v>
      </c>
      <c r="D1348">
        <v>598</v>
      </c>
      <c r="E1348" s="49">
        <f t="shared" ref="E1348:E1411" si="107">P1347/$T$3*$T$8</f>
        <v>9.1077340216014366E-2</v>
      </c>
      <c r="F1348" s="49">
        <f t="shared" ref="F1348:F1411" si="108">P1347/$T$3*$T$4</f>
        <v>0.12128738545102953</v>
      </c>
      <c r="G1348">
        <v>0</v>
      </c>
      <c r="H1348" s="51">
        <f>G1348/'Parc électrique'!$C$24</f>
        <v>0</v>
      </c>
      <c r="I1348" s="14">
        <v>602</v>
      </c>
      <c r="J1348" s="14">
        <v>838</v>
      </c>
      <c r="K1348" s="14">
        <v>0</v>
      </c>
      <c r="L1348" s="14">
        <v>239</v>
      </c>
      <c r="M1348" s="14">
        <f>C1348-SUM(D1348:L1348)</f>
        <v>4890.7876352743333</v>
      </c>
      <c r="P1348" s="49">
        <f>D1349/('Parc électrique'!$C$22+'Parc électrique'!$C$23)</f>
        <v>6.6875000000000004E-2</v>
      </c>
      <c r="Q1348" s="49">
        <f t="shared" si="105"/>
        <v>6.5185788649588877E-2</v>
      </c>
      <c r="R1348" s="49">
        <f t="shared" si="106"/>
        <v>8.6807693934850577E-2</v>
      </c>
    </row>
    <row r="1349" spans="1:18" x14ac:dyDescent="0.3">
      <c r="A1349" s="35">
        <f t="shared" si="104"/>
        <v>44072</v>
      </c>
      <c r="B1349" s="36">
        <v>8.3333333333333329E-2</v>
      </c>
      <c r="C1349">
        <v>6823</v>
      </c>
      <c r="D1349">
        <v>428</v>
      </c>
      <c r="E1349" s="49">
        <f t="shared" si="107"/>
        <v>6.5185788649588877E-2</v>
      </c>
      <c r="F1349" s="49">
        <f t="shared" si="108"/>
        <v>8.6807693934850577E-2</v>
      </c>
      <c r="G1349">
        <v>0</v>
      </c>
      <c r="H1349" s="51">
        <f>G1349/'Parc électrique'!$C$24</f>
        <v>0</v>
      </c>
      <c r="I1349" s="14">
        <v>602</v>
      </c>
      <c r="J1349" s="14">
        <v>0</v>
      </c>
      <c r="K1349" s="14">
        <v>671</v>
      </c>
      <c r="L1349" s="14">
        <v>240</v>
      </c>
      <c r="M1349" s="14">
        <f>C1349-SUM(D1349:L1349)</f>
        <v>4881.8480065174153</v>
      </c>
      <c r="P1349" s="49">
        <f>D1350/('Parc électrique'!$C$22+'Parc électrique'!$C$23)</f>
        <v>6.5312499999999996E-2</v>
      </c>
      <c r="Q1349" s="49">
        <f t="shared" si="105"/>
        <v>6.3662756204505011E-2</v>
      </c>
      <c r="R1349" s="49">
        <f t="shared" si="106"/>
        <v>8.477947678684003E-2</v>
      </c>
    </row>
    <row r="1350" spans="1:18" x14ac:dyDescent="0.3">
      <c r="A1350" s="35">
        <f t="shared" si="104"/>
        <v>44072</v>
      </c>
      <c r="B1350" s="36">
        <v>0.125</v>
      </c>
      <c r="C1350">
        <v>6395</v>
      </c>
      <c r="D1350">
        <v>418</v>
      </c>
      <c r="E1350" s="49">
        <f t="shared" si="107"/>
        <v>6.3662756204505011E-2</v>
      </c>
      <c r="F1350" s="49">
        <f t="shared" si="108"/>
        <v>8.477947678684003E-2</v>
      </c>
      <c r="G1350">
        <v>0</v>
      </c>
      <c r="H1350" s="51">
        <f>G1350/'Parc électrique'!$C$24</f>
        <v>0</v>
      </c>
      <c r="I1350" s="14">
        <v>602</v>
      </c>
      <c r="J1350" s="14">
        <v>0</v>
      </c>
      <c r="K1350" s="14">
        <v>0</v>
      </c>
      <c r="L1350" s="14">
        <v>243</v>
      </c>
      <c r="M1350" s="14">
        <f>C1350-SUM(D1350:L1350)</f>
        <v>5131.8515577670087</v>
      </c>
      <c r="P1350" s="49">
        <f>D1351/('Parc électrique'!$C$22+'Parc électrique'!$C$23)</f>
        <v>5.5937500000000001E-2</v>
      </c>
      <c r="Q1350" s="49">
        <f t="shared" si="105"/>
        <v>5.4524561534001911E-2</v>
      </c>
      <c r="R1350" s="49">
        <f t="shared" si="106"/>
        <v>7.2610173898776886E-2</v>
      </c>
    </row>
    <row r="1351" spans="1:18" x14ac:dyDescent="0.3">
      <c r="A1351" s="35">
        <f t="shared" si="104"/>
        <v>44072</v>
      </c>
      <c r="B1351" s="36">
        <v>0.16666666666666666</v>
      </c>
      <c r="C1351">
        <v>6210</v>
      </c>
      <c r="D1351">
        <v>358</v>
      </c>
      <c r="E1351" s="49">
        <f t="shared" si="107"/>
        <v>5.4524561534001911E-2</v>
      </c>
      <c r="F1351" s="49">
        <f t="shared" si="108"/>
        <v>7.2610173898776886E-2</v>
      </c>
      <c r="G1351">
        <v>0</v>
      </c>
      <c r="H1351" s="51">
        <f>G1351/'Parc électrique'!$C$24</f>
        <v>0</v>
      </c>
      <c r="I1351" s="14">
        <v>602</v>
      </c>
      <c r="J1351" s="14">
        <v>123</v>
      </c>
      <c r="K1351" s="14">
        <v>0</v>
      </c>
      <c r="L1351" s="14">
        <v>245</v>
      </c>
      <c r="M1351" s="14">
        <f>C1351-SUM(D1351:L1351)</f>
        <v>4881.8728652645677</v>
      </c>
      <c r="P1351" s="49">
        <f>D1352/('Parc électrique'!$C$22+'Parc électrique'!$C$23)</f>
        <v>6.6875000000000004E-2</v>
      </c>
      <c r="Q1351" s="49">
        <f t="shared" si="105"/>
        <v>6.5185788649588877E-2</v>
      </c>
      <c r="R1351" s="49">
        <f t="shared" si="106"/>
        <v>8.6807693934850577E-2</v>
      </c>
    </row>
    <row r="1352" spans="1:18" x14ac:dyDescent="0.3">
      <c r="A1352" s="35">
        <f t="shared" si="104"/>
        <v>44072</v>
      </c>
      <c r="B1352" s="36">
        <v>0.20833333333333334</v>
      </c>
      <c r="C1352">
        <v>6249</v>
      </c>
      <c r="D1352">
        <v>428</v>
      </c>
      <c r="E1352" s="49">
        <f t="shared" si="107"/>
        <v>6.5185788649588877E-2</v>
      </c>
      <c r="F1352" s="49">
        <f t="shared" si="108"/>
        <v>8.6807693934850577E-2</v>
      </c>
      <c r="G1352">
        <v>0</v>
      </c>
      <c r="H1352" s="51">
        <f>G1352/'Parc électrique'!$C$24</f>
        <v>0</v>
      </c>
      <c r="I1352" s="14">
        <v>602</v>
      </c>
      <c r="J1352" s="14">
        <v>86</v>
      </c>
      <c r="K1352" s="14">
        <v>0</v>
      </c>
      <c r="L1352" s="14">
        <v>251</v>
      </c>
      <c r="M1352" s="14">
        <f>C1352-SUM(D1352:L1352)</f>
        <v>4881.8480065174153</v>
      </c>
      <c r="P1352" s="49">
        <f>D1353/('Parc électrique'!$C$22+'Parc électrique'!$C$23)</f>
        <v>6.8125000000000005E-2</v>
      </c>
      <c r="Q1352" s="49">
        <f t="shared" si="105"/>
        <v>6.6404214605655959E-2</v>
      </c>
      <c r="R1352" s="49">
        <f t="shared" si="106"/>
        <v>8.8430267653258995E-2</v>
      </c>
    </row>
    <row r="1353" spans="1:18" x14ac:dyDescent="0.3">
      <c r="A1353" s="35">
        <f t="shared" si="104"/>
        <v>44072</v>
      </c>
      <c r="B1353" s="36">
        <v>0.25</v>
      </c>
      <c r="C1353">
        <v>6399</v>
      </c>
      <c r="D1353">
        <v>436</v>
      </c>
      <c r="E1353" s="49">
        <f t="shared" si="107"/>
        <v>6.6404214605655959E-2</v>
      </c>
      <c r="F1353" s="49">
        <f t="shared" si="108"/>
        <v>8.8430267653258995E-2</v>
      </c>
      <c r="G1353">
        <v>0</v>
      </c>
      <c r="H1353" s="51">
        <f>G1353/'Parc électrique'!$C$24</f>
        <v>0</v>
      </c>
      <c r="I1353" s="14">
        <v>602</v>
      </c>
      <c r="J1353" s="14">
        <v>0</v>
      </c>
      <c r="K1353" s="14">
        <v>203</v>
      </c>
      <c r="L1353" s="14">
        <v>276</v>
      </c>
      <c r="M1353" s="14">
        <f>C1353-SUM(D1353:L1353)</f>
        <v>4881.8451655177414</v>
      </c>
      <c r="P1353" s="49">
        <f>D1354/('Parc électrique'!$C$22+'Parc électrique'!$C$23)</f>
        <v>7.1718749999999998E-2</v>
      </c>
      <c r="Q1353" s="49">
        <f t="shared" si="105"/>
        <v>6.9907189229348812E-2</v>
      </c>
      <c r="R1353" s="49">
        <f t="shared" si="106"/>
        <v>9.3095167093683193E-2</v>
      </c>
    </row>
    <row r="1354" spans="1:18" x14ac:dyDescent="0.3">
      <c r="A1354" s="35">
        <f t="shared" si="104"/>
        <v>44072</v>
      </c>
      <c r="B1354" s="36">
        <v>0.29166666666666669</v>
      </c>
      <c r="C1354">
        <v>6519</v>
      </c>
      <c r="D1354">
        <v>459</v>
      </c>
      <c r="E1354" s="49">
        <f t="shared" si="107"/>
        <v>6.9907189229348812E-2</v>
      </c>
      <c r="F1354" s="49">
        <f t="shared" si="108"/>
        <v>9.3095167093683193E-2</v>
      </c>
      <c r="G1354">
        <v>57</v>
      </c>
      <c r="H1354" s="51">
        <f>G1354/'Parc électrique'!$C$24</f>
        <v>1.9E-2</v>
      </c>
      <c r="I1354" s="14">
        <v>602</v>
      </c>
      <c r="J1354" s="14">
        <v>0</v>
      </c>
      <c r="K1354" s="14">
        <v>0</v>
      </c>
      <c r="L1354" s="14">
        <v>306</v>
      </c>
      <c r="M1354" s="14">
        <f>C1354-SUM(D1354:L1354)</f>
        <v>5094.8179976436768</v>
      </c>
      <c r="P1354" s="49">
        <f>D1355/('Parc électrique'!$C$22+'Parc électrique'!$C$23)</f>
        <v>7.2656250000000006E-2</v>
      </c>
      <c r="Q1354" s="49">
        <f t="shared" si="105"/>
        <v>7.0821008696399124E-2</v>
      </c>
      <c r="R1354" s="49">
        <f t="shared" si="106"/>
        <v>9.4312097382489524E-2</v>
      </c>
    </row>
    <row r="1355" spans="1:18" x14ac:dyDescent="0.3">
      <c r="A1355" s="35">
        <f t="shared" si="104"/>
        <v>44072</v>
      </c>
      <c r="B1355" s="36">
        <v>0.33333333333333331</v>
      </c>
      <c r="C1355">
        <v>7053</v>
      </c>
      <c r="D1355">
        <v>465</v>
      </c>
      <c r="E1355" s="49">
        <f t="shared" si="107"/>
        <v>7.0821008696399124E-2</v>
      </c>
      <c r="F1355" s="49">
        <f t="shared" si="108"/>
        <v>9.4312097382489524E-2</v>
      </c>
      <c r="G1355">
        <v>389</v>
      </c>
      <c r="H1355" s="51">
        <f>G1355/'Parc électrique'!$C$24</f>
        <v>0.12966666666666668</v>
      </c>
      <c r="I1355" s="14">
        <v>602</v>
      </c>
      <c r="J1355" s="14">
        <v>0</v>
      </c>
      <c r="K1355" s="14">
        <v>0</v>
      </c>
      <c r="L1355" s="14">
        <v>320</v>
      </c>
      <c r="M1355" s="14">
        <f>C1355-SUM(D1355:L1355)</f>
        <v>5276.705200227254</v>
      </c>
      <c r="P1355" s="49">
        <f>D1356/('Parc électrique'!$C$22+'Parc électrique'!$C$23)</f>
        <v>7.8125E-2</v>
      </c>
      <c r="Q1355" s="49">
        <f t="shared" si="105"/>
        <v>7.61516222541926E-2</v>
      </c>
      <c r="R1355" s="49">
        <f t="shared" si="106"/>
        <v>0.10141085740052636</v>
      </c>
    </row>
    <row r="1356" spans="1:18" x14ac:dyDescent="0.3">
      <c r="A1356" s="35">
        <f t="shared" si="104"/>
        <v>44072</v>
      </c>
      <c r="B1356" s="36">
        <v>0.375</v>
      </c>
      <c r="C1356">
        <v>7651</v>
      </c>
      <c r="D1356">
        <v>500</v>
      </c>
      <c r="E1356" s="49">
        <f t="shared" si="107"/>
        <v>7.61516222541926E-2</v>
      </c>
      <c r="F1356" s="49">
        <f t="shared" si="108"/>
        <v>0.10141085740052636</v>
      </c>
      <c r="G1356">
        <v>1038</v>
      </c>
      <c r="H1356" s="51">
        <f>G1356/'Parc électrique'!$C$24</f>
        <v>0.34599999999999997</v>
      </c>
      <c r="I1356" s="14">
        <v>602</v>
      </c>
      <c r="J1356" s="14">
        <v>306</v>
      </c>
      <c r="K1356" s="14">
        <v>0</v>
      </c>
      <c r="L1356" s="14">
        <v>323</v>
      </c>
      <c r="M1356" s="14">
        <f>C1356-SUM(D1356:L1356)</f>
        <v>4881.4764375203449</v>
      </c>
      <c r="P1356" s="49">
        <f>D1357/('Parc électrique'!$C$22+'Parc électrique'!$C$23)</f>
        <v>9.3593750000000003E-2</v>
      </c>
      <c r="Q1356" s="49">
        <f t="shared" si="105"/>
        <v>9.1229643460522744E-2</v>
      </c>
      <c r="R1356" s="49">
        <f t="shared" si="106"/>
        <v>0.12149020716583059</v>
      </c>
    </row>
    <row r="1357" spans="1:18" x14ac:dyDescent="0.3">
      <c r="A1357" s="35">
        <f t="shared" si="104"/>
        <v>44072</v>
      </c>
      <c r="B1357" s="36">
        <v>0.41666666666666669</v>
      </c>
      <c r="C1357">
        <v>7991</v>
      </c>
      <c r="D1357">
        <v>599</v>
      </c>
      <c r="E1357" s="49">
        <f t="shared" si="107"/>
        <v>9.1229643460522744E-2</v>
      </c>
      <c r="F1357" s="49">
        <f t="shared" si="108"/>
        <v>0.12149020716583059</v>
      </c>
      <c r="G1357">
        <v>1654</v>
      </c>
      <c r="H1357" s="51">
        <f>G1357/'Parc électrique'!$C$24</f>
        <v>0.55133333333333334</v>
      </c>
      <c r="I1357" s="14">
        <v>602</v>
      </c>
      <c r="J1357" s="14">
        <v>0</v>
      </c>
      <c r="K1357" s="14">
        <v>-67</v>
      </c>
      <c r="L1357" s="14">
        <v>321</v>
      </c>
      <c r="M1357" s="14">
        <f>C1357-SUM(D1357:L1357)</f>
        <v>4881.2359468160403</v>
      </c>
      <c r="P1357" s="49">
        <f>D1358/('Parc électrique'!$C$22+'Parc électrique'!$C$23)</f>
        <v>9.6562499999999996E-2</v>
      </c>
      <c r="Q1357" s="49">
        <f t="shared" si="105"/>
        <v>9.412340510618207E-2</v>
      </c>
      <c r="R1357" s="49">
        <f t="shared" si="106"/>
        <v>0.12534381974705058</v>
      </c>
    </row>
    <row r="1358" spans="1:18" x14ac:dyDescent="0.3">
      <c r="A1358" s="35">
        <f t="shared" si="104"/>
        <v>44072</v>
      </c>
      <c r="B1358" s="36">
        <v>0.45833333333333331</v>
      </c>
      <c r="C1358">
        <v>8226</v>
      </c>
      <c r="D1358">
        <v>618</v>
      </c>
      <c r="E1358" s="49">
        <f t="shared" si="107"/>
        <v>9.412340510618207E-2</v>
      </c>
      <c r="F1358" s="49">
        <f t="shared" si="108"/>
        <v>0.12534381974705058</v>
      </c>
      <c r="G1358">
        <v>2100</v>
      </c>
      <c r="H1358" s="51">
        <f>G1358/'Parc électrique'!$C$24</f>
        <v>0.7</v>
      </c>
      <c r="I1358" s="14">
        <v>602</v>
      </c>
      <c r="J1358" s="14">
        <v>0</v>
      </c>
      <c r="K1358" s="14">
        <v>-212</v>
      </c>
      <c r="L1358" s="14">
        <v>316</v>
      </c>
      <c r="M1358" s="14">
        <f>C1358-SUM(D1358:L1358)</f>
        <v>4801.0805327751468</v>
      </c>
      <c r="P1358" s="49">
        <f>D1359/('Parc électrique'!$C$22+'Parc électrique'!$C$23)</f>
        <v>8.9062500000000003E-2</v>
      </c>
      <c r="Q1358" s="49">
        <f t="shared" si="105"/>
        <v>8.6812849369779579E-2</v>
      </c>
      <c r="R1358" s="49">
        <f t="shared" si="106"/>
        <v>0.11560837743660006</v>
      </c>
    </row>
    <row r="1359" spans="1:18" x14ac:dyDescent="0.3">
      <c r="A1359" s="35">
        <f t="shared" si="104"/>
        <v>44072</v>
      </c>
      <c r="B1359" s="36">
        <v>0.5</v>
      </c>
      <c r="C1359">
        <v>8566</v>
      </c>
      <c r="D1359">
        <v>570</v>
      </c>
      <c r="E1359" s="49">
        <f t="shared" si="107"/>
        <v>8.6812849369779579E-2</v>
      </c>
      <c r="F1359" s="49">
        <f t="shared" si="108"/>
        <v>0.11560837743660006</v>
      </c>
      <c r="G1359">
        <v>2410</v>
      </c>
      <c r="H1359" s="51">
        <f>G1359/'Parc électrique'!$C$24</f>
        <v>0.80333333333333334</v>
      </c>
      <c r="I1359" s="14">
        <v>602</v>
      </c>
      <c r="J1359" s="14">
        <v>0</v>
      </c>
      <c r="K1359" s="14">
        <v>-132</v>
      </c>
      <c r="L1359" s="14">
        <v>314</v>
      </c>
      <c r="M1359" s="14">
        <f>C1359-SUM(D1359:L1359)</f>
        <v>4800.9942454398606</v>
      </c>
      <c r="P1359" s="49">
        <f>D1360/('Parc électrique'!$C$22+'Parc électrique'!$C$23)</f>
        <v>8.1875000000000003E-2</v>
      </c>
      <c r="Q1359" s="49">
        <f t="shared" si="105"/>
        <v>7.9806900122393859E-2</v>
      </c>
      <c r="R1359" s="49">
        <f t="shared" si="106"/>
        <v>0.10627857855575164</v>
      </c>
    </row>
    <row r="1360" spans="1:18" x14ac:dyDescent="0.3">
      <c r="A1360" s="35">
        <f t="shared" si="104"/>
        <v>44072</v>
      </c>
      <c r="B1360" s="36">
        <v>0.54166666666666663</v>
      </c>
      <c r="C1360">
        <v>8324</v>
      </c>
      <c r="D1360">
        <v>524</v>
      </c>
      <c r="E1360" s="49">
        <f t="shared" si="107"/>
        <v>7.9806900122393859E-2</v>
      </c>
      <c r="F1360" s="49">
        <f t="shared" si="108"/>
        <v>0.10627857855575164</v>
      </c>
      <c r="G1360">
        <v>2553</v>
      </c>
      <c r="H1360" s="51">
        <f>G1360/'Parc électrique'!$C$24</f>
        <v>0.85099999999999998</v>
      </c>
      <c r="I1360" s="14">
        <v>602</v>
      </c>
      <c r="J1360" s="14">
        <v>0</v>
      </c>
      <c r="K1360" s="14">
        <v>-467</v>
      </c>
      <c r="L1360" s="14">
        <v>310</v>
      </c>
      <c r="M1360" s="14">
        <f>C1360-SUM(D1360:L1360)</f>
        <v>4800.9629145213221</v>
      </c>
      <c r="P1360" s="49">
        <f>D1361/('Parc électrique'!$C$22+'Parc électrique'!$C$23)</f>
        <v>8.5312499999999999E-2</v>
      </c>
      <c r="Q1360" s="49">
        <f t="shared" si="105"/>
        <v>8.3157571501578334E-2</v>
      </c>
      <c r="R1360" s="49">
        <f t="shared" si="106"/>
        <v>0.11074065628137479</v>
      </c>
    </row>
    <row r="1361" spans="1:18" x14ac:dyDescent="0.3">
      <c r="A1361" s="35">
        <f t="shared" si="104"/>
        <v>44072</v>
      </c>
      <c r="B1361" s="36">
        <v>0.58333333333333337</v>
      </c>
      <c r="C1361">
        <v>8208</v>
      </c>
      <c r="D1361">
        <v>546</v>
      </c>
      <c r="E1361" s="49">
        <f t="shared" si="107"/>
        <v>8.3157571501578334E-2</v>
      </c>
      <c r="F1361" s="49">
        <f t="shared" si="108"/>
        <v>0.11074065628137479</v>
      </c>
      <c r="G1361">
        <v>2542</v>
      </c>
      <c r="H1361" s="51">
        <f>G1361/'Parc électrique'!$C$24</f>
        <v>0.84733333333333338</v>
      </c>
      <c r="I1361" s="14">
        <v>602</v>
      </c>
      <c r="J1361" s="14">
        <v>0</v>
      </c>
      <c r="K1361" s="14">
        <v>-593</v>
      </c>
      <c r="L1361" s="14">
        <v>309</v>
      </c>
      <c r="M1361" s="14">
        <f>C1361-SUM(D1361:L1361)</f>
        <v>4800.9587684388844</v>
      </c>
      <c r="P1361" s="49">
        <f>D1362/('Parc électrique'!$C$22+'Parc électrique'!$C$23)</f>
        <v>8.4375000000000006E-2</v>
      </c>
      <c r="Q1361" s="49">
        <f t="shared" si="105"/>
        <v>8.2243752034528023E-2</v>
      </c>
      <c r="R1361" s="49">
        <f t="shared" si="106"/>
        <v>0.10952372599256849</v>
      </c>
    </row>
    <row r="1362" spans="1:18" x14ac:dyDescent="0.3">
      <c r="A1362" s="35">
        <f t="shared" si="104"/>
        <v>44072</v>
      </c>
      <c r="B1362" s="36">
        <v>0.625</v>
      </c>
      <c r="C1362">
        <v>7986</v>
      </c>
      <c r="D1362">
        <v>540</v>
      </c>
      <c r="E1362" s="49">
        <f t="shared" si="107"/>
        <v>8.2243752034528023E-2</v>
      </c>
      <c r="F1362" s="49">
        <f t="shared" si="108"/>
        <v>0.10952372599256849</v>
      </c>
      <c r="G1362">
        <v>2428</v>
      </c>
      <c r="H1362" s="51">
        <f>G1362/'Parc électrique'!$C$24</f>
        <v>0.80933333333333335</v>
      </c>
      <c r="I1362" s="14">
        <v>602</v>
      </c>
      <c r="J1362" s="14">
        <v>0</v>
      </c>
      <c r="K1362" s="14">
        <v>-692</v>
      </c>
      <c r="L1362" s="14">
        <v>306</v>
      </c>
      <c r="M1362" s="14">
        <f>C1362-SUM(D1362:L1362)</f>
        <v>4800.9988991886403</v>
      </c>
      <c r="P1362" s="49">
        <f>D1363/('Parc électrique'!$C$22+'Parc électrique'!$C$23)</f>
        <v>0.105625</v>
      </c>
      <c r="Q1362" s="49">
        <f t="shared" si="105"/>
        <v>0.1029569932876684</v>
      </c>
      <c r="R1362" s="49">
        <f t="shared" si="106"/>
        <v>0.13710747920551164</v>
      </c>
    </row>
    <row r="1363" spans="1:18" x14ac:dyDescent="0.3">
      <c r="A1363" s="35">
        <f t="shared" si="104"/>
        <v>44072</v>
      </c>
      <c r="B1363" s="36">
        <v>0.66666666666666663</v>
      </c>
      <c r="C1363">
        <v>7843</v>
      </c>
      <c r="D1363">
        <v>676</v>
      </c>
      <c r="E1363" s="49">
        <f t="shared" si="107"/>
        <v>0.1029569932876684</v>
      </c>
      <c r="F1363" s="49">
        <f t="shared" si="108"/>
        <v>0.13710747920551164</v>
      </c>
      <c r="G1363">
        <v>2078</v>
      </c>
      <c r="H1363" s="51">
        <f>G1363/'Parc électrique'!$C$24</f>
        <v>0.69266666666666665</v>
      </c>
      <c r="I1363" s="14">
        <v>602</v>
      </c>
      <c r="J1363" s="14">
        <v>0</v>
      </c>
      <c r="K1363" s="14">
        <v>-771</v>
      </c>
      <c r="L1363" s="14">
        <v>296</v>
      </c>
      <c r="M1363" s="14">
        <f>C1363-SUM(D1363:L1363)</f>
        <v>4961.0672688608402</v>
      </c>
      <c r="P1363" s="49">
        <f>D1364/('Parc électrique'!$C$22+'Parc électrique'!$C$23)</f>
        <v>9.765625E-2</v>
      </c>
      <c r="Q1363" s="49">
        <f t="shared" si="105"/>
        <v>9.518952781774076E-2</v>
      </c>
      <c r="R1363" s="49">
        <f t="shared" si="106"/>
        <v>0.12676357175065794</v>
      </c>
    </row>
    <row r="1364" spans="1:18" x14ac:dyDescent="0.3">
      <c r="A1364" s="35">
        <f t="shared" si="104"/>
        <v>44072</v>
      </c>
      <c r="B1364" s="36">
        <v>0.70833333333333337</v>
      </c>
      <c r="C1364">
        <v>7835</v>
      </c>
      <c r="D1364">
        <v>625</v>
      </c>
      <c r="E1364" s="49">
        <f t="shared" si="107"/>
        <v>9.518952781774076E-2</v>
      </c>
      <c r="F1364" s="49">
        <f t="shared" si="108"/>
        <v>0.12676357175065794</v>
      </c>
      <c r="G1364">
        <v>1577</v>
      </c>
      <c r="H1364" s="51">
        <f>G1364/'Parc électrique'!$C$24</f>
        <v>0.52566666666666662</v>
      </c>
      <c r="I1364" s="14">
        <v>602</v>
      </c>
      <c r="J1364" s="14">
        <v>0</v>
      </c>
      <c r="K1364" s="14">
        <v>-219</v>
      </c>
      <c r="L1364" s="14">
        <v>288</v>
      </c>
      <c r="M1364" s="14">
        <f>C1364-SUM(D1364:L1364)</f>
        <v>4961.2523802337646</v>
      </c>
      <c r="P1364" s="49">
        <f>D1365/('Parc électrique'!$C$22+'Parc électrique'!$C$23)</f>
        <v>8.7656250000000005E-2</v>
      </c>
      <c r="Q1364" s="49">
        <f t="shared" si="105"/>
        <v>8.5442120169204119E-2</v>
      </c>
      <c r="R1364" s="49">
        <f t="shared" si="106"/>
        <v>0.1137829820033906</v>
      </c>
    </row>
    <row r="1365" spans="1:18" x14ac:dyDescent="0.3">
      <c r="A1365" s="35">
        <f t="shared" si="104"/>
        <v>44072</v>
      </c>
      <c r="B1365" s="36">
        <v>0.75</v>
      </c>
      <c r="C1365">
        <v>7894</v>
      </c>
      <c r="D1365">
        <v>561</v>
      </c>
      <c r="E1365" s="49">
        <f t="shared" si="107"/>
        <v>8.5442120169204119E-2</v>
      </c>
      <c r="F1365" s="49">
        <f t="shared" si="108"/>
        <v>0.1137829820033906</v>
      </c>
      <c r="G1365">
        <v>948</v>
      </c>
      <c r="H1365" s="51">
        <f>G1365/'Parc électrique'!$C$24</f>
        <v>0.316</v>
      </c>
      <c r="I1365" s="14">
        <v>602</v>
      </c>
      <c r="J1365" s="14">
        <v>0</v>
      </c>
      <c r="K1365" s="14">
        <v>0</v>
      </c>
      <c r="L1365" s="14">
        <v>281</v>
      </c>
      <c r="M1365" s="14">
        <f>C1365-SUM(D1365:L1365)</f>
        <v>5501.4847748978273</v>
      </c>
      <c r="P1365" s="49">
        <f>D1366/('Parc électrique'!$C$22+'Parc électrique'!$C$23)</f>
        <v>0.11171875000000001</v>
      </c>
      <c r="Q1365" s="49">
        <f t="shared" si="105"/>
        <v>0.10889681982349544</v>
      </c>
      <c r="R1365" s="49">
        <f t="shared" si="106"/>
        <v>0.1450175260827527</v>
      </c>
    </row>
    <row r="1366" spans="1:18" x14ac:dyDescent="0.3">
      <c r="A1366" s="35">
        <f t="shared" si="104"/>
        <v>44072</v>
      </c>
      <c r="B1366" s="36">
        <v>0.79166666666666663</v>
      </c>
      <c r="C1366">
        <v>7790</v>
      </c>
      <c r="D1366">
        <v>715</v>
      </c>
      <c r="E1366" s="49">
        <f t="shared" si="107"/>
        <v>0.10889681982349544</v>
      </c>
      <c r="F1366" s="49">
        <f t="shared" si="108"/>
        <v>0.1450175260827527</v>
      </c>
      <c r="G1366">
        <v>310</v>
      </c>
      <c r="H1366" s="51">
        <f>G1366/'Parc électrique'!$C$24</f>
        <v>0.10333333333333333</v>
      </c>
      <c r="I1366" s="14">
        <v>602</v>
      </c>
      <c r="J1366" s="14">
        <v>0</v>
      </c>
      <c r="K1366" s="14">
        <v>930</v>
      </c>
      <c r="L1366" s="14">
        <v>271</v>
      </c>
      <c r="M1366" s="14">
        <f>C1366-SUM(D1366:L1366)</f>
        <v>4961.6427523207603</v>
      </c>
      <c r="P1366" s="49">
        <f>D1367/('Parc électrique'!$C$22+'Parc électrique'!$C$23)</f>
        <v>0.123125</v>
      </c>
      <c r="Q1366" s="49">
        <f t="shared" si="105"/>
        <v>0.12001495667260756</v>
      </c>
      <c r="R1366" s="49">
        <f t="shared" si="106"/>
        <v>0.15982351126322955</v>
      </c>
    </row>
    <row r="1367" spans="1:18" x14ac:dyDescent="0.3">
      <c r="A1367" s="35">
        <f t="shared" si="104"/>
        <v>44072</v>
      </c>
      <c r="B1367" s="36">
        <v>0.83333333333333337</v>
      </c>
      <c r="C1367">
        <v>7597</v>
      </c>
      <c r="D1367">
        <v>788</v>
      </c>
      <c r="E1367" s="49">
        <f t="shared" si="107"/>
        <v>0.12001495667260756</v>
      </c>
      <c r="F1367" s="49">
        <f t="shared" si="108"/>
        <v>0.15982351126322955</v>
      </c>
      <c r="G1367">
        <v>32</v>
      </c>
      <c r="H1367" s="51">
        <f>G1367/'Parc électrique'!$C$24</f>
        <v>1.0666666666666666E-2</v>
      </c>
      <c r="I1367" s="14">
        <v>602</v>
      </c>
      <c r="J1367" s="14">
        <v>0</v>
      </c>
      <c r="K1367" s="14">
        <v>0</v>
      </c>
      <c r="L1367" s="14">
        <v>263</v>
      </c>
      <c r="M1367" s="14">
        <f>C1367-SUM(D1367:L1367)</f>
        <v>5911.7094948653976</v>
      </c>
      <c r="P1367" s="49">
        <f>D1368/('Parc électrique'!$C$22+'Parc électrique'!$C$23)</f>
        <v>0.11265625</v>
      </c>
      <c r="Q1367" s="49">
        <f t="shared" si="105"/>
        <v>0.10981063929054574</v>
      </c>
      <c r="R1367" s="49">
        <f t="shared" si="106"/>
        <v>0.14623445637155902</v>
      </c>
    </row>
    <row r="1368" spans="1:18" x14ac:dyDescent="0.3">
      <c r="A1368" s="35">
        <f t="shared" si="104"/>
        <v>44072</v>
      </c>
      <c r="B1368" s="36">
        <v>0.875</v>
      </c>
      <c r="C1368">
        <v>7754</v>
      </c>
      <c r="D1368">
        <v>721</v>
      </c>
      <c r="E1368" s="49">
        <f t="shared" si="107"/>
        <v>0.10981063929054574</v>
      </c>
      <c r="F1368" s="49">
        <f t="shared" si="108"/>
        <v>0.14623445637155902</v>
      </c>
      <c r="G1368">
        <v>0</v>
      </c>
      <c r="H1368" s="51">
        <f>G1368/'Parc électrique'!$C$24</f>
        <v>0</v>
      </c>
      <c r="I1368" s="14">
        <v>602</v>
      </c>
      <c r="J1368" s="14">
        <v>838</v>
      </c>
      <c r="K1368" s="14">
        <v>0</v>
      </c>
      <c r="L1368" s="14">
        <v>262</v>
      </c>
      <c r="M1368" s="14">
        <f>C1368-SUM(D1368:L1368)</f>
        <v>5330.7439549043374</v>
      </c>
      <c r="P1368" s="49">
        <f>D1369/('Parc électrique'!$C$22+'Parc électrique'!$C$23)</f>
        <v>0.1046875</v>
      </c>
      <c r="Q1368" s="49">
        <f t="shared" si="105"/>
        <v>0.1020431738206181</v>
      </c>
      <c r="R1368" s="49">
        <f t="shared" si="106"/>
        <v>0.13589054891670532</v>
      </c>
    </row>
    <row r="1369" spans="1:18" x14ac:dyDescent="0.3">
      <c r="A1369" s="35">
        <f t="shared" si="104"/>
        <v>44072</v>
      </c>
      <c r="B1369" s="36">
        <v>0.91666666666666663</v>
      </c>
      <c r="C1369">
        <v>8044</v>
      </c>
      <c r="D1369">
        <v>670</v>
      </c>
      <c r="E1369" s="49">
        <f t="shared" si="107"/>
        <v>0.1020431738206181</v>
      </c>
      <c r="F1369" s="49">
        <f t="shared" si="108"/>
        <v>0.13589054891670532</v>
      </c>
      <c r="G1369">
        <v>0</v>
      </c>
      <c r="H1369" s="51">
        <f>G1369/'Parc électrique'!$C$24</f>
        <v>0</v>
      </c>
      <c r="I1369" s="14">
        <v>602</v>
      </c>
      <c r="J1369" s="14">
        <v>838</v>
      </c>
      <c r="K1369" s="14">
        <v>0</v>
      </c>
      <c r="L1369" s="14">
        <v>257</v>
      </c>
      <c r="M1369" s="14">
        <f>C1369-SUM(D1369:L1369)</f>
        <v>5676.7620662772624</v>
      </c>
      <c r="P1369" s="49">
        <f>D1370/('Parc électrique'!$C$22+'Parc électrique'!$C$23)</f>
        <v>8.7968749999999998E-2</v>
      </c>
      <c r="Q1369" s="49">
        <f t="shared" si="105"/>
        <v>8.5746726658220876E-2</v>
      </c>
      <c r="R1369" s="49">
        <f t="shared" si="106"/>
        <v>0.11418862543299269</v>
      </c>
    </row>
    <row r="1370" spans="1:18" x14ac:dyDescent="0.3">
      <c r="A1370" s="35">
        <f t="shared" si="104"/>
        <v>44072</v>
      </c>
      <c r="B1370" s="36">
        <v>0.95833333333333337</v>
      </c>
      <c r="C1370">
        <v>8071</v>
      </c>
      <c r="D1370">
        <v>563</v>
      </c>
      <c r="E1370" s="49">
        <f t="shared" si="107"/>
        <v>8.5746726658220876E-2</v>
      </c>
      <c r="F1370" s="49">
        <f t="shared" si="108"/>
        <v>0.11418862543299269</v>
      </c>
      <c r="G1370">
        <v>0</v>
      </c>
      <c r="H1370" s="51">
        <f>G1370/'Parc électrique'!$C$24</f>
        <v>0</v>
      </c>
      <c r="I1370" s="14">
        <v>602</v>
      </c>
      <c r="J1370" s="14">
        <v>838</v>
      </c>
      <c r="K1370" s="14">
        <v>0</v>
      </c>
      <c r="L1370" s="14">
        <v>245</v>
      </c>
      <c r="M1370" s="14">
        <f>C1370-SUM(D1370:L1370)</f>
        <v>5822.8000646479086</v>
      </c>
      <c r="P1370" s="49">
        <f>D1371/('Parc électrique'!$C$22+'Parc électrique'!$C$23)</f>
        <v>9.0624999999999997E-2</v>
      </c>
      <c r="Q1370" s="49">
        <f t="shared" si="105"/>
        <v>8.8335881814863432E-2</v>
      </c>
      <c r="R1370" s="49">
        <f t="shared" si="106"/>
        <v>0.11763659458461059</v>
      </c>
    </row>
    <row r="1371" spans="1:18" x14ac:dyDescent="0.3">
      <c r="A1371" s="35">
        <f t="shared" si="104"/>
        <v>44073</v>
      </c>
      <c r="B1371" s="36">
        <v>0</v>
      </c>
      <c r="C1371">
        <v>7349</v>
      </c>
      <c r="D1371">
        <v>580</v>
      </c>
      <c r="E1371" s="49">
        <f t="shared" si="107"/>
        <v>8.8335881814863432E-2</v>
      </c>
      <c r="F1371" s="49">
        <f t="shared" si="108"/>
        <v>0.11763659458461059</v>
      </c>
      <c r="G1371">
        <v>0</v>
      </c>
      <c r="H1371" s="51">
        <f>G1371/'Parc électrique'!$C$24</f>
        <v>0</v>
      </c>
      <c r="I1371" s="14">
        <v>602</v>
      </c>
      <c r="J1371" s="14">
        <v>0</v>
      </c>
      <c r="K1371" s="14">
        <v>884</v>
      </c>
      <c r="L1371" s="14">
        <v>241</v>
      </c>
      <c r="M1371" s="14">
        <f>C1371-SUM(D1371:L1371)</f>
        <v>5041.7940275236006</v>
      </c>
      <c r="P1371" s="49">
        <f>D1372/('Parc électrique'!$C$22+'Parc électrique'!$C$23)</f>
        <v>7.6874999999999999E-2</v>
      </c>
      <c r="Q1371" s="49">
        <f t="shared" si="105"/>
        <v>7.4933196298125532E-2</v>
      </c>
      <c r="R1371" s="49">
        <f t="shared" si="106"/>
        <v>9.9788283682117937E-2</v>
      </c>
    </row>
    <row r="1372" spans="1:18" x14ac:dyDescent="0.3">
      <c r="A1372" s="35">
        <f t="shared" ref="A1372:A1435" si="109">A1348+1</f>
        <v>44073</v>
      </c>
      <c r="B1372" s="36">
        <v>4.1666666666666664E-2</v>
      </c>
      <c r="C1372">
        <v>6920</v>
      </c>
      <c r="D1372">
        <v>492</v>
      </c>
      <c r="E1372" s="49">
        <f t="shared" si="107"/>
        <v>7.4933196298125532E-2</v>
      </c>
      <c r="F1372" s="49">
        <f t="shared" si="108"/>
        <v>9.9788283682117937E-2</v>
      </c>
      <c r="G1372">
        <v>0</v>
      </c>
      <c r="H1372" s="51">
        <f>G1372/'Parc électrique'!$C$24</f>
        <v>0</v>
      </c>
      <c r="I1372" s="14">
        <v>602</v>
      </c>
      <c r="J1372" s="14">
        <v>545</v>
      </c>
      <c r="K1372" s="14">
        <v>0</v>
      </c>
      <c r="L1372" s="14">
        <v>239</v>
      </c>
      <c r="M1372" s="14">
        <f>C1372-SUM(D1372:L1372)</f>
        <v>5041.8252785200202</v>
      </c>
      <c r="P1372" s="49">
        <f>D1373/('Parc électrique'!$C$22+'Parc électrique'!$C$23)</f>
        <v>5.6093749999999998E-2</v>
      </c>
      <c r="Q1372" s="49">
        <f t="shared" si="105"/>
        <v>5.467686477851029E-2</v>
      </c>
      <c r="R1372" s="49">
        <f t="shared" si="106"/>
        <v>7.281299561357793E-2</v>
      </c>
    </row>
    <row r="1373" spans="1:18" x14ac:dyDescent="0.3">
      <c r="A1373" s="35">
        <f t="shared" si="109"/>
        <v>44073</v>
      </c>
      <c r="B1373" s="36">
        <v>8.3333333333333329E-2</v>
      </c>
      <c r="C1373">
        <v>6581</v>
      </c>
      <c r="D1373">
        <v>359</v>
      </c>
      <c r="E1373" s="49">
        <f t="shared" si="107"/>
        <v>5.467686477851029E-2</v>
      </c>
      <c r="F1373" s="49">
        <f t="shared" si="108"/>
        <v>7.281299561357793E-2</v>
      </c>
      <c r="G1373">
        <v>0</v>
      </c>
      <c r="H1373" s="51">
        <f>G1373/'Parc électrique'!$C$24</f>
        <v>0</v>
      </c>
      <c r="I1373" s="14">
        <v>602</v>
      </c>
      <c r="J1373" s="14">
        <v>0</v>
      </c>
      <c r="K1373" s="14">
        <v>498</v>
      </c>
      <c r="L1373" s="14">
        <v>240</v>
      </c>
      <c r="M1373" s="14">
        <f>C1373-SUM(D1373:L1373)</f>
        <v>4881.8725101396085</v>
      </c>
      <c r="P1373" s="49">
        <f>D1374/('Parc électrique'!$C$22+'Parc électrique'!$C$23)</f>
        <v>4.8281249999999998E-2</v>
      </c>
      <c r="Q1373" s="49">
        <f t="shared" si="105"/>
        <v>4.7061702553091035E-2</v>
      </c>
      <c r="R1373" s="49">
        <f t="shared" si="106"/>
        <v>6.2671909873525292E-2</v>
      </c>
    </row>
    <row r="1374" spans="1:18" x14ac:dyDescent="0.3">
      <c r="A1374" s="35">
        <f t="shared" si="109"/>
        <v>44073</v>
      </c>
      <c r="B1374" s="36">
        <v>0.125</v>
      </c>
      <c r="C1374">
        <v>6177</v>
      </c>
      <c r="D1374">
        <v>309</v>
      </c>
      <c r="E1374" s="49">
        <f t="shared" si="107"/>
        <v>4.7061702553091035E-2</v>
      </c>
      <c r="F1374" s="49">
        <f t="shared" si="108"/>
        <v>6.2671909873525292E-2</v>
      </c>
      <c r="G1374">
        <v>0</v>
      </c>
      <c r="H1374" s="51">
        <f>G1374/'Parc électrique'!$C$24</f>
        <v>0</v>
      </c>
      <c r="I1374" s="14">
        <v>602</v>
      </c>
      <c r="J1374" s="14">
        <v>141</v>
      </c>
      <c r="K1374" s="14">
        <v>0</v>
      </c>
      <c r="L1374" s="14">
        <v>243</v>
      </c>
      <c r="M1374" s="14">
        <f>C1374-SUM(D1374:L1374)</f>
        <v>4881.8902663875733</v>
      </c>
      <c r="P1374" s="49">
        <f>D1375/('Parc électrique'!$C$22+'Parc électrique'!$C$23)</f>
        <v>6.5937499999999996E-2</v>
      </c>
      <c r="Q1374" s="49">
        <f t="shared" si="105"/>
        <v>6.4271969182538566E-2</v>
      </c>
      <c r="R1374" s="49">
        <f t="shared" si="106"/>
        <v>8.559076364604426E-2</v>
      </c>
    </row>
    <row r="1375" spans="1:18" x14ac:dyDescent="0.3">
      <c r="A1375" s="35">
        <f t="shared" si="109"/>
        <v>44073</v>
      </c>
      <c r="B1375" s="36">
        <v>0.16666666666666666</v>
      </c>
      <c r="C1375">
        <v>5974</v>
      </c>
      <c r="D1375">
        <v>422</v>
      </c>
      <c r="E1375" s="49">
        <f t="shared" si="107"/>
        <v>6.4271969182538566E-2</v>
      </c>
      <c r="F1375" s="49">
        <f t="shared" si="108"/>
        <v>8.559076364604426E-2</v>
      </c>
      <c r="G1375">
        <v>0</v>
      </c>
      <c r="H1375" s="51">
        <f>G1375/'Parc électrique'!$C$24</f>
        <v>0</v>
      </c>
      <c r="I1375" s="14">
        <v>602</v>
      </c>
      <c r="J1375" s="14">
        <v>0</v>
      </c>
      <c r="K1375" s="14">
        <v>-177</v>
      </c>
      <c r="L1375" s="14">
        <v>245</v>
      </c>
      <c r="M1375" s="14">
        <f>C1375-SUM(D1375:L1375)</f>
        <v>4881.8501372671717</v>
      </c>
      <c r="P1375" s="49">
        <f>D1376/('Parc électrique'!$C$22+'Parc électrique'!$C$23)</f>
        <v>5.9531250000000001E-2</v>
      </c>
      <c r="Q1375" s="49">
        <f t="shared" si="105"/>
        <v>5.8027536157694772E-2</v>
      </c>
      <c r="R1375" s="49">
        <f t="shared" si="106"/>
        <v>7.7275073339201097E-2</v>
      </c>
    </row>
    <row r="1376" spans="1:18" x14ac:dyDescent="0.3">
      <c r="A1376" s="35">
        <f t="shared" si="109"/>
        <v>44073</v>
      </c>
      <c r="B1376" s="36">
        <v>0.20833333333333334</v>
      </c>
      <c r="C1376">
        <v>5925</v>
      </c>
      <c r="D1376">
        <v>381</v>
      </c>
      <c r="E1376" s="49">
        <f t="shared" si="107"/>
        <v>5.8027536157694772E-2</v>
      </c>
      <c r="F1376" s="49">
        <f t="shared" si="108"/>
        <v>7.7275073339201097E-2</v>
      </c>
      <c r="G1376">
        <v>0</v>
      </c>
      <c r="H1376" s="51">
        <f>G1376/'Parc électrique'!$C$24</f>
        <v>0</v>
      </c>
      <c r="I1376" s="14">
        <v>602</v>
      </c>
      <c r="J1376" s="14">
        <v>0</v>
      </c>
      <c r="K1376" s="14">
        <v>-191</v>
      </c>
      <c r="L1376" s="14">
        <v>251</v>
      </c>
      <c r="M1376" s="14">
        <f>C1376-SUM(D1376:L1376)</f>
        <v>4881.8646973905034</v>
      </c>
      <c r="P1376" s="49">
        <f>D1377/('Parc électrique'!$C$22+'Parc électrique'!$C$23)</f>
        <v>5.1718750000000001E-2</v>
      </c>
      <c r="Q1376" s="49">
        <f t="shared" si="105"/>
        <v>5.041237393227551E-2</v>
      </c>
      <c r="R1376" s="49">
        <f t="shared" si="106"/>
        <v>6.7133987599148459E-2</v>
      </c>
    </row>
    <row r="1377" spans="1:18" x14ac:dyDescent="0.3">
      <c r="A1377" s="35">
        <f t="shared" si="109"/>
        <v>44073</v>
      </c>
      <c r="B1377" s="36">
        <v>0.25</v>
      </c>
      <c r="C1377">
        <v>5928</v>
      </c>
      <c r="D1377">
        <v>331</v>
      </c>
      <c r="E1377" s="49">
        <f t="shared" si="107"/>
        <v>5.041237393227551E-2</v>
      </c>
      <c r="F1377" s="49">
        <f t="shared" si="108"/>
        <v>6.7133987599148459E-2</v>
      </c>
      <c r="G1377">
        <v>0</v>
      </c>
      <c r="H1377" s="51">
        <f>G1377/'Parc électrique'!$C$24</f>
        <v>0</v>
      </c>
      <c r="I1377" s="14">
        <v>602</v>
      </c>
      <c r="J1377" s="14">
        <v>0</v>
      </c>
      <c r="K1377" s="14">
        <v>-162</v>
      </c>
      <c r="L1377" s="14">
        <v>275</v>
      </c>
      <c r="M1377" s="14">
        <f>C1377-SUM(D1377:L1377)</f>
        <v>4881.8824536384691</v>
      </c>
      <c r="P1377" s="49">
        <f>D1378/('Parc électrique'!$C$22+'Parc électrique'!$C$23)</f>
        <v>4.8593749999999998E-2</v>
      </c>
      <c r="Q1377" s="49">
        <f t="shared" si="105"/>
        <v>4.7366309042107799E-2</v>
      </c>
      <c r="R1377" s="49">
        <f t="shared" si="106"/>
        <v>6.3077553303127393E-2</v>
      </c>
    </row>
    <row r="1378" spans="1:18" x14ac:dyDescent="0.3">
      <c r="A1378" s="35">
        <f t="shared" si="109"/>
        <v>44073</v>
      </c>
      <c r="B1378" s="36">
        <v>0.29166666666666669</v>
      </c>
      <c r="C1378">
        <v>5954</v>
      </c>
      <c r="D1378">
        <v>311</v>
      </c>
      <c r="E1378" s="49">
        <f t="shared" si="107"/>
        <v>4.7366309042107799E-2</v>
      </c>
      <c r="F1378" s="49">
        <f t="shared" si="108"/>
        <v>6.3077553303127393E-2</v>
      </c>
      <c r="G1378">
        <v>61</v>
      </c>
      <c r="H1378" s="51">
        <f>G1378/'Parc électrique'!$C$24</f>
        <v>2.0333333333333332E-2</v>
      </c>
      <c r="I1378" s="14">
        <v>602</v>
      </c>
      <c r="J1378" s="14">
        <v>0</v>
      </c>
      <c r="K1378" s="14">
        <v>-128</v>
      </c>
      <c r="L1378" s="14">
        <v>306</v>
      </c>
      <c r="M1378" s="14">
        <f>C1378-SUM(D1378:L1378)</f>
        <v>4801.8692228043219</v>
      </c>
      <c r="P1378" s="49">
        <f>D1379/('Parc électrique'!$C$22+'Parc électrique'!$C$23)</f>
        <v>6.4062499999999994E-2</v>
      </c>
      <c r="Q1378" s="49">
        <f t="shared" si="105"/>
        <v>6.2444330248437936E-2</v>
      </c>
      <c r="R1378" s="49">
        <f t="shared" si="106"/>
        <v>8.3156903068431612E-2</v>
      </c>
    </row>
    <row r="1379" spans="1:18" x14ac:dyDescent="0.3">
      <c r="A1379" s="35">
        <f t="shared" si="109"/>
        <v>44073</v>
      </c>
      <c r="B1379" s="36">
        <v>0.33333333333333331</v>
      </c>
      <c r="C1379">
        <v>6415</v>
      </c>
      <c r="D1379">
        <v>410</v>
      </c>
      <c r="E1379" s="49">
        <f t="shared" si="107"/>
        <v>6.2444330248437936E-2</v>
      </c>
      <c r="F1379" s="49">
        <f t="shared" si="108"/>
        <v>8.3156903068431612E-2</v>
      </c>
      <c r="G1379">
        <v>440</v>
      </c>
      <c r="H1379" s="51">
        <f>G1379/'Parc électrique'!$C$24</f>
        <v>0.14666666666666667</v>
      </c>
      <c r="I1379" s="14">
        <v>602</v>
      </c>
      <c r="J1379" s="14">
        <v>0</v>
      </c>
      <c r="K1379" s="14">
        <v>-159</v>
      </c>
      <c r="L1379" s="14">
        <v>320</v>
      </c>
      <c r="M1379" s="14">
        <f>C1379-SUM(D1379:L1379)</f>
        <v>4801.7077321000161</v>
      </c>
      <c r="P1379" s="49">
        <f>D1380/('Parc électrique'!$C$22+'Parc électrique'!$C$23)</f>
        <v>6.3593750000000004E-2</v>
      </c>
      <c r="Q1379" s="49">
        <f t="shared" si="105"/>
        <v>6.1987420514912794E-2</v>
      </c>
      <c r="R1379" s="49">
        <f t="shared" si="106"/>
        <v>8.2548437924028467E-2</v>
      </c>
    </row>
    <row r="1380" spans="1:18" x14ac:dyDescent="0.3">
      <c r="A1380" s="35">
        <f t="shared" si="109"/>
        <v>44073</v>
      </c>
      <c r="B1380" s="36">
        <v>0.375</v>
      </c>
      <c r="C1380">
        <v>6985</v>
      </c>
      <c r="D1380">
        <v>407</v>
      </c>
      <c r="E1380" s="49">
        <f t="shared" si="107"/>
        <v>6.1987420514912794E-2</v>
      </c>
      <c r="F1380" s="49">
        <f t="shared" si="108"/>
        <v>8.2548437924028467E-2</v>
      </c>
      <c r="G1380">
        <v>1075</v>
      </c>
      <c r="H1380" s="51">
        <f>G1380/'Parc électrique'!$C$24</f>
        <v>0.35833333333333334</v>
      </c>
      <c r="I1380" s="14">
        <v>602</v>
      </c>
      <c r="J1380" s="14">
        <v>0</v>
      </c>
      <c r="K1380" s="14">
        <v>-224</v>
      </c>
      <c r="L1380" s="14">
        <v>323</v>
      </c>
      <c r="M1380" s="14">
        <f>C1380-SUM(D1380:L1380)</f>
        <v>4801.4971308082277</v>
      </c>
      <c r="P1380" s="49">
        <f>D1381/('Parc électrique'!$C$22+'Parc électrique'!$C$23)</f>
        <v>6.6875000000000004E-2</v>
      </c>
      <c r="Q1380" s="49">
        <f t="shared" si="105"/>
        <v>6.5185788649588877E-2</v>
      </c>
      <c r="R1380" s="49">
        <f t="shared" si="106"/>
        <v>8.6807693934850577E-2</v>
      </c>
    </row>
    <row r="1381" spans="1:18" x14ac:dyDescent="0.3">
      <c r="A1381" s="35">
        <f t="shared" si="109"/>
        <v>44073</v>
      </c>
      <c r="B1381" s="36">
        <v>0.41666666666666669</v>
      </c>
      <c r="C1381">
        <v>7443</v>
      </c>
      <c r="D1381">
        <v>428</v>
      </c>
      <c r="E1381" s="49">
        <f t="shared" si="107"/>
        <v>6.5185788649588877E-2</v>
      </c>
      <c r="F1381" s="49">
        <f t="shared" si="108"/>
        <v>8.6807693934850577E-2</v>
      </c>
      <c r="G1381">
        <v>1724</v>
      </c>
      <c r="H1381" s="51">
        <f>G1381/'Parc électrique'!$C$24</f>
        <v>0.57466666666666666</v>
      </c>
      <c r="I1381" s="14">
        <v>602</v>
      </c>
      <c r="J1381" s="14">
        <v>0</v>
      </c>
      <c r="K1381" s="14">
        <v>-433</v>
      </c>
      <c r="L1381" s="14">
        <v>320</v>
      </c>
      <c r="M1381" s="14">
        <f>C1381-SUM(D1381:L1381)</f>
        <v>4801.273339850748</v>
      </c>
      <c r="P1381" s="49">
        <f>D1382/('Parc électrique'!$C$22+'Parc électrique'!$C$23)</f>
        <v>6.640625E-2</v>
      </c>
      <c r="Q1381" s="49">
        <f t="shared" si="105"/>
        <v>6.4728878916063728E-2</v>
      </c>
      <c r="R1381" s="49">
        <f t="shared" si="106"/>
        <v>8.6199228790447419E-2</v>
      </c>
    </row>
    <row r="1382" spans="1:18" x14ac:dyDescent="0.3">
      <c r="A1382" s="35">
        <f t="shared" si="109"/>
        <v>44073</v>
      </c>
      <c r="B1382" s="36">
        <v>0.45833333333333331</v>
      </c>
      <c r="C1382">
        <v>7799</v>
      </c>
      <c r="D1382">
        <v>425</v>
      </c>
      <c r="E1382" s="49">
        <f t="shared" si="107"/>
        <v>6.4728878916063728E-2</v>
      </c>
      <c r="F1382" s="49">
        <f t="shared" si="108"/>
        <v>8.6199228790447419E-2</v>
      </c>
      <c r="G1382">
        <v>2169</v>
      </c>
      <c r="H1382" s="51">
        <f>G1382/'Parc électrique'!$C$24</f>
        <v>0.72299999999999998</v>
      </c>
      <c r="I1382" s="14">
        <v>602</v>
      </c>
      <c r="J1382" s="14">
        <v>0</v>
      </c>
      <c r="K1382" s="14">
        <v>-515</v>
      </c>
      <c r="L1382" s="14">
        <v>316</v>
      </c>
      <c r="M1382" s="14">
        <f>C1382-SUM(D1382:L1382)</f>
        <v>4801.1260718922931</v>
      </c>
      <c r="P1382" s="49">
        <f>D1383/('Parc électrique'!$C$22+'Parc électrique'!$C$23)</f>
        <v>6.7968749999999994E-2</v>
      </c>
      <c r="Q1382" s="49">
        <f t="shared" si="105"/>
        <v>6.6251911361147567E-2</v>
      </c>
      <c r="R1382" s="49">
        <f t="shared" si="106"/>
        <v>8.8227445938457924E-2</v>
      </c>
    </row>
    <row r="1383" spans="1:18" x14ac:dyDescent="0.3">
      <c r="A1383" s="35">
        <f t="shared" si="109"/>
        <v>44073</v>
      </c>
      <c r="B1383" s="36">
        <v>0.5</v>
      </c>
      <c r="C1383">
        <v>8218</v>
      </c>
      <c r="D1383">
        <v>435</v>
      </c>
      <c r="E1383" s="49">
        <f t="shared" si="107"/>
        <v>6.6251911361147567E-2</v>
      </c>
      <c r="F1383" s="49">
        <f t="shared" si="108"/>
        <v>8.8227445938457924E-2</v>
      </c>
      <c r="G1383">
        <v>2499</v>
      </c>
      <c r="H1383" s="51">
        <f>G1383/'Parc électrique'!$C$24</f>
        <v>0.83299999999999996</v>
      </c>
      <c r="I1383" s="14">
        <v>602</v>
      </c>
      <c r="J1383" s="14">
        <v>0</v>
      </c>
      <c r="K1383" s="14">
        <v>-434</v>
      </c>
      <c r="L1383" s="14">
        <v>314</v>
      </c>
      <c r="M1383" s="14">
        <f>C1383-SUM(D1383:L1383)</f>
        <v>4801.0125206427001</v>
      </c>
      <c r="P1383" s="49">
        <f>D1384/('Parc électrique'!$C$22+'Parc électrique'!$C$23)</f>
        <v>7.5781249999999994E-2</v>
      </c>
      <c r="Q1383" s="49">
        <f t="shared" si="105"/>
        <v>7.3867073586566828E-2</v>
      </c>
      <c r="R1383" s="49">
        <f t="shared" si="106"/>
        <v>9.8368531678510576E-2</v>
      </c>
    </row>
    <row r="1384" spans="1:18" x14ac:dyDescent="0.3">
      <c r="A1384" s="35">
        <f t="shared" si="109"/>
        <v>44073</v>
      </c>
      <c r="B1384" s="36">
        <v>0.54166666666666663</v>
      </c>
      <c r="C1384">
        <v>7923</v>
      </c>
      <c r="D1384">
        <v>485</v>
      </c>
      <c r="E1384" s="49">
        <f t="shared" si="107"/>
        <v>7.3867073586566828E-2</v>
      </c>
      <c r="F1384" s="49">
        <f t="shared" si="108"/>
        <v>9.8368531678510576E-2</v>
      </c>
      <c r="G1384">
        <v>2609</v>
      </c>
      <c r="H1384" s="51">
        <f>G1384/'Parc électrique'!$C$24</f>
        <v>0.8696666666666667</v>
      </c>
      <c r="I1384" s="14">
        <v>602</v>
      </c>
      <c r="J1384" s="14">
        <v>0</v>
      </c>
      <c r="K1384" s="14">
        <v>-885</v>
      </c>
      <c r="L1384" s="14">
        <v>310</v>
      </c>
      <c r="M1384" s="14">
        <f>C1384-SUM(D1384:L1384)</f>
        <v>4800.9580977280684</v>
      </c>
      <c r="P1384" s="49">
        <f>D1385/('Parc électrique'!$C$22+'Parc électrique'!$C$23)</f>
        <v>8.4218749999999995E-2</v>
      </c>
      <c r="Q1384" s="49">
        <f t="shared" si="105"/>
        <v>8.209144879001963E-2</v>
      </c>
      <c r="R1384" s="49">
        <f t="shared" si="106"/>
        <v>0.10932090427776742</v>
      </c>
    </row>
    <row r="1385" spans="1:18" x14ac:dyDescent="0.3">
      <c r="A1385" s="35">
        <f t="shared" si="109"/>
        <v>44073</v>
      </c>
      <c r="B1385" s="36">
        <v>0.58333333333333337</v>
      </c>
      <c r="C1385">
        <v>7770</v>
      </c>
      <c r="D1385">
        <v>539</v>
      </c>
      <c r="E1385" s="49">
        <f t="shared" si="107"/>
        <v>8.209144879001963E-2</v>
      </c>
      <c r="F1385" s="49">
        <f t="shared" si="108"/>
        <v>0.10932090427776742</v>
      </c>
      <c r="G1385">
        <v>2570</v>
      </c>
      <c r="H1385" s="51">
        <f>G1385/'Parc électrique'!$C$24</f>
        <v>0.85666666666666669</v>
      </c>
      <c r="I1385" s="14">
        <v>602</v>
      </c>
      <c r="J1385" s="14">
        <v>0</v>
      </c>
      <c r="K1385" s="14">
        <v>-1052</v>
      </c>
      <c r="L1385" s="14">
        <v>309</v>
      </c>
      <c r="M1385" s="14">
        <f>C1385-SUM(D1385:L1385)</f>
        <v>4800.9519209802656</v>
      </c>
      <c r="P1385" s="49">
        <f>D1386/('Parc électrique'!$C$22+'Parc électrique'!$C$23)</f>
        <v>0.10359375</v>
      </c>
      <c r="Q1385" s="49">
        <f t="shared" si="105"/>
        <v>0.10097705110905941</v>
      </c>
      <c r="R1385" s="49">
        <f t="shared" si="106"/>
        <v>0.13447079691309796</v>
      </c>
    </row>
    <row r="1386" spans="1:18" x14ac:dyDescent="0.3">
      <c r="A1386" s="35">
        <f t="shared" si="109"/>
        <v>44073</v>
      </c>
      <c r="B1386" s="36">
        <v>0.625</v>
      </c>
      <c r="C1386">
        <v>7588</v>
      </c>
      <c r="D1386">
        <v>663</v>
      </c>
      <c r="E1386" s="49">
        <f t="shared" si="107"/>
        <v>0.10097705110905941</v>
      </c>
      <c r="F1386" s="49">
        <f t="shared" si="108"/>
        <v>0.13447079691309796</v>
      </c>
      <c r="G1386">
        <v>2432</v>
      </c>
      <c r="H1386" s="51">
        <f>G1386/'Parc électrique'!$C$24</f>
        <v>0.81066666666666665</v>
      </c>
      <c r="I1386" s="14">
        <v>602</v>
      </c>
      <c r="J1386" s="14">
        <v>0</v>
      </c>
      <c r="K1386" s="14">
        <v>-1200</v>
      </c>
      <c r="L1386" s="14">
        <v>306</v>
      </c>
      <c r="M1386" s="14">
        <f>C1386-SUM(D1386:L1386)</f>
        <v>4783.9538854853108</v>
      </c>
      <c r="P1386" s="49">
        <f>D1387/('Parc électrique'!$C$22+'Parc électrique'!$C$23)</f>
        <v>0.12468750000000001</v>
      </c>
      <c r="Q1386" s="49">
        <f t="shared" si="105"/>
        <v>0.12153798911769143</v>
      </c>
      <c r="R1386" s="49">
        <f t="shared" si="106"/>
        <v>0.1618517284112401</v>
      </c>
    </row>
    <row r="1387" spans="1:18" x14ac:dyDescent="0.3">
      <c r="A1387" s="35">
        <f t="shared" si="109"/>
        <v>44073</v>
      </c>
      <c r="B1387" s="36">
        <v>0.66666666666666663</v>
      </c>
      <c r="C1387">
        <v>7484</v>
      </c>
      <c r="D1387">
        <v>798</v>
      </c>
      <c r="E1387" s="49">
        <f t="shared" si="107"/>
        <v>0.12153798911769143</v>
      </c>
      <c r="F1387" s="49">
        <f t="shared" si="108"/>
        <v>0.1618517284112401</v>
      </c>
      <c r="G1387">
        <v>2075</v>
      </c>
      <c r="H1387" s="51">
        <f>G1387/'Parc électrique'!$C$24</f>
        <v>0.69166666666666665</v>
      </c>
      <c r="I1387" s="14">
        <v>602</v>
      </c>
      <c r="J1387" s="14">
        <v>0</v>
      </c>
      <c r="K1387" s="14">
        <v>-1089</v>
      </c>
      <c r="L1387" s="14">
        <v>296</v>
      </c>
      <c r="M1387" s="14">
        <f>C1387-SUM(D1387:L1387)</f>
        <v>4801.0249436158047</v>
      </c>
      <c r="P1387" s="49">
        <f>D1388/('Parc électrique'!$C$22+'Parc électrique'!$C$23)</f>
        <v>0.1303125</v>
      </c>
      <c r="Q1387" s="49">
        <f t="shared" si="105"/>
        <v>0.12702090591999327</v>
      </c>
      <c r="R1387" s="49">
        <f t="shared" si="106"/>
        <v>0.16915331014407797</v>
      </c>
    </row>
    <row r="1388" spans="1:18" x14ac:dyDescent="0.3">
      <c r="A1388" s="35">
        <f t="shared" si="109"/>
        <v>44073</v>
      </c>
      <c r="B1388" s="36">
        <v>0.70833333333333337</v>
      </c>
      <c r="C1388">
        <v>7553</v>
      </c>
      <c r="D1388">
        <v>834</v>
      </c>
      <c r="E1388" s="49">
        <f t="shared" si="107"/>
        <v>0.12702090591999327</v>
      </c>
      <c r="F1388" s="49">
        <f t="shared" si="108"/>
        <v>0.16915331014407797</v>
      </c>
      <c r="G1388">
        <v>1573</v>
      </c>
      <c r="H1388" s="51">
        <f>G1388/'Parc électrique'!$C$24</f>
        <v>0.52433333333333332</v>
      </c>
      <c r="I1388" s="14">
        <v>602</v>
      </c>
      <c r="J1388" s="14">
        <v>0</v>
      </c>
      <c r="K1388" s="14">
        <v>-706</v>
      </c>
      <c r="L1388" s="14">
        <v>288</v>
      </c>
      <c r="M1388" s="14">
        <f>C1388-SUM(D1388:L1388)</f>
        <v>4961.179492450603</v>
      </c>
      <c r="P1388" s="49">
        <f>D1389/('Parc électrique'!$C$22+'Parc électrique'!$C$23)</f>
        <v>0.12015625000000001</v>
      </c>
      <c r="Q1388" s="49">
        <f t="shared" si="105"/>
        <v>0.11712119502694825</v>
      </c>
      <c r="R1388" s="49">
        <f t="shared" si="106"/>
        <v>0.15596989868200956</v>
      </c>
    </row>
    <row r="1389" spans="1:18" x14ac:dyDescent="0.3">
      <c r="A1389" s="35">
        <f t="shared" si="109"/>
        <v>44073</v>
      </c>
      <c r="B1389" s="36">
        <v>0.75</v>
      </c>
      <c r="C1389">
        <v>7660</v>
      </c>
      <c r="D1389">
        <v>769</v>
      </c>
      <c r="E1389" s="49">
        <f t="shared" si="107"/>
        <v>0.11712119502694825</v>
      </c>
      <c r="F1389" s="49">
        <f t="shared" si="108"/>
        <v>0.15596989868200956</v>
      </c>
      <c r="G1389">
        <v>951</v>
      </c>
      <c r="H1389" s="51">
        <f>G1389/'Parc électrique'!$C$24</f>
        <v>0.317</v>
      </c>
      <c r="I1389" s="14">
        <v>602</v>
      </c>
      <c r="J1389" s="14">
        <v>0</v>
      </c>
      <c r="K1389" s="14">
        <v>95</v>
      </c>
      <c r="L1389" s="14">
        <v>281</v>
      </c>
      <c r="M1389" s="14">
        <f>C1389-SUM(D1389:L1389)</f>
        <v>4961.4099089062911</v>
      </c>
      <c r="P1389" s="49">
        <f>D1390/('Parc électrique'!$C$22+'Parc électrique'!$C$23)</f>
        <v>0.10546875</v>
      </c>
      <c r="Q1389" s="49">
        <f t="shared" si="105"/>
        <v>0.10280469004316002</v>
      </c>
      <c r="R1389" s="49">
        <f t="shared" si="106"/>
        <v>0.1369046574907106</v>
      </c>
    </row>
    <row r="1390" spans="1:18" x14ac:dyDescent="0.3">
      <c r="A1390" s="35">
        <f t="shared" si="109"/>
        <v>44073</v>
      </c>
      <c r="B1390" s="36">
        <v>0.79166666666666663</v>
      </c>
      <c r="C1390">
        <v>7792</v>
      </c>
      <c r="D1390">
        <v>675</v>
      </c>
      <c r="E1390" s="49">
        <f t="shared" si="107"/>
        <v>0.10280469004316002</v>
      </c>
      <c r="F1390" s="49">
        <f t="shared" si="108"/>
        <v>0.1369046574907106</v>
      </c>
      <c r="G1390">
        <v>318</v>
      </c>
      <c r="H1390" s="51">
        <f>G1390/'Parc électrique'!$C$24</f>
        <v>0.106</v>
      </c>
      <c r="I1390" s="14">
        <v>602</v>
      </c>
      <c r="J1390" s="14">
        <v>0</v>
      </c>
      <c r="K1390" s="14">
        <v>732</v>
      </c>
      <c r="L1390" s="14">
        <v>271</v>
      </c>
      <c r="M1390" s="14">
        <f>C1390-SUM(D1390:L1390)</f>
        <v>5193.6542906524664</v>
      </c>
      <c r="P1390" s="49">
        <f>D1391/('Parc électrique'!$C$22+'Parc électrique'!$C$23)</f>
        <v>0.11453125</v>
      </c>
      <c r="Q1390" s="49">
        <f t="shared" si="105"/>
        <v>0.11163827822464636</v>
      </c>
      <c r="R1390" s="49">
        <f t="shared" si="106"/>
        <v>0.14866831694917165</v>
      </c>
    </row>
    <row r="1391" spans="1:18" x14ac:dyDescent="0.3">
      <c r="A1391" s="35">
        <f t="shared" si="109"/>
        <v>44073</v>
      </c>
      <c r="B1391" s="36">
        <v>0.83333333333333337</v>
      </c>
      <c r="C1391">
        <v>7861</v>
      </c>
      <c r="D1391">
        <v>733</v>
      </c>
      <c r="E1391" s="49">
        <f t="shared" si="107"/>
        <v>0.11163827822464636</v>
      </c>
      <c r="F1391" s="49">
        <f t="shared" si="108"/>
        <v>0.14866831694917165</v>
      </c>
      <c r="G1391">
        <v>37</v>
      </c>
      <c r="H1391" s="51">
        <f>G1391/'Parc électrique'!$C$24</f>
        <v>1.2333333333333333E-2</v>
      </c>
      <c r="I1391" s="14">
        <v>602</v>
      </c>
      <c r="J1391" s="14">
        <v>722</v>
      </c>
      <c r="K1391" s="14">
        <v>541</v>
      </c>
      <c r="L1391" s="14">
        <v>263</v>
      </c>
      <c r="M1391" s="14">
        <f>C1391-SUM(D1391:L1391)</f>
        <v>4962.7273600714925</v>
      </c>
      <c r="P1391" s="49">
        <f>D1392/('Parc électrique'!$C$22+'Parc électrique'!$C$23)</f>
        <v>9.8593749999999994E-2</v>
      </c>
      <c r="Q1391" s="49">
        <f t="shared" si="105"/>
        <v>9.6103347284791071E-2</v>
      </c>
      <c r="R1391" s="49">
        <f t="shared" si="106"/>
        <v>0.12798050203946426</v>
      </c>
    </row>
    <row r="1392" spans="1:18" x14ac:dyDescent="0.3">
      <c r="A1392" s="35">
        <f t="shared" si="109"/>
        <v>44073</v>
      </c>
      <c r="B1392" s="36">
        <v>0.875</v>
      </c>
      <c r="C1392">
        <v>8024</v>
      </c>
      <c r="D1392">
        <v>631</v>
      </c>
      <c r="E1392" s="49">
        <f t="shared" si="107"/>
        <v>9.6103347284791071E-2</v>
      </c>
      <c r="F1392" s="49">
        <f t="shared" si="108"/>
        <v>0.12798050203946426</v>
      </c>
      <c r="G1392">
        <v>0</v>
      </c>
      <c r="H1392" s="51">
        <f>G1392/'Parc électrique'!$C$24</f>
        <v>0</v>
      </c>
      <c r="I1392" s="14">
        <v>602</v>
      </c>
      <c r="J1392" s="14">
        <v>0</v>
      </c>
      <c r="K1392" s="14">
        <v>1200</v>
      </c>
      <c r="L1392" s="14">
        <v>262</v>
      </c>
      <c r="M1392" s="14">
        <f>C1392-SUM(D1392:L1392)</f>
        <v>5328.7759161506756</v>
      </c>
      <c r="P1392" s="49">
        <f>D1393/('Parc électrique'!$C$22+'Parc électrique'!$C$23)</f>
        <v>0.1053125</v>
      </c>
      <c r="Q1392" s="49">
        <f t="shared" si="105"/>
        <v>0.10265238679865164</v>
      </c>
      <c r="R1392" s="49">
        <f t="shared" si="106"/>
        <v>0.13670183577590955</v>
      </c>
    </row>
    <row r="1393" spans="1:18" x14ac:dyDescent="0.3">
      <c r="A1393" s="35">
        <f t="shared" si="109"/>
        <v>44073</v>
      </c>
      <c r="B1393" s="36">
        <v>0.91666666666666663</v>
      </c>
      <c r="C1393">
        <v>8293</v>
      </c>
      <c r="D1393">
        <v>674</v>
      </c>
      <c r="E1393" s="49">
        <f t="shared" si="107"/>
        <v>0.10265238679865164</v>
      </c>
      <c r="F1393" s="49">
        <f t="shared" si="108"/>
        <v>0.13670183577590955</v>
      </c>
      <c r="G1393">
        <v>0</v>
      </c>
      <c r="H1393" s="51">
        <f>G1393/'Parc électrique'!$C$24</f>
        <v>0</v>
      </c>
      <c r="I1393" s="14">
        <v>602</v>
      </c>
      <c r="J1393" s="14">
        <v>0</v>
      </c>
      <c r="K1393" s="14">
        <v>1200</v>
      </c>
      <c r="L1393" s="14">
        <v>257</v>
      </c>
      <c r="M1393" s="14">
        <f>C1393-SUM(D1393:L1393)</f>
        <v>5559.7606457774255</v>
      </c>
      <c r="P1393" s="49">
        <f>D1394/('Parc électrique'!$C$22+'Parc électrique'!$C$23)</f>
        <v>0.145625</v>
      </c>
      <c r="Q1393" s="49">
        <f t="shared" si="105"/>
        <v>0.14194662388181503</v>
      </c>
      <c r="R1393" s="49">
        <f t="shared" si="106"/>
        <v>0.18902983819458116</v>
      </c>
    </row>
    <row r="1394" spans="1:18" x14ac:dyDescent="0.3">
      <c r="A1394" s="35">
        <f t="shared" si="109"/>
        <v>44073</v>
      </c>
      <c r="B1394" s="36">
        <v>0.95833333333333337</v>
      </c>
      <c r="C1394">
        <v>8202</v>
      </c>
      <c r="D1394">
        <v>932</v>
      </c>
      <c r="E1394" s="49">
        <f t="shared" si="107"/>
        <v>0.14194662388181503</v>
      </c>
      <c r="F1394" s="49">
        <f t="shared" si="108"/>
        <v>0.18902983819458116</v>
      </c>
      <c r="G1394">
        <v>0</v>
      </c>
      <c r="H1394" s="51">
        <f>G1394/'Parc électrique'!$C$24</f>
        <v>0</v>
      </c>
      <c r="I1394" s="14">
        <v>602</v>
      </c>
      <c r="J1394" s="14">
        <v>722</v>
      </c>
      <c r="K1394" s="14">
        <v>738</v>
      </c>
      <c r="L1394" s="14">
        <v>245</v>
      </c>
      <c r="M1394" s="14">
        <f>C1394-SUM(D1394:L1394)</f>
        <v>4962.6690235379237</v>
      </c>
      <c r="P1394" s="49">
        <f>D1395/('Parc électrique'!$C$22+'Parc électrique'!$C$23)</f>
        <v>0.1484375</v>
      </c>
      <c r="Q1394" s="49">
        <f t="shared" si="105"/>
        <v>0.14468808228296595</v>
      </c>
      <c r="R1394" s="49">
        <f t="shared" si="106"/>
        <v>0.19268062906100011</v>
      </c>
    </row>
    <row r="1395" spans="1:18" x14ac:dyDescent="0.3">
      <c r="A1395" s="35">
        <f t="shared" si="109"/>
        <v>44074</v>
      </c>
      <c r="B1395" s="36">
        <v>0</v>
      </c>
      <c r="C1395">
        <v>7356</v>
      </c>
      <c r="D1395">
        <v>950</v>
      </c>
      <c r="E1395" s="49">
        <f t="shared" si="107"/>
        <v>0.14468808228296595</v>
      </c>
      <c r="F1395" s="49">
        <f t="shared" si="108"/>
        <v>0.19268062906100011</v>
      </c>
      <c r="G1395">
        <v>0</v>
      </c>
      <c r="H1395" s="51">
        <f>G1395/'Parc électrique'!$C$24</f>
        <v>0</v>
      </c>
      <c r="I1395" s="14">
        <v>602</v>
      </c>
      <c r="J1395" s="14">
        <v>0</v>
      </c>
      <c r="K1395" s="14">
        <v>0</v>
      </c>
      <c r="L1395" s="14">
        <v>248</v>
      </c>
      <c r="M1395" s="14">
        <f>C1395-SUM(D1395:L1395)</f>
        <v>5555.6626312886565</v>
      </c>
      <c r="P1395" s="49">
        <f>D1396/('Parc électrique'!$C$22+'Parc électrique'!$C$23)</f>
        <v>0.11171875000000001</v>
      </c>
      <c r="Q1395" s="49">
        <f t="shared" si="105"/>
        <v>0.10889681982349544</v>
      </c>
      <c r="R1395" s="49">
        <f t="shared" si="106"/>
        <v>0.1450175260827527</v>
      </c>
    </row>
    <row r="1396" spans="1:18" x14ac:dyDescent="0.3">
      <c r="A1396" s="35">
        <f t="shared" si="109"/>
        <v>44074</v>
      </c>
      <c r="B1396" s="36">
        <v>4.1666666666666664E-2</v>
      </c>
      <c r="C1396">
        <v>7002</v>
      </c>
      <c r="D1396">
        <v>715</v>
      </c>
      <c r="E1396" s="49">
        <f t="shared" si="107"/>
        <v>0.10889681982349544</v>
      </c>
      <c r="F1396" s="49">
        <f t="shared" si="108"/>
        <v>0.1450175260827527</v>
      </c>
      <c r="G1396">
        <v>0</v>
      </c>
      <c r="H1396" s="51">
        <f>G1396/'Parc électrique'!$C$24</f>
        <v>0</v>
      </c>
      <c r="I1396" s="14">
        <v>602</v>
      </c>
      <c r="J1396" s="14">
        <v>478</v>
      </c>
      <c r="K1396" s="14">
        <v>0</v>
      </c>
      <c r="L1396" s="14">
        <v>245</v>
      </c>
      <c r="M1396" s="14">
        <f>C1396-SUM(D1396:L1396)</f>
        <v>4961.7460856540938</v>
      </c>
      <c r="P1396" s="49">
        <f>D1397/('Parc électrique'!$C$22+'Parc électrique'!$C$23)</f>
        <v>9.1093750000000001E-2</v>
      </c>
      <c r="Q1396" s="49">
        <f t="shared" si="105"/>
        <v>8.8792791548388594E-2</v>
      </c>
      <c r="R1396" s="49">
        <f t="shared" si="106"/>
        <v>0.11824505972901375</v>
      </c>
    </row>
    <row r="1397" spans="1:18" x14ac:dyDescent="0.3">
      <c r="A1397" s="35">
        <f t="shared" si="109"/>
        <v>44074</v>
      </c>
      <c r="B1397" s="36">
        <v>8.3333333333333329E-2</v>
      </c>
      <c r="C1397">
        <v>6717</v>
      </c>
      <c r="D1397">
        <v>583</v>
      </c>
      <c r="E1397" s="49">
        <f t="shared" si="107"/>
        <v>8.8792791548388594E-2</v>
      </c>
      <c r="F1397" s="49">
        <f t="shared" si="108"/>
        <v>0.11824505972901375</v>
      </c>
      <c r="G1397">
        <v>0</v>
      </c>
      <c r="H1397" s="51">
        <f>G1397/'Parc électrique'!$C$24</f>
        <v>0</v>
      </c>
      <c r="I1397" s="14">
        <v>602</v>
      </c>
      <c r="J1397" s="14">
        <v>0</v>
      </c>
      <c r="K1397" s="14">
        <v>0</v>
      </c>
      <c r="L1397" s="14">
        <v>244</v>
      </c>
      <c r="M1397" s="14">
        <f>C1397-SUM(D1397:L1397)</f>
        <v>5287.7929621487228</v>
      </c>
      <c r="P1397" s="49">
        <f>D1398/('Parc électrique'!$C$22+'Parc électrique'!$C$23)</f>
        <v>8.1093750000000006E-2</v>
      </c>
      <c r="Q1397" s="49">
        <f t="shared" si="105"/>
        <v>7.904538389985194E-2</v>
      </c>
      <c r="R1397" s="49">
        <f t="shared" si="106"/>
        <v>0.10526446998174638</v>
      </c>
    </row>
    <row r="1398" spans="1:18" x14ac:dyDescent="0.3">
      <c r="A1398" s="35">
        <f t="shared" si="109"/>
        <v>44074</v>
      </c>
      <c r="B1398" s="36">
        <v>0.125</v>
      </c>
      <c r="C1398">
        <v>6424</v>
      </c>
      <c r="D1398">
        <v>519</v>
      </c>
      <c r="E1398" s="49">
        <f t="shared" si="107"/>
        <v>7.904538389985194E-2</v>
      </c>
      <c r="F1398" s="49">
        <f t="shared" si="108"/>
        <v>0.10526446998174638</v>
      </c>
      <c r="G1398">
        <v>0</v>
      </c>
      <c r="H1398" s="51">
        <f>G1398/'Parc électrique'!$C$24</f>
        <v>0</v>
      </c>
      <c r="I1398" s="14">
        <v>602</v>
      </c>
      <c r="J1398" s="14">
        <v>0</v>
      </c>
      <c r="K1398" s="14">
        <v>-66</v>
      </c>
      <c r="L1398" s="14">
        <v>247</v>
      </c>
      <c r="M1398" s="14">
        <f>C1398-SUM(D1398:L1398)</f>
        <v>5121.8156901461189</v>
      </c>
      <c r="P1398" s="49">
        <f>D1399/('Parc électrique'!$C$22+'Parc électrique'!$C$23)</f>
        <v>7.2968749999999999E-2</v>
      </c>
      <c r="Q1398" s="49">
        <f t="shared" si="105"/>
        <v>7.1125615185415908E-2</v>
      </c>
      <c r="R1398" s="49">
        <f t="shared" si="106"/>
        <v>9.4717740812091639E-2</v>
      </c>
    </row>
    <row r="1399" spans="1:18" x14ac:dyDescent="0.3">
      <c r="A1399" s="35">
        <f t="shared" si="109"/>
        <v>44074</v>
      </c>
      <c r="B1399" s="36">
        <v>0.16666666666666666</v>
      </c>
      <c r="C1399">
        <v>6428</v>
      </c>
      <c r="D1399">
        <v>467</v>
      </c>
      <c r="E1399" s="49">
        <f t="shared" si="107"/>
        <v>7.1125615185415908E-2</v>
      </c>
      <c r="F1399" s="49">
        <f t="shared" si="108"/>
        <v>9.4717740812091639E-2</v>
      </c>
      <c r="G1399">
        <v>0</v>
      </c>
      <c r="H1399" s="51">
        <f>G1399/'Parc électrique'!$C$24</f>
        <v>0</v>
      </c>
      <c r="I1399" s="14">
        <v>602</v>
      </c>
      <c r="J1399" s="14">
        <v>0</v>
      </c>
      <c r="K1399" s="14">
        <v>-12</v>
      </c>
      <c r="L1399" s="14">
        <v>249</v>
      </c>
      <c r="M1399" s="14">
        <f>C1399-SUM(D1399:L1399)</f>
        <v>5121.8341566440031</v>
      </c>
      <c r="P1399" s="49">
        <f>D1400/('Parc électrique'!$C$22+'Parc électrique'!$C$23)</f>
        <v>6.0156250000000001E-2</v>
      </c>
      <c r="Q1399" s="49">
        <f t="shared" si="105"/>
        <v>5.8636749135728312E-2</v>
      </c>
      <c r="R1399" s="49">
        <f t="shared" si="106"/>
        <v>7.80863601984053E-2</v>
      </c>
    </row>
    <row r="1400" spans="1:18" x14ac:dyDescent="0.3">
      <c r="A1400" s="35">
        <f t="shared" si="109"/>
        <v>44074</v>
      </c>
      <c r="B1400" s="36">
        <v>0.20833333333333334</v>
      </c>
      <c r="C1400">
        <v>6796</v>
      </c>
      <c r="D1400">
        <v>385</v>
      </c>
      <c r="E1400" s="49">
        <f t="shared" si="107"/>
        <v>5.8636749135728312E-2</v>
      </c>
      <c r="F1400" s="49">
        <f t="shared" si="108"/>
        <v>7.80863601984053E-2</v>
      </c>
      <c r="G1400">
        <v>0</v>
      </c>
      <c r="H1400" s="51">
        <f>G1400/'Parc électrique'!$C$24</f>
        <v>0</v>
      </c>
      <c r="I1400" s="14">
        <v>602</v>
      </c>
      <c r="J1400" s="14">
        <v>0</v>
      </c>
      <c r="K1400" s="14">
        <v>0</v>
      </c>
      <c r="L1400" s="14">
        <v>264</v>
      </c>
      <c r="M1400" s="14">
        <f>C1400-SUM(D1400:L1400)</f>
        <v>5544.8632768906664</v>
      </c>
      <c r="P1400" s="49">
        <f>D1401/('Parc électrique'!$C$22+'Parc électrique'!$C$23)</f>
        <v>4.7343749999999997E-2</v>
      </c>
      <c r="Q1400" s="49">
        <f t="shared" si="105"/>
        <v>4.6147883086040724E-2</v>
      </c>
      <c r="R1400" s="49">
        <f t="shared" si="106"/>
        <v>6.1454979584718974E-2</v>
      </c>
    </row>
    <row r="1401" spans="1:18" x14ac:dyDescent="0.3">
      <c r="A1401" s="35">
        <f t="shared" si="109"/>
        <v>44074</v>
      </c>
      <c r="B1401" s="36">
        <v>0.25</v>
      </c>
      <c r="C1401">
        <v>7455</v>
      </c>
      <c r="D1401">
        <v>303</v>
      </c>
      <c r="E1401" s="49">
        <f t="shared" si="107"/>
        <v>4.6147883086040724E-2</v>
      </c>
      <c r="F1401" s="49">
        <f t="shared" si="108"/>
        <v>6.1454979584718974E-2</v>
      </c>
      <c r="G1401">
        <v>0</v>
      </c>
      <c r="H1401" s="51">
        <f>G1401/'Parc électrique'!$C$24</f>
        <v>0</v>
      </c>
      <c r="I1401" s="14">
        <v>602</v>
      </c>
      <c r="J1401" s="14">
        <v>1121</v>
      </c>
      <c r="K1401" s="14">
        <v>0</v>
      </c>
      <c r="L1401" s="14">
        <v>307</v>
      </c>
      <c r="M1401" s="14">
        <f>C1401-SUM(D1401:L1401)</f>
        <v>5121.8923971373297</v>
      </c>
      <c r="P1401" s="49">
        <f>D1402/('Parc électrique'!$C$22+'Parc électrique'!$C$23)</f>
        <v>4.2187500000000003E-2</v>
      </c>
      <c r="Q1401" s="49">
        <f t="shared" si="105"/>
        <v>4.1121876017264011E-2</v>
      </c>
      <c r="R1401" s="49">
        <f t="shared" si="106"/>
        <v>5.4761862996284244E-2</v>
      </c>
    </row>
    <row r="1402" spans="1:18" x14ac:dyDescent="0.3">
      <c r="A1402" s="35">
        <f t="shared" si="109"/>
        <v>44074</v>
      </c>
      <c r="B1402" s="36">
        <v>0.29166666666666669</v>
      </c>
      <c r="C1402">
        <v>8072</v>
      </c>
      <c r="D1402">
        <v>270</v>
      </c>
      <c r="E1402" s="49">
        <f t="shared" si="107"/>
        <v>4.1121876017264011E-2</v>
      </c>
      <c r="F1402" s="49">
        <f t="shared" si="108"/>
        <v>5.4761862996284244E-2</v>
      </c>
      <c r="G1402">
        <v>55</v>
      </c>
      <c r="H1402" s="51">
        <f>G1402/'Parc électrique'!$C$24</f>
        <v>1.8333333333333333E-2</v>
      </c>
      <c r="I1402" s="14">
        <v>602</v>
      </c>
      <c r="J1402" s="14">
        <v>0</v>
      </c>
      <c r="K1402" s="14">
        <v>0</v>
      </c>
      <c r="L1402" s="14">
        <v>332</v>
      </c>
      <c r="M1402" s="14">
        <f>C1402-SUM(D1402:L1402)</f>
        <v>6812.8857829276531</v>
      </c>
      <c r="P1402" s="49">
        <f>D1403/('Parc électrique'!$C$22+'Parc électrique'!$C$23)</f>
        <v>3.90625E-2</v>
      </c>
      <c r="Q1402" s="49">
        <f t="shared" si="105"/>
        <v>3.80758111270963E-2</v>
      </c>
      <c r="R1402" s="49">
        <f t="shared" si="106"/>
        <v>5.0705428700263178E-2</v>
      </c>
    </row>
    <row r="1403" spans="1:18" x14ac:dyDescent="0.3">
      <c r="A1403" s="35">
        <f t="shared" si="109"/>
        <v>44074</v>
      </c>
      <c r="B1403" s="36">
        <v>0.33333333333333331</v>
      </c>
      <c r="C1403">
        <v>8748</v>
      </c>
      <c r="D1403">
        <v>250</v>
      </c>
      <c r="E1403" s="49">
        <f t="shared" si="107"/>
        <v>3.80758111270963E-2</v>
      </c>
      <c r="F1403" s="49">
        <f t="shared" si="108"/>
        <v>5.0705428700263178E-2</v>
      </c>
      <c r="G1403">
        <v>445</v>
      </c>
      <c r="H1403" s="51">
        <f>G1403/'Parc électrique'!$C$24</f>
        <v>0.14833333333333334</v>
      </c>
      <c r="I1403" s="14">
        <v>602</v>
      </c>
      <c r="J1403" s="14">
        <v>1683</v>
      </c>
      <c r="K1403" s="14">
        <v>0</v>
      </c>
      <c r="L1403" s="14">
        <v>339</v>
      </c>
      <c r="M1403" s="14">
        <f>C1403-SUM(D1403:L1403)</f>
        <v>5428.7628854268396</v>
      </c>
      <c r="P1403" s="49">
        <f>D1404/('Parc électrique'!$C$22+'Parc électrique'!$C$23)</f>
        <v>4.2031249999999999E-2</v>
      </c>
      <c r="Q1403" s="49">
        <f t="shared" si="105"/>
        <v>4.0969572772755626E-2</v>
      </c>
      <c r="R1403" s="49">
        <f t="shared" si="106"/>
        <v>5.4559041281483187E-2</v>
      </c>
    </row>
    <row r="1404" spans="1:18" x14ac:dyDescent="0.3">
      <c r="A1404" s="35">
        <f t="shared" si="109"/>
        <v>44074</v>
      </c>
      <c r="B1404" s="36">
        <v>0.375</v>
      </c>
      <c r="C1404">
        <v>9293</v>
      </c>
      <c r="D1404">
        <v>269</v>
      </c>
      <c r="E1404" s="49">
        <f t="shared" si="107"/>
        <v>4.0969572772755626E-2</v>
      </c>
      <c r="F1404" s="49">
        <f t="shared" si="108"/>
        <v>5.4559041281483187E-2</v>
      </c>
      <c r="G1404">
        <v>1080</v>
      </c>
      <c r="H1404" s="51">
        <f>G1404/'Parc électrique'!$C$24</f>
        <v>0.36</v>
      </c>
      <c r="I1404" s="14">
        <v>602</v>
      </c>
      <c r="J1404" s="14">
        <v>1683</v>
      </c>
      <c r="K1404" s="14">
        <v>0</v>
      </c>
      <c r="L1404" s="14">
        <v>337</v>
      </c>
      <c r="M1404" s="14">
        <f>C1404-SUM(D1404:L1404)</f>
        <v>5321.5444713859461</v>
      </c>
      <c r="P1404" s="49">
        <f>D1405/('Parc électrique'!$C$22+'Parc électrique'!$C$23)</f>
        <v>2.8906250000000001E-2</v>
      </c>
      <c r="Q1404" s="49">
        <f t="shared" si="105"/>
        <v>2.817610023405127E-2</v>
      </c>
      <c r="R1404" s="49">
        <f t="shared" si="106"/>
        <v>3.752201723819476E-2</v>
      </c>
    </row>
    <row r="1405" spans="1:18" x14ac:dyDescent="0.3">
      <c r="A1405" s="35">
        <f t="shared" si="109"/>
        <v>44074</v>
      </c>
      <c r="B1405" s="36">
        <v>0.41666666666666669</v>
      </c>
      <c r="C1405">
        <v>9658</v>
      </c>
      <c r="D1405">
        <v>185</v>
      </c>
      <c r="E1405" s="49">
        <f t="shared" si="107"/>
        <v>2.817610023405127E-2</v>
      </c>
      <c r="F1405" s="49">
        <f t="shared" si="108"/>
        <v>3.752201723819476E-2</v>
      </c>
      <c r="G1405">
        <v>1746</v>
      </c>
      <c r="H1405" s="51">
        <f>G1405/'Parc électrique'!$C$24</f>
        <v>0.58199999999999996</v>
      </c>
      <c r="I1405" s="14">
        <v>602</v>
      </c>
      <c r="J1405" s="14">
        <v>0</v>
      </c>
      <c r="K1405" s="14">
        <v>0</v>
      </c>
      <c r="L1405" s="14">
        <v>334</v>
      </c>
      <c r="M1405" s="14">
        <f>C1405-SUM(D1405:L1405)</f>
        <v>6790.3523018825272</v>
      </c>
      <c r="P1405" s="49">
        <f>D1406/('Parc électrique'!$C$22+'Parc électrique'!$C$23)</f>
        <v>3.3750000000000002E-2</v>
      </c>
      <c r="Q1405" s="49">
        <f t="shared" si="105"/>
        <v>3.2897500813811209E-2</v>
      </c>
      <c r="R1405" s="49">
        <f t="shared" si="106"/>
        <v>4.380949039702739E-2</v>
      </c>
    </row>
    <row r="1406" spans="1:18" x14ac:dyDescent="0.3">
      <c r="A1406" s="35">
        <f t="shared" si="109"/>
        <v>44074</v>
      </c>
      <c r="B1406" s="36">
        <v>0.45833333333333331</v>
      </c>
      <c r="C1406">
        <v>9982</v>
      </c>
      <c r="D1406">
        <v>216</v>
      </c>
      <c r="E1406" s="49">
        <f t="shared" si="107"/>
        <v>3.2897500813811209E-2</v>
      </c>
      <c r="F1406" s="49">
        <f t="shared" si="108"/>
        <v>4.380949039702739E-2</v>
      </c>
      <c r="G1406">
        <v>2206</v>
      </c>
      <c r="H1406" s="51">
        <f>G1406/'Parc électrique'!$C$24</f>
        <v>0.73533333333333328</v>
      </c>
      <c r="I1406" s="14">
        <v>602</v>
      </c>
      <c r="J1406" s="14">
        <v>1502</v>
      </c>
      <c r="K1406" s="14">
        <v>0</v>
      </c>
      <c r="L1406" s="14">
        <v>334</v>
      </c>
      <c r="M1406" s="14">
        <f>C1406-SUM(D1406:L1406)</f>
        <v>5121.1879596754552</v>
      </c>
      <c r="P1406" s="49">
        <f>D1407/('Parc électrique'!$C$22+'Parc électrique'!$C$23)</f>
        <v>4.5624999999999999E-2</v>
      </c>
      <c r="Q1406" s="49">
        <f t="shared" si="105"/>
        <v>4.4472547396448486E-2</v>
      </c>
      <c r="R1406" s="49">
        <f t="shared" si="106"/>
        <v>5.9223940721907398E-2</v>
      </c>
    </row>
    <row r="1407" spans="1:18" x14ac:dyDescent="0.3">
      <c r="A1407" s="35">
        <f t="shared" si="109"/>
        <v>44074</v>
      </c>
      <c r="B1407" s="36">
        <v>0.5</v>
      </c>
      <c r="C1407">
        <v>10207</v>
      </c>
      <c r="D1407">
        <v>292</v>
      </c>
      <c r="E1407" s="49">
        <f t="shared" si="107"/>
        <v>4.4472547396448486E-2</v>
      </c>
      <c r="F1407" s="49">
        <f t="shared" si="108"/>
        <v>5.9223940721907398E-2</v>
      </c>
      <c r="G1407">
        <v>2521</v>
      </c>
      <c r="H1407" s="51">
        <f>G1407/'Parc électrique'!$C$24</f>
        <v>0.84033333333333338</v>
      </c>
      <c r="I1407" s="14">
        <v>602</v>
      </c>
      <c r="J1407" s="14">
        <v>1338</v>
      </c>
      <c r="K1407" s="14">
        <v>0</v>
      </c>
      <c r="L1407" s="14">
        <v>332</v>
      </c>
      <c r="M1407" s="14">
        <f>C1407-SUM(D1407:L1407)</f>
        <v>5121.0559701785478</v>
      </c>
      <c r="P1407" s="49">
        <f>D1408/('Parc électrique'!$C$22+'Parc électrique'!$C$23)</f>
        <v>4.8437500000000001E-2</v>
      </c>
      <c r="Q1407" s="49">
        <f t="shared" si="105"/>
        <v>4.721400579759942E-2</v>
      </c>
      <c r="R1407" s="49">
        <f t="shared" si="106"/>
        <v>6.2874731588326349E-2</v>
      </c>
    </row>
    <row r="1408" spans="1:18" x14ac:dyDescent="0.3">
      <c r="A1408" s="35">
        <f t="shared" si="109"/>
        <v>44074</v>
      </c>
      <c r="B1408" s="36">
        <v>0.54166666666666663</v>
      </c>
      <c r="C1408">
        <v>10156</v>
      </c>
      <c r="D1408">
        <v>310</v>
      </c>
      <c r="E1408" s="49">
        <f t="shared" si="107"/>
        <v>4.721400579759942E-2</v>
      </c>
      <c r="F1408" s="49">
        <f t="shared" si="108"/>
        <v>6.2874731588326349E-2</v>
      </c>
      <c r="G1408">
        <v>2626</v>
      </c>
      <c r="H1408" s="51">
        <f>G1408/'Parc électrique'!$C$24</f>
        <v>0.8753333333333333</v>
      </c>
      <c r="I1408" s="14">
        <v>602</v>
      </c>
      <c r="J1408" s="14">
        <v>0</v>
      </c>
      <c r="K1408" s="14">
        <v>0</v>
      </c>
      <c r="L1408" s="14">
        <v>327</v>
      </c>
      <c r="M1408" s="14">
        <f>C1408-SUM(D1408:L1408)</f>
        <v>6290.0145779292807</v>
      </c>
      <c r="P1408" s="49">
        <f>D1409/('Parc électrique'!$C$22+'Parc électrique'!$C$23)</f>
        <v>5.2499999999999998E-2</v>
      </c>
      <c r="Q1408" s="49">
        <f t="shared" si="105"/>
        <v>5.1173890154817429E-2</v>
      </c>
      <c r="R1408" s="49">
        <f t="shared" si="106"/>
        <v>6.8148096173153719E-2</v>
      </c>
    </row>
    <row r="1409" spans="1:18" x14ac:dyDescent="0.3">
      <c r="A1409" s="35">
        <f t="shared" si="109"/>
        <v>44074</v>
      </c>
      <c r="B1409" s="36">
        <v>0.58333333333333337</v>
      </c>
      <c r="C1409">
        <v>10250</v>
      </c>
      <c r="D1409">
        <v>336</v>
      </c>
      <c r="E1409" s="49">
        <f t="shared" si="107"/>
        <v>5.1173890154817429E-2</v>
      </c>
      <c r="F1409" s="49">
        <f t="shared" si="108"/>
        <v>6.8148096173153719E-2</v>
      </c>
      <c r="G1409">
        <v>2595</v>
      </c>
      <c r="H1409" s="51">
        <f>G1409/'Parc électrique'!$C$24</f>
        <v>0.86499999999999999</v>
      </c>
      <c r="I1409" s="14">
        <v>602</v>
      </c>
      <c r="J1409" s="14">
        <v>1272</v>
      </c>
      <c r="K1409" s="14">
        <v>0</v>
      </c>
      <c r="L1409" s="14">
        <v>323</v>
      </c>
      <c r="M1409" s="14">
        <f>C1409-SUM(D1409:L1409)</f>
        <v>5121.0156780136722</v>
      </c>
      <c r="P1409" s="49">
        <f>D1410/('Parc électrique'!$C$22+'Parc électrique'!$C$23)</f>
        <v>6.5000000000000002E-2</v>
      </c>
      <c r="Q1409" s="49">
        <f t="shared" si="105"/>
        <v>6.3358149715488254E-2</v>
      </c>
      <c r="R1409" s="49">
        <f t="shared" si="106"/>
        <v>8.4373833357237943E-2</v>
      </c>
    </row>
    <row r="1410" spans="1:18" x14ac:dyDescent="0.3">
      <c r="A1410" s="35">
        <f t="shared" si="109"/>
        <v>44074</v>
      </c>
      <c r="B1410" s="36">
        <v>0.625</v>
      </c>
      <c r="C1410">
        <v>10128</v>
      </c>
      <c r="D1410">
        <v>416</v>
      </c>
      <c r="E1410" s="49">
        <f t="shared" si="107"/>
        <v>6.3358149715488254E-2</v>
      </c>
      <c r="F1410" s="49">
        <f t="shared" si="108"/>
        <v>8.4373833357237943E-2</v>
      </c>
      <c r="G1410">
        <v>2461</v>
      </c>
      <c r="H1410" s="51">
        <f>G1410/'Parc électrique'!$C$24</f>
        <v>0.82033333333333336</v>
      </c>
      <c r="I1410" s="14">
        <v>602</v>
      </c>
      <c r="J1410" s="14">
        <v>1200</v>
      </c>
      <c r="K1410" s="14">
        <v>0</v>
      </c>
      <c r="L1410" s="14">
        <v>327</v>
      </c>
      <c r="M1410" s="14">
        <f>C1410-SUM(D1410:L1410)</f>
        <v>5121.031934683594</v>
      </c>
      <c r="P1410" s="49">
        <f>D1411/('Parc électrique'!$C$22+'Parc électrique'!$C$23)</f>
        <v>7.7343750000000003E-2</v>
      </c>
      <c r="Q1410" s="49">
        <f t="shared" si="105"/>
        <v>7.539010603165068E-2</v>
      </c>
      <c r="R1410" s="49">
        <f t="shared" si="106"/>
        <v>0.10039674882652111</v>
      </c>
    </row>
    <row r="1411" spans="1:18" x14ac:dyDescent="0.3">
      <c r="A1411" s="35">
        <f t="shared" si="109"/>
        <v>44074</v>
      </c>
      <c r="B1411" s="36">
        <v>0.66666666666666663</v>
      </c>
      <c r="C1411">
        <v>9990</v>
      </c>
      <c r="D1411">
        <v>495</v>
      </c>
      <c r="E1411" s="49">
        <f t="shared" si="107"/>
        <v>7.539010603165068E-2</v>
      </c>
      <c r="F1411" s="49">
        <f t="shared" si="108"/>
        <v>0.10039674882652111</v>
      </c>
      <c r="G1411">
        <v>2080</v>
      </c>
      <c r="H1411" s="51">
        <f>G1411/'Parc électrique'!$C$24</f>
        <v>0.69333333333333336</v>
      </c>
      <c r="I1411" s="14">
        <v>602</v>
      </c>
      <c r="J1411" s="14">
        <v>0</v>
      </c>
      <c r="K1411" s="14">
        <v>0</v>
      </c>
      <c r="L1411" s="14">
        <v>323</v>
      </c>
      <c r="M1411" s="14">
        <f>C1411-SUM(D1411:L1411)</f>
        <v>6489.130879811808</v>
      </c>
      <c r="P1411" s="49">
        <f>D1412/('Parc électrique'!$C$22+'Parc électrique'!$C$23)</f>
        <v>8.3281250000000001E-2</v>
      </c>
      <c r="Q1411" s="49">
        <f t="shared" ref="Q1411:Q1474" si="110">P1411/$T$3*$T$8</f>
        <v>8.1177629322969319E-2</v>
      </c>
      <c r="R1411" s="49">
        <f t="shared" ref="R1411:R1474" si="111">P1411/$T$3*$T$4</f>
        <v>0.1081039739889611</v>
      </c>
    </row>
    <row r="1412" spans="1:18" x14ac:dyDescent="0.3">
      <c r="A1412" s="35">
        <f t="shared" si="109"/>
        <v>44074</v>
      </c>
      <c r="B1412" s="36">
        <v>0.70833333333333337</v>
      </c>
      <c r="C1412">
        <v>9882</v>
      </c>
      <c r="D1412">
        <v>533</v>
      </c>
      <c r="E1412" s="49">
        <f t="shared" ref="E1412:E1475" si="112">P1411/$T$3*$T$8</f>
        <v>8.1177629322969319E-2</v>
      </c>
      <c r="F1412" s="49">
        <f t="shared" ref="F1412:F1475" si="113">P1411/$T$3*$T$4</f>
        <v>0.1081039739889611</v>
      </c>
      <c r="G1412">
        <v>1575</v>
      </c>
      <c r="H1412" s="51">
        <f>G1412/'Parc électrique'!$C$24</f>
        <v>0.52500000000000002</v>
      </c>
      <c r="I1412" s="14">
        <v>602</v>
      </c>
      <c r="J1412" s="14">
        <v>0</v>
      </c>
      <c r="K1412" s="14">
        <v>0</v>
      </c>
      <c r="L1412" s="14">
        <v>318</v>
      </c>
      <c r="M1412" s="14">
        <f>C1412-SUM(D1412:L1412)</f>
        <v>6853.285718396688</v>
      </c>
      <c r="P1412" s="49">
        <f>D1413/('Parc électrique'!$C$22+'Parc électrique'!$C$23)</f>
        <v>9.0781249999999994E-2</v>
      </c>
      <c r="Q1412" s="49">
        <f t="shared" si="110"/>
        <v>8.848818505937181E-2</v>
      </c>
      <c r="R1412" s="49">
        <f t="shared" si="111"/>
        <v>0.11783941629941162</v>
      </c>
    </row>
    <row r="1413" spans="1:18" x14ac:dyDescent="0.3">
      <c r="A1413" s="35">
        <f t="shared" si="109"/>
        <v>44074</v>
      </c>
      <c r="B1413" s="36">
        <v>0.75</v>
      </c>
      <c r="C1413">
        <v>9841</v>
      </c>
      <c r="D1413">
        <v>581</v>
      </c>
      <c r="E1413" s="49">
        <f t="shared" si="112"/>
        <v>8.848818505937181E-2</v>
      </c>
      <c r="F1413" s="49">
        <f t="shared" si="113"/>
        <v>0.11783941629941162</v>
      </c>
      <c r="G1413">
        <v>941</v>
      </c>
      <c r="H1413" s="51">
        <f>G1413/'Parc électrique'!$C$24</f>
        <v>0.31366666666666665</v>
      </c>
      <c r="I1413" s="14">
        <v>602</v>
      </c>
      <c r="J1413" s="14">
        <v>1683</v>
      </c>
      <c r="K1413" s="14">
        <v>0</v>
      </c>
      <c r="L1413" s="14">
        <v>312</v>
      </c>
      <c r="M1413" s="14">
        <f>C1413-SUM(D1413:L1413)</f>
        <v>5721.4800057319744</v>
      </c>
      <c r="P1413" s="49">
        <f>D1414/('Parc électrique'!$C$22+'Parc électrique'!$C$23)</f>
        <v>7.9375000000000001E-2</v>
      </c>
      <c r="Q1413" s="49">
        <f t="shared" si="110"/>
        <v>7.7370048210259695E-2</v>
      </c>
      <c r="R1413" s="49">
        <f t="shared" si="111"/>
        <v>0.1030334311189348</v>
      </c>
    </row>
    <row r="1414" spans="1:18" x14ac:dyDescent="0.3">
      <c r="A1414" s="35">
        <f t="shared" si="109"/>
        <v>44074</v>
      </c>
      <c r="B1414" s="36">
        <v>0.79166666666666663</v>
      </c>
      <c r="C1414">
        <v>9731</v>
      </c>
      <c r="D1414">
        <v>508</v>
      </c>
      <c r="E1414" s="49">
        <f t="shared" si="112"/>
        <v>7.7370048210259695E-2</v>
      </c>
      <c r="F1414" s="49">
        <f t="shared" si="113"/>
        <v>0.1030334311189348</v>
      </c>
      <c r="G1414">
        <v>312</v>
      </c>
      <c r="H1414" s="51">
        <f>G1414/'Parc électrique'!$C$24</f>
        <v>0.104</v>
      </c>
      <c r="I1414" s="14">
        <v>602</v>
      </c>
      <c r="J1414" s="14">
        <v>1683</v>
      </c>
      <c r="K1414" s="14">
        <v>0</v>
      </c>
      <c r="L1414" s="14">
        <v>297</v>
      </c>
      <c r="M1414" s="14">
        <f>C1414-SUM(D1414:L1414)</f>
        <v>6328.7155965206712</v>
      </c>
      <c r="P1414" s="49">
        <f>D1415/('Parc électrique'!$C$22+'Parc électrique'!$C$23)</f>
        <v>7.8906249999999997E-2</v>
      </c>
      <c r="Q1414" s="49">
        <f t="shared" si="110"/>
        <v>7.6913138476734533E-2</v>
      </c>
      <c r="R1414" s="49">
        <f t="shared" si="111"/>
        <v>0.10242496597453163</v>
      </c>
    </row>
    <row r="1415" spans="1:18" x14ac:dyDescent="0.3">
      <c r="A1415" s="35">
        <f t="shared" si="109"/>
        <v>44074</v>
      </c>
      <c r="B1415" s="36">
        <v>0.83333333333333337</v>
      </c>
      <c r="C1415">
        <v>9290</v>
      </c>
      <c r="D1415">
        <v>505</v>
      </c>
      <c r="E1415" s="49">
        <f t="shared" si="112"/>
        <v>7.6913138476734533E-2</v>
      </c>
      <c r="F1415" s="49">
        <f t="shared" si="113"/>
        <v>0.10242496597453163</v>
      </c>
      <c r="G1415">
        <v>38</v>
      </c>
      <c r="H1415" s="51">
        <f>G1415/'Parc électrique'!$C$24</f>
        <v>1.2666666666666666E-2</v>
      </c>
      <c r="I1415" s="14">
        <v>602</v>
      </c>
      <c r="J1415" s="14">
        <v>1683</v>
      </c>
      <c r="K1415" s="14">
        <v>0</v>
      </c>
      <c r="L1415" s="14">
        <v>283</v>
      </c>
      <c r="M1415" s="14">
        <f>C1415-SUM(D1415:L1415)</f>
        <v>6178.8079952288826</v>
      </c>
      <c r="P1415" s="49">
        <f>D1416/('Parc électrique'!$C$22+'Parc électrique'!$C$23)</f>
        <v>5.6250000000000001E-2</v>
      </c>
      <c r="Q1415" s="49">
        <f t="shared" si="110"/>
        <v>5.4829168023018682E-2</v>
      </c>
      <c r="R1415" s="49">
        <f t="shared" si="111"/>
        <v>7.3015817328378987E-2</v>
      </c>
    </row>
    <row r="1416" spans="1:18" x14ac:dyDescent="0.3">
      <c r="A1416" s="35">
        <f t="shared" si="109"/>
        <v>44074</v>
      </c>
      <c r="B1416" s="36">
        <v>0.875</v>
      </c>
      <c r="C1416">
        <v>9051</v>
      </c>
      <c r="D1416">
        <v>360</v>
      </c>
      <c r="E1416" s="49">
        <f t="shared" si="112"/>
        <v>5.4829168023018682E-2</v>
      </c>
      <c r="F1416" s="49">
        <f t="shared" si="113"/>
        <v>7.3015817328378987E-2</v>
      </c>
      <c r="G1416">
        <v>0</v>
      </c>
      <c r="H1416" s="51">
        <f>G1416/'Parc électrique'!$C$24</f>
        <v>0</v>
      </c>
      <c r="I1416" s="14">
        <v>602</v>
      </c>
      <c r="J1416" s="14">
        <v>1683</v>
      </c>
      <c r="K1416" s="14">
        <v>0</v>
      </c>
      <c r="L1416" s="14">
        <v>269</v>
      </c>
      <c r="M1416" s="14">
        <f>C1416-SUM(D1416:L1416)</f>
        <v>6136.8721550146483</v>
      </c>
      <c r="P1416" s="49">
        <f>D1417/('Parc électrique'!$C$22+'Parc électrique'!$C$23)</f>
        <v>4.1406249999999999E-2</v>
      </c>
      <c r="Q1416" s="49">
        <f t="shared" si="110"/>
        <v>4.0360359794722078E-2</v>
      </c>
      <c r="R1416" s="49">
        <f t="shared" si="111"/>
        <v>5.374775442227897E-2</v>
      </c>
    </row>
    <row r="1417" spans="1:18" x14ac:dyDescent="0.3">
      <c r="A1417" s="35">
        <f t="shared" si="109"/>
        <v>44074</v>
      </c>
      <c r="B1417" s="36">
        <v>0.91666666666666663</v>
      </c>
      <c r="C1417">
        <v>9211</v>
      </c>
      <c r="D1417">
        <v>265</v>
      </c>
      <c r="E1417" s="49">
        <f t="shared" si="112"/>
        <v>4.0360359794722078E-2</v>
      </c>
      <c r="F1417" s="49">
        <f t="shared" si="113"/>
        <v>5.374775442227897E-2</v>
      </c>
      <c r="G1417">
        <v>0</v>
      </c>
      <c r="H1417" s="51">
        <f>G1417/'Parc électrique'!$C$24</f>
        <v>0</v>
      </c>
      <c r="I1417" s="14">
        <v>602</v>
      </c>
      <c r="J1417" s="14">
        <v>1683</v>
      </c>
      <c r="K1417" s="14">
        <v>0</v>
      </c>
      <c r="L1417" s="14">
        <v>262</v>
      </c>
      <c r="M1417" s="14">
        <f>C1417-SUM(D1417:L1417)</f>
        <v>6398.9058918857827</v>
      </c>
      <c r="P1417" s="49">
        <f>D1418/('Parc électrique'!$C$22+'Parc électrique'!$C$23)</f>
        <v>4.0156249999999998E-2</v>
      </c>
      <c r="Q1417" s="49">
        <f t="shared" si="110"/>
        <v>3.9141933838655003E-2</v>
      </c>
      <c r="R1417" s="49">
        <f t="shared" si="111"/>
        <v>5.2125180703870552E-2</v>
      </c>
    </row>
    <row r="1418" spans="1:18" x14ac:dyDescent="0.3">
      <c r="A1418" s="35">
        <f t="shared" si="109"/>
        <v>44074</v>
      </c>
      <c r="B1418" s="36">
        <v>0.95833333333333337</v>
      </c>
      <c r="C1418">
        <v>9011</v>
      </c>
      <c r="D1418">
        <v>257</v>
      </c>
      <c r="E1418" s="49">
        <f t="shared" si="112"/>
        <v>3.9141933838655003E-2</v>
      </c>
      <c r="F1418" s="49">
        <f t="shared" si="113"/>
        <v>5.2125180703870552E-2</v>
      </c>
      <c r="G1418">
        <v>0</v>
      </c>
      <c r="H1418" s="51">
        <f>G1418/'Parc électrique'!$C$24</f>
        <v>0</v>
      </c>
      <c r="I1418" s="14">
        <v>602</v>
      </c>
      <c r="J1418" s="14">
        <v>94</v>
      </c>
      <c r="K1418" s="14">
        <v>63</v>
      </c>
      <c r="L1418" s="14">
        <v>253</v>
      </c>
      <c r="M1418" s="14">
        <f>C1418-SUM(D1418:L1418)</f>
        <v>7741.9087328854575</v>
      </c>
      <c r="P1418" s="49">
        <f>D1419/('Parc électrique'!$C$22+'Parc électrique'!$C$23)</f>
        <v>3.875E-2</v>
      </c>
      <c r="Q1418" s="49">
        <f t="shared" si="110"/>
        <v>3.7771204638079536E-2</v>
      </c>
      <c r="R1418" s="49">
        <f t="shared" si="111"/>
        <v>5.0299785270661077E-2</v>
      </c>
    </row>
    <row r="1419" spans="1:18" x14ac:dyDescent="0.3">
      <c r="A1419" s="35">
        <f t="shared" si="109"/>
        <v>44075</v>
      </c>
      <c r="B1419" s="36">
        <v>0</v>
      </c>
      <c r="C1419">
        <v>8213</v>
      </c>
      <c r="D1419">
        <v>248</v>
      </c>
      <c r="E1419" s="49">
        <f t="shared" si="112"/>
        <v>3.7771204638079536E-2</v>
      </c>
      <c r="F1419" s="49">
        <f t="shared" si="113"/>
        <v>5.0299785270661077E-2</v>
      </c>
      <c r="G1419">
        <v>0</v>
      </c>
      <c r="H1419" s="51">
        <f>G1419/'Parc électrique'!$C$24</f>
        <v>0</v>
      </c>
      <c r="I1419" s="14">
        <v>602</v>
      </c>
      <c r="J1419" s="14">
        <v>1911</v>
      </c>
      <c r="K1419" s="14">
        <v>0</v>
      </c>
      <c r="L1419" s="14">
        <v>250</v>
      </c>
      <c r="M1419" s="14">
        <f>C1419-SUM(D1419:L1419)</f>
        <v>5201.9119290100916</v>
      </c>
      <c r="P1419" s="49">
        <f>D1420/('Parc électrique'!$C$22+'Parc électrique'!$C$23)</f>
        <v>3.6562499999999998E-2</v>
      </c>
      <c r="Q1419" s="49">
        <f t="shared" si="110"/>
        <v>3.5638959214962136E-2</v>
      </c>
      <c r="R1419" s="49">
        <f t="shared" si="111"/>
        <v>4.7460281263446334E-2</v>
      </c>
    </row>
    <row r="1420" spans="1:18" x14ac:dyDescent="0.3">
      <c r="A1420" s="35">
        <f t="shared" si="109"/>
        <v>44075</v>
      </c>
      <c r="B1420" s="36">
        <v>4.1666666666666664E-2</v>
      </c>
      <c r="C1420">
        <v>7820</v>
      </c>
      <c r="D1420">
        <v>234</v>
      </c>
      <c r="E1420" s="49">
        <f t="shared" si="112"/>
        <v>3.5638959214962136E-2</v>
      </c>
      <c r="F1420" s="49">
        <f t="shared" si="113"/>
        <v>4.7460281263446334E-2</v>
      </c>
      <c r="G1420">
        <v>0</v>
      </c>
      <c r="H1420" s="51">
        <f>G1420/'Parc électrique'!$C$24</f>
        <v>0</v>
      </c>
      <c r="I1420" s="14">
        <v>602</v>
      </c>
      <c r="J1420" s="14">
        <v>1535</v>
      </c>
      <c r="K1420" s="14">
        <v>0</v>
      </c>
      <c r="L1420" s="14">
        <v>247</v>
      </c>
      <c r="M1420" s="14">
        <f>C1420-SUM(D1420:L1420)</f>
        <v>5201.916900759521</v>
      </c>
      <c r="P1420" s="49">
        <f>D1421/('Parc électrique'!$C$22+'Parc électrique'!$C$23)</f>
        <v>3.9375E-2</v>
      </c>
      <c r="Q1420" s="49">
        <f t="shared" si="110"/>
        <v>3.8380417616113077E-2</v>
      </c>
      <c r="R1420" s="49">
        <f t="shared" si="111"/>
        <v>5.1111072129865286E-2</v>
      </c>
    </row>
    <row r="1421" spans="1:18" x14ac:dyDescent="0.3">
      <c r="A1421" s="35">
        <f t="shared" si="109"/>
        <v>44075</v>
      </c>
      <c r="B1421" s="36">
        <v>8.3333333333333329E-2</v>
      </c>
      <c r="C1421">
        <v>7521</v>
      </c>
      <c r="D1421">
        <v>252</v>
      </c>
      <c r="E1421" s="49">
        <f t="shared" si="112"/>
        <v>3.8380417616113077E-2</v>
      </c>
      <c r="F1421" s="49">
        <f t="shared" si="113"/>
        <v>5.1111072129865286E-2</v>
      </c>
      <c r="G1421">
        <v>0</v>
      </c>
      <c r="H1421" s="51">
        <f>G1421/'Parc électrique'!$C$24</f>
        <v>0</v>
      </c>
      <c r="I1421" s="14">
        <v>602</v>
      </c>
      <c r="J1421" s="14">
        <v>0</v>
      </c>
      <c r="K1421" s="14">
        <v>0</v>
      </c>
      <c r="L1421" s="14">
        <v>246</v>
      </c>
      <c r="M1421" s="14">
        <f>C1421-SUM(D1421:L1421)</f>
        <v>6420.9105085102537</v>
      </c>
      <c r="P1421" s="49">
        <f>D1422/('Parc électrique'!$C$22+'Parc électrique'!$C$23)</f>
        <v>3.8124999999999999E-2</v>
      </c>
      <c r="Q1421" s="49">
        <f t="shared" si="110"/>
        <v>3.7161991660045995E-2</v>
      </c>
      <c r="R1421" s="49">
        <f t="shared" si="111"/>
        <v>4.9488498411456867E-2</v>
      </c>
    </row>
    <row r="1422" spans="1:18" x14ac:dyDescent="0.3">
      <c r="A1422" s="35">
        <f t="shared" si="109"/>
        <v>44075</v>
      </c>
      <c r="B1422" s="36">
        <v>0.125</v>
      </c>
      <c r="C1422">
        <v>7183</v>
      </c>
      <c r="D1422">
        <v>244</v>
      </c>
      <c r="E1422" s="49">
        <f t="shared" si="112"/>
        <v>3.7161991660045995E-2</v>
      </c>
      <c r="F1422" s="49">
        <f t="shared" si="113"/>
        <v>4.9488498411456867E-2</v>
      </c>
      <c r="G1422">
        <v>0</v>
      </c>
      <c r="H1422" s="51">
        <f>G1422/'Parc électrique'!$C$24</f>
        <v>0</v>
      </c>
      <c r="I1422" s="14">
        <v>602</v>
      </c>
      <c r="J1422" s="14">
        <v>887</v>
      </c>
      <c r="K1422" s="14">
        <v>0</v>
      </c>
      <c r="L1422" s="14">
        <v>248</v>
      </c>
      <c r="M1422" s="14">
        <f>C1422-SUM(D1422:L1422)</f>
        <v>5201.9133495099286</v>
      </c>
      <c r="P1422" s="49">
        <f>D1423/('Parc électrique'!$C$22+'Parc électrique'!$C$23)</f>
        <v>3.7968750000000002E-2</v>
      </c>
      <c r="Q1422" s="49">
        <f t="shared" si="110"/>
        <v>3.700968841553761E-2</v>
      </c>
      <c r="R1422" s="49">
        <f t="shared" si="111"/>
        <v>4.9285676696655817E-2</v>
      </c>
    </row>
    <row r="1423" spans="1:18" x14ac:dyDescent="0.3">
      <c r="A1423" s="35">
        <f t="shared" si="109"/>
        <v>44075</v>
      </c>
      <c r="B1423" s="36">
        <v>0.16666666666666666</v>
      </c>
      <c r="C1423">
        <v>7119</v>
      </c>
      <c r="D1423">
        <v>243</v>
      </c>
      <c r="E1423" s="49">
        <f t="shared" si="112"/>
        <v>3.700968841553761E-2</v>
      </c>
      <c r="F1423" s="49">
        <f t="shared" si="113"/>
        <v>4.9285676696655817E-2</v>
      </c>
      <c r="G1423">
        <v>0</v>
      </c>
      <c r="H1423" s="51">
        <f>G1423/'Parc électrique'!$C$24</f>
        <v>0</v>
      </c>
      <c r="I1423" s="14">
        <v>602</v>
      </c>
      <c r="J1423" s="14">
        <v>0</v>
      </c>
      <c r="K1423" s="14">
        <v>0</v>
      </c>
      <c r="L1423" s="14">
        <v>251</v>
      </c>
      <c r="M1423" s="14">
        <f>C1423-SUM(D1423:L1423)</f>
        <v>6022.9137046348878</v>
      </c>
      <c r="P1423" s="49">
        <f>D1424/('Parc électrique'!$C$22+'Parc électrique'!$C$23)</f>
        <v>4.1875000000000002E-2</v>
      </c>
      <c r="Q1423" s="49">
        <f t="shared" si="110"/>
        <v>4.0817269528247241E-2</v>
      </c>
      <c r="R1423" s="49">
        <f t="shared" si="111"/>
        <v>5.4356219566682136E-2</v>
      </c>
    </row>
    <row r="1424" spans="1:18" x14ac:dyDescent="0.3">
      <c r="A1424" s="35">
        <f t="shared" si="109"/>
        <v>44075</v>
      </c>
      <c r="B1424" s="36">
        <v>0.20833333333333334</v>
      </c>
      <c r="C1424">
        <v>7399</v>
      </c>
      <c r="D1424">
        <v>268</v>
      </c>
      <c r="E1424" s="49">
        <f t="shared" si="112"/>
        <v>4.0817269528247241E-2</v>
      </c>
      <c r="F1424" s="49">
        <f t="shared" si="113"/>
        <v>5.4356219566682136E-2</v>
      </c>
      <c r="G1424">
        <v>0</v>
      </c>
      <c r="H1424" s="51">
        <f>G1424/'Parc électrique'!$C$24</f>
        <v>0</v>
      </c>
      <c r="I1424" s="14">
        <v>602</v>
      </c>
      <c r="J1424" s="14">
        <v>0</v>
      </c>
      <c r="K1424" s="14">
        <v>0</v>
      </c>
      <c r="L1424" s="14">
        <v>265</v>
      </c>
      <c r="M1424" s="14">
        <f>C1424-SUM(D1424:L1424)</f>
        <v>6263.904826510905</v>
      </c>
      <c r="P1424" s="49">
        <f>D1425/('Parc électrique'!$C$22+'Parc électrique'!$C$23)</f>
        <v>4.6406250000000003E-2</v>
      </c>
      <c r="Q1424" s="49">
        <f t="shared" si="110"/>
        <v>4.5234063618990412E-2</v>
      </c>
      <c r="R1424" s="49">
        <f t="shared" si="111"/>
        <v>6.0238049295912671E-2</v>
      </c>
    </row>
    <row r="1425" spans="1:18" x14ac:dyDescent="0.3">
      <c r="A1425" s="35">
        <f t="shared" si="109"/>
        <v>44075</v>
      </c>
      <c r="B1425" s="36">
        <v>0.25</v>
      </c>
      <c r="C1425">
        <v>8018</v>
      </c>
      <c r="D1425">
        <v>297</v>
      </c>
      <c r="E1425" s="49">
        <f t="shared" si="112"/>
        <v>4.5234063618990412E-2</v>
      </c>
      <c r="F1425" s="49">
        <f t="shared" si="113"/>
        <v>6.0238049295912671E-2</v>
      </c>
      <c r="G1425">
        <v>0</v>
      </c>
      <c r="H1425" s="51">
        <f>G1425/'Parc électrique'!$C$24</f>
        <v>0</v>
      </c>
      <c r="I1425" s="14">
        <v>602</v>
      </c>
      <c r="J1425" s="14">
        <v>0</v>
      </c>
      <c r="K1425" s="14">
        <v>0</v>
      </c>
      <c r="L1425" s="14">
        <v>309</v>
      </c>
      <c r="M1425" s="14">
        <f>C1425-SUM(D1425:L1425)</f>
        <v>6809.8945278870851</v>
      </c>
      <c r="P1425" s="49">
        <f>D1426/('Parc électrique'!$C$22+'Parc électrique'!$C$23)</f>
        <v>5.1249999999999997E-2</v>
      </c>
      <c r="Q1425" s="49">
        <f t="shared" si="110"/>
        <v>4.9955464198750348E-2</v>
      </c>
      <c r="R1425" s="49">
        <f t="shared" si="111"/>
        <v>6.6525522454745301E-2</v>
      </c>
    </row>
    <row r="1426" spans="1:18" x14ac:dyDescent="0.3">
      <c r="A1426" s="35">
        <f t="shared" si="109"/>
        <v>44075</v>
      </c>
      <c r="B1426" s="36">
        <v>0.29166666666666669</v>
      </c>
      <c r="C1426">
        <v>8647</v>
      </c>
      <c r="D1426">
        <v>328</v>
      </c>
      <c r="E1426" s="49">
        <f t="shared" si="112"/>
        <v>4.9955464198750348E-2</v>
      </c>
      <c r="F1426" s="49">
        <f t="shared" si="113"/>
        <v>6.6525522454745301E-2</v>
      </c>
      <c r="G1426">
        <v>49</v>
      </c>
      <c r="H1426" s="51">
        <f>G1426/'Parc électrique'!$C$24</f>
        <v>1.6333333333333332E-2</v>
      </c>
      <c r="I1426" s="14">
        <v>602</v>
      </c>
      <c r="J1426" s="14">
        <v>0</v>
      </c>
      <c r="K1426" s="14">
        <v>0</v>
      </c>
      <c r="L1426" s="14">
        <v>335</v>
      </c>
      <c r="M1426" s="14">
        <f>C1426-SUM(D1426:L1426)</f>
        <v>7332.8671856800129</v>
      </c>
      <c r="P1426" s="49">
        <f>D1427/('Parc électrique'!$C$22+'Parc électrique'!$C$23)</f>
        <v>4.8593749999999998E-2</v>
      </c>
      <c r="Q1426" s="49">
        <f t="shared" si="110"/>
        <v>4.7366309042107799E-2</v>
      </c>
      <c r="R1426" s="49">
        <f t="shared" si="111"/>
        <v>6.3077553303127393E-2</v>
      </c>
    </row>
    <row r="1427" spans="1:18" x14ac:dyDescent="0.3">
      <c r="A1427" s="35">
        <f t="shared" si="109"/>
        <v>44075</v>
      </c>
      <c r="B1427" s="36">
        <v>0.33333333333333331</v>
      </c>
      <c r="C1427">
        <v>9281</v>
      </c>
      <c r="D1427">
        <v>311</v>
      </c>
      <c r="E1427" s="49">
        <f t="shared" si="112"/>
        <v>4.7366309042107799E-2</v>
      </c>
      <c r="F1427" s="49">
        <f t="shared" si="113"/>
        <v>6.3077553303127393E-2</v>
      </c>
      <c r="G1427">
        <v>430</v>
      </c>
      <c r="H1427" s="51">
        <f>G1427/'Parc électrique'!$C$24</f>
        <v>0.14333333333333334</v>
      </c>
      <c r="I1427" s="14">
        <v>602</v>
      </c>
      <c r="J1427" s="14">
        <v>0</v>
      </c>
      <c r="K1427" s="14">
        <v>0</v>
      </c>
      <c r="L1427" s="14">
        <v>341</v>
      </c>
      <c r="M1427" s="14">
        <f>C1427-SUM(D1427:L1427)</f>
        <v>7596.7462228043214</v>
      </c>
      <c r="P1427" s="49">
        <f>D1428/('Parc électrique'!$C$22+'Parc électrique'!$C$23)</f>
        <v>5.3906250000000003E-2</v>
      </c>
      <c r="Q1427" s="49">
        <f t="shared" si="110"/>
        <v>5.2544619355392903E-2</v>
      </c>
      <c r="R1427" s="49">
        <f t="shared" si="111"/>
        <v>6.9973491606363195E-2</v>
      </c>
    </row>
    <row r="1428" spans="1:18" x14ac:dyDescent="0.3">
      <c r="A1428" s="35">
        <f t="shared" si="109"/>
        <v>44075</v>
      </c>
      <c r="B1428" s="36">
        <v>0.375</v>
      </c>
      <c r="C1428">
        <v>9806</v>
      </c>
      <c r="D1428">
        <v>345</v>
      </c>
      <c r="E1428" s="49">
        <f t="shared" si="112"/>
        <v>5.2544619355392903E-2</v>
      </c>
      <c r="F1428" s="49">
        <f t="shared" si="113"/>
        <v>6.9973491606363195E-2</v>
      </c>
      <c r="G1428">
        <v>1066</v>
      </c>
      <c r="H1428" s="51">
        <f>G1428/'Parc électrique'!$C$24</f>
        <v>0.35533333333333333</v>
      </c>
      <c r="I1428" s="14">
        <v>602</v>
      </c>
      <c r="J1428" s="14">
        <v>0</v>
      </c>
      <c r="K1428" s="14">
        <v>0</v>
      </c>
      <c r="L1428" s="14">
        <v>339</v>
      </c>
      <c r="M1428" s="14">
        <f>C1428-SUM(D1428:L1428)</f>
        <v>7453.5221485557049</v>
      </c>
      <c r="P1428" s="49">
        <f>D1429/('Parc électrique'!$C$22+'Parc électrique'!$C$23)</f>
        <v>5.4843749999999997E-2</v>
      </c>
      <c r="Q1428" s="49">
        <f t="shared" si="110"/>
        <v>5.3458438822443208E-2</v>
      </c>
      <c r="R1428" s="49">
        <f t="shared" si="111"/>
        <v>7.1190421895169498E-2</v>
      </c>
    </row>
    <row r="1429" spans="1:18" x14ac:dyDescent="0.3">
      <c r="A1429" s="35">
        <f t="shared" si="109"/>
        <v>44075</v>
      </c>
      <c r="B1429" s="36">
        <v>0.41666666666666669</v>
      </c>
      <c r="C1429">
        <v>10164</v>
      </c>
      <c r="D1429">
        <v>351</v>
      </c>
      <c r="E1429" s="49">
        <f t="shared" si="112"/>
        <v>5.3458438822443208E-2</v>
      </c>
      <c r="F1429" s="49">
        <f t="shared" si="113"/>
        <v>7.1190421895169498E-2</v>
      </c>
      <c r="G1429">
        <v>1705</v>
      </c>
      <c r="H1429" s="51">
        <f>G1429/'Parc électrique'!$C$24</f>
        <v>0.56833333333333336</v>
      </c>
      <c r="I1429" s="14">
        <v>602</v>
      </c>
      <c r="J1429" s="14">
        <v>1968</v>
      </c>
      <c r="K1429" s="14">
        <v>0</v>
      </c>
      <c r="L1429" s="14">
        <v>336</v>
      </c>
      <c r="M1429" s="14">
        <f>C1429-SUM(D1429:L1429)</f>
        <v>5201.3070178059497</v>
      </c>
      <c r="P1429" s="49">
        <f>D1430/('Parc électrique'!$C$22+'Parc électrique'!$C$23)</f>
        <v>6.4218750000000005E-2</v>
      </c>
      <c r="Q1429" s="49">
        <f t="shared" si="110"/>
        <v>6.2596633492946321E-2</v>
      </c>
      <c r="R1429" s="49">
        <f t="shared" si="111"/>
        <v>8.3359724783232669E-2</v>
      </c>
    </row>
    <row r="1430" spans="1:18" x14ac:dyDescent="0.3">
      <c r="A1430" s="35">
        <f t="shared" si="109"/>
        <v>44075</v>
      </c>
      <c r="B1430" s="36">
        <v>0.45833333333333331</v>
      </c>
      <c r="C1430">
        <v>10472</v>
      </c>
      <c r="D1430">
        <v>411</v>
      </c>
      <c r="E1430" s="49">
        <f t="shared" si="112"/>
        <v>6.2596633492946321E-2</v>
      </c>
      <c r="F1430" s="49">
        <f t="shared" si="113"/>
        <v>8.3359724783232669E-2</v>
      </c>
      <c r="G1430">
        <v>2165</v>
      </c>
      <c r="H1430" s="51">
        <f>G1430/'Parc électrique'!$C$24</f>
        <v>0.72166666666666668</v>
      </c>
      <c r="I1430" s="14">
        <v>602</v>
      </c>
      <c r="J1430" s="14">
        <v>0</v>
      </c>
      <c r="K1430" s="14">
        <v>0</v>
      </c>
      <c r="L1430" s="14">
        <v>337</v>
      </c>
      <c r="M1430" s="14">
        <f>C1430-SUM(D1430:L1430)</f>
        <v>6956.132376975057</v>
      </c>
      <c r="P1430" s="49">
        <f>D1431/('Parc électrique'!$C$22+'Parc électrique'!$C$23)</f>
        <v>6.1406250000000002E-2</v>
      </c>
      <c r="Q1430" s="49">
        <f t="shared" si="110"/>
        <v>5.9855175091795394E-2</v>
      </c>
      <c r="R1430" s="49">
        <f t="shared" si="111"/>
        <v>7.9708933916813732E-2</v>
      </c>
    </row>
    <row r="1431" spans="1:18" x14ac:dyDescent="0.3">
      <c r="A1431" s="35">
        <f t="shared" si="109"/>
        <v>44075</v>
      </c>
      <c r="B1431" s="36">
        <v>0.5</v>
      </c>
      <c r="C1431">
        <v>10659</v>
      </c>
      <c r="D1431">
        <v>393</v>
      </c>
      <c r="E1431" s="49">
        <f t="shared" si="112"/>
        <v>5.9855175091795394E-2</v>
      </c>
      <c r="F1431" s="49">
        <f t="shared" si="113"/>
        <v>7.9708933916813732E-2</v>
      </c>
      <c r="G1431">
        <v>2471</v>
      </c>
      <c r="H1431" s="51">
        <f>G1431/'Parc électrique'!$C$24</f>
        <v>0.82366666666666666</v>
      </c>
      <c r="I1431" s="14">
        <v>602</v>
      </c>
      <c r="J1431" s="14">
        <v>1656</v>
      </c>
      <c r="K1431" s="14">
        <v>0</v>
      </c>
      <c r="L1431" s="14">
        <v>335</v>
      </c>
      <c r="M1431" s="14">
        <f>C1431-SUM(D1431:L1431)</f>
        <v>5201.0367692243253</v>
      </c>
      <c r="P1431" s="49">
        <f>D1432/('Parc électrique'!$C$22+'Parc électrique'!$C$23)</f>
        <v>6.4687499999999995E-2</v>
      </c>
      <c r="Q1431" s="49">
        <f t="shared" si="110"/>
        <v>6.305354322647147E-2</v>
      </c>
      <c r="R1431" s="49">
        <f t="shared" si="111"/>
        <v>8.3968189927635814E-2</v>
      </c>
    </row>
    <row r="1432" spans="1:18" x14ac:dyDescent="0.3">
      <c r="A1432" s="35">
        <f t="shared" si="109"/>
        <v>44075</v>
      </c>
      <c r="B1432" s="36">
        <v>0.54166666666666663</v>
      </c>
      <c r="C1432">
        <v>10614</v>
      </c>
      <c r="D1432">
        <v>414</v>
      </c>
      <c r="E1432" s="49">
        <f t="shared" si="112"/>
        <v>6.305354322647147E-2</v>
      </c>
      <c r="F1432" s="49">
        <f t="shared" si="113"/>
        <v>8.3968189927635814E-2</v>
      </c>
      <c r="G1432">
        <v>2588</v>
      </c>
      <c r="H1432" s="51">
        <f>G1432/'Parc électrique'!$C$24</f>
        <v>0.86266666666666669</v>
      </c>
      <c r="I1432" s="14">
        <v>602</v>
      </c>
      <c r="J1432" s="14">
        <v>0</v>
      </c>
      <c r="K1432" s="14">
        <v>0</v>
      </c>
      <c r="L1432" s="14">
        <v>329</v>
      </c>
      <c r="M1432" s="14">
        <f>C1432-SUM(D1432:L1432)</f>
        <v>6679.9903116001788</v>
      </c>
      <c r="P1432" s="49">
        <f>D1433/('Parc électrique'!$C$22+'Parc électrique'!$C$23)</f>
        <v>7.4687500000000004E-2</v>
      </c>
      <c r="Q1432" s="49">
        <f t="shared" si="110"/>
        <v>7.2800950875008139E-2</v>
      </c>
      <c r="R1432" s="49">
        <f t="shared" si="111"/>
        <v>9.6948779674903215E-2</v>
      </c>
    </row>
    <row r="1433" spans="1:18" x14ac:dyDescent="0.3">
      <c r="A1433" s="35">
        <f t="shared" si="109"/>
        <v>44075</v>
      </c>
      <c r="B1433" s="36">
        <v>0.58333333333333337</v>
      </c>
      <c r="C1433">
        <v>10741</v>
      </c>
      <c r="D1433">
        <v>478</v>
      </c>
      <c r="E1433" s="49">
        <f t="shared" si="112"/>
        <v>7.2800950875008139E-2</v>
      </c>
      <c r="F1433" s="49">
        <f t="shared" si="113"/>
        <v>9.6948779674903215E-2</v>
      </c>
      <c r="G1433">
        <v>2505</v>
      </c>
      <c r="H1433" s="51">
        <f>G1433/'Parc électrique'!$C$24</f>
        <v>0.83499999999999996</v>
      </c>
      <c r="I1433" s="14">
        <v>602</v>
      </c>
      <c r="J1433" s="14">
        <v>830</v>
      </c>
      <c r="K1433" s="14">
        <v>0</v>
      </c>
      <c r="L1433" s="14">
        <v>326</v>
      </c>
      <c r="M1433" s="14">
        <f>C1433-SUM(D1433:L1433)</f>
        <v>5998.9952502694505</v>
      </c>
      <c r="P1433" s="49">
        <f>D1434/('Parc électrique'!$C$22+'Parc électrique'!$C$23)</f>
        <v>7.7499999999999999E-2</v>
      </c>
      <c r="Q1433" s="49">
        <f t="shared" si="110"/>
        <v>7.5542409276159073E-2</v>
      </c>
      <c r="R1433" s="49">
        <f t="shared" si="111"/>
        <v>0.10059957054132215</v>
      </c>
    </row>
    <row r="1434" spans="1:18" x14ac:dyDescent="0.3">
      <c r="A1434" s="35">
        <f t="shared" si="109"/>
        <v>44075</v>
      </c>
      <c r="B1434" s="36">
        <v>0.625</v>
      </c>
      <c r="C1434">
        <v>10609</v>
      </c>
      <c r="D1434">
        <v>496</v>
      </c>
      <c r="E1434" s="49">
        <f t="shared" si="112"/>
        <v>7.5542409276159073E-2</v>
      </c>
      <c r="F1434" s="49">
        <f t="shared" si="113"/>
        <v>0.10059957054132215</v>
      </c>
      <c r="G1434">
        <v>2303</v>
      </c>
      <c r="H1434" s="51">
        <f>G1434/'Parc électrique'!$C$24</f>
        <v>0.76766666666666672</v>
      </c>
      <c r="I1434" s="14">
        <v>602</v>
      </c>
      <c r="J1434" s="14">
        <v>0</v>
      </c>
      <c r="K1434" s="14">
        <v>0</v>
      </c>
      <c r="L1434" s="14">
        <v>329</v>
      </c>
      <c r="M1434" s="14">
        <f>C1434-SUM(D1434:L1434)</f>
        <v>6878.0561913535157</v>
      </c>
      <c r="P1434" s="49">
        <f>D1435/('Parc électrique'!$C$22+'Parc électrique'!$C$23)</f>
        <v>8.8906250000000006E-2</v>
      </c>
      <c r="Q1434" s="49">
        <f t="shared" si="110"/>
        <v>8.6660546125271201E-2</v>
      </c>
      <c r="R1434" s="49">
        <f t="shared" si="111"/>
        <v>0.11540555572179902</v>
      </c>
    </row>
    <row r="1435" spans="1:18" x14ac:dyDescent="0.3">
      <c r="A1435" s="35">
        <f t="shared" si="109"/>
        <v>44075</v>
      </c>
      <c r="B1435" s="36">
        <v>0.66666666666666663</v>
      </c>
      <c r="C1435">
        <v>10459</v>
      </c>
      <c r="D1435">
        <v>569</v>
      </c>
      <c r="E1435" s="49">
        <f t="shared" si="112"/>
        <v>8.6660546125271201E-2</v>
      </c>
      <c r="F1435" s="49">
        <f t="shared" si="113"/>
        <v>0.11540555572179902</v>
      </c>
      <c r="G1435">
        <v>1896</v>
      </c>
      <c r="H1435" s="51">
        <f>G1435/'Parc électrique'!$C$24</f>
        <v>0.63200000000000001</v>
      </c>
      <c r="I1435" s="14">
        <v>602</v>
      </c>
      <c r="J1435" s="14">
        <v>0</v>
      </c>
      <c r="K1435" s="14">
        <v>0</v>
      </c>
      <c r="L1435" s="14">
        <v>325</v>
      </c>
      <c r="M1435" s="14">
        <f>C1435-SUM(D1435:L1435)</f>
        <v>7066.1659338981535</v>
      </c>
      <c r="P1435" s="49">
        <f>D1436/('Parc électrique'!$C$22+'Parc électrique'!$C$23)</f>
        <v>8.5625000000000007E-2</v>
      </c>
      <c r="Q1435" s="49">
        <f t="shared" si="110"/>
        <v>8.3462177990595104E-2</v>
      </c>
      <c r="R1435" s="49">
        <f t="shared" si="111"/>
        <v>0.11114629971097691</v>
      </c>
    </row>
    <row r="1436" spans="1:18" x14ac:dyDescent="0.3">
      <c r="A1436" s="35">
        <f t="shared" ref="A1436:A1499" si="114">A1412+1</f>
        <v>44075</v>
      </c>
      <c r="B1436" s="36">
        <v>0.70833333333333337</v>
      </c>
      <c r="C1436">
        <v>10304</v>
      </c>
      <c r="D1436">
        <v>548</v>
      </c>
      <c r="E1436" s="49">
        <f t="shared" si="112"/>
        <v>8.3462177990595104E-2</v>
      </c>
      <c r="F1436" s="49">
        <f t="shared" si="113"/>
        <v>0.11114629971097691</v>
      </c>
      <c r="G1436">
        <v>1355</v>
      </c>
      <c r="H1436" s="51">
        <f>G1436/'Parc électrique'!$C$24</f>
        <v>0.45166666666666666</v>
      </c>
      <c r="I1436" s="14">
        <v>602</v>
      </c>
      <c r="J1436" s="14">
        <v>0</v>
      </c>
      <c r="K1436" s="14">
        <v>0</v>
      </c>
      <c r="L1436" s="14">
        <v>320</v>
      </c>
      <c r="M1436" s="14">
        <f>C1436-SUM(D1436:L1436)</f>
        <v>7478.3537248556322</v>
      </c>
      <c r="P1436" s="49">
        <f>D1437/('Parc électrique'!$C$22+'Parc électrique'!$C$23)</f>
        <v>0.10828125</v>
      </c>
      <c r="Q1436" s="49">
        <f t="shared" si="110"/>
        <v>0.10554614844431096</v>
      </c>
      <c r="R1436" s="49">
        <f t="shared" si="111"/>
        <v>0.14055544835712952</v>
      </c>
    </row>
    <row r="1437" spans="1:18" x14ac:dyDescent="0.3">
      <c r="A1437" s="35">
        <f t="shared" si="114"/>
        <v>44075</v>
      </c>
      <c r="B1437" s="36">
        <v>0.75</v>
      </c>
      <c r="C1437">
        <v>10193</v>
      </c>
      <c r="D1437">
        <v>693</v>
      </c>
      <c r="E1437" s="49">
        <f t="shared" si="112"/>
        <v>0.10554614844431096</v>
      </c>
      <c r="F1437" s="49">
        <f t="shared" si="113"/>
        <v>0.14055544835712952</v>
      </c>
      <c r="G1437">
        <v>749</v>
      </c>
      <c r="H1437" s="51">
        <f>G1437/'Parc électrique'!$C$24</f>
        <v>0.24966666666666668</v>
      </c>
      <c r="I1437" s="14">
        <v>602</v>
      </c>
      <c r="J1437" s="14">
        <v>2074</v>
      </c>
      <c r="K1437" s="14">
        <v>0</v>
      </c>
      <c r="L1437" s="14">
        <v>315</v>
      </c>
      <c r="M1437" s="14">
        <f>C1437-SUM(D1437:L1437)</f>
        <v>5759.5042317365314</v>
      </c>
      <c r="P1437" s="49">
        <f>D1438/('Parc électrique'!$C$22+'Parc électrique'!$C$23)</f>
        <v>0.10578124999999999</v>
      </c>
      <c r="Q1437" s="49">
        <f t="shared" si="110"/>
        <v>0.10310929653217679</v>
      </c>
      <c r="R1437" s="49">
        <f t="shared" si="111"/>
        <v>0.13731030092031268</v>
      </c>
    </row>
    <row r="1438" spans="1:18" x14ac:dyDescent="0.3">
      <c r="A1438" s="35">
        <f t="shared" si="114"/>
        <v>44075</v>
      </c>
      <c r="B1438" s="36">
        <v>0.79166666666666663</v>
      </c>
      <c r="C1438">
        <v>9962</v>
      </c>
      <c r="D1438">
        <v>677</v>
      </c>
      <c r="E1438" s="49">
        <f t="shared" si="112"/>
        <v>0.10310929653217679</v>
      </c>
      <c r="F1438" s="49">
        <f t="shared" si="113"/>
        <v>0.13731030092031268</v>
      </c>
      <c r="G1438">
        <v>247</v>
      </c>
      <c r="H1438" s="51">
        <f>G1438/'Parc électrique'!$C$24</f>
        <v>8.2333333333333328E-2</v>
      </c>
      <c r="I1438" s="14">
        <v>602</v>
      </c>
      <c r="J1438" s="14">
        <v>2074</v>
      </c>
      <c r="K1438" s="14">
        <v>0</v>
      </c>
      <c r="L1438" s="14">
        <v>299</v>
      </c>
      <c r="M1438" s="14">
        <f>C1438-SUM(D1438:L1438)</f>
        <v>6062.677247069214</v>
      </c>
      <c r="P1438" s="49">
        <f>D1439/('Parc électrique'!$C$22+'Parc électrique'!$C$23)</f>
        <v>0.12484375</v>
      </c>
      <c r="Q1438" s="49">
        <f t="shared" si="110"/>
        <v>0.1216902923621998</v>
      </c>
      <c r="R1438" s="49">
        <f t="shared" si="111"/>
        <v>0.16205455012604114</v>
      </c>
    </row>
    <row r="1439" spans="1:18" x14ac:dyDescent="0.3">
      <c r="A1439" s="35">
        <f t="shared" si="114"/>
        <v>44075</v>
      </c>
      <c r="B1439" s="36">
        <v>0.83333333333333337</v>
      </c>
      <c r="C1439">
        <v>9528</v>
      </c>
      <c r="D1439">
        <v>799</v>
      </c>
      <c r="E1439" s="49">
        <f t="shared" si="112"/>
        <v>0.1216902923621998</v>
      </c>
      <c r="F1439" s="49">
        <f t="shared" si="113"/>
        <v>0.16205455012604114</v>
      </c>
      <c r="G1439">
        <v>32</v>
      </c>
      <c r="H1439" s="51">
        <f>G1439/'Parc électrique'!$C$24</f>
        <v>1.0666666666666666E-2</v>
      </c>
      <c r="I1439" s="14">
        <v>602</v>
      </c>
      <c r="J1439" s="14">
        <v>68</v>
      </c>
      <c r="K1439" s="14">
        <v>0</v>
      </c>
      <c r="L1439" s="14">
        <v>285</v>
      </c>
      <c r="M1439" s="14">
        <f>C1439-SUM(D1439:L1439)</f>
        <v>7741.705588490845</v>
      </c>
      <c r="P1439" s="49">
        <f>D1440/('Parc électrique'!$C$22+'Parc électrique'!$C$23)</f>
        <v>0.15609375</v>
      </c>
      <c r="Q1439" s="49">
        <f t="shared" si="110"/>
        <v>0.15215094126387685</v>
      </c>
      <c r="R1439" s="49">
        <f t="shared" si="111"/>
        <v>0.20261889308625169</v>
      </c>
    </row>
    <row r="1440" spans="1:18" x14ac:dyDescent="0.3">
      <c r="A1440" s="35">
        <f t="shared" si="114"/>
        <v>44075</v>
      </c>
      <c r="B1440" s="36">
        <v>0.875</v>
      </c>
      <c r="C1440">
        <v>9311</v>
      </c>
      <c r="D1440">
        <v>999</v>
      </c>
      <c r="E1440" s="49">
        <f t="shared" si="112"/>
        <v>0.15215094126387685</v>
      </c>
      <c r="F1440" s="49">
        <f t="shared" si="113"/>
        <v>0.20261889308625169</v>
      </c>
      <c r="G1440">
        <v>0</v>
      </c>
      <c r="H1440" s="51">
        <f>G1440/'Parc électrique'!$C$24</f>
        <v>0</v>
      </c>
      <c r="I1440" s="14">
        <v>602</v>
      </c>
      <c r="J1440" s="14">
        <v>0</v>
      </c>
      <c r="K1440" s="14">
        <v>0</v>
      </c>
      <c r="L1440" s="14">
        <v>271</v>
      </c>
      <c r="M1440" s="14">
        <f>C1440-SUM(D1440:L1440)</f>
        <v>7438.64523016565</v>
      </c>
      <c r="P1440" s="49">
        <f>D1441/('Parc électrique'!$C$22+'Parc électrique'!$C$23)</f>
        <v>0.15890625</v>
      </c>
      <c r="Q1440" s="49">
        <f t="shared" si="110"/>
        <v>0.15489239966502777</v>
      </c>
      <c r="R1440" s="49">
        <f t="shared" si="111"/>
        <v>0.20626968395267062</v>
      </c>
    </row>
    <row r="1441" spans="1:18" x14ac:dyDescent="0.3">
      <c r="A1441" s="35">
        <f t="shared" si="114"/>
        <v>44075</v>
      </c>
      <c r="B1441" s="36">
        <v>0.91666666666666663</v>
      </c>
      <c r="C1441">
        <v>9441</v>
      </c>
      <c r="D1441">
        <v>1017</v>
      </c>
      <c r="E1441" s="49">
        <f t="shared" si="112"/>
        <v>0.15489239966502777</v>
      </c>
      <c r="F1441" s="49">
        <f t="shared" si="113"/>
        <v>0.20626968395267062</v>
      </c>
      <c r="G1441">
        <v>0</v>
      </c>
      <c r="H1441" s="51">
        <f>G1441/'Parc électrique'!$C$24</f>
        <v>0</v>
      </c>
      <c r="I1441" s="14">
        <v>602</v>
      </c>
      <c r="J1441" s="14">
        <v>2074</v>
      </c>
      <c r="K1441" s="14">
        <v>0</v>
      </c>
      <c r="L1441" s="14">
        <v>263</v>
      </c>
      <c r="M1441" s="14">
        <f>C1441-SUM(D1441:L1441)</f>
        <v>5484.6388379163818</v>
      </c>
      <c r="P1441" s="49">
        <f>D1442/('Parc électrique'!$C$22+'Parc électrique'!$C$23)</f>
        <v>0.13640625000000001</v>
      </c>
      <c r="Q1441" s="49">
        <f t="shared" si="110"/>
        <v>0.1329607324558203</v>
      </c>
      <c r="R1441" s="49">
        <f t="shared" si="111"/>
        <v>0.17706335702131903</v>
      </c>
    </row>
    <row r="1442" spans="1:18" x14ac:dyDescent="0.3">
      <c r="A1442" s="35">
        <f t="shared" si="114"/>
        <v>44075</v>
      </c>
      <c r="B1442" s="36">
        <v>0.95833333333333337</v>
      </c>
      <c r="C1442">
        <v>9230</v>
      </c>
      <c r="D1442">
        <v>873</v>
      </c>
      <c r="E1442" s="49">
        <f t="shared" si="112"/>
        <v>0.1329607324558203</v>
      </c>
      <c r="F1442" s="49">
        <f t="shared" si="113"/>
        <v>0.17706335702131903</v>
      </c>
      <c r="G1442">
        <v>0</v>
      </c>
      <c r="H1442" s="51">
        <f>G1442/'Parc électrique'!$C$24</f>
        <v>0</v>
      </c>
      <c r="I1442" s="14">
        <v>602</v>
      </c>
      <c r="J1442" s="14">
        <v>0</v>
      </c>
      <c r="K1442" s="14">
        <v>0</v>
      </c>
      <c r="L1442" s="14">
        <v>255</v>
      </c>
      <c r="M1442" s="14">
        <f>C1442-SUM(D1442:L1442)</f>
        <v>7499.6899759105227</v>
      </c>
      <c r="P1442" s="49">
        <f>D1443/('Parc électrique'!$C$22+'Parc électrique'!$C$23)</f>
        <v>0.14124999999999999</v>
      </c>
      <c r="Q1442" s="49">
        <f t="shared" si="110"/>
        <v>0.13768213303558025</v>
      </c>
      <c r="R1442" s="49">
        <f t="shared" si="111"/>
        <v>0.18335083018015166</v>
      </c>
    </row>
    <row r="1443" spans="1:18" x14ac:dyDescent="0.3">
      <c r="A1443" s="35">
        <f t="shared" si="114"/>
        <v>44076</v>
      </c>
      <c r="B1443" s="36">
        <v>0</v>
      </c>
      <c r="C1443">
        <v>8276</v>
      </c>
      <c r="D1443">
        <v>904</v>
      </c>
      <c r="E1443" s="49">
        <f t="shared" si="112"/>
        <v>0.13768213303558025</v>
      </c>
      <c r="F1443" s="49">
        <f t="shared" si="113"/>
        <v>0.18335083018015166</v>
      </c>
      <c r="G1443">
        <v>0</v>
      </c>
      <c r="H1443" s="51">
        <f>G1443/'Parc électrique'!$C$24</f>
        <v>0</v>
      </c>
      <c r="I1443" s="14">
        <v>602</v>
      </c>
      <c r="J1443" s="14">
        <v>0</v>
      </c>
      <c r="K1443" s="14">
        <v>0</v>
      </c>
      <c r="L1443" s="14">
        <v>251</v>
      </c>
      <c r="M1443" s="14">
        <f>C1443-SUM(D1443:L1443)</f>
        <v>6518.6789670367843</v>
      </c>
      <c r="P1443" s="49">
        <f>D1444/('Parc électrique'!$C$22+'Parc électrique'!$C$23)</f>
        <v>8.1562499999999996E-2</v>
      </c>
      <c r="Q1443" s="49">
        <f t="shared" si="110"/>
        <v>7.9502293633377089E-2</v>
      </c>
      <c r="R1443" s="49">
        <f t="shared" si="111"/>
        <v>0.10587293512614952</v>
      </c>
    </row>
    <row r="1444" spans="1:18" x14ac:dyDescent="0.3">
      <c r="A1444" s="35">
        <f t="shared" si="114"/>
        <v>44076</v>
      </c>
      <c r="B1444" s="36">
        <v>4.1666666666666664E-2</v>
      </c>
      <c r="C1444">
        <v>7890</v>
      </c>
      <c r="D1444">
        <v>522</v>
      </c>
      <c r="E1444" s="49">
        <f t="shared" si="112"/>
        <v>7.9502293633377089E-2</v>
      </c>
      <c r="F1444" s="49">
        <f t="shared" si="113"/>
        <v>0.10587293512614952</v>
      </c>
      <c r="G1444">
        <v>0</v>
      </c>
      <c r="H1444" s="51">
        <f>G1444/'Parc électrique'!$C$24</f>
        <v>0</v>
      </c>
      <c r="I1444" s="14">
        <v>602</v>
      </c>
      <c r="J1444" s="14">
        <v>0</v>
      </c>
      <c r="K1444" s="14">
        <v>0</v>
      </c>
      <c r="L1444" s="14">
        <v>247</v>
      </c>
      <c r="M1444" s="14">
        <f>C1444-SUM(D1444:L1444)</f>
        <v>6518.8146247712402</v>
      </c>
      <c r="P1444" s="49">
        <f>D1445/('Parc électrique'!$C$22+'Parc électrique'!$C$23)</f>
        <v>8.203125E-2</v>
      </c>
      <c r="Q1444" s="49">
        <f t="shared" si="110"/>
        <v>7.9959203366902237E-2</v>
      </c>
      <c r="R1444" s="49">
        <f t="shared" si="111"/>
        <v>0.10648140027055268</v>
      </c>
    </row>
    <row r="1445" spans="1:18" x14ac:dyDescent="0.3">
      <c r="A1445" s="35">
        <f t="shared" si="114"/>
        <v>44076</v>
      </c>
      <c r="B1445" s="36">
        <v>8.3333333333333329E-2</v>
      </c>
      <c r="C1445">
        <v>7598</v>
      </c>
      <c r="D1445">
        <v>525</v>
      </c>
      <c r="E1445" s="49">
        <f t="shared" si="112"/>
        <v>7.9959203366902237E-2</v>
      </c>
      <c r="F1445" s="49">
        <f t="shared" si="113"/>
        <v>0.10648140027055268</v>
      </c>
      <c r="G1445">
        <v>0</v>
      </c>
      <c r="H1445" s="51">
        <f>G1445/'Parc électrique'!$C$24</f>
        <v>0</v>
      </c>
      <c r="I1445" s="14">
        <v>602</v>
      </c>
      <c r="J1445" s="14">
        <v>0</v>
      </c>
      <c r="K1445" s="14">
        <v>0</v>
      </c>
      <c r="L1445" s="14">
        <v>246</v>
      </c>
      <c r="M1445" s="14">
        <f>C1445-SUM(D1445:L1445)</f>
        <v>6224.8135593963625</v>
      </c>
      <c r="P1445" s="49">
        <f>D1446/('Parc électrique'!$C$22+'Parc électrique'!$C$23)</f>
        <v>7.2499999999999995E-2</v>
      </c>
      <c r="Q1445" s="49">
        <f t="shared" si="110"/>
        <v>7.0668705451890745E-2</v>
      </c>
      <c r="R1445" s="49">
        <f t="shared" si="111"/>
        <v>9.4109275667688466E-2</v>
      </c>
    </row>
    <row r="1446" spans="1:18" x14ac:dyDescent="0.3">
      <c r="A1446" s="35">
        <f t="shared" si="114"/>
        <v>44076</v>
      </c>
      <c r="B1446" s="36">
        <v>0.125</v>
      </c>
      <c r="C1446">
        <v>7271</v>
      </c>
      <c r="D1446">
        <v>464</v>
      </c>
      <c r="E1446" s="49">
        <f t="shared" si="112"/>
        <v>7.0668705451890745E-2</v>
      </c>
      <c r="F1446" s="49">
        <f t="shared" si="113"/>
        <v>9.4109275667688466E-2</v>
      </c>
      <c r="G1446">
        <v>0</v>
      </c>
      <c r="H1446" s="51">
        <f>G1446/'Parc électrique'!$C$24</f>
        <v>0</v>
      </c>
      <c r="I1446" s="14">
        <v>602</v>
      </c>
      <c r="J1446" s="14">
        <v>914</v>
      </c>
      <c r="K1446" s="14">
        <v>0</v>
      </c>
      <c r="L1446" s="14">
        <v>249</v>
      </c>
      <c r="M1446" s="14">
        <f>C1446-SUM(D1446:L1446)</f>
        <v>5041.8352220188808</v>
      </c>
      <c r="P1446" s="49">
        <f>D1447/('Parc électrique'!$C$22+'Parc électrique'!$C$23)</f>
        <v>7.2968749999999999E-2</v>
      </c>
      <c r="Q1446" s="49">
        <f t="shared" si="110"/>
        <v>7.1125615185415908E-2</v>
      </c>
      <c r="R1446" s="49">
        <f t="shared" si="111"/>
        <v>9.4717740812091639E-2</v>
      </c>
    </row>
    <row r="1447" spans="1:18" x14ac:dyDescent="0.3">
      <c r="A1447" s="35">
        <f t="shared" si="114"/>
        <v>44076</v>
      </c>
      <c r="B1447" s="36">
        <v>0.16666666666666666</v>
      </c>
      <c r="C1447">
        <v>7218</v>
      </c>
      <c r="D1447">
        <v>467</v>
      </c>
      <c r="E1447" s="49">
        <f t="shared" si="112"/>
        <v>7.1125615185415908E-2</v>
      </c>
      <c r="F1447" s="49">
        <f t="shared" si="113"/>
        <v>9.4717740812091639E-2</v>
      </c>
      <c r="G1447">
        <v>0</v>
      </c>
      <c r="H1447" s="51">
        <f>G1447/'Parc électrique'!$C$24</f>
        <v>0</v>
      </c>
      <c r="I1447" s="14">
        <v>602</v>
      </c>
      <c r="J1447" s="14">
        <v>856</v>
      </c>
      <c r="K1447" s="14">
        <v>0</v>
      </c>
      <c r="L1447" s="14">
        <v>251</v>
      </c>
      <c r="M1447" s="14">
        <f>C1447-SUM(D1447:L1447)</f>
        <v>5041.8341566440031</v>
      </c>
      <c r="P1447" s="49">
        <f>D1448/('Parc électrique'!$C$22+'Parc électrique'!$C$23)</f>
        <v>7.3749999999999996E-2</v>
      </c>
      <c r="Q1447" s="49">
        <f t="shared" si="110"/>
        <v>7.1887131407957827E-2</v>
      </c>
      <c r="R1447" s="49">
        <f t="shared" si="111"/>
        <v>9.5731849386096884E-2</v>
      </c>
    </row>
    <row r="1448" spans="1:18" x14ac:dyDescent="0.3">
      <c r="A1448" s="35">
        <f t="shared" si="114"/>
        <v>44076</v>
      </c>
      <c r="B1448" s="36">
        <v>0.20833333333333334</v>
      </c>
      <c r="C1448">
        <v>7500</v>
      </c>
      <c r="D1448">
        <v>472</v>
      </c>
      <c r="E1448" s="49">
        <f t="shared" si="112"/>
        <v>7.1887131407957827E-2</v>
      </c>
      <c r="F1448" s="49">
        <f t="shared" si="113"/>
        <v>9.5731849386096884E-2</v>
      </c>
      <c r="G1448">
        <v>0</v>
      </c>
      <c r="H1448" s="51">
        <f>G1448/'Parc électrique'!$C$24</f>
        <v>0</v>
      </c>
      <c r="I1448" s="14">
        <v>602</v>
      </c>
      <c r="J1448" s="14">
        <v>958</v>
      </c>
      <c r="K1448" s="14">
        <v>0</v>
      </c>
      <c r="L1448" s="14">
        <v>266</v>
      </c>
      <c r="M1448" s="14">
        <f>C1448-SUM(D1448:L1448)</f>
        <v>5201.832381019206</v>
      </c>
      <c r="P1448" s="49">
        <f>D1449/('Parc électrique'!$C$22+'Parc électrique'!$C$23)</f>
        <v>7.9375000000000001E-2</v>
      </c>
      <c r="Q1448" s="49">
        <f t="shared" si="110"/>
        <v>7.7370048210259695E-2</v>
      </c>
      <c r="R1448" s="49">
        <f t="shared" si="111"/>
        <v>0.1030334311189348</v>
      </c>
    </row>
    <row r="1449" spans="1:18" x14ac:dyDescent="0.3">
      <c r="A1449" s="35">
        <f t="shared" si="114"/>
        <v>44076</v>
      </c>
      <c r="B1449" s="36">
        <v>0.25</v>
      </c>
      <c r="C1449">
        <v>8119</v>
      </c>
      <c r="D1449">
        <v>508</v>
      </c>
      <c r="E1449" s="49">
        <f t="shared" si="112"/>
        <v>7.7370048210259695E-2</v>
      </c>
      <c r="F1449" s="49">
        <f t="shared" si="113"/>
        <v>0.1030334311189348</v>
      </c>
      <c r="G1449">
        <v>0</v>
      </c>
      <c r="H1449" s="51">
        <f>G1449/'Parc électrique'!$C$24</f>
        <v>0</v>
      </c>
      <c r="I1449" s="14">
        <v>602</v>
      </c>
      <c r="J1449" s="14">
        <v>1497</v>
      </c>
      <c r="K1449" s="14">
        <v>0</v>
      </c>
      <c r="L1449" s="14">
        <v>310</v>
      </c>
      <c r="M1449" s="14">
        <f>C1449-SUM(D1449:L1449)</f>
        <v>5201.8195965206705</v>
      </c>
      <c r="P1449" s="49">
        <f>D1450/('Parc électrique'!$C$22+'Parc électrique'!$C$23)</f>
        <v>7.8125E-2</v>
      </c>
      <c r="Q1449" s="49">
        <f t="shared" si="110"/>
        <v>7.61516222541926E-2</v>
      </c>
      <c r="R1449" s="49">
        <f t="shared" si="111"/>
        <v>0.10141085740052636</v>
      </c>
    </row>
    <row r="1450" spans="1:18" x14ac:dyDescent="0.3">
      <c r="A1450" s="35">
        <f t="shared" si="114"/>
        <v>44076</v>
      </c>
      <c r="B1450" s="36">
        <v>0.29166666666666669</v>
      </c>
      <c r="C1450">
        <v>8770</v>
      </c>
      <c r="D1450">
        <v>500</v>
      </c>
      <c r="E1450" s="49">
        <f t="shared" si="112"/>
        <v>7.61516222541926E-2</v>
      </c>
      <c r="F1450" s="49">
        <f t="shared" si="113"/>
        <v>0.10141085740052636</v>
      </c>
      <c r="G1450">
        <v>23</v>
      </c>
      <c r="H1450" s="51">
        <f>G1450/'Parc électrique'!$C$24</f>
        <v>7.6666666666666662E-3</v>
      </c>
      <c r="I1450" s="14">
        <v>602</v>
      </c>
      <c r="J1450" s="14">
        <v>0</v>
      </c>
      <c r="K1450" s="14">
        <v>0</v>
      </c>
      <c r="L1450" s="14">
        <v>336</v>
      </c>
      <c r="M1450" s="14">
        <f>C1450-SUM(D1450:L1450)</f>
        <v>7308.8147708536781</v>
      </c>
      <c r="P1450" s="49">
        <f>D1451/('Parc électrique'!$C$22+'Parc électrique'!$C$23)</f>
        <v>8.1406249999999999E-2</v>
      </c>
      <c r="Q1450" s="49">
        <f t="shared" si="110"/>
        <v>7.9349990388868696E-2</v>
      </c>
      <c r="R1450" s="49">
        <f t="shared" si="111"/>
        <v>0.10567011341134847</v>
      </c>
    </row>
    <row r="1451" spans="1:18" x14ac:dyDescent="0.3">
      <c r="A1451" s="35">
        <f t="shared" si="114"/>
        <v>44076</v>
      </c>
      <c r="B1451" s="36">
        <v>0.33333333333333331</v>
      </c>
      <c r="C1451">
        <v>9409</v>
      </c>
      <c r="D1451">
        <v>521</v>
      </c>
      <c r="E1451" s="49">
        <f t="shared" si="112"/>
        <v>7.9349990388868696E-2</v>
      </c>
      <c r="F1451" s="49">
        <f t="shared" si="113"/>
        <v>0.10567011341134847</v>
      </c>
      <c r="G1451">
        <v>295</v>
      </c>
      <c r="H1451" s="51">
        <f>G1451/'Parc électrique'!$C$24</f>
        <v>9.8333333333333328E-2</v>
      </c>
      <c r="I1451" s="14">
        <v>602</v>
      </c>
      <c r="J1451" s="14">
        <v>1963</v>
      </c>
      <c r="K1451" s="14">
        <v>0</v>
      </c>
      <c r="L1451" s="14">
        <v>342</v>
      </c>
      <c r="M1451" s="14">
        <f>C1451-SUM(D1451:L1451)</f>
        <v>5685.716646562867</v>
      </c>
      <c r="P1451" s="49">
        <f>D1452/('Parc électrique'!$C$22+'Parc électrique'!$C$23)</f>
        <v>7.0468749999999997E-2</v>
      </c>
      <c r="Q1451" s="49">
        <f t="shared" si="110"/>
        <v>6.868876327328173E-2</v>
      </c>
      <c r="R1451" s="49">
        <f t="shared" si="111"/>
        <v>9.1472593375274774E-2</v>
      </c>
    </row>
    <row r="1452" spans="1:18" x14ac:dyDescent="0.3">
      <c r="A1452" s="35">
        <f t="shared" si="114"/>
        <v>44076</v>
      </c>
      <c r="B1452" s="36">
        <v>0.375</v>
      </c>
      <c r="C1452">
        <v>9952</v>
      </c>
      <c r="D1452">
        <v>451</v>
      </c>
      <c r="E1452" s="49">
        <f t="shared" si="112"/>
        <v>6.868876327328173E-2</v>
      </c>
      <c r="F1452" s="49">
        <f t="shared" si="113"/>
        <v>9.1472593375274774E-2</v>
      </c>
      <c r="G1452">
        <v>862</v>
      </c>
      <c r="H1452" s="51">
        <f>G1452/'Parc électrique'!$C$24</f>
        <v>0.28733333333333333</v>
      </c>
      <c r="I1452" s="14">
        <v>602</v>
      </c>
      <c r="J1452" s="14">
        <v>0</v>
      </c>
      <c r="K1452" s="14">
        <v>0</v>
      </c>
      <c r="L1452" s="14">
        <v>340</v>
      </c>
      <c r="M1452" s="14">
        <f>C1452-SUM(D1452:L1452)</f>
        <v>7696.5525053100182</v>
      </c>
      <c r="P1452" s="49">
        <f>D1453/('Parc électrique'!$C$22+'Parc électrique'!$C$23)</f>
        <v>5.109375E-2</v>
      </c>
      <c r="Q1452" s="49">
        <f t="shared" si="110"/>
        <v>4.9803160954241969E-2</v>
      </c>
      <c r="R1452" s="49">
        <f t="shared" si="111"/>
        <v>6.6322700739944243E-2</v>
      </c>
    </row>
    <row r="1453" spans="1:18" x14ac:dyDescent="0.3">
      <c r="A1453" s="35">
        <f t="shared" si="114"/>
        <v>44076</v>
      </c>
      <c r="B1453" s="36">
        <v>0.41666666666666669</v>
      </c>
      <c r="C1453">
        <v>10327</v>
      </c>
      <c r="D1453">
        <v>327</v>
      </c>
      <c r="E1453" s="49">
        <f t="shared" si="112"/>
        <v>4.9803160954241969E-2</v>
      </c>
      <c r="F1453" s="49">
        <f t="shared" si="113"/>
        <v>6.6322700739944243E-2</v>
      </c>
      <c r="G1453">
        <v>1389</v>
      </c>
      <c r="H1453" s="51">
        <f>G1453/'Parc électrique'!$C$24</f>
        <v>0.46300000000000002</v>
      </c>
      <c r="I1453" s="14">
        <v>602</v>
      </c>
      <c r="J1453" s="14">
        <v>1963</v>
      </c>
      <c r="K1453" s="14">
        <v>0</v>
      </c>
      <c r="L1453" s="14">
        <v>337</v>
      </c>
      <c r="M1453" s="14">
        <f>C1453-SUM(D1453:L1453)</f>
        <v>5708.4208741383063</v>
      </c>
      <c r="P1453" s="49">
        <f>D1454/('Parc électrique'!$C$22+'Parc électrique'!$C$23)</f>
        <v>6.9843749999999996E-2</v>
      </c>
      <c r="Q1453" s="49">
        <f t="shared" si="110"/>
        <v>6.807955029524819E-2</v>
      </c>
      <c r="R1453" s="49">
        <f t="shared" si="111"/>
        <v>9.0661306516070558E-2</v>
      </c>
    </row>
    <row r="1454" spans="1:18" x14ac:dyDescent="0.3">
      <c r="A1454" s="35">
        <f t="shared" si="114"/>
        <v>44076</v>
      </c>
      <c r="B1454" s="36">
        <v>0.45833333333333331</v>
      </c>
      <c r="C1454">
        <v>10636</v>
      </c>
      <c r="D1454">
        <v>447</v>
      </c>
      <c r="E1454" s="49">
        <f t="shared" si="112"/>
        <v>6.807955029524819E-2</v>
      </c>
      <c r="F1454" s="49">
        <f t="shared" si="113"/>
        <v>9.0661306516070558E-2</v>
      </c>
      <c r="G1454">
        <v>1779</v>
      </c>
      <c r="H1454" s="51">
        <f>G1454/'Parc électrique'!$C$24</f>
        <v>0.59299999999999997</v>
      </c>
      <c r="I1454" s="14">
        <v>602</v>
      </c>
      <c r="J1454" s="14">
        <v>0</v>
      </c>
      <c r="K1454" s="14">
        <v>0</v>
      </c>
      <c r="L1454" s="14">
        <v>337</v>
      </c>
      <c r="M1454" s="14">
        <f>C1454-SUM(D1454:L1454)</f>
        <v>7470.248259143189</v>
      </c>
      <c r="P1454" s="49">
        <f>D1455/('Parc électrique'!$C$22+'Parc électrique'!$C$23)</f>
        <v>6.3437499999999994E-2</v>
      </c>
      <c r="Q1454" s="49">
        <f t="shared" si="110"/>
        <v>6.1835117270404395E-2</v>
      </c>
      <c r="R1454" s="49">
        <f t="shared" si="111"/>
        <v>8.2345616209227396E-2</v>
      </c>
    </row>
    <row r="1455" spans="1:18" x14ac:dyDescent="0.3">
      <c r="A1455" s="35">
        <f t="shared" si="114"/>
        <v>44076</v>
      </c>
      <c r="B1455" s="36">
        <v>0.5</v>
      </c>
      <c r="C1455">
        <v>10814</v>
      </c>
      <c r="D1455">
        <v>406</v>
      </c>
      <c r="E1455" s="49">
        <f t="shared" si="112"/>
        <v>6.1835117270404395E-2</v>
      </c>
      <c r="F1455" s="49">
        <f t="shared" si="113"/>
        <v>8.2345616209227396E-2</v>
      </c>
      <c r="G1455">
        <v>2042</v>
      </c>
      <c r="H1455" s="51">
        <f>G1455/'Parc électrique'!$C$24</f>
        <v>0.68066666666666664</v>
      </c>
      <c r="I1455" s="14">
        <v>602</v>
      </c>
      <c r="J1455" s="14">
        <v>0</v>
      </c>
      <c r="K1455" s="14">
        <v>0</v>
      </c>
      <c r="L1455" s="14">
        <v>336</v>
      </c>
      <c r="M1455" s="14">
        <f>C1455-SUM(D1455:L1455)</f>
        <v>7427.1751525998534</v>
      </c>
      <c r="P1455" s="49">
        <f>D1456/('Parc électrique'!$C$22+'Parc électrique'!$C$23)</f>
        <v>6.8593749999999995E-2</v>
      </c>
      <c r="Q1455" s="49">
        <f t="shared" si="110"/>
        <v>6.6861124339181108E-2</v>
      </c>
      <c r="R1455" s="49">
        <f t="shared" si="111"/>
        <v>8.903873279766214E-2</v>
      </c>
    </row>
    <row r="1456" spans="1:18" x14ac:dyDescent="0.3">
      <c r="A1456" s="35">
        <f t="shared" si="114"/>
        <v>44076</v>
      </c>
      <c r="B1456" s="36">
        <v>0.54166666666666663</v>
      </c>
      <c r="C1456">
        <v>10762</v>
      </c>
      <c r="D1456">
        <v>439</v>
      </c>
      <c r="E1456" s="49">
        <f t="shared" si="112"/>
        <v>6.6861124339181108E-2</v>
      </c>
      <c r="F1456" s="49">
        <f t="shared" si="113"/>
        <v>8.903873279766214E-2</v>
      </c>
      <c r="G1456">
        <v>2171</v>
      </c>
      <c r="H1456" s="51">
        <f>G1456/'Parc électrique'!$C$24</f>
        <v>0.72366666666666668</v>
      </c>
      <c r="I1456" s="14">
        <v>602</v>
      </c>
      <c r="J1456" s="14">
        <v>0</v>
      </c>
      <c r="K1456" s="14">
        <v>0</v>
      </c>
      <c r="L1456" s="14">
        <v>330</v>
      </c>
      <c r="M1456" s="14">
        <f>C1456-SUM(D1456:L1456)</f>
        <v>7219.1204334761969</v>
      </c>
      <c r="P1456" s="49">
        <f>D1457/('Parc électrique'!$C$22+'Parc électrique'!$C$23)</f>
        <v>8.0312499999999995E-2</v>
      </c>
      <c r="Q1456" s="49">
        <f t="shared" si="110"/>
        <v>7.8283867677310007E-2</v>
      </c>
      <c r="R1456" s="49">
        <f t="shared" si="111"/>
        <v>0.1042503614077411</v>
      </c>
    </row>
    <row r="1457" spans="1:18" x14ac:dyDescent="0.3">
      <c r="A1457" s="35">
        <f t="shared" si="114"/>
        <v>44076</v>
      </c>
      <c r="B1457" s="36">
        <v>0.58333333333333337</v>
      </c>
      <c r="C1457">
        <v>10891</v>
      </c>
      <c r="D1457">
        <v>514</v>
      </c>
      <c r="E1457" s="49">
        <f t="shared" si="112"/>
        <v>7.8283867677310007E-2</v>
      </c>
      <c r="F1457" s="49">
        <f t="shared" si="113"/>
        <v>0.1042503614077411</v>
      </c>
      <c r="G1457">
        <v>2162</v>
      </c>
      <c r="H1457" s="51">
        <f>G1457/'Parc électrique'!$C$24</f>
        <v>0.72066666666666668</v>
      </c>
      <c r="I1457" s="14">
        <v>602</v>
      </c>
      <c r="J1457" s="14">
        <v>0</v>
      </c>
      <c r="K1457" s="14">
        <v>0</v>
      </c>
      <c r="L1457" s="14">
        <v>326</v>
      </c>
      <c r="M1457" s="14">
        <f>C1457-SUM(D1457:L1457)</f>
        <v>7286.0967991042489</v>
      </c>
      <c r="P1457" s="49">
        <f>D1458/('Parc électrique'!$C$22+'Parc électrique'!$C$23)</f>
        <v>9.8437499999999997E-2</v>
      </c>
      <c r="Q1457" s="49">
        <f t="shared" si="110"/>
        <v>9.5951044040282693E-2</v>
      </c>
      <c r="R1457" s="49">
        <f t="shared" si="111"/>
        <v>0.12777768032466322</v>
      </c>
    </row>
    <row r="1458" spans="1:18" x14ac:dyDescent="0.3">
      <c r="A1458" s="35">
        <f t="shared" si="114"/>
        <v>44076</v>
      </c>
      <c r="B1458" s="36">
        <v>0.625</v>
      </c>
      <c r="C1458">
        <v>10750</v>
      </c>
      <c r="D1458">
        <v>630</v>
      </c>
      <c r="E1458" s="49">
        <f t="shared" si="112"/>
        <v>9.5951044040282693E-2</v>
      </c>
      <c r="F1458" s="49">
        <f t="shared" si="113"/>
        <v>0.12777768032466322</v>
      </c>
      <c r="G1458">
        <v>2061</v>
      </c>
      <c r="H1458" s="51">
        <f>G1458/'Parc électrique'!$C$24</f>
        <v>0.68700000000000006</v>
      </c>
      <c r="I1458" s="14">
        <v>602</v>
      </c>
      <c r="J1458" s="14">
        <v>0</v>
      </c>
      <c r="K1458" s="14">
        <v>0</v>
      </c>
      <c r="L1458" s="14">
        <v>330</v>
      </c>
      <c r="M1458" s="14">
        <f>C1458-SUM(D1458:L1458)</f>
        <v>7126.0892712756349</v>
      </c>
      <c r="P1458" s="49">
        <f>D1459/('Parc électrique'!$C$22+'Parc électrique'!$C$23)</f>
        <v>0.13125000000000001</v>
      </c>
      <c r="Q1458" s="49">
        <f t="shared" si="110"/>
        <v>0.12793472538704359</v>
      </c>
      <c r="R1458" s="49">
        <f t="shared" si="111"/>
        <v>0.17037024043288429</v>
      </c>
    </row>
    <row r="1459" spans="1:18" x14ac:dyDescent="0.3">
      <c r="A1459" s="35">
        <f t="shared" si="114"/>
        <v>44076</v>
      </c>
      <c r="B1459" s="36">
        <v>0.66666666666666663</v>
      </c>
      <c r="C1459">
        <v>10586</v>
      </c>
      <c r="D1459">
        <v>840</v>
      </c>
      <c r="E1459" s="49">
        <f t="shared" si="112"/>
        <v>0.12793472538704359</v>
      </c>
      <c r="F1459" s="49">
        <f t="shared" si="113"/>
        <v>0.17037024043288429</v>
      </c>
      <c r="G1459">
        <v>1787</v>
      </c>
      <c r="H1459" s="51">
        <f>G1459/'Parc électrique'!$C$24</f>
        <v>0.59566666666666668</v>
      </c>
      <c r="I1459" s="14">
        <v>602</v>
      </c>
      <c r="J1459" s="14">
        <v>0</v>
      </c>
      <c r="K1459" s="14">
        <v>0</v>
      </c>
      <c r="L1459" s="14">
        <v>326</v>
      </c>
      <c r="M1459" s="14">
        <f>C1459-SUM(D1459:L1459)</f>
        <v>7030.1060283675133</v>
      </c>
      <c r="P1459" s="49">
        <f>D1460/('Parc électrique'!$C$22+'Parc électrique'!$C$23)</f>
        <v>0.15046875000000001</v>
      </c>
      <c r="Q1459" s="49">
        <f t="shared" si="110"/>
        <v>0.14666802446157498</v>
      </c>
      <c r="R1459" s="49">
        <f t="shared" si="111"/>
        <v>0.19531731135341379</v>
      </c>
    </row>
    <row r="1460" spans="1:18" x14ac:dyDescent="0.3">
      <c r="A1460" s="35">
        <f t="shared" si="114"/>
        <v>44076</v>
      </c>
      <c r="B1460" s="36">
        <v>0.70833333333333337</v>
      </c>
      <c r="C1460">
        <v>10414</v>
      </c>
      <c r="D1460">
        <v>963</v>
      </c>
      <c r="E1460" s="49">
        <f t="shared" si="112"/>
        <v>0.14666802446157498</v>
      </c>
      <c r="F1460" s="49">
        <f t="shared" si="113"/>
        <v>0.19531731135341379</v>
      </c>
      <c r="G1460">
        <v>1329</v>
      </c>
      <c r="H1460" s="51">
        <f>G1460/'Parc électrique'!$C$24</f>
        <v>0.443</v>
      </c>
      <c r="I1460" s="14">
        <v>602</v>
      </c>
      <c r="J1460" s="14">
        <v>1963</v>
      </c>
      <c r="K1460" s="14">
        <v>0</v>
      </c>
      <c r="L1460" s="14">
        <v>321</v>
      </c>
      <c r="M1460" s="14">
        <f>C1460-SUM(D1460:L1460)</f>
        <v>5235.2150146641852</v>
      </c>
      <c r="P1460" s="49">
        <f>D1461/('Parc électrique'!$C$22+'Parc électrique'!$C$23)</f>
        <v>0.19375000000000001</v>
      </c>
      <c r="Q1460" s="49">
        <f t="shared" si="110"/>
        <v>0.18885602319039768</v>
      </c>
      <c r="R1460" s="49">
        <f t="shared" si="111"/>
        <v>0.2514989263533054</v>
      </c>
    </row>
    <row r="1461" spans="1:18" x14ac:dyDescent="0.3">
      <c r="A1461" s="35">
        <f t="shared" si="114"/>
        <v>44076</v>
      </c>
      <c r="B1461" s="36">
        <v>0.75</v>
      </c>
      <c r="C1461">
        <v>10276</v>
      </c>
      <c r="D1461">
        <v>1240</v>
      </c>
      <c r="E1461" s="49">
        <f t="shared" si="112"/>
        <v>0.18885602319039768</v>
      </c>
      <c r="F1461" s="49">
        <f t="shared" si="113"/>
        <v>0.2514989263533054</v>
      </c>
      <c r="G1461">
        <v>749</v>
      </c>
      <c r="H1461" s="51">
        <f>G1461/'Parc électrique'!$C$24</f>
        <v>0.24966666666666668</v>
      </c>
      <c r="I1461" s="14">
        <v>602</v>
      </c>
      <c r="J1461" s="14">
        <v>1963</v>
      </c>
      <c r="K1461" s="14">
        <v>0</v>
      </c>
      <c r="L1461" s="14">
        <v>315</v>
      </c>
      <c r="M1461" s="14">
        <f>C1461-SUM(D1461:L1461)</f>
        <v>5406.3099783837897</v>
      </c>
      <c r="P1461" s="49">
        <f>D1462/('Parc électrique'!$C$22+'Parc électrique'!$C$23)</f>
        <v>0.23546875</v>
      </c>
      <c r="Q1461" s="49">
        <f t="shared" si="110"/>
        <v>0.22952098947413654</v>
      </c>
      <c r="R1461" s="49">
        <f t="shared" si="111"/>
        <v>0.30565232420518651</v>
      </c>
    </row>
    <row r="1462" spans="1:18" x14ac:dyDescent="0.3">
      <c r="A1462" s="35">
        <f t="shared" si="114"/>
        <v>44076</v>
      </c>
      <c r="B1462" s="36">
        <v>0.79166666666666663</v>
      </c>
      <c r="C1462">
        <v>10028</v>
      </c>
      <c r="D1462">
        <v>1507</v>
      </c>
      <c r="E1462" s="49">
        <f t="shared" si="112"/>
        <v>0.22952098947413654</v>
      </c>
      <c r="F1462" s="49">
        <f t="shared" si="113"/>
        <v>0.30565232420518651</v>
      </c>
      <c r="G1462">
        <v>267</v>
      </c>
      <c r="H1462" s="51">
        <f>G1462/'Parc électrique'!$C$24</f>
        <v>8.8999999999999996E-2</v>
      </c>
      <c r="I1462" s="14">
        <v>602</v>
      </c>
      <c r="J1462" s="14">
        <v>0</v>
      </c>
      <c r="K1462" s="14">
        <v>0</v>
      </c>
      <c r="L1462" s="14">
        <v>299</v>
      </c>
      <c r="M1462" s="14">
        <f>C1462-SUM(D1462:L1462)</f>
        <v>7352.3758266863206</v>
      </c>
      <c r="P1462" s="49">
        <f>D1463/('Parc électrique'!$C$22+'Parc électrique'!$C$23)</f>
        <v>0.27234375</v>
      </c>
      <c r="Q1462" s="49">
        <f t="shared" si="110"/>
        <v>0.2654645551781154</v>
      </c>
      <c r="R1462" s="49">
        <f t="shared" si="111"/>
        <v>0.35351824889823491</v>
      </c>
    </row>
    <row r="1463" spans="1:18" x14ac:dyDescent="0.3">
      <c r="A1463" s="35">
        <f t="shared" si="114"/>
        <v>44076</v>
      </c>
      <c r="B1463" s="36">
        <v>0.83333333333333337</v>
      </c>
      <c r="C1463">
        <v>9587</v>
      </c>
      <c r="D1463">
        <v>1743</v>
      </c>
      <c r="E1463" s="49">
        <f t="shared" si="112"/>
        <v>0.2654645551781154</v>
      </c>
      <c r="F1463" s="49">
        <f t="shared" si="113"/>
        <v>0.35351824889823491</v>
      </c>
      <c r="G1463">
        <v>54</v>
      </c>
      <c r="H1463" s="51">
        <f>G1463/'Parc électrique'!$C$24</f>
        <v>1.7999999999999999E-2</v>
      </c>
      <c r="I1463" s="14">
        <v>602</v>
      </c>
      <c r="J1463" s="14">
        <v>1780</v>
      </c>
      <c r="K1463" s="14">
        <v>0</v>
      </c>
      <c r="L1463" s="14">
        <v>286</v>
      </c>
      <c r="M1463" s="14">
        <f>C1463-SUM(D1463:L1463)</f>
        <v>5121.3630171959239</v>
      </c>
      <c r="P1463" s="49">
        <f>D1464/('Parc électrique'!$C$22+'Parc électrique'!$C$23)</f>
        <v>0.30656250000000002</v>
      </c>
      <c r="Q1463" s="49">
        <f t="shared" si="110"/>
        <v>0.2988189657254518</v>
      </c>
      <c r="R1463" s="49">
        <f t="shared" si="111"/>
        <v>0.39793620443966549</v>
      </c>
    </row>
    <row r="1464" spans="1:18" x14ac:dyDescent="0.3">
      <c r="A1464" s="35">
        <f t="shared" si="114"/>
        <v>44076</v>
      </c>
      <c r="B1464" s="36">
        <v>0.875</v>
      </c>
      <c r="C1464">
        <v>9369</v>
      </c>
      <c r="D1464">
        <v>1962</v>
      </c>
      <c r="E1464" s="49">
        <f t="shared" si="112"/>
        <v>0.2988189657254518</v>
      </c>
      <c r="F1464" s="49">
        <f t="shared" si="113"/>
        <v>0.39793620443966549</v>
      </c>
      <c r="G1464">
        <v>0</v>
      </c>
      <c r="H1464" s="51">
        <f>G1464/'Parc électrique'!$C$24</f>
        <v>0</v>
      </c>
      <c r="I1464" s="14">
        <v>602</v>
      </c>
      <c r="J1464" s="14">
        <v>1411</v>
      </c>
      <c r="K1464" s="14">
        <v>0</v>
      </c>
      <c r="L1464" s="14">
        <v>272</v>
      </c>
      <c r="M1464" s="14">
        <f>C1464-SUM(D1464:L1464)</f>
        <v>5121.3032448298345</v>
      </c>
      <c r="P1464" s="49">
        <f>D1465/('Parc électrique'!$C$22+'Parc électrique'!$C$23)</f>
        <v>0.28625</v>
      </c>
      <c r="Q1464" s="49">
        <f t="shared" si="110"/>
        <v>0.27901954393936174</v>
      </c>
      <c r="R1464" s="49">
        <f t="shared" si="111"/>
        <v>0.37156938151552865</v>
      </c>
    </row>
    <row r="1465" spans="1:18" x14ac:dyDescent="0.3">
      <c r="A1465" s="35">
        <f t="shared" si="114"/>
        <v>44076</v>
      </c>
      <c r="B1465" s="36">
        <v>0.91666666666666663</v>
      </c>
      <c r="C1465">
        <v>9501</v>
      </c>
      <c r="D1465">
        <v>1832</v>
      </c>
      <c r="E1465" s="49">
        <f t="shared" si="112"/>
        <v>0.27901954393936174</v>
      </c>
      <c r="F1465" s="49">
        <f t="shared" si="113"/>
        <v>0.37156938151552865</v>
      </c>
      <c r="G1465">
        <v>0</v>
      </c>
      <c r="H1465" s="51">
        <f>G1465/'Parc électrique'!$C$24</f>
        <v>0</v>
      </c>
      <c r="I1465" s="14">
        <v>602</v>
      </c>
      <c r="J1465" s="14">
        <v>0</v>
      </c>
      <c r="K1465" s="14">
        <v>0</v>
      </c>
      <c r="L1465" s="14">
        <v>264</v>
      </c>
      <c r="M1465" s="14">
        <f>C1465-SUM(D1465:L1465)</f>
        <v>6802.3494110745451</v>
      </c>
      <c r="P1465" s="49">
        <f>D1466/('Parc électrique'!$C$22+'Parc électrique'!$C$23)</f>
        <v>0.24078125</v>
      </c>
      <c r="Q1465" s="49">
        <f t="shared" si="110"/>
        <v>0.23469929978742163</v>
      </c>
      <c r="R1465" s="49">
        <f t="shared" si="111"/>
        <v>0.31254826250842227</v>
      </c>
    </row>
    <row r="1466" spans="1:18" x14ac:dyDescent="0.3">
      <c r="A1466" s="35">
        <f t="shared" si="114"/>
        <v>44076</v>
      </c>
      <c r="B1466" s="36">
        <v>0.95833333333333337</v>
      </c>
      <c r="C1466">
        <v>9277</v>
      </c>
      <c r="D1466">
        <v>1541</v>
      </c>
      <c r="E1466" s="49">
        <f t="shared" si="112"/>
        <v>0.23469929978742163</v>
      </c>
      <c r="F1466" s="49">
        <f t="shared" si="113"/>
        <v>0.31254826250842227</v>
      </c>
      <c r="G1466">
        <v>0</v>
      </c>
      <c r="H1466" s="51">
        <f>G1466/'Parc électrique'!$C$24</f>
        <v>0</v>
      </c>
      <c r="I1466" s="14">
        <v>602</v>
      </c>
      <c r="J1466" s="14">
        <v>0</v>
      </c>
      <c r="K1466" s="14">
        <v>0</v>
      </c>
      <c r="L1466" s="14">
        <v>256</v>
      </c>
      <c r="M1466" s="14">
        <f>C1466-SUM(D1466:L1466)</f>
        <v>6877.4527524377045</v>
      </c>
      <c r="P1466" s="49">
        <f>D1467/('Parc électrique'!$C$22+'Parc électrique'!$C$23)</f>
        <v>0.24171875000000001</v>
      </c>
      <c r="Q1466" s="49">
        <f t="shared" si="110"/>
        <v>0.23561311925447195</v>
      </c>
      <c r="R1466" s="49">
        <f t="shared" si="111"/>
        <v>0.31376519279722859</v>
      </c>
    </row>
    <row r="1467" spans="1:18" x14ac:dyDescent="0.3">
      <c r="A1467" s="35">
        <f t="shared" si="114"/>
        <v>44077</v>
      </c>
      <c r="B1467" s="36">
        <v>0</v>
      </c>
      <c r="C1467">
        <v>8310</v>
      </c>
      <c r="D1467">
        <v>1547</v>
      </c>
      <c r="E1467" s="49">
        <f t="shared" si="112"/>
        <v>0.23561311925447195</v>
      </c>
      <c r="F1467" s="49">
        <f t="shared" si="113"/>
        <v>0.31376519279722859</v>
      </c>
      <c r="G1467">
        <v>0</v>
      </c>
      <c r="H1467" s="51">
        <f>G1467/'Parc électrique'!$C$24</f>
        <v>0</v>
      </c>
      <c r="I1467" s="14">
        <v>602</v>
      </c>
      <c r="J1467" s="14">
        <v>0</v>
      </c>
      <c r="K1467" s="14">
        <v>0</v>
      </c>
      <c r="L1467" s="14">
        <v>250</v>
      </c>
      <c r="M1467" s="14">
        <f>C1467-SUM(D1467:L1467)</f>
        <v>5910.4506216879481</v>
      </c>
      <c r="P1467" s="49">
        <f>D1468/('Parc électrique'!$C$22+'Parc électrique'!$C$23)</f>
        <v>0.14281250000000001</v>
      </c>
      <c r="Q1467" s="49">
        <f t="shared" si="110"/>
        <v>0.13920516548066411</v>
      </c>
      <c r="R1467" s="49">
        <f t="shared" si="111"/>
        <v>0.18537904732816221</v>
      </c>
    </row>
    <row r="1468" spans="1:18" x14ac:dyDescent="0.3">
      <c r="A1468" s="35">
        <f t="shared" si="114"/>
        <v>44077</v>
      </c>
      <c r="B1468" s="36">
        <v>4.1666666666666664E-2</v>
      </c>
      <c r="C1468">
        <v>7921</v>
      </c>
      <c r="D1468">
        <v>914</v>
      </c>
      <c r="E1468" s="49">
        <f t="shared" si="112"/>
        <v>0.13920516548066411</v>
      </c>
      <c r="F1468" s="49">
        <f t="shared" si="113"/>
        <v>0.18537904732816221</v>
      </c>
      <c r="G1468">
        <v>0</v>
      </c>
      <c r="H1468" s="51">
        <f>G1468/'Parc électrique'!$C$24</f>
        <v>0</v>
      </c>
      <c r="I1468" s="14">
        <v>602</v>
      </c>
      <c r="J1468" s="14">
        <v>0</v>
      </c>
      <c r="K1468" s="14">
        <v>0</v>
      </c>
      <c r="L1468" s="14">
        <v>246</v>
      </c>
      <c r="M1468" s="14">
        <f>C1468-SUM(D1468:L1468)</f>
        <v>6158.675415787191</v>
      </c>
      <c r="P1468" s="49">
        <f>D1469/('Parc électrique'!$C$22+'Parc électrique'!$C$23)</f>
        <v>0.12078125000000001</v>
      </c>
      <c r="Q1468" s="49">
        <f t="shared" si="110"/>
        <v>0.11773040800498177</v>
      </c>
      <c r="R1468" s="49">
        <f t="shared" si="111"/>
        <v>0.15678118554121376</v>
      </c>
    </row>
    <row r="1469" spans="1:18" x14ac:dyDescent="0.3">
      <c r="A1469" s="35">
        <f t="shared" si="114"/>
        <v>44077</v>
      </c>
      <c r="B1469" s="36">
        <v>8.3333333333333329E-2</v>
      </c>
      <c r="C1469">
        <v>7627</v>
      </c>
      <c r="D1469">
        <v>773</v>
      </c>
      <c r="E1469" s="49">
        <f t="shared" si="112"/>
        <v>0.11773040800498177</v>
      </c>
      <c r="F1469" s="49">
        <f t="shared" si="113"/>
        <v>0.15678118554121376</v>
      </c>
      <c r="G1469">
        <v>0</v>
      </c>
      <c r="H1469" s="51">
        <f>G1469/'Parc électrique'!$C$24</f>
        <v>0</v>
      </c>
      <c r="I1469" s="14">
        <v>602</v>
      </c>
      <c r="J1469" s="14">
        <v>0</v>
      </c>
      <c r="K1469" s="14">
        <v>0</v>
      </c>
      <c r="L1469" s="14">
        <v>245</v>
      </c>
      <c r="M1469" s="14">
        <f>C1469-SUM(D1469:L1469)</f>
        <v>6006.7254884064532</v>
      </c>
      <c r="P1469" s="49">
        <f>D1470/('Parc électrique'!$C$22+'Parc électrique'!$C$23)</f>
        <v>0.12359375</v>
      </c>
      <c r="Q1469" s="49">
        <f t="shared" si="110"/>
        <v>0.12047186640613271</v>
      </c>
      <c r="R1469" s="49">
        <f t="shared" si="111"/>
        <v>0.16043197640763271</v>
      </c>
    </row>
    <row r="1470" spans="1:18" x14ac:dyDescent="0.3">
      <c r="A1470" s="35">
        <f t="shared" si="114"/>
        <v>44077</v>
      </c>
      <c r="B1470" s="36">
        <v>0.125</v>
      </c>
      <c r="C1470">
        <v>7300</v>
      </c>
      <c r="D1470">
        <v>791</v>
      </c>
      <c r="E1470" s="49">
        <f t="shared" si="112"/>
        <v>0.12047186640613271</v>
      </c>
      <c r="F1470" s="49">
        <f t="shared" si="113"/>
        <v>0.16043197640763271</v>
      </c>
      <c r="G1470">
        <v>0</v>
      </c>
      <c r="H1470" s="51">
        <f>G1470/'Parc électrique'!$C$24</f>
        <v>0</v>
      </c>
      <c r="I1470" s="14">
        <v>602</v>
      </c>
      <c r="J1470" s="14">
        <v>617</v>
      </c>
      <c r="K1470" s="14">
        <v>0</v>
      </c>
      <c r="L1470" s="14">
        <v>248</v>
      </c>
      <c r="M1470" s="14">
        <f>C1470-SUM(D1470:L1470)</f>
        <v>5041.7190961571869</v>
      </c>
      <c r="P1470" s="49">
        <f>D1471/('Parc électrique'!$C$22+'Parc électrique'!$C$23)</f>
        <v>9.9687499999999998E-2</v>
      </c>
      <c r="Q1470" s="49">
        <f t="shared" si="110"/>
        <v>9.7169469996349775E-2</v>
      </c>
      <c r="R1470" s="49">
        <f t="shared" si="111"/>
        <v>0.12940025404307165</v>
      </c>
    </row>
    <row r="1471" spans="1:18" x14ac:dyDescent="0.3">
      <c r="A1471" s="35">
        <f t="shared" si="114"/>
        <v>44077</v>
      </c>
      <c r="B1471" s="36">
        <v>0.16666666666666666</v>
      </c>
      <c r="C1471">
        <v>7246</v>
      </c>
      <c r="D1471">
        <v>638</v>
      </c>
      <c r="E1471" s="49">
        <f t="shared" si="112"/>
        <v>9.7169469996349775E-2</v>
      </c>
      <c r="F1471" s="49">
        <f t="shared" si="113"/>
        <v>0.12940025404307165</v>
      </c>
      <c r="G1471">
        <v>0</v>
      </c>
      <c r="H1471" s="51">
        <f>G1471/'Parc électrique'!$C$24</f>
        <v>0</v>
      </c>
      <c r="I1471" s="14">
        <v>602</v>
      </c>
      <c r="J1471" s="14">
        <v>0</v>
      </c>
      <c r="K1471" s="14">
        <v>0</v>
      </c>
      <c r="L1471" s="14">
        <v>250</v>
      </c>
      <c r="M1471" s="14">
        <f>C1471-SUM(D1471:L1471)</f>
        <v>5755.77343027596</v>
      </c>
      <c r="P1471" s="49">
        <f>D1472/('Parc électrique'!$C$22+'Parc électrique'!$C$23)</f>
        <v>8.6249999999999993E-2</v>
      </c>
      <c r="Q1471" s="49">
        <f t="shared" si="110"/>
        <v>8.4071390968628631E-2</v>
      </c>
      <c r="R1471" s="49">
        <f t="shared" si="111"/>
        <v>0.11195758657018111</v>
      </c>
    </row>
    <row r="1472" spans="1:18" x14ac:dyDescent="0.3">
      <c r="A1472" s="35">
        <f t="shared" si="114"/>
        <v>44077</v>
      </c>
      <c r="B1472" s="36">
        <v>0.20833333333333334</v>
      </c>
      <c r="C1472">
        <v>7524</v>
      </c>
      <c r="D1472">
        <v>552</v>
      </c>
      <c r="E1472" s="49">
        <f t="shared" si="112"/>
        <v>8.4071390968628631E-2</v>
      </c>
      <c r="F1472" s="49">
        <f t="shared" si="113"/>
        <v>0.11195758657018111</v>
      </c>
      <c r="G1472">
        <v>0</v>
      </c>
      <c r="H1472" s="51">
        <f>G1472/'Parc électrique'!$C$24</f>
        <v>0</v>
      </c>
      <c r="I1472" s="14">
        <v>602</v>
      </c>
      <c r="J1472" s="14">
        <v>0</v>
      </c>
      <c r="K1472" s="14">
        <v>0</v>
      </c>
      <c r="L1472" s="14">
        <v>265</v>
      </c>
      <c r="M1472" s="14">
        <f>C1472-SUM(D1472:L1472)</f>
        <v>6104.8039710224612</v>
      </c>
      <c r="P1472" s="49">
        <f>D1473/('Parc électrique'!$C$22+'Parc électrique'!$C$23)</f>
        <v>7.8593750000000004E-2</v>
      </c>
      <c r="Q1472" s="49">
        <f t="shared" si="110"/>
        <v>7.6608531987717762E-2</v>
      </c>
      <c r="R1472" s="49">
        <f t="shared" si="111"/>
        <v>0.10201932254492953</v>
      </c>
    </row>
    <row r="1473" spans="1:18" x14ac:dyDescent="0.3">
      <c r="A1473" s="35">
        <f t="shared" si="114"/>
        <v>44077</v>
      </c>
      <c r="B1473" s="36">
        <v>0.25</v>
      </c>
      <c r="C1473">
        <v>8139</v>
      </c>
      <c r="D1473">
        <v>503</v>
      </c>
      <c r="E1473" s="49">
        <f t="shared" si="112"/>
        <v>7.6608531987717762E-2</v>
      </c>
      <c r="F1473" s="49">
        <f t="shared" si="113"/>
        <v>0.10201932254492953</v>
      </c>
      <c r="G1473">
        <v>0</v>
      </c>
      <c r="H1473" s="51">
        <f>G1473/'Parc électrique'!$C$24</f>
        <v>0</v>
      </c>
      <c r="I1473" s="14">
        <v>602</v>
      </c>
      <c r="J1473" s="14">
        <v>0</v>
      </c>
      <c r="K1473" s="14">
        <v>0</v>
      </c>
      <c r="L1473" s="14">
        <v>308</v>
      </c>
      <c r="M1473" s="14">
        <f>C1473-SUM(D1473:L1473)</f>
        <v>6725.8213721454667</v>
      </c>
      <c r="P1473" s="49">
        <f>D1474/('Parc électrique'!$C$22+'Parc électrique'!$C$23)</f>
        <v>0.10703124999999999</v>
      </c>
      <c r="Q1473" s="49">
        <f t="shared" si="110"/>
        <v>0.10432772248824387</v>
      </c>
      <c r="R1473" s="49">
        <f t="shared" si="111"/>
        <v>0.13893287463872112</v>
      </c>
    </row>
    <row r="1474" spans="1:18" x14ac:dyDescent="0.3">
      <c r="A1474" s="35">
        <f t="shared" si="114"/>
        <v>44077</v>
      </c>
      <c r="B1474" s="36">
        <v>0.29166666666666669</v>
      </c>
      <c r="C1474">
        <v>8790</v>
      </c>
      <c r="D1474">
        <v>685</v>
      </c>
      <c r="E1474" s="49">
        <f t="shared" si="112"/>
        <v>0.10432772248824387</v>
      </c>
      <c r="F1474" s="49">
        <f t="shared" si="113"/>
        <v>0.13893287463872112</v>
      </c>
      <c r="G1474">
        <v>30</v>
      </c>
      <c r="H1474" s="51">
        <f>G1474/'Parc électrique'!$C$24</f>
        <v>0.01</v>
      </c>
      <c r="I1474" s="14">
        <v>602</v>
      </c>
      <c r="J1474" s="14">
        <v>1607</v>
      </c>
      <c r="K1474" s="14">
        <v>0</v>
      </c>
      <c r="L1474" s="14">
        <v>334</v>
      </c>
      <c r="M1474" s="14">
        <f>C1474-SUM(D1474:L1474)</f>
        <v>5531.7467394028736</v>
      </c>
      <c r="P1474" s="49">
        <f>D1475/('Parc électrique'!$C$22+'Parc électrique'!$C$23)</f>
        <v>0.10046875</v>
      </c>
      <c r="Q1474" s="49">
        <f t="shared" si="110"/>
        <v>9.7930986218891694E-2</v>
      </c>
      <c r="R1474" s="49">
        <f t="shared" si="111"/>
        <v>0.1304143626170769</v>
      </c>
    </row>
    <row r="1475" spans="1:18" x14ac:dyDescent="0.3">
      <c r="A1475" s="35">
        <f t="shared" si="114"/>
        <v>44077</v>
      </c>
      <c r="B1475" s="36">
        <v>0.33333333333333331</v>
      </c>
      <c r="C1475">
        <v>9427</v>
      </c>
      <c r="D1475">
        <v>643</v>
      </c>
      <c r="E1475" s="49">
        <f t="shared" si="112"/>
        <v>9.7930986218891694E-2</v>
      </c>
      <c r="F1475" s="49">
        <f t="shared" si="113"/>
        <v>0.1304143626170769</v>
      </c>
      <c r="G1475">
        <v>355</v>
      </c>
      <c r="H1475" s="51">
        <f>G1475/'Parc électrique'!$C$24</f>
        <v>0.11833333333333333</v>
      </c>
      <c r="I1475" s="14">
        <v>602</v>
      </c>
      <c r="J1475" s="14">
        <v>1607</v>
      </c>
      <c r="K1475" s="14">
        <v>0</v>
      </c>
      <c r="L1475" s="14">
        <v>340</v>
      </c>
      <c r="M1475" s="14">
        <f>C1475-SUM(D1475:L1475)</f>
        <v>5879.6533213178309</v>
      </c>
      <c r="P1475" s="49">
        <f>D1476/('Parc électrique'!$C$22+'Parc électrique'!$C$23)</f>
        <v>9.375E-2</v>
      </c>
      <c r="Q1475" s="49">
        <f t="shared" ref="Q1475:Q1538" si="115">P1475/$T$3*$T$8</f>
        <v>9.1381946705031136E-2</v>
      </c>
      <c r="R1475" s="49">
        <f t="shared" ref="R1475:R1538" si="116">P1475/$T$3*$T$4</f>
        <v>0.12169302888063165</v>
      </c>
    </row>
    <row r="1476" spans="1:18" x14ac:dyDescent="0.3">
      <c r="A1476" s="35">
        <f t="shared" si="114"/>
        <v>44077</v>
      </c>
      <c r="B1476" s="36">
        <v>0.375</v>
      </c>
      <c r="C1476">
        <v>9968</v>
      </c>
      <c r="D1476">
        <v>600</v>
      </c>
      <c r="E1476" s="49">
        <f t="shared" ref="E1476:E1539" si="117">P1475/$T$3*$T$8</f>
        <v>9.1381946705031136E-2</v>
      </c>
      <c r="F1476" s="49">
        <f t="shared" ref="F1476:F1539" si="118">P1475/$T$3*$T$4</f>
        <v>0.12169302888063165</v>
      </c>
      <c r="G1476">
        <v>959</v>
      </c>
      <c r="H1476" s="51">
        <f>G1476/'Parc électrique'!$C$24</f>
        <v>0.31966666666666665</v>
      </c>
      <c r="I1476" s="14">
        <v>602</v>
      </c>
      <c r="J1476" s="14">
        <v>1607</v>
      </c>
      <c r="K1476" s="14">
        <v>0</v>
      </c>
      <c r="L1476" s="14">
        <v>338</v>
      </c>
      <c r="M1476" s="14">
        <f>C1476-SUM(D1476:L1476)</f>
        <v>5861.4672583577476</v>
      </c>
      <c r="P1476" s="49">
        <f>D1477/('Parc électrique'!$C$22+'Parc électrique'!$C$23)</f>
        <v>7.4687500000000004E-2</v>
      </c>
      <c r="Q1476" s="49">
        <f t="shared" si="115"/>
        <v>7.2800950875008139E-2</v>
      </c>
      <c r="R1476" s="49">
        <f t="shared" si="116"/>
        <v>9.6948779674903215E-2</v>
      </c>
    </row>
    <row r="1477" spans="1:18" x14ac:dyDescent="0.3">
      <c r="A1477" s="35">
        <f t="shared" si="114"/>
        <v>44077</v>
      </c>
      <c r="B1477" s="36">
        <v>0.41666666666666669</v>
      </c>
      <c r="C1477">
        <v>10338</v>
      </c>
      <c r="D1477">
        <v>478</v>
      </c>
      <c r="E1477" s="49">
        <f t="shared" si="117"/>
        <v>7.2800950875008139E-2</v>
      </c>
      <c r="F1477" s="49">
        <f t="shared" si="118"/>
        <v>9.6948779674903215E-2</v>
      </c>
      <c r="G1477">
        <v>1615</v>
      </c>
      <c r="H1477" s="51">
        <f>G1477/'Parc électrique'!$C$24</f>
        <v>0.53833333333333333</v>
      </c>
      <c r="I1477" s="14">
        <v>602</v>
      </c>
      <c r="J1477" s="14">
        <v>0</v>
      </c>
      <c r="K1477" s="14">
        <v>0</v>
      </c>
      <c r="L1477" s="14">
        <v>336</v>
      </c>
      <c r="M1477" s="14">
        <f>C1477-SUM(D1477:L1477)</f>
        <v>7306.2919169361166</v>
      </c>
      <c r="P1477" s="49">
        <f>D1478/('Parc électrique'!$C$22+'Parc électrique'!$C$23)</f>
        <v>8.0156249999999998E-2</v>
      </c>
      <c r="Q1477" s="49">
        <f t="shared" si="115"/>
        <v>7.8131564432801615E-2</v>
      </c>
      <c r="R1477" s="49">
        <f t="shared" si="116"/>
        <v>0.10404753969294005</v>
      </c>
    </row>
    <row r="1478" spans="1:18" x14ac:dyDescent="0.3">
      <c r="A1478" s="35">
        <f t="shared" si="114"/>
        <v>44077</v>
      </c>
      <c r="B1478" s="36">
        <v>0.45833333333333331</v>
      </c>
      <c r="C1478">
        <v>10637</v>
      </c>
      <c r="D1478">
        <v>513</v>
      </c>
      <c r="E1478" s="49">
        <f t="shared" si="117"/>
        <v>7.8131564432801615E-2</v>
      </c>
      <c r="F1478" s="49">
        <f t="shared" si="118"/>
        <v>0.10404753969294005</v>
      </c>
      <c r="G1478">
        <v>2103</v>
      </c>
      <c r="H1478" s="51">
        <f>G1478/'Parc électrique'!$C$24</f>
        <v>0.70099999999999996</v>
      </c>
      <c r="I1478" s="14">
        <v>602</v>
      </c>
      <c r="J1478" s="14">
        <v>1607</v>
      </c>
      <c r="K1478" s="14">
        <v>0</v>
      </c>
      <c r="L1478" s="14">
        <v>336</v>
      </c>
      <c r="M1478" s="14">
        <f>C1478-SUM(D1478:L1478)</f>
        <v>5475.1168208958743</v>
      </c>
      <c r="P1478" s="49">
        <f>D1479/('Parc électrique'!$C$22+'Parc électrique'!$C$23)</f>
        <v>0.10625</v>
      </c>
      <c r="Q1478" s="49">
        <f t="shared" si="115"/>
        <v>0.10356620626570195</v>
      </c>
      <c r="R1478" s="49">
        <f t="shared" si="116"/>
        <v>0.13791876606471587</v>
      </c>
    </row>
    <row r="1479" spans="1:18" x14ac:dyDescent="0.3">
      <c r="A1479" s="35">
        <f t="shared" si="114"/>
        <v>44077</v>
      </c>
      <c r="B1479" s="36">
        <v>0.5</v>
      </c>
      <c r="C1479">
        <v>10805</v>
      </c>
      <c r="D1479">
        <v>680</v>
      </c>
      <c r="E1479" s="49">
        <f t="shared" si="117"/>
        <v>0.10356620626570195</v>
      </c>
      <c r="F1479" s="49">
        <f t="shared" si="118"/>
        <v>0.13791876606471587</v>
      </c>
      <c r="G1479">
        <v>2421</v>
      </c>
      <c r="H1479" s="51">
        <f>G1479/'Parc électrique'!$C$24</f>
        <v>0.80700000000000005</v>
      </c>
      <c r="I1479" s="14">
        <v>602</v>
      </c>
      <c r="J1479" s="14">
        <v>1607</v>
      </c>
      <c r="K1479" s="14">
        <v>0</v>
      </c>
      <c r="L1479" s="14">
        <v>334</v>
      </c>
      <c r="M1479" s="14">
        <f>C1479-SUM(D1479:L1479)</f>
        <v>5159.9515150276693</v>
      </c>
      <c r="P1479" s="49">
        <f>D1480/('Parc électrique'!$C$22+'Parc électrique'!$C$23)</f>
        <v>0.11921875</v>
      </c>
      <c r="Q1479" s="49">
        <f t="shared" si="115"/>
        <v>0.11620737555989792</v>
      </c>
      <c r="R1479" s="49">
        <f t="shared" si="116"/>
        <v>0.15475296839320324</v>
      </c>
    </row>
    <row r="1480" spans="1:18" x14ac:dyDescent="0.3">
      <c r="A1480" s="35">
        <f t="shared" si="114"/>
        <v>44077</v>
      </c>
      <c r="B1480" s="36">
        <v>0.54166666666666663</v>
      </c>
      <c r="C1480">
        <v>10741</v>
      </c>
      <c r="D1480">
        <v>763</v>
      </c>
      <c r="E1480" s="49">
        <f t="shared" si="117"/>
        <v>0.11620737555989792</v>
      </c>
      <c r="F1480" s="49">
        <f t="shared" si="118"/>
        <v>0.15475296839320324</v>
      </c>
      <c r="G1480">
        <v>2594</v>
      </c>
      <c r="H1480" s="51">
        <f>G1480/'Parc électrique'!$C$24</f>
        <v>0.86466666666666669</v>
      </c>
      <c r="I1480" s="14">
        <v>602</v>
      </c>
      <c r="J1480" s="14">
        <v>1412</v>
      </c>
      <c r="K1480" s="14">
        <v>0</v>
      </c>
      <c r="L1480" s="14">
        <v>328</v>
      </c>
      <c r="M1480" s="14">
        <f>C1480-SUM(D1480:L1480)</f>
        <v>5040.8643729893802</v>
      </c>
      <c r="P1480" s="49">
        <f>D1481/('Parc électrique'!$C$22+'Parc électrique'!$C$23)</f>
        <v>0.15</v>
      </c>
      <c r="Q1480" s="49">
        <f t="shared" si="115"/>
        <v>0.14621111472804979</v>
      </c>
      <c r="R1480" s="49">
        <f t="shared" si="116"/>
        <v>0.19470884620901061</v>
      </c>
    </row>
    <row r="1481" spans="1:18" x14ac:dyDescent="0.3">
      <c r="A1481" s="35">
        <f t="shared" si="114"/>
        <v>44077</v>
      </c>
      <c r="B1481" s="36">
        <v>0.58333333333333337</v>
      </c>
      <c r="C1481">
        <v>10853</v>
      </c>
      <c r="D1481">
        <v>960</v>
      </c>
      <c r="E1481" s="49">
        <f t="shared" si="117"/>
        <v>0.14621111472804979</v>
      </c>
      <c r="F1481" s="49">
        <f t="shared" si="118"/>
        <v>0.19470884620901061</v>
      </c>
      <c r="G1481">
        <v>2553</v>
      </c>
      <c r="H1481" s="51">
        <f>G1481/'Parc électrique'!$C$24</f>
        <v>0.85099999999999998</v>
      </c>
      <c r="I1481" s="14">
        <v>602</v>
      </c>
      <c r="J1481" s="14">
        <v>1371</v>
      </c>
      <c r="K1481" s="14">
        <v>0</v>
      </c>
      <c r="L1481" s="14">
        <v>325</v>
      </c>
      <c r="M1481" s="14">
        <f>C1481-SUM(D1481:L1481)</f>
        <v>5040.8080800390635</v>
      </c>
      <c r="P1481" s="49">
        <f>D1482/('Parc électrique'!$C$22+'Parc électrique'!$C$23)</f>
        <v>0.16390625</v>
      </c>
      <c r="Q1481" s="49">
        <f t="shared" si="115"/>
        <v>0.1597661034892961</v>
      </c>
      <c r="R1481" s="49">
        <f t="shared" si="116"/>
        <v>0.21275997882630435</v>
      </c>
    </row>
    <row r="1482" spans="1:18" x14ac:dyDescent="0.3">
      <c r="A1482" s="35">
        <f t="shared" si="114"/>
        <v>44077</v>
      </c>
      <c r="B1482" s="36">
        <v>0.625</v>
      </c>
      <c r="C1482">
        <v>10696</v>
      </c>
      <c r="D1482">
        <v>1049</v>
      </c>
      <c r="E1482" s="49">
        <f t="shared" si="117"/>
        <v>0.1597661034892961</v>
      </c>
      <c r="F1482" s="49">
        <f t="shared" si="118"/>
        <v>0.21275997882630435</v>
      </c>
      <c r="G1482">
        <v>2384</v>
      </c>
      <c r="H1482" s="51">
        <f>G1482/'Parc électrique'!$C$24</f>
        <v>0.79466666666666663</v>
      </c>
      <c r="I1482" s="14">
        <v>602</v>
      </c>
      <c r="J1482" s="14">
        <v>1291</v>
      </c>
      <c r="K1482" s="14">
        <v>0</v>
      </c>
      <c r="L1482" s="14">
        <v>328</v>
      </c>
      <c r="M1482" s="14">
        <f>C1482-SUM(D1482:L1482)</f>
        <v>5040.8328072510176</v>
      </c>
      <c r="P1482" s="49">
        <f>D1483/('Parc électrique'!$C$22+'Parc électrique'!$C$23)</f>
        <v>0.17546875000000001</v>
      </c>
      <c r="Q1482" s="49">
        <f t="shared" si="115"/>
        <v>0.17103654358291662</v>
      </c>
      <c r="R1482" s="49">
        <f t="shared" si="116"/>
        <v>0.22776878572158221</v>
      </c>
    </row>
    <row r="1483" spans="1:18" x14ac:dyDescent="0.3">
      <c r="A1483" s="35">
        <f t="shared" si="114"/>
        <v>44077</v>
      </c>
      <c r="B1483" s="36">
        <v>0.66666666666666663</v>
      </c>
      <c r="C1483">
        <v>10519</v>
      </c>
      <c r="D1483">
        <v>1123</v>
      </c>
      <c r="E1483" s="49">
        <f t="shared" si="117"/>
        <v>0.17103654358291662</v>
      </c>
      <c r="F1483" s="49">
        <f t="shared" si="118"/>
        <v>0.22776878572158221</v>
      </c>
      <c r="G1483">
        <v>2045</v>
      </c>
      <c r="H1483" s="51">
        <f>G1483/'Parc électrique'!$C$24</f>
        <v>0.68166666666666664</v>
      </c>
      <c r="I1483" s="14">
        <v>602</v>
      </c>
      <c r="J1483" s="14">
        <v>0</v>
      </c>
      <c r="K1483" s="14">
        <v>0</v>
      </c>
      <c r="L1483" s="14">
        <v>324</v>
      </c>
      <c r="M1483" s="14">
        <f>C1483-SUM(D1483:L1483)</f>
        <v>6423.9195280040294</v>
      </c>
      <c r="P1483" s="49">
        <f>D1484/('Parc électrique'!$C$22+'Parc électrique'!$C$23)</f>
        <v>0.20859374999999999</v>
      </c>
      <c r="Q1483" s="49">
        <f t="shared" si="115"/>
        <v>0.20332483141869429</v>
      </c>
      <c r="R1483" s="49">
        <f t="shared" si="116"/>
        <v>0.2707669892594054</v>
      </c>
    </row>
    <row r="1484" spans="1:18" x14ac:dyDescent="0.3">
      <c r="A1484" s="35">
        <f t="shared" si="114"/>
        <v>44077</v>
      </c>
      <c r="B1484" s="36">
        <v>0.70833333333333337</v>
      </c>
      <c r="C1484">
        <v>10336</v>
      </c>
      <c r="D1484">
        <v>1335</v>
      </c>
      <c r="E1484" s="49">
        <f t="shared" si="117"/>
        <v>0.20332483141869429</v>
      </c>
      <c r="F1484" s="49">
        <f t="shared" si="118"/>
        <v>0.2707669892594054</v>
      </c>
      <c r="G1484">
        <v>1504</v>
      </c>
      <c r="H1484" s="51">
        <f>G1484/'Parc électrique'!$C$24</f>
        <v>0.5013333333333333</v>
      </c>
      <c r="I1484" s="14">
        <v>602</v>
      </c>
      <c r="J1484" s="14">
        <v>0</v>
      </c>
      <c r="K1484" s="14">
        <v>0</v>
      </c>
      <c r="L1484" s="14">
        <v>319</v>
      </c>
      <c r="M1484" s="14">
        <f>C1484-SUM(D1484:L1484)</f>
        <v>6575.0245748459893</v>
      </c>
      <c r="P1484" s="49">
        <f>D1485/('Parc électrique'!$C$22+'Parc électrique'!$C$23)</f>
        <v>0.2840625</v>
      </c>
      <c r="Q1484" s="49">
        <f t="shared" si="115"/>
        <v>0.27688729851624433</v>
      </c>
      <c r="R1484" s="49">
        <f t="shared" si="116"/>
        <v>0.36872987750831382</v>
      </c>
    </row>
    <row r="1485" spans="1:18" x14ac:dyDescent="0.3">
      <c r="A1485" s="35">
        <f t="shared" si="114"/>
        <v>44077</v>
      </c>
      <c r="B1485" s="36">
        <v>0.75</v>
      </c>
      <c r="C1485">
        <v>10201</v>
      </c>
      <c r="D1485">
        <v>1818</v>
      </c>
      <c r="E1485" s="49">
        <f t="shared" si="117"/>
        <v>0.27688729851624433</v>
      </c>
      <c r="F1485" s="49">
        <f t="shared" si="118"/>
        <v>0.36872987750831382</v>
      </c>
      <c r="G1485">
        <v>865</v>
      </c>
      <c r="H1485" s="51">
        <f>G1485/'Parc électrique'!$C$24</f>
        <v>0.28833333333333333</v>
      </c>
      <c r="I1485" s="14">
        <v>602</v>
      </c>
      <c r="J1485" s="14">
        <v>1480</v>
      </c>
      <c r="K1485" s="14">
        <v>0</v>
      </c>
      <c r="L1485" s="14">
        <v>314</v>
      </c>
      <c r="M1485" s="14">
        <f>C1485-SUM(D1485:L1485)</f>
        <v>5121.0660494906424</v>
      </c>
      <c r="P1485" s="49">
        <f>D1486/('Parc électrique'!$C$22+'Parc électrique'!$C$23)</f>
        <v>0.29906250000000001</v>
      </c>
      <c r="Q1485" s="49">
        <f t="shared" si="115"/>
        <v>0.29150840998904931</v>
      </c>
      <c r="R1485" s="49">
        <f t="shared" si="116"/>
        <v>0.38820076212921495</v>
      </c>
    </row>
    <row r="1486" spans="1:18" x14ac:dyDescent="0.3">
      <c r="A1486" s="35">
        <f t="shared" si="114"/>
        <v>44077</v>
      </c>
      <c r="B1486" s="36">
        <v>0.79166666666666663</v>
      </c>
      <c r="C1486">
        <v>9955</v>
      </c>
      <c r="D1486">
        <v>1914</v>
      </c>
      <c r="E1486" s="49">
        <f t="shared" si="117"/>
        <v>0.29150840998904931</v>
      </c>
      <c r="F1486" s="49">
        <f t="shared" si="118"/>
        <v>0.38820076212921495</v>
      </c>
      <c r="G1486">
        <v>277</v>
      </c>
      <c r="H1486" s="51">
        <f>G1486/'Parc électrique'!$C$24</f>
        <v>9.2333333333333337E-2</v>
      </c>
      <c r="I1486" s="14">
        <v>602</v>
      </c>
      <c r="J1486" s="14">
        <v>1607</v>
      </c>
      <c r="K1486" s="14">
        <v>0</v>
      </c>
      <c r="L1486" s="14">
        <v>298</v>
      </c>
      <c r="M1486" s="14">
        <f>C1486-SUM(D1486:L1486)</f>
        <v>5256.2279574945478</v>
      </c>
      <c r="P1486" s="49">
        <f>D1487/('Parc électrique'!$C$22+'Parc électrique'!$C$23)</f>
        <v>0.36234375000000002</v>
      </c>
      <c r="Q1486" s="49">
        <f t="shared" si="115"/>
        <v>0.35319122401494535</v>
      </c>
      <c r="R1486" s="49">
        <f t="shared" si="116"/>
        <v>0.47034355662364136</v>
      </c>
    </row>
    <row r="1487" spans="1:18" x14ac:dyDescent="0.3">
      <c r="A1487" s="35">
        <f t="shared" si="114"/>
        <v>44077</v>
      </c>
      <c r="B1487" s="36">
        <v>0.83333333333333337</v>
      </c>
      <c r="C1487">
        <v>9511</v>
      </c>
      <c r="D1487">
        <v>2319</v>
      </c>
      <c r="E1487" s="49">
        <f t="shared" si="117"/>
        <v>0.35319122401494535</v>
      </c>
      <c r="F1487" s="49">
        <f t="shared" si="118"/>
        <v>0.47034355662364136</v>
      </c>
      <c r="G1487">
        <v>61</v>
      </c>
      <c r="H1487" s="51">
        <f>G1487/'Parc électrique'!$C$24</f>
        <v>2.0333333333333332E-2</v>
      </c>
      <c r="I1487" s="14">
        <v>602</v>
      </c>
      <c r="J1487" s="14">
        <v>0</v>
      </c>
      <c r="K1487" s="14">
        <v>0</v>
      </c>
      <c r="L1487" s="14">
        <v>284</v>
      </c>
      <c r="M1487" s="14">
        <f>C1487-SUM(D1487:L1487)</f>
        <v>6244.1561318860277</v>
      </c>
      <c r="P1487" s="49">
        <f>D1488/('Parc électrique'!$C$22+'Parc électrique'!$C$23)</f>
        <v>0.37015625000000002</v>
      </c>
      <c r="Q1487" s="49">
        <f t="shared" si="115"/>
        <v>0.3608063862403646</v>
      </c>
      <c r="R1487" s="49">
        <f t="shared" si="116"/>
        <v>0.48048464236369393</v>
      </c>
    </row>
    <row r="1488" spans="1:18" x14ac:dyDescent="0.3">
      <c r="A1488" s="35">
        <f t="shared" si="114"/>
        <v>44077</v>
      </c>
      <c r="B1488" s="36">
        <v>0.875</v>
      </c>
      <c r="C1488">
        <v>9284</v>
      </c>
      <c r="D1488">
        <v>2369</v>
      </c>
      <c r="E1488" s="49">
        <f t="shared" si="117"/>
        <v>0.3608063862403646</v>
      </c>
      <c r="F1488" s="49">
        <f t="shared" si="118"/>
        <v>0.48048464236369393</v>
      </c>
      <c r="G1488">
        <v>0</v>
      </c>
      <c r="H1488" s="51">
        <f>G1488/'Parc électrique'!$C$24</f>
        <v>0</v>
      </c>
      <c r="I1488" s="14">
        <v>602</v>
      </c>
      <c r="J1488" s="14">
        <v>0</v>
      </c>
      <c r="K1488" s="14">
        <v>0</v>
      </c>
      <c r="L1488" s="14">
        <v>270</v>
      </c>
      <c r="M1488" s="14">
        <f>C1488-SUM(D1488:L1488)</f>
        <v>6042.1587089713958</v>
      </c>
      <c r="P1488" s="49">
        <f>D1489/('Parc électrique'!$C$22+'Parc électrique'!$C$23)</f>
        <v>0.35234375000000001</v>
      </c>
      <c r="Q1488" s="49">
        <f t="shared" si="115"/>
        <v>0.34344381636640869</v>
      </c>
      <c r="R1488" s="49">
        <f t="shared" si="116"/>
        <v>0.4573629668763739</v>
      </c>
    </row>
    <row r="1489" spans="1:18" x14ac:dyDescent="0.3">
      <c r="A1489" s="35">
        <f t="shared" si="114"/>
        <v>44077</v>
      </c>
      <c r="B1489" s="36">
        <v>0.91666666666666663</v>
      </c>
      <c r="C1489">
        <v>9403</v>
      </c>
      <c r="D1489">
        <v>2255</v>
      </c>
      <c r="E1489" s="49">
        <f t="shared" si="117"/>
        <v>0.34344381636640869</v>
      </c>
      <c r="F1489" s="49">
        <f t="shared" si="118"/>
        <v>0.4573629668763739</v>
      </c>
      <c r="G1489">
        <v>0</v>
      </c>
      <c r="H1489" s="51">
        <f>G1489/'Parc électrique'!$C$24</f>
        <v>0</v>
      </c>
      <c r="I1489" s="14">
        <v>602</v>
      </c>
      <c r="J1489" s="14">
        <v>1241</v>
      </c>
      <c r="K1489" s="14">
        <v>0</v>
      </c>
      <c r="L1489" s="14">
        <v>263</v>
      </c>
      <c r="M1489" s="14">
        <f>C1489-SUM(D1489:L1489)</f>
        <v>5041.1991932167575</v>
      </c>
      <c r="P1489" s="49">
        <f>D1490/('Parc électrique'!$C$22+'Parc électrique'!$C$23)</f>
        <v>0.33218750000000002</v>
      </c>
      <c r="Q1489" s="49">
        <f t="shared" si="115"/>
        <v>0.32379669782482701</v>
      </c>
      <c r="R1489" s="49">
        <f t="shared" si="116"/>
        <v>0.43119896566703814</v>
      </c>
    </row>
    <row r="1490" spans="1:18" x14ac:dyDescent="0.3">
      <c r="A1490" s="35">
        <f t="shared" si="114"/>
        <v>44077</v>
      </c>
      <c r="B1490" s="36">
        <v>0.95833333333333337</v>
      </c>
      <c r="C1490">
        <v>9192</v>
      </c>
      <c r="D1490">
        <v>2126</v>
      </c>
      <c r="E1490" s="49">
        <f t="shared" si="117"/>
        <v>0.32379669782482701</v>
      </c>
      <c r="F1490" s="49">
        <f t="shared" si="118"/>
        <v>0.43119896566703814</v>
      </c>
      <c r="G1490">
        <v>0</v>
      </c>
      <c r="H1490" s="51">
        <f>G1490/'Parc électrique'!$C$24</f>
        <v>0</v>
      </c>
      <c r="I1490" s="14">
        <v>602</v>
      </c>
      <c r="J1490" s="14">
        <v>0</v>
      </c>
      <c r="K1490" s="14">
        <v>0</v>
      </c>
      <c r="L1490" s="14">
        <v>254</v>
      </c>
      <c r="M1490" s="14">
        <f>C1490-SUM(D1490:L1490)</f>
        <v>6209.2450043365079</v>
      </c>
      <c r="P1490" s="49">
        <f>D1491/('Parc électrique'!$C$22+'Parc électrique'!$C$23)</f>
        <v>0.32593749999999999</v>
      </c>
      <c r="Q1490" s="49">
        <f t="shared" si="115"/>
        <v>0.3177045680444916</v>
      </c>
      <c r="R1490" s="49">
        <f t="shared" si="116"/>
        <v>0.423086097074996</v>
      </c>
    </row>
    <row r="1491" spans="1:18" x14ac:dyDescent="0.3">
      <c r="A1491" s="35">
        <f t="shared" si="114"/>
        <v>44078</v>
      </c>
      <c r="B1491" s="36">
        <v>0</v>
      </c>
      <c r="C1491">
        <v>8326</v>
      </c>
      <c r="D1491">
        <v>2086</v>
      </c>
      <c r="E1491" s="49">
        <f t="shared" si="117"/>
        <v>0.3177045680444916</v>
      </c>
      <c r="F1491" s="49">
        <f t="shared" si="118"/>
        <v>0.423086097074996</v>
      </c>
      <c r="G1491">
        <v>0</v>
      </c>
      <c r="H1491" s="51">
        <f>G1491/'Parc électrique'!$C$24</f>
        <v>0</v>
      </c>
      <c r="I1491" s="14">
        <v>468</v>
      </c>
      <c r="J1491" s="14">
        <v>481</v>
      </c>
      <c r="K1491" s="14">
        <v>0</v>
      </c>
      <c r="L1491" s="14">
        <v>249</v>
      </c>
      <c r="M1491" s="14">
        <f>C1491-SUM(D1491:L1491)</f>
        <v>5041.2592093348803</v>
      </c>
      <c r="P1491" s="49">
        <f>D1492/('Parc électrique'!$C$22+'Parc électrique'!$C$23)</f>
        <v>0.26953125</v>
      </c>
      <c r="Q1491" s="49">
        <f t="shared" si="115"/>
        <v>0.26272309677696448</v>
      </c>
      <c r="R1491" s="49">
        <f t="shared" si="116"/>
        <v>0.34986745803181596</v>
      </c>
    </row>
    <row r="1492" spans="1:18" x14ac:dyDescent="0.3">
      <c r="A1492" s="35">
        <f t="shared" si="114"/>
        <v>44078</v>
      </c>
      <c r="B1492" s="36">
        <v>4.1666666666666664E-2</v>
      </c>
      <c r="C1492">
        <v>7930</v>
      </c>
      <c r="D1492">
        <v>1725</v>
      </c>
      <c r="E1492" s="49">
        <f t="shared" si="117"/>
        <v>0.26272309677696448</v>
      </c>
      <c r="F1492" s="49">
        <f t="shared" si="118"/>
        <v>0.34986745803181596</v>
      </c>
      <c r="G1492">
        <v>0</v>
      </c>
      <c r="H1492" s="51">
        <f>G1492/'Parc électrique'!$C$24</f>
        <v>0</v>
      </c>
      <c r="I1492" s="14">
        <v>468</v>
      </c>
      <c r="J1492" s="14">
        <v>449</v>
      </c>
      <c r="K1492" s="14">
        <v>0</v>
      </c>
      <c r="L1492" s="14">
        <v>246</v>
      </c>
      <c r="M1492" s="14">
        <f>C1492-SUM(D1492:L1492)</f>
        <v>5041.3874094451912</v>
      </c>
      <c r="P1492" s="49">
        <f>D1493/('Parc électrique'!$C$22+'Parc électrique'!$C$23)</f>
        <v>0.24109375</v>
      </c>
      <c r="Q1492" s="49">
        <f t="shared" si="115"/>
        <v>0.23500390627643838</v>
      </c>
      <c r="R1492" s="49">
        <f t="shared" si="116"/>
        <v>0.31295390593802436</v>
      </c>
    </row>
    <row r="1493" spans="1:18" x14ac:dyDescent="0.3">
      <c r="A1493" s="35">
        <f t="shared" si="114"/>
        <v>44078</v>
      </c>
      <c r="B1493" s="36">
        <v>8.3333333333333329E-2</v>
      </c>
      <c r="C1493">
        <v>7628</v>
      </c>
      <c r="D1493">
        <v>1543</v>
      </c>
      <c r="E1493" s="49">
        <f t="shared" si="117"/>
        <v>0.23500390627643838</v>
      </c>
      <c r="F1493" s="49">
        <f t="shared" si="118"/>
        <v>0.31295390593802436</v>
      </c>
      <c r="G1493">
        <v>0</v>
      </c>
      <c r="H1493" s="51">
        <f>G1493/'Parc électrique'!$C$24</f>
        <v>0</v>
      </c>
      <c r="I1493" s="14">
        <v>468</v>
      </c>
      <c r="J1493" s="14">
        <v>0</v>
      </c>
      <c r="K1493" s="14">
        <v>0</v>
      </c>
      <c r="L1493" s="14">
        <v>245</v>
      </c>
      <c r="M1493" s="14">
        <f>C1493-SUM(D1493:L1493)</f>
        <v>5371.452042187786</v>
      </c>
      <c r="P1493" s="49">
        <f>D1494/('Parc électrique'!$C$22+'Parc électrique'!$C$23)</f>
        <v>0.21421875000000001</v>
      </c>
      <c r="Q1493" s="49">
        <f t="shared" si="115"/>
        <v>0.20880774822099615</v>
      </c>
      <c r="R1493" s="49">
        <f t="shared" si="116"/>
        <v>0.2780685709922433</v>
      </c>
    </row>
    <row r="1494" spans="1:18" x14ac:dyDescent="0.3">
      <c r="A1494" s="35">
        <f t="shared" si="114"/>
        <v>44078</v>
      </c>
      <c r="B1494" s="36">
        <v>0.125</v>
      </c>
      <c r="C1494">
        <v>7290</v>
      </c>
      <c r="D1494">
        <v>1371</v>
      </c>
      <c r="E1494" s="49">
        <f t="shared" si="117"/>
        <v>0.20880774822099615</v>
      </c>
      <c r="F1494" s="49">
        <f t="shared" si="118"/>
        <v>0.2780685709922433</v>
      </c>
      <c r="G1494">
        <v>0</v>
      </c>
      <c r="H1494" s="51">
        <f>G1494/'Parc électrique'!$C$24</f>
        <v>0</v>
      </c>
      <c r="I1494" s="14">
        <v>468</v>
      </c>
      <c r="J1494" s="14">
        <v>0</v>
      </c>
      <c r="K1494" s="14">
        <v>0</v>
      </c>
      <c r="L1494" s="14">
        <v>247</v>
      </c>
      <c r="M1494" s="14">
        <f>C1494-SUM(D1494:L1494)</f>
        <v>5203.5131236807865</v>
      </c>
      <c r="P1494" s="49">
        <f>D1495/('Parc électrique'!$C$22+'Parc électrique'!$C$23)</f>
        <v>0.19093750000000001</v>
      </c>
      <c r="Q1494" s="49">
        <f t="shared" si="115"/>
        <v>0.18611456478924676</v>
      </c>
      <c r="R1494" s="49">
        <f t="shared" si="116"/>
        <v>0.24784813548688645</v>
      </c>
    </row>
    <row r="1495" spans="1:18" x14ac:dyDescent="0.3">
      <c r="A1495" s="35">
        <f t="shared" si="114"/>
        <v>44078</v>
      </c>
      <c r="B1495" s="36">
        <v>0.16666666666666666</v>
      </c>
      <c r="C1495">
        <v>7225</v>
      </c>
      <c r="D1495">
        <v>1222</v>
      </c>
      <c r="E1495" s="49">
        <f t="shared" si="117"/>
        <v>0.18611456478924676</v>
      </c>
      <c r="F1495" s="49">
        <f t="shared" si="118"/>
        <v>0.24784813548688645</v>
      </c>
      <c r="G1495">
        <v>0</v>
      </c>
      <c r="H1495" s="51">
        <f>G1495/'Parc électrique'!$C$24</f>
        <v>0</v>
      </c>
      <c r="I1495" s="14">
        <v>468</v>
      </c>
      <c r="J1495" s="14">
        <v>0</v>
      </c>
      <c r="K1495" s="14">
        <v>0</v>
      </c>
      <c r="L1495" s="14">
        <v>250</v>
      </c>
      <c r="M1495" s="14">
        <f>C1495-SUM(D1495:L1495)</f>
        <v>5284.5660372997236</v>
      </c>
      <c r="P1495" s="49">
        <f>D1496/('Parc électrique'!$C$22+'Parc électrique'!$C$23)</f>
        <v>0.17624999999999999</v>
      </c>
      <c r="Q1495" s="49">
        <f t="shared" si="115"/>
        <v>0.17179805980545854</v>
      </c>
      <c r="R1495" s="49">
        <f t="shared" si="116"/>
        <v>0.22878289429558749</v>
      </c>
    </row>
    <row r="1496" spans="1:18" x14ac:dyDescent="0.3">
      <c r="A1496" s="35">
        <f t="shared" si="114"/>
        <v>44078</v>
      </c>
      <c r="B1496" s="36">
        <v>0.20833333333333334</v>
      </c>
      <c r="C1496">
        <v>7510</v>
      </c>
      <c r="D1496">
        <v>1128</v>
      </c>
      <c r="E1496" s="49">
        <f t="shared" si="117"/>
        <v>0.17179805980545854</v>
      </c>
      <c r="F1496" s="49">
        <f t="shared" si="118"/>
        <v>0.22878289429558749</v>
      </c>
      <c r="G1496">
        <v>0</v>
      </c>
      <c r="H1496" s="51">
        <f>G1496/'Parc électrique'!$C$24</f>
        <v>0</v>
      </c>
      <c r="I1496" s="14">
        <v>468</v>
      </c>
      <c r="J1496" s="14">
        <v>608</v>
      </c>
      <c r="K1496" s="14">
        <v>0</v>
      </c>
      <c r="L1496" s="14">
        <v>264</v>
      </c>
      <c r="M1496" s="14">
        <f>C1496-SUM(D1496:L1496)</f>
        <v>5041.5994190458987</v>
      </c>
      <c r="P1496" s="49">
        <f>D1497/('Parc électrique'!$C$22+'Parc électrique'!$C$23)</f>
        <v>0.17390625000000001</v>
      </c>
      <c r="Q1496" s="49">
        <f t="shared" si="115"/>
        <v>0.16951351113783278</v>
      </c>
      <c r="R1496" s="49">
        <f t="shared" si="116"/>
        <v>0.22574056857357172</v>
      </c>
    </row>
    <row r="1497" spans="1:18" x14ac:dyDescent="0.3">
      <c r="A1497" s="35">
        <f t="shared" si="114"/>
        <v>44078</v>
      </c>
      <c r="B1497" s="36">
        <v>0.25</v>
      </c>
      <c r="C1497">
        <v>8143</v>
      </c>
      <c r="D1497">
        <v>1113</v>
      </c>
      <c r="E1497" s="49">
        <f t="shared" si="117"/>
        <v>0.16951351113783278</v>
      </c>
      <c r="F1497" s="49">
        <f t="shared" si="118"/>
        <v>0.22574056857357172</v>
      </c>
      <c r="G1497">
        <v>0</v>
      </c>
      <c r="H1497" s="51">
        <f>G1497/'Parc électrique'!$C$24</f>
        <v>0</v>
      </c>
      <c r="I1497" s="14">
        <v>468</v>
      </c>
      <c r="J1497" s="14">
        <v>0</v>
      </c>
      <c r="K1497" s="14">
        <v>0</v>
      </c>
      <c r="L1497" s="14">
        <v>308</v>
      </c>
      <c r="M1497" s="14">
        <f>C1497-SUM(D1497:L1497)</f>
        <v>6253.6047459202882</v>
      </c>
      <c r="P1497" s="49">
        <f>D1498/('Parc électrique'!$C$22+'Parc électrique'!$C$23)</f>
        <v>0.17093749999999999</v>
      </c>
      <c r="Q1497" s="49">
        <f t="shared" si="115"/>
        <v>0.16661974949217342</v>
      </c>
      <c r="R1497" s="49">
        <f t="shared" si="116"/>
        <v>0.2218869559923517</v>
      </c>
    </row>
    <row r="1498" spans="1:18" x14ac:dyDescent="0.3">
      <c r="A1498" s="35">
        <f t="shared" si="114"/>
        <v>44078</v>
      </c>
      <c r="B1498" s="36">
        <v>0.29166666666666669</v>
      </c>
      <c r="C1498">
        <v>8785</v>
      </c>
      <c r="D1498">
        <v>1094</v>
      </c>
      <c r="E1498" s="49">
        <f t="shared" si="117"/>
        <v>0.16661974949217342</v>
      </c>
      <c r="F1498" s="49">
        <f t="shared" si="118"/>
        <v>0.2218869559923517</v>
      </c>
      <c r="G1498">
        <v>65</v>
      </c>
      <c r="H1498" s="51">
        <f>G1498/'Parc électrique'!$C$24</f>
        <v>2.1666666666666667E-2</v>
      </c>
      <c r="I1498" s="14">
        <v>468</v>
      </c>
      <c r="J1498" s="14">
        <v>0</v>
      </c>
      <c r="K1498" s="14">
        <v>0</v>
      </c>
      <c r="L1498" s="14">
        <v>334</v>
      </c>
      <c r="M1498" s="14">
        <f>C1498-SUM(D1498:L1498)</f>
        <v>6823.5898266278491</v>
      </c>
      <c r="P1498" s="49">
        <f>D1499/('Parc électrique'!$C$22+'Parc électrique'!$C$23)</f>
        <v>0.1678125</v>
      </c>
      <c r="Q1498" s="49">
        <f t="shared" si="115"/>
        <v>0.16357368460200572</v>
      </c>
      <c r="R1498" s="49">
        <f t="shared" si="116"/>
        <v>0.21783052169633063</v>
      </c>
    </row>
    <row r="1499" spans="1:18" x14ac:dyDescent="0.3">
      <c r="A1499" s="35">
        <f t="shared" si="114"/>
        <v>44078</v>
      </c>
      <c r="B1499" s="36">
        <v>0.33333333333333331</v>
      </c>
      <c r="C1499">
        <v>9372</v>
      </c>
      <c r="D1499">
        <v>1074</v>
      </c>
      <c r="E1499" s="49">
        <f t="shared" si="117"/>
        <v>0.16357368460200572</v>
      </c>
      <c r="F1499" s="49">
        <f t="shared" si="118"/>
        <v>0.21783052169633063</v>
      </c>
      <c r="G1499">
        <v>499</v>
      </c>
      <c r="H1499" s="51">
        <f>G1499/'Parc électrique'!$C$24</f>
        <v>0.16633333333333333</v>
      </c>
      <c r="I1499" s="14">
        <v>468</v>
      </c>
      <c r="J1499" s="14">
        <v>1177</v>
      </c>
      <c r="K1499" s="14">
        <v>0</v>
      </c>
      <c r="L1499" s="14">
        <v>340</v>
      </c>
      <c r="M1499" s="14">
        <f>C1499-SUM(D1499:L1499)</f>
        <v>5813.4522624603687</v>
      </c>
      <c r="P1499" s="49">
        <f>D1500/('Parc électrique'!$C$22+'Parc électrique'!$C$23)</f>
        <v>0.18140624999999999</v>
      </c>
      <c r="Q1499" s="49">
        <f t="shared" si="115"/>
        <v>0.17682406687423524</v>
      </c>
      <c r="R1499" s="49">
        <f t="shared" si="116"/>
        <v>0.23547601088402223</v>
      </c>
    </row>
    <row r="1500" spans="1:18" x14ac:dyDescent="0.3">
      <c r="A1500" s="35">
        <f t="shared" ref="A1500:A1563" si="119">A1476+1</f>
        <v>44078</v>
      </c>
      <c r="B1500" s="36">
        <v>0.375</v>
      </c>
      <c r="C1500">
        <v>9889</v>
      </c>
      <c r="D1500">
        <v>1161</v>
      </c>
      <c r="E1500" s="49">
        <f t="shared" si="117"/>
        <v>0.17682406687423524</v>
      </c>
      <c r="F1500" s="49">
        <f t="shared" si="118"/>
        <v>0.23547601088402223</v>
      </c>
      <c r="G1500">
        <v>1145</v>
      </c>
      <c r="H1500" s="51">
        <f>G1500/'Parc électrique'!$C$24</f>
        <v>0.38166666666666665</v>
      </c>
      <c r="I1500" s="14">
        <v>468</v>
      </c>
      <c r="J1500" s="14">
        <v>0</v>
      </c>
      <c r="K1500" s="14">
        <v>0</v>
      </c>
      <c r="L1500" s="14">
        <v>338</v>
      </c>
      <c r="M1500" s="14">
        <f>C1500-SUM(D1500:L1500)</f>
        <v>6776.2060332555757</v>
      </c>
      <c r="P1500" s="49">
        <f>D1501/('Parc électrique'!$C$22+'Parc électrique'!$C$23)</f>
        <v>0.13593749999999999</v>
      </c>
      <c r="Q1500" s="49">
        <f t="shared" si="115"/>
        <v>0.13250382272229513</v>
      </c>
      <c r="R1500" s="49">
        <f t="shared" si="116"/>
        <v>0.17645489187691585</v>
      </c>
    </row>
    <row r="1501" spans="1:18" x14ac:dyDescent="0.3">
      <c r="A1501" s="35">
        <f t="shared" si="119"/>
        <v>44078</v>
      </c>
      <c r="B1501" s="36">
        <v>0.41666666666666669</v>
      </c>
      <c r="C1501">
        <v>10201</v>
      </c>
      <c r="D1501">
        <v>870</v>
      </c>
      <c r="E1501" s="49">
        <f t="shared" si="117"/>
        <v>0.13250382272229513</v>
      </c>
      <c r="F1501" s="49">
        <f t="shared" si="118"/>
        <v>0.17645489187691585</v>
      </c>
      <c r="G1501">
        <v>1822</v>
      </c>
      <c r="H1501" s="51">
        <f>G1501/'Parc électrique'!$C$24</f>
        <v>0.60733333333333328</v>
      </c>
      <c r="I1501" s="14">
        <v>468</v>
      </c>
      <c r="J1501" s="14">
        <v>0</v>
      </c>
      <c r="K1501" s="14">
        <v>0</v>
      </c>
      <c r="L1501" s="14">
        <v>335</v>
      </c>
      <c r="M1501" s="14">
        <f>C1501-SUM(D1501:L1501)</f>
        <v>6705.0837079520679</v>
      </c>
      <c r="P1501" s="49">
        <f>D1502/('Parc électrique'!$C$22+'Parc électrique'!$C$23)</f>
        <v>0.155</v>
      </c>
      <c r="Q1501" s="49">
        <f t="shared" si="115"/>
        <v>0.15108481855231815</v>
      </c>
      <c r="R1501" s="49">
        <f t="shared" si="116"/>
        <v>0.20119914108264431</v>
      </c>
    </row>
    <row r="1502" spans="1:18" x14ac:dyDescent="0.3">
      <c r="A1502" s="35">
        <f t="shared" si="119"/>
        <v>44078</v>
      </c>
      <c r="B1502" s="36">
        <v>0.45833333333333331</v>
      </c>
      <c r="C1502">
        <v>10444</v>
      </c>
      <c r="D1502">
        <v>992</v>
      </c>
      <c r="E1502" s="49">
        <f t="shared" si="117"/>
        <v>0.15108481855231815</v>
      </c>
      <c r="F1502" s="49">
        <f t="shared" si="118"/>
        <v>0.20119914108264431</v>
      </c>
      <c r="G1502">
        <v>2294</v>
      </c>
      <c r="H1502" s="51">
        <f>G1502/'Parc électrique'!$C$24</f>
        <v>0.76466666666666672</v>
      </c>
      <c r="I1502" s="14">
        <v>468</v>
      </c>
      <c r="J1502" s="14">
        <v>0</v>
      </c>
      <c r="K1502" s="14">
        <v>0</v>
      </c>
      <c r="L1502" s="14">
        <v>335</v>
      </c>
      <c r="M1502" s="14">
        <f>C1502-SUM(D1502:L1502)</f>
        <v>6353.8830493736987</v>
      </c>
      <c r="P1502" s="49">
        <f>D1503/('Parc électrique'!$C$22+'Parc électrique'!$C$23)</f>
        <v>0.16609375000000001</v>
      </c>
      <c r="Q1502" s="49">
        <f t="shared" si="115"/>
        <v>0.1618983489124135</v>
      </c>
      <c r="R1502" s="49">
        <f t="shared" si="116"/>
        <v>0.21559948283351907</v>
      </c>
    </row>
    <row r="1503" spans="1:18" x14ac:dyDescent="0.3">
      <c r="A1503" s="35">
        <f t="shared" si="119"/>
        <v>44078</v>
      </c>
      <c r="B1503" s="36">
        <v>0.5</v>
      </c>
      <c r="C1503">
        <v>10591</v>
      </c>
      <c r="D1503">
        <v>1063</v>
      </c>
      <c r="E1503" s="49">
        <f t="shared" si="117"/>
        <v>0.1618983489124135</v>
      </c>
      <c r="F1503" s="49">
        <f t="shared" si="118"/>
        <v>0.21559948283351907</v>
      </c>
      <c r="G1503">
        <v>2596</v>
      </c>
      <c r="H1503" s="51">
        <f>G1503/'Parc électrique'!$C$24</f>
        <v>0.86533333333333329</v>
      </c>
      <c r="I1503" s="14">
        <v>468</v>
      </c>
      <c r="J1503" s="14">
        <v>0</v>
      </c>
      <c r="K1503" s="14">
        <v>0</v>
      </c>
      <c r="L1503" s="14">
        <v>334</v>
      </c>
      <c r="M1503" s="14">
        <f>C1503-SUM(D1503:L1503)</f>
        <v>6128.7571688349208</v>
      </c>
      <c r="P1503" s="49">
        <f>D1504/('Parc électrique'!$C$22+'Parc électrique'!$C$23)</f>
        <v>0.16437499999999999</v>
      </c>
      <c r="Q1503" s="49">
        <f t="shared" si="115"/>
        <v>0.16022301322282126</v>
      </c>
      <c r="R1503" s="49">
        <f t="shared" si="116"/>
        <v>0.21336844397070748</v>
      </c>
    </row>
    <row r="1504" spans="1:18" x14ac:dyDescent="0.3">
      <c r="A1504" s="35">
        <f t="shared" si="119"/>
        <v>44078</v>
      </c>
      <c r="B1504" s="36">
        <v>0.54166666666666663</v>
      </c>
      <c r="C1504">
        <v>10457</v>
      </c>
      <c r="D1504">
        <v>1052</v>
      </c>
      <c r="E1504" s="49">
        <f t="shared" si="117"/>
        <v>0.16022301322282126</v>
      </c>
      <c r="F1504" s="49">
        <f t="shared" si="118"/>
        <v>0.21336844397070748</v>
      </c>
      <c r="G1504">
        <v>2682</v>
      </c>
      <c r="H1504" s="51">
        <f>G1504/'Parc électrique'!$C$24</f>
        <v>0.89400000000000002</v>
      </c>
      <c r="I1504" s="14">
        <v>468</v>
      </c>
      <c r="J1504" s="14">
        <v>0</v>
      </c>
      <c r="K1504" s="14">
        <v>0</v>
      </c>
      <c r="L1504" s="14">
        <v>328</v>
      </c>
      <c r="M1504" s="14">
        <f>C1504-SUM(D1504:L1504)</f>
        <v>5925.7324085428063</v>
      </c>
      <c r="P1504" s="49">
        <f>D1505/('Parc électrique'!$C$22+'Parc électrique'!$C$23)</f>
        <v>0.15328125000000001</v>
      </c>
      <c r="Q1504" s="49">
        <f t="shared" si="115"/>
        <v>0.1494094828627259</v>
      </c>
      <c r="R1504" s="49">
        <f t="shared" si="116"/>
        <v>0.19896810221983274</v>
      </c>
    </row>
    <row r="1505" spans="1:18" x14ac:dyDescent="0.3">
      <c r="A1505" s="35">
        <f t="shared" si="119"/>
        <v>44078</v>
      </c>
      <c r="B1505" s="36">
        <v>0.58333333333333337</v>
      </c>
      <c r="C1505">
        <v>10479</v>
      </c>
      <c r="D1505">
        <v>981</v>
      </c>
      <c r="E1505" s="49">
        <f t="shared" si="117"/>
        <v>0.1494094828627259</v>
      </c>
      <c r="F1505" s="49">
        <f t="shared" si="118"/>
        <v>0.19896810221983274</v>
      </c>
      <c r="G1505">
        <v>2650</v>
      </c>
      <c r="H1505" s="51">
        <f>G1505/'Parc électrique'!$C$24</f>
        <v>0.8833333333333333</v>
      </c>
      <c r="I1505" s="14">
        <v>468</v>
      </c>
      <c r="J1505" s="14">
        <v>0</v>
      </c>
      <c r="K1505" s="14">
        <v>0</v>
      </c>
      <c r="L1505" s="14">
        <v>324</v>
      </c>
      <c r="M1505" s="14">
        <f>C1505-SUM(D1505:L1505)</f>
        <v>6054.768289081584</v>
      </c>
      <c r="P1505" s="49">
        <f>D1506/('Parc électrique'!$C$22+'Parc électrique'!$C$23)</f>
        <v>0.18781249999999999</v>
      </c>
      <c r="Q1505" s="49">
        <f t="shared" si="115"/>
        <v>0.18306849989907903</v>
      </c>
      <c r="R1505" s="49">
        <f t="shared" si="116"/>
        <v>0.24379170119086538</v>
      </c>
    </row>
    <row r="1506" spans="1:18" x14ac:dyDescent="0.3">
      <c r="A1506" s="35">
        <f t="shared" si="119"/>
        <v>44078</v>
      </c>
      <c r="B1506" s="36">
        <v>0.625</v>
      </c>
      <c r="C1506">
        <v>10284</v>
      </c>
      <c r="D1506">
        <v>1202</v>
      </c>
      <c r="E1506" s="49">
        <f t="shared" si="117"/>
        <v>0.18306849989907903</v>
      </c>
      <c r="F1506" s="49">
        <f t="shared" si="118"/>
        <v>0.24379170119086538</v>
      </c>
      <c r="G1506">
        <v>2501</v>
      </c>
      <c r="H1506" s="51">
        <f>G1506/'Parc électrique'!$C$24</f>
        <v>0.83366666666666667</v>
      </c>
      <c r="I1506" s="14">
        <v>468</v>
      </c>
      <c r="J1506" s="14">
        <v>0</v>
      </c>
      <c r="K1506" s="14">
        <v>0</v>
      </c>
      <c r="L1506" s="14">
        <v>328</v>
      </c>
      <c r="M1506" s="14">
        <f>C1506-SUM(D1506:L1506)</f>
        <v>5783.7394731322438</v>
      </c>
      <c r="P1506" s="49">
        <f>D1507/('Parc électrique'!$C$22+'Parc électrique'!$C$23)</f>
        <v>0.21671874999999999</v>
      </c>
      <c r="Q1506" s="49">
        <f t="shared" si="115"/>
        <v>0.21124460013313029</v>
      </c>
      <c r="R1506" s="49">
        <f t="shared" si="116"/>
        <v>0.28131371842906011</v>
      </c>
    </row>
    <row r="1507" spans="1:18" x14ac:dyDescent="0.3">
      <c r="A1507" s="35">
        <f t="shared" si="119"/>
        <v>44078</v>
      </c>
      <c r="B1507" s="36">
        <v>0.66666666666666663</v>
      </c>
      <c r="C1507">
        <v>10065</v>
      </c>
      <c r="D1507">
        <v>1387</v>
      </c>
      <c r="E1507" s="49">
        <f t="shared" si="117"/>
        <v>0.21124460013313029</v>
      </c>
      <c r="F1507" s="49">
        <f t="shared" si="118"/>
        <v>0.28131371842906011</v>
      </c>
      <c r="G1507">
        <v>2164</v>
      </c>
      <c r="H1507" s="51">
        <f>G1507/'Parc électrique'!$C$24</f>
        <v>0.72133333333333338</v>
      </c>
      <c r="I1507" s="14">
        <v>468</v>
      </c>
      <c r="J1507" s="14">
        <v>0</v>
      </c>
      <c r="K1507" s="14">
        <v>0</v>
      </c>
      <c r="L1507" s="14">
        <v>324</v>
      </c>
      <c r="M1507" s="14">
        <f>C1507-SUM(D1507:L1507)</f>
        <v>5720.7861083481039</v>
      </c>
      <c r="P1507" s="49">
        <f>D1508/('Parc électrique'!$C$22+'Parc électrique'!$C$23)</f>
        <v>0.25124999999999997</v>
      </c>
      <c r="Q1507" s="49">
        <f t="shared" si="115"/>
        <v>0.24490361716948339</v>
      </c>
      <c r="R1507" s="49">
        <f t="shared" si="116"/>
        <v>0.32613731740009272</v>
      </c>
    </row>
    <row r="1508" spans="1:18" x14ac:dyDescent="0.3">
      <c r="A1508" s="35">
        <f t="shared" si="119"/>
        <v>44078</v>
      </c>
      <c r="B1508" s="36">
        <v>0.70833333333333337</v>
      </c>
      <c r="C1508">
        <v>9912</v>
      </c>
      <c r="D1508">
        <v>1608</v>
      </c>
      <c r="E1508" s="49">
        <f t="shared" si="117"/>
        <v>0.24490361716948339</v>
      </c>
      <c r="F1508" s="49">
        <f t="shared" si="118"/>
        <v>0.32613731740009272</v>
      </c>
      <c r="G1508">
        <v>1632</v>
      </c>
      <c r="H1508" s="51">
        <f>G1508/'Parc électrique'!$C$24</f>
        <v>0.54400000000000004</v>
      </c>
      <c r="I1508" s="14">
        <v>468</v>
      </c>
      <c r="J1508" s="14">
        <v>923</v>
      </c>
      <c r="K1508" s="14">
        <v>0</v>
      </c>
      <c r="L1508" s="14">
        <v>319</v>
      </c>
      <c r="M1508" s="14">
        <f>C1508-SUM(D1508:L1508)</f>
        <v>4960.8849590654308</v>
      </c>
      <c r="P1508" s="49">
        <f>D1509/('Parc électrique'!$C$22+'Parc électrique'!$C$23)</f>
        <v>0.26250000000000001</v>
      </c>
      <c r="Q1508" s="49">
        <f t="shared" si="115"/>
        <v>0.25586945077408718</v>
      </c>
      <c r="R1508" s="49">
        <f t="shared" si="116"/>
        <v>0.34074048086576858</v>
      </c>
    </row>
    <row r="1509" spans="1:18" x14ac:dyDescent="0.3">
      <c r="A1509" s="35">
        <f t="shared" si="119"/>
        <v>44078</v>
      </c>
      <c r="B1509" s="36">
        <v>0.75</v>
      </c>
      <c r="C1509">
        <v>9805</v>
      </c>
      <c r="D1509">
        <v>1680</v>
      </c>
      <c r="E1509" s="49">
        <f t="shared" si="117"/>
        <v>0.25586945077408718</v>
      </c>
      <c r="F1509" s="49">
        <f t="shared" si="118"/>
        <v>0.34074048086576858</v>
      </c>
      <c r="G1509">
        <v>977</v>
      </c>
      <c r="H1509" s="51">
        <f>G1509/'Parc électrique'!$C$24</f>
        <v>0.32566666666666666</v>
      </c>
      <c r="I1509" s="14">
        <v>468</v>
      </c>
      <c r="J1509" s="14">
        <v>1177</v>
      </c>
      <c r="K1509" s="14">
        <v>0</v>
      </c>
      <c r="L1509" s="14">
        <v>314</v>
      </c>
      <c r="M1509" s="14">
        <f>C1509-SUM(D1509:L1509)</f>
        <v>5188.0777234016932</v>
      </c>
      <c r="P1509" s="49">
        <f>D1510/('Parc électrique'!$C$22+'Parc électrique'!$C$23)</f>
        <v>0.26187500000000002</v>
      </c>
      <c r="Q1509" s="49">
        <f t="shared" si="115"/>
        <v>0.25526023779605367</v>
      </c>
      <c r="R1509" s="49">
        <f t="shared" si="116"/>
        <v>0.33992919400656441</v>
      </c>
    </row>
    <row r="1510" spans="1:18" x14ac:dyDescent="0.3">
      <c r="A1510" s="35">
        <f t="shared" si="119"/>
        <v>44078</v>
      </c>
      <c r="B1510" s="36">
        <v>0.79166666666666663</v>
      </c>
      <c r="C1510">
        <v>9525</v>
      </c>
      <c r="D1510">
        <v>1676</v>
      </c>
      <c r="E1510" s="49">
        <f t="shared" si="117"/>
        <v>0.25526023779605367</v>
      </c>
      <c r="F1510" s="49">
        <f t="shared" si="118"/>
        <v>0.33992919400656441</v>
      </c>
      <c r="G1510">
        <v>351</v>
      </c>
      <c r="H1510" s="51">
        <f>G1510/'Parc électrique'!$C$24</f>
        <v>0.11700000000000001</v>
      </c>
      <c r="I1510" s="14">
        <v>468</v>
      </c>
      <c r="J1510" s="14">
        <v>1177</v>
      </c>
      <c r="K1510" s="14">
        <v>0</v>
      </c>
      <c r="L1510" s="14">
        <v>297</v>
      </c>
      <c r="M1510" s="14">
        <f>C1510-SUM(D1510:L1510)</f>
        <v>5555.2878105681975</v>
      </c>
      <c r="P1510" s="49">
        <f>D1511/('Parc électrique'!$C$22+'Parc électrique'!$C$23)</f>
        <v>0.28437499999999999</v>
      </c>
      <c r="Q1510" s="49">
        <f t="shared" si="115"/>
        <v>0.27719190500526114</v>
      </c>
      <c r="R1510" s="49">
        <f t="shared" si="116"/>
        <v>0.36913552093791602</v>
      </c>
    </row>
    <row r="1511" spans="1:18" x14ac:dyDescent="0.3">
      <c r="A1511" s="35">
        <f t="shared" si="119"/>
        <v>44078</v>
      </c>
      <c r="B1511" s="36">
        <v>0.83333333333333337</v>
      </c>
      <c r="C1511">
        <v>9164</v>
      </c>
      <c r="D1511">
        <v>1820</v>
      </c>
      <c r="E1511" s="49">
        <f t="shared" si="117"/>
        <v>0.27719190500526114</v>
      </c>
      <c r="F1511" s="49">
        <f t="shared" si="118"/>
        <v>0.36913552093791602</v>
      </c>
      <c r="G1511">
        <v>66</v>
      </c>
      <c r="H1511" s="51">
        <f>G1511/'Parc électrique'!$C$24</f>
        <v>2.1999999999999999E-2</v>
      </c>
      <c r="I1511" s="14">
        <v>468</v>
      </c>
      <c r="J1511" s="14">
        <v>0</v>
      </c>
      <c r="K1511" s="14">
        <v>0</v>
      </c>
      <c r="L1511" s="14">
        <v>284</v>
      </c>
      <c r="M1511" s="14">
        <f>C1511-SUM(D1511:L1511)</f>
        <v>6525.3316725740569</v>
      </c>
      <c r="P1511" s="49">
        <f>D1512/('Parc électrique'!$C$22+'Parc électrique'!$C$23)</f>
        <v>0.29281249999999998</v>
      </c>
      <c r="Q1511" s="49">
        <f t="shared" si="115"/>
        <v>0.2854162802087139</v>
      </c>
      <c r="R1511" s="49">
        <f t="shared" si="116"/>
        <v>0.38008789353717282</v>
      </c>
    </row>
    <row r="1512" spans="1:18" x14ac:dyDescent="0.3">
      <c r="A1512" s="35">
        <f t="shared" si="119"/>
        <v>44078</v>
      </c>
      <c r="B1512" s="36">
        <v>0.875</v>
      </c>
      <c r="C1512">
        <v>8989</v>
      </c>
      <c r="D1512">
        <v>1874</v>
      </c>
      <c r="E1512" s="49">
        <f t="shared" si="117"/>
        <v>0.2854162802087139</v>
      </c>
      <c r="F1512" s="49">
        <f t="shared" si="118"/>
        <v>0.38008789353717282</v>
      </c>
      <c r="G1512">
        <v>0</v>
      </c>
      <c r="H1512" s="51">
        <f>G1512/'Parc électrique'!$C$24</f>
        <v>0</v>
      </c>
      <c r="I1512" s="14">
        <v>468</v>
      </c>
      <c r="J1512" s="14">
        <v>1177</v>
      </c>
      <c r="K1512" s="14">
        <v>0</v>
      </c>
      <c r="L1512" s="14">
        <v>270</v>
      </c>
      <c r="M1512" s="14">
        <f>C1512-SUM(D1512:L1512)</f>
        <v>5199.3344958262542</v>
      </c>
      <c r="P1512" s="49">
        <f>D1513/('Parc électrique'!$C$22+'Parc électrique'!$C$23)</f>
        <v>0.28359374999999998</v>
      </c>
      <c r="Q1512" s="49">
        <f t="shared" si="115"/>
        <v>0.27643038878271914</v>
      </c>
      <c r="R1512" s="49">
        <f t="shared" si="116"/>
        <v>0.36812141236391066</v>
      </c>
    </row>
    <row r="1513" spans="1:18" x14ac:dyDescent="0.3">
      <c r="A1513" s="35">
        <f t="shared" si="119"/>
        <v>44078</v>
      </c>
      <c r="B1513" s="36">
        <v>0.91666666666666663</v>
      </c>
      <c r="C1513">
        <v>9128</v>
      </c>
      <c r="D1513">
        <v>1815</v>
      </c>
      <c r="E1513" s="49">
        <f t="shared" si="117"/>
        <v>0.27643038878271914</v>
      </c>
      <c r="F1513" s="49">
        <f t="shared" si="118"/>
        <v>0.36812141236391066</v>
      </c>
      <c r="G1513">
        <v>0</v>
      </c>
      <c r="H1513" s="51">
        <f>G1513/'Parc électrique'!$C$24</f>
        <v>0</v>
      </c>
      <c r="I1513" s="14">
        <v>468</v>
      </c>
      <c r="J1513" s="14">
        <v>1177</v>
      </c>
      <c r="K1513" s="14">
        <v>0</v>
      </c>
      <c r="L1513" s="14">
        <v>262</v>
      </c>
      <c r="M1513" s="14">
        <f>C1513-SUM(D1513:L1513)</f>
        <v>5405.3554481988531</v>
      </c>
      <c r="P1513" s="49">
        <f>D1514/('Parc électrique'!$C$22+'Parc électrique'!$C$23)</f>
        <v>0.27906249999999999</v>
      </c>
      <c r="Q1513" s="49">
        <f t="shared" si="115"/>
        <v>0.272013594691976</v>
      </c>
      <c r="R1513" s="49">
        <f t="shared" si="116"/>
        <v>0.3622395826346802</v>
      </c>
    </row>
    <row r="1514" spans="1:18" x14ac:dyDescent="0.3">
      <c r="A1514" s="35">
        <f t="shared" si="119"/>
        <v>44078</v>
      </c>
      <c r="B1514" s="36">
        <v>0.95833333333333337</v>
      </c>
      <c r="C1514">
        <v>8981</v>
      </c>
      <c r="D1514">
        <v>1786</v>
      </c>
      <c r="E1514" s="49">
        <f t="shared" si="117"/>
        <v>0.272013594691976</v>
      </c>
      <c r="F1514" s="49">
        <f t="shared" si="118"/>
        <v>0.3622395826346802</v>
      </c>
      <c r="G1514">
        <v>0</v>
      </c>
      <c r="H1514" s="51">
        <f>G1514/'Parc électrique'!$C$24</f>
        <v>0</v>
      </c>
      <c r="I1514" s="14">
        <v>468</v>
      </c>
      <c r="J1514" s="14">
        <v>0</v>
      </c>
      <c r="K1514" s="14">
        <v>0</v>
      </c>
      <c r="L1514" s="14">
        <v>254</v>
      </c>
      <c r="M1514" s="14">
        <f>C1514-SUM(D1514:L1514)</f>
        <v>6472.3657468226738</v>
      </c>
      <c r="P1514" s="49">
        <f>D1515/('Parc électrique'!$C$22+'Parc électrique'!$C$23)</f>
        <v>0.29343750000000002</v>
      </c>
      <c r="Q1514" s="49">
        <f t="shared" si="115"/>
        <v>0.28602549318674747</v>
      </c>
      <c r="R1514" s="49">
        <f t="shared" si="116"/>
        <v>0.38089918039637705</v>
      </c>
    </row>
    <row r="1515" spans="1:18" x14ac:dyDescent="0.3">
      <c r="A1515" s="35">
        <f t="shared" si="119"/>
        <v>44079</v>
      </c>
      <c r="B1515" s="36">
        <v>0</v>
      </c>
      <c r="C1515">
        <v>8123</v>
      </c>
      <c r="D1515">
        <v>1878</v>
      </c>
      <c r="E1515" s="49">
        <f t="shared" si="117"/>
        <v>0.28602549318674747</v>
      </c>
      <c r="F1515" s="49">
        <f t="shared" si="118"/>
        <v>0.38089918039637705</v>
      </c>
      <c r="G1515">
        <v>0</v>
      </c>
      <c r="H1515" s="51">
        <f>G1515/'Parc électrique'!$C$24</f>
        <v>0</v>
      </c>
      <c r="I1515" s="14">
        <v>468</v>
      </c>
      <c r="J1515" s="14">
        <v>0</v>
      </c>
      <c r="K1515" s="14">
        <v>404</v>
      </c>
      <c r="L1515" s="14">
        <v>251</v>
      </c>
      <c r="M1515" s="14">
        <f>C1515-SUM(D1515:L1515)</f>
        <v>5121.3330753264163</v>
      </c>
      <c r="P1515" s="49">
        <f>D1516/('Parc électrique'!$C$22+'Parc électrique'!$C$23)</f>
        <v>0.2384375</v>
      </c>
      <c r="Q1515" s="49">
        <f t="shared" si="115"/>
        <v>0.23241475111979584</v>
      </c>
      <c r="R1515" s="49">
        <f t="shared" si="116"/>
        <v>0.30950593678640648</v>
      </c>
    </row>
    <row r="1516" spans="1:18" x14ac:dyDescent="0.3">
      <c r="A1516" s="35">
        <f t="shared" si="119"/>
        <v>44079</v>
      </c>
      <c r="B1516" s="36">
        <v>4.1666666666666664E-2</v>
      </c>
      <c r="C1516">
        <v>7663</v>
      </c>
      <c r="D1516">
        <v>1526</v>
      </c>
      <c r="E1516" s="49">
        <f t="shared" si="117"/>
        <v>0.23241475111979584</v>
      </c>
      <c r="F1516" s="49">
        <f t="shared" si="118"/>
        <v>0.30950593678640648</v>
      </c>
      <c r="G1516">
        <v>0</v>
      </c>
      <c r="H1516" s="51">
        <f>G1516/'Parc électrique'!$C$24</f>
        <v>0</v>
      </c>
      <c r="I1516" s="14">
        <v>468</v>
      </c>
      <c r="J1516" s="14">
        <v>0</v>
      </c>
      <c r="K1516" s="14">
        <v>616</v>
      </c>
      <c r="L1516" s="14">
        <v>251</v>
      </c>
      <c r="M1516" s="14">
        <f>C1516-SUM(D1516:L1516)</f>
        <v>4801.458079312094</v>
      </c>
      <c r="P1516" s="49">
        <f>D1517/('Parc électrique'!$C$22+'Parc électrique'!$C$23)</f>
        <v>0.21921874999999999</v>
      </c>
      <c r="Q1516" s="49">
        <f t="shared" si="115"/>
        <v>0.21368145204526445</v>
      </c>
      <c r="R1516" s="49">
        <f t="shared" si="116"/>
        <v>0.28455886586587698</v>
      </c>
    </row>
    <row r="1517" spans="1:18" x14ac:dyDescent="0.3">
      <c r="A1517" s="35">
        <f t="shared" si="119"/>
        <v>44079</v>
      </c>
      <c r="B1517" s="36">
        <v>8.3333333333333329E-2</v>
      </c>
      <c r="C1517">
        <v>7277</v>
      </c>
      <c r="D1517">
        <v>1403</v>
      </c>
      <c r="E1517" s="49">
        <f t="shared" si="117"/>
        <v>0.21368145204526445</v>
      </c>
      <c r="F1517" s="49">
        <f t="shared" si="118"/>
        <v>0.28455886586587698</v>
      </c>
      <c r="G1517">
        <v>0</v>
      </c>
      <c r="H1517" s="51">
        <f>G1517/'Parc électrique'!$C$24</f>
        <v>0</v>
      </c>
      <c r="I1517" s="14">
        <v>468</v>
      </c>
      <c r="J1517" s="14">
        <v>133</v>
      </c>
      <c r="K1517" s="14">
        <v>220</v>
      </c>
      <c r="L1517" s="14">
        <v>251</v>
      </c>
      <c r="M1517" s="14">
        <f>C1517-SUM(D1517:L1517)</f>
        <v>4801.501759682089</v>
      </c>
      <c r="P1517" s="49">
        <f>D1518/('Parc électrique'!$C$22+'Parc électrique'!$C$23)</f>
        <v>0.2109375</v>
      </c>
      <c r="Q1517" s="49">
        <f t="shared" si="115"/>
        <v>0.20560938008632004</v>
      </c>
      <c r="R1517" s="49">
        <f t="shared" si="116"/>
        <v>0.27380931498142119</v>
      </c>
    </row>
    <row r="1518" spans="1:18" x14ac:dyDescent="0.3">
      <c r="A1518" s="35">
        <f t="shared" si="119"/>
        <v>44079</v>
      </c>
      <c r="B1518" s="36">
        <v>0.125</v>
      </c>
      <c r="C1518">
        <v>6868</v>
      </c>
      <c r="D1518">
        <v>1350</v>
      </c>
      <c r="E1518" s="49">
        <f t="shared" si="117"/>
        <v>0.20560938008632004</v>
      </c>
      <c r="F1518" s="49">
        <f t="shared" si="118"/>
        <v>0.27380931498142119</v>
      </c>
      <c r="G1518">
        <v>0</v>
      </c>
      <c r="H1518" s="51">
        <f>G1518/'Parc électrique'!$C$24</f>
        <v>0</v>
      </c>
      <c r="I1518" s="14">
        <v>468</v>
      </c>
      <c r="J1518" s="14">
        <v>0</v>
      </c>
      <c r="K1518" s="14">
        <v>-4</v>
      </c>
      <c r="L1518" s="14">
        <v>252</v>
      </c>
      <c r="M1518" s="14">
        <f>C1518-SUM(D1518:L1518)</f>
        <v>4801.5205813049324</v>
      </c>
      <c r="P1518" s="49">
        <f>D1519/('Parc électrique'!$C$22+'Parc électrique'!$C$23)</f>
        <v>0.21421875000000001</v>
      </c>
      <c r="Q1518" s="49">
        <f t="shared" si="115"/>
        <v>0.20880774822099615</v>
      </c>
      <c r="R1518" s="49">
        <f t="shared" si="116"/>
        <v>0.2780685709922433</v>
      </c>
    </row>
    <row r="1519" spans="1:18" x14ac:dyDescent="0.3">
      <c r="A1519" s="35">
        <f t="shared" si="119"/>
        <v>44079</v>
      </c>
      <c r="B1519" s="36">
        <v>0.16666666666666666</v>
      </c>
      <c r="C1519">
        <v>6678</v>
      </c>
      <c r="D1519">
        <v>1371</v>
      </c>
      <c r="E1519" s="49">
        <f t="shared" si="117"/>
        <v>0.20880774822099615</v>
      </c>
      <c r="F1519" s="49">
        <f t="shared" si="118"/>
        <v>0.2780685709922433</v>
      </c>
      <c r="G1519">
        <v>0</v>
      </c>
      <c r="H1519" s="51">
        <f>G1519/'Parc électrique'!$C$24</f>
        <v>0</v>
      </c>
      <c r="I1519" s="14">
        <v>468</v>
      </c>
      <c r="J1519" s="14">
        <v>0</v>
      </c>
      <c r="K1519" s="14">
        <v>-219</v>
      </c>
      <c r="L1519" s="14">
        <v>256</v>
      </c>
      <c r="M1519" s="14">
        <f>C1519-SUM(D1519:L1519)</f>
        <v>4801.5131236807865</v>
      </c>
      <c r="P1519" s="49">
        <f>D1520/('Parc électrique'!$C$22+'Parc électrique'!$C$23)</f>
        <v>0.19625000000000001</v>
      </c>
      <c r="Q1519" s="49">
        <f t="shared" si="115"/>
        <v>0.19129287510253185</v>
      </c>
      <c r="R1519" s="49">
        <f t="shared" si="116"/>
        <v>0.25474407379012226</v>
      </c>
    </row>
    <row r="1520" spans="1:18" x14ac:dyDescent="0.3">
      <c r="A1520" s="35">
        <f t="shared" si="119"/>
        <v>44079</v>
      </c>
      <c r="B1520" s="36">
        <v>0.20833333333333334</v>
      </c>
      <c r="C1520">
        <v>6698</v>
      </c>
      <c r="D1520">
        <v>1256</v>
      </c>
      <c r="E1520" s="49">
        <f t="shared" si="117"/>
        <v>0.19129287510253185</v>
      </c>
      <c r="F1520" s="49">
        <f t="shared" si="118"/>
        <v>0.25474407379012226</v>
      </c>
      <c r="G1520">
        <v>0</v>
      </c>
      <c r="H1520" s="51">
        <f>G1520/'Parc électrique'!$C$24</f>
        <v>0</v>
      </c>
      <c r="I1520" s="14">
        <v>468</v>
      </c>
      <c r="J1520" s="14">
        <v>0</v>
      </c>
      <c r="K1520" s="14">
        <v>-95</v>
      </c>
      <c r="L1520" s="14">
        <v>267</v>
      </c>
      <c r="M1520" s="14">
        <f>C1520-SUM(D1520:L1520)</f>
        <v>4801.5539630511075</v>
      </c>
      <c r="P1520" s="49">
        <f>D1521/('Parc électrique'!$C$22+'Parc électrique'!$C$23)</f>
        <v>0.20015625000000001</v>
      </c>
      <c r="Q1520" s="49">
        <f t="shared" si="115"/>
        <v>0.1951004562152415</v>
      </c>
      <c r="R1520" s="49">
        <f t="shared" si="116"/>
        <v>0.2598146166601486</v>
      </c>
    </row>
    <row r="1521" spans="1:18" x14ac:dyDescent="0.3">
      <c r="A1521" s="35">
        <f t="shared" si="119"/>
        <v>44079</v>
      </c>
      <c r="B1521" s="36">
        <v>0.25</v>
      </c>
      <c r="C1521">
        <v>6867</v>
      </c>
      <c r="D1521">
        <v>1281</v>
      </c>
      <c r="E1521" s="49">
        <f t="shared" si="117"/>
        <v>0.1951004562152415</v>
      </c>
      <c r="F1521" s="49">
        <f t="shared" si="118"/>
        <v>0.2598146166601486</v>
      </c>
      <c r="G1521">
        <v>0</v>
      </c>
      <c r="H1521" s="51">
        <f>G1521/'Parc électrique'!$C$24</f>
        <v>0</v>
      </c>
      <c r="I1521" s="14">
        <v>468</v>
      </c>
      <c r="J1521" s="14">
        <v>0</v>
      </c>
      <c r="K1521" s="14">
        <v>23</v>
      </c>
      <c r="L1521" s="14">
        <v>293</v>
      </c>
      <c r="M1521" s="14">
        <f>C1521-SUM(D1521:L1521)</f>
        <v>4801.5450849271247</v>
      </c>
      <c r="P1521" s="49">
        <f>D1522/('Parc électrique'!$C$22+'Parc électrique'!$C$23)</f>
        <v>0.19203124999999999</v>
      </c>
      <c r="Q1521" s="49">
        <f t="shared" si="115"/>
        <v>0.18718068750080541</v>
      </c>
      <c r="R1521" s="49">
        <f t="shared" si="116"/>
        <v>0.24926788749049378</v>
      </c>
    </row>
    <row r="1522" spans="1:18" x14ac:dyDescent="0.3">
      <c r="A1522" s="35">
        <f t="shared" si="119"/>
        <v>44079</v>
      </c>
      <c r="B1522" s="36">
        <v>0.29166666666666669</v>
      </c>
      <c r="C1522">
        <v>7041</v>
      </c>
      <c r="D1522">
        <v>1229</v>
      </c>
      <c r="E1522" s="49">
        <f t="shared" si="117"/>
        <v>0.18718068750080541</v>
      </c>
      <c r="F1522" s="49">
        <f t="shared" si="118"/>
        <v>0.24926788749049378</v>
      </c>
      <c r="G1522">
        <v>59</v>
      </c>
      <c r="H1522" s="51">
        <f>G1522/'Parc électrique'!$C$24</f>
        <v>1.9666666666666666E-2</v>
      </c>
      <c r="I1522" s="14">
        <v>468</v>
      </c>
      <c r="J1522" s="14">
        <v>0</v>
      </c>
      <c r="K1522" s="14">
        <v>172</v>
      </c>
      <c r="L1522" s="14">
        <v>311</v>
      </c>
      <c r="M1522" s="14">
        <f>C1522-SUM(D1522:L1522)</f>
        <v>4801.5438847583418</v>
      </c>
      <c r="P1522" s="49">
        <f>D1523/('Parc électrique'!$C$22+'Parc électrique'!$C$23)</f>
        <v>0.19687499999999999</v>
      </c>
      <c r="Q1522" s="49">
        <f t="shared" si="115"/>
        <v>0.19190208808056539</v>
      </c>
      <c r="R1522" s="49">
        <f t="shared" si="116"/>
        <v>0.25555536064932644</v>
      </c>
    </row>
    <row r="1523" spans="1:18" x14ac:dyDescent="0.3">
      <c r="A1523" s="35">
        <f t="shared" si="119"/>
        <v>44079</v>
      </c>
      <c r="B1523" s="36">
        <v>0.33333333333333331</v>
      </c>
      <c r="C1523">
        <v>7586</v>
      </c>
      <c r="D1523">
        <v>1260</v>
      </c>
      <c r="E1523" s="49">
        <f t="shared" si="117"/>
        <v>0.19190208808056539</v>
      </c>
      <c r="F1523" s="49">
        <f t="shared" si="118"/>
        <v>0.25555536064932644</v>
      </c>
      <c r="G1523">
        <v>488</v>
      </c>
      <c r="H1523" s="51">
        <f>G1523/'Parc électrique'!$C$24</f>
        <v>0.16266666666666665</v>
      </c>
      <c r="I1523" s="14">
        <v>468</v>
      </c>
      <c r="J1523" s="14">
        <v>0</v>
      </c>
      <c r="K1523" s="14">
        <v>245</v>
      </c>
      <c r="L1523" s="14">
        <v>323</v>
      </c>
      <c r="M1523" s="14">
        <f>C1523-SUM(D1523:L1523)</f>
        <v>4801.3898758846035</v>
      </c>
      <c r="P1523" s="49">
        <f>D1524/('Parc électrique'!$C$22+'Parc électrique'!$C$23)</f>
        <v>0.21781249999999999</v>
      </c>
      <c r="Q1523" s="49">
        <f t="shared" si="115"/>
        <v>0.21231072284468899</v>
      </c>
      <c r="R1523" s="49">
        <f t="shared" si="116"/>
        <v>0.2827334704326675</v>
      </c>
    </row>
    <row r="1524" spans="1:18" x14ac:dyDescent="0.3">
      <c r="A1524" s="35">
        <f t="shared" si="119"/>
        <v>44079</v>
      </c>
      <c r="B1524" s="36">
        <v>0.375</v>
      </c>
      <c r="C1524">
        <v>8205</v>
      </c>
      <c r="D1524">
        <v>1394</v>
      </c>
      <c r="E1524" s="49">
        <f t="shared" si="117"/>
        <v>0.21231072284468899</v>
      </c>
      <c r="F1524" s="49">
        <f t="shared" si="118"/>
        <v>0.2827334704326675</v>
      </c>
      <c r="G1524">
        <v>1144</v>
      </c>
      <c r="H1524" s="51">
        <f>G1524/'Parc électrique'!$C$24</f>
        <v>0.38133333333333336</v>
      </c>
      <c r="I1524" s="14">
        <v>468</v>
      </c>
      <c r="J1524" s="14">
        <v>0</v>
      </c>
      <c r="K1524" s="14">
        <v>69</v>
      </c>
      <c r="L1524" s="14">
        <v>328</v>
      </c>
      <c r="M1524" s="14">
        <f>C1524-SUM(D1524:L1524)</f>
        <v>4801.1236224733893</v>
      </c>
      <c r="P1524" s="49">
        <f>D1525/('Parc électrique'!$C$22+'Parc électrique'!$C$23)</f>
        <v>0.21781249999999999</v>
      </c>
      <c r="Q1524" s="49">
        <f t="shared" si="115"/>
        <v>0.21231072284468899</v>
      </c>
      <c r="R1524" s="49">
        <f t="shared" si="116"/>
        <v>0.2827334704326675</v>
      </c>
    </row>
    <row r="1525" spans="1:18" x14ac:dyDescent="0.3">
      <c r="A1525" s="35">
        <f t="shared" si="119"/>
        <v>44079</v>
      </c>
      <c r="B1525" s="36">
        <v>0.41666666666666669</v>
      </c>
      <c r="C1525">
        <v>8565</v>
      </c>
      <c r="D1525">
        <v>1394</v>
      </c>
      <c r="E1525" s="49">
        <f t="shared" si="117"/>
        <v>0.21231072284468899</v>
      </c>
      <c r="F1525" s="49">
        <f t="shared" si="118"/>
        <v>0.2827334704326675</v>
      </c>
      <c r="G1525">
        <v>1800</v>
      </c>
      <c r="H1525" s="51">
        <f>G1525/'Parc électrique'!$C$24</f>
        <v>0.6</v>
      </c>
      <c r="I1525" s="14">
        <v>468</v>
      </c>
      <c r="J1525" s="14">
        <v>0</v>
      </c>
      <c r="K1525" s="14">
        <v>-224</v>
      </c>
      <c r="L1525" s="14">
        <v>325</v>
      </c>
      <c r="M1525" s="14">
        <f>C1525-SUM(D1525:L1525)</f>
        <v>4800.9049558067227</v>
      </c>
      <c r="P1525" s="49">
        <f>D1526/('Parc électrique'!$C$22+'Parc électrique'!$C$23)</f>
        <v>0.20484374999999999</v>
      </c>
      <c r="Q1525" s="49">
        <f t="shared" si="115"/>
        <v>0.19966955355049304</v>
      </c>
      <c r="R1525" s="49">
        <f t="shared" si="116"/>
        <v>0.26589926810418013</v>
      </c>
    </row>
    <row r="1526" spans="1:18" x14ac:dyDescent="0.3">
      <c r="A1526" s="35">
        <f t="shared" si="119"/>
        <v>44079</v>
      </c>
      <c r="B1526" s="36">
        <v>0.45833333333333331</v>
      </c>
      <c r="C1526">
        <v>8867</v>
      </c>
      <c r="D1526">
        <v>1311</v>
      </c>
      <c r="E1526" s="49">
        <f t="shared" si="117"/>
        <v>0.19966955355049304</v>
      </c>
      <c r="F1526" s="49">
        <f t="shared" si="118"/>
        <v>0.26589926810418013</v>
      </c>
      <c r="G1526">
        <v>2294</v>
      </c>
      <c r="H1526" s="51">
        <f>G1526/'Parc électrique'!$C$24</f>
        <v>0.76466666666666672</v>
      </c>
      <c r="I1526" s="14">
        <v>468</v>
      </c>
      <c r="J1526" s="14">
        <v>0</v>
      </c>
      <c r="K1526" s="14">
        <v>-328</v>
      </c>
      <c r="L1526" s="14">
        <v>320</v>
      </c>
      <c r="M1526" s="14">
        <f>C1526-SUM(D1526:L1526)</f>
        <v>4800.7697645116787</v>
      </c>
      <c r="P1526" s="49">
        <f>D1527/('Parc électrique'!$C$22+'Parc électrique'!$C$23)</f>
        <v>0.21406249999999999</v>
      </c>
      <c r="Q1526" s="49">
        <f t="shared" si="115"/>
        <v>0.20865544497648775</v>
      </c>
      <c r="R1526" s="49">
        <f t="shared" si="116"/>
        <v>0.27786574927744223</v>
      </c>
    </row>
    <row r="1527" spans="1:18" x14ac:dyDescent="0.3">
      <c r="A1527" s="35">
        <f t="shared" si="119"/>
        <v>44079</v>
      </c>
      <c r="B1527" s="36">
        <v>0.5</v>
      </c>
      <c r="C1527">
        <v>9270</v>
      </c>
      <c r="D1527">
        <v>1370</v>
      </c>
      <c r="E1527" s="49">
        <f t="shared" si="117"/>
        <v>0.20865544497648775</v>
      </c>
      <c r="F1527" s="49">
        <f t="shared" si="118"/>
        <v>0.27786574927744223</v>
      </c>
      <c r="G1527">
        <v>2596</v>
      </c>
      <c r="H1527" s="51">
        <f>G1527/'Parc électrique'!$C$24</f>
        <v>0.86533333333333329</v>
      </c>
      <c r="I1527" s="14">
        <v>468</v>
      </c>
      <c r="J1527" s="14">
        <v>0</v>
      </c>
      <c r="K1527" s="14">
        <v>-284</v>
      </c>
      <c r="L1527" s="14">
        <v>318</v>
      </c>
      <c r="M1527" s="14">
        <f>C1527-SUM(D1527:L1527)</f>
        <v>4800.6481454724126</v>
      </c>
      <c r="P1527" s="49">
        <f>D1528/('Parc électrique'!$C$22+'Parc électrique'!$C$23)</f>
        <v>0.20874999999999999</v>
      </c>
      <c r="Q1527" s="49">
        <f t="shared" si="115"/>
        <v>0.20347713466320266</v>
      </c>
      <c r="R1527" s="49">
        <f t="shared" si="116"/>
        <v>0.27096981097420647</v>
      </c>
    </row>
    <row r="1528" spans="1:18" x14ac:dyDescent="0.3">
      <c r="A1528" s="35">
        <f t="shared" si="119"/>
        <v>44079</v>
      </c>
      <c r="B1528" s="36">
        <v>0.54166666666666663</v>
      </c>
      <c r="C1528">
        <v>9033</v>
      </c>
      <c r="D1528">
        <v>1336</v>
      </c>
      <c r="E1528" s="49">
        <f t="shared" si="117"/>
        <v>0.20347713466320266</v>
      </c>
      <c r="F1528" s="49">
        <f t="shared" si="118"/>
        <v>0.27096981097420647</v>
      </c>
      <c r="G1528">
        <v>2721</v>
      </c>
      <c r="H1528" s="51">
        <f>G1528/'Parc électrique'!$C$24</f>
        <v>0.90700000000000003</v>
      </c>
      <c r="I1528" s="14">
        <v>468</v>
      </c>
      <c r="J1528" s="14">
        <v>0</v>
      </c>
      <c r="K1528" s="14">
        <v>-607</v>
      </c>
      <c r="L1528" s="14">
        <v>313</v>
      </c>
      <c r="M1528" s="14">
        <f>C1528-SUM(D1528:L1528)</f>
        <v>4800.6185530543626</v>
      </c>
      <c r="P1528" s="49">
        <f>D1529/('Parc électrique'!$C$22+'Parc électrique'!$C$23)</f>
        <v>0.22390625</v>
      </c>
      <c r="Q1528" s="49">
        <f t="shared" si="115"/>
        <v>0.21825054938051602</v>
      </c>
      <c r="R1528" s="49">
        <f t="shared" si="116"/>
        <v>0.29064351730990856</v>
      </c>
    </row>
    <row r="1529" spans="1:18" x14ac:dyDescent="0.3">
      <c r="A1529" s="35">
        <f t="shared" si="119"/>
        <v>44079</v>
      </c>
      <c r="B1529" s="36">
        <v>0.58333333333333337</v>
      </c>
      <c r="C1529">
        <v>8967</v>
      </c>
      <c r="D1529">
        <v>1433</v>
      </c>
      <c r="E1529" s="49">
        <f t="shared" si="117"/>
        <v>0.21825054938051602</v>
      </c>
      <c r="F1529" s="49">
        <f t="shared" si="118"/>
        <v>0.29064351730990856</v>
      </c>
      <c r="G1529">
        <v>2663</v>
      </c>
      <c r="H1529" s="51">
        <f>G1529/'Parc électrique'!$C$24</f>
        <v>0.88766666666666671</v>
      </c>
      <c r="I1529" s="14">
        <v>468</v>
      </c>
      <c r="J1529" s="14">
        <v>0</v>
      </c>
      <c r="K1529" s="14">
        <v>-707</v>
      </c>
      <c r="L1529" s="14">
        <v>308</v>
      </c>
      <c r="M1529" s="14">
        <f>C1529-SUM(D1529:L1529)</f>
        <v>4800.6034392666434</v>
      </c>
      <c r="P1529" s="49">
        <f>D1530/('Parc électrique'!$C$22+'Parc électrique'!$C$23)</f>
        <v>0.27218750000000003</v>
      </c>
      <c r="Q1529" s="49">
        <f t="shared" si="115"/>
        <v>0.26531225193360708</v>
      </c>
      <c r="R1529" s="49">
        <f t="shared" si="116"/>
        <v>0.35331542718343389</v>
      </c>
    </row>
    <row r="1530" spans="1:18" x14ac:dyDescent="0.3">
      <c r="A1530" s="35">
        <f t="shared" si="119"/>
        <v>44079</v>
      </c>
      <c r="B1530" s="36">
        <v>0.625</v>
      </c>
      <c r="C1530">
        <v>8788</v>
      </c>
      <c r="D1530">
        <v>1742</v>
      </c>
      <c r="E1530" s="49">
        <f t="shared" si="117"/>
        <v>0.26531225193360708</v>
      </c>
      <c r="F1530" s="49">
        <f t="shared" si="118"/>
        <v>0.35331542718343389</v>
      </c>
      <c r="G1530">
        <v>2480</v>
      </c>
      <c r="H1530" s="51">
        <f>G1530/'Parc électrique'!$C$24</f>
        <v>0.82666666666666666</v>
      </c>
      <c r="I1530" s="14">
        <v>468</v>
      </c>
      <c r="J1530" s="14">
        <v>0</v>
      </c>
      <c r="K1530" s="14">
        <v>-1009</v>
      </c>
      <c r="L1530" s="14">
        <v>305</v>
      </c>
      <c r="M1530" s="14">
        <f>C1530-SUM(D1530:L1530)</f>
        <v>4800.5547056542164</v>
      </c>
      <c r="P1530" s="49">
        <f>D1531/('Parc électrique'!$C$22+'Parc électrique'!$C$23)</f>
        <v>0.31609375000000001</v>
      </c>
      <c r="Q1530" s="49">
        <f t="shared" si="115"/>
        <v>0.30810946364046332</v>
      </c>
      <c r="R1530" s="49">
        <f t="shared" si="116"/>
        <v>0.41030832904252973</v>
      </c>
    </row>
    <row r="1531" spans="1:18" x14ac:dyDescent="0.3">
      <c r="A1531" s="35">
        <f t="shared" si="119"/>
        <v>44079</v>
      </c>
      <c r="B1531" s="36">
        <v>0.66666666666666663</v>
      </c>
      <c r="C1531">
        <v>8636</v>
      </c>
      <c r="D1531">
        <v>2023</v>
      </c>
      <c r="E1531" s="49">
        <f t="shared" si="117"/>
        <v>0.30810946364046332</v>
      </c>
      <c r="F1531" s="49">
        <f t="shared" si="118"/>
        <v>0.41030832904252973</v>
      </c>
      <c r="G1531">
        <v>2101</v>
      </c>
      <c r="H1531" s="51">
        <f>G1531/'Parc électrique'!$C$24</f>
        <v>0.70033333333333336</v>
      </c>
      <c r="I1531" s="14">
        <v>468</v>
      </c>
      <c r="J1531" s="14">
        <v>0</v>
      </c>
      <c r="K1531" s="14">
        <v>-1065</v>
      </c>
      <c r="L1531" s="14">
        <v>307</v>
      </c>
      <c r="M1531" s="14">
        <f>C1531-SUM(D1531:L1531)</f>
        <v>4800.5812488739839</v>
      </c>
      <c r="P1531" s="49">
        <f>D1532/('Parc électrique'!$C$22+'Parc électrique'!$C$23)</f>
        <v>0.36812499999999998</v>
      </c>
      <c r="Q1531" s="49">
        <f t="shared" si="115"/>
        <v>0.35882644406175557</v>
      </c>
      <c r="R1531" s="49">
        <f t="shared" si="116"/>
        <v>0.47784796007128016</v>
      </c>
    </row>
    <row r="1532" spans="1:18" x14ac:dyDescent="0.3">
      <c r="A1532" s="35">
        <f t="shared" si="119"/>
        <v>44079</v>
      </c>
      <c r="B1532" s="36">
        <v>0.70833333333333337</v>
      </c>
      <c r="C1532">
        <v>8579</v>
      </c>
      <c r="D1532">
        <v>2356</v>
      </c>
      <c r="E1532" s="49">
        <f t="shared" si="117"/>
        <v>0.35882644406175557</v>
      </c>
      <c r="F1532" s="49">
        <f t="shared" si="118"/>
        <v>0.47784796007128016</v>
      </c>
      <c r="G1532">
        <v>1580</v>
      </c>
      <c r="H1532" s="51">
        <f>G1532/'Parc électrique'!$C$24</f>
        <v>0.52666666666666662</v>
      </c>
      <c r="I1532" s="14">
        <v>468</v>
      </c>
      <c r="J1532" s="14">
        <v>0</v>
      </c>
      <c r="K1532" s="14">
        <v>-938</v>
      </c>
      <c r="L1532" s="14">
        <v>311</v>
      </c>
      <c r="M1532" s="14">
        <f>C1532-SUM(D1532:L1532)</f>
        <v>4800.6366589292002</v>
      </c>
      <c r="P1532" s="49">
        <f>D1533/('Parc électrique'!$C$22+'Parc électrique'!$C$23)</f>
        <v>0.37640625</v>
      </c>
      <c r="Q1532" s="49">
        <f t="shared" si="115"/>
        <v>0.36689851602070001</v>
      </c>
      <c r="R1532" s="49">
        <f t="shared" si="116"/>
        <v>0.48859751095573606</v>
      </c>
    </row>
    <row r="1533" spans="1:18" x14ac:dyDescent="0.3">
      <c r="A1533" s="35">
        <f t="shared" si="119"/>
        <v>44079</v>
      </c>
      <c r="B1533" s="36">
        <v>0.75</v>
      </c>
      <c r="C1533">
        <v>8508</v>
      </c>
      <c r="D1533">
        <v>2409</v>
      </c>
      <c r="E1533" s="49">
        <f t="shared" si="117"/>
        <v>0.36689851602070001</v>
      </c>
      <c r="F1533" s="49">
        <f t="shared" si="118"/>
        <v>0.48859751095573606</v>
      </c>
      <c r="G1533">
        <v>902</v>
      </c>
      <c r="H1533" s="51">
        <f>G1533/'Parc électrique'!$C$24</f>
        <v>0.30066666666666669</v>
      </c>
      <c r="I1533" s="14">
        <v>468</v>
      </c>
      <c r="J1533" s="14">
        <v>0</v>
      </c>
      <c r="K1533" s="14">
        <v>-383</v>
      </c>
      <c r="L1533" s="14">
        <v>310</v>
      </c>
      <c r="M1533" s="14">
        <f>C1533-SUM(D1533:L1533)</f>
        <v>4800.8438373063573</v>
      </c>
      <c r="P1533" s="49">
        <f>D1534/('Parc électrique'!$C$22+'Parc électrique'!$C$23)</f>
        <v>0.34640625000000003</v>
      </c>
      <c r="Q1533" s="49">
        <f t="shared" si="115"/>
        <v>0.33765629307509004</v>
      </c>
      <c r="R1533" s="49">
        <f t="shared" si="116"/>
        <v>0.44965574171393397</v>
      </c>
    </row>
    <row r="1534" spans="1:18" x14ac:dyDescent="0.3">
      <c r="A1534" s="35">
        <f t="shared" si="119"/>
        <v>44079</v>
      </c>
      <c r="B1534" s="36">
        <v>0.79166666666666663</v>
      </c>
      <c r="C1534">
        <v>8363</v>
      </c>
      <c r="D1534">
        <v>2217</v>
      </c>
      <c r="E1534" s="49">
        <f t="shared" si="117"/>
        <v>0.33765629307509004</v>
      </c>
      <c r="F1534" s="49">
        <f t="shared" si="118"/>
        <v>0.44965574171393397</v>
      </c>
      <c r="G1534">
        <v>285</v>
      </c>
      <c r="H1534" s="51">
        <f>G1534/'Parc électrique'!$C$24</f>
        <v>9.5000000000000001E-2</v>
      </c>
      <c r="I1534" s="14">
        <v>468</v>
      </c>
      <c r="J1534" s="14">
        <v>0</v>
      </c>
      <c r="K1534" s="14">
        <v>296</v>
      </c>
      <c r="L1534" s="14">
        <v>295</v>
      </c>
      <c r="M1534" s="14">
        <f>C1534-SUM(D1534:L1534)</f>
        <v>4801.1176879652112</v>
      </c>
      <c r="P1534" s="49">
        <f>D1535/('Parc électrique'!$C$22+'Parc électrique'!$C$23)</f>
        <v>0.38328125000000002</v>
      </c>
      <c r="Q1534" s="49">
        <f t="shared" si="115"/>
        <v>0.37359985877906898</v>
      </c>
      <c r="R1534" s="49">
        <f t="shared" si="116"/>
        <v>0.49752166640698237</v>
      </c>
    </row>
    <row r="1535" spans="1:18" x14ac:dyDescent="0.3">
      <c r="A1535" s="35">
        <f t="shared" si="119"/>
        <v>44079</v>
      </c>
      <c r="B1535" s="36">
        <v>0.83333333333333337</v>
      </c>
      <c r="C1535">
        <v>8230</v>
      </c>
      <c r="D1535">
        <v>2453</v>
      </c>
      <c r="E1535" s="49">
        <f t="shared" si="117"/>
        <v>0.37359985877906898</v>
      </c>
      <c r="F1535" s="49">
        <f t="shared" si="118"/>
        <v>0.49752166640698237</v>
      </c>
      <c r="G1535">
        <v>45</v>
      </c>
      <c r="H1535" s="51">
        <f>G1535/'Parc électrique'!$C$24</f>
        <v>1.4999999999999999E-2</v>
      </c>
      <c r="I1535" s="14">
        <v>468</v>
      </c>
      <c r="J1535" s="14">
        <v>0</v>
      </c>
      <c r="K1535" s="14">
        <v>178</v>
      </c>
      <c r="L1535" s="14">
        <v>284</v>
      </c>
      <c r="M1535" s="14">
        <f>C1535-SUM(D1535:L1535)</f>
        <v>4801.1138784748146</v>
      </c>
      <c r="P1535" s="49">
        <f>D1536/('Parc électrique'!$C$22+'Parc électrique'!$C$23)</f>
        <v>0.36</v>
      </c>
      <c r="Q1535" s="49">
        <f t="shared" si="115"/>
        <v>0.35090667534731956</v>
      </c>
      <c r="R1535" s="49">
        <f t="shared" si="116"/>
        <v>0.46730123090162551</v>
      </c>
    </row>
    <row r="1536" spans="1:18" x14ac:dyDescent="0.3">
      <c r="A1536" s="35">
        <f t="shared" si="119"/>
        <v>44079</v>
      </c>
      <c r="B1536" s="36">
        <v>0.875</v>
      </c>
      <c r="C1536">
        <v>8223</v>
      </c>
      <c r="D1536">
        <v>2304</v>
      </c>
      <c r="E1536" s="49">
        <f t="shared" si="117"/>
        <v>0.35090667534731956</v>
      </c>
      <c r="F1536" s="49">
        <f t="shared" si="118"/>
        <v>0.46730123090162551</v>
      </c>
      <c r="G1536">
        <v>0</v>
      </c>
      <c r="H1536" s="51">
        <f>G1536/'Parc électrique'!$C$24</f>
        <v>0</v>
      </c>
      <c r="I1536" s="14">
        <v>468</v>
      </c>
      <c r="J1536" s="14">
        <v>0</v>
      </c>
      <c r="K1536" s="14">
        <v>373</v>
      </c>
      <c r="L1536" s="14">
        <v>276</v>
      </c>
      <c r="M1536" s="14">
        <f>C1536-SUM(D1536:L1536)</f>
        <v>4801.181792093751</v>
      </c>
      <c r="P1536" s="49">
        <f>D1537/('Parc électrique'!$C$22+'Parc électrique'!$C$23)</f>
        <v>0.31609375000000001</v>
      </c>
      <c r="Q1536" s="49">
        <f t="shared" si="115"/>
        <v>0.30810946364046332</v>
      </c>
      <c r="R1536" s="49">
        <f t="shared" si="116"/>
        <v>0.41030832904252973</v>
      </c>
    </row>
    <row r="1537" spans="1:18" x14ac:dyDescent="0.3">
      <c r="A1537" s="35">
        <f t="shared" si="119"/>
        <v>44079</v>
      </c>
      <c r="B1537" s="36">
        <v>0.91666666666666663</v>
      </c>
      <c r="C1537">
        <v>8505</v>
      </c>
      <c r="D1537">
        <v>2023</v>
      </c>
      <c r="E1537" s="49">
        <f t="shared" si="117"/>
        <v>0.30810946364046332</v>
      </c>
      <c r="F1537" s="49">
        <f t="shared" si="118"/>
        <v>0.41030832904252973</v>
      </c>
      <c r="G1537">
        <v>0</v>
      </c>
      <c r="H1537" s="51">
        <f>G1537/'Parc électrique'!$C$24</f>
        <v>0</v>
      </c>
      <c r="I1537" s="14">
        <v>468</v>
      </c>
      <c r="J1537" s="14">
        <v>0</v>
      </c>
      <c r="K1537" s="14">
        <v>939</v>
      </c>
      <c r="L1537" s="14">
        <v>273</v>
      </c>
      <c r="M1537" s="14">
        <f>C1537-SUM(D1537:L1537)</f>
        <v>4801.2815822073171</v>
      </c>
      <c r="P1537" s="49">
        <f>D1538/('Parc électrique'!$C$22+'Parc électrique'!$C$23)</f>
        <v>0.27953125000000001</v>
      </c>
      <c r="Q1537" s="49">
        <f t="shared" si="115"/>
        <v>0.27247050442550119</v>
      </c>
      <c r="R1537" s="49">
        <f t="shared" si="116"/>
        <v>0.36284804777908336</v>
      </c>
    </row>
    <row r="1538" spans="1:18" x14ac:dyDescent="0.3">
      <c r="A1538" s="35">
        <f t="shared" si="119"/>
        <v>44079</v>
      </c>
      <c r="B1538" s="36">
        <v>0.95833333333333337</v>
      </c>
      <c r="C1538">
        <v>8475</v>
      </c>
      <c r="D1538">
        <v>1789</v>
      </c>
      <c r="E1538" s="49">
        <f t="shared" si="117"/>
        <v>0.27247050442550119</v>
      </c>
      <c r="F1538" s="49">
        <f t="shared" si="118"/>
        <v>0.36284804777908336</v>
      </c>
      <c r="G1538">
        <v>0</v>
      </c>
      <c r="H1538" s="51">
        <f>G1538/'Parc électrique'!$C$24</f>
        <v>0</v>
      </c>
      <c r="I1538" s="14">
        <v>468</v>
      </c>
      <c r="J1538" s="14">
        <v>0</v>
      </c>
      <c r="K1538" s="14">
        <v>1162</v>
      </c>
      <c r="L1538" s="14">
        <v>254</v>
      </c>
      <c r="M1538" s="14">
        <f>C1538-SUM(D1538:L1538)</f>
        <v>4801.3646814477952</v>
      </c>
      <c r="P1538" s="49">
        <f>D1539/('Parc électrique'!$C$22+'Parc électrique'!$C$23)</f>
        <v>0.26968750000000002</v>
      </c>
      <c r="Q1538" s="49">
        <f t="shared" si="115"/>
        <v>0.26287540002147292</v>
      </c>
      <c r="R1538" s="49">
        <f t="shared" si="116"/>
        <v>0.35007027974661703</v>
      </c>
    </row>
    <row r="1539" spans="1:18" x14ac:dyDescent="0.3">
      <c r="A1539" s="35">
        <f t="shared" si="119"/>
        <v>44080</v>
      </c>
      <c r="B1539" s="36">
        <v>0</v>
      </c>
      <c r="C1539">
        <v>7679</v>
      </c>
      <c r="D1539">
        <v>1726</v>
      </c>
      <c r="E1539" s="49">
        <f t="shared" si="117"/>
        <v>0.26287540002147292</v>
      </c>
      <c r="F1539" s="49">
        <f t="shared" si="118"/>
        <v>0.35007027974661703</v>
      </c>
      <c r="G1539">
        <v>0</v>
      </c>
      <c r="H1539" s="51">
        <f>G1539/'Parc électrique'!$C$24</f>
        <v>0</v>
      </c>
      <c r="I1539" s="14">
        <v>468</v>
      </c>
      <c r="J1539" s="14">
        <v>0</v>
      </c>
      <c r="K1539" s="14">
        <v>434</v>
      </c>
      <c r="L1539" s="14">
        <v>249</v>
      </c>
      <c r="M1539" s="14">
        <f>C1539-SUM(D1539:L1539)</f>
        <v>4801.387054320232</v>
      </c>
      <c r="P1539" s="49">
        <f>D1540/('Parc électrique'!$C$22+'Parc électrique'!$C$23)</f>
        <v>0.2684375</v>
      </c>
      <c r="Q1539" s="49">
        <f t="shared" ref="Q1539:Q1602" si="120">P1539/$T$3*$T$8</f>
        <v>0.26165697406540583</v>
      </c>
      <c r="R1539" s="49">
        <f t="shared" ref="R1539:R1602" si="121">P1539/$T$3*$T$4</f>
        <v>0.34844770602820863</v>
      </c>
    </row>
    <row r="1540" spans="1:18" x14ac:dyDescent="0.3">
      <c r="A1540" s="35">
        <f t="shared" si="119"/>
        <v>44080</v>
      </c>
      <c r="B1540" s="36">
        <v>4.1666666666666664E-2</v>
      </c>
      <c r="C1540">
        <v>7221</v>
      </c>
      <c r="D1540">
        <v>1718</v>
      </c>
      <c r="E1540" s="49">
        <f t="shared" ref="E1540:E1603" si="122">P1539/$T$3*$T$8</f>
        <v>0.26165697406540583</v>
      </c>
      <c r="F1540" s="49">
        <f t="shared" ref="F1540:F1603" si="123">P1539/$T$3*$T$4</f>
        <v>0.34844770602820863</v>
      </c>
      <c r="G1540">
        <v>0</v>
      </c>
      <c r="H1540" s="51">
        <f>G1540/'Parc électrique'!$C$24</f>
        <v>0</v>
      </c>
      <c r="I1540" s="14">
        <v>468</v>
      </c>
      <c r="J1540" s="14">
        <v>0</v>
      </c>
      <c r="K1540" s="14">
        <v>-16</v>
      </c>
      <c r="L1540" s="14">
        <v>249</v>
      </c>
      <c r="M1540" s="14">
        <f>C1540-SUM(D1540:L1540)</f>
        <v>4801.3898953199059</v>
      </c>
      <c r="P1540" s="49">
        <f>D1541/('Parc électrique'!$C$22+'Parc électrique'!$C$23)</f>
        <v>0.26593749999999999</v>
      </c>
      <c r="Q1540" s="49">
        <f t="shared" si="120"/>
        <v>0.25922012215327161</v>
      </c>
      <c r="R1540" s="49">
        <f t="shared" si="121"/>
        <v>0.34520255859139176</v>
      </c>
    </row>
    <row r="1541" spans="1:18" x14ac:dyDescent="0.3">
      <c r="A1541" s="35">
        <f t="shared" si="119"/>
        <v>44080</v>
      </c>
      <c r="B1541" s="36">
        <v>8.3333333333333329E-2</v>
      </c>
      <c r="C1541">
        <v>6852</v>
      </c>
      <c r="D1541">
        <v>1702</v>
      </c>
      <c r="E1541" s="49">
        <f t="shared" si="122"/>
        <v>0.25922012215327161</v>
      </c>
      <c r="F1541" s="49">
        <f t="shared" si="123"/>
        <v>0.34520255859139176</v>
      </c>
      <c r="G1541">
        <v>0</v>
      </c>
      <c r="H1541" s="51">
        <f>G1541/'Parc électrique'!$C$24</f>
        <v>0</v>
      </c>
      <c r="I1541" s="14">
        <v>468</v>
      </c>
      <c r="J1541" s="14">
        <v>0</v>
      </c>
      <c r="K1541" s="14">
        <v>0</v>
      </c>
      <c r="L1541" s="14">
        <v>250</v>
      </c>
      <c r="M1541" s="14">
        <f>C1541-SUM(D1541:L1541)</f>
        <v>4431.3955773192556</v>
      </c>
      <c r="P1541" s="49">
        <f>D1542/('Parc électrique'!$C$22+'Parc électrique'!$C$23)</f>
        <v>0.25</v>
      </c>
      <c r="Q1541" s="49">
        <f t="shared" si="120"/>
        <v>0.24368519121341634</v>
      </c>
      <c r="R1541" s="49">
        <f t="shared" si="121"/>
        <v>0.32451474368168437</v>
      </c>
    </row>
    <row r="1542" spans="1:18" x14ac:dyDescent="0.3">
      <c r="A1542" s="35">
        <f t="shared" si="119"/>
        <v>44080</v>
      </c>
      <c r="B1542" s="36">
        <v>0.125</v>
      </c>
      <c r="C1542">
        <v>6424</v>
      </c>
      <c r="D1542">
        <v>1600</v>
      </c>
      <c r="E1542" s="49">
        <f t="shared" si="122"/>
        <v>0.24368519121341634</v>
      </c>
      <c r="F1542" s="49">
        <f t="shared" si="123"/>
        <v>0.32451474368168437</v>
      </c>
      <c r="G1542">
        <v>0</v>
      </c>
      <c r="H1542" s="51">
        <f>G1542/'Parc électrique'!$C$24</f>
        <v>0</v>
      </c>
      <c r="I1542" s="14">
        <v>468</v>
      </c>
      <c r="J1542" s="14">
        <v>0</v>
      </c>
      <c r="K1542" s="14">
        <v>-697</v>
      </c>
      <c r="L1542" s="14">
        <v>251</v>
      </c>
      <c r="M1542" s="14">
        <f>C1542-SUM(D1542:L1542)</f>
        <v>4801.4318000651047</v>
      </c>
      <c r="P1542" s="49">
        <f>D1543/('Parc électrique'!$C$22+'Parc électrique'!$C$23)</f>
        <v>0.25140625</v>
      </c>
      <c r="Q1542" s="49">
        <f t="shared" si="120"/>
        <v>0.24505592041399182</v>
      </c>
      <c r="R1542" s="49">
        <f t="shared" si="121"/>
        <v>0.32634013911489385</v>
      </c>
    </row>
    <row r="1543" spans="1:18" x14ac:dyDescent="0.3">
      <c r="A1543" s="35">
        <f t="shared" si="119"/>
        <v>44080</v>
      </c>
      <c r="B1543" s="36">
        <v>0.16666666666666666</v>
      </c>
      <c r="C1543">
        <v>6207</v>
      </c>
      <c r="D1543">
        <v>1609</v>
      </c>
      <c r="E1543" s="49">
        <f t="shared" si="122"/>
        <v>0.24505592041399182</v>
      </c>
      <c r="F1543" s="49">
        <f t="shared" si="123"/>
        <v>0.32634013911489385</v>
      </c>
      <c r="G1543">
        <v>0</v>
      </c>
      <c r="H1543" s="51">
        <f>G1543/'Parc électrique'!$C$24</f>
        <v>0</v>
      </c>
      <c r="I1543" s="14">
        <v>468</v>
      </c>
      <c r="J1543" s="14">
        <v>0</v>
      </c>
      <c r="K1543" s="14">
        <v>-926</v>
      </c>
      <c r="L1543" s="14">
        <v>254</v>
      </c>
      <c r="M1543" s="14">
        <f>C1543-SUM(D1543:L1543)</f>
        <v>4801.4286039404715</v>
      </c>
      <c r="P1543" s="49">
        <f>D1544/('Parc électrique'!$C$22+'Parc électrique'!$C$23)</f>
        <v>0.236875</v>
      </c>
      <c r="Q1543" s="49">
        <f t="shared" si="120"/>
        <v>0.230891718674712</v>
      </c>
      <c r="R1543" s="49">
        <f t="shared" si="121"/>
        <v>0.30747771963839599</v>
      </c>
    </row>
    <row r="1544" spans="1:18" x14ac:dyDescent="0.3">
      <c r="A1544" s="35">
        <f t="shared" si="119"/>
        <v>44080</v>
      </c>
      <c r="B1544" s="36">
        <v>0.20833333333333334</v>
      </c>
      <c r="C1544">
        <v>6151</v>
      </c>
      <c r="D1544">
        <v>1516</v>
      </c>
      <c r="E1544" s="49">
        <f t="shared" si="122"/>
        <v>0.230891718674712</v>
      </c>
      <c r="F1544" s="49">
        <f t="shared" si="123"/>
        <v>0.30747771963839599</v>
      </c>
      <c r="G1544">
        <v>0</v>
      </c>
      <c r="H1544" s="51">
        <f>G1544/'Parc électrique'!$C$24</f>
        <v>0</v>
      </c>
      <c r="I1544" s="14">
        <v>468</v>
      </c>
      <c r="J1544" s="14">
        <v>0</v>
      </c>
      <c r="K1544" s="14">
        <v>-900</v>
      </c>
      <c r="L1544" s="14">
        <v>265</v>
      </c>
      <c r="M1544" s="14">
        <f>C1544-SUM(D1544:L1544)</f>
        <v>4801.4616305616873</v>
      </c>
      <c r="P1544" s="49">
        <f>D1545/('Parc électrique'!$C$22+'Parc électrique'!$C$23)</f>
        <v>0.23078124999999999</v>
      </c>
      <c r="Q1544" s="49">
        <f t="shared" si="120"/>
        <v>0.22495189213888497</v>
      </c>
      <c r="R1544" s="49">
        <f t="shared" si="121"/>
        <v>0.29956767276115492</v>
      </c>
    </row>
    <row r="1545" spans="1:18" x14ac:dyDescent="0.3">
      <c r="A1545" s="35">
        <f t="shared" si="119"/>
        <v>44080</v>
      </c>
      <c r="B1545" s="36">
        <v>0.25</v>
      </c>
      <c r="C1545">
        <v>6176</v>
      </c>
      <c r="D1545">
        <v>1477</v>
      </c>
      <c r="E1545" s="49">
        <f t="shared" si="122"/>
        <v>0.22495189213888497</v>
      </c>
      <c r="F1545" s="49">
        <f t="shared" si="123"/>
        <v>0.29956767276115492</v>
      </c>
      <c r="G1545">
        <v>0</v>
      </c>
      <c r="H1545" s="51">
        <f>G1545/'Parc électrique'!$C$24</f>
        <v>0</v>
      </c>
      <c r="I1545" s="14">
        <v>468</v>
      </c>
      <c r="J1545" s="14">
        <v>0</v>
      </c>
      <c r="K1545" s="14">
        <v>-862</v>
      </c>
      <c r="L1545" s="14">
        <v>291</v>
      </c>
      <c r="M1545" s="14">
        <f>C1545-SUM(D1545:L1545)</f>
        <v>4801.4754804350996</v>
      </c>
      <c r="P1545" s="49">
        <f>D1546/('Parc électrique'!$C$22+'Parc électrique'!$C$23)</f>
        <v>0.21671874999999999</v>
      </c>
      <c r="Q1545" s="49">
        <f t="shared" si="120"/>
        <v>0.21124460013313029</v>
      </c>
      <c r="R1545" s="49">
        <f t="shared" si="121"/>
        <v>0.28131371842906011</v>
      </c>
    </row>
    <row r="1546" spans="1:18" x14ac:dyDescent="0.3">
      <c r="A1546" s="35">
        <f t="shared" si="119"/>
        <v>44080</v>
      </c>
      <c r="B1546" s="36">
        <v>0.29166666666666669</v>
      </c>
      <c r="C1546">
        <v>6211</v>
      </c>
      <c r="D1546">
        <v>1387</v>
      </c>
      <c r="E1546" s="49">
        <f t="shared" si="122"/>
        <v>0.21124460013313029</v>
      </c>
      <c r="F1546" s="49">
        <f t="shared" si="123"/>
        <v>0.28131371842906011</v>
      </c>
      <c r="G1546">
        <v>51</v>
      </c>
      <c r="H1546" s="51">
        <f>G1546/'Parc électrique'!$C$24</f>
        <v>1.7000000000000001E-2</v>
      </c>
      <c r="I1546" s="14">
        <v>468</v>
      </c>
      <c r="J1546" s="14">
        <v>0</v>
      </c>
      <c r="K1546" s="14">
        <v>-807</v>
      </c>
      <c r="L1546" s="14">
        <v>310</v>
      </c>
      <c r="M1546" s="14">
        <f>C1546-SUM(D1546:L1546)</f>
        <v>4801.4904416814379</v>
      </c>
      <c r="P1546" s="49">
        <f>D1547/('Parc électrique'!$C$22+'Parc électrique'!$C$23)</f>
        <v>0.1915625</v>
      </c>
      <c r="Q1546" s="49">
        <f t="shared" si="120"/>
        <v>0.18672377776728027</v>
      </c>
      <c r="R1546" s="49">
        <f t="shared" si="121"/>
        <v>0.24865942234609065</v>
      </c>
    </row>
    <row r="1547" spans="1:18" x14ac:dyDescent="0.3">
      <c r="A1547" s="35">
        <f t="shared" si="119"/>
        <v>44080</v>
      </c>
      <c r="B1547" s="36">
        <v>0.33333333333333331</v>
      </c>
      <c r="C1547">
        <v>6677</v>
      </c>
      <c r="D1547">
        <v>1226</v>
      </c>
      <c r="E1547" s="49">
        <f t="shared" si="122"/>
        <v>0.18672377776728027</v>
      </c>
      <c r="F1547" s="49">
        <f t="shared" si="123"/>
        <v>0.24865942234609065</v>
      </c>
      <c r="G1547">
        <v>467</v>
      </c>
      <c r="H1547" s="51">
        <f>G1547/'Parc électrique'!$C$24</f>
        <v>0.15566666666666668</v>
      </c>
      <c r="I1547" s="14">
        <v>468</v>
      </c>
      <c r="J1547" s="14">
        <v>0</v>
      </c>
      <c r="K1547" s="14">
        <v>0</v>
      </c>
      <c r="L1547" s="14">
        <v>321</v>
      </c>
      <c r="M1547" s="14">
        <f>C1547-SUM(D1547:L1547)</f>
        <v>4194.4089501332201</v>
      </c>
      <c r="P1547" s="49">
        <f>D1548/('Parc électrique'!$C$22+'Parc électrique'!$C$23)</f>
        <v>0.20374999999999999</v>
      </c>
      <c r="Q1547" s="49">
        <f t="shared" si="120"/>
        <v>0.19860343083893431</v>
      </c>
      <c r="R1547" s="49">
        <f t="shared" si="121"/>
        <v>0.26447951610057274</v>
      </c>
    </row>
    <row r="1548" spans="1:18" x14ac:dyDescent="0.3">
      <c r="A1548" s="35">
        <f t="shared" si="119"/>
        <v>44080</v>
      </c>
      <c r="B1548" s="36">
        <v>0.375</v>
      </c>
      <c r="C1548">
        <v>7273</v>
      </c>
      <c r="D1548">
        <v>1304</v>
      </c>
      <c r="E1548" s="49">
        <f t="shared" si="122"/>
        <v>0.19860343083893431</v>
      </c>
      <c r="F1548" s="49">
        <f t="shared" si="123"/>
        <v>0.26447951610057274</v>
      </c>
      <c r="G1548">
        <v>1090</v>
      </c>
      <c r="H1548" s="51">
        <f>G1548/'Parc électrique'!$C$24</f>
        <v>0.36333333333333334</v>
      </c>
      <c r="I1548" s="14">
        <v>468</v>
      </c>
      <c r="J1548" s="14">
        <v>0</v>
      </c>
      <c r="K1548" s="14">
        <v>-717</v>
      </c>
      <c r="L1548" s="14">
        <v>326</v>
      </c>
      <c r="M1548" s="14">
        <f>C1548-SUM(D1548:L1548)</f>
        <v>4801.1735837197266</v>
      </c>
      <c r="P1548" s="49">
        <f>D1549/('Parc électrique'!$C$22+'Parc électrique'!$C$23)</f>
        <v>0.20078124999999999</v>
      </c>
      <c r="Q1548" s="49">
        <f t="shared" si="120"/>
        <v>0.19570966919327501</v>
      </c>
      <c r="R1548" s="49">
        <f t="shared" si="121"/>
        <v>0.26062590351935278</v>
      </c>
    </row>
    <row r="1549" spans="1:18" x14ac:dyDescent="0.3">
      <c r="A1549" s="35">
        <f t="shared" si="119"/>
        <v>44080</v>
      </c>
      <c r="B1549" s="36">
        <v>0.41666666666666669</v>
      </c>
      <c r="C1549">
        <v>7755</v>
      </c>
      <c r="D1549">
        <v>1285</v>
      </c>
      <c r="E1549" s="49">
        <f t="shared" si="122"/>
        <v>0.19570966919327501</v>
      </c>
      <c r="F1549" s="49">
        <f t="shared" si="123"/>
        <v>0.26062590351935278</v>
      </c>
      <c r="G1549">
        <v>1742</v>
      </c>
      <c r="H1549" s="51">
        <f>G1549/'Parc électrique'!$C$24</f>
        <v>0.58066666666666666</v>
      </c>
      <c r="I1549" s="14">
        <v>468</v>
      </c>
      <c r="J1549" s="14">
        <v>0</v>
      </c>
      <c r="K1549" s="14">
        <v>-250</v>
      </c>
      <c r="L1549" s="14">
        <v>322</v>
      </c>
      <c r="M1549" s="14">
        <f>C1549-SUM(D1549:L1549)</f>
        <v>4186.9629977606201</v>
      </c>
      <c r="P1549" s="49">
        <f>D1550/('Parc électrique'!$C$22+'Parc électrique'!$C$23)</f>
        <v>0.20531250000000001</v>
      </c>
      <c r="Q1549" s="49">
        <f t="shared" si="120"/>
        <v>0.2001264632840182</v>
      </c>
      <c r="R1549" s="49">
        <f t="shared" si="121"/>
        <v>0.26650773324858335</v>
      </c>
    </row>
    <row r="1550" spans="1:18" x14ac:dyDescent="0.3">
      <c r="A1550" s="35">
        <f t="shared" si="119"/>
        <v>44080</v>
      </c>
      <c r="B1550" s="36">
        <v>0.45833333333333331</v>
      </c>
      <c r="C1550">
        <v>8147</v>
      </c>
      <c r="D1550">
        <v>1314</v>
      </c>
      <c r="E1550" s="49">
        <f t="shared" si="122"/>
        <v>0.2001264632840182</v>
      </c>
      <c r="F1550" s="49">
        <f t="shared" si="123"/>
        <v>0.26650773324858335</v>
      </c>
      <c r="G1550">
        <v>2225</v>
      </c>
      <c r="H1550" s="51">
        <f>G1550/'Parc électrique'!$C$24</f>
        <v>0.7416666666666667</v>
      </c>
      <c r="I1550" s="14">
        <v>468</v>
      </c>
      <c r="J1550" s="14">
        <v>0</v>
      </c>
      <c r="K1550" s="14">
        <v>-366</v>
      </c>
      <c r="L1550" s="14">
        <v>318</v>
      </c>
      <c r="M1550" s="14">
        <f>C1550-SUM(D1550:L1550)</f>
        <v>4186.7916991368002</v>
      </c>
      <c r="P1550" s="49">
        <f>D1551/('Parc électrique'!$C$22+'Parc électrique'!$C$23)</f>
        <v>0.199375</v>
      </c>
      <c r="Q1550" s="49">
        <f t="shared" si="120"/>
        <v>0.19433893999269955</v>
      </c>
      <c r="R1550" s="49">
        <f t="shared" si="121"/>
        <v>0.2588005080861433</v>
      </c>
    </row>
    <row r="1551" spans="1:18" x14ac:dyDescent="0.3">
      <c r="A1551" s="35">
        <f t="shared" si="119"/>
        <v>44080</v>
      </c>
      <c r="B1551" s="36">
        <v>0.5</v>
      </c>
      <c r="C1551">
        <v>8601</v>
      </c>
      <c r="D1551">
        <v>1276</v>
      </c>
      <c r="E1551" s="49">
        <f t="shared" si="122"/>
        <v>0.19433893999269955</v>
      </c>
      <c r="F1551" s="49">
        <f t="shared" si="123"/>
        <v>0.2588005080861433</v>
      </c>
      <c r="G1551">
        <v>2523</v>
      </c>
      <c r="H1551" s="51">
        <f>G1551/'Parc électrique'!$C$24</f>
        <v>0.84099999999999997</v>
      </c>
      <c r="I1551" s="14">
        <v>468</v>
      </c>
      <c r="J1551" s="14">
        <v>0</v>
      </c>
      <c r="K1551" s="14">
        <v>-784</v>
      </c>
      <c r="L1551" s="14">
        <v>316</v>
      </c>
      <c r="M1551" s="14">
        <f>C1551-SUM(D1551:L1551)</f>
        <v>4800.7058605519214</v>
      </c>
      <c r="P1551" s="49">
        <f>D1552/('Parc électrique'!$C$22+'Parc électrique'!$C$23)</f>
        <v>0.17406250000000001</v>
      </c>
      <c r="Q1551" s="49">
        <f t="shared" si="120"/>
        <v>0.16966581438234113</v>
      </c>
      <c r="R1551" s="49">
        <f t="shared" si="121"/>
        <v>0.22594339028837274</v>
      </c>
    </row>
    <row r="1552" spans="1:18" x14ac:dyDescent="0.3">
      <c r="A1552" s="35">
        <f t="shared" si="119"/>
        <v>44080</v>
      </c>
      <c r="B1552" s="36">
        <v>0.54166666666666663</v>
      </c>
      <c r="C1552">
        <v>8316</v>
      </c>
      <c r="D1552">
        <v>1114</v>
      </c>
      <c r="E1552" s="49">
        <f t="shared" si="122"/>
        <v>0.16966581438234113</v>
      </c>
      <c r="F1552" s="49">
        <f t="shared" si="123"/>
        <v>0.22594339028837274</v>
      </c>
      <c r="G1552">
        <v>2626</v>
      </c>
      <c r="H1552" s="51">
        <f>G1552/'Parc électrique'!$C$24</f>
        <v>0.8753333333333333</v>
      </c>
      <c r="I1552" s="14">
        <v>468</v>
      </c>
      <c r="J1552" s="14">
        <v>0</v>
      </c>
      <c r="K1552" s="14">
        <v>-952</v>
      </c>
      <c r="L1552" s="14">
        <v>311</v>
      </c>
      <c r="M1552" s="14">
        <f>C1552-SUM(D1552:L1552)</f>
        <v>4747.7290574619956</v>
      </c>
      <c r="P1552" s="49">
        <f>D1553/('Parc électrique'!$C$22+'Parc électrique'!$C$23)</f>
        <v>0.16453124999999999</v>
      </c>
      <c r="Q1552" s="49">
        <f t="shared" si="120"/>
        <v>0.16037531646732964</v>
      </c>
      <c r="R1552" s="49">
        <f t="shared" si="121"/>
        <v>0.21357126568550852</v>
      </c>
    </row>
    <row r="1553" spans="1:18" x14ac:dyDescent="0.3">
      <c r="A1553" s="35">
        <f t="shared" si="119"/>
        <v>44080</v>
      </c>
      <c r="B1553" s="36">
        <v>0.58333333333333337</v>
      </c>
      <c r="C1553">
        <v>8177</v>
      </c>
      <c r="D1553">
        <v>1053</v>
      </c>
      <c r="E1553" s="49">
        <f t="shared" si="122"/>
        <v>0.16037531646732964</v>
      </c>
      <c r="F1553" s="49">
        <f t="shared" si="123"/>
        <v>0.21357126568550852</v>
      </c>
      <c r="G1553">
        <v>2579</v>
      </c>
      <c r="H1553" s="51">
        <f>G1553/'Parc électrique'!$C$24</f>
        <v>0.85966666666666669</v>
      </c>
      <c r="I1553" s="14">
        <v>468</v>
      </c>
      <c r="J1553" s="14">
        <v>0</v>
      </c>
      <c r="K1553" s="14">
        <v>-417</v>
      </c>
      <c r="L1553" s="14">
        <v>306</v>
      </c>
      <c r="M1553" s="14">
        <f>C1553-SUM(D1553:L1553)</f>
        <v>4186.7663867511801</v>
      </c>
      <c r="P1553" s="49">
        <f>D1554/('Parc électrique'!$C$22+'Parc électrique'!$C$23)</f>
        <v>0.16562499999999999</v>
      </c>
      <c r="Q1553" s="49">
        <f t="shared" si="120"/>
        <v>0.16144143917888831</v>
      </c>
      <c r="R1553" s="49">
        <f t="shared" si="121"/>
        <v>0.21499101768911588</v>
      </c>
    </row>
    <row r="1554" spans="1:18" x14ac:dyDescent="0.3">
      <c r="A1554" s="35">
        <f t="shared" si="119"/>
        <v>44080</v>
      </c>
      <c r="B1554" s="36">
        <v>0.625</v>
      </c>
      <c r="C1554">
        <v>8015</v>
      </c>
      <c r="D1554">
        <v>1060</v>
      </c>
      <c r="E1554" s="49">
        <f t="shared" si="122"/>
        <v>0.16144143917888831</v>
      </c>
      <c r="F1554" s="49">
        <f t="shared" si="123"/>
        <v>0.21499101768911588</v>
      </c>
      <c r="G1554">
        <v>2399</v>
      </c>
      <c r="H1554" s="51">
        <f>G1554/'Parc électrique'!$C$24</f>
        <v>0.79966666666666664</v>
      </c>
      <c r="I1554" s="14">
        <v>468</v>
      </c>
      <c r="J1554" s="14">
        <v>0</v>
      </c>
      <c r="K1554" s="14">
        <v>-404</v>
      </c>
      <c r="L1554" s="14">
        <v>304</v>
      </c>
      <c r="M1554" s="14">
        <f>C1554-SUM(D1554:L1554)</f>
        <v>4186.8239008764649</v>
      </c>
      <c r="P1554" s="49">
        <f>D1555/('Parc électrique'!$C$22+'Parc électrique'!$C$23)</f>
        <v>0.18359375</v>
      </c>
      <c r="Q1554" s="49">
        <f t="shared" si="120"/>
        <v>0.17895631229735262</v>
      </c>
      <c r="R1554" s="49">
        <f t="shared" si="121"/>
        <v>0.23831551489123695</v>
      </c>
    </row>
    <row r="1555" spans="1:18" x14ac:dyDescent="0.3">
      <c r="A1555" s="35">
        <f t="shared" si="119"/>
        <v>44080</v>
      </c>
      <c r="B1555" s="36">
        <v>0.66666666666666663</v>
      </c>
      <c r="C1555">
        <v>7917</v>
      </c>
      <c r="D1555">
        <v>1175</v>
      </c>
      <c r="E1555" s="49">
        <f t="shared" si="122"/>
        <v>0.17895631229735262</v>
      </c>
      <c r="F1555" s="49">
        <f t="shared" si="123"/>
        <v>0.23831551489123695</v>
      </c>
      <c r="G1555">
        <v>2044</v>
      </c>
      <c r="H1555" s="51">
        <f>G1555/'Parc électrique'!$C$24</f>
        <v>0.68133333333333335</v>
      </c>
      <c r="I1555" s="14">
        <v>468</v>
      </c>
      <c r="J1555" s="14">
        <v>0</v>
      </c>
      <c r="K1555" s="14">
        <v>-263</v>
      </c>
      <c r="L1555" s="14">
        <v>305</v>
      </c>
      <c r="M1555" s="14">
        <f>C1555-SUM(D1555:L1555)</f>
        <v>4186.9013948394786</v>
      </c>
      <c r="P1555" s="49">
        <f>D1556/('Parc électrique'!$C$22+'Parc électrique'!$C$23)</f>
        <v>0.18765625</v>
      </c>
      <c r="Q1555" s="49">
        <f t="shared" si="120"/>
        <v>0.18291619665457065</v>
      </c>
      <c r="R1555" s="49">
        <f t="shared" si="121"/>
        <v>0.24358887947606433</v>
      </c>
    </row>
    <row r="1556" spans="1:18" x14ac:dyDescent="0.3">
      <c r="A1556" s="35">
        <f t="shared" si="119"/>
        <v>44080</v>
      </c>
      <c r="B1556" s="36">
        <v>0.70833333333333337</v>
      </c>
      <c r="C1556">
        <v>7937</v>
      </c>
      <c r="D1556">
        <v>1201</v>
      </c>
      <c r="E1556" s="49">
        <f t="shared" si="122"/>
        <v>0.18291619665457065</v>
      </c>
      <c r="F1556" s="49">
        <f t="shared" si="123"/>
        <v>0.24358887947606433</v>
      </c>
      <c r="G1556">
        <v>1497</v>
      </c>
      <c r="H1556" s="51">
        <f>G1556/'Parc électrique'!$C$24</f>
        <v>0.499</v>
      </c>
      <c r="I1556" s="14">
        <v>468</v>
      </c>
      <c r="J1556" s="14">
        <v>0</v>
      </c>
      <c r="K1556" s="14">
        <v>0</v>
      </c>
      <c r="L1556" s="14">
        <v>310</v>
      </c>
      <c r="M1556" s="14">
        <f>C1556-SUM(D1556:L1556)</f>
        <v>4460.0744949238697</v>
      </c>
      <c r="P1556" s="49">
        <f>D1557/('Parc électrique'!$C$22+'Parc électrique'!$C$23)</f>
        <v>0.19828124999999999</v>
      </c>
      <c r="Q1556" s="49">
        <f t="shared" si="120"/>
        <v>0.19327281728114085</v>
      </c>
      <c r="R1556" s="49">
        <f t="shared" si="121"/>
        <v>0.25738075608253591</v>
      </c>
    </row>
    <row r="1557" spans="1:18" x14ac:dyDescent="0.3">
      <c r="A1557" s="35">
        <f t="shared" si="119"/>
        <v>44080</v>
      </c>
      <c r="B1557" s="36">
        <v>0.75</v>
      </c>
      <c r="C1557">
        <v>8018</v>
      </c>
      <c r="D1557">
        <v>1269</v>
      </c>
      <c r="E1557" s="49">
        <f t="shared" si="122"/>
        <v>0.19327281728114085</v>
      </c>
      <c r="F1557" s="49">
        <f t="shared" si="123"/>
        <v>0.25738075608253591</v>
      </c>
      <c r="G1557">
        <v>832</v>
      </c>
      <c r="H1557" s="51">
        <f>G1557/'Parc électrique'!$C$24</f>
        <v>0.27733333333333332</v>
      </c>
      <c r="I1557" s="14">
        <v>468</v>
      </c>
      <c r="J1557" s="14">
        <v>0</v>
      </c>
      <c r="K1557" s="14">
        <v>339</v>
      </c>
      <c r="L1557" s="14">
        <v>308</v>
      </c>
      <c r="M1557" s="14">
        <f>C1557-SUM(D1557:L1557)</f>
        <v>4801.272013093303</v>
      </c>
      <c r="P1557" s="49">
        <f>D1558/('Parc électrique'!$C$22+'Parc électrique'!$C$23)</f>
        <v>0.19062499999999999</v>
      </c>
      <c r="Q1557" s="49">
        <f t="shared" si="120"/>
        <v>0.18580995830022995</v>
      </c>
      <c r="R1557" s="49">
        <f t="shared" si="121"/>
        <v>0.2474424920572843</v>
      </c>
    </row>
    <row r="1558" spans="1:18" x14ac:dyDescent="0.3">
      <c r="A1558" s="35">
        <f t="shared" si="119"/>
        <v>44080</v>
      </c>
      <c r="B1558" s="36">
        <v>0.79166666666666663</v>
      </c>
      <c r="C1558">
        <v>8151</v>
      </c>
      <c r="D1558">
        <v>1220</v>
      </c>
      <c r="E1558" s="49">
        <f t="shared" si="122"/>
        <v>0.18580995830022995</v>
      </c>
      <c r="F1558" s="49">
        <f t="shared" si="123"/>
        <v>0.2474424920572843</v>
      </c>
      <c r="G1558">
        <v>250</v>
      </c>
      <c r="H1558" s="51">
        <f>G1558/'Parc électrique'!$C$24</f>
        <v>8.3333333333333329E-2</v>
      </c>
      <c r="I1558" s="14">
        <v>468</v>
      </c>
      <c r="J1558" s="14">
        <v>0</v>
      </c>
      <c r="K1558" s="14">
        <v>1117</v>
      </c>
      <c r="L1558" s="14">
        <v>294</v>
      </c>
      <c r="M1558" s="14">
        <f>C1558-SUM(D1558:L1558)</f>
        <v>4801.483414216309</v>
      </c>
      <c r="P1558" s="49">
        <f>D1559/('Parc électrique'!$C$22+'Parc électrique'!$C$23)</f>
        <v>0.20109374999999999</v>
      </c>
      <c r="Q1558" s="49">
        <f t="shared" si="120"/>
        <v>0.19601427568229179</v>
      </c>
      <c r="R1558" s="49">
        <f t="shared" si="121"/>
        <v>0.26103154694895486</v>
      </c>
    </row>
    <row r="1559" spans="1:18" x14ac:dyDescent="0.3">
      <c r="A1559" s="35">
        <f t="shared" si="119"/>
        <v>44080</v>
      </c>
      <c r="B1559" s="36">
        <v>0.83333333333333337</v>
      </c>
      <c r="C1559">
        <v>8263</v>
      </c>
      <c r="D1559">
        <v>1287</v>
      </c>
      <c r="E1559" s="49">
        <f t="shared" si="122"/>
        <v>0.19601427568229179</v>
      </c>
      <c r="F1559" s="49">
        <f t="shared" si="123"/>
        <v>0.26103154694895486</v>
      </c>
      <c r="G1559">
        <v>40</v>
      </c>
      <c r="H1559" s="51">
        <f>G1559/'Parc électrique'!$C$24</f>
        <v>1.3333333333333334E-2</v>
      </c>
      <c r="I1559" s="14">
        <v>468</v>
      </c>
      <c r="J1559" s="14">
        <v>184</v>
      </c>
      <c r="K1559" s="14">
        <v>1200</v>
      </c>
      <c r="L1559" s="14">
        <v>282</v>
      </c>
      <c r="M1559" s="14">
        <f>C1559-SUM(D1559:L1559)</f>
        <v>4801.5296208440359</v>
      </c>
      <c r="P1559" s="49">
        <f>D1560/('Parc électrique'!$C$22+'Parc électrique'!$C$23)</f>
        <v>0.17218749999999999</v>
      </c>
      <c r="Q1559" s="49">
        <f t="shared" si="120"/>
        <v>0.16783817544824051</v>
      </c>
      <c r="R1559" s="49">
        <f t="shared" si="121"/>
        <v>0.2235095297107601</v>
      </c>
    </row>
    <row r="1560" spans="1:18" x14ac:dyDescent="0.3">
      <c r="A1560" s="35">
        <f t="shared" si="119"/>
        <v>44080</v>
      </c>
      <c r="B1560" s="36">
        <v>0.875</v>
      </c>
      <c r="C1560">
        <v>8284</v>
      </c>
      <c r="D1560">
        <v>1102</v>
      </c>
      <c r="E1560" s="49">
        <f t="shared" si="122"/>
        <v>0.16783817544824051</v>
      </c>
      <c r="F1560" s="49">
        <f t="shared" si="123"/>
        <v>0.2235095297107601</v>
      </c>
      <c r="G1560">
        <v>0</v>
      </c>
      <c r="H1560" s="51">
        <f>G1560/'Parc électrique'!$C$24</f>
        <v>0</v>
      </c>
      <c r="I1560" s="14">
        <v>468</v>
      </c>
      <c r="J1560" s="14">
        <v>438</v>
      </c>
      <c r="K1560" s="14">
        <v>1200</v>
      </c>
      <c r="L1560" s="14">
        <v>274</v>
      </c>
      <c r="M1560" s="14">
        <f>C1560-SUM(D1560:L1560)</f>
        <v>4801.6086522948408</v>
      </c>
      <c r="P1560" s="49">
        <f>D1561/('Parc électrique'!$C$22+'Parc électrique'!$C$23)</f>
        <v>0.1771875</v>
      </c>
      <c r="Q1560" s="49">
        <f t="shared" si="120"/>
        <v>0.17271187927250883</v>
      </c>
      <c r="R1560" s="49">
        <f t="shared" si="121"/>
        <v>0.2299998245843938</v>
      </c>
    </row>
    <row r="1561" spans="1:18" x14ac:dyDescent="0.3">
      <c r="A1561" s="35">
        <f t="shared" si="119"/>
        <v>44080</v>
      </c>
      <c r="B1561" s="36">
        <v>0.91666666666666663</v>
      </c>
      <c r="C1561">
        <v>8502</v>
      </c>
      <c r="D1561">
        <v>1134</v>
      </c>
      <c r="E1561" s="49">
        <f t="shared" si="122"/>
        <v>0.17271187927250883</v>
      </c>
      <c r="F1561" s="49">
        <f t="shared" si="123"/>
        <v>0.2299998245843938</v>
      </c>
      <c r="G1561">
        <v>0</v>
      </c>
      <c r="H1561" s="51">
        <f>G1561/'Parc électrique'!$C$24</f>
        <v>0</v>
      </c>
      <c r="I1561" s="14">
        <v>468</v>
      </c>
      <c r="J1561" s="14">
        <v>0</v>
      </c>
      <c r="K1561" s="14">
        <v>1200</v>
      </c>
      <c r="L1561" s="14">
        <v>272</v>
      </c>
      <c r="M1561" s="14">
        <f>C1561-SUM(D1561:L1561)</f>
        <v>5427.5972882961432</v>
      </c>
      <c r="P1561" s="49">
        <f>D1562/('Parc électrique'!$C$22+'Parc électrique'!$C$23)</f>
        <v>0.15421874999999999</v>
      </c>
      <c r="Q1561" s="49">
        <f t="shared" si="120"/>
        <v>0.1503233023297762</v>
      </c>
      <c r="R1561" s="49">
        <f t="shared" si="121"/>
        <v>0.20018503250863903</v>
      </c>
    </row>
    <row r="1562" spans="1:18" x14ac:dyDescent="0.3">
      <c r="A1562" s="35">
        <f t="shared" si="119"/>
        <v>44080</v>
      </c>
      <c r="B1562" s="36">
        <v>0.95833333333333337</v>
      </c>
      <c r="C1562">
        <v>8403</v>
      </c>
      <c r="D1562">
        <v>987</v>
      </c>
      <c r="E1562" s="49">
        <f t="shared" si="122"/>
        <v>0.1503233023297762</v>
      </c>
      <c r="F1562" s="49">
        <f t="shared" si="123"/>
        <v>0.20018503250863903</v>
      </c>
      <c r="G1562">
        <v>0</v>
      </c>
      <c r="H1562" s="51">
        <f>G1562/'Parc électrique'!$C$24</f>
        <v>0</v>
      </c>
      <c r="I1562" s="14">
        <v>468</v>
      </c>
      <c r="J1562" s="14">
        <v>514</v>
      </c>
      <c r="K1562" s="14">
        <v>1200</v>
      </c>
      <c r="L1562" s="14">
        <v>252</v>
      </c>
      <c r="M1562" s="14">
        <f>C1562-SUM(D1562:L1562)</f>
        <v>4981.6494916651618</v>
      </c>
      <c r="P1562" s="49">
        <f>D1563/('Parc électrique'!$C$22+'Parc électrique'!$C$23)</f>
        <v>0.17624999999999999</v>
      </c>
      <c r="Q1562" s="49">
        <f t="shared" si="120"/>
        <v>0.17179805980545854</v>
      </c>
      <c r="R1562" s="49">
        <f t="shared" si="121"/>
        <v>0.22878289429558749</v>
      </c>
    </row>
    <row r="1563" spans="1:18" x14ac:dyDescent="0.3">
      <c r="A1563" s="35">
        <f t="shared" si="119"/>
        <v>44081</v>
      </c>
      <c r="B1563" s="36">
        <v>0</v>
      </c>
      <c r="C1563">
        <v>7546</v>
      </c>
      <c r="D1563">
        <v>1128</v>
      </c>
      <c r="E1563" s="49">
        <f t="shared" si="122"/>
        <v>0.17179805980545854</v>
      </c>
      <c r="F1563" s="49">
        <f t="shared" si="123"/>
        <v>0.22878289429558749</v>
      </c>
      <c r="G1563">
        <v>0</v>
      </c>
      <c r="H1563" s="51">
        <f>G1563/'Parc électrique'!$C$24</f>
        <v>0</v>
      </c>
      <c r="I1563" s="14">
        <v>468</v>
      </c>
      <c r="J1563" s="14">
        <v>0</v>
      </c>
      <c r="K1563" s="14">
        <v>0</v>
      </c>
      <c r="L1563" s="14">
        <v>254</v>
      </c>
      <c r="M1563" s="14">
        <f>C1563-SUM(D1563:L1563)</f>
        <v>5695.5994190458987</v>
      </c>
      <c r="P1563" s="49">
        <f>D1564/('Parc électrique'!$C$22+'Parc électrique'!$C$23)</f>
        <v>0.16203124999999999</v>
      </c>
      <c r="Q1563" s="49">
        <f t="shared" si="120"/>
        <v>0.15793846455519547</v>
      </c>
      <c r="R1563" s="49">
        <f t="shared" si="121"/>
        <v>0.21032611824869168</v>
      </c>
    </row>
    <row r="1564" spans="1:18" x14ac:dyDescent="0.3">
      <c r="A1564" s="35">
        <f t="shared" ref="A1564:A1627" si="124">A1540+1</f>
        <v>44081</v>
      </c>
      <c r="B1564" s="36">
        <v>4.1666666666666664E-2</v>
      </c>
      <c r="C1564">
        <v>7180</v>
      </c>
      <c r="D1564">
        <v>1037</v>
      </c>
      <c r="E1564" s="49">
        <f t="shared" si="122"/>
        <v>0.15793846455519547</v>
      </c>
      <c r="F1564" s="49">
        <f t="shared" si="123"/>
        <v>0.21032611824869168</v>
      </c>
      <c r="G1564">
        <v>0</v>
      </c>
      <c r="H1564" s="51">
        <f>G1564/'Parc électrique'!$C$24</f>
        <v>0</v>
      </c>
      <c r="I1564" s="14">
        <v>468</v>
      </c>
      <c r="J1564" s="14">
        <v>461</v>
      </c>
      <c r="K1564" s="14">
        <v>0</v>
      </c>
      <c r="L1564" s="14">
        <v>252</v>
      </c>
      <c r="M1564" s="14">
        <f>C1564-SUM(D1564:L1564)</f>
        <v>4961.6317354171961</v>
      </c>
      <c r="P1564" s="49">
        <f>D1565/('Parc électrique'!$C$22+'Parc électrique'!$C$23)</f>
        <v>0.1459375</v>
      </c>
      <c r="Q1564" s="49">
        <f t="shared" si="120"/>
        <v>0.14225123037083182</v>
      </c>
      <c r="R1564" s="49">
        <f t="shared" si="121"/>
        <v>0.18943548162418328</v>
      </c>
    </row>
    <row r="1565" spans="1:18" x14ac:dyDescent="0.3">
      <c r="A1565" s="35">
        <f t="shared" si="124"/>
        <v>44081</v>
      </c>
      <c r="B1565" s="36">
        <v>8.3333333333333329E-2</v>
      </c>
      <c r="C1565">
        <v>6886</v>
      </c>
      <c r="D1565">
        <v>934</v>
      </c>
      <c r="E1565" s="49">
        <f t="shared" si="122"/>
        <v>0.14225123037083182</v>
      </c>
      <c r="F1565" s="49">
        <f t="shared" si="123"/>
        <v>0.18943548162418328</v>
      </c>
      <c r="G1565">
        <v>0</v>
      </c>
      <c r="H1565" s="51">
        <f>G1565/'Parc électrique'!$C$24</f>
        <v>0</v>
      </c>
      <c r="I1565" s="14">
        <v>468</v>
      </c>
      <c r="J1565" s="14">
        <v>0</v>
      </c>
      <c r="K1565" s="14">
        <v>0</v>
      </c>
      <c r="L1565" s="14">
        <v>252</v>
      </c>
      <c r="M1565" s="14">
        <f>C1565-SUM(D1565:L1565)</f>
        <v>5231.6683132880053</v>
      </c>
      <c r="P1565" s="49">
        <f>D1566/('Parc électrique'!$C$22+'Parc électrique'!$C$23)</f>
        <v>0.1340625</v>
      </c>
      <c r="Q1565" s="49">
        <f t="shared" si="120"/>
        <v>0.13067618378819451</v>
      </c>
      <c r="R1565" s="49">
        <f t="shared" si="121"/>
        <v>0.17402103129930324</v>
      </c>
    </row>
    <row r="1566" spans="1:18" x14ac:dyDescent="0.3">
      <c r="A1566" s="35">
        <f t="shared" si="124"/>
        <v>44081</v>
      </c>
      <c r="B1566" s="36">
        <v>0.125</v>
      </c>
      <c r="C1566">
        <v>6578</v>
      </c>
      <c r="D1566">
        <v>858</v>
      </c>
      <c r="E1566" s="49">
        <f t="shared" si="122"/>
        <v>0.13067618378819451</v>
      </c>
      <c r="F1566" s="49">
        <f t="shared" si="123"/>
        <v>0.17402103129930324</v>
      </c>
      <c r="G1566">
        <v>0</v>
      </c>
      <c r="H1566" s="51">
        <f>G1566/'Parc électrique'!$C$24</f>
        <v>0</v>
      </c>
      <c r="I1566" s="14">
        <v>468</v>
      </c>
      <c r="J1566" s="14">
        <v>0</v>
      </c>
      <c r="K1566" s="14">
        <v>-203</v>
      </c>
      <c r="L1566" s="14">
        <v>253</v>
      </c>
      <c r="M1566" s="14">
        <f>C1566-SUM(D1566:L1566)</f>
        <v>5201.6953027849122</v>
      </c>
      <c r="P1566" s="49">
        <f>D1567/('Parc électrique'!$C$22+'Parc électrique'!$C$23)</f>
        <v>9.765625E-2</v>
      </c>
      <c r="Q1566" s="49">
        <f t="shared" si="120"/>
        <v>9.518952781774076E-2</v>
      </c>
      <c r="R1566" s="49">
        <f t="shared" si="121"/>
        <v>0.12676357175065794</v>
      </c>
    </row>
    <row r="1567" spans="1:18" x14ac:dyDescent="0.3">
      <c r="A1567" s="35">
        <f t="shared" si="124"/>
        <v>44081</v>
      </c>
      <c r="B1567" s="36">
        <v>0.16666666666666666</v>
      </c>
      <c r="C1567">
        <v>6604</v>
      </c>
      <c r="D1567">
        <v>625</v>
      </c>
      <c r="E1567" s="49">
        <f t="shared" si="122"/>
        <v>9.518952781774076E-2</v>
      </c>
      <c r="F1567" s="49">
        <f t="shared" si="123"/>
        <v>0.12676357175065794</v>
      </c>
      <c r="G1567">
        <v>0</v>
      </c>
      <c r="H1567" s="51">
        <f>G1567/'Parc électrique'!$C$24</f>
        <v>0</v>
      </c>
      <c r="I1567" s="14">
        <v>468</v>
      </c>
      <c r="J1567" s="14">
        <v>0</v>
      </c>
      <c r="K1567" s="14">
        <v>52</v>
      </c>
      <c r="L1567" s="14">
        <v>257</v>
      </c>
      <c r="M1567" s="14">
        <f>C1567-SUM(D1567:L1567)</f>
        <v>5201.7780469004319</v>
      </c>
      <c r="P1567" s="49">
        <f>D1568/('Parc électrique'!$C$22+'Parc électrique'!$C$23)</f>
        <v>7.8437499999999993E-2</v>
      </c>
      <c r="Q1567" s="49">
        <f t="shared" si="120"/>
        <v>7.6456228743209384E-2</v>
      </c>
      <c r="R1567" s="49">
        <f t="shared" si="121"/>
        <v>0.10181650083012847</v>
      </c>
    </row>
    <row r="1568" spans="1:18" x14ac:dyDescent="0.3">
      <c r="A1568" s="35">
        <f t="shared" si="124"/>
        <v>44081</v>
      </c>
      <c r="B1568" s="36">
        <v>0.20833333333333334</v>
      </c>
      <c r="C1568">
        <v>7018</v>
      </c>
      <c r="D1568">
        <v>502</v>
      </c>
      <c r="E1568" s="49">
        <f t="shared" si="122"/>
        <v>7.6456228743209384E-2</v>
      </c>
      <c r="F1568" s="49">
        <f t="shared" si="123"/>
        <v>0.10181650083012847</v>
      </c>
      <c r="G1568">
        <v>0</v>
      </c>
      <c r="H1568" s="51">
        <f>G1568/'Parc électrique'!$C$24</f>
        <v>0</v>
      </c>
      <c r="I1568" s="14">
        <v>468</v>
      </c>
      <c r="J1568" s="14">
        <v>0</v>
      </c>
      <c r="K1568" s="14">
        <v>0</v>
      </c>
      <c r="L1568" s="14">
        <v>278</v>
      </c>
      <c r="M1568" s="14">
        <f>C1568-SUM(D1568:L1568)</f>
        <v>5769.8217272704269</v>
      </c>
      <c r="P1568" s="49">
        <f>D1569/('Parc électrique'!$C$22+'Parc électrique'!$C$23)</f>
        <v>7.5937500000000005E-2</v>
      </c>
      <c r="Q1568" s="49">
        <f t="shared" si="120"/>
        <v>7.401937683107522E-2</v>
      </c>
      <c r="R1568" s="49">
        <f t="shared" si="121"/>
        <v>9.8571353393311634E-2</v>
      </c>
    </row>
    <row r="1569" spans="1:18" x14ac:dyDescent="0.3">
      <c r="A1569" s="35">
        <f t="shared" si="124"/>
        <v>44081</v>
      </c>
      <c r="B1569" s="36">
        <v>0.25</v>
      </c>
      <c r="C1569">
        <v>7817</v>
      </c>
      <c r="D1569">
        <v>486</v>
      </c>
      <c r="E1569" s="49">
        <f t="shared" si="122"/>
        <v>7.401937683107522E-2</v>
      </c>
      <c r="F1569" s="49">
        <f t="shared" si="123"/>
        <v>9.8571353393311634E-2</v>
      </c>
      <c r="G1569">
        <v>0</v>
      </c>
      <c r="H1569" s="51">
        <f>G1569/'Parc électrique'!$C$24</f>
        <v>0</v>
      </c>
      <c r="I1569" s="14">
        <v>468</v>
      </c>
      <c r="J1569" s="14">
        <v>1346</v>
      </c>
      <c r="K1569" s="14">
        <v>0</v>
      </c>
      <c r="L1569" s="14">
        <v>315</v>
      </c>
      <c r="M1569" s="14">
        <f>C1569-SUM(D1569:L1569)</f>
        <v>5201.8274092697757</v>
      </c>
      <c r="P1569" s="49">
        <f>D1570/('Parc électrique'!$C$22+'Parc électrique'!$C$23)</f>
        <v>4.9687500000000002E-2</v>
      </c>
      <c r="Q1569" s="49">
        <f t="shared" si="120"/>
        <v>4.8432431753666502E-2</v>
      </c>
      <c r="R1569" s="49">
        <f t="shared" si="121"/>
        <v>6.4497305306734781E-2</v>
      </c>
    </row>
    <row r="1570" spans="1:18" x14ac:dyDescent="0.3">
      <c r="A1570" s="35">
        <f t="shared" si="124"/>
        <v>44081</v>
      </c>
      <c r="B1570" s="36">
        <v>0.29166666666666669</v>
      </c>
      <c r="C1570">
        <v>8534</v>
      </c>
      <c r="D1570">
        <v>318</v>
      </c>
      <c r="E1570" s="49">
        <f t="shared" si="122"/>
        <v>4.8432431753666502E-2</v>
      </c>
      <c r="F1570" s="49">
        <f t="shared" si="123"/>
        <v>6.4497305306734781E-2</v>
      </c>
      <c r="G1570">
        <v>48</v>
      </c>
      <c r="H1570" s="51">
        <f>G1570/'Parc électrique'!$C$24</f>
        <v>1.6E-2</v>
      </c>
      <c r="I1570" s="14">
        <v>468</v>
      </c>
      <c r="J1570" s="14">
        <v>0</v>
      </c>
      <c r="K1570" s="14">
        <v>111</v>
      </c>
      <c r="L1570" s="14">
        <v>329</v>
      </c>
      <c r="M1570" s="14">
        <f>C1570-SUM(D1570:L1570)</f>
        <v>7259.8710702629396</v>
      </c>
      <c r="P1570" s="49">
        <f>D1571/('Parc électrique'!$C$22+'Parc électrique'!$C$23)</f>
        <v>5.5468749999999997E-2</v>
      </c>
      <c r="Q1570" s="49">
        <f t="shared" si="120"/>
        <v>5.4067651800476756E-2</v>
      </c>
      <c r="R1570" s="49">
        <f t="shared" si="121"/>
        <v>7.2001708754373714E-2</v>
      </c>
    </row>
    <row r="1571" spans="1:18" x14ac:dyDescent="0.3">
      <c r="A1571" s="35">
        <f t="shared" si="124"/>
        <v>44081</v>
      </c>
      <c r="B1571" s="36">
        <v>0.33333333333333331</v>
      </c>
      <c r="C1571">
        <v>9141</v>
      </c>
      <c r="D1571">
        <v>355</v>
      </c>
      <c r="E1571" s="49">
        <f t="shared" si="122"/>
        <v>5.4067651800476756E-2</v>
      </c>
      <c r="F1571" s="49">
        <f t="shared" si="123"/>
        <v>7.2001708754373714E-2</v>
      </c>
      <c r="G1571">
        <v>455</v>
      </c>
      <c r="H1571" s="51">
        <f>G1571/'Parc électrique'!$C$24</f>
        <v>0.15166666666666667</v>
      </c>
      <c r="I1571" s="14">
        <v>468</v>
      </c>
      <c r="J1571" s="14">
        <v>0</v>
      </c>
      <c r="K1571" s="14">
        <v>0</v>
      </c>
      <c r="L1571" s="14">
        <v>329</v>
      </c>
      <c r="M1571" s="14">
        <f>C1571-SUM(D1571:L1571)</f>
        <v>7533.7222639727788</v>
      </c>
      <c r="P1571" s="49">
        <f>D1572/('Parc électrique'!$C$22+'Parc électrique'!$C$23)</f>
        <v>7.2031250000000005E-2</v>
      </c>
      <c r="Q1571" s="49">
        <f t="shared" si="120"/>
        <v>7.0211795718365597E-2</v>
      </c>
      <c r="R1571" s="49">
        <f t="shared" si="121"/>
        <v>9.3500810523285321E-2</v>
      </c>
    </row>
    <row r="1572" spans="1:18" x14ac:dyDescent="0.3">
      <c r="A1572" s="35">
        <f t="shared" si="124"/>
        <v>44081</v>
      </c>
      <c r="B1572" s="36">
        <v>0.375</v>
      </c>
      <c r="C1572">
        <v>9614</v>
      </c>
      <c r="D1572">
        <v>461</v>
      </c>
      <c r="E1572" s="49">
        <f t="shared" si="122"/>
        <v>7.0211795718365597E-2</v>
      </c>
      <c r="F1572" s="49">
        <f t="shared" si="123"/>
        <v>9.3500810523285321E-2</v>
      </c>
      <c r="G1572">
        <v>1096</v>
      </c>
      <c r="H1572" s="51">
        <f>G1572/'Parc électrique'!$C$24</f>
        <v>0.36533333333333334</v>
      </c>
      <c r="I1572" s="14">
        <v>468</v>
      </c>
      <c r="J1572" s="14">
        <v>0</v>
      </c>
      <c r="K1572" s="14">
        <v>0</v>
      </c>
      <c r="L1572" s="14">
        <v>327</v>
      </c>
      <c r="M1572" s="14">
        <f>C1572-SUM(D1572:L1572)</f>
        <v>7261.4709540604254</v>
      </c>
      <c r="P1572" s="49">
        <f>D1573/('Parc électrique'!$C$22+'Parc électrique'!$C$23)</f>
        <v>6.0781250000000002E-2</v>
      </c>
      <c r="Q1572" s="49">
        <f t="shared" si="120"/>
        <v>5.9245962113761846E-2</v>
      </c>
      <c r="R1572" s="49">
        <f t="shared" si="121"/>
        <v>7.8897647057609516E-2</v>
      </c>
    </row>
    <row r="1573" spans="1:18" x14ac:dyDescent="0.3">
      <c r="A1573" s="35">
        <f t="shared" si="124"/>
        <v>44081</v>
      </c>
      <c r="B1573" s="36">
        <v>0.41666666666666669</v>
      </c>
      <c r="C1573">
        <v>9949</v>
      </c>
      <c r="D1573">
        <v>389</v>
      </c>
      <c r="E1573" s="49">
        <f t="shared" si="122"/>
        <v>5.9245962113761846E-2</v>
      </c>
      <c r="F1573" s="49">
        <f t="shared" si="123"/>
        <v>7.8897647057609516E-2</v>
      </c>
      <c r="G1573">
        <v>1762</v>
      </c>
      <c r="H1573" s="51">
        <f>G1573/'Parc électrique'!$C$24</f>
        <v>0.58733333333333337</v>
      </c>
      <c r="I1573" s="14">
        <v>468</v>
      </c>
      <c r="J1573" s="14">
        <v>1536</v>
      </c>
      <c r="K1573" s="14">
        <v>0</v>
      </c>
      <c r="L1573" s="14">
        <v>326</v>
      </c>
      <c r="M1573" s="14">
        <f>C1573-SUM(D1573:L1573)</f>
        <v>5467.2745230574947</v>
      </c>
      <c r="P1573" s="49">
        <f>D1574/('Parc électrique'!$C$22+'Parc électrique'!$C$23)</f>
        <v>6.3593750000000004E-2</v>
      </c>
      <c r="Q1573" s="49">
        <f t="shared" si="120"/>
        <v>6.1987420514912794E-2</v>
      </c>
      <c r="R1573" s="49">
        <f t="shared" si="121"/>
        <v>8.2548437924028467E-2</v>
      </c>
    </row>
    <row r="1574" spans="1:18" x14ac:dyDescent="0.3">
      <c r="A1574" s="35">
        <f t="shared" si="124"/>
        <v>44081</v>
      </c>
      <c r="B1574" s="36">
        <v>0.45833333333333331</v>
      </c>
      <c r="C1574">
        <v>10262</v>
      </c>
      <c r="D1574">
        <v>407</v>
      </c>
      <c r="E1574" s="49">
        <f t="shared" si="122"/>
        <v>6.1987420514912794E-2</v>
      </c>
      <c r="F1574" s="49">
        <f t="shared" si="123"/>
        <v>8.2548437924028467E-2</v>
      </c>
      <c r="G1574">
        <v>2278</v>
      </c>
      <c r="H1574" s="51">
        <f>G1574/'Parc électrique'!$C$24</f>
        <v>0.7593333333333333</v>
      </c>
      <c r="I1574" s="14">
        <v>468</v>
      </c>
      <c r="J1574" s="14">
        <v>1536</v>
      </c>
      <c r="K1574" s="14">
        <v>0</v>
      </c>
      <c r="L1574" s="14">
        <v>324</v>
      </c>
      <c r="M1574" s="14">
        <f>C1574-SUM(D1574:L1574)</f>
        <v>5248.0961308082278</v>
      </c>
      <c r="P1574" s="49">
        <f>D1575/('Parc électrique'!$C$22+'Parc électrique'!$C$23)</f>
        <v>4.8437500000000001E-2</v>
      </c>
      <c r="Q1574" s="49">
        <f t="shared" si="120"/>
        <v>4.721400579759942E-2</v>
      </c>
      <c r="R1574" s="49">
        <f t="shared" si="121"/>
        <v>6.2874731588326349E-2</v>
      </c>
    </row>
    <row r="1575" spans="1:18" x14ac:dyDescent="0.3">
      <c r="A1575" s="35">
        <f t="shared" si="124"/>
        <v>44081</v>
      </c>
      <c r="B1575" s="36">
        <v>0.5</v>
      </c>
      <c r="C1575">
        <v>10450</v>
      </c>
      <c r="D1575">
        <v>310</v>
      </c>
      <c r="E1575" s="49">
        <f t="shared" si="122"/>
        <v>4.721400579759942E-2</v>
      </c>
      <c r="F1575" s="49">
        <f t="shared" si="123"/>
        <v>6.2874731588326349E-2</v>
      </c>
      <c r="G1575">
        <v>2611</v>
      </c>
      <c r="H1575" s="51">
        <f>G1575/'Parc électrique'!$C$24</f>
        <v>0.87033333333333329</v>
      </c>
      <c r="I1575" s="14">
        <v>468</v>
      </c>
      <c r="J1575" s="14">
        <v>1536</v>
      </c>
      <c r="K1575" s="14">
        <v>0</v>
      </c>
      <c r="L1575" s="14">
        <v>323</v>
      </c>
      <c r="M1575" s="14">
        <f>C1575-SUM(D1575:L1575)</f>
        <v>5201.0195779292808</v>
      </c>
      <c r="P1575" s="49">
        <f>D1576/('Parc électrique'!$C$22+'Parc électrique'!$C$23)</f>
        <v>5.5781249999999998E-2</v>
      </c>
      <c r="Q1575" s="49">
        <f t="shared" si="120"/>
        <v>5.4372258289493519E-2</v>
      </c>
      <c r="R1575" s="49">
        <f t="shared" si="121"/>
        <v>7.2407352183975815E-2</v>
      </c>
    </row>
    <row r="1576" spans="1:18" x14ac:dyDescent="0.3">
      <c r="A1576" s="35">
        <f t="shared" si="124"/>
        <v>44081</v>
      </c>
      <c r="B1576" s="36">
        <v>0.54166666666666663</v>
      </c>
      <c r="C1576">
        <v>10438</v>
      </c>
      <c r="D1576">
        <v>357</v>
      </c>
      <c r="E1576" s="49">
        <f t="shared" si="122"/>
        <v>5.4372258289493519E-2</v>
      </c>
      <c r="F1576" s="49">
        <f t="shared" si="123"/>
        <v>7.2407352183975815E-2</v>
      </c>
      <c r="G1576">
        <v>2733</v>
      </c>
      <c r="H1576" s="51">
        <f>G1576/'Parc électrique'!$C$24</f>
        <v>0.91100000000000003</v>
      </c>
      <c r="I1576" s="14">
        <v>468</v>
      </c>
      <c r="J1576" s="14">
        <v>0</v>
      </c>
      <c r="K1576" s="14">
        <v>0</v>
      </c>
      <c r="L1576" s="14">
        <v>322</v>
      </c>
      <c r="M1576" s="14">
        <f>C1576-SUM(D1576:L1576)</f>
        <v>6556.9622203895269</v>
      </c>
      <c r="P1576" s="49">
        <f>D1577/('Parc électrique'!$C$22+'Parc électrique'!$C$23)</f>
        <v>5.6406249999999998E-2</v>
      </c>
      <c r="Q1576" s="49">
        <f t="shared" si="120"/>
        <v>5.4981471267527067E-2</v>
      </c>
      <c r="R1576" s="49">
        <f t="shared" si="121"/>
        <v>7.3218639043180045E-2</v>
      </c>
    </row>
    <row r="1577" spans="1:18" x14ac:dyDescent="0.3">
      <c r="A1577" s="35">
        <f t="shared" si="124"/>
        <v>44081</v>
      </c>
      <c r="B1577" s="36">
        <v>0.58333333333333337</v>
      </c>
      <c r="C1577">
        <v>10585</v>
      </c>
      <c r="D1577">
        <v>361</v>
      </c>
      <c r="E1577" s="49">
        <f t="shared" si="122"/>
        <v>5.4981471267527067E-2</v>
      </c>
      <c r="F1577" s="49">
        <f t="shared" si="123"/>
        <v>7.3218639043180045E-2</v>
      </c>
      <c r="G1577">
        <v>2698</v>
      </c>
      <c r="H1577" s="51">
        <f>G1577/'Parc électrique'!$C$24</f>
        <v>0.89933333333333332</v>
      </c>
      <c r="I1577" s="14">
        <v>468</v>
      </c>
      <c r="J1577" s="14">
        <v>0</v>
      </c>
      <c r="K1577" s="14">
        <v>0</v>
      </c>
      <c r="L1577" s="14">
        <v>322</v>
      </c>
      <c r="M1577" s="14">
        <f>C1577-SUM(D1577:L1577)</f>
        <v>6734.9724665563554</v>
      </c>
      <c r="P1577" s="49">
        <f>D1578/('Parc électrique'!$C$22+'Parc électrique'!$C$23)</f>
        <v>7.2968749999999999E-2</v>
      </c>
      <c r="Q1577" s="49">
        <f t="shared" si="120"/>
        <v>7.1125615185415908E-2</v>
      </c>
      <c r="R1577" s="49">
        <f t="shared" si="121"/>
        <v>9.4717740812091639E-2</v>
      </c>
    </row>
    <row r="1578" spans="1:18" x14ac:dyDescent="0.3">
      <c r="A1578" s="35">
        <f t="shared" si="124"/>
        <v>44081</v>
      </c>
      <c r="B1578" s="36">
        <v>0.625</v>
      </c>
      <c r="C1578">
        <v>10477</v>
      </c>
      <c r="D1578">
        <v>467</v>
      </c>
      <c r="E1578" s="49">
        <f t="shared" si="122"/>
        <v>7.1125615185415908E-2</v>
      </c>
      <c r="F1578" s="49">
        <f t="shared" si="123"/>
        <v>9.4717740812091639E-2</v>
      </c>
      <c r="G1578">
        <v>2519</v>
      </c>
      <c r="H1578" s="51">
        <f>G1578/'Parc électrique'!$C$24</f>
        <v>0.83966666666666667</v>
      </c>
      <c r="I1578" s="14">
        <v>468</v>
      </c>
      <c r="J1578" s="14">
        <v>0</v>
      </c>
      <c r="K1578" s="14">
        <v>0</v>
      </c>
      <c r="L1578" s="14">
        <v>323</v>
      </c>
      <c r="M1578" s="14">
        <f>C1578-SUM(D1578:L1578)</f>
        <v>6698.9944899773363</v>
      </c>
      <c r="P1578" s="49">
        <f>D1579/('Parc électrique'!$C$22+'Parc électrique'!$C$23)</f>
        <v>8.2968749999999994E-2</v>
      </c>
      <c r="Q1578" s="49">
        <f t="shared" si="120"/>
        <v>8.0873022833952549E-2</v>
      </c>
      <c r="R1578" s="49">
        <f t="shared" si="121"/>
        <v>0.107698330559359</v>
      </c>
    </row>
    <row r="1579" spans="1:18" x14ac:dyDescent="0.3">
      <c r="A1579" s="35">
        <f t="shared" si="124"/>
        <v>44081</v>
      </c>
      <c r="B1579" s="36">
        <v>0.66666666666666663</v>
      </c>
      <c r="C1579">
        <v>10309</v>
      </c>
      <c r="D1579">
        <v>531</v>
      </c>
      <c r="E1579" s="49">
        <f t="shared" si="122"/>
        <v>8.0873022833952549E-2</v>
      </c>
      <c r="F1579" s="49">
        <f t="shared" si="123"/>
        <v>0.107698330559359</v>
      </c>
      <c r="G1579">
        <v>2153</v>
      </c>
      <c r="H1579" s="51">
        <f>G1579/'Parc électrique'!$C$24</f>
        <v>0.71766666666666667</v>
      </c>
      <c r="I1579" s="14">
        <v>468</v>
      </c>
      <c r="J1579" s="14">
        <v>1536</v>
      </c>
      <c r="K1579" s="14">
        <v>0</v>
      </c>
      <c r="L1579" s="14">
        <v>326</v>
      </c>
      <c r="M1579" s="14">
        <f>C1579-SUM(D1579:L1579)</f>
        <v>5294.0937619799406</v>
      </c>
      <c r="P1579" s="49">
        <f>D1580/('Parc électrique'!$C$22+'Parc électrique'!$C$23)</f>
        <v>0.10546875</v>
      </c>
      <c r="Q1579" s="49">
        <f t="shared" si="120"/>
        <v>0.10280469004316002</v>
      </c>
      <c r="R1579" s="49">
        <f t="shared" si="121"/>
        <v>0.1369046574907106</v>
      </c>
    </row>
    <row r="1580" spans="1:18" x14ac:dyDescent="0.3">
      <c r="A1580" s="35">
        <f t="shared" si="124"/>
        <v>44081</v>
      </c>
      <c r="B1580" s="36">
        <v>0.70833333333333337</v>
      </c>
      <c r="C1580">
        <v>10165</v>
      </c>
      <c r="D1580">
        <v>675</v>
      </c>
      <c r="E1580" s="49">
        <f t="shared" si="122"/>
        <v>0.10280469004316002</v>
      </c>
      <c r="F1580" s="49">
        <f t="shared" si="123"/>
        <v>0.1369046574907106</v>
      </c>
      <c r="G1580">
        <v>1601</v>
      </c>
      <c r="H1580" s="51">
        <f>G1580/'Parc électrique'!$C$24</f>
        <v>0.53366666666666662</v>
      </c>
      <c r="I1580" s="14">
        <v>468</v>
      </c>
      <c r="J1580" s="14">
        <v>0</v>
      </c>
      <c r="K1580" s="14">
        <v>0</v>
      </c>
      <c r="L1580" s="14">
        <v>329</v>
      </c>
      <c r="M1580" s="14">
        <f>C1580-SUM(D1580:L1580)</f>
        <v>7091.2266239858</v>
      </c>
      <c r="P1580" s="49">
        <f>D1581/('Parc électrique'!$C$22+'Parc électrique'!$C$23)</f>
        <v>0.138125</v>
      </c>
      <c r="Q1580" s="49">
        <f t="shared" si="120"/>
        <v>0.13463606814541254</v>
      </c>
      <c r="R1580" s="49">
        <f t="shared" si="121"/>
        <v>0.17929439588413063</v>
      </c>
    </row>
    <row r="1581" spans="1:18" x14ac:dyDescent="0.3">
      <c r="A1581" s="35">
        <f t="shared" si="124"/>
        <v>44081</v>
      </c>
      <c r="B1581" s="36">
        <v>0.75</v>
      </c>
      <c r="C1581">
        <v>10143</v>
      </c>
      <c r="D1581">
        <v>884</v>
      </c>
      <c r="E1581" s="49">
        <f t="shared" si="122"/>
        <v>0.13463606814541254</v>
      </c>
      <c r="F1581" s="49">
        <f t="shared" si="123"/>
        <v>0.17929439588413063</v>
      </c>
      <c r="G1581">
        <v>921</v>
      </c>
      <c r="H1581" s="51">
        <f>G1581/'Parc électrique'!$C$24</f>
        <v>0.307</v>
      </c>
      <c r="I1581" s="14">
        <v>468</v>
      </c>
      <c r="J1581" s="14">
        <v>0</v>
      </c>
      <c r="K1581" s="14">
        <v>0</v>
      </c>
      <c r="L1581" s="14">
        <v>326</v>
      </c>
      <c r="M1581" s="14">
        <f>C1581-SUM(D1581:L1581)</f>
        <v>7543.3790695359703</v>
      </c>
      <c r="P1581" s="49">
        <f>D1582/('Parc électrique'!$C$22+'Parc électrique'!$C$23)</f>
        <v>0.14859375</v>
      </c>
      <c r="Q1581" s="49">
        <f t="shared" si="120"/>
        <v>0.14484038552747433</v>
      </c>
      <c r="R1581" s="49">
        <f t="shared" si="121"/>
        <v>0.19288345077580113</v>
      </c>
    </row>
    <row r="1582" spans="1:18" x14ac:dyDescent="0.3">
      <c r="A1582" s="35">
        <f t="shared" si="124"/>
        <v>44081</v>
      </c>
      <c r="B1582" s="36">
        <v>0.79166666666666663</v>
      </c>
      <c r="C1582">
        <v>9996</v>
      </c>
      <c r="D1582">
        <v>951</v>
      </c>
      <c r="E1582" s="49">
        <f t="shared" si="122"/>
        <v>0.14484038552747433</v>
      </c>
      <c r="F1582" s="49">
        <f t="shared" si="123"/>
        <v>0.19288345077580113</v>
      </c>
      <c r="G1582">
        <v>263</v>
      </c>
      <c r="H1582" s="51">
        <f>G1582/'Parc électrique'!$C$24</f>
        <v>8.7666666666666671E-2</v>
      </c>
      <c r="I1582" s="14">
        <v>468</v>
      </c>
      <c r="J1582" s="14">
        <v>1536</v>
      </c>
      <c r="K1582" s="14">
        <v>0</v>
      </c>
      <c r="L1582" s="14">
        <v>316</v>
      </c>
      <c r="M1582" s="14">
        <f>C1582-SUM(D1582:L1582)</f>
        <v>6461.57460949703</v>
      </c>
      <c r="P1582" s="49">
        <f>D1583/('Parc électrique'!$C$22+'Parc électrique'!$C$23)</f>
        <v>0.16796875</v>
      </c>
      <c r="Q1582" s="49">
        <f t="shared" si="120"/>
        <v>0.1637259878465141</v>
      </c>
      <c r="R1582" s="49">
        <f t="shared" si="121"/>
        <v>0.21803334341113167</v>
      </c>
    </row>
    <row r="1583" spans="1:18" x14ac:dyDescent="0.3">
      <c r="A1583" s="35">
        <f t="shared" si="124"/>
        <v>44081</v>
      </c>
      <c r="B1583" s="36">
        <v>0.83333333333333337</v>
      </c>
      <c r="C1583">
        <v>9568</v>
      </c>
      <c r="D1583">
        <v>1075</v>
      </c>
      <c r="E1583" s="49">
        <f t="shared" si="122"/>
        <v>0.1637259878465141</v>
      </c>
      <c r="F1583" s="49">
        <f t="shared" si="123"/>
        <v>0.21803334341113167</v>
      </c>
      <c r="G1583">
        <v>38</v>
      </c>
      <c r="H1583" s="51">
        <f>G1583/'Parc électrique'!$C$24</f>
        <v>1.2666666666666666E-2</v>
      </c>
      <c r="I1583" s="14">
        <v>468</v>
      </c>
      <c r="J1583" s="14">
        <v>0</v>
      </c>
      <c r="K1583" s="14">
        <v>0</v>
      </c>
      <c r="L1583" s="14">
        <v>307</v>
      </c>
      <c r="M1583" s="14">
        <f>C1583-SUM(D1583:L1583)</f>
        <v>7679.6055740020756</v>
      </c>
      <c r="P1583" s="49">
        <f>D1584/('Parc électrique'!$C$22+'Parc électrique'!$C$23)</f>
        <v>0.15375</v>
      </c>
      <c r="Q1583" s="49">
        <f t="shared" si="120"/>
        <v>0.14986639259625106</v>
      </c>
      <c r="R1583" s="49">
        <f t="shared" si="121"/>
        <v>0.19957656736423587</v>
      </c>
    </row>
    <row r="1584" spans="1:18" x14ac:dyDescent="0.3">
      <c r="A1584" s="35">
        <f t="shared" si="124"/>
        <v>44081</v>
      </c>
      <c r="B1584" s="36">
        <v>0.875</v>
      </c>
      <c r="C1584">
        <v>9166</v>
      </c>
      <c r="D1584">
        <v>984</v>
      </c>
      <c r="E1584" s="49">
        <f t="shared" si="122"/>
        <v>0.14986639259625106</v>
      </c>
      <c r="F1584" s="49">
        <f t="shared" si="123"/>
        <v>0.19957656736423587</v>
      </c>
      <c r="G1584">
        <v>0</v>
      </c>
      <c r="H1584" s="51">
        <f>G1584/'Parc électrique'!$C$24</f>
        <v>0</v>
      </c>
      <c r="I1584" s="14">
        <v>468</v>
      </c>
      <c r="J1584" s="14">
        <v>1536</v>
      </c>
      <c r="K1584" s="14">
        <v>0</v>
      </c>
      <c r="L1584" s="14">
        <v>288</v>
      </c>
      <c r="M1584" s="14">
        <f>C1584-SUM(D1584:L1584)</f>
        <v>5889.6505570400395</v>
      </c>
      <c r="P1584" s="49">
        <f>D1585/('Parc électrique'!$C$22+'Parc électrique'!$C$23)</f>
        <v>0.17734374999999999</v>
      </c>
      <c r="Q1584" s="49">
        <f t="shared" si="120"/>
        <v>0.17286418251701721</v>
      </c>
      <c r="R1584" s="49">
        <f t="shared" si="121"/>
        <v>0.23020264629919485</v>
      </c>
    </row>
    <row r="1585" spans="1:18" x14ac:dyDescent="0.3">
      <c r="A1585" s="35">
        <f t="shared" si="124"/>
        <v>44081</v>
      </c>
      <c r="B1585" s="36">
        <v>0.91666666666666663</v>
      </c>
      <c r="C1585">
        <v>9273</v>
      </c>
      <c r="D1585">
        <v>1135</v>
      </c>
      <c r="E1585" s="49">
        <f t="shared" si="122"/>
        <v>0.17286418251701721</v>
      </c>
      <c r="F1585" s="49">
        <f t="shared" si="123"/>
        <v>0.23020264629919485</v>
      </c>
      <c r="G1585">
        <v>0</v>
      </c>
      <c r="H1585" s="51">
        <f>G1585/'Parc électrique'!$C$24</f>
        <v>0</v>
      </c>
      <c r="I1585" s="14">
        <v>468</v>
      </c>
      <c r="J1585" s="14">
        <v>0</v>
      </c>
      <c r="K1585" s="14">
        <v>0</v>
      </c>
      <c r="L1585" s="14">
        <v>281</v>
      </c>
      <c r="M1585" s="14">
        <f>C1585-SUM(D1585:L1585)</f>
        <v>7388.596933171184</v>
      </c>
      <c r="P1585" s="49">
        <f>D1586/('Parc électrique'!$C$22+'Parc électrique'!$C$23)</f>
        <v>0.17749999999999999</v>
      </c>
      <c r="Q1585" s="49">
        <f t="shared" si="120"/>
        <v>0.17301648576152562</v>
      </c>
      <c r="R1585" s="49">
        <f t="shared" si="121"/>
        <v>0.23040546801399592</v>
      </c>
    </row>
    <row r="1586" spans="1:18" x14ac:dyDescent="0.3">
      <c r="A1586" s="35">
        <f t="shared" si="124"/>
        <v>44081</v>
      </c>
      <c r="B1586" s="36">
        <v>0.95833333333333337</v>
      </c>
      <c r="C1586">
        <v>9094</v>
      </c>
      <c r="D1586">
        <v>1136</v>
      </c>
      <c r="E1586" s="49">
        <f t="shared" si="122"/>
        <v>0.17301648576152562</v>
      </c>
      <c r="F1586" s="49">
        <f t="shared" si="123"/>
        <v>0.23040546801399592</v>
      </c>
      <c r="G1586">
        <v>0</v>
      </c>
      <c r="H1586" s="51">
        <f>G1586/'Parc électrique'!$C$24</f>
        <v>0</v>
      </c>
      <c r="I1586" s="14">
        <v>468</v>
      </c>
      <c r="J1586" s="14">
        <v>0</v>
      </c>
      <c r="K1586" s="14">
        <v>0</v>
      </c>
      <c r="L1586" s="14">
        <v>261</v>
      </c>
      <c r="M1586" s="14">
        <f>C1586-SUM(D1586:L1586)</f>
        <v>7228.5965780462247</v>
      </c>
      <c r="P1586" s="49">
        <f>D1587/('Parc électrique'!$C$22+'Parc électrique'!$C$23)</f>
        <v>0.18640625</v>
      </c>
      <c r="Q1586" s="49">
        <f t="shared" si="120"/>
        <v>0.18169777069850354</v>
      </c>
      <c r="R1586" s="49">
        <f t="shared" si="121"/>
        <v>0.2419663057576559</v>
      </c>
    </row>
    <row r="1587" spans="1:18" x14ac:dyDescent="0.3">
      <c r="A1587" s="35">
        <f t="shared" si="124"/>
        <v>44082</v>
      </c>
      <c r="B1587" s="36">
        <v>0</v>
      </c>
      <c r="C1587">
        <v>8333</v>
      </c>
      <c r="D1587">
        <v>1193</v>
      </c>
      <c r="E1587" s="49">
        <f t="shared" si="122"/>
        <v>0.18169777069850354</v>
      </c>
      <c r="F1587" s="49">
        <f t="shared" si="123"/>
        <v>0.2419663057576559</v>
      </c>
      <c r="G1587">
        <v>0</v>
      </c>
      <c r="H1587" s="51">
        <f>G1587/'Parc électrique'!$C$24</f>
        <v>0</v>
      </c>
      <c r="I1587" s="14">
        <v>468</v>
      </c>
      <c r="J1587" s="14">
        <v>0</v>
      </c>
      <c r="K1587" s="14">
        <v>0</v>
      </c>
      <c r="L1587" s="14">
        <v>255</v>
      </c>
      <c r="M1587" s="14">
        <f>C1587-SUM(D1587:L1587)</f>
        <v>6416.5763359235443</v>
      </c>
      <c r="P1587" s="49">
        <f>D1588/('Parc électrique'!$C$22+'Parc électrique'!$C$23)</f>
        <v>0.1328125</v>
      </c>
      <c r="Q1587" s="49">
        <f t="shared" si="120"/>
        <v>0.12945775783212746</v>
      </c>
      <c r="R1587" s="49">
        <f t="shared" si="121"/>
        <v>0.17239845758089484</v>
      </c>
    </row>
    <row r="1588" spans="1:18" x14ac:dyDescent="0.3">
      <c r="A1588" s="35">
        <f t="shared" si="124"/>
        <v>44082</v>
      </c>
      <c r="B1588" s="36">
        <v>4.1666666666666664E-2</v>
      </c>
      <c r="C1588">
        <v>7939</v>
      </c>
      <c r="D1588">
        <v>850</v>
      </c>
      <c r="E1588" s="49">
        <f t="shared" si="122"/>
        <v>0.12945775783212746</v>
      </c>
      <c r="F1588" s="49">
        <f t="shared" si="123"/>
        <v>0.17239845758089484</v>
      </c>
      <c r="G1588">
        <v>0</v>
      </c>
      <c r="H1588" s="51">
        <f>G1588/'Parc électrique'!$C$24</f>
        <v>0</v>
      </c>
      <c r="I1588" s="14">
        <v>468</v>
      </c>
      <c r="J1588" s="14">
        <v>1166</v>
      </c>
      <c r="K1588" s="14">
        <v>0</v>
      </c>
      <c r="L1588" s="14">
        <v>253</v>
      </c>
      <c r="M1588" s="14">
        <f>C1588-SUM(D1588:L1588)</f>
        <v>5201.698143784587</v>
      </c>
      <c r="P1588" s="49">
        <f>D1589/('Parc électrique'!$C$22+'Parc électrique'!$C$23)</f>
        <v>0.10421875</v>
      </c>
      <c r="Q1588" s="49">
        <f t="shared" si="120"/>
        <v>0.10158626408709294</v>
      </c>
      <c r="R1588" s="49">
        <f t="shared" si="121"/>
        <v>0.13528208377230216</v>
      </c>
    </row>
    <row r="1589" spans="1:18" x14ac:dyDescent="0.3">
      <c r="A1589" s="35">
        <f t="shared" si="124"/>
        <v>44082</v>
      </c>
      <c r="B1589" s="36">
        <v>8.3333333333333329E-2</v>
      </c>
      <c r="C1589">
        <v>7651</v>
      </c>
      <c r="D1589">
        <v>667</v>
      </c>
      <c r="E1589" s="49">
        <f t="shared" si="122"/>
        <v>0.10158626408709294</v>
      </c>
      <c r="F1589" s="49">
        <f t="shared" si="123"/>
        <v>0.13528208377230216</v>
      </c>
      <c r="G1589">
        <v>0</v>
      </c>
      <c r="H1589" s="51">
        <f>G1589/'Parc électrique'!$C$24</f>
        <v>0</v>
      </c>
      <c r="I1589" s="14">
        <v>468</v>
      </c>
      <c r="J1589" s="14">
        <v>1061</v>
      </c>
      <c r="K1589" s="14">
        <v>0</v>
      </c>
      <c r="L1589" s="14">
        <v>253</v>
      </c>
      <c r="M1589" s="14">
        <f>C1589-SUM(D1589:L1589)</f>
        <v>5201.7631316521401</v>
      </c>
      <c r="P1589" s="49">
        <f>D1590/('Parc électrique'!$C$22+'Parc électrique'!$C$23)</f>
        <v>8.9374999999999996E-2</v>
      </c>
      <c r="Q1589" s="49">
        <f t="shared" si="120"/>
        <v>8.7117455858796336E-2</v>
      </c>
      <c r="R1589" s="49">
        <f t="shared" si="121"/>
        <v>0.11601402086620216</v>
      </c>
    </row>
    <row r="1590" spans="1:18" x14ac:dyDescent="0.3">
      <c r="A1590" s="35">
        <f t="shared" si="124"/>
        <v>44082</v>
      </c>
      <c r="B1590" s="36">
        <v>0.125</v>
      </c>
      <c r="C1590">
        <v>7323</v>
      </c>
      <c r="D1590">
        <v>572</v>
      </c>
      <c r="E1590" s="49">
        <f t="shared" si="122"/>
        <v>8.7117455858796336E-2</v>
      </c>
      <c r="F1590" s="49">
        <f t="shared" si="123"/>
        <v>0.11601402086620216</v>
      </c>
      <c r="G1590">
        <v>0</v>
      </c>
      <c r="H1590" s="51">
        <f>G1590/'Parc électrique'!$C$24</f>
        <v>0</v>
      </c>
      <c r="I1590" s="14">
        <v>468</v>
      </c>
      <c r="J1590" s="14">
        <v>0</v>
      </c>
      <c r="K1590" s="14">
        <v>0</v>
      </c>
      <c r="L1590" s="14">
        <v>254</v>
      </c>
      <c r="M1590" s="14">
        <f>C1590-SUM(D1590:L1590)</f>
        <v>6028.7968685232754</v>
      </c>
      <c r="P1590" s="49">
        <f>D1591/('Parc électrique'!$C$22+'Parc électrique'!$C$23)</f>
        <v>9.5937499999999995E-2</v>
      </c>
      <c r="Q1590" s="49">
        <f t="shared" si="120"/>
        <v>9.3514192128148516E-2</v>
      </c>
      <c r="R1590" s="49">
        <f t="shared" si="121"/>
        <v>0.12453253288784637</v>
      </c>
    </row>
    <row r="1591" spans="1:18" x14ac:dyDescent="0.3">
      <c r="A1591" s="35">
        <f t="shared" si="124"/>
        <v>44082</v>
      </c>
      <c r="B1591" s="36">
        <v>0.16666666666666666</v>
      </c>
      <c r="C1591">
        <v>7277</v>
      </c>
      <c r="D1591">
        <v>614</v>
      </c>
      <c r="E1591" s="49">
        <f t="shared" si="122"/>
        <v>9.3514192128148516E-2</v>
      </c>
      <c r="F1591" s="49">
        <f t="shared" si="123"/>
        <v>0.12453253288784637</v>
      </c>
      <c r="G1591">
        <v>0</v>
      </c>
      <c r="H1591" s="51">
        <f>G1591/'Parc électrique'!$C$24</f>
        <v>0</v>
      </c>
      <c r="I1591" s="14">
        <v>468</v>
      </c>
      <c r="J1591" s="14">
        <v>734</v>
      </c>
      <c r="K1591" s="14">
        <v>0</v>
      </c>
      <c r="L1591" s="14">
        <v>259</v>
      </c>
      <c r="M1591" s="14">
        <f>C1591-SUM(D1591:L1591)</f>
        <v>5201.7819532749836</v>
      </c>
      <c r="P1591" s="49">
        <f>D1592/('Parc électrique'!$C$22+'Parc électrique'!$C$23)</f>
        <v>0.10640624999999999</v>
      </c>
      <c r="Q1591" s="49">
        <f t="shared" si="120"/>
        <v>0.10371850951021032</v>
      </c>
      <c r="R1591" s="49">
        <f t="shared" si="121"/>
        <v>0.13812158777951689</v>
      </c>
    </row>
    <row r="1592" spans="1:18" x14ac:dyDescent="0.3">
      <c r="A1592" s="35">
        <f t="shared" si="124"/>
        <v>44082</v>
      </c>
      <c r="B1592" s="36">
        <v>0.20833333333333334</v>
      </c>
      <c r="C1592">
        <v>7594</v>
      </c>
      <c r="D1592">
        <v>681</v>
      </c>
      <c r="E1592" s="49">
        <f t="shared" si="122"/>
        <v>0.10371850951021032</v>
      </c>
      <c r="F1592" s="49">
        <f t="shared" si="123"/>
        <v>0.13812158777951689</v>
      </c>
      <c r="G1592">
        <v>0</v>
      </c>
      <c r="H1592" s="51">
        <f>G1592/'Parc électrique'!$C$24</f>
        <v>0</v>
      </c>
      <c r="I1592" s="14">
        <v>468</v>
      </c>
      <c r="J1592" s="14">
        <v>964</v>
      </c>
      <c r="K1592" s="14">
        <v>0</v>
      </c>
      <c r="L1592" s="14">
        <v>279</v>
      </c>
      <c r="M1592" s="14">
        <f>C1592-SUM(D1592:L1592)</f>
        <v>5201.7581599027108</v>
      </c>
      <c r="P1592" s="49">
        <f>D1593/('Parc électrique'!$C$22+'Parc électrique'!$C$23)</f>
        <v>0.10390625000000001</v>
      </c>
      <c r="Q1592" s="49">
        <f t="shared" si="120"/>
        <v>0.10128165759807618</v>
      </c>
      <c r="R1592" s="49">
        <f t="shared" si="121"/>
        <v>0.13487644034270008</v>
      </c>
    </row>
    <row r="1593" spans="1:18" x14ac:dyDescent="0.3">
      <c r="A1593" s="35">
        <f t="shared" si="124"/>
        <v>44082</v>
      </c>
      <c r="B1593" s="36">
        <v>0.25</v>
      </c>
      <c r="C1593">
        <v>8419</v>
      </c>
      <c r="D1593">
        <v>665</v>
      </c>
      <c r="E1593" s="49">
        <f t="shared" si="122"/>
        <v>0.10128165759807618</v>
      </c>
      <c r="F1593" s="49">
        <f t="shared" si="123"/>
        <v>0.13487644034270008</v>
      </c>
      <c r="G1593">
        <v>0</v>
      </c>
      <c r="H1593" s="51">
        <f>G1593/'Parc électrique'!$C$24</f>
        <v>0</v>
      </c>
      <c r="I1593" s="14">
        <v>468</v>
      </c>
      <c r="J1593" s="14">
        <v>0</v>
      </c>
      <c r="K1593" s="14">
        <v>0</v>
      </c>
      <c r="L1593" s="14">
        <v>317</v>
      </c>
      <c r="M1593" s="14">
        <f>C1593-SUM(D1593:L1593)</f>
        <v>6968.7638419020586</v>
      </c>
      <c r="P1593" s="49">
        <f>D1594/('Parc électrique'!$C$22+'Parc électrique'!$C$23)</f>
        <v>0.10249999999999999</v>
      </c>
      <c r="Q1593" s="49">
        <f t="shared" si="120"/>
        <v>9.9910928397500695E-2</v>
      </c>
      <c r="R1593" s="49">
        <f t="shared" si="121"/>
        <v>0.1330510449094906</v>
      </c>
    </row>
    <row r="1594" spans="1:18" x14ac:dyDescent="0.3">
      <c r="A1594" s="35">
        <f t="shared" si="124"/>
        <v>44082</v>
      </c>
      <c r="B1594" s="36">
        <v>0.29166666666666669</v>
      </c>
      <c r="C1594">
        <v>9159</v>
      </c>
      <c r="D1594">
        <v>656</v>
      </c>
      <c r="E1594" s="49">
        <f t="shared" si="122"/>
        <v>9.9910928397500695E-2</v>
      </c>
      <c r="F1594" s="49">
        <f t="shared" si="123"/>
        <v>0.1330510449094906</v>
      </c>
      <c r="G1594">
        <v>40</v>
      </c>
      <c r="H1594" s="51">
        <f>G1594/'Parc électrique'!$C$24</f>
        <v>1.3333333333333334E-2</v>
      </c>
      <c r="I1594" s="14">
        <v>468</v>
      </c>
      <c r="J1594" s="14">
        <v>0</v>
      </c>
      <c r="K1594" s="14">
        <v>0</v>
      </c>
      <c r="L1594" s="14">
        <v>331</v>
      </c>
      <c r="M1594" s="14">
        <f>C1594-SUM(D1594:L1594)</f>
        <v>7663.7537046933594</v>
      </c>
      <c r="P1594" s="49">
        <f>D1595/('Parc électrique'!$C$22+'Parc électrique'!$C$23)</f>
        <v>0.08</v>
      </c>
      <c r="Q1594" s="49">
        <f t="shared" si="120"/>
        <v>7.7979261188293236E-2</v>
      </c>
      <c r="R1594" s="49">
        <f t="shared" si="121"/>
        <v>0.10384471797813899</v>
      </c>
    </row>
    <row r="1595" spans="1:18" x14ac:dyDescent="0.3">
      <c r="A1595" s="35">
        <f t="shared" si="124"/>
        <v>44082</v>
      </c>
      <c r="B1595" s="36">
        <v>0.33333333333333331</v>
      </c>
      <c r="C1595">
        <v>9625</v>
      </c>
      <c r="D1595">
        <v>512</v>
      </c>
      <c r="E1595" s="49">
        <f t="shared" si="122"/>
        <v>7.7979261188293236E-2</v>
      </c>
      <c r="F1595" s="49">
        <f t="shared" si="123"/>
        <v>0.10384471797813899</v>
      </c>
      <c r="G1595">
        <v>450</v>
      </c>
      <c r="H1595" s="51">
        <f>G1595/'Parc électrique'!$C$24</f>
        <v>0.15</v>
      </c>
      <c r="I1595" s="14">
        <v>468</v>
      </c>
      <c r="J1595" s="14">
        <v>1688</v>
      </c>
      <c r="K1595" s="14">
        <v>0</v>
      </c>
      <c r="L1595" s="14">
        <v>331</v>
      </c>
      <c r="M1595" s="14">
        <f>C1595-SUM(D1595:L1595)</f>
        <v>6175.6681760208339</v>
      </c>
      <c r="P1595" s="49">
        <f>D1596/('Parc électrique'!$C$22+'Parc électrique'!$C$23)</f>
        <v>0.11546875</v>
      </c>
      <c r="Q1595" s="49">
        <f t="shared" si="120"/>
        <v>0.11255209769169668</v>
      </c>
      <c r="R1595" s="49">
        <f t="shared" si="121"/>
        <v>0.14988524723797797</v>
      </c>
    </row>
    <row r="1596" spans="1:18" x14ac:dyDescent="0.3">
      <c r="A1596" s="35">
        <f t="shared" si="124"/>
        <v>44082</v>
      </c>
      <c r="B1596" s="36">
        <v>0.375</v>
      </c>
      <c r="C1596">
        <v>10054</v>
      </c>
      <c r="D1596">
        <v>739</v>
      </c>
      <c r="E1596" s="49">
        <f t="shared" si="122"/>
        <v>0.11255209769169668</v>
      </c>
      <c r="F1596" s="49">
        <f t="shared" si="123"/>
        <v>0.14988524723797797</v>
      </c>
      <c r="G1596">
        <v>1117</v>
      </c>
      <c r="H1596" s="51">
        <f>G1596/'Parc électrique'!$C$24</f>
        <v>0.37233333333333335</v>
      </c>
      <c r="I1596" s="14">
        <v>468</v>
      </c>
      <c r="J1596" s="14">
        <v>1688</v>
      </c>
      <c r="K1596" s="14">
        <v>0</v>
      </c>
      <c r="L1596" s="14">
        <v>328</v>
      </c>
      <c r="M1596" s="14">
        <f>C1596-SUM(D1596:L1596)</f>
        <v>5713.3652293217365</v>
      </c>
      <c r="P1596" s="49">
        <f>D1597/('Parc électrique'!$C$22+'Parc électrique'!$C$23)</f>
        <v>0.11140625</v>
      </c>
      <c r="Q1596" s="49">
        <f t="shared" si="120"/>
        <v>0.10859221333447866</v>
      </c>
      <c r="R1596" s="49">
        <f t="shared" si="121"/>
        <v>0.14461188265315061</v>
      </c>
    </row>
    <row r="1597" spans="1:18" x14ac:dyDescent="0.3">
      <c r="A1597" s="35">
        <f t="shared" si="124"/>
        <v>44082</v>
      </c>
      <c r="B1597" s="36">
        <v>0.41666666666666669</v>
      </c>
      <c r="C1597">
        <v>10354</v>
      </c>
      <c r="D1597">
        <v>713</v>
      </c>
      <c r="E1597" s="49">
        <f t="shared" si="122"/>
        <v>0.10859221333447866</v>
      </c>
      <c r="F1597" s="49">
        <f t="shared" si="123"/>
        <v>0.14461188265315061</v>
      </c>
      <c r="G1597">
        <v>1788</v>
      </c>
      <c r="H1597" s="51">
        <f>G1597/'Parc électrique'!$C$24</f>
        <v>0.59599999999999997</v>
      </c>
      <c r="I1597" s="14">
        <v>468</v>
      </c>
      <c r="J1597" s="14">
        <v>0</v>
      </c>
      <c r="K1597" s="14">
        <v>0</v>
      </c>
      <c r="L1597" s="14">
        <v>328</v>
      </c>
      <c r="M1597" s="14">
        <f>C1597-SUM(D1597:L1597)</f>
        <v>7056.1507959040118</v>
      </c>
      <c r="P1597" s="49">
        <f>D1598/('Parc électrique'!$C$22+'Parc électrique'!$C$23)</f>
        <v>8.9374999999999996E-2</v>
      </c>
      <c r="Q1597" s="49">
        <f t="shared" si="120"/>
        <v>8.7117455858796336E-2</v>
      </c>
      <c r="R1597" s="49">
        <f t="shared" si="121"/>
        <v>0.11601402086620216</v>
      </c>
    </row>
    <row r="1598" spans="1:18" x14ac:dyDescent="0.3">
      <c r="A1598" s="35">
        <f t="shared" si="124"/>
        <v>44082</v>
      </c>
      <c r="B1598" s="36">
        <v>0.45833333333333331</v>
      </c>
      <c r="C1598">
        <v>10628</v>
      </c>
      <c r="D1598">
        <v>572</v>
      </c>
      <c r="E1598" s="49">
        <f t="shared" si="122"/>
        <v>8.7117455858796336E-2</v>
      </c>
      <c r="F1598" s="49">
        <f t="shared" si="123"/>
        <v>0.11601402086620216</v>
      </c>
      <c r="G1598">
        <v>2282</v>
      </c>
      <c r="H1598" s="51">
        <f>G1598/'Parc électrique'!$C$24</f>
        <v>0.76066666666666671</v>
      </c>
      <c r="I1598" s="14">
        <v>468</v>
      </c>
      <c r="J1598" s="14">
        <v>0</v>
      </c>
      <c r="K1598" s="14">
        <v>0</v>
      </c>
      <c r="L1598" s="14">
        <v>326</v>
      </c>
      <c r="M1598" s="14">
        <f>C1598-SUM(D1598:L1598)</f>
        <v>6979.0362018566084</v>
      </c>
      <c r="P1598" s="49">
        <f>D1599/('Parc électrique'!$C$22+'Parc électrique'!$C$23)</f>
        <v>0.10703124999999999</v>
      </c>
      <c r="Q1598" s="49">
        <f t="shared" si="120"/>
        <v>0.10432772248824387</v>
      </c>
      <c r="R1598" s="49">
        <f t="shared" si="121"/>
        <v>0.13893287463872112</v>
      </c>
    </row>
    <row r="1599" spans="1:18" x14ac:dyDescent="0.3">
      <c r="A1599" s="35">
        <f t="shared" si="124"/>
        <v>44082</v>
      </c>
      <c r="B1599" s="36">
        <v>0.5</v>
      </c>
      <c r="C1599">
        <v>10775</v>
      </c>
      <c r="D1599">
        <v>685</v>
      </c>
      <c r="E1599" s="49">
        <f t="shared" si="122"/>
        <v>0.10432772248824387</v>
      </c>
      <c r="F1599" s="49">
        <f t="shared" si="123"/>
        <v>0.13893287463872112</v>
      </c>
      <c r="G1599">
        <v>2621</v>
      </c>
      <c r="H1599" s="51">
        <f>G1599/'Parc électrique'!$C$24</f>
        <v>0.8736666666666667</v>
      </c>
      <c r="I1599" s="14">
        <v>468</v>
      </c>
      <c r="J1599" s="14">
        <v>1554</v>
      </c>
      <c r="K1599" s="14">
        <v>0</v>
      </c>
      <c r="L1599" s="14">
        <v>325</v>
      </c>
      <c r="M1599" s="14">
        <f>C1599-SUM(D1599:L1599)</f>
        <v>5120.8830727362056</v>
      </c>
      <c r="P1599" s="49">
        <f>D1600/('Parc électrique'!$C$22+'Parc électrique'!$C$23)</f>
        <v>0.10484375</v>
      </c>
      <c r="Q1599" s="49">
        <f t="shared" si="120"/>
        <v>0.10219547706512648</v>
      </c>
      <c r="R1599" s="49">
        <f t="shared" si="121"/>
        <v>0.13609337063150639</v>
      </c>
    </row>
    <row r="1600" spans="1:18" x14ac:dyDescent="0.3">
      <c r="A1600" s="35">
        <f t="shared" si="124"/>
        <v>44082</v>
      </c>
      <c r="B1600" s="36">
        <v>0.54166666666666663</v>
      </c>
      <c r="C1600">
        <v>10733</v>
      </c>
      <c r="D1600">
        <v>671</v>
      </c>
      <c r="E1600" s="49">
        <f t="shared" si="122"/>
        <v>0.10219547706512648</v>
      </c>
      <c r="F1600" s="49">
        <f t="shared" si="123"/>
        <v>0.13609337063150639</v>
      </c>
      <c r="G1600">
        <v>2738</v>
      </c>
      <c r="H1600" s="51">
        <f>G1600/'Parc électrique'!$C$24</f>
        <v>0.91266666666666663</v>
      </c>
      <c r="I1600" s="14">
        <v>468</v>
      </c>
      <c r="J1600" s="14">
        <v>1410</v>
      </c>
      <c r="K1600" s="14">
        <v>0</v>
      </c>
      <c r="L1600" s="14">
        <v>324</v>
      </c>
      <c r="M1600" s="14">
        <f>C1600-SUM(D1600:L1600)</f>
        <v>5120.8490444856361</v>
      </c>
      <c r="P1600" s="49">
        <f>D1601/('Parc électrique'!$C$22+'Parc électrique'!$C$23)</f>
        <v>0.12343750000000001</v>
      </c>
      <c r="Q1600" s="49">
        <f t="shared" si="120"/>
        <v>0.12031956316162433</v>
      </c>
      <c r="R1600" s="49">
        <f t="shared" si="121"/>
        <v>0.16022915469283167</v>
      </c>
    </row>
    <row r="1601" spans="1:18" x14ac:dyDescent="0.3">
      <c r="A1601" s="35">
        <f t="shared" si="124"/>
        <v>44082</v>
      </c>
      <c r="B1601" s="36">
        <v>0.58333333333333337</v>
      </c>
      <c r="C1601">
        <v>10876</v>
      </c>
      <c r="D1601">
        <v>790</v>
      </c>
      <c r="E1601" s="49">
        <f t="shared" si="122"/>
        <v>0.12031956316162433</v>
      </c>
      <c r="F1601" s="49">
        <f t="shared" si="123"/>
        <v>0.16022915469283167</v>
      </c>
      <c r="G1601">
        <v>2694</v>
      </c>
      <c r="H1601" s="51">
        <f>G1601/'Parc électrique'!$C$24</f>
        <v>0.89800000000000002</v>
      </c>
      <c r="I1601" s="14">
        <v>468</v>
      </c>
      <c r="J1601" s="14">
        <v>1398</v>
      </c>
      <c r="K1601" s="14">
        <v>0</v>
      </c>
      <c r="L1601" s="14">
        <v>324</v>
      </c>
      <c r="M1601" s="14">
        <f>C1601-SUM(D1601:L1601)</f>
        <v>5200.8214512821451</v>
      </c>
      <c r="P1601" s="49">
        <f>D1602/('Parc électrique'!$C$22+'Parc électrique'!$C$23)</f>
        <v>0.1459375</v>
      </c>
      <c r="Q1601" s="49">
        <f t="shared" si="120"/>
        <v>0.14225123037083182</v>
      </c>
      <c r="R1601" s="49">
        <f t="shared" si="121"/>
        <v>0.18943548162418328</v>
      </c>
    </row>
    <row r="1602" spans="1:18" x14ac:dyDescent="0.3">
      <c r="A1602" s="35">
        <f t="shared" si="124"/>
        <v>44082</v>
      </c>
      <c r="B1602" s="36">
        <v>0.625</v>
      </c>
      <c r="C1602">
        <v>10769</v>
      </c>
      <c r="D1602">
        <v>934</v>
      </c>
      <c r="E1602" s="49">
        <f t="shared" si="122"/>
        <v>0.14225123037083182</v>
      </c>
      <c r="F1602" s="49">
        <f t="shared" si="123"/>
        <v>0.18943548162418328</v>
      </c>
      <c r="G1602">
        <v>2520</v>
      </c>
      <c r="H1602" s="51">
        <f>G1602/'Parc électrique'!$C$24</f>
        <v>0.84</v>
      </c>
      <c r="I1602" s="14">
        <v>468</v>
      </c>
      <c r="J1602" s="14">
        <v>0</v>
      </c>
      <c r="K1602" s="14">
        <v>0</v>
      </c>
      <c r="L1602" s="14">
        <v>325</v>
      </c>
      <c r="M1602" s="14">
        <f>C1602-SUM(D1602:L1602)</f>
        <v>6520.8283132880051</v>
      </c>
      <c r="P1602" s="49">
        <f>D1603/('Parc électrique'!$C$22+'Parc électrique'!$C$23)</f>
        <v>0.16109375000000001</v>
      </c>
      <c r="Q1602" s="49">
        <f t="shared" si="120"/>
        <v>0.15702464508814518</v>
      </c>
      <c r="R1602" s="49">
        <f t="shared" si="121"/>
        <v>0.2091091879598854</v>
      </c>
    </row>
    <row r="1603" spans="1:18" x14ac:dyDescent="0.3">
      <c r="A1603" s="35">
        <f t="shared" si="124"/>
        <v>44082</v>
      </c>
      <c r="B1603" s="36">
        <v>0.66666666666666663</v>
      </c>
      <c r="C1603">
        <v>10618</v>
      </c>
      <c r="D1603">
        <v>1031</v>
      </c>
      <c r="E1603" s="49">
        <f t="shared" si="122"/>
        <v>0.15702464508814518</v>
      </c>
      <c r="F1603" s="49">
        <f t="shared" si="123"/>
        <v>0.2091091879598854</v>
      </c>
      <c r="G1603">
        <v>2157</v>
      </c>
      <c r="H1603" s="51">
        <f>G1603/'Parc électrique'!$C$24</f>
        <v>0.71899999999999997</v>
      </c>
      <c r="I1603" s="14">
        <v>468</v>
      </c>
      <c r="J1603" s="14">
        <v>0</v>
      </c>
      <c r="K1603" s="14">
        <v>0</v>
      </c>
      <c r="L1603" s="14">
        <v>327</v>
      </c>
      <c r="M1603" s="14">
        <f>C1603-SUM(D1603:L1603)</f>
        <v>6633.9148661669515</v>
      </c>
      <c r="P1603" s="49">
        <f>D1604/('Parc électrique'!$C$22+'Parc électrique'!$C$23)</f>
        <v>0.19562499999999999</v>
      </c>
      <c r="Q1603" s="49">
        <f t="shared" ref="Q1603:Q1666" si="125">P1603/$T$3*$T$8</f>
        <v>0.1906836621244983</v>
      </c>
      <c r="R1603" s="49">
        <f t="shared" ref="R1603:R1666" si="126">P1603/$T$3*$T$4</f>
        <v>0.25393278693091803</v>
      </c>
    </row>
    <row r="1604" spans="1:18" x14ac:dyDescent="0.3">
      <c r="A1604" s="35">
        <f t="shared" si="124"/>
        <v>44082</v>
      </c>
      <c r="B1604" s="36">
        <v>0.70833333333333337</v>
      </c>
      <c r="C1604">
        <v>10470</v>
      </c>
      <c r="D1604">
        <v>1252</v>
      </c>
      <c r="E1604" s="49">
        <f t="shared" ref="E1604:E1667" si="127">P1603/$T$3*$T$8</f>
        <v>0.1906836621244983</v>
      </c>
      <c r="F1604" s="49">
        <f t="shared" ref="F1604:F1667" si="128">P1603/$T$3*$T$4</f>
        <v>0.25393278693091803</v>
      </c>
      <c r="G1604">
        <v>1596</v>
      </c>
      <c r="H1604" s="51">
        <f>G1604/'Parc électrique'!$C$24</f>
        <v>0.53200000000000003</v>
      </c>
      <c r="I1604" s="14">
        <v>468</v>
      </c>
      <c r="J1604" s="14">
        <v>1621</v>
      </c>
      <c r="K1604" s="14">
        <v>0</v>
      </c>
      <c r="L1604" s="14">
        <v>331</v>
      </c>
      <c r="M1604" s="14">
        <f>C1604-SUM(D1604:L1604)</f>
        <v>5201.0233835509443</v>
      </c>
      <c r="P1604" s="49">
        <f>D1605/('Parc électrique'!$C$22+'Parc électrique'!$C$23)</f>
        <v>0.1965625</v>
      </c>
      <c r="Q1604" s="49">
        <f t="shared" si="125"/>
        <v>0.1915974815915486</v>
      </c>
      <c r="R1604" s="49">
        <f t="shared" si="126"/>
        <v>0.25514971721972435</v>
      </c>
    </row>
    <row r="1605" spans="1:18" x14ac:dyDescent="0.3">
      <c r="A1605" s="35">
        <f t="shared" si="124"/>
        <v>44082</v>
      </c>
      <c r="B1605" s="36">
        <v>0.75</v>
      </c>
      <c r="C1605">
        <v>10370</v>
      </c>
      <c r="D1605">
        <v>1258</v>
      </c>
      <c r="E1605" s="49">
        <f t="shared" si="127"/>
        <v>0.1915974815915486</v>
      </c>
      <c r="F1605" s="49">
        <f t="shared" si="128"/>
        <v>0.25514971721972435</v>
      </c>
      <c r="G1605">
        <v>912</v>
      </c>
      <c r="H1605" s="51">
        <f>G1605/'Parc électrique'!$C$24</f>
        <v>0.30399999999999999</v>
      </c>
      <c r="I1605" s="14">
        <v>468</v>
      </c>
      <c r="J1605" s="14">
        <v>0</v>
      </c>
      <c r="K1605" s="14">
        <v>0</v>
      </c>
      <c r="L1605" s="14">
        <v>327</v>
      </c>
      <c r="M1605" s="14">
        <f>C1605-SUM(D1605:L1605)</f>
        <v>7404.249252801189</v>
      </c>
      <c r="P1605" s="49">
        <f>D1606/('Parc électrique'!$C$22+'Parc électrique'!$C$23)</f>
        <v>0.2059375</v>
      </c>
      <c r="Q1605" s="49">
        <f t="shared" si="125"/>
        <v>0.20073567626205172</v>
      </c>
      <c r="R1605" s="49">
        <f t="shared" si="126"/>
        <v>0.26731902010778752</v>
      </c>
    </row>
    <row r="1606" spans="1:18" x14ac:dyDescent="0.3">
      <c r="A1606" s="35">
        <f t="shared" si="124"/>
        <v>44082</v>
      </c>
      <c r="B1606" s="36">
        <v>0.79166666666666663</v>
      </c>
      <c r="C1606">
        <v>10087</v>
      </c>
      <c r="D1606">
        <v>1318</v>
      </c>
      <c r="E1606" s="49">
        <f t="shared" si="127"/>
        <v>0.20073567626205172</v>
      </c>
      <c r="F1606" s="49">
        <f t="shared" si="128"/>
        <v>0.26731902010778752</v>
      </c>
      <c r="G1606">
        <v>247</v>
      </c>
      <c r="H1606" s="51">
        <f>G1606/'Parc électrique'!$C$24</f>
        <v>8.2333333333333328E-2</v>
      </c>
      <c r="I1606" s="14">
        <v>468</v>
      </c>
      <c r="J1606" s="14">
        <v>1688</v>
      </c>
      <c r="K1606" s="14">
        <v>0</v>
      </c>
      <c r="L1606" s="14">
        <v>318</v>
      </c>
      <c r="M1606" s="14">
        <f>C1606-SUM(D1606:L1606)</f>
        <v>6047.4496119702972</v>
      </c>
      <c r="P1606" s="49">
        <f>D1607/('Parc électrique'!$C$22+'Parc électrique'!$C$23)</f>
        <v>0.21953125000000001</v>
      </c>
      <c r="Q1606" s="49">
        <f t="shared" si="125"/>
        <v>0.21398605853428126</v>
      </c>
      <c r="R1606" s="49">
        <f t="shared" si="126"/>
        <v>0.28496450929547912</v>
      </c>
    </row>
    <row r="1607" spans="1:18" x14ac:dyDescent="0.3">
      <c r="A1607" s="35">
        <f t="shared" si="124"/>
        <v>44082</v>
      </c>
      <c r="B1607" s="36">
        <v>0.83333333333333337</v>
      </c>
      <c r="C1607">
        <v>9662</v>
      </c>
      <c r="D1607">
        <v>1405</v>
      </c>
      <c r="E1607" s="49">
        <f t="shared" si="127"/>
        <v>0.21398605853428126</v>
      </c>
      <c r="F1607" s="49">
        <f t="shared" si="128"/>
        <v>0.28496450929547912</v>
      </c>
      <c r="G1607">
        <v>33</v>
      </c>
      <c r="H1607" s="51">
        <f>G1607/'Parc électrique'!$C$24</f>
        <v>1.0999999999999999E-2</v>
      </c>
      <c r="I1607" s="14">
        <v>468</v>
      </c>
      <c r="J1607" s="14">
        <v>0</v>
      </c>
      <c r="K1607" s="14">
        <v>0</v>
      </c>
      <c r="L1607" s="14">
        <v>309</v>
      </c>
      <c r="M1607" s="14">
        <f>C1607-SUM(D1607:L1607)</f>
        <v>7446.4900494321701</v>
      </c>
      <c r="P1607" s="49">
        <f>D1608/('Parc électrique'!$C$22+'Parc électrique'!$C$23)</f>
        <v>0.18281249999999999</v>
      </c>
      <c r="Q1607" s="49">
        <f t="shared" si="125"/>
        <v>0.1781947960748107</v>
      </c>
      <c r="R1607" s="49">
        <f t="shared" si="126"/>
        <v>0.23730140631723171</v>
      </c>
    </row>
    <row r="1608" spans="1:18" x14ac:dyDescent="0.3">
      <c r="A1608" s="35">
        <f t="shared" si="124"/>
        <v>44082</v>
      </c>
      <c r="B1608" s="36">
        <v>0.875</v>
      </c>
      <c r="C1608">
        <v>9313</v>
      </c>
      <c r="D1608">
        <v>1170</v>
      </c>
      <c r="E1608" s="49">
        <f t="shared" si="127"/>
        <v>0.1781947960748107</v>
      </c>
      <c r="F1608" s="49">
        <f t="shared" si="128"/>
        <v>0.23730140631723171</v>
      </c>
      <c r="G1608">
        <v>0</v>
      </c>
      <c r="H1608" s="51">
        <f>G1608/'Parc électrique'!$C$24</f>
        <v>0</v>
      </c>
      <c r="I1608" s="14">
        <v>468</v>
      </c>
      <c r="J1608" s="14">
        <v>1688</v>
      </c>
      <c r="K1608" s="14">
        <v>0</v>
      </c>
      <c r="L1608" s="14">
        <v>290</v>
      </c>
      <c r="M1608" s="14">
        <f>C1608-SUM(D1608:L1608)</f>
        <v>5696.5845037976078</v>
      </c>
      <c r="P1608" s="49">
        <f>D1609/('Parc électrique'!$C$22+'Parc électrique'!$C$23)</f>
        <v>0.14703125</v>
      </c>
      <c r="Q1608" s="49">
        <f t="shared" si="125"/>
        <v>0.14331735308239049</v>
      </c>
      <c r="R1608" s="49">
        <f t="shared" si="126"/>
        <v>0.19085523362779064</v>
      </c>
    </row>
    <row r="1609" spans="1:18" x14ac:dyDescent="0.3">
      <c r="A1609" s="35">
        <f t="shared" si="124"/>
        <v>44082</v>
      </c>
      <c r="B1609" s="36">
        <v>0.91666666666666663</v>
      </c>
      <c r="C1609">
        <v>9406</v>
      </c>
      <c r="D1609">
        <v>941</v>
      </c>
      <c r="E1609" s="49">
        <f t="shared" si="127"/>
        <v>0.14331735308239049</v>
      </c>
      <c r="F1609" s="49">
        <f t="shared" si="128"/>
        <v>0.19085523362779064</v>
      </c>
      <c r="G1609">
        <v>0</v>
      </c>
      <c r="H1609" s="51">
        <f>G1609/'Parc électrique'!$C$24</f>
        <v>0</v>
      </c>
      <c r="I1609" s="14">
        <v>468</v>
      </c>
      <c r="J1609" s="14">
        <v>0</v>
      </c>
      <c r="K1609" s="14">
        <v>0</v>
      </c>
      <c r="L1609" s="14">
        <v>283</v>
      </c>
      <c r="M1609" s="14">
        <f>C1609-SUM(D1609:L1609)</f>
        <v>7713.6658274132897</v>
      </c>
      <c r="P1609" s="49">
        <f>D1610/('Parc électrique'!$C$22+'Parc électrique'!$C$23)</f>
        <v>0.1678125</v>
      </c>
      <c r="Q1609" s="49">
        <f t="shared" si="125"/>
        <v>0.16357368460200572</v>
      </c>
      <c r="R1609" s="49">
        <f t="shared" si="126"/>
        <v>0.21783052169633063</v>
      </c>
    </row>
    <row r="1610" spans="1:18" x14ac:dyDescent="0.3">
      <c r="A1610" s="35">
        <f t="shared" si="124"/>
        <v>44082</v>
      </c>
      <c r="B1610" s="36">
        <v>0.95833333333333337</v>
      </c>
      <c r="C1610">
        <v>9212</v>
      </c>
      <c r="D1610">
        <v>1074</v>
      </c>
      <c r="E1610" s="49">
        <f t="shared" si="127"/>
        <v>0.16357368460200572</v>
      </c>
      <c r="F1610" s="49">
        <f t="shared" si="128"/>
        <v>0.21783052169633063</v>
      </c>
      <c r="G1610">
        <v>0</v>
      </c>
      <c r="H1610" s="51">
        <f>G1610/'Parc électrique'!$C$24</f>
        <v>0</v>
      </c>
      <c r="I1610" s="14">
        <v>468</v>
      </c>
      <c r="J1610" s="14">
        <v>0</v>
      </c>
      <c r="K1610" s="14">
        <v>0</v>
      </c>
      <c r="L1610" s="14">
        <v>262</v>
      </c>
      <c r="M1610" s="14">
        <f>C1610-SUM(D1610:L1610)</f>
        <v>7407.6185957937014</v>
      </c>
      <c r="P1610" s="49">
        <f>D1611/('Parc électrique'!$C$22+'Parc électrique'!$C$23)</f>
        <v>0.17421875000000001</v>
      </c>
      <c r="Q1610" s="49">
        <f t="shared" si="125"/>
        <v>0.16981811762684954</v>
      </c>
      <c r="R1610" s="49">
        <f t="shared" si="126"/>
        <v>0.22614621200317381</v>
      </c>
    </row>
    <row r="1611" spans="1:18" x14ac:dyDescent="0.3">
      <c r="A1611" s="35">
        <f t="shared" si="124"/>
        <v>44083</v>
      </c>
      <c r="B1611" s="36">
        <v>0</v>
      </c>
      <c r="C1611">
        <v>8317</v>
      </c>
      <c r="D1611">
        <v>1115</v>
      </c>
      <c r="E1611" s="49">
        <f t="shared" si="127"/>
        <v>0.16981811762684954</v>
      </c>
      <c r="F1611" s="49">
        <f t="shared" si="128"/>
        <v>0.22614621200317381</v>
      </c>
      <c r="G1611">
        <v>0</v>
      </c>
      <c r="H1611" s="51">
        <f>G1611/'Parc électrique'!$C$24</f>
        <v>0</v>
      </c>
      <c r="I1611" s="14">
        <v>468</v>
      </c>
      <c r="J1611" s="14">
        <v>0</v>
      </c>
      <c r="K1611" s="14">
        <v>0</v>
      </c>
      <c r="L1611" s="14">
        <v>254</v>
      </c>
      <c r="M1611" s="14">
        <f>C1611-SUM(D1611:L1611)</f>
        <v>6479.6040356703697</v>
      </c>
      <c r="P1611" s="49">
        <f>D1612/('Parc électrique'!$C$22+'Parc électrique'!$C$23)</f>
        <v>0.14906249999999999</v>
      </c>
      <c r="Q1611" s="49">
        <f t="shared" si="125"/>
        <v>0.14529729526099949</v>
      </c>
      <c r="R1611" s="49">
        <f t="shared" si="126"/>
        <v>0.19349191592020429</v>
      </c>
    </row>
    <row r="1612" spans="1:18" x14ac:dyDescent="0.3">
      <c r="A1612" s="35">
        <f t="shared" si="124"/>
        <v>44083</v>
      </c>
      <c r="B1612" s="36">
        <v>4.1666666666666664E-2</v>
      </c>
      <c r="C1612">
        <v>7918</v>
      </c>
      <c r="D1612">
        <v>954</v>
      </c>
      <c r="E1612" s="49">
        <f t="shared" si="127"/>
        <v>0.14529729526099949</v>
      </c>
      <c r="F1612" s="49">
        <f t="shared" si="128"/>
        <v>0.19349191592020429</v>
      </c>
      <c r="G1612">
        <v>0</v>
      </c>
      <c r="H1612" s="51">
        <f>G1612/'Parc électrique'!$C$24</f>
        <v>0</v>
      </c>
      <c r="I1612" s="14">
        <v>468</v>
      </c>
      <c r="J1612" s="14">
        <v>0</v>
      </c>
      <c r="K1612" s="14">
        <v>0</v>
      </c>
      <c r="L1612" s="14">
        <v>253</v>
      </c>
      <c r="M1612" s="14">
        <f>C1612-SUM(D1612:L1612)</f>
        <v>6242.6612107888186</v>
      </c>
      <c r="P1612" s="49">
        <f>D1613/('Parc électrique'!$C$22+'Parc électrique'!$C$23)</f>
        <v>0.113125</v>
      </c>
      <c r="Q1612" s="49">
        <f t="shared" si="125"/>
        <v>0.1102675490240709</v>
      </c>
      <c r="R1612" s="49">
        <f t="shared" si="126"/>
        <v>0.14684292151596218</v>
      </c>
    </row>
    <row r="1613" spans="1:18" x14ac:dyDescent="0.3">
      <c r="A1613" s="35">
        <f t="shared" si="124"/>
        <v>44083</v>
      </c>
      <c r="B1613" s="36">
        <v>8.3333333333333329E-2</v>
      </c>
      <c r="C1613">
        <v>7624</v>
      </c>
      <c r="D1613">
        <v>724</v>
      </c>
      <c r="E1613" s="49">
        <f t="shared" si="127"/>
        <v>0.1102675490240709</v>
      </c>
      <c r="F1613" s="49">
        <f t="shared" si="128"/>
        <v>0.14684292151596218</v>
      </c>
      <c r="G1613">
        <v>0</v>
      </c>
      <c r="H1613" s="51">
        <f>G1613/'Parc électrique'!$C$24</f>
        <v>0</v>
      </c>
      <c r="I1613" s="14">
        <v>468</v>
      </c>
      <c r="J1613" s="14">
        <v>0</v>
      </c>
      <c r="K1613" s="14">
        <v>0</v>
      </c>
      <c r="L1613" s="14">
        <v>252</v>
      </c>
      <c r="M1613" s="14">
        <f>C1613-SUM(D1613:L1613)</f>
        <v>6179.7428895294597</v>
      </c>
      <c r="P1613" s="49">
        <f>D1614/('Parc électrique'!$C$22+'Parc électrique'!$C$23)</f>
        <v>9.9843749999999995E-2</v>
      </c>
      <c r="Q1613" s="49">
        <f t="shared" si="125"/>
        <v>9.7321773240858153E-2</v>
      </c>
      <c r="R1613" s="49">
        <f t="shared" si="126"/>
        <v>0.12960307575787269</v>
      </c>
    </row>
    <row r="1614" spans="1:18" x14ac:dyDescent="0.3">
      <c r="A1614" s="35">
        <f t="shared" si="124"/>
        <v>44083</v>
      </c>
      <c r="B1614" s="36">
        <v>0.125</v>
      </c>
      <c r="C1614">
        <v>7289</v>
      </c>
      <c r="D1614">
        <v>639</v>
      </c>
      <c r="E1614" s="49">
        <f t="shared" si="127"/>
        <v>9.7321773240858153E-2</v>
      </c>
      <c r="F1614" s="49">
        <f t="shared" si="128"/>
        <v>0.12960307575787269</v>
      </c>
      <c r="G1614">
        <v>0</v>
      </c>
      <c r="H1614" s="51">
        <f>G1614/'Parc électrique'!$C$24</f>
        <v>0</v>
      </c>
      <c r="I1614" s="14">
        <v>468</v>
      </c>
      <c r="J1614" s="14">
        <v>886</v>
      </c>
      <c r="K1614" s="14">
        <v>0</v>
      </c>
      <c r="L1614" s="14">
        <v>254</v>
      </c>
      <c r="M1614" s="14">
        <f>C1614-SUM(D1614:L1614)</f>
        <v>5041.7730751510007</v>
      </c>
      <c r="P1614" s="49">
        <f>D1615/('Parc électrique'!$C$22+'Parc électrique'!$C$23)</f>
        <v>0.11375</v>
      </c>
      <c r="Q1614" s="49">
        <f t="shared" si="125"/>
        <v>0.11087676200210445</v>
      </c>
      <c r="R1614" s="49">
        <f t="shared" si="126"/>
        <v>0.14765420837516641</v>
      </c>
    </row>
    <row r="1615" spans="1:18" x14ac:dyDescent="0.3">
      <c r="A1615" s="35">
        <f t="shared" si="124"/>
        <v>44083</v>
      </c>
      <c r="B1615" s="36">
        <v>0.16666666666666666</v>
      </c>
      <c r="C1615">
        <v>7235</v>
      </c>
      <c r="D1615">
        <v>728</v>
      </c>
      <c r="E1615" s="49">
        <f t="shared" si="127"/>
        <v>0.11087676200210445</v>
      </c>
      <c r="F1615" s="49">
        <f t="shared" si="128"/>
        <v>0.14765420837516641</v>
      </c>
      <c r="G1615">
        <v>0</v>
      </c>
      <c r="H1615" s="51">
        <f>G1615/'Parc électrique'!$C$24</f>
        <v>0</v>
      </c>
      <c r="I1615" s="14">
        <v>468</v>
      </c>
      <c r="J1615" s="14">
        <v>739</v>
      </c>
      <c r="K1615" s="14">
        <v>0</v>
      </c>
      <c r="L1615" s="14">
        <v>258</v>
      </c>
      <c r="M1615" s="14">
        <f>C1615-SUM(D1615:L1615)</f>
        <v>5041.7414690296227</v>
      </c>
      <c r="P1615" s="49">
        <f>D1616/('Parc électrique'!$C$22+'Parc électrique'!$C$23)</f>
        <v>0.11578125</v>
      </c>
      <c r="Q1615" s="49">
        <f t="shared" si="125"/>
        <v>0.11285670418071345</v>
      </c>
      <c r="R1615" s="49">
        <f t="shared" si="126"/>
        <v>0.15029089066758008</v>
      </c>
    </row>
    <row r="1616" spans="1:18" x14ac:dyDescent="0.3">
      <c r="A1616" s="35">
        <f t="shared" si="124"/>
        <v>44083</v>
      </c>
      <c r="B1616" s="36">
        <v>0.20833333333333334</v>
      </c>
      <c r="C1616">
        <v>7549</v>
      </c>
      <c r="D1616">
        <v>741</v>
      </c>
      <c r="E1616" s="49">
        <f t="shared" si="127"/>
        <v>0.11285670418071345</v>
      </c>
      <c r="F1616" s="49">
        <f t="shared" si="128"/>
        <v>0.15029089066758008</v>
      </c>
      <c r="G1616">
        <v>0</v>
      </c>
      <c r="H1616" s="51">
        <f>G1616/'Parc électrique'!$C$24</f>
        <v>0</v>
      </c>
      <c r="I1616" s="14">
        <v>468</v>
      </c>
      <c r="J1616" s="14">
        <v>0</v>
      </c>
      <c r="K1616" s="14">
        <v>0</v>
      </c>
      <c r="L1616" s="14">
        <v>279</v>
      </c>
      <c r="M1616" s="14">
        <f>C1616-SUM(D1616:L1616)</f>
        <v>6060.7368524051517</v>
      </c>
      <c r="P1616" s="49">
        <f>D1617/('Parc électrique'!$C$22+'Parc électrique'!$C$23)</f>
        <v>0.11234375000000001</v>
      </c>
      <c r="Q1616" s="49">
        <f t="shared" si="125"/>
        <v>0.10950603280152899</v>
      </c>
      <c r="R1616" s="49">
        <f t="shared" si="126"/>
        <v>0.14582881294195693</v>
      </c>
    </row>
    <row r="1617" spans="1:18" x14ac:dyDescent="0.3">
      <c r="A1617" s="35">
        <f t="shared" si="124"/>
        <v>44083</v>
      </c>
      <c r="B1617" s="36">
        <v>0.25</v>
      </c>
      <c r="C1617">
        <v>8372</v>
      </c>
      <c r="D1617">
        <v>719</v>
      </c>
      <c r="E1617" s="49">
        <f t="shared" si="127"/>
        <v>0.10950603280152899</v>
      </c>
      <c r="F1617" s="49">
        <f t="shared" si="128"/>
        <v>0.14582881294195693</v>
      </c>
      <c r="G1617">
        <v>0</v>
      </c>
      <c r="H1617" s="51">
        <f>G1617/'Parc électrique'!$C$24</f>
        <v>0</v>
      </c>
      <c r="I1617" s="14">
        <v>468</v>
      </c>
      <c r="J1617" s="14">
        <v>0</v>
      </c>
      <c r="K1617" s="14">
        <v>0</v>
      </c>
      <c r="L1617" s="14">
        <v>316</v>
      </c>
      <c r="M1617" s="14">
        <f>C1617-SUM(D1617:L1617)</f>
        <v>6868.7446651542559</v>
      </c>
      <c r="P1617" s="49">
        <f>D1618/('Parc électrique'!$C$22+'Parc électrique'!$C$23)</f>
        <v>9.8281250000000001E-2</v>
      </c>
      <c r="Q1617" s="49">
        <f t="shared" si="125"/>
        <v>9.5798740795774301E-2</v>
      </c>
      <c r="R1617" s="49">
        <f t="shared" si="126"/>
        <v>0.12757485860986217</v>
      </c>
    </row>
    <row r="1618" spans="1:18" x14ac:dyDescent="0.3">
      <c r="A1618" s="35">
        <f t="shared" si="124"/>
        <v>44083</v>
      </c>
      <c r="B1618" s="36">
        <v>0.29166666666666669</v>
      </c>
      <c r="C1618">
        <v>9098</v>
      </c>
      <c r="D1618">
        <v>629</v>
      </c>
      <c r="E1618" s="49">
        <f t="shared" si="127"/>
        <v>9.5798740795774301E-2</v>
      </c>
      <c r="F1618" s="49">
        <f t="shared" si="128"/>
        <v>0.12757485860986217</v>
      </c>
      <c r="G1618">
        <v>34</v>
      </c>
      <c r="H1618" s="51">
        <f>G1618/'Parc électrique'!$C$24</f>
        <v>1.1333333333333334E-2</v>
      </c>
      <c r="I1618" s="14">
        <v>468</v>
      </c>
      <c r="J1618" s="14">
        <v>1749</v>
      </c>
      <c r="K1618" s="14">
        <v>0</v>
      </c>
      <c r="L1618" s="14">
        <v>330</v>
      </c>
      <c r="M1618" s="14">
        <f>C1618-SUM(D1618:L1618)</f>
        <v>5887.7652930672612</v>
      </c>
      <c r="P1618" s="49">
        <f>D1619/('Parc électrique'!$C$22+'Parc électrique'!$C$23)</f>
        <v>9.7187499999999996E-2</v>
      </c>
      <c r="Q1618" s="49">
        <f t="shared" si="125"/>
        <v>9.4732618084215597E-2</v>
      </c>
      <c r="R1618" s="49">
        <f t="shared" si="126"/>
        <v>0.12615510660625479</v>
      </c>
    </row>
    <row r="1619" spans="1:18" x14ac:dyDescent="0.3">
      <c r="A1619" s="35">
        <f t="shared" si="124"/>
        <v>44083</v>
      </c>
      <c r="B1619" s="36">
        <v>0.33333333333333331</v>
      </c>
      <c r="C1619">
        <v>9556</v>
      </c>
      <c r="D1619">
        <v>622</v>
      </c>
      <c r="E1619" s="49">
        <f t="shared" si="127"/>
        <v>9.4732618084215597E-2</v>
      </c>
      <c r="F1619" s="49">
        <f t="shared" si="128"/>
        <v>0.12615510660625479</v>
      </c>
      <c r="G1619">
        <v>411</v>
      </c>
      <c r="H1619" s="51">
        <f>G1619/'Parc électrique'!$C$24</f>
        <v>0.13700000000000001</v>
      </c>
      <c r="I1619" s="14">
        <v>468</v>
      </c>
      <c r="J1619" s="14">
        <v>0</v>
      </c>
      <c r="K1619" s="14">
        <v>0</v>
      </c>
      <c r="L1619" s="14">
        <v>330</v>
      </c>
      <c r="M1619" s="14">
        <f>C1619-SUM(D1619:L1619)</f>
        <v>7724.64211227531</v>
      </c>
      <c r="P1619" s="49">
        <f>D1620/('Parc électrique'!$C$22+'Parc électrique'!$C$23)</f>
        <v>0.12765625</v>
      </c>
      <c r="Q1619" s="49">
        <f t="shared" si="125"/>
        <v>0.12443175076335074</v>
      </c>
      <c r="R1619" s="49">
        <f t="shared" si="126"/>
        <v>0.16570534099246009</v>
      </c>
    </row>
    <row r="1620" spans="1:18" x14ac:dyDescent="0.3">
      <c r="A1620" s="35">
        <f t="shared" si="124"/>
        <v>44083</v>
      </c>
      <c r="B1620" s="36">
        <v>0.375</v>
      </c>
      <c r="C1620">
        <v>9968</v>
      </c>
      <c r="D1620">
        <v>817</v>
      </c>
      <c r="E1620" s="49">
        <f t="shared" si="127"/>
        <v>0.12443175076335074</v>
      </c>
      <c r="F1620" s="49">
        <f t="shared" si="128"/>
        <v>0.16570534099246009</v>
      </c>
      <c r="G1620">
        <v>1062</v>
      </c>
      <c r="H1620" s="51">
        <f>G1620/'Parc électrique'!$C$24</f>
        <v>0.35399999999999998</v>
      </c>
      <c r="I1620" s="14">
        <v>468</v>
      </c>
      <c r="J1620" s="14">
        <v>1749</v>
      </c>
      <c r="K1620" s="14">
        <v>0</v>
      </c>
      <c r="L1620" s="14">
        <v>328</v>
      </c>
      <c r="M1620" s="14">
        <f>C1620-SUM(D1620:L1620)</f>
        <v>5543.3558629082445</v>
      </c>
      <c r="P1620" s="49">
        <f>D1621/('Parc électrique'!$C$22+'Parc électrique'!$C$23)</f>
        <v>0.11890625</v>
      </c>
      <c r="Q1620" s="49">
        <f t="shared" si="125"/>
        <v>0.11590276907088116</v>
      </c>
      <c r="R1620" s="49">
        <f t="shared" si="126"/>
        <v>0.15434732496360115</v>
      </c>
    </row>
    <row r="1621" spans="1:18" x14ac:dyDescent="0.3">
      <c r="A1621" s="35">
        <f t="shared" si="124"/>
        <v>44083</v>
      </c>
      <c r="B1621" s="36">
        <v>0.41666666666666669</v>
      </c>
      <c r="C1621">
        <v>10248</v>
      </c>
      <c r="D1621">
        <v>761</v>
      </c>
      <c r="E1621" s="49">
        <f t="shared" si="127"/>
        <v>0.11590276907088116</v>
      </c>
      <c r="F1621" s="49">
        <f t="shared" si="128"/>
        <v>0.15434732496360115</v>
      </c>
      <c r="G1621">
        <v>1695</v>
      </c>
      <c r="H1621" s="51">
        <f>G1621/'Parc électrique'!$C$24</f>
        <v>0.56499999999999995</v>
      </c>
      <c r="I1621" s="14">
        <v>468</v>
      </c>
      <c r="J1621" s="14">
        <v>0</v>
      </c>
      <c r="K1621" s="14">
        <v>0</v>
      </c>
      <c r="L1621" s="14">
        <v>327</v>
      </c>
      <c r="M1621" s="14">
        <f>C1621-SUM(D1621:L1621)</f>
        <v>6996.1647499059654</v>
      </c>
      <c r="P1621" s="49">
        <f>D1622/('Parc électrique'!$C$22+'Parc électrique'!$C$23)</f>
        <v>0.12125</v>
      </c>
      <c r="Q1621" s="49">
        <f t="shared" si="125"/>
        <v>0.11818731773850692</v>
      </c>
      <c r="R1621" s="49">
        <f t="shared" si="126"/>
        <v>0.15738965068561692</v>
      </c>
    </row>
    <row r="1622" spans="1:18" x14ac:dyDescent="0.3">
      <c r="A1622" s="35">
        <f t="shared" si="124"/>
        <v>44083</v>
      </c>
      <c r="B1622" s="36">
        <v>0.45833333333333331</v>
      </c>
      <c r="C1622">
        <v>10507</v>
      </c>
      <c r="D1622">
        <v>776</v>
      </c>
      <c r="E1622" s="49">
        <f t="shared" si="127"/>
        <v>0.11818731773850692</v>
      </c>
      <c r="F1622" s="49">
        <f t="shared" si="128"/>
        <v>0.15738965068561692</v>
      </c>
      <c r="G1622">
        <v>2163</v>
      </c>
      <c r="H1622" s="51">
        <f>G1622/'Parc électrique'!$C$24</f>
        <v>0.72099999999999997</v>
      </c>
      <c r="I1622" s="14">
        <v>468</v>
      </c>
      <c r="J1622" s="14">
        <v>1652</v>
      </c>
      <c r="K1622" s="14">
        <v>0</v>
      </c>
      <c r="L1622" s="14">
        <v>326</v>
      </c>
      <c r="M1622" s="14">
        <f>C1622-SUM(D1622:L1622)</f>
        <v>5121.0034230315759</v>
      </c>
      <c r="P1622" s="49">
        <f>D1623/('Parc électrique'!$C$22+'Parc électrique'!$C$23)</f>
        <v>0.12328125</v>
      </c>
      <c r="Q1622" s="49">
        <f t="shared" si="125"/>
        <v>0.12016725991711594</v>
      </c>
      <c r="R1622" s="49">
        <f t="shared" si="126"/>
        <v>0.16002633297803059</v>
      </c>
    </row>
    <row r="1623" spans="1:18" x14ac:dyDescent="0.3">
      <c r="A1623" s="35">
        <f t="shared" si="124"/>
        <v>44083</v>
      </c>
      <c r="B1623" s="36">
        <v>0.5</v>
      </c>
      <c r="C1623">
        <v>10644</v>
      </c>
      <c r="D1623">
        <v>789</v>
      </c>
      <c r="E1623" s="49">
        <f t="shared" si="127"/>
        <v>0.12016725991711594</v>
      </c>
      <c r="F1623" s="49">
        <f t="shared" si="128"/>
        <v>0.16002633297803059</v>
      </c>
      <c r="G1623">
        <v>2476</v>
      </c>
      <c r="H1623" s="51">
        <f>G1623/'Parc électrique'!$C$24</f>
        <v>0.82533333333333336</v>
      </c>
      <c r="I1623" s="14">
        <v>468</v>
      </c>
      <c r="J1623" s="14">
        <v>0</v>
      </c>
      <c r="K1623" s="14">
        <v>0</v>
      </c>
      <c r="L1623" s="14">
        <v>324</v>
      </c>
      <c r="M1623" s="14">
        <f>C1623-SUM(D1623:L1623)</f>
        <v>6585.8944730737712</v>
      </c>
      <c r="P1623" s="49">
        <f>D1624/('Parc électrique'!$C$22+'Parc électrique'!$C$23)</f>
        <v>0.11687500000000001</v>
      </c>
      <c r="Q1623" s="49">
        <f t="shared" si="125"/>
        <v>0.11392282689227215</v>
      </c>
      <c r="R1623" s="49">
        <f t="shared" si="126"/>
        <v>0.15171064267118745</v>
      </c>
    </row>
    <row r="1624" spans="1:18" x14ac:dyDescent="0.3">
      <c r="A1624" s="35">
        <f t="shared" si="124"/>
        <v>44083</v>
      </c>
      <c r="B1624" s="36">
        <v>0.54166666666666663</v>
      </c>
      <c r="C1624">
        <v>10590</v>
      </c>
      <c r="D1624">
        <v>748</v>
      </c>
      <c r="E1624" s="49">
        <f t="shared" si="127"/>
        <v>0.11392282689227215</v>
      </c>
      <c r="F1624" s="49">
        <f t="shared" si="128"/>
        <v>0.15171064267118745</v>
      </c>
      <c r="G1624">
        <v>2606</v>
      </c>
      <c r="H1624" s="51">
        <f>G1624/'Parc électrique'!$C$24</f>
        <v>0.8686666666666667</v>
      </c>
      <c r="I1624" s="14">
        <v>468</v>
      </c>
      <c r="J1624" s="14">
        <v>1322</v>
      </c>
      <c r="K1624" s="14">
        <v>0</v>
      </c>
      <c r="L1624" s="14">
        <v>324</v>
      </c>
      <c r="M1624" s="14">
        <f>C1624-SUM(D1624:L1624)</f>
        <v>5120.8656998637698</v>
      </c>
      <c r="P1624" s="49">
        <f>D1625/('Parc électrique'!$C$22+'Parc électrique'!$C$23)</f>
        <v>0.115</v>
      </c>
      <c r="Q1624" s="49">
        <f t="shared" si="125"/>
        <v>0.11209518795817153</v>
      </c>
      <c r="R1624" s="49">
        <f t="shared" si="126"/>
        <v>0.14927678209357481</v>
      </c>
    </row>
    <row r="1625" spans="1:18" x14ac:dyDescent="0.3">
      <c r="A1625" s="35">
        <f t="shared" si="124"/>
        <v>44083</v>
      </c>
      <c r="B1625" s="36">
        <v>0.58333333333333337</v>
      </c>
      <c r="C1625">
        <v>10709</v>
      </c>
      <c r="D1625">
        <v>736</v>
      </c>
      <c r="E1625" s="49">
        <f t="shared" si="127"/>
        <v>0.11209518795817153</v>
      </c>
      <c r="F1625" s="49">
        <f t="shared" si="128"/>
        <v>0.14927678209357481</v>
      </c>
      <c r="G1625">
        <v>2574</v>
      </c>
      <c r="H1625" s="51">
        <f>G1625/'Parc électrique'!$C$24</f>
        <v>0.85799999999999998</v>
      </c>
      <c r="I1625" s="14">
        <v>468</v>
      </c>
      <c r="J1625" s="14">
        <v>1485</v>
      </c>
      <c r="K1625" s="14">
        <v>0</v>
      </c>
      <c r="L1625" s="14">
        <v>324</v>
      </c>
      <c r="M1625" s="14">
        <f>C1625-SUM(D1625:L1625)</f>
        <v>5120.8806280299486</v>
      </c>
      <c r="P1625" s="49">
        <f>D1626/('Parc électrique'!$C$22+'Parc électrique'!$C$23)</f>
        <v>0.11015625</v>
      </c>
      <c r="Q1625" s="49">
        <f t="shared" si="125"/>
        <v>0.10737378737841158</v>
      </c>
      <c r="R1625" s="49">
        <f t="shared" si="126"/>
        <v>0.14298930893474218</v>
      </c>
    </row>
    <row r="1626" spans="1:18" x14ac:dyDescent="0.3">
      <c r="A1626" s="35">
        <f t="shared" si="124"/>
        <v>44083</v>
      </c>
      <c r="B1626" s="36">
        <v>0.625</v>
      </c>
      <c r="C1626">
        <v>10589</v>
      </c>
      <c r="D1626">
        <v>705</v>
      </c>
      <c r="E1626" s="49">
        <f t="shared" si="127"/>
        <v>0.10737378737841158</v>
      </c>
      <c r="F1626" s="49">
        <f t="shared" si="128"/>
        <v>0.14298930893474218</v>
      </c>
      <c r="G1626">
        <v>2380</v>
      </c>
      <c r="H1626" s="51">
        <f>G1626/'Parc électrique'!$C$24</f>
        <v>0.79333333333333333</v>
      </c>
      <c r="I1626" s="14">
        <v>468</v>
      </c>
      <c r="J1626" s="14">
        <v>1510</v>
      </c>
      <c r="K1626" s="14">
        <v>0</v>
      </c>
      <c r="L1626" s="14">
        <v>324</v>
      </c>
      <c r="M1626" s="14">
        <f>C1626-SUM(D1626:L1626)</f>
        <v>5200.9563035703541</v>
      </c>
      <c r="P1626" s="49">
        <f>D1627/('Parc électrique'!$C$22+'Parc électrique'!$C$23)</f>
        <v>0.11031249999999999</v>
      </c>
      <c r="Q1626" s="49">
        <f t="shared" si="125"/>
        <v>0.10752609062291996</v>
      </c>
      <c r="R1626" s="49">
        <f t="shared" si="126"/>
        <v>0.14319213064954323</v>
      </c>
    </row>
    <row r="1627" spans="1:18" x14ac:dyDescent="0.3">
      <c r="A1627" s="35">
        <f t="shared" si="124"/>
        <v>44083</v>
      </c>
      <c r="B1627" s="36">
        <v>0.66666666666666663</v>
      </c>
      <c r="C1627">
        <v>10435</v>
      </c>
      <c r="D1627">
        <v>706</v>
      </c>
      <c r="E1627" s="49">
        <f t="shared" si="127"/>
        <v>0.10752609062291996</v>
      </c>
      <c r="F1627" s="49">
        <f t="shared" si="128"/>
        <v>0.14319213064954323</v>
      </c>
      <c r="G1627">
        <v>2049</v>
      </c>
      <c r="H1627" s="51">
        <f>G1627/'Parc électrique'!$C$24</f>
        <v>0.68300000000000005</v>
      </c>
      <c r="I1627" s="14">
        <v>468</v>
      </c>
      <c r="J1627" s="14">
        <v>0</v>
      </c>
      <c r="K1627" s="14">
        <v>0</v>
      </c>
      <c r="L1627" s="14">
        <v>327</v>
      </c>
      <c r="M1627" s="14">
        <f>C1627-SUM(D1627:L1627)</f>
        <v>6884.066281778727</v>
      </c>
      <c r="P1627" s="49">
        <f>D1628/('Parc électrique'!$C$22+'Parc électrique'!$C$23)</f>
        <v>0.12265624999999999</v>
      </c>
      <c r="Q1627" s="49">
        <f t="shared" si="125"/>
        <v>0.11955804693908238</v>
      </c>
      <c r="R1627" s="49">
        <f t="shared" si="126"/>
        <v>0.15921504611882639</v>
      </c>
    </row>
    <row r="1628" spans="1:18" x14ac:dyDescent="0.3">
      <c r="A1628" s="35">
        <f t="shared" ref="A1628:A1691" si="129">A1604+1</f>
        <v>44083</v>
      </c>
      <c r="B1628" s="36">
        <v>0.70833333333333337</v>
      </c>
      <c r="C1628">
        <v>10293</v>
      </c>
      <c r="D1628">
        <v>785</v>
      </c>
      <c r="E1628" s="49">
        <f t="shared" si="127"/>
        <v>0.11955804693908238</v>
      </c>
      <c r="F1628" s="49">
        <f t="shared" si="128"/>
        <v>0.15921504611882639</v>
      </c>
      <c r="G1628">
        <v>1525</v>
      </c>
      <c r="H1628" s="51">
        <f>G1628/'Parc électrique'!$C$24</f>
        <v>0.5083333333333333</v>
      </c>
      <c r="I1628" s="14">
        <v>468</v>
      </c>
      <c r="J1628" s="14">
        <v>0</v>
      </c>
      <c r="K1628" s="14">
        <v>0</v>
      </c>
      <c r="L1628" s="14">
        <v>331</v>
      </c>
      <c r="M1628" s="14">
        <f>C1628-SUM(D1628:L1628)</f>
        <v>7183.2128935736091</v>
      </c>
      <c r="P1628" s="49">
        <f>D1629/('Parc électrique'!$C$22+'Parc électrique'!$C$23)</f>
        <v>0.12890625</v>
      </c>
      <c r="Q1628" s="49">
        <f t="shared" si="125"/>
        <v>0.12565017671941781</v>
      </c>
      <c r="R1628" s="49">
        <f t="shared" si="126"/>
        <v>0.1673279147108685</v>
      </c>
    </row>
    <row r="1629" spans="1:18" x14ac:dyDescent="0.3">
      <c r="A1629" s="35">
        <f t="shared" si="129"/>
        <v>44083</v>
      </c>
      <c r="B1629" s="36">
        <v>0.75</v>
      </c>
      <c r="C1629">
        <v>10224</v>
      </c>
      <c r="D1629">
        <v>825</v>
      </c>
      <c r="E1629" s="49">
        <f t="shared" si="127"/>
        <v>0.12565017671941781</v>
      </c>
      <c r="F1629" s="49">
        <f t="shared" si="128"/>
        <v>0.1673279147108685</v>
      </c>
      <c r="G1629">
        <v>847</v>
      </c>
      <c r="H1629" s="51">
        <f>G1629/'Parc électrique'!$C$24</f>
        <v>0.28233333333333333</v>
      </c>
      <c r="I1629" s="14">
        <v>468</v>
      </c>
      <c r="J1629" s="14">
        <v>1749</v>
      </c>
      <c r="K1629" s="14">
        <v>0</v>
      </c>
      <c r="L1629" s="14">
        <v>326</v>
      </c>
      <c r="M1629" s="14">
        <f>C1629-SUM(D1629:L1629)</f>
        <v>6008.4246885752364</v>
      </c>
      <c r="P1629" s="49">
        <f>D1630/('Parc électrique'!$C$22+'Parc électrique'!$C$23)</f>
        <v>0.12296875</v>
      </c>
      <c r="Q1629" s="49">
        <f t="shared" si="125"/>
        <v>0.11986265342809917</v>
      </c>
      <c r="R1629" s="49">
        <f t="shared" si="126"/>
        <v>0.15962068954842848</v>
      </c>
    </row>
    <row r="1630" spans="1:18" x14ac:dyDescent="0.3">
      <c r="A1630" s="35">
        <f t="shared" si="129"/>
        <v>44083</v>
      </c>
      <c r="B1630" s="36">
        <v>0.79166666666666663</v>
      </c>
      <c r="C1630">
        <v>9963</v>
      </c>
      <c r="D1630">
        <v>787</v>
      </c>
      <c r="E1630" s="49">
        <f t="shared" si="127"/>
        <v>0.11986265342809917</v>
      </c>
      <c r="F1630" s="49">
        <f t="shared" si="128"/>
        <v>0.15962068954842848</v>
      </c>
      <c r="G1630">
        <v>220</v>
      </c>
      <c r="H1630" s="51">
        <f>G1630/'Parc électrique'!$C$24</f>
        <v>7.3333333333333334E-2</v>
      </c>
      <c r="I1630" s="14">
        <v>468</v>
      </c>
      <c r="J1630" s="14">
        <v>428</v>
      </c>
      <c r="K1630" s="14">
        <v>0</v>
      </c>
      <c r="L1630" s="14">
        <v>318</v>
      </c>
      <c r="M1630" s="14">
        <f>C1630-SUM(D1630:L1630)</f>
        <v>7741.6471833236901</v>
      </c>
      <c r="P1630" s="49">
        <f>D1631/('Parc électrique'!$C$22+'Parc électrique'!$C$23)</f>
        <v>0.114375</v>
      </c>
      <c r="Q1630" s="49">
        <f t="shared" si="125"/>
        <v>0.11148597498013799</v>
      </c>
      <c r="R1630" s="49">
        <f t="shared" si="126"/>
        <v>0.14846549523437061</v>
      </c>
    </row>
    <row r="1631" spans="1:18" x14ac:dyDescent="0.3">
      <c r="A1631" s="35">
        <f t="shared" si="129"/>
        <v>44083</v>
      </c>
      <c r="B1631" s="36">
        <v>0.83333333333333337</v>
      </c>
      <c r="C1631">
        <v>9547</v>
      </c>
      <c r="D1631">
        <v>732</v>
      </c>
      <c r="E1631" s="49">
        <f t="shared" si="127"/>
        <v>0.11148597498013799</v>
      </c>
      <c r="F1631" s="49">
        <f t="shared" si="128"/>
        <v>0.14846549523437061</v>
      </c>
      <c r="G1631">
        <v>25</v>
      </c>
      <c r="H1631" s="51">
        <f>G1631/'Parc électrique'!$C$24</f>
        <v>8.3333333333333332E-3</v>
      </c>
      <c r="I1631" s="14">
        <v>468</v>
      </c>
      <c r="J1631" s="14">
        <v>1749</v>
      </c>
      <c r="K1631" s="14">
        <v>0</v>
      </c>
      <c r="L1631" s="14">
        <v>308</v>
      </c>
      <c r="M1631" s="14">
        <f>C1631-SUM(D1631:L1631)</f>
        <v>6264.7317151964526</v>
      </c>
      <c r="P1631" s="49">
        <f>D1632/('Parc électrique'!$C$22+'Parc électrique'!$C$23)</f>
        <v>9.765625E-2</v>
      </c>
      <c r="Q1631" s="49">
        <f t="shared" si="125"/>
        <v>9.518952781774076E-2</v>
      </c>
      <c r="R1631" s="49">
        <f t="shared" si="126"/>
        <v>0.12676357175065794</v>
      </c>
    </row>
    <row r="1632" spans="1:18" x14ac:dyDescent="0.3">
      <c r="A1632" s="35">
        <f t="shared" si="129"/>
        <v>44083</v>
      </c>
      <c r="B1632" s="36">
        <v>0.875</v>
      </c>
      <c r="C1632">
        <v>9195</v>
      </c>
      <c r="D1632">
        <v>625</v>
      </c>
      <c r="E1632" s="49">
        <f t="shared" si="127"/>
        <v>9.518952781774076E-2</v>
      </c>
      <c r="F1632" s="49">
        <f t="shared" si="128"/>
        <v>0.12676357175065794</v>
      </c>
      <c r="G1632">
        <v>0</v>
      </c>
      <c r="H1632" s="51">
        <f>G1632/'Parc électrique'!$C$24</f>
        <v>0</v>
      </c>
      <c r="I1632" s="14">
        <v>468</v>
      </c>
      <c r="J1632" s="14">
        <v>71</v>
      </c>
      <c r="K1632" s="14">
        <v>0</v>
      </c>
      <c r="L1632" s="14">
        <v>289</v>
      </c>
      <c r="M1632" s="14">
        <f>C1632-SUM(D1632:L1632)</f>
        <v>7741.7780469004319</v>
      </c>
      <c r="P1632" s="49">
        <f>D1633/('Parc électrique'!$C$22+'Parc électrique'!$C$23)</f>
        <v>9.0156249999999993E-2</v>
      </c>
      <c r="Q1632" s="49">
        <f t="shared" si="125"/>
        <v>8.7878972081338269E-2</v>
      </c>
      <c r="R1632" s="49">
        <f t="shared" si="126"/>
        <v>0.11702812944020743</v>
      </c>
    </row>
    <row r="1633" spans="1:18" x14ac:dyDescent="0.3">
      <c r="A1633" s="35">
        <f t="shared" si="129"/>
        <v>44083</v>
      </c>
      <c r="B1633" s="36">
        <v>0.91666666666666663</v>
      </c>
      <c r="C1633">
        <v>9282</v>
      </c>
      <c r="D1633">
        <v>577</v>
      </c>
      <c r="E1633" s="49">
        <f t="shared" si="127"/>
        <v>8.7878972081338269E-2</v>
      </c>
      <c r="F1633" s="49">
        <f t="shared" si="128"/>
        <v>0.11702812944020743</v>
      </c>
      <c r="G1633">
        <v>0</v>
      </c>
      <c r="H1633" s="51">
        <f>G1633/'Parc électrique'!$C$24</f>
        <v>0</v>
      </c>
      <c r="I1633" s="14">
        <v>468</v>
      </c>
      <c r="J1633" s="14">
        <v>213</v>
      </c>
      <c r="K1633" s="14">
        <v>0</v>
      </c>
      <c r="L1633" s="14">
        <v>282</v>
      </c>
      <c r="M1633" s="14">
        <f>C1633-SUM(D1633:L1633)</f>
        <v>7741.7950928984783</v>
      </c>
      <c r="P1633" s="49">
        <f>D1634/('Parc électrique'!$C$22+'Parc électrique'!$C$23)</f>
        <v>7.5156249999999994E-2</v>
      </c>
      <c r="Q1633" s="49">
        <f t="shared" si="125"/>
        <v>7.3257860608533287E-2</v>
      </c>
      <c r="R1633" s="49">
        <f t="shared" si="126"/>
        <v>9.755724481930636E-2</v>
      </c>
    </row>
    <row r="1634" spans="1:18" x14ac:dyDescent="0.3">
      <c r="A1634" s="35">
        <f t="shared" si="129"/>
        <v>44083</v>
      </c>
      <c r="B1634" s="36">
        <v>0.95833333333333337</v>
      </c>
      <c r="C1634">
        <v>9112</v>
      </c>
      <c r="D1634">
        <v>481</v>
      </c>
      <c r="E1634" s="49">
        <f t="shared" si="127"/>
        <v>7.3257860608533287E-2</v>
      </c>
      <c r="F1634" s="49">
        <f t="shared" si="128"/>
        <v>9.755724481930636E-2</v>
      </c>
      <c r="G1634">
        <v>0</v>
      </c>
      <c r="H1634" s="51">
        <f>G1634/'Parc électrique'!$C$24</f>
        <v>0</v>
      </c>
      <c r="I1634" s="14">
        <v>468</v>
      </c>
      <c r="J1634" s="14">
        <v>1749</v>
      </c>
      <c r="K1634" s="14">
        <v>0</v>
      </c>
      <c r="L1634" s="14">
        <v>262</v>
      </c>
      <c r="M1634" s="14">
        <f>C1634-SUM(D1634:L1634)</f>
        <v>6151.8291848945719</v>
      </c>
      <c r="P1634" s="49">
        <f>D1635/('Parc électrique'!$C$22+'Parc électrique'!$C$23)</f>
        <v>8.2343749999999993E-2</v>
      </c>
      <c r="Q1634" s="49">
        <f t="shared" si="125"/>
        <v>8.0263809855919008E-2</v>
      </c>
      <c r="R1634" s="49">
        <f t="shared" si="126"/>
        <v>0.10688704370015478</v>
      </c>
    </row>
    <row r="1635" spans="1:18" x14ac:dyDescent="0.3">
      <c r="A1635" s="35">
        <f t="shared" si="129"/>
        <v>44084</v>
      </c>
      <c r="B1635" s="36">
        <v>0</v>
      </c>
      <c r="C1635">
        <v>8241</v>
      </c>
      <c r="D1635">
        <v>527</v>
      </c>
      <c r="E1635" s="49">
        <f t="shared" si="127"/>
        <v>8.0263809855919008E-2</v>
      </c>
      <c r="F1635" s="49">
        <f t="shared" si="128"/>
        <v>0.10688704370015478</v>
      </c>
      <c r="G1635">
        <v>0</v>
      </c>
      <c r="H1635" s="51">
        <f>G1635/'Parc électrique'!$C$24</f>
        <v>0</v>
      </c>
      <c r="I1635" s="14">
        <v>468</v>
      </c>
      <c r="J1635" s="14">
        <v>0</v>
      </c>
      <c r="K1635" s="14">
        <v>0</v>
      </c>
      <c r="L1635" s="14">
        <v>256</v>
      </c>
      <c r="M1635" s="14">
        <f>C1635-SUM(D1635:L1635)</f>
        <v>6989.812849146444</v>
      </c>
      <c r="P1635" s="49">
        <f>D1636/('Parc électrique'!$C$22+'Parc électrique'!$C$23)</f>
        <v>7.0468749999999997E-2</v>
      </c>
      <c r="Q1635" s="49">
        <f t="shared" si="125"/>
        <v>6.868876327328173E-2</v>
      </c>
      <c r="R1635" s="49">
        <f t="shared" si="126"/>
        <v>9.1472593375274774E-2</v>
      </c>
    </row>
    <row r="1636" spans="1:18" x14ac:dyDescent="0.3">
      <c r="A1636" s="35">
        <f t="shared" si="129"/>
        <v>44084</v>
      </c>
      <c r="B1636" s="36">
        <v>4.1666666666666664E-2</v>
      </c>
      <c r="C1636">
        <v>7842</v>
      </c>
      <c r="D1636">
        <v>451</v>
      </c>
      <c r="E1636" s="49">
        <f t="shared" si="127"/>
        <v>6.868876327328173E-2</v>
      </c>
      <c r="F1636" s="49">
        <f t="shared" si="128"/>
        <v>9.1472593375274774E-2</v>
      </c>
      <c r="G1636">
        <v>0</v>
      </c>
      <c r="H1636" s="51">
        <f>G1636/'Parc électrique'!$C$24</f>
        <v>0</v>
      </c>
      <c r="I1636" s="14">
        <v>468</v>
      </c>
      <c r="J1636" s="14">
        <v>1521</v>
      </c>
      <c r="K1636" s="14">
        <v>0</v>
      </c>
      <c r="L1636" s="14">
        <v>254</v>
      </c>
      <c r="M1636" s="14">
        <f>C1636-SUM(D1636:L1636)</f>
        <v>5147.839838643351</v>
      </c>
      <c r="P1636" s="49">
        <f>D1637/('Parc électrique'!$C$22+'Parc électrique'!$C$23)</f>
        <v>7.1249999999999994E-2</v>
      </c>
      <c r="Q1636" s="49">
        <f t="shared" si="125"/>
        <v>6.945027949582365E-2</v>
      </c>
      <c r="R1636" s="49">
        <f t="shared" si="126"/>
        <v>9.2486701949280034E-2</v>
      </c>
    </row>
    <row r="1637" spans="1:18" x14ac:dyDescent="0.3">
      <c r="A1637" s="35">
        <f t="shared" si="129"/>
        <v>44084</v>
      </c>
      <c r="B1637" s="36">
        <v>8.3333333333333329E-2</v>
      </c>
      <c r="C1637">
        <v>7546</v>
      </c>
      <c r="D1637">
        <v>456</v>
      </c>
      <c r="E1637" s="49">
        <f t="shared" si="127"/>
        <v>6.945027949582365E-2</v>
      </c>
      <c r="F1637" s="49">
        <f t="shared" si="128"/>
        <v>9.2486701949280034E-2</v>
      </c>
      <c r="G1637">
        <v>0</v>
      </c>
      <c r="H1637" s="51">
        <f>G1637/'Parc électrique'!$C$24</f>
        <v>0</v>
      </c>
      <c r="I1637" s="14">
        <v>468</v>
      </c>
      <c r="J1637" s="14">
        <v>0</v>
      </c>
      <c r="K1637" s="14">
        <v>0</v>
      </c>
      <c r="L1637" s="14">
        <v>254</v>
      </c>
      <c r="M1637" s="14">
        <f>C1637-SUM(D1637:L1637)</f>
        <v>6367.8380630185547</v>
      </c>
      <c r="P1637" s="49">
        <f>D1638/('Parc électrique'!$C$22+'Parc électrique'!$C$23)</f>
        <v>6.2968750000000004E-2</v>
      </c>
      <c r="Q1637" s="49">
        <f t="shared" si="125"/>
        <v>6.1378207536879247E-2</v>
      </c>
      <c r="R1637" s="49">
        <f t="shared" si="126"/>
        <v>8.1737151064824251E-2</v>
      </c>
    </row>
    <row r="1638" spans="1:18" x14ac:dyDescent="0.3">
      <c r="A1638" s="35">
        <f t="shared" si="129"/>
        <v>44084</v>
      </c>
      <c r="B1638" s="36">
        <v>0.125</v>
      </c>
      <c r="C1638">
        <v>7208</v>
      </c>
      <c r="D1638">
        <v>403</v>
      </c>
      <c r="E1638" s="49">
        <f t="shared" si="127"/>
        <v>6.1378207536879247E-2</v>
      </c>
      <c r="F1638" s="49">
        <f t="shared" si="128"/>
        <v>8.1737151064824251E-2</v>
      </c>
      <c r="G1638">
        <v>0</v>
      </c>
      <c r="H1638" s="51">
        <f>G1638/'Parc électrique'!$C$24</f>
        <v>0</v>
      </c>
      <c r="I1638" s="14">
        <v>468</v>
      </c>
      <c r="J1638" s="14">
        <v>0</v>
      </c>
      <c r="K1638" s="14">
        <v>0</v>
      </c>
      <c r="L1638" s="14">
        <v>255</v>
      </c>
      <c r="M1638" s="14">
        <f>C1638-SUM(D1638:L1638)</f>
        <v>6081.8568846413982</v>
      </c>
      <c r="P1638" s="49">
        <f>D1639/('Parc électrique'!$C$22+'Parc électrique'!$C$23)</f>
        <v>7.1562500000000001E-2</v>
      </c>
      <c r="Q1638" s="49">
        <f t="shared" si="125"/>
        <v>6.9754885984840434E-2</v>
      </c>
      <c r="R1638" s="49">
        <f t="shared" si="126"/>
        <v>9.2892345378882163E-2</v>
      </c>
    </row>
    <row r="1639" spans="1:18" x14ac:dyDescent="0.3">
      <c r="A1639" s="35">
        <f t="shared" si="129"/>
        <v>44084</v>
      </c>
      <c r="B1639" s="36">
        <v>0.16666666666666666</v>
      </c>
      <c r="C1639">
        <v>7150</v>
      </c>
      <c r="D1639">
        <v>458</v>
      </c>
      <c r="E1639" s="49">
        <f t="shared" si="127"/>
        <v>6.9754885984840434E-2</v>
      </c>
      <c r="F1639" s="49">
        <f t="shared" si="128"/>
        <v>9.2892345378882163E-2</v>
      </c>
      <c r="G1639">
        <v>0</v>
      </c>
      <c r="H1639" s="51">
        <f>G1639/'Parc électrique'!$C$24</f>
        <v>0</v>
      </c>
      <c r="I1639" s="14">
        <v>468</v>
      </c>
      <c r="J1639" s="14">
        <v>108</v>
      </c>
      <c r="K1639" s="14">
        <v>0</v>
      </c>
      <c r="L1639" s="14">
        <v>260</v>
      </c>
      <c r="M1639" s="14">
        <f>C1639-SUM(D1639:L1639)</f>
        <v>5855.8373527686363</v>
      </c>
      <c r="P1639" s="49">
        <f>D1640/('Parc électrique'!$C$22+'Parc électrique'!$C$23)</f>
        <v>8.1093750000000006E-2</v>
      </c>
      <c r="Q1639" s="49">
        <f t="shared" si="125"/>
        <v>7.904538389985194E-2</v>
      </c>
      <c r="R1639" s="49">
        <f t="shared" si="126"/>
        <v>0.10526446998174638</v>
      </c>
    </row>
    <row r="1640" spans="1:18" x14ac:dyDescent="0.3">
      <c r="A1640" s="35">
        <f t="shared" si="129"/>
        <v>44084</v>
      </c>
      <c r="B1640" s="36">
        <v>0.20833333333333334</v>
      </c>
      <c r="C1640">
        <v>7468</v>
      </c>
      <c r="D1640">
        <v>519</v>
      </c>
      <c r="E1640" s="49">
        <f t="shared" si="127"/>
        <v>7.904538389985194E-2</v>
      </c>
      <c r="F1640" s="49">
        <f t="shared" si="128"/>
        <v>0.10526446998174638</v>
      </c>
      <c r="G1640">
        <v>0</v>
      </c>
      <c r="H1640" s="51">
        <f>G1640/'Parc électrique'!$C$24</f>
        <v>0</v>
      </c>
      <c r="I1640" s="14">
        <v>468</v>
      </c>
      <c r="J1640" s="14">
        <v>1159</v>
      </c>
      <c r="K1640" s="14">
        <v>0</v>
      </c>
      <c r="L1640" s="14">
        <v>280</v>
      </c>
      <c r="M1640" s="14">
        <f>C1640-SUM(D1640:L1640)</f>
        <v>5041.8156901461189</v>
      </c>
      <c r="P1640" s="49">
        <f>D1641/('Parc électrique'!$C$22+'Parc électrique'!$C$23)</f>
        <v>9.0937500000000004E-2</v>
      </c>
      <c r="Q1640" s="49">
        <f t="shared" si="125"/>
        <v>8.8640488303880202E-2</v>
      </c>
      <c r="R1640" s="49">
        <f t="shared" si="126"/>
        <v>0.11804223801421269</v>
      </c>
    </row>
    <row r="1641" spans="1:18" x14ac:dyDescent="0.3">
      <c r="A1641" s="35">
        <f t="shared" si="129"/>
        <v>44084</v>
      </c>
      <c r="B1641" s="36">
        <v>0.25</v>
      </c>
      <c r="C1641">
        <v>8296</v>
      </c>
      <c r="D1641">
        <v>582</v>
      </c>
      <c r="E1641" s="49">
        <f t="shared" si="127"/>
        <v>8.8640488303880202E-2</v>
      </c>
      <c r="F1641" s="49">
        <f t="shared" si="128"/>
        <v>0.11804223801421269</v>
      </c>
      <c r="G1641">
        <v>0</v>
      </c>
      <c r="H1641" s="51">
        <f>G1641/'Parc électrique'!$C$24</f>
        <v>0</v>
      </c>
      <c r="I1641" s="14">
        <v>468</v>
      </c>
      <c r="J1641" s="14">
        <v>1521</v>
      </c>
      <c r="K1641" s="14">
        <v>0</v>
      </c>
      <c r="L1641" s="14">
        <v>319</v>
      </c>
      <c r="M1641" s="14">
        <f>C1641-SUM(D1641:L1641)</f>
        <v>5405.7933172736821</v>
      </c>
      <c r="P1641" s="49">
        <f>D1642/('Parc électrique'!$C$22+'Parc électrique'!$C$23)</f>
        <v>9.1718750000000002E-2</v>
      </c>
      <c r="Q1641" s="49">
        <f t="shared" si="125"/>
        <v>8.9402004526422121E-2</v>
      </c>
      <c r="R1641" s="49">
        <f t="shared" si="126"/>
        <v>0.11905634658821795</v>
      </c>
    </row>
    <row r="1642" spans="1:18" x14ac:dyDescent="0.3">
      <c r="A1642" s="35">
        <f t="shared" si="129"/>
        <v>44084</v>
      </c>
      <c r="B1642" s="36">
        <v>0.29166666666666669</v>
      </c>
      <c r="C1642">
        <v>9010</v>
      </c>
      <c r="D1642">
        <v>587</v>
      </c>
      <c r="E1642" s="49">
        <f t="shared" si="127"/>
        <v>8.9402004526422121E-2</v>
      </c>
      <c r="F1642" s="49">
        <f t="shared" si="128"/>
        <v>0.11905634658821795</v>
      </c>
      <c r="G1642">
        <v>37</v>
      </c>
      <c r="H1642" s="51">
        <f>G1642/'Parc électrique'!$C$24</f>
        <v>1.2333333333333333E-2</v>
      </c>
      <c r="I1642" s="14">
        <v>468</v>
      </c>
      <c r="J1642" s="14">
        <v>0</v>
      </c>
      <c r="K1642" s="14">
        <v>0</v>
      </c>
      <c r="L1642" s="14">
        <v>332</v>
      </c>
      <c r="M1642" s="14">
        <f>C1642-SUM(D1642:L1642)</f>
        <v>7585.7792083155518</v>
      </c>
      <c r="P1642" s="49">
        <f>D1643/('Parc électrique'!$C$22+'Parc électrique'!$C$23)</f>
        <v>8.7812500000000002E-2</v>
      </c>
      <c r="Q1642" s="49">
        <f t="shared" si="125"/>
        <v>8.5594423413712498E-2</v>
      </c>
      <c r="R1642" s="49">
        <f t="shared" si="126"/>
        <v>0.11398580371819164</v>
      </c>
    </row>
    <row r="1643" spans="1:18" x14ac:dyDescent="0.3">
      <c r="A1643" s="35">
        <f t="shared" si="129"/>
        <v>44084</v>
      </c>
      <c r="B1643" s="36">
        <v>0.33333333333333331</v>
      </c>
      <c r="C1643">
        <v>9468</v>
      </c>
      <c r="D1643">
        <v>562</v>
      </c>
      <c r="E1643" s="49">
        <f t="shared" si="127"/>
        <v>8.5594423413712498E-2</v>
      </c>
      <c r="F1643" s="49">
        <f t="shared" si="128"/>
        <v>0.11398580371819164</v>
      </c>
      <c r="G1643">
        <v>418</v>
      </c>
      <c r="H1643" s="51">
        <f>G1643/'Parc électrique'!$C$24</f>
        <v>0.13933333333333334</v>
      </c>
      <c r="I1643" s="14">
        <v>468</v>
      </c>
      <c r="J1643" s="14">
        <v>0</v>
      </c>
      <c r="K1643" s="14">
        <v>0</v>
      </c>
      <c r="L1643" s="14">
        <v>332</v>
      </c>
      <c r="M1643" s="14">
        <f>C1643-SUM(D1643:L1643)</f>
        <v>7687.6610864395352</v>
      </c>
      <c r="P1643" s="49">
        <f>D1644/('Parc électrique'!$C$22+'Parc électrique'!$C$23)</f>
        <v>8.9687500000000003E-2</v>
      </c>
      <c r="Q1643" s="49">
        <f t="shared" si="125"/>
        <v>8.742206234781312E-2</v>
      </c>
      <c r="R1643" s="49">
        <f t="shared" si="126"/>
        <v>0.11641966429580428</v>
      </c>
    </row>
    <row r="1644" spans="1:18" x14ac:dyDescent="0.3">
      <c r="A1644" s="35">
        <f t="shared" si="129"/>
        <v>44084</v>
      </c>
      <c r="B1644" s="36">
        <v>0.375</v>
      </c>
      <c r="C1644">
        <v>9868</v>
      </c>
      <c r="D1644">
        <v>574</v>
      </c>
      <c r="E1644" s="49">
        <f t="shared" si="127"/>
        <v>8.742206234781312E-2</v>
      </c>
      <c r="F1644" s="49">
        <f t="shared" si="128"/>
        <v>0.11641966429580428</v>
      </c>
      <c r="G1644">
        <v>1077</v>
      </c>
      <c r="H1644" s="51">
        <f>G1644/'Parc électrique'!$C$24</f>
        <v>0.35899999999999999</v>
      </c>
      <c r="I1644" s="14">
        <v>468</v>
      </c>
      <c r="J1644" s="14">
        <v>1521</v>
      </c>
      <c r="K1644" s="14">
        <v>0</v>
      </c>
      <c r="L1644" s="14">
        <v>330</v>
      </c>
      <c r="M1644" s="14">
        <f>C1644-SUM(D1644:L1644)</f>
        <v>5897.4371582733565</v>
      </c>
      <c r="P1644" s="49">
        <f>D1645/('Parc électrique'!$C$22+'Parc électrique'!$C$23)</f>
        <v>0.1028125</v>
      </c>
      <c r="Q1644" s="49">
        <f t="shared" si="125"/>
        <v>0.10021553488651748</v>
      </c>
      <c r="R1644" s="49">
        <f t="shared" si="126"/>
        <v>0.13345668833909269</v>
      </c>
    </row>
    <row r="1645" spans="1:18" x14ac:dyDescent="0.3">
      <c r="A1645" s="35">
        <f t="shared" si="129"/>
        <v>44084</v>
      </c>
      <c r="B1645" s="36">
        <v>0.41666666666666669</v>
      </c>
      <c r="C1645">
        <v>10137</v>
      </c>
      <c r="D1645">
        <v>658</v>
      </c>
      <c r="E1645" s="49">
        <f t="shared" si="127"/>
        <v>0.10021553488651748</v>
      </c>
      <c r="F1645" s="49">
        <f t="shared" si="128"/>
        <v>0.13345668833909269</v>
      </c>
      <c r="G1645">
        <v>1715</v>
      </c>
      <c r="H1645" s="51">
        <f>G1645/'Parc électrique'!$C$24</f>
        <v>0.57166666666666666</v>
      </c>
      <c r="I1645" s="14">
        <v>468</v>
      </c>
      <c r="J1645" s="14">
        <v>1521</v>
      </c>
      <c r="K1645" s="14">
        <v>0</v>
      </c>
      <c r="L1645" s="14">
        <v>329</v>
      </c>
      <c r="M1645" s="14">
        <f>C1645-SUM(D1645:L1645)</f>
        <v>5445.1946611101075</v>
      </c>
      <c r="P1645" s="49">
        <f>D1646/('Parc électrique'!$C$22+'Parc électrique'!$C$23)</f>
        <v>0.12515625</v>
      </c>
      <c r="Q1645" s="49">
        <f t="shared" si="125"/>
        <v>0.12199489885121657</v>
      </c>
      <c r="R1645" s="49">
        <f t="shared" si="126"/>
        <v>0.16246019355564326</v>
      </c>
    </row>
    <row r="1646" spans="1:18" x14ac:dyDescent="0.3">
      <c r="A1646" s="35">
        <f t="shared" si="129"/>
        <v>44084</v>
      </c>
      <c r="B1646" s="36">
        <v>0.45833333333333331</v>
      </c>
      <c r="C1646">
        <v>10394</v>
      </c>
      <c r="D1646">
        <v>801</v>
      </c>
      <c r="E1646" s="49">
        <f t="shared" si="127"/>
        <v>0.12199489885121657</v>
      </c>
      <c r="F1646" s="49">
        <f t="shared" si="128"/>
        <v>0.16246019355564326</v>
      </c>
      <c r="G1646">
        <v>2183</v>
      </c>
      <c r="H1646" s="51">
        <f>G1646/'Parc électrique'!$C$24</f>
        <v>0.72766666666666668</v>
      </c>
      <c r="I1646" s="14">
        <v>468</v>
      </c>
      <c r="J1646" s="14">
        <v>0</v>
      </c>
      <c r="K1646" s="14">
        <v>0</v>
      </c>
      <c r="L1646" s="14">
        <v>327</v>
      </c>
      <c r="M1646" s="14">
        <f>C1646-SUM(D1646:L1646)</f>
        <v>6613.9878782409269</v>
      </c>
      <c r="P1646" s="49">
        <f>D1647/('Parc électrique'!$C$22+'Parc électrique'!$C$23)</f>
        <v>0.13875000000000001</v>
      </c>
      <c r="Q1646" s="49">
        <f t="shared" si="125"/>
        <v>0.13524528112344608</v>
      </c>
      <c r="R1646" s="49">
        <f t="shared" si="126"/>
        <v>0.18010568274333483</v>
      </c>
    </row>
    <row r="1647" spans="1:18" x14ac:dyDescent="0.3">
      <c r="A1647" s="35">
        <f t="shared" si="129"/>
        <v>44084</v>
      </c>
      <c r="B1647" s="36">
        <v>0.5</v>
      </c>
      <c r="C1647">
        <v>10533</v>
      </c>
      <c r="D1647">
        <v>888</v>
      </c>
      <c r="E1647" s="49">
        <f t="shared" si="127"/>
        <v>0.13524528112344608</v>
      </c>
      <c r="F1647" s="49">
        <f t="shared" si="128"/>
        <v>0.18010568274333483</v>
      </c>
      <c r="G1647">
        <v>2449</v>
      </c>
      <c r="H1647" s="51">
        <f>G1647/'Parc électrique'!$C$24</f>
        <v>0.81633333333333336</v>
      </c>
      <c r="I1647" s="14">
        <v>468</v>
      </c>
      <c r="J1647" s="14">
        <v>1280</v>
      </c>
      <c r="K1647" s="14">
        <v>0</v>
      </c>
      <c r="L1647" s="14">
        <v>326</v>
      </c>
      <c r="M1647" s="14">
        <f>C1647-SUM(D1647:L1647)</f>
        <v>5120.8683157027999</v>
      </c>
      <c r="P1647" s="49">
        <f>D1648/('Parc électrique'!$C$22+'Parc électrique'!$C$23)</f>
        <v>0.16250000000000001</v>
      </c>
      <c r="Q1647" s="49">
        <f t="shared" si="125"/>
        <v>0.15839537428872064</v>
      </c>
      <c r="R1647" s="49">
        <f t="shared" si="126"/>
        <v>0.21093458339309487</v>
      </c>
    </row>
    <row r="1648" spans="1:18" x14ac:dyDescent="0.3">
      <c r="A1648" s="35">
        <f t="shared" si="129"/>
        <v>44084</v>
      </c>
      <c r="B1648" s="36">
        <v>0.54166666666666663</v>
      </c>
      <c r="C1648">
        <v>10478</v>
      </c>
      <c r="D1648">
        <v>1040</v>
      </c>
      <c r="E1648" s="49">
        <f t="shared" si="127"/>
        <v>0.15839537428872064</v>
      </c>
      <c r="F1648" s="49">
        <f t="shared" si="128"/>
        <v>0.21093458339309487</v>
      </c>
      <c r="G1648">
        <v>2574</v>
      </c>
      <c r="H1648" s="51">
        <f>G1648/'Parc électrique'!$C$24</f>
        <v>0.85799999999999998</v>
      </c>
      <c r="I1648" s="14">
        <v>468</v>
      </c>
      <c r="J1648" s="14">
        <v>0</v>
      </c>
      <c r="K1648" s="14">
        <v>0</v>
      </c>
      <c r="L1648" s="14">
        <v>326</v>
      </c>
      <c r="M1648" s="14">
        <f>C1648-SUM(D1648:L1648)</f>
        <v>6068.7726700423182</v>
      </c>
      <c r="P1648" s="49">
        <f>D1649/('Parc électrique'!$C$22+'Parc électrique'!$C$23)</f>
        <v>0.19078125000000001</v>
      </c>
      <c r="Q1648" s="49">
        <f t="shared" si="125"/>
        <v>0.18596226154473838</v>
      </c>
      <c r="R1648" s="49">
        <f t="shared" si="126"/>
        <v>0.24764531377208543</v>
      </c>
    </row>
    <row r="1649" spans="1:18" x14ac:dyDescent="0.3">
      <c r="A1649" s="35">
        <f t="shared" si="129"/>
        <v>44084</v>
      </c>
      <c r="B1649" s="36">
        <v>0.58333333333333337</v>
      </c>
      <c r="C1649">
        <v>10587</v>
      </c>
      <c r="D1649">
        <v>1221</v>
      </c>
      <c r="E1649" s="49">
        <f t="shared" si="127"/>
        <v>0.18596226154473838</v>
      </c>
      <c r="F1649" s="49">
        <f t="shared" si="128"/>
        <v>0.24764531377208543</v>
      </c>
      <c r="G1649">
        <v>2511</v>
      </c>
      <c r="H1649" s="51">
        <f>G1649/'Parc électrique'!$C$24</f>
        <v>0.83699999999999997</v>
      </c>
      <c r="I1649" s="14">
        <v>468</v>
      </c>
      <c r="J1649" s="14">
        <v>0</v>
      </c>
      <c r="K1649" s="14">
        <v>0</v>
      </c>
      <c r="L1649" s="14">
        <v>326</v>
      </c>
      <c r="M1649" s="14">
        <f>C1649-SUM(D1649:L1649)</f>
        <v>6059.7293924246824</v>
      </c>
      <c r="P1649" s="49">
        <f>D1650/('Parc électrique'!$C$22+'Parc électrique'!$C$23)</f>
        <v>0.18609375</v>
      </c>
      <c r="Q1649" s="49">
        <f t="shared" si="125"/>
        <v>0.18139316420948681</v>
      </c>
      <c r="R1649" s="49">
        <f t="shared" si="126"/>
        <v>0.24156066232805382</v>
      </c>
    </row>
    <row r="1650" spans="1:18" x14ac:dyDescent="0.3">
      <c r="A1650" s="35">
        <f t="shared" si="129"/>
        <v>44084</v>
      </c>
      <c r="B1650" s="36">
        <v>0.625</v>
      </c>
      <c r="C1650">
        <v>10460</v>
      </c>
      <c r="D1650">
        <v>1191</v>
      </c>
      <c r="E1650" s="49">
        <f t="shared" si="127"/>
        <v>0.18139316420948681</v>
      </c>
      <c r="F1650" s="49">
        <f t="shared" si="128"/>
        <v>0.24156066232805382</v>
      </c>
      <c r="G1650">
        <v>2309</v>
      </c>
      <c r="H1650" s="51">
        <f>G1650/'Parc électrique'!$C$24</f>
        <v>0.76966666666666672</v>
      </c>
      <c r="I1650" s="14">
        <v>468</v>
      </c>
      <c r="J1650" s="14">
        <v>0</v>
      </c>
      <c r="K1650" s="14">
        <v>0</v>
      </c>
      <c r="L1650" s="14">
        <v>326</v>
      </c>
      <c r="M1650" s="14">
        <f>C1650-SUM(D1650:L1650)</f>
        <v>6164.8073795067958</v>
      </c>
      <c r="P1650" s="49">
        <f>D1651/('Parc électrique'!$C$22+'Parc électrique'!$C$23)</f>
        <v>0.20046875</v>
      </c>
      <c r="Q1650" s="49">
        <f t="shared" si="125"/>
        <v>0.19540506270425823</v>
      </c>
      <c r="R1650" s="49">
        <f t="shared" si="126"/>
        <v>0.26022026008975063</v>
      </c>
    </row>
    <row r="1651" spans="1:18" x14ac:dyDescent="0.3">
      <c r="A1651" s="35">
        <f t="shared" si="129"/>
        <v>44084</v>
      </c>
      <c r="B1651" s="36">
        <v>0.66666666666666663</v>
      </c>
      <c r="C1651">
        <v>10303</v>
      </c>
      <c r="D1651">
        <v>1283</v>
      </c>
      <c r="E1651" s="49">
        <f t="shared" si="127"/>
        <v>0.19540506270425823</v>
      </c>
      <c r="F1651" s="49">
        <f t="shared" si="128"/>
        <v>0.26022026008975063</v>
      </c>
      <c r="G1651">
        <v>1938</v>
      </c>
      <c r="H1651" s="51">
        <f>G1651/'Parc électrique'!$C$24</f>
        <v>0.64600000000000002</v>
      </c>
      <c r="I1651" s="14">
        <v>468</v>
      </c>
      <c r="J1651" s="14">
        <v>1163</v>
      </c>
      <c r="K1651" s="14">
        <v>0</v>
      </c>
      <c r="L1651" s="14">
        <v>329</v>
      </c>
      <c r="M1651" s="14">
        <f>C1651-SUM(D1651:L1651)</f>
        <v>5120.8983746772064</v>
      </c>
      <c r="P1651" s="49">
        <f>D1652/('Parc électrique'!$C$22+'Parc électrique'!$C$23)</f>
        <v>0.23453125</v>
      </c>
      <c r="Q1651" s="49">
        <f t="shared" si="125"/>
        <v>0.22860717000708622</v>
      </c>
      <c r="R1651" s="49">
        <f t="shared" si="126"/>
        <v>0.30443539391638019</v>
      </c>
    </row>
    <row r="1652" spans="1:18" x14ac:dyDescent="0.3">
      <c r="A1652" s="35">
        <f t="shared" si="129"/>
        <v>44084</v>
      </c>
      <c r="B1652" s="36">
        <v>0.70833333333333337</v>
      </c>
      <c r="C1652">
        <v>10160</v>
      </c>
      <c r="D1652">
        <v>1501</v>
      </c>
      <c r="E1652" s="49">
        <f t="shared" si="127"/>
        <v>0.22860717000708622</v>
      </c>
      <c r="F1652" s="49">
        <f t="shared" si="128"/>
        <v>0.30443539391638019</v>
      </c>
      <c r="G1652">
        <v>1414</v>
      </c>
      <c r="H1652" s="51">
        <f>G1652/'Parc électrique'!$C$24</f>
        <v>0.47133333333333333</v>
      </c>
      <c r="I1652" s="14">
        <v>468</v>
      </c>
      <c r="J1652" s="14">
        <v>1323</v>
      </c>
      <c r="K1652" s="14">
        <v>0</v>
      </c>
      <c r="L1652" s="14">
        <v>332</v>
      </c>
      <c r="M1652" s="14">
        <f>C1652-SUM(D1652:L1652)</f>
        <v>5120.995624102743</v>
      </c>
      <c r="P1652" s="49">
        <f>D1653/('Parc électrique'!$C$22+'Parc électrique'!$C$23)</f>
        <v>0.2240625</v>
      </c>
      <c r="Q1652" s="49">
        <f t="shared" si="125"/>
        <v>0.2184028526250244</v>
      </c>
      <c r="R1652" s="49">
        <f t="shared" si="126"/>
        <v>0.29084633902470963</v>
      </c>
    </row>
    <row r="1653" spans="1:18" x14ac:dyDescent="0.3">
      <c r="A1653" s="35">
        <f t="shared" si="129"/>
        <v>44084</v>
      </c>
      <c r="B1653" s="36">
        <v>0.75</v>
      </c>
      <c r="C1653">
        <v>10110</v>
      </c>
      <c r="D1653">
        <v>1434</v>
      </c>
      <c r="E1653" s="49">
        <f t="shared" si="127"/>
        <v>0.2184028526250244</v>
      </c>
      <c r="F1653" s="49">
        <f t="shared" si="128"/>
        <v>0.29084633902470963</v>
      </c>
      <c r="G1653">
        <v>744</v>
      </c>
      <c r="H1653" s="51">
        <f>G1653/'Parc électrique'!$C$24</f>
        <v>0.248</v>
      </c>
      <c r="I1653" s="14">
        <v>468</v>
      </c>
      <c r="J1653" s="14">
        <v>0</v>
      </c>
      <c r="K1653" s="14">
        <v>0</v>
      </c>
      <c r="L1653" s="14">
        <v>329</v>
      </c>
      <c r="M1653" s="14">
        <f>C1653-SUM(D1653:L1653)</f>
        <v>7134.2427508083501</v>
      </c>
      <c r="P1653" s="49">
        <f>D1654/('Parc électrique'!$C$22+'Parc électrique'!$C$23)</f>
        <v>0.26515624999999998</v>
      </c>
      <c r="Q1653" s="49">
        <f t="shared" si="125"/>
        <v>0.25845860593072972</v>
      </c>
      <c r="R1653" s="49">
        <f t="shared" si="126"/>
        <v>0.34418845001738646</v>
      </c>
    </row>
    <row r="1654" spans="1:18" x14ac:dyDescent="0.3">
      <c r="A1654" s="35">
        <f t="shared" si="129"/>
        <v>44084</v>
      </c>
      <c r="B1654" s="36">
        <v>0.79166666666666663</v>
      </c>
      <c r="C1654">
        <v>9863</v>
      </c>
      <c r="D1654">
        <v>1697</v>
      </c>
      <c r="E1654" s="49">
        <f t="shared" si="127"/>
        <v>0.25845860593072972</v>
      </c>
      <c r="F1654" s="49">
        <f t="shared" si="128"/>
        <v>0.34418845001738646</v>
      </c>
      <c r="G1654">
        <v>187</v>
      </c>
      <c r="H1654" s="51">
        <f>G1654/'Parc électrique'!$C$24</f>
        <v>6.2333333333333331E-2</v>
      </c>
      <c r="I1654" s="14">
        <v>468</v>
      </c>
      <c r="J1654" s="14">
        <v>1521</v>
      </c>
      <c r="K1654" s="14">
        <v>0</v>
      </c>
      <c r="L1654" s="14">
        <v>320</v>
      </c>
      <c r="M1654" s="14">
        <f>C1654-SUM(D1654:L1654)</f>
        <v>5669.3350196107185</v>
      </c>
      <c r="P1654" s="49">
        <f>D1655/('Parc électrique'!$C$22+'Parc électrique'!$C$23)</f>
        <v>0.27453125</v>
      </c>
      <c r="Q1654" s="49">
        <f t="shared" si="125"/>
        <v>0.26759680060123286</v>
      </c>
      <c r="R1654" s="49">
        <f t="shared" si="126"/>
        <v>0.35635775290544969</v>
      </c>
    </row>
    <row r="1655" spans="1:18" x14ac:dyDescent="0.3">
      <c r="A1655" s="35">
        <f t="shared" si="129"/>
        <v>44084</v>
      </c>
      <c r="B1655" s="36">
        <v>0.83333333333333337</v>
      </c>
      <c r="C1655">
        <v>9456</v>
      </c>
      <c r="D1655">
        <v>1757</v>
      </c>
      <c r="E1655" s="49">
        <f t="shared" si="127"/>
        <v>0.26759680060123286</v>
      </c>
      <c r="F1655" s="49">
        <f t="shared" si="128"/>
        <v>0.35635775290544969</v>
      </c>
      <c r="G1655">
        <v>14</v>
      </c>
      <c r="H1655" s="51">
        <f>G1655/'Parc électrique'!$C$24</f>
        <v>4.6666666666666671E-3</v>
      </c>
      <c r="I1655" s="14">
        <v>468</v>
      </c>
      <c r="J1655" s="14">
        <v>0</v>
      </c>
      <c r="K1655" s="14">
        <v>0</v>
      </c>
      <c r="L1655" s="14">
        <v>310</v>
      </c>
      <c r="M1655" s="14">
        <f>C1655-SUM(D1655:L1655)</f>
        <v>6906.371378779826</v>
      </c>
      <c r="P1655" s="49">
        <f>D1656/('Parc électrique'!$C$22+'Parc électrique'!$C$23)</f>
        <v>0.27046874999999998</v>
      </c>
      <c r="Q1655" s="49">
        <f t="shared" si="125"/>
        <v>0.26363691624401481</v>
      </c>
      <c r="R1655" s="49">
        <f t="shared" si="126"/>
        <v>0.35108438832062222</v>
      </c>
    </row>
    <row r="1656" spans="1:18" x14ac:dyDescent="0.3">
      <c r="A1656" s="35">
        <f t="shared" si="129"/>
        <v>44084</v>
      </c>
      <c r="B1656" s="36">
        <v>0.875</v>
      </c>
      <c r="C1656">
        <v>9105</v>
      </c>
      <c r="D1656">
        <v>1731</v>
      </c>
      <c r="E1656" s="49">
        <f t="shared" si="127"/>
        <v>0.26363691624401481</v>
      </c>
      <c r="F1656" s="49">
        <f t="shared" si="128"/>
        <v>0.35108438832062222</v>
      </c>
      <c r="G1656">
        <v>0</v>
      </c>
      <c r="H1656" s="51">
        <f>G1656/'Parc électrique'!$C$24</f>
        <v>0</v>
      </c>
      <c r="I1656" s="14">
        <v>468</v>
      </c>
      <c r="J1656" s="14">
        <v>1493</v>
      </c>
      <c r="K1656" s="14">
        <v>0</v>
      </c>
      <c r="L1656" s="14">
        <v>291</v>
      </c>
      <c r="M1656" s="14">
        <f>C1656-SUM(D1656:L1656)</f>
        <v>5121.3852786954358</v>
      </c>
      <c r="P1656" s="49">
        <f>D1657/('Parc électrique'!$C$22+'Parc électrique'!$C$23)</f>
        <v>0.25656250000000003</v>
      </c>
      <c r="Q1656" s="49">
        <f t="shared" si="125"/>
        <v>0.25008192748276853</v>
      </c>
      <c r="R1656" s="49">
        <f t="shared" si="126"/>
        <v>0.33303325570332859</v>
      </c>
    </row>
    <row r="1657" spans="1:18" x14ac:dyDescent="0.3">
      <c r="A1657" s="35">
        <f t="shared" si="129"/>
        <v>44084</v>
      </c>
      <c r="B1657" s="36">
        <v>0.91666666666666663</v>
      </c>
      <c r="C1657">
        <v>9192</v>
      </c>
      <c r="D1657">
        <v>1642</v>
      </c>
      <c r="E1657" s="49">
        <f t="shared" si="127"/>
        <v>0.25008192748276853</v>
      </c>
      <c r="F1657" s="49">
        <f t="shared" si="128"/>
        <v>0.33303325570332859</v>
      </c>
      <c r="G1657">
        <v>0</v>
      </c>
      <c r="H1657" s="51">
        <f>G1657/'Parc électrique'!$C$24</f>
        <v>0</v>
      </c>
      <c r="I1657" s="14">
        <v>468</v>
      </c>
      <c r="J1657" s="14">
        <v>1521</v>
      </c>
      <c r="K1657" s="14">
        <v>0</v>
      </c>
      <c r="L1657" s="14">
        <v>283</v>
      </c>
      <c r="M1657" s="14">
        <f>C1657-SUM(D1657:L1657)</f>
        <v>5277.4168848168138</v>
      </c>
      <c r="P1657" s="49">
        <f>D1658/('Parc électrique'!$C$22+'Parc électrique'!$C$23)</f>
        <v>0.24765624999999999</v>
      </c>
      <c r="Q1657" s="49">
        <f t="shared" si="125"/>
        <v>0.24140064254579058</v>
      </c>
      <c r="R1657" s="49">
        <f t="shared" si="126"/>
        <v>0.32147241795966858</v>
      </c>
    </row>
    <row r="1658" spans="1:18" x14ac:dyDescent="0.3">
      <c r="A1658" s="35">
        <f t="shared" si="129"/>
        <v>44084</v>
      </c>
      <c r="B1658" s="36">
        <v>0.95833333333333337</v>
      </c>
      <c r="C1658">
        <v>9046</v>
      </c>
      <c r="D1658">
        <v>1585</v>
      </c>
      <c r="E1658" s="49">
        <f t="shared" si="127"/>
        <v>0.24140064254579058</v>
      </c>
      <c r="F1658" s="49">
        <f t="shared" si="128"/>
        <v>0.32147241795966858</v>
      </c>
      <c r="G1658">
        <v>0</v>
      </c>
      <c r="H1658" s="51">
        <f>G1658/'Parc électrique'!$C$24</f>
        <v>0</v>
      </c>
      <c r="I1658" s="14">
        <v>468</v>
      </c>
      <c r="J1658" s="14">
        <v>0</v>
      </c>
      <c r="K1658" s="14">
        <v>0</v>
      </c>
      <c r="L1658" s="14">
        <v>263</v>
      </c>
      <c r="M1658" s="14">
        <f>C1658-SUM(D1658:L1658)</f>
        <v>6729.4371269394942</v>
      </c>
      <c r="P1658" s="49">
        <f>D1659/('Parc électrique'!$C$22+'Parc électrique'!$C$23)</f>
        <v>0.24187500000000001</v>
      </c>
      <c r="Q1658" s="49">
        <f t="shared" si="125"/>
        <v>0.23576542249898033</v>
      </c>
      <c r="R1658" s="49">
        <f t="shared" si="126"/>
        <v>0.31396801451202966</v>
      </c>
    </row>
    <row r="1659" spans="1:18" x14ac:dyDescent="0.3">
      <c r="A1659" s="35">
        <f t="shared" si="129"/>
        <v>44085</v>
      </c>
      <c r="B1659" s="36">
        <v>0</v>
      </c>
      <c r="C1659">
        <v>8210</v>
      </c>
      <c r="D1659">
        <v>1548</v>
      </c>
      <c r="E1659" s="49">
        <f t="shared" si="127"/>
        <v>0.23576542249898033</v>
      </c>
      <c r="F1659" s="49">
        <f t="shared" si="128"/>
        <v>0.31396801451202966</v>
      </c>
      <c r="G1659">
        <v>0</v>
      </c>
      <c r="H1659" s="51">
        <f>G1659/'Parc électrique'!$C$24</f>
        <v>0</v>
      </c>
      <c r="I1659" s="14">
        <v>468</v>
      </c>
      <c r="J1659" s="14">
        <v>816</v>
      </c>
      <c r="K1659" s="14">
        <v>0</v>
      </c>
      <c r="L1659" s="14">
        <v>256</v>
      </c>
      <c r="M1659" s="14">
        <f>C1659-SUM(D1659:L1659)</f>
        <v>5121.4502665629889</v>
      </c>
      <c r="P1659" s="49">
        <f>D1660/('Parc électrique'!$C$22+'Parc électrique'!$C$23)</f>
        <v>0.16953124999999999</v>
      </c>
      <c r="Q1659" s="49">
        <f t="shared" si="125"/>
        <v>0.16524902029159796</v>
      </c>
      <c r="R1659" s="49">
        <f t="shared" si="126"/>
        <v>0.22006156055914222</v>
      </c>
    </row>
    <row r="1660" spans="1:18" x14ac:dyDescent="0.3">
      <c r="A1660" s="35">
        <f t="shared" si="129"/>
        <v>44085</v>
      </c>
      <c r="B1660" s="36">
        <v>4.1666666666666664E-2</v>
      </c>
      <c r="C1660">
        <v>7836</v>
      </c>
      <c r="D1660">
        <v>1085</v>
      </c>
      <c r="E1660" s="49">
        <f t="shared" si="127"/>
        <v>0.16524902029159796</v>
      </c>
      <c r="F1660" s="49">
        <f t="shared" si="128"/>
        <v>0.22006156055914222</v>
      </c>
      <c r="G1660">
        <v>0</v>
      </c>
      <c r="H1660" s="51">
        <f>G1660/'Parc électrique'!$C$24</f>
        <v>0</v>
      </c>
      <c r="I1660" s="14">
        <v>468</v>
      </c>
      <c r="J1660" s="14">
        <v>0</v>
      </c>
      <c r="K1660" s="14">
        <v>0</v>
      </c>
      <c r="L1660" s="14">
        <v>255</v>
      </c>
      <c r="M1660" s="14">
        <f>C1660-SUM(D1660:L1660)</f>
        <v>6027.6146894191497</v>
      </c>
      <c r="P1660" s="49">
        <f>D1661/('Parc électrique'!$C$22+'Parc électrique'!$C$23)</f>
        <v>0.16250000000000001</v>
      </c>
      <c r="Q1660" s="49">
        <f t="shared" si="125"/>
        <v>0.15839537428872064</v>
      </c>
      <c r="R1660" s="49">
        <f t="shared" si="126"/>
        <v>0.21093458339309487</v>
      </c>
    </row>
    <row r="1661" spans="1:18" x14ac:dyDescent="0.3">
      <c r="A1661" s="35">
        <f t="shared" si="129"/>
        <v>44085</v>
      </c>
      <c r="B1661" s="36">
        <v>8.3333333333333329E-2</v>
      </c>
      <c r="C1661">
        <v>7541</v>
      </c>
      <c r="D1661">
        <v>1040</v>
      </c>
      <c r="E1661" s="49">
        <f t="shared" si="127"/>
        <v>0.15839537428872064</v>
      </c>
      <c r="F1661" s="49">
        <f t="shared" si="128"/>
        <v>0.21093458339309487</v>
      </c>
      <c r="G1661">
        <v>0</v>
      </c>
      <c r="H1661" s="51">
        <f>G1661/'Parc électrique'!$C$24</f>
        <v>0</v>
      </c>
      <c r="I1661" s="14">
        <v>468</v>
      </c>
      <c r="J1661" s="14">
        <v>0</v>
      </c>
      <c r="K1661" s="14">
        <v>0</v>
      </c>
      <c r="L1661" s="14">
        <v>255</v>
      </c>
      <c r="M1661" s="14">
        <f>C1661-SUM(D1661:L1661)</f>
        <v>5777.6306700423183</v>
      </c>
      <c r="P1661" s="49">
        <f>D1662/('Parc électrique'!$C$22+'Parc électrique'!$C$23)</f>
        <v>0.15875</v>
      </c>
      <c r="Q1661" s="49">
        <f t="shared" si="125"/>
        <v>0.15474009642051939</v>
      </c>
      <c r="R1661" s="49">
        <f t="shared" si="126"/>
        <v>0.2060668622378696</v>
      </c>
    </row>
    <row r="1662" spans="1:18" x14ac:dyDescent="0.3">
      <c r="A1662" s="35">
        <f t="shared" si="129"/>
        <v>44085</v>
      </c>
      <c r="B1662" s="36">
        <v>0.125</v>
      </c>
      <c r="C1662">
        <v>7226</v>
      </c>
      <c r="D1662">
        <v>1016</v>
      </c>
      <c r="E1662" s="49">
        <f t="shared" si="127"/>
        <v>0.15474009642051939</v>
      </c>
      <c r="F1662" s="49">
        <f t="shared" si="128"/>
        <v>0.2060668622378696</v>
      </c>
      <c r="G1662">
        <v>0</v>
      </c>
      <c r="H1662" s="51">
        <f>G1662/'Parc électrique'!$C$24</f>
        <v>0</v>
      </c>
      <c r="I1662" s="14">
        <v>468</v>
      </c>
      <c r="J1662" s="14">
        <v>524</v>
      </c>
      <c r="K1662" s="14">
        <v>0</v>
      </c>
      <c r="L1662" s="14">
        <v>256</v>
      </c>
      <c r="M1662" s="14">
        <f>C1662-SUM(D1662:L1662)</f>
        <v>4961.6391930413411</v>
      </c>
      <c r="P1662" s="49">
        <f>D1663/('Parc électrique'!$C$22+'Parc électrique'!$C$23)</f>
        <v>0.14031250000000001</v>
      </c>
      <c r="Q1662" s="49">
        <f t="shared" si="125"/>
        <v>0.13676831356852995</v>
      </c>
      <c r="R1662" s="49">
        <f t="shared" si="126"/>
        <v>0.18213389989134537</v>
      </c>
    </row>
    <row r="1663" spans="1:18" x14ac:dyDescent="0.3">
      <c r="A1663" s="35">
        <f t="shared" si="129"/>
        <v>44085</v>
      </c>
      <c r="B1663" s="36">
        <v>0.16666666666666666</v>
      </c>
      <c r="C1663">
        <v>7193</v>
      </c>
      <c r="D1663">
        <v>898</v>
      </c>
      <c r="E1663" s="49">
        <f t="shared" si="127"/>
        <v>0.13676831356852995</v>
      </c>
      <c r="F1663" s="49">
        <f t="shared" si="128"/>
        <v>0.18213389989134537</v>
      </c>
      <c r="G1663">
        <v>0</v>
      </c>
      <c r="H1663" s="51">
        <f>G1663/'Parc électrique'!$C$24</f>
        <v>0</v>
      </c>
      <c r="I1663" s="14">
        <v>468</v>
      </c>
      <c r="J1663" s="14">
        <v>0</v>
      </c>
      <c r="K1663" s="14">
        <v>0</v>
      </c>
      <c r="L1663" s="14">
        <v>260</v>
      </c>
      <c r="M1663" s="14">
        <f>C1663-SUM(D1663:L1663)</f>
        <v>5566.6810977865407</v>
      </c>
      <c r="P1663" s="49">
        <f>D1664/('Parc électrique'!$C$22+'Parc électrique'!$C$23)</f>
        <v>0.15359375</v>
      </c>
      <c r="Q1663" s="49">
        <f t="shared" si="125"/>
        <v>0.14971408935174269</v>
      </c>
      <c r="R1663" s="49">
        <f t="shared" si="126"/>
        <v>0.19937374564943486</v>
      </c>
    </row>
    <row r="1664" spans="1:18" x14ac:dyDescent="0.3">
      <c r="A1664" s="35">
        <f t="shared" si="129"/>
        <v>44085</v>
      </c>
      <c r="B1664" s="36">
        <v>0.20833333333333334</v>
      </c>
      <c r="C1664">
        <v>7513</v>
      </c>
      <c r="D1664">
        <v>983</v>
      </c>
      <c r="E1664" s="49">
        <f t="shared" si="127"/>
        <v>0.14971408935174269</v>
      </c>
      <c r="F1664" s="49">
        <f t="shared" si="128"/>
        <v>0.19937374564943486</v>
      </c>
      <c r="G1664">
        <v>0</v>
      </c>
      <c r="H1664" s="51">
        <f>G1664/'Parc électrique'!$C$24</f>
        <v>0</v>
      </c>
      <c r="I1664" s="14">
        <v>468</v>
      </c>
      <c r="J1664" s="14">
        <v>0</v>
      </c>
      <c r="K1664" s="14">
        <v>0</v>
      </c>
      <c r="L1664" s="14">
        <v>281</v>
      </c>
      <c r="M1664" s="14">
        <f>C1664-SUM(D1664:L1664)</f>
        <v>5780.6509121649988</v>
      </c>
      <c r="P1664" s="49">
        <f>D1665/('Parc électrique'!$C$22+'Parc électrique'!$C$23)</f>
        <v>0.1534375</v>
      </c>
      <c r="Q1664" s="49">
        <f t="shared" si="125"/>
        <v>0.14956178610723431</v>
      </c>
      <c r="R1664" s="49">
        <f t="shared" si="126"/>
        <v>0.19917092393463381</v>
      </c>
    </row>
    <row r="1665" spans="1:18" x14ac:dyDescent="0.3">
      <c r="A1665" s="35">
        <f t="shared" si="129"/>
        <v>44085</v>
      </c>
      <c r="B1665" s="36">
        <v>0.25</v>
      </c>
      <c r="C1665">
        <v>8385</v>
      </c>
      <c r="D1665">
        <v>982</v>
      </c>
      <c r="E1665" s="49">
        <f t="shared" si="127"/>
        <v>0.14956178610723431</v>
      </c>
      <c r="F1665" s="49">
        <f t="shared" si="128"/>
        <v>0.19917092393463381</v>
      </c>
      <c r="G1665">
        <v>0</v>
      </c>
      <c r="H1665" s="51">
        <f>G1665/'Parc électrique'!$C$24</f>
        <v>0</v>
      </c>
      <c r="I1665" s="14">
        <v>468</v>
      </c>
      <c r="J1665" s="14">
        <v>1343</v>
      </c>
      <c r="K1665" s="14">
        <v>0</v>
      </c>
      <c r="L1665" s="14">
        <v>319</v>
      </c>
      <c r="M1665" s="14">
        <f>C1665-SUM(D1665:L1665)</f>
        <v>5272.651267289958</v>
      </c>
      <c r="P1665" s="49">
        <f>D1666/('Parc électrique'!$C$22+'Parc électrique'!$C$23)</f>
        <v>0.13640625000000001</v>
      </c>
      <c r="Q1665" s="49">
        <f t="shared" si="125"/>
        <v>0.1329607324558203</v>
      </c>
      <c r="R1665" s="49">
        <f t="shared" si="126"/>
        <v>0.17706335702131903</v>
      </c>
    </row>
    <row r="1666" spans="1:18" x14ac:dyDescent="0.3">
      <c r="A1666" s="35">
        <f t="shared" si="129"/>
        <v>44085</v>
      </c>
      <c r="B1666" s="36">
        <v>0.29166666666666669</v>
      </c>
      <c r="C1666">
        <v>9095</v>
      </c>
      <c r="D1666">
        <v>873</v>
      </c>
      <c r="E1666" s="49">
        <f t="shared" si="127"/>
        <v>0.1329607324558203</v>
      </c>
      <c r="F1666" s="49">
        <f t="shared" si="128"/>
        <v>0.17706335702131903</v>
      </c>
      <c r="G1666">
        <v>20</v>
      </c>
      <c r="H1666" s="51">
        <f>G1666/'Parc électrique'!$C$24</f>
        <v>6.6666666666666671E-3</v>
      </c>
      <c r="I1666" s="14">
        <v>468</v>
      </c>
      <c r="J1666" s="14">
        <v>0</v>
      </c>
      <c r="K1666" s="14">
        <v>0</v>
      </c>
      <c r="L1666" s="14">
        <v>333</v>
      </c>
      <c r="M1666" s="14">
        <f>C1666-SUM(D1666:L1666)</f>
        <v>7400.6833092438565</v>
      </c>
      <c r="P1666" s="49">
        <f>D1667/('Parc électrique'!$C$22+'Parc électrique'!$C$23)</f>
        <v>0.12343750000000001</v>
      </c>
      <c r="Q1666" s="49">
        <f t="shared" si="125"/>
        <v>0.12031956316162433</v>
      </c>
      <c r="R1666" s="49">
        <f t="shared" si="126"/>
        <v>0.16022915469283167</v>
      </c>
    </row>
    <row r="1667" spans="1:18" x14ac:dyDescent="0.3">
      <c r="A1667" s="35">
        <f t="shared" si="129"/>
        <v>44085</v>
      </c>
      <c r="B1667" s="36">
        <v>0.33333333333333331</v>
      </c>
      <c r="C1667">
        <v>9523</v>
      </c>
      <c r="D1667">
        <v>790</v>
      </c>
      <c r="E1667" s="49">
        <f t="shared" si="127"/>
        <v>0.12031956316162433</v>
      </c>
      <c r="F1667" s="49">
        <f t="shared" si="128"/>
        <v>0.16022915469283167</v>
      </c>
      <c r="G1667">
        <v>244</v>
      </c>
      <c r="H1667" s="51">
        <f>G1667/'Parc électrique'!$C$24</f>
        <v>8.1333333333333327E-2</v>
      </c>
      <c r="I1667" s="14">
        <v>468</v>
      </c>
      <c r="J1667" s="14">
        <v>1343</v>
      </c>
      <c r="K1667" s="14">
        <v>0</v>
      </c>
      <c r="L1667" s="14">
        <v>333</v>
      </c>
      <c r="M1667" s="14">
        <f>C1667-SUM(D1667:L1667)</f>
        <v>6344.6381179488126</v>
      </c>
      <c r="P1667" s="49">
        <f>D1668/('Parc électrique'!$C$22+'Parc électrique'!$C$23)</f>
        <v>0.10984375</v>
      </c>
      <c r="Q1667" s="49">
        <f t="shared" ref="Q1667:Q1730" si="130">P1667/$T$3*$T$8</f>
        <v>0.10706918088939482</v>
      </c>
      <c r="R1667" s="49">
        <f t="shared" ref="R1667:R1730" si="131">P1667/$T$3*$T$4</f>
        <v>0.14258366550514007</v>
      </c>
    </row>
    <row r="1668" spans="1:18" x14ac:dyDescent="0.3">
      <c r="A1668" s="35">
        <f t="shared" si="129"/>
        <v>44085</v>
      </c>
      <c r="B1668" s="36">
        <v>0.375</v>
      </c>
      <c r="C1668">
        <v>9922</v>
      </c>
      <c r="D1668">
        <v>703</v>
      </c>
      <c r="E1668" s="49">
        <f t="shared" ref="E1668:E1731" si="132">P1667/$T$3*$T$8</f>
        <v>0.10706918088939482</v>
      </c>
      <c r="F1668" s="49">
        <f t="shared" ref="F1668:F1731" si="133">P1667/$T$3*$T$4</f>
        <v>0.14258366550514007</v>
      </c>
      <c r="G1668">
        <v>727</v>
      </c>
      <c r="H1668" s="51">
        <f>G1668/'Parc électrique'!$C$24</f>
        <v>0.24233333333333335</v>
      </c>
      <c r="I1668" s="14">
        <v>468</v>
      </c>
      <c r="J1668" s="14">
        <v>1343</v>
      </c>
      <c r="K1668" s="14">
        <v>0</v>
      </c>
      <c r="L1668" s="14">
        <v>331</v>
      </c>
      <c r="M1668" s="14">
        <f>C1668-SUM(D1668:L1668)</f>
        <v>6349.508013820272</v>
      </c>
      <c r="P1668" s="49">
        <f>D1669/('Parc électrique'!$C$22+'Parc électrique'!$C$23)</f>
        <v>0.11203125</v>
      </c>
      <c r="Q1668" s="49">
        <f t="shared" si="130"/>
        <v>0.1092014263125122</v>
      </c>
      <c r="R1668" s="49">
        <f t="shared" si="131"/>
        <v>0.14542316951235482</v>
      </c>
    </row>
    <row r="1669" spans="1:18" x14ac:dyDescent="0.3">
      <c r="A1669" s="35">
        <f t="shared" si="129"/>
        <v>44085</v>
      </c>
      <c r="B1669" s="36">
        <v>0.41666666666666669</v>
      </c>
      <c r="C1669">
        <v>10126</v>
      </c>
      <c r="D1669">
        <v>717</v>
      </c>
      <c r="E1669" s="49">
        <f t="shared" si="132"/>
        <v>0.1092014263125122</v>
      </c>
      <c r="F1669" s="49">
        <f t="shared" si="133"/>
        <v>0.14542316951235482</v>
      </c>
      <c r="G1669">
        <v>1242</v>
      </c>
      <c r="H1669" s="51">
        <f>G1669/'Parc électrique'!$C$24</f>
        <v>0.41399999999999998</v>
      </c>
      <c r="I1669" s="14">
        <v>468</v>
      </c>
      <c r="J1669" s="14">
        <v>0</v>
      </c>
      <c r="K1669" s="14">
        <v>0</v>
      </c>
      <c r="L1669" s="14">
        <v>330</v>
      </c>
      <c r="M1669" s="14">
        <f>C1669-SUM(D1669:L1669)</f>
        <v>7368.3313754041756</v>
      </c>
      <c r="P1669" s="49">
        <f>D1670/('Parc électrique'!$C$22+'Parc électrique'!$C$23)</f>
        <v>0.13296875</v>
      </c>
      <c r="Q1669" s="49">
        <f t="shared" si="130"/>
        <v>0.12961006107663581</v>
      </c>
      <c r="R1669" s="49">
        <f t="shared" si="131"/>
        <v>0.17260127929569588</v>
      </c>
    </row>
    <row r="1670" spans="1:18" x14ac:dyDescent="0.3">
      <c r="A1670" s="35">
        <f t="shared" si="129"/>
        <v>44085</v>
      </c>
      <c r="B1670" s="36">
        <v>0.45833333333333331</v>
      </c>
      <c r="C1670">
        <v>10301</v>
      </c>
      <c r="D1670">
        <v>851</v>
      </c>
      <c r="E1670" s="49">
        <f t="shared" si="132"/>
        <v>0.12961006107663581</v>
      </c>
      <c r="F1670" s="49">
        <f t="shared" si="133"/>
        <v>0.17260127929569588</v>
      </c>
      <c r="G1670">
        <v>1616</v>
      </c>
      <c r="H1670" s="51">
        <f>G1670/'Parc électrique'!$C$24</f>
        <v>0.53866666666666663</v>
      </c>
      <c r="I1670" s="14">
        <v>468</v>
      </c>
      <c r="J1670" s="14">
        <v>0</v>
      </c>
      <c r="K1670" s="14">
        <v>0</v>
      </c>
      <c r="L1670" s="14">
        <v>328</v>
      </c>
      <c r="M1670" s="14">
        <f>C1670-SUM(D1670:L1670)</f>
        <v>7037.1591219929614</v>
      </c>
      <c r="P1670" s="49">
        <f>D1671/('Parc électrique'!$C$22+'Parc électrique'!$C$23)</f>
        <v>0.16218750000000001</v>
      </c>
      <c r="Q1670" s="49">
        <f t="shared" si="130"/>
        <v>0.15809076779970388</v>
      </c>
      <c r="R1670" s="49">
        <f t="shared" si="131"/>
        <v>0.21052893996349276</v>
      </c>
    </row>
    <row r="1671" spans="1:18" x14ac:dyDescent="0.3">
      <c r="A1671" s="35">
        <f t="shared" si="129"/>
        <v>44085</v>
      </c>
      <c r="B1671" s="36">
        <v>0.5</v>
      </c>
      <c r="C1671">
        <v>10395</v>
      </c>
      <c r="D1671">
        <v>1038</v>
      </c>
      <c r="E1671" s="49">
        <f t="shared" si="132"/>
        <v>0.15809076779970388</v>
      </c>
      <c r="F1671" s="49">
        <f t="shared" si="133"/>
        <v>0.21052893996349276</v>
      </c>
      <c r="G1671">
        <v>1879</v>
      </c>
      <c r="H1671" s="51">
        <f>G1671/'Parc électrique'!$C$24</f>
        <v>0.6263333333333333</v>
      </c>
      <c r="I1671" s="14">
        <v>468</v>
      </c>
      <c r="J1671" s="14">
        <v>0</v>
      </c>
      <c r="K1671" s="14">
        <v>0</v>
      </c>
      <c r="L1671" s="14">
        <v>327</v>
      </c>
      <c r="M1671" s="14">
        <f>C1671-SUM(D1671:L1671)</f>
        <v>6682.0050469589041</v>
      </c>
      <c r="P1671" s="49">
        <f>D1672/('Parc électrique'!$C$22+'Parc électrique'!$C$23)</f>
        <v>0.20250000000000001</v>
      </c>
      <c r="Q1671" s="49">
        <f t="shared" si="130"/>
        <v>0.19738500488286728</v>
      </c>
      <c r="R1671" s="49">
        <f t="shared" si="131"/>
        <v>0.26285694238216439</v>
      </c>
    </row>
    <row r="1672" spans="1:18" x14ac:dyDescent="0.3">
      <c r="A1672" s="35">
        <f t="shared" si="129"/>
        <v>44085</v>
      </c>
      <c r="B1672" s="36">
        <v>0.54166666666666663</v>
      </c>
      <c r="C1672">
        <v>10210</v>
      </c>
      <c r="D1672">
        <v>1296</v>
      </c>
      <c r="E1672" s="49">
        <f t="shared" si="132"/>
        <v>0.19738500488286728</v>
      </c>
      <c r="F1672" s="49">
        <f t="shared" si="133"/>
        <v>0.26285694238216439</v>
      </c>
      <c r="G1672">
        <v>1997</v>
      </c>
      <c r="H1672" s="51">
        <f>G1672/'Parc électrique'!$C$24</f>
        <v>0.66566666666666663</v>
      </c>
      <c r="I1672" s="14">
        <v>468</v>
      </c>
      <c r="J1672" s="14">
        <v>1001</v>
      </c>
      <c r="K1672" s="14">
        <v>0</v>
      </c>
      <c r="L1672" s="14">
        <v>326</v>
      </c>
      <c r="M1672" s="14">
        <f>C1672-SUM(D1672:L1672)</f>
        <v>5120.8740913860684</v>
      </c>
      <c r="P1672" s="49">
        <f>D1673/('Parc électrique'!$C$22+'Parc électrique'!$C$23)</f>
        <v>0.23640625000000001</v>
      </c>
      <c r="Q1672" s="49">
        <f t="shared" si="130"/>
        <v>0.23043480894118687</v>
      </c>
      <c r="R1672" s="49">
        <f t="shared" si="131"/>
        <v>0.30686925449399283</v>
      </c>
    </row>
    <row r="1673" spans="1:18" x14ac:dyDescent="0.3">
      <c r="A1673" s="35">
        <f t="shared" si="129"/>
        <v>44085</v>
      </c>
      <c r="B1673" s="36">
        <v>0.58333333333333337</v>
      </c>
      <c r="C1673">
        <v>10204</v>
      </c>
      <c r="D1673">
        <v>1513</v>
      </c>
      <c r="E1673" s="49">
        <f t="shared" si="132"/>
        <v>0.23043480894118687</v>
      </c>
      <c r="F1673" s="49">
        <f t="shared" si="133"/>
        <v>0.30686925449399283</v>
      </c>
      <c r="G1673">
        <v>1985</v>
      </c>
      <c r="H1673" s="51">
        <f>G1673/'Parc électrique'!$C$24</f>
        <v>0.66166666666666663</v>
      </c>
      <c r="I1673" s="14">
        <v>468</v>
      </c>
      <c r="J1673" s="14">
        <v>0</v>
      </c>
      <c r="K1673" s="14">
        <v>0</v>
      </c>
      <c r="L1673" s="14">
        <v>326</v>
      </c>
      <c r="M1673" s="14">
        <f>C1673-SUM(D1673:L1673)</f>
        <v>5910.8010292698982</v>
      </c>
      <c r="P1673" s="49">
        <f>D1674/('Parc électrique'!$C$22+'Parc électrique'!$C$23)</f>
        <v>0.27890625000000002</v>
      </c>
      <c r="Q1673" s="49">
        <f t="shared" si="130"/>
        <v>0.27186129144746762</v>
      </c>
      <c r="R1673" s="49">
        <f t="shared" si="131"/>
        <v>0.36203676091987913</v>
      </c>
    </row>
    <row r="1674" spans="1:18" x14ac:dyDescent="0.3">
      <c r="A1674" s="35">
        <f t="shared" si="129"/>
        <v>44085</v>
      </c>
      <c r="B1674" s="36">
        <v>0.625</v>
      </c>
      <c r="C1674">
        <v>9968</v>
      </c>
      <c r="D1674">
        <v>1785</v>
      </c>
      <c r="E1674" s="49">
        <f t="shared" si="132"/>
        <v>0.27186129144746762</v>
      </c>
      <c r="F1674" s="49">
        <f t="shared" si="133"/>
        <v>0.36203676091987913</v>
      </c>
      <c r="G1674">
        <v>1831</v>
      </c>
      <c r="H1674" s="51">
        <f>G1674/'Parc électrique'!$C$24</f>
        <v>0.61033333333333328</v>
      </c>
      <c r="I1674" s="14">
        <v>468</v>
      </c>
      <c r="J1674" s="14">
        <v>0</v>
      </c>
      <c r="K1674" s="14">
        <v>0</v>
      </c>
      <c r="L1674" s="14">
        <v>327</v>
      </c>
      <c r="M1674" s="14">
        <f>C1674-SUM(D1674:L1674)</f>
        <v>5555.7557686142991</v>
      </c>
      <c r="P1674" s="49">
        <f>D1675/('Parc électrique'!$C$22+'Parc électrique'!$C$23)</f>
        <v>0.27937499999999998</v>
      </c>
      <c r="Q1674" s="49">
        <f t="shared" si="130"/>
        <v>0.27231820118099276</v>
      </c>
      <c r="R1674" s="49">
        <f t="shared" si="131"/>
        <v>0.36264522606428223</v>
      </c>
    </row>
    <row r="1675" spans="1:18" x14ac:dyDescent="0.3">
      <c r="A1675" s="35">
        <f t="shared" si="129"/>
        <v>44085</v>
      </c>
      <c r="B1675" s="36">
        <v>0.66666666666666663</v>
      </c>
      <c r="C1675">
        <v>9719</v>
      </c>
      <c r="D1675">
        <v>1788</v>
      </c>
      <c r="E1675" s="49">
        <f t="shared" si="132"/>
        <v>0.27231820118099276</v>
      </c>
      <c r="F1675" s="49">
        <f t="shared" si="133"/>
        <v>0.36264522606428223</v>
      </c>
      <c r="G1675">
        <v>1528</v>
      </c>
      <c r="H1675" s="51">
        <f>G1675/'Parc électrique'!$C$24</f>
        <v>0.5093333333333333</v>
      </c>
      <c r="I1675" s="14">
        <v>468</v>
      </c>
      <c r="J1675" s="14">
        <v>0</v>
      </c>
      <c r="K1675" s="14">
        <v>0</v>
      </c>
      <c r="L1675" s="14">
        <v>330</v>
      </c>
      <c r="M1675" s="14">
        <f>C1675-SUM(D1675:L1675)</f>
        <v>5603.855703239421</v>
      </c>
      <c r="P1675" s="49">
        <f>D1676/('Parc électrique'!$C$22+'Parc électrique'!$C$23)</f>
        <v>0.323125</v>
      </c>
      <c r="Q1675" s="49">
        <f t="shared" si="130"/>
        <v>0.31496310964334068</v>
      </c>
      <c r="R1675" s="49">
        <f t="shared" si="131"/>
        <v>0.41943530620857705</v>
      </c>
    </row>
    <row r="1676" spans="1:18" x14ac:dyDescent="0.3">
      <c r="A1676" s="35">
        <f t="shared" si="129"/>
        <v>44085</v>
      </c>
      <c r="B1676" s="36">
        <v>0.70833333333333337</v>
      </c>
      <c r="C1676">
        <v>9581</v>
      </c>
      <c r="D1676">
        <v>2068</v>
      </c>
      <c r="E1676" s="49">
        <f t="shared" si="132"/>
        <v>0.31496310964334068</v>
      </c>
      <c r="F1676" s="49">
        <f t="shared" si="133"/>
        <v>0.41943530620857705</v>
      </c>
      <c r="G1676">
        <v>1053</v>
      </c>
      <c r="H1676" s="51">
        <f>G1676/'Parc électrique'!$C$24</f>
        <v>0.35099999999999998</v>
      </c>
      <c r="I1676" s="14">
        <v>468</v>
      </c>
      <c r="J1676" s="14">
        <v>617</v>
      </c>
      <c r="K1676" s="14">
        <v>0</v>
      </c>
      <c r="L1676" s="14">
        <v>333</v>
      </c>
      <c r="M1676" s="14">
        <f>C1676-SUM(D1676:L1676)</f>
        <v>5040.9146015841479</v>
      </c>
      <c r="P1676" s="49">
        <f>D1677/('Parc électrique'!$C$22+'Parc électrique'!$C$23)</f>
        <v>0.32265624999999998</v>
      </c>
      <c r="Q1676" s="49">
        <f t="shared" si="130"/>
        <v>0.31450619990981549</v>
      </c>
      <c r="R1676" s="49">
        <f t="shared" si="131"/>
        <v>0.41882684106417389</v>
      </c>
    </row>
    <row r="1677" spans="1:18" x14ac:dyDescent="0.3">
      <c r="A1677" s="35">
        <f t="shared" si="129"/>
        <v>44085</v>
      </c>
      <c r="B1677" s="36">
        <v>0.75</v>
      </c>
      <c r="C1677">
        <v>9517</v>
      </c>
      <c r="D1677">
        <v>2065</v>
      </c>
      <c r="E1677" s="49">
        <f t="shared" si="132"/>
        <v>0.31450619990981549</v>
      </c>
      <c r="F1677" s="49">
        <f t="shared" si="133"/>
        <v>0.41882684106417389</v>
      </c>
      <c r="G1677">
        <v>539</v>
      </c>
      <c r="H1677" s="51">
        <f>G1677/'Parc électrique'!$C$24</f>
        <v>0.17966666666666667</v>
      </c>
      <c r="I1677" s="14">
        <v>468</v>
      </c>
      <c r="J1677" s="14">
        <v>0</v>
      </c>
      <c r="K1677" s="14">
        <v>0</v>
      </c>
      <c r="L1677" s="14">
        <v>330</v>
      </c>
      <c r="M1677" s="14">
        <f>C1677-SUM(D1677:L1677)</f>
        <v>6114.0870002923593</v>
      </c>
      <c r="P1677" s="49">
        <f>D1678/('Parc électrique'!$C$22+'Parc électrique'!$C$23)</f>
        <v>0.25656250000000003</v>
      </c>
      <c r="Q1677" s="49">
        <f t="shared" si="130"/>
        <v>0.25008192748276853</v>
      </c>
      <c r="R1677" s="49">
        <f t="shared" si="131"/>
        <v>0.33303325570332859</v>
      </c>
    </row>
    <row r="1678" spans="1:18" x14ac:dyDescent="0.3">
      <c r="A1678" s="35">
        <f t="shared" si="129"/>
        <v>44085</v>
      </c>
      <c r="B1678" s="36">
        <v>0.79166666666666663</v>
      </c>
      <c r="C1678">
        <v>9309</v>
      </c>
      <c r="D1678">
        <v>1642</v>
      </c>
      <c r="E1678" s="49">
        <f t="shared" si="132"/>
        <v>0.25008192748276853</v>
      </c>
      <c r="F1678" s="49">
        <f t="shared" si="133"/>
        <v>0.33303325570332859</v>
      </c>
      <c r="G1678">
        <v>103</v>
      </c>
      <c r="H1678" s="51">
        <f>G1678/'Parc électrique'!$C$24</f>
        <v>3.4333333333333334E-2</v>
      </c>
      <c r="I1678" s="14">
        <v>468</v>
      </c>
      <c r="J1678" s="14">
        <v>1343</v>
      </c>
      <c r="K1678" s="14">
        <v>0</v>
      </c>
      <c r="L1678" s="14">
        <v>321</v>
      </c>
      <c r="M1678" s="14">
        <f>C1678-SUM(D1678:L1678)</f>
        <v>5431.3825514834807</v>
      </c>
      <c r="P1678" s="49">
        <f>D1679/('Parc électrique'!$C$22+'Parc électrique'!$C$23)</f>
        <v>0.23390625000000001</v>
      </c>
      <c r="Q1678" s="49">
        <f t="shared" si="130"/>
        <v>0.22799795702905268</v>
      </c>
      <c r="R1678" s="49">
        <f t="shared" si="131"/>
        <v>0.30362410705717596</v>
      </c>
    </row>
    <row r="1679" spans="1:18" x14ac:dyDescent="0.3">
      <c r="A1679" s="35">
        <f t="shared" si="129"/>
        <v>44085</v>
      </c>
      <c r="B1679" s="36">
        <v>0.83333333333333337</v>
      </c>
      <c r="C1679">
        <v>9024</v>
      </c>
      <c r="D1679">
        <v>1497</v>
      </c>
      <c r="E1679" s="49">
        <f t="shared" si="132"/>
        <v>0.22799795702905268</v>
      </c>
      <c r="F1679" s="49">
        <f t="shared" si="133"/>
        <v>0.30362410705717596</v>
      </c>
      <c r="G1679">
        <v>6</v>
      </c>
      <c r="H1679" s="51">
        <f>G1679/'Parc électrique'!$C$24</f>
        <v>2E-3</v>
      </c>
      <c r="I1679" s="14">
        <v>468</v>
      </c>
      <c r="J1679" s="14">
        <v>0</v>
      </c>
      <c r="K1679" s="14">
        <v>0</v>
      </c>
      <c r="L1679" s="14">
        <v>310</v>
      </c>
      <c r="M1679" s="14">
        <f>C1679-SUM(D1679:L1679)</f>
        <v>6742.4663779359144</v>
      </c>
      <c r="P1679" s="49">
        <f>D1680/('Parc électrique'!$C$22+'Parc électrique'!$C$23)</f>
        <v>0.22671875</v>
      </c>
      <c r="Q1679" s="49">
        <f t="shared" si="130"/>
        <v>0.22099200778166694</v>
      </c>
      <c r="R1679" s="49">
        <f t="shared" si="131"/>
        <v>0.29429430817632751</v>
      </c>
    </row>
    <row r="1680" spans="1:18" x14ac:dyDescent="0.3">
      <c r="A1680" s="35">
        <f t="shared" si="129"/>
        <v>44085</v>
      </c>
      <c r="B1680" s="36">
        <v>0.875</v>
      </c>
      <c r="C1680">
        <v>8664</v>
      </c>
      <c r="D1680">
        <v>1451</v>
      </c>
      <c r="E1680" s="49">
        <f t="shared" si="132"/>
        <v>0.22099200778166694</v>
      </c>
      <c r="F1680" s="49">
        <f t="shared" si="133"/>
        <v>0.29429430817632751</v>
      </c>
      <c r="G1680">
        <v>0</v>
      </c>
      <c r="H1680" s="51">
        <f>G1680/'Parc électrique'!$C$24</f>
        <v>0</v>
      </c>
      <c r="I1680" s="14">
        <v>468</v>
      </c>
      <c r="J1680" s="14">
        <v>1331</v>
      </c>
      <c r="K1680" s="14">
        <v>0</v>
      </c>
      <c r="L1680" s="14">
        <v>292</v>
      </c>
      <c r="M1680" s="14">
        <f>C1680-SUM(D1680:L1680)</f>
        <v>5121.4847136840417</v>
      </c>
      <c r="P1680" s="49">
        <f>D1681/('Parc électrique'!$C$22+'Parc électrique'!$C$23)</f>
        <v>0.19109375000000001</v>
      </c>
      <c r="Q1680" s="49">
        <f t="shared" si="130"/>
        <v>0.18626686803375511</v>
      </c>
      <c r="R1680" s="49">
        <f t="shared" si="131"/>
        <v>0.24805095720168749</v>
      </c>
    </row>
    <row r="1681" spans="1:18" x14ac:dyDescent="0.3">
      <c r="A1681" s="35">
        <f t="shared" si="129"/>
        <v>44085</v>
      </c>
      <c r="B1681" s="36">
        <v>0.91666666666666663</v>
      </c>
      <c r="C1681">
        <v>8807</v>
      </c>
      <c r="D1681">
        <v>1223</v>
      </c>
      <c r="E1681" s="49">
        <f t="shared" si="132"/>
        <v>0.18626686803375511</v>
      </c>
      <c r="F1681" s="49">
        <f t="shared" si="133"/>
        <v>0.24805095720168749</v>
      </c>
      <c r="G1681">
        <v>0</v>
      </c>
      <c r="H1681" s="51">
        <f>G1681/'Parc électrique'!$C$24</f>
        <v>0</v>
      </c>
      <c r="I1681" s="14">
        <v>468</v>
      </c>
      <c r="J1681" s="14">
        <v>0</v>
      </c>
      <c r="K1681" s="14">
        <v>0</v>
      </c>
      <c r="L1681" s="14">
        <v>284</v>
      </c>
      <c r="M1681" s="14">
        <f>C1681-SUM(D1681:L1681)</f>
        <v>6831.5656821747643</v>
      </c>
      <c r="P1681" s="49">
        <f>D1682/('Parc électrique'!$C$22+'Parc électrique'!$C$23)</f>
        <v>0.17703125</v>
      </c>
      <c r="Q1681" s="49">
        <f t="shared" si="130"/>
        <v>0.17255957602800048</v>
      </c>
      <c r="R1681" s="49">
        <f t="shared" si="131"/>
        <v>0.22979700286959276</v>
      </c>
    </row>
    <row r="1682" spans="1:18" x14ac:dyDescent="0.3">
      <c r="A1682" s="35">
        <f t="shared" si="129"/>
        <v>44085</v>
      </c>
      <c r="B1682" s="36">
        <v>0.95833333333333337</v>
      </c>
      <c r="C1682">
        <v>8702</v>
      </c>
      <c r="D1682">
        <v>1133</v>
      </c>
      <c r="E1682" s="49">
        <f t="shared" si="132"/>
        <v>0.17255957602800048</v>
      </c>
      <c r="F1682" s="49">
        <f t="shared" si="133"/>
        <v>0.22979700286959276</v>
      </c>
      <c r="G1682">
        <v>0</v>
      </c>
      <c r="H1682" s="51">
        <f>G1682/'Parc électrique'!$C$24</f>
        <v>0</v>
      </c>
      <c r="I1682" s="14">
        <v>468</v>
      </c>
      <c r="J1682" s="14">
        <v>0</v>
      </c>
      <c r="K1682" s="14">
        <v>0</v>
      </c>
      <c r="L1682" s="14">
        <v>264</v>
      </c>
      <c r="M1682" s="14">
        <f>C1682-SUM(D1682:L1682)</f>
        <v>6836.5976434211025</v>
      </c>
      <c r="P1682" s="49">
        <f>D1683/('Parc électrique'!$C$22+'Parc électrique'!$C$23)</f>
        <v>0.16046874999999999</v>
      </c>
      <c r="Q1682" s="49">
        <f t="shared" si="130"/>
        <v>0.15641543211011161</v>
      </c>
      <c r="R1682" s="49">
        <f t="shared" si="131"/>
        <v>0.20829790110068114</v>
      </c>
    </row>
    <row r="1683" spans="1:18" x14ac:dyDescent="0.3">
      <c r="A1683" s="35">
        <f t="shared" si="129"/>
        <v>44086</v>
      </c>
      <c r="B1683" s="36">
        <v>0</v>
      </c>
      <c r="C1683">
        <v>7878</v>
      </c>
      <c r="D1683">
        <v>1027</v>
      </c>
      <c r="E1683" s="49">
        <f t="shared" si="132"/>
        <v>0.15641543211011161</v>
      </c>
      <c r="F1683" s="49">
        <f t="shared" si="133"/>
        <v>0.20829790110068114</v>
      </c>
      <c r="G1683">
        <v>0</v>
      </c>
      <c r="H1683" s="51">
        <f>G1683/'Parc électrique'!$C$24</f>
        <v>0</v>
      </c>
      <c r="I1683" s="14">
        <v>468</v>
      </c>
      <c r="J1683" s="14">
        <v>0</v>
      </c>
      <c r="K1683" s="14">
        <v>535</v>
      </c>
      <c r="L1683" s="14">
        <v>251</v>
      </c>
      <c r="M1683" s="14">
        <f>C1683-SUM(D1683:L1683)</f>
        <v>5596.6352866667894</v>
      </c>
      <c r="P1683" s="49">
        <f>D1684/('Parc électrique'!$C$22+'Parc électrique'!$C$23)</f>
        <v>0.121875</v>
      </c>
      <c r="Q1683" s="49">
        <f t="shared" si="130"/>
        <v>0.11879653071654046</v>
      </c>
      <c r="R1683" s="49">
        <f t="shared" si="131"/>
        <v>0.15820093754482112</v>
      </c>
    </row>
    <row r="1684" spans="1:18" x14ac:dyDescent="0.3">
      <c r="A1684" s="35">
        <f t="shared" si="129"/>
        <v>44086</v>
      </c>
      <c r="B1684" s="36">
        <v>4.1666666666666664E-2</v>
      </c>
      <c r="C1684">
        <v>7427</v>
      </c>
      <c r="D1684">
        <v>780</v>
      </c>
      <c r="E1684" s="49">
        <f t="shared" si="132"/>
        <v>0.11879653071654046</v>
      </c>
      <c r="F1684" s="49">
        <f t="shared" si="133"/>
        <v>0.15820093754482112</v>
      </c>
      <c r="G1684">
        <v>0</v>
      </c>
      <c r="H1684" s="51">
        <f>G1684/'Parc électrique'!$C$24</f>
        <v>0</v>
      </c>
      <c r="I1684" s="14">
        <v>468</v>
      </c>
      <c r="J1684" s="14">
        <v>0</v>
      </c>
      <c r="K1684" s="14">
        <v>0</v>
      </c>
      <c r="L1684" s="14">
        <v>251</v>
      </c>
      <c r="M1684" s="14">
        <f>C1684-SUM(D1684:L1684)</f>
        <v>5927.7230025317385</v>
      </c>
      <c r="P1684" s="49">
        <f>D1685/('Parc électrique'!$C$22+'Parc électrique'!$C$23)</f>
        <v>0.12</v>
      </c>
      <c r="Q1684" s="49">
        <f t="shared" si="130"/>
        <v>0.11696889178243984</v>
      </c>
      <c r="R1684" s="49">
        <f t="shared" si="131"/>
        <v>0.15576707696720848</v>
      </c>
    </row>
    <row r="1685" spans="1:18" x14ac:dyDescent="0.3">
      <c r="A1685" s="35">
        <f t="shared" si="129"/>
        <v>44086</v>
      </c>
      <c r="B1685" s="36">
        <v>8.3333333333333329E-2</v>
      </c>
      <c r="C1685">
        <v>7060</v>
      </c>
      <c r="D1685">
        <v>768</v>
      </c>
      <c r="E1685" s="49">
        <f t="shared" si="132"/>
        <v>0.11696889178243984</v>
      </c>
      <c r="F1685" s="49">
        <f t="shared" si="133"/>
        <v>0.15576707696720848</v>
      </c>
      <c r="G1685">
        <v>0</v>
      </c>
      <c r="H1685" s="51">
        <f>G1685/'Parc électrique'!$C$24</f>
        <v>0</v>
      </c>
      <c r="I1685" s="14">
        <v>468</v>
      </c>
      <c r="J1685" s="14">
        <v>0</v>
      </c>
      <c r="K1685" s="14">
        <v>0</v>
      </c>
      <c r="L1685" s="14">
        <v>252</v>
      </c>
      <c r="M1685" s="14">
        <f>C1685-SUM(D1685:L1685)</f>
        <v>5571.7272640312503</v>
      </c>
      <c r="P1685" s="49">
        <f>D1686/('Parc électrique'!$C$22+'Parc électrique'!$C$23)</f>
        <v>0.10953125</v>
      </c>
      <c r="Q1685" s="49">
        <f t="shared" si="130"/>
        <v>0.10676457440037804</v>
      </c>
      <c r="R1685" s="49">
        <f t="shared" si="131"/>
        <v>0.14217802207553798</v>
      </c>
    </row>
    <row r="1686" spans="1:18" x14ac:dyDescent="0.3">
      <c r="A1686" s="35">
        <f t="shared" si="129"/>
        <v>44086</v>
      </c>
      <c r="B1686" s="36">
        <v>0.125</v>
      </c>
      <c r="C1686">
        <v>6642</v>
      </c>
      <c r="D1686">
        <v>701</v>
      </c>
      <c r="E1686" s="49">
        <f t="shared" si="132"/>
        <v>0.10676457440037804</v>
      </c>
      <c r="F1686" s="49">
        <f t="shared" si="133"/>
        <v>0.14217802207553798</v>
      </c>
      <c r="G1686">
        <v>0</v>
      </c>
      <c r="H1686" s="51">
        <f>G1686/'Parc électrique'!$C$24</f>
        <v>0</v>
      </c>
      <c r="I1686" s="14">
        <v>468</v>
      </c>
      <c r="J1686" s="14">
        <v>258</v>
      </c>
      <c r="K1686" s="14">
        <v>0</v>
      </c>
      <c r="L1686" s="14">
        <v>253</v>
      </c>
      <c r="M1686" s="14">
        <f>C1686-SUM(D1686:L1686)</f>
        <v>4961.7510574035241</v>
      </c>
      <c r="P1686" s="49">
        <f>D1687/('Parc électrique'!$C$22+'Parc électrique'!$C$23)</f>
        <v>0.10859375</v>
      </c>
      <c r="Q1686" s="49">
        <f t="shared" si="130"/>
        <v>0.10585075493332774</v>
      </c>
      <c r="R1686" s="49">
        <f t="shared" si="131"/>
        <v>0.14096109178673166</v>
      </c>
    </row>
    <row r="1687" spans="1:18" x14ac:dyDescent="0.3">
      <c r="A1687" s="35">
        <f t="shared" si="129"/>
        <v>44086</v>
      </c>
      <c r="B1687" s="36">
        <v>0.16666666666666666</v>
      </c>
      <c r="C1687">
        <v>6473</v>
      </c>
      <c r="D1687">
        <v>695</v>
      </c>
      <c r="E1687" s="49">
        <f t="shared" si="132"/>
        <v>0.10585075493332774</v>
      </c>
      <c r="F1687" s="49">
        <f t="shared" si="133"/>
        <v>0.14096109178673166</v>
      </c>
      <c r="G1687">
        <v>0</v>
      </c>
      <c r="H1687" s="51">
        <f>G1687/'Parc électrique'!$C$24</f>
        <v>0</v>
      </c>
      <c r="I1687" s="14">
        <v>468</v>
      </c>
      <c r="J1687" s="14">
        <v>92</v>
      </c>
      <c r="K1687" s="14">
        <v>0</v>
      </c>
      <c r="L1687" s="14">
        <v>256</v>
      </c>
      <c r="M1687" s="14">
        <f>C1687-SUM(D1687:L1687)</f>
        <v>4961.7531881532796</v>
      </c>
      <c r="P1687" s="49">
        <f>D1688/('Parc électrique'!$C$22+'Parc électrique'!$C$23)</f>
        <v>0.10609375</v>
      </c>
      <c r="Q1687" s="49">
        <f t="shared" si="130"/>
        <v>0.10341390302119356</v>
      </c>
      <c r="R1687" s="49">
        <f t="shared" si="131"/>
        <v>0.1377159443499148</v>
      </c>
    </row>
    <row r="1688" spans="1:18" x14ac:dyDescent="0.3">
      <c r="A1688" s="35">
        <f t="shared" si="129"/>
        <v>44086</v>
      </c>
      <c r="B1688" s="36">
        <v>0.20833333333333334</v>
      </c>
      <c r="C1688">
        <v>6517</v>
      </c>
      <c r="D1688">
        <v>679</v>
      </c>
      <c r="E1688" s="49">
        <f t="shared" si="132"/>
        <v>0.10341390302119356</v>
      </c>
      <c r="F1688" s="49">
        <f t="shared" si="133"/>
        <v>0.1377159443499148</v>
      </c>
      <c r="G1688">
        <v>0</v>
      </c>
      <c r="H1688" s="51">
        <f>G1688/'Parc électrique'!$C$24</f>
        <v>0</v>
      </c>
      <c r="I1688" s="14">
        <v>468</v>
      </c>
      <c r="J1688" s="14">
        <v>0</v>
      </c>
      <c r="K1688" s="14">
        <v>0</v>
      </c>
      <c r="L1688" s="14">
        <v>268</v>
      </c>
      <c r="M1688" s="14">
        <f>C1688-SUM(D1688:L1688)</f>
        <v>5101.7588701526292</v>
      </c>
      <c r="P1688" s="49">
        <f>D1689/('Parc électrique'!$C$22+'Parc électrique'!$C$23)</f>
        <v>8.9218749999999999E-2</v>
      </c>
      <c r="Q1688" s="49">
        <f t="shared" si="130"/>
        <v>8.6965152614287972E-2</v>
      </c>
      <c r="R1688" s="49">
        <f t="shared" si="131"/>
        <v>0.11581119915140112</v>
      </c>
    </row>
    <row r="1689" spans="1:18" x14ac:dyDescent="0.3">
      <c r="A1689" s="35">
        <f t="shared" si="129"/>
        <v>44086</v>
      </c>
      <c r="B1689" s="36">
        <v>0.25</v>
      </c>
      <c r="C1689">
        <v>6762</v>
      </c>
      <c r="D1689">
        <v>571</v>
      </c>
      <c r="E1689" s="49">
        <f t="shared" si="132"/>
        <v>8.6965152614287972E-2</v>
      </c>
      <c r="F1689" s="49">
        <f t="shared" si="133"/>
        <v>0.11581119915140112</v>
      </c>
      <c r="G1689">
        <v>0</v>
      </c>
      <c r="H1689" s="51">
        <f>G1689/'Parc électrique'!$C$24</f>
        <v>0</v>
      </c>
      <c r="I1689" s="14">
        <v>468</v>
      </c>
      <c r="J1689" s="14">
        <v>387</v>
      </c>
      <c r="K1689" s="14">
        <v>0</v>
      </c>
      <c r="L1689" s="14">
        <v>294</v>
      </c>
      <c r="M1689" s="14">
        <f>C1689-SUM(D1689:L1689)</f>
        <v>5041.7972236482346</v>
      </c>
      <c r="P1689" s="49">
        <f>D1690/('Parc électrique'!$C$22+'Parc électrique'!$C$23)</f>
        <v>9.0937500000000004E-2</v>
      </c>
      <c r="Q1689" s="49">
        <f t="shared" si="130"/>
        <v>8.8640488303880202E-2</v>
      </c>
      <c r="R1689" s="49">
        <f t="shared" si="131"/>
        <v>0.11804223801421269</v>
      </c>
    </row>
    <row r="1690" spans="1:18" x14ac:dyDescent="0.3">
      <c r="A1690" s="35">
        <f t="shared" si="129"/>
        <v>44086</v>
      </c>
      <c r="B1690" s="36">
        <v>0.29166666666666669</v>
      </c>
      <c r="C1690">
        <v>6900</v>
      </c>
      <c r="D1690">
        <v>582</v>
      </c>
      <c r="E1690" s="49">
        <f t="shared" si="132"/>
        <v>8.8640488303880202E-2</v>
      </c>
      <c r="F1690" s="49">
        <f t="shared" si="133"/>
        <v>0.11804223801421269</v>
      </c>
      <c r="G1690">
        <v>15</v>
      </c>
      <c r="H1690" s="51">
        <f>G1690/'Parc électrique'!$C$24</f>
        <v>5.0000000000000001E-3</v>
      </c>
      <c r="I1690" s="14">
        <v>468</v>
      </c>
      <c r="J1690" s="14">
        <v>0</v>
      </c>
      <c r="K1690" s="14">
        <v>0</v>
      </c>
      <c r="L1690" s="14">
        <v>313</v>
      </c>
      <c r="M1690" s="14">
        <f>C1690-SUM(D1690:L1690)</f>
        <v>5521.788317273682</v>
      </c>
      <c r="P1690" s="49">
        <f>D1691/('Parc électrique'!$C$22+'Parc électrique'!$C$23)</f>
        <v>7.7812500000000007E-2</v>
      </c>
      <c r="Q1690" s="49">
        <f t="shared" si="130"/>
        <v>7.5847015765175843E-2</v>
      </c>
      <c r="R1690" s="49">
        <f t="shared" si="131"/>
        <v>0.10100521397092427</v>
      </c>
    </row>
    <row r="1691" spans="1:18" x14ac:dyDescent="0.3">
      <c r="A1691" s="35">
        <f t="shared" si="129"/>
        <v>44086</v>
      </c>
      <c r="B1691" s="36">
        <v>0.33333333333333331</v>
      </c>
      <c r="C1691">
        <v>7432</v>
      </c>
      <c r="D1691">
        <v>498</v>
      </c>
      <c r="E1691" s="49">
        <f t="shared" si="132"/>
        <v>7.5847015765175843E-2</v>
      </c>
      <c r="F1691" s="49">
        <f t="shared" si="133"/>
        <v>0.10100521397092427</v>
      </c>
      <c r="G1691">
        <v>231</v>
      </c>
      <c r="H1691" s="51">
        <f>G1691/'Parc électrique'!$C$24</f>
        <v>7.6999999999999999E-2</v>
      </c>
      <c r="I1691" s="14">
        <v>468</v>
      </c>
      <c r="J1691" s="14">
        <v>0</v>
      </c>
      <c r="K1691" s="14">
        <v>0</v>
      </c>
      <c r="L1691" s="14">
        <v>324</v>
      </c>
      <c r="M1691" s="14">
        <f>C1691-SUM(D1691:L1691)</f>
        <v>5910.7461477702636</v>
      </c>
      <c r="P1691" s="49">
        <f>D1692/('Parc électrique'!$C$22+'Parc électrique'!$C$23)</f>
        <v>7.5156249999999994E-2</v>
      </c>
      <c r="Q1691" s="49">
        <f t="shared" si="130"/>
        <v>7.3257860608533287E-2</v>
      </c>
      <c r="R1691" s="49">
        <f t="shared" si="131"/>
        <v>9.755724481930636E-2</v>
      </c>
    </row>
    <row r="1692" spans="1:18" x14ac:dyDescent="0.3">
      <c r="A1692" s="35">
        <f t="shared" ref="A1692:A1755" si="134">A1668+1</f>
        <v>44086</v>
      </c>
      <c r="B1692" s="36">
        <v>0.375</v>
      </c>
      <c r="C1692">
        <v>7991</v>
      </c>
      <c r="D1692">
        <v>481</v>
      </c>
      <c r="E1692" s="49">
        <f t="shared" si="132"/>
        <v>7.3257860608533287E-2</v>
      </c>
      <c r="F1692" s="49">
        <f t="shared" si="133"/>
        <v>9.755724481930636E-2</v>
      </c>
      <c r="G1692">
        <v>666</v>
      </c>
      <c r="H1692" s="51">
        <f>G1692/'Parc électrique'!$C$24</f>
        <v>0.222</v>
      </c>
      <c r="I1692" s="14">
        <v>468</v>
      </c>
      <c r="J1692" s="14">
        <v>0</v>
      </c>
      <c r="K1692" s="14">
        <v>0</v>
      </c>
      <c r="L1692" s="14">
        <v>330</v>
      </c>
      <c r="M1692" s="14">
        <f>C1692-SUM(D1692:L1692)</f>
        <v>6045.6071848945721</v>
      </c>
      <c r="P1692" s="49">
        <f>D1693/('Parc électrique'!$C$22+'Parc électrique'!$C$23)</f>
        <v>7.6718750000000002E-2</v>
      </c>
      <c r="Q1692" s="49">
        <f t="shared" si="130"/>
        <v>7.4780893053617153E-2</v>
      </c>
      <c r="R1692" s="49">
        <f t="shared" si="131"/>
        <v>9.9585461967316907E-2</v>
      </c>
    </row>
    <row r="1693" spans="1:18" x14ac:dyDescent="0.3">
      <c r="A1693" s="35">
        <f t="shared" si="134"/>
        <v>44086</v>
      </c>
      <c r="B1693" s="36">
        <v>0.41666666666666669</v>
      </c>
      <c r="C1693">
        <v>8258</v>
      </c>
      <c r="D1693">
        <v>491</v>
      </c>
      <c r="E1693" s="49">
        <f t="shared" si="132"/>
        <v>7.4780893053617153E-2</v>
      </c>
      <c r="F1693" s="49">
        <f t="shared" si="133"/>
        <v>9.9585461967316907E-2</v>
      </c>
      <c r="G1693">
        <v>1018</v>
      </c>
      <c r="H1693" s="51">
        <f>G1693/'Parc électrique'!$C$24</f>
        <v>0.33933333333333332</v>
      </c>
      <c r="I1693" s="14">
        <v>468</v>
      </c>
      <c r="J1693" s="14">
        <v>846</v>
      </c>
      <c r="K1693" s="14">
        <v>0</v>
      </c>
      <c r="L1693" s="14">
        <v>326</v>
      </c>
      <c r="M1693" s="14">
        <f>C1693-SUM(D1693:L1693)</f>
        <v>5108.4863003116461</v>
      </c>
      <c r="P1693" s="49">
        <f>D1694/('Parc électrique'!$C$22+'Parc électrique'!$C$23)</f>
        <v>9.375E-2</v>
      </c>
      <c r="Q1693" s="49">
        <f t="shared" si="130"/>
        <v>9.1381946705031136E-2</v>
      </c>
      <c r="R1693" s="49">
        <f t="shared" si="131"/>
        <v>0.12169302888063165</v>
      </c>
    </row>
    <row r="1694" spans="1:18" x14ac:dyDescent="0.3">
      <c r="A1694" s="35">
        <f t="shared" si="134"/>
        <v>44086</v>
      </c>
      <c r="B1694" s="36">
        <v>0.45833333333333331</v>
      </c>
      <c r="C1694">
        <v>8475</v>
      </c>
      <c r="D1694">
        <v>600</v>
      </c>
      <c r="E1694" s="49">
        <f t="shared" si="132"/>
        <v>9.1381946705031136E-2</v>
      </c>
      <c r="F1694" s="49">
        <f t="shared" si="133"/>
        <v>0.12169302888063165</v>
      </c>
      <c r="G1694">
        <v>1308</v>
      </c>
      <c r="H1694" s="51">
        <f>G1694/'Parc électrique'!$C$24</f>
        <v>0.436</v>
      </c>
      <c r="I1694" s="14">
        <v>468</v>
      </c>
      <c r="J1694" s="14">
        <v>0</v>
      </c>
      <c r="K1694" s="14">
        <v>0</v>
      </c>
      <c r="L1694" s="14">
        <v>321</v>
      </c>
      <c r="M1694" s="14">
        <f>C1694-SUM(D1694:L1694)</f>
        <v>5777.3509250244142</v>
      </c>
      <c r="P1694" s="49">
        <f>D1695/('Parc électrique'!$C$22+'Parc électrique'!$C$23)</f>
        <v>0.1128125</v>
      </c>
      <c r="Q1694" s="49">
        <f t="shared" si="130"/>
        <v>0.10996294253505413</v>
      </c>
      <c r="R1694" s="49">
        <f t="shared" si="131"/>
        <v>0.14643727808636009</v>
      </c>
    </row>
    <row r="1695" spans="1:18" x14ac:dyDescent="0.3">
      <c r="A1695" s="35">
        <f t="shared" si="134"/>
        <v>44086</v>
      </c>
      <c r="B1695" s="36">
        <v>0.5</v>
      </c>
      <c r="C1695">
        <v>8820</v>
      </c>
      <c r="D1695">
        <v>722</v>
      </c>
      <c r="E1695" s="49">
        <f t="shared" si="132"/>
        <v>0.10996294253505413</v>
      </c>
      <c r="F1695" s="49">
        <f t="shared" si="133"/>
        <v>0.14643727808636009</v>
      </c>
      <c r="G1695">
        <v>1399</v>
      </c>
      <c r="H1695" s="51">
        <f>G1695/'Parc électrique'!$C$24</f>
        <v>0.46633333333333332</v>
      </c>
      <c r="I1695" s="14">
        <v>468</v>
      </c>
      <c r="J1695" s="14">
        <v>846</v>
      </c>
      <c r="K1695" s="14">
        <v>0</v>
      </c>
      <c r="L1695" s="14">
        <v>320</v>
      </c>
      <c r="M1695" s="14">
        <f>C1695-SUM(D1695:L1695)</f>
        <v>5064.2772664460454</v>
      </c>
      <c r="P1695" s="49">
        <f>D1696/('Parc électrique'!$C$22+'Parc électrique'!$C$23)</f>
        <v>0.11</v>
      </c>
      <c r="Q1695" s="49">
        <f t="shared" si="130"/>
        <v>0.1072214841339032</v>
      </c>
      <c r="R1695" s="49">
        <f t="shared" si="131"/>
        <v>0.14278648721994114</v>
      </c>
    </row>
    <row r="1696" spans="1:18" x14ac:dyDescent="0.3">
      <c r="A1696" s="35">
        <f t="shared" si="134"/>
        <v>44086</v>
      </c>
      <c r="B1696" s="36">
        <v>0.54166666666666663</v>
      </c>
      <c r="C1696">
        <v>8501</v>
      </c>
      <c r="D1696">
        <v>704</v>
      </c>
      <c r="E1696" s="49">
        <f t="shared" si="132"/>
        <v>0.1072214841339032</v>
      </c>
      <c r="F1696" s="49">
        <f t="shared" si="133"/>
        <v>0.14278648721994114</v>
      </c>
      <c r="G1696">
        <v>1511</v>
      </c>
      <c r="H1696" s="51">
        <f>G1696/'Parc électrique'!$C$24</f>
        <v>0.50366666666666671</v>
      </c>
      <c r="I1696" s="14">
        <v>468</v>
      </c>
      <c r="J1696" s="14">
        <v>0</v>
      </c>
      <c r="K1696" s="14">
        <v>0</v>
      </c>
      <c r="L1696" s="14">
        <v>315</v>
      </c>
      <c r="M1696" s="14">
        <f>C1696-SUM(D1696:L1696)</f>
        <v>5502.2463253619799</v>
      </c>
      <c r="P1696" s="49">
        <f>D1697/('Parc électrique'!$C$22+'Parc électrique'!$C$23)</f>
        <v>0.12640625</v>
      </c>
      <c r="Q1696" s="49">
        <f t="shared" si="130"/>
        <v>0.12321332480728364</v>
      </c>
      <c r="R1696" s="49">
        <f t="shared" si="131"/>
        <v>0.16408276727405166</v>
      </c>
    </row>
    <row r="1697" spans="1:18" x14ac:dyDescent="0.3">
      <c r="A1697" s="35">
        <f t="shared" si="134"/>
        <v>44086</v>
      </c>
      <c r="B1697" s="36">
        <v>0.58333333333333337</v>
      </c>
      <c r="C1697">
        <v>8288</v>
      </c>
      <c r="D1697">
        <v>809</v>
      </c>
      <c r="E1697" s="49">
        <f t="shared" si="132"/>
        <v>0.12321332480728364</v>
      </c>
      <c r="F1697" s="49">
        <f t="shared" si="133"/>
        <v>0.16408276727405166</v>
      </c>
      <c r="G1697">
        <v>1633</v>
      </c>
      <c r="H1697" s="51">
        <f>G1697/'Parc électrique'!$C$24</f>
        <v>0.54433333333333334</v>
      </c>
      <c r="I1697" s="14">
        <v>468</v>
      </c>
      <c r="J1697" s="14">
        <v>0</v>
      </c>
      <c r="K1697" s="14">
        <v>0</v>
      </c>
      <c r="L1697" s="14">
        <v>309</v>
      </c>
      <c r="M1697" s="14">
        <f>C1697-SUM(D1697:L1697)</f>
        <v>5068.1683705745854</v>
      </c>
      <c r="P1697" s="49">
        <f>D1698/('Parc électrique'!$C$22+'Parc électrique'!$C$23)</f>
        <v>0.15578125000000001</v>
      </c>
      <c r="Q1697" s="49">
        <f t="shared" si="130"/>
        <v>0.15184633477486006</v>
      </c>
      <c r="R1697" s="49">
        <f t="shared" si="131"/>
        <v>0.20221324965664958</v>
      </c>
    </row>
    <row r="1698" spans="1:18" x14ac:dyDescent="0.3">
      <c r="A1698" s="35">
        <f t="shared" si="134"/>
        <v>44086</v>
      </c>
      <c r="B1698" s="36">
        <v>0.625</v>
      </c>
      <c r="C1698">
        <v>8016</v>
      </c>
      <c r="D1698">
        <v>997</v>
      </c>
      <c r="E1698" s="49">
        <f t="shared" si="132"/>
        <v>0.15184633477486006</v>
      </c>
      <c r="F1698" s="49">
        <f t="shared" si="133"/>
        <v>0.20221324965664958</v>
      </c>
      <c r="G1698">
        <v>1525</v>
      </c>
      <c r="H1698" s="51">
        <f>G1698/'Parc électrique'!$C$24</f>
        <v>0.5083333333333333</v>
      </c>
      <c r="I1698" s="14">
        <v>468</v>
      </c>
      <c r="J1698" s="14">
        <v>0</v>
      </c>
      <c r="K1698" s="14">
        <v>-243</v>
      </c>
      <c r="L1698" s="14">
        <v>307</v>
      </c>
      <c r="M1698" s="14">
        <f>C1698-SUM(D1698:L1698)</f>
        <v>4961.1376070822353</v>
      </c>
      <c r="P1698" s="49">
        <f>D1699/('Parc électrique'!$C$22+'Parc électrique'!$C$23)</f>
        <v>0.16843749999999999</v>
      </c>
      <c r="Q1698" s="49">
        <f t="shared" si="130"/>
        <v>0.16418289758003926</v>
      </c>
      <c r="R1698" s="49">
        <f t="shared" si="131"/>
        <v>0.21864180855553483</v>
      </c>
    </row>
    <row r="1699" spans="1:18" x14ac:dyDescent="0.3">
      <c r="A1699" s="35">
        <f t="shared" si="134"/>
        <v>44086</v>
      </c>
      <c r="B1699" s="36">
        <v>0.66666666666666663</v>
      </c>
      <c r="C1699">
        <v>7801</v>
      </c>
      <c r="D1699">
        <v>1078</v>
      </c>
      <c r="E1699" s="49">
        <f t="shared" si="132"/>
        <v>0.16418289758003926</v>
      </c>
      <c r="F1699" s="49">
        <f t="shared" si="133"/>
        <v>0.21864180855553483</v>
      </c>
      <c r="G1699">
        <v>1313</v>
      </c>
      <c r="H1699" s="51">
        <f>G1699/'Parc électrique'!$C$24</f>
        <v>0.43766666666666665</v>
      </c>
      <c r="I1699" s="14">
        <v>468</v>
      </c>
      <c r="J1699" s="14">
        <v>0</v>
      </c>
      <c r="K1699" s="14">
        <v>-328</v>
      </c>
      <c r="L1699" s="14">
        <v>308</v>
      </c>
      <c r="M1699" s="14">
        <f>C1699-SUM(D1699:L1699)</f>
        <v>4961.1795086271977</v>
      </c>
      <c r="P1699" s="49">
        <f>D1700/('Parc électrique'!$C$22+'Parc électrique'!$C$23)</f>
        <v>0.18031249999999999</v>
      </c>
      <c r="Q1699" s="49">
        <f t="shared" si="130"/>
        <v>0.17575794416267654</v>
      </c>
      <c r="R1699" s="49">
        <f t="shared" si="131"/>
        <v>0.23405625888041487</v>
      </c>
    </row>
    <row r="1700" spans="1:18" x14ac:dyDescent="0.3">
      <c r="A1700" s="35">
        <f t="shared" si="134"/>
        <v>44086</v>
      </c>
      <c r="B1700" s="36">
        <v>0.70833333333333337</v>
      </c>
      <c r="C1700">
        <v>7714</v>
      </c>
      <c r="D1700">
        <v>1154</v>
      </c>
      <c r="E1700" s="49">
        <f t="shared" si="132"/>
        <v>0.17575794416267654</v>
      </c>
      <c r="F1700" s="49">
        <f t="shared" si="133"/>
        <v>0.23405625888041487</v>
      </c>
      <c r="G1700">
        <v>914</v>
      </c>
      <c r="H1700" s="51">
        <f>G1700/'Parc électrique'!$C$24</f>
        <v>0.30466666666666664</v>
      </c>
      <c r="I1700" s="14">
        <v>468</v>
      </c>
      <c r="J1700" s="14">
        <v>0</v>
      </c>
      <c r="K1700" s="14">
        <v>-97</v>
      </c>
      <c r="L1700" s="14">
        <v>313</v>
      </c>
      <c r="M1700" s="14">
        <f>C1700-SUM(D1700:L1700)</f>
        <v>4961.2855191302897</v>
      </c>
      <c r="P1700" s="49">
        <f>D1701/('Parc électrique'!$C$22+'Parc électrique'!$C$23)</f>
        <v>0.1953125</v>
      </c>
      <c r="Q1700" s="49">
        <f t="shared" si="130"/>
        <v>0.19037905563548152</v>
      </c>
      <c r="R1700" s="49">
        <f t="shared" si="131"/>
        <v>0.25352714350131589</v>
      </c>
    </row>
    <row r="1701" spans="1:18" x14ac:dyDescent="0.3">
      <c r="A1701" s="35">
        <f t="shared" si="134"/>
        <v>44086</v>
      </c>
      <c r="B1701" s="36">
        <v>0.75</v>
      </c>
      <c r="C1701">
        <v>7804</v>
      </c>
      <c r="D1701">
        <v>1250</v>
      </c>
      <c r="E1701" s="49">
        <f t="shared" si="132"/>
        <v>0.19037905563548152</v>
      </c>
      <c r="F1701" s="49">
        <f t="shared" si="133"/>
        <v>0.25352714350131589</v>
      </c>
      <c r="G1701">
        <v>437</v>
      </c>
      <c r="H1701" s="51">
        <f>G1701/'Parc électrique'!$C$24</f>
        <v>0.14566666666666667</v>
      </c>
      <c r="I1701" s="14">
        <v>468</v>
      </c>
      <c r="J1701" s="14">
        <v>0</v>
      </c>
      <c r="K1701" s="14">
        <v>0</v>
      </c>
      <c r="L1701" s="14">
        <v>311</v>
      </c>
      <c r="M1701" s="14">
        <f>C1701-SUM(D1701:L1701)</f>
        <v>5337.4104271341967</v>
      </c>
      <c r="P1701" s="49">
        <f>D1702/('Parc électrique'!$C$22+'Parc électrique'!$C$23)</f>
        <v>0.19093750000000001</v>
      </c>
      <c r="Q1701" s="49">
        <f t="shared" si="130"/>
        <v>0.18611456478924676</v>
      </c>
      <c r="R1701" s="49">
        <f t="shared" si="131"/>
        <v>0.24784813548688645</v>
      </c>
    </row>
    <row r="1702" spans="1:18" x14ac:dyDescent="0.3">
      <c r="A1702" s="35">
        <f t="shared" si="134"/>
        <v>44086</v>
      </c>
      <c r="B1702" s="36">
        <v>0.79166666666666663</v>
      </c>
      <c r="C1702">
        <v>7839</v>
      </c>
      <c r="D1702">
        <v>1222</v>
      </c>
      <c r="E1702" s="49">
        <f t="shared" si="132"/>
        <v>0.18611456478924676</v>
      </c>
      <c r="F1702" s="49">
        <f t="shared" si="133"/>
        <v>0.24784813548688645</v>
      </c>
      <c r="G1702">
        <v>77</v>
      </c>
      <c r="H1702" s="51">
        <f>G1702/'Parc électrique'!$C$24</f>
        <v>2.5666666666666667E-2</v>
      </c>
      <c r="I1702" s="14">
        <v>468</v>
      </c>
      <c r="J1702" s="14">
        <v>0</v>
      </c>
      <c r="K1702" s="14">
        <v>0</v>
      </c>
      <c r="L1702" s="14">
        <v>297</v>
      </c>
      <c r="M1702" s="14">
        <f>C1702-SUM(D1702:L1702)</f>
        <v>5774.5403706330571</v>
      </c>
      <c r="P1702" s="49">
        <f>D1703/('Parc électrique'!$C$22+'Parc électrique'!$C$23)</f>
        <v>0.239375</v>
      </c>
      <c r="Q1702" s="49">
        <f t="shared" si="130"/>
        <v>0.23332857058684617</v>
      </c>
      <c r="R1702" s="49">
        <f t="shared" si="131"/>
        <v>0.31072286707521279</v>
      </c>
    </row>
    <row r="1703" spans="1:18" x14ac:dyDescent="0.3">
      <c r="A1703" s="35">
        <f t="shared" si="134"/>
        <v>44086</v>
      </c>
      <c r="B1703" s="36">
        <v>0.83333333333333337</v>
      </c>
      <c r="C1703">
        <v>7863</v>
      </c>
      <c r="D1703">
        <v>1532</v>
      </c>
      <c r="E1703" s="49">
        <f t="shared" si="132"/>
        <v>0.23332857058684617</v>
      </c>
      <c r="F1703" s="49">
        <f t="shared" si="133"/>
        <v>0.31072286707521279</v>
      </c>
      <c r="G1703">
        <v>1</v>
      </c>
      <c r="H1703" s="51">
        <f>G1703/'Parc électrique'!$C$24</f>
        <v>3.3333333333333332E-4</v>
      </c>
      <c r="I1703" s="14">
        <v>468</v>
      </c>
      <c r="J1703" s="14">
        <v>0</v>
      </c>
      <c r="K1703" s="14">
        <v>0</v>
      </c>
      <c r="L1703" s="14">
        <v>285</v>
      </c>
      <c r="M1703" s="14">
        <f>C1703-SUM(D1703:L1703)</f>
        <v>5576.4556152290043</v>
      </c>
      <c r="P1703" s="49">
        <f>D1704/('Parc électrique'!$C$22+'Parc électrique'!$C$23)</f>
        <v>0.26187500000000002</v>
      </c>
      <c r="Q1703" s="49">
        <f t="shared" si="130"/>
        <v>0.25526023779605367</v>
      </c>
      <c r="R1703" s="49">
        <f t="shared" si="131"/>
        <v>0.33992919400656441</v>
      </c>
    </row>
    <row r="1704" spans="1:18" x14ac:dyDescent="0.3">
      <c r="A1704" s="35">
        <f t="shared" si="134"/>
        <v>44086</v>
      </c>
      <c r="B1704" s="36">
        <v>0.875</v>
      </c>
      <c r="C1704">
        <v>7679</v>
      </c>
      <c r="D1704">
        <v>1676</v>
      </c>
      <c r="E1704" s="49">
        <f t="shared" si="132"/>
        <v>0.25526023779605367</v>
      </c>
      <c r="F1704" s="49">
        <f t="shared" si="133"/>
        <v>0.33992919400656441</v>
      </c>
      <c r="G1704">
        <v>0</v>
      </c>
      <c r="H1704" s="51">
        <f>G1704/'Parc électrique'!$C$24</f>
        <v>0</v>
      </c>
      <c r="I1704" s="14">
        <v>468</v>
      </c>
      <c r="J1704" s="14">
        <v>0</v>
      </c>
      <c r="K1704" s="14">
        <v>0</v>
      </c>
      <c r="L1704" s="14">
        <v>277</v>
      </c>
      <c r="M1704" s="14">
        <f>C1704-SUM(D1704:L1704)</f>
        <v>5257.4048105681977</v>
      </c>
      <c r="P1704" s="49">
        <f>D1705/('Parc électrique'!$C$22+'Parc électrique'!$C$23)</f>
        <v>0.26093749999999999</v>
      </c>
      <c r="Q1704" s="49">
        <f t="shared" si="130"/>
        <v>0.25434641832900334</v>
      </c>
      <c r="R1704" s="49">
        <f t="shared" si="131"/>
        <v>0.33871226371775809</v>
      </c>
    </row>
    <row r="1705" spans="1:18" x14ac:dyDescent="0.3">
      <c r="A1705" s="35">
        <f t="shared" si="134"/>
        <v>44086</v>
      </c>
      <c r="B1705" s="36">
        <v>0.91666666666666663</v>
      </c>
      <c r="C1705">
        <v>7938</v>
      </c>
      <c r="D1705">
        <v>1670</v>
      </c>
      <c r="E1705" s="49">
        <f t="shared" si="132"/>
        <v>0.25434641832900334</v>
      </c>
      <c r="F1705" s="49">
        <f t="shared" si="133"/>
        <v>0.33871226371775809</v>
      </c>
      <c r="G1705">
        <v>0</v>
      </c>
      <c r="H1705" s="51">
        <f>G1705/'Parc électrique'!$C$24</f>
        <v>0</v>
      </c>
      <c r="I1705" s="14">
        <v>468</v>
      </c>
      <c r="J1705" s="14">
        <v>644</v>
      </c>
      <c r="K1705" s="14">
        <v>0</v>
      </c>
      <c r="L1705" s="14">
        <v>274</v>
      </c>
      <c r="M1705" s="14">
        <f>C1705-SUM(D1705:L1705)</f>
        <v>4881.4069413179532</v>
      </c>
      <c r="P1705" s="49">
        <f>D1706/('Parc électrique'!$C$22+'Parc électrique'!$C$23)</f>
        <v>0.25843749999999999</v>
      </c>
      <c r="Q1705" s="49">
        <f t="shared" si="130"/>
        <v>0.25190956641686912</v>
      </c>
      <c r="R1705" s="49">
        <f t="shared" si="131"/>
        <v>0.33546711628094122</v>
      </c>
    </row>
    <row r="1706" spans="1:18" x14ac:dyDescent="0.3">
      <c r="A1706" s="35">
        <f t="shared" si="134"/>
        <v>44086</v>
      </c>
      <c r="B1706" s="36">
        <v>0.95833333333333337</v>
      </c>
      <c r="C1706">
        <v>8052</v>
      </c>
      <c r="D1706">
        <v>1654</v>
      </c>
      <c r="E1706" s="49">
        <f t="shared" si="132"/>
        <v>0.25190956641686912</v>
      </c>
      <c r="F1706" s="49">
        <f t="shared" si="133"/>
        <v>0.33546711628094122</v>
      </c>
      <c r="G1706">
        <v>0</v>
      </c>
      <c r="H1706" s="51">
        <f>G1706/'Parc électrique'!$C$24</f>
        <v>0</v>
      </c>
      <c r="I1706" s="14">
        <v>468</v>
      </c>
      <c r="J1706" s="14">
        <v>793</v>
      </c>
      <c r="K1706" s="14">
        <v>0</v>
      </c>
      <c r="L1706" s="14">
        <v>255</v>
      </c>
      <c r="M1706" s="14">
        <f>C1706-SUM(D1706:L1706)</f>
        <v>4881.412623317302</v>
      </c>
      <c r="P1706" s="49">
        <f>D1707/('Parc électrique'!$C$22+'Parc électrique'!$C$23)</f>
        <v>0.23265625000000001</v>
      </c>
      <c r="Q1706" s="49">
        <f t="shared" si="130"/>
        <v>0.22677953107298562</v>
      </c>
      <c r="R1706" s="49">
        <f t="shared" si="131"/>
        <v>0.30200153333876756</v>
      </c>
    </row>
    <row r="1707" spans="1:18" x14ac:dyDescent="0.3">
      <c r="A1707" s="35">
        <f t="shared" si="134"/>
        <v>44087</v>
      </c>
      <c r="B1707" s="36">
        <v>0</v>
      </c>
      <c r="C1707">
        <v>7378</v>
      </c>
      <c r="D1707">
        <v>1489</v>
      </c>
      <c r="E1707" s="49">
        <f t="shared" si="132"/>
        <v>0.22677953107298562</v>
      </c>
      <c r="F1707" s="49">
        <f t="shared" si="133"/>
        <v>0.30200153333876756</v>
      </c>
      <c r="G1707">
        <v>0</v>
      </c>
      <c r="H1707" s="51">
        <f>G1707/'Parc électrique'!$C$24</f>
        <v>0</v>
      </c>
      <c r="I1707" s="14">
        <v>468</v>
      </c>
      <c r="J1707" s="14">
        <v>0</v>
      </c>
      <c r="K1707" s="14">
        <v>288</v>
      </c>
      <c r="L1707" s="14">
        <v>251</v>
      </c>
      <c r="M1707" s="14">
        <f>C1707-SUM(D1707:L1707)</f>
        <v>4881.4712189355887</v>
      </c>
      <c r="P1707" s="49">
        <f>D1708/('Parc électrique'!$C$22+'Parc électrique'!$C$23)</f>
        <v>0.1759375</v>
      </c>
      <c r="Q1707" s="49">
        <f t="shared" si="130"/>
        <v>0.17149345331644175</v>
      </c>
      <c r="R1707" s="49">
        <f t="shared" si="131"/>
        <v>0.22837725086598537</v>
      </c>
    </row>
    <row r="1708" spans="1:18" x14ac:dyDescent="0.3">
      <c r="A1708" s="35">
        <f t="shared" si="134"/>
        <v>44087</v>
      </c>
      <c r="B1708" s="36">
        <v>4.1666666666666664E-2</v>
      </c>
      <c r="C1708">
        <v>6942</v>
      </c>
      <c r="D1708">
        <v>1126</v>
      </c>
      <c r="E1708" s="49">
        <f t="shared" si="132"/>
        <v>0.17149345331644175</v>
      </c>
      <c r="F1708" s="49">
        <f t="shared" si="133"/>
        <v>0.22837725086598537</v>
      </c>
      <c r="G1708">
        <v>0</v>
      </c>
      <c r="H1708" s="51">
        <f>G1708/'Parc électrique'!$C$24</f>
        <v>0</v>
      </c>
      <c r="I1708" s="14">
        <v>468</v>
      </c>
      <c r="J1708" s="14">
        <v>0</v>
      </c>
      <c r="K1708" s="14">
        <v>215</v>
      </c>
      <c r="L1708" s="14">
        <v>251</v>
      </c>
      <c r="M1708" s="14">
        <f>C1708-SUM(D1708:L1708)</f>
        <v>4881.6001292958172</v>
      </c>
      <c r="P1708" s="49">
        <f>D1709/('Parc électrique'!$C$22+'Parc électrique'!$C$23)</f>
        <v>0.16500000000000001</v>
      </c>
      <c r="Q1708" s="49">
        <f t="shared" si="130"/>
        <v>0.1608322262008548</v>
      </c>
      <c r="R1708" s="49">
        <f t="shared" si="131"/>
        <v>0.21417973082991171</v>
      </c>
    </row>
    <row r="1709" spans="1:18" x14ac:dyDescent="0.3">
      <c r="A1709" s="35">
        <f t="shared" si="134"/>
        <v>44087</v>
      </c>
      <c r="B1709" s="36">
        <v>8.3333333333333329E-2</v>
      </c>
      <c r="C1709">
        <v>6559</v>
      </c>
      <c r="D1709">
        <v>1056</v>
      </c>
      <c r="E1709" s="49">
        <f t="shared" si="132"/>
        <v>0.1608322262008548</v>
      </c>
      <c r="F1709" s="49">
        <f t="shared" si="133"/>
        <v>0.21417973082991171</v>
      </c>
      <c r="G1709">
        <v>0</v>
      </c>
      <c r="H1709" s="51">
        <f>G1709/'Parc électrique'!$C$24</f>
        <v>0</v>
      </c>
      <c r="I1709" s="14">
        <v>468</v>
      </c>
      <c r="J1709" s="14">
        <v>0</v>
      </c>
      <c r="K1709" s="14">
        <v>0</v>
      </c>
      <c r="L1709" s="14">
        <v>252</v>
      </c>
      <c r="M1709" s="14">
        <f>C1709-SUM(D1709:L1709)</f>
        <v>4782.6249880429696</v>
      </c>
      <c r="P1709" s="49">
        <f>D1710/('Parc électrique'!$C$22+'Parc électrique'!$C$23)</f>
        <v>0.15625</v>
      </c>
      <c r="Q1709" s="49">
        <f t="shared" si="130"/>
        <v>0.1523032445083852</v>
      </c>
      <c r="R1709" s="49">
        <f t="shared" si="131"/>
        <v>0.20282171480105271</v>
      </c>
    </row>
    <row r="1710" spans="1:18" x14ac:dyDescent="0.3">
      <c r="A1710" s="35">
        <f t="shared" si="134"/>
        <v>44087</v>
      </c>
      <c r="B1710" s="36">
        <v>0.125</v>
      </c>
      <c r="C1710">
        <v>6136</v>
      </c>
      <c r="D1710">
        <v>1000</v>
      </c>
      <c r="E1710" s="49">
        <f t="shared" si="132"/>
        <v>0.1523032445083852</v>
      </c>
      <c r="F1710" s="49">
        <f t="shared" si="133"/>
        <v>0.20282171480105271</v>
      </c>
      <c r="G1710">
        <v>0</v>
      </c>
      <c r="H1710" s="51">
        <f>G1710/'Parc électrique'!$C$24</f>
        <v>0</v>
      </c>
      <c r="I1710" s="14">
        <v>468</v>
      </c>
      <c r="J1710" s="14">
        <v>0</v>
      </c>
      <c r="K1710" s="14">
        <v>0</v>
      </c>
      <c r="L1710" s="14">
        <v>252</v>
      </c>
      <c r="M1710" s="14">
        <f>C1710-SUM(D1710:L1710)</f>
        <v>4415.6448750406907</v>
      </c>
      <c r="P1710" s="49">
        <f>D1711/('Parc électrique'!$C$22+'Parc électrique'!$C$23)</f>
        <v>0.13296875</v>
      </c>
      <c r="Q1710" s="49">
        <f t="shared" si="130"/>
        <v>0.12961006107663581</v>
      </c>
      <c r="R1710" s="49">
        <f t="shared" si="131"/>
        <v>0.17260127929569588</v>
      </c>
    </row>
    <row r="1711" spans="1:18" x14ac:dyDescent="0.3">
      <c r="A1711" s="35">
        <f t="shared" si="134"/>
        <v>44087</v>
      </c>
      <c r="B1711" s="36">
        <v>0.16666666666666666</v>
      </c>
      <c r="C1711">
        <v>5933</v>
      </c>
      <c r="D1711">
        <v>851</v>
      </c>
      <c r="E1711" s="49">
        <f t="shared" si="132"/>
        <v>0.12961006107663581</v>
      </c>
      <c r="F1711" s="49">
        <f t="shared" si="133"/>
        <v>0.17260127929569588</v>
      </c>
      <c r="G1711">
        <v>0</v>
      </c>
      <c r="H1711" s="51">
        <f>G1711/'Parc électrique'!$C$24</f>
        <v>0</v>
      </c>
      <c r="I1711" s="14">
        <v>468</v>
      </c>
      <c r="J1711" s="14">
        <v>0</v>
      </c>
      <c r="K1711" s="14">
        <v>0</v>
      </c>
      <c r="L1711" s="14">
        <v>256</v>
      </c>
      <c r="M1711" s="14">
        <f>C1711-SUM(D1711:L1711)</f>
        <v>4357.6977886596278</v>
      </c>
      <c r="P1711" s="49">
        <f>D1712/('Parc électrique'!$C$22+'Parc électrique'!$C$23)</f>
        <v>0.15</v>
      </c>
      <c r="Q1711" s="49">
        <f t="shared" si="130"/>
        <v>0.14621111472804979</v>
      </c>
      <c r="R1711" s="49">
        <f t="shared" si="131"/>
        <v>0.19470884620901061</v>
      </c>
    </row>
    <row r="1712" spans="1:18" x14ac:dyDescent="0.3">
      <c r="A1712" s="35">
        <f t="shared" si="134"/>
        <v>44087</v>
      </c>
      <c r="B1712" s="36">
        <v>0.20833333333333334</v>
      </c>
      <c r="C1712">
        <v>5900</v>
      </c>
      <c r="D1712">
        <v>960</v>
      </c>
      <c r="E1712" s="49">
        <f t="shared" si="132"/>
        <v>0.14621111472804979</v>
      </c>
      <c r="F1712" s="49">
        <f t="shared" si="133"/>
        <v>0.19470884620901061</v>
      </c>
      <c r="G1712">
        <v>0</v>
      </c>
      <c r="H1712" s="51">
        <f>G1712/'Parc électrique'!$C$24</f>
        <v>0</v>
      </c>
      <c r="I1712" s="14">
        <v>468</v>
      </c>
      <c r="J1712" s="14">
        <v>0</v>
      </c>
      <c r="K1712" s="14">
        <v>0</v>
      </c>
      <c r="L1712" s="14">
        <v>267</v>
      </c>
      <c r="M1712" s="14">
        <f>C1712-SUM(D1712:L1712)</f>
        <v>4204.6590800390632</v>
      </c>
      <c r="P1712" s="49">
        <f>D1713/('Parc électrique'!$C$22+'Parc électrique'!$C$23)</f>
        <v>0.18484375</v>
      </c>
      <c r="Q1712" s="49">
        <f t="shared" si="130"/>
        <v>0.1801747382534197</v>
      </c>
      <c r="R1712" s="49">
        <f t="shared" si="131"/>
        <v>0.23993808860964538</v>
      </c>
    </row>
    <row r="1713" spans="1:18" x14ac:dyDescent="0.3">
      <c r="A1713" s="35">
        <f t="shared" si="134"/>
        <v>44087</v>
      </c>
      <c r="B1713" s="36">
        <v>0.25</v>
      </c>
      <c r="C1713">
        <v>5997</v>
      </c>
      <c r="D1713">
        <v>1183</v>
      </c>
      <c r="E1713" s="49">
        <f t="shared" si="132"/>
        <v>0.1801747382534197</v>
      </c>
      <c r="F1713" s="49">
        <f t="shared" si="133"/>
        <v>0.23993808860964538</v>
      </c>
      <c r="G1713">
        <v>0</v>
      </c>
      <c r="H1713" s="51">
        <f>G1713/'Parc électrique'!$C$24</f>
        <v>0</v>
      </c>
      <c r="I1713" s="14">
        <v>468</v>
      </c>
      <c r="J1713" s="14">
        <v>0</v>
      </c>
      <c r="K1713" s="14">
        <v>0</v>
      </c>
      <c r="L1713" s="14">
        <v>293</v>
      </c>
      <c r="M1713" s="14">
        <f>C1713-SUM(D1713:L1713)</f>
        <v>4052.5798871731367</v>
      </c>
      <c r="P1713" s="49">
        <f>D1714/('Parc électrique'!$C$22+'Parc électrique'!$C$23)</f>
        <v>0.17281250000000001</v>
      </c>
      <c r="Q1713" s="49">
        <f t="shared" si="130"/>
        <v>0.16844738842627408</v>
      </c>
      <c r="R1713" s="49">
        <f t="shared" si="131"/>
        <v>0.22432081656996436</v>
      </c>
    </row>
    <row r="1714" spans="1:18" x14ac:dyDescent="0.3">
      <c r="A1714" s="35">
        <f t="shared" si="134"/>
        <v>44087</v>
      </c>
      <c r="B1714" s="36">
        <v>0.29166666666666669</v>
      </c>
      <c r="C1714">
        <v>5971</v>
      </c>
      <c r="D1714">
        <v>1106</v>
      </c>
      <c r="E1714" s="49">
        <f t="shared" si="132"/>
        <v>0.16844738842627408</v>
      </c>
      <c r="F1714" s="49">
        <f t="shared" si="133"/>
        <v>0.22432081656996436</v>
      </c>
      <c r="G1714">
        <v>24</v>
      </c>
      <c r="H1714" s="51">
        <f>G1714/'Parc électrique'!$C$24</f>
        <v>8.0000000000000002E-3</v>
      </c>
      <c r="I1714" s="14">
        <v>468</v>
      </c>
      <c r="J1714" s="14">
        <v>0</v>
      </c>
      <c r="K1714" s="14">
        <v>0</v>
      </c>
      <c r="L1714" s="14">
        <v>312</v>
      </c>
      <c r="M1714" s="14">
        <f>C1714-SUM(D1714:L1714)</f>
        <v>4060.5992317950036</v>
      </c>
      <c r="P1714" s="49">
        <f>D1715/('Parc électrique'!$C$22+'Parc électrique'!$C$23)</f>
        <v>0.1665625</v>
      </c>
      <c r="Q1714" s="49">
        <f t="shared" si="130"/>
        <v>0.16235525864593864</v>
      </c>
      <c r="R1714" s="49">
        <f t="shared" si="131"/>
        <v>0.2162079479779222</v>
      </c>
    </row>
    <row r="1715" spans="1:18" x14ac:dyDescent="0.3">
      <c r="A1715" s="35">
        <f t="shared" si="134"/>
        <v>44087</v>
      </c>
      <c r="B1715" s="36">
        <v>0.33333333333333331</v>
      </c>
      <c r="C1715">
        <v>6403</v>
      </c>
      <c r="D1715">
        <v>1066</v>
      </c>
      <c r="E1715" s="49">
        <f t="shared" si="132"/>
        <v>0.16235525864593864</v>
      </c>
      <c r="F1715" s="49">
        <f t="shared" si="133"/>
        <v>0.2162079479779222</v>
      </c>
      <c r="G1715">
        <v>239</v>
      </c>
      <c r="H1715" s="51">
        <f>G1715/'Parc électrique'!$C$24</f>
        <v>7.9666666666666663E-2</v>
      </c>
      <c r="I1715" s="14">
        <v>468</v>
      </c>
      <c r="J1715" s="14">
        <v>0</v>
      </c>
      <c r="K1715" s="14">
        <v>0</v>
      </c>
      <c r="L1715" s="14">
        <v>323</v>
      </c>
      <c r="M1715" s="14">
        <f>C1715-SUM(D1715:L1715)</f>
        <v>4306.5417701267097</v>
      </c>
      <c r="P1715" s="49">
        <f>D1716/('Parc électrique'!$C$22+'Parc électrique'!$C$23)</f>
        <v>0.1875</v>
      </c>
      <c r="Q1715" s="49">
        <f t="shared" si="130"/>
        <v>0.18276389341006227</v>
      </c>
      <c r="R1715" s="49">
        <f t="shared" si="131"/>
        <v>0.24338605776126329</v>
      </c>
    </row>
    <row r="1716" spans="1:18" x14ac:dyDescent="0.3">
      <c r="A1716" s="35">
        <f t="shared" si="134"/>
        <v>44087</v>
      </c>
      <c r="B1716" s="36">
        <v>0.375</v>
      </c>
      <c r="C1716">
        <v>6954</v>
      </c>
      <c r="D1716">
        <v>1200</v>
      </c>
      <c r="E1716" s="49">
        <f t="shared" si="132"/>
        <v>0.18276389341006227</v>
      </c>
      <c r="F1716" s="49">
        <f t="shared" si="133"/>
        <v>0.24338605776126329</v>
      </c>
      <c r="G1716">
        <v>770</v>
      </c>
      <c r="H1716" s="51">
        <f>G1716/'Parc électrique'!$C$24</f>
        <v>0.25666666666666665</v>
      </c>
      <c r="I1716" s="14">
        <v>468</v>
      </c>
      <c r="J1716" s="14">
        <v>0</v>
      </c>
      <c r="K1716" s="14">
        <v>0</v>
      </c>
      <c r="L1716" s="14">
        <v>329</v>
      </c>
      <c r="M1716" s="14">
        <f>C1716-SUM(D1716:L1716)</f>
        <v>4186.3171833821616</v>
      </c>
      <c r="P1716" s="49">
        <f>D1717/('Parc électrique'!$C$22+'Parc électrique'!$C$23)</f>
        <v>0.19046874999999999</v>
      </c>
      <c r="Q1716" s="49">
        <f t="shared" si="130"/>
        <v>0.18565765505572157</v>
      </c>
      <c r="R1716" s="49">
        <f t="shared" si="131"/>
        <v>0.24723967034248329</v>
      </c>
    </row>
    <row r="1717" spans="1:18" x14ac:dyDescent="0.3">
      <c r="A1717" s="35">
        <f t="shared" si="134"/>
        <v>44087</v>
      </c>
      <c r="B1717" s="36">
        <v>0.41666666666666669</v>
      </c>
      <c r="C1717">
        <v>7330</v>
      </c>
      <c r="D1717">
        <v>1219</v>
      </c>
      <c r="E1717" s="49">
        <f t="shared" si="132"/>
        <v>0.18565765505572157</v>
      </c>
      <c r="F1717" s="49">
        <f t="shared" si="133"/>
        <v>0.24723967034248329</v>
      </c>
      <c r="G1717">
        <v>1347</v>
      </c>
      <c r="H1717" s="51">
        <f>G1717/'Parc électrique'!$C$24</f>
        <v>0.44900000000000001</v>
      </c>
      <c r="I1717" s="14">
        <v>468</v>
      </c>
      <c r="J1717" s="14">
        <v>0</v>
      </c>
      <c r="K1717" s="14">
        <v>0</v>
      </c>
      <c r="L1717" s="14">
        <v>325</v>
      </c>
      <c r="M1717" s="14">
        <f>C1717-SUM(D1717:L1717)</f>
        <v>3970.1181026746017</v>
      </c>
      <c r="P1717" s="49">
        <f>D1718/('Parc électrique'!$C$22+'Parc électrique'!$C$23)</f>
        <v>0.19453124999999999</v>
      </c>
      <c r="Q1717" s="49">
        <f t="shared" si="130"/>
        <v>0.1896175394129396</v>
      </c>
      <c r="R1717" s="49">
        <f t="shared" si="131"/>
        <v>0.25251303492731064</v>
      </c>
    </row>
    <row r="1718" spans="1:18" x14ac:dyDescent="0.3">
      <c r="A1718" s="35">
        <f t="shared" si="134"/>
        <v>44087</v>
      </c>
      <c r="B1718" s="36">
        <v>0.45833333333333331</v>
      </c>
      <c r="C1718">
        <v>7646</v>
      </c>
      <c r="D1718">
        <v>1245</v>
      </c>
      <c r="E1718" s="49">
        <f t="shared" si="132"/>
        <v>0.1896175394129396</v>
      </c>
      <c r="F1718" s="49">
        <f t="shared" si="133"/>
        <v>0.25251303492731064</v>
      </c>
      <c r="G1718">
        <v>1750</v>
      </c>
      <c r="H1718" s="51">
        <f>G1718/'Parc électrique'!$C$24</f>
        <v>0.58333333333333337</v>
      </c>
      <c r="I1718" s="14">
        <v>468</v>
      </c>
      <c r="J1718" s="14">
        <v>0</v>
      </c>
      <c r="K1718" s="14">
        <v>0</v>
      </c>
      <c r="L1718" s="14">
        <v>321</v>
      </c>
      <c r="M1718" s="14">
        <f>C1718-SUM(D1718:L1718)</f>
        <v>3860.9745360923266</v>
      </c>
      <c r="P1718" s="49">
        <f>D1719/('Parc électrique'!$C$22+'Parc électrique'!$C$23)</f>
        <v>0.20046875</v>
      </c>
      <c r="Q1718" s="49">
        <f t="shared" si="130"/>
        <v>0.19540506270425823</v>
      </c>
      <c r="R1718" s="49">
        <f t="shared" si="131"/>
        <v>0.26022026008975063</v>
      </c>
    </row>
    <row r="1719" spans="1:18" x14ac:dyDescent="0.3">
      <c r="A1719" s="35">
        <f t="shared" si="134"/>
        <v>44087</v>
      </c>
      <c r="B1719" s="36">
        <v>0.5</v>
      </c>
      <c r="C1719">
        <v>8037</v>
      </c>
      <c r="D1719">
        <v>1283</v>
      </c>
      <c r="E1719" s="49">
        <f t="shared" si="132"/>
        <v>0.19540506270425823</v>
      </c>
      <c r="F1719" s="49">
        <f t="shared" si="133"/>
        <v>0.26022026008975063</v>
      </c>
      <c r="G1719">
        <v>2076</v>
      </c>
      <c r="H1719" s="51">
        <f>G1719/'Parc électrique'!$C$24</f>
        <v>0.69199999999999995</v>
      </c>
      <c r="I1719" s="14">
        <v>468</v>
      </c>
      <c r="J1719" s="14">
        <v>0</v>
      </c>
      <c r="K1719" s="14">
        <v>0</v>
      </c>
      <c r="L1719" s="14">
        <v>319</v>
      </c>
      <c r="M1719" s="14">
        <f>C1719-SUM(D1719:L1719)</f>
        <v>3889.8523746772062</v>
      </c>
      <c r="P1719" s="49">
        <f>D1720/('Parc électrique'!$C$22+'Parc électrique'!$C$23)</f>
        <v>0.22453124999999999</v>
      </c>
      <c r="Q1719" s="49">
        <f t="shared" si="130"/>
        <v>0.21885976235854954</v>
      </c>
      <c r="R1719" s="49">
        <f t="shared" si="131"/>
        <v>0.29145480416911274</v>
      </c>
    </row>
    <row r="1720" spans="1:18" x14ac:dyDescent="0.3">
      <c r="A1720" s="35">
        <f t="shared" si="134"/>
        <v>44087</v>
      </c>
      <c r="B1720" s="36">
        <v>0.54166666666666663</v>
      </c>
      <c r="C1720">
        <v>7640</v>
      </c>
      <c r="D1720">
        <v>1437</v>
      </c>
      <c r="E1720" s="49">
        <f t="shared" si="132"/>
        <v>0.21885976235854954</v>
      </c>
      <c r="F1720" s="49">
        <f t="shared" si="133"/>
        <v>0.29145480416911274</v>
      </c>
      <c r="G1720">
        <v>2239</v>
      </c>
      <c r="H1720" s="51">
        <f>G1720/'Parc électrique'!$C$24</f>
        <v>0.74633333333333329</v>
      </c>
      <c r="I1720" s="14">
        <v>468</v>
      </c>
      <c r="J1720" s="14">
        <v>0</v>
      </c>
      <c r="K1720" s="14">
        <v>0</v>
      </c>
      <c r="L1720" s="14">
        <v>314</v>
      </c>
      <c r="M1720" s="14">
        <f>C1720-SUM(D1720:L1720)</f>
        <v>3180.7433521001385</v>
      </c>
      <c r="P1720" s="49">
        <f>D1721/('Parc électrique'!$C$22+'Parc électrique'!$C$23)</f>
        <v>0.25734374999999998</v>
      </c>
      <c r="Q1720" s="49">
        <f t="shared" si="130"/>
        <v>0.25084344370531042</v>
      </c>
      <c r="R1720" s="49">
        <f t="shared" si="131"/>
        <v>0.33404736427733378</v>
      </c>
    </row>
    <row r="1721" spans="1:18" x14ac:dyDescent="0.3">
      <c r="A1721" s="35">
        <f t="shared" si="134"/>
        <v>44087</v>
      </c>
      <c r="B1721" s="36">
        <v>0.58333333333333337</v>
      </c>
      <c r="C1721">
        <v>7316</v>
      </c>
      <c r="D1721">
        <v>1647</v>
      </c>
      <c r="E1721" s="49">
        <f t="shared" si="132"/>
        <v>0.25084344370531042</v>
      </c>
      <c r="F1721" s="49">
        <f t="shared" si="133"/>
        <v>0.33404736427733378</v>
      </c>
      <c r="G1721">
        <v>2269</v>
      </c>
      <c r="H1721" s="51">
        <f>G1721/'Parc électrique'!$C$24</f>
        <v>0.7563333333333333</v>
      </c>
      <c r="I1721" s="14">
        <v>468</v>
      </c>
      <c r="J1721" s="14">
        <v>0</v>
      </c>
      <c r="K1721" s="14">
        <v>-429</v>
      </c>
      <c r="L1721" s="14">
        <v>308</v>
      </c>
      <c r="M1721" s="14">
        <f>C1721-SUM(D1721:L1721)</f>
        <v>3051.6587758586847</v>
      </c>
      <c r="P1721" s="49">
        <f>D1722/('Parc électrique'!$C$22+'Parc électrique'!$C$23)</f>
        <v>0.30203124999999997</v>
      </c>
      <c r="Q1721" s="49">
        <f t="shared" si="130"/>
        <v>0.29440217163470861</v>
      </c>
      <c r="R1721" s="49">
        <f t="shared" si="131"/>
        <v>0.39205437471043492</v>
      </c>
    </row>
    <row r="1722" spans="1:18" x14ac:dyDescent="0.3">
      <c r="A1722" s="35">
        <f t="shared" si="134"/>
        <v>44087</v>
      </c>
      <c r="B1722" s="36">
        <v>0.625</v>
      </c>
      <c r="C1722">
        <v>7028</v>
      </c>
      <c r="D1722">
        <v>1933</v>
      </c>
      <c r="E1722" s="49">
        <f t="shared" si="132"/>
        <v>0.29440217163470861</v>
      </c>
      <c r="F1722" s="49">
        <f t="shared" si="133"/>
        <v>0.39205437471043492</v>
      </c>
      <c r="G1722">
        <v>2098</v>
      </c>
      <c r="H1722" s="51">
        <f>G1722/'Parc électrique'!$C$24</f>
        <v>0.69933333333333336</v>
      </c>
      <c r="I1722" s="14">
        <v>468</v>
      </c>
      <c r="J1722" s="14">
        <v>0</v>
      </c>
      <c r="K1722" s="14">
        <v>-830</v>
      </c>
      <c r="L1722" s="14">
        <v>306</v>
      </c>
      <c r="M1722" s="14">
        <f>C1722-SUM(D1722:L1722)</f>
        <v>3051.6142101203222</v>
      </c>
      <c r="P1722" s="49">
        <f>D1723/('Parc électrique'!$C$22+'Parc électrique'!$C$23)</f>
        <v>0.33500000000000002</v>
      </c>
      <c r="Q1722" s="49">
        <f t="shared" si="130"/>
        <v>0.32653815622597793</v>
      </c>
      <c r="R1722" s="49">
        <f t="shared" si="131"/>
        <v>0.43484975653345709</v>
      </c>
    </row>
    <row r="1723" spans="1:18" x14ac:dyDescent="0.3">
      <c r="A1723" s="35">
        <f t="shared" si="134"/>
        <v>44087</v>
      </c>
      <c r="B1723" s="36">
        <v>0.66666666666666663</v>
      </c>
      <c r="C1723">
        <v>6851</v>
      </c>
      <c r="D1723">
        <v>2144</v>
      </c>
      <c r="E1723" s="49">
        <f t="shared" si="132"/>
        <v>0.32653815622597793</v>
      </c>
      <c r="F1723" s="49">
        <f t="shared" si="133"/>
        <v>0.43484975653345709</v>
      </c>
      <c r="G1723">
        <v>1805</v>
      </c>
      <c r="H1723" s="51">
        <f>G1723/'Parc électrique'!$C$24</f>
        <v>0.60166666666666668</v>
      </c>
      <c r="I1723" s="14">
        <v>468</v>
      </c>
      <c r="J1723" s="14">
        <v>0</v>
      </c>
      <c r="K1723" s="14">
        <v>-927</v>
      </c>
      <c r="L1723" s="14">
        <v>308</v>
      </c>
      <c r="M1723" s="14">
        <f>C1723-SUM(D1723:L1723)</f>
        <v>3051.6369454205742</v>
      </c>
      <c r="P1723" s="49">
        <f>D1724/('Parc électrique'!$C$22+'Parc électrique'!$C$23)</f>
        <v>0.35046875</v>
      </c>
      <c r="Q1723" s="49">
        <f t="shared" si="130"/>
        <v>0.34161617743230804</v>
      </c>
      <c r="R1723" s="49">
        <f t="shared" si="131"/>
        <v>0.45492910629876127</v>
      </c>
    </row>
    <row r="1724" spans="1:18" x14ac:dyDescent="0.3">
      <c r="A1724" s="35">
        <f t="shared" si="134"/>
        <v>44087</v>
      </c>
      <c r="B1724" s="36">
        <v>0.70833333333333337</v>
      </c>
      <c r="C1724">
        <v>6865</v>
      </c>
      <c r="D1724">
        <v>2243</v>
      </c>
      <c r="E1724" s="49">
        <f t="shared" si="132"/>
        <v>0.34161617743230804</v>
      </c>
      <c r="F1724" s="49">
        <f t="shared" si="133"/>
        <v>0.45492910629876127</v>
      </c>
      <c r="G1724">
        <v>1268</v>
      </c>
      <c r="H1724" s="51">
        <f>G1724/'Parc électrique'!$C$24</f>
        <v>0.42266666666666669</v>
      </c>
      <c r="I1724" s="14">
        <v>468</v>
      </c>
      <c r="J1724" s="14">
        <v>0</v>
      </c>
      <c r="K1724" s="14">
        <v>-479</v>
      </c>
      <c r="L1724" s="14">
        <v>312</v>
      </c>
      <c r="M1724" s="14">
        <f>C1724-SUM(D1724:L1724)</f>
        <v>3051.7807880496025</v>
      </c>
      <c r="P1724" s="49">
        <f>D1725/('Parc électrique'!$C$22+'Parc électrique'!$C$23)</f>
        <v>0.32124999999999998</v>
      </c>
      <c r="Q1724" s="49">
        <f t="shared" si="130"/>
        <v>0.31313547070924003</v>
      </c>
      <c r="R1724" s="49">
        <f t="shared" si="131"/>
        <v>0.41700144563096442</v>
      </c>
    </row>
    <row r="1725" spans="1:18" x14ac:dyDescent="0.3">
      <c r="A1725" s="35">
        <f t="shared" si="134"/>
        <v>44087</v>
      </c>
      <c r="B1725" s="36">
        <v>0.75</v>
      </c>
      <c r="C1725">
        <v>7145</v>
      </c>
      <c r="D1725">
        <v>2056</v>
      </c>
      <c r="E1725" s="49">
        <f t="shared" si="132"/>
        <v>0.31313547070924003</v>
      </c>
      <c r="F1725" s="49">
        <f t="shared" si="133"/>
        <v>0.41700144563096442</v>
      </c>
      <c r="G1725">
        <v>642</v>
      </c>
      <c r="H1725" s="51">
        <f>G1725/'Parc électrique'!$C$24</f>
        <v>0.214</v>
      </c>
      <c r="I1725" s="14">
        <v>468</v>
      </c>
      <c r="J1725" s="14">
        <v>0</v>
      </c>
      <c r="K1725" s="14">
        <v>0</v>
      </c>
      <c r="L1725" s="14">
        <v>311</v>
      </c>
      <c r="M1725" s="14">
        <f>C1725-SUM(D1725:L1725)</f>
        <v>3667.0558630836599</v>
      </c>
      <c r="P1725" s="49">
        <f>D1726/('Parc électrique'!$C$22+'Parc électrique'!$C$23)</f>
        <v>0.28156249999999999</v>
      </c>
      <c r="Q1725" s="49">
        <f t="shared" si="130"/>
        <v>0.27445044660411017</v>
      </c>
      <c r="R1725" s="49">
        <f t="shared" si="131"/>
        <v>0.36548473007149707</v>
      </c>
    </row>
    <row r="1726" spans="1:18" x14ac:dyDescent="0.3">
      <c r="A1726" s="35">
        <f t="shared" si="134"/>
        <v>44087</v>
      </c>
      <c r="B1726" s="36">
        <v>0.79166666666666663</v>
      </c>
      <c r="C1726">
        <v>7476</v>
      </c>
      <c r="D1726">
        <v>1802</v>
      </c>
      <c r="E1726" s="49">
        <f t="shared" si="132"/>
        <v>0.27445044660411017</v>
      </c>
      <c r="F1726" s="49">
        <f t="shared" si="133"/>
        <v>0.36548473007149707</v>
      </c>
      <c r="G1726">
        <v>134</v>
      </c>
      <c r="H1726" s="51">
        <f>G1726/'Parc électrique'!$C$24</f>
        <v>4.4666666666666667E-2</v>
      </c>
      <c r="I1726" s="14">
        <v>468</v>
      </c>
      <c r="J1726" s="14">
        <v>0</v>
      </c>
      <c r="K1726" s="14">
        <v>0</v>
      </c>
      <c r="L1726" s="14">
        <v>296</v>
      </c>
      <c r="M1726" s="14">
        <f>C1726-SUM(D1726:L1726)</f>
        <v>4775.3153981566575</v>
      </c>
      <c r="P1726" s="49">
        <f>D1727/('Parc électrique'!$C$22+'Parc électrique'!$C$23)</f>
        <v>0.29812499999999997</v>
      </c>
      <c r="Q1726" s="49">
        <f t="shared" si="130"/>
        <v>0.29059459052199899</v>
      </c>
      <c r="R1726" s="49">
        <f t="shared" si="131"/>
        <v>0.38698383184040858</v>
      </c>
    </row>
    <row r="1727" spans="1:18" x14ac:dyDescent="0.3">
      <c r="A1727" s="35">
        <f t="shared" si="134"/>
        <v>44087</v>
      </c>
      <c r="B1727" s="36">
        <v>0.83333333333333337</v>
      </c>
      <c r="C1727">
        <v>7739</v>
      </c>
      <c r="D1727">
        <v>1908</v>
      </c>
      <c r="E1727" s="49">
        <f t="shared" si="132"/>
        <v>0.29059459052199899</v>
      </c>
      <c r="F1727" s="49">
        <f t="shared" si="133"/>
        <v>0.38698383184040858</v>
      </c>
      <c r="G1727">
        <v>0</v>
      </c>
      <c r="H1727" s="51">
        <f>G1727/'Parc électrique'!$C$24</f>
        <v>0</v>
      </c>
      <c r="I1727" s="14">
        <v>468</v>
      </c>
      <c r="J1727" s="14">
        <v>0</v>
      </c>
      <c r="K1727" s="14">
        <v>277</v>
      </c>
      <c r="L1727" s="14">
        <v>284</v>
      </c>
      <c r="M1727" s="14">
        <f>C1727-SUM(D1727:L1727)</f>
        <v>4801.3224215776372</v>
      </c>
      <c r="P1727" s="49">
        <f>D1728/('Parc électrique'!$C$22+'Parc électrique'!$C$23)</f>
        <v>0.28125</v>
      </c>
      <c r="Q1727" s="49">
        <f t="shared" si="130"/>
        <v>0.27414584011509341</v>
      </c>
      <c r="R1727" s="49">
        <f t="shared" si="131"/>
        <v>0.36507908664189492</v>
      </c>
    </row>
    <row r="1728" spans="1:18" x14ac:dyDescent="0.3">
      <c r="A1728" s="35">
        <f t="shared" si="134"/>
        <v>44087</v>
      </c>
      <c r="B1728" s="36">
        <v>0.875</v>
      </c>
      <c r="C1728">
        <v>7568</v>
      </c>
      <c r="D1728">
        <v>1800</v>
      </c>
      <c r="E1728" s="49">
        <f t="shared" si="132"/>
        <v>0.27414584011509341</v>
      </c>
      <c r="F1728" s="49">
        <f t="shared" si="133"/>
        <v>0.36507908664189492</v>
      </c>
      <c r="G1728">
        <v>0</v>
      </c>
      <c r="H1728" s="51">
        <f>G1728/'Parc électrique'!$C$24</f>
        <v>0</v>
      </c>
      <c r="I1728" s="14">
        <v>468</v>
      </c>
      <c r="J1728" s="14">
        <v>0</v>
      </c>
      <c r="K1728" s="14">
        <v>221</v>
      </c>
      <c r="L1728" s="14">
        <v>277</v>
      </c>
      <c r="M1728" s="14">
        <f>C1728-SUM(D1728:L1728)</f>
        <v>4801.3607750732426</v>
      </c>
      <c r="P1728" s="49">
        <f>D1729/('Parc électrique'!$C$22+'Parc électrique'!$C$23)</f>
        <v>0.25140625</v>
      </c>
      <c r="Q1728" s="49">
        <f t="shared" si="130"/>
        <v>0.24505592041399182</v>
      </c>
      <c r="R1728" s="49">
        <f t="shared" si="131"/>
        <v>0.32634013911489385</v>
      </c>
    </row>
    <row r="1729" spans="1:18" x14ac:dyDescent="0.3">
      <c r="A1729" s="35">
        <f t="shared" si="134"/>
        <v>44087</v>
      </c>
      <c r="B1729" s="36">
        <v>0.91666666666666663</v>
      </c>
      <c r="C1729">
        <v>7729</v>
      </c>
      <c r="D1729">
        <v>1609</v>
      </c>
      <c r="E1729" s="49">
        <f t="shared" si="132"/>
        <v>0.24505592041399182</v>
      </c>
      <c r="F1729" s="49">
        <f t="shared" si="133"/>
        <v>0.32634013911489385</v>
      </c>
      <c r="G1729">
        <v>0</v>
      </c>
      <c r="H1729" s="51">
        <f>G1729/'Parc électrique'!$C$24</f>
        <v>0</v>
      </c>
      <c r="I1729" s="14">
        <v>468</v>
      </c>
      <c r="J1729" s="14">
        <v>0</v>
      </c>
      <c r="K1729" s="14">
        <v>527</v>
      </c>
      <c r="L1729" s="14">
        <v>274</v>
      </c>
      <c r="M1729" s="14">
        <f>C1729-SUM(D1729:L1729)</f>
        <v>4850.4286039404715</v>
      </c>
      <c r="P1729" s="49">
        <f>D1730/('Parc électrique'!$C$22+'Parc électrique'!$C$23)</f>
        <v>0.25031249999999999</v>
      </c>
      <c r="Q1729" s="49">
        <f t="shared" si="130"/>
        <v>0.24398979770243315</v>
      </c>
      <c r="R1729" s="49">
        <f t="shared" si="131"/>
        <v>0.32492038711128651</v>
      </c>
    </row>
    <row r="1730" spans="1:18" x14ac:dyDescent="0.3">
      <c r="A1730" s="35">
        <f t="shared" si="134"/>
        <v>44087</v>
      </c>
      <c r="B1730" s="36">
        <v>0.95833333333333337</v>
      </c>
      <c r="C1730">
        <v>7812</v>
      </c>
      <c r="D1730">
        <v>1602</v>
      </c>
      <c r="E1730" s="49">
        <f t="shared" si="132"/>
        <v>0.24398979770243315</v>
      </c>
      <c r="F1730" s="49">
        <f t="shared" si="133"/>
        <v>0.32492038711128651</v>
      </c>
      <c r="G1730">
        <v>0</v>
      </c>
      <c r="H1730" s="51">
        <f>G1730/'Parc électrique'!$C$24</f>
        <v>0</v>
      </c>
      <c r="I1730" s="14">
        <v>468</v>
      </c>
      <c r="J1730" s="14">
        <v>0</v>
      </c>
      <c r="K1730" s="14">
        <v>606</v>
      </c>
      <c r="L1730" s="14">
        <v>254</v>
      </c>
      <c r="M1730" s="14">
        <f>C1730-SUM(D1730:L1730)</f>
        <v>4881.4310898151862</v>
      </c>
      <c r="P1730" s="49">
        <f>D1731/('Parc électrique'!$C$22+'Parc électrique'!$C$23)</f>
        <v>0.24906249999999999</v>
      </c>
      <c r="Q1730" s="49">
        <f t="shared" si="130"/>
        <v>0.24277137174636607</v>
      </c>
      <c r="R1730" s="49">
        <f t="shared" si="131"/>
        <v>0.32329781339287805</v>
      </c>
    </row>
    <row r="1731" spans="1:18" x14ac:dyDescent="0.3">
      <c r="A1731" s="35">
        <f t="shared" si="134"/>
        <v>44088</v>
      </c>
      <c r="B1731" s="36">
        <v>0</v>
      </c>
      <c r="C1731">
        <v>7184</v>
      </c>
      <c r="D1731">
        <v>1594</v>
      </c>
      <c r="E1731" s="49">
        <f t="shared" si="132"/>
        <v>0.24277137174636607</v>
      </c>
      <c r="F1731" s="49">
        <f t="shared" si="133"/>
        <v>0.32329781339287805</v>
      </c>
      <c r="G1731">
        <v>0</v>
      </c>
      <c r="H1731" s="51">
        <f>G1731/'Parc électrique'!$C$24</f>
        <v>0</v>
      </c>
      <c r="I1731" s="14">
        <v>468</v>
      </c>
      <c r="J1731" s="14">
        <v>0</v>
      </c>
      <c r="K1731" s="14">
        <v>-15</v>
      </c>
      <c r="L1731" s="14">
        <v>255</v>
      </c>
      <c r="M1731" s="14">
        <f>C1731-SUM(D1731:L1731)</f>
        <v>4881.433930814861</v>
      </c>
      <c r="P1731" s="49">
        <f>D1732/('Parc électrique'!$C$22+'Parc électrique'!$C$23)</f>
        <v>0.22625000000000001</v>
      </c>
      <c r="Q1731" s="49">
        <f t="shared" ref="Q1731:Q1794" si="135">P1731/$T$3*$T$8</f>
        <v>0.22053509804814181</v>
      </c>
      <c r="R1731" s="49">
        <f t="shared" ref="R1731:R1794" si="136">P1731/$T$3*$T$4</f>
        <v>0.29368584303192435</v>
      </c>
    </row>
    <row r="1732" spans="1:18" x14ac:dyDescent="0.3">
      <c r="A1732" s="35">
        <f t="shared" si="134"/>
        <v>44088</v>
      </c>
      <c r="B1732" s="36">
        <v>4.1666666666666664E-2</v>
      </c>
      <c r="C1732">
        <v>6815</v>
      </c>
      <c r="D1732">
        <v>1448</v>
      </c>
      <c r="E1732" s="49">
        <f t="shared" ref="E1732:E1795" si="137">P1731/$T$3*$T$8</f>
        <v>0.22053509804814181</v>
      </c>
      <c r="F1732" s="49">
        <f t="shared" ref="F1732:F1795" si="138">P1731/$T$3*$T$4</f>
        <v>0.29368584303192435</v>
      </c>
      <c r="G1732">
        <v>0</v>
      </c>
      <c r="H1732" s="51">
        <f>G1732/'Parc électrique'!$C$24</f>
        <v>0</v>
      </c>
      <c r="I1732" s="14">
        <v>468</v>
      </c>
      <c r="J1732" s="14">
        <v>0</v>
      </c>
      <c r="K1732" s="14">
        <v>-236</v>
      </c>
      <c r="L1732" s="14">
        <v>253</v>
      </c>
      <c r="M1732" s="14">
        <f>C1732-SUM(D1732:L1732)</f>
        <v>4881.4857790589194</v>
      </c>
      <c r="P1732" s="49">
        <f>D1733/('Parc électrique'!$C$22+'Parc électrique'!$C$23)</f>
        <v>0.21609375</v>
      </c>
      <c r="Q1732" s="49">
        <f t="shared" si="135"/>
        <v>0.21063538715509675</v>
      </c>
      <c r="R1732" s="49">
        <f t="shared" si="136"/>
        <v>0.28050243156985594</v>
      </c>
    </row>
    <row r="1733" spans="1:18" x14ac:dyDescent="0.3">
      <c r="A1733" s="35">
        <f t="shared" si="134"/>
        <v>44088</v>
      </c>
      <c r="B1733" s="36">
        <v>8.3333333333333329E-2</v>
      </c>
      <c r="C1733">
        <v>6521</v>
      </c>
      <c r="D1733">
        <v>1383</v>
      </c>
      <c r="E1733" s="49">
        <f t="shared" si="137"/>
        <v>0.21063538715509675</v>
      </c>
      <c r="F1733" s="49">
        <f t="shared" si="138"/>
        <v>0.28050243156985594</v>
      </c>
      <c r="G1733">
        <v>0</v>
      </c>
      <c r="H1733" s="51">
        <f>G1733/'Parc électrique'!$C$24</f>
        <v>0</v>
      </c>
      <c r="I1733" s="14">
        <v>468</v>
      </c>
      <c r="J1733" s="14">
        <v>0</v>
      </c>
      <c r="K1733" s="14">
        <v>-465</v>
      </c>
      <c r="L1733" s="14">
        <v>253</v>
      </c>
      <c r="M1733" s="14">
        <f>C1733-SUM(D1733:L1733)</f>
        <v>4881.5088621812747</v>
      </c>
      <c r="P1733" s="49">
        <f>D1734/('Parc électrique'!$C$22+'Parc électrique'!$C$23)</f>
        <v>0.1875</v>
      </c>
      <c r="Q1733" s="49">
        <f t="shared" si="135"/>
        <v>0.18276389341006227</v>
      </c>
      <c r="R1733" s="49">
        <f t="shared" si="136"/>
        <v>0.24338605776126329</v>
      </c>
    </row>
    <row r="1734" spans="1:18" x14ac:dyDescent="0.3">
      <c r="A1734" s="35">
        <f t="shared" si="134"/>
        <v>44088</v>
      </c>
      <c r="B1734" s="36">
        <v>0.125</v>
      </c>
      <c r="C1734">
        <v>6191</v>
      </c>
      <c r="D1734">
        <v>1200</v>
      </c>
      <c r="E1734" s="49">
        <f t="shared" si="137"/>
        <v>0.18276389341006227</v>
      </c>
      <c r="F1734" s="49">
        <f t="shared" si="138"/>
        <v>0.24338605776126329</v>
      </c>
      <c r="G1734">
        <v>0</v>
      </c>
      <c r="H1734" s="51">
        <f>G1734/'Parc électrique'!$C$24</f>
        <v>0</v>
      </c>
      <c r="I1734" s="14">
        <v>468</v>
      </c>
      <c r="J1734" s="14">
        <v>0</v>
      </c>
      <c r="K1734" s="14">
        <v>-614</v>
      </c>
      <c r="L1734" s="14">
        <v>255</v>
      </c>
      <c r="M1734" s="14">
        <f>C1734-SUM(D1734:L1734)</f>
        <v>4881.5738500488287</v>
      </c>
      <c r="P1734" s="49">
        <f>D1735/('Parc électrique'!$C$22+'Parc électrique'!$C$23)</f>
        <v>0.18031249999999999</v>
      </c>
      <c r="Q1734" s="49">
        <f t="shared" si="135"/>
        <v>0.17575794416267654</v>
      </c>
      <c r="R1734" s="49">
        <f t="shared" si="136"/>
        <v>0.23405625888041487</v>
      </c>
    </row>
    <row r="1735" spans="1:18" x14ac:dyDescent="0.3">
      <c r="A1735" s="35">
        <f t="shared" si="134"/>
        <v>44088</v>
      </c>
      <c r="B1735" s="36">
        <v>0.16666666666666666</v>
      </c>
      <c r="C1735">
        <v>6202</v>
      </c>
      <c r="D1735">
        <v>1154</v>
      </c>
      <c r="E1735" s="49">
        <f t="shared" si="137"/>
        <v>0.17575794416267654</v>
      </c>
      <c r="F1735" s="49">
        <f t="shared" si="138"/>
        <v>0.23405625888041487</v>
      </c>
      <c r="G1735">
        <v>0</v>
      </c>
      <c r="H1735" s="51">
        <f>G1735/'Parc électrique'!$C$24</f>
        <v>0</v>
      </c>
      <c r="I1735" s="14">
        <v>468</v>
      </c>
      <c r="J1735" s="14">
        <v>0</v>
      </c>
      <c r="K1735" s="14">
        <v>-561</v>
      </c>
      <c r="L1735" s="14">
        <v>259</v>
      </c>
      <c r="M1735" s="14">
        <f>C1735-SUM(D1735:L1735)</f>
        <v>4881.5901857969566</v>
      </c>
      <c r="P1735" s="49">
        <f>D1736/('Parc électrique'!$C$22+'Parc électrique'!$C$23)</f>
        <v>0.17109374999999999</v>
      </c>
      <c r="Q1735" s="49">
        <f t="shared" si="135"/>
        <v>0.1667720527366818</v>
      </c>
      <c r="R1735" s="49">
        <f t="shared" si="136"/>
        <v>0.22208977770715274</v>
      </c>
    </row>
    <row r="1736" spans="1:18" x14ac:dyDescent="0.3">
      <c r="A1736" s="35">
        <f t="shared" si="134"/>
        <v>44088</v>
      </c>
      <c r="B1736" s="36">
        <v>0.20833333333333334</v>
      </c>
      <c r="C1736">
        <v>6682</v>
      </c>
      <c r="D1736">
        <v>1095</v>
      </c>
      <c r="E1736" s="49">
        <f t="shared" si="137"/>
        <v>0.1667720527366818</v>
      </c>
      <c r="F1736" s="49">
        <f t="shared" si="138"/>
        <v>0.22208977770715274</v>
      </c>
      <c r="G1736">
        <v>0</v>
      </c>
      <c r="H1736" s="51">
        <f>G1736/'Parc électrique'!$C$24</f>
        <v>0</v>
      </c>
      <c r="I1736" s="14">
        <v>468</v>
      </c>
      <c r="J1736" s="14">
        <v>0</v>
      </c>
      <c r="K1736" s="14">
        <v>-43</v>
      </c>
      <c r="L1736" s="14">
        <v>280</v>
      </c>
      <c r="M1736" s="14">
        <f>C1736-SUM(D1736:L1736)</f>
        <v>4881.6111381695564</v>
      </c>
      <c r="P1736" s="49">
        <f>D1737/('Parc électrique'!$C$22+'Parc électrique'!$C$23)</f>
        <v>0.1771875</v>
      </c>
      <c r="Q1736" s="49">
        <f t="shared" si="135"/>
        <v>0.17271187927250883</v>
      </c>
      <c r="R1736" s="49">
        <f t="shared" si="136"/>
        <v>0.2299998245843938</v>
      </c>
    </row>
    <row r="1737" spans="1:18" x14ac:dyDescent="0.3">
      <c r="A1737" s="35">
        <f t="shared" si="134"/>
        <v>44088</v>
      </c>
      <c r="B1737" s="36">
        <v>0.25</v>
      </c>
      <c r="C1737">
        <v>7697</v>
      </c>
      <c r="D1737">
        <v>1134</v>
      </c>
      <c r="E1737" s="49">
        <f t="shared" si="137"/>
        <v>0.17271187927250883</v>
      </c>
      <c r="F1737" s="49">
        <f t="shared" si="138"/>
        <v>0.2299998245843938</v>
      </c>
      <c r="G1737">
        <v>0</v>
      </c>
      <c r="H1737" s="51">
        <f>G1737/'Parc électrique'!$C$24</f>
        <v>0</v>
      </c>
      <c r="I1737" s="14">
        <v>468</v>
      </c>
      <c r="J1737" s="14">
        <v>893</v>
      </c>
      <c r="K1737" s="14">
        <v>0</v>
      </c>
      <c r="L1737" s="14">
        <v>317</v>
      </c>
      <c r="M1737" s="14">
        <f>C1737-SUM(D1737:L1737)</f>
        <v>4884.5972882961432</v>
      </c>
      <c r="P1737" s="49">
        <f>D1738/('Parc électrique'!$C$22+'Parc électrique'!$C$23)</f>
        <v>0.15953125000000001</v>
      </c>
      <c r="Q1737" s="49">
        <f t="shared" si="135"/>
        <v>0.15550161264306131</v>
      </c>
      <c r="R1737" s="49">
        <f t="shared" si="136"/>
        <v>0.20708097081187485</v>
      </c>
    </row>
    <row r="1738" spans="1:18" x14ac:dyDescent="0.3">
      <c r="A1738" s="35">
        <f t="shared" si="134"/>
        <v>44088</v>
      </c>
      <c r="B1738" s="36">
        <v>0.29166666666666669</v>
      </c>
      <c r="C1738">
        <v>8373</v>
      </c>
      <c r="D1738">
        <v>1021</v>
      </c>
      <c r="E1738" s="49">
        <f t="shared" si="137"/>
        <v>0.15550161264306131</v>
      </c>
      <c r="F1738" s="49">
        <f t="shared" si="138"/>
        <v>0.20708097081187485</v>
      </c>
      <c r="G1738">
        <v>37</v>
      </c>
      <c r="H1738" s="51">
        <f>G1738/'Parc électrique'!$C$24</f>
        <v>1.2333333333333333E-2</v>
      </c>
      <c r="I1738" s="14">
        <v>468</v>
      </c>
      <c r="J1738" s="14">
        <v>0</v>
      </c>
      <c r="K1738" s="14">
        <v>1200</v>
      </c>
      <c r="L1738" s="14">
        <v>331</v>
      </c>
      <c r="M1738" s="14">
        <f>C1738-SUM(D1738:L1738)</f>
        <v>5315.6250840832117</v>
      </c>
      <c r="P1738" s="49">
        <f>D1739/('Parc électrique'!$C$22+'Parc électrique'!$C$23)</f>
        <v>0.14937500000000001</v>
      </c>
      <c r="Q1738" s="49">
        <f t="shared" si="135"/>
        <v>0.14560190175001628</v>
      </c>
      <c r="R1738" s="49">
        <f t="shared" si="136"/>
        <v>0.19389755934980643</v>
      </c>
    </row>
    <row r="1739" spans="1:18" x14ac:dyDescent="0.3">
      <c r="A1739" s="35">
        <f t="shared" si="134"/>
        <v>44088</v>
      </c>
      <c r="B1739" s="36">
        <v>0.33333333333333331</v>
      </c>
      <c r="C1739">
        <v>8851</v>
      </c>
      <c r="D1739">
        <v>956</v>
      </c>
      <c r="E1739" s="49">
        <f t="shared" si="137"/>
        <v>0.14560190175001628</v>
      </c>
      <c r="F1739" s="49">
        <f t="shared" si="138"/>
        <v>0.19389755934980643</v>
      </c>
      <c r="G1739">
        <v>347</v>
      </c>
      <c r="H1739" s="51">
        <f>G1739/'Parc électrique'!$C$24</f>
        <v>0.11566666666666667</v>
      </c>
      <c r="I1739" s="14">
        <v>468</v>
      </c>
      <c r="J1739" s="14">
        <v>893</v>
      </c>
      <c r="K1739" s="14">
        <v>399</v>
      </c>
      <c r="L1739" s="14">
        <v>331</v>
      </c>
      <c r="M1739" s="14">
        <f>C1739-SUM(D1739:L1739)</f>
        <v>5456.5448338722335</v>
      </c>
      <c r="P1739" s="49">
        <f>D1740/('Parc électrique'!$C$22+'Parc électrique'!$C$23)</f>
        <v>0.12875</v>
      </c>
      <c r="Q1739" s="49">
        <f t="shared" si="135"/>
        <v>0.12549787347490943</v>
      </c>
      <c r="R1739" s="49">
        <f t="shared" si="136"/>
        <v>0.16712509299606745</v>
      </c>
    </row>
    <row r="1740" spans="1:18" x14ac:dyDescent="0.3">
      <c r="A1740" s="35">
        <f t="shared" si="134"/>
        <v>44088</v>
      </c>
      <c r="B1740" s="36">
        <v>0.375</v>
      </c>
      <c r="C1740">
        <v>9192</v>
      </c>
      <c r="D1740">
        <v>824</v>
      </c>
      <c r="E1740" s="49">
        <f t="shared" si="137"/>
        <v>0.12549787347490943</v>
      </c>
      <c r="F1740" s="49">
        <f t="shared" si="138"/>
        <v>0.16712509299606745</v>
      </c>
      <c r="G1740">
        <v>1023</v>
      </c>
      <c r="H1740" s="51">
        <f>G1740/'Parc électrique'!$C$24</f>
        <v>0.34100000000000003</v>
      </c>
      <c r="I1740" s="14">
        <v>468</v>
      </c>
      <c r="J1740" s="14">
        <v>893</v>
      </c>
      <c r="K1740" s="14">
        <v>0</v>
      </c>
      <c r="L1740" s="14">
        <v>329</v>
      </c>
      <c r="M1740" s="14">
        <f>C1740-SUM(D1740:L1740)</f>
        <v>5654.3663770335288</v>
      </c>
      <c r="P1740" s="49">
        <f>D1741/('Parc électrique'!$C$22+'Parc électrique'!$C$23)</f>
        <v>0.12859375000000001</v>
      </c>
      <c r="Q1740" s="49">
        <f t="shared" si="135"/>
        <v>0.12534557023040105</v>
      </c>
      <c r="R1740" s="49">
        <f t="shared" si="136"/>
        <v>0.16692227128126641</v>
      </c>
    </row>
    <row r="1741" spans="1:18" x14ac:dyDescent="0.3">
      <c r="A1741" s="35">
        <f t="shared" si="134"/>
        <v>44088</v>
      </c>
      <c r="B1741" s="36">
        <v>0.41666666666666669</v>
      </c>
      <c r="C1741">
        <v>9363</v>
      </c>
      <c r="D1741">
        <v>823</v>
      </c>
      <c r="E1741" s="49">
        <f t="shared" si="137"/>
        <v>0.12534557023040105</v>
      </c>
      <c r="F1741" s="49">
        <f t="shared" si="138"/>
        <v>0.16692227128126641</v>
      </c>
      <c r="G1741">
        <v>1676</v>
      </c>
      <c r="H1741" s="51">
        <f>G1741/'Parc électrique'!$C$24</f>
        <v>0.55866666666666664</v>
      </c>
      <c r="I1741" s="14">
        <v>468</v>
      </c>
      <c r="J1741" s="14">
        <v>893</v>
      </c>
      <c r="K1741" s="14">
        <v>0</v>
      </c>
      <c r="L1741" s="14">
        <v>328</v>
      </c>
      <c r="M1741" s="14">
        <f>C1741-SUM(D1741:L1741)</f>
        <v>5174.1490654918216</v>
      </c>
      <c r="P1741" s="49">
        <f>D1742/('Parc électrique'!$C$22+'Parc électrique'!$C$23)</f>
        <v>0.1484375</v>
      </c>
      <c r="Q1741" s="49">
        <f t="shared" si="135"/>
        <v>0.14468808228296595</v>
      </c>
      <c r="R1741" s="49">
        <f t="shared" si="136"/>
        <v>0.19268062906100011</v>
      </c>
    </row>
    <row r="1742" spans="1:18" x14ac:dyDescent="0.3">
      <c r="A1742" s="35">
        <f t="shared" si="134"/>
        <v>44088</v>
      </c>
      <c r="B1742" s="36">
        <v>0.45833333333333331</v>
      </c>
      <c r="C1742">
        <v>9554</v>
      </c>
      <c r="D1742">
        <v>950</v>
      </c>
      <c r="E1742" s="49">
        <f t="shared" si="137"/>
        <v>0.14468808228296595</v>
      </c>
      <c r="F1742" s="49">
        <f t="shared" si="138"/>
        <v>0.19268062906100011</v>
      </c>
      <c r="G1742">
        <v>2150</v>
      </c>
      <c r="H1742" s="51">
        <f>G1742/'Parc électrique'!$C$24</f>
        <v>0.71666666666666667</v>
      </c>
      <c r="I1742" s="14">
        <v>468</v>
      </c>
      <c r="J1742" s="14">
        <v>0</v>
      </c>
      <c r="K1742" s="14">
        <v>0</v>
      </c>
      <c r="L1742" s="14">
        <v>326</v>
      </c>
      <c r="M1742" s="14">
        <f>C1742-SUM(D1742:L1742)</f>
        <v>5658.9459646219893</v>
      </c>
      <c r="P1742" s="49">
        <f>D1743/('Parc électrique'!$C$22+'Parc électrique'!$C$23)</f>
        <v>0.17937500000000001</v>
      </c>
      <c r="Q1742" s="49">
        <f t="shared" si="135"/>
        <v>0.17484412469562624</v>
      </c>
      <c r="R1742" s="49">
        <f t="shared" si="136"/>
        <v>0.23283932859160855</v>
      </c>
    </row>
    <row r="1743" spans="1:18" x14ac:dyDescent="0.3">
      <c r="A1743" s="35">
        <f t="shared" si="134"/>
        <v>44088</v>
      </c>
      <c r="B1743" s="36">
        <v>0.5</v>
      </c>
      <c r="C1743">
        <v>9656</v>
      </c>
      <c r="D1743">
        <v>1148</v>
      </c>
      <c r="E1743" s="49">
        <f t="shared" si="137"/>
        <v>0.17484412469562624</v>
      </c>
      <c r="F1743" s="49">
        <f t="shared" si="138"/>
        <v>0.23283932859160855</v>
      </c>
      <c r="G1743">
        <v>2450</v>
      </c>
      <c r="H1743" s="51">
        <f>G1743/'Parc électrique'!$C$24</f>
        <v>0.81666666666666665</v>
      </c>
      <c r="I1743" s="14">
        <v>468</v>
      </c>
      <c r="J1743" s="14">
        <v>0</v>
      </c>
      <c r="K1743" s="14">
        <v>0</v>
      </c>
      <c r="L1743" s="14">
        <v>325</v>
      </c>
      <c r="M1743" s="14">
        <f>C1743-SUM(D1743:L1743)</f>
        <v>5263.7756498800463</v>
      </c>
      <c r="P1743" s="49">
        <f>D1744/('Parc électrique'!$C$22+'Parc électrique'!$C$23)</f>
        <v>0.18265624999999999</v>
      </c>
      <c r="Q1743" s="49">
        <f t="shared" si="135"/>
        <v>0.1780424928303023</v>
      </c>
      <c r="R1743" s="49">
        <f t="shared" si="136"/>
        <v>0.23709858460243063</v>
      </c>
    </row>
    <row r="1744" spans="1:18" x14ac:dyDescent="0.3">
      <c r="A1744" s="35">
        <f t="shared" si="134"/>
        <v>44088</v>
      </c>
      <c r="B1744" s="36">
        <v>0.54166666666666663</v>
      </c>
      <c r="C1744">
        <v>9532</v>
      </c>
      <c r="D1744">
        <v>1169</v>
      </c>
      <c r="E1744" s="49">
        <f t="shared" si="137"/>
        <v>0.1780424928303023</v>
      </c>
      <c r="F1744" s="49">
        <f t="shared" si="138"/>
        <v>0.23709858460243063</v>
      </c>
      <c r="G1744">
        <v>2586</v>
      </c>
      <c r="H1744" s="51">
        <f>G1744/'Parc électrique'!$C$24</f>
        <v>0.86199999999999999</v>
      </c>
      <c r="I1744" s="14">
        <v>468</v>
      </c>
      <c r="J1744" s="14">
        <v>0</v>
      </c>
      <c r="K1744" s="14">
        <v>0</v>
      </c>
      <c r="L1744" s="14">
        <v>325</v>
      </c>
      <c r="M1744" s="14">
        <f>C1744-SUM(D1744:L1744)</f>
        <v>4982.722858922567</v>
      </c>
      <c r="P1744" s="49">
        <f>D1745/('Parc électrique'!$C$22+'Parc électrique'!$C$23)</f>
        <v>0.19093750000000001</v>
      </c>
      <c r="Q1744" s="49">
        <f t="shared" si="135"/>
        <v>0.18611456478924676</v>
      </c>
      <c r="R1744" s="49">
        <f t="shared" si="136"/>
        <v>0.24784813548688645</v>
      </c>
    </row>
    <row r="1745" spans="1:18" x14ac:dyDescent="0.3">
      <c r="A1745" s="35">
        <f t="shared" si="134"/>
        <v>44088</v>
      </c>
      <c r="B1745" s="36">
        <v>0.58333333333333337</v>
      </c>
      <c r="C1745">
        <v>9461</v>
      </c>
      <c r="D1745">
        <v>1222</v>
      </c>
      <c r="E1745" s="49">
        <f t="shared" si="137"/>
        <v>0.18611456478924676</v>
      </c>
      <c r="F1745" s="49">
        <f t="shared" si="138"/>
        <v>0.24784813548688645</v>
      </c>
      <c r="G1745">
        <v>2543</v>
      </c>
      <c r="H1745" s="51">
        <f>G1745/'Parc électrique'!$C$24</f>
        <v>0.84766666666666668</v>
      </c>
      <c r="I1745" s="14">
        <v>468</v>
      </c>
      <c r="J1745" s="14">
        <v>21</v>
      </c>
      <c r="K1745" s="14">
        <v>0</v>
      </c>
      <c r="L1745" s="14">
        <v>325</v>
      </c>
      <c r="M1745" s="14">
        <f>C1745-SUM(D1745:L1745)</f>
        <v>4880.718370633057</v>
      </c>
      <c r="P1745" s="49">
        <f>D1746/('Parc électrique'!$C$22+'Parc électrique'!$C$23)</f>
        <v>0.20546875000000001</v>
      </c>
      <c r="Q1745" s="49">
        <f t="shared" si="135"/>
        <v>0.20027876652852658</v>
      </c>
      <c r="R1745" s="49">
        <f t="shared" si="136"/>
        <v>0.26671055496338436</v>
      </c>
    </row>
    <row r="1746" spans="1:18" x14ac:dyDescent="0.3">
      <c r="A1746" s="35">
        <f t="shared" si="134"/>
        <v>44088</v>
      </c>
      <c r="B1746" s="36">
        <v>0.625</v>
      </c>
      <c r="C1746">
        <v>9230</v>
      </c>
      <c r="D1746">
        <v>1315</v>
      </c>
      <c r="E1746" s="49">
        <f t="shared" si="137"/>
        <v>0.20027876652852658</v>
      </c>
      <c r="F1746" s="49">
        <f t="shared" si="138"/>
        <v>0.26671055496338436</v>
      </c>
      <c r="G1746">
        <v>2302</v>
      </c>
      <c r="H1746" s="51">
        <f>G1746/'Parc électrique'!$C$24</f>
        <v>0.76733333333333331</v>
      </c>
      <c r="I1746" s="14">
        <v>468</v>
      </c>
      <c r="J1746" s="14">
        <v>0</v>
      </c>
      <c r="K1746" s="14">
        <v>-62</v>
      </c>
      <c r="L1746" s="14">
        <v>325</v>
      </c>
      <c r="M1746" s="14">
        <f>C1746-SUM(D1746:L1746)</f>
        <v>4880.7656773451745</v>
      </c>
      <c r="P1746" s="49">
        <f>D1747/('Parc électrique'!$C$22+'Parc électrique'!$C$23)</f>
        <v>0.20234374999999999</v>
      </c>
      <c r="Q1746" s="49">
        <f t="shared" si="135"/>
        <v>0.19723270163835885</v>
      </c>
      <c r="R1746" s="49">
        <f t="shared" si="136"/>
        <v>0.26265412066736327</v>
      </c>
    </row>
    <row r="1747" spans="1:18" x14ac:dyDescent="0.3">
      <c r="A1747" s="35">
        <f t="shared" si="134"/>
        <v>44088</v>
      </c>
      <c r="B1747" s="36">
        <v>0.66666666666666663</v>
      </c>
      <c r="C1747">
        <v>9016</v>
      </c>
      <c r="D1747">
        <v>1295</v>
      </c>
      <c r="E1747" s="49">
        <f t="shared" si="137"/>
        <v>0.19723270163835885</v>
      </c>
      <c r="F1747" s="49">
        <f t="shared" si="138"/>
        <v>0.26265412066736327</v>
      </c>
      <c r="G1747">
        <v>1925</v>
      </c>
      <c r="H1747" s="51">
        <f>G1747/'Parc électrique'!$C$24</f>
        <v>0.64166666666666672</v>
      </c>
      <c r="I1747" s="14">
        <v>468</v>
      </c>
      <c r="J1747" s="14">
        <v>0</v>
      </c>
      <c r="K1747" s="14">
        <v>0</v>
      </c>
      <c r="L1747" s="14">
        <v>328</v>
      </c>
      <c r="M1747" s="14">
        <f>C1747-SUM(D1747:L1747)</f>
        <v>4998.8984465110279</v>
      </c>
      <c r="P1747" s="49">
        <f>D1748/('Parc électrique'!$C$22+'Parc électrique'!$C$23)</f>
        <v>0.2109375</v>
      </c>
      <c r="Q1747" s="49">
        <f t="shared" si="135"/>
        <v>0.20560938008632004</v>
      </c>
      <c r="R1747" s="49">
        <f t="shared" si="136"/>
        <v>0.27380931498142119</v>
      </c>
    </row>
    <row r="1748" spans="1:18" x14ac:dyDescent="0.3">
      <c r="A1748" s="35">
        <f t="shared" si="134"/>
        <v>44088</v>
      </c>
      <c r="B1748" s="36">
        <v>0.70833333333333337</v>
      </c>
      <c r="C1748">
        <v>8911</v>
      </c>
      <c r="D1748">
        <v>1350</v>
      </c>
      <c r="E1748" s="49">
        <f t="shared" si="137"/>
        <v>0.20560938008632004</v>
      </c>
      <c r="F1748" s="49">
        <f t="shared" si="138"/>
        <v>0.27380931498142119</v>
      </c>
      <c r="G1748">
        <v>1343</v>
      </c>
      <c r="H1748" s="51">
        <f>G1748/'Parc électrique'!$C$24</f>
        <v>0.44766666666666666</v>
      </c>
      <c r="I1748" s="14">
        <v>468</v>
      </c>
      <c r="J1748" s="14">
        <v>537</v>
      </c>
      <c r="K1748" s="14">
        <v>0</v>
      </c>
      <c r="L1748" s="14">
        <v>331</v>
      </c>
      <c r="M1748" s="14">
        <f>C1748-SUM(D1748:L1748)</f>
        <v>4881.0729146382655</v>
      </c>
      <c r="P1748" s="49">
        <f>D1749/('Parc électrique'!$C$22+'Parc électrique'!$C$23)</f>
        <v>0.2265625</v>
      </c>
      <c r="Q1748" s="49">
        <f t="shared" si="135"/>
        <v>0.22083970453715859</v>
      </c>
      <c r="R1748" s="49">
        <f t="shared" si="136"/>
        <v>0.2940914864615265</v>
      </c>
    </row>
    <row r="1749" spans="1:18" x14ac:dyDescent="0.3">
      <c r="A1749" s="35">
        <f t="shared" si="134"/>
        <v>44088</v>
      </c>
      <c r="B1749" s="36">
        <v>0.75</v>
      </c>
      <c r="C1749">
        <v>9105</v>
      </c>
      <c r="D1749">
        <v>1450</v>
      </c>
      <c r="E1749" s="49">
        <f t="shared" si="137"/>
        <v>0.22083970453715859</v>
      </c>
      <c r="F1749" s="49">
        <f t="shared" si="138"/>
        <v>0.2940914864615265</v>
      </c>
      <c r="G1749">
        <v>660</v>
      </c>
      <c r="H1749" s="51">
        <f>G1749/'Parc électrique'!$C$24</f>
        <v>0.22</v>
      </c>
      <c r="I1749" s="14">
        <v>468</v>
      </c>
      <c r="J1749" s="14">
        <v>0</v>
      </c>
      <c r="K1749" s="14">
        <v>0</v>
      </c>
      <c r="L1749" s="14">
        <v>327</v>
      </c>
      <c r="M1749" s="14">
        <f>C1749-SUM(D1749:L1749)</f>
        <v>6199.2650688090016</v>
      </c>
      <c r="P1749" s="49">
        <f>D1750/('Parc électrique'!$C$22+'Parc électrique'!$C$23)</f>
        <v>0.2096875</v>
      </c>
      <c r="Q1749" s="49">
        <f t="shared" si="135"/>
        <v>0.20439095413025296</v>
      </c>
      <c r="R1749" s="49">
        <f t="shared" si="136"/>
        <v>0.27218674126301279</v>
      </c>
    </row>
    <row r="1750" spans="1:18" x14ac:dyDescent="0.3">
      <c r="A1750" s="35">
        <f t="shared" si="134"/>
        <v>44088</v>
      </c>
      <c r="B1750" s="36">
        <v>0.79166666666666663</v>
      </c>
      <c r="C1750">
        <v>9065</v>
      </c>
      <c r="D1750">
        <v>1342</v>
      </c>
      <c r="E1750" s="49">
        <f t="shared" si="137"/>
        <v>0.20439095413025296</v>
      </c>
      <c r="F1750" s="49">
        <f t="shared" si="138"/>
        <v>0.27218674126301279</v>
      </c>
      <c r="G1750">
        <v>109</v>
      </c>
      <c r="H1750" s="51">
        <f>G1750/'Parc électrique'!$C$24</f>
        <v>3.6333333333333336E-2</v>
      </c>
      <c r="I1750" s="14">
        <v>468</v>
      </c>
      <c r="J1750" s="14">
        <v>893</v>
      </c>
      <c r="K1750" s="14">
        <v>0</v>
      </c>
      <c r="L1750" s="14">
        <v>319</v>
      </c>
      <c r="M1750" s="14">
        <f>C1750-SUM(D1750:L1750)</f>
        <v>5933.4870889712729</v>
      </c>
      <c r="P1750" s="49">
        <f>D1751/('Parc électrique'!$C$22+'Parc électrique'!$C$23)</f>
        <v>0.2175</v>
      </c>
      <c r="Q1750" s="49">
        <f t="shared" si="135"/>
        <v>0.21200611635567221</v>
      </c>
      <c r="R1750" s="49">
        <f t="shared" si="136"/>
        <v>0.28232782700306541</v>
      </c>
    </row>
    <row r="1751" spans="1:18" x14ac:dyDescent="0.3">
      <c r="A1751" s="35">
        <f t="shared" si="134"/>
        <v>44088</v>
      </c>
      <c r="B1751" s="36">
        <v>0.83333333333333337</v>
      </c>
      <c r="C1751">
        <v>8741</v>
      </c>
      <c r="D1751">
        <v>1392</v>
      </c>
      <c r="E1751" s="49">
        <f t="shared" si="137"/>
        <v>0.21200611635567221</v>
      </c>
      <c r="F1751" s="49">
        <f t="shared" si="138"/>
        <v>0.28232782700306541</v>
      </c>
      <c r="G1751">
        <v>5</v>
      </c>
      <c r="H1751" s="51">
        <f>G1751/'Parc électrique'!$C$24</f>
        <v>1.6666666666666668E-3</v>
      </c>
      <c r="I1751" s="14">
        <v>468</v>
      </c>
      <c r="J1751" s="14">
        <v>893</v>
      </c>
      <c r="K1751" s="14">
        <v>0</v>
      </c>
      <c r="L1751" s="14">
        <v>309</v>
      </c>
      <c r="M1751" s="14">
        <f>C1751-SUM(D1751:L1751)</f>
        <v>5673.5039993899745</v>
      </c>
      <c r="P1751" s="49">
        <f>D1752/('Parc électrique'!$C$22+'Parc électrique'!$C$23)</f>
        <v>0.21078125</v>
      </c>
      <c r="Q1751" s="49">
        <f t="shared" si="135"/>
        <v>0.20545707684181166</v>
      </c>
      <c r="R1751" s="49">
        <f t="shared" si="136"/>
        <v>0.27360649326662012</v>
      </c>
    </row>
    <row r="1752" spans="1:18" x14ac:dyDescent="0.3">
      <c r="A1752" s="35">
        <f t="shared" si="134"/>
        <v>44088</v>
      </c>
      <c r="B1752" s="36">
        <v>0.875</v>
      </c>
      <c r="C1752">
        <v>8252</v>
      </c>
      <c r="D1752">
        <v>1349</v>
      </c>
      <c r="E1752" s="49">
        <f t="shared" si="137"/>
        <v>0.20545707684181166</v>
      </c>
      <c r="F1752" s="49">
        <f t="shared" si="138"/>
        <v>0.27360649326662012</v>
      </c>
      <c r="G1752">
        <v>0</v>
      </c>
      <c r="H1752" s="51">
        <f>G1752/'Parc électrique'!$C$24</f>
        <v>0</v>
      </c>
      <c r="I1752" s="14">
        <v>468</v>
      </c>
      <c r="J1752" s="14">
        <v>893</v>
      </c>
      <c r="K1752" s="14">
        <v>0</v>
      </c>
      <c r="L1752" s="14">
        <v>290</v>
      </c>
      <c r="M1752" s="14">
        <f>C1752-SUM(D1752:L1752)</f>
        <v>5251.5209364298917</v>
      </c>
      <c r="P1752" s="49">
        <f>D1753/('Parc électrique'!$C$22+'Parc électrique'!$C$23)</f>
        <v>0.18625</v>
      </c>
      <c r="Q1752" s="49">
        <f t="shared" si="135"/>
        <v>0.18154546745399519</v>
      </c>
      <c r="R1752" s="49">
        <f t="shared" si="136"/>
        <v>0.24176348404285486</v>
      </c>
    </row>
    <row r="1753" spans="1:18" x14ac:dyDescent="0.3">
      <c r="A1753" s="35">
        <f t="shared" si="134"/>
        <v>44088</v>
      </c>
      <c r="B1753" s="36">
        <v>0.91666666666666663</v>
      </c>
      <c r="C1753">
        <v>8378</v>
      </c>
      <c r="D1753">
        <v>1192</v>
      </c>
      <c r="E1753" s="49">
        <f t="shared" si="137"/>
        <v>0.18154546745399519</v>
      </c>
      <c r="F1753" s="49">
        <f t="shared" si="138"/>
        <v>0.24176348404285486</v>
      </c>
      <c r="G1753">
        <v>0</v>
      </c>
      <c r="H1753" s="51">
        <f>G1753/'Parc électrique'!$C$24</f>
        <v>0</v>
      </c>
      <c r="I1753" s="14">
        <v>468</v>
      </c>
      <c r="J1753" s="14">
        <v>0</v>
      </c>
      <c r="K1753" s="14">
        <v>0</v>
      </c>
      <c r="L1753" s="14">
        <v>283</v>
      </c>
      <c r="M1753" s="14">
        <f>C1753-SUM(D1753:L1753)</f>
        <v>6434.5766910485036</v>
      </c>
      <c r="P1753" s="49">
        <f>D1754/('Parc électrique'!$C$22+'Parc électrique'!$C$23)</f>
        <v>0.16234375000000001</v>
      </c>
      <c r="Q1753" s="49">
        <f t="shared" si="135"/>
        <v>0.15824307104421226</v>
      </c>
      <c r="R1753" s="49">
        <f t="shared" si="136"/>
        <v>0.2107317616782938</v>
      </c>
    </row>
    <row r="1754" spans="1:18" x14ac:dyDescent="0.3">
      <c r="A1754" s="35">
        <f t="shared" si="134"/>
        <v>44088</v>
      </c>
      <c r="B1754" s="36">
        <v>0.95833333333333337</v>
      </c>
      <c r="C1754">
        <v>8417</v>
      </c>
      <c r="D1754">
        <v>1039</v>
      </c>
      <c r="E1754" s="49">
        <f t="shared" si="137"/>
        <v>0.15824307104421226</v>
      </c>
      <c r="F1754" s="49">
        <f t="shared" si="138"/>
        <v>0.2107317616782938</v>
      </c>
      <c r="G1754">
        <v>0</v>
      </c>
      <c r="H1754" s="51">
        <f>G1754/'Parc électrique'!$C$24</f>
        <v>0</v>
      </c>
      <c r="I1754" s="14">
        <v>468</v>
      </c>
      <c r="J1754" s="14">
        <v>0</v>
      </c>
      <c r="K1754" s="14">
        <v>0</v>
      </c>
      <c r="L1754" s="14">
        <v>262</v>
      </c>
      <c r="M1754" s="14">
        <f>C1754-SUM(D1754:L1754)</f>
        <v>6647.6310251672776</v>
      </c>
      <c r="P1754" s="49">
        <f>D1755/('Parc électrique'!$C$22+'Parc électrique'!$C$23)</f>
        <v>0.16546875</v>
      </c>
      <c r="Q1754" s="49">
        <f t="shared" si="135"/>
        <v>0.16128913593437993</v>
      </c>
      <c r="R1754" s="49">
        <f t="shared" si="136"/>
        <v>0.21478819597431484</v>
      </c>
    </row>
    <row r="1755" spans="1:18" x14ac:dyDescent="0.3">
      <c r="A1755" s="35">
        <f t="shared" si="134"/>
        <v>44089</v>
      </c>
      <c r="B1755" s="36">
        <v>0</v>
      </c>
      <c r="C1755">
        <v>7780</v>
      </c>
      <c r="D1755">
        <v>1059</v>
      </c>
      <c r="E1755" s="49">
        <f t="shared" si="137"/>
        <v>0.16128913593437993</v>
      </c>
      <c r="F1755" s="49">
        <f t="shared" si="138"/>
        <v>0.21478819597431484</v>
      </c>
      <c r="G1755">
        <v>0</v>
      </c>
      <c r="H1755" s="51">
        <f>G1755/'Parc électrique'!$C$24</f>
        <v>0</v>
      </c>
      <c r="I1755" s="14">
        <v>468</v>
      </c>
      <c r="J1755" s="14">
        <v>0</v>
      </c>
      <c r="K1755" s="14">
        <v>0</v>
      </c>
      <c r="L1755" s="14">
        <v>255</v>
      </c>
      <c r="M1755" s="14">
        <f>C1755-SUM(D1755:L1755)</f>
        <v>5997.6239226680918</v>
      </c>
      <c r="P1755" s="49">
        <f>D1756/('Parc électrique'!$C$22+'Parc électrique'!$C$23)</f>
        <v>0.17374999999999999</v>
      </c>
      <c r="Q1755" s="49">
        <f t="shared" si="135"/>
        <v>0.16936120789332437</v>
      </c>
      <c r="R1755" s="49">
        <f t="shared" si="136"/>
        <v>0.22553774685877065</v>
      </c>
    </row>
    <row r="1756" spans="1:18" x14ac:dyDescent="0.3">
      <c r="A1756" s="35">
        <f t="shared" ref="A1756:A1819" si="139">A1732+1</f>
        <v>44089</v>
      </c>
      <c r="B1756" s="36">
        <v>4.1666666666666664E-2</v>
      </c>
      <c r="C1756">
        <v>7399</v>
      </c>
      <c r="D1756">
        <v>1112</v>
      </c>
      <c r="E1756" s="49">
        <f t="shared" si="137"/>
        <v>0.16936120789332437</v>
      </c>
      <c r="F1756" s="49">
        <f t="shared" si="138"/>
        <v>0.22553774685877065</v>
      </c>
      <c r="G1756">
        <v>0</v>
      </c>
      <c r="H1756" s="51">
        <f>G1756/'Parc électrique'!$C$24</f>
        <v>0</v>
      </c>
      <c r="I1756" s="14">
        <v>468</v>
      </c>
      <c r="J1756" s="14">
        <v>0</v>
      </c>
      <c r="K1756" s="14">
        <v>0</v>
      </c>
      <c r="L1756" s="14">
        <v>254</v>
      </c>
      <c r="M1756" s="14">
        <f>C1756-SUM(D1756:L1756)</f>
        <v>5564.6051010452484</v>
      </c>
      <c r="P1756" s="49">
        <f>D1757/('Parc électrique'!$C$22+'Parc électrique'!$C$23)</f>
        <v>0.17515625000000001</v>
      </c>
      <c r="Q1756" s="49">
        <f t="shared" si="135"/>
        <v>0.17073193709389986</v>
      </c>
      <c r="R1756" s="49">
        <f t="shared" si="136"/>
        <v>0.22736314229198015</v>
      </c>
    </row>
    <row r="1757" spans="1:18" x14ac:dyDescent="0.3">
      <c r="A1757" s="35">
        <f t="shared" si="139"/>
        <v>44089</v>
      </c>
      <c r="B1757" s="36">
        <v>8.3333333333333329E-2</v>
      </c>
      <c r="C1757">
        <v>7113</v>
      </c>
      <c r="D1757">
        <v>1121</v>
      </c>
      <c r="E1757" s="49">
        <f t="shared" si="137"/>
        <v>0.17073193709389986</v>
      </c>
      <c r="F1757" s="49">
        <f t="shared" si="138"/>
        <v>0.22736314229198015</v>
      </c>
      <c r="G1757">
        <v>0</v>
      </c>
      <c r="H1757" s="51">
        <f>G1757/'Parc électrique'!$C$24</f>
        <v>0</v>
      </c>
      <c r="I1757" s="14">
        <v>468</v>
      </c>
      <c r="J1757" s="14">
        <v>149</v>
      </c>
      <c r="K1757" s="14">
        <v>0</v>
      </c>
      <c r="L1757" s="14">
        <v>253</v>
      </c>
      <c r="M1757" s="14">
        <f>C1757-SUM(D1757:L1757)</f>
        <v>5121.6019049206143</v>
      </c>
      <c r="P1757" s="49">
        <f>D1758/('Parc électrique'!$C$22+'Parc électrique'!$C$23)</f>
        <v>0.15171875000000001</v>
      </c>
      <c r="Q1757" s="49">
        <f t="shared" si="135"/>
        <v>0.14788645041764206</v>
      </c>
      <c r="R1757" s="49">
        <f t="shared" si="136"/>
        <v>0.19693988507182222</v>
      </c>
    </row>
    <row r="1758" spans="1:18" x14ac:dyDescent="0.3">
      <c r="A1758" s="35">
        <f t="shared" si="139"/>
        <v>44089</v>
      </c>
      <c r="B1758" s="36">
        <v>0.125</v>
      </c>
      <c r="C1758">
        <v>6778</v>
      </c>
      <c r="D1758">
        <v>971</v>
      </c>
      <c r="E1758" s="49">
        <f t="shared" si="137"/>
        <v>0.14788645041764206</v>
      </c>
      <c r="F1758" s="49">
        <f t="shared" si="138"/>
        <v>0.19693988507182222</v>
      </c>
      <c r="G1758">
        <v>0</v>
      </c>
      <c r="H1758" s="51">
        <f>G1758/'Parc électrique'!$C$24</f>
        <v>0</v>
      </c>
      <c r="I1758" s="14">
        <v>468</v>
      </c>
      <c r="J1758" s="14">
        <v>0</v>
      </c>
      <c r="K1758" s="14">
        <v>-38</v>
      </c>
      <c r="L1758" s="14">
        <v>255</v>
      </c>
      <c r="M1758" s="14">
        <f>C1758-SUM(D1758:L1758)</f>
        <v>5121.6551736645106</v>
      </c>
      <c r="P1758" s="49">
        <f>D1759/('Parc électrique'!$C$22+'Parc électrique'!$C$23)</f>
        <v>0.13640625000000001</v>
      </c>
      <c r="Q1758" s="49">
        <f t="shared" si="135"/>
        <v>0.1329607324558203</v>
      </c>
      <c r="R1758" s="49">
        <f t="shared" si="136"/>
        <v>0.17706335702131903</v>
      </c>
    </row>
    <row r="1759" spans="1:18" x14ac:dyDescent="0.3">
      <c r="A1759" s="35">
        <f t="shared" si="139"/>
        <v>44089</v>
      </c>
      <c r="B1759" s="36">
        <v>0.16666666666666666</v>
      </c>
      <c r="C1759">
        <v>6716</v>
      </c>
      <c r="D1759">
        <v>873</v>
      </c>
      <c r="E1759" s="49">
        <f t="shared" si="137"/>
        <v>0.1329607324558203</v>
      </c>
      <c r="F1759" s="49">
        <f t="shared" si="138"/>
        <v>0.17706335702131903</v>
      </c>
      <c r="G1759">
        <v>0</v>
      </c>
      <c r="H1759" s="51">
        <f>G1759/'Parc électrique'!$C$24</f>
        <v>0</v>
      </c>
      <c r="I1759" s="14">
        <v>468</v>
      </c>
      <c r="J1759" s="14">
        <v>0</v>
      </c>
      <c r="K1759" s="14">
        <v>-86</v>
      </c>
      <c r="L1759" s="14">
        <v>259</v>
      </c>
      <c r="M1759" s="14">
        <f>C1759-SUM(D1759:L1759)</f>
        <v>5201.6899759105227</v>
      </c>
      <c r="P1759" s="49">
        <f>D1760/('Parc électrique'!$C$22+'Parc électrique'!$C$23)</f>
        <v>0.12234375</v>
      </c>
      <c r="Q1759" s="49">
        <f t="shared" si="135"/>
        <v>0.11925344045006564</v>
      </c>
      <c r="R1759" s="49">
        <f t="shared" si="136"/>
        <v>0.1588094026892243</v>
      </c>
    </row>
    <row r="1760" spans="1:18" x14ac:dyDescent="0.3">
      <c r="A1760" s="35">
        <f t="shared" si="139"/>
        <v>44089</v>
      </c>
      <c r="B1760" s="36">
        <v>0.20833333333333334</v>
      </c>
      <c r="C1760">
        <v>7094</v>
      </c>
      <c r="D1760">
        <v>783</v>
      </c>
      <c r="E1760" s="49">
        <f t="shared" si="137"/>
        <v>0.11925344045006564</v>
      </c>
      <c r="F1760" s="49">
        <f t="shared" si="138"/>
        <v>0.1588094026892243</v>
      </c>
      <c r="G1760">
        <v>0</v>
      </c>
      <c r="H1760" s="51">
        <f>G1760/'Parc électrique'!$C$24</f>
        <v>0</v>
      </c>
      <c r="I1760" s="14">
        <v>468</v>
      </c>
      <c r="J1760" s="14">
        <v>0</v>
      </c>
      <c r="K1760" s="14">
        <v>0</v>
      </c>
      <c r="L1760" s="14">
        <v>280</v>
      </c>
      <c r="M1760" s="14">
        <f>C1760-SUM(D1760:L1760)</f>
        <v>5562.7219371568608</v>
      </c>
      <c r="P1760" s="49">
        <f>D1761/('Parc électrique'!$C$22+'Parc électrique'!$C$23)</f>
        <v>0.11828125</v>
      </c>
      <c r="Q1760" s="49">
        <f t="shared" si="135"/>
        <v>0.11529355609284762</v>
      </c>
      <c r="R1760" s="49">
        <f t="shared" si="136"/>
        <v>0.15353603810439692</v>
      </c>
    </row>
    <row r="1761" spans="1:18" x14ac:dyDescent="0.3">
      <c r="A1761" s="35">
        <f t="shared" si="139"/>
        <v>44089</v>
      </c>
      <c r="B1761" s="36">
        <v>0.25</v>
      </c>
      <c r="C1761">
        <v>8048</v>
      </c>
      <c r="D1761">
        <v>757</v>
      </c>
      <c r="E1761" s="49">
        <f t="shared" si="137"/>
        <v>0.11529355609284762</v>
      </c>
      <c r="F1761" s="49">
        <f t="shared" si="138"/>
        <v>0.15353603810439692</v>
      </c>
      <c r="G1761">
        <v>0</v>
      </c>
      <c r="H1761" s="51">
        <f>G1761/'Parc électrique'!$C$24</f>
        <v>0</v>
      </c>
      <c r="I1761" s="14">
        <v>468</v>
      </c>
      <c r="J1761" s="14">
        <v>1239</v>
      </c>
      <c r="K1761" s="14">
        <v>0</v>
      </c>
      <c r="L1761" s="14">
        <v>318</v>
      </c>
      <c r="M1761" s="14">
        <f>C1761-SUM(D1761:L1761)</f>
        <v>5265.7311704058029</v>
      </c>
      <c r="P1761" s="49">
        <f>D1762/('Parc électrique'!$C$22+'Parc électrique'!$C$23)</f>
        <v>0.11484374999999999</v>
      </c>
      <c r="Q1761" s="49">
        <f t="shared" si="135"/>
        <v>0.11194288471366313</v>
      </c>
      <c r="R1761" s="49">
        <f t="shared" si="136"/>
        <v>0.14907396037877374</v>
      </c>
    </row>
    <row r="1762" spans="1:18" x14ac:dyDescent="0.3">
      <c r="A1762" s="35">
        <f t="shared" si="139"/>
        <v>44089</v>
      </c>
      <c r="B1762" s="36">
        <v>0.29166666666666669</v>
      </c>
      <c r="C1762">
        <v>8719</v>
      </c>
      <c r="D1762">
        <v>735</v>
      </c>
      <c r="E1762" s="49">
        <f t="shared" si="137"/>
        <v>0.11194288471366313</v>
      </c>
      <c r="F1762" s="49">
        <f t="shared" si="138"/>
        <v>0.14907396037877374</v>
      </c>
      <c r="G1762">
        <v>25</v>
      </c>
      <c r="H1762" s="51">
        <f>G1762/'Parc électrique'!$C$24</f>
        <v>8.3333333333333332E-3</v>
      </c>
      <c r="I1762" s="14">
        <v>468</v>
      </c>
      <c r="J1762" s="14">
        <v>0</v>
      </c>
      <c r="K1762" s="14">
        <v>0</v>
      </c>
      <c r="L1762" s="14">
        <v>331</v>
      </c>
      <c r="M1762" s="14">
        <f>C1762-SUM(D1762:L1762)</f>
        <v>7159.7306498215739</v>
      </c>
      <c r="P1762" s="49">
        <f>D1763/('Parc électrique'!$C$22+'Parc électrique'!$C$23)</f>
        <v>0.11546875</v>
      </c>
      <c r="Q1762" s="49">
        <f t="shared" si="135"/>
        <v>0.11255209769169668</v>
      </c>
      <c r="R1762" s="49">
        <f t="shared" si="136"/>
        <v>0.14988524723797797</v>
      </c>
    </row>
    <row r="1763" spans="1:18" x14ac:dyDescent="0.3">
      <c r="A1763" s="35">
        <f t="shared" si="139"/>
        <v>44089</v>
      </c>
      <c r="B1763" s="36">
        <v>0.33333333333333331</v>
      </c>
      <c r="C1763">
        <v>9158</v>
      </c>
      <c r="D1763">
        <v>739</v>
      </c>
      <c r="E1763" s="49">
        <f t="shared" si="137"/>
        <v>0.11255209769169668</v>
      </c>
      <c r="F1763" s="49">
        <f t="shared" si="138"/>
        <v>0.14988524723797797</v>
      </c>
      <c r="G1763">
        <v>289</v>
      </c>
      <c r="H1763" s="51">
        <f>G1763/'Parc électrique'!$C$24</f>
        <v>9.633333333333334E-2</v>
      </c>
      <c r="I1763" s="14">
        <v>468</v>
      </c>
      <c r="J1763" s="14">
        <v>0</v>
      </c>
      <c r="K1763" s="14">
        <v>0</v>
      </c>
      <c r="L1763" s="14">
        <v>331</v>
      </c>
      <c r="M1763" s="14">
        <f>C1763-SUM(D1763:L1763)</f>
        <v>7330.6412293217363</v>
      </c>
      <c r="P1763" s="49">
        <f>D1764/('Parc électrique'!$C$22+'Parc électrique'!$C$23)</f>
        <v>0.11390625</v>
      </c>
      <c r="Q1763" s="49">
        <f t="shared" si="135"/>
        <v>0.11102906524661282</v>
      </c>
      <c r="R1763" s="49">
        <f t="shared" si="136"/>
        <v>0.14785703008996745</v>
      </c>
    </row>
    <row r="1764" spans="1:18" x14ac:dyDescent="0.3">
      <c r="A1764" s="35">
        <f t="shared" si="139"/>
        <v>44089</v>
      </c>
      <c r="B1764" s="36">
        <v>0.375</v>
      </c>
      <c r="C1764">
        <v>9467</v>
      </c>
      <c r="D1764">
        <v>729</v>
      </c>
      <c r="E1764" s="49">
        <f t="shared" si="137"/>
        <v>0.11102906524661282</v>
      </c>
      <c r="F1764" s="49">
        <f t="shared" si="138"/>
        <v>0.14785703008996745</v>
      </c>
      <c r="G1764">
        <v>948</v>
      </c>
      <c r="H1764" s="51">
        <f>G1764/'Parc électrique'!$C$24</f>
        <v>0.316</v>
      </c>
      <c r="I1764" s="14">
        <v>468</v>
      </c>
      <c r="J1764" s="14">
        <v>1239</v>
      </c>
      <c r="K1764" s="14">
        <v>0</v>
      </c>
      <c r="L1764" s="14">
        <v>329</v>
      </c>
      <c r="M1764" s="14">
        <f>C1764-SUM(D1764:L1764)</f>
        <v>5753.4251139046637</v>
      </c>
      <c r="P1764" s="49">
        <f>D1765/('Parc électrique'!$C$22+'Parc électrique'!$C$23)</f>
        <v>9.7343750000000007E-2</v>
      </c>
      <c r="Q1764" s="49">
        <f t="shared" si="135"/>
        <v>9.4884921328724003E-2</v>
      </c>
      <c r="R1764" s="49">
        <f t="shared" si="136"/>
        <v>0.12635792832105586</v>
      </c>
    </row>
    <row r="1765" spans="1:18" x14ac:dyDescent="0.3">
      <c r="A1765" s="35">
        <f t="shared" si="139"/>
        <v>44089</v>
      </c>
      <c r="B1765" s="36">
        <v>0.41666666666666669</v>
      </c>
      <c r="C1765">
        <v>9611</v>
      </c>
      <c r="D1765">
        <v>623</v>
      </c>
      <c r="E1765" s="49">
        <f t="shared" si="137"/>
        <v>9.4884921328724003E-2</v>
      </c>
      <c r="F1765" s="49">
        <f t="shared" si="138"/>
        <v>0.12635792832105586</v>
      </c>
      <c r="G1765">
        <v>1596</v>
      </c>
      <c r="H1765" s="51">
        <f>G1765/'Parc électrique'!$C$24</f>
        <v>0.53200000000000003</v>
      </c>
      <c r="I1765" s="14">
        <v>468</v>
      </c>
      <c r="J1765" s="14">
        <v>1239</v>
      </c>
      <c r="K1765" s="14">
        <v>0</v>
      </c>
      <c r="L1765" s="14">
        <v>329</v>
      </c>
      <c r="M1765" s="14">
        <f>C1765-SUM(D1765:L1765)</f>
        <v>5355.2467571503503</v>
      </c>
      <c r="P1765" s="49">
        <f>D1766/('Parc électrique'!$C$22+'Parc électrique'!$C$23)</f>
        <v>0.1521875</v>
      </c>
      <c r="Q1765" s="49">
        <f t="shared" si="135"/>
        <v>0.14834336015116723</v>
      </c>
      <c r="R1765" s="49">
        <f t="shared" si="136"/>
        <v>0.19754835021622538</v>
      </c>
    </row>
    <row r="1766" spans="1:18" x14ac:dyDescent="0.3">
      <c r="A1766" s="35">
        <f t="shared" si="139"/>
        <v>44089</v>
      </c>
      <c r="B1766" s="36">
        <v>0.45833333333333331</v>
      </c>
      <c r="C1766">
        <v>9790</v>
      </c>
      <c r="D1766">
        <v>974</v>
      </c>
      <c r="E1766" s="49">
        <f t="shared" si="137"/>
        <v>0.14834336015116723</v>
      </c>
      <c r="F1766" s="49">
        <f t="shared" si="138"/>
        <v>0.19754835021622538</v>
      </c>
      <c r="G1766">
        <v>2116</v>
      </c>
      <c r="H1766" s="51">
        <f>G1766/'Parc électrique'!$C$24</f>
        <v>0.70533333333333337</v>
      </c>
      <c r="I1766" s="14">
        <v>468</v>
      </c>
      <c r="J1766" s="14">
        <v>0</v>
      </c>
      <c r="K1766" s="14">
        <v>0</v>
      </c>
      <c r="L1766" s="14">
        <v>326</v>
      </c>
      <c r="M1766" s="14">
        <f>C1766-SUM(D1766:L1766)</f>
        <v>5904.9487749562995</v>
      </c>
      <c r="P1766" s="49">
        <f>D1767/('Parc électrique'!$C$22+'Parc électrique'!$C$23)</f>
        <v>0.1590625</v>
      </c>
      <c r="Q1766" s="49">
        <f t="shared" si="135"/>
        <v>0.15504470290953615</v>
      </c>
      <c r="R1766" s="49">
        <f t="shared" si="136"/>
        <v>0.20647250566747166</v>
      </c>
    </row>
    <row r="1767" spans="1:18" x14ac:dyDescent="0.3">
      <c r="A1767" s="35">
        <f t="shared" si="139"/>
        <v>44089</v>
      </c>
      <c r="B1767" s="36">
        <v>0.5</v>
      </c>
      <c r="C1767">
        <v>9839</v>
      </c>
      <c r="D1767">
        <v>1018</v>
      </c>
      <c r="E1767" s="49">
        <f t="shared" si="137"/>
        <v>0.15504470290953615</v>
      </c>
      <c r="F1767" s="49">
        <f t="shared" si="138"/>
        <v>0.20647250566747166</v>
      </c>
      <c r="G1767">
        <v>2478</v>
      </c>
      <c r="H1767" s="51">
        <f>G1767/'Parc électrique'!$C$24</f>
        <v>0.82599999999999996</v>
      </c>
      <c r="I1767" s="14">
        <v>468</v>
      </c>
      <c r="J1767" s="14">
        <v>588</v>
      </c>
      <c r="K1767" s="14">
        <v>0</v>
      </c>
      <c r="L1767" s="14">
        <v>325</v>
      </c>
      <c r="M1767" s="14">
        <f>C1767-SUM(D1767:L1767)</f>
        <v>4960.8124827914235</v>
      </c>
      <c r="P1767" s="49">
        <f>D1768/('Parc électrique'!$C$22+'Parc électrique'!$C$23)</f>
        <v>0.1678125</v>
      </c>
      <c r="Q1767" s="49">
        <f t="shared" si="135"/>
        <v>0.16357368460200572</v>
      </c>
      <c r="R1767" s="49">
        <f t="shared" si="136"/>
        <v>0.21783052169633063</v>
      </c>
    </row>
    <row r="1768" spans="1:18" x14ac:dyDescent="0.3">
      <c r="A1768" s="35">
        <f t="shared" si="139"/>
        <v>44089</v>
      </c>
      <c r="B1768" s="36">
        <v>0.54166666666666663</v>
      </c>
      <c r="C1768">
        <v>9709</v>
      </c>
      <c r="D1768">
        <v>1074</v>
      </c>
      <c r="E1768" s="49">
        <f t="shared" si="137"/>
        <v>0.16357368460200572</v>
      </c>
      <c r="F1768" s="49">
        <f t="shared" si="138"/>
        <v>0.21783052169633063</v>
      </c>
      <c r="G1768">
        <v>2639</v>
      </c>
      <c r="H1768" s="51">
        <f>G1768/'Parc électrique'!$C$24</f>
        <v>0.87966666666666671</v>
      </c>
      <c r="I1768" s="14">
        <v>468</v>
      </c>
      <c r="J1768" s="14">
        <v>241</v>
      </c>
      <c r="K1768" s="14">
        <v>0</v>
      </c>
      <c r="L1768" s="14">
        <v>325</v>
      </c>
      <c r="M1768" s="14">
        <f>C1768-SUM(D1768:L1768)</f>
        <v>4960.7389291270347</v>
      </c>
      <c r="P1768" s="49">
        <f>D1769/('Parc électrique'!$C$22+'Parc électrique'!$C$23)</f>
        <v>0.15968750000000001</v>
      </c>
      <c r="Q1768" s="49">
        <f t="shared" si="135"/>
        <v>0.15565391588756972</v>
      </c>
      <c r="R1768" s="49">
        <f t="shared" si="136"/>
        <v>0.20728379252667592</v>
      </c>
    </row>
    <row r="1769" spans="1:18" x14ac:dyDescent="0.3">
      <c r="A1769" s="35">
        <f t="shared" si="139"/>
        <v>44089</v>
      </c>
      <c r="B1769" s="36">
        <v>0.58333333333333337</v>
      </c>
      <c r="C1769">
        <v>9718</v>
      </c>
      <c r="D1769">
        <v>1022</v>
      </c>
      <c r="E1769" s="49">
        <f t="shared" si="137"/>
        <v>0.15565391588756972</v>
      </c>
      <c r="F1769" s="49">
        <f t="shared" si="138"/>
        <v>0.20728379252667592</v>
      </c>
      <c r="G1769">
        <v>2585</v>
      </c>
      <c r="H1769" s="51">
        <f>G1769/'Parc électrique'!$C$24</f>
        <v>0.86166666666666669</v>
      </c>
      <c r="I1769" s="14">
        <v>468</v>
      </c>
      <c r="J1769" s="14">
        <v>196</v>
      </c>
      <c r="K1769" s="14">
        <v>0</v>
      </c>
      <c r="L1769" s="14">
        <v>325</v>
      </c>
      <c r="M1769" s="14">
        <f>C1769-SUM(D1769:L1769)</f>
        <v>5120.7753956249189</v>
      </c>
      <c r="P1769" s="49">
        <f>D1770/('Parc électrique'!$C$22+'Parc électrique'!$C$23)</f>
        <v>0.12937499999999999</v>
      </c>
      <c r="Q1769" s="49">
        <f t="shared" si="135"/>
        <v>0.12610708645294294</v>
      </c>
      <c r="R1769" s="49">
        <f t="shared" si="136"/>
        <v>0.16793637985527163</v>
      </c>
    </row>
    <row r="1770" spans="1:18" x14ac:dyDescent="0.3">
      <c r="A1770" s="35">
        <f t="shared" si="139"/>
        <v>44089</v>
      </c>
      <c r="B1770" s="36">
        <v>0.625</v>
      </c>
      <c r="C1770">
        <v>9539</v>
      </c>
      <c r="D1770">
        <v>828</v>
      </c>
      <c r="E1770" s="49">
        <f t="shared" si="137"/>
        <v>0.12610708645294294</v>
      </c>
      <c r="F1770" s="49">
        <f t="shared" si="138"/>
        <v>0.16793637985527163</v>
      </c>
      <c r="G1770">
        <v>2311</v>
      </c>
      <c r="H1770" s="51">
        <f>G1770/'Parc électrique'!$C$24</f>
        <v>0.77033333333333331</v>
      </c>
      <c r="I1770" s="14">
        <v>468</v>
      </c>
      <c r="J1770" s="14">
        <v>0</v>
      </c>
      <c r="K1770" s="14">
        <v>0</v>
      </c>
      <c r="L1770" s="14">
        <v>325</v>
      </c>
      <c r="M1770" s="14">
        <f>C1770-SUM(D1770:L1770)</f>
        <v>5605.9356232003584</v>
      </c>
      <c r="P1770" s="49">
        <f>D1771/('Parc électrique'!$C$22+'Parc électrique'!$C$23)</f>
        <v>0.13718749999999999</v>
      </c>
      <c r="Q1770" s="49">
        <f t="shared" si="135"/>
        <v>0.13372224867836222</v>
      </c>
      <c r="R1770" s="49">
        <f t="shared" si="136"/>
        <v>0.17807746559532428</v>
      </c>
    </row>
    <row r="1771" spans="1:18" x14ac:dyDescent="0.3">
      <c r="A1771" s="35">
        <f t="shared" si="139"/>
        <v>44089</v>
      </c>
      <c r="B1771" s="36">
        <v>0.66666666666666663</v>
      </c>
      <c r="C1771">
        <v>9378</v>
      </c>
      <c r="D1771">
        <v>878</v>
      </c>
      <c r="E1771" s="49">
        <f t="shared" si="137"/>
        <v>0.13372224867836222</v>
      </c>
      <c r="F1771" s="49">
        <f t="shared" si="138"/>
        <v>0.17807746559532428</v>
      </c>
      <c r="G1771">
        <v>1901</v>
      </c>
      <c r="H1771" s="51">
        <f>G1771/'Parc électrique'!$C$24</f>
        <v>0.63366666666666671</v>
      </c>
      <c r="I1771" s="14">
        <v>468</v>
      </c>
      <c r="J1771" s="14">
        <v>0</v>
      </c>
      <c r="K1771" s="14">
        <v>100</v>
      </c>
      <c r="L1771" s="14">
        <v>328</v>
      </c>
      <c r="M1771" s="14">
        <f>C1771-SUM(D1771:L1771)</f>
        <v>5702.0545336190598</v>
      </c>
      <c r="P1771" s="49">
        <f>D1772/('Parc électrique'!$C$22+'Parc électrique'!$C$23)</f>
        <v>0.1628125</v>
      </c>
      <c r="Q1771" s="49">
        <f t="shared" si="135"/>
        <v>0.15869998077773739</v>
      </c>
      <c r="R1771" s="49">
        <f t="shared" si="136"/>
        <v>0.21134022682269693</v>
      </c>
    </row>
    <row r="1772" spans="1:18" x14ac:dyDescent="0.3">
      <c r="A1772" s="35">
        <f t="shared" si="139"/>
        <v>44089</v>
      </c>
      <c r="B1772" s="36">
        <v>0.70833333333333337</v>
      </c>
      <c r="C1772">
        <v>9291</v>
      </c>
      <c r="D1772">
        <v>1042</v>
      </c>
      <c r="E1772" s="49">
        <f t="shared" si="137"/>
        <v>0.15869998077773739</v>
      </c>
      <c r="F1772" s="49">
        <f t="shared" si="138"/>
        <v>0.21134022682269693</v>
      </c>
      <c r="G1772">
        <v>1284</v>
      </c>
      <c r="H1772" s="51">
        <f>G1772/'Parc électrique'!$C$24</f>
        <v>0.42799999999999999</v>
      </c>
      <c r="I1772" s="14">
        <v>468</v>
      </c>
      <c r="J1772" s="14">
        <v>0</v>
      </c>
      <c r="K1772" s="14">
        <v>0</v>
      </c>
      <c r="L1772" s="14">
        <v>331</v>
      </c>
      <c r="M1772" s="14">
        <f>C1772-SUM(D1772:L1772)</f>
        <v>6165.2019597924</v>
      </c>
      <c r="P1772" s="49">
        <f>D1773/('Parc électrique'!$C$22+'Parc électrique'!$C$23)</f>
        <v>0.14781250000000001</v>
      </c>
      <c r="Q1772" s="49">
        <f t="shared" si="135"/>
        <v>0.14407886930493244</v>
      </c>
      <c r="R1772" s="49">
        <f t="shared" si="136"/>
        <v>0.19186934220179591</v>
      </c>
    </row>
    <row r="1773" spans="1:18" x14ac:dyDescent="0.3">
      <c r="A1773" s="35">
        <f t="shared" si="139"/>
        <v>44089</v>
      </c>
      <c r="B1773" s="36">
        <v>0.75</v>
      </c>
      <c r="C1773">
        <v>9433</v>
      </c>
      <c r="D1773">
        <v>946</v>
      </c>
      <c r="E1773" s="49">
        <f t="shared" si="137"/>
        <v>0.14407886930493244</v>
      </c>
      <c r="F1773" s="49">
        <f t="shared" si="138"/>
        <v>0.19186934220179591</v>
      </c>
      <c r="G1773">
        <v>601</v>
      </c>
      <c r="H1773" s="51">
        <f>G1773/'Parc électrique'!$C$24</f>
        <v>0.20033333333333334</v>
      </c>
      <c r="I1773" s="14">
        <v>468</v>
      </c>
      <c r="J1773" s="14">
        <v>0</v>
      </c>
      <c r="K1773" s="14">
        <v>0</v>
      </c>
      <c r="L1773" s="14">
        <v>328</v>
      </c>
      <c r="M1773" s="14">
        <f>C1773-SUM(D1773:L1773)</f>
        <v>7089.4637184551593</v>
      </c>
      <c r="P1773" s="49">
        <f>D1774/('Parc électrique'!$C$22+'Parc électrique'!$C$23)</f>
        <v>0.15921874999999999</v>
      </c>
      <c r="Q1773" s="49">
        <f t="shared" si="135"/>
        <v>0.15519700615404455</v>
      </c>
      <c r="R1773" s="49">
        <f t="shared" si="136"/>
        <v>0.20667532738227273</v>
      </c>
    </row>
    <row r="1774" spans="1:18" x14ac:dyDescent="0.3">
      <c r="A1774" s="35">
        <f t="shared" si="139"/>
        <v>44089</v>
      </c>
      <c r="B1774" s="36">
        <v>0.79166666666666663</v>
      </c>
      <c r="C1774">
        <v>9349</v>
      </c>
      <c r="D1774">
        <v>1019</v>
      </c>
      <c r="E1774" s="49">
        <f t="shared" si="137"/>
        <v>0.15519700615404455</v>
      </c>
      <c r="F1774" s="49">
        <f t="shared" si="138"/>
        <v>0.20667532738227273</v>
      </c>
      <c r="G1774">
        <v>100</v>
      </c>
      <c r="H1774" s="51">
        <f>G1774/'Parc électrique'!$C$24</f>
        <v>3.3333333333333333E-2</v>
      </c>
      <c r="I1774" s="14">
        <v>468</v>
      </c>
      <c r="J1774" s="14">
        <v>1239</v>
      </c>
      <c r="K1774" s="14">
        <v>0</v>
      </c>
      <c r="L1774" s="14">
        <v>319</v>
      </c>
      <c r="M1774" s="14">
        <f>C1774-SUM(D1774:L1774)</f>
        <v>6203.6047943331305</v>
      </c>
      <c r="P1774" s="49">
        <f>D1775/('Parc électrique'!$C$22+'Parc électrique'!$C$23)</f>
        <v>0.14531250000000001</v>
      </c>
      <c r="Q1774" s="49">
        <f t="shared" si="135"/>
        <v>0.14164201739279825</v>
      </c>
      <c r="R1774" s="49">
        <f t="shared" si="136"/>
        <v>0.18862419476497905</v>
      </c>
    </row>
    <row r="1775" spans="1:18" x14ac:dyDescent="0.3">
      <c r="A1775" s="35">
        <f t="shared" si="139"/>
        <v>44089</v>
      </c>
      <c r="B1775" s="36">
        <v>0.83333333333333337</v>
      </c>
      <c r="C1775">
        <v>9050</v>
      </c>
      <c r="D1775">
        <v>930</v>
      </c>
      <c r="E1775" s="49">
        <f t="shared" si="137"/>
        <v>0.14164201739279825</v>
      </c>
      <c r="F1775" s="49">
        <f t="shared" si="138"/>
        <v>0.18862419476497905</v>
      </c>
      <c r="G1775">
        <v>4</v>
      </c>
      <c r="H1775" s="51">
        <f>G1775/'Parc électrique'!$C$24</f>
        <v>1.3333333333333333E-3</v>
      </c>
      <c r="I1775" s="14">
        <v>468</v>
      </c>
      <c r="J1775" s="14">
        <v>1239</v>
      </c>
      <c r="K1775" s="14">
        <v>0</v>
      </c>
      <c r="L1775" s="14">
        <v>309</v>
      </c>
      <c r="M1775" s="14">
        <f>C1775-SUM(D1775:L1775)</f>
        <v>6099.6684004545086</v>
      </c>
      <c r="P1775" s="49">
        <f>D1776/('Parc électrique'!$C$22+'Parc électrique'!$C$23)</f>
        <v>0.14265625000000001</v>
      </c>
      <c r="Q1775" s="49">
        <f t="shared" si="135"/>
        <v>0.13905286223615573</v>
      </c>
      <c r="R1775" s="49">
        <f t="shared" si="136"/>
        <v>0.18517622561336117</v>
      </c>
    </row>
    <row r="1776" spans="1:18" x14ac:dyDescent="0.3">
      <c r="A1776" s="35">
        <f t="shared" si="139"/>
        <v>44089</v>
      </c>
      <c r="B1776" s="36">
        <v>0.875</v>
      </c>
      <c r="C1776">
        <v>8560</v>
      </c>
      <c r="D1776">
        <v>913</v>
      </c>
      <c r="E1776" s="49">
        <f t="shared" si="137"/>
        <v>0.13905286223615573</v>
      </c>
      <c r="F1776" s="49">
        <f t="shared" si="138"/>
        <v>0.18517622561336117</v>
      </c>
      <c r="G1776">
        <v>0</v>
      </c>
      <c r="H1776" s="51">
        <f>G1776/'Parc électrique'!$C$24</f>
        <v>0</v>
      </c>
      <c r="I1776" s="14">
        <v>468</v>
      </c>
      <c r="J1776" s="14">
        <v>0</v>
      </c>
      <c r="K1776" s="14">
        <v>0</v>
      </c>
      <c r="L1776" s="14">
        <v>290</v>
      </c>
      <c r="M1776" s="14">
        <f>C1776-SUM(D1776:L1776)</f>
        <v>6888.6757709121503</v>
      </c>
      <c r="P1776" s="49">
        <f>D1777/('Parc électrique'!$C$22+'Parc électrique'!$C$23)</f>
        <v>0.1446875</v>
      </c>
      <c r="Q1776" s="49">
        <f t="shared" si="135"/>
        <v>0.14103280441476471</v>
      </c>
      <c r="R1776" s="49">
        <f t="shared" si="136"/>
        <v>0.18781290790577482</v>
      </c>
    </row>
    <row r="1777" spans="1:18" x14ac:dyDescent="0.3">
      <c r="A1777" s="35">
        <f t="shared" si="139"/>
        <v>44089</v>
      </c>
      <c r="B1777" s="36">
        <v>0.91666666666666663</v>
      </c>
      <c r="C1777">
        <v>8680</v>
      </c>
      <c r="D1777">
        <v>926</v>
      </c>
      <c r="E1777" s="49">
        <f t="shared" si="137"/>
        <v>0.14103280441476471</v>
      </c>
      <c r="F1777" s="49">
        <f t="shared" si="138"/>
        <v>0.18781290790577482</v>
      </c>
      <c r="G1777">
        <v>0</v>
      </c>
      <c r="H1777" s="51">
        <f>G1777/'Parc électrique'!$C$24</f>
        <v>0</v>
      </c>
      <c r="I1777" s="14">
        <v>468</v>
      </c>
      <c r="J1777" s="14">
        <v>0</v>
      </c>
      <c r="K1777" s="14">
        <v>0</v>
      </c>
      <c r="L1777" s="14">
        <v>283</v>
      </c>
      <c r="M1777" s="14">
        <f>C1777-SUM(D1777:L1777)</f>
        <v>7002.6711542876792</v>
      </c>
      <c r="P1777" s="49">
        <f>D1778/('Parc électrique'!$C$22+'Parc électrique'!$C$23)</f>
        <v>0.13546875</v>
      </c>
      <c r="Q1777" s="49">
        <f t="shared" si="135"/>
        <v>0.13204691298876997</v>
      </c>
      <c r="R1777" s="49">
        <f t="shared" si="136"/>
        <v>0.17584642673251272</v>
      </c>
    </row>
    <row r="1778" spans="1:18" x14ac:dyDescent="0.3">
      <c r="A1778" s="35">
        <f t="shared" si="139"/>
        <v>44089</v>
      </c>
      <c r="B1778" s="36">
        <v>0.95833333333333337</v>
      </c>
      <c r="C1778">
        <v>8667</v>
      </c>
      <c r="D1778">
        <v>867</v>
      </c>
      <c r="E1778" s="49">
        <f t="shared" si="137"/>
        <v>0.13204691298876997</v>
      </c>
      <c r="F1778" s="49">
        <f t="shared" si="138"/>
        <v>0.17584642673251272</v>
      </c>
      <c r="G1778">
        <v>0</v>
      </c>
      <c r="H1778" s="51">
        <f>G1778/'Parc électrique'!$C$24</f>
        <v>0</v>
      </c>
      <c r="I1778" s="14">
        <v>468</v>
      </c>
      <c r="J1778" s="14">
        <v>0</v>
      </c>
      <c r="K1778" s="14">
        <v>0</v>
      </c>
      <c r="L1778" s="14">
        <v>263</v>
      </c>
      <c r="M1778" s="14">
        <f>C1778-SUM(D1778:L1778)</f>
        <v>7068.692106660279</v>
      </c>
      <c r="P1778" s="49">
        <f>D1779/('Parc électrique'!$C$22+'Parc électrique'!$C$23)</f>
        <v>0.14796875000000001</v>
      </c>
      <c r="Q1778" s="49">
        <f t="shared" si="135"/>
        <v>0.14423117254944082</v>
      </c>
      <c r="R1778" s="49">
        <f t="shared" si="136"/>
        <v>0.19207216391659696</v>
      </c>
    </row>
    <row r="1779" spans="1:18" x14ac:dyDescent="0.3">
      <c r="A1779" s="35">
        <f t="shared" si="139"/>
        <v>44090</v>
      </c>
      <c r="B1779" s="36">
        <v>0</v>
      </c>
      <c r="C1779">
        <v>7898</v>
      </c>
      <c r="D1779">
        <v>947</v>
      </c>
      <c r="E1779" s="49">
        <f t="shared" si="137"/>
        <v>0.14423117254944082</v>
      </c>
      <c r="F1779" s="49">
        <f t="shared" si="138"/>
        <v>0.19207216391659696</v>
      </c>
      <c r="G1779">
        <v>0</v>
      </c>
      <c r="H1779" s="51">
        <f>G1779/'Parc électrique'!$C$24</f>
        <v>0</v>
      </c>
      <c r="I1779" s="14">
        <v>468</v>
      </c>
      <c r="J1779" s="14">
        <v>1265</v>
      </c>
      <c r="K1779" s="14">
        <v>0</v>
      </c>
      <c r="L1779" s="14">
        <v>256</v>
      </c>
      <c r="M1779" s="14">
        <f>C1779-SUM(D1779:L1779)</f>
        <v>4961.6636966635342</v>
      </c>
      <c r="P1779" s="49">
        <f>D1780/('Parc électrique'!$C$22+'Parc électrique'!$C$23)</f>
        <v>0.13671875</v>
      </c>
      <c r="Q1779" s="49">
        <f t="shared" si="135"/>
        <v>0.13326533894483708</v>
      </c>
      <c r="R1779" s="49">
        <f t="shared" si="136"/>
        <v>0.17746900045092115</v>
      </c>
    </row>
    <row r="1780" spans="1:18" x14ac:dyDescent="0.3">
      <c r="A1780" s="35">
        <f t="shared" si="139"/>
        <v>44090</v>
      </c>
      <c r="B1780" s="36">
        <v>4.1666666666666664E-2</v>
      </c>
      <c r="C1780">
        <v>7513</v>
      </c>
      <c r="D1780">
        <v>875</v>
      </c>
      <c r="E1780" s="49">
        <f t="shared" si="137"/>
        <v>0.13326533894483708</v>
      </c>
      <c r="F1780" s="49">
        <f t="shared" si="138"/>
        <v>0.17746900045092115</v>
      </c>
      <c r="G1780">
        <v>0</v>
      </c>
      <c r="H1780" s="51">
        <f>G1780/'Parc électrique'!$C$24</f>
        <v>0</v>
      </c>
      <c r="I1780" s="14">
        <v>468</v>
      </c>
      <c r="J1780" s="14">
        <v>0</v>
      </c>
      <c r="K1780" s="14">
        <v>0</v>
      </c>
      <c r="L1780" s="14">
        <v>255</v>
      </c>
      <c r="M1780" s="14">
        <f>C1780-SUM(D1780:L1780)</f>
        <v>5914.6892656606042</v>
      </c>
      <c r="P1780" s="49">
        <f>D1781/('Parc électrique'!$C$22+'Parc électrique'!$C$23)</f>
        <v>0.12531249999999999</v>
      </c>
      <c r="Q1780" s="49">
        <f t="shared" si="135"/>
        <v>0.12214720209572495</v>
      </c>
      <c r="R1780" s="49">
        <f t="shared" si="136"/>
        <v>0.1626630152704443</v>
      </c>
    </row>
    <row r="1781" spans="1:18" x14ac:dyDescent="0.3">
      <c r="A1781" s="35">
        <f t="shared" si="139"/>
        <v>44090</v>
      </c>
      <c r="B1781" s="36">
        <v>8.3333333333333329E-2</v>
      </c>
      <c r="C1781">
        <v>7223</v>
      </c>
      <c r="D1781">
        <v>802</v>
      </c>
      <c r="E1781" s="49">
        <f t="shared" si="137"/>
        <v>0.12214720209572495</v>
      </c>
      <c r="F1781" s="49">
        <f t="shared" si="138"/>
        <v>0.1626630152704443</v>
      </c>
      <c r="G1781">
        <v>0</v>
      </c>
      <c r="H1781" s="51">
        <f>G1781/'Parc électrique'!$C$24</f>
        <v>0</v>
      </c>
      <c r="I1781" s="14">
        <v>468</v>
      </c>
      <c r="J1781" s="14">
        <v>0</v>
      </c>
      <c r="K1781" s="14">
        <v>0</v>
      </c>
      <c r="L1781" s="14">
        <v>255</v>
      </c>
      <c r="M1781" s="14">
        <f>C1781-SUM(D1781:L1781)</f>
        <v>5697.7151897826334</v>
      </c>
      <c r="P1781" s="49">
        <f>D1782/('Parc électrique'!$C$22+'Parc électrique'!$C$23)</f>
        <v>0.1225</v>
      </c>
      <c r="Q1781" s="49">
        <f t="shared" si="135"/>
        <v>0.11940574369457402</v>
      </c>
      <c r="R1781" s="49">
        <f t="shared" si="136"/>
        <v>0.15901222440402535</v>
      </c>
    </row>
    <row r="1782" spans="1:18" x14ac:dyDescent="0.3">
      <c r="A1782" s="35">
        <f t="shared" si="139"/>
        <v>44090</v>
      </c>
      <c r="B1782" s="36">
        <v>0.125</v>
      </c>
      <c r="C1782">
        <v>6888</v>
      </c>
      <c r="D1782">
        <v>784</v>
      </c>
      <c r="E1782" s="49">
        <f t="shared" si="137"/>
        <v>0.11940574369457402</v>
      </c>
      <c r="F1782" s="49">
        <f t="shared" si="138"/>
        <v>0.15901222440402535</v>
      </c>
      <c r="G1782">
        <v>0</v>
      </c>
      <c r="H1782" s="51">
        <f>G1782/'Parc électrique'!$C$24</f>
        <v>0</v>
      </c>
      <c r="I1782" s="14">
        <v>468</v>
      </c>
      <c r="J1782" s="14">
        <v>0</v>
      </c>
      <c r="K1782" s="14">
        <v>0</v>
      </c>
      <c r="L1782" s="14">
        <v>256</v>
      </c>
      <c r="M1782" s="14">
        <f>C1782-SUM(D1782:L1782)</f>
        <v>5379.7215820319016</v>
      </c>
      <c r="P1782" s="49">
        <f>D1783/('Parc électrique'!$C$22+'Parc électrique'!$C$23)</f>
        <v>0.10843750000000001</v>
      </c>
      <c r="Q1782" s="49">
        <f t="shared" si="135"/>
        <v>0.10569845168881935</v>
      </c>
      <c r="R1782" s="49">
        <f t="shared" si="136"/>
        <v>0.14075827007193059</v>
      </c>
    </row>
    <row r="1783" spans="1:18" x14ac:dyDescent="0.3">
      <c r="A1783" s="35">
        <f t="shared" si="139"/>
        <v>44090</v>
      </c>
      <c r="B1783" s="36">
        <v>0.16666666666666666</v>
      </c>
      <c r="C1783">
        <v>6825</v>
      </c>
      <c r="D1783">
        <v>694</v>
      </c>
      <c r="E1783" s="49">
        <f t="shared" si="137"/>
        <v>0.10569845168881935</v>
      </c>
      <c r="F1783" s="49">
        <f t="shared" si="138"/>
        <v>0.14075827007193059</v>
      </c>
      <c r="G1783">
        <v>0</v>
      </c>
      <c r="H1783" s="51">
        <f>G1783/'Parc électrique'!$C$24</f>
        <v>0</v>
      </c>
      <c r="I1783" s="14">
        <v>468</v>
      </c>
      <c r="J1783" s="14">
        <v>441</v>
      </c>
      <c r="K1783" s="14">
        <v>0</v>
      </c>
      <c r="L1783" s="14">
        <v>260</v>
      </c>
      <c r="M1783" s="14">
        <f>C1783-SUM(D1783:L1783)</f>
        <v>4961.7535432782388</v>
      </c>
      <c r="P1783" s="49">
        <f>D1784/('Parc électrique'!$C$22+'Parc électrique'!$C$23)</f>
        <v>9.7187499999999996E-2</v>
      </c>
      <c r="Q1783" s="49">
        <f t="shared" si="135"/>
        <v>9.4732618084215597E-2</v>
      </c>
      <c r="R1783" s="49">
        <f t="shared" si="136"/>
        <v>0.12615510660625479</v>
      </c>
    </row>
    <row r="1784" spans="1:18" x14ac:dyDescent="0.3">
      <c r="A1784" s="35">
        <f t="shared" si="139"/>
        <v>44090</v>
      </c>
      <c r="B1784" s="36">
        <v>0.20833333333333334</v>
      </c>
      <c r="C1784">
        <v>7190</v>
      </c>
      <c r="D1784">
        <v>622</v>
      </c>
      <c r="E1784" s="49">
        <f t="shared" si="137"/>
        <v>9.4732618084215597E-2</v>
      </c>
      <c r="F1784" s="49">
        <f t="shared" si="138"/>
        <v>0.12615510660625479</v>
      </c>
      <c r="G1784">
        <v>0</v>
      </c>
      <c r="H1784" s="51">
        <f>G1784/'Parc électrique'!$C$24</f>
        <v>0</v>
      </c>
      <c r="I1784" s="14">
        <v>468</v>
      </c>
      <c r="J1784" s="14">
        <v>617</v>
      </c>
      <c r="K1784" s="14">
        <v>0</v>
      </c>
      <c r="L1784" s="14">
        <v>281</v>
      </c>
      <c r="M1784" s="14">
        <f>C1784-SUM(D1784:L1784)</f>
        <v>5201.7791122753097</v>
      </c>
      <c r="P1784" s="49">
        <f>D1785/('Parc électrique'!$C$22+'Parc électrique'!$C$23)</f>
        <v>8.1875000000000003E-2</v>
      </c>
      <c r="Q1784" s="49">
        <f t="shared" si="135"/>
        <v>7.9806900122393859E-2</v>
      </c>
      <c r="R1784" s="49">
        <f t="shared" si="136"/>
        <v>0.10627857855575164</v>
      </c>
    </row>
    <row r="1785" spans="1:18" x14ac:dyDescent="0.3">
      <c r="A1785" s="35">
        <f t="shared" si="139"/>
        <v>44090</v>
      </c>
      <c r="B1785" s="36">
        <v>0.25</v>
      </c>
      <c r="C1785">
        <v>8131</v>
      </c>
      <c r="D1785">
        <v>524</v>
      </c>
      <c r="E1785" s="49">
        <f t="shared" si="137"/>
        <v>7.9806900122393859E-2</v>
      </c>
      <c r="F1785" s="49">
        <f t="shared" si="138"/>
        <v>0.10627857855575164</v>
      </c>
      <c r="G1785">
        <v>0</v>
      </c>
      <c r="H1785" s="51">
        <f>G1785/'Parc électrique'!$C$24</f>
        <v>0</v>
      </c>
      <c r="I1785" s="14">
        <v>468</v>
      </c>
      <c r="J1785" s="14">
        <v>1563</v>
      </c>
      <c r="K1785" s="14">
        <v>0</v>
      </c>
      <c r="L1785" s="14">
        <v>320</v>
      </c>
      <c r="M1785" s="14">
        <f>C1785-SUM(D1785:L1785)</f>
        <v>5255.8139145213217</v>
      </c>
      <c r="P1785" s="49">
        <f>D1786/('Parc électrique'!$C$22+'Parc électrique'!$C$23)</f>
        <v>8.5781250000000003E-2</v>
      </c>
      <c r="Q1785" s="49">
        <f t="shared" si="135"/>
        <v>8.3614481235103497E-2</v>
      </c>
      <c r="R1785" s="49">
        <f t="shared" si="136"/>
        <v>0.11134912142577795</v>
      </c>
    </row>
    <row r="1786" spans="1:18" x14ac:dyDescent="0.3">
      <c r="A1786" s="35">
        <f t="shared" si="139"/>
        <v>44090</v>
      </c>
      <c r="B1786" s="36">
        <v>0.29166666666666669</v>
      </c>
      <c r="C1786">
        <v>8811</v>
      </c>
      <c r="D1786">
        <v>549</v>
      </c>
      <c r="E1786" s="49">
        <f t="shared" si="137"/>
        <v>8.3614481235103497E-2</v>
      </c>
      <c r="F1786" s="49">
        <f t="shared" si="138"/>
        <v>0.11134912142577795</v>
      </c>
      <c r="G1786">
        <v>19</v>
      </c>
      <c r="H1786" s="51">
        <f>G1786/'Parc électrique'!$C$24</f>
        <v>6.3333333333333332E-3</v>
      </c>
      <c r="I1786" s="14">
        <v>468</v>
      </c>
      <c r="J1786" s="14">
        <v>0</v>
      </c>
      <c r="K1786" s="14">
        <v>0</v>
      </c>
      <c r="L1786" s="14">
        <v>333</v>
      </c>
      <c r="M1786" s="14">
        <f>C1786-SUM(D1786:L1786)</f>
        <v>7441.7987030640052</v>
      </c>
      <c r="P1786" s="49">
        <f>D1787/('Parc électrique'!$C$22+'Parc électrique'!$C$23)</f>
        <v>9.1874999999999998E-2</v>
      </c>
      <c r="Q1786" s="49">
        <f t="shared" si="135"/>
        <v>8.9554307770930514E-2</v>
      </c>
      <c r="R1786" s="49">
        <f t="shared" si="136"/>
        <v>0.11925916830301901</v>
      </c>
    </row>
    <row r="1787" spans="1:18" x14ac:dyDescent="0.3">
      <c r="A1787" s="35">
        <f t="shared" si="139"/>
        <v>44090</v>
      </c>
      <c r="B1787" s="36">
        <v>0.33333333333333331</v>
      </c>
      <c r="C1787">
        <v>9251</v>
      </c>
      <c r="D1787">
        <v>588</v>
      </c>
      <c r="E1787" s="49">
        <f t="shared" si="137"/>
        <v>8.9554307770930514E-2</v>
      </c>
      <c r="F1787" s="49">
        <f t="shared" si="138"/>
        <v>0.11925916830301901</v>
      </c>
      <c r="G1787">
        <v>214</v>
      </c>
      <c r="H1787" s="51">
        <f>G1787/'Parc électrique'!$C$24</f>
        <v>7.1333333333333332E-2</v>
      </c>
      <c r="I1787" s="14">
        <v>468</v>
      </c>
      <c r="J1787" s="14">
        <v>1563</v>
      </c>
      <c r="K1787" s="14">
        <v>0</v>
      </c>
      <c r="L1787" s="14">
        <v>333</v>
      </c>
      <c r="M1787" s="14">
        <f>C1787-SUM(D1787:L1787)</f>
        <v>6084.7198531905924</v>
      </c>
      <c r="P1787" s="49">
        <f>D1788/('Parc électrique'!$C$22+'Parc électrique'!$C$23)</f>
        <v>0.11625000000000001</v>
      </c>
      <c r="Q1787" s="49">
        <f t="shared" si="135"/>
        <v>0.11331361391423861</v>
      </c>
      <c r="R1787" s="49">
        <f t="shared" si="136"/>
        <v>0.15089935581198324</v>
      </c>
    </row>
    <row r="1788" spans="1:18" x14ac:dyDescent="0.3">
      <c r="A1788" s="35">
        <f t="shared" si="139"/>
        <v>44090</v>
      </c>
      <c r="B1788" s="36">
        <v>0.375</v>
      </c>
      <c r="C1788">
        <v>9579</v>
      </c>
      <c r="D1788">
        <v>744</v>
      </c>
      <c r="E1788" s="49">
        <f t="shared" si="137"/>
        <v>0.11331361391423861</v>
      </c>
      <c r="F1788" s="49">
        <f t="shared" si="138"/>
        <v>0.15089935581198324</v>
      </c>
      <c r="G1788">
        <v>768</v>
      </c>
      <c r="H1788" s="51">
        <f>G1788/'Parc électrique'!$C$24</f>
        <v>0.25600000000000001</v>
      </c>
      <c r="I1788" s="14">
        <v>468</v>
      </c>
      <c r="J1788" s="14">
        <v>0</v>
      </c>
      <c r="K1788" s="14">
        <v>0</v>
      </c>
      <c r="L1788" s="14">
        <v>331</v>
      </c>
      <c r="M1788" s="14">
        <f>C1788-SUM(D1788:L1788)</f>
        <v>7267.4797870302737</v>
      </c>
      <c r="P1788" s="49">
        <f>D1789/('Parc électrique'!$C$22+'Parc électrique'!$C$23)</f>
        <v>0.11671875</v>
      </c>
      <c r="Q1788" s="49">
        <f t="shared" si="135"/>
        <v>0.11377052364776376</v>
      </c>
      <c r="R1788" s="49">
        <f t="shared" si="136"/>
        <v>0.15150782095638637</v>
      </c>
    </row>
    <row r="1789" spans="1:18" x14ac:dyDescent="0.3">
      <c r="A1789" s="35">
        <f t="shared" si="139"/>
        <v>44090</v>
      </c>
      <c r="B1789" s="36">
        <v>0.41666666666666669</v>
      </c>
      <c r="C1789">
        <v>9751</v>
      </c>
      <c r="D1789">
        <v>747</v>
      </c>
      <c r="E1789" s="49">
        <f t="shared" si="137"/>
        <v>0.11377052364776376</v>
      </c>
      <c r="F1789" s="49">
        <f t="shared" si="138"/>
        <v>0.15150782095638637</v>
      </c>
      <c r="G1789">
        <v>1397</v>
      </c>
      <c r="H1789" s="51">
        <f>G1789/'Parc électrique'!$C$24</f>
        <v>0.46566666666666667</v>
      </c>
      <c r="I1789" s="14">
        <v>468</v>
      </c>
      <c r="J1789" s="14">
        <v>0</v>
      </c>
      <c r="K1789" s="14">
        <v>0</v>
      </c>
      <c r="L1789" s="14">
        <v>331</v>
      </c>
      <c r="M1789" s="14">
        <f>C1789-SUM(D1789:L1789)</f>
        <v>6807.2690549887293</v>
      </c>
      <c r="P1789" s="49">
        <f>D1790/('Parc électrique'!$C$22+'Parc électrique'!$C$23)</f>
        <v>0.13515625000000001</v>
      </c>
      <c r="Q1789" s="49">
        <f t="shared" si="135"/>
        <v>0.13174230649975324</v>
      </c>
      <c r="R1789" s="49">
        <f t="shared" si="136"/>
        <v>0.17544078330291063</v>
      </c>
    </row>
    <row r="1790" spans="1:18" x14ac:dyDescent="0.3">
      <c r="A1790" s="35">
        <f t="shared" si="139"/>
        <v>44090</v>
      </c>
      <c r="B1790" s="36">
        <v>0.45833333333333331</v>
      </c>
      <c r="C1790">
        <v>9959</v>
      </c>
      <c r="D1790">
        <v>865</v>
      </c>
      <c r="E1790" s="49">
        <f t="shared" si="137"/>
        <v>0.13174230649975324</v>
      </c>
      <c r="F1790" s="49">
        <f t="shared" si="138"/>
        <v>0.17544078330291063</v>
      </c>
      <c r="G1790">
        <v>1853</v>
      </c>
      <c r="H1790" s="51">
        <f>G1790/'Parc électrique'!$C$24</f>
        <v>0.6176666666666667</v>
      </c>
      <c r="I1790" s="14">
        <v>468</v>
      </c>
      <c r="J1790" s="14">
        <v>1323</v>
      </c>
      <c r="K1790" s="14">
        <v>0</v>
      </c>
      <c r="L1790" s="14">
        <v>328</v>
      </c>
      <c r="M1790" s="14">
        <f>C1790-SUM(D1790:L1790)</f>
        <v>5121.0751502435305</v>
      </c>
      <c r="P1790" s="49">
        <f>D1791/('Parc électrique'!$C$22+'Parc électrique'!$C$23)</f>
        <v>0.139375</v>
      </c>
      <c r="Q1790" s="49">
        <f t="shared" si="135"/>
        <v>0.13585449410147962</v>
      </c>
      <c r="R1790" s="49">
        <f t="shared" si="136"/>
        <v>0.18091696960253906</v>
      </c>
    </row>
    <row r="1791" spans="1:18" x14ac:dyDescent="0.3">
      <c r="A1791" s="35">
        <f t="shared" si="139"/>
        <v>44090</v>
      </c>
      <c r="B1791" s="36">
        <v>0.5</v>
      </c>
      <c r="C1791">
        <v>10037</v>
      </c>
      <c r="D1791">
        <v>892</v>
      </c>
      <c r="E1791" s="49">
        <f t="shared" si="137"/>
        <v>0.13585449410147962</v>
      </c>
      <c r="F1791" s="49">
        <f t="shared" si="138"/>
        <v>0.18091696960253906</v>
      </c>
      <c r="G1791">
        <v>2199</v>
      </c>
      <c r="H1791" s="51">
        <f>G1791/'Parc électrique'!$C$24</f>
        <v>0.73299999999999998</v>
      </c>
      <c r="I1791" s="14">
        <v>468</v>
      </c>
      <c r="J1791" s="14">
        <v>0</v>
      </c>
      <c r="K1791" s="14">
        <v>0</v>
      </c>
      <c r="L1791" s="14">
        <v>327</v>
      </c>
      <c r="M1791" s="14">
        <f>C1791-SUM(D1791:L1791)</f>
        <v>6149.950228536296</v>
      </c>
      <c r="P1791" s="49">
        <f>D1792/('Parc électrique'!$C$22+'Parc électrique'!$C$23)</f>
        <v>0.13890625000000001</v>
      </c>
      <c r="Q1791" s="49">
        <f t="shared" si="135"/>
        <v>0.13539758436795449</v>
      </c>
      <c r="R1791" s="49">
        <f t="shared" si="136"/>
        <v>0.1803085044581359</v>
      </c>
    </row>
    <row r="1792" spans="1:18" x14ac:dyDescent="0.3">
      <c r="A1792" s="35">
        <f t="shared" si="139"/>
        <v>44090</v>
      </c>
      <c r="B1792" s="36">
        <v>0.54166666666666663</v>
      </c>
      <c r="C1792">
        <v>9945</v>
      </c>
      <c r="D1792">
        <v>889</v>
      </c>
      <c r="E1792" s="49">
        <f t="shared" si="137"/>
        <v>0.13539758436795449</v>
      </c>
      <c r="F1792" s="49">
        <f t="shared" si="138"/>
        <v>0.1803085044581359</v>
      </c>
      <c r="G1792">
        <v>2341</v>
      </c>
      <c r="H1792" s="51">
        <f>G1792/'Parc électrique'!$C$24</f>
        <v>0.78033333333333332</v>
      </c>
      <c r="I1792" s="14">
        <v>468</v>
      </c>
      <c r="J1792" s="14">
        <v>0</v>
      </c>
      <c r="K1792" s="14">
        <v>0</v>
      </c>
      <c r="L1792" s="14">
        <v>326</v>
      </c>
      <c r="M1792" s="14">
        <f>C1792-SUM(D1792:L1792)</f>
        <v>5919.9039605778407</v>
      </c>
      <c r="P1792" s="49">
        <f>D1793/('Parc électrique'!$C$22+'Parc électrique'!$C$23)</f>
        <v>0.13218750000000001</v>
      </c>
      <c r="Q1792" s="49">
        <f t="shared" si="135"/>
        <v>0.12884854485409389</v>
      </c>
      <c r="R1792" s="49">
        <f t="shared" si="136"/>
        <v>0.17158717072169061</v>
      </c>
    </row>
    <row r="1793" spans="1:18" x14ac:dyDescent="0.3">
      <c r="A1793" s="35">
        <f t="shared" si="139"/>
        <v>44090</v>
      </c>
      <c r="B1793" s="36">
        <v>0.58333333333333337</v>
      </c>
      <c r="C1793">
        <v>10013</v>
      </c>
      <c r="D1793">
        <v>846</v>
      </c>
      <c r="E1793" s="49">
        <f t="shared" si="137"/>
        <v>0.12884854485409389</v>
      </c>
      <c r="F1793" s="49">
        <f t="shared" si="138"/>
        <v>0.17158717072169061</v>
      </c>
      <c r="G1793">
        <v>2318</v>
      </c>
      <c r="H1793" s="51">
        <f>G1793/'Parc électrique'!$C$24</f>
        <v>0.77266666666666661</v>
      </c>
      <c r="I1793" s="14">
        <v>468</v>
      </c>
      <c r="J1793" s="14">
        <v>0</v>
      </c>
      <c r="K1793" s="14">
        <v>0</v>
      </c>
      <c r="L1793" s="14">
        <v>326</v>
      </c>
      <c r="M1793" s="14">
        <f>C1793-SUM(D1793:L1793)</f>
        <v>6053.9268976177573</v>
      </c>
      <c r="P1793" s="49">
        <f>D1794/('Parc électrique'!$C$22+'Parc électrique'!$C$23)</f>
        <v>0.1121875</v>
      </c>
      <c r="Q1793" s="49">
        <f t="shared" si="135"/>
        <v>0.10935372955702058</v>
      </c>
      <c r="R1793" s="49">
        <f t="shared" si="136"/>
        <v>0.14562599122715586</v>
      </c>
    </row>
    <row r="1794" spans="1:18" x14ac:dyDescent="0.3">
      <c r="A1794" s="35">
        <f t="shared" si="139"/>
        <v>44090</v>
      </c>
      <c r="B1794" s="36">
        <v>0.625</v>
      </c>
      <c r="C1794">
        <v>9871</v>
      </c>
      <c r="D1794">
        <v>718</v>
      </c>
      <c r="E1794" s="49">
        <f t="shared" si="137"/>
        <v>0.10935372955702058</v>
      </c>
      <c r="F1794" s="49">
        <f t="shared" si="138"/>
        <v>0.14562599122715586</v>
      </c>
      <c r="G1794">
        <v>2068</v>
      </c>
      <c r="H1794" s="51">
        <f>G1794/'Parc électrique'!$C$24</f>
        <v>0.68933333333333335</v>
      </c>
      <c r="I1794" s="14">
        <v>468</v>
      </c>
      <c r="J1794" s="14">
        <v>0</v>
      </c>
      <c r="K1794" s="14">
        <v>0</v>
      </c>
      <c r="L1794" s="14">
        <v>327</v>
      </c>
      <c r="M1794" s="14">
        <f>C1794-SUM(D1794:L1794)</f>
        <v>6289.0556869458833</v>
      </c>
      <c r="P1794" s="49">
        <f>D1795/('Parc électrique'!$C$22+'Parc électrique'!$C$23)</f>
        <v>0.1115625</v>
      </c>
      <c r="Q1794" s="49">
        <f t="shared" si="135"/>
        <v>0.10874451657898704</v>
      </c>
      <c r="R1794" s="49">
        <f t="shared" si="136"/>
        <v>0.14481470436795163</v>
      </c>
    </row>
    <row r="1795" spans="1:18" x14ac:dyDescent="0.3">
      <c r="A1795" s="35">
        <f t="shared" si="139"/>
        <v>44090</v>
      </c>
      <c r="B1795" s="36">
        <v>0.66666666666666663</v>
      </c>
      <c r="C1795">
        <v>9724</v>
      </c>
      <c r="D1795">
        <v>714</v>
      </c>
      <c r="E1795" s="49">
        <f t="shared" si="137"/>
        <v>0.10874451657898704</v>
      </c>
      <c r="F1795" s="49">
        <f t="shared" si="138"/>
        <v>0.14481470436795163</v>
      </c>
      <c r="G1795">
        <v>1706</v>
      </c>
      <c r="H1795" s="51">
        <f>G1795/'Parc électrique'!$C$24</f>
        <v>0.56866666666666665</v>
      </c>
      <c r="I1795" s="14">
        <v>468</v>
      </c>
      <c r="J1795" s="14">
        <v>1464</v>
      </c>
      <c r="K1795" s="14">
        <v>0</v>
      </c>
      <c r="L1795" s="14">
        <v>330</v>
      </c>
      <c r="M1795" s="14">
        <f>C1795-SUM(D1795:L1795)</f>
        <v>5041.177774112386</v>
      </c>
      <c r="P1795" s="49">
        <f>D1796/('Parc électrique'!$C$22+'Parc électrique'!$C$23)</f>
        <v>9.5156249999999998E-2</v>
      </c>
      <c r="Q1795" s="49">
        <f t="shared" ref="Q1795:Q1858" si="140">P1795/$T$3*$T$8</f>
        <v>9.2752675905606596E-2</v>
      </c>
      <c r="R1795" s="49">
        <f t="shared" ref="R1795:R1858" si="141">P1795/$T$3*$T$4</f>
        <v>0.12351842431384112</v>
      </c>
    </row>
    <row r="1796" spans="1:18" x14ac:dyDescent="0.3">
      <c r="A1796" s="35">
        <f t="shared" si="139"/>
        <v>44090</v>
      </c>
      <c r="B1796" s="36">
        <v>0.70833333333333337</v>
      </c>
      <c r="C1796">
        <v>9628</v>
      </c>
      <c r="D1796">
        <v>609</v>
      </c>
      <c r="E1796" s="49">
        <f t="shared" ref="E1796:E1859" si="142">P1795/$T$3*$T$8</f>
        <v>9.2752675905606596E-2</v>
      </c>
      <c r="F1796" s="49">
        <f t="shared" ref="F1796:F1859" si="143">P1795/$T$3*$T$4</f>
        <v>0.12351842431384112</v>
      </c>
      <c r="G1796">
        <v>1133</v>
      </c>
      <c r="H1796" s="51">
        <f>G1796/'Parc électrique'!$C$24</f>
        <v>0.37766666666666665</v>
      </c>
      <c r="I1796" s="14">
        <v>468</v>
      </c>
      <c r="J1796" s="14">
        <v>1563</v>
      </c>
      <c r="K1796" s="14">
        <v>0</v>
      </c>
      <c r="L1796" s="14">
        <v>333</v>
      </c>
      <c r="M1796" s="14">
        <f>C1796-SUM(D1796:L1796)</f>
        <v>5521.4060622331144</v>
      </c>
      <c r="P1796" s="49">
        <f>D1797/('Parc électrique'!$C$22+'Parc électrique'!$C$23)</f>
        <v>9.2343750000000002E-2</v>
      </c>
      <c r="Q1796" s="49">
        <f t="shared" si="140"/>
        <v>9.0011217504455676E-2</v>
      </c>
      <c r="R1796" s="49">
        <f t="shared" si="141"/>
        <v>0.11986763344742217</v>
      </c>
    </row>
    <row r="1797" spans="1:18" x14ac:dyDescent="0.3">
      <c r="A1797" s="35">
        <f t="shared" si="139"/>
        <v>44090</v>
      </c>
      <c r="B1797" s="36">
        <v>0.75</v>
      </c>
      <c r="C1797">
        <v>9708</v>
      </c>
      <c r="D1797">
        <v>591</v>
      </c>
      <c r="E1797" s="49">
        <f t="shared" si="142"/>
        <v>9.0011217504455676E-2</v>
      </c>
      <c r="F1797" s="49">
        <f t="shared" si="143"/>
        <v>0.11986763344742217</v>
      </c>
      <c r="G1797">
        <v>518</v>
      </c>
      <c r="H1797" s="51">
        <f>G1797/'Parc électrique'!$C$24</f>
        <v>0.17266666666666666</v>
      </c>
      <c r="I1797" s="14">
        <v>468</v>
      </c>
      <c r="J1797" s="14">
        <v>1563</v>
      </c>
      <c r="K1797" s="14">
        <v>0</v>
      </c>
      <c r="L1797" s="14">
        <v>330</v>
      </c>
      <c r="M1797" s="14">
        <f>C1797-SUM(D1797:L1797)</f>
        <v>6237.6174544823816</v>
      </c>
      <c r="P1797" s="49">
        <f>D1798/('Parc électrique'!$C$22+'Parc électrique'!$C$23)</f>
        <v>9.0624999999999997E-2</v>
      </c>
      <c r="Q1797" s="49">
        <f t="shared" si="140"/>
        <v>8.8335881814863432E-2</v>
      </c>
      <c r="R1797" s="49">
        <f t="shared" si="141"/>
        <v>0.11763659458461059</v>
      </c>
    </row>
    <row r="1798" spans="1:18" x14ac:dyDescent="0.3">
      <c r="A1798" s="35">
        <f t="shared" si="139"/>
        <v>44090</v>
      </c>
      <c r="B1798" s="36">
        <v>0.79166666666666663</v>
      </c>
      <c r="C1798">
        <v>9577</v>
      </c>
      <c r="D1798">
        <v>580</v>
      </c>
      <c r="E1798" s="49">
        <f t="shared" si="142"/>
        <v>8.8335881814863432E-2</v>
      </c>
      <c r="F1798" s="49">
        <f t="shared" si="143"/>
        <v>0.11763659458461059</v>
      </c>
      <c r="G1798">
        <v>94</v>
      </c>
      <c r="H1798" s="51">
        <f>G1798/'Parc électrique'!$C$24</f>
        <v>3.1333333333333331E-2</v>
      </c>
      <c r="I1798" s="14">
        <v>468</v>
      </c>
      <c r="J1798" s="14">
        <v>1563</v>
      </c>
      <c r="K1798" s="14">
        <v>0</v>
      </c>
      <c r="L1798" s="14">
        <v>321</v>
      </c>
      <c r="M1798" s="14">
        <f>C1798-SUM(D1798:L1798)</f>
        <v>6550.7626941902672</v>
      </c>
      <c r="P1798" s="49">
        <f>D1799/('Parc électrique'!$C$22+'Parc électrique'!$C$23)</f>
        <v>7.6093750000000002E-2</v>
      </c>
      <c r="Q1798" s="49">
        <f t="shared" si="140"/>
        <v>7.4171680075583613E-2</v>
      </c>
      <c r="R1798" s="49">
        <f t="shared" si="141"/>
        <v>9.8774175108112691E-2</v>
      </c>
    </row>
    <row r="1799" spans="1:18" x14ac:dyDescent="0.3">
      <c r="A1799" s="35">
        <f t="shared" si="139"/>
        <v>44090</v>
      </c>
      <c r="B1799" s="36">
        <v>0.83333333333333337</v>
      </c>
      <c r="C1799">
        <v>9256</v>
      </c>
      <c r="D1799">
        <v>487</v>
      </c>
      <c r="E1799" s="49">
        <f t="shared" si="142"/>
        <v>7.4171680075583613E-2</v>
      </c>
      <c r="F1799" s="49">
        <f t="shared" si="143"/>
        <v>9.8774175108112691E-2</v>
      </c>
      <c r="G1799">
        <v>8</v>
      </c>
      <c r="H1799" s="51">
        <f>G1799/'Parc électrique'!$C$24</f>
        <v>2.6666666666666666E-3</v>
      </c>
      <c r="I1799" s="14">
        <v>468</v>
      </c>
      <c r="J1799" s="14">
        <v>1563</v>
      </c>
      <c r="K1799" s="14">
        <v>0</v>
      </c>
      <c r="L1799" s="14">
        <v>311</v>
      </c>
      <c r="M1799" s="14">
        <f>C1799-SUM(D1799:L1799)</f>
        <v>6418.8243874781492</v>
      </c>
      <c r="P1799" s="49">
        <f>D1800/('Parc électrique'!$C$22+'Parc électrique'!$C$23)</f>
        <v>7.421875E-2</v>
      </c>
      <c r="Q1799" s="49">
        <f t="shared" si="140"/>
        <v>7.2344041141482976E-2</v>
      </c>
      <c r="R1799" s="49">
        <f t="shared" si="141"/>
        <v>9.6340314530500057E-2</v>
      </c>
    </row>
    <row r="1800" spans="1:18" x14ac:dyDescent="0.3">
      <c r="A1800" s="35">
        <f t="shared" si="139"/>
        <v>44090</v>
      </c>
      <c r="B1800" s="36">
        <v>0.875</v>
      </c>
      <c r="C1800">
        <v>8764</v>
      </c>
      <c r="D1800">
        <v>475</v>
      </c>
      <c r="E1800" s="49">
        <f t="shared" si="142"/>
        <v>7.2344041141482976E-2</v>
      </c>
      <c r="F1800" s="49">
        <f t="shared" si="143"/>
        <v>9.6340314530500057E-2</v>
      </c>
      <c r="G1800">
        <v>0</v>
      </c>
      <c r="H1800" s="51">
        <f>G1800/'Parc électrique'!$C$24</f>
        <v>0</v>
      </c>
      <c r="I1800" s="14">
        <v>468</v>
      </c>
      <c r="J1800" s="14">
        <v>0</v>
      </c>
      <c r="K1800" s="14">
        <v>0</v>
      </c>
      <c r="L1800" s="14">
        <v>292</v>
      </c>
      <c r="M1800" s="14">
        <f>C1800-SUM(D1800:L1800)</f>
        <v>7528.8313156443282</v>
      </c>
      <c r="P1800" s="49">
        <f>D1801/('Parc électrique'!$C$22+'Parc électrique'!$C$23)</f>
        <v>6.5937499999999996E-2</v>
      </c>
      <c r="Q1800" s="49">
        <f t="shared" si="140"/>
        <v>6.4271969182538566E-2</v>
      </c>
      <c r="R1800" s="49">
        <f t="shared" si="141"/>
        <v>8.559076364604426E-2</v>
      </c>
    </row>
    <row r="1801" spans="1:18" x14ac:dyDescent="0.3">
      <c r="A1801" s="35">
        <f t="shared" si="139"/>
        <v>44090</v>
      </c>
      <c r="B1801" s="36">
        <v>0.91666666666666663</v>
      </c>
      <c r="C1801">
        <v>8892</v>
      </c>
      <c r="D1801">
        <v>422</v>
      </c>
      <c r="E1801" s="49">
        <f t="shared" si="142"/>
        <v>6.4271969182538566E-2</v>
      </c>
      <c r="F1801" s="49">
        <f t="shared" si="143"/>
        <v>8.559076364604426E-2</v>
      </c>
      <c r="G1801">
        <v>0</v>
      </c>
      <c r="H1801" s="51">
        <f>G1801/'Parc électrique'!$C$24</f>
        <v>0</v>
      </c>
      <c r="I1801" s="14">
        <v>468</v>
      </c>
      <c r="J1801" s="14">
        <v>0</v>
      </c>
      <c r="K1801" s="14">
        <v>0</v>
      </c>
      <c r="L1801" s="14">
        <v>284</v>
      </c>
      <c r="M1801" s="14">
        <f>C1801-SUM(D1801:L1801)</f>
        <v>7717.8501372671717</v>
      </c>
      <c r="P1801" s="49">
        <f>D1802/('Parc électrique'!$C$22+'Parc électrique'!$C$23)</f>
        <v>5.8749999999999997E-2</v>
      </c>
      <c r="Q1801" s="49">
        <f t="shared" si="140"/>
        <v>5.7266019935152845E-2</v>
      </c>
      <c r="R1801" s="49">
        <f t="shared" si="141"/>
        <v>7.6260964765195824E-2</v>
      </c>
    </row>
    <row r="1802" spans="1:18" x14ac:dyDescent="0.3">
      <c r="A1802" s="35">
        <f t="shared" si="139"/>
        <v>44090</v>
      </c>
      <c r="B1802" s="36">
        <v>0.95833333333333337</v>
      </c>
      <c r="C1802">
        <v>8834</v>
      </c>
      <c r="D1802">
        <v>376</v>
      </c>
      <c r="E1802" s="49">
        <f t="shared" si="142"/>
        <v>5.7266019935152845E-2</v>
      </c>
      <c r="F1802" s="49">
        <f t="shared" si="143"/>
        <v>7.6260964765195824E-2</v>
      </c>
      <c r="G1802">
        <v>0</v>
      </c>
      <c r="H1802" s="51">
        <f>G1802/'Parc électrique'!$C$24</f>
        <v>0</v>
      </c>
      <c r="I1802" s="14">
        <v>468</v>
      </c>
      <c r="J1802" s="14">
        <v>1563</v>
      </c>
      <c r="K1802" s="14">
        <v>0</v>
      </c>
      <c r="L1802" s="14">
        <v>264</v>
      </c>
      <c r="M1802" s="14">
        <f>C1802-SUM(D1802:L1802)</f>
        <v>6162.8664730152996</v>
      </c>
      <c r="P1802" s="49">
        <f>D1803/('Parc électrique'!$C$22+'Parc électrique'!$C$23)</f>
        <v>5.9218750000000001E-2</v>
      </c>
      <c r="Q1802" s="49">
        <f t="shared" si="140"/>
        <v>5.7722929668678001E-2</v>
      </c>
      <c r="R1802" s="49">
        <f t="shared" si="141"/>
        <v>7.6869429909598996E-2</v>
      </c>
    </row>
    <row r="1803" spans="1:18" x14ac:dyDescent="0.3">
      <c r="A1803" s="35">
        <f t="shared" si="139"/>
        <v>44091</v>
      </c>
      <c r="B1803" s="36">
        <v>0</v>
      </c>
      <c r="C1803">
        <v>8022</v>
      </c>
      <c r="D1803">
        <v>379</v>
      </c>
      <c r="E1803" s="49">
        <f t="shared" si="142"/>
        <v>5.7722929668678001E-2</v>
      </c>
      <c r="F1803" s="49">
        <f t="shared" si="143"/>
        <v>7.6869429909598996E-2</v>
      </c>
      <c r="G1803">
        <v>0</v>
      </c>
      <c r="H1803" s="51">
        <f>G1803/'Parc électrique'!$C$24</f>
        <v>0</v>
      </c>
      <c r="I1803" s="14">
        <v>468</v>
      </c>
      <c r="J1803" s="14">
        <v>1714</v>
      </c>
      <c r="K1803" s="14">
        <v>0</v>
      </c>
      <c r="L1803" s="14">
        <v>259</v>
      </c>
      <c r="M1803" s="14">
        <f>C1803-SUM(D1803:L1803)</f>
        <v>5201.8654076404218</v>
      </c>
      <c r="P1803" s="49">
        <f>D1804/('Parc électrique'!$C$22+'Parc électrique'!$C$23)</f>
        <v>6.1874999999999999E-2</v>
      </c>
      <c r="Q1803" s="49">
        <f t="shared" si="140"/>
        <v>6.0312084825320557E-2</v>
      </c>
      <c r="R1803" s="49">
        <f t="shared" si="141"/>
        <v>8.031739906121689E-2</v>
      </c>
    </row>
    <row r="1804" spans="1:18" x14ac:dyDescent="0.3">
      <c r="A1804" s="35">
        <f t="shared" si="139"/>
        <v>44091</v>
      </c>
      <c r="B1804" s="36">
        <v>4.1666666666666664E-2</v>
      </c>
      <c r="C1804">
        <v>7634</v>
      </c>
      <c r="D1804">
        <v>396</v>
      </c>
      <c r="E1804" s="49">
        <f t="shared" si="142"/>
        <v>6.0312084825320557E-2</v>
      </c>
      <c r="F1804" s="49">
        <f t="shared" si="143"/>
        <v>8.031739906121689E-2</v>
      </c>
      <c r="G1804">
        <v>0</v>
      </c>
      <c r="H1804" s="51">
        <f>G1804/'Parc électrique'!$C$24</f>
        <v>0</v>
      </c>
      <c r="I1804" s="14">
        <v>468</v>
      </c>
      <c r="J1804" s="14">
        <v>0</v>
      </c>
      <c r="K1804" s="14">
        <v>0</v>
      </c>
      <c r="L1804" s="14">
        <v>258</v>
      </c>
      <c r="M1804" s="14">
        <f>C1804-SUM(D1804:L1804)</f>
        <v>6511.8593705161129</v>
      </c>
      <c r="P1804" s="49">
        <f>D1805/('Parc électrique'!$C$22+'Parc électrique'!$C$23)</f>
        <v>5.8125000000000003E-2</v>
      </c>
      <c r="Q1804" s="49">
        <f t="shared" si="140"/>
        <v>5.6656806957119304E-2</v>
      </c>
      <c r="R1804" s="49">
        <f t="shared" si="141"/>
        <v>7.5449677905991622E-2</v>
      </c>
    </row>
    <row r="1805" spans="1:18" x14ac:dyDescent="0.3">
      <c r="A1805" s="35">
        <f t="shared" si="139"/>
        <v>44091</v>
      </c>
      <c r="B1805" s="36">
        <v>8.3333333333333329E-2</v>
      </c>
      <c r="C1805">
        <v>7344</v>
      </c>
      <c r="D1805">
        <v>372</v>
      </c>
      <c r="E1805" s="49">
        <f t="shared" si="142"/>
        <v>5.6656806957119304E-2</v>
      </c>
      <c r="F1805" s="49">
        <f t="shared" si="143"/>
        <v>7.5449677905991622E-2</v>
      </c>
      <c r="G1805">
        <v>0</v>
      </c>
      <c r="H1805" s="51">
        <f>G1805/'Parc électrique'!$C$24</f>
        <v>0</v>
      </c>
      <c r="I1805" s="14">
        <v>468</v>
      </c>
      <c r="J1805" s="14">
        <v>0</v>
      </c>
      <c r="K1805" s="14">
        <v>0</v>
      </c>
      <c r="L1805" s="14">
        <v>257</v>
      </c>
      <c r="M1805" s="14">
        <f>C1805-SUM(D1805:L1805)</f>
        <v>6246.8678935151365</v>
      </c>
      <c r="P1805" s="49">
        <f>D1806/('Parc électrique'!$C$22+'Parc électrique'!$C$23)</f>
        <v>5.3124999999999999E-2</v>
      </c>
      <c r="Q1805" s="49">
        <f t="shared" si="140"/>
        <v>5.1783103132850977E-2</v>
      </c>
      <c r="R1805" s="49">
        <f t="shared" si="141"/>
        <v>6.8959383032357935E-2</v>
      </c>
    </row>
    <row r="1806" spans="1:18" x14ac:dyDescent="0.3">
      <c r="A1806" s="35">
        <f t="shared" si="139"/>
        <v>44091</v>
      </c>
      <c r="B1806" s="36">
        <v>0.125</v>
      </c>
      <c r="C1806">
        <v>7013</v>
      </c>
      <c r="D1806">
        <v>340</v>
      </c>
      <c r="E1806" s="49">
        <f t="shared" si="142"/>
        <v>5.1783103132850977E-2</v>
      </c>
      <c r="F1806" s="49">
        <f t="shared" si="143"/>
        <v>6.8959383032357935E-2</v>
      </c>
      <c r="G1806">
        <v>0</v>
      </c>
      <c r="H1806" s="51">
        <f>G1806/'Parc électrique'!$C$24</f>
        <v>0</v>
      </c>
      <c r="I1806" s="14">
        <v>468</v>
      </c>
      <c r="J1806" s="14">
        <v>904</v>
      </c>
      <c r="K1806" s="14">
        <v>0</v>
      </c>
      <c r="L1806" s="14">
        <v>259</v>
      </c>
      <c r="M1806" s="14">
        <f>C1806-SUM(D1806:L1806)</f>
        <v>5041.879257513835</v>
      </c>
      <c r="P1806" s="49">
        <f>D1807/('Parc électrique'!$C$22+'Parc électrique'!$C$23)</f>
        <v>5.5156249999999997E-2</v>
      </c>
      <c r="Q1806" s="49">
        <f t="shared" si="140"/>
        <v>5.3763045311459978E-2</v>
      </c>
      <c r="R1806" s="49">
        <f t="shared" si="141"/>
        <v>7.1596065324771613E-2</v>
      </c>
    </row>
    <row r="1807" spans="1:18" x14ac:dyDescent="0.3">
      <c r="A1807" s="35">
        <f t="shared" si="139"/>
        <v>44091</v>
      </c>
      <c r="B1807" s="36">
        <v>0.16666666666666666</v>
      </c>
      <c r="C1807">
        <v>6954</v>
      </c>
      <c r="D1807">
        <v>353</v>
      </c>
      <c r="E1807" s="49">
        <f t="shared" si="142"/>
        <v>5.3763045311459978E-2</v>
      </c>
      <c r="F1807" s="49">
        <f t="shared" si="143"/>
        <v>7.1596065324771613E-2</v>
      </c>
      <c r="G1807">
        <v>0</v>
      </c>
      <c r="H1807" s="51">
        <f>G1807/'Parc électrique'!$C$24</f>
        <v>0</v>
      </c>
      <c r="I1807" s="14">
        <v>468</v>
      </c>
      <c r="J1807" s="14">
        <v>0</v>
      </c>
      <c r="K1807" s="14">
        <v>0</v>
      </c>
      <c r="L1807" s="14">
        <v>263</v>
      </c>
      <c r="M1807" s="14">
        <f>C1807-SUM(D1807:L1807)</f>
        <v>5869.8746408893639</v>
      </c>
      <c r="P1807" s="49">
        <f>D1808/('Parc électrique'!$C$22+'Parc électrique'!$C$23)</f>
        <v>6.8281250000000002E-2</v>
      </c>
      <c r="Q1807" s="49">
        <f t="shared" si="140"/>
        <v>6.6556517850164351E-2</v>
      </c>
      <c r="R1807" s="49">
        <f t="shared" si="141"/>
        <v>8.8633089368060053E-2</v>
      </c>
    </row>
    <row r="1808" spans="1:18" x14ac:dyDescent="0.3">
      <c r="A1808" s="35">
        <f t="shared" si="139"/>
        <v>44091</v>
      </c>
      <c r="B1808" s="36">
        <v>0.20833333333333334</v>
      </c>
      <c r="C1808">
        <v>7311</v>
      </c>
      <c r="D1808">
        <v>437</v>
      </c>
      <c r="E1808" s="49">
        <f t="shared" si="142"/>
        <v>6.6556517850164351E-2</v>
      </c>
      <c r="F1808" s="49">
        <f t="shared" si="143"/>
        <v>8.8633089368060053E-2</v>
      </c>
      <c r="G1808">
        <v>0</v>
      </c>
      <c r="H1808" s="51">
        <f>G1808/'Parc électrique'!$C$24</f>
        <v>0</v>
      </c>
      <c r="I1808" s="14">
        <v>468</v>
      </c>
      <c r="J1808" s="14">
        <v>1080</v>
      </c>
      <c r="K1808" s="14">
        <v>0</v>
      </c>
      <c r="L1808" s="14">
        <v>284</v>
      </c>
      <c r="M1808" s="14">
        <f>C1808-SUM(D1808:L1808)</f>
        <v>5041.8448103927822</v>
      </c>
      <c r="P1808" s="49">
        <f>D1809/('Parc électrique'!$C$22+'Parc électrique'!$C$23)</f>
        <v>6.1874999999999999E-2</v>
      </c>
      <c r="Q1808" s="49">
        <f t="shared" si="140"/>
        <v>6.0312084825320557E-2</v>
      </c>
      <c r="R1808" s="49">
        <f t="shared" si="141"/>
        <v>8.031739906121689E-2</v>
      </c>
    </row>
    <row r="1809" spans="1:18" x14ac:dyDescent="0.3">
      <c r="A1809" s="35">
        <f t="shared" si="139"/>
        <v>44091</v>
      </c>
      <c r="B1809" s="36">
        <v>0.25</v>
      </c>
      <c r="C1809">
        <v>8242</v>
      </c>
      <c r="D1809">
        <v>396</v>
      </c>
      <c r="E1809" s="49">
        <f t="shared" si="142"/>
        <v>6.0312084825320557E-2</v>
      </c>
      <c r="F1809" s="49">
        <f t="shared" si="143"/>
        <v>8.031739906121689E-2</v>
      </c>
      <c r="G1809">
        <v>0</v>
      </c>
      <c r="H1809" s="51">
        <f>G1809/'Parc électrique'!$C$24</f>
        <v>0</v>
      </c>
      <c r="I1809" s="14">
        <v>468</v>
      </c>
      <c r="J1809" s="14">
        <v>0</v>
      </c>
      <c r="K1809" s="14">
        <v>0</v>
      </c>
      <c r="L1809" s="14">
        <v>323</v>
      </c>
      <c r="M1809" s="14">
        <f>C1809-SUM(D1809:L1809)</f>
        <v>7054.8593705161129</v>
      </c>
      <c r="P1809" s="49">
        <f>D1810/('Parc électrique'!$C$22+'Parc électrique'!$C$23)</f>
        <v>4.9843749999999999E-2</v>
      </c>
      <c r="Q1809" s="49">
        <f t="shared" si="140"/>
        <v>4.8584734998174887E-2</v>
      </c>
      <c r="R1809" s="49">
        <f t="shared" si="141"/>
        <v>6.4700127021535825E-2</v>
      </c>
    </row>
    <row r="1810" spans="1:18" x14ac:dyDescent="0.3">
      <c r="A1810" s="35">
        <f t="shared" si="139"/>
        <v>44091</v>
      </c>
      <c r="B1810" s="36">
        <v>0.29166666666666669</v>
      </c>
      <c r="C1810">
        <v>8939</v>
      </c>
      <c r="D1810">
        <v>319</v>
      </c>
      <c r="E1810" s="49">
        <f t="shared" si="142"/>
        <v>4.8584734998174887E-2</v>
      </c>
      <c r="F1810" s="49">
        <f t="shared" si="143"/>
        <v>6.4700127021535825E-2</v>
      </c>
      <c r="G1810">
        <v>15</v>
      </c>
      <c r="H1810" s="51">
        <f>G1810/'Parc électrique'!$C$24</f>
        <v>5.0000000000000001E-3</v>
      </c>
      <c r="I1810" s="14">
        <v>468</v>
      </c>
      <c r="J1810" s="14">
        <v>1756</v>
      </c>
      <c r="K1810" s="14">
        <v>0</v>
      </c>
      <c r="L1810" s="14">
        <v>337</v>
      </c>
      <c r="M1810" s="14">
        <f>C1810-SUM(D1810:L1810)</f>
        <v>6043.8817151379808</v>
      </c>
      <c r="P1810" s="49">
        <f>D1811/('Parc électrique'!$C$22+'Parc électrique'!$C$23)</f>
        <v>4.9531249999999999E-2</v>
      </c>
      <c r="Q1810" s="49">
        <f t="shared" si="140"/>
        <v>4.828012850915811E-2</v>
      </c>
      <c r="R1810" s="49">
        <f t="shared" si="141"/>
        <v>6.429448359193371E-2</v>
      </c>
    </row>
    <row r="1811" spans="1:18" x14ac:dyDescent="0.3">
      <c r="A1811" s="35">
        <f t="shared" si="139"/>
        <v>44091</v>
      </c>
      <c r="B1811" s="36">
        <v>0.33333333333333331</v>
      </c>
      <c r="C1811">
        <v>9381</v>
      </c>
      <c r="D1811">
        <v>317</v>
      </c>
      <c r="E1811" s="49">
        <f t="shared" si="142"/>
        <v>4.828012850915811E-2</v>
      </c>
      <c r="F1811" s="49">
        <f t="shared" si="143"/>
        <v>6.429448359193371E-2</v>
      </c>
      <c r="G1811">
        <v>222</v>
      </c>
      <c r="H1811" s="51">
        <f>G1811/'Parc électrique'!$C$24</f>
        <v>7.3999999999999996E-2</v>
      </c>
      <c r="I1811" s="14">
        <v>468</v>
      </c>
      <c r="J1811" s="14">
        <v>1756</v>
      </c>
      <c r="K1811" s="14">
        <v>0</v>
      </c>
      <c r="L1811" s="14">
        <v>337</v>
      </c>
      <c r="M1811" s="14">
        <f>C1811-SUM(D1811:L1811)</f>
        <v>6280.8134253878989</v>
      </c>
      <c r="P1811" s="49">
        <f>D1812/('Parc électrique'!$C$22+'Parc électrique'!$C$23)</f>
        <v>6.3437499999999994E-2</v>
      </c>
      <c r="Q1811" s="49">
        <f t="shared" si="140"/>
        <v>6.1835117270404395E-2</v>
      </c>
      <c r="R1811" s="49">
        <f t="shared" si="141"/>
        <v>8.2345616209227396E-2</v>
      </c>
    </row>
    <row r="1812" spans="1:18" x14ac:dyDescent="0.3">
      <c r="A1812" s="35">
        <f t="shared" si="139"/>
        <v>44091</v>
      </c>
      <c r="B1812" s="36">
        <v>0.375</v>
      </c>
      <c r="C1812">
        <v>9728</v>
      </c>
      <c r="D1812">
        <v>406</v>
      </c>
      <c r="E1812" s="49">
        <f t="shared" si="142"/>
        <v>6.1835117270404395E-2</v>
      </c>
      <c r="F1812" s="49">
        <f t="shared" si="143"/>
        <v>8.2345616209227396E-2</v>
      </c>
      <c r="G1812">
        <v>753</v>
      </c>
      <c r="H1812" s="51">
        <f>G1812/'Parc électrique'!$C$24</f>
        <v>0.251</v>
      </c>
      <c r="I1812" s="14">
        <v>468</v>
      </c>
      <c r="J1812" s="14">
        <v>24</v>
      </c>
      <c r="K1812" s="14">
        <v>0</v>
      </c>
      <c r="L1812" s="14">
        <v>335</v>
      </c>
      <c r="M1812" s="14">
        <f>C1812-SUM(D1812:L1812)</f>
        <v>7741.6048192665203</v>
      </c>
      <c r="P1812" s="49">
        <f>D1813/('Parc électrique'!$C$22+'Parc électrique'!$C$23)</f>
        <v>6.1874999999999999E-2</v>
      </c>
      <c r="Q1812" s="49">
        <f t="shared" si="140"/>
        <v>6.0312084825320557E-2</v>
      </c>
      <c r="R1812" s="49">
        <f t="shared" si="141"/>
        <v>8.031739906121689E-2</v>
      </c>
    </row>
    <row r="1813" spans="1:18" x14ac:dyDescent="0.3">
      <c r="A1813" s="35">
        <f t="shared" si="139"/>
        <v>44091</v>
      </c>
      <c r="B1813" s="36">
        <v>0.41666666666666669</v>
      </c>
      <c r="C1813">
        <v>9923</v>
      </c>
      <c r="D1813">
        <v>396</v>
      </c>
      <c r="E1813" s="49">
        <f t="shared" si="142"/>
        <v>6.0312084825320557E-2</v>
      </c>
      <c r="F1813" s="49">
        <f t="shared" si="143"/>
        <v>8.031739906121689E-2</v>
      </c>
      <c r="G1813">
        <v>1328</v>
      </c>
      <c r="H1813" s="51">
        <f>G1813/'Parc électrique'!$C$24</f>
        <v>0.44266666666666665</v>
      </c>
      <c r="I1813" s="14">
        <v>468</v>
      </c>
      <c r="J1813" s="14">
        <v>1756</v>
      </c>
      <c r="K1813" s="14">
        <v>0</v>
      </c>
      <c r="L1813" s="14">
        <v>335</v>
      </c>
      <c r="M1813" s="14">
        <f>C1813-SUM(D1813:L1813)</f>
        <v>5639.416703849447</v>
      </c>
      <c r="P1813" s="49">
        <f>D1814/('Parc électrique'!$C$22+'Parc électrique'!$C$23)</f>
        <v>6.4218750000000005E-2</v>
      </c>
      <c r="Q1813" s="49">
        <f t="shared" si="140"/>
        <v>6.2596633492946321E-2</v>
      </c>
      <c r="R1813" s="49">
        <f t="shared" si="141"/>
        <v>8.3359724783232669E-2</v>
      </c>
    </row>
    <row r="1814" spans="1:18" x14ac:dyDescent="0.3">
      <c r="A1814" s="35">
        <f t="shared" si="139"/>
        <v>44091</v>
      </c>
      <c r="B1814" s="36">
        <v>0.45833333333333331</v>
      </c>
      <c r="C1814">
        <v>10141</v>
      </c>
      <c r="D1814">
        <v>411</v>
      </c>
      <c r="E1814" s="49">
        <f t="shared" si="142"/>
        <v>6.2596633492946321E-2</v>
      </c>
      <c r="F1814" s="49">
        <f t="shared" si="143"/>
        <v>8.3359724783232669E-2</v>
      </c>
      <c r="G1814">
        <v>1733</v>
      </c>
      <c r="H1814" s="51">
        <f>G1814/'Parc électrique'!$C$24</f>
        <v>0.57766666666666666</v>
      </c>
      <c r="I1814" s="14">
        <v>468</v>
      </c>
      <c r="J1814" s="14">
        <v>1756</v>
      </c>
      <c r="K1814" s="14">
        <v>0</v>
      </c>
      <c r="L1814" s="14">
        <v>332</v>
      </c>
      <c r="M1814" s="14">
        <f>C1814-SUM(D1814:L1814)</f>
        <v>5440.2763769750572</v>
      </c>
      <c r="P1814" s="49">
        <f>D1815/('Parc électrique'!$C$22+'Parc électrique'!$C$23)</f>
        <v>6.9062499999999999E-2</v>
      </c>
      <c r="Q1814" s="49">
        <f t="shared" si="140"/>
        <v>6.731803407270627E-2</v>
      </c>
      <c r="R1814" s="49">
        <f t="shared" si="141"/>
        <v>8.9647197942065313E-2</v>
      </c>
    </row>
    <row r="1815" spans="1:18" x14ac:dyDescent="0.3">
      <c r="A1815" s="35">
        <f t="shared" si="139"/>
        <v>44091</v>
      </c>
      <c r="B1815" s="36">
        <v>0.5</v>
      </c>
      <c r="C1815">
        <v>10224</v>
      </c>
      <c r="D1815">
        <v>442</v>
      </c>
      <c r="E1815" s="49">
        <f t="shared" si="142"/>
        <v>6.731803407270627E-2</v>
      </c>
      <c r="F1815" s="49">
        <f t="shared" si="143"/>
        <v>8.9647197942065313E-2</v>
      </c>
      <c r="G1815">
        <v>2050</v>
      </c>
      <c r="H1815" s="51">
        <f>G1815/'Parc électrique'!$C$24</f>
        <v>0.68333333333333335</v>
      </c>
      <c r="I1815" s="14">
        <v>468</v>
      </c>
      <c r="J1815" s="14">
        <v>0</v>
      </c>
      <c r="K1815" s="14">
        <v>0</v>
      </c>
      <c r="L1815" s="14">
        <v>331</v>
      </c>
      <c r="M1815" s="14">
        <f>C1815-SUM(D1815:L1815)</f>
        <v>6932.1597014346517</v>
      </c>
      <c r="P1815" s="49">
        <f>D1816/('Parc électrique'!$C$22+'Parc électrique'!$C$23)</f>
        <v>0.08</v>
      </c>
      <c r="Q1815" s="49">
        <f t="shared" si="140"/>
        <v>7.7979261188293236E-2</v>
      </c>
      <c r="R1815" s="49">
        <f t="shared" si="141"/>
        <v>0.10384471797813899</v>
      </c>
    </row>
    <row r="1816" spans="1:18" x14ac:dyDescent="0.3">
      <c r="A1816" s="35">
        <f t="shared" si="139"/>
        <v>44091</v>
      </c>
      <c r="B1816" s="36">
        <v>0.54166666666666663</v>
      </c>
      <c r="C1816">
        <v>10138</v>
      </c>
      <c r="D1816">
        <v>512</v>
      </c>
      <c r="E1816" s="49">
        <f t="shared" si="142"/>
        <v>7.7979261188293236E-2</v>
      </c>
      <c r="F1816" s="49">
        <f t="shared" si="143"/>
        <v>0.10384471797813899</v>
      </c>
      <c r="G1816">
        <v>2199</v>
      </c>
      <c r="H1816" s="51">
        <f>G1816/'Parc électrique'!$C$24</f>
        <v>0.73299999999999998</v>
      </c>
      <c r="I1816" s="14">
        <v>468</v>
      </c>
      <c r="J1816" s="14">
        <v>0</v>
      </c>
      <c r="K1816" s="14">
        <v>0</v>
      </c>
      <c r="L1816" s="14">
        <v>331</v>
      </c>
      <c r="M1816" s="14">
        <f>C1816-SUM(D1816:L1816)</f>
        <v>6627.0851760208334</v>
      </c>
      <c r="P1816" s="49">
        <f>D1817/('Parc électrique'!$C$22+'Parc électrique'!$C$23)</f>
        <v>9.5937499999999995E-2</v>
      </c>
      <c r="Q1816" s="49">
        <f t="shared" si="140"/>
        <v>9.3514192128148516E-2</v>
      </c>
      <c r="R1816" s="49">
        <f t="shared" si="141"/>
        <v>0.12453253288784637</v>
      </c>
    </row>
    <row r="1817" spans="1:18" x14ac:dyDescent="0.3">
      <c r="A1817" s="35">
        <f t="shared" si="139"/>
        <v>44091</v>
      </c>
      <c r="B1817" s="36">
        <v>0.58333333333333337</v>
      </c>
      <c r="C1817">
        <v>10224</v>
      </c>
      <c r="D1817">
        <v>614</v>
      </c>
      <c r="E1817" s="49">
        <f t="shared" si="142"/>
        <v>9.3514192128148516E-2</v>
      </c>
      <c r="F1817" s="49">
        <f t="shared" si="143"/>
        <v>0.12453253288784637</v>
      </c>
      <c r="G1817">
        <v>2169</v>
      </c>
      <c r="H1817" s="51">
        <f>G1817/'Parc électrique'!$C$24</f>
        <v>0.72299999999999998</v>
      </c>
      <c r="I1817" s="14">
        <v>468</v>
      </c>
      <c r="J1817" s="14">
        <v>0</v>
      </c>
      <c r="K1817" s="14">
        <v>0</v>
      </c>
      <c r="L1817" s="14">
        <v>331</v>
      </c>
      <c r="M1817" s="14">
        <f>C1817-SUM(D1817:L1817)</f>
        <v>6641.0589532749837</v>
      </c>
      <c r="P1817" s="49">
        <f>D1818/('Parc électrique'!$C$22+'Parc électrique'!$C$23)</f>
        <v>9.4843750000000004E-2</v>
      </c>
      <c r="Q1817" s="49">
        <f t="shared" si="140"/>
        <v>9.2448069416589826E-2</v>
      </c>
      <c r="R1817" s="49">
        <f t="shared" si="141"/>
        <v>0.12311278088423901</v>
      </c>
    </row>
    <row r="1818" spans="1:18" x14ac:dyDescent="0.3">
      <c r="A1818" s="35">
        <f t="shared" si="139"/>
        <v>44091</v>
      </c>
      <c r="B1818" s="36">
        <v>0.625</v>
      </c>
      <c r="C1818">
        <v>10084</v>
      </c>
      <c r="D1818">
        <v>607</v>
      </c>
      <c r="E1818" s="49">
        <f t="shared" si="142"/>
        <v>9.2448069416589826E-2</v>
      </c>
      <c r="F1818" s="49">
        <f t="shared" si="143"/>
        <v>0.12311278088423901</v>
      </c>
      <c r="G1818">
        <v>1982</v>
      </c>
      <c r="H1818" s="51">
        <f>G1818/'Parc électrique'!$C$24</f>
        <v>0.66066666666666662</v>
      </c>
      <c r="I1818" s="14">
        <v>468</v>
      </c>
      <c r="J1818" s="14">
        <v>0</v>
      </c>
      <c r="K1818" s="14">
        <v>0</v>
      </c>
      <c r="L1818" s="14">
        <v>331</v>
      </c>
      <c r="M1818" s="14">
        <f>C1818-SUM(D1818:L1818)</f>
        <v>6695.1237724830326</v>
      </c>
      <c r="P1818" s="49">
        <f>D1819/('Parc électrique'!$C$22+'Parc électrique'!$C$23)</f>
        <v>0.1128125</v>
      </c>
      <c r="Q1818" s="49">
        <f t="shared" si="140"/>
        <v>0.10996294253505413</v>
      </c>
      <c r="R1818" s="49">
        <f t="shared" si="141"/>
        <v>0.14643727808636009</v>
      </c>
    </row>
    <row r="1819" spans="1:18" x14ac:dyDescent="0.3">
      <c r="A1819" s="35">
        <f t="shared" si="139"/>
        <v>44091</v>
      </c>
      <c r="B1819" s="36">
        <v>0.66666666666666663</v>
      </c>
      <c r="C1819">
        <v>9925</v>
      </c>
      <c r="D1819">
        <v>722</v>
      </c>
      <c r="E1819" s="49">
        <f t="shared" si="142"/>
        <v>0.10996294253505413</v>
      </c>
      <c r="F1819" s="49">
        <f t="shared" si="143"/>
        <v>0.14643727808636009</v>
      </c>
      <c r="G1819">
        <v>1633</v>
      </c>
      <c r="H1819" s="51">
        <f>G1819/'Parc électrique'!$C$24</f>
        <v>0.54433333333333334</v>
      </c>
      <c r="I1819" s="14">
        <v>468</v>
      </c>
      <c r="J1819" s="14">
        <v>0</v>
      </c>
      <c r="K1819" s="14">
        <v>0</v>
      </c>
      <c r="L1819" s="14">
        <v>334</v>
      </c>
      <c r="M1819" s="14">
        <f>C1819-SUM(D1819:L1819)</f>
        <v>6767.1992664460449</v>
      </c>
      <c r="P1819" s="49">
        <f>D1820/('Parc électrique'!$C$22+'Parc électrique'!$C$23)</f>
        <v>0.13343749999999999</v>
      </c>
      <c r="Q1819" s="49">
        <f t="shared" si="140"/>
        <v>0.13006697081016097</v>
      </c>
      <c r="R1819" s="49">
        <f t="shared" si="141"/>
        <v>0.17320974444009901</v>
      </c>
    </row>
    <row r="1820" spans="1:18" x14ac:dyDescent="0.3">
      <c r="A1820" s="35">
        <f t="shared" ref="A1820:A1883" si="144">A1796+1</f>
        <v>44091</v>
      </c>
      <c r="B1820" s="36">
        <v>0.70833333333333337</v>
      </c>
      <c r="C1820">
        <v>9805</v>
      </c>
      <c r="D1820">
        <v>854</v>
      </c>
      <c r="E1820" s="49">
        <f t="shared" si="142"/>
        <v>0.13006697081016097</v>
      </c>
      <c r="F1820" s="49">
        <f t="shared" si="143"/>
        <v>0.17320974444009901</v>
      </c>
      <c r="G1820">
        <v>1129</v>
      </c>
      <c r="H1820" s="51">
        <f>G1820/'Parc électrique'!$C$24</f>
        <v>0.37633333333333335</v>
      </c>
      <c r="I1820" s="14">
        <v>468</v>
      </c>
      <c r="J1820" s="14">
        <v>139</v>
      </c>
      <c r="K1820" s="14">
        <v>0</v>
      </c>
      <c r="L1820" s="14">
        <v>338</v>
      </c>
      <c r="M1820" s="14">
        <f>C1820-SUM(D1820:L1820)</f>
        <v>6876.3203899514165</v>
      </c>
      <c r="P1820" s="49">
        <f>D1821/('Parc électrique'!$C$22+'Parc électrique'!$C$23)</f>
        <v>0.13875000000000001</v>
      </c>
      <c r="Q1820" s="49">
        <f t="shared" si="140"/>
        <v>0.13524528112344608</v>
      </c>
      <c r="R1820" s="49">
        <f t="shared" si="141"/>
        <v>0.18010568274333483</v>
      </c>
    </row>
    <row r="1821" spans="1:18" x14ac:dyDescent="0.3">
      <c r="A1821" s="35">
        <f t="shared" si="144"/>
        <v>44091</v>
      </c>
      <c r="B1821" s="36">
        <v>0.75</v>
      </c>
      <c r="C1821">
        <v>9838</v>
      </c>
      <c r="D1821">
        <v>888</v>
      </c>
      <c r="E1821" s="49">
        <f t="shared" si="142"/>
        <v>0.13524528112344608</v>
      </c>
      <c r="F1821" s="49">
        <f t="shared" si="143"/>
        <v>0.18010568274333483</v>
      </c>
      <c r="G1821">
        <v>490</v>
      </c>
      <c r="H1821" s="51">
        <f>G1821/'Parc électrique'!$C$24</f>
        <v>0.16333333333333333</v>
      </c>
      <c r="I1821" s="14">
        <v>468</v>
      </c>
      <c r="J1821" s="14">
        <v>1756</v>
      </c>
      <c r="K1821" s="14">
        <v>0</v>
      </c>
      <c r="L1821" s="14">
        <v>334</v>
      </c>
      <c r="M1821" s="14">
        <f>C1821-SUM(D1821:L1821)</f>
        <v>5901.5213157027993</v>
      </c>
      <c r="P1821" s="49">
        <f>D1822/('Parc électrique'!$C$22+'Parc électrique'!$C$23)</f>
        <v>0.14406250000000001</v>
      </c>
      <c r="Q1821" s="49">
        <f t="shared" si="140"/>
        <v>0.14042359143673119</v>
      </c>
      <c r="R1821" s="49">
        <f t="shared" si="141"/>
        <v>0.18700162104657064</v>
      </c>
    </row>
    <row r="1822" spans="1:18" x14ac:dyDescent="0.3">
      <c r="A1822" s="35">
        <f t="shared" si="144"/>
        <v>44091</v>
      </c>
      <c r="B1822" s="36">
        <v>0.79166666666666663</v>
      </c>
      <c r="C1822">
        <v>9677</v>
      </c>
      <c r="D1822">
        <v>922</v>
      </c>
      <c r="E1822" s="49">
        <f t="shared" si="142"/>
        <v>0.14042359143673119</v>
      </c>
      <c r="F1822" s="49">
        <f t="shared" si="143"/>
        <v>0.18700162104657064</v>
      </c>
      <c r="G1822">
        <v>102</v>
      </c>
      <c r="H1822" s="51">
        <f>G1822/'Parc électrique'!$C$24</f>
        <v>3.4000000000000002E-2</v>
      </c>
      <c r="I1822" s="14">
        <v>468</v>
      </c>
      <c r="J1822" s="14">
        <v>118</v>
      </c>
      <c r="K1822" s="14">
        <v>0</v>
      </c>
      <c r="L1822" s="14">
        <v>325</v>
      </c>
      <c r="M1822" s="14">
        <f>C1822-SUM(D1822:L1822)</f>
        <v>7741.6385747875165</v>
      </c>
      <c r="P1822" s="49">
        <f>D1823/('Parc électrique'!$C$22+'Parc électrique'!$C$23)</f>
        <v>0.17703125</v>
      </c>
      <c r="Q1822" s="49">
        <f t="shared" si="140"/>
        <v>0.17255957602800048</v>
      </c>
      <c r="R1822" s="49">
        <f t="shared" si="141"/>
        <v>0.22979700286959276</v>
      </c>
    </row>
    <row r="1823" spans="1:18" x14ac:dyDescent="0.3">
      <c r="A1823" s="35">
        <f t="shared" si="144"/>
        <v>44091</v>
      </c>
      <c r="B1823" s="36">
        <v>0.83333333333333337</v>
      </c>
      <c r="C1823">
        <v>9339</v>
      </c>
      <c r="D1823">
        <v>1133</v>
      </c>
      <c r="E1823" s="49">
        <f t="shared" si="142"/>
        <v>0.17255957602800048</v>
      </c>
      <c r="F1823" s="49">
        <f t="shared" si="143"/>
        <v>0.22979700286959276</v>
      </c>
      <c r="G1823">
        <v>8</v>
      </c>
      <c r="H1823" s="51">
        <f>G1823/'Parc électrique'!$C$24</f>
        <v>2.6666666666666666E-3</v>
      </c>
      <c r="I1823" s="14">
        <v>468</v>
      </c>
      <c r="J1823" s="14">
        <v>0</v>
      </c>
      <c r="K1823" s="14">
        <v>0</v>
      </c>
      <c r="L1823" s="14">
        <v>315</v>
      </c>
      <c r="M1823" s="14">
        <f>C1823-SUM(D1823:L1823)</f>
        <v>7414.5949767544353</v>
      </c>
      <c r="P1823" s="49">
        <f>D1824/('Parc électrique'!$C$22+'Parc électrique'!$C$23)</f>
        <v>0.16828124999999999</v>
      </c>
      <c r="Q1823" s="49">
        <f t="shared" si="140"/>
        <v>0.16403059433553088</v>
      </c>
      <c r="R1823" s="49">
        <f t="shared" si="141"/>
        <v>0.21843898684073379</v>
      </c>
    </row>
    <row r="1824" spans="1:18" x14ac:dyDescent="0.3">
      <c r="A1824" s="35">
        <f t="shared" si="144"/>
        <v>44091</v>
      </c>
      <c r="B1824" s="36">
        <v>0.875</v>
      </c>
      <c r="C1824">
        <v>8842</v>
      </c>
      <c r="D1824">
        <v>1077</v>
      </c>
      <c r="E1824" s="49">
        <f t="shared" si="142"/>
        <v>0.16403059433553088</v>
      </c>
      <c r="F1824" s="49">
        <f t="shared" si="143"/>
        <v>0.21843898684073379</v>
      </c>
      <c r="G1824">
        <v>0</v>
      </c>
      <c r="H1824" s="51">
        <f>G1824/'Parc électrique'!$C$24</f>
        <v>0</v>
      </c>
      <c r="I1824" s="14">
        <v>468</v>
      </c>
      <c r="J1824" s="14">
        <v>1756</v>
      </c>
      <c r="K1824" s="14">
        <v>0</v>
      </c>
      <c r="L1824" s="14">
        <v>295</v>
      </c>
      <c r="M1824" s="14">
        <f>C1824-SUM(D1824:L1824)</f>
        <v>5245.6175304188237</v>
      </c>
      <c r="P1824" s="49">
        <f>D1825/('Parc électrique'!$C$22+'Parc électrique'!$C$23)</f>
        <v>0.14781250000000001</v>
      </c>
      <c r="Q1824" s="49">
        <f t="shared" si="140"/>
        <v>0.14407886930493244</v>
      </c>
      <c r="R1824" s="49">
        <f t="shared" si="141"/>
        <v>0.19186934220179591</v>
      </c>
    </row>
    <row r="1825" spans="1:18" x14ac:dyDescent="0.3">
      <c r="A1825" s="35">
        <f t="shared" si="144"/>
        <v>44091</v>
      </c>
      <c r="B1825" s="36">
        <v>0.91666666666666663</v>
      </c>
      <c r="C1825">
        <v>8970</v>
      </c>
      <c r="D1825">
        <v>946</v>
      </c>
      <c r="E1825" s="49">
        <f t="shared" si="142"/>
        <v>0.14407886930493244</v>
      </c>
      <c r="F1825" s="49">
        <f t="shared" si="143"/>
        <v>0.19186934220179591</v>
      </c>
      <c r="G1825">
        <v>0</v>
      </c>
      <c r="H1825" s="51">
        <f>G1825/'Parc électrique'!$C$24</f>
        <v>0</v>
      </c>
      <c r="I1825" s="14">
        <v>468</v>
      </c>
      <c r="J1825" s="14">
        <v>0</v>
      </c>
      <c r="K1825" s="14">
        <v>0</v>
      </c>
      <c r="L1825" s="14">
        <v>288</v>
      </c>
      <c r="M1825" s="14">
        <f>C1825-SUM(D1825:L1825)</f>
        <v>7267.6640517884935</v>
      </c>
      <c r="P1825" s="49">
        <f>D1826/('Parc électrique'!$C$22+'Parc électrique'!$C$23)</f>
        <v>0.1065625</v>
      </c>
      <c r="Q1825" s="49">
        <f t="shared" si="140"/>
        <v>0.10387081275471872</v>
      </c>
      <c r="R1825" s="49">
        <f t="shared" si="141"/>
        <v>0.13832440949431796</v>
      </c>
    </row>
    <row r="1826" spans="1:18" x14ac:dyDescent="0.3">
      <c r="A1826" s="35">
        <f t="shared" si="144"/>
        <v>44091</v>
      </c>
      <c r="B1826" s="36">
        <v>0.95833333333333337</v>
      </c>
      <c r="C1826">
        <v>8892</v>
      </c>
      <c r="D1826">
        <v>682</v>
      </c>
      <c r="E1826" s="49">
        <f t="shared" si="142"/>
        <v>0.10387081275471872</v>
      </c>
      <c r="F1826" s="49">
        <f t="shared" si="143"/>
        <v>0.13832440949431796</v>
      </c>
      <c r="G1826">
        <v>0</v>
      </c>
      <c r="H1826" s="51">
        <f>G1826/'Parc électrique'!$C$24</f>
        <v>0</v>
      </c>
      <c r="I1826" s="14">
        <v>468</v>
      </c>
      <c r="J1826" s="14">
        <v>1756</v>
      </c>
      <c r="K1826" s="14">
        <v>0</v>
      </c>
      <c r="L1826" s="14">
        <v>267</v>
      </c>
      <c r="M1826" s="14">
        <f>C1826-SUM(D1826:L1826)</f>
        <v>5718.7578047777515</v>
      </c>
      <c r="P1826" s="49">
        <f>D1827/('Parc électrique'!$C$22+'Parc électrique'!$C$23)</f>
        <v>0.11031249999999999</v>
      </c>
      <c r="Q1826" s="49">
        <f t="shared" si="140"/>
        <v>0.10752609062291996</v>
      </c>
      <c r="R1826" s="49">
        <f t="shared" si="141"/>
        <v>0.14319213064954323</v>
      </c>
    </row>
    <row r="1827" spans="1:18" x14ac:dyDescent="0.3">
      <c r="A1827" s="35">
        <f t="shared" si="144"/>
        <v>44092</v>
      </c>
      <c r="B1827" s="36">
        <v>0</v>
      </c>
      <c r="C1827">
        <v>8141</v>
      </c>
      <c r="D1827">
        <v>706</v>
      </c>
      <c r="E1827" s="49">
        <f t="shared" si="142"/>
        <v>0.10752609062291996</v>
      </c>
      <c r="F1827" s="49">
        <f t="shared" si="143"/>
        <v>0.14319213064954323</v>
      </c>
      <c r="G1827">
        <v>0</v>
      </c>
      <c r="H1827" s="51">
        <f>G1827/'Parc électrique'!$C$24</f>
        <v>0</v>
      </c>
      <c r="I1827" s="14">
        <v>468</v>
      </c>
      <c r="J1827" s="14">
        <v>0</v>
      </c>
      <c r="K1827" s="14">
        <v>0</v>
      </c>
      <c r="L1827" s="14">
        <v>259</v>
      </c>
      <c r="M1827" s="14">
        <f>C1827-SUM(D1827:L1827)</f>
        <v>6707.7492817787279</v>
      </c>
      <c r="P1827" s="49">
        <f>D1828/('Parc électrique'!$C$22+'Parc électrique'!$C$23)</f>
        <v>8.7031250000000004E-2</v>
      </c>
      <c r="Q1827" s="49">
        <f t="shared" si="140"/>
        <v>8.4832907191170565E-2</v>
      </c>
      <c r="R1827" s="49">
        <f t="shared" si="141"/>
        <v>0.11297169514418637</v>
      </c>
    </row>
    <row r="1828" spans="1:18" x14ac:dyDescent="0.3">
      <c r="A1828" s="35">
        <f t="shared" si="144"/>
        <v>44092</v>
      </c>
      <c r="B1828" s="36">
        <v>4.1666666666666664E-2</v>
      </c>
      <c r="C1828">
        <v>7759</v>
      </c>
      <c r="D1828">
        <v>557</v>
      </c>
      <c r="E1828" s="49">
        <f t="shared" si="142"/>
        <v>8.4832907191170565E-2</v>
      </c>
      <c r="F1828" s="49">
        <f t="shared" si="143"/>
        <v>0.11297169514418637</v>
      </c>
      <c r="G1828">
        <v>0</v>
      </c>
      <c r="H1828" s="51">
        <f>G1828/'Parc électrique'!$C$24</f>
        <v>0</v>
      </c>
      <c r="I1828" s="14">
        <v>468</v>
      </c>
      <c r="J1828" s="14">
        <v>1275</v>
      </c>
      <c r="K1828" s="14">
        <v>0</v>
      </c>
      <c r="L1828" s="14">
        <v>257</v>
      </c>
      <c r="M1828" s="14">
        <f>C1828-SUM(D1828:L1828)</f>
        <v>5201.802195397664</v>
      </c>
      <c r="P1828" s="49">
        <f>D1829/('Parc électrique'!$C$22+'Parc électrique'!$C$23)</f>
        <v>6.3750000000000001E-2</v>
      </c>
      <c r="Q1828" s="49">
        <f t="shared" si="140"/>
        <v>6.2139723759421166E-2</v>
      </c>
      <c r="R1828" s="49">
        <f t="shared" si="141"/>
        <v>8.2751259638829511E-2</v>
      </c>
    </row>
    <row r="1829" spans="1:18" x14ac:dyDescent="0.3">
      <c r="A1829" s="35">
        <f t="shared" si="144"/>
        <v>44092</v>
      </c>
      <c r="B1829" s="36">
        <v>8.3333333333333329E-2</v>
      </c>
      <c r="C1829">
        <v>7477</v>
      </c>
      <c r="D1829">
        <v>408</v>
      </c>
      <c r="E1829" s="49">
        <f t="shared" si="142"/>
        <v>6.2139723759421166E-2</v>
      </c>
      <c r="F1829" s="49">
        <f t="shared" si="143"/>
        <v>8.2751259638829511E-2</v>
      </c>
      <c r="G1829">
        <v>0</v>
      </c>
      <c r="H1829" s="51">
        <f>G1829/'Parc électrique'!$C$24</f>
        <v>0</v>
      </c>
      <c r="I1829" s="14">
        <v>468</v>
      </c>
      <c r="J1829" s="14">
        <v>0</v>
      </c>
      <c r="K1829" s="14">
        <v>0</v>
      </c>
      <c r="L1829" s="14">
        <v>257</v>
      </c>
      <c r="M1829" s="14">
        <f>C1829-SUM(D1829:L1829)</f>
        <v>6343.855109016602</v>
      </c>
      <c r="P1829" s="49">
        <f>D1830/('Parc électrique'!$C$22+'Parc électrique'!$C$23)</f>
        <v>4.9687500000000002E-2</v>
      </c>
      <c r="Q1829" s="49">
        <f t="shared" si="140"/>
        <v>4.8432431753666502E-2</v>
      </c>
      <c r="R1829" s="49">
        <f t="shared" si="141"/>
        <v>6.4497305306734781E-2</v>
      </c>
    </row>
    <row r="1830" spans="1:18" x14ac:dyDescent="0.3">
      <c r="A1830" s="35">
        <f t="shared" si="144"/>
        <v>44092</v>
      </c>
      <c r="B1830" s="36">
        <v>0.125</v>
      </c>
      <c r="C1830">
        <v>7151</v>
      </c>
      <c r="D1830">
        <v>318</v>
      </c>
      <c r="E1830" s="49">
        <f t="shared" si="142"/>
        <v>4.8432431753666502E-2</v>
      </c>
      <c r="F1830" s="49">
        <f t="shared" si="143"/>
        <v>6.4497305306734781E-2</v>
      </c>
      <c r="G1830">
        <v>0</v>
      </c>
      <c r="H1830" s="51">
        <f>G1830/'Parc électrique'!$C$24</f>
        <v>0</v>
      </c>
      <c r="I1830" s="14">
        <v>468</v>
      </c>
      <c r="J1830" s="14">
        <v>905</v>
      </c>
      <c r="K1830" s="14">
        <v>0</v>
      </c>
      <c r="L1830" s="14">
        <v>258</v>
      </c>
      <c r="M1830" s="14">
        <f>C1830-SUM(D1830:L1830)</f>
        <v>5201.8870702629392</v>
      </c>
      <c r="P1830" s="49">
        <f>D1831/('Parc électrique'!$C$22+'Parc électrique'!$C$23)</f>
        <v>4.7968749999999998E-2</v>
      </c>
      <c r="Q1830" s="49">
        <f t="shared" si="140"/>
        <v>4.6757096064074258E-2</v>
      </c>
      <c r="R1830" s="49">
        <f t="shared" si="141"/>
        <v>6.2266266443923184E-2</v>
      </c>
    </row>
    <row r="1831" spans="1:18" x14ac:dyDescent="0.3">
      <c r="A1831" s="35">
        <f t="shared" si="144"/>
        <v>44092</v>
      </c>
      <c r="B1831" s="36">
        <v>0.16666666666666666</v>
      </c>
      <c r="C1831">
        <v>7084</v>
      </c>
      <c r="D1831">
        <v>307</v>
      </c>
      <c r="E1831" s="49">
        <f t="shared" si="142"/>
        <v>4.6757096064074258E-2</v>
      </c>
      <c r="F1831" s="49">
        <f t="shared" si="143"/>
        <v>6.2266266443923184E-2</v>
      </c>
      <c r="G1831">
        <v>0</v>
      </c>
      <c r="H1831" s="51">
        <f>G1831/'Parc électrique'!$C$24</f>
        <v>0</v>
      </c>
      <c r="I1831" s="14">
        <v>468</v>
      </c>
      <c r="J1831" s="14">
        <v>0</v>
      </c>
      <c r="K1831" s="14">
        <v>0</v>
      </c>
      <c r="L1831" s="14">
        <v>263</v>
      </c>
      <c r="M1831" s="14">
        <f>C1831-SUM(D1831:L1831)</f>
        <v>6045.8909766374918</v>
      </c>
      <c r="P1831" s="49">
        <f>D1832/('Parc électrique'!$C$22+'Parc électrique'!$C$23)</f>
        <v>4.296875E-2</v>
      </c>
      <c r="Q1831" s="49">
        <f t="shared" si="140"/>
        <v>4.1883392239805937E-2</v>
      </c>
      <c r="R1831" s="49">
        <f t="shared" si="141"/>
        <v>5.5775971570289504E-2</v>
      </c>
    </row>
    <row r="1832" spans="1:18" x14ac:dyDescent="0.3">
      <c r="A1832" s="35">
        <f t="shared" si="144"/>
        <v>44092</v>
      </c>
      <c r="B1832" s="36">
        <v>0.20833333333333334</v>
      </c>
      <c r="C1832">
        <v>7428</v>
      </c>
      <c r="D1832">
        <v>275</v>
      </c>
      <c r="E1832" s="49">
        <f t="shared" si="142"/>
        <v>4.1883392239805937E-2</v>
      </c>
      <c r="F1832" s="49">
        <f t="shared" si="143"/>
        <v>5.5775971570289504E-2</v>
      </c>
      <c r="G1832">
        <v>0</v>
      </c>
      <c r="H1832" s="51">
        <f>G1832/'Parc électrique'!$C$24</f>
        <v>0</v>
      </c>
      <c r="I1832" s="14">
        <v>468</v>
      </c>
      <c r="J1832" s="14">
        <v>1199</v>
      </c>
      <c r="K1832" s="14">
        <v>0</v>
      </c>
      <c r="L1832" s="14">
        <v>284</v>
      </c>
      <c r="M1832" s="14">
        <f>C1832-SUM(D1832:L1832)</f>
        <v>5201.9023406361903</v>
      </c>
      <c r="P1832" s="49">
        <f>D1833/('Parc électrique'!$C$22+'Parc électrique'!$C$23)</f>
        <v>3.7031250000000002E-2</v>
      </c>
      <c r="Q1832" s="49">
        <f t="shared" si="140"/>
        <v>3.6095868948487299E-2</v>
      </c>
      <c r="R1832" s="49">
        <f t="shared" si="141"/>
        <v>4.80687464078495E-2</v>
      </c>
    </row>
    <row r="1833" spans="1:18" x14ac:dyDescent="0.3">
      <c r="A1833" s="35">
        <f t="shared" si="144"/>
        <v>44092</v>
      </c>
      <c r="B1833" s="36">
        <v>0.25</v>
      </c>
      <c r="C1833">
        <v>8361</v>
      </c>
      <c r="D1833">
        <v>237</v>
      </c>
      <c r="E1833" s="49">
        <f t="shared" si="142"/>
        <v>3.6095868948487299E-2</v>
      </c>
      <c r="F1833" s="49">
        <f t="shared" si="143"/>
        <v>4.80687464078495E-2</v>
      </c>
      <c r="G1833">
        <v>0</v>
      </c>
      <c r="H1833" s="51">
        <f>G1833/'Parc électrique'!$C$24</f>
        <v>0</v>
      </c>
      <c r="I1833" s="14">
        <v>468</v>
      </c>
      <c r="J1833" s="14">
        <v>0</v>
      </c>
      <c r="K1833" s="14">
        <v>0</v>
      </c>
      <c r="L1833" s="14">
        <v>323</v>
      </c>
      <c r="M1833" s="14">
        <f>C1833-SUM(D1833:L1833)</f>
        <v>7332.9158353846433</v>
      </c>
      <c r="P1833" s="49">
        <f>D1834/('Parc électrique'!$C$22+'Parc électrique'!$C$23)</f>
        <v>4.4374999999999998E-2</v>
      </c>
      <c r="Q1833" s="49">
        <f t="shared" si="140"/>
        <v>4.3254121440381404E-2</v>
      </c>
      <c r="R1833" s="49">
        <f t="shared" si="141"/>
        <v>5.7601367003498979E-2</v>
      </c>
    </row>
    <row r="1834" spans="1:18" x14ac:dyDescent="0.3">
      <c r="A1834" s="35">
        <f t="shared" si="144"/>
        <v>44092</v>
      </c>
      <c r="B1834" s="36">
        <v>0.29166666666666669</v>
      </c>
      <c r="C1834">
        <v>9073</v>
      </c>
      <c r="D1834">
        <v>284</v>
      </c>
      <c r="E1834" s="49">
        <f t="shared" si="142"/>
        <v>4.3254121440381404E-2</v>
      </c>
      <c r="F1834" s="49">
        <f t="shared" si="143"/>
        <v>5.7601367003498979E-2</v>
      </c>
      <c r="G1834">
        <v>19</v>
      </c>
      <c r="H1834" s="51">
        <f>G1834/'Parc électrique'!$C$24</f>
        <v>6.3333333333333332E-3</v>
      </c>
      <c r="I1834" s="14">
        <v>468</v>
      </c>
      <c r="J1834" s="14">
        <v>1449</v>
      </c>
      <c r="K1834" s="14">
        <v>0</v>
      </c>
      <c r="L1834" s="14">
        <v>337</v>
      </c>
      <c r="M1834" s="14">
        <f>C1834-SUM(D1834:L1834)</f>
        <v>6515.8928111782225</v>
      </c>
      <c r="P1834" s="49">
        <f>D1835/('Parc électrique'!$C$22+'Parc électrique'!$C$23)</f>
        <v>4.5624999999999999E-2</v>
      </c>
      <c r="Q1834" s="49">
        <f t="shared" si="140"/>
        <v>4.4472547396448486E-2</v>
      </c>
      <c r="R1834" s="49">
        <f t="shared" si="141"/>
        <v>5.9223940721907398E-2</v>
      </c>
    </row>
    <row r="1835" spans="1:18" x14ac:dyDescent="0.3">
      <c r="A1835" s="35">
        <f t="shared" si="144"/>
        <v>44092</v>
      </c>
      <c r="B1835" s="36">
        <v>0.33333333333333331</v>
      </c>
      <c r="C1835">
        <v>9463</v>
      </c>
      <c r="D1835">
        <v>292</v>
      </c>
      <c r="E1835" s="49">
        <f t="shared" si="142"/>
        <v>4.4472547396448486E-2</v>
      </c>
      <c r="F1835" s="49">
        <f t="shared" si="143"/>
        <v>5.9223940721907398E-2</v>
      </c>
      <c r="G1835">
        <v>261</v>
      </c>
      <c r="H1835" s="51">
        <f>G1835/'Parc électrique'!$C$24</f>
        <v>8.6999999999999994E-2</v>
      </c>
      <c r="I1835" s="14">
        <v>468</v>
      </c>
      <c r="J1835" s="14">
        <v>1449</v>
      </c>
      <c r="K1835" s="14">
        <v>0</v>
      </c>
      <c r="L1835" s="14">
        <v>337</v>
      </c>
      <c r="M1835" s="14">
        <f>C1835-SUM(D1835:L1835)</f>
        <v>6655.8093035118818</v>
      </c>
      <c r="P1835" s="49">
        <f>D1836/('Parc électrique'!$C$22+'Parc électrique'!$C$23)</f>
        <v>6.1562499999999999E-2</v>
      </c>
      <c r="Q1835" s="49">
        <f t="shared" si="140"/>
        <v>6.0007478336303779E-2</v>
      </c>
      <c r="R1835" s="49">
        <f t="shared" si="141"/>
        <v>7.9911755631614775E-2</v>
      </c>
    </row>
    <row r="1836" spans="1:18" x14ac:dyDescent="0.3">
      <c r="A1836" s="35">
        <f t="shared" si="144"/>
        <v>44092</v>
      </c>
      <c r="B1836" s="36">
        <v>0.375</v>
      </c>
      <c r="C1836">
        <v>9802</v>
      </c>
      <c r="D1836">
        <v>394</v>
      </c>
      <c r="E1836" s="49">
        <f t="shared" si="142"/>
        <v>6.0007478336303779E-2</v>
      </c>
      <c r="F1836" s="49">
        <f t="shared" si="143"/>
        <v>7.9911755631614775E-2</v>
      </c>
      <c r="G1836">
        <v>882</v>
      </c>
      <c r="H1836" s="51">
        <f>G1836/'Parc électrique'!$C$24</f>
        <v>0.29399999999999998</v>
      </c>
      <c r="I1836" s="14">
        <v>468</v>
      </c>
      <c r="J1836" s="14">
        <v>1449</v>
      </c>
      <c r="K1836" s="14">
        <v>0</v>
      </c>
      <c r="L1836" s="14">
        <v>335</v>
      </c>
      <c r="M1836" s="14">
        <f>C1836-SUM(D1836:L1836)</f>
        <v>6273.5660807660315</v>
      </c>
      <c r="P1836" s="49">
        <f>D1837/('Parc électrique'!$C$22+'Parc électrique'!$C$23)</f>
        <v>7.1249999999999994E-2</v>
      </c>
      <c r="Q1836" s="49">
        <f t="shared" si="140"/>
        <v>6.945027949582365E-2</v>
      </c>
      <c r="R1836" s="49">
        <f t="shared" si="141"/>
        <v>9.2486701949280034E-2</v>
      </c>
    </row>
    <row r="1837" spans="1:18" x14ac:dyDescent="0.3">
      <c r="A1837" s="35">
        <f t="shared" si="144"/>
        <v>44092</v>
      </c>
      <c r="B1837" s="36">
        <v>0.41666666666666669</v>
      </c>
      <c r="C1837">
        <v>9971</v>
      </c>
      <c r="D1837">
        <v>456</v>
      </c>
      <c r="E1837" s="49">
        <f t="shared" si="142"/>
        <v>6.945027949582365E-2</v>
      </c>
      <c r="F1837" s="49">
        <f t="shared" si="143"/>
        <v>9.2486701949280034E-2</v>
      </c>
      <c r="G1837">
        <v>1534</v>
      </c>
      <c r="H1837" s="51">
        <f>G1837/'Parc électrique'!$C$24</f>
        <v>0.51133333333333331</v>
      </c>
      <c r="I1837" s="14">
        <v>468</v>
      </c>
      <c r="J1837" s="14">
        <v>1449</v>
      </c>
      <c r="K1837" s="14">
        <v>0</v>
      </c>
      <c r="L1837" s="14">
        <v>334</v>
      </c>
      <c r="M1837" s="14">
        <f>C1837-SUM(D1837:L1837)</f>
        <v>5729.3267296852218</v>
      </c>
      <c r="P1837" s="49">
        <f>D1838/('Parc électrique'!$C$22+'Parc électrique'!$C$23)</f>
        <v>7.5312500000000004E-2</v>
      </c>
      <c r="Q1837" s="49">
        <f t="shared" si="140"/>
        <v>7.3410163853041693E-2</v>
      </c>
      <c r="R1837" s="49">
        <f t="shared" si="141"/>
        <v>9.7760066534107432E-2</v>
      </c>
    </row>
    <row r="1838" spans="1:18" x14ac:dyDescent="0.3">
      <c r="A1838" s="35">
        <f t="shared" si="144"/>
        <v>44092</v>
      </c>
      <c r="B1838" s="36">
        <v>0.45833333333333331</v>
      </c>
      <c r="C1838">
        <v>10151</v>
      </c>
      <c r="D1838">
        <v>482</v>
      </c>
      <c r="E1838" s="49">
        <f t="shared" si="142"/>
        <v>7.3410163853041693E-2</v>
      </c>
      <c r="F1838" s="49">
        <f t="shared" si="143"/>
        <v>9.7760066534107432E-2</v>
      </c>
      <c r="G1838">
        <v>2003</v>
      </c>
      <c r="H1838" s="51">
        <f>G1838/'Parc électrique'!$C$24</f>
        <v>0.66766666666666663</v>
      </c>
      <c r="I1838" s="14">
        <v>468</v>
      </c>
      <c r="J1838" s="14">
        <v>0</v>
      </c>
      <c r="K1838" s="14">
        <v>0</v>
      </c>
      <c r="L1838" s="14">
        <v>332</v>
      </c>
      <c r="M1838" s="14">
        <f>C1838-SUM(D1838:L1838)</f>
        <v>6865.1611631029464</v>
      </c>
      <c r="P1838" s="49">
        <f>D1839/('Parc électrique'!$C$22+'Parc électrique'!$C$23)</f>
        <v>0.11921875</v>
      </c>
      <c r="Q1838" s="49">
        <f t="shared" si="140"/>
        <v>0.11620737555989792</v>
      </c>
      <c r="R1838" s="49">
        <f t="shared" si="141"/>
        <v>0.15475296839320324</v>
      </c>
    </row>
    <row r="1839" spans="1:18" x14ac:dyDescent="0.3">
      <c r="A1839" s="35">
        <f t="shared" si="144"/>
        <v>44092</v>
      </c>
      <c r="B1839" s="36">
        <v>0.5</v>
      </c>
      <c r="C1839">
        <v>10230</v>
      </c>
      <c r="D1839">
        <v>763</v>
      </c>
      <c r="E1839" s="49">
        <f t="shared" si="142"/>
        <v>0.11620737555989792</v>
      </c>
      <c r="F1839" s="49">
        <f t="shared" si="143"/>
        <v>0.15475296839320324</v>
      </c>
      <c r="G1839">
        <v>2323</v>
      </c>
      <c r="H1839" s="51">
        <f>G1839/'Parc électrique'!$C$24</f>
        <v>0.77433333333333332</v>
      </c>
      <c r="I1839" s="14">
        <v>468</v>
      </c>
      <c r="J1839" s="14">
        <v>1383</v>
      </c>
      <c r="K1839" s="14">
        <v>0</v>
      </c>
      <c r="L1839" s="14">
        <v>331</v>
      </c>
      <c r="M1839" s="14">
        <f>C1839-SUM(D1839:L1839)</f>
        <v>4960.9547063227137</v>
      </c>
      <c r="P1839" s="49">
        <f>D1840/('Parc électrique'!$C$22+'Parc électrique'!$C$23)</f>
        <v>0.13859374999999999</v>
      </c>
      <c r="Q1839" s="49">
        <f t="shared" si="140"/>
        <v>0.13509297787893768</v>
      </c>
      <c r="R1839" s="49">
        <f t="shared" si="141"/>
        <v>0.17990286102853376</v>
      </c>
    </row>
    <row r="1840" spans="1:18" x14ac:dyDescent="0.3">
      <c r="A1840" s="35">
        <f t="shared" si="144"/>
        <v>44092</v>
      </c>
      <c r="B1840" s="36">
        <v>0.54166666666666663</v>
      </c>
      <c r="C1840">
        <v>10090</v>
      </c>
      <c r="D1840">
        <v>887</v>
      </c>
      <c r="E1840" s="49">
        <f t="shared" si="142"/>
        <v>0.13509297787893768</v>
      </c>
      <c r="F1840" s="49">
        <f t="shared" si="143"/>
        <v>0.17990286102853376</v>
      </c>
      <c r="G1840">
        <v>2462</v>
      </c>
      <c r="H1840" s="51">
        <f>G1840/'Parc électrique'!$C$24</f>
        <v>0.82066666666666666</v>
      </c>
      <c r="I1840" s="14">
        <v>468</v>
      </c>
      <c r="J1840" s="14">
        <v>981</v>
      </c>
      <c r="K1840" s="14">
        <v>0</v>
      </c>
      <c r="L1840" s="14">
        <v>330</v>
      </c>
      <c r="M1840" s="14">
        <f>C1840-SUM(D1840:L1840)</f>
        <v>4960.8643374944259</v>
      </c>
      <c r="P1840" s="49">
        <f>D1841/('Parc électrique'!$C$22+'Parc électrique'!$C$23)</f>
        <v>0.15109375</v>
      </c>
      <c r="Q1840" s="49">
        <f t="shared" si="140"/>
        <v>0.14727723743960852</v>
      </c>
      <c r="R1840" s="49">
        <f t="shared" si="141"/>
        <v>0.19612859821261802</v>
      </c>
    </row>
    <row r="1841" spans="1:18" x14ac:dyDescent="0.3">
      <c r="A1841" s="35">
        <f t="shared" si="144"/>
        <v>44092</v>
      </c>
      <c r="B1841" s="36">
        <v>0.58333333333333337</v>
      </c>
      <c r="C1841">
        <v>10127</v>
      </c>
      <c r="D1841">
        <v>967</v>
      </c>
      <c r="E1841" s="49">
        <f t="shared" si="142"/>
        <v>0.14727723743960852</v>
      </c>
      <c r="F1841" s="49">
        <f t="shared" si="143"/>
        <v>0.19612859821261802</v>
      </c>
      <c r="G1841">
        <v>2408</v>
      </c>
      <c r="H1841" s="51">
        <f>G1841/'Parc électrique'!$C$24</f>
        <v>0.80266666666666664</v>
      </c>
      <c r="I1841" s="14">
        <v>468</v>
      </c>
      <c r="J1841" s="14">
        <v>0</v>
      </c>
      <c r="K1841" s="14">
        <v>0</v>
      </c>
      <c r="L1841" s="14">
        <v>330</v>
      </c>
      <c r="M1841" s="14">
        <f>C1841-SUM(D1841:L1841)</f>
        <v>5952.8539274976811</v>
      </c>
      <c r="P1841" s="49">
        <f>D1842/('Parc électrique'!$C$22+'Parc électrique'!$C$23)</f>
        <v>0.18671874999999999</v>
      </c>
      <c r="Q1841" s="49">
        <f t="shared" si="140"/>
        <v>0.18200237718752033</v>
      </c>
      <c r="R1841" s="49">
        <f t="shared" si="141"/>
        <v>0.24237194918725799</v>
      </c>
    </row>
    <row r="1842" spans="1:18" x14ac:dyDescent="0.3">
      <c r="A1842" s="35">
        <f t="shared" si="144"/>
        <v>44092</v>
      </c>
      <c r="B1842" s="36">
        <v>0.625</v>
      </c>
      <c r="C1842">
        <v>9964</v>
      </c>
      <c r="D1842">
        <v>1195</v>
      </c>
      <c r="E1842" s="49">
        <f t="shared" si="142"/>
        <v>0.18200237718752033</v>
      </c>
      <c r="F1842" s="49">
        <f t="shared" si="143"/>
        <v>0.24237194918725799</v>
      </c>
      <c r="G1842">
        <v>2194</v>
      </c>
      <c r="H1842" s="51">
        <f>G1842/'Parc électrique'!$C$24</f>
        <v>0.73133333333333328</v>
      </c>
      <c r="I1842" s="14">
        <v>468</v>
      </c>
      <c r="J1842" s="14">
        <v>814</v>
      </c>
      <c r="K1842" s="14">
        <v>0</v>
      </c>
      <c r="L1842" s="14">
        <v>331</v>
      </c>
      <c r="M1842" s="14">
        <f>C1842-SUM(D1842:L1842)</f>
        <v>4960.8442923402927</v>
      </c>
      <c r="P1842" s="49">
        <f>D1843/('Parc électrique'!$C$22+'Parc électrique'!$C$23)</f>
        <v>0.23046875</v>
      </c>
      <c r="Q1842" s="49">
        <f t="shared" si="140"/>
        <v>0.22464728564986822</v>
      </c>
      <c r="R1842" s="49">
        <f t="shared" si="141"/>
        <v>0.29916202933155278</v>
      </c>
    </row>
    <row r="1843" spans="1:18" x14ac:dyDescent="0.3">
      <c r="A1843" s="35">
        <f t="shared" si="144"/>
        <v>44092</v>
      </c>
      <c r="B1843" s="36">
        <v>0.66666666666666663</v>
      </c>
      <c r="C1843">
        <v>9761</v>
      </c>
      <c r="D1843">
        <v>1475</v>
      </c>
      <c r="E1843" s="49">
        <f t="shared" si="142"/>
        <v>0.22464728564986822</v>
      </c>
      <c r="F1843" s="49">
        <f t="shared" si="143"/>
        <v>0.29916202933155278</v>
      </c>
      <c r="G1843">
        <v>1829</v>
      </c>
      <c r="H1843" s="51">
        <f>G1843/'Parc électrique'!$C$24</f>
        <v>0.60966666666666669</v>
      </c>
      <c r="I1843" s="14">
        <v>468</v>
      </c>
      <c r="J1843" s="14">
        <v>694</v>
      </c>
      <c r="K1843" s="14">
        <v>0</v>
      </c>
      <c r="L1843" s="14">
        <v>333</v>
      </c>
      <c r="M1843" s="14">
        <f>C1843-SUM(D1843:L1843)</f>
        <v>4960.8665240183527</v>
      </c>
      <c r="P1843" s="49">
        <f>D1844/('Parc électrique'!$C$22+'Parc électrique'!$C$23)</f>
        <v>0.28593750000000001</v>
      </c>
      <c r="Q1843" s="49">
        <f t="shared" si="140"/>
        <v>0.27871493745034498</v>
      </c>
      <c r="R1843" s="49">
        <f t="shared" si="141"/>
        <v>0.37116373808592651</v>
      </c>
    </row>
    <row r="1844" spans="1:18" x14ac:dyDescent="0.3">
      <c r="A1844" s="35">
        <f t="shared" si="144"/>
        <v>44092</v>
      </c>
      <c r="B1844" s="36">
        <v>0.70833333333333337</v>
      </c>
      <c r="C1844">
        <v>9684</v>
      </c>
      <c r="D1844">
        <v>1830</v>
      </c>
      <c r="E1844" s="49">
        <f t="shared" si="142"/>
        <v>0.27871493745034498</v>
      </c>
      <c r="F1844" s="49">
        <f t="shared" si="143"/>
        <v>0.37116373808592651</v>
      </c>
      <c r="G1844">
        <v>1239</v>
      </c>
      <c r="H1844" s="51">
        <f>G1844/'Parc électrique'!$C$24</f>
        <v>0.41299999999999998</v>
      </c>
      <c r="I1844" s="14">
        <v>468</v>
      </c>
      <c r="J1844" s="14">
        <v>0</v>
      </c>
      <c r="K1844" s="14">
        <v>0</v>
      </c>
      <c r="L1844" s="14">
        <v>337</v>
      </c>
      <c r="M1844" s="14">
        <f>C1844-SUM(D1844:L1844)</f>
        <v>5808.9371213244631</v>
      </c>
      <c r="P1844" s="49">
        <f>D1845/('Parc électrique'!$C$22+'Parc électrique'!$C$23)</f>
        <v>0.27812500000000001</v>
      </c>
      <c r="Q1844" s="49">
        <f t="shared" si="140"/>
        <v>0.27109977522492573</v>
      </c>
      <c r="R1844" s="49">
        <f t="shared" si="141"/>
        <v>0.36102265234587388</v>
      </c>
    </row>
    <row r="1845" spans="1:18" x14ac:dyDescent="0.3">
      <c r="A1845" s="35">
        <f t="shared" si="144"/>
        <v>44092</v>
      </c>
      <c r="B1845" s="36">
        <v>0.75</v>
      </c>
      <c r="C1845">
        <v>9667</v>
      </c>
      <c r="D1845">
        <v>1780</v>
      </c>
      <c r="E1845" s="49">
        <f t="shared" si="142"/>
        <v>0.27109977522492573</v>
      </c>
      <c r="F1845" s="49">
        <f t="shared" si="143"/>
        <v>0.36102265234587388</v>
      </c>
      <c r="G1845">
        <v>587</v>
      </c>
      <c r="H1845" s="51">
        <f>G1845/'Parc électrique'!$C$24</f>
        <v>0.19566666666666666</v>
      </c>
      <c r="I1845" s="14">
        <v>468</v>
      </c>
      <c r="J1845" s="14">
        <v>0</v>
      </c>
      <c r="K1845" s="14">
        <v>0</v>
      </c>
      <c r="L1845" s="14">
        <v>333</v>
      </c>
      <c r="M1845" s="14">
        <f>C1845-SUM(D1845:L1845)</f>
        <v>6498.1722109057628</v>
      </c>
      <c r="P1845" s="49">
        <f>D1846/('Parc électrique'!$C$22+'Parc électrique'!$C$23)</f>
        <v>0.25</v>
      </c>
      <c r="Q1845" s="49">
        <f t="shared" si="140"/>
        <v>0.24368519121341634</v>
      </c>
      <c r="R1845" s="49">
        <f t="shared" si="141"/>
        <v>0.32451474368168437</v>
      </c>
    </row>
    <row r="1846" spans="1:18" x14ac:dyDescent="0.3">
      <c r="A1846" s="35">
        <f t="shared" si="144"/>
        <v>44092</v>
      </c>
      <c r="B1846" s="36">
        <v>0.79166666666666663</v>
      </c>
      <c r="C1846">
        <v>9497</v>
      </c>
      <c r="D1846">
        <v>1600</v>
      </c>
      <c r="E1846" s="49">
        <f t="shared" si="142"/>
        <v>0.24368519121341634</v>
      </c>
      <c r="F1846" s="49">
        <f t="shared" si="143"/>
        <v>0.32451474368168437</v>
      </c>
      <c r="G1846">
        <v>111</v>
      </c>
      <c r="H1846" s="51">
        <f>G1846/'Parc électrique'!$C$24</f>
        <v>3.6999999999999998E-2</v>
      </c>
      <c r="I1846" s="14">
        <v>468</v>
      </c>
      <c r="J1846" s="14">
        <v>1449</v>
      </c>
      <c r="K1846" s="14">
        <v>0</v>
      </c>
      <c r="L1846" s="14">
        <v>324</v>
      </c>
      <c r="M1846" s="14">
        <f>C1846-SUM(D1846:L1846)</f>
        <v>5544.3948000651053</v>
      </c>
      <c r="P1846" s="49">
        <f>D1847/('Parc électrique'!$C$22+'Parc électrique'!$C$23)</f>
        <v>0.26796874999999998</v>
      </c>
      <c r="Q1846" s="49">
        <f t="shared" si="140"/>
        <v>0.26120006433188064</v>
      </c>
      <c r="R1846" s="49">
        <f t="shared" si="141"/>
        <v>0.34783924088380541</v>
      </c>
    </row>
    <row r="1847" spans="1:18" x14ac:dyDescent="0.3">
      <c r="A1847" s="35">
        <f t="shared" si="144"/>
        <v>44092</v>
      </c>
      <c r="B1847" s="36">
        <v>0.83333333333333337</v>
      </c>
      <c r="C1847">
        <v>9233</v>
      </c>
      <c r="D1847">
        <v>1715</v>
      </c>
      <c r="E1847" s="49">
        <f t="shared" si="142"/>
        <v>0.26120006433188064</v>
      </c>
      <c r="F1847" s="49">
        <f t="shared" si="143"/>
        <v>0.34783924088380541</v>
      </c>
      <c r="G1847">
        <v>3</v>
      </c>
      <c r="H1847" s="51">
        <f>G1847/'Parc électrique'!$C$24</f>
        <v>1E-3</v>
      </c>
      <c r="I1847" s="14">
        <v>468</v>
      </c>
      <c r="J1847" s="14">
        <v>0</v>
      </c>
      <c r="K1847" s="14">
        <v>0</v>
      </c>
      <c r="L1847" s="14">
        <v>314</v>
      </c>
      <c r="M1847" s="14">
        <f>C1847-SUM(D1847:L1847)</f>
        <v>6732.3899606947843</v>
      </c>
      <c r="P1847" s="49">
        <f>D1848/('Parc électrique'!$C$22+'Parc électrique'!$C$23)</f>
        <v>0.27906249999999999</v>
      </c>
      <c r="Q1847" s="49">
        <f t="shared" si="140"/>
        <v>0.272013594691976</v>
      </c>
      <c r="R1847" s="49">
        <f t="shared" si="141"/>
        <v>0.3622395826346802</v>
      </c>
    </row>
    <row r="1848" spans="1:18" x14ac:dyDescent="0.3">
      <c r="A1848" s="35">
        <f t="shared" si="144"/>
        <v>44092</v>
      </c>
      <c r="B1848" s="36">
        <v>0.875</v>
      </c>
      <c r="C1848">
        <v>8757</v>
      </c>
      <c r="D1848">
        <v>1786</v>
      </c>
      <c r="E1848" s="49">
        <f t="shared" si="142"/>
        <v>0.272013594691976</v>
      </c>
      <c r="F1848" s="49">
        <f t="shared" si="143"/>
        <v>0.3622395826346802</v>
      </c>
      <c r="G1848">
        <v>0</v>
      </c>
      <c r="H1848" s="51">
        <f>G1848/'Parc électrique'!$C$24</f>
        <v>0</v>
      </c>
      <c r="I1848" s="14">
        <v>468</v>
      </c>
      <c r="J1848" s="14">
        <v>0</v>
      </c>
      <c r="K1848" s="14">
        <v>0</v>
      </c>
      <c r="L1848" s="14">
        <v>295</v>
      </c>
      <c r="M1848" s="14">
        <f>C1848-SUM(D1848:L1848)</f>
        <v>6207.3657468226738</v>
      </c>
      <c r="P1848" s="49">
        <f>D1849/('Parc électrique'!$C$22+'Parc électrique'!$C$23)</f>
        <v>0.28249999999999997</v>
      </c>
      <c r="Q1848" s="49">
        <f t="shared" si="140"/>
        <v>0.27536426607116049</v>
      </c>
      <c r="R1848" s="49">
        <f t="shared" si="141"/>
        <v>0.36670166036030333</v>
      </c>
    </row>
    <row r="1849" spans="1:18" x14ac:dyDescent="0.3">
      <c r="A1849" s="35">
        <f t="shared" si="144"/>
        <v>44092</v>
      </c>
      <c r="B1849" s="36">
        <v>0.91666666666666663</v>
      </c>
      <c r="C1849">
        <v>8934</v>
      </c>
      <c r="D1849">
        <v>1808</v>
      </c>
      <c r="E1849" s="49">
        <f t="shared" si="142"/>
        <v>0.27536426607116049</v>
      </c>
      <c r="F1849" s="49">
        <f t="shared" si="143"/>
        <v>0.36670166036030333</v>
      </c>
      <c r="G1849">
        <v>0</v>
      </c>
      <c r="H1849" s="51">
        <f>G1849/'Parc électrique'!$C$24</f>
        <v>0</v>
      </c>
      <c r="I1849" s="14">
        <v>468</v>
      </c>
      <c r="J1849" s="14">
        <v>0</v>
      </c>
      <c r="K1849" s="14">
        <v>0</v>
      </c>
      <c r="L1849" s="14">
        <v>287</v>
      </c>
      <c r="M1849" s="14">
        <f>C1849-SUM(D1849:L1849)</f>
        <v>6370.3579340735687</v>
      </c>
      <c r="P1849" s="49">
        <f>D1850/('Parc électrique'!$C$22+'Parc électrique'!$C$23)</f>
        <v>0.31093749999999998</v>
      </c>
      <c r="Q1849" s="49">
        <f t="shared" si="140"/>
        <v>0.30308345657168656</v>
      </c>
      <c r="R1849" s="49">
        <f t="shared" si="141"/>
        <v>0.40361521245409493</v>
      </c>
    </row>
    <row r="1850" spans="1:18" x14ac:dyDescent="0.3">
      <c r="A1850" s="35">
        <f t="shared" si="144"/>
        <v>44092</v>
      </c>
      <c r="B1850" s="36">
        <v>0.95833333333333337</v>
      </c>
      <c r="C1850">
        <v>8860</v>
      </c>
      <c r="D1850">
        <v>1990</v>
      </c>
      <c r="E1850" s="49">
        <f t="shared" si="142"/>
        <v>0.30308345657168656</v>
      </c>
      <c r="F1850" s="49">
        <f t="shared" si="143"/>
        <v>0.40361521245409493</v>
      </c>
      <c r="G1850">
        <v>0</v>
      </c>
      <c r="H1850" s="51">
        <f>G1850/'Parc électrique'!$C$24</f>
        <v>0</v>
      </c>
      <c r="I1850" s="14">
        <v>468</v>
      </c>
      <c r="J1850" s="14">
        <v>0</v>
      </c>
      <c r="K1850" s="14">
        <v>0</v>
      </c>
      <c r="L1850" s="14">
        <v>267</v>
      </c>
      <c r="M1850" s="14">
        <f>C1850-SUM(D1850:L1850)</f>
        <v>6134.2933013309739</v>
      </c>
      <c r="P1850" s="49">
        <f>D1851/('Parc électrique'!$C$22+'Parc électrique'!$C$23)</f>
        <v>0.301875</v>
      </c>
      <c r="Q1850" s="49">
        <f t="shared" si="140"/>
        <v>0.29424986839020023</v>
      </c>
      <c r="R1850" s="49">
        <f t="shared" si="141"/>
        <v>0.3918515529956339</v>
      </c>
    </row>
    <row r="1851" spans="1:18" x14ac:dyDescent="0.3">
      <c r="A1851" s="35">
        <f t="shared" si="144"/>
        <v>44093</v>
      </c>
      <c r="B1851" s="36">
        <v>0</v>
      </c>
      <c r="C1851">
        <v>7994</v>
      </c>
      <c r="D1851">
        <v>1932</v>
      </c>
      <c r="E1851" s="49">
        <f t="shared" si="142"/>
        <v>0.29424986839020023</v>
      </c>
      <c r="F1851" s="49">
        <f t="shared" si="143"/>
        <v>0.3918515529956339</v>
      </c>
      <c r="G1851">
        <v>0</v>
      </c>
      <c r="H1851" s="51">
        <f>G1851/'Parc électrique'!$C$24</f>
        <v>0</v>
      </c>
      <c r="I1851" s="14">
        <v>468</v>
      </c>
      <c r="J1851" s="14">
        <v>217</v>
      </c>
      <c r="K1851" s="14">
        <v>0</v>
      </c>
      <c r="L1851" s="14">
        <v>255</v>
      </c>
      <c r="M1851" s="14">
        <f>C1851-SUM(D1851:L1851)</f>
        <v>5121.3138985786145</v>
      </c>
      <c r="P1851" s="49">
        <f>D1852/('Parc électrique'!$C$22+'Parc électrique'!$C$23)</f>
        <v>0.25937500000000002</v>
      </c>
      <c r="Q1851" s="49">
        <f t="shared" si="140"/>
        <v>0.2528233858839195</v>
      </c>
      <c r="R1851" s="49">
        <f t="shared" si="141"/>
        <v>0.33668404656974754</v>
      </c>
    </row>
    <row r="1852" spans="1:18" x14ac:dyDescent="0.3">
      <c r="A1852" s="35">
        <f t="shared" si="144"/>
        <v>44093</v>
      </c>
      <c r="B1852" s="36">
        <v>4.1666666666666664E-2</v>
      </c>
      <c r="C1852">
        <v>7546</v>
      </c>
      <c r="D1852">
        <v>1660</v>
      </c>
      <c r="E1852" s="49">
        <f t="shared" si="142"/>
        <v>0.2528233858839195</v>
      </c>
      <c r="F1852" s="49">
        <f t="shared" si="143"/>
        <v>0.33668404656974754</v>
      </c>
      <c r="G1852">
        <v>0</v>
      </c>
      <c r="H1852" s="51">
        <f>G1852/'Parc électrique'!$C$24</f>
        <v>0</v>
      </c>
      <c r="I1852" s="14">
        <v>468</v>
      </c>
      <c r="J1852" s="14">
        <v>41</v>
      </c>
      <c r="K1852" s="14">
        <v>0</v>
      </c>
      <c r="L1852" s="14">
        <v>255</v>
      </c>
      <c r="M1852" s="14">
        <f>C1852-SUM(D1852:L1852)</f>
        <v>5121.4104925675465</v>
      </c>
      <c r="P1852" s="49">
        <f>D1853/('Parc électrique'!$C$22+'Parc électrique'!$C$23)</f>
        <v>0.24875</v>
      </c>
      <c r="Q1852" s="49">
        <f t="shared" si="140"/>
        <v>0.24246676525734925</v>
      </c>
      <c r="R1852" s="49">
        <f t="shared" si="141"/>
        <v>0.32289216996327591</v>
      </c>
    </row>
    <row r="1853" spans="1:18" x14ac:dyDescent="0.3">
      <c r="A1853" s="35">
        <f t="shared" si="144"/>
        <v>44093</v>
      </c>
      <c r="B1853" s="36">
        <v>8.3333333333333329E-2</v>
      </c>
      <c r="C1853">
        <v>7179</v>
      </c>
      <c r="D1853">
        <v>1592</v>
      </c>
      <c r="E1853" s="49">
        <f t="shared" si="142"/>
        <v>0.24246676525734925</v>
      </c>
      <c r="F1853" s="49">
        <f t="shared" si="143"/>
        <v>0.32289216996327591</v>
      </c>
      <c r="G1853">
        <v>0</v>
      </c>
      <c r="H1853" s="51">
        <f>G1853/'Parc électrique'!$C$24</f>
        <v>0</v>
      </c>
      <c r="I1853" s="14">
        <v>468</v>
      </c>
      <c r="J1853" s="14">
        <v>0</v>
      </c>
      <c r="K1853" s="14">
        <v>-259</v>
      </c>
      <c r="L1853" s="14">
        <v>256</v>
      </c>
      <c r="M1853" s="14">
        <f>C1853-SUM(D1853:L1853)</f>
        <v>5121.4346410647795</v>
      </c>
      <c r="P1853" s="49">
        <f>D1854/('Parc électrique'!$C$22+'Parc électrique'!$C$23)</f>
        <v>0.230625</v>
      </c>
      <c r="Q1853" s="49">
        <f t="shared" si="140"/>
        <v>0.22479958889437657</v>
      </c>
      <c r="R1853" s="49">
        <f t="shared" si="141"/>
        <v>0.2993648510463538</v>
      </c>
    </row>
    <row r="1854" spans="1:18" x14ac:dyDescent="0.3">
      <c r="A1854" s="35">
        <f t="shared" si="144"/>
        <v>44093</v>
      </c>
      <c r="B1854" s="36">
        <v>0.125</v>
      </c>
      <c r="C1854">
        <v>6756</v>
      </c>
      <c r="D1854">
        <v>1476</v>
      </c>
      <c r="E1854" s="49">
        <f t="shared" si="142"/>
        <v>0.22479958889437657</v>
      </c>
      <c r="F1854" s="49">
        <f t="shared" si="143"/>
        <v>0.2993648510463538</v>
      </c>
      <c r="G1854">
        <v>0</v>
      </c>
      <c r="H1854" s="51">
        <f>G1854/'Parc électrique'!$C$24</f>
        <v>0</v>
      </c>
      <c r="I1854" s="14">
        <v>468</v>
      </c>
      <c r="J1854" s="14">
        <v>0</v>
      </c>
      <c r="K1854" s="14">
        <v>-326</v>
      </c>
      <c r="L1854" s="14">
        <v>256</v>
      </c>
      <c r="M1854" s="14">
        <f>C1854-SUM(D1854:L1854)</f>
        <v>4881.4758355600588</v>
      </c>
      <c r="P1854" s="49">
        <f>D1855/('Parc électrique'!$C$22+'Parc électrique'!$C$23)</f>
        <v>0.20859374999999999</v>
      </c>
      <c r="Q1854" s="49">
        <f t="shared" si="140"/>
        <v>0.20332483141869429</v>
      </c>
      <c r="R1854" s="49">
        <f t="shared" si="141"/>
        <v>0.2707669892594054</v>
      </c>
    </row>
    <row r="1855" spans="1:18" x14ac:dyDescent="0.3">
      <c r="A1855" s="35">
        <f t="shared" si="144"/>
        <v>44093</v>
      </c>
      <c r="B1855" s="36">
        <v>0.16666666666666666</v>
      </c>
      <c r="C1855">
        <v>6577</v>
      </c>
      <c r="D1855">
        <v>1335</v>
      </c>
      <c r="E1855" s="49">
        <f t="shared" si="142"/>
        <v>0.20332483141869429</v>
      </c>
      <c r="F1855" s="49">
        <f t="shared" si="143"/>
        <v>0.2707669892594054</v>
      </c>
      <c r="G1855">
        <v>0</v>
      </c>
      <c r="H1855" s="51">
        <f>G1855/'Parc électrique'!$C$24</f>
        <v>0</v>
      </c>
      <c r="I1855" s="14">
        <v>468</v>
      </c>
      <c r="J1855" s="14">
        <v>0</v>
      </c>
      <c r="K1855" s="14">
        <v>-368</v>
      </c>
      <c r="L1855" s="14">
        <v>260</v>
      </c>
      <c r="M1855" s="14">
        <f>C1855-SUM(D1855:L1855)</f>
        <v>4881.525908179322</v>
      </c>
      <c r="P1855" s="49">
        <f>D1856/('Parc électrique'!$C$22+'Parc électrique'!$C$23)</f>
        <v>0.19578124999999999</v>
      </c>
      <c r="Q1855" s="49">
        <f t="shared" si="140"/>
        <v>0.19083596536900665</v>
      </c>
      <c r="R1855" s="49">
        <f t="shared" si="141"/>
        <v>0.25413560864571905</v>
      </c>
    </row>
    <row r="1856" spans="1:18" x14ac:dyDescent="0.3">
      <c r="A1856" s="35">
        <f t="shared" si="144"/>
        <v>44093</v>
      </c>
      <c r="B1856" s="36">
        <v>0.20833333333333334</v>
      </c>
      <c r="C1856">
        <v>6624</v>
      </c>
      <c r="D1856">
        <v>1253</v>
      </c>
      <c r="E1856" s="49">
        <f t="shared" si="142"/>
        <v>0.19083596536900665</v>
      </c>
      <c r="F1856" s="49">
        <f t="shared" si="143"/>
        <v>0.25413560864571905</v>
      </c>
      <c r="G1856">
        <v>0</v>
      </c>
      <c r="H1856" s="51">
        <f>G1856/'Parc électrique'!$C$24</f>
        <v>0</v>
      </c>
      <c r="I1856" s="14">
        <v>468</v>
      </c>
      <c r="J1856" s="14">
        <v>0</v>
      </c>
      <c r="K1856" s="14">
        <v>-251</v>
      </c>
      <c r="L1856" s="14">
        <v>272</v>
      </c>
      <c r="M1856" s="14">
        <f>C1856-SUM(D1856:L1856)</f>
        <v>4881.5550284259853</v>
      </c>
      <c r="P1856" s="49">
        <f>D1857/('Parc électrique'!$C$22+'Parc électrique'!$C$23)</f>
        <v>0.18421874999999999</v>
      </c>
      <c r="Q1856" s="49">
        <f t="shared" si="140"/>
        <v>0.17956552527538616</v>
      </c>
      <c r="R1856" s="49">
        <f t="shared" si="141"/>
        <v>0.23912680175044115</v>
      </c>
    </row>
    <row r="1857" spans="1:18" x14ac:dyDescent="0.3">
      <c r="A1857" s="35">
        <f t="shared" si="144"/>
        <v>44093</v>
      </c>
      <c r="B1857" s="36">
        <v>0.25</v>
      </c>
      <c r="C1857">
        <v>6874</v>
      </c>
      <c r="D1857">
        <v>1179</v>
      </c>
      <c r="E1857" s="49">
        <f t="shared" si="142"/>
        <v>0.17956552527538616</v>
      </c>
      <c r="F1857" s="49">
        <f t="shared" si="143"/>
        <v>0.23912680175044115</v>
      </c>
      <c r="G1857">
        <v>0</v>
      </c>
      <c r="H1857" s="51">
        <f>G1857/'Parc électrique'!$C$24</f>
        <v>0</v>
      </c>
      <c r="I1857" s="14">
        <v>468</v>
      </c>
      <c r="J1857" s="14">
        <v>47</v>
      </c>
      <c r="K1857" s="14">
        <v>0</v>
      </c>
      <c r="L1857" s="14">
        <v>298</v>
      </c>
      <c r="M1857" s="14">
        <f>C1857-SUM(D1857:L1857)</f>
        <v>4881.5813076729737</v>
      </c>
      <c r="P1857" s="49">
        <f>D1858/('Parc électrique'!$C$22+'Parc électrique'!$C$23)</f>
        <v>0.17812500000000001</v>
      </c>
      <c r="Q1857" s="49">
        <f t="shared" si="140"/>
        <v>0.17362569873955916</v>
      </c>
      <c r="R1857" s="49">
        <f t="shared" si="141"/>
        <v>0.23121675487320012</v>
      </c>
    </row>
    <row r="1858" spans="1:18" x14ac:dyDescent="0.3">
      <c r="A1858" s="35">
        <f t="shared" si="144"/>
        <v>44093</v>
      </c>
      <c r="B1858" s="36">
        <v>0.29166666666666669</v>
      </c>
      <c r="C1858">
        <v>7062</v>
      </c>
      <c r="D1858">
        <v>1140</v>
      </c>
      <c r="E1858" s="49">
        <f t="shared" si="142"/>
        <v>0.17362569873955916</v>
      </c>
      <c r="F1858" s="49">
        <f t="shared" si="143"/>
        <v>0.23121675487320012</v>
      </c>
      <c r="G1858">
        <v>21</v>
      </c>
      <c r="H1858" s="51">
        <f>G1858/'Parc électrique'!$C$24</f>
        <v>7.0000000000000001E-3</v>
      </c>
      <c r="I1858" s="14">
        <v>468</v>
      </c>
      <c r="J1858" s="14">
        <v>0</v>
      </c>
      <c r="K1858" s="14">
        <v>233</v>
      </c>
      <c r="L1858" s="14">
        <v>318</v>
      </c>
      <c r="M1858" s="14">
        <f>C1858-SUM(D1858:L1858)</f>
        <v>4881.5881575463873</v>
      </c>
      <c r="P1858" s="49">
        <f>D1859/('Parc électrique'!$C$22+'Parc électrique'!$C$23)</f>
        <v>0.17546875000000001</v>
      </c>
      <c r="Q1858" s="49">
        <f t="shared" si="140"/>
        <v>0.17103654358291662</v>
      </c>
      <c r="R1858" s="49">
        <f t="shared" si="141"/>
        <v>0.22776878572158221</v>
      </c>
    </row>
    <row r="1859" spans="1:18" x14ac:dyDescent="0.3">
      <c r="A1859" s="35">
        <f t="shared" si="144"/>
        <v>44093</v>
      </c>
      <c r="B1859" s="36">
        <v>0.33333333333333331</v>
      </c>
      <c r="C1859">
        <v>7573</v>
      </c>
      <c r="D1859">
        <v>1123</v>
      </c>
      <c r="E1859" s="49">
        <f t="shared" si="142"/>
        <v>0.17103654358291662</v>
      </c>
      <c r="F1859" s="49">
        <f t="shared" si="143"/>
        <v>0.22776878572158221</v>
      </c>
      <c r="G1859">
        <v>268</v>
      </c>
      <c r="H1859" s="51">
        <f>G1859/'Parc électrique'!$C$24</f>
        <v>8.9333333333333334E-2</v>
      </c>
      <c r="I1859" s="14">
        <v>468</v>
      </c>
      <c r="J1859" s="14">
        <v>0</v>
      </c>
      <c r="K1859" s="14">
        <v>583</v>
      </c>
      <c r="L1859" s="14">
        <v>329</v>
      </c>
      <c r="M1859" s="14">
        <f>C1859-SUM(D1859:L1859)</f>
        <v>4801.5118613373625</v>
      </c>
      <c r="P1859" s="49">
        <f>D1860/('Parc électrique'!$C$22+'Parc électrique'!$C$23)</f>
        <v>0.17578125</v>
      </c>
      <c r="Q1859" s="49">
        <f t="shared" ref="Q1859:Q1922" si="145">P1859/$T$3*$T$8</f>
        <v>0.17134115007193337</v>
      </c>
      <c r="R1859" s="49">
        <f t="shared" ref="R1859:R1922" si="146">P1859/$T$3*$T$4</f>
        <v>0.22817442915118433</v>
      </c>
    </row>
    <row r="1860" spans="1:18" x14ac:dyDescent="0.3">
      <c r="A1860" s="35">
        <f t="shared" si="144"/>
        <v>44093</v>
      </c>
      <c r="B1860" s="36">
        <v>0.375</v>
      </c>
      <c r="C1860">
        <v>8150</v>
      </c>
      <c r="D1860">
        <v>1125</v>
      </c>
      <c r="E1860" s="49">
        <f t="shared" ref="E1860:E1923" si="147">P1859/$T$3*$T$8</f>
        <v>0.17134115007193337</v>
      </c>
      <c r="F1860" s="49">
        <f t="shared" ref="F1860:F1923" si="148">P1859/$T$3*$T$4</f>
        <v>0.22817442915118433</v>
      </c>
      <c r="G1860">
        <v>940</v>
      </c>
      <c r="H1860" s="51">
        <f>G1860/'Parc électrique'!$C$24</f>
        <v>0.31333333333333335</v>
      </c>
      <c r="I1860" s="14">
        <v>468</v>
      </c>
      <c r="J1860" s="14">
        <v>480</v>
      </c>
      <c r="K1860" s="14">
        <v>0</v>
      </c>
      <c r="L1860" s="14">
        <v>335</v>
      </c>
      <c r="M1860" s="14">
        <f>C1860-SUM(D1860:L1860)</f>
        <v>4801.2871510874429</v>
      </c>
      <c r="P1860" s="49">
        <f>D1861/('Parc électrique'!$C$22+'Parc électrique'!$C$23)</f>
        <v>0.17703125</v>
      </c>
      <c r="Q1860" s="49">
        <f t="shared" si="145"/>
        <v>0.17255957602800048</v>
      </c>
      <c r="R1860" s="49">
        <f t="shared" si="146"/>
        <v>0.22979700286959276</v>
      </c>
    </row>
    <row r="1861" spans="1:18" x14ac:dyDescent="0.3">
      <c r="A1861" s="35">
        <f t="shared" si="144"/>
        <v>44093</v>
      </c>
      <c r="B1861" s="36">
        <v>0.41666666666666669</v>
      </c>
      <c r="C1861">
        <v>8432</v>
      </c>
      <c r="D1861">
        <v>1133</v>
      </c>
      <c r="E1861" s="49">
        <f t="shared" si="147"/>
        <v>0.17255957602800048</v>
      </c>
      <c r="F1861" s="49">
        <f t="shared" si="148"/>
        <v>0.22979700286959276</v>
      </c>
      <c r="G1861">
        <v>1626</v>
      </c>
      <c r="H1861" s="51">
        <f>G1861/'Parc électrique'!$C$24</f>
        <v>0.54200000000000004</v>
      </c>
      <c r="I1861" s="14">
        <v>468</v>
      </c>
      <c r="J1861" s="14">
        <v>0</v>
      </c>
      <c r="K1861" s="14">
        <v>72</v>
      </c>
      <c r="L1861" s="14">
        <v>331</v>
      </c>
      <c r="M1861" s="14">
        <f>C1861-SUM(D1861:L1861)</f>
        <v>4801.055643421103</v>
      </c>
      <c r="P1861" s="49">
        <f>D1862/('Parc électrique'!$C$22+'Parc électrique'!$C$23)</f>
        <v>0.17984375</v>
      </c>
      <c r="Q1861" s="49">
        <f t="shared" si="145"/>
        <v>0.1753010344291514</v>
      </c>
      <c r="R1861" s="49">
        <f t="shared" si="146"/>
        <v>0.23344779373601171</v>
      </c>
    </row>
    <row r="1862" spans="1:18" x14ac:dyDescent="0.3">
      <c r="A1862" s="35">
        <f t="shared" si="144"/>
        <v>44093</v>
      </c>
      <c r="B1862" s="36">
        <v>0.45833333333333331</v>
      </c>
      <c r="C1862">
        <v>8688</v>
      </c>
      <c r="D1862">
        <v>1151</v>
      </c>
      <c r="E1862" s="49">
        <f t="shared" si="147"/>
        <v>0.1753010344291514</v>
      </c>
      <c r="F1862" s="49">
        <f t="shared" si="148"/>
        <v>0.23344779373601171</v>
      </c>
      <c r="G1862">
        <v>2141</v>
      </c>
      <c r="H1862" s="51">
        <f>G1862/'Parc électrique'!$C$24</f>
        <v>0.71366666666666667</v>
      </c>
      <c r="I1862" s="14">
        <v>468</v>
      </c>
      <c r="J1862" s="14">
        <v>0</v>
      </c>
      <c r="K1862" s="14">
        <v>-200</v>
      </c>
      <c r="L1862" s="14">
        <v>326</v>
      </c>
      <c r="M1862" s="14">
        <f>C1862-SUM(D1862:L1862)</f>
        <v>4800.8775845051678</v>
      </c>
      <c r="P1862" s="49">
        <f>D1863/('Parc électrique'!$C$22+'Parc électrique'!$C$23)</f>
        <v>0.17546875000000001</v>
      </c>
      <c r="Q1862" s="49">
        <f t="shared" si="145"/>
        <v>0.17103654358291662</v>
      </c>
      <c r="R1862" s="49">
        <f t="shared" si="146"/>
        <v>0.22776878572158221</v>
      </c>
    </row>
    <row r="1863" spans="1:18" x14ac:dyDescent="0.3">
      <c r="A1863" s="35">
        <f t="shared" si="144"/>
        <v>44093</v>
      </c>
      <c r="B1863" s="36">
        <v>0.5</v>
      </c>
      <c r="C1863">
        <v>9056</v>
      </c>
      <c r="D1863">
        <v>1123</v>
      </c>
      <c r="E1863" s="49">
        <f t="shared" si="147"/>
        <v>0.17103654358291662</v>
      </c>
      <c r="F1863" s="49">
        <f t="shared" si="148"/>
        <v>0.22776878572158221</v>
      </c>
      <c r="G1863">
        <v>2479</v>
      </c>
      <c r="H1863" s="51">
        <f>G1863/'Parc électrique'!$C$24</f>
        <v>0.82633333333333336</v>
      </c>
      <c r="I1863" s="14">
        <v>468</v>
      </c>
      <c r="J1863" s="14">
        <v>0</v>
      </c>
      <c r="K1863" s="14">
        <v>-141</v>
      </c>
      <c r="L1863" s="14">
        <v>325</v>
      </c>
      <c r="M1863" s="14">
        <f>C1863-SUM(D1863:L1863)</f>
        <v>4800.7748613373624</v>
      </c>
      <c r="P1863" s="49">
        <f>D1864/('Parc électrique'!$C$22+'Parc électrique'!$C$23)</f>
        <v>0.17703125</v>
      </c>
      <c r="Q1863" s="49">
        <f t="shared" si="145"/>
        <v>0.17255957602800048</v>
      </c>
      <c r="R1863" s="49">
        <f t="shared" si="146"/>
        <v>0.22979700286959276</v>
      </c>
    </row>
    <row r="1864" spans="1:18" x14ac:dyDescent="0.3">
      <c r="A1864" s="35">
        <f t="shared" si="144"/>
        <v>44093</v>
      </c>
      <c r="B1864" s="36">
        <v>0.54166666666666663</v>
      </c>
      <c r="C1864">
        <v>8747</v>
      </c>
      <c r="D1864">
        <v>1133</v>
      </c>
      <c r="E1864" s="49">
        <f t="shared" si="147"/>
        <v>0.17255957602800048</v>
      </c>
      <c r="F1864" s="49">
        <f t="shared" si="148"/>
        <v>0.22979700286959276</v>
      </c>
      <c r="G1864">
        <v>2649</v>
      </c>
      <c r="H1864" s="51">
        <f>G1864/'Parc électrique'!$C$24</f>
        <v>0.88300000000000001</v>
      </c>
      <c r="I1864" s="14">
        <v>468</v>
      </c>
      <c r="J1864" s="14">
        <v>0</v>
      </c>
      <c r="K1864" s="14">
        <v>-625</v>
      </c>
      <c r="L1864" s="14">
        <v>320</v>
      </c>
      <c r="M1864" s="14">
        <f>C1864-SUM(D1864:L1864)</f>
        <v>4800.7146434211027</v>
      </c>
      <c r="P1864" s="49">
        <f>D1865/('Parc électrique'!$C$22+'Parc électrique'!$C$23)</f>
        <v>0.19546875</v>
      </c>
      <c r="Q1864" s="49">
        <f t="shared" si="145"/>
        <v>0.19053135887998993</v>
      </c>
      <c r="R1864" s="49">
        <f t="shared" si="146"/>
        <v>0.25372996521611696</v>
      </c>
    </row>
    <row r="1865" spans="1:18" x14ac:dyDescent="0.3">
      <c r="A1865" s="35">
        <f t="shared" si="144"/>
        <v>44093</v>
      </c>
      <c r="B1865" s="36">
        <v>0.58333333333333337</v>
      </c>
      <c r="C1865">
        <v>8577</v>
      </c>
      <c r="D1865">
        <v>1251</v>
      </c>
      <c r="E1865" s="49">
        <f t="shared" si="147"/>
        <v>0.19053135887998993</v>
      </c>
      <c r="F1865" s="49">
        <f t="shared" si="148"/>
        <v>0.25372996521611696</v>
      </c>
      <c r="G1865">
        <v>2599</v>
      </c>
      <c r="H1865" s="51">
        <f>G1865/'Parc électrique'!$C$24</f>
        <v>0.86633333333333329</v>
      </c>
      <c r="I1865" s="14">
        <v>468</v>
      </c>
      <c r="J1865" s="14">
        <v>0</v>
      </c>
      <c r="K1865" s="14">
        <v>-857</v>
      </c>
      <c r="L1865" s="14">
        <v>314</v>
      </c>
      <c r="M1865" s="14">
        <f>C1865-SUM(D1865:L1865)</f>
        <v>4800.6894053425704</v>
      </c>
      <c r="P1865" s="49">
        <f>D1866/('Parc électrique'!$C$22+'Parc électrique'!$C$23)</f>
        <v>0.1978125</v>
      </c>
      <c r="Q1865" s="49">
        <f t="shared" si="145"/>
        <v>0.19281590754761571</v>
      </c>
      <c r="R1865" s="49">
        <f t="shared" si="146"/>
        <v>0.25677229093813275</v>
      </c>
    </row>
    <row r="1866" spans="1:18" x14ac:dyDescent="0.3">
      <c r="A1866" s="35">
        <f t="shared" si="144"/>
        <v>44093</v>
      </c>
      <c r="B1866" s="36">
        <v>0.625</v>
      </c>
      <c r="C1866">
        <v>8352</v>
      </c>
      <c r="D1866">
        <v>1266</v>
      </c>
      <c r="E1866" s="49">
        <f t="shared" si="147"/>
        <v>0.19281590754761571</v>
      </c>
      <c r="F1866" s="49">
        <f t="shared" si="148"/>
        <v>0.25677229093813275</v>
      </c>
      <c r="G1866">
        <v>2346</v>
      </c>
      <c r="H1866" s="51">
        <f>G1866/'Parc électrique'!$C$24</f>
        <v>0.78200000000000003</v>
      </c>
      <c r="I1866" s="14">
        <v>468</v>
      </c>
      <c r="J1866" s="14">
        <v>0</v>
      </c>
      <c r="K1866" s="14">
        <v>-841</v>
      </c>
      <c r="L1866" s="14">
        <v>311</v>
      </c>
      <c r="M1866" s="14">
        <f>C1866-SUM(D1866:L1866)</f>
        <v>4800.768411801514</v>
      </c>
      <c r="P1866" s="49">
        <f>D1867/('Parc électrique'!$C$22+'Parc électrique'!$C$23)</f>
        <v>0.24187500000000001</v>
      </c>
      <c r="Q1866" s="49">
        <f t="shared" si="145"/>
        <v>0.23576542249898033</v>
      </c>
      <c r="R1866" s="49">
        <f t="shared" si="146"/>
        <v>0.31396801451202966</v>
      </c>
    </row>
    <row r="1867" spans="1:18" x14ac:dyDescent="0.3">
      <c r="A1867" s="35">
        <f t="shared" si="144"/>
        <v>44093</v>
      </c>
      <c r="B1867" s="36">
        <v>0.66666666666666663</v>
      </c>
      <c r="C1867">
        <v>8184</v>
      </c>
      <c r="D1867">
        <v>1548</v>
      </c>
      <c r="E1867" s="49">
        <f t="shared" si="147"/>
        <v>0.23576542249898033</v>
      </c>
      <c r="F1867" s="49">
        <f t="shared" si="148"/>
        <v>0.31396801451202966</v>
      </c>
      <c r="G1867">
        <v>1922</v>
      </c>
      <c r="H1867" s="51">
        <f>G1867/'Parc électrique'!$C$24</f>
        <v>0.64066666666666672</v>
      </c>
      <c r="I1867" s="14">
        <v>468</v>
      </c>
      <c r="J1867" s="14">
        <v>0</v>
      </c>
      <c r="K1867" s="14">
        <v>-869</v>
      </c>
      <c r="L1867" s="14">
        <v>313</v>
      </c>
      <c r="M1867" s="14">
        <f>C1867-SUM(D1867:L1867)</f>
        <v>4800.8095998963217</v>
      </c>
      <c r="P1867" s="49">
        <f>D1868/('Parc électrique'!$C$22+'Parc électrique'!$C$23)</f>
        <v>0.25968750000000002</v>
      </c>
      <c r="Q1867" s="49">
        <f t="shared" si="145"/>
        <v>0.25312799237293621</v>
      </c>
      <c r="R1867" s="49">
        <f t="shared" si="146"/>
        <v>0.33708968999934963</v>
      </c>
    </row>
    <row r="1868" spans="1:18" x14ac:dyDescent="0.3">
      <c r="A1868" s="35">
        <f t="shared" si="144"/>
        <v>44093</v>
      </c>
      <c r="B1868" s="36">
        <v>0.70833333333333337</v>
      </c>
      <c r="C1868">
        <v>8117</v>
      </c>
      <c r="D1868">
        <v>1662</v>
      </c>
      <c r="E1868" s="49">
        <f t="shared" si="147"/>
        <v>0.25312799237293621</v>
      </c>
      <c r="F1868" s="49">
        <f t="shared" si="148"/>
        <v>0.33708968999934963</v>
      </c>
      <c r="G1868">
        <v>1293</v>
      </c>
      <c r="H1868" s="51">
        <f>G1868/'Parc électrique'!$C$24</f>
        <v>0.43099999999999999</v>
      </c>
      <c r="I1868" s="14">
        <v>468</v>
      </c>
      <c r="J1868" s="14">
        <v>0</v>
      </c>
      <c r="K1868" s="14">
        <v>-426</v>
      </c>
      <c r="L1868" s="14">
        <v>318</v>
      </c>
      <c r="M1868" s="14">
        <f>C1868-SUM(D1868:L1868)</f>
        <v>4800.9787823176275</v>
      </c>
      <c r="P1868" s="49">
        <f>D1869/('Parc électrique'!$C$22+'Parc électrique'!$C$23)</f>
        <v>0.23874999999999999</v>
      </c>
      <c r="Q1868" s="49">
        <f t="shared" si="145"/>
        <v>0.2327193576088126</v>
      </c>
      <c r="R1868" s="49">
        <f t="shared" si="146"/>
        <v>0.30991158021600856</v>
      </c>
    </row>
    <row r="1869" spans="1:18" x14ac:dyDescent="0.3">
      <c r="A1869" s="35">
        <f t="shared" si="144"/>
        <v>44093</v>
      </c>
      <c r="B1869" s="36">
        <v>0.75</v>
      </c>
      <c r="C1869">
        <v>8171</v>
      </c>
      <c r="D1869">
        <v>1528</v>
      </c>
      <c r="E1869" s="49">
        <f t="shared" si="147"/>
        <v>0.2327193576088126</v>
      </c>
      <c r="F1869" s="49">
        <f t="shared" si="148"/>
        <v>0.30991158021600856</v>
      </c>
      <c r="G1869">
        <v>571</v>
      </c>
      <c r="H1869" s="51">
        <f>G1869/'Parc électrique'!$C$24</f>
        <v>0.19033333333333333</v>
      </c>
      <c r="I1869" s="14">
        <v>468</v>
      </c>
      <c r="J1869" s="14">
        <v>326</v>
      </c>
      <c r="K1869" s="14">
        <v>0</v>
      </c>
      <c r="L1869" s="14">
        <v>316</v>
      </c>
      <c r="M1869" s="14">
        <f>C1869-SUM(D1869:L1869)</f>
        <v>4961.2670357288416</v>
      </c>
      <c r="P1869" s="49">
        <f>D1870/('Parc électrique'!$C$22+'Parc électrique'!$C$23)</f>
        <v>0.22843749999999999</v>
      </c>
      <c r="Q1869" s="49">
        <f t="shared" si="145"/>
        <v>0.22266734347125919</v>
      </c>
      <c r="R1869" s="49">
        <f t="shared" si="146"/>
        <v>0.29652534703913908</v>
      </c>
    </row>
    <row r="1870" spans="1:18" x14ac:dyDescent="0.3">
      <c r="A1870" s="35">
        <f t="shared" si="144"/>
        <v>44093</v>
      </c>
      <c r="B1870" s="36">
        <v>0.79166666666666663</v>
      </c>
      <c r="C1870">
        <v>8228</v>
      </c>
      <c r="D1870">
        <v>1462</v>
      </c>
      <c r="E1870" s="49">
        <f t="shared" si="147"/>
        <v>0.22266734347125919</v>
      </c>
      <c r="F1870" s="49">
        <f t="shared" si="148"/>
        <v>0.29652534703913908</v>
      </c>
      <c r="G1870">
        <v>99</v>
      </c>
      <c r="H1870" s="51">
        <f>G1870/'Parc électrique'!$C$24</f>
        <v>3.3000000000000002E-2</v>
      </c>
      <c r="I1870" s="14">
        <v>468</v>
      </c>
      <c r="J1870" s="14">
        <v>647</v>
      </c>
      <c r="K1870" s="14">
        <v>289</v>
      </c>
      <c r="L1870" s="14">
        <v>301</v>
      </c>
      <c r="M1870" s="14">
        <f>C1870-SUM(D1870:L1870)</f>
        <v>4961.4478073094897</v>
      </c>
      <c r="P1870" s="49">
        <f>D1871/('Parc électrique'!$C$22+'Parc électrique'!$C$23)</f>
        <v>0.229375</v>
      </c>
      <c r="Q1870" s="49">
        <f t="shared" si="145"/>
        <v>0.22358116293830951</v>
      </c>
      <c r="R1870" s="49">
        <f t="shared" si="146"/>
        <v>0.29774227732794545</v>
      </c>
    </row>
    <row r="1871" spans="1:18" x14ac:dyDescent="0.3">
      <c r="A1871" s="35">
        <f t="shared" si="144"/>
        <v>44093</v>
      </c>
      <c r="B1871" s="36">
        <v>0.83333333333333337</v>
      </c>
      <c r="C1871">
        <v>8249</v>
      </c>
      <c r="D1871">
        <v>1468</v>
      </c>
      <c r="E1871" s="49">
        <f t="shared" si="147"/>
        <v>0.22358116293830951</v>
      </c>
      <c r="F1871" s="49">
        <f t="shared" si="148"/>
        <v>0.29774227732794545</v>
      </c>
      <c r="G1871">
        <v>5</v>
      </c>
      <c r="H1871" s="51">
        <f>G1871/'Parc électrique'!$C$24</f>
        <v>1.6666666666666668E-3</v>
      </c>
      <c r="I1871" s="14">
        <v>468</v>
      </c>
      <c r="J1871" s="14">
        <v>640</v>
      </c>
      <c r="K1871" s="14">
        <v>417</v>
      </c>
      <c r="L1871" s="14">
        <v>289</v>
      </c>
      <c r="M1871" s="14">
        <f>C1871-SUM(D1871:L1871)</f>
        <v>4961.4770098930676</v>
      </c>
      <c r="P1871" s="49">
        <f>D1872/('Parc électrique'!$C$22+'Parc électrique'!$C$23)</f>
        <v>0.19625000000000001</v>
      </c>
      <c r="Q1871" s="49">
        <f t="shared" si="145"/>
        <v>0.19129287510253185</v>
      </c>
      <c r="R1871" s="49">
        <f t="shared" si="146"/>
        <v>0.25474407379012226</v>
      </c>
    </row>
    <row r="1872" spans="1:18" x14ac:dyDescent="0.3">
      <c r="A1872" s="35">
        <f t="shared" si="144"/>
        <v>44093</v>
      </c>
      <c r="B1872" s="36">
        <v>0.875</v>
      </c>
      <c r="C1872">
        <v>7897</v>
      </c>
      <c r="D1872">
        <v>1256</v>
      </c>
      <c r="E1872" s="49">
        <f t="shared" si="147"/>
        <v>0.19129287510253185</v>
      </c>
      <c r="F1872" s="49">
        <f t="shared" si="148"/>
        <v>0.25474407379012226</v>
      </c>
      <c r="G1872">
        <v>0</v>
      </c>
      <c r="H1872" s="51">
        <f>G1872/'Parc électrique'!$C$24</f>
        <v>0</v>
      </c>
      <c r="I1872" s="14">
        <v>468</v>
      </c>
      <c r="J1872" s="14">
        <v>0</v>
      </c>
      <c r="K1872" s="14">
        <v>930</v>
      </c>
      <c r="L1872" s="14">
        <v>281</v>
      </c>
      <c r="M1872" s="14">
        <f>C1872-SUM(D1872:L1872)</f>
        <v>4961.5539630511075</v>
      </c>
      <c r="P1872" s="49">
        <f>D1873/('Parc électrique'!$C$22+'Parc électrique'!$C$23)</f>
        <v>0.18984375000000001</v>
      </c>
      <c r="Q1872" s="49">
        <f t="shared" si="145"/>
        <v>0.18504844207768806</v>
      </c>
      <c r="R1872" s="49">
        <f t="shared" si="146"/>
        <v>0.24642838348327908</v>
      </c>
    </row>
    <row r="1873" spans="1:18" x14ac:dyDescent="0.3">
      <c r="A1873" s="35">
        <f t="shared" si="144"/>
        <v>44093</v>
      </c>
      <c r="B1873" s="36">
        <v>0.91666666666666663</v>
      </c>
      <c r="C1873">
        <v>8167</v>
      </c>
      <c r="D1873">
        <v>1215</v>
      </c>
      <c r="E1873" s="49">
        <f t="shared" si="147"/>
        <v>0.18504844207768806</v>
      </c>
      <c r="F1873" s="49">
        <f t="shared" si="148"/>
        <v>0.24642838348327908</v>
      </c>
      <c r="G1873">
        <v>0</v>
      </c>
      <c r="H1873" s="51">
        <f>G1873/'Parc électrique'!$C$24</f>
        <v>0</v>
      </c>
      <c r="I1873" s="14">
        <v>468</v>
      </c>
      <c r="J1873" s="14">
        <v>647</v>
      </c>
      <c r="K1873" s="14">
        <v>596</v>
      </c>
      <c r="L1873" s="14">
        <v>279</v>
      </c>
      <c r="M1873" s="14">
        <f>C1873-SUM(D1873:L1873)</f>
        <v>4961.5685231744392</v>
      </c>
      <c r="P1873" s="49">
        <f>D1874/('Parc électrique'!$C$22+'Parc électrique'!$C$23)</f>
        <v>0.16453124999999999</v>
      </c>
      <c r="Q1873" s="49">
        <f t="shared" si="145"/>
        <v>0.16037531646732964</v>
      </c>
      <c r="R1873" s="49">
        <f t="shared" si="146"/>
        <v>0.21357126568550852</v>
      </c>
    </row>
    <row r="1874" spans="1:18" x14ac:dyDescent="0.3">
      <c r="A1874" s="35">
        <f t="shared" si="144"/>
        <v>44093</v>
      </c>
      <c r="B1874" s="36">
        <v>0.95833333333333337</v>
      </c>
      <c r="C1874">
        <v>8243</v>
      </c>
      <c r="D1874">
        <v>1053</v>
      </c>
      <c r="E1874" s="49">
        <f t="shared" si="147"/>
        <v>0.16037531646732964</v>
      </c>
      <c r="F1874" s="49">
        <f t="shared" si="148"/>
        <v>0.21357126568550852</v>
      </c>
      <c r="G1874">
        <v>0</v>
      </c>
      <c r="H1874" s="51">
        <f>G1874/'Parc électrique'!$C$24</f>
        <v>0</v>
      </c>
      <c r="I1874" s="14">
        <v>468</v>
      </c>
      <c r="J1874" s="14">
        <v>647</v>
      </c>
      <c r="K1874" s="14">
        <v>1015</v>
      </c>
      <c r="L1874" s="14">
        <v>258</v>
      </c>
      <c r="M1874" s="14">
        <f>C1874-SUM(D1874:L1874)</f>
        <v>4801.6260534178473</v>
      </c>
      <c r="P1874" s="49">
        <f>D1875/('Parc électrique'!$C$22+'Parc électrique'!$C$23)</f>
        <v>0.16390625</v>
      </c>
      <c r="Q1874" s="49">
        <f t="shared" si="145"/>
        <v>0.1597661034892961</v>
      </c>
      <c r="R1874" s="49">
        <f t="shared" si="146"/>
        <v>0.21275997882630435</v>
      </c>
    </row>
    <row r="1875" spans="1:18" x14ac:dyDescent="0.3">
      <c r="A1875" s="35">
        <f t="shared" si="144"/>
        <v>44094</v>
      </c>
      <c r="B1875" s="36">
        <v>0</v>
      </c>
      <c r="C1875">
        <v>7555</v>
      </c>
      <c r="D1875">
        <v>1049</v>
      </c>
      <c r="E1875" s="49">
        <f t="shared" si="147"/>
        <v>0.1597661034892961</v>
      </c>
      <c r="F1875" s="49">
        <f t="shared" si="148"/>
        <v>0.21275997882630435</v>
      </c>
      <c r="G1875">
        <v>0</v>
      </c>
      <c r="H1875" s="51">
        <f>G1875/'Parc électrique'!$C$24</f>
        <v>0</v>
      </c>
      <c r="I1875" s="14">
        <v>468</v>
      </c>
      <c r="J1875" s="14">
        <v>562</v>
      </c>
      <c r="K1875" s="14">
        <v>417</v>
      </c>
      <c r="L1875" s="14">
        <v>256</v>
      </c>
      <c r="M1875" s="14">
        <f>C1875-SUM(D1875:L1875)</f>
        <v>4802.6274739176843</v>
      </c>
      <c r="P1875" s="49">
        <f>D1876/('Parc électrique'!$C$22+'Parc électrique'!$C$23)</f>
        <v>0.15890625</v>
      </c>
      <c r="Q1875" s="49">
        <f t="shared" si="145"/>
        <v>0.15489239966502777</v>
      </c>
      <c r="R1875" s="49">
        <f t="shared" si="146"/>
        <v>0.20626968395267062</v>
      </c>
    </row>
    <row r="1876" spans="1:18" x14ac:dyDescent="0.3">
      <c r="A1876" s="35">
        <f t="shared" si="144"/>
        <v>44094</v>
      </c>
      <c r="B1876" s="36">
        <v>4.1666666666666664E-2</v>
      </c>
      <c r="C1876">
        <v>7113</v>
      </c>
      <c r="D1876">
        <v>1017</v>
      </c>
      <c r="E1876" s="49">
        <f t="shared" si="147"/>
        <v>0.15489239966502777</v>
      </c>
      <c r="F1876" s="49">
        <f t="shared" si="148"/>
        <v>0.20626968395267062</v>
      </c>
      <c r="G1876">
        <v>0</v>
      </c>
      <c r="H1876" s="51">
        <f>G1876/'Parc électrique'!$C$24</f>
        <v>0</v>
      </c>
      <c r="I1876" s="14">
        <v>468</v>
      </c>
      <c r="J1876" s="14">
        <v>0</v>
      </c>
      <c r="K1876" s="14">
        <v>570</v>
      </c>
      <c r="L1876" s="14">
        <v>256</v>
      </c>
      <c r="M1876" s="14">
        <f>C1876-SUM(D1876:L1876)</f>
        <v>4801.6388379163818</v>
      </c>
      <c r="P1876" s="49">
        <f>D1877/('Parc électrique'!$C$22+'Parc électrique'!$C$23)</f>
        <v>0.14578125</v>
      </c>
      <c r="Q1876" s="49">
        <f t="shared" si="145"/>
        <v>0.14209892712632341</v>
      </c>
      <c r="R1876" s="49">
        <f t="shared" si="146"/>
        <v>0.18923265990938221</v>
      </c>
    </row>
    <row r="1877" spans="1:18" x14ac:dyDescent="0.3">
      <c r="A1877" s="35">
        <f t="shared" si="144"/>
        <v>44094</v>
      </c>
      <c r="B1877" s="36">
        <v>8.3333333333333329E-2</v>
      </c>
      <c r="C1877">
        <v>6725</v>
      </c>
      <c r="D1877">
        <v>933</v>
      </c>
      <c r="E1877" s="49">
        <f t="shared" si="147"/>
        <v>0.14209892712632341</v>
      </c>
      <c r="F1877" s="49">
        <f t="shared" si="148"/>
        <v>0.18923265990938221</v>
      </c>
      <c r="G1877">
        <v>0</v>
      </c>
      <c r="H1877" s="51">
        <f>G1877/'Parc électrique'!$C$24</f>
        <v>0</v>
      </c>
      <c r="I1877" s="14">
        <v>468</v>
      </c>
      <c r="J1877" s="14">
        <v>0</v>
      </c>
      <c r="K1877" s="14">
        <v>265</v>
      </c>
      <c r="L1877" s="14">
        <v>257</v>
      </c>
      <c r="M1877" s="14">
        <f>C1877-SUM(D1877:L1877)</f>
        <v>4801.6686684129645</v>
      </c>
      <c r="P1877" s="49">
        <f>D1878/('Parc électrique'!$C$22+'Parc électrique'!$C$23)</f>
        <v>0.12125</v>
      </c>
      <c r="Q1877" s="49">
        <f t="shared" si="145"/>
        <v>0.11818731773850692</v>
      </c>
      <c r="R1877" s="49">
        <f t="shared" si="146"/>
        <v>0.15738965068561692</v>
      </c>
    </row>
    <row r="1878" spans="1:18" x14ac:dyDescent="0.3">
      <c r="A1878" s="35">
        <f t="shared" si="144"/>
        <v>44094</v>
      </c>
      <c r="B1878" s="36">
        <v>0.125</v>
      </c>
      <c r="C1878">
        <v>6271</v>
      </c>
      <c r="D1878">
        <v>776</v>
      </c>
      <c r="E1878" s="49">
        <f t="shared" si="147"/>
        <v>0.11818731773850692</v>
      </c>
      <c r="F1878" s="49">
        <f t="shared" si="148"/>
        <v>0.15738965068561692</v>
      </c>
      <c r="G1878">
        <v>0</v>
      </c>
      <c r="H1878" s="51">
        <f>G1878/'Parc électrique'!$C$24</f>
        <v>0</v>
      </c>
      <c r="I1878" s="14">
        <v>468</v>
      </c>
      <c r="J1878" s="14">
        <v>0</v>
      </c>
      <c r="K1878" s="14">
        <v>-32</v>
      </c>
      <c r="L1878" s="14">
        <v>257</v>
      </c>
      <c r="M1878" s="14">
        <f>C1878-SUM(D1878:L1878)</f>
        <v>4801.7244230315755</v>
      </c>
      <c r="P1878" s="49">
        <f>D1879/('Parc électrique'!$C$22+'Parc électrique'!$C$23)</f>
        <v>0.10453125000000001</v>
      </c>
      <c r="Q1878" s="49">
        <f t="shared" si="145"/>
        <v>0.10189087057610972</v>
      </c>
      <c r="R1878" s="49">
        <f t="shared" si="146"/>
        <v>0.13568772720190431</v>
      </c>
    </row>
    <row r="1879" spans="1:18" x14ac:dyDescent="0.3">
      <c r="A1879" s="35">
        <f t="shared" si="144"/>
        <v>44094</v>
      </c>
      <c r="B1879" s="36">
        <v>0.16666666666666666</v>
      </c>
      <c r="C1879">
        <v>6046</v>
      </c>
      <c r="D1879">
        <v>669</v>
      </c>
      <c r="E1879" s="49">
        <f t="shared" si="147"/>
        <v>0.10189087057610972</v>
      </c>
      <c r="F1879" s="49">
        <f t="shared" si="148"/>
        <v>0.13568772720190431</v>
      </c>
      <c r="G1879">
        <v>0</v>
      </c>
      <c r="H1879" s="51">
        <f>G1879/'Parc électrique'!$C$24</f>
        <v>0</v>
      </c>
      <c r="I1879" s="14">
        <v>468</v>
      </c>
      <c r="J1879" s="14">
        <v>0</v>
      </c>
      <c r="K1879" s="14">
        <v>-154</v>
      </c>
      <c r="L1879" s="14">
        <v>261</v>
      </c>
      <c r="M1879" s="14">
        <f>C1879-SUM(D1879:L1879)</f>
        <v>4801.7624214022217</v>
      </c>
      <c r="P1879" s="49">
        <f>D1880/('Parc électrique'!$C$22+'Parc électrique'!$C$23)</f>
        <v>0.10312499999999999</v>
      </c>
      <c r="Q1879" s="49">
        <f t="shared" si="145"/>
        <v>0.10052014137553425</v>
      </c>
      <c r="R1879" s="49">
        <f t="shared" si="146"/>
        <v>0.1338623317686948</v>
      </c>
    </row>
    <row r="1880" spans="1:18" x14ac:dyDescent="0.3">
      <c r="A1880" s="35">
        <f t="shared" si="144"/>
        <v>44094</v>
      </c>
      <c r="B1880" s="36">
        <v>0.20833333333333334</v>
      </c>
      <c r="C1880">
        <v>5995</v>
      </c>
      <c r="D1880">
        <v>660</v>
      </c>
      <c r="E1880" s="49">
        <f t="shared" si="147"/>
        <v>0.10052014137553425</v>
      </c>
      <c r="F1880" s="49">
        <f t="shared" si="148"/>
        <v>0.1338623317686948</v>
      </c>
      <c r="G1880">
        <v>0</v>
      </c>
      <c r="H1880" s="51">
        <f>G1880/'Parc électrique'!$C$24</f>
        <v>0</v>
      </c>
      <c r="I1880" s="14">
        <v>468</v>
      </c>
      <c r="J1880" s="14">
        <v>0</v>
      </c>
      <c r="K1880" s="14">
        <v>-208</v>
      </c>
      <c r="L1880" s="14">
        <v>273</v>
      </c>
      <c r="M1880" s="14">
        <f>C1880-SUM(D1880:L1880)</f>
        <v>4801.7656175268557</v>
      </c>
      <c r="P1880" s="49">
        <f>D1881/('Parc électrique'!$C$22+'Parc électrique'!$C$23)</f>
        <v>9.4062499999999993E-2</v>
      </c>
      <c r="Q1880" s="49">
        <f t="shared" si="145"/>
        <v>9.1686553194047893E-2</v>
      </c>
      <c r="R1880" s="49">
        <f t="shared" si="146"/>
        <v>0.12209867231023373</v>
      </c>
    </row>
    <row r="1881" spans="1:18" x14ac:dyDescent="0.3">
      <c r="A1881" s="35">
        <f t="shared" si="144"/>
        <v>44094</v>
      </c>
      <c r="B1881" s="36">
        <v>0.25</v>
      </c>
      <c r="C1881">
        <v>6097</v>
      </c>
      <c r="D1881">
        <v>602</v>
      </c>
      <c r="E1881" s="49">
        <f t="shared" si="147"/>
        <v>9.1686553194047893E-2</v>
      </c>
      <c r="F1881" s="49">
        <f t="shared" si="148"/>
        <v>0.12209867231023373</v>
      </c>
      <c r="G1881">
        <v>0</v>
      </c>
      <c r="H1881" s="51">
        <f>G1881/'Parc électrique'!$C$24</f>
        <v>0</v>
      </c>
      <c r="I1881" s="14">
        <v>468</v>
      </c>
      <c r="J1881" s="14">
        <v>0</v>
      </c>
      <c r="K1881" s="14">
        <v>-74</v>
      </c>
      <c r="L1881" s="14">
        <v>299</v>
      </c>
      <c r="M1881" s="14">
        <f>C1881-SUM(D1881:L1881)</f>
        <v>4801.7862147744963</v>
      </c>
      <c r="P1881" s="49">
        <f>D1882/('Parc électrique'!$C$22+'Parc électrique'!$C$23)</f>
        <v>0.10140625</v>
      </c>
      <c r="Q1881" s="49">
        <f t="shared" si="145"/>
        <v>9.8844805685942005E-2</v>
      </c>
      <c r="R1881" s="49">
        <f t="shared" si="146"/>
        <v>0.13163129290588321</v>
      </c>
    </row>
    <row r="1882" spans="1:18" x14ac:dyDescent="0.3">
      <c r="A1882" s="35">
        <f t="shared" si="144"/>
        <v>44094</v>
      </c>
      <c r="B1882" s="36">
        <v>0.29166666666666669</v>
      </c>
      <c r="C1882">
        <v>6090</v>
      </c>
      <c r="D1882">
        <v>649</v>
      </c>
      <c r="E1882" s="49">
        <f t="shared" si="147"/>
        <v>9.8844805685942005E-2</v>
      </c>
      <c r="F1882" s="49">
        <f t="shared" si="148"/>
        <v>0.13163129290588321</v>
      </c>
      <c r="G1882">
        <v>26</v>
      </c>
      <c r="H1882" s="51">
        <f>G1882/'Parc électrique'!$C$24</f>
        <v>8.6666666666666663E-3</v>
      </c>
      <c r="I1882" s="14">
        <v>468</v>
      </c>
      <c r="J1882" s="14">
        <v>0</v>
      </c>
      <c r="K1882" s="14">
        <v>-174</v>
      </c>
      <c r="L1882" s="14">
        <v>319</v>
      </c>
      <c r="M1882" s="14">
        <f>C1882-SUM(D1882:L1882)</f>
        <v>4801.7608572347417</v>
      </c>
      <c r="P1882" s="49">
        <f>D1883/('Parc électrique'!$C$22+'Parc électrique'!$C$23)</f>
        <v>0.11796875</v>
      </c>
      <c r="Q1882" s="49">
        <f t="shared" si="145"/>
        <v>0.11498894960383085</v>
      </c>
      <c r="R1882" s="49">
        <f t="shared" si="146"/>
        <v>0.15313039467479481</v>
      </c>
    </row>
    <row r="1883" spans="1:18" x14ac:dyDescent="0.3">
      <c r="A1883" s="35">
        <f t="shared" si="144"/>
        <v>44094</v>
      </c>
      <c r="B1883" s="36">
        <v>0.33333333333333331</v>
      </c>
      <c r="C1883">
        <v>6516</v>
      </c>
      <c r="D1883">
        <v>755</v>
      </c>
      <c r="E1883" s="49">
        <f t="shared" si="147"/>
        <v>0.11498894960383085</v>
      </c>
      <c r="F1883" s="49">
        <f t="shared" si="148"/>
        <v>0.15313039467479481</v>
      </c>
      <c r="G1883">
        <v>268</v>
      </c>
      <c r="H1883" s="51">
        <f>G1883/'Parc électrique'!$C$24</f>
        <v>8.9333333333333334E-2</v>
      </c>
      <c r="I1883" s="14">
        <v>468</v>
      </c>
      <c r="J1883" s="14">
        <v>0</v>
      </c>
      <c r="K1883" s="14">
        <v>-108</v>
      </c>
      <c r="L1883" s="14">
        <v>331</v>
      </c>
      <c r="M1883" s="14">
        <f>C1883-SUM(D1883:L1883)</f>
        <v>4801.6425473223881</v>
      </c>
      <c r="P1883" s="49">
        <f>D1884/('Parc électrique'!$C$22+'Parc électrique'!$C$23)</f>
        <v>0.12328125</v>
      </c>
      <c r="Q1883" s="49">
        <f t="shared" si="145"/>
        <v>0.12016725991711594</v>
      </c>
      <c r="R1883" s="49">
        <f t="shared" si="146"/>
        <v>0.16002633297803059</v>
      </c>
    </row>
    <row r="1884" spans="1:18" x14ac:dyDescent="0.3">
      <c r="A1884" s="35">
        <f t="shared" ref="A1884:A1947" si="149">A1860+1</f>
        <v>44094</v>
      </c>
      <c r="B1884" s="36">
        <v>0.375</v>
      </c>
      <c r="C1884">
        <v>7110</v>
      </c>
      <c r="D1884">
        <v>789</v>
      </c>
      <c r="E1884" s="49">
        <f t="shared" si="147"/>
        <v>0.12016725991711594</v>
      </c>
      <c r="F1884" s="49">
        <f t="shared" si="148"/>
        <v>0.16002633297803059</v>
      </c>
      <c r="G1884">
        <v>922</v>
      </c>
      <c r="H1884" s="51">
        <f>G1884/'Parc électrique'!$C$24</f>
        <v>0.30733333333333335</v>
      </c>
      <c r="I1884" s="14">
        <v>468</v>
      </c>
      <c r="J1884" s="14">
        <v>0</v>
      </c>
      <c r="K1884" s="14">
        <v>-208</v>
      </c>
      <c r="L1884" s="14">
        <v>337</v>
      </c>
      <c r="M1884" s="14">
        <f>C1884-SUM(D1884:L1884)</f>
        <v>4801.4124730737713</v>
      </c>
      <c r="P1884" s="49">
        <f>D1885/('Parc électrique'!$C$22+'Parc électrique'!$C$23)</f>
        <v>0.11749999999999999</v>
      </c>
      <c r="Q1884" s="49">
        <f t="shared" si="145"/>
        <v>0.11453203987030569</v>
      </c>
      <c r="R1884" s="49">
        <f t="shared" si="146"/>
        <v>0.15252192953039165</v>
      </c>
    </row>
    <row r="1885" spans="1:18" x14ac:dyDescent="0.3">
      <c r="A1885" s="35">
        <f t="shared" si="149"/>
        <v>44094</v>
      </c>
      <c r="B1885" s="36">
        <v>0.41666666666666669</v>
      </c>
      <c r="C1885">
        <v>7529</v>
      </c>
      <c r="D1885">
        <v>752</v>
      </c>
      <c r="E1885" s="49">
        <f t="shared" si="147"/>
        <v>0.11453203987030569</v>
      </c>
      <c r="F1885" s="49">
        <f t="shared" si="148"/>
        <v>0.15252192953039165</v>
      </c>
      <c r="G1885">
        <v>1604</v>
      </c>
      <c r="H1885" s="51">
        <f>G1885/'Parc électrique'!$C$24</f>
        <v>0.53466666666666662</v>
      </c>
      <c r="I1885" s="14">
        <v>468</v>
      </c>
      <c r="J1885" s="14">
        <v>0</v>
      </c>
      <c r="K1885" s="14">
        <v>-429</v>
      </c>
      <c r="L1885" s="14">
        <v>332</v>
      </c>
      <c r="M1885" s="14">
        <f>C1885-SUM(D1885:L1885)</f>
        <v>4801.1982793639327</v>
      </c>
      <c r="P1885" s="49">
        <f>D1886/('Parc électrique'!$C$22+'Parc électrique'!$C$23)</f>
        <v>9.9375000000000005E-2</v>
      </c>
      <c r="Q1885" s="49">
        <f t="shared" si="145"/>
        <v>9.6864863507333004E-2</v>
      </c>
      <c r="R1885" s="49">
        <f t="shared" si="146"/>
        <v>0.12899461061346956</v>
      </c>
    </row>
    <row r="1886" spans="1:18" x14ac:dyDescent="0.3">
      <c r="A1886" s="35">
        <f t="shared" si="149"/>
        <v>44094</v>
      </c>
      <c r="B1886" s="36">
        <v>0.45833333333333331</v>
      </c>
      <c r="C1886">
        <v>7890</v>
      </c>
      <c r="D1886">
        <v>636</v>
      </c>
      <c r="E1886" s="49">
        <f t="shared" si="147"/>
        <v>9.6864863507333004E-2</v>
      </c>
      <c r="F1886" s="49">
        <f t="shared" si="148"/>
        <v>0.12899461061346956</v>
      </c>
      <c r="G1886">
        <v>2102</v>
      </c>
      <c r="H1886" s="51">
        <f>G1886/'Parc électrique'!$C$24</f>
        <v>0.70066666666666666</v>
      </c>
      <c r="I1886" s="14">
        <v>468</v>
      </c>
      <c r="J1886" s="14">
        <v>0</v>
      </c>
      <c r="K1886" s="14">
        <v>-446</v>
      </c>
      <c r="L1886" s="14">
        <v>328</v>
      </c>
      <c r="M1886" s="14">
        <f>C1886-SUM(D1886:L1886)</f>
        <v>4801.0734738592128</v>
      </c>
      <c r="P1886" s="49">
        <f>D1887/('Parc électrique'!$C$22+'Parc électrique'!$C$23)</f>
        <v>0.12140624999999999</v>
      </c>
      <c r="Q1886" s="49">
        <f t="shared" si="145"/>
        <v>0.11833962098301533</v>
      </c>
      <c r="R1886" s="49">
        <f t="shared" si="146"/>
        <v>0.15759247240041799</v>
      </c>
    </row>
    <row r="1887" spans="1:18" x14ac:dyDescent="0.3">
      <c r="A1887" s="35">
        <f t="shared" si="149"/>
        <v>44094</v>
      </c>
      <c r="B1887" s="36">
        <v>0.5</v>
      </c>
      <c r="C1887">
        <v>8285</v>
      </c>
      <c r="D1887">
        <v>777</v>
      </c>
      <c r="E1887" s="49">
        <f t="shared" si="147"/>
        <v>0.11833962098301533</v>
      </c>
      <c r="F1887" s="49">
        <f t="shared" si="148"/>
        <v>0.15759247240041799</v>
      </c>
      <c r="G1887">
        <v>2475</v>
      </c>
      <c r="H1887" s="51">
        <f>G1887/'Parc électrique'!$C$24</f>
        <v>0.82499999999999996</v>
      </c>
      <c r="I1887" s="14">
        <v>468</v>
      </c>
      <c r="J1887" s="14">
        <v>0</v>
      </c>
      <c r="K1887" s="14">
        <v>-563</v>
      </c>
      <c r="L1887" s="14">
        <v>326</v>
      </c>
      <c r="M1887" s="14">
        <f>C1887-SUM(D1887:L1887)</f>
        <v>4800.8990679066173</v>
      </c>
      <c r="P1887" s="49">
        <f>D1888/('Parc électrique'!$C$22+'Parc électrique'!$C$23)</f>
        <v>0.13265625</v>
      </c>
      <c r="Q1887" s="49">
        <f t="shared" si="145"/>
        <v>0.12930545458761905</v>
      </c>
      <c r="R1887" s="49">
        <f t="shared" si="146"/>
        <v>0.17219563586609377</v>
      </c>
    </row>
    <row r="1888" spans="1:18" x14ac:dyDescent="0.3">
      <c r="A1888" s="35">
        <f t="shared" si="149"/>
        <v>44094</v>
      </c>
      <c r="B1888" s="36">
        <v>0.54166666666666663</v>
      </c>
      <c r="C1888">
        <v>7894</v>
      </c>
      <c r="D1888">
        <v>849</v>
      </c>
      <c r="E1888" s="49">
        <f t="shared" si="147"/>
        <v>0.12930545458761905</v>
      </c>
      <c r="F1888" s="49">
        <f t="shared" si="148"/>
        <v>0.17219563586609377</v>
      </c>
      <c r="G1888">
        <v>2654</v>
      </c>
      <c r="H1888" s="51">
        <f>G1888/'Parc électrique'!$C$24</f>
        <v>0.88466666666666671</v>
      </c>
      <c r="I1888" s="14">
        <v>468</v>
      </c>
      <c r="J1888" s="14">
        <v>0</v>
      </c>
      <c r="K1888" s="14">
        <v>-1200</v>
      </c>
      <c r="L1888" s="14">
        <v>321</v>
      </c>
      <c r="M1888" s="14">
        <f>C1888-SUM(D1888:L1888)</f>
        <v>4800.8138322428795</v>
      </c>
      <c r="P1888" s="49">
        <f>D1889/('Parc électrique'!$C$22+'Parc électrique'!$C$23)</f>
        <v>0.17078125</v>
      </c>
      <c r="Q1888" s="49">
        <f t="shared" si="145"/>
        <v>0.16646744624766505</v>
      </c>
      <c r="R1888" s="49">
        <f t="shared" si="146"/>
        <v>0.22168413427755063</v>
      </c>
    </row>
    <row r="1889" spans="1:18" x14ac:dyDescent="0.3">
      <c r="A1889" s="35">
        <f t="shared" si="149"/>
        <v>44094</v>
      </c>
      <c r="B1889" s="36">
        <v>0.58333333333333337</v>
      </c>
      <c r="C1889">
        <v>7616</v>
      </c>
      <c r="D1889">
        <v>1093</v>
      </c>
      <c r="E1889" s="49">
        <f t="shared" si="147"/>
        <v>0.16646744624766505</v>
      </c>
      <c r="F1889" s="49">
        <f t="shared" si="148"/>
        <v>0.22168413427755063</v>
      </c>
      <c r="G1889">
        <v>2606</v>
      </c>
      <c r="H1889" s="51">
        <f>G1889/'Parc électrique'!$C$24</f>
        <v>0.8686666666666667</v>
      </c>
      <c r="I1889" s="14">
        <v>468</v>
      </c>
      <c r="J1889" s="14">
        <v>0</v>
      </c>
      <c r="K1889" s="14">
        <v>-1200</v>
      </c>
      <c r="L1889" s="14">
        <v>315</v>
      </c>
      <c r="M1889" s="14">
        <f>C1889-SUM(D1889:L1889)</f>
        <v>4332.7431817528086</v>
      </c>
      <c r="P1889" s="49">
        <f>D1890/('Parc électrique'!$C$22+'Parc électrique'!$C$23)</f>
        <v>0.20781250000000001</v>
      </c>
      <c r="Q1889" s="49">
        <f t="shared" si="145"/>
        <v>0.20256331519615237</v>
      </c>
      <c r="R1889" s="49">
        <f t="shared" si="146"/>
        <v>0.26975288068540015</v>
      </c>
    </row>
    <row r="1890" spans="1:18" x14ac:dyDescent="0.3">
      <c r="A1890" s="35">
        <f t="shared" si="149"/>
        <v>44094</v>
      </c>
      <c r="B1890" s="36">
        <v>0.625</v>
      </c>
      <c r="C1890">
        <v>7384</v>
      </c>
      <c r="D1890">
        <v>1330</v>
      </c>
      <c r="E1890" s="49">
        <f t="shared" si="147"/>
        <v>0.20256331519615237</v>
      </c>
      <c r="F1890" s="49">
        <f t="shared" si="148"/>
        <v>0.26975288068540015</v>
      </c>
      <c r="G1890">
        <v>2350</v>
      </c>
      <c r="H1890" s="51">
        <f>G1890/'Parc électrique'!$C$24</f>
        <v>0.78333333333333333</v>
      </c>
      <c r="I1890" s="14">
        <v>468</v>
      </c>
      <c r="J1890" s="14">
        <v>0</v>
      </c>
      <c r="K1890" s="14">
        <v>-1200</v>
      </c>
      <c r="L1890" s="14">
        <v>313</v>
      </c>
      <c r="M1890" s="14">
        <f>C1890-SUM(D1890:L1890)</f>
        <v>4121.7443504707844</v>
      </c>
      <c r="P1890" s="49">
        <f>D1891/('Parc électrique'!$C$22+'Parc électrique'!$C$23)</f>
        <v>0.22718749999999999</v>
      </c>
      <c r="Q1890" s="49">
        <f t="shared" si="145"/>
        <v>0.22144891751519211</v>
      </c>
      <c r="R1890" s="49">
        <f t="shared" si="146"/>
        <v>0.29490277332073067</v>
      </c>
    </row>
    <row r="1891" spans="1:18" x14ac:dyDescent="0.3">
      <c r="A1891" s="35">
        <f t="shared" si="149"/>
        <v>44094</v>
      </c>
      <c r="B1891" s="36">
        <v>0.66666666666666663</v>
      </c>
      <c r="C1891">
        <v>7257</v>
      </c>
      <c r="D1891">
        <v>1454</v>
      </c>
      <c r="E1891" s="49">
        <f t="shared" si="147"/>
        <v>0.22144891751519211</v>
      </c>
      <c r="F1891" s="49">
        <f t="shared" si="148"/>
        <v>0.29490277332073067</v>
      </c>
      <c r="G1891">
        <v>1923</v>
      </c>
      <c r="H1891" s="51">
        <f>G1891/'Parc électrique'!$C$24</f>
        <v>0.64100000000000001</v>
      </c>
      <c r="I1891" s="14">
        <v>468</v>
      </c>
      <c r="J1891" s="14">
        <v>0</v>
      </c>
      <c r="K1891" s="14">
        <v>-1200</v>
      </c>
      <c r="L1891" s="14">
        <v>315</v>
      </c>
      <c r="M1891" s="14">
        <f>C1891-SUM(D1891:L1891)</f>
        <v>4295.8426483091644</v>
      </c>
      <c r="P1891" s="49">
        <f>D1892/('Parc électrique'!$C$22+'Parc électrique'!$C$23)</f>
        <v>0.24781249999999999</v>
      </c>
      <c r="Q1891" s="49">
        <f t="shared" si="145"/>
        <v>0.24155294579029896</v>
      </c>
      <c r="R1891" s="49">
        <f t="shared" si="146"/>
        <v>0.32167523967446965</v>
      </c>
    </row>
    <row r="1892" spans="1:18" x14ac:dyDescent="0.3">
      <c r="A1892" s="35">
        <f t="shared" si="149"/>
        <v>44094</v>
      </c>
      <c r="B1892" s="36">
        <v>0.70833333333333337</v>
      </c>
      <c r="C1892">
        <v>7294</v>
      </c>
      <c r="D1892">
        <v>1586</v>
      </c>
      <c r="E1892" s="49">
        <f t="shared" si="147"/>
        <v>0.24155294579029896</v>
      </c>
      <c r="F1892" s="49">
        <f t="shared" si="148"/>
        <v>0.32167523967446965</v>
      </c>
      <c r="G1892">
        <v>1284</v>
      </c>
      <c r="H1892" s="51">
        <f>G1892/'Parc électrique'!$C$24</f>
        <v>0.42799999999999999</v>
      </c>
      <c r="I1892" s="14">
        <v>468</v>
      </c>
      <c r="J1892" s="14">
        <v>0</v>
      </c>
      <c r="K1892" s="14">
        <v>-1165</v>
      </c>
      <c r="L1892" s="14">
        <v>319</v>
      </c>
      <c r="M1892" s="14">
        <f>C1892-SUM(D1892:L1892)</f>
        <v>4801.0087718145351</v>
      </c>
      <c r="P1892" s="49">
        <f>D1893/('Parc électrique'!$C$22+'Parc électrique'!$C$23)</f>
        <v>0.20328125</v>
      </c>
      <c r="Q1892" s="49">
        <f t="shared" si="145"/>
        <v>0.19814652110540917</v>
      </c>
      <c r="R1892" s="49">
        <f t="shared" si="146"/>
        <v>0.26387105095616958</v>
      </c>
    </row>
    <row r="1893" spans="1:18" x14ac:dyDescent="0.3">
      <c r="A1893" s="35">
        <f t="shared" si="149"/>
        <v>44094</v>
      </c>
      <c r="B1893" s="36">
        <v>0.75</v>
      </c>
      <c r="C1893">
        <v>7559</v>
      </c>
      <c r="D1893">
        <v>1301</v>
      </c>
      <c r="E1893" s="49">
        <f t="shared" si="147"/>
        <v>0.19814652110540917</v>
      </c>
      <c r="F1893" s="49">
        <f t="shared" si="148"/>
        <v>0.26387105095616958</v>
      </c>
      <c r="G1893">
        <v>566</v>
      </c>
      <c r="H1893" s="51">
        <f>G1893/'Parc électrique'!$C$24</f>
        <v>0.18866666666666668</v>
      </c>
      <c r="I1893" s="14">
        <v>468</v>
      </c>
      <c r="J1893" s="14">
        <v>0</v>
      </c>
      <c r="K1893" s="14">
        <v>104</v>
      </c>
      <c r="L1893" s="14">
        <v>318</v>
      </c>
      <c r="M1893" s="14">
        <f>C1893-SUM(D1893:L1893)</f>
        <v>4801.349315761272</v>
      </c>
      <c r="P1893" s="49">
        <f>D1894/('Parc électrique'!$C$22+'Parc électrique'!$C$23)</f>
        <v>0.1925</v>
      </c>
      <c r="Q1893" s="49">
        <f t="shared" si="145"/>
        <v>0.1876375972343306</v>
      </c>
      <c r="R1893" s="49">
        <f t="shared" si="146"/>
        <v>0.24987635263489696</v>
      </c>
    </row>
    <row r="1894" spans="1:18" x14ac:dyDescent="0.3">
      <c r="A1894" s="35">
        <f t="shared" si="149"/>
        <v>44094</v>
      </c>
      <c r="B1894" s="36">
        <v>0.79166666666666663</v>
      </c>
      <c r="C1894">
        <v>7912</v>
      </c>
      <c r="D1894">
        <v>1232</v>
      </c>
      <c r="E1894" s="49">
        <f t="shared" si="147"/>
        <v>0.1876375972343306</v>
      </c>
      <c r="F1894" s="49">
        <f t="shared" si="148"/>
        <v>0.24987635263489696</v>
      </c>
      <c r="G1894">
        <v>85</v>
      </c>
      <c r="H1894" s="51">
        <f>G1894/'Parc électrique'!$C$24</f>
        <v>2.8333333333333332E-2</v>
      </c>
      <c r="I1894" s="14">
        <v>468</v>
      </c>
      <c r="J1894" s="14">
        <v>405</v>
      </c>
      <c r="K1894" s="14">
        <v>536</v>
      </c>
      <c r="L1894" s="14">
        <v>303</v>
      </c>
      <c r="M1894" s="14">
        <f>C1894-SUM(D1894:L1894)</f>
        <v>4882.5341527167975</v>
      </c>
      <c r="P1894" s="49">
        <f>D1895/('Parc électrique'!$C$22+'Parc électrique'!$C$23)</f>
        <v>0.16968749999999999</v>
      </c>
      <c r="Q1894" s="49">
        <f t="shared" si="145"/>
        <v>0.16540132353610634</v>
      </c>
      <c r="R1894" s="49">
        <f t="shared" si="146"/>
        <v>0.22026438227394327</v>
      </c>
    </row>
    <row r="1895" spans="1:18" x14ac:dyDescent="0.3">
      <c r="A1895" s="35">
        <f t="shared" si="149"/>
        <v>44094</v>
      </c>
      <c r="B1895" s="36">
        <v>0.83333333333333337</v>
      </c>
      <c r="C1895">
        <v>8116</v>
      </c>
      <c r="D1895">
        <v>1086</v>
      </c>
      <c r="E1895" s="49">
        <f t="shared" si="147"/>
        <v>0.16540132353610634</v>
      </c>
      <c r="F1895" s="49">
        <f t="shared" si="148"/>
        <v>0.22026438227394327</v>
      </c>
      <c r="G1895">
        <v>5</v>
      </c>
      <c r="H1895" s="51">
        <f>G1895/'Parc électrique'!$C$24</f>
        <v>1.6666666666666668E-3</v>
      </c>
      <c r="I1895" s="14">
        <v>468</v>
      </c>
      <c r="J1895" s="14">
        <v>0</v>
      </c>
      <c r="K1895" s="14">
        <v>1200</v>
      </c>
      <c r="L1895" s="14">
        <v>291</v>
      </c>
      <c r="M1895" s="14">
        <f>C1895-SUM(D1895:L1895)</f>
        <v>5065.6126676275235</v>
      </c>
      <c r="P1895" s="49">
        <f>D1896/('Parc électrique'!$C$22+'Parc électrique'!$C$23)</f>
        <v>0.13578124999999999</v>
      </c>
      <c r="Q1895" s="49">
        <f t="shared" si="145"/>
        <v>0.13235151947778676</v>
      </c>
      <c r="R1895" s="49">
        <f t="shared" si="146"/>
        <v>0.1762520701621148</v>
      </c>
    </row>
    <row r="1896" spans="1:18" x14ac:dyDescent="0.3">
      <c r="A1896" s="35">
        <f t="shared" si="149"/>
        <v>44094</v>
      </c>
      <c r="B1896" s="36">
        <v>0.875</v>
      </c>
      <c r="C1896">
        <v>7774</v>
      </c>
      <c r="D1896">
        <v>869</v>
      </c>
      <c r="E1896" s="49">
        <f t="shared" si="147"/>
        <v>0.13235151947778676</v>
      </c>
      <c r="F1896" s="49">
        <f t="shared" si="148"/>
        <v>0.1762520701621148</v>
      </c>
      <c r="G1896">
        <v>0</v>
      </c>
      <c r="H1896" s="51">
        <f>G1896/'Parc électrique'!$C$24</f>
        <v>0</v>
      </c>
      <c r="I1896" s="14">
        <v>468</v>
      </c>
      <c r="J1896" s="14">
        <v>0</v>
      </c>
      <c r="K1896" s="14">
        <v>1200</v>
      </c>
      <c r="L1896" s="14">
        <v>282</v>
      </c>
      <c r="M1896" s="14">
        <f>C1896-SUM(D1896:L1896)</f>
        <v>4954.6913964103605</v>
      </c>
      <c r="P1896" s="49">
        <f>D1897/('Parc électrique'!$C$22+'Parc électrique'!$C$23)</f>
        <v>0.1140625</v>
      </c>
      <c r="Q1896" s="49">
        <f t="shared" si="145"/>
        <v>0.11118136849112122</v>
      </c>
      <c r="R1896" s="49">
        <f t="shared" si="146"/>
        <v>0.14805985180476849</v>
      </c>
    </row>
    <row r="1897" spans="1:18" x14ac:dyDescent="0.3">
      <c r="A1897" s="35">
        <f t="shared" si="149"/>
        <v>44094</v>
      </c>
      <c r="B1897" s="36">
        <v>0.91666666666666663</v>
      </c>
      <c r="C1897">
        <v>7969</v>
      </c>
      <c r="D1897">
        <v>730</v>
      </c>
      <c r="E1897" s="49">
        <f t="shared" si="147"/>
        <v>0.11118136849112122</v>
      </c>
      <c r="F1897" s="49">
        <f t="shared" si="148"/>
        <v>0.14805985180476849</v>
      </c>
      <c r="G1897">
        <v>0</v>
      </c>
      <c r="H1897" s="51">
        <f>G1897/'Parc électrique'!$C$24</f>
        <v>0</v>
      </c>
      <c r="I1897" s="14">
        <v>468</v>
      </c>
      <c r="J1897" s="14">
        <v>0</v>
      </c>
      <c r="K1897" s="14">
        <v>1200</v>
      </c>
      <c r="L1897" s="14">
        <v>280</v>
      </c>
      <c r="M1897" s="14">
        <f>C1897-SUM(D1897:L1897)</f>
        <v>5290.7407587797043</v>
      </c>
      <c r="P1897" s="49">
        <f>D1898/('Parc électrique'!$C$22+'Parc électrique'!$C$23)</f>
        <v>0.10078125</v>
      </c>
      <c r="Q1897" s="49">
        <f t="shared" si="145"/>
        <v>9.8235592707908478E-2</v>
      </c>
      <c r="R1897" s="49">
        <f t="shared" si="146"/>
        <v>0.13082000604667904</v>
      </c>
    </row>
    <row r="1898" spans="1:18" x14ac:dyDescent="0.3">
      <c r="A1898" s="35">
        <f t="shared" si="149"/>
        <v>44094</v>
      </c>
      <c r="B1898" s="36">
        <v>0.95833333333333337</v>
      </c>
      <c r="C1898">
        <v>8024</v>
      </c>
      <c r="D1898">
        <v>645</v>
      </c>
      <c r="E1898" s="49">
        <f t="shared" si="147"/>
        <v>9.8235592707908478E-2</v>
      </c>
      <c r="F1898" s="49">
        <f t="shared" si="148"/>
        <v>0.13082000604667904</v>
      </c>
      <c r="G1898">
        <v>0</v>
      </c>
      <c r="H1898" s="51">
        <f>G1898/'Parc électrique'!$C$24</f>
        <v>0</v>
      </c>
      <c r="I1898" s="14">
        <v>468</v>
      </c>
      <c r="J1898" s="14">
        <v>562</v>
      </c>
      <c r="K1898" s="14">
        <v>1200</v>
      </c>
      <c r="L1898" s="14">
        <v>259</v>
      </c>
      <c r="M1898" s="14">
        <f>C1898-SUM(D1898:L1898)</f>
        <v>4889.7709444012453</v>
      </c>
      <c r="P1898" s="49">
        <f>D1899/('Parc électrique'!$C$22+'Parc électrique'!$C$23)</f>
        <v>7.4999999999999997E-2</v>
      </c>
      <c r="Q1898" s="49">
        <f t="shared" si="145"/>
        <v>7.3105557364024895E-2</v>
      </c>
      <c r="R1898" s="49">
        <f t="shared" si="146"/>
        <v>9.7354423104505303E-2</v>
      </c>
    </row>
    <row r="1899" spans="1:18" x14ac:dyDescent="0.3">
      <c r="A1899" s="35">
        <f t="shared" si="149"/>
        <v>44095</v>
      </c>
      <c r="B1899" s="36">
        <v>0</v>
      </c>
      <c r="C1899">
        <v>7364</v>
      </c>
      <c r="D1899">
        <v>480</v>
      </c>
      <c r="E1899" s="49">
        <f t="shared" si="147"/>
        <v>7.3105557364024895E-2</v>
      </c>
      <c r="F1899" s="49">
        <f t="shared" si="148"/>
        <v>9.7354423104505303E-2</v>
      </c>
      <c r="G1899">
        <v>0</v>
      </c>
      <c r="H1899" s="51">
        <f>G1899/'Parc électrique'!$C$24</f>
        <v>0</v>
      </c>
      <c r="I1899" s="14">
        <v>468</v>
      </c>
      <c r="J1899" s="14">
        <v>0</v>
      </c>
      <c r="K1899" s="14">
        <v>0</v>
      </c>
      <c r="L1899" s="14">
        <v>260</v>
      </c>
      <c r="M1899" s="14">
        <f>C1899-SUM(D1899:L1899)</f>
        <v>6155.8295400195311</v>
      </c>
      <c r="P1899" s="49">
        <f>D1900/('Parc électrique'!$C$22+'Parc électrique'!$C$23)</f>
        <v>8.3906250000000002E-2</v>
      </c>
      <c r="Q1899" s="49">
        <f t="shared" si="145"/>
        <v>8.178684230100286E-2</v>
      </c>
      <c r="R1899" s="49">
        <f t="shared" si="146"/>
        <v>0.10891526084816532</v>
      </c>
    </row>
    <row r="1900" spans="1:18" x14ac:dyDescent="0.3">
      <c r="A1900" s="35">
        <f t="shared" si="149"/>
        <v>44095</v>
      </c>
      <c r="B1900" s="36">
        <v>4.1666666666666664E-2</v>
      </c>
      <c r="C1900">
        <v>6996</v>
      </c>
      <c r="D1900">
        <v>537</v>
      </c>
      <c r="E1900" s="49">
        <f t="shared" si="147"/>
        <v>8.178684230100286E-2</v>
      </c>
      <c r="F1900" s="49">
        <f t="shared" si="148"/>
        <v>0.10891526084816532</v>
      </c>
      <c r="G1900">
        <v>0</v>
      </c>
      <c r="H1900" s="51">
        <f>G1900/'Parc électrique'!$C$24</f>
        <v>0</v>
      </c>
      <c r="I1900" s="14">
        <v>468</v>
      </c>
      <c r="J1900" s="14">
        <v>691</v>
      </c>
      <c r="K1900" s="14">
        <v>0</v>
      </c>
      <c r="L1900" s="14">
        <v>258</v>
      </c>
      <c r="M1900" s="14">
        <f>C1900-SUM(D1900:L1900)</f>
        <v>5041.8092978968507</v>
      </c>
      <c r="P1900" s="49">
        <f>D1901/('Parc électrique'!$C$22+'Parc électrique'!$C$23)</f>
        <v>8.5468749999999996E-2</v>
      </c>
      <c r="Q1900" s="49">
        <f t="shared" si="145"/>
        <v>8.3309874746086712E-2</v>
      </c>
      <c r="R1900" s="49">
        <f t="shared" si="146"/>
        <v>0.11094347799617585</v>
      </c>
    </row>
    <row r="1901" spans="1:18" x14ac:dyDescent="0.3">
      <c r="A1901" s="35">
        <f t="shared" si="149"/>
        <v>44095</v>
      </c>
      <c r="B1901" s="36">
        <v>8.3333333333333329E-2</v>
      </c>
      <c r="C1901">
        <v>6693</v>
      </c>
      <c r="D1901">
        <v>547</v>
      </c>
      <c r="E1901" s="49">
        <f t="shared" si="147"/>
        <v>8.3309874746086712E-2</v>
      </c>
      <c r="F1901" s="49">
        <f t="shared" si="148"/>
        <v>0.11094347799617585</v>
      </c>
      <c r="G1901">
        <v>0</v>
      </c>
      <c r="H1901" s="51">
        <f>G1901/'Parc électrique'!$C$24</f>
        <v>0</v>
      </c>
      <c r="I1901" s="14">
        <v>468</v>
      </c>
      <c r="J1901" s="14">
        <v>0</v>
      </c>
      <c r="K1901" s="14">
        <v>0</v>
      </c>
      <c r="L1901" s="14">
        <v>258</v>
      </c>
      <c r="M1901" s="14">
        <f>C1901-SUM(D1901:L1901)</f>
        <v>5419.8057466472583</v>
      </c>
      <c r="P1901" s="49">
        <f>D1902/('Parc électrique'!$C$22+'Parc électrique'!$C$23)</f>
        <v>7.2499999999999995E-2</v>
      </c>
      <c r="Q1901" s="49">
        <f t="shared" si="145"/>
        <v>7.0668705451890745E-2</v>
      </c>
      <c r="R1901" s="49">
        <f t="shared" si="146"/>
        <v>9.4109275667688466E-2</v>
      </c>
    </row>
    <row r="1902" spans="1:18" x14ac:dyDescent="0.3">
      <c r="A1902" s="35">
        <f t="shared" si="149"/>
        <v>44095</v>
      </c>
      <c r="B1902" s="36">
        <v>0.125</v>
      </c>
      <c r="C1902">
        <v>6350</v>
      </c>
      <c r="D1902">
        <v>464</v>
      </c>
      <c r="E1902" s="49">
        <f t="shared" si="147"/>
        <v>7.0668705451890745E-2</v>
      </c>
      <c r="F1902" s="49">
        <f t="shared" si="148"/>
        <v>9.4109275667688466E-2</v>
      </c>
      <c r="G1902">
        <v>0</v>
      </c>
      <c r="H1902" s="51">
        <f>G1902/'Parc électrique'!$C$24</f>
        <v>0</v>
      </c>
      <c r="I1902" s="14">
        <v>468</v>
      </c>
      <c r="J1902" s="14">
        <v>116</v>
      </c>
      <c r="K1902" s="14">
        <v>0</v>
      </c>
      <c r="L1902" s="14">
        <v>260</v>
      </c>
      <c r="M1902" s="14">
        <f>C1902-SUM(D1902:L1902)</f>
        <v>5041.8352220188808</v>
      </c>
      <c r="P1902" s="49">
        <f>D1903/('Parc électrique'!$C$22+'Parc électrique'!$C$23)</f>
        <v>7.0000000000000007E-2</v>
      </c>
      <c r="Q1902" s="49">
        <f t="shared" si="145"/>
        <v>6.8231853539756582E-2</v>
      </c>
      <c r="R1902" s="49">
        <f t="shared" si="146"/>
        <v>9.086412823087163E-2</v>
      </c>
    </row>
    <row r="1903" spans="1:18" x14ac:dyDescent="0.3">
      <c r="A1903" s="35">
        <f t="shared" si="149"/>
        <v>44095</v>
      </c>
      <c r="B1903" s="36">
        <v>0.16666666666666666</v>
      </c>
      <c r="C1903">
        <v>6345</v>
      </c>
      <c r="D1903">
        <v>448</v>
      </c>
      <c r="E1903" s="49">
        <f t="shared" si="147"/>
        <v>6.8231853539756582E-2</v>
      </c>
      <c r="F1903" s="49">
        <f t="shared" si="148"/>
        <v>9.086412823087163E-2</v>
      </c>
      <c r="G1903">
        <v>0</v>
      </c>
      <c r="H1903" s="51">
        <f>G1903/'Parc électrique'!$C$24</f>
        <v>0</v>
      </c>
      <c r="I1903" s="14">
        <v>468</v>
      </c>
      <c r="J1903" s="14">
        <v>123</v>
      </c>
      <c r="K1903" s="14">
        <v>0</v>
      </c>
      <c r="L1903" s="14">
        <v>264</v>
      </c>
      <c r="M1903" s="14">
        <f>C1903-SUM(D1903:L1903)</f>
        <v>5041.8409040182296</v>
      </c>
      <c r="P1903" s="49">
        <f>D1904/('Parc électrique'!$C$22+'Parc électrique'!$C$23)</f>
        <v>6.0937499999999999E-2</v>
      </c>
      <c r="Q1903" s="49">
        <f t="shared" si="145"/>
        <v>5.9398265358270232E-2</v>
      </c>
      <c r="R1903" s="49">
        <f t="shared" si="146"/>
        <v>7.9100468772410559E-2</v>
      </c>
    </row>
    <row r="1904" spans="1:18" x14ac:dyDescent="0.3">
      <c r="A1904" s="35">
        <f t="shared" si="149"/>
        <v>44095</v>
      </c>
      <c r="B1904" s="36">
        <v>0.20833333333333334</v>
      </c>
      <c r="C1904">
        <v>6830</v>
      </c>
      <c r="D1904">
        <v>390</v>
      </c>
      <c r="E1904" s="49">
        <f t="shared" si="147"/>
        <v>5.9398265358270232E-2</v>
      </c>
      <c r="F1904" s="49">
        <f t="shared" si="148"/>
        <v>7.9100468772410559E-2</v>
      </c>
      <c r="G1904">
        <v>0</v>
      </c>
      <c r="H1904" s="51">
        <f>G1904/'Parc électrique'!$C$24</f>
        <v>0</v>
      </c>
      <c r="I1904" s="14">
        <v>468</v>
      </c>
      <c r="J1904" s="14">
        <v>0</v>
      </c>
      <c r="K1904" s="14">
        <v>0</v>
      </c>
      <c r="L1904" s="14">
        <v>286</v>
      </c>
      <c r="M1904" s="14">
        <f>C1904-SUM(D1904:L1904)</f>
        <v>5685.8615012658693</v>
      </c>
      <c r="P1904" s="49">
        <f>D1905/('Parc électrique'!$C$22+'Parc électrique'!$C$23)</f>
        <v>5.6562500000000002E-2</v>
      </c>
      <c r="Q1904" s="49">
        <f t="shared" si="145"/>
        <v>5.5133774512035452E-2</v>
      </c>
      <c r="R1904" s="49">
        <f t="shared" si="146"/>
        <v>7.3421460757981089E-2</v>
      </c>
    </row>
    <row r="1905" spans="1:18" x14ac:dyDescent="0.3">
      <c r="A1905" s="35">
        <f t="shared" si="149"/>
        <v>44095</v>
      </c>
      <c r="B1905" s="36">
        <v>0.25</v>
      </c>
      <c r="C1905">
        <v>7894</v>
      </c>
      <c r="D1905">
        <v>362</v>
      </c>
      <c r="E1905" s="49">
        <f t="shared" si="147"/>
        <v>5.5133774512035452E-2</v>
      </c>
      <c r="F1905" s="49">
        <f t="shared" si="148"/>
        <v>7.3421460757981089E-2</v>
      </c>
      <c r="G1905">
        <v>0</v>
      </c>
      <c r="H1905" s="51">
        <f>G1905/'Parc électrique'!$C$24</f>
        <v>0</v>
      </c>
      <c r="I1905" s="14">
        <v>468</v>
      </c>
      <c r="J1905" s="14">
        <v>0</v>
      </c>
      <c r="K1905" s="14">
        <v>0</v>
      </c>
      <c r="L1905" s="14">
        <v>325</v>
      </c>
      <c r="M1905" s="14">
        <f>C1905-SUM(D1905:L1905)</f>
        <v>6738.8714447647299</v>
      </c>
      <c r="P1905" s="49">
        <f>D1906/('Parc électrique'!$C$22+'Parc électrique'!$C$23)</f>
        <v>6.1562499999999999E-2</v>
      </c>
      <c r="Q1905" s="49">
        <f t="shared" si="145"/>
        <v>6.0007478336303779E-2</v>
      </c>
      <c r="R1905" s="49">
        <f t="shared" si="146"/>
        <v>7.9911755631614775E-2</v>
      </c>
    </row>
    <row r="1906" spans="1:18" x14ac:dyDescent="0.3">
      <c r="A1906" s="35">
        <f t="shared" si="149"/>
        <v>44095</v>
      </c>
      <c r="B1906" s="36">
        <v>0.29166666666666669</v>
      </c>
      <c r="C1906">
        <v>8673</v>
      </c>
      <c r="D1906">
        <v>394</v>
      </c>
      <c r="E1906" s="49">
        <f t="shared" si="147"/>
        <v>6.0007478336303779E-2</v>
      </c>
      <c r="F1906" s="49">
        <f t="shared" si="148"/>
        <v>7.9911755631614775E-2</v>
      </c>
      <c r="G1906">
        <v>21</v>
      </c>
      <c r="H1906" s="51">
        <f>G1906/'Parc électrique'!$C$24</f>
        <v>7.0000000000000001E-3</v>
      </c>
      <c r="I1906" s="14">
        <v>468</v>
      </c>
      <c r="J1906" s="14">
        <v>0</v>
      </c>
      <c r="K1906" s="14">
        <v>0</v>
      </c>
      <c r="L1906" s="14">
        <v>339</v>
      </c>
      <c r="M1906" s="14">
        <f>C1906-SUM(D1906:L1906)</f>
        <v>7450.8530807660318</v>
      </c>
      <c r="P1906" s="49">
        <f>D1907/('Parc électrique'!$C$22+'Parc électrique'!$C$23)</f>
        <v>5.828125E-2</v>
      </c>
      <c r="Q1906" s="49">
        <f t="shared" si="145"/>
        <v>5.680911020162769E-2</v>
      </c>
      <c r="R1906" s="49">
        <f t="shared" si="146"/>
        <v>7.5652499620792679E-2</v>
      </c>
    </row>
    <row r="1907" spans="1:18" x14ac:dyDescent="0.3">
      <c r="A1907" s="35">
        <f t="shared" si="149"/>
        <v>44095</v>
      </c>
      <c r="B1907" s="36">
        <v>0.33333333333333331</v>
      </c>
      <c r="C1907">
        <v>9098</v>
      </c>
      <c r="D1907">
        <v>373</v>
      </c>
      <c r="E1907" s="49">
        <f t="shared" si="147"/>
        <v>5.680911020162769E-2</v>
      </c>
      <c r="F1907" s="49">
        <f t="shared" si="148"/>
        <v>7.5652499620792679E-2</v>
      </c>
      <c r="G1907">
        <v>262</v>
      </c>
      <c r="H1907" s="51">
        <f>G1907/'Parc électrique'!$C$24</f>
        <v>8.7333333333333332E-2</v>
      </c>
      <c r="I1907" s="14">
        <v>468</v>
      </c>
      <c r="J1907" s="14">
        <v>1484</v>
      </c>
      <c r="K1907" s="14">
        <v>0</v>
      </c>
      <c r="L1907" s="14">
        <v>339</v>
      </c>
      <c r="M1907" s="14">
        <f>C1907-SUM(D1907:L1907)</f>
        <v>6171.7802050568444</v>
      </c>
      <c r="P1907" s="49">
        <f>D1908/('Parc électrique'!$C$22+'Parc électrique'!$C$23)</f>
        <v>6.0937499999999999E-2</v>
      </c>
      <c r="Q1907" s="49">
        <f t="shared" si="145"/>
        <v>5.9398265358270232E-2</v>
      </c>
      <c r="R1907" s="49">
        <f t="shared" si="146"/>
        <v>7.9100468772410559E-2</v>
      </c>
    </row>
    <row r="1908" spans="1:18" x14ac:dyDescent="0.3">
      <c r="A1908" s="35">
        <f t="shared" si="149"/>
        <v>44095</v>
      </c>
      <c r="B1908" s="36">
        <v>0.375</v>
      </c>
      <c r="C1908">
        <v>9426</v>
      </c>
      <c r="D1908">
        <v>390</v>
      </c>
      <c r="E1908" s="49">
        <f t="shared" si="147"/>
        <v>5.9398265358270232E-2</v>
      </c>
      <c r="F1908" s="49">
        <f t="shared" si="148"/>
        <v>7.9100468772410559E-2</v>
      </c>
      <c r="G1908">
        <v>944</v>
      </c>
      <c r="H1908" s="51">
        <f>G1908/'Parc électrique'!$C$24</f>
        <v>0.31466666666666665</v>
      </c>
      <c r="I1908" s="14">
        <v>468</v>
      </c>
      <c r="J1908" s="14">
        <v>0</v>
      </c>
      <c r="K1908" s="14">
        <v>0</v>
      </c>
      <c r="L1908" s="14">
        <v>337</v>
      </c>
      <c r="M1908" s="14">
        <f>C1908-SUM(D1908:L1908)</f>
        <v>7286.5468345992031</v>
      </c>
      <c r="P1908" s="49">
        <f>D1909/('Parc électrique'!$C$22+'Parc électrique'!$C$23)</f>
        <v>6.21875E-2</v>
      </c>
      <c r="Q1908" s="49">
        <f t="shared" si="145"/>
        <v>6.0616691314337313E-2</v>
      </c>
      <c r="R1908" s="49">
        <f t="shared" si="146"/>
        <v>8.0723042490818978E-2</v>
      </c>
    </row>
    <row r="1909" spans="1:18" x14ac:dyDescent="0.3">
      <c r="A1909" s="35">
        <f t="shared" si="149"/>
        <v>44095</v>
      </c>
      <c r="B1909" s="36">
        <v>0.41666666666666669</v>
      </c>
      <c r="C1909">
        <v>9567</v>
      </c>
      <c r="D1909">
        <v>398</v>
      </c>
      <c r="E1909" s="49">
        <f t="shared" si="147"/>
        <v>6.0616691314337313E-2</v>
      </c>
      <c r="F1909" s="49">
        <f t="shared" si="148"/>
        <v>8.0723042490818978E-2</v>
      </c>
      <c r="G1909">
        <v>1610</v>
      </c>
      <c r="H1909" s="51">
        <f>G1909/'Parc électrique'!$C$24</f>
        <v>0.53666666666666663</v>
      </c>
      <c r="I1909" s="14">
        <v>468</v>
      </c>
      <c r="J1909" s="14">
        <v>1484</v>
      </c>
      <c r="K1909" s="14">
        <v>0</v>
      </c>
      <c r="L1909" s="14">
        <v>336</v>
      </c>
      <c r="M1909" s="14">
        <f>C1909-SUM(D1909:L1909)</f>
        <v>5270.3219935995285</v>
      </c>
      <c r="P1909" s="49">
        <f>D1910/('Parc électrique'!$C$22+'Parc électrique'!$C$23)</f>
        <v>6.2031250000000003E-2</v>
      </c>
      <c r="Q1909" s="49">
        <f t="shared" si="145"/>
        <v>6.0464388069828942E-2</v>
      </c>
      <c r="R1909" s="49">
        <f t="shared" si="146"/>
        <v>8.0520220776017948E-2</v>
      </c>
    </row>
    <row r="1910" spans="1:18" x14ac:dyDescent="0.3">
      <c r="A1910" s="35">
        <f t="shared" si="149"/>
        <v>44095</v>
      </c>
      <c r="B1910" s="36">
        <v>0.45833333333333331</v>
      </c>
      <c r="C1910">
        <v>9740</v>
      </c>
      <c r="D1910">
        <v>397</v>
      </c>
      <c r="E1910" s="49">
        <f t="shared" si="147"/>
        <v>6.0464388069828942E-2</v>
      </c>
      <c r="F1910" s="49">
        <f t="shared" si="148"/>
        <v>8.0520220776017948E-2</v>
      </c>
      <c r="G1910">
        <v>2110</v>
      </c>
      <c r="H1910" s="51">
        <f>G1910/'Parc électrique'!$C$24</f>
        <v>0.70333333333333337</v>
      </c>
      <c r="I1910" s="14">
        <v>468</v>
      </c>
      <c r="J1910" s="14">
        <v>1469</v>
      </c>
      <c r="K1910" s="14">
        <v>0</v>
      </c>
      <c r="L1910" s="14">
        <v>334</v>
      </c>
      <c r="M1910" s="14">
        <f>C1910-SUM(D1910:L1910)</f>
        <v>4961.1556820578207</v>
      </c>
      <c r="P1910" s="49">
        <f>D1911/('Parc électrique'!$C$22+'Parc électrique'!$C$23)</f>
        <v>8.4531250000000002E-2</v>
      </c>
      <c r="Q1910" s="49">
        <f t="shared" si="145"/>
        <v>8.2396055279036415E-2</v>
      </c>
      <c r="R1910" s="49">
        <f t="shared" si="146"/>
        <v>0.10972654770736955</v>
      </c>
    </row>
    <row r="1911" spans="1:18" x14ac:dyDescent="0.3">
      <c r="A1911" s="35">
        <f t="shared" si="149"/>
        <v>44095</v>
      </c>
      <c r="B1911" s="36">
        <v>0.5</v>
      </c>
      <c r="C1911">
        <v>9832</v>
      </c>
      <c r="D1911">
        <v>541</v>
      </c>
      <c r="E1911" s="49">
        <f t="shared" si="147"/>
        <v>8.2396055279036415E-2</v>
      </c>
      <c r="F1911" s="49">
        <f t="shared" si="148"/>
        <v>0.10972654770736955</v>
      </c>
      <c r="G1911">
        <v>2439</v>
      </c>
      <c r="H1911" s="51">
        <f>G1911/'Parc électrique'!$C$24</f>
        <v>0.81299999999999994</v>
      </c>
      <c r="I1911" s="14">
        <v>468</v>
      </c>
      <c r="J1911" s="14">
        <v>1090</v>
      </c>
      <c r="K1911" s="14">
        <v>0</v>
      </c>
      <c r="L1911" s="14">
        <v>332</v>
      </c>
      <c r="M1911" s="14">
        <f>C1911-SUM(D1911:L1911)</f>
        <v>4960.9948773970136</v>
      </c>
      <c r="P1911" s="49">
        <f>D1912/('Parc électrique'!$C$22+'Parc électrique'!$C$23)</f>
        <v>8.4062499999999998E-2</v>
      </c>
      <c r="Q1911" s="49">
        <f t="shared" si="145"/>
        <v>8.1939145545511252E-2</v>
      </c>
      <c r="R1911" s="49">
        <f t="shared" si="146"/>
        <v>0.10911808256296637</v>
      </c>
    </row>
    <row r="1912" spans="1:18" x14ac:dyDescent="0.3">
      <c r="A1912" s="35">
        <f t="shared" si="149"/>
        <v>44095</v>
      </c>
      <c r="B1912" s="36">
        <v>0.54166666666666663</v>
      </c>
      <c r="C1912">
        <v>9730</v>
      </c>
      <c r="D1912">
        <v>538</v>
      </c>
      <c r="E1912" s="49">
        <f t="shared" si="147"/>
        <v>8.1939145545511252E-2</v>
      </c>
      <c r="F1912" s="49">
        <f t="shared" si="148"/>
        <v>0.10911808256296637</v>
      </c>
      <c r="G1912">
        <v>2584</v>
      </c>
      <c r="H1912" s="51">
        <f>G1912/'Parc électrique'!$C$24</f>
        <v>0.86133333333333328</v>
      </c>
      <c r="I1912" s="14">
        <v>468</v>
      </c>
      <c r="J1912" s="14">
        <v>846</v>
      </c>
      <c r="K1912" s="14">
        <v>0</v>
      </c>
      <c r="L1912" s="14">
        <v>332</v>
      </c>
      <c r="M1912" s="14">
        <f>C1912-SUM(D1912:L1912)</f>
        <v>4960.9476094385582</v>
      </c>
      <c r="P1912" s="49">
        <f>D1913/('Parc électrique'!$C$22+'Parc électrique'!$C$23)</f>
        <v>8.1562499999999996E-2</v>
      </c>
      <c r="Q1912" s="49">
        <f t="shared" si="145"/>
        <v>7.9502293633377089E-2</v>
      </c>
      <c r="R1912" s="49">
        <f t="shared" si="146"/>
        <v>0.10587293512614952</v>
      </c>
    </row>
    <row r="1913" spans="1:18" x14ac:dyDescent="0.3">
      <c r="A1913" s="35">
        <f t="shared" si="149"/>
        <v>44095</v>
      </c>
      <c r="B1913" s="36">
        <v>0.58333333333333337</v>
      </c>
      <c r="C1913">
        <v>9710</v>
      </c>
      <c r="D1913">
        <v>522</v>
      </c>
      <c r="E1913" s="49">
        <f t="shared" si="147"/>
        <v>7.9502293633377089E-2</v>
      </c>
      <c r="F1913" s="49">
        <f t="shared" si="148"/>
        <v>0.10587293512614952</v>
      </c>
      <c r="G1913">
        <v>2517</v>
      </c>
      <c r="H1913" s="51">
        <f>G1913/'Parc électrique'!$C$24</f>
        <v>0.83899999999999997</v>
      </c>
      <c r="I1913" s="14">
        <v>468</v>
      </c>
      <c r="J1913" s="14">
        <v>0</v>
      </c>
      <c r="K1913" s="14">
        <v>0</v>
      </c>
      <c r="L1913" s="14">
        <v>332</v>
      </c>
      <c r="M1913" s="14">
        <f>C1913-SUM(D1913:L1913)</f>
        <v>5869.9756247712403</v>
      </c>
      <c r="P1913" s="49">
        <f>D1914/('Parc électrique'!$C$22+'Parc électrique'!$C$23)</f>
        <v>7.9531249999999998E-2</v>
      </c>
      <c r="Q1913" s="49">
        <f t="shared" si="145"/>
        <v>7.7522351454768074E-2</v>
      </c>
      <c r="R1913" s="49">
        <f t="shared" si="146"/>
        <v>0.10323625283373583</v>
      </c>
    </row>
    <row r="1914" spans="1:18" x14ac:dyDescent="0.3">
      <c r="A1914" s="35">
        <f t="shared" si="149"/>
        <v>44095</v>
      </c>
      <c r="B1914" s="36">
        <v>0.625</v>
      </c>
      <c r="C1914">
        <v>9550</v>
      </c>
      <c r="D1914">
        <v>509</v>
      </c>
      <c r="E1914" s="49">
        <f t="shared" si="147"/>
        <v>7.7522351454768074E-2</v>
      </c>
      <c r="F1914" s="49">
        <f t="shared" si="148"/>
        <v>0.10323625283373583</v>
      </c>
      <c r="G1914">
        <v>2254</v>
      </c>
      <c r="H1914" s="51">
        <f>G1914/'Parc électrique'!$C$24</f>
        <v>0.7513333333333333</v>
      </c>
      <c r="I1914" s="14">
        <v>468</v>
      </c>
      <c r="J1914" s="14">
        <v>785</v>
      </c>
      <c r="K1914" s="14">
        <v>0</v>
      </c>
      <c r="L1914" s="14">
        <v>332</v>
      </c>
      <c r="M1914" s="14">
        <f>C1914-SUM(D1914:L1914)</f>
        <v>5201.0679080623777</v>
      </c>
      <c r="P1914" s="49">
        <f>D1915/('Parc électrique'!$C$22+'Parc électrique'!$C$23)</f>
        <v>7.8906249999999997E-2</v>
      </c>
      <c r="Q1914" s="49">
        <f t="shared" si="145"/>
        <v>7.6913138476734533E-2</v>
      </c>
      <c r="R1914" s="49">
        <f t="shared" si="146"/>
        <v>0.10242496597453163</v>
      </c>
    </row>
    <row r="1915" spans="1:18" x14ac:dyDescent="0.3">
      <c r="A1915" s="35">
        <f t="shared" si="149"/>
        <v>44095</v>
      </c>
      <c r="B1915" s="36">
        <v>0.66666666666666663</v>
      </c>
      <c r="C1915">
        <v>9379</v>
      </c>
      <c r="D1915">
        <v>505</v>
      </c>
      <c r="E1915" s="49">
        <f t="shared" si="147"/>
        <v>7.6913138476734533E-2</v>
      </c>
      <c r="F1915" s="49">
        <f t="shared" si="148"/>
        <v>0.10242496597453163</v>
      </c>
      <c r="G1915">
        <v>1838</v>
      </c>
      <c r="H1915" s="51">
        <f>G1915/'Parc électrique'!$C$24</f>
        <v>0.61266666666666669</v>
      </c>
      <c r="I1915" s="14">
        <v>468</v>
      </c>
      <c r="J1915" s="14">
        <v>0</v>
      </c>
      <c r="K1915" s="14">
        <v>0</v>
      </c>
      <c r="L1915" s="14">
        <v>335</v>
      </c>
      <c r="M1915" s="14">
        <f>C1915-SUM(D1915:L1915)</f>
        <v>6232.2079952288823</v>
      </c>
      <c r="P1915" s="49">
        <f>D1916/('Parc électrique'!$C$22+'Parc électrique'!$C$23)</f>
        <v>8.7656250000000005E-2</v>
      </c>
      <c r="Q1915" s="49">
        <f t="shared" si="145"/>
        <v>8.5442120169204119E-2</v>
      </c>
      <c r="R1915" s="49">
        <f t="shared" si="146"/>
        <v>0.1137829820033906</v>
      </c>
    </row>
    <row r="1916" spans="1:18" x14ac:dyDescent="0.3">
      <c r="A1916" s="35">
        <f t="shared" si="149"/>
        <v>44095</v>
      </c>
      <c r="B1916" s="36">
        <v>0.70833333333333337</v>
      </c>
      <c r="C1916">
        <v>9299</v>
      </c>
      <c r="D1916">
        <v>561</v>
      </c>
      <c r="E1916" s="49">
        <f t="shared" si="147"/>
        <v>8.5442120169204119E-2</v>
      </c>
      <c r="F1916" s="49">
        <f t="shared" si="148"/>
        <v>0.1137829820033906</v>
      </c>
      <c r="G1916">
        <v>1215</v>
      </c>
      <c r="H1916" s="51">
        <f>G1916/'Parc électrique'!$C$24</f>
        <v>0.40500000000000003</v>
      </c>
      <c r="I1916" s="14">
        <v>468</v>
      </c>
      <c r="J1916" s="14">
        <v>1484</v>
      </c>
      <c r="K1916" s="14">
        <v>0</v>
      </c>
      <c r="L1916" s="14">
        <v>339</v>
      </c>
      <c r="M1916" s="14">
        <f>C1916-SUM(D1916:L1916)</f>
        <v>5231.3957748978273</v>
      </c>
      <c r="P1916" s="49">
        <f>D1917/('Parc électrique'!$C$22+'Parc électrique'!$C$23)</f>
        <v>7.5624999999999998E-2</v>
      </c>
      <c r="Q1916" s="49">
        <f t="shared" si="145"/>
        <v>7.371477034205845E-2</v>
      </c>
      <c r="R1916" s="49">
        <f t="shared" si="146"/>
        <v>9.8165709963709519E-2</v>
      </c>
    </row>
    <row r="1917" spans="1:18" x14ac:dyDescent="0.3">
      <c r="A1917" s="35">
        <f t="shared" si="149"/>
        <v>44095</v>
      </c>
      <c r="B1917" s="36">
        <v>0.75</v>
      </c>
      <c r="C1917">
        <v>9480</v>
      </c>
      <c r="D1917">
        <v>484</v>
      </c>
      <c r="E1917" s="49">
        <f t="shared" si="147"/>
        <v>7.371477034205845E-2</v>
      </c>
      <c r="F1917" s="49">
        <f t="shared" si="148"/>
        <v>9.8165709963709519E-2</v>
      </c>
      <c r="G1917">
        <v>513</v>
      </c>
      <c r="H1917" s="51">
        <f>G1917/'Parc électrique'!$C$24</f>
        <v>0.17100000000000001</v>
      </c>
      <c r="I1917" s="14">
        <v>468</v>
      </c>
      <c r="J1917" s="14">
        <v>1484</v>
      </c>
      <c r="K1917" s="14">
        <v>0</v>
      </c>
      <c r="L1917" s="14">
        <v>335</v>
      </c>
      <c r="M1917" s="14">
        <f>C1917-SUM(D1917:L1917)</f>
        <v>6195.6571195196939</v>
      </c>
      <c r="P1917" s="49">
        <f>D1918/('Parc électrique'!$C$22+'Parc électrique'!$C$23)</f>
        <v>5.5625000000000001E-2</v>
      </c>
      <c r="Q1917" s="49">
        <f t="shared" si="145"/>
        <v>5.4219955044985141E-2</v>
      </c>
      <c r="R1917" s="49">
        <f t="shared" si="146"/>
        <v>7.2204530469174771E-2</v>
      </c>
    </row>
    <row r="1918" spans="1:18" x14ac:dyDescent="0.3">
      <c r="A1918" s="35">
        <f t="shared" si="149"/>
        <v>44095</v>
      </c>
      <c r="B1918" s="36">
        <v>0.79166666666666663</v>
      </c>
      <c r="C1918">
        <v>9484</v>
      </c>
      <c r="D1918">
        <v>356</v>
      </c>
      <c r="E1918" s="49">
        <f t="shared" si="147"/>
        <v>5.4219955044985141E-2</v>
      </c>
      <c r="F1918" s="49">
        <f t="shared" si="148"/>
        <v>7.2204530469174771E-2</v>
      </c>
      <c r="G1918">
        <v>80</v>
      </c>
      <c r="H1918" s="51">
        <f>G1918/'Parc électrique'!$C$24</f>
        <v>2.6666666666666668E-2</v>
      </c>
      <c r="I1918" s="14">
        <v>468</v>
      </c>
      <c r="J1918" s="14">
        <v>1484</v>
      </c>
      <c r="K1918" s="14">
        <v>0</v>
      </c>
      <c r="L1918" s="14">
        <v>326</v>
      </c>
      <c r="M1918" s="14">
        <f>C1918-SUM(D1918:L1918)</f>
        <v>6769.8469088478196</v>
      </c>
      <c r="P1918" s="49">
        <f>D1919/('Parc électrique'!$C$22+'Parc électrique'!$C$23)</f>
        <v>4.2187500000000003E-2</v>
      </c>
      <c r="Q1918" s="49">
        <f t="shared" si="145"/>
        <v>4.1121876017264011E-2</v>
      </c>
      <c r="R1918" s="49">
        <f t="shared" si="146"/>
        <v>5.4761862996284244E-2</v>
      </c>
    </row>
    <row r="1919" spans="1:18" x14ac:dyDescent="0.3">
      <c r="A1919" s="35">
        <f t="shared" si="149"/>
        <v>44095</v>
      </c>
      <c r="B1919" s="36">
        <v>0.83333333333333337</v>
      </c>
      <c r="C1919">
        <v>9171</v>
      </c>
      <c r="D1919">
        <v>270</v>
      </c>
      <c r="E1919" s="49">
        <f t="shared" si="147"/>
        <v>4.1121876017264011E-2</v>
      </c>
      <c r="F1919" s="49">
        <f t="shared" si="148"/>
        <v>5.4761862996284244E-2</v>
      </c>
      <c r="G1919">
        <v>0</v>
      </c>
      <c r="H1919" s="51">
        <f>G1919/'Parc électrique'!$C$24</f>
        <v>0</v>
      </c>
      <c r="I1919" s="14">
        <v>468</v>
      </c>
      <c r="J1919" s="14">
        <v>375</v>
      </c>
      <c r="K1919" s="14">
        <v>0</v>
      </c>
      <c r="L1919" s="14">
        <v>316</v>
      </c>
      <c r="M1919" s="14">
        <f>C1919-SUM(D1919:L1919)</f>
        <v>7741.9041162609865</v>
      </c>
      <c r="P1919" s="49">
        <f>D1920/('Parc électrique'!$C$22+'Parc électrique'!$C$23)</f>
        <v>5.3124999999999999E-2</v>
      </c>
      <c r="Q1919" s="49">
        <f t="shared" si="145"/>
        <v>5.1783103132850977E-2</v>
      </c>
      <c r="R1919" s="49">
        <f t="shared" si="146"/>
        <v>6.8959383032357935E-2</v>
      </c>
    </row>
    <row r="1920" spans="1:18" x14ac:dyDescent="0.3">
      <c r="A1920" s="35">
        <f t="shared" si="149"/>
        <v>44095</v>
      </c>
      <c r="B1920" s="36">
        <v>0.875</v>
      </c>
      <c r="C1920">
        <v>8556</v>
      </c>
      <c r="D1920">
        <v>340</v>
      </c>
      <c r="E1920" s="49">
        <f t="shared" si="147"/>
        <v>5.1783103132850977E-2</v>
      </c>
      <c r="F1920" s="49">
        <f t="shared" si="148"/>
        <v>6.8959383032357935E-2</v>
      </c>
      <c r="G1920">
        <v>0</v>
      </c>
      <c r="H1920" s="51">
        <f>G1920/'Parc électrique'!$C$24</f>
        <v>0</v>
      </c>
      <c r="I1920" s="14">
        <v>468</v>
      </c>
      <c r="J1920" s="14">
        <v>1484</v>
      </c>
      <c r="K1920" s="14">
        <v>0</v>
      </c>
      <c r="L1920" s="14">
        <v>297</v>
      </c>
      <c r="M1920" s="14">
        <f>C1920-SUM(D1920:L1920)</f>
        <v>5966.879257513835</v>
      </c>
      <c r="P1920" s="49">
        <f>D1921/('Parc électrique'!$C$22+'Parc électrique'!$C$23)</f>
        <v>5.5156249999999997E-2</v>
      </c>
      <c r="Q1920" s="49">
        <f t="shared" si="145"/>
        <v>5.3763045311459978E-2</v>
      </c>
      <c r="R1920" s="49">
        <f t="shared" si="146"/>
        <v>7.1596065324771613E-2</v>
      </c>
    </row>
    <row r="1921" spans="1:18" x14ac:dyDescent="0.3">
      <c r="A1921" s="35">
        <f t="shared" si="149"/>
        <v>44095</v>
      </c>
      <c r="B1921" s="36">
        <v>0.91666666666666663</v>
      </c>
      <c r="C1921">
        <v>8679</v>
      </c>
      <c r="D1921">
        <v>353</v>
      </c>
      <c r="E1921" s="49">
        <f t="shared" si="147"/>
        <v>5.3763045311459978E-2</v>
      </c>
      <c r="F1921" s="49">
        <f t="shared" si="148"/>
        <v>7.1596065324771613E-2</v>
      </c>
      <c r="G1921">
        <v>0</v>
      </c>
      <c r="H1921" s="51">
        <f>G1921/'Parc électrique'!$C$24</f>
        <v>0</v>
      </c>
      <c r="I1921" s="14">
        <v>468</v>
      </c>
      <c r="J1921" s="14">
        <v>0</v>
      </c>
      <c r="K1921" s="14">
        <v>0</v>
      </c>
      <c r="L1921" s="14">
        <v>289</v>
      </c>
      <c r="M1921" s="14">
        <f>C1921-SUM(D1921:L1921)</f>
        <v>7568.8746408893639</v>
      </c>
      <c r="P1921" s="49">
        <f>D1922/('Parc électrique'!$C$22+'Parc électrique'!$C$23)</f>
        <v>5.5156249999999997E-2</v>
      </c>
      <c r="Q1921" s="49">
        <f t="shared" si="145"/>
        <v>5.3763045311459978E-2</v>
      </c>
      <c r="R1921" s="49">
        <f t="shared" si="146"/>
        <v>7.1596065324771613E-2</v>
      </c>
    </row>
    <row r="1922" spans="1:18" x14ac:dyDescent="0.3">
      <c r="A1922" s="35">
        <f t="shared" si="149"/>
        <v>44095</v>
      </c>
      <c r="B1922" s="36">
        <v>0.95833333333333337</v>
      </c>
      <c r="C1922">
        <v>8666</v>
      </c>
      <c r="D1922">
        <v>353</v>
      </c>
      <c r="E1922" s="49">
        <f t="shared" si="147"/>
        <v>5.3763045311459978E-2</v>
      </c>
      <c r="F1922" s="49">
        <f t="shared" si="148"/>
        <v>7.1596065324771613E-2</v>
      </c>
      <c r="G1922">
        <v>0</v>
      </c>
      <c r="H1922" s="51">
        <f>G1922/'Parc électrique'!$C$24</f>
        <v>0</v>
      </c>
      <c r="I1922" s="14">
        <v>468</v>
      </c>
      <c r="J1922" s="14">
        <v>1484</v>
      </c>
      <c r="K1922" s="14">
        <v>0</v>
      </c>
      <c r="L1922" s="14">
        <v>268</v>
      </c>
      <c r="M1922" s="14">
        <f>C1922-SUM(D1922:L1922)</f>
        <v>6092.8746408893639</v>
      </c>
      <c r="P1922" s="49">
        <f>D1923/('Parc électrique'!$C$22+'Parc électrique'!$C$23)</f>
        <v>5.5937500000000001E-2</v>
      </c>
      <c r="Q1922" s="49">
        <f t="shared" si="145"/>
        <v>5.4524561534001911E-2</v>
      </c>
      <c r="R1922" s="49">
        <f t="shared" si="146"/>
        <v>7.2610173898776886E-2</v>
      </c>
    </row>
    <row r="1923" spans="1:18" x14ac:dyDescent="0.3">
      <c r="A1923" s="35">
        <f t="shared" si="149"/>
        <v>44096</v>
      </c>
      <c r="B1923" s="36">
        <v>0</v>
      </c>
      <c r="C1923">
        <v>8004</v>
      </c>
      <c r="D1923">
        <v>358</v>
      </c>
      <c r="E1923" s="49">
        <f t="shared" si="147"/>
        <v>5.4524561534001911E-2</v>
      </c>
      <c r="F1923" s="49">
        <f t="shared" si="148"/>
        <v>7.2610173898776886E-2</v>
      </c>
      <c r="G1923">
        <v>0</v>
      </c>
      <c r="H1923" s="51">
        <f>G1923/'Parc électrique'!$C$24</f>
        <v>0</v>
      </c>
      <c r="I1923" s="14">
        <v>468</v>
      </c>
      <c r="J1923" s="14">
        <v>871</v>
      </c>
      <c r="K1923" s="14">
        <v>736</v>
      </c>
      <c r="L1923" s="14">
        <v>260</v>
      </c>
      <c r="M1923" s="14">
        <f>C1923-SUM(D1923:L1923)</f>
        <v>5310.8728652645677</v>
      </c>
      <c r="P1923" s="49">
        <f>D1924/('Parc électrique'!$C$22+'Parc électrique'!$C$23)</f>
        <v>4.2187500000000003E-2</v>
      </c>
      <c r="Q1923" s="49">
        <f t="shared" ref="Q1923:Q1986" si="150">P1923/$T$3*$T$8</f>
        <v>4.1121876017264011E-2</v>
      </c>
      <c r="R1923" s="49">
        <f t="shared" ref="R1923:R1986" si="151">P1923/$T$3*$T$4</f>
        <v>5.4761862996284244E-2</v>
      </c>
    </row>
    <row r="1924" spans="1:18" x14ac:dyDescent="0.3">
      <c r="A1924" s="35">
        <f t="shared" si="149"/>
        <v>44096</v>
      </c>
      <c r="B1924" s="36">
        <v>4.1666666666666664E-2</v>
      </c>
      <c r="C1924">
        <v>7604</v>
      </c>
      <c r="D1924">
        <v>270</v>
      </c>
      <c r="E1924" s="49">
        <f t="shared" ref="E1924:E1987" si="152">P1923/$T$3*$T$8</f>
        <v>4.1121876017264011E-2</v>
      </c>
      <c r="F1924" s="49">
        <f t="shared" ref="F1924:F1987" si="153">P1923/$T$3*$T$4</f>
        <v>5.4761862996284244E-2</v>
      </c>
      <c r="G1924">
        <v>0</v>
      </c>
      <c r="H1924" s="51">
        <f>G1924/'Parc électrique'!$C$24</f>
        <v>0</v>
      </c>
      <c r="I1924" s="14">
        <v>468</v>
      </c>
      <c r="J1924" s="14">
        <v>871</v>
      </c>
      <c r="K1924" s="14">
        <v>0</v>
      </c>
      <c r="L1924" s="14">
        <v>258</v>
      </c>
      <c r="M1924" s="14">
        <f>C1924-SUM(D1924:L1924)</f>
        <v>5736.9041162609865</v>
      </c>
      <c r="P1924" s="49">
        <f>D1925/('Parc électrique'!$C$22+'Parc électrique'!$C$23)</f>
        <v>7.7968750000000003E-2</v>
      </c>
      <c r="Q1924" s="49">
        <f t="shared" si="150"/>
        <v>7.5999319009684235E-2</v>
      </c>
      <c r="R1924" s="49">
        <f t="shared" si="151"/>
        <v>0.10120803568572533</v>
      </c>
    </row>
    <row r="1925" spans="1:18" x14ac:dyDescent="0.3">
      <c r="A1925" s="35">
        <f t="shared" si="149"/>
        <v>44096</v>
      </c>
      <c r="B1925" s="36">
        <v>8.3333333333333329E-2</v>
      </c>
      <c r="C1925">
        <v>7305</v>
      </c>
      <c r="D1925">
        <v>499</v>
      </c>
      <c r="E1925" s="49">
        <f t="shared" si="152"/>
        <v>7.5999319009684235E-2</v>
      </c>
      <c r="F1925" s="49">
        <f t="shared" si="153"/>
        <v>0.10120803568572533</v>
      </c>
      <c r="G1925">
        <v>0</v>
      </c>
      <c r="H1925" s="51">
        <f>G1925/'Parc électrique'!$C$24</f>
        <v>0</v>
      </c>
      <c r="I1925" s="14">
        <v>468</v>
      </c>
      <c r="J1925" s="14">
        <v>0</v>
      </c>
      <c r="K1925" s="14">
        <v>0</v>
      </c>
      <c r="L1925" s="14">
        <v>258</v>
      </c>
      <c r="M1925" s="14">
        <f>C1925-SUM(D1925:L1925)</f>
        <v>6079.8227926453046</v>
      </c>
      <c r="P1925" s="49">
        <f>D1926/('Parc électrique'!$C$22+'Parc électrique'!$C$23)</f>
        <v>9.7187499999999996E-2</v>
      </c>
      <c r="Q1925" s="49">
        <f t="shared" si="150"/>
        <v>9.4732618084215597E-2</v>
      </c>
      <c r="R1925" s="49">
        <f t="shared" si="151"/>
        <v>0.12615510660625479</v>
      </c>
    </row>
    <row r="1926" spans="1:18" x14ac:dyDescent="0.3">
      <c r="A1926" s="35">
        <f t="shared" si="149"/>
        <v>44096</v>
      </c>
      <c r="B1926" s="36">
        <v>0.125</v>
      </c>
      <c r="C1926">
        <v>6956</v>
      </c>
      <c r="D1926">
        <v>622</v>
      </c>
      <c r="E1926" s="49">
        <f t="shared" si="152"/>
        <v>9.4732618084215597E-2</v>
      </c>
      <c r="F1926" s="49">
        <f t="shared" si="153"/>
        <v>0.12615510660625479</v>
      </c>
      <c r="G1926">
        <v>0</v>
      </c>
      <c r="H1926" s="51">
        <f>G1926/'Parc électrique'!$C$24</f>
        <v>0</v>
      </c>
      <c r="I1926" s="14">
        <v>468</v>
      </c>
      <c r="J1926" s="14">
        <v>565</v>
      </c>
      <c r="K1926" s="14">
        <v>0</v>
      </c>
      <c r="L1926" s="14">
        <v>259</v>
      </c>
      <c r="M1926" s="14">
        <f>C1926-SUM(D1926:L1926)</f>
        <v>5041.7791122753097</v>
      </c>
      <c r="P1926" s="49">
        <f>D1927/('Parc électrique'!$C$22+'Parc électrique'!$C$23)</f>
        <v>0.12203124999999999</v>
      </c>
      <c r="Q1926" s="49">
        <f t="shared" si="150"/>
        <v>0.11894883396104884</v>
      </c>
      <c r="R1926" s="49">
        <f t="shared" si="151"/>
        <v>0.15840375925962216</v>
      </c>
    </row>
    <row r="1927" spans="1:18" x14ac:dyDescent="0.3">
      <c r="A1927" s="35">
        <f t="shared" si="149"/>
        <v>44096</v>
      </c>
      <c r="B1927" s="36">
        <v>0.16666666666666666</v>
      </c>
      <c r="C1927">
        <v>6898</v>
      </c>
      <c r="D1927">
        <v>781</v>
      </c>
      <c r="E1927" s="49">
        <f t="shared" si="152"/>
        <v>0.11894883396104884</v>
      </c>
      <c r="F1927" s="49">
        <f t="shared" si="153"/>
        <v>0.15840375925962216</v>
      </c>
      <c r="G1927">
        <v>0</v>
      </c>
      <c r="H1927" s="51">
        <f>G1927/'Parc électrique'!$C$24</f>
        <v>0</v>
      </c>
      <c r="I1927" s="14">
        <v>468</v>
      </c>
      <c r="J1927" s="14">
        <v>344</v>
      </c>
      <c r="K1927" s="14">
        <v>0</v>
      </c>
      <c r="L1927" s="14">
        <v>263</v>
      </c>
      <c r="M1927" s="14">
        <f>C1927-SUM(D1927:L1927)</f>
        <v>5041.7226474067793</v>
      </c>
      <c r="P1927" s="49">
        <f>D1928/('Parc électrique'!$C$22+'Parc électrique'!$C$23)</f>
        <v>0.15468750000000001</v>
      </c>
      <c r="Q1927" s="49">
        <f t="shared" si="150"/>
        <v>0.15078021206330136</v>
      </c>
      <c r="R1927" s="49">
        <f t="shared" si="151"/>
        <v>0.20079349765304222</v>
      </c>
    </row>
    <row r="1928" spans="1:18" x14ac:dyDescent="0.3">
      <c r="A1928" s="35">
        <f t="shared" si="149"/>
        <v>44096</v>
      </c>
      <c r="B1928" s="36">
        <v>0.20833333333333334</v>
      </c>
      <c r="C1928">
        <v>7264</v>
      </c>
      <c r="D1928">
        <v>990</v>
      </c>
      <c r="E1928" s="49">
        <f t="shared" si="152"/>
        <v>0.15078021206330136</v>
      </c>
      <c r="F1928" s="49">
        <f t="shared" si="153"/>
        <v>0.20079349765304222</v>
      </c>
      <c r="G1928">
        <v>0</v>
      </c>
      <c r="H1928" s="51">
        <f>G1928/'Parc électrique'!$C$24</f>
        <v>0</v>
      </c>
      <c r="I1928" s="14">
        <v>468</v>
      </c>
      <c r="J1928" s="14">
        <v>0</v>
      </c>
      <c r="K1928" s="14">
        <v>0</v>
      </c>
      <c r="L1928" s="14">
        <v>285</v>
      </c>
      <c r="M1928" s="14">
        <f>C1928-SUM(D1928:L1928)</f>
        <v>5520.6484262902832</v>
      </c>
      <c r="P1928" s="49">
        <f>D1929/('Parc électrique'!$C$22+'Parc électrique'!$C$23)</f>
        <v>0.17390625000000001</v>
      </c>
      <c r="Q1928" s="49">
        <f t="shared" si="150"/>
        <v>0.16951351113783278</v>
      </c>
      <c r="R1928" s="49">
        <f t="shared" si="151"/>
        <v>0.22574056857357172</v>
      </c>
    </row>
    <row r="1929" spans="1:18" x14ac:dyDescent="0.3">
      <c r="A1929" s="35">
        <f t="shared" si="149"/>
        <v>44096</v>
      </c>
      <c r="B1929" s="36">
        <v>0.25</v>
      </c>
      <c r="C1929">
        <v>8269</v>
      </c>
      <c r="D1929">
        <v>1113</v>
      </c>
      <c r="E1929" s="49">
        <f t="shared" si="152"/>
        <v>0.16951351113783278</v>
      </c>
      <c r="F1929" s="49">
        <f t="shared" si="153"/>
        <v>0.22574056857357172</v>
      </c>
      <c r="G1929">
        <v>0</v>
      </c>
      <c r="H1929" s="51">
        <f>G1929/'Parc électrique'!$C$24</f>
        <v>0</v>
      </c>
      <c r="I1929" s="14">
        <v>468</v>
      </c>
      <c r="J1929" s="14">
        <v>0</v>
      </c>
      <c r="K1929" s="14">
        <v>1200</v>
      </c>
      <c r="L1929" s="14">
        <v>324</v>
      </c>
      <c r="M1929" s="14">
        <f>C1929-SUM(D1929:L1929)</f>
        <v>5163.6047459202882</v>
      </c>
      <c r="P1929" s="49">
        <f>D1930/('Parc électrique'!$C$22+'Parc électrique'!$C$23)</f>
        <v>0.20906250000000001</v>
      </c>
      <c r="Q1929" s="49">
        <f t="shared" si="150"/>
        <v>0.20378174115221945</v>
      </c>
      <c r="R1929" s="49">
        <f t="shared" si="151"/>
        <v>0.27137545440380861</v>
      </c>
    </row>
    <row r="1930" spans="1:18" x14ac:dyDescent="0.3">
      <c r="A1930" s="35">
        <f t="shared" si="149"/>
        <v>44096</v>
      </c>
      <c r="B1930" s="36">
        <v>0.29166666666666669</v>
      </c>
      <c r="C1930">
        <v>9046</v>
      </c>
      <c r="D1930">
        <v>1338</v>
      </c>
      <c r="E1930" s="49">
        <f t="shared" si="152"/>
        <v>0.20378174115221945</v>
      </c>
      <c r="F1930" s="49">
        <f t="shared" si="153"/>
        <v>0.27137545440380861</v>
      </c>
      <c r="G1930">
        <v>19</v>
      </c>
      <c r="H1930" s="51">
        <f>G1930/'Parc électrique'!$C$24</f>
        <v>6.3333333333333332E-3</v>
      </c>
      <c r="I1930" s="14">
        <v>468</v>
      </c>
      <c r="J1930" s="14">
        <v>871</v>
      </c>
      <c r="K1930" s="14">
        <v>969</v>
      </c>
      <c r="L1930" s="14">
        <v>338</v>
      </c>
      <c r="M1930" s="14">
        <f>C1930-SUM(D1930:L1930)</f>
        <v>5042.5185094711105</v>
      </c>
      <c r="P1930" s="49">
        <f>D1931/('Parc électrique'!$C$22+'Parc électrique'!$C$23)</f>
        <v>0.21812500000000001</v>
      </c>
      <c r="Q1930" s="49">
        <f t="shared" si="150"/>
        <v>0.21261532933370578</v>
      </c>
      <c r="R1930" s="49">
        <f t="shared" si="151"/>
        <v>0.28313911386226964</v>
      </c>
    </row>
    <row r="1931" spans="1:18" x14ac:dyDescent="0.3">
      <c r="A1931" s="35">
        <f t="shared" si="149"/>
        <v>44096</v>
      </c>
      <c r="B1931" s="36">
        <v>0.33333333333333331</v>
      </c>
      <c r="C1931">
        <v>9428</v>
      </c>
      <c r="D1931">
        <v>1396</v>
      </c>
      <c r="E1931" s="49">
        <f t="shared" si="152"/>
        <v>0.21261532933370578</v>
      </c>
      <c r="F1931" s="49">
        <f t="shared" si="153"/>
        <v>0.28313911386226964</v>
      </c>
      <c r="G1931">
        <v>238</v>
      </c>
      <c r="H1931" s="51">
        <f>G1931/'Parc électrique'!$C$24</f>
        <v>7.9333333333333339E-2</v>
      </c>
      <c r="I1931" s="14">
        <v>468</v>
      </c>
      <c r="J1931" s="14">
        <v>871</v>
      </c>
      <c r="K1931" s="14">
        <v>0</v>
      </c>
      <c r="L1931" s="14">
        <v>338</v>
      </c>
      <c r="M1931" s="14">
        <f>C1931-SUM(D1931:L1931)</f>
        <v>6116.4249122234705</v>
      </c>
      <c r="P1931" s="49">
        <f>D1932/('Parc électrique'!$C$22+'Parc électrique'!$C$23)</f>
        <v>0.28031250000000002</v>
      </c>
      <c r="Q1931" s="49">
        <f t="shared" si="150"/>
        <v>0.27323202064804308</v>
      </c>
      <c r="R1931" s="49">
        <f t="shared" si="151"/>
        <v>0.36386215635308861</v>
      </c>
    </row>
    <row r="1932" spans="1:18" x14ac:dyDescent="0.3">
      <c r="A1932" s="35">
        <f t="shared" si="149"/>
        <v>44096</v>
      </c>
      <c r="B1932" s="36">
        <v>0.375</v>
      </c>
      <c r="C1932">
        <v>9731</v>
      </c>
      <c r="D1932">
        <v>1794</v>
      </c>
      <c r="E1932" s="49">
        <f t="shared" si="152"/>
        <v>0.27323202064804308</v>
      </c>
      <c r="F1932" s="49">
        <f t="shared" si="153"/>
        <v>0.36386215635308861</v>
      </c>
      <c r="G1932">
        <v>865</v>
      </c>
      <c r="H1932" s="51">
        <f>G1932/'Parc électrique'!$C$24</f>
        <v>0.28833333333333333</v>
      </c>
      <c r="I1932" s="14">
        <v>468</v>
      </c>
      <c r="J1932" s="14">
        <v>871</v>
      </c>
      <c r="K1932" s="14">
        <v>0</v>
      </c>
      <c r="L1932" s="14">
        <v>336</v>
      </c>
      <c r="M1932" s="14">
        <f>C1932-SUM(D1932:L1932)</f>
        <v>5396.074572489666</v>
      </c>
      <c r="P1932" s="49">
        <f>D1933/('Parc électrique'!$C$22+'Parc électrique'!$C$23)</f>
        <v>0.30843749999999998</v>
      </c>
      <c r="Q1932" s="49">
        <f t="shared" si="150"/>
        <v>0.3006466046595524</v>
      </c>
      <c r="R1932" s="49">
        <f t="shared" si="151"/>
        <v>0.40037006501727807</v>
      </c>
    </row>
    <row r="1933" spans="1:18" x14ac:dyDescent="0.3">
      <c r="A1933" s="35">
        <f t="shared" si="149"/>
        <v>44096</v>
      </c>
      <c r="B1933" s="36">
        <v>0.41666666666666669</v>
      </c>
      <c r="C1933">
        <v>9883</v>
      </c>
      <c r="D1933">
        <v>1974</v>
      </c>
      <c r="E1933" s="49">
        <f t="shared" si="152"/>
        <v>0.3006466046595524</v>
      </c>
      <c r="F1933" s="49">
        <f t="shared" si="153"/>
        <v>0.40037006501727807</v>
      </c>
      <c r="G1933">
        <v>1479</v>
      </c>
      <c r="H1933" s="51">
        <f>G1933/'Parc électrique'!$C$24</f>
        <v>0.49299999999999999</v>
      </c>
      <c r="I1933" s="14">
        <v>468</v>
      </c>
      <c r="J1933" s="14">
        <v>0</v>
      </c>
      <c r="K1933" s="14">
        <v>0</v>
      </c>
      <c r="L1933" s="14">
        <v>335</v>
      </c>
      <c r="M1933" s="14">
        <f>C1933-SUM(D1933:L1933)</f>
        <v>5625.8059833303232</v>
      </c>
      <c r="P1933" s="49">
        <f>D1934/('Parc électrique'!$C$22+'Parc électrique'!$C$23)</f>
        <v>0.35484375000000001</v>
      </c>
      <c r="Q1933" s="49">
        <f t="shared" si="150"/>
        <v>0.34588066827854286</v>
      </c>
      <c r="R1933" s="49">
        <f t="shared" si="151"/>
        <v>0.46060811431319076</v>
      </c>
    </row>
    <row r="1934" spans="1:18" x14ac:dyDescent="0.3">
      <c r="A1934" s="35">
        <f t="shared" si="149"/>
        <v>44096</v>
      </c>
      <c r="B1934" s="36">
        <v>0.45833333333333331</v>
      </c>
      <c r="C1934">
        <v>10062</v>
      </c>
      <c r="D1934">
        <v>2271</v>
      </c>
      <c r="E1934" s="49">
        <f t="shared" si="152"/>
        <v>0.34588066827854286</v>
      </c>
      <c r="F1934" s="49">
        <f t="shared" si="153"/>
        <v>0.46060811431319076</v>
      </c>
      <c r="G1934">
        <v>1956</v>
      </c>
      <c r="H1934" s="51">
        <f>G1934/'Parc électrique'!$C$24</f>
        <v>0.65200000000000002</v>
      </c>
      <c r="I1934" s="14">
        <v>468</v>
      </c>
      <c r="J1934" s="14">
        <v>232</v>
      </c>
      <c r="K1934" s="14">
        <v>0</v>
      </c>
      <c r="L1934" s="14">
        <v>333</v>
      </c>
      <c r="M1934" s="14">
        <f>C1934-SUM(D1934:L1934)</f>
        <v>4800.5415112174087</v>
      </c>
      <c r="P1934" s="49">
        <f>D1935/('Parc électrique'!$C$22+'Parc électrique'!$C$23)</f>
        <v>0.38265624999999998</v>
      </c>
      <c r="Q1934" s="49">
        <f t="shared" si="150"/>
        <v>0.37299064580103536</v>
      </c>
      <c r="R1934" s="49">
        <f t="shared" si="151"/>
        <v>0.49671037954777808</v>
      </c>
    </row>
    <row r="1935" spans="1:18" x14ac:dyDescent="0.3">
      <c r="A1935" s="35">
        <f t="shared" si="149"/>
        <v>44096</v>
      </c>
      <c r="B1935" s="36">
        <v>0.5</v>
      </c>
      <c r="C1935">
        <v>10126</v>
      </c>
      <c r="D1935">
        <v>2449</v>
      </c>
      <c r="E1935" s="49">
        <f t="shared" si="152"/>
        <v>0.37299064580103536</v>
      </c>
      <c r="F1935" s="49">
        <f t="shared" si="153"/>
        <v>0.49671037954777808</v>
      </c>
      <c r="G1935">
        <v>2222</v>
      </c>
      <c r="H1935" s="51">
        <f>G1935/'Parc électrique'!$C$24</f>
        <v>0.7406666666666667</v>
      </c>
      <c r="I1935" s="14">
        <v>468</v>
      </c>
      <c r="J1935" s="14">
        <v>0</v>
      </c>
      <c r="K1935" s="14">
        <v>-146</v>
      </c>
      <c r="L1935" s="14">
        <v>331</v>
      </c>
      <c r="M1935" s="14">
        <f>C1935-SUM(D1935:L1935)</f>
        <v>4800.3896323079844</v>
      </c>
      <c r="P1935" s="49">
        <f>D1936/('Parc électrique'!$C$22+'Parc électrique'!$C$23)</f>
        <v>0.43093749999999997</v>
      </c>
      <c r="Q1935" s="49">
        <f t="shared" si="150"/>
        <v>0.42005234835412641</v>
      </c>
      <c r="R1935" s="49">
        <f t="shared" si="151"/>
        <v>0.55938228942130341</v>
      </c>
    </row>
    <row r="1936" spans="1:18" x14ac:dyDescent="0.3">
      <c r="A1936" s="35">
        <f t="shared" si="149"/>
        <v>44096</v>
      </c>
      <c r="B1936" s="36">
        <v>0.54166666666666663</v>
      </c>
      <c r="C1936">
        <v>10020</v>
      </c>
      <c r="D1936">
        <v>2758</v>
      </c>
      <c r="E1936" s="49">
        <f t="shared" si="152"/>
        <v>0.42005234835412641</v>
      </c>
      <c r="F1936" s="49">
        <f t="shared" si="153"/>
        <v>0.55938228942130341</v>
      </c>
      <c r="G1936">
        <v>2366</v>
      </c>
      <c r="H1936" s="51">
        <f>G1936/'Parc électrique'!$C$24</f>
        <v>0.78866666666666663</v>
      </c>
      <c r="I1936" s="14">
        <v>468</v>
      </c>
      <c r="J1936" s="14">
        <v>0</v>
      </c>
      <c r="K1936" s="14">
        <v>-705</v>
      </c>
      <c r="L1936" s="14">
        <v>331</v>
      </c>
      <c r="M1936" s="14">
        <f>C1936-SUM(D1936:L1936)</f>
        <v>4800.2318986955588</v>
      </c>
      <c r="P1936" s="49">
        <f>D1937/('Parc électrique'!$C$22+'Parc électrique'!$C$23)</f>
        <v>0.45874999999999999</v>
      </c>
      <c r="Q1936" s="49">
        <f t="shared" si="150"/>
        <v>0.44716232587661903</v>
      </c>
      <c r="R1936" s="49">
        <f t="shared" si="151"/>
        <v>0.5954845546558909</v>
      </c>
    </row>
    <row r="1937" spans="1:18" x14ac:dyDescent="0.3">
      <c r="A1937" s="35">
        <f t="shared" si="149"/>
        <v>44096</v>
      </c>
      <c r="B1937" s="36">
        <v>0.58333333333333337</v>
      </c>
      <c r="C1937">
        <v>10059</v>
      </c>
      <c r="D1937">
        <v>2936</v>
      </c>
      <c r="E1937" s="49">
        <f t="shared" si="152"/>
        <v>0.44716232587661903</v>
      </c>
      <c r="F1937" s="49">
        <f t="shared" si="153"/>
        <v>0.5954845546558909</v>
      </c>
      <c r="G1937">
        <v>2353</v>
      </c>
      <c r="H1937" s="51">
        <f>G1937/'Parc électrique'!$C$24</f>
        <v>0.78433333333333333</v>
      </c>
      <c r="I1937" s="14">
        <v>468</v>
      </c>
      <c r="J1937" s="14">
        <v>0</v>
      </c>
      <c r="K1937" s="14">
        <v>-831</v>
      </c>
      <c r="L1937" s="14">
        <v>331</v>
      </c>
      <c r="M1937" s="14">
        <f>C1937-SUM(D1937:L1937)</f>
        <v>4800.1730197861343</v>
      </c>
      <c r="P1937" s="49">
        <f>D1938/('Parc électrique'!$C$22+'Parc électrique'!$C$23)</f>
        <v>0.49093750000000003</v>
      </c>
      <c r="Q1937" s="49">
        <f t="shared" si="150"/>
        <v>0.4785367942453464</v>
      </c>
      <c r="R1937" s="49">
        <f t="shared" si="151"/>
        <v>0.63726582790490771</v>
      </c>
    </row>
    <row r="1938" spans="1:18" x14ac:dyDescent="0.3">
      <c r="A1938" s="35">
        <f t="shared" si="149"/>
        <v>44096</v>
      </c>
      <c r="B1938" s="36">
        <v>0.625</v>
      </c>
      <c r="C1938">
        <v>9910</v>
      </c>
      <c r="D1938">
        <v>3142</v>
      </c>
      <c r="E1938" s="49">
        <f t="shared" si="152"/>
        <v>0.4785367942453464</v>
      </c>
      <c r="F1938" s="49">
        <f t="shared" si="153"/>
        <v>0.63726582790490771</v>
      </c>
      <c r="G1938">
        <v>2128</v>
      </c>
      <c r="H1938" s="51">
        <f>G1938/'Parc électrique'!$C$24</f>
        <v>0.70933333333333337</v>
      </c>
      <c r="I1938" s="14">
        <v>468</v>
      </c>
      <c r="J1938" s="14">
        <v>0</v>
      </c>
      <c r="K1938" s="14">
        <v>-961</v>
      </c>
      <c r="L1938" s="14">
        <v>331</v>
      </c>
      <c r="M1938" s="14">
        <f>C1938-SUM(D1938:L1938)</f>
        <v>4800.1748640445167</v>
      </c>
      <c r="P1938" s="49">
        <f>D1939/('Parc électrique'!$C$22+'Parc électrique'!$C$23)</f>
        <v>0.50328125000000001</v>
      </c>
      <c r="Q1938" s="49">
        <f t="shared" si="150"/>
        <v>0.49056875056150878</v>
      </c>
      <c r="R1938" s="49">
        <f t="shared" si="151"/>
        <v>0.65328874337419085</v>
      </c>
    </row>
    <row r="1939" spans="1:18" x14ac:dyDescent="0.3">
      <c r="A1939" s="35">
        <f t="shared" si="149"/>
        <v>44096</v>
      </c>
      <c r="B1939" s="36">
        <v>0.66666666666666663</v>
      </c>
      <c r="C1939">
        <v>9776</v>
      </c>
      <c r="D1939">
        <v>3221</v>
      </c>
      <c r="E1939" s="49">
        <f t="shared" si="152"/>
        <v>0.49056875056150878</v>
      </c>
      <c r="F1939" s="49">
        <f t="shared" si="153"/>
        <v>0.65328874337419085</v>
      </c>
      <c r="G1939">
        <v>1784</v>
      </c>
      <c r="H1939" s="51">
        <f>G1939/'Parc électrique'!$C$24</f>
        <v>0.59466666666666668</v>
      </c>
      <c r="I1939" s="14">
        <v>468</v>
      </c>
      <c r="J1939" s="14">
        <v>0</v>
      </c>
      <c r="K1939" s="14">
        <v>-993</v>
      </c>
      <c r="L1939" s="14">
        <v>334</v>
      </c>
      <c r="M1939" s="14">
        <f>C1939-SUM(D1939:L1939)</f>
        <v>4960.2614758393975</v>
      </c>
      <c r="P1939" s="49">
        <f>D1940/('Parc électrique'!$C$22+'Parc électrique'!$C$23)</f>
        <v>0.50796874999999997</v>
      </c>
      <c r="Q1939" s="49">
        <f t="shared" si="150"/>
        <v>0.4951378478967603</v>
      </c>
      <c r="R1939" s="49">
        <f t="shared" si="151"/>
        <v>0.65937339481822244</v>
      </c>
    </row>
    <row r="1940" spans="1:18" x14ac:dyDescent="0.3">
      <c r="A1940" s="35">
        <f t="shared" si="149"/>
        <v>44096</v>
      </c>
      <c r="B1940" s="36">
        <v>0.70833333333333337</v>
      </c>
      <c r="C1940">
        <v>9699</v>
      </c>
      <c r="D1940">
        <v>3251</v>
      </c>
      <c r="E1940" s="49">
        <f t="shared" si="152"/>
        <v>0.4951378478967603</v>
      </c>
      <c r="F1940" s="49">
        <f t="shared" si="153"/>
        <v>0.65937339481822244</v>
      </c>
      <c r="G1940">
        <v>1175</v>
      </c>
      <c r="H1940" s="51">
        <f>G1940/'Parc électrique'!$C$24</f>
        <v>0.39166666666666666</v>
      </c>
      <c r="I1940" s="14">
        <v>468</v>
      </c>
      <c r="J1940" s="14">
        <v>0</v>
      </c>
      <c r="K1940" s="14">
        <v>-495</v>
      </c>
      <c r="L1940" s="14">
        <v>338</v>
      </c>
      <c r="M1940" s="14">
        <f>C1940-SUM(D1940:L1940)</f>
        <v>4960.4538220906179</v>
      </c>
      <c r="P1940" s="49">
        <f>D1941/('Parc électrique'!$C$22+'Parc électrique'!$C$23)</f>
        <v>0.46484375</v>
      </c>
      <c r="Q1940" s="49">
        <f t="shared" si="150"/>
        <v>0.45310215241244606</v>
      </c>
      <c r="R1940" s="49">
        <f t="shared" si="151"/>
        <v>0.60339460153313196</v>
      </c>
    </row>
    <row r="1941" spans="1:18" x14ac:dyDescent="0.3">
      <c r="A1941" s="35">
        <f t="shared" si="149"/>
        <v>44096</v>
      </c>
      <c r="B1941" s="36">
        <v>0.75</v>
      </c>
      <c r="C1941">
        <v>9832</v>
      </c>
      <c r="D1941">
        <v>2975</v>
      </c>
      <c r="E1941" s="49">
        <f t="shared" si="152"/>
        <v>0.45310215241244606</v>
      </c>
      <c r="F1941" s="49">
        <f t="shared" si="153"/>
        <v>0.60339460153313196</v>
      </c>
      <c r="G1941">
        <v>485</v>
      </c>
      <c r="H1941" s="51">
        <f>G1941/'Parc électrique'!$C$24</f>
        <v>0.16166666666666665</v>
      </c>
      <c r="I1941" s="14">
        <v>468</v>
      </c>
      <c r="J1941" s="14">
        <v>608</v>
      </c>
      <c r="K1941" s="14">
        <v>0</v>
      </c>
      <c r="L1941" s="14">
        <v>334</v>
      </c>
      <c r="M1941" s="14">
        <f>C1941-SUM(D1941:L1941)</f>
        <v>4960.7818365793873</v>
      </c>
      <c r="P1941" s="49">
        <f>D1942/('Parc électrique'!$C$22+'Parc électrique'!$C$23)</f>
        <v>0.42249999999999999</v>
      </c>
      <c r="Q1941" s="49">
        <f t="shared" si="150"/>
        <v>0.4118279731506736</v>
      </c>
      <c r="R1941" s="49">
        <f t="shared" si="151"/>
        <v>0.54842991682204656</v>
      </c>
    </row>
    <row r="1942" spans="1:18" x14ac:dyDescent="0.3">
      <c r="A1942" s="35">
        <f t="shared" si="149"/>
        <v>44096</v>
      </c>
      <c r="B1942" s="36">
        <v>0.79166666666666663</v>
      </c>
      <c r="C1942">
        <v>9807</v>
      </c>
      <c r="D1942">
        <v>2704</v>
      </c>
      <c r="E1942" s="49">
        <f t="shared" si="152"/>
        <v>0.4118279731506736</v>
      </c>
      <c r="F1942" s="49">
        <f t="shared" si="153"/>
        <v>0.54842991682204656</v>
      </c>
      <c r="G1942">
        <v>75</v>
      </c>
      <c r="H1942" s="51">
        <f>G1942/'Parc électrique'!$C$24</f>
        <v>2.5000000000000001E-2</v>
      </c>
      <c r="I1942" s="14">
        <v>468</v>
      </c>
      <c r="J1942" s="14">
        <v>871</v>
      </c>
      <c r="K1942" s="14">
        <v>401</v>
      </c>
      <c r="L1942" s="14">
        <v>325</v>
      </c>
      <c r="M1942" s="14">
        <f>C1942-SUM(D1942:L1942)</f>
        <v>4962.0147421100273</v>
      </c>
      <c r="P1942" s="49">
        <f>D1943/('Parc électrique'!$C$22+'Parc électrique'!$C$23)</f>
        <v>0.4375</v>
      </c>
      <c r="Q1942" s="49">
        <f t="shared" si="150"/>
        <v>0.42644908462347864</v>
      </c>
      <c r="R1942" s="49">
        <f t="shared" si="151"/>
        <v>0.56790080144294763</v>
      </c>
    </row>
    <row r="1943" spans="1:18" x14ac:dyDescent="0.3">
      <c r="A1943" s="35">
        <f t="shared" si="149"/>
        <v>44096</v>
      </c>
      <c r="B1943" s="36">
        <v>0.83333333333333337</v>
      </c>
      <c r="C1943">
        <v>9456</v>
      </c>
      <c r="D1943">
        <v>2800</v>
      </c>
      <c r="E1943" s="49">
        <f t="shared" si="152"/>
        <v>0.42644908462347864</v>
      </c>
      <c r="F1943" s="49">
        <f t="shared" si="153"/>
        <v>0.56790080144294763</v>
      </c>
      <c r="G1943">
        <v>1</v>
      </c>
      <c r="H1943" s="51">
        <f>G1943/'Parc électrique'!$C$24</f>
        <v>3.3333333333333332E-4</v>
      </c>
      <c r="I1943" s="14">
        <v>468</v>
      </c>
      <c r="J1943" s="14">
        <v>871</v>
      </c>
      <c r="K1943" s="14">
        <v>0</v>
      </c>
      <c r="L1943" s="14">
        <v>315</v>
      </c>
      <c r="M1943" s="14">
        <f>C1943-SUM(D1943:L1943)</f>
        <v>5000.0053167806</v>
      </c>
      <c r="P1943" s="49">
        <f>D1944/('Parc électrique'!$C$22+'Parc électrique'!$C$23)</f>
        <v>0.41062500000000002</v>
      </c>
      <c r="Q1943" s="49">
        <f t="shared" si="150"/>
        <v>0.4002529265680364</v>
      </c>
      <c r="R1943" s="49">
        <f t="shared" si="151"/>
        <v>0.53301546649716669</v>
      </c>
    </row>
    <row r="1944" spans="1:18" x14ac:dyDescent="0.3">
      <c r="A1944" s="35">
        <f t="shared" si="149"/>
        <v>44096</v>
      </c>
      <c r="B1944" s="36">
        <v>0.875</v>
      </c>
      <c r="C1944">
        <v>8809</v>
      </c>
      <c r="D1944">
        <v>2628</v>
      </c>
      <c r="E1944" s="49">
        <f t="shared" si="152"/>
        <v>0.4002529265680364</v>
      </c>
      <c r="F1944" s="49">
        <f t="shared" si="153"/>
        <v>0.53301546649716669</v>
      </c>
      <c r="G1944">
        <v>0</v>
      </c>
      <c r="H1944" s="51">
        <f>G1944/'Parc électrique'!$C$24</f>
        <v>0</v>
      </c>
      <c r="I1944" s="14">
        <v>468</v>
      </c>
      <c r="J1944" s="14">
        <v>455</v>
      </c>
      <c r="K1944" s="14">
        <v>0</v>
      </c>
      <c r="L1944" s="14">
        <v>296</v>
      </c>
      <c r="M1944" s="14">
        <f>C1944-SUM(D1944:L1944)</f>
        <v>4961.0667316069348</v>
      </c>
      <c r="P1944" s="49">
        <f>D1945/('Parc électrique'!$C$22+'Parc électrique'!$C$23)</f>
        <v>0.38609375000000001</v>
      </c>
      <c r="Q1944" s="49">
        <f t="shared" si="150"/>
        <v>0.3763413171802199</v>
      </c>
      <c r="R1944" s="49">
        <f t="shared" si="151"/>
        <v>0.50117245727340132</v>
      </c>
    </row>
    <row r="1945" spans="1:18" x14ac:dyDescent="0.3">
      <c r="A1945" s="35">
        <f t="shared" si="149"/>
        <v>44096</v>
      </c>
      <c r="B1945" s="36">
        <v>0.91666666666666663</v>
      </c>
      <c r="C1945">
        <v>8919</v>
      </c>
      <c r="D1945">
        <v>2471</v>
      </c>
      <c r="E1945" s="49">
        <f t="shared" si="152"/>
        <v>0.3763413171802199</v>
      </c>
      <c r="F1945" s="49">
        <f t="shared" si="153"/>
        <v>0.50117245727340132</v>
      </c>
      <c r="G1945">
        <v>0</v>
      </c>
      <c r="H1945" s="51">
        <f>G1945/'Parc électrique'!$C$24</f>
        <v>0</v>
      </c>
      <c r="I1945" s="14">
        <v>468</v>
      </c>
      <c r="J1945" s="14">
        <v>730</v>
      </c>
      <c r="K1945" s="14">
        <v>0</v>
      </c>
      <c r="L1945" s="14">
        <v>288</v>
      </c>
      <c r="M1945" s="14">
        <f>C1945-SUM(D1945:L1945)</f>
        <v>4961.1224862255467</v>
      </c>
      <c r="P1945" s="49">
        <f>D1946/('Parc électrique'!$C$22+'Parc électrique'!$C$23)</f>
        <v>0.37687500000000002</v>
      </c>
      <c r="Q1945" s="49">
        <f t="shared" si="150"/>
        <v>0.3673554257542252</v>
      </c>
      <c r="R1945" s="49">
        <f t="shared" si="151"/>
        <v>0.48920597610013922</v>
      </c>
    </row>
    <row r="1946" spans="1:18" x14ac:dyDescent="0.3">
      <c r="A1946" s="35">
        <f t="shared" si="149"/>
        <v>44096</v>
      </c>
      <c r="B1946" s="36">
        <v>0.95833333333333337</v>
      </c>
      <c r="C1946">
        <v>8882</v>
      </c>
      <c r="D1946">
        <v>2412</v>
      </c>
      <c r="E1946" s="49">
        <f t="shared" si="152"/>
        <v>0.3673554257542252</v>
      </c>
      <c r="F1946" s="49">
        <f t="shared" si="153"/>
        <v>0.48920597610013922</v>
      </c>
      <c r="G1946">
        <v>0</v>
      </c>
      <c r="H1946" s="51">
        <f>G1946/'Parc électrique'!$C$24</f>
        <v>0</v>
      </c>
      <c r="I1946" s="14">
        <v>468</v>
      </c>
      <c r="J1946" s="14">
        <v>0</v>
      </c>
      <c r="K1946" s="14">
        <v>0</v>
      </c>
      <c r="L1946" s="14">
        <v>267</v>
      </c>
      <c r="M1946" s="14">
        <f>C1946-SUM(D1946:L1946)</f>
        <v>5734.1434385981456</v>
      </c>
      <c r="P1946" s="49">
        <f>D1947/('Parc électrique'!$C$22+'Parc électrique'!$C$23)</f>
        <v>0.38421875</v>
      </c>
      <c r="Q1946" s="49">
        <f t="shared" si="150"/>
        <v>0.37451367824611925</v>
      </c>
      <c r="R1946" s="49">
        <f t="shared" si="151"/>
        <v>0.49873859669578868</v>
      </c>
    </row>
    <row r="1947" spans="1:18" x14ac:dyDescent="0.3">
      <c r="A1947" s="35">
        <f t="shared" si="149"/>
        <v>44097</v>
      </c>
      <c r="B1947" s="36">
        <v>0</v>
      </c>
      <c r="C1947">
        <v>8091</v>
      </c>
      <c r="D1947">
        <v>2459</v>
      </c>
      <c r="E1947" s="49">
        <f t="shared" si="152"/>
        <v>0.37451367824611925</v>
      </c>
      <c r="F1947" s="49">
        <f t="shared" si="153"/>
        <v>0.49873859669578868</v>
      </c>
      <c r="G1947">
        <v>0</v>
      </c>
      <c r="H1947" s="51">
        <f>G1947/'Parc électrique'!$C$24</f>
        <v>0</v>
      </c>
      <c r="I1947" s="14">
        <v>468</v>
      </c>
      <c r="J1947" s="14">
        <v>0</v>
      </c>
      <c r="K1947" s="14">
        <v>-57</v>
      </c>
      <c r="L1947" s="14">
        <v>259</v>
      </c>
      <c r="M1947" s="14">
        <f>C1947-SUM(D1947:L1947)</f>
        <v>4961.1267477250585</v>
      </c>
      <c r="P1947" s="49">
        <f>D1948/('Parc électrique'!$C$22+'Parc électrique'!$C$23)</f>
        <v>0.37031249999999999</v>
      </c>
      <c r="Q1947" s="49">
        <f t="shared" si="150"/>
        <v>0.36095868948487297</v>
      </c>
      <c r="R1947" s="49">
        <f t="shared" si="151"/>
        <v>0.480687464078495</v>
      </c>
    </row>
    <row r="1948" spans="1:18" x14ac:dyDescent="0.3">
      <c r="A1948" s="35">
        <f t="shared" ref="A1948:A2011" si="154">A1924+1</f>
        <v>44097</v>
      </c>
      <c r="B1948" s="36">
        <v>4.1666666666666664E-2</v>
      </c>
      <c r="C1948">
        <v>7690</v>
      </c>
      <c r="D1948">
        <v>2370</v>
      </c>
      <c r="E1948" s="49">
        <f t="shared" si="152"/>
        <v>0.36095868948487297</v>
      </c>
      <c r="F1948" s="49">
        <f t="shared" si="153"/>
        <v>0.480687464078495</v>
      </c>
      <c r="G1948">
        <v>0</v>
      </c>
      <c r="H1948" s="51">
        <f>G1948/'Parc électrique'!$C$24</f>
        <v>0</v>
      </c>
      <c r="I1948" s="14">
        <v>468</v>
      </c>
      <c r="J1948" s="14">
        <v>0</v>
      </c>
      <c r="K1948" s="14">
        <v>-368</v>
      </c>
      <c r="L1948" s="14">
        <v>258</v>
      </c>
      <c r="M1948" s="14">
        <f>C1948-SUM(D1948:L1948)</f>
        <v>4961.1583538464365</v>
      </c>
      <c r="P1948" s="49">
        <f>D1949/('Parc électrique'!$C$22+'Parc électrique'!$C$23)</f>
        <v>0.35765625000000001</v>
      </c>
      <c r="Q1948" s="49">
        <f t="shared" si="150"/>
        <v>0.34862212667969378</v>
      </c>
      <c r="R1948" s="49">
        <f t="shared" si="151"/>
        <v>0.46425890517960972</v>
      </c>
    </row>
    <row r="1949" spans="1:18" x14ac:dyDescent="0.3">
      <c r="A1949" s="35">
        <f t="shared" si="154"/>
        <v>44097</v>
      </c>
      <c r="B1949" s="36">
        <v>8.3333333333333329E-2</v>
      </c>
      <c r="C1949">
        <v>7391</v>
      </c>
      <c r="D1949">
        <v>2289</v>
      </c>
      <c r="E1949" s="49">
        <f t="shared" si="152"/>
        <v>0.34862212667969378</v>
      </c>
      <c r="F1949" s="49">
        <f t="shared" si="153"/>
        <v>0.46425890517960972</v>
      </c>
      <c r="G1949">
        <v>0</v>
      </c>
      <c r="H1949" s="51">
        <f>G1949/'Parc électrique'!$C$24</f>
        <v>0</v>
      </c>
      <c r="I1949" s="14">
        <v>468</v>
      </c>
      <c r="J1949" s="14">
        <v>0</v>
      </c>
      <c r="K1949" s="14">
        <v>-425</v>
      </c>
      <c r="L1949" s="14">
        <v>257</v>
      </c>
      <c r="M1949" s="14">
        <f>C1949-SUM(D1949:L1949)</f>
        <v>4801.1871189681406</v>
      </c>
      <c r="P1949" s="49">
        <f>D1950/('Parc électrique'!$C$22+'Parc électrique'!$C$23)</f>
        <v>0.3253125</v>
      </c>
      <c r="Q1949" s="49">
        <f t="shared" si="150"/>
        <v>0.31709535506645803</v>
      </c>
      <c r="R1949" s="49">
        <f t="shared" si="151"/>
        <v>0.42227481021579177</v>
      </c>
    </row>
    <row r="1950" spans="1:18" x14ac:dyDescent="0.3">
      <c r="A1950" s="35">
        <f t="shared" si="154"/>
        <v>44097</v>
      </c>
      <c r="B1950" s="36">
        <v>0.125</v>
      </c>
      <c r="C1950">
        <v>7046</v>
      </c>
      <c r="D1950">
        <v>2082</v>
      </c>
      <c r="E1950" s="49">
        <f t="shared" si="152"/>
        <v>0.31709535506645803</v>
      </c>
      <c r="F1950" s="49">
        <f t="shared" si="153"/>
        <v>0.42227481021579177</v>
      </c>
      <c r="G1950">
        <v>0</v>
      </c>
      <c r="H1950" s="51">
        <f>G1950/'Parc électrique'!$C$24</f>
        <v>0</v>
      </c>
      <c r="I1950" s="14">
        <v>468</v>
      </c>
      <c r="J1950" s="14">
        <v>0</v>
      </c>
      <c r="K1950" s="14">
        <v>-565</v>
      </c>
      <c r="L1950" s="14">
        <v>259</v>
      </c>
      <c r="M1950" s="14">
        <f>C1950-SUM(D1950:L1950)</f>
        <v>4801.2606298347182</v>
      </c>
      <c r="P1950" s="49">
        <f>D1951/('Parc électrique'!$C$22+'Parc électrique'!$C$23)</f>
        <v>0.33250000000000002</v>
      </c>
      <c r="Q1950" s="49">
        <f t="shared" si="150"/>
        <v>0.32410130431384376</v>
      </c>
      <c r="R1950" s="49">
        <f t="shared" si="151"/>
        <v>0.43160460909664028</v>
      </c>
    </row>
    <row r="1951" spans="1:18" x14ac:dyDescent="0.3">
      <c r="A1951" s="35">
        <f t="shared" si="154"/>
        <v>44097</v>
      </c>
      <c r="B1951" s="36">
        <v>0.16666666666666666</v>
      </c>
      <c r="C1951">
        <v>6991</v>
      </c>
      <c r="D1951">
        <v>2128</v>
      </c>
      <c r="E1951" s="49">
        <f t="shared" si="152"/>
        <v>0.32410130431384376</v>
      </c>
      <c r="F1951" s="49">
        <f t="shared" si="153"/>
        <v>0.43160460909664028</v>
      </c>
      <c r="G1951">
        <v>0</v>
      </c>
      <c r="H1951" s="51">
        <f>G1951/'Parc électrique'!$C$24</f>
        <v>0</v>
      </c>
      <c r="I1951" s="14">
        <v>468</v>
      </c>
      <c r="J1951" s="14">
        <v>0</v>
      </c>
      <c r="K1951" s="14">
        <v>-670</v>
      </c>
      <c r="L1951" s="14">
        <v>263</v>
      </c>
      <c r="M1951" s="14">
        <f>C1951-SUM(D1951:L1951)</f>
        <v>4801.2442940865894</v>
      </c>
      <c r="P1951" s="49">
        <f>D1952/('Parc électrique'!$C$22+'Parc électrique'!$C$23)</f>
        <v>0.29281249999999998</v>
      </c>
      <c r="Q1951" s="49">
        <f t="shared" si="150"/>
        <v>0.2854162802087139</v>
      </c>
      <c r="R1951" s="49">
        <f t="shared" si="151"/>
        <v>0.38008789353717282</v>
      </c>
    </row>
    <row r="1952" spans="1:18" x14ac:dyDescent="0.3">
      <c r="A1952" s="35">
        <f t="shared" si="154"/>
        <v>44097</v>
      </c>
      <c r="B1952" s="36">
        <v>0.20833333333333334</v>
      </c>
      <c r="C1952">
        <v>7351</v>
      </c>
      <c r="D1952">
        <v>1874</v>
      </c>
      <c r="E1952" s="49">
        <f t="shared" si="152"/>
        <v>0.2854162802087139</v>
      </c>
      <c r="F1952" s="49">
        <f t="shared" si="153"/>
        <v>0.38008789353717282</v>
      </c>
      <c r="G1952">
        <v>0</v>
      </c>
      <c r="H1952" s="51">
        <f>G1952/'Parc électrique'!$C$24</f>
        <v>0</v>
      </c>
      <c r="I1952" s="14">
        <v>468</v>
      </c>
      <c r="J1952" s="14">
        <v>0</v>
      </c>
      <c r="K1952" s="14">
        <v>-77</v>
      </c>
      <c r="L1952" s="14">
        <v>284</v>
      </c>
      <c r="M1952" s="14">
        <f>C1952-SUM(D1952:L1952)</f>
        <v>4801.3344958262542</v>
      </c>
      <c r="P1952" s="49">
        <f>D1953/('Parc électrique'!$C$22+'Parc électrique'!$C$23)</f>
        <v>0.28843750000000001</v>
      </c>
      <c r="Q1952" s="49">
        <f t="shared" si="150"/>
        <v>0.28115178936247914</v>
      </c>
      <c r="R1952" s="49">
        <f t="shared" si="151"/>
        <v>0.37440888552274337</v>
      </c>
    </row>
    <row r="1953" spans="1:18" x14ac:dyDescent="0.3">
      <c r="A1953" s="35">
        <f t="shared" si="154"/>
        <v>44097</v>
      </c>
      <c r="B1953" s="36">
        <v>0.25</v>
      </c>
      <c r="C1953">
        <v>8348</v>
      </c>
      <c r="D1953">
        <v>1846</v>
      </c>
      <c r="E1953" s="49">
        <f t="shared" si="152"/>
        <v>0.28115178936247914</v>
      </c>
      <c r="F1953" s="49">
        <f t="shared" si="153"/>
        <v>0.37440888552274337</v>
      </c>
      <c r="G1953">
        <v>0</v>
      </c>
      <c r="H1953" s="51">
        <f>G1953/'Parc électrique'!$C$24</f>
        <v>0</v>
      </c>
      <c r="I1953" s="14">
        <v>468</v>
      </c>
      <c r="J1953" s="14">
        <v>909</v>
      </c>
      <c r="K1953" s="14">
        <v>0</v>
      </c>
      <c r="L1953" s="14">
        <v>323</v>
      </c>
      <c r="M1953" s="14">
        <f>C1953-SUM(D1953:L1953)</f>
        <v>4801.3444393251148</v>
      </c>
      <c r="P1953" s="49">
        <f>D1954/('Parc électrique'!$C$22+'Parc électrique'!$C$23)</f>
        <v>0.27531250000000002</v>
      </c>
      <c r="Q1953" s="49">
        <f t="shared" si="150"/>
        <v>0.26835831682377476</v>
      </c>
      <c r="R1953" s="49">
        <f t="shared" si="151"/>
        <v>0.35737186147945493</v>
      </c>
    </row>
    <row r="1954" spans="1:18" x14ac:dyDescent="0.3">
      <c r="A1954" s="35">
        <f t="shared" si="154"/>
        <v>44097</v>
      </c>
      <c r="B1954" s="36">
        <v>0.29166666666666669</v>
      </c>
      <c r="C1954">
        <v>9136</v>
      </c>
      <c r="D1954">
        <v>1762</v>
      </c>
      <c r="E1954" s="49">
        <f t="shared" si="152"/>
        <v>0.26835831682377476</v>
      </c>
      <c r="F1954" s="49">
        <f t="shared" si="153"/>
        <v>0.35737186147945493</v>
      </c>
      <c r="G1954">
        <v>14</v>
      </c>
      <c r="H1954" s="51">
        <f>G1954/'Parc électrique'!$C$24</f>
        <v>4.6666666666666671E-3</v>
      </c>
      <c r="I1954" s="14">
        <v>468</v>
      </c>
      <c r="J1954" s="14">
        <v>0</v>
      </c>
      <c r="K1954" s="14">
        <v>1200</v>
      </c>
      <c r="L1954" s="14">
        <v>337</v>
      </c>
      <c r="M1954" s="14">
        <f>C1954-SUM(D1954:L1954)</f>
        <v>5354.3696031550298</v>
      </c>
      <c r="P1954" s="49">
        <f>D1955/('Parc électrique'!$C$22+'Parc électrique'!$C$23)</f>
        <v>0.24062500000000001</v>
      </c>
      <c r="Q1954" s="49">
        <f t="shared" si="150"/>
        <v>0.23454699654291325</v>
      </c>
      <c r="R1954" s="49">
        <f t="shared" si="151"/>
        <v>0.3123454407936212</v>
      </c>
    </row>
    <row r="1955" spans="1:18" x14ac:dyDescent="0.3">
      <c r="A1955" s="35">
        <f t="shared" si="154"/>
        <v>44097</v>
      </c>
      <c r="B1955" s="36">
        <v>0.33333333333333331</v>
      </c>
      <c r="C1955">
        <v>9516</v>
      </c>
      <c r="D1955">
        <v>1540</v>
      </c>
      <c r="E1955" s="49">
        <f t="shared" si="152"/>
        <v>0.23454699654291325</v>
      </c>
      <c r="F1955" s="49">
        <f t="shared" si="153"/>
        <v>0.3123454407936212</v>
      </c>
      <c r="G1955">
        <v>210</v>
      </c>
      <c r="H1955" s="51">
        <f>G1955/'Parc électrique'!$C$24</f>
        <v>7.0000000000000007E-2</v>
      </c>
      <c r="I1955" s="14">
        <v>468</v>
      </c>
      <c r="J1955" s="14">
        <v>915</v>
      </c>
      <c r="K1955" s="14">
        <v>0</v>
      </c>
      <c r="L1955" s="14">
        <v>337</v>
      </c>
      <c r="M1955" s="14">
        <f>C1955-SUM(D1955:L1955)</f>
        <v>6045.383107562664</v>
      </c>
      <c r="P1955" s="49">
        <f>D1956/('Parc électrique'!$C$22+'Parc électrique'!$C$23)</f>
        <v>0.24640624999999999</v>
      </c>
      <c r="Q1955" s="49">
        <f t="shared" si="150"/>
        <v>0.2401822165897235</v>
      </c>
      <c r="R1955" s="49">
        <f t="shared" si="151"/>
        <v>0.31984984424126017</v>
      </c>
    </row>
    <row r="1956" spans="1:18" x14ac:dyDescent="0.3">
      <c r="A1956" s="35">
        <f t="shared" si="154"/>
        <v>44097</v>
      </c>
      <c r="B1956" s="36">
        <v>0.375</v>
      </c>
      <c r="C1956">
        <v>9826</v>
      </c>
      <c r="D1956">
        <v>1577</v>
      </c>
      <c r="E1956" s="49">
        <f t="shared" si="152"/>
        <v>0.2401822165897235</v>
      </c>
      <c r="F1956" s="49">
        <f t="shared" si="153"/>
        <v>0.31984984424126017</v>
      </c>
      <c r="G1956">
        <v>778</v>
      </c>
      <c r="H1956" s="51">
        <f>G1956/'Parc électrique'!$C$24</f>
        <v>0.25933333333333336</v>
      </c>
      <c r="I1956" s="14">
        <v>468</v>
      </c>
      <c r="J1956" s="14">
        <v>915</v>
      </c>
      <c r="K1956" s="14">
        <v>0</v>
      </c>
      <c r="L1956" s="14">
        <v>335</v>
      </c>
      <c r="M1956" s="14">
        <f>C1956-SUM(D1956:L1956)</f>
        <v>5752.1806346058356</v>
      </c>
      <c r="P1956" s="49">
        <f>D1957/('Parc électrique'!$C$22+'Parc électrique'!$C$23)</f>
        <v>0.28718749999999998</v>
      </c>
      <c r="Q1956" s="49">
        <f t="shared" si="150"/>
        <v>0.27993336340641206</v>
      </c>
      <c r="R1956" s="49">
        <f t="shared" si="151"/>
        <v>0.37278631180433491</v>
      </c>
    </row>
    <row r="1957" spans="1:18" x14ac:dyDescent="0.3">
      <c r="A1957" s="35">
        <f t="shared" si="154"/>
        <v>44097</v>
      </c>
      <c r="B1957" s="36">
        <v>0.41666666666666669</v>
      </c>
      <c r="C1957">
        <v>9981</v>
      </c>
      <c r="D1957">
        <v>1838</v>
      </c>
      <c r="E1957" s="49">
        <f t="shared" si="152"/>
        <v>0.27993336340641206</v>
      </c>
      <c r="F1957" s="49">
        <f t="shared" si="153"/>
        <v>0.37278631180433491</v>
      </c>
      <c r="G1957">
        <v>1383</v>
      </c>
      <c r="H1957" s="51">
        <f>G1957/'Parc électrique'!$C$24</f>
        <v>0.46100000000000002</v>
      </c>
      <c r="I1957" s="14">
        <v>468</v>
      </c>
      <c r="J1957" s="14">
        <v>915</v>
      </c>
      <c r="K1957" s="14">
        <v>0</v>
      </c>
      <c r="L1957" s="14">
        <v>335</v>
      </c>
      <c r="M1957" s="14">
        <f>C1957-SUM(D1957:L1957)</f>
        <v>5040.8862803247903</v>
      </c>
      <c r="P1957" s="49">
        <f>D1958/('Parc électrique'!$C$22+'Parc électrique'!$C$23)</f>
        <v>0.32265624999999998</v>
      </c>
      <c r="Q1957" s="49">
        <f t="shared" si="150"/>
        <v>0.31450619990981549</v>
      </c>
      <c r="R1957" s="49">
        <f t="shared" si="151"/>
        <v>0.41882684106417389</v>
      </c>
    </row>
    <row r="1958" spans="1:18" x14ac:dyDescent="0.3">
      <c r="A1958" s="35">
        <f t="shared" si="154"/>
        <v>44097</v>
      </c>
      <c r="B1958" s="36">
        <v>0.45833333333333331</v>
      </c>
      <c r="C1958">
        <v>10152</v>
      </c>
      <c r="D1958">
        <v>2065</v>
      </c>
      <c r="E1958" s="49">
        <f t="shared" si="152"/>
        <v>0.31450619990981549</v>
      </c>
      <c r="F1958" s="49">
        <f t="shared" si="153"/>
        <v>0.41882684106417389</v>
      </c>
      <c r="G1958">
        <v>1807</v>
      </c>
      <c r="H1958" s="51">
        <f>G1958/'Parc électrique'!$C$24</f>
        <v>0.60233333333333339</v>
      </c>
      <c r="I1958" s="14">
        <v>468</v>
      </c>
      <c r="J1958" s="14">
        <v>437</v>
      </c>
      <c r="K1958" s="14">
        <v>0</v>
      </c>
      <c r="L1958" s="14">
        <v>333</v>
      </c>
      <c r="M1958" s="14">
        <f>C1958-SUM(D1958:L1958)</f>
        <v>5040.664333625693</v>
      </c>
      <c r="P1958" s="49">
        <f>D1959/('Parc électrique'!$C$22+'Parc électrique'!$C$23)</f>
        <v>0.33109375000000002</v>
      </c>
      <c r="Q1958" s="49">
        <f t="shared" si="150"/>
        <v>0.3227305751132683</v>
      </c>
      <c r="R1958" s="49">
        <f t="shared" si="151"/>
        <v>0.4297792136634308</v>
      </c>
    </row>
    <row r="1959" spans="1:18" x14ac:dyDescent="0.3">
      <c r="A1959" s="35">
        <f t="shared" si="154"/>
        <v>44097</v>
      </c>
      <c r="B1959" s="36">
        <v>0.5</v>
      </c>
      <c r="C1959">
        <v>10200</v>
      </c>
      <c r="D1959">
        <v>2119</v>
      </c>
      <c r="E1959" s="49">
        <f t="shared" si="152"/>
        <v>0.3227305751132683</v>
      </c>
      <c r="F1959" s="49">
        <f t="shared" si="153"/>
        <v>0.4297792136634308</v>
      </c>
      <c r="G1959">
        <v>2069</v>
      </c>
      <c r="H1959" s="51">
        <f>G1959/'Parc électrique'!$C$24</f>
        <v>0.68966666666666665</v>
      </c>
      <c r="I1959" s="14">
        <v>468</v>
      </c>
      <c r="J1959" s="14">
        <v>0</v>
      </c>
      <c r="K1959" s="14">
        <v>0</v>
      </c>
      <c r="L1959" s="14">
        <v>331</v>
      </c>
      <c r="M1959" s="14">
        <f>C1959-SUM(D1959:L1959)</f>
        <v>5211.5578235445555</v>
      </c>
      <c r="P1959" s="49">
        <f>D1960/('Parc électrique'!$C$22+'Parc électrique'!$C$23)</f>
        <v>0.31874999999999998</v>
      </c>
      <c r="Q1959" s="49">
        <f t="shared" si="150"/>
        <v>0.31069861879710581</v>
      </c>
      <c r="R1959" s="49">
        <f t="shared" si="151"/>
        <v>0.41375629819414755</v>
      </c>
    </row>
    <row r="1960" spans="1:18" x14ac:dyDescent="0.3">
      <c r="A1960" s="35">
        <f t="shared" si="154"/>
        <v>44097</v>
      </c>
      <c r="B1960" s="36">
        <v>0.54166666666666663</v>
      </c>
      <c r="C1960">
        <v>10071</v>
      </c>
      <c r="D1960">
        <v>2040</v>
      </c>
      <c r="E1960" s="49">
        <f t="shared" si="152"/>
        <v>0.31069861879710581</v>
      </c>
      <c r="F1960" s="49">
        <f t="shared" si="153"/>
        <v>0.41375629819414755</v>
      </c>
      <c r="G1960">
        <v>2170</v>
      </c>
      <c r="H1960" s="51">
        <f>G1960/'Parc électrique'!$C$24</f>
        <v>0.72333333333333338</v>
      </c>
      <c r="I1960" s="14">
        <v>468</v>
      </c>
      <c r="J1960" s="14">
        <v>180</v>
      </c>
      <c r="K1960" s="14">
        <v>0</v>
      </c>
      <c r="L1960" s="14">
        <v>331</v>
      </c>
      <c r="M1960" s="14">
        <f>C1960-SUM(D1960:L1960)</f>
        <v>4880.5522117496757</v>
      </c>
      <c r="P1960" s="49">
        <f>D1961/('Parc électrique'!$C$22+'Parc électrique'!$C$23)</f>
        <v>0.34078124999999998</v>
      </c>
      <c r="Q1960" s="49">
        <f t="shared" si="150"/>
        <v>0.33217337627278815</v>
      </c>
      <c r="R1960" s="49">
        <f t="shared" si="151"/>
        <v>0.44235415998109601</v>
      </c>
    </row>
    <row r="1961" spans="1:18" x14ac:dyDescent="0.3">
      <c r="A1961" s="35">
        <f t="shared" si="154"/>
        <v>44097</v>
      </c>
      <c r="B1961" s="36">
        <v>0.58333333333333337</v>
      </c>
      <c r="C1961">
        <v>10083</v>
      </c>
      <c r="D1961">
        <v>2181</v>
      </c>
      <c r="E1961" s="49">
        <f t="shared" si="152"/>
        <v>0.33217337627278815</v>
      </c>
      <c r="F1961" s="49">
        <f t="shared" si="153"/>
        <v>0.44235415998109601</v>
      </c>
      <c r="G1961">
        <v>2196</v>
      </c>
      <c r="H1961" s="51">
        <f>G1961/'Parc électrique'!$C$24</f>
        <v>0.73199999999999998</v>
      </c>
      <c r="I1961" s="14">
        <v>468</v>
      </c>
      <c r="J1961" s="14">
        <v>25</v>
      </c>
      <c r="K1961" s="14">
        <v>0</v>
      </c>
      <c r="L1961" s="14">
        <v>331</v>
      </c>
      <c r="M1961" s="14">
        <f>C1961-SUM(D1961:L1961)</f>
        <v>4880.493472463746</v>
      </c>
      <c r="P1961" s="49">
        <f>D1962/('Parc électrique'!$C$22+'Parc électrique'!$C$23)</f>
        <v>0.36640624999999999</v>
      </c>
      <c r="Q1961" s="49">
        <f t="shared" si="150"/>
        <v>0.35715110837216335</v>
      </c>
      <c r="R1961" s="49">
        <f t="shared" si="151"/>
        <v>0.47561692120846866</v>
      </c>
    </row>
    <row r="1962" spans="1:18" x14ac:dyDescent="0.3">
      <c r="A1962" s="35">
        <f t="shared" si="154"/>
        <v>44097</v>
      </c>
      <c r="B1962" s="36">
        <v>0.625</v>
      </c>
      <c r="C1962">
        <v>9896</v>
      </c>
      <c r="D1962">
        <v>2345</v>
      </c>
      <c r="E1962" s="49">
        <f t="shared" si="152"/>
        <v>0.35715110837216335</v>
      </c>
      <c r="F1962" s="49">
        <f t="shared" si="153"/>
        <v>0.47561692120846866</v>
      </c>
      <c r="G1962">
        <v>2040</v>
      </c>
      <c r="H1962" s="51">
        <f>G1962/'Parc électrique'!$C$24</f>
        <v>0.68</v>
      </c>
      <c r="I1962" s="14">
        <v>468</v>
      </c>
      <c r="J1962" s="14">
        <v>0</v>
      </c>
      <c r="K1962" s="14">
        <v>-170</v>
      </c>
      <c r="L1962" s="14">
        <v>331</v>
      </c>
      <c r="M1962" s="14">
        <f>C1962-SUM(D1962:L1962)</f>
        <v>4880.4872319704191</v>
      </c>
      <c r="P1962" s="49">
        <f>D1963/('Parc électrique'!$C$22+'Parc électrique'!$C$23)</f>
        <v>0.36765625000000002</v>
      </c>
      <c r="Q1962" s="49">
        <f t="shared" si="150"/>
        <v>0.35836953432823043</v>
      </c>
      <c r="R1962" s="49">
        <f t="shared" si="151"/>
        <v>0.47723949492687706</v>
      </c>
    </row>
    <row r="1963" spans="1:18" x14ac:dyDescent="0.3">
      <c r="A1963" s="35">
        <f t="shared" si="154"/>
        <v>44097</v>
      </c>
      <c r="B1963" s="36">
        <v>0.66666666666666663</v>
      </c>
      <c r="C1963">
        <v>9726</v>
      </c>
      <c r="D1963">
        <v>2353</v>
      </c>
      <c r="E1963" s="49">
        <f t="shared" si="152"/>
        <v>0.35836953432823043</v>
      </c>
      <c r="F1963" s="49">
        <f t="shared" si="153"/>
        <v>0.47723949492687706</v>
      </c>
      <c r="G1963">
        <v>1695</v>
      </c>
      <c r="H1963" s="51">
        <f>G1963/'Parc électrique'!$C$24</f>
        <v>0.56499999999999995</v>
      </c>
      <c r="I1963" s="14">
        <v>468</v>
      </c>
      <c r="J1963" s="14">
        <v>0</v>
      </c>
      <c r="K1963" s="14">
        <v>-6</v>
      </c>
      <c r="L1963" s="14">
        <v>334</v>
      </c>
      <c r="M1963" s="14">
        <f>C1963-SUM(D1963:L1963)</f>
        <v>4880.5993909707449</v>
      </c>
      <c r="P1963" s="49">
        <f>D1964/('Parc électrique'!$C$22+'Parc électrique'!$C$23)</f>
        <v>0.35781249999999998</v>
      </c>
      <c r="Q1963" s="49">
        <f t="shared" si="150"/>
        <v>0.34877442992420216</v>
      </c>
      <c r="R1963" s="49">
        <f t="shared" si="151"/>
        <v>0.46446172689441079</v>
      </c>
    </row>
    <row r="1964" spans="1:18" x14ac:dyDescent="0.3">
      <c r="A1964" s="35">
        <f t="shared" si="154"/>
        <v>44097</v>
      </c>
      <c r="B1964" s="36">
        <v>0.70833333333333337</v>
      </c>
      <c r="C1964">
        <v>9618</v>
      </c>
      <c r="D1964">
        <v>2290</v>
      </c>
      <c r="E1964" s="49">
        <f t="shared" si="152"/>
        <v>0.34877442992420216</v>
      </c>
      <c r="F1964" s="49">
        <f t="shared" si="153"/>
        <v>0.46446172689441079</v>
      </c>
      <c r="G1964">
        <v>1113</v>
      </c>
      <c r="H1964" s="51">
        <f>G1964/'Parc électrique'!$C$24</f>
        <v>0.371</v>
      </c>
      <c r="I1964" s="14">
        <v>468</v>
      </c>
      <c r="J1964" s="14">
        <v>0</v>
      </c>
      <c r="K1964" s="14">
        <v>0</v>
      </c>
      <c r="L1964" s="14">
        <v>338</v>
      </c>
      <c r="M1964" s="14">
        <f>C1964-SUM(D1964:L1964)</f>
        <v>5407.8157638431812</v>
      </c>
      <c r="P1964" s="49">
        <f>D1965/('Parc électrique'!$C$22+'Parc électrique'!$C$23)</f>
        <v>0.30921874999999999</v>
      </c>
      <c r="Q1964" s="49">
        <f t="shared" si="150"/>
        <v>0.30140812088209434</v>
      </c>
      <c r="R1964" s="49">
        <f t="shared" si="151"/>
        <v>0.40138417359128331</v>
      </c>
    </row>
    <row r="1965" spans="1:18" x14ac:dyDescent="0.3">
      <c r="A1965" s="35">
        <f t="shared" si="154"/>
        <v>44097</v>
      </c>
      <c r="B1965" s="36">
        <v>0.75</v>
      </c>
      <c r="C1965">
        <v>9744</v>
      </c>
      <c r="D1965">
        <v>1979</v>
      </c>
      <c r="E1965" s="49">
        <f t="shared" si="152"/>
        <v>0.30140812088209434</v>
      </c>
      <c r="F1965" s="49">
        <f t="shared" si="153"/>
        <v>0.40138417359128331</v>
      </c>
      <c r="G1965">
        <v>467</v>
      </c>
      <c r="H1965" s="51">
        <f>G1965/'Parc électrique'!$C$24</f>
        <v>0.15566666666666668</v>
      </c>
      <c r="I1965" s="14">
        <v>468</v>
      </c>
      <c r="J1965" s="14">
        <v>0</v>
      </c>
      <c r="K1965" s="14">
        <v>672</v>
      </c>
      <c r="L1965" s="14">
        <v>334</v>
      </c>
      <c r="M1965" s="14">
        <f>C1965-SUM(D1965:L1965)</f>
        <v>5823.1415410388599</v>
      </c>
      <c r="P1965" s="49">
        <f>D1966/('Parc électrique'!$C$22+'Parc électrique'!$C$23)</f>
        <v>0.28671875000000002</v>
      </c>
      <c r="Q1965" s="49">
        <f t="shared" si="150"/>
        <v>0.27947645367288693</v>
      </c>
      <c r="R1965" s="49">
        <f t="shared" si="151"/>
        <v>0.37217784665993181</v>
      </c>
    </row>
    <row r="1966" spans="1:18" x14ac:dyDescent="0.3">
      <c r="A1966" s="35">
        <f t="shared" si="154"/>
        <v>44097</v>
      </c>
      <c r="B1966" s="36">
        <v>0.79166666666666663</v>
      </c>
      <c r="C1966">
        <v>9719</v>
      </c>
      <c r="D1966">
        <v>1835</v>
      </c>
      <c r="E1966" s="49">
        <f t="shared" si="152"/>
        <v>0.27947645367288693</v>
      </c>
      <c r="F1966" s="49">
        <f t="shared" si="153"/>
        <v>0.37217784665993181</v>
      </c>
      <c r="G1966">
        <v>74</v>
      </c>
      <c r="H1966" s="51">
        <f>G1966/'Parc électrique'!$C$24</f>
        <v>2.4666666666666667E-2</v>
      </c>
      <c r="I1966" s="14">
        <v>468</v>
      </c>
      <c r="J1966" s="14">
        <v>0</v>
      </c>
      <c r="K1966" s="14">
        <v>0</v>
      </c>
      <c r="L1966" s="14">
        <v>325</v>
      </c>
      <c r="M1966" s="14">
        <f>C1966-SUM(D1966:L1966)</f>
        <v>7016.3236790330002</v>
      </c>
      <c r="P1966" s="49">
        <f>D1967/('Parc électrique'!$C$22+'Parc électrique'!$C$23)</f>
        <v>0.26296874999999997</v>
      </c>
      <c r="Q1966" s="49">
        <f t="shared" si="150"/>
        <v>0.25632636050761226</v>
      </c>
      <c r="R1966" s="49">
        <f t="shared" si="151"/>
        <v>0.34134894601017168</v>
      </c>
    </row>
    <row r="1967" spans="1:18" x14ac:dyDescent="0.3">
      <c r="A1967" s="35">
        <f t="shared" si="154"/>
        <v>44097</v>
      </c>
      <c r="B1967" s="36">
        <v>0.83333333333333337</v>
      </c>
      <c r="C1967">
        <v>9365</v>
      </c>
      <c r="D1967">
        <v>1683</v>
      </c>
      <c r="E1967" s="49">
        <f t="shared" si="152"/>
        <v>0.25632636050761226</v>
      </c>
      <c r="F1967" s="49">
        <f t="shared" si="153"/>
        <v>0.34134894601017168</v>
      </c>
      <c r="G1967">
        <v>0</v>
      </c>
      <c r="H1967" s="51">
        <f>G1967/'Parc électrique'!$C$24</f>
        <v>0</v>
      </c>
      <c r="I1967" s="14">
        <v>468</v>
      </c>
      <c r="J1967" s="14">
        <v>915</v>
      </c>
      <c r="K1967" s="14">
        <v>0</v>
      </c>
      <c r="L1967" s="14">
        <v>315</v>
      </c>
      <c r="M1967" s="14">
        <f>C1967-SUM(D1967:L1967)</f>
        <v>5983.4023246934821</v>
      </c>
      <c r="P1967" s="49">
        <f>D1968/('Parc électrique'!$C$22+'Parc électrique'!$C$23)</f>
        <v>0.24249999999999999</v>
      </c>
      <c r="Q1967" s="49">
        <f t="shared" si="150"/>
        <v>0.23637463547701384</v>
      </c>
      <c r="R1967" s="49">
        <f t="shared" si="151"/>
        <v>0.31477930137123383</v>
      </c>
    </row>
    <row r="1968" spans="1:18" x14ac:dyDescent="0.3">
      <c r="A1968" s="35">
        <f t="shared" si="154"/>
        <v>44097</v>
      </c>
      <c r="B1968" s="36">
        <v>0.875</v>
      </c>
      <c r="C1968">
        <v>8709</v>
      </c>
      <c r="D1968">
        <v>1552</v>
      </c>
      <c r="E1968" s="49">
        <f t="shared" si="152"/>
        <v>0.23637463547701384</v>
      </c>
      <c r="F1968" s="49">
        <f t="shared" si="153"/>
        <v>0.31477930137123383</v>
      </c>
      <c r="G1968">
        <v>0</v>
      </c>
      <c r="H1968" s="51">
        <f>G1968/'Parc électrique'!$C$24</f>
        <v>0</v>
      </c>
      <c r="I1968" s="14">
        <v>468</v>
      </c>
      <c r="J1968" s="14">
        <v>915</v>
      </c>
      <c r="K1968" s="14">
        <v>0</v>
      </c>
      <c r="L1968" s="14">
        <v>295</v>
      </c>
      <c r="M1968" s="14">
        <f>C1968-SUM(D1968:L1968)</f>
        <v>5478.4488460631519</v>
      </c>
      <c r="P1968" s="49">
        <f>D1969/('Parc électrique'!$C$22+'Parc électrique'!$C$23)</f>
        <v>0.201875</v>
      </c>
      <c r="Q1968" s="49">
        <f t="shared" si="150"/>
        <v>0.19677579190483371</v>
      </c>
      <c r="R1968" s="49">
        <f t="shared" si="151"/>
        <v>0.26204565552296011</v>
      </c>
    </row>
    <row r="1969" spans="1:18" x14ac:dyDescent="0.3">
      <c r="A1969" s="35">
        <f t="shared" si="154"/>
        <v>44097</v>
      </c>
      <c r="B1969" s="36">
        <v>0.91666666666666663</v>
      </c>
      <c r="C1969">
        <v>8808</v>
      </c>
      <c r="D1969">
        <v>1292</v>
      </c>
      <c r="E1969" s="49">
        <f t="shared" si="152"/>
        <v>0.19677579190483371</v>
      </c>
      <c r="F1969" s="49">
        <f t="shared" si="153"/>
        <v>0.26204565552296011</v>
      </c>
      <c r="G1969">
        <v>0</v>
      </c>
      <c r="H1969" s="51">
        <f>G1969/'Parc électrique'!$C$24</f>
        <v>0</v>
      </c>
      <c r="I1969" s="14">
        <v>468</v>
      </c>
      <c r="J1969" s="14">
        <v>915</v>
      </c>
      <c r="K1969" s="14">
        <v>0</v>
      </c>
      <c r="L1969" s="14">
        <v>288</v>
      </c>
      <c r="M1969" s="14">
        <f>C1969-SUM(D1969:L1969)</f>
        <v>5844.5411785525721</v>
      </c>
      <c r="P1969" s="49">
        <f>D1970/('Parc électrique'!$C$22+'Parc électrique'!$C$23)</f>
        <v>0.17156250000000001</v>
      </c>
      <c r="Q1969" s="49">
        <f t="shared" si="150"/>
        <v>0.16722896247020699</v>
      </c>
      <c r="R1969" s="49">
        <f t="shared" si="151"/>
        <v>0.2226982428515559</v>
      </c>
    </row>
    <row r="1970" spans="1:18" x14ac:dyDescent="0.3">
      <c r="A1970" s="35">
        <f t="shared" si="154"/>
        <v>44097</v>
      </c>
      <c r="B1970" s="36">
        <v>0.95833333333333337</v>
      </c>
      <c r="C1970">
        <v>8788</v>
      </c>
      <c r="D1970">
        <v>1098</v>
      </c>
      <c r="E1970" s="49">
        <f t="shared" si="152"/>
        <v>0.16722896247020699</v>
      </c>
      <c r="F1970" s="49">
        <f t="shared" si="153"/>
        <v>0.2226982428515559</v>
      </c>
      <c r="G1970">
        <v>0</v>
      </c>
      <c r="H1970" s="51">
        <f>G1970/'Parc électrique'!$C$24</f>
        <v>0</v>
      </c>
      <c r="I1970" s="14">
        <v>468</v>
      </c>
      <c r="J1970" s="14">
        <v>0</v>
      </c>
      <c r="K1970" s="14">
        <v>0</v>
      </c>
      <c r="L1970" s="14">
        <v>267</v>
      </c>
      <c r="M1970" s="14">
        <f>C1970-SUM(D1970:L1970)</f>
        <v>6954.6100727946778</v>
      </c>
      <c r="P1970" s="49">
        <f>D1971/('Parc électrique'!$C$22+'Parc électrique'!$C$23)</f>
        <v>0.176875</v>
      </c>
      <c r="Q1970" s="49">
        <f t="shared" si="150"/>
        <v>0.17240727278349208</v>
      </c>
      <c r="R1970" s="49">
        <f t="shared" si="151"/>
        <v>0.22959418115479169</v>
      </c>
    </row>
    <row r="1971" spans="1:18" x14ac:dyDescent="0.3">
      <c r="A1971" s="35">
        <f t="shared" si="154"/>
        <v>44098</v>
      </c>
      <c r="B1971" s="36">
        <v>0</v>
      </c>
      <c r="C1971">
        <v>8016</v>
      </c>
      <c r="D1971">
        <v>1132</v>
      </c>
      <c r="E1971" s="49">
        <f t="shared" si="152"/>
        <v>0.17240727278349208</v>
      </c>
      <c r="F1971" s="49">
        <f t="shared" si="153"/>
        <v>0.22959418115479169</v>
      </c>
      <c r="G1971">
        <v>0</v>
      </c>
      <c r="H1971" s="51">
        <f>G1971/'Parc électrique'!$C$24</f>
        <v>0</v>
      </c>
      <c r="I1971" s="14">
        <v>468</v>
      </c>
      <c r="J1971" s="14">
        <v>1034</v>
      </c>
      <c r="K1971" s="14">
        <v>0</v>
      </c>
      <c r="L1971" s="14">
        <v>260</v>
      </c>
      <c r="M1971" s="14">
        <f>C1971-SUM(D1971:L1971)</f>
        <v>5121.5979985460617</v>
      </c>
      <c r="P1971" s="49">
        <f>D1972/('Parc électrique'!$C$22+'Parc électrique'!$C$23)</f>
        <v>0.15968750000000001</v>
      </c>
      <c r="Q1971" s="49">
        <f t="shared" si="150"/>
        <v>0.15565391588756972</v>
      </c>
      <c r="R1971" s="49">
        <f t="shared" si="151"/>
        <v>0.20728379252667592</v>
      </c>
    </row>
    <row r="1972" spans="1:18" x14ac:dyDescent="0.3">
      <c r="A1972" s="35">
        <f t="shared" si="154"/>
        <v>44098</v>
      </c>
      <c r="B1972" s="36">
        <v>4.1666666666666664E-2</v>
      </c>
      <c r="C1972">
        <v>7612</v>
      </c>
      <c r="D1972">
        <v>1022</v>
      </c>
      <c r="E1972" s="49">
        <f t="shared" si="152"/>
        <v>0.15565391588756972</v>
      </c>
      <c r="F1972" s="49">
        <f t="shared" si="153"/>
        <v>0.20728379252667592</v>
      </c>
      <c r="G1972">
        <v>0</v>
      </c>
      <c r="H1972" s="51">
        <f>G1972/'Parc électrique'!$C$24</f>
        <v>0</v>
      </c>
      <c r="I1972" s="14">
        <v>468</v>
      </c>
      <c r="J1972" s="14">
        <v>742</v>
      </c>
      <c r="K1972" s="14">
        <v>0</v>
      </c>
      <c r="L1972" s="14">
        <v>258</v>
      </c>
      <c r="M1972" s="14">
        <f>C1972-SUM(D1972:L1972)</f>
        <v>5121.6370622915856</v>
      </c>
      <c r="P1972" s="49">
        <f>D1973/('Parc électrique'!$C$22+'Parc électrique'!$C$23)</f>
        <v>0.14265625000000001</v>
      </c>
      <c r="Q1972" s="49">
        <f t="shared" si="150"/>
        <v>0.13905286223615573</v>
      </c>
      <c r="R1972" s="49">
        <f t="shared" si="151"/>
        <v>0.18517622561336117</v>
      </c>
    </row>
    <row r="1973" spans="1:18" x14ac:dyDescent="0.3">
      <c r="A1973" s="35">
        <f t="shared" si="154"/>
        <v>44098</v>
      </c>
      <c r="B1973" s="36">
        <v>8.3333333333333329E-2</v>
      </c>
      <c r="C1973">
        <v>7310</v>
      </c>
      <c r="D1973">
        <v>913</v>
      </c>
      <c r="E1973" s="49">
        <f t="shared" si="152"/>
        <v>0.13905286223615573</v>
      </c>
      <c r="F1973" s="49">
        <f t="shared" si="153"/>
        <v>0.18517622561336117</v>
      </c>
      <c r="G1973">
        <v>0</v>
      </c>
      <c r="H1973" s="51">
        <f>G1973/'Parc électrique'!$C$24</f>
        <v>0</v>
      </c>
      <c r="I1973" s="14">
        <v>468</v>
      </c>
      <c r="J1973" s="14">
        <v>0</v>
      </c>
      <c r="K1973" s="14">
        <v>0</v>
      </c>
      <c r="L1973" s="14">
        <v>258</v>
      </c>
      <c r="M1973" s="14">
        <f>C1973-SUM(D1973:L1973)</f>
        <v>5670.6757709121503</v>
      </c>
      <c r="P1973" s="49">
        <f>D1974/('Parc électrique'!$C$22+'Parc électrique'!$C$23)</f>
        <v>0.14078125</v>
      </c>
      <c r="Q1973" s="49">
        <f t="shared" si="150"/>
        <v>0.13722522330205508</v>
      </c>
      <c r="R1973" s="49">
        <f t="shared" si="151"/>
        <v>0.18274236503574853</v>
      </c>
    </row>
    <row r="1974" spans="1:18" x14ac:dyDescent="0.3">
      <c r="A1974" s="35">
        <f t="shared" si="154"/>
        <v>44098</v>
      </c>
      <c r="B1974" s="36">
        <v>0.125</v>
      </c>
      <c r="C1974">
        <v>6958</v>
      </c>
      <c r="D1974">
        <v>901</v>
      </c>
      <c r="E1974" s="49">
        <f t="shared" si="152"/>
        <v>0.13722522330205508</v>
      </c>
      <c r="F1974" s="49">
        <f t="shared" si="153"/>
        <v>0.18274236503574853</v>
      </c>
      <c r="G1974">
        <v>0</v>
      </c>
      <c r="H1974" s="51">
        <f>G1974/'Parc électrique'!$C$24</f>
        <v>0</v>
      </c>
      <c r="I1974" s="14">
        <v>468</v>
      </c>
      <c r="J1974" s="14">
        <v>0</v>
      </c>
      <c r="K1974" s="14">
        <v>0</v>
      </c>
      <c r="L1974" s="14">
        <v>259</v>
      </c>
      <c r="M1974" s="14">
        <f>C1974-SUM(D1974:L1974)</f>
        <v>5329.6800324116621</v>
      </c>
      <c r="P1974" s="49">
        <f>D1975/('Parc électrique'!$C$22+'Parc électrique'!$C$23)</f>
        <v>0.12562499999999999</v>
      </c>
      <c r="Q1974" s="49">
        <f t="shared" si="150"/>
        <v>0.12245180858474169</v>
      </c>
      <c r="R1974" s="49">
        <f t="shared" si="151"/>
        <v>0.16306865870004636</v>
      </c>
    </row>
    <row r="1975" spans="1:18" x14ac:dyDescent="0.3">
      <c r="A1975" s="35">
        <f t="shared" si="154"/>
        <v>44098</v>
      </c>
      <c r="B1975" s="36">
        <v>0.16666666666666666</v>
      </c>
      <c r="C1975">
        <v>6897</v>
      </c>
      <c r="D1975">
        <v>804</v>
      </c>
      <c r="E1975" s="49">
        <f t="shared" si="152"/>
        <v>0.12245180858474169</v>
      </c>
      <c r="F1975" s="49">
        <f t="shared" si="153"/>
        <v>0.16306865870004636</v>
      </c>
      <c r="G1975">
        <v>0</v>
      </c>
      <c r="H1975" s="51">
        <f>G1975/'Parc électrique'!$C$24</f>
        <v>0</v>
      </c>
      <c r="I1975" s="14">
        <v>468</v>
      </c>
      <c r="J1975" s="14">
        <v>160</v>
      </c>
      <c r="K1975" s="14">
        <v>0</v>
      </c>
      <c r="L1975" s="14">
        <v>263</v>
      </c>
      <c r="M1975" s="14">
        <f>C1975-SUM(D1975:L1975)</f>
        <v>5201.7144795327149</v>
      </c>
      <c r="P1975" s="49">
        <f>D1976/('Parc électrique'!$C$22+'Parc électrique'!$C$23)</f>
        <v>0.12578125000000001</v>
      </c>
      <c r="Q1975" s="49">
        <f t="shared" si="150"/>
        <v>0.12260411182925011</v>
      </c>
      <c r="R1975" s="49">
        <f t="shared" si="151"/>
        <v>0.16327148041484746</v>
      </c>
    </row>
    <row r="1976" spans="1:18" x14ac:dyDescent="0.3">
      <c r="A1976" s="35">
        <f t="shared" si="154"/>
        <v>44098</v>
      </c>
      <c r="B1976" s="36">
        <v>0.20833333333333334</v>
      </c>
      <c r="C1976">
        <v>7261</v>
      </c>
      <c r="D1976">
        <v>805</v>
      </c>
      <c r="E1976" s="49">
        <f t="shared" si="152"/>
        <v>0.12260411182925011</v>
      </c>
      <c r="F1976" s="49">
        <f t="shared" si="153"/>
        <v>0.16327148041484746</v>
      </c>
      <c r="G1976">
        <v>0</v>
      </c>
      <c r="H1976" s="51">
        <f>G1976/'Parc électrique'!$C$24</f>
        <v>0</v>
      </c>
      <c r="I1976" s="14">
        <v>468</v>
      </c>
      <c r="J1976" s="14">
        <v>0</v>
      </c>
      <c r="K1976" s="14">
        <v>0</v>
      </c>
      <c r="L1976" s="14">
        <v>285</v>
      </c>
      <c r="M1976" s="14">
        <f>C1976-SUM(D1976:L1976)</f>
        <v>5702.7141244077557</v>
      </c>
      <c r="P1976" s="49">
        <f>D1977/('Parc électrique'!$C$22+'Parc électrique'!$C$23)</f>
        <v>0.13765625000000001</v>
      </c>
      <c r="Q1976" s="49">
        <f t="shared" si="150"/>
        <v>0.13417915841188738</v>
      </c>
      <c r="R1976" s="49">
        <f t="shared" si="151"/>
        <v>0.17868593073972747</v>
      </c>
    </row>
    <row r="1977" spans="1:18" x14ac:dyDescent="0.3">
      <c r="A1977" s="35">
        <f t="shared" si="154"/>
        <v>44098</v>
      </c>
      <c r="B1977" s="36">
        <v>0.25</v>
      </c>
      <c r="C1977">
        <v>8263</v>
      </c>
      <c r="D1977">
        <v>881</v>
      </c>
      <c r="E1977" s="49">
        <f t="shared" si="152"/>
        <v>0.13417915841188738</v>
      </c>
      <c r="F1977" s="49">
        <f t="shared" si="153"/>
        <v>0.17868593073972747</v>
      </c>
      <c r="G1977">
        <v>0</v>
      </c>
      <c r="H1977" s="51">
        <f>G1977/'Parc électrique'!$C$24</f>
        <v>0</v>
      </c>
      <c r="I1977" s="14">
        <v>468</v>
      </c>
      <c r="J1977" s="14">
        <v>0</v>
      </c>
      <c r="K1977" s="14">
        <v>0</v>
      </c>
      <c r="L1977" s="14">
        <v>324</v>
      </c>
      <c r="M1977" s="14">
        <f>C1977-SUM(D1977:L1977)</f>
        <v>6589.6871349108478</v>
      </c>
      <c r="P1977" s="49">
        <f>D1978/('Parc électrique'!$C$22+'Parc électrique'!$C$23)</f>
        <v>0.11703125</v>
      </c>
      <c r="Q1977" s="49">
        <f t="shared" si="150"/>
        <v>0.11407513013678054</v>
      </c>
      <c r="R1977" s="49">
        <f t="shared" si="151"/>
        <v>0.15191346438598852</v>
      </c>
    </row>
    <row r="1978" spans="1:18" x14ac:dyDescent="0.3">
      <c r="A1978" s="35">
        <f t="shared" si="154"/>
        <v>44098</v>
      </c>
      <c r="B1978" s="36">
        <v>0.29166666666666669</v>
      </c>
      <c r="C1978">
        <v>9035</v>
      </c>
      <c r="D1978">
        <v>749</v>
      </c>
      <c r="E1978" s="49">
        <f t="shared" si="152"/>
        <v>0.11407513013678054</v>
      </c>
      <c r="F1978" s="49">
        <f t="shared" si="153"/>
        <v>0.15191346438598852</v>
      </c>
      <c r="G1978">
        <v>15</v>
      </c>
      <c r="H1978" s="51">
        <f>G1978/'Parc électrique'!$C$24</f>
        <v>5.0000000000000001E-3</v>
      </c>
      <c r="I1978" s="14">
        <v>468</v>
      </c>
      <c r="J1978" s="14">
        <v>0</v>
      </c>
      <c r="K1978" s="14">
        <v>0</v>
      </c>
      <c r="L1978" s="14">
        <v>338</v>
      </c>
      <c r="M1978" s="14">
        <f>C1978-SUM(D1978:L1978)</f>
        <v>7464.7290114054776</v>
      </c>
      <c r="P1978" s="49">
        <f>D1979/('Parc électrique'!$C$22+'Parc électrique'!$C$23)</f>
        <v>0.12562499999999999</v>
      </c>
      <c r="Q1978" s="49">
        <f t="shared" si="150"/>
        <v>0.12245180858474169</v>
      </c>
      <c r="R1978" s="49">
        <f t="shared" si="151"/>
        <v>0.16306865870004636</v>
      </c>
    </row>
    <row r="1979" spans="1:18" x14ac:dyDescent="0.3">
      <c r="A1979" s="35">
        <f t="shared" si="154"/>
        <v>44098</v>
      </c>
      <c r="B1979" s="36">
        <v>0.33333333333333331</v>
      </c>
      <c r="C1979">
        <v>9411</v>
      </c>
      <c r="D1979">
        <v>804</v>
      </c>
      <c r="E1979" s="49">
        <f t="shared" si="152"/>
        <v>0.12245180858474169</v>
      </c>
      <c r="F1979" s="49">
        <f t="shared" si="153"/>
        <v>0.16306865870004636</v>
      </c>
      <c r="G1979">
        <v>211</v>
      </c>
      <c r="H1979" s="51">
        <f>G1979/'Parc électrique'!$C$24</f>
        <v>7.0333333333333331E-2</v>
      </c>
      <c r="I1979" s="14">
        <v>468</v>
      </c>
      <c r="J1979" s="14">
        <v>1421</v>
      </c>
      <c r="K1979" s="14">
        <v>0</v>
      </c>
      <c r="L1979" s="14">
        <v>338</v>
      </c>
      <c r="M1979" s="14">
        <f>C1979-SUM(D1979:L1979)</f>
        <v>6168.6441461993818</v>
      </c>
      <c r="P1979" s="49">
        <f>D1980/('Parc électrique'!$C$22+'Parc électrique'!$C$23)</f>
        <v>0.140625</v>
      </c>
      <c r="Q1979" s="49">
        <f t="shared" si="150"/>
        <v>0.1370729200575467</v>
      </c>
      <c r="R1979" s="49">
        <f t="shared" si="151"/>
        <v>0.18253954332094746</v>
      </c>
    </row>
    <row r="1980" spans="1:18" x14ac:dyDescent="0.3">
      <c r="A1980" s="35">
        <f t="shared" si="154"/>
        <v>44098</v>
      </c>
      <c r="B1980" s="36">
        <v>0.375</v>
      </c>
      <c r="C1980">
        <v>9701</v>
      </c>
      <c r="D1980">
        <v>900</v>
      </c>
      <c r="E1980" s="49">
        <f t="shared" si="152"/>
        <v>0.1370729200575467</v>
      </c>
      <c r="F1980" s="49">
        <f t="shared" si="153"/>
        <v>0.18253954332094746</v>
      </c>
      <c r="G1980">
        <v>788</v>
      </c>
      <c r="H1980" s="51">
        <f>G1980/'Parc électrique'!$C$24</f>
        <v>0.26266666666666666</v>
      </c>
      <c r="I1980" s="14">
        <v>468</v>
      </c>
      <c r="J1980" s="14">
        <v>1421</v>
      </c>
      <c r="K1980" s="14">
        <v>0</v>
      </c>
      <c r="L1980" s="14">
        <v>336</v>
      </c>
      <c r="M1980" s="14">
        <f>C1980-SUM(D1980:L1980)</f>
        <v>5787.4177208699548</v>
      </c>
      <c r="P1980" s="49">
        <f>D1981/('Parc électrique'!$C$22+'Parc électrique'!$C$23)</f>
        <v>0.15015624999999999</v>
      </c>
      <c r="Q1980" s="49">
        <f t="shared" si="150"/>
        <v>0.1463634179725582</v>
      </c>
      <c r="R1980" s="49">
        <f t="shared" si="151"/>
        <v>0.19491166792381168</v>
      </c>
    </row>
    <row r="1981" spans="1:18" x14ac:dyDescent="0.3">
      <c r="A1981" s="35">
        <f t="shared" si="154"/>
        <v>44098</v>
      </c>
      <c r="B1981" s="36">
        <v>0.41666666666666669</v>
      </c>
      <c r="C1981">
        <v>9829</v>
      </c>
      <c r="D1981">
        <v>961</v>
      </c>
      <c r="E1981" s="49">
        <f t="shared" si="152"/>
        <v>0.1463634179725582</v>
      </c>
      <c r="F1981" s="49">
        <f t="shared" si="153"/>
        <v>0.19491166792381168</v>
      </c>
      <c r="G1981">
        <v>1368</v>
      </c>
      <c r="H1981" s="51">
        <f>G1981/'Parc électrique'!$C$24</f>
        <v>0.45600000000000002</v>
      </c>
      <c r="I1981" s="14">
        <v>468</v>
      </c>
      <c r="J1981" s="14">
        <v>0</v>
      </c>
      <c r="K1981" s="14">
        <v>0</v>
      </c>
      <c r="L1981" s="14">
        <v>335</v>
      </c>
      <c r="M1981" s="14">
        <f>C1981-SUM(D1981:L1981)</f>
        <v>6696.2027249141029</v>
      </c>
      <c r="P1981" s="49">
        <f>D1982/('Parc électrique'!$C$22+'Parc électrique'!$C$23)</f>
        <v>0.16265625</v>
      </c>
      <c r="Q1981" s="49">
        <f t="shared" si="150"/>
        <v>0.15854767753322901</v>
      </c>
      <c r="R1981" s="49">
        <f t="shared" si="151"/>
        <v>0.21113740510789589</v>
      </c>
    </row>
    <row r="1982" spans="1:18" x14ac:dyDescent="0.3">
      <c r="A1982" s="35">
        <f t="shared" si="154"/>
        <v>44098</v>
      </c>
      <c r="B1982" s="36">
        <v>0.45833333333333331</v>
      </c>
      <c r="C1982">
        <v>9978</v>
      </c>
      <c r="D1982">
        <v>1041</v>
      </c>
      <c r="E1982" s="49">
        <f t="shared" si="152"/>
        <v>0.15854767753322901</v>
      </c>
      <c r="F1982" s="49">
        <f t="shared" si="153"/>
        <v>0.21113740510789589</v>
      </c>
      <c r="G1982">
        <v>1738</v>
      </c>
      <c r="H1982" s="51">
        <f>G1982/'Parc électrique'!$C$24</f>
        <v>0.57933333333333337</v>
      </c>
      <c r="I1982" s="14">
        <v>468</v>
      </c>
      <c r="J1982" s="14">
        <v>0</v>
      </c>
      <c r="K1982" s="14">
        <v>0</v>
      </c>
      <c r="L1982" s="14">
        <v>333</v>
      </c>
      <c r="M1982" s="14">
        <f>C1982-SUM(D1982:L1982)</f>
        <v>6397.050981584026</v>
      </c>
      <c r="P1982" s="49">
        <f>D1983/('Parc électrique'!$C$22+'Parc électrique'!$C$23)</f>
        <v>0.16484375000000001</v>
      </c>
      <c r="Q1982" s="49">
        <f t="shared" si="150"/>
        <v>0.16067992295634642</v>
      </c>
      <c r="R1982" s="49">
        <f t="shared" si="151"/>
        <v>0.21397690911511066</v>
      </c>
    </row>
    <row r="1983" spans="1:18" x14ac:dyDescent="0.3">
      <c r="A1983" s="35">
        <f t="shared" si="154"/>
        <v>44098</v>
      </c>
      <c r="B1983" s="36">
        <v>0.5</v>
      </c>
      <c r="C1983">
        <v>10006</v>
      </c>
      <c r="D1983">
        <v>1055</v>
      </c>
      <c r="E1983" s="49">
        <f t="shared" si="152"/>
        <v>0.16067992295634642</v>
      </c>
      <c r="F1983" s="49">
        <f t="shared" si="153"/>
        <v>0.21397690911511066</v>
      </c>
      <c r="G1983">
        <v>1942</v>
      </c>
      <c r="H1983" s="51">
        <f>G1983/'Parc électrique'!$C$24</f>
        <v>0.64733333333333332</v>
      </c>
      <c r="I1983" s="14">
        <v>468</v>
      </c>
      <c r="J1983" s="14">
        <v>0</v>
      </c>
      <c r="K1983" s="14">
        <v>0</v>
      </c>
      <c r="L1983" s="14">
        <v>331</v>
      </c>
      <c r="M1983" s="14">
        <f>C1983-SUM(D1983:L1983)</f>
        <v>6208.9780098345946</v>
      </c>
      <c r="P1983" s="49">
        <f>D1984/('Parc électrique'!$C$22+'Parc électrique'!$C$23)</f>
        <v>0.14781250000000001</v>
      </c>
      <c r="Q1983" s="49">
        <f t="shared" si="150"/>
        <v>0.14407886930493244</v>
      </c>
      <c r="R1983" s="49">
        <f t="shared" si="151"/>
        <v>0.19186934220179591</v>
      </c>
    </row>
    <row r="1984" spans="1:18" x14ac:dyDescent="0.3">
      <c r="A1984" s="35">
        <f t="shared" si="154"/>
        <v>44098</v>
      </c>
      <c r="B1984" s="36">
        <v>0.54166666666666663</v>
      </c>
      <c r="C1984">
        <v>9851</v>
      </c>
      <c r="D1984">
        <v>946</v>
      </c>
      <c r="E1984" s="49">
        <f t="shared" si="152"/>
        <v>0.14407886930493244</v>
      </c>
      <c r="F1984" s="49">
        <f t="shared" si="153"/>
        <v>0.19186934220179591</v>
      </c>
      <c r="G1984">
        <v>2012</v>
      </c>
      <c r="H1984" s="51">
        <f>G1984/'Parc électrique'!$C$24</f>
        <v>0.67066666666666663</v>
      </c>
      <c r="I1984" s="14">
        <v>468</v>
      </c>
      <c r="J1984" s="14">
        <v>1132</v>
      </c>
      <c r="K1984" s="14">
        <v>0</v>
      </c>
      <c r="L1984" s="14">
        <v>331</v>
      </c>
      <c r="M1984" s="14">
        <f>C1984-SUM(D1984:L1984)</f>
        <v>4960.9933851218266</v>
      </c>
      <c r="P1984" s="49">
        <f>D1985/('Parc électrique'!$C$22+'Parc électrique'!$C$23)</f>
        <v>0.16765625000000001</v>
      </c>
      <c r="Q1984" s="49">
        <f t="shared" si="150"/>
        <v>0.16342138135749737</v>
      </c>
      <c r="R1984" s="49">
        <f t="shared" si="151"/>
        <v>0.21762769998152962</v>
      </c>
    </row>
    <row r="1985" spans="1:18" x14ac:dyDescent="0.3">
      <c r="A1985" s="35">
        <f t="shared" si="154"/>
        <v>44098</v>
      </c>
      <c r="B1985" s="36">
        <v>0.58333333333333337</v>
      </c>
      <c r="C1985">
        <v>9819</v>
      </c>
      <c r="D1985">
        <v>1073</v>
      </c>
      <c r="E1985" s="49">
        <f t="shared" si="152"/>
        <v>0.16342138135749737</v>
      </c>
      <c r="F1985" s="49">
        <f t="shared" si="153"/>
        <v>0.21762769998152962</v>
      </c>
      <c r="G1985">
        <v>2009</v>
      </c>
      <c r="H1985" s="51">
        <f>G1985/'Parc électrique'!$C$24</f>
        <v>0.66966666666666663</v>
      </c>
      <c r="I1985" s="14">
        <v>468</v>
      </c>
      <c r="J1985" s="14">
        <v>976</v>
      </c>
      <c r="K1985" s="14">
        <v>0</v>
      </c>
      <c r="L1985" s="14">
        <v>331</v>
      </c>
      <c r="M1985" s="14">
        <f>C1985-SUM(D1985:L1985)</f>
        <v>4960.949284251994</v>
      </c>
      <c r="P1985" s="49">
        <f>D1986/('Parc électrique'!$C$22+'Parc électrique'!$C$23)</f>
        <v>0.17656250000000001</v>
      </c>
      <c r="Q1985" s="49">
        <f t="shared" si="150"/>
        <v>0.17210266629447532</v>
      </c>
      <c r="R1985" s="49">
        <f t="shared" si="151"/>
        <v>0.22918853772518963</v>
      </c>
    </row>
    <row r="1986" spans="1:18" x14ac:dyDescent="0.3">
      <c r="A1986" s="35">
        <f t="shared" si="154"/>
        <v>44098</v>
      </c>
      <c r="B1986" s="36">
        <v>0.625</v>
      </c>
      <c r="C1986">
        <v>9606</v>
      </c>
      <c r="D1986">
        <v>1130</v>
      </c>
      <c r="E1986" s="49">
        <f t="shared" si="152"/>
        <v>0.17210266629447532</v>
      </c>
      <c r="F1986" s="49">
        <f t="shared" si="153"/>
        <v>0.22918853772518963</v>
      </c>
      <c r="G1986">
        <v>1863</v>
      </c>
      <c r="H1986" s="51">
        <f>G1986/'Parc électrique'!$C$24</f>
        <v>0.621</v>
      </c>
      <c r="I1986" s="14">
        <v>468</v>
      </c>
      <c r="J1986" s="14">
        <v>0</v>
      </c>
      <c r="K1986" s="14">
        <v>0</v>
      </c>
      <c r="L1986" s="14">
        <v>331</v>
      </c>
      <c r="M1986" s="14">
        <f>C1986-SUM(D1986:L1986)</f>
        <v>5812.9777087959801</v>
      </c>
      <c r="P1986" s="49">
        <f>D1987/('Parc électrique'!$C$22+'Parc électrique'!$C$23)</f>
        <v>0.18578125000000001</v>
      </c>
      <c r="Q1986" s="49">
        <f t="shared" si="150"/>
        <v>0.18108855772047003</v>
      </c>
      <c r="R1986" s="49">
        <f t="shared" si="151"/>
        <v>0.2411550188984517</v>
      </c>
    </row>
    <row r="1987" spans="1:18" x14ac:dyDescent="0.3">
      <c r="A1987" s="35">
        <f t="shared" si="154"/>
        <v>44098</v>
      </c>
      <c r="B1987" s="36">
        <v>0.66666666666666663</v>
      </c>
      <c r="C1987">
        <v>9428</v>
      </c>
      <c r="D1987">
        <v>1189</v>
      </c>
      <c r="E1987" s="49">
        <f t="shared" si="152"/>
        <v>0.18108855772047003</v>
      </c>
      <c r="F1987" s="49">
        <f t="shared" si="153"/>
        <v>0.2411550188984517</v>
      </c>
      <c r="G1987">
        <v>1540</v>
      </c>
      <c r="H1987" s="51">
        <f>G1987/'Parc électrique'!$C$24</f>
        <v>0.51333333333333331</v>
      </c>
      <c r="I1987" s="14">
        <v>468</v>
      </c>
      <c r="J1987" s="14">
        <v>0</v>
      </c>
      <c r="K1987" s="14">
        <v>0</v>
      </c>
      <c r="L1987" s="14">
        <v>334</v>
      </c>
      <c r="M1987" s="14">
        <f>C1987-SUM(D1987:L1987)</f>
        <v>5896.064423090048</v>
      </c>
      <c r="P1987" s="49">
        <f>D1988/('Parc électrique'!$C$22+'Parc électrique'!$C$23)</f>
        <v>0.1925</v>
      </c>
      <c r="Q1987" s="49">
        <f t="shared" ref="Q1987:Q2050" si="155">P1987/$T$3*$T$8</f>
        <v>0.1876375972343306</v>
      </c>
      <c r="R1987" s="49">
        <f t="shared" ref="R1987:R2050" si="156">P1987/$T$3*$T$4</f>
        <v>0.24987635263489696</v>
      </c>
    </row>
    <row r="1988" spans="1:18" x14ac:dyDescent="0.3">
      <c r="A1988" s="35">
        <f t="shared" si="154"/>
        <v>44098</v>
      </c>
      <c r="B1988" s="36">
        <v>0.70833333333333337</v>
      </c>
      <c r="C1988">
        <v>9333</v>
      </c>
      <c r="D1988">
        <v>1232</v>
      </c>
      <c r="E1988" s="49">
        <f t="shared" ref="E1988:E2051" si="157">P1987/$T$3*$T$8</f>
        <v>0.1876375972343306</v>
      </c>
      <c r="F1988" s="49">
        <f t="shared" ref="F1988:F2051" si="158">P1987/$T$3*$T$4</f>
        <v>0.24987635263489696</v>
      </c>
      <c r="G1988">
        <v>1003</v>
      </c>
      <c r="H1988" s="51">
        <f>G1988/'Parc électrique'!$C$24</f>
        <v>0.33433333333333332</v>
      </c>
      <c r="I1988" s="14">
        <v>468</v>
      </c>
      <c r="J1988" s="14">
        <v>1330</v>
      </c>
      <c r="K1988" s="14">
        <v>0</v>
      </c>
      <c r="L1988" s="14">
        <v>338</v>
      </c>
      <c r="M1988" s="14">
        <f>C1988-SUM(D1988:L1988)</f>
        <v>4961.2281527167979</v>
      </c>
      <c r="P1988" s="49">
        <f>D1989/('Parc électrique'!$C$22+'Parc électrique'!$C$23)</f>
        <v>0.14874999999999999</v>
      </c>
      <c r="Q1988" s="49">
        <f t="shared" si="155"/>
        <v>0.14499268877198274</v>
      </c>
      <c r="R1988" s="49">
        <f t="shared" si="156"/>
        <v>0.1930862724906022</v>
      </c>
    </row>
    <row r="1989" spans="1:18" x14ac:dyDescent="0.3">
      <c r="A1989" s="35">
        <f t="shared" si="154"/>
        <v>44098</v>
      </c>
      <c r="B1989" s="36">
        <v>0.75</v>
      </c>
      <c r="C1989">
        <v>9517</v>
      </c>
      <c r="D1989">
        <v>952</v>
      </c>
      <c r="E1989" s="49">
        <f t="shared" si="157"/>
        <v>0.14499268877198274</v>
      </c>
      <c r="F1989" s="49">
        <f t="shared" si="158"/>
        <v>0.1930862724906022</v>
      </c>
      <c r="G1989">
        <v>372</v>
      </c>
      <c r="H1989" s="51">
        <f>G1989/'Parc électrique'!$C$24</f>
        <v>0.124</v>
      </c>
      <c r="I1989" s="14">
        <v>468</v>
      </c>
      <c r="J1989" s="14">
        <v>0</v>
      </c>
      <c r="K1989" s="14">
        <v>0</v>
      </c>
      <c r="L1989" s="14">
        <v>334</v>
      </c>
      <c r="M1989" s="14">
        <f>C1989-SUM(D1989:L1989)</f>
        <v>7390.5379210387373</v>
      </c>
      <c r="P1989" s="49">
        <f>D1990/('Parc électrique'!$C$22+'Parc électrique'!$C$23)</f>
        <v>0.123125</v>
      </c>
      <c r="Q1989" s="49">
        <f t="shared" si="155"/>
        <v>0.12001495667260756</v>
      </c>
      <c r="R1989" s="49">
        <f t="shared" si="156"/>
        <v>0.15982351126322955</v>
      </c>
    </row>
    <row r="1990" spans="1:18" x14ac:dyDescent="0.3">
      <c r="A1990" s="35">
        <f t="shared" si="154"/>
        <v>44098</v>
      </c>
      <c r="B1990" s="36">
        <v>0.79166666666666663</v>
      </c>
      <c r="C1990">
        <v>9533</v>
      </c>
      <c r="D1990">
        <v>788</v>
      </c>
      <c r="E1990" s="49">
        <f t="shared" si="157"/>
        <v>0.12001495667260756</v>
      </c>
      <c r="F1990" s="49">
        <f t="shared" si="158"/>
        <v>0.15982351126322955</v>
      </c>
      <c r="G1990">
        <v>41</v>
      </c>
      <c r="H1990" s="51">
        <f>G1990/'Parc électrique'!$C$24</f>
        <v>1.3666666666666667E-2</v>
      </c>
      <c r="I1990" s="14">
        <v>468</v>
      </c>
      <c r="J1990" s="14">
        <v>1421</v>
      </c>
      <c r="K1990" s="14">
        <v>0</v>
      </c>
      <c r="L1990" s="14">
        <v>325</v>
      </c>
      <c r="M1990" s="14">
        <f>C1990-SUM(D1990:L1990)</f>
        <v>6489.706494865397</v>
      </c>
      <c r="P1990" s="49">
        <f>D1991/('Parc électrique'!$C$22+'Parc électrique'!$C$23)</f>
        <v>0.12140624999999999</v>
      </c>
      <c r="Q1990" s="49">
        <f t="shared" si="155"/>
        <v>0.11833962098301533</v>
      </c>
      <c r="R1990" s="49">
        <f t="shared" si="156"/>
        <v>0.15759247240041799</v>
      </c>
    </row>
    <row r="1991" spans="1:18" x14ac:dyDescent="0.3">
      <c r="A1991" s="35">
        <f t="shared" si="154"/>
        <v>44098</v>
      </c>
      <c r="B1991" s="36">
        <v>0.83333333333333337</v>
      </c>
      <c r="C1991">
        <v>9201</v>
      </c>
      <c r="D1991">
        <v>777</v>
      </c>
      <c r="E1991" s="49">
        <f t="shared" si="157"/>
        <v>0.11833962098301533</v>
      </c>
      <c r="F1991" s="49">
        <f t="shared" si="158"/>
        <v>0.15759247240041799</v>
      </c>
      <c r="G1991">
        <v>0</v>
      </c>
      <c r="H1991" s="51">
        <f>G1991/'Parc électrique'!$C$24</f>
        <v>0</v>
      </c>
      <c r="I1991" s="14">
        <v>468</v>
      </c>
      <c r="J1991" s="14">
        <v>1421</v>
      </c>
      <c r="K1991" s="14">
        <v>0</v>
      </c>
      <c r="L1991" s="14">
        <v>315</v>
      </c>
      <c r="M1991" s="14">
        <f>C1991-SUM(D1991:L1991)</f>
        <v>6219.7240679066163</v>
      </c>
      <c r="P1991" s="49">
        <f>D1992/('Parc électrique'!$C$22+'Parc électrique'!$C$23)</f>
        <v>0.11687500000000001</v>
      </c>
      <c r="Q1991" s="49">
        <f t="shared" si="155"/>
        <v>0.11392282689227215</v>
      </c>
      <c r="R1991" s="49">
        <f t="shared" si="156"/>
        <v>0.15171064267118745</v>
      </c>
    </row>
    <row r="1992" spans="1:18" x14ac:dyDescent="0.3">
      <c r="A1992" s="35">
        <f t="shared" si="154"/>
        <v>44098</v>
      </c>
      <c r="B1992" s="36">
        <v>0.875</v>
      </c>
      <c r="C1992">
        <v>8551</v>
      </c>
      <c r="D1992">
        <v>748</v>
      </c>
      <c r="E1992" s="49">
        <f t="shared" si="157"/>
        <v>0.11392282689227215</v>
      </c>
      <c r="F1992" s="49">
        <f t="shared" si="158"/>
        <v>0.15171064267118745</v>
      </c>
      <c r="G1992">
        <v>0</v>
      </c>
      <c r="H1992" s="51">
        <f>G1992/'Parc électrique'!$C$24</f>
        <v>0</v>
      </c>
      <c r="I1992" s="14">
        <v>468</v>
      </c>
      <c r="J1992" s="14">
        <v>0</v>
      </c>
      <c r="K1992" s="14">
        <v>0</v>
      </c>
      <c r="L1992" s="14">
        <v>296</v>
      </c>
      <c r="M1992" s="14">
        <f>C1992-SUM(D1992:L1992)</f>
        <v>7038.7343665304361</v>
      </c>
      <c r="P1992" s="49">
        <f>D1993/('Parc électrique'!$C$22+'Parc électrique'!$C$23)</f>
        <v>0.11796875</v>
      </c>
      <c r="Q1992" s="49">
        <f t="shared" si="155"/>
        <v>0.11498894960383085</v>
      </c>
      <c r="R1992" s="49">
        <f t="shared" si="156"/>
        <v>0.15313039467479481</v>
      </c>
    </row>
    <row r="1993" spans="1:18" x14ac:dyDescent="0.3">
      <c r="A1993" s="35">
        <f t="shared" si="154"/>
        <v>44098</v>
      </c>
      <c r="B1993" s="36">
        <v>0.91666666666666663</v>
      </c>
      <c r="C1993">
        <v>8648</v>
      </c>
      <c r="D1993">
        <v>755</v>
      </c>
      <c r="E1993" s="49">
        <f t="shared" si="157"/>
        <v>0.11498894960383085</v>
      </c>
      <c r="F1993" s="49">
        <f t="shared" si="158"/>
        <v>0.15313039467479481</v>
      </c>
      <c r="G1993">
        <v>0</v>
      </c>
      <c r="H1993" s="51">
        <f>G1993/'Parc électrique'!$C$24</f>
        <v>0</v>
      </c>
      <c r="I1993" s="14">
        <v>468</v>
      </c>
      <c r="J1993" s="14">
        <v>485</v>
      </c>
      <c r="K1993" s="14">
        <v>0</v>
      </c>
      <c r="L1993" s="14">
        <v>288</v>
      </c>
      <c r="M1993" s="14">
        <f>C1993-SUM(D1993:L1993)</f>
        <v>6651.7318806557214</v>
      </c>
      <c r="P1993" s="49">
        <f>D1994/('Parc électrique'!$C$22+'Parc électrique'!$C$23)</f>
        <v>0.10734375</v>
      </c>
      <c r="Q1993" s="49">
        <f t="shared" si="155"/>
        <v>0.10463232897726064</v>
      </c>
      <c r="R1993" s="49">
        <f t="shared" si="156"/>
        <v>0.13933851806832323</v>
      </c>
    </row>
    <row r="1994" spans="1:18" x14ac:dyDescent="0.3">
      <c r="A1994" s="35">
        <f t="shared" si="154"/>
        <v>44098</v>
      </c>
      <c r="B1994" s="36">
        <v>0.95833333333333337</v>
      </c>
      <c r="C1994">
        <v>8667</v>
      </c>
      <c r="D1994">
        <v>687</v>
      </c>
      <c r="E1994" s="49">
        <f t="shared" si="157"/>
        <v>0.10463232897726064</v>
      </c>
      <c r="F1994" s="49">
        <f t="shared" si="158"/>
        <v>0.13933851806832323</v>
      </c>
      <c r="G1994">
        <v>0</v>
      </c>
      <c r="H1994" s="51">
        <f>G1994/'Parc électrique'!$C$24</f>
        <v>0</v>
      </c>
      <c r="I1994" s="14">
        <v>468</v>
      </c>
      <c r="J1994" s="14">
        <v>0</v>
      </c>
      <c r="K1994" s="14">
        <v>0</v>
      </c>
      <c r="L1994" s="14">
        <v>267</v>
      </c>
      <c r="M1994" s="14">
        <f>C1994-SUM(D1994:L1994)</f>
        <v>7244.7560291529544</v>
      </c>
      <c r="P1994" s="49">
        <f>D1995/('Parc électrique'!$C$22+'Parc électrique'!$C$23)</f>
        <v>9.6250000000000002E-2</v>
      </c>
      <c r="Q1994" s="49">
        <f t="shared" si="155"/>
        <v>9.38187986171653E-2</v>
      </c>
      <c r="R1994" s="49">
        <f t="shared" si="156"/>
        <v>0.12493817631744848</v>
      </c>
    </row>
    <row r="1995" spans="1:18" x14ac:dyDescent="0.3">
      <c r="A1995" s="35">
        <f t="shared" si="154"/>
        <v>44099</v>
      </c>
      <c r="B1995" s="36">
        <v>0</v>
      </c>
      <c r="C1995">
        <v>7947</v>
      </c>
      <c r="D1995">
        <v>616</v>
      </c>
      <c r="E1995" s="49">
        <f t="shared" si="157"/>
        <v>9.38187986171653E-2</v>
      </c>
      <c r="F1995" s="49">
        <f t="shared" si="158"/>
        <v>0.12493817631744848</v>
      </c>
      <c r="G1995">
        <v>0</v>
      </c>
      <c r="H1995" s="51">
        <f>G1995/'Parc électrique'!$C$24</f>
        <v>0</v>
      </c>
      <c r="I1995" s="14">
        <v>468</v>
      </c>
      <c r="J1995" s="14">
        <v>0</v>
      </c>
      <c r="K1995" s="14">
        <v>0</v>
      </c>
      <c r="L1995" s="14">
        <v>259</v>
      </c>
      <c r="M1995" s="14">
        <f>C1995-SUM(D1995:L1995)</f>
        <v>6603.7812430250651</v>
      </c>
      <c r="P1995" s="49">
        <f>D1996/('Parc électrique'!$C$22+'Parc électrique'!$C$23)</f>
        <v>0.11703125</v>
      </c>
      <c r="Q1995" s="49">
        <f t="shared" si="155"/>
        <v>0.11407513013678054</v>
      </c>
      <c r="R1995" s="49">
        <f t="shared" si="156"/>
        <v>0.15191346438598852</v>
      </c>
    </row>
    <row r="1996" spans="1:18" x14ac:dyDescent="0.3">
      <c r="A1996" s="35">
        <f t="shared" si="154"/>
        <v>44099</v>
      </c>
      <c r="B1996" s="36">
        <v>4.1666666666666664E-2</v>
      </c>
      <c r="C1996">
        <v>7541</v>
      </c>
      <c r="D1996">
        <v>749</v>
      </c>
      <c r="E1996" s="49">
        <f t="shared" si="157"/>
        <v>0.11407513013678054</v>
      </c>
      <c r="F1996" s="49">
        <f t="shared" si="158"/>
        <v>0.15191346438598852</v>
      </c>
      <c r="G1996">
        <v>0</v>
      </c>
      <c r="H1996" s="51">
        <f>G1996/'Parc électrique'!$C$24</f>
        <v>0</v>
      </c>
      <c r="I1996" s="14">
        <v>468</v>
      </c>
      <c r="J1996" s="14">
        <v>865</v>
      </c>
      <c r="K1996" s="14">
        <v>0</v>
      </c>
      <c r="L1996" s="14">
        <v>257</v>
      </c>
      <c r="M1996" s="14">
        <f>C1996-SUM(D1996:L1996)</f>
        <v>5201.7340114054768</v>
      </c>
      <c r="P1996" s="49">
        <f>D1997/('Parc électrique'!$C$22+'Parc électrique'!$C$23)</f>
        <v>0.12515625</v>
      </c>
      <c r="Q1996" s="49">
        <f t="shared" si="155"/>
        <v>0.12199489885121657</v>
      </c>
      <c r="R1996" s="49">
        <f t="shared" si="156"/>
        <v>0.16246019355564326</v>
      </c>
    </row>
    <row r="1997" spans="1:18" x14ac:dyDescent="0.3">
      <c r="A1997" s="35">
        <f t="shared" si="154"/>
        <v>44099</v>
      </c>
      <c r="B1997" s="36">
        <v>8.3333333333333329E-2</v>
      </c>
      <c r="C1997">
        <v>7250</v>
      </c>
      <c r="D1997">
        <v>801</v>
      </c>
      <c r="E1997" s="49">
        <f t="shared" si="157"/>
        <v>0.12199489885121657</v>
      </c>
      <c r="F1997" s="49">
        <f t="shared" si="158"/>
        <v>0.16246019355564326</v>
      </c>
      <c r="G1997">
        <v>0</v>
      </c>
      <c r="H1997" s="51">
        <f>G1997/'Parc électrique'!$C$24</f>
        <v>0</v>
      </c>
      <c r="I1997" s="14">
        <v>468</v>
      </c>
      <c r="J1997" s="14">
        <v>0</v>
      </c>
      <c r="K1997" s="14">
        <v>0</v>
      </c>
      <c r="L1997" s="14">
        <v>257</v>
      </c>
      <c r="M1997" s="14">
        <f>C1997-SUM(D1997:L1997)</f>
        <v>5723.7155449075926</v>
      </c>
      <c r="P1997" s="49">
        <f>D1998/('Parc électrique'!$C$22+'Parc électrique'!$C$23)</f>
        <v>0.109375</v>
      </c>
      <c r="Q1997" s="49">
        <f t="shared" si="155"/>
        <v>0.10661227115586966</v>
      </c>
      <c r="R1997" s="49">
        <f t="shared" si="156"/>
        <v>0.14197520036073691</v>
      </c>
    </row>
    <row r="1998" spans="1:18" x14ac:dyDescent="0.3">
      <c r="A1998" s="35">
        <f t="shared" si="154"/>
        <v>44099</v>
      </c>
      <c r="B1998" s="36">
        <v>0.125</v>
      </c>
      <c r="C1998">
        <v>6915</v>
      </c>
      <c r="D1998">
        <v>700</v>
      </c>
      <c r="E1998" s="49">
        <f t="shared" si="157"/>
        <v>0.10661227115586966</v>
      </c>
      <c r="F1998" s="49">
        <f t="shared" si="158"/>
        <v>0.14197520036073691</v>
      </c>
      <c r="G1998">
        <v>0</v>
      </c>
      <c r="H1998" s="51">
        <f>G1998/'Parc électrique'!$C$24</f>
        <v>0</v>
      </c>
      <c r="I1998" s="14">
        <v>468</v>
      </c>
      <c r="J1998" s="14">
        <v>0</v>
      </c>
      <c r="K1998" s="14">
        <v>0</v>
      </c>
      <c r="L1998" s="14">
        <v>258</v>
      </c>
      <c r="M1998" s="14">
        <f>C1998-SUM(D1998:L1998)</f>
        <v>5488.7514125284833</v>
      </c>
      <c r="P1998" s="49">
        <f>D1999/('Parc électrique'!$C$22+'Parc électrique'!$C$23)</f>
        <v>0.1153125</v>
      </c>
      <c r="Q1998" s="49">
        <f t="shared" si="155"/>
        <v>0.11239979444718828</v>
      </c>
      <c r="R1998" s="49">
        <f t="shared" si="156"/>
        <v>0.1496824255231769</v>
      </c>
    </row>
    <row r="1999" spans="1:18" x14ac:dyDescent="0.3">
      <c r="A1999" s="35">
        <f t="shared" si="154"/>
        <v>44099</v>
      </c>
      <c r="B1999" s="36">
        <v>0.16666666666666666</v>
      </c>
      <c r="C1999">
        <v>6842</v>
      </c>
      <c r="D1999">
        <v>738</v>
      </c>
      <c r="E1999" s="49">
        <f t="shared" si="157"/>
        <v>0.11239979444718828</v>
      </c>
      <c r="F1999" s="49">
        <f t="shared" si="158"/>
        <v>0.1496824255231769</v>
      </c>
      <c r="G1999">
        <v>0</v>
      </c>
      <c r="H1999" s="51">
        <f>G1999/'Parc électrique'!$C$24</f>
        <v>0</v>
      </c>
      <c r="I1999" s="14">
        <v>468</v>
      </c>
      <c r="J1999" s="14">
        <v>171</v>
      </c>
      <c r="K1999" s="14">
        <v>0</v>
      </c>
      <c r="L1999" s="14">
        <v>263</v>
      </c>
      <c r="M1999" s="14">
        <f>C1999-SUM(D1999:L1999)</f>
        <v>5201.7379177800294</v>
      </c>
      <c r="P1999" s="49">
        <f>D2000/('Parc électrique'!$C$22+'Parc électrique'!$C$23)</f>
        <v>0.13468749999999999</v>
      </c>
      <c r="Q1999" s="49">
        <f t="shared" si="155"/>
        <v>0.13128539676622805</v>
      </c>
      <c r="R1999" s="49">
        <f t="shared" si="156"/>
        <v>0.17483231815850744</v>
      </c>
    </row>
    <row r="2000" spans="1:18" x14ac:dyDescent="0.3">
      <c r="A2000" s="35">
        <f t="shared" si="154"/>
        <v>44099</v>
      </c>
      <c r="B2000" s="36">
        <v>0.20833333333333334</v>
      </c>
      <c r="C2000">
        <v>7215</v>
      </c>
      <c r="D2000">
        <v>862</v>
      </c>
      <c r="E2000" s="49">
        <f t="shared" si="157"/>
        <v>0.13128539676622805</v>
      </c>
      <c r="F2000" s="49">
        <f t="shared" si="158"/>
        <v>0.17483231815850744</v>
      </c>
      <c r="G2000">
        <v>0</v>
      </c>
      <c r="H2000" s="51">
        <f>G2000/'Parc électrique'!$C$24</f>
        <v>0</v>
      </c>
      <c r="I2000" s="14">
        <v>468</v>
      </c>
      <c r="J2000" s="14">
        <v>399</v>
      </c>
      <c r="K2000" s="14">
        <v>0</v>
      </c>
      <c r="L2000" s="14">
        <v>284</v>
      </c>
      <c r="M2000" s="14">
        <f>C2000-SUM(D2000:L2000)</f>
        <v>5201.6938822850752</v>
      </c>
      <c r="P2000" s="49">
        <f>D2001/('Parc électrique'!$C$22+'Parc électrique'!$C$23)</f>
        <v>0.11984375</v>
      </c>
      <c r="Q2000" s="49">
        <f t="shared" si="155"/>
        <v>0.11681658853793146</v>
      </c>
      <c r="R2000" s="49">
        <f t="shared" si="156"/>
        <v>0.15556425525240744</v>
      </c>
    </row>
    <row r="2001" spans="1:18" x14ac:dyDescent="0.3">
      <c r="A2001" s="35">
        <f t="shared" si="154"/>
        <v>44099</v>
      </c>
      <c r="B2001" s="36">
        <v>0.25</v>
      </c>
      <c r="C2001">
        <v>8209</v>
      </c>
      <c r="D2001">
        <v>767</v>
      </c>
      <c r="E2001" s="49">
        <f t="shared" si="157"/>
        <v>0.11681658853793146</v>
      </c>
      <c r="F2001" s="49">
        <f t="shared" si="158"/>
        <v>0.15556425525240744</v>
      </c>
      <c r="G2001">
        <v>0</v>
      </c>
      <c r="H2001" s="51">
        <f>G2001/'Parc électrique'!$C$24</f>
        <v>0</v>
      </c>
      <c r="I2001" s="14">
        <v>468</v>
      </c>
      <c r="J2001" s="14">
        <v>0</v>
      </c>
      <c r="K2001" s="14">
        <v>0</v>
      </c>
      <c r="L2001" s="14">
        <v>323</v>
      </c>
      <c r="M2001" s="14">
        <f>C2001-SUM(D2001:L2001)</f>
        <v>6650.7276191562096</v>
      </c>
      <c r="P2001" s="49">
        <f>D2002/('Parc électrique'!$C$22+'Parc électrique'!$C$23)</f>
        <v>0.11734375</v>
      </c>
      <c r="Q2001" s="49">
        <f t="shared" si="155"/>
        <v>0.1143797366257973</v>
      </c>
      <c r="R2001" s="49">
        <f t="shared" si="156"/>
        <v>0.1523191078155906</v>
      </c>
    </row>
    <row r="2002" spans="1:18" x14ac:dyDescent="0.3">
      <c r="A2002" s="35">
        <f t="shared" si="154"/>
        <v>44099</v>
      </c>
      <c r="B2002" s="36">
        <v>0.29166666666666669</v>
      </c>
      <c r="C2002">
        <v>8972</v>
      </c>
      <c r="D2002">
        <v>751</v>
      </c>
      <c r="E2002" s="49">
        <f t="shared" si="157"/>
        <v>0.1143797366257973</v>
      </c>
      <c r="F2002" s="49">
        <f t="shared" si="158"/>
        <v>0.1523191078155906</v>
      </c>
      <c r="G2002">
        <v>14</v>
      </c>
      <c r="H2002" s="51">
        <f>G2002/'Parc électrique'!$C$24</f>
        <v>4.6666666666666671E-3</v>
      </c>
      <c r="I2002" s="14">
        <v>468</v>
      </c>
      <c r="J2002" s="14">
        <v>0</v>
      </c>
      <c r="K2002" s="14">
        <v>0</v>
      </c>
      <c r="L2002" s="14">
        <v>337</v>
      </c>
      <c r="M2002" s="14">
        <f>C2002-SUM(D2002:L2002)</f>
        <v>7401.7286344888917</v>
      </c>
      <c r="P2002" s="49">
        <f>D2003/('Parc électrique'!$C$22+'Parc électrique'!$C$23)</f>
        <v>0.11703125</v>
      </c>
      <c r="Q2002" s="49">
        <f t="shared" si="155"/>
        <v>0.11407513013678054</v>
      </c>
      <c r="R2002" s="49">
        <f t="shared" si="156"/>
        <v>0.15191346438598852</v>
      </c>
    </row>
    <row r="2003" spans="1:18" x14ac:dyDescent="0.3">
      <c r="A2003" s="35">
        <f t="shared" si="154"/>
        <v>44099</v>
      </c>
      <c r="B2003" s="36">
        <v>0.33333333333333331</v>
      </c>
      <c r="C2003">
        <v>9327</v>
      </c>
      <c r="D2003">
        <v>749</v>
      </c>
      <c r="E2003" s="49">
        <f t="shared" si="157"/>
        <v>0.11407513013678054</v>
      </c>
      <c r="F2003" s="49">
        <f t="shared" si="158"/>
        <v>0.15191346438598852</v>
      </c>
      <c r="G2003">
        <v>163</v>
      </c>
      <c r="H2003" s="51">
        <f>G2003/'Parc électrique'!$C$24</f>
        <v>5.4333333333333331E-2</v>
      </c>
      <c r="I2003" s="14">
        <v>468</v>
      </c>
      <c r="J2003" s="14">
        <v>1375</v>
      </c>
      <c r="K2003" s="14">
        <v>0</v>
      </c>
      <c r="L2003" s="14">
        <v>337</v>
      </c>
      <c r="M2003" s="14">
        <f>C2003-SUM(D2003:L2003)</f>
        <v>6234.6796780721434</v>
      </c>
      <c r="P2003" s="49">
        <f>D2004/('Parc électrique'!$C$22+'Parc électrique'!$C$23)</f>
        <v>0.11703125</v>
      </c>
      <c r="Q2003" s="49">
        <f t="shared" si="155"/>
        <v>0.11407513013678054</v>
      </c>
      <c r="R2003" s="49">
        <f t="shared" si="156"/>
        <v>0.15191346438598852</v>
      </c>
    </row>
    <row r="2004" spans="1:18" x14ac:dyDescent="0.3">
      <c r="A2004" s="35">
        <f t="shared" si="154"/>
        <v>44099</v>
      </c>
      <c r="B2004" s="36">
        <v>0.375</v>
      </c>
      <c r="C2004">
        <v>9618</v>
      </c>
      <c r="D2004">
        <v>749</v>
      </c>
      <c r="E2004" s="49">
        <f t="shared" si="157"/>
        <v>0.11407513013678054</v>
      </c>
      <c r="F2004" s="49">
        <f t="shared" si="158"/>
        <v>0.15191346438598852</v>
      </c>
      <c r="G2004">
        <v>691</v>
      </c>
      <c r="H2004" s="51">
        <f>G2004/'Parc électrique'!$C$24</f>
        <v>0.23033333333333333</v>
      </c>
      <c r="I2004" s="14">
        <v>468</v>
      </c>
      <c r="J2004" s="14">
        <v>1375</v>
      </c>
      <c r="K2004" s="14">
        <v>0</v>
      </c>
      <c r="L2004" s="14">
        <v>335</v>
      </c>
      <c r="M2004" s="14">
        <f>C2004-SUM(D2004:L2004)</f>
        <v>5999.5036780721439</v>
      </c>
      <c r="P2004" s="49">
        <f>D2005/('Parc électrique'!$C$22+'Parc électrique'!$C$23)</f>
        <v>0.1315625</v>
      </c>
      <c r="Q2004" s="49">
        <f t="shared" si="155"/>
        <v>0.12823933187606035</v>
      </c>
      <c r="R2004" s="49">
        <f t="shared" si="156"/>
        <v>0.17077588386248641</v>
      </c>
    </row>
    <row r="2005" spans="1:18" x14ac:dyDescent="0.3">
      <c r="A2005" s="35">
        <f t="shared" si="154"/>
        <v>44099</v>
      </c>
      <c r="B2005" s="36">
        <v>0.41666666666666669</v>
      </c>
      <c r="C2005">
        <v>9712</v>
      </c>
      <c r="D2005">
        <v>842</v>
      </c>
      <c r="E2005" s="49">
        <f t="shared" si="157"/>
        <v>0.12823933187606035</v>
      </c>
      <c r="F2005" s="49">
        <f t="shared" si="158"/>
        <v>0.17077588386248641</v>
      </c>
      <c r="G2005">
        <v>1235</v>
      </c>
      <c r="H2005" s="51">
        <f>G2005/'Parc électrique'!$C$24</f>
        <v>0.41166666666666668</v>
      </c>
      <c r="I2005" s="14">
        <v>468</v>
      </c>
      <c r="J2005" s="14">
        <v>0</v>
      </c>
      <c r="K2005" s="14">
        <v>0</v>
      </c>
      <c r="L2005" s="14">
        <v>334</v>
      </c>
      <c r="M2005" s="14">
        <f>C2005-SUM(D2005:L2005)</f>
        <v>6832.289318117595</v>
      </c>
      <c r="P2005" s="49">
        <f>D2006/('Parc électrique'!$C$22+'Parc électrique'!$C$23)</f>
        <v>0.12609375</v>
      </c>
      <c r="Q2005" s="49">
        <f t="shared" si="155"/>
        <v>0.1229087183182669</v>
      </c>
      <c r="R2005" s="49">
        <f t="shared" si="156"/>
        <v>0.16367712384444957</v>
      </c>
    </row>
    <row r="2006" spans="1:18" x14ac:dyDescent="0.3">
      <c r="A2006" s="35">
        <f t="shared" si="154"/>
        <v>44099</v>
      </c>
      <c r="B2006" s="36">
        <v>0.45833333333333331</v>
      </c>
      <c r="C2006">
        <v>9844</v>
      </c>
      <c r="D2006">
        <v>807</v>
      </c>
      <c r="E2006" s="49">
        <f t="shared" si="157"/>
        <v>0.1229087183182669</v>
      </c>
      <c r="F2006" s="49">
        <f t="shared" si="158"/>
        <v>0.16367712384444957</v>
      </c>
      <c r="G2006">
        <v>1652</v>
      </c>
      <c r="H2006" s="51">
        <f>G2006/'Parc électrique'!$C$24</f>
        <v>0.55066666666666664</v>
      </c>
      <c r="I2006" s="14">
        <v>468</v>
      </c>
      <c r="J2006" s="14">
        <v>0</v>
      </c>
      <c r="K2006" s="14">
        <v>0</v>
      </c>
      <c r="L2006" s="14">
        <v>332</v>
      </c>
      <c r="M2006" s="14">
        <f>C2006-SUM(D2006:L2006)</f>
        <v>6584.1627474911711</v>
      </c>
      <c r="P2006" s="49">
        <f>D2007/('Parc électrique'!$C$22+'Parc électrique'!$C$23)</f>
        <v>0.14359374999999999</v>
      </c>
      <c r="Q2006" s="49">
        <f t="shared" si="155"/>
        <v>0.13996668170320603</v>
      </c>
      <c r="R2006" s="49">
        <f t="shared" si="156"/>
        <v>0.18639315590216746</v>
      </c>
    </row>
    <row r="2007" spans="1:18" x14ac:dyDescent="0.3">
      <c r="A2007" s="35">
        <f t="shared" si="154"/>
        <v>44099</v>
      </c>
      <c r="B2007" s="36">
        <v>0.5</v>
      </c>
      <c r="C2007">
        <v>9889</v>
      </c>
      <c r="D2007">
        <v>919</v>
      </c>
      <c r="E2007" s="49">
        <f t="shared" si="157"/>
        <v>0.13996668170320603</v>
      </c>
      <c r="F2007" s="49">
        <f t="shared" si="158"/>
        <v>0.18639315590216746</v>
      </c>
      <c r="G2007">
        <v>1996</v>
      </c>
      <c r="H2007" s="51">
        <f>G2007/'Parc électrique'!$C$24</f>
        <v>0.66533333333333333</v>
      </c>
      <c r="I2007" s="14">
        <v>468</v>
      </c>
      <c r="J2007" s="14">
        <v>0</v>
      </c>
      <c r="K2007" s="14">
        <v>0</v>
      </c>
      <c r="L2007" s="14">
        <v>331</v>
      </c>
      <c r="M2007" s="14">
        <f>C2007-SUM(D2007:L2007)</f>
        <v>6174.0083068290614</v>
      </c>
      <c r="P2007" s="49">
        <f>D2008/('Parc électrique'!$C$22+'Parc électrique'!$C$23)</f>
        <v>0.1978125</v>
      </c>
      <c r="Q2007" s="49">
        <f t="shared" si="155"/>
        <v>0.19281590754761571</v>
      </c>
      <c r="R2007" s="49">
        <f t="shared" si="156"/>
        <v>0.25677229093813275</v>
      </c>
    </row>
    <row r="2008" spans="1:18" x14ac:dyDescent="0.3">
      <c r="A2008" s="35">
        <f t="shared" si="154"/>
        <v>44099</v>
      </c>
      <c r="B2008" s="36">
        <v>0.54166666666666663</v>
      </c>
      <c r="C2008">
        <v>9682</v>
      </c>
      <c r="D2008">
        <v>1266</v>
      </c>
      <c r="E2008" s="49">
        <f t="shared" si="157"/>
        <v>0.19281590754761571</v>
      </c>
      <c r="F2008" s="49">
        <f t="shared" si="158"/>
        <v>0.25677229093813275</v>
      </c>
      <c r="G2008">
        <v>2173</v>
      </c>
      <c r="H2008" s="51">
        <f>G2008/'Parc électrique'!$C$24</f>
        <v>0.72433333333333338</v>
      </c>
      <c r="I2008" s="14">
        <v>468</v>
      </c>
      <c r="J2008" s="14">
        <v>323</v>
      </c>
      <c r="K2008" s="14">
        <v>0</v>
      </c>
      <c r="L2008" s="14">
        <v>330</v>
      </c>
      <c r="M2008" s="14">
        <f>C2008-SUM(D2008:L2008)</f>
        <v>5120.8260784681806</v>
      </c>
      <c r="P2008" s="49">
        <f>D2009/('Parc électrique'!$C$22+'Parc électrique'!$C$23)</f>
        <v>0.20828125</v>
      </c>
      <c r="Q2008" s="49">
        <f t="shared" si="155"/>
        <v>0.2030202249296775</v>
      </c>
      <c r="R2008" s="49">
        <f t="shared" si="156"/>
        <v>0.27036134582980331</v>
      </c>
    </row>
    <row r="2009" spans="1:18" x14ac:dyDescent="0.3">
      <c r="A2009" s="35">
        <f t="shared" si="154"/>
        <v>44099</v>
      </c>
      <c r="B2009" s="36">
        <v>0.58333333333333337</v>
      </c>
      <c r="C2009">
        <v>9595</v>
      </c>
      <c r="D2009">
        <v>1333</v>
      </c>
      <c r="E2009" s="49">
        <f t="shared" si="157"/>
        <v>0.2030202249296775</v>
      </c>
      <c r="F2009" s="49">
        <f t="shared" si="158"/>
        <v>0.27036134582980331</v>
      </c>
      <c r="G2009">
        <v>2202</v>
      </c>
      <c r="H2009" s="51">
        <f>G2009/'Parc électrique'!$C$24</f>
        <v>0.73399999999999999</v>
      </c>
      <c r="I2009" s="14">
        <v>468</v>
      </c>
      <c r="J2009" s="14">
        <v>0</v>
      </c>
      <c r="K2009" s="14">
        <v>0</v>
      </c>
      <c r="L2009" s="14">
        <v>330</v>
      </c>
      <c r="M2009" s="14">
        <f>C2009-SUM(D2009:L2009)</f>
        <v>5260.792618429241</v>
      </c>
      <c r="P2009" s="49">
        <f>D2010/('Parc électrique'!$C$22+'Parc électrique'!$C$23)</f>
        <v>0.19562499999999999</v>
      </c>
      <c r="Q2009" s="49">
        <f t="shared" si="155"/>
        <v>0.1906836621244983</v>
      </c>
      <c r="R2009" s="49">
        <f t="shared" si="156"/>
        <v>0.25393278693091803</v>
      </c>
    </row>
    <row r="2010" spans="1:18" x14ac:dyDescent="0.3">
      <c r="A2010" s="35">
        <f t="shared" si="154"/>
        <v>44099</v>
      </c>
      <c r="B2010" s="36">
        <v>0.625</v>
      </c>
      <c r="C2010">
        <v>9367</v>
      </c>
      <c r="D2010">
        <v>1252</v>
      </c>
      <c r="E2010" s="49">
        <f t="shared" si="157"/>
        <v>0.1906836621244983</v>
      </c>
      <c r="F2010" s="49">
        <f t="shared" si="158"/>
        <v>0.25393278693091803</v>
      </c>
      <c r="G2010">
        <v>2016</v>
      </c>
      <c r="H2010" s="51">
        <f>G2010/'Parc électrique'!$C$24</f>
        <v>0.67200000000000004</v>
      </c>
      <c r="I2010" s="14">
        <v>468</v>
      </c>
      <c r="J2010" s="14">
        <v>258</v>
      </c>
      <c r="K2010" s="14">
        <v>0</v>
      </c>
      <c r="L2010" s="14">
        <v>331</v>
      </c>
      <c r="M2010" s="14">
        <f>C2010-SUM(D2010:L2010)</f>
        <v>5040.8833835509449</v>
      </c>
      <c r="P2010" s="49">
        <f>D2011/('Parc électrique'!$C$22+'Parc électrique'!$C$23)</f>
        <v>0.16265625</v>
      </c>
      <c r="Q2010" s="49">
        <f t="shared" si="155"/>
        <v>0.15854767753322901</v>
      </c>
      <c r="R2010" s="49">
        <f t="shared" si="156"/>
        <v>0.21113740510789589</v>
      </c>
    </row>
    <row r="2011" spans="1:18" x14ac:dyDescent="0.3">
      <c r="A2011" s="35">
        <f t="shared" si="154"/>
        <v>44099</v>
      </c>
      <c r="B2011" s="36">
        <v>0.66666666666666663</v>
      </c>
      <c r="C2011">
        <v>9153</v>
      </c>
      <c r="D2011">
        <v>1041</v>
      </c>
      <c r="E2011" s="49">
        <f t="shared" si="157"/>
        <v>0.15854767753322901</v>
      </c>
      <c r="F2011" s="49">
        <f t="shared" si="158"/>
        <v>0.21113740510789589</v>
      </c>
      <c r="G2011">
        <v>1666</v>
      </c>
      <c r="H2011" s="51">
        <f>G2011/'Parc électrique'!$C$24</f>
        <v>0.55533333333333335</v>
      </c>
      <c r="I2011" s="14">
        <v>468</v>
      </c>
      <c r="J2011" s="14">
        <v>603</v>
      </c>
      <c r="K2011" s="14">
        <v>0</v>
      </c>
      <c r="L2011" s="14">
        <v>333</v>
      </c>
      <c r="M2011" s="14">
        <f>C2011-SUM(D2011:L2011)</f>
        <v>5041.0749815840263</v>
      </c>
      <c r="P2011" s="49">
        <f>D2012/('Parc électrique'!$C$22+'Parc électrique'!$C$23)</f>
        <v>0.15609375</v>
      </c>
      <c r="Q2011" s="49">
        <f t="shared" si="155"/>
        <v>0.15215094126387685</v>
      </c>
      <c r="R2011" s="49">
        <f t="shared" si="156"/>
        <v>0.20261889308625169</v>
      </c>
    </row>
    <row r="2012" spans="1:18" x14ac:dyDescent="0.3">
      <c r="A2012" s="35">
        <f t="shared" ref="A2012:A2075" si="159">A1988+1</f>
        <v>44099</v>
      </c>
      <c r="B2012" s="36">
        <v>0.70833333333333337</v>
      </c>
      <c r="C2012">
        <v>9099</v>
      </c>
      <c r="D2012">
        <v>999</v>
      </c>
      <c r="E2012" s="49">
        <f t="shared" si="157"/>
        <v>0.15215094126387685</v>
      </c>
      <c r="F2012" s="49">
        <f t="shared" si="158"/>
        <v>0.20261889308625169</v>
      </c>
      <c r="G2012">
        <v>1062</v>
      </c>
      <c r="H2012" s="51">
        <f>G2012/'Parc électrique'!$C$24</f>
        <v>0.35399999999999998</v>
      </c>
      <c r="I2012" s="14">
        <v>468</v>
      </c>
      <c r="J2012" s="14">
        <v>0</v>
      </c>
      <c r="K2012" s="14">
        <v>0</v>
      </c>
      <c r="L2012" s="14">
        <v>337</v>
      </c>
      <c r="M2012" s="14">
        <f>C2012-SUM(D2012:L2012)</f>
        <v>6232.2912301656506</v>
      </c>
      <c r="P2012" s="49">
        <f>D2013/('Parc électrique'!$C$22+'Parc électrique'!$C$23)</f>
        <v>0.12</v>
      </c>
      <c r="Q2012" s="49">
        <f t="shared" si="155"/>
        <v>0.11696889178243984</v>
      </c>
      <c r="R2012" s="49">
        <f t="shared" si="156"/>
        <v>0.15576707696720848</v>
      </c>
    </row>
    <row r="2013" spans="1:18" x14ac:dyDescent="0.3">
      <c r="A2013" s="35">
        <f t="shared" si="159"/>
        <v>44099</v>
      </c>
      <c r="B2013" s="36">
        <v>0.75</v>
      </c>
      <c r="C2013">
        <v>9184</v>
      </c>
      <c r="D2013">
        <v>768</v>
      </c>
      <c r="E2013" s="49">
        <f t="shared" si="157"/>
        <v>0.11696889178243984</v>
      </c>
      <c r="F2013" s="49">
        <f t="shared" si="158"/>
        <v>0.15576707696720848</v>
      </c>
      <c r="G2013">
        <v>396</v>
      </c>
      <c r="H2013" s="51">
        <f>G2013/'Parc électrique'!$C$24</f>
        <v>0.13200000000000001</v>
      </c>
      <c r="I2013" s="14">
        <v>468</v>
      </c>
      <c r="J2013" s="14">
        <v>1375</v>
      </c>
      <c r="K2013" s="14">
        <v>0</v>
      </c>
      <c r="L2013" s="14">
        <v>333</v>
      </c>
      <c r="M2013" s="14">
        <f>C2013-SUM(D2013:L2013)</f>
        <v>5843.5952640312498</v>
      </c>
      <c r="P2013" s="49">
        <f>D2014/('Parc électrique'!$C$22+'Parc électrique'!$C$23)</f>
        <v>9.7031249999999999E-2</v>
      </c>
      <c r="Q2013" s="49">
        <f t="shared" si="155"/>
        <v>9.4580314839707233E-2</v>
      </c>
      <c r="R2013" s="49">
        <f t="shared" si="156"/>
        <v>0.12595228489145374</v>
      </c>
    </row>
    <row r="2014" spans="1:18" x14ac:dyDescent="0.3">
      <c r="A2014" s="35">
        <f t="shared" si="159"/>
        <v>44099</v>
      </c>
      <c r="B2014" s="36">
        <v>0.79166666666666663</v>
      </c>
      <c r="C2014">
        <v>9178</v>
      </c>
      <c r="D2014">
        <v>621</v>
      </c>
      <c r="E2014" s="49">
        <f t="shared" si="157"/>
        <v>9.4580314839707233E-2</v>
      </c>
      <c r="F2014" s="49">
        <f t="shared" si="158"/>
        <v>0.12595228489145374</v>
      </c>
      <c r="G2014">
        <v>50</v>
      </c>
      <c r="H2014" s="51">
        <f>G2014/'Parc électrique'!$C$24</f>
        <v>1.6666666666666666E-2</v>
      </c>
      <c r="I2014" s="14">
        <v>468</v>
      </c>
      <c r="J2014" s="14">
        <v>1375</v>
      </c>
      <c r="K2014" s="14">
        <v>0</v>
      </c>
      <c r="L2014" s="14">
        <v>324</v>
      </c>
      <c r="M2014" s="14">
        <f>C2014-SUM(D2014:L2014)</f>
        <v>6339.7628007336025</v>
      </c>
      <c r="P2014" s="49">
        <f>D2015/('Parc électrique'!$C$22+'Parc électrique'!$C$23)</f>
        <v>9.9375000000000005E-2</v>
      </c>
      <c r="Q2014" s="49">
        <f t="shared" si="155"/>
        <v>9.6864863507333004E-2</v>
      </c>
      <c r="R2014" s="49">
        <f t="shared" si="156"/>
        <v>0.12899461061346956</v>
      </c>
    </row>
    <row r="2015" spans="1:18" x14ac:dyDescent="0.3">
      <c r="A2015" s="35">
        <f t="shared" si="159"/>
        <v>44099</v>
      </c>
      <c r="B2015" s="36">
        <v>0.83333333333333337</v>
      </c>
      <c r="C2015">
        <v>8979</v>
      </c>
      <c r="D2015">
        <v>636</v>
      </c>
      <c r="E2015" s="49">
        <f t="shared" si="157"/>
        <v>9.6864863507333004E-2</v>
      </c>
      <c r="F2015" s="49">
        <f t="shared" si="158"/>
        <v>0.12899461061346956</v>
      </c>
      <c r="G2015">
        <v>0</v>
      </c>
      <c r="H2015" s="51">
        <f>G2015/'Parc électrique'!$C$24</f>
        <v>0</v>
      </c>
      <c r="I2015" s="14">
        <v>468</v>
      </c>
      <c r="J2015" s="14">
        <v>1375</v>
      </c>
      <c r="K2015" s="14">
        <v>0</v>
      </c>
      <c r="L2015" s="14">
        <v>314</v>
      </c>
      <c r="M2015" s="14">
        <f>C2015-SUM(D2015:L2015)</f>
        <v>6185.7741405258794</v>
      </c>
      <c r="P2015" s="49">
        <f>D2016/('Parc électrique'!$C$22+'Parc électrique'!$C$23)</f>
        <v>0.1059375</v>
      </c>
      <c r="Q2015" s="49">
        <f t="shared" si="155"/>
        <v>0.10326159977668518</v>
      </c>
      <c r="R2015" s="49">
        <f t="shared" si="156"/>
        <v>0.13751312263511375</v>
      </c>
    </row>
    <row r="2016" spans="1:18" x14ac:dyDescent="0.3">
      <c r="A2016" s="35">
        <f t="shared" si="159"/>
        <v>44099</v>
      </c>
      <c r="B2016" s="36">
        <v>0.875</v>
      </c>
      <c r="C2016">
        <v>8431</v>
      </c>
      <c r="D2016">
        <v>678</v>
      </c>
      <c r="E2016" s="49">
        <f t="shared" si="157"/>
        <v>0.10326159977668518</v>
      </c>
      <c r="F2016" s="49">
        <f t="shared" si="158"/>
        <v>0.13751312263511375</v>
      </c>
      <c r="G2016">
        <v>0</v>
      </c>
      <c r="H2016" s="51">
        <f>G2016/'Parc électrique'!$C$24</f>
        <v>0</v>
      </c>
      <c r="I2016" s="14">
        <v>468</v>
      </c>
      <c r="J2016" s="14">
        <v>0</v>
      </c>
      <c r="K2016" s="14">
        <v>0</v>
      </c>
      <c r="L2016" s="14">
        <v>295</v>
      </c>
      <c r="M2016" s="14">
        <f>C2016-SUM(D2016:L2016)</f>
        <v>6989.7592252775885</v>
      </c>
      <c r="P2016" s="49">
        <f>D2017/('Parc électrique'!$C$22+'Parc électrique'!$C$23)</f>
        <v>0.12609375</v>
      </c>
      <c r="Q2016" s="49">
        <f t="shared" si="155"/>
        <v>0.1229087183182669</v>
      </c>
      <c r="R2016" s="49">
        <f t="shared" si="156"/>
        <v>0.16367712384444957</v>
      </c>
    </row>
    <row r="2017" spans="1:18" x14ac:dyDescent="0.3">
      <c r="A2017" s="35">
        <f t="shared" si="159"/>
        <v>44099</v>
      </c>
      <c r="B2017" s="36">
        <v>0.91666666666666663</v>
      </c>
      <c r="C2017">
        <v>8600</v>
      </c>
      <c r="D2017">
        <v>807</v>
      </c>
      <c r="E2017" s="49">
        <f t="shared" si="157"/>
        <v>0.1229087183182669</v>
      </c>
      <c r="F2017" s="49">
        <f t="shared" si="158"/>
        <v>0.16367712384444957</v>
      </c>
      <c r="G2017">
        <v>0</v>
      </c>
      <c r="H2017" s="51">
        <f>G2017/'Parc électrique'!$C$24</f>
        <v>0</v>
      </c>
      <c r="I2017" s="14">
        <v>468</v>
      </c>
      <c r="J2017" s="14">
        <v>0</v>
      </c>
      <c r="K2017" s="14">
        <v>0</v>
      </c>
      <c r="L2017" s="14">
        <v>287</v>
      </c>
      <c r="M2017" s="14">
        <f>C2017-SUM(D2017:L2017)</f>
        <v>7037.7134141578372</v>
      </c>
      <c r="P2017" s="49">
        <f>D2018/('Parc électrique'!$C$22+'Parc électrique'!$C$23)</f>
        <v>0.13296875</v>
      </c>
      <c r="Q2017" s="49">
        <f t="shared" si="155"/>
        <v>0.12961006107663581</v>
      </c>
      <c r="R2017" s="49">
        <f t="shared" si="156"/>
        <v>0.17260127929569588</v>
      </c>
    </row>
    <row r="2018" spans="1:18" x14ac:dyDescent="0.3">
      <c r="A2018" s="35">
        <f t="shared" si="159"/>
        <v>44099</v>
      </c>
      <c r="B2018" s="36">
        <v>0.95833333333333337</v>
      </c>
      <c r="C2018">
        <v>8611</v>
      </c>
      <c r="D2018">
        <v>851</v>
      </c>
      <c r="E2018" s="49">
        <f t="shared" si="157"/>
        <v>0.12961006107663581</v>
      </c>
      <c r="F2018" s="49">
        <f t="shared" si="158"/>
        <v>0.17260127929569588</v>
      </c>
      <c r="G2018">
        <v>0</v>
      </c>
      <c r="H2018" s="51">
        <f>G2018/'Parc électrique'!$C$24</f>
        <v>0</v>
      </c>
      <c r="I2018" s="14">
        <v>468</v>
      </c>
      <c r="J2018" s="14">
        <v>0</v>
      </c>
      <c r="K2018" s="14">
        <v>0</v>
      </c>
      <c r="L2018" s="14">
        <v>267</v>
      </c>
      <c r="M2018" s="14">
        <f>C2018-SUM(D2018:L2018)</f>
        <v>7024.6977886596278</v>
      </c>
      <c r="P2018" s="49">
        <f>D2019/('Parc électrique'!$C$22+'Parc électrique'!$C$23)</f>
        <v>0.14421875000000001</v>
      </c>
      <c r="Q2018" s="49">
        <f t="shared" si="155"/>
        <v>0.14057589468123957</v>
      </c>
      <c r="R2018" s="49">
        <f t="shared" si="156"/>
        <v>0.18720444276137169</v>
      </c>
    </row>
    <row r="2019" spans="1:18" x14ac:dyDescent="0.3">
      <c r="A2019" s="35">
        <f t="shared" si="159"/>
        <v>44100</v>
      </c>
      <c r="B2019" s="36">
        <v>0</v>
      </c>
      <c r="C2019">
        <v>7818</v>
      </c>
      <c r="D2019">
        <v>923</v>
      </c>
      <c r="E2019" s="49">
        <f t="shared" si="157"/>
        <v>0.14057589468123957</v>
      </c>
      <c r="F2019" s="49">
        <f t="shared" si="158"/>
        <v>0.18720444276137169</v>
      </c>
      <c r="G2019">
        <v>0</v>
      </c>
      <c r="H2019" s="51">
        <f>G2019/'Parc électrique'!$C$24</f>
        <v>0</v>
      </c>
      <c r="I2019" s="14">
        <v>468</v>
      </c>
      <c r="J2019" s="14">
        <v>0</v>
      </c>
      <c r="K2019" s="14">
        <v>1200</v>
      </c>
      <c r="L2019" s="14">
        <v>256</v>
      </c>
      <c r="M2019" s="14">
        <f>C2019-SUM(D2019:L2019)</f>
        <v>4970.6722196625578</v>
      </c>
      <c r="P2019" s="49">
        <f>D2020/('Parc électrique'!$C$22+'Parc électrique'!$C$23)</f>
        <v>0.13062499999999999</v>
      </c>
      <c r="Q2019" s="49">
        <f t="shared" si="155"/>
        <v>0.12732551240901002</v>
      </c>
      <c r="R2019" s="49">
        <f t="shared" si="156"/>
        <v>0.16955895357368006</v>
      </c>
    </row>
    <row r="2020" spans="1:18" x14ac:dyDescent="0.3">
      <c r="A2020" s="35">
        <f t="shared" si="159"/>
        <v>44100</v>
      </c>
      <c r="B2020" s="36">
        <v>4.1666666666666664E-2</v>
      </c>
      <c r="C2020">
        <v>7356</v>
      </c>
      <c r="D2020">
        <v>836</v>
      </c>
      <c r="E2020" s="49">
        <f t="shared" si="157"/>
        <v>0.12732551240901002</v>
      </c>
      <c r="F2020" s="49">
        <f t="shared" si="158"/>
        <v>0.16955895357368006</v>
      </c>
      <c r="G2020">
        <v>0</v>
      </c>
      <c r="H2020" s="51">
        <f>G2020/'Parc électrique'!$C$24</f>
        <v>0</v>
      </c>
      <c r="I2020" s="14">
        <v>468</v>
      </c>
      <c r="J2020" s="14">
        <v>0</v>
      </c>
      <c r="K2020" s="14">
        <v>915</v>
      </c>
      <c r="L2020" s="14">
        <v>255</v>
      </c>
      <c r="M2020" s="14">
        <f>C2020-SUM(D2020:L2020)</f>
        <v>4881.7031155340173</v>
      </c>
      <c r="P2020" s="49">
        <f>D2021/('Parc électrique'!$C$22+'Parc électrique'!$C$23)</f>
        <v>0.13343749999999999</v>
      </c>
      <c r="Q2020" s="49">
        <f t="shared" si="155"/>
        <v>0.13006697081016097</v>
      </c>
      <c r="R2020" s="49">
        <f t="shared" si="156"/>
        <v>0.17320974444009901</v>
      </c>
    </row>
    <row r="2021" spans="1:18" x14ac:dyDescent="0.3">
      <c r="A2021" s="35">
        <f t="shared" si="159"/>
        <v>44100</v>
      </c>
      <c r="B2021" s="36">
        <v>8.3333333333333329E-2</v>
      </c>
      <c r="C2021">
        <v>7010</v>
      </c>
      <c r="D2021">
        <v>854</v>
      </c>
      <c r="E2021" s="49">
        <f t="shared" si="157"/>
        <v>0.13006697081016097</v>
      </c>
      <c r="F2021" s="49">
        <f t="shared" si="158"/>
        <v>0.17320974444009901</v>
      </c>
      <c r="G2021">
        <v>0</v>
      </c>
      <c r="H2021" s="51">
        <f>G2021/'Parc électrique'!$C$24</f>
        <v>0</v>
      </c>
      <c r="I2021" s="14">
        <v>468</v>
      </c>
      <c r="J2021" s="14">
        <v>0</v>
      </c>
      <c r="K2021" s="14">
        <v>550</v>
      </c>
      <c r="L2021" s="14">
        <v>256</v>
      </c>
      <c r="M2021" s="14">
        <f>C2021-SUM(D2021:L2021)</f>
        <v>4881.6967232847492</v>
      </c>
      <c r="P2021" s="49">
        <f>D2022/('Parc électrique'!$C$22+'Parc électrique'!$C$23)</f>
        <v>0.15328125000000001</v>
      </c>
      <c r="Q2021" s="49">
        <f t="shared" si="155"/>
        <v>0.1494094828627259</v>
      </c>
      <c r="R2021" s="49">
        <f t="shared" si="156"/>
        <v>0.19896810221983274</v>
      </c>
    </row>
    <row r="2022" spans="1:18" x14ac:dyDescent="0.3">
      <c r="A2022" s="35">
        <f t="shared" si="159"/>
        <v>44100</v>
      </c>
      <c r="B2022" s="36">
        <v>0.125</v>
      </c>
      <c r="C2022">
        <v>6601</v>
      </c>
      <c r="D2022">
        <v>981</v>
      </c>
      <c r="E2022" s="49">
        <f t="shared" si="157"/>
        <v>0.1494094828627259</v>
      </c>
      <c r="F2022" s="49">
        <f t="shared" si="158"/>
        <v>0.19896810221983274</v>
      </c>
      <c r="G2022">
        <v>0</v>
      </c>
      <c r="H2022" s="51">
        <f>G2022/'Parc électrique'!$C$24</f>
        <v>0</v>
      </c>
      <c r="I2022" s="14">
        <v>468</v>
      </c>
      <c r="J2022" s="14">
        <v>0</v>
      </c>
      <c r="K2022" s="14">
        <v>13</v>
      </c>
      <c r="L2022" s="14">
        <v>257</v>
      </c>
      <c r="M2022" s="14">
        <f>C2022-SUM(D2022:L2022)</f>
        <v>4881.6516224149173</v>
      </c>
      <c r="P2022" s="49">
        <f>D2023/('Parc électrique'!$C$22+'Parc électrique'!$C$23)</f>
        <v>0.14171875</v>
      </c>
      <c r="Q2022" s="49">
        <f t="shared" si="155"/>
        <v>0.13813904276910541</v>
      </c>
      <c r="R2022" s="49">
        <f t="shared" si="156"/>
        <v>0.18395929532455485</v>
      </c>
    </row>
    <row r="2023" spans="1:18" x14ac:dyDescent="0.3">
      <c r="A2023" s="35">
        <f t="shared" si="159"/>
        <v>44100</v>
      </c>
      <c r="B2023" s="36">
        <v>0.16666666666666666</v>
      </c>
      <c r="C2023">
        <v>6423</v>
      </c>
      <c r="D2023">
        <v>907</v>
      </c>
      <c r="E2023" s="49">
        <f t="shared" si="157"/>
        <v>0.13813904276910541</v>
      </c>
      <c r="F2023" s="49">
        <f t="shared" si="158"/>
        <v>0.18395929532455485</v>
      </c>
      <c r="G2023">
        <v>0</v>
      </c>
      <c r="H2023" s="51">
        <f>G2023/'Parc électrique'!$C$24</f>
        <v>0</v>
      </c>
      <c r="I2023" s="14">
        <v>468</v>
      </c>
      <c r="J2023" s="14">
        <v>0</v>
      </c>
      <c r="K2023" s="14">
        <v>0</v>
      </c>
      <c r="L2023" s="14">
        <v>261</v>
      </c>
      <c r="M2023" s="14">
        <f>C2023-SUM(D2023:L2023)</f>
        <v>4786.6779016619057</v>
      </c>
      <c r="P2023" s="49">
        <f>D2024/('Parc électrique'!$C$22+'Parc électrique'!$C$23)</f>
        <v>0.14203125</v>
      </c>
      <c r="Q2023" s="49">
        <f t="shared" si="155"/>
        <v>0.13844364925812216</v>
      </c>
      <c r="R2023" s="49">
        <f t="shared" si="156"/>
        <v>0.18436493875415691</v>
      </c>
    </row>
    <row r="2024" spans="1:18" x14ac:dyDescent="0.3">
      <c r="A2024" s="35">
        <f t="shared" si="159"/>
        <v>44100</v>
      </c>
      <c r="B2024" s="36">
        <v>0.20833333333333334</v>
      </c>
      <c r="C2024">
        <v>6484</v>
      </c>
      <c r="D2024">
        <v>909</v>
      </c>
      <c r="E2024" s="49">
        <f t="shared" si="157"/>
        <v>0.13844364925812216</v>
      </c>
      <c r="F2024" s="49">
        <f t="shared" si="158"/>
        <v>0.18436493875415691</v>
      </c>
      <c r="G2024">
        <v>0</v>
      </c>
      <c r="H2024" s="51">
        <f>G2024/'Parc électrique'!$C$24</f>
        <v>0</v>
      </c>
      <c r="I2024" s="14">
        <v>468</v>
      </c>
      <c r="J2024" s="14">
        <v>0</v>
      </c>
      <c r="K2024" s="14">
        <v>33</v>
      </c>
      <c r="L2024" s="14">
        <v>272</v>
      </c>
      <c r="M2024" s="14">
        <f>C2024-SUM(D2024:L2024)</f>
        <v>4801.6771914119872</v>
      </c>
      <c r="P2024" s="49">
        <f>D2025/('Parc électrique'!$C$22+'Parc électrique'!$C$23)</f>
        <v>0.16328124999999999</v>
      </c>
      <c r="Q2024" s="49">
        <f t="shared" si="155"/>
        <v>0.15915689051126253</v>
      </c>
      <c r="R2024" s="49">
        <f t="shared" si="156"/>
        <v>0.21194869196710009</v>
      </c>
    </row>
    <row r="2025" spans="1:18" x14ac:dyDescent="0.3">
      <c r="A2025" s="35">
        <f t="shared" si="159"/>
        <v>44100</v>
      </c>
      <c r="B2025" s="36">
        <v>0.25</v>
      </c>
      <c r="C2025">
        <v>6768</v>
      </c>
      <c r="D2025">
        <v>1045</v>
      </c>
      <c r="E2025" s="49">
        <f t="shared" si="157"/>
        <v>0.15915689051126253</v>
      </c>
      <c r="F2025" s="49">
        <f t="shared" si="158"/>
        <v>0.21194869196710009</v>
      </c>
      <c r="G2025">
        <v>0</v>
      </c>
      <c r="H2025" s="51">
        <f>G2025/'Parc électrique'!$C$24</f>
        <v>0</v>
      </c>
      <c r="I2025" s="14">
        <v>468</v>
      </c>
      <c r="J2025" s="14">
        <v>0</v>
      </c>
      <c r="K2025" s="14">
        <v>154</v>
      </c>
      <c r="L2025" s="14">
        <v>299</v>
      </c>
      <c r="M2025" s="14">
        <f>C2025-SUM(D2025:L2025)</f>
        <v>4801.6288944175212</v>
      </c>
      <c r="P2025" s="49">
        <f>D2026/('Parc électrique'!$C$22+'Parc électrique'!$C$23)</f>
        <v>0.18312500000000001</v>
      </c>
      <c r="Q2025" s="49">
        <f t="shared" si="155"/>
        <v>0.17849940256382749</v>
      </c>
      <c r="R2025" s="49">
        <f t="shared" si="156"/>
        <v>0.23770704974683379</v>
      </c>
    </row>
    <row r="2026" spans="1:18" x14ac:dyDescent="0.3">
      <c r="A2026" s="35">
        <f t="shared" si="159"/>
        <v>44100</v>
      </c>
      <c r="B2026" s="36">
        <v>0.29166666666666669</v>
      </c>
      <c r="C2026">
        <v>6969</v>
      </c>
      <c r="D2026">
        <v>1172</v>
      </c>
      <c r="E2026" s="49">
        <f t="shared" si="157"/>
        <v>0.17849940256382749</v>
      </c>
      <c r="F2026" s="49">
        <f t="shared" si="158"/>
        <v>0.23770704974683379</v>
      </c>
      <c r="G2026">
        <v>17</v>
      </c>
      <c r="H2026" s="51">
        <f>G2026/'Parc électrique'!$C$24</f>
        <v>5.6666666666666671E-3</v>
      </c>
      <c r="I2026" s="14">
        <v>468</v>
      </c>
      <c r="J2026" s="14">
        <v>0</v>
      </c>
      <c r="K2026" s="14">
        <v>192</v>
      </c>
      <c r="L2026" s="14">
        <v>318</v>
      </c>
      <c r="M2026" s="14">
        <f>C2026-SUM(D2026:L2026)</f>
        <v>4801.5781268810224</v>
      </c>
      <c r="P2026" s="49">
        <f>D2027/('Parc électrique'!$C$22+'Parc électrique'!$C$23)</f>
        <v>0.20671875000000001</v>
      </c>
      <c r="Q2026" s="49">
        <f t="shared" si="155"/>
        <v>0.20149719248459366</v>
      </c>
      <c r="R2026" s="49">
        <f t="shared" si="156"/>
        <v>0.26833312868179282</v>
      </c>
    </row>
    <row r="2027" spans="1:18" x14ac:dyDescent="0.3">
      <c r="A2027" s="35">
        <f t="shared" si="159"/>
        <v>44100</v>
      </c>
      <c r="B2027" s="36">
        <v>0.33333333333333331</v>
      </c>
      <c r="C2027">
        <v>7478</v>
      </c>
      <c r="D2027">
        <v>1323</v>
      </c>
      <c r="E2027" s="49">
        <f t="shared" si="157"/>
        <v>0.20149719248459366</v>
      </c>
      <c r="F2027" s="49">
        <f t="shared" si="158"/>
        <v>0.26833312868179282</v>
      </c>
      <c r="G2027">
        <v>190</v>
      </c>
      <c r="H2027" s="51">
        <f>G2027/'Parc électrique'!$C$24</f>
        <v>6.3333333333333339E-2</v>
      </c>
      <c r="I2027" s="14">
        <v>468</v>
      </c>
      <c r="J2027" s="14">
        <v>0</v>
      </c>
      <c r="K2027" s="14">
        <v>365</v>
      </c>
      <c r="L2027" s="14">
        <v>330</v>
      </c>
      <c r="M2027" s="14">
        <f>C2027-SUM(D2027:L2027)</f>
        <v>4801.4668363455003</v>
      </c>
      <c r="P2027" s="49">
        <f>D2028/('Parc électrique'!$C$22+'Parc électrique'!$C$23)</f>
        <v>0.25406250000000002</v>
      </c>
      <c r="Q2027" s="49">
        <f t="shared" si="155"/>
        <v>0.24764507557063442</v>
      </c>
      <c r="R2027" s="49">
        <f t="shared" si="156"/>
        <v>0.32978810826651184</v>
      </c>
    </row>
    <row r="2028" spans="1:18" x14ac:dyDescent="0.3">
      <c r="A2028" s="35">
        <f t="shared" si="159"/>
        <v>44100</v>
      </c>
      <c r="B2028" s="36">
        <v>0.375</v>
      </c>
      <c r="C2028">
        <v>8052</v>
      </c>
      <c r="D2028">
        <v>1626</v>
      </c>
      <c r="E2028" s="49">
        <f t="shared" si="157"/>
        <v>0.24764507557063442</v>
      </c>
      <c r="F2028" s="49">
        <f t="shared" si="158"/>
        <v>0.32978810826651184</v>
      </c>
      <c r="G2028">
        <v>743</v>
      </c>
      <c r="H2028" s="51">
        <f>G2028/'Parc électrique'!$C$24</f>
        <v>0.24766666666666667</v>
      </c>
      <c r="I2028" s="14">
        <v>468</v>
      </c>
      <c r="J2028" s="14">
        <v>0</v>
      </c>
      <c r="K2028" s="14">
        <v>77</v>
      </c>
      <c r="L2028" s="14">
        <v>336</v>
      </c>
      <c r="M2028" s="14">
        <f>C2028-SUM(D2028:L2028)</f>
        <v>4801.1749001494954</v>
      </c>
      <c r="P2028" s="49">
        <f>D2029/('Parc électrique'!$C$22+'Parc électrique'!$C$23)</f>
        <v>0.31421874999999999</v>
      </c>
      <c r="Q2028" s="49">
        <f t="shared" si="155"/>
        <v>0.30628182470636267</v>
      </c>
      <c r="R2028" s="49">
        <f t="shared" si="156"/>
        <v>0.40787446846491704</v>
      </c>
    </row>
    <row r="2029" spans="1:18" x14ac:dyDescent="0.3">
      <c r="A2029" s="35">
        <f t="shared" si="159"/>
        <v>44100</v>
      </c>
      <c r="B2029" s="36">
        <v>0.41666666666666669</v>
      </c>
      <c r="C2029">
        <v>8304</v>
      </c>
      <c r="D2029">
        <v>2011</v>
      </c>
      <c r="E2029" s="49">
        <f t="shared" si="157"/>
        <v>0.30628182470636267</v>
      </c>
      <c r="F2029" s="49">
        <f t="shared" si="158"/>
        <v>0.40787446846491704</v>
      </c>
      <c r="G2029">
        <v>1259</v>
      </c>
      <c r="H2029" s="51">
        <f>G2029/'Parc électrique'!$C$24</f>
        <v>0.41966666666666669</v>
      </c>
      <c r="I2029" s="14">
        <v>468</v>
      </c>
      <c r="J2029" s="14">
        <v>0</v>
      </c>
      <c r="K2029" s="14">
        <v>0</v>
      </c>
      <c r="L2029" s="14">
        <v>332</v>
      </c>
      <c r="M2029" s="14">
        <f>C2029-SUM(D2029:L2029)</f>
        <v>4232.8661770401623</v>
      </c>
      <c r="P2029" s="49">
        <f>D2030/('Parc électrique'!$C$22+'Parc électrique'!$C$23)</f>
        <v>0.40765625</v>
      </c>
      <c r="Q2029" s="49">
        <f t="shared" si="155"/>
        <v>0.39735916492237705</v>
      </c>
      <c r="R2029" s="49">
        <f t="shared" si="156"/>
        <v>0.52916185391594661</v>
      </c>
    </row>
    <row r="2030" spans="1:18" x14ac:dyDescent="0.3">
      <c r="A2030" s="35">
        <f t="shared" si="159"/>
        <v>44100</v>
      </c>
      <c r="B2030" s="36">
        <v>0.45833333333333331</v>
      </c>
      <c r="C2030">
        <v>8514</v>
      </c>
      <c r="D2030">
        <v>2609</v>
      </c>
      <c r="E2030" s="49">
        <f t="shared" si="157"/>
        <v>0.39735916492237705</v>
      </c>
      <c r="F2030" s="49">
        <f t="shared" si="158"/>
        <v>0.52916185391594661</v>
      </c>
      <c r="G2030">
        <v>1601</v>
      </c>
      <c r="H2030" s="51">
        <f>G2030/'Parc électrique'!$C$24</f>
        <v>0.53366666666666662</v>
      </c>
      <c r="I2030" s="14">
        <v>468</v>
      </c>
      <c r="J2030" s="14">
        <v>0</v>
      </c>
      <c r="K2030" s="14">
        <v>-679</v>
      </c>
      <c r="L2030" s="14">
        <v>327</v>
      </c>
      <c r="M2030" s="14">
        <f>C2030-SUM(D2030:L2030)</f>
        <v>4186.5398123144951</v>
      </c>
      <c r="P2030" s="49">
        <f>D2031/('Parc électrique'!$C$22+'Parc électrique'!$C$23)</f>
        <v>0.45578125000000003</v>
      </c>
      <c r="Q2030" s="49">
        <f t="shared" si="155"/>
        <v>0.44426856423095973</v>
      </c>
      <c r="R2030" s="49">
        <f t="shared" si="156"/>
        <v>0.59163094207467082</v>
      </c>
    </row>
    <row r="2031" spans="1:18" x14ac:dyDescent="0.3">
      <c r="A2031" s="35">
        <f t="shared" si="159"/>
        <v>44100</v>
      </c>
      <c r="B2031" s="36">
        <v>0.5</v>
      </c>
      <c r="C2031">
        <v>8870</v>
      </c>
      <c r="D2031">
        <v>2917</v>
      </c>
      <c r="E2031" s="49">
        <f t="shared" si="157"/>
        <v>0.44426856423095973</v>
      </c>
      <c r="F2031" s="49">
        <f t="shared" si="158"/>
        <v>0.59163094207467082</v>
      </c>
      <c r="G2031">
        <v>1803</v>
      </c>
      <c r="H2031" s="51">
        <f>G2031/'Parc électrique'!$C$24</f>
        <v>0.60099999999999998</v>
      </c>
      <c r="I2031" s="14">
        <v>468</v>
      </c>
      <c r="J2031" s="14">
        <v>0</v>
      </c>
      <c r="K2031" s="14">
        <v>-832</v>
      </c>
      <c r="L2031" s="14">
        <v>326</v>
      </c>
      <c r="M2031" s="14">
        <f>C2031-SUM(D2031:L2031)</f>
        <v>4186.3631004936951</v>
      </c>
      <c r="P2031" s="49">
        <f>D2032/('Parc électrique'!$C$22+'Parc électrique'!$C$23)</f>
        <v>0.51749999999999996</v>
      </c>
      <c r="Q2031" s="49">
        <f t="shared" si="155"/>
        <v>0.50442834581177176</v>
      </c>
      <c r="R2031" s="49">
        <f t="shared" si="156"/>
        <v>0.67174551942108651</v>
      </c>
    </row>
    <row r="2032" spans="1:18" x14ac:dyDescent="0.3">
      <c r="A2032" s="35">
        <f t="shared" si="159"/>
        <v>44100</v>
      </c>
      <c r="B2032" s="36">
        <v>0.54166666666666663</v>
      </c>
      <c r="C2032">
        <v>8548</v>
      </c>
      <c r="D2032">
        <v>3312</v>
      </c>
      <c r="E2032" s="49">
        <f t="shared" si="157"/>
        <v>0.50442834581177176</v>
      </c>
      <c r="F2032" s="49">
        <f t="shared" si="158"/>
        <v>0.67174551942108651</v>
      </c>
      <c r="G2032">
        <v>1876</v>
      </c>
      <c r="H2032" s="51">
        <f>G2032/'Parc électrique'!$C$24</f>
        <v>0.6253333333333333</v>
      </c>
      <c r="I2032" s="14">
        <v>468</v>
      </c>
      <c r="J2032" s="14">
        <v>0</v>
      </c>
      <c r="K2032" s="14">
        <v>-946</v>
      </c>
      <c r="L2032" s="14">
        <v>320</v>
      </c>
      <c r="M2032" s="14">
        <f>C2032-SUM(D2032:L2032)</f>
        <v>3516.1984928014335</v>
      </c>
      <c r="P2032" s="49">
        <f>D2033/('Parc électrique'!$C$22+'Parc électrique'!$C$23)</f>
        <v>0.56359375</v>
      </c>
      <c r="Q2032" s="49">
        <f t="shared" si="155"/>
        <v>0.54935780294174552</v>
      </c>
      <c r="R2032" s="49">
        <f t="shared" si="156"/>
        <v>0.73157792528739729</v>
      </c>
    </row>
    <row r="2033" spans="1:18" x14ac:dyDescent="0.3">
      <c r="A2033" s="35">
        <f t="shared" si="159"/>
        <v>44100</v>
      </c>
      <c r="B2033" s="36">
        <v>0.58333333333333337</v>
      </c>
      <c r="C2033">
        <v>8346</v>
      </c>
      <c r="D2033">
        <v>3607</v>
      </c>
      <c r="E2033" s="49">
        <f t="shared" si="157"/>
        <v>0.54935780294174552</v>
      </c>
      <c r="F2033" s="49">
        <f t="shared" si="158"/>
        <v>0.73157792528739729</v>
      </c>
      <c r="G2033">
        <v>1851</v>
      </c>
      <c r="H2033" s="51">
        <f>G2033/'Parc électrique'!$C$24</f>
        <v>0.61699999999999999</v>
      </c>
      <c r="I2033" s="14">
        <v>468</v>
      </c>
      <c r="J2033" s="14">
        <v>0</v>
      </c>
      <c r="K2033" s="14">
        <v>-1200</v>
      </c>
      <c r="L2033" s="14">
        <v>315</v>
      </c>
      <c r="M2033" s="14">
        <f>C2033-SUM(D2033:L2033)</f>
        <v>3303.1020642717704</v>
      </c>
      <c r="P2033" s="49">
        <f>D2034/('Parc électrique'!$C$22+'Parc électrique'!$C$23)</f>
        <v>0.59328124999999998</v>
      </c>
      <c r="Q2033" s="49">
        <f t="shared" si="155"/>
        <v>0.57829541939833873</v>
      </c>
      <c r="R2033" s="49">
        <f t="shared" si="156"/>
        <v>0.77011405109959719</v>
      </c>
    </row>
    <row r="2034" spans="1:18" x14ac:dyDescent="0.3">
      <c r="A2034" s="35">
        <f t="shared" si="159"/>
        <v>44100</v>
      </c>
      <c r="B2034" s="36">
        <v>0.625</v>
      </c>
      <c r="C2034">
        <v>8088</v>
      </c>
      <c r="D2034">
        <v>3797</v>
      </c>
      <c r="E2034" s="49">
        <f t="shared" si="157"/>
        <v>0.57829541939833873</v>
      </c>
      <c r="F2034" s="49">
        <f t="shared" si="158"/>
        <v>0.77011405109959719</v>
      </c>
      <c r="G2034">
        <v>1686</v>
      </c>
      <c r="H2034" s="51">
        <f>G2034/'Parc électrique'!$C$24</f>
        <v>0.56200000000000006</v>
      </c>
      <c r="I2034" s="14">
        <v>468</v>
      </c>
      <c r="J2034" s="14">
        <v>0</v>
      </c>
      <c r="K2034" s="14">
        <v>-1200</v>
      </c>
      <c r="L2034" s="14">
        <v>312</v>
      </c>
      <c r="M2034" s="14">
        <f>C2034-SUM(D2034:L2034)</f>
        <v>3023.0895905295019</v>
      </c>
      <c r="P2034" s="49">
        <f>D2035/('Parc électrique'!$C$22+'Parc électrique'!$C$23)</f>
        <v>0.59937499999999999</v>
      </c>
      <c r="Q2034" s="49">
        <f t="shared" si="155"/>
        <v>0.58423524593416576</v>
      </c>
      <c r="R2034" s="49">
        <f t="shared" si="156"/>
        <v>0.77802409797683825</v>
      </c>
    </row>
    <row r="2035" spans="1:18" x14ac:dyDescent="0.3">
      <c r="A2035" s="35">
        <f t="shared" si="159"/>
        <v>44100</v>
      </c>
      <c r="B2035" s="36">
        <v>0.66666666666666663</v>
      </c>
      <c r="C2035">
        <v>7877</v>
      </c>
      <c r="D2035">
        <v>3836</v>
      </c>
      <c r="E2035" s="49">
        <f t="shared" si="157"/>
        <v>0.58423524593416576</v>
      </c>
      <c r="F2035" s="49">
        <f t="shared" si="158"/>
        <v>0.77802409797683825</v>
      </c>
      <c r="G2035">
        <v>1355</v>
      </c>
      <c r="H2035" s="51">
        <f>G2035/'Parc électrique'!$C$24</f>
        <v>0.45166666666666666</v>
      </c>
      <c r="I2035" s="14">
        <v>468</v>
      </c>
      <c r="J2035" s="14">
        <v>0</v>
      </c>
      <c r="K2035" s="14">
        <v>-1200</v>
      </c>
      <c r="L2035" s="14">
        <v>314</v>
      </c>
      <c r="M2035" s="14">
        <f>C2035-SUM(D2035:L2035)</f>
        <v>3102.1860739894228</v>
      </c>
      <c r="P2035" s="49">
        <f>D2036/('Parc électrique'!$C$22+'Parc électrique'!$C$23)</f>
        <v>0.56437499999999996</v>
      </c>
      <c r="Q2035" s="49">
        <f t="shared" si="155"/>
        <v>0.55011931916428736</v>
      </c>
      <c r="R2035" s="49">
        <f t="shared" si="156"/>
        <v>0.73259203386140237</v>
      </c>
    </row>
    <row r="2036" spans="1:18" x14ac:dyDescent="0.3">
      <c r="A2036" s="35">
        <f t="shared" si="159"/>
        <v>44100</v>
      </c>
      <c r="B2036" s="36">
        <v>0.70833333333333337</v>
      </c>
      <c r="C2036">
        <v>7784</v>
      </c>
      <c r="D2036">
        <v>3612</v>
      </c>
      <c r="E2036" s="49">
        <f t="shared" si="157"/>
        <v>0.55011931916428736</v>
      </c>
      <c r="F2036" s="49">
        <f t="shared" si="158"/>
        <v>0.73259203386140237</v>
      </c>
      <c r="G2036">
        <v>854</v>
      </c>
      <c r="H2036" s="51">
        <f>G2036/'Parc électrique'!$C$24</f>
        <v>0.28466666666666668</v>
      </c>
      <c r="I2036" s="14">
        <v>468</v>
      </c>
      <c r="J2036" s="14">
        <v>0</v>
      </c>
      <c r="K2036" s="14">
        <v>-1200</v>
      </c>
      <c r="L2036" s="14">
        <v>318</v>
      </c>
      <c r="M2036" s="14">
        <f>C2036-SUM(D2036:L2036)</f>
        <v>3730.4326219803079</v>
      </c>
      <c r="P2036" s="49">
        <f>D2037/('Parc électrique'!$C$22+'Parc électrique'!$C$23)</f>
        <v>0.49671874999999999</v>
      </c>
      <c r="Q2036" s="49">
        <f t="shared" si="155"/>
        <v>0.48417201429215662</v>
      </c>
      <c r="R2036" s="49">
        <f t="shared" si="156"/>
        <v>0.64477023135254663</v>
      </c>
    </row>
    <row r="2037" spans="1:18" x14ac:dyDescent="0.3">
      <c r="A2037" s="35">
        <f t="shared" si="159"/>
        <v>44100</v>
      </c>
      <c r="B2037" s="36">
        <v>0.75</v>
      </c>
      <c r="C2037">
        <v>7874</v>
      </c>
      <c r="D2037">
        <v>3179</v>
      </c>
      <c r="E2037" s="49">
        <f t="shared" si="157"/>
        <v>0.48417201429215662</v>
      </c>
      <c r="F2037" s="49">
        <f t="shared" si="158"/>
        <v>0.64477023135254663</v>
      </c>
      <c r="G2037">
        <v>329</v>
      </c>
      <c r="H2037" s="51">
        <f>G2037/'Parc électrique'!$C$24</f>
        <v>0.10966666666666666</v>
      </c>
      <c r="I2037" s="14">
        <v>468</v>
      </c>
      <c r="J2037" s="14">
        <v>0</v>
      </c>
      <c r="K2037" s="14">
        <v>0</v>
      </c>
      <c r="L2037" s="14">
        <v>317</v>
      </c>
      <c r="M2037" s="14">
        <f>C2037-SUM(D2037:L2037)</f>
        <v>3579.761391087688</v>
      </c>
      <c r="P2037" s="49">
        <f>D2038/('Parc électrique'!$C$22+'Parc électrique'!$C$23)</f>
        <v>0.39906249999999999</v>
      </c>
      <c r="Q2037" s="49">
        <f t="shared" si="155"/>
        <v>0.38898248647441586</v>
      </c>
      <c r="R2037" s="49">
        <f t="shared" si="156"/>
        <v>0.51800665960188863</v>
      </c>
    </row>
    <row r="2038" spans="1:18" x14ac:dyDescent="0.3">
      <c r="A2038" s="35">
        <f t="shared" si="159"/>
        <v>44100</v>
      </c>
      <c r="B2038" s="36">
        <v>0.79166666666666663</v>
      </c>
      <c r="C2038">
        <v>8057</v>
      </c>
      <c r="D2038">
        <v>2554</v>
      </c>
      <c r="E2038" s="49">
        <f t="shared" si="157"/>
        <v>0.38898248647441586</v>
      </c>
      <c r="F2038" s="49">
        <f t="shared" si="158"/>
        <v>0.51800665960188863</v>
      </c>
      <c r="G2038">
        <v>37</v>
      </c>
      <c r="H2038" s="51">
        <f>G2038/'Parc électrique'!$C$24</f>
        <v>1.2333333333333333E-2</v>
      </c>
      <c r="I2038" s="14">
        <v>468</v>
      </c>
      <c r="J2038" s="14">
        <v>0</v>
      </c>
      <c r="K2038" s="14">
        <v>0</v>
      </c>
      <c r="L2038" s="14">
        <v>302</v>
      </c>
      <c r="M2038" s="14">
        <f>C2038-SUM(D2038:L2038)</f>
        <v>4695.0806775205911</v>
      </c>
      <c r="P2038" s="49">
        <f>D2039/('Parc électrique'!$C$22+'Parc électrique'!$C$23)</f>
        <v>0.330625</v>
      </c>
      <c r="Q2038" s="49">
        <f t="shared" si="155"/>
        <v>0.32227366537974317</v>
      </c>
      <c r="R2038" s="49">
        <f t="shared" si="156"/>
        <v>0.42917074851902759</v>
      </c>
    </row>
    <row r="2039" spans="1:18" x14ac:dyDescent="0.3">
      <c r="A2039" s="35">
        <f t="shared" si="159"/>
        <v>44100</v>
      </c>
      <c r="B2039" s="36">
        <v>0.83333333333333337</v>
      </c>
      <c r="C2039">
        <v>8124</v>
      </c>
      <c r="D2039">
        <v>2116</v>
      </c>
      <c r="E2039" s="49">
        <f t="shared" si="157"/>
        <v>0.32227366537974317</v>
      </c>
      <c r="F2039" s="49">
        <f t="shared" si="158"/>
        <v>0.42917074851902759</v>
      </c>
      <c r="G2039">
        <v>0</v>
      </c>
      <c r="H2039" s="51">
        <f>G2039/'Parc électrique'!$C$24</f>
        <v>0</v>
      </c>
      <c r="I2039" s="14">
        <v>468</v>
      </c>
      <c r="J2039" s="14">
        <v>0</v>
      </c>
      <c r="K2039" s="14">
        <v>448</v>
      </c>
      <c r="L2039" s="14">
        <v>290</v>
      </c>
      <c r="M2039" s="14">
        <f>C2039-SUM(D2039:L2039)</f>
        <v>4801.2485555861012</v>
      </c>
      <c r="P2039" s="49">
        <f>D2040/('Parc électrique'!$C$22+'Parc électrique'!$C$23)</f>
        <v>0.28765625</v>
      </c>
      <c r="Q2039" s="49">
        <f t="shared" si="155"/>
        <v>0.2803902731399372</v>
      </c>
      <c r="R2039" s="49">
        <f t="shared" si="156"/>
        <v>0.37339477694873813</v>
      </c>
    </row>
    <row r="2040" spans="1:18" x14ac:dyDescent="0.3">
      <c r="A2040" s="35">
        <f t="shared" si="159"/>
        <v>44100</v>
      </c>
      <c r="B2040" s="36">
        <v>0.875</v>
      </c>
      <c r="C2040">
        <v>7735</v>
      </c>
      <c r="D2040">
        <v>1841</v>
      </c>
      <c r="E2040" s="49">
        <f t="shared" si="157"/>
        <v>0.2803902731399372</v>
      </c>
      <c r="F2040" s="49">
        <f t="shared" si="158"/>
        <v>0.37339477694873813</v>
      </c>
      <c r="G2040">
        <v>0</v>
      </c>
      <c r="H2040" s="51">
        <f>G2040/'Parc électrique'!$C$24</f>
        <v>0</v>
      </c>
      <c r="I2040" s="14">
        <v>468</v>
      </c>
      <c r="J2040" s="14">
        <v>0</v>
      </c>
      <c r="K2040" s="14">
        <v>342</v>
      </c>
      <c r="L2040" s="14">
        <v>282</v>
      </c>
      <c r="M2040" s="14">
        <f>C2040-SUM(D2040:L2040)</f>
        <v>4801.346214949911</v>
      </c>
      <c r="P2040" s="49">
        <f>D2041/('Parc électrique'!$C$22+'Parc électrique'!$C$23)</f>
        <v>0.26750000000000002</v>
      </c>
      <c r="Q2040" s="49">
        <f t="shared" si="155"/>
        <v>0.26074315459835551</v>
      </c>
      <c r="R2040" s="49">
        <f t="shared" si="156"/>
        <v>0.34723077573940231</v>
      </c>
    </row>
    <row r="2041" spans="1:18" x14ac:dyDescent="0.3">
      <c r="A2041" s="35">
        <f t="shared" si="159"/>
        <v>44100</v>
      </c>
      <c r="B2041" s="36">
        <v>0.91666666666666663</v>
      </c>
      <c r="C2041">
        <v>8007</v>
      </c>
      <c r="D2041">
        <v>1712</v>
      </c>
      <c r="E2041" s="49">
        <f t="shared" si="157"/>
        <v>0.26074315459835551</v>
      </c>
      <c r="F2041" s="49">
        <f t="shared" si="158"/>
        <v>0.34723077573940231</v>
      </c>
      <c r="G2041">
        <v>0</v>
      </c>
      <c r="H2041" s="51">
        <f>G2041/'Parc électrique'!$C$24</f>
        <v>0</v>
      </c>
      <c r="I2041" s="14">
        <v>468</v>
      </c>
      <c r="J2041" s="14">
        <v>0</v>
      </c>
      <c r="K2041" s="14">
        <v>746</v>
      </c>
      <c r="L2041" s="14">
        <v>279</v>
      </c>
      <c r="M2041" s="14">
        <f>C2041-SUM(D2041:L2041)</f>
        <v>4801.3920260696623</v>
      </c>
      <c r="P2041" s="49">
        <f>D2042/('Parc électrique'!$C$22+'Parc électrique'!$C$23)</f>
        <v>0.28578124999999999</v>
      </c>
      <c r="Q2041" s="49">
        <f t="shared" si="155"/>
        <v>0.2785626342058366</v>
      </c>
      <c r="R2041" s="49">
        <f t="shared" si="156"/>
        <v>0.37096091637112544</v>
      </c>
    </row>
    <row r="2042" spans="1:18" x14ac:dyDescent="0.3">
      <c r="A2042" s="35">
        <f t="shared" si="159"/>
        <v>44100</v>
      </c>
      <c r="B2042" s="36">
        <v>0.95833333333333337</v>
      </c>
      <c r="C2042">
        <v>8132</v>
      </c>
      <c r="D2042">
        <v>1829</v>
      </c>
      <c r="E2042" s="49">
        <f t="shared" si="157"/>
        <v>0.2785626342058366</v>
      </c>
      <c r="F2042" s="49">
        <f t="shared" si="158"/>
        <v>0.37096091637112544</v>
      </c>
      <c r="G2042">
        <v>0</v>
      </c>
      <c r="H2042" s="51">
        <f>G2042/'Parc électrique'!$C$24</f>
        <v>0</v>
      </c>
      <c r="I2042" s="14">
        <v>468</v>
      </c>
      <c r="J2042" s="14">
        <v>0</v>
      </c>
      <c r="K2042" s="14">
        <v>774</v>
      </c>
      <c r="L2042" s="14">
        <v>259</v>
      </c>
      <c r="M2042" s="14">
        <f>C2042-SUM(D2042:L2042)</f>
        <v>4801.3504764494228</v>
      </c>
      <c r="P2042" s="49">
        <f>D2043/('Parc électrique'!$C$22+'Parc électrique'!$C$23)</f>
        <v>0.28749999999999998</v>
      </c>
      <c r="Q2042" s="49">
        <f t="shared" si="155"/>
        <v>0.28023796989542882</v>
      </c>
      <c r="R2042" s="49">
        <f t="shared" si="156"/>
        <v>0.373191955233937</v>
      </c>
    </row>
    <row r="2043" spans="1:18" x14ac:dyDescent="0.3">
      <c r="A2043" s="35">
        <f t="shared" si="159"/>
        <v>44101</v>
      </c>
      <c r="B2043" s="36">
        <v>0</v>
      </c>
      <c r="C2043">
        <v>7481</v>
      </c>
      <c r="D2043">
        <v>1840</v>
      </c>
      <c r="E2043" s="49">
        <f t="shared" si="157"/>
        <v>0.28023796989542882</v>
      </c>
      <c r="F2043" s="49">
        <f t="shared" si="158"/>
        <v>0.373191955233937</v>
      </c>
      <c r="G2043">
        <v>0</v>
      </c>
      <c r="H2043" s="51">
        <f>G2043/'Parc électrique'!$C$24</f>
        <v>0</v>
      </c>
      <c r="I2043" s="14">
        <v>468</v>
      </c>
      <c r="J2043" s="14">
        <v>0</v>
      </c>
      <c r="K2043" s="14">
        <v>114</v>
      </c>
      <c r="L2043" s="14">
        <v>257</v>
      </c>
      <c r="M2043" s="14">
        <f>C2043-SUM(D2043:L2043)</f>
        <v>4801.3465700748711</v>
      </c>
      <c r="P2043" s="49">
        <f>D2044/('Parc électrique'!$C$22+'Parc électrique'!$C$23)</f>
        <v>0.25093749999999998</v>
      </c>
      <c r="Q2043" s="49">
        <f t="shared" si="155"/>
        <v>0.24459901068046663</v>
      </c>
      <c r="R2043" s="49">
        <f t="shared" si="156"/>
        <v>0.32573167397049063</v>
      </c>
    </row>
    <row r="2044" spans="1:18" x14ac:dyDescent="0.3">
      <c r="A2044" s="35">
        <f t="shared" si="159"/>
        <v>44101</v>
      </c>
      <c r="B2044" s="36">
        <v>4.1666666666666664E-2</v>
      </c>
      <c r="C2044">
        <v>7039</v>
      </c>
      <c r="D2044">
        <v>1606</v>
      </c>
      <c r="E2044" s="49">
        <f t="shared" si="157"/>
        <v>0.24459901068046663</v>
      </c>
      <c r="F2044" s="49">
        <f t="shared" si="158"/>
        <v>0.32573167397049063</v>
      </c>
      <c r="G2044">
        <v>0</v>
      </c>
      <c r="H2044" s="51">
        <f>G2044/'Parc électrique'!$C$24</f>
        <v>0</v>
      </c>
      <c r="I2044" s="14">
        <v>468</v>
      </c>
      <c r="J2044" s="14">
        <v>0</v>
      </c>
      <c r="K2044" s="14">
        <v>0</v>
      </c>
      <c r="L2044" s="14">
        <v>257</v>
      </c>
      <c r="M2044" s="14">
        <f>C2044-SUM(D2044:L2044)</f>
        <v>4707.4296693153492</v>
      </c>
      <c r="P2044" s="49">
        <f>D2045/('Parc électrique'!$C$22+'Parc électrique'!$C$23)</f>
        <v>0.24124999999999999</v>
      </c>
      <c r="Q2044" s="49">
        <f t="shared" si="155"/>
        <v>0.23515620952094679</v>
      </c>
      <c r="R2044" s="49">
        <f t="shared" si="156"/>
        <v>0.31315672765282543</v>
      </c>
    </row>
    <row r="2045" spans="1:18" x14ac:dyDescent="0.3">
      <c r="A2045" s="35">
        <f t="shared" si="159"/>
        <v>44101</v>
      </c>
      <c r="B2045" s="36">
        <v>8.3333333333333329E-2</v>
      </c>
      <c r="C2045">
        <v>6660</v>
      </c>
      <c r="D2045">
        <v>1544</v>
      </c>
      <c r="E2045" s="49">
        <f t="shared" si="157"/>
        <v>0.23515620952094679</v>
      </c>
      <c r="F2045" s="49">
        <f t="shared" si="158"/>
        <v>0.31315672765282543</v>
      </c>
      <c r="G2045">
        <v>0</v>
      </c>
      <c r="H2045" s="51">
        <f>G2045/'Parc électrique'!$C$24</f>
        <v>0</v>
      </c>
      <c r="I2045" s="14">
        <v>468</v>
      </c>
      <c r="J2045" s="14">
        <v>0</v>
      </c>
      <c r="K2045" s="14">
        <v>0</v>
      </c>
      <c r="L2045" s="14">
        <v>258</v>
      </c>
      <c r="M2045" s="14">
        <f>C2045-SUM(D2045:L2045)</f>
        <v>4389.4516870628267</v>
      </c>
      <c r="P2045" s="49">
        <f>D2046/('Parc électrique'!$C$22+'Parc électrique'!$C$23)</f>
        <v>0.28453125000000001</v>
      </c>
      <c r="Q2045" s="49">
        <f t="shared" si="155"/>
        <v>0.27734420824976946</v>
      </c>
      <c r="R2045" s="49">
        <f t="shared" si="156"/>
        <v>0.36933834265271703</v>
      </c>
    </row>
    <row r="2046" spans="1:18" x14ac:dyDescent="0.3">
      <c r="A2046" s="35">
        <f t="shared" si="159"/>
        <v>44101</v>
      </c>
      <c r="B2046" s="36">
        <v>0.125</v>
      </c>
      <c r="C2046">
        <v>6226</v>
      </c>
      <c r="D2046">
        <v>1821</v>
      </c>
      <c r="E2046" s="49">
        <f t="shared" si="157"/>
        <v>0.27734420824976946</v>
      </c>
      <c r="F2046" s="49">
        <f t="shared" si="158"/>
        <v>0.36933834265271703</v>
      </c>
      <c r="G2046">
        <v>0</v>
      </c>
      <c r="H2046" s="51">
        <f>G2046/'Parc électrique'!$C$24</f>
        <v>0</v>
      </c>
      <c r="I2046" s="14">
        <v>468</v>
      </c>
      <c r="J2046" s="14">
        <v>0</v>
      </c>
      <c r="K2046" s="14">
        <v>0</v>
      </c>
      <c r="L2046" s="14">
        <v>259</v>
      </c>
      <c r="M2046" s="14">
        <f>C2046-SUM(D2046:L2046)</f>
        <v>3677.3533174490976</v>
      </c>
      <c r="P2046" s="49">
        <f>D2047/('Parc électrique'!$C$22+'Parc électrique'!$C$23)</f>
        <v>0.27078124999999997</v>
      </c>
      <c r="Q2046" s="49">
        <f t="shared" si="155"/>
        <v>0.26394152273303156</v>
      </c>
      <c r="R2046" s="49">
        <f t="shared" si="156"/>
        <v>0.35149003175022436</v>
      </c>
    </row>
    <row r="2047" spans="1:18" x14ac:dyDescent="0.3">
      <c r="A2047" s="35">
        <f t="shared" si="159"/>
        <v>44101</v>
      </c>
      <c r="B2047" s="36">
        <v>0.16666666666666666</v>
      </c>
      <c r="C2047">
        <v>6010</v>
      </c>
      <c r="D2047">
        <v>1733</v>
      </c>
      <c r="E2047" s="49">
        <f t="shared" si="157"/>
        <v>0.26394152273303156</v>
      </c>
      <c r="F2047" s="49">
        <f t="shared" si="158"/>
        <v>0.35149003175022436</v>
      </c>
      <c r="G2047">
        <v>0</v>
      </c>
      <c r="H2047" s="51">
        <f>G2047/'Parc électrique'!$C$24</f>
        <v>0</v>
      </c>
      <c r="I2047" s="14">
        <v>468</v>
      </c>
      <c r="J2047" s="14">
        <v>0</v>
      </c>
      <c r="K2047" s="14">
        <v>0</v>
      </c>
      <c r="L2047" s="14">
        <v>262</v>
      </c>
      <c r="M2047" s="14">
        <f>C2047-SUM(D2047:L2047)</f>
        <v>3546.3845684455168</v>
      </c>
      <c r="P2047" s="49">
        <f>D2048/('Parc électrique'!$C$22+'Parc électrique'!$C$23)</f>
        <v>0.2396875</v>
      </c>
      <c r="Q2047" s="49">
        <f t="shared" si="155"/>
        <v>0.23363317707586292</v>
      </c>
      <c r="R2047" s="49">
        <f t="shared" si="156"/>
        <v>0.31112851050481488</v>
      </c>
    </row>
    <row r="2048" spans="1:18" x14ac:dyDescent="0.3">
      <c r="A2048" s="35">
        <f t="shared" si="159"/>
        <v>44101</v>
      </c>
      <c r="B2048" s="36">
        <v>0.20833333333333334</v>
      </c>
      <c r="C2048">
        <v>5966</v>
      </c>
      <c r="D2048">
        <v>1534</v>
      </c>
      <c r="E2048" s="49">
        <f t="shared" si="157"/>
        <v>0.23363317707586292</v>
      </c>
      <c r="F2048" s="49">
        <f t="shared" si="158"/>
        <v>0.31112851050481488</v>
      </c>
      <c r="G2048">
        <v>0</v>
      </c>
      <c r="H2048" s="51">
        <f>G2048/'Parc électrique'!$C$24</f>
        <v>0</v>
      </c>
      <c r="I2048" s="14">
        <v>468</v>
      </c>
      <c r="J2048" s="14">
        <v>0</v>
      </c>
      <c r="K2048" s="14">
        <v>-498</v>
      </c>
      <c r="L2048" s="14">
        <v>274</v>
      </c>
      <c r="M2048" s="14">
        <f>C2048-SUM(D2048:L2048)</f>
        <v>4187.4552383124192</v>
      </c>
      <c r="P2048" s="49">
        <f>D2049/('Parc électrique'!$C$22+'Parc électrique'!$C$23)</f>
        <v>0.26796874999999998</v>
      </c>
      <c r="Q2048" s="49">
        <f t="shared" si="155"/>
        <v>0.26120006433188064</v>
      </c>
      <c r="R2048" s="49">
        <f t="shared" si="156"/>
        <v>0.34783924088380541</v>
      </c>
    </row>
    <row r="2049" spans="1:18" x14ac:dyDescent="0.3">
      <c r="A2049" s="35">
        <f t="shared" si="159"/>
        <v>44101</v>
      </c>
      <c r="B2049" s="36">
        <v>0.25</v>
      </c>
      <c r="C2049">
        <v>6090</v>
      </c>
      <c r="D2049">
        <v>1715</v>
      </c>
      <c r="E2049" s="49">
        <f t="shared" si="157"/>
        <v>0.26120006433188064</v>
      </c>
      <c r="F2049" s="49">
        <f t="shared" si="158"/>
        <v>0.34783924088380541</v>
      </c>
      <c r="G2049">
        <v>0</v>
      </c>
      <c r="H2049" s="51">
        <f>G2049/'Parc électrique'!$C$24</f>
        <v>0</v>
      </c>
      <c r="I2049" s="14">
        <v>468</v>
      </c>
      <c r="J2049" s="14">
        <v>0</v>
      </c>
      <c r="K2049" s="14">
        <v>-582</v>
      </c>
      <c r="L2049" s="14">
        <v>301</v>
      </c>
      <c r="M2049" s="14">
        <f>C2049-SUM(D2049:L2049)</f>
        <v>4187.3909606947846</v>
      </c>
      <c r="P2049" s="49">
        <f>D2050/('Parc électrique'!$C$22+'Parc électrique'!$C$23)</f>
        <v>0.27875</v>
      </c>
      <c r="Q2049" s="49">
        <f t="shared" si="155"/>
        <v>0.27170898820295925</v>
      </c>
      <c r="R2049" s="49">
        <f t="shared" si="156"/>
        <v>0.36183393920507811</v>
      </c>
    </row>
    <row r="2050" spans="1:18" x14ac:dyDescent="0.3">
      <c r="A2050" s="35">
        <f t="shared" si="159"/>
        <v>44101</v>
      </c>
      <c r="B2050" s="36">
        <v>0.29166666666666669</v>
      </c>
      <c r="C2050">
        <v>6126</v>
      </c>
      <c r="D2050">
        <v>1784</v>
      </c>
      <c r="E2050" s="49">
        <f t="shared" si="157"/>
        <v>0.27170898820295925</v>
      </c>
      <c r="F2050" s="49">
        <f t="shared" si="158"/>
        <v>0.36183393920507811</v>
      </c>
      <c r="G2050">
        <v>10</v>
      </c>
      <c r="H2050" s="51">
        <f>G2050/'Parc électrique'!$C$24</f>
        <v>3.3333333333333335E-3</v>
      </c>
      <c r="I2050" s="14">
        <v>468</v>
      </c>
      <c r="J2050" s="14">
        <v>0</v>
      </c>
      <c r="K2050" s="14">
        <v>-645</v>
      </c>
      <c r="L2050" s="14">
        <v>321</v>
      </c>
      <c r="M2050" s="14">
        <f>C2050-SUM(D2050:L2050)</f>
        <v>4187.3631237392583</v>
      </c>
      <c r="P2050" s="49">
        <f>D2051/('Parc électrique'!$C$22+'Parc électrique'!$C$23)</f>
        <v>0.31703124999999999</v>
      </c>
      <c r="Q2050" s="49">
        <f t="shared" si="155"/>
        <v>0.30902328310751359</v>
      </c>
      <c r="R2050" s="49">
        <f t="shared" si="156"/>
        <v>0.41152525933133599</v>
      </c>
    </row>
    <row r="2051" spans="1:18" x14ac:dyDescent="0.3">
      <c r="A2051" s="35">
        <f t="shared" si="159"/>
        <v>44101</v>
      </c>
      <c r="B2051" s="36">
        <v>0.33333333333333331</v>
      </c>
      <c r="C2051">
        <v>6518</v>
      </c>
      <c r="D2051">
        <v>2029</v>
      </c>
      <c r="E2051" s="49">
        <f t="shared" si="157"/>
        <v>0.30902328310751359</v>
      </c>
      <c r="F2051" s="49">
        <f t="shared" si="158"/>
        <v>0.41152525933133599</v>
      </c>
      <c r="G2051">
        <v>133</v>
      </c>
      <c r="H2051" s="51">
        <f>G2051/'Parc électrique'!$C$24</f>
        <v>4.4333333333333336E-2</v>
      </c>
      <c r="I2051" s="14">
        <v>468</v>
      </c>
      <c r="J2051" s="14">
        <v>0</v>
      </c>
      <c r="K2051" s="14">
        <v>0</v>
      </c>
      <c r="L2051" s="14">
        <v>332</v>
      </c>
      <c r="M2051" s="14">
        <f>C2051-SUM(D2051:L2051)</f>
        <v>3555.2351181242279</v>
      </c>
      <c r="P2051" s="49">
        <f>D2052/('Parc électrique'!$C$22+'Parc électrique'!$C$23)</f>
        <v>0.2890625</v>
      </c>
      <c r="Q2051" s="49">
        <f t="shared" ref="Q2051:Q2114" si="160">P2051/$T$3*$T$8</f>
        <v>0.28176100234051266</v>
      </c>
      <c r="R2051" s="49">
        <f t="shared" ref="R2051:R2114" si="161">P2051/$T$3*$T$4</f>
        <v>0.3752201723819476</v>
      </c>
    </row>
    <row r="2052" spans="1:18" x14ac:dyDescent="0.3">
      <c r="A2052" s="35">
        <f t="shared" si="159"/>
        <v>44101</v>
      </c>
      <c r="B2052" s="36">
        <v>0.375</v>
      </c>
      <c r="C2052">
        <v>7126</v>
      </c>
      <c r="D2052">
        <v>1850</v>
      </c>
      <c r="E2052" s="49">
        <f t="shared" ref="E2052:E2115" si="162">P2051/$T$3*$T$8</f>
        <v>0.28176100234051266</v>
      </c>
      <c r="F2052" s="49">
        <f t="shared" ref="F2052:F2115" si="163">P2051/$T$3*$T$4</f>
        <v>0.3752201723819476</v>
      </c>
      <c r="G2052">
        <v>582</v>
      </c>
      <c r="H2052" s="51">
        <f>G2052/'Parc électrique'!$C$24</f>
        <v>0.19400000000000001</v>
      </c>
      <c r="I2052" s="14">
        <v>468</v>
      </c>
      <c r="J2052" s="14">
        <v>0</v>
      </c>
      <c r="K2052" s="14">
        <v>-300</v>
      </c>
      <c r="L2052" s="14">
        <v>338</v>
      </c>
      <c r="M2052" s="14">
        <f>C2052-SUM(D2052:L2052)</f>
        <v>4187.1490188252774</v>
      </c>
      <c r="P2052" s="49">
        <f>D2053/('Parc électrique'!$C$22+'Parc électrique'!$C$23)</f>
        <v>0.31874999999999998</v>
      </c>
      <c r="Q2052" s="49">
        <f t="shared" si="160"/>
        <v>0.31069861879710581</v>
      </c>
      <c r="R2052" s="49">
        <f t="shared" si="161"/>
        <v>0.41375629819414755</v>
      </c>
    </row>
    <row r="2053" spans="1:18" x14ac:dyDescent="0.3">
      <c r="A2053" s="35">
        <f t="shared" si="159"/>
        <v>44101</v>
      </c>
      <c r="B2053" s="36">
        <v>0.41666666666666669</v>
      </c>
      <c r="C2053">
        <v>7534</v>
      </c>
      <c r="D2053">
        <v>2040</v>
      </c>
      <c r="E2053" s="49">
        <f t="shared" si="162"/>
        <v>0.31069861879710581</v>
      </c>
      <c r="F2053" s="49">
        <f t="shared" si="163"/>
        <v>0.41375629819414755</v>
      </c>
      <c r="G2053">
        <v>1001</v>
      </c>
      <c r="H2053" s="51">
        <f>G2053/'Parc électrique'!$C$24</f>
        <v>0.33366666666666667</v>
      </c>
      <c r="I2053" s="14">
        <v>468</v>
      </c>
      <c r="J2053" s="14">
        <v>0</v>
      </c>
      <c r="K2053" s="14">
        <v>0</v>
      </c>
      <c r="L2053" s="14">
        <v>334</v>
      </c>
      <c r="M2053" s="14">
        <f>C2053-SUM(D2053:L2053)</f>
        <v>3689.9418784163422</v>
      </c>
      <c r="P2053" s="49">
        <f>D2054/('Parc électrique'!$C$22+'Parc électrique'!$C$23)</f>
        <v>0.33921875000000001</v>
      </c>
      <c r="Q2053" s="49">
        <f t="shared" si="160"/>
        <v>0.33065034382770431</v>
      </c>
      <c r="R2053" s="49">
        <f t="shared" si="161"/>
        <v>0.44032594283308546</v>
      </c>
    </row>
    <row r="2054" spans="1:18" x14ac:dyDescent="0.3">
      <c r="A2054" s="35">
        <f t="shared" si="159"/>
        <v>44101</v>
      </c>
      <c r="B2054" s="36">
        <v>0.45833333333333331</v>
      </c>
      <c r="C2054">
        <v>7880</v>
      </c>
      <c r="D2054">
        <v>2171</v>
      </c>
      <c r="E2054" s="49">
        <f t="shared" si="162"/>
        <v>0.33065034382770431</v>
      </c>
      <c r="F2054" s="49">
        <f t="shared" si="163"/>
        <v>0.44032594283308546</v>
      </c>
      <c r="G2054">
        <v>1300</v>
      </c>
      <c r="H2054" s="51">
        <f>G2054/'Parc électrique'!$C$24</f>
        <v>0.43333333333333335</v>
      </c>
      <c r="I2054" s="14">
        <v>468</v>
      </c>
      <c r="J2054" s="14">
        <v>0</v>
      </c>
      <c r="K2054" s="14">
        <v>0</v>
      </c>
      <c r="L2054" s="14">
        <v>329</v>
      </c>
      <c r="M2054" s="14">
        <f>C2054-SUM(D2054:L2054)</f>
        <v>3610.7956903800059</v>
      </c>
      <c r="P2054" s="49">
        <f>D2055/('Parc électrique'!$C$22+'Parc électrique'!$C$23)</f>
        <v>0.35718749999999999</v>
      </c>
      <c r="Q2054" s="49">
        <f t="shared" si="160"/>
        <v>0.34816521694616864</v>
      </c>
      <c r="R2054" s="49">
        <f t="shared" si="161"/>
        <v>0.46365044003520656</v>
      </c>
    </row>
    <row r="2055" spans="1:18" x14ac:dyDescent="0.3">
      <c r="A2055" s="35">
        <f t="shared" si="159"/>
        <v>44101</v>
      </c>
      <c r="B2055" s="36">
        <v>0.5</v>
      </c>
      <c r="C2055">
        <v>8270</v>
      </c>
      <c r="D2055">
        <v>2286</v>
      </c>
      <c r="E2055" s="49">
        <f t="shared" si="162"/>
        <v>0.34816521694616864</v>
      </c>
      <c r="F2055" s="49">
        <f t="shared" si="163"/>
        <v>0.46365044003520656</v>
      </c>
      <c r="G2055">
        <v>1429</v>
      </c>
      <c r="H2055" s="51">
        <f>G2055/'Parc électrique'!$C$24</f>
        <v>0.47633333333333333</v>
      </c>
      <c r="I2055" s="14">
        <v>468</v>
      </c>
      <c r="J2055" s="14">
        <v>0</v>
      </c>
      <c r="K2055" s="14">
        <v>0</v>
      </c>
      <c r="L2055" s="14">
        <v>328</v>
      </c>
      <c r="M2055" s="14">
        <f>C2055-SUM(D2055:L2055)</f>
        <v>3757.7118510096852</v>
      </c>
      <c r="P2055" s="49">
        <f>D2056/('Parc électrique'!$C$22+'Parc électrique'!$C$23)</f>
        <v>0.37796875000000002</v>
      </c>
      <c r="Q2055" s="49">
        <f t="shared" si="160"/>
        <v>0.36842154846578384</v>
      </c>
      <c r="R2055" s="49">
        <f t="shared" si="161"/>
        <v>0.49062572810374655</v>
      </c>
    </row>
    <row r="2056" spans="1:18" x14ac:dyDescent="0.3">
      <c r="A2056" s="35">
        <f t="shared" si="159"/>
        <v>44101</v>
      </c>
      <c r="B2056" s="36">
        <v>0.54166666666666663</v>
      </c>
      <c r="C2056">
        <v>7870</v>
      </c>
      <c r="D2056">
        <v>2419</v>
      </c>
      <c r="E2056" s="49">
        <f t="shared" si="162"/>
        <v>0.36842154846578384</v>
      </c>
      <c r="F2056" s="49">
        <f t="shared" si="163"/>
        <v>0.49062572810374655</v>
      </c>
      <c r="G2056">
        <v>1515</v>
      </c>
      <c r="H2056" s="51">
        <f>G2056/'Parc électrique'!$C$24</f>
        <v>0.505</v>
      </c>
      <c r="I2056" s="14">
        <v>468</v>
      </c>
      <c r="J2056" s="14">
        <v>0</v>
      </c>
      <c r="K2056" s="14">
        <v>-1042</v>
      </c>
      <c r="L2056" s="14">
        <v>322</v>
      </c>
      <c r="M2056" s="14">
        <f>C2056-SUM(D2056:L2056)</f>
        <v>4186.6359527234308</v>
      </c>
      <c r="P2056" s="49">
        <f>D2057/('Parc électrique'!$C$22+'Parc électrique'!$C$23)</f>
        <v>0.34</v>
      </c>
      <c r="Q2056" s="49">
        <f t="shared" si="160"/>
        <v>0.33141186005024631</v>
      </c>
      <c r="R2056" s="49">
        <f t="shared" si="161"/>
        <v>0.44134005140709082</v>
      </c>
    </row>
    <row r="2057" spans="1:18" x14ac:dyDescent="0.3">
      <c r="A2057" s="35">
        <f t="shared" si="159"/>
        <v>44101</v>
      </c>
      <c r="B2057" s="36">
        <v>0.58333333333333337</v>
      </c>
      <c r="C2057">
        <v>7561</v>
      </c>
      <c r="D2057">
        <v>2176</v>
      </c>
      <c r="E2057" s="49">
        <f t="shared" si="162"/>
        <v>0.33141186005024631</v>
      </c>
      <c r="F2057" s="49">
        <f t="shared" si="163"/>
        <v>0.44134005140709082</v>
      </c>
      <c r="G2057">
        <v>1575</v>
      </c>
      <c r="H2057" s="51">
        <f>G2057/'Parc électrique'!$C$24</f>
        <v>0.52500000000000002</v>
      </c>
      <c r="I2057" s="14">
        <v>468</v>
      </c>
      <c r="J2057" s="14">
        <v>0</v>
      </c>
      <c r="K2057" s="14">
        <v>-1163</v>
      </c>
      <c r="L2057" s="14">
        <v>317</v>
      </c>
      <c r="M2057" s="14">
        <f>C2057-SUM(D2057:L2057)</f>
        <v>4186.7022480885425</v>
      </c>
      <c r="P2057" s="49">
        <f>D2058/('Parc électrique'!$C$22+'Parc électrique'!$C$23)</f>
        <v>0.34140625000000002</v>
      </c>
      <c r="Q2057" s="49">
        <f t="shared" si="160"/>
        <v>0.33278258925082177</v>
      </c>
      <c r="R2057" s="49">
        <f t="shared" si="161"/>
        <v>0.44316544684030029</v>
      </c>
    </row>
    <row r="2058" spans="1:18" x14ac:dyDescent="0.3">
      <c r="A2058" s="35">
        <f t="shared" si="159"/>
        <v>44101</v>
      </c>
      <c r="B2058" s="36">
        <v>0.625</v>
      </c>
      <c r="C2058">
        <v>7285</v>
      </c>
      <c r="D2058">
        <v>2185</v>
      </c>
      <c r="E2058" s="49">
        <f t="shared" si="162"/>
        <v>0.33278258925082177</v>
      </c>
      <c r="F2058" s="49">
        <f t="shared" si="163"/>
        <v>0.44316544684030029</v>
      </c>
      <c r="G2058">
        <v>1481</v>
      </c>
      <c r="H2058" s="51">
        <f>G2058/'Parc électrique'!$C$24</f>
        <v>0.49366666666666664</v>
      </c>
      <c r="I2058" s="14">
        <v>468</v>
      </c>
      <c r="J2058" s="14">
        <v>0</v>
      </c>
      <c r="K2058" s="14">
        <v>-217</v>
      </c>
      <c r="L2058" s="14">
        <v>315</v>
      </c>
      <c r="M2058" s="14">
        <f>C2058-SUM(D2058:L2058)</f>
        <v>3051.7303852972418</v>
      </c>
      <c r="P2058" s="49">
        <f>D2059/('Parc électrique'!$C$22+'Parc électrique'!$C$23)</f>
        <v>0.31953124999999999</v>
      </c>
      <c r="Q2058" s="49">
        <f t="shared" si="160"/>
        <v>0.31146013501964775</v>
      </c>
      <c r="R2058" s="49">
        <f t="shared" si="161"/>
        <v>0.4147704067681528</v>
      </c>
    </row>
    <row r="2059" spans="1:18" x14ac:dyDescent="0.3">
      <c r="A2059" s="35">
        <f t="shared" si="159"/>
        <v>44101</v>
      </c>
      <c r="B2059" s="36">
        <v>0.66666666666666663</v>
      </c>
      <c r="C2059">
        <v>7124</v>
      </c>
      <c r="D2059">
        <v>2045</v>
      </c>
      <c r="E2059" s="49">
        <f t="shared" si="162"/>
        <v>0.31146013501964775</v>
      </c>
      <c r="F2059" s="49">
        <f t="shared" si="163"/>
        <v>0.4147704067681528</v>
      </c>
      <c r="G2059">
        <v>1279</v>
      </c>
      <c r="H2059" s="51">
        <f>G2059/'Parc électrique'!$C$24</f>
        <v>0.42633333333333334</v>
      </c>
      <c r="I2059" s="14">
        <v>468</v>
      </c>
      <c r="J2059" s="14">
        <v>0</v>
      </c>
      <c r="K2059" s="14">
        <v>-1200</v>
      </c>
      <c r="L2059" s="14">
        <v>316</v>
      </c>
      <c r="M2059" s="14">
        <f>C2059-SUM(D2059:L2059)</f>
        <v>4214.8474361248791</v>
      </c>
      <c r="P2059" s="49">
        <f>D2060/('Parc électrique'!$C$22+'Parc électrique'!$C$23)</f>
        <v>0.26640625000000001</v>
      </c>
      <c r="Q2059" s="49">
        <f t="shared" si="160"/>
        <v>0.25967703188679681</v>
      </c>
      <c r="R2059" s="49">
        <f t="shared" si="161"/>
        <v>0.34581102373579492</v>
      </c>
    </row>
    <row r="2060" spans="1:18" x14ac:dyDescent="0.3">
      <c r="A2060" s="35">
        <f t="shared" si="159"/>
        <v>44101</v>
      </c>
      <c r="B2060" s="36">
        <v>0.70833333333333337</v>
      </c>
      <c r="C2060">
        <v>7148</v>
      </c>
      <c r="D2060">
        <v>1705</v>
      </c>
      <c r="E2060" s="49">
        <f t="shared" si="162"/>
        <v>0.25967703188679681</v>
      </c>
      <c r="F2060" s="49">
        <f t="shared" si="163"/>
        <v>0.34581102373579492</v>
      </c>
      <c r="G2060">
        <v>812</v>
      </c>
      <c r="H2060" s="51">
        <f>G2060/'Parc électrique'!$C$24</f>
        <v>0.27066666666666667</v>
      </c>
      <c r="I2060" s="14">
        <v>468</v>
      </c>
      <c r="J2060" s="14">
        <v>0</v>
      </c>
      <c r="K2060" s="14">
        <v>-148</v>
      </c>
      <c r="L2060" s="14">
        <v>321</v>
      </c>
      <c r="M2060" s="14">
        <f>C2060-SUM(D2060:L2060)</f>
        <v>3989.1238452777102</v>
      </c>
      <c r="P2060" s="49">
        <f>D2061/('Parc électrique'!$C$22+'Parc électrique'!$C$23)</f>
        <v>0.2471875</v>
      </c>
      <c r="Q2060" s="49">
        <f t="shared" si="160"/>
        <v>0.24094373281226542</v>
      </c>
      <c r="R2060" s="49">
        <f t="shared" si="161"/>
        <v>0.32086395281526542</v>
      </c>
    </row>
    <row r="2061" spans="1:18" x14ac:dyDescent="0.3">
      <c r="A2061" s="35">
        <f t="shared" si="159"/>
        <v>44101</v>
      </c>
      <c r="B2061" s="36">
        <v>0.75</v>
      </c>
      <c r="C2061">
        <v>7420</v>
      </c>
      <c r="D2061">
        <v>1582</v>
      </c>
      <c r="E2061" s="49">
        <f t="shared" si="162"/>
        <v>0.24094373281226542</v>
      </c>
      <c r="F2061" s="49">
        <f t="shared" si="163"/>
        <v>0.32086395281526542</v>
      </c>
      <c r="G2061">
        <v>300</v>
      </c>
      <c r="H2061" s="51">
        <f>G2061/'Parc électrique'!$C$24</f>
        <v>0.1</v>
      </c>
      <c r="I2061" s="14">
        <v>468</v>
      </c>
      <c r="J2061" s="14">
        <v>0</v>
      </c>
      <c r="K2061" s="14">
        <v>0</v>
      </c>
      <c r="L2061" s="14">
        <v>319</v>
      </c>
      <c r="M2061" s="14">
        <f>C2061-SUM(D2061:L2061)</f>
        <v>4750.3381923143725</v>
      </c>
      <c r="P2061" s="49">
        <f>D2062/('Parc électrique'!$C$22+'Parc électrique'!$C$23)</f>
        <v>0.24453125000000001</v>
      </c>
      <c r="Q2061" s="49">
        <f t="shared" si="160"/>
        <v>0.23835457765562285</v>
      </c>
      <c r="R2061" s="49">
        <f t="shared" si="161"/>
        <v>0.31741598366364754</v>
      </c>
    </row>
    <row r="2062" spans="1:18" x14ac:dyDescent="0.3">
      <c r="A2062" s="35">
        <f t="shared" si="159"/>
        <v>44101</v>
      </c>
      <c r="B2062" s="36">
        <v>0.79166666666666663</v>
      </c>
      <c r="C2062">
        <v>7883</v>
      </c>
      <c r="D2062">
        <v>1565</v>
      </c>
      <c r="E2062" s="49">
        <f t="shared" si="162"/>
        <v>0.23835457765562285</v>
      </c>
      <c r="F2062" s="49">
        <f t="shared" si="163"/>
        <v>0.31741598366364754</v>
      </c>
      <c r="G2062">
        <v>23</v>
      </c>
      <c r="H2062" s="51">
        <f>G2062/'Parc électrique'!$C$24</f>
        <v>7.6666666666666662E-3</v>
      </c>
      <c r="I2062" s="14">
        <v>468</v>
      </c>
      <c r="J2062" s="14">
        <v>0</v>
      </c>
      <c r="K2062" s="14">
        <v>641</v>
      </c>
      <c r="L2062" s="14">
        <v>304</v>
      </c>
      <c r="M2062" s="14">
        <f>C2062-SUM(D2062:L2062)</f>
        <v>4881.4365627720144</v>
      </c>
      <c r="P2062" s="49">
        <f>D2063/('Parc électrique'!$C$22+'Parc électrique'!$C$23)</f>
        <v>0.21437500000000001</v>
      </c>
      <c r="Q2062" s="49">
        <f t="shared" si="160"/>
        <v>0.20896005146550453</v>
      </c>
      <c r="R2062" s="49">
        <f t="shared" si="161"/>
        <v>0.27827139270704437</v>
      </c>
    </row>
    <row r="2063" spans="1:18" x14ac:dyDescent="0.3">
      <c r="A2063" s="35">
        <f t="shared" si="159"/>
        <v>44101</v>
      </c>
      <c r="B2063" s="36">
        <v>0.83333333333333337</v>
      </c>
      <c r="C2063">
        <v>8139</v>
      </c>
      <c r="D2063">
        <v>1372</v>
      </c>
      <c r="E2063" s="49">
        <f t="shared" si="162"/>
        <v>0.20896005146550453</v>
      </c>
      <c r="F2063" s="49">
        <f t="shared" si="163"/>
        <v>0.27827139270704437</v>
      </c>
      <c r="G2063">
        <v>0</v>
      </c>
      <c r="H2063" s="51">
        <f>G2063/'Parc électrique'!$C$24</f>
        <v>0</v>
      </c>
      <c r="I2063" s="14">
        <v>468</v>
      </c>
      <c r="J2063" s="14">
        <v>0</v>
      </c>
      <c r="K2063" s="14">
        <v>1125</v>
      </c>
      <c r="L2063" s="14">
        <v>292</v>
      </c>
      <c r="M2063" s="14">
        <f>C2063-SUM(D2063:L2063)</f>
        <v>4881.5127685558273</v>
      </c>
      <c r="P2063" s="49">
        <f>D2064/('Parc électrique'!$C$22+'Parc électrique'!$C$23)</f>
        <v>0.20890624999999999</v>
      </c>
      <c r="Q2063" s="49">
        <f t="shared" si="160"/>
        <v>0.20362943790771101</v>
      </c>
      <c r="R2063" s="49">
        <f t="shared" si="161"/>
        <v>0.27117263268900749</v>
      </c>
    </row>
    <row r="2064" spans="1:18" x14ac:dyDescent="0.3">
      <c r="A2064" s="35">
        <f t="shared" si="159"/>
        <v>44101</v>
      </c>
      <c r="B2064" s="36">
        <v>0.875</v>
      </c>
      <c r="C2064">
        <v>7759</v>
      </c>
      <c r="D2064">
        <v>1337</v>
      </c>
      <c r="E2064" s="49">
        <f t="shared" si="162"/>
        <v>0.20362943790771101</v>
      </c>
      <c r="F2064" s="49">
        <f t="shared" si="163"/>
        <v>0.27117263268900749</v>
      </c>
      <c r="G2064">
        <v>0</v>
      </c>
      <c r="H2064" s="51">
        <f>G2064/'Parc électrique'!$C$24</f>
        <v>0</v>
      </c>
      <c r="I2064" s="14">
        <v>468</v>
      </c>
      <c r="J2064" s="14">
        <v>0</v>
      </c>
      <c r="K2064" s="14">
        <v>789</v>
      </c>
      <c r="L2064" s="14">
        <v>283</v>
      </c>
      <c r="M2064" s="14">
        <f>C2064-SUM(D2064:L2064)</f>
        <v>4881.5251979294035</v>
      </c>
      <c r="P2064" s="49">
        <f>D2065/('Parc électrique'!$C$22+'Parc électrique'!$C$23)</f>
        <v>0.20921875000000001</v>
      </c>
      <c r="Q2064" s="49">
        <f t="shared" si="160"/>
        <v>0.20393404439672783</v>
      </c>
      <c r="R2064" s="49">
        <f t="shared" si="161"/>
        <v>0.27157827611860963</v>
      </c>
    </row>
    <row r="2065" spans="1:18" x14ac:dyDescent="0.3">
      <c r="A2065" s="35">
        <f t="shared" si="159"/>
        <v>44101</v>
      </c>
      <c r="B2065" s="36">
        <v>0.91666666666666663</v>
      </c>
      <c r="C2065">
        <v>7941</v>
      </c>
      <c r="D2065">
        <v>1339</v>
      </c>
      <c r="E2065" s="49">
        <f t="shared" si="162"/>
        <v>0.20393404439672783</v>
      </c>
      <c r="F2065" s="49">
        <f t="shared" si="163"/>
        <v>0.27157827611860963</v>
      </c>
      <c r="G2065">
        <v>0</v>
      </c>
      <c r="H2065" s="51">
        <f>G2065/'Parc électrique'!$C$24</f>
        <v>0</v>
      </c>
      <c r="I2065" s="14">
        <v>468</v>
      </c>
      <c r="J2065" s="14">
        <v>0</v>
      </c>
      <c r="K2065" s="14">
        <v>971</v>
      </c>
      <c r="L2065" s="14">
        <v>281</v>
      </c>
      <c r="M2065" s="14">
        <f>C2065-SUM(D2065:L2065)</f>
        <v>4881.524487679485</v>
      </c>
      <c r="P2065" s="49">
        <f>D2066/('Parc électrique'!$C$22+'Parc électrique'!$C$23)</f>
        <v>0.22078125000000001</v>
      </c>
      <c r="Q2065" s="49">
        <f t="shared" si="160"/>
        <v>0.21520448449034832</v>
      </c>
      <c r="R2065" s="49">
        <f t="shared" si="161"/>
        <v>0.28658708301388752</v>
      </c>
    </row>
    <row r="2066" spans="1:18" x14ac:dyDescent="0.3">
      <c r="A2066" s="35">
        <f t="shared" si="159"/>
        <v>44101</v>
      </c>
      <c r="B2066" s="36">
        <v>0.95833333333333337</v>
      </c>
      <c r="C2066">
        <v>8020</v>
      </c>
      <c r="D2066">
        <v>1413</v>
      </c>
      <c r="E2066" s="49">
        <f t="shared" si="162"/>
        <v>0.21520448449034832</v>
      </c>
      <c r="F2066" s="49">
        <f t="shared" si="163"/>
        <v>0.28658708301388752</v>
      </c>
      <c r="G2066">
        <v>0</v>
      </c>
      <c r="H2066" s="51">
        <f>G2066/'Parc électrique'!$C$24</f>
        <v>0</v>
      </c>
      <c r="I2066" s="14">
        <v>468</v>
      </c>
      <c r="J2066" s="14">
        <v>0</v>
      </c>
      <c r="K2066" s="14">
        <v>996</v>
      </c>
      <c r="L2066" s="14">
        <v>261</v>
      </c>
      <c r="M2066" s="14">
        <f>C2066-SUM(D2066:L2066)</f>
        <v>4881.4982084324956</v>
      </c>
      <c r="P2066" s="49">
        <f>D2067/('Parc électrique'!$C$22+'Parc électrique'!$C$23)</f>
        <v>0.26937499999999998</v>
      </c>
      <c r="Q2066" s="49">
        <f t="shared" si="160"/>
        <v>0.2625707935324561</v>
      </c>
      <c r="R2066" s="49">
        <f t="shared" si="161"/>
        <v>0.34966463631701489</v>
      </c>
    </row>
    <row r="2067" spans="1:18" x14ac:dyDescent="0.3">
      <c r="A2067" s="35">
        <f t="shared" si="159"/>
        <v>44102</v>
      </c>
      <c r="B2067" s="36">
        <v>0</v>
      </c>
      <c r="C2067">
        <v>7375</v>
      </c>
      <c r="D2067">
        <v>1724</v>
      </c>
      <c r="E2067" s="49">
        <f t="shared" si="162"/>
        <v>0.2625707935324561</v>
      </c>
      <c r="F2067" s="49">
        <f t="shared" si="163"/>
        <v>0.34966463631701489</v>
      </c>
      <c r="G2067">
        <v>0</v>
      </c>
      <c r="H2067" s="51">
        <f>G2067/'Parc électrique'!$C$24</f>
        <v>0</v>
      </c>
      <c r="I2067" s="14">
        <v>468</v>
      </c>
      <c r="J2067" s="14">
        <v>0</v>
      </c>
      <c r="K2067" s="14">
        <v>0</v>
      </c>
      <c r="L2067" s="14">
        <v>262</v>
      </c>
      <c r="M2067" s="14">
        <f>C2067-SUM(D2067:L2067)</f>
        <v>4920.3877645701505</v>
      </c>
      <c r="P2067" s="49">
        <f>D2068/('Parc électrique'!$C$22+'Parc électrique'!$C$23)</f>
        <v>0.30781249999999999</v>
      </c>
      <c r="Q2067" s="49">
        <f t="shared" si="160"/>
        <v>0.30003739168151883</v>
      </c>
      <c r="R2067" s="49">
        <f t="shared" si="161"/>
        <v>0.39955877815807384</v>
      </c>
    </row>
    <row r="2068" spans="1:18" x14ac:dyDescent="0.3">
      <c r="A2068" s="35">
        <f t="shared" si="159"/>
        <v>44102</v>
      </c>
      <c r="B2068" s="36">
        <v>4.1666666666666664E-2</v>
      </c>
      <c r="C2068">
        <v>7016</v>
      </c>
      <c r="D2068">
        <v>1970</v>
      </c>
      <c r="E2068" s="49">
        <f t="shared" si="162"/>
        <v>0.30003739168151883</v>
      </c>
      <c r="F2068" s="49">
        <f t="shared" si="163"/>
        <v>0.39955877815807384</v>
      </c>
      <c r="G2068">
        <v>0</v>
      </c>
      <c r="H2068" s="51">
        <f>G2068/'Parc électrique'!$C$24</f>
        <v>0</v>
      </c>
      <c r="I2068" s="14">
        <v>468</v>
      </c>
      <c r="J2068" s="14">
        <v>0</v>
      </c>
      <c r="K2068" s="14">
        <v>-564</v>
      </c>
      <c r="L2068" s="14">
        <v>260</v>
      </c>
      <c r="M2068" s="14">
        <f>C2068-SUM(D2068:L2068)</f>
        <v>4881.3004038301606</v>
      </c>
      <c r="P2068" s="49">
        <f>D2069/('Parc électrique'!$C$22+'Parc électrique'!$C$23)</f>
        <v>0.28999999999999998</v>
      </c>
      <c r="Q2068" s="49">
        <f t="shared" si="160"/>
        <v>0.28267482180756298</v>
      </c>
      <c r="R2068" s="49">
        <f t="shared" si="161"/>
        <v>0.37643710267075386</v>
      </c>
    </row>
    <row r="2069" spans="1:18" x14ac:dyDescent="0.3">
      <c r="A2069" s="35">
        <f t="shared" si="159"/>
        <v>44102</v>
      </c>
      <c r="B2069" s="36">
        <v>8.3333333333333329E-2</v>
      </c>
      <c r="C2069">
        <v>6717</v>
      </c>
      <c r="D2069">
        <v>1856</v>
      </c>
      <c r="E2069" s="49">
        <f t="shared" si="162"/>
        <v>0.28267482180756298</v>
      </c>
      <c r="F2069" s="49">
        <f t="shared" si="163"/>
        <v>0.37643710267075386</v>
      </c>
      <c r="G2069">
        <v>0</v>
      </c>
      <c r="H2069" s="51">
        <f>G2069/'Parc électrique'!$C$24</f>
        <v>0</v>
      </c>
      <c r="I2069" s="14">
        <v>468</v>
      </c>
      <c r="J2069" s="14">
        <v>0</v>
      </c>
      <c r="K2069" s="14">
        <v>-669</v>
      </c>
      <c r="L2069" s="14">
        <v>260</v>
      </c>
      <c r="M2069" s="14">
        <f>C2069-SUM(D2069:L2069)</f>
        <v>4801.3408880755214</v>
      </c>
      <c r="P2069" s="49">
        <f>D2070/('Parc électrique'!$C$22+'Parc électrique'!$C$23)</f>
        <v>0.30390624999999999</v>
      </c>
      <c r="Q2069" s="49">
        <f t="shared" si="160"/>
        <v>0.29622981056880926</v>
      </c>
      <c r="R2069" s="49">
        <f t="shared" si="161"/>
        <v>0.39448823528804755</v>
      </c>
    </row>
    <row r="2070" spans="1:18" x14ac:dyDescent="0.3">
      <c r="A2070" s="35">
        <f t="shared" si="159"/>
        <v>44102</v>
      </c>
      <c r="B2070" s="36">
        <v>0.125</v>
      </c>
      <c r="C2070">
        <v>6388</v>
      </c>
      <c r="D2070">
        <v>1945</v>
      </c>
      <c r="E2070" s="49">
        <f t="shared" si="162"/>
        <v>0.29622981056880926</v>
      </c>
      <c r="F2070" s="49">
        <f t="shared" si="163"/>
        <v>0.39448823528804755</v>
      </c>
      <c r="G2070">
        <v>0</v>
      </c>
      <c r="H2070" s="51">
        <f>G2070/'Parc électrique'!$C$24</f>
        <v>0</v>
      </c>
      <c r="I2070" s="14">
        <v>468</v>
      </c>
      <c r="J2070" s="14">
        <v>0</v>
      </c>
      <c r="K2070" s="14">
        <v>-1088</v>
      </c>
      <c r="L2070" s="14">
        <v>261</v>
      </c>
      <c r="M2070" s="14">
        <f>C2070-SUM(D2070:L2070)</f>
        <v>4801.3092819541434</v>
      </c>
      <c r="P2070" s="49">
        <f>D2071/('Parc électrique'!$C$22+'Parc électrique'!$C$23)</f>
        <v>0.31812499999999999</v>
      </c>
      <c r="Q2070" s="49">
        <f t="shared" si="160"/>
        <v>0.31008940581907229</v>
      </c>
      <c r="R2070" s="49">
        <f t="shared" si="161"/>
        <v>0.41294501133494332</v>
      </c>
    </row>
    <row r="2071" spans="1:18" x14ac:dyDescent="0.3">
      <c r="A2071" s="35">
        <f t="shared" si="159"/>
        <v>44102</v>
      </c>
      <c r="B2071" s="36">
        <v>0.16666666666666666</v>
      </c>
      <c r="C2071">
        <v>6388</v>
      </c>
      <c r="D2071">
        <v>2036</v>
      </c>
      <c r="E2071" s="49">
        <f t="shared" si="162"/>
        <v>0.31008940581907229</v>
      </c>
      <c r="F2071" s="49">
        <f t="shared" si="163"/>
        <v>0.41294501133494332</v>
      </c>
      <c r="G2071">
        <v>0</v>
      </c>
      <c r="H2071" s="51">
        <f>G2071/'Parc électrique'!$C$24</f>
        <v>0</v>
      </c>
      <c r="I2071" s="14">
        <v>468</v>
      </c>
      <c r="J2071" s="14">
        <v>0</v>
      </c>
      <c r="K2071" s="14">
        <v>-1184</v>
      </c>
      <c r="L2071" s="14">
        <v>266</v>
      </c>
      <c r="M2071" s="14">
        <f>C2071-SUM(D2071:L2071)</f>
        <v>4801.2769655828461</v>
      </c>
      <c r="P2071" s="49">
        <f>D2072/('Parc électrique'!$C$22+'Parc électrique'!$C$23)</f>
        <v>0.30953124999999998</v>
      </c>
      <c r="Q2071" s="49">
        <f t="shared" si="160"/>
        <v>0.3017127273711111</v>
      </c>
      <c r="R2071" s="49">
        <f t="shared" si="161"/>
        <v>0.40178981702088545</v>
      </c>
    </row>
    <row r="2072" spans="1:18" x14ac:dyDescent="0.3">
      <c r="A2072" s="35">
        <f t="shared" si="159"/>
        <v>44102</v>
      </c>
      <c r="B2072" s="36">
        <v>0.20833333333333334</v>
      </c>
      <c r="C2072">
        <v>6885</v>
      </c>
      <c r="D2072">
        <v>1981</v>
      </c>
      <c r="E2072" s="49">
        <f t="shared" si="162"/>
        <v>0.3017127273711111</v>
      </c>
      <c r="F2072" s="49">
        <f t="shared" si="163"/>
        <v>0.40178981702088545</v>
      </c>
      <c r="G2072">
        <v>0</v>
      </c>
      <c r="H2072" s="51">
        <f>G2072/'Parc électrique'!$C$24</f>
        <v>0</v>
      </c>
      <c r="I2072" s="14">
        <v>468</v>
      </c>
      <c r="J2072" s="14">
        <v>0</v>
      </c>
      <c r="K2072" s="14">
        <v>-653</v>
      </c>
      <c r="L2072" s="14">
        <v>287</v>
      </c>
      <c r="M2072" s="14">
        <f>C2072-SUM(D2072:L2072)</f>
        <v>4801.296497455608</v>
      </c>
      <c r="P2072" s="49">
        <f>D2073/('Parc électrique'!$C$22+'Parc électrique'!$C$23)</f>
        <v>0.30031249999999998</v>
      </c>
      <c r="Q2072" s="49">
        <f t="shared" si="160"/>
        <v>0.29272683594511639</v>
      </c>
      <c r="R2072" s="49">
        <f t="shared" si="161"/>
        <v>0.38982333584762335</v>
      </c>
    </row>
    <row r="2073" spans="1:18" x14ac:dyDescent="0.3">
      <c r="A2073" s="35">
        <f t="shared" si="159"/>
        <v>44102</v>
      </c>
      <c r="B2073" s="36">
        <v>0.25</v>
      </c>
      <c r="C2073">
        <v>7973</v>
      </c>
      <c r="D2073">
        <v>1922</v>
      </c>
      <c r="E2073" s="49">
        <f t="shared" si="162"/>
        <v>0.29272683594511639</v>
      </c>
      <c r="F2073" s="49">
        <f t="shared" si="163"/>
        <v>0.38982333584762335</v>
      </c>
      <c r="G2073">
        <v>0</v>
      </c>
      <c r="H2073" s="51">
        <f>G2073/'Parc électrique'!$C$24</f>
        <v>0</v>
      </c>
      <c r="I2073" s="14">
        <v>468</v>
      </c>
      <c r="J2073" s="14">
        <v>455</v>
      </c>
      <c r="K2073" s="14">
        <v>0</v>
      </c>
      <c r="L2073" s="14">
        <v>326</v>
      </c>
      <c r="M2073" s="14">
        <f>C2073-SUM(D2073:L2073)</f>
        <v>4801.3174498282069</v>
      </c>
      <c r="P2073" s="49">
        <f>D2074/('Parc électrique'!$C$22+'Parc électrique'!$C$23)</f>
        <v>0.27234375</v>
      </c>
      <c r="Q2073" s="49">
        <f t="shared" si="160"/>
        <v>0.2654645551781154</v>
      </c>
      <c r="R2073" s="49">
        <f t="shared" si="161"/>
        <v>0.35351824889823491</v>
      </c>
    </row>
    <row r="2074" spans="1:18" x14ac:dyDescent="0.3">
      <c r="A2074" s="35">
        <f t="shared" si="159"/>
        <v>44102</v>
      </c>
      <c r="B2074" s="36">
        <v>0.29166666666666669</v>
      </c>
      <c r="C2074">
        <v>8781</v>
      </c>
      <c r="D2074">
        <v>1743</v>
      </c>
      <c r="E2074" s="49">
        <f t="shared" si="162"/>
        <v>0.2654645551781154</v>
      </c>
      <c r="F2074" s="49">
        <f t="shared" si="163"/>
        <v>0.35351824889823491</v>
      </c>
      <c r="G2074">
        <v>5</v>
      </c>
      <c r="H2074" s="51">
        <f>G2074/'Parc électrique'!$C$24</f>
        <v>1.6666666666666668E-3</v>
      </c>
      <c r="I2074" s="14">
        <v>468</v>
      </c>
      <c r="J2074" s="14">
        <v>0</v>
      </c>
      <c r="K2074" s="14">
        <v>1182</v>
      </c>
      <c r="L2074" s="14">
        <v>341</v>
      </c>
      <c r="M2074" s="14">
        <f>C2074-SUM(D2074:L2074)</f>
        <v>5041.379350529257</v>
      </c>
      <c r="P2074" s="49">
        <f>D2075/('Parc électrique'!$C$22+'Parc électrique'!$C$23)</f>
        <v>0.26359375000000002</v>
      </c>
      <c r="Q2074" s="49">
        <f t="shared" si="160"/>
        <v>0.25693557348564589</v>
      </c>
      <c r="R2074" s="49">
        <f t="shared" si="161"/>
        <v>0.34216023286937597</v>
      </c>
    </row>
    <row r="2075" spans="1:18" x14ac:dyDescent="0.3">
      <c r="A2075" s="35">
        <f t="shared" si="159"/>
        <v>44102</v>
      </c>
      <c r="B2075" s="36">
        <v>0.33333333333333331</v>
      </c>
      <c r="C2075">
        <v>9168</v>
      </c>
      <c r="D2075">
        <v>1687</v>
      </c>
      <c r="E2075" s="49">
        <f t="shared" si="162"/>
        <v>0.25693557348564589</v>
      </c>
      <c r="F2075" s="49">
        <f t="shared" si="163"/>
        <v>0.34216023286937597</v>
      </c>
      <c r="G2075">
        <v>94</v>
      </c>
      <c r="H2075" s="51">
        <f>G2075/'Parc électrique'!$C$24</f>
        <v>3.1333333333333331E-2</v>
      </c>
      <c r="I2075" s="14">
        <v>468</v>
      </c>
      <c r="J2075" s="14">
        <v>0</v>
      </c>
      <c r="K2075" s="14">
        <v>1200</v>
      </c>
      <c r="L2075" s="14">
        <v>341</v>
      </c>
      <c r="M2075" s="14">
        <f>C2075-SUM(D2075:L2075)</f>
        <v>5377.3695708603118</v>
      </c>
      <c r="P2075" s="49">
        <f>D2076/('Parc électrique'!$C$22+'Parc électrique'!$C$23)</f>
        <v>0.30109374999999999</v>
      </c>
      <c r="Q2075" s="49">
        <f t="shared" si="160"/>
        <v>0.29348835216765834</v>
      </c>
      <c r="R2075" s="49">
        <f t="shared" si="161"/>
        <v>0.3908374444216286</v>
      </c>
    </row>
    <row r="2076" spans="1:18" x14ac:dyDescent="0.3">
      <c r="A2076" s="35">
        <f t="shared" ref="A2076:A2139" si="164">A2052+1</f>
        <v>44102</v>
      </c>
      <c r="B2076" s="36">
        <v>0.375</v>
      </c>
      <c r="C2076">
        <v>9520</v>
      </c>
      <c r="D2076">
        <v>1927</v>
      </c>
      <c r="E2076" s="49">
        <f t="shared" si="162"/>
        <v>0.29348835216765834</v>
      </c>
      <c r="F2076" s="49">
        <f t="shared" si="163"/>
        <v>0.3908374444216286</v>
      </c>
      <c r="G2076">
        <v>465</v>
      </c>
      <c r="H2076" s="51">
        <f>G2076/'Parc électrique'!$C$24</f>
        <v>0.155</v>
      </c>
      <c r="I2076" s="14">
        <v>468</v>
      </c>
      <c r="J2076" s="14">
        <v>0</v>
      </c>
      <c r="K2076" s="14">
        <v>125</v>
      </c>
      <c r="L2076" s="14">
        <v>338</v>
      </c>
      <c r="M2076" s="14">
        <f>C2076-SUM(D2076:L2076)</f>
        <v>6196.160674203411</v>
      </c>
      <c r="P2076" s="49">
        <f>D2077/('Parc électrique'!$C$22+'Parc électrique'!$C$23)</f>
        <v>0.30453124999999998</v>
      </c>
      <c r="Q2076" s="49">
        <f t="shared" si="160"/>
        <v>0.29683902354684283</v>
      </c>
      <c r="R2076" s="49">
        <f t="shared" si="161"/>
        <v>0.39529952214725178</v>
      </c>
    </row>
    <row r="2077" spans="1:18" x14ac:dyDescent="0.3">
      <c r="A2077" s="35">
        <f t="shared" si="164"/>
        <v>44102</v>
      </c>
      <c r="B2077" s="36">
        <v>0.41666666666666669</v>
      </c>
      <c r="C2077">
        <v>9676</v>
      </c>
      <c r="D2077">
        <v>1949</v>
      </c>
      <c r="E2077" s="49">
        <f t="shared" si="162"/>
        <v>0.29683902354684283</v>
      </c>
      <c r="F2077" s="49">
        <f t="shared" si="163"/>
        <v>0.39529952214725178</v>
      </c>
      <c r="G2077">
        <v>837</v>
      </c>
      <c r="H2077" s="51">
        <f>G2077/'Parc électrique'!$C$24</f>
        <v>0.27900000000000003</v>
      </c>
      <c r="I2077" s="14">
        <v>468</v>
      </c>
      <c r="J2077" s="14">
        <v>920</v>
      </c>
      <c r="K2077" s="14">
        <v>0</v>
      </c>
      <c r="L2077" s="14">
        <v>338</v>
      </c>
      <c r="M2077" s="14">
        <f>C2077-SUM(D2077:L2077)</f>
        <v>5163.028861454306</v>
      </c>
      <c r="P2077" s="49">
        <f>D2078/('Parc électrique'!$C$22+'Parc électrique'!$C$23)</f>
        <v>0.33109375000000002</v>
      </c>
      <c r="Q2077" s="49">
        <f t="shared" si="160"/>
        <v>0.3227305751132683</v>
      </c>
      <c r="R2077" s="49">
        <f t="shared" si="161"/>
        <v>0.4297792136634308</v>
      </c>
    </row>
    <row r="2078" spans="1:18" x14ac:dyDescent="0.3">
      <c r="A2078" s="35">
        <f t="shared" si="164"/>
        <v>44102</v>
      </c>
      <c r="B2078" s="36">
        <v>0.45833333333333331</v>
      </c>
      <c r="C2078">
        <v>9863</v>
      </c>
      <c r="D2078">
        <v>2119</v>
      </c>
      <c r="E2078" s="49">
        <f t="shared" si="162"/>
        <v>0.3227305751132683</v>
      </c>
      <c r="F2078" s="49">
        <f t="shared" si="163"/>
        <v>0.4297792136634308</v>
      </c>
      <c r="G2078">
        <v>1087</v>
      </c>
      <c r="H2078" s="51">
        <f>G2078/'Parc électrique'!$C$24</f>
        <v>0.36233333333333334</v>
      </c>
      <c r="I2078" s="14">
        <v>468</v>
      </c>
      <c r="J2078" s="14">
        <v>0</v>
      </c>
      <c r="K2078" s="14">
        <v>0</v>
      </c>
      <c r="L2078" s="14">
        <v>336</v>
      </c>
      <c r="M2078" s="14">
        <f>C2078-SUM(D2078:L2078)</f>
        <v>5851.88515687789</v>
      </c>
      <c r="P2078" s="49">
        <f>D2079/('Parc électrique'!$C$22+'Parc électrique'!$C$23)</f>
        <v>0.33031250000000001</v>
      </c>
      <c r="Q2078" s="49">
        <f t="shared" si="160"/>
        <v>0.32196905889072636</v>
      </c>
      <c r="R2078" s="49">
        <f t="shared" si="161"/>
        <v>0.42876510508942545</v>
      </c>
    </row>
    <row r="2079" spans="1:18" x14ac:dyDescent="0.3">
      <c r="A2079" s="35">
        <f t="shared" si="164"/>
        <v>44102</v>
      </c>
      <c r="B2079" s="36">
        <v>0.5</v>
      </c>
      <c r="C2079">
        <v>9959</v>
      </c>
      <c r="D2079">
        <v>2114</v>
      </c>
      <c r="E2079" s="49">
        <f t="shared" si="162"/>
        <v>0.32196905889072636</v>
      </c>
      <c r="F2079" s="49">
        <f t="shared" si="163"/>
        <v>0.42876510508942545</v>
      </c>
      <c r="G2079">
        <v>1199</v>
      </c>
      <c r="H2079" s="51">
        <f>G2079/'Parc électrique'!$C$24</f>
        <v>0.39966666666666667</v>
      </c>
      <c r="I2079" s="14">
        <v>468</v>
      </c>
      <c r="J2079" s="14">
        <v>0</v>
      </c>
      <c r="K2079" s="14">
        <v>0</v>
      </c>
      <c r="L2079" s="14">
        <v>334</v>
      </c>
      <c r="M2079" s="14">
        <f>C2079-SUM(D2079:L2079)</f>
        <v>5842.8495991693526</v>
      </c>
      <c r="P2079" s="49">
        <f>D2080/('Parc électrique'!$C$22+'Parc électrique'!$C$23)</f>
        <v>0.33453125</v>
      </c>
      <c r="Q2079" s="49">
        <f t="shared" si="160"/>
        <v>0.32608124649245274</v>
      </c>
      <c r="R2079" s="49">
        <f t="shared" si="161"/>
        <v>0.43424129138905387</v>
      </c>
    </row>
    <row r="2080" spans="1:18" x14ac:dyDescent="0.3">
      <c r="A2080" s="35">
        <f t="shared" si="164"/>
        <v>44102</v>
      </c>
      <c r="B2080" s="36">
        <v>0.54166666666666663</v>
      </c>
      <c r="C2080">
        <v>9847</v>
      </c>
      <c r="D2080">
        <v>2141</v>
      </c>
      <c r="E2080" s="49">
        <f t="shared" si="162"/>
        <v>0.32608124649245274</v>
      </c>
      <c r="F2080" s="49">
        <f t="shared" si="163"/>
        <v>0.43424129138905387</v>
      </c>
      <c r="G2080">
        <v>1310</v>
      </c>
      <c r="H2080" s="51">
        <f>G2080/'Parc électrique'!$C$24</f>
        <v>0.43666666666666665</v>
      </c>
      <c r="I2080" s="14">
        <v>468</v>
      </c>
      <c r="J2080" s="14">
        <v>632</v>
      </c>
      <c r="K2080" s="14">
        <v>0</v>
      </c>
      <c r="L2080" s="14">
        <v>334</v>
      </c>
      <c r="M2080" s="14">
        <f>C2080-SUM(D2080:L2080)</f>
        <v>4960.8030107954528</v>
      </c>
      <c r="P2080" s="49">
        <f>D2081/('Parc électrique'!$C$22+'Parc électrique'!$C$23)</f>
        <v>0.31437500000000002</v>
      </c>
      <c r="Q2080" s="49">
        <f t="shared" si="160"/>
        <v>0.30643412795087105</v>
      </c>
      <c r="R2080" s="49">
        <f t="shared" si="161"/>
        <v>0.40807729017971811</v>
      </c>
    </row>
    <row r="2081" spans="1:18" x14ac:dyDescent="0.3">
      <c r="A2081" s="35">
        <f t="shared" si="164"/>
        <v>44102</v>
      </c>
      <c r="B2081" s="36">
        <v>0.58333333333333337</v>
      </c>
      <c r="C2081">
        <v>9831</v>
      </c>
      <c r="D2081">
        <v>2012</v>
      </c>
      <c r="E2081" s="49">
        <f t="shared" si="162"/>
        <v>0.30643412795087105</v>
      </c>
      <c r="F2081" s="49">
        <f t="shared" si="163"/>
        <v>0.40807729017971811</v>
      </c>
      <c r="G2081">
        <v>1320</v>
      </c>
      <c r="H2081" s="51">
        <f>G2081/'Parc électrique'!$C$24</f>
        <v>0.44</v>
      </c>
      <c r="I2081" s="14">
        <v>468</v>
      </c>
      <c r="J2081" s="14">
        <v>735</v>
      </c>
      <c r="K2081" s="14">
        <v>0</v>
      </c>
      <c r="L2081" s="14">
        <v>334</v>
      </c>
      <c r="M2081" s="14">
        <f>C2081-SUM(D2081:L2081)</f>
        <v>4960.8454885818692</v>
      </c>
      <c r="P2081" s="49">
        <f>D2082/('Parc électrique'!$C$22+'Parc électrique'!$C$23)</f>
        <v>0.3384375</v>
      </c>
      <c r="Q2081" s="49">
        <f t="shared" si="160"/>
        <v>0.32988882760516242</v>
      </c>
      <c r="R2081" s="49">
        <f t="shared" si="161"/>
        <v>0.43931183425908021</v>
      </c>
    </row>
    <row r="2082" spans="1:18" x14ac:dyDescent="0.3">
      <c r="A2082" s="35">
        <f t="shared" si="164"/>
        <v>44102</v>
      </c>
      <c r="B2082" s="36">
        <v>0.625</v>
      </c>
      <c r="C2082">
        <v>9634</v>
      </c>
      <c r="D2082">
        <v>2166</v>
      </c>
      <c r="E2082" s="49">
        <f t="shared" si="162"/>
        <v>0.32988882760516242</v>
      </c>
      <c r="F2082" s="49">
        <f t="shared" si="163"/>
        <v>0.43931183425908021</v>
      </c>
      <c r="G2082">
        <v>1227</v>
      </c>
      <c r="H2082" s="51">
        <f>G2082/'Parc électrique'!$C$24</f>
        <v>0.40899999999999997</v>
      </c>
      <c r="I2082" s="14">
        <v>468</v>
      </c>
      <c r="J2082" s="14">
        <v>477</v>
      </c>
      <c r="K2082" s="14">
        <v>0</v>
      </c>
      <c r="L2082" s="14">
        <v>334</v>
      </c>
      <c r="M2082" s="14">
        <f>C2082-SUM(D2082:L2082)</f>
        <v>4960.821799338135</v>
      </c>
      <c r="P2082" s="49">
        <f>D2083/('Parc électrique'!$C$22+'Parc électrique'!$C$23)</f>
        <v>0.30953124999999998</v>
      </c>
      <c r="Q2082" s="49">
        <f t="shared" si="160"/>
        <v>0.3017127273711111</v>
      </c>
      <c r="R2082" s="49">
        <f t="shared" si="161"/>
        <v>0.40178981702088545</v>
      </c>
    </row>
    <row r="2083" spans="1:18" x14ac:dyDescent="0.3">
      <c r="A2083" s="35">
        <f t="shared" si="164"/>
        <v>44102</v>
      </c>
      <c r="B2083" s="36">
        <v>0.66666666666666663</v>
      </c>
      <c r="C2083">
        <v>9432</v>
      </c>
      <c r="D2083">
        <v>1981</v>
      </c>
      <c r="E2083" s="49">
        <f t="shared" si="162"/>
        <v>0.3017127273711111</v>
      </c>
      <c r="F2083" s="49">
        <f t="shared" si="163"/>
        <v>0.40178981702088545</v>
      </c>
      <c r="G2083">
        <v>979</v>
      </c>
      <c r="H2083" s="51">
        <f>G2083/'Parc électrique'!$C$24</f>
        <v>0.32633333333333331</v>
      </c>
      <c r="I2083" s="14">
        <v>468</v>
      </c>
      <c r="J2083" s="14">
        <v>705</v>
      </c>
      <c r="K2083" s="14">
        <v>0</v>
      </c>
      <c r="L2083" s="14">
        <v>337</v>
      </c>
      <c r="M2083" s="14">
        <f>C2083-SUM(D2083:L2083)</f>
        <v>4960.9701641222746</v>
      </c>
      <c r="P2083" s="49">
        <f>D2084/('Parc électrique'!$C$22+'Parc électrique'!$C$23)</f>
        <v>0.30515625000000002</v>
      </c>
      <c r="Q2083" s="49">
        <f t="shared" si="160"/>
        <v>0.29744823652487634</v>
      </c>
      <c r="R2083" s="49">
        <f t="shared" si="161"/>
        <v>0.39611080900645601</v>
      </c>
    </row>
    <row r="2084" spans="1:18" x14ac:dyDescent="0.3">
      <c r="A2084" s="35">
        <f t="shared" si="164"/>
        <v>44102</v>
      </c>
      <c r="B2084" s="36">
        <v>0.70833333333333337</v>
      </c>
      <c r="C2084">
        <v>9326</v>
      </c>
      <c r="D2084">
        <v>1953</v>
      </c>
      <c r="E2084" s="49">
        <f t="shared" si="162"/>
        <v>0.29744823652487634</v>
      </c>
      <c r="F2084" s="49">
        <f t="shared" si="163"/>
        <v>0.39611080900645601</v>
      </c>
      <c r="G2084">
        <v>590</v>
      </c>
      <c r="H2084" s="51">
        <f>G2084/'Parc électrique'!$C$24</f>
        <v>0.19666666666666666</v>
      </c>
      <c r="I2084" s="14">
        <v>468</v>
      </c>
      <c r="J2084" s="14">
        <v>772</v>
      </c>
      <c r="K2084" s="14">
        <v>0</v>
      </c>
      <c r="L2084" s="14">
        <v>341</v>
      </c>
      <c r="M2084" s="14">
        <f>C2084-SUM(D2084:L2084)</f>
        <v>5201.1097742878019</v>
      </c>
      <c r="P2084" s="49">
        <f>D2085/('Parc électrique'!$C$22+'Parc électrique'!$C$23)</f>
        <v>0.24281249999999999</v>
      </c>
      <c r="Q2084" s="49">
        <f t="shared" si="160"/>
        <v>0.23667924196603066</v>
      </c>
      <c r="R2084" s="49">
        <f t="shared" si="161"/>
        <v>0.31518494480083598</v>
      </c>
    </row>
    <row r="2085" spans="1:18" x14ac:dyDescent="0.3">
      <c r="A2085" s="35">
        <f t="shared" si="164"/>
        <v>44102</v>
      </c>
      <c r="B2085" s="36">
        <v>0.75</v>
      </c>
      <c r="C2085">
        <v>9498</v>
      </c>
      <c r="D2085">
        <v>1554</v>
      </c>
      <c r="E2085" s="49">
        <f t="shared" si="162"/>
        <v>0.23667924196603066</v>
      </c>
      <c r="F2085" s="49">
        <f t="shared" si="163"/>
        <v>0.31518494480083598</v>
      </c>
      <c r="G2085">
        <v>195</v>
      </c>
      <c r="H2085" s="51">
        <f>G2085/'Parc électrique'!$C$24</f>
        <v>6.5000000000000002E-2</v>
      </c>
      <c r="I2085" s="14">
        <v>468</v>
      </c>
      <c r="J2085" s="14">
        <v>920</v>
      </c>
      <c r="K2085" s="14">
        <v>821</v>
      </c>
      <c r="L2085" s="14">
        <v>337</v>
      </c>
      <c r="M2085" s="14">
        <f>C2085-SUM(D2085:L2085)</f>
        <v>5202.3831358132329</v>
      </c>
      <c r="P2085" s="49">
        <f>D2086/('Parc électrique'!$C$22+'Parc électrique'!$C$23)</f>
        <v>0.25187500000000002</v>
      </c>
      <c r="Q2085" s="49">
        <f t="shared" si="160"/>
        <v>0.24551283014751699</v>
      </c>
      <c r="R2085" s="49">
        <f t="shared" si="161"/>
        <v>0.326948604259297</v>
      </c>
    </row>
    <row r="2086" spans="1:18" x14ac:dyDescent="0.3">
      <c r="A2086" s="35">
        <f t="shared" si="164"/>
        <v>44102</v>
      </c>
      <c r="B2086" s="36">
        <v>0.79166666666666663</v>
      </c>
      <c r="C2086">
        <v>9606</v>
      </c>
      <c r="D2086">
        <v>1612</v>
      </c>
      <c r="E2086" s="49">
        <f t="shared" si="162"/>
        <v>0.24551283014751699</v>
      </c>
      <c r="F2086" s="49">
        <f t="shared" si="163"/>
        <v>0.326948604259297</v>
      </c>
      <c r="G2086">
        <v>21</v>
      </c>
      <c r="H2086" s="51">
        <f>G2086/'Parc électrique'!$C$24</f>
        <v>7.0000000000000001E-3</v>
      </c>
      <c r="I2086" s="14">
        <v>468</v>
      </c>
      <c r="J2086" s="14">
        <v>0</v>
      </c>
      <c r="K2086" s="14">
        <v>0</v>
      </c>
      <c r="L2086" s="14">
        <v>328</v>
      </c>
      <c r="M2086" s="14">
        <f>C2086-SUM(D2086:L2086)</f>
        <v>7176.4205385655932</v>
      </c>
      <c r="P2086" s="49">
        <f>D2087/('Parc électrique'!$C$22+'Parc électrique'!$C$23)</f>
        <v>0.25374999999999998</v>
      </c>
      <c r="Q2086" s="49">
        <f t="shared" si="160"/>
        <v>0.24734046908161758</v>
      </c>
      <c r="R2086" s="49">
        <f t="shared" si="161"/>
        <v>0.32938246483690958</v>
      </c>
    </row>
    <row r="2087" spans="1:18" x14ac:dyDescent="0.3">
      <c r="A2087" s="35">
        <f t="shared" si="164"/>
        <v>44102</v>
      </c>
      <c r="B2087" s="36">
        <v>0.83333333333333337</v>
      </c>
      <c r="C2087">
        <v>9236</v>
      </c>
      <c r="D2087">
        <v>1624</v>
      </c>
      <c r="E2087" s="49">
        <f t="shared" si="162"/>
        <v>0.24734046908161758</v>
      </c>
      <c r="F2087" s="49">
        <f t="shared" si="163"/>
        <v>0.32938246483690958</v>
      </c>
      <c r="G2087">
        <v>0</v>
      </c>
      <c r="H2087" s="51">
        <f>G2087/'Parc électrique'!$C$24</f>
        <v>0</v>
      </c>
      <c r="I2087" s="14">
        <v>468</v>
      </c>
      <c r="J2087" s="14">
        <v>920</v>
      </c>
      <c r="K2087" s="14">
        <v>0</v>
      </c>
      <c r="L2087" s="14">
        <v>317</v>
      </c>
      <c r="M2087" s="14">
        <f>C2087-SUM(D2087:L2087)</f>
        <v>5906.4232770660819</v>
      </c>
      <c r="P2087" s="49">
        <f>D2088/('Parc électrique'!$C$22+'Parc électrique'!$C$23)</f>
        <v>0.25578125000000002</v>
      </c>
      <c r="Q2087" s="49">
        <f t="shared" si="160"/>
        <v>0.24932041126022664</v>
      </c>
      <c r="R2087" s="49">
        <f t="shared" si="161"/>
        <v>0.33201914712932334</v>
      </c>
    </row>
    <row r="2088" spans="1:18" x14ac:dyDescent="0.3">
      <c r="A2088" s="35">
        <f t="shared" si="164"/>
        <v>44102</v>
      </c>
      <c r="B2088" s="36">
        <v>0.875</v>
      </c>
      <c r="C2088">
        <v>8550</v>
      </c>
      <c r="D2088">
        <v>1637</v>
      </c>
      <c r="E2088" s="49">
        <f t="shared" si="162"/>
        <v>0.24932041126022664</v>
      </c>
      <c r="F2088" s="49">
        <f t="shared" si="163"/>
        <v>0.33201914712932334</v>
      </c>
      <c r="G2088">
        <v>0</v>
      </c>
      <c r="H2088" s="51">
        <f>G2088/'Parc électrique'!$C$24</f>
        <v>0</v>
      </c>
      <c r="I2088" s="14">
        <v>468</v>
      </c>
      <c r="J2088" s="14">
        <v>0</v>
      </c>
      <c r="K2088" s="14">
        <v>0</v>
      </c>
      <c r="L2088" s="14">
        <v>298</v>
      </c>
      <c r="M2088" s="14">
        <f>C2088-SUM(D2088:L2088)</f>
        <v>6146.41866044161</v>
      </c>
      <c r="P2088" s="49">
        <f>D2089/('Parc électrique'!$C$22+'Parc électrique'!$C$23)</f>
        <v>0.23484374999999999</v>
      </c>
      <c r="Q2088" s="49">
        <f t="shared" si="160"/>
        <v>0.22891177649610298</v>
      </c>
      <c r="R2088" s="49">
        <f t="shared" si="161"/>
        <v>0.30484103734598222</v>
      </c>
    </row>
    <row r="2089" spans="1:18" x14ac:dyDescent="0.3">
      <c r="A2089" s="35">
        <f t="shared" si="164"/>
        <v>44102</v>
      </c>
      <c r="B2089" s="36">
        <v>0.91666666666666663</v>
      </c>
      <c r="C2089">
        <v>8671</v>
      </c>
      <c r="D2089">
        <v>1503</v>
      </c>
      <c r="E2089" s="49">
        <f t="shared" si="162"/>
        <v>0.22891177649610298</v>
      </c>
      <c r="F2089" s="49">
        <f t="shared" si="163"/>
        <v>0.30484103734598222</v>
      </c>
      <c r="G2089">
        <v>0</v>
      </c>
      <c r="H2089" s="51">
        <f>G2089/'Parc électrique'!$C$24</f>
        <v>0</v>
      </c>
      <c r="I2089" s="14">
        <v>468</v>
      </c>
      <c r="J2089" s="14">
        <v>920</v>
      </c>
      <c r="K2089" s="14">
        <v>0</v>
      </c>
      <c r="L2089" s="14">
        <v>290</v>
      </c>
      <c r="M2089" s="14">
        <f>C2089-SUM(D2089:L2089)</f>
        <v>5489.4662471861575</v>
      </c>
      <c r="P2089" s="49">
        <f>D2090/('Parc électrique'!$C$22+'Parc électrique'!$C$23)</f>
        <v>0.24281249999999999</v>
      </c>
      <c r="Q2089" s="49">
        <f t="shared" si="160"/>
        <v>0.23667924196603066</v>
      </c>
      <c r="R2089" s="49">
        <f t="shared" si="161"/>
        <v>0.31518494480083598</v>
      </c>
    </row>
    <row r="2090" spans="1:18" x14ac:dyDescent="0.3">
      <c r="A2090" s="35">
        <f t="shared" si="164"/>
        <v>44102</v>
      </c>
      <c r="B2090" s="36">
        <v>0.95833333333333337</v>
      </c>
      <c r="C2090">
        <v>8678</v>
      </c>
      <c r="D2090">
        <v>1554</v>
      </c>
      <c r="E2090" s="49">
        <f t="shared" si="162"/>
        <v>0.23667924196603066</v>
      </c>
      <c r="F2090" s="49">
        <f t="shared" si="163"/>
        <v>0.31518494480083598</v>
      </c>
      <c r="G2090">
        <v>0</v>
      </c>
      <c r="H2090" s="51">
        <f>G2090/'Parc électrique'!$C$24</f>
        <v>0</v>
      </c>
      <c r="I2090" s="14">
        <v>468</v>
      </c>
      <c r="J2090" s="14">
        <v>920</v>
      </c>
      <c r="K2090" s="14">
        <v>0</v>
      </c>
      <c r="L2090" s="14">
        <v>269</v>
      </c>
      <c r="M2090" s="14">
        <f>C2090-SUM(D2090:L2090)</f>
        <v>5466.4481358132334</v>
      </c>
      <c r="P2090" s="49">
        <f>D2091/('Parc électrique'!$C$22+'Parc électrique'!$C$23)</f>
        <v>0.2303125</v>
      </c>
      <c r="Q2090" s="49">
        <f t="shared" si="160"/>
        <v>0.22449498240535984</v>
      </c>
      <c r="R2090" s="49">
        <f t="shared" si="161"/>
        <v>0.29895920761675177</v>
      </c>
    </row>
    <row r="2091" spans="1:18" x14ac:dyDescent="0.3">
      <c r="A2091" s="35">
        <f t="shared" si="164"/>
        <v>44103</v>
      </c>
      <c r="B2091" s="36">
        <v>0</v>
      </c>
      <c r="C2091">
        <v>8029</v>
      </c>
      <c r="D2091">
        <v>1474</v>
      </c>
      <c r="E2091" s="49">
        <f t="shared" si="162"/>
        <v>0.22449498240535984</v>
      </c>
      <c r="F2091" s="49">
        <f t="shared" si="163"/>
        <v>0.29895920761675177</v>
      </c>
      <c r="G2091">
        <v>0</v>
      </c>
      <c r="H2091" s="51">
        <f>G2091/'Parc électrique'!$C$24</f>
        <v>0</v>
      </c>
      <c r="I2091" s="14">
        <v>468</v>
      </c>
      <c r="J2091" s="14">
        <v>0</v>
      </c>
      <c r="K2091" s="14">
        <v>0</v>
      </c>
      <c r="L2091" s="14">
        <v>262</v>
      </c>
      <c r="M2091" s="14">
        <f>C2091-SUM(D2091:L2091)</f>
        <v>5824.4765458099782</v>
      </c>
      <c r="P2091" s="49">
        <f>D2092/('Parc électrique'!$C$22+'Parc électrique'!$C$23)</f>
        <v>0.27562500000000001</v>
      </c>
      <c r="Q2091" s="49">
        <f t="shared" si="160"/>
        <v>0.26866292331279151</v>
      </c>
      <c r="R2091" s="49">
        <f t="shared" si="161"/>
        <v>0.35777750490905702</v>
      </c>
    </row>
    <row r="2092" spans="1:18" x14ac:dyDescent="0.3">
      <c r="A2092" s="35">
        <f t="shared" si="164"/>
        <v>44103</v>
      </c>
      <c r="B2092" s="36">
        <v>4.1666666666666664E-2</v>
      </c>
      <c r="C2092">
        <v>7641</v>
      </c>
      <c r="D2092">
        <v>1764</v>
      </c>
      <c r="E2092" s="49">
        <f t="shared" si="162"/>
        <v>0.26866292331279151</v>
      </c>
      <c r="F2092" s="49">
        <f t="shared" si="163"/>
        <v>0.35777750490905702</v>
      </c>
      <c r="G2092">
        <v>0</v>
      </c>
      <c r="H2092" s="51">
        <f>G2092/'Parc électrique'!$C$24</f>
        <v>0</v>
      </c>
      <c r="I2092" s="14">
        <v>468</v>
      </c>
      <c r="J2092" s="14">
        <v>0</v>
      </c>
      <c r="K2092" s="14">
        <v>0</v>
      </c>
      <c r="L2092" s="14">
        <v>261</v>
      </c>
      <c r="M2092" s="14">
        <f>C2092-SUM(D2092:L2092)</f>
        <v>5147.3735595717781</v>
      </c>
      <c r="P2092" s="49">
        <f>D2093/('Parc électrique'!$C$22+'Parc électrique'!$C$23)</f>
        <v>0.31671874999999999</v>
      </c>
      <c r="Q2092" s="49">
        <f t="shared" si="160"/>
        <v>0.30871867661849683</v>
      </c>
      <c r="R2092" s="49">
        <f t="shared" si="161"/>
        <v>0.41111961590173385</v>
      </c>
    </row>
    <row r="2093" spans="1:18" x14ac:dyDescent="0.3">
      <c r="A2093" s="35">
        <f t="shared" si="164"/>
        <v>44103</v>
      </c>
      <c r="B2093" s="36">
        <v>8.3333333333333329E-2</v>
      </c>
      <c r="C2093">
        <v>7344</v>
      </c>
      <c r="D2093">
        <v>2027</v>
      </c>
      <c r="E2093" s="49">
        <f t="shared" si="162"/>
        <v>0.30871867661849683</v>
      </c>
      <c r="F2093" s="49">
        <f t="shared" si="163"/>
        <v>0.41111961590173385</v>
      </c>
      <c r="G2093">
        <v>0</v>
      </c>
      <c r="H2093" s="51">
        <f>G2093/'Parc électrique'!$C$24</f>
        <v>0</v>
      </c>
      <c r="I2093" s="14">
        <v>468</v>
      </c>
      <c r="J2093" s="14">
        <v>0</v>
      </c>
      <c r="K2093" s="14">
        <v>-374</v>
      </c>
      <c r="L2093" s="14">
        <v>261</v>
      </c>
      <c r="M2093" s="14">
        <f>C2093-SUM(D2093:L2093)</f>
        <v>4961.2801617074801</v>
      </c>
      <c r="P2093" s="49">
        <f>D2094/('Parc électrique'!$C$22+'Parc électrique'!$C$23)</f>
        <v>0.33968749999999998</v>
      </c>
      <c r="Q2093" s="49">
        <f t="shared" si="160"/>
        <v>0.33110725356122944</v>
      </c>
      <c r="R2093" s="49">
        <f t="shared" si="161"/>
        <v>0.44093440797748862</v>
      </c>
    </row>
    <row r="2094" spans="1:18" x14ac:dyDescent="0.3">
      <c r="A2094" s="35">
        <f t="shared" si="164"/>
        <v>44103</v>
      </c>
      <c r="B2094" s="36">
        <v>0.125</v>
      </c>
      <c r="C2094">
        <v>6999</v>
      </c>
      <c r="D2094">
        <v>2174</v>
      </c>
      <c r="E2094" s="49">
        <f t="shared" si="162"/>
        <v>0.33110725356122944</v>
      </c>
      <c r="F2094" s="49">
        <f t="shared" si="163"/>
        <v>0.44093440797748862</v>
      </c>
      <c r="G2094">
        <v>0</v>
      </c>
      <c r="H2094" s="51">
        <f>G2094/'Parc électrique'!$C$24</f>
        <v>0</v>
      </c>
      <c r="I2094" s="14">
        <v>468</v>
      </c>
      <c r="J2094" s="14">
        <v>0</v>
      </c>
      <c r="K2094" s="14">
        <v>-707</v>
      </c>
      <c r="L2094" s="14">
        <v>262</v>
      </c>
      <c r="M2094" s="14">
        <f>C2094-SUM(D2094:L2094)</f>
        <v>4801.2279583384607</v>
      </c>
      <c r="P2094" s="49">
        <f>D2095/('Parc électrique'!$C$22+'Parc électrique'!$C$23)</f>
        <v>0.35234375000000001</v>
      </c>
      <c r="Q2094" s="49">
        <f t="shared" si="160"/>
        <v>0.34344381636640869</v>
      </c>
      <c r="R2094" s="49">
        <f t="shared" si="161"/>
        <v>0.4573629668763739</v>
      </c>
    </row>
    <row r="2095" spans="1:18" x14ac:dyDescent="0.3">
      <c r="A2095" s="35">
        <f t="shared" si="164"/>
        <v>44103</v>
      </c>
      <c r="B2095" s="36">
        <v>0.16666666666666666</v>
      </c>
      <c r="C2095">
        <v>6952</v>
      </c>
      <c r="D2095">
        <v>2255</v>
      </c>
      <c r="E2095" s="49">
        <f t="shared" si="162"/>
        <v>0.34344381636640869</v>
      </c>
      <c r="F2095" s="49">
        <f t="shared" si="163"/>
        <v>0.4573629668763739</v>
      </c>
      <c r="G2095">
        <v>0</v>
      </c>
      <c r="H2095" s="51">
        <f>G2095/'Parc électrique'!$C$24</f>
        <v>0</v>
      </c>
      <c r="I2095" s="14">
        <v>468</v>
      </c>
      <c r="J2095" s="14">
        <v>0</v>
      </c>
      <c r="K2095" s="14">
        <v>-840</v>
      </c>
      <c r="L2095" s="14">
        <v>267</v>
      </c>
      <c r="M2095" s="14">
        <f>C2095-SUM(D2095:L2095)</f>
        <v>4801.1991932167575</v>
      </c>
      <c r="P2095" s="49">
        <f>D2096/('Parc électrique'!$C$22+'Parc électrique'!$C$23)</f>
        <v>0.34328124999999998</v>
      </c>
      <c r="Q2095" s="49">
        <f t="shared" si="160"/>
        <v>0.33461022818492236</v>
      </c>
      <c r="R2095" s="49">
        <f t="shared" si="161"/>
        <v>0.44559930741791287</v>
      </c>
    </row>
    <row r="2096" spans="1:18" x14ac:dyDescent="0.3">
      <c r="A2096" s="35">
        <f t="shared" si="164"/>
        <v>44103</v>
      </c>
      <c r="B2096" s="36">
        <v>0.20833333333333334</v>
      </c>
      <c r="C2096">
        <v>7329</v>
      </c>
      <c r="D2096">
        <v>2197</v>
      </c>
      <c r="E2096" s="49">
        <f t="shared" si="162"/>
        <v>0.33461022818492236</v>
      </c>
      <c r="F2096" s="49">
        <f t="shared" si="163"/>
        <v>0.44559930741791287</v>
      </c>
      <c r="G2096">
        <v>0</v>
      </c>
      <c r="H2096" s="51">
        <f>G2096/'Parc électrique'!$C$24</f>
        <v>0</v>
      </c>
      <c r="I2096" s="14">
        <v>468</v>
      </c>
      <c r="J2096" s="14">
        <v>0</v>
      </c>
      <c r="K2096" s="14">
        <v>-426</v>
      </c>
      <c r="L2096" s="14">
        <v>288</v>
      </c>
      <c r="M2096" s="14">
        <f>C2096-SUM(D2096:L2096)</f>
        <v>4801.2197904643972</v>
      </c>
      <c r="P2096" s="49">
        <f>D2097/('Parc électrique'!$C$22+'Parc électrique'!$C$23)</f>
        <v>0.33765624999999999</v>
      </c>
      <c r="Q2096" s="49">
        <f t="shared" si="160"/>
        <v>0.32912731138262047</v>
      </c>
      <c r="R2096" s="49">
        <f t="shared" si="161"/>
        <v>0.43829772568507497</v>
      </c>
    </row>
    <row r="2097" spans="1:18" x14ac:dyDescent="0.3">
      <c r="A2097" s="35">
        <f t="shared" si="164"/>
        <v>44103</v>
      </c>
      <c r="B2097" s="36">
        <v>0.25</v>
      </c>
      <c r="C2097">
        <v>8337</v>
      </c>
      <c r="D2097">
        <v>2161</v>
      </c>
      <c r="E2097" s="49">
        <f t="shared" si="162"/>
        <v>0.32912731138262047</v>
      </c>
      <c r="F2097" s="49">
        <f t="shared" si="163"/>
        <v>0.43829772568507497</v>
      </c>
      <c r="G2097">
        <v>0</v>
      </c>
      <c r="H2097" s="51">
        <f>G2097/'Parc électrique'!$C$24</f>
        <v>0</v>
      </c>
      <c r="I2097" s="14">
        <v>468</v>
      </c>
      <c r="J2097" s="14">
        <v>578</v>
      </c>
      <c r="K2097" s="14">
        <v>0</v>
      </c>
      <c r="L2097" s="14">
        <v>328</v>
      </c>
      <c r="M2097" s="14">
        <f>C2097-SUM(D2097:L2097)</f>
        <v>4801.2325749629326</v>
      </c>
      <c r="P2097" s="49">
        <f>D2098/('Parc électrique'!$C$22+'Parc électrique'!$C$23)</f>
        <v>0.28875000000000001</v>
      </c>
      <c r="Q2097" s="49">
        <f t="shared" si="160"/>
        <v>0.2814563958514959</v>
      </c>
      <c r="R2097" s="49">
        <f t="shared" si="161"/>
        <v>0.37481452895234546</v>
      </c>
    </row>
    <row r="2098" spans="1:18" x14ac:dyDescent="0.3">
      <c r="A2098" s="35">
        <f t="shared" si="164"/>
        <v>44103</v>
      </c>
      <c r="B2098" s="36">
        <v>0.29166666666666669</v>
      </c>
      <c r="C2098">
        <v>9184</v>
      </c>
      <c r="D2098">
        <v>1848</v>
      </c>
      <c r="E2098" s="49">
        <f t="shared" si="162"/>
        <v>0.2814563958514959</v>
      </c>
      <c r="F2098" s="49">
        <f t="shared" si="163"/>
        <v>0.37481452895234546</v>
      </c>
      <c r="G2098">
        <v>4</v>
      </c>
      <c r="H2098" s="51">
        <f>G2098/'Parc électrique'!$C$24</f>
        <v>1.3333333333333333E-3</v>
      </c>
      <c r="I2098" s="14">
        <v>468</v>
      </c>
      <c r="J2098" s="14">
        <v>1300</v>
      </c>
      <c r="K2098" s="14">
        <v>420</v>
      </c>
      <c r="L2098" s="14">
        <v>342</v>
      </c>
      <c r="M2098" s="14">
        <f>C2098-SUM(D2098:L2098)</f>
        <v>4801.3423957418627</v>
      </c>
      <c r="P2098" s="49">
        <f>D2099/('Parc électrique'!$C$22+'Parc électrique'!$C$23)</f>
        <v>0.27906249999999999</v>
      </c>
      <c r="Q2098" s="49">
        <f t="shared" si="160"/>
        <v>0.272013594691976</v>
      </c>
      <c r="R2098" s="49">
        <f t="shared" si="161"/>
        <v>0.3622395826346802</v>
      </c>
    </row>
    <row r="2099" spans="1:18" x14ac:dyDescent="0.3">
      <c r="A2099" s="35">
        <f t="shared" si="164"/>
        <v>44103</v>
      </c>
      <c r="B2099" s="36">
        <v>0.33333333333333331</v>
      </c>
      <c r="C2099">
        <v>9522</v>
      </c>
      <c r="D2099">
        <v>1786</v>
      </c>
      <c r="E2099" s="49">
        <f t="shared" si="162"/>
        <v>0.272013594691976</v>
      </c>
      <c r="F2099" s="49">
        <f t="shared" si="163"/>
        <v>0.3622395826346802</v>
      </c>
      <c r="G2099">
        <v>129</v>
      </c>
      <c r="H2099" s="51">
        <f>G2099/'Parc électrique'!$C$24</f>
        <v>4.2999999999999997E-2</v>
      </c>
      <c r="I2099" s="14">
        <v>468</v>
      </c>
      <c r="J2099" s="14">
        <v>0</v>
      </c>
      <c r="K2099" s="14">
        <v>0</v>
      </c>
      <c r="L2099" s="14">
        <v>342</v>
      </c>
      <c r="M2099" s="14">
        <f>C2099-SUM(D2099:L2099)</f>
        <v>6796.3227468226733</v>
      </c>
      <c r="P2099" s="49">
        <f>D2100/('Parc électrique'!$C$22+'Parc électrique'!$C$23)</f>
        <v>0.263125</v>
      </c>
      <c r="Q2099" s="49">
        <f t="shared" si="160"/>
        <v>0.25647866375212069</v>
      </c>
      <c r="R2099" s="49">
        <f t="shared" si="161"/>
        <v>0.34155176772497281</v>
      </c>
    </row>
    <row r="2100" spans="1:18" x14ac:dyDescent="0.3">
      <c r="A2100" s="35">
        <f t="shared" si="164"/>
        <v>44103</v>
      </c>
      <c r="B2100" s="36">
        <v>0.375</v>
      </c>
      <c r="C2100">
        <v>9828</v>
      </c>
      <c r="D2100">
        <v>1684</v>
      </c>
      <c r="E2100" s="49">
        <f t="shared" si="162"/>
        <v>0.25647866375212069</v>
      </c>
      <c r="F2100" s="49">
        <f t="shared" si="163"/>
        <v>0.34155176772497281</v>
      </c>
      <c r="G2100">
        <v>552</v>
      </c>
      <c r="H2100" s="51">
        <f>G2100/'Parc électrique'!$C$24</f>
        <v>0.184</v>
      </c>
      <c r="I2100" s="14">
        <v>468</v>
      </c>
      <c r="J2100" s="14">
        <v>0</v>
      </c>
      <c r="K2100" s="14">
        <v>0</v>
      </c>
      <c r="L2100" s="14">
        <v>340</v>
      </c>
      <c r="M2100" s="14">
        <f>C2100-SUM(D2100:L2100)</f>
        <v>6783.2179695685227</v>
      </c>
      <c r="P2100" s="49">
        <f>D2101/('Parc électrique'!$C$22+'Parc électrique'!$C$23)</f>
        <v>0.24953125000000001</v>
      </c>
      <c r="Q2100" s="49">
        <f t="shared" si="160"/>
        <v>0.24322828147989123</v>
      </c>
      <c r="R2100" s="49">
        <f t="shared" si="161"/>
        <v>0.32390627853728127</v>
      </c>
    </row>
    <row r="2101" spans="1:18" x14ac:dyDescent="0.3">
      <c r="A2101" s="35">
        <f t="shared" si="164"/>
        <v>44103</v>
      </c>
      <c r="B2101" s="36">
        <v>0.41666666666666669</v>
      </c>
      <c r="C2101">
        <v>9978</v>
      </c>
      <c r="D2101">
        <v>1597</v>
      </c>
      <c r="E2101" s="49">
        <f t="shared" si="162"/>
        <v>0.24322828147989123</v>
      </c>
      <c r="F2101" s="49">
        <f t="shared" si="163"/>
        <v>0.32390627853728127</v>
      </c>
      <c r="G2101">
        <v>1138</v>
      </c>
      <c r="H2101" s="51">
        <f>G2101/'Parc électrique'!$C$24</f>
        <v>0.37933333333333336</v>
      </c>
      <c r="I2101" s="14">
        <v>468</v>
      </c>
      <c r="J2101" s="14">
        <v>1300</v>
      </c>
      <c r="K2101" s="14">
        <v>0</v>
      </c>
      <c r="L2101" s="14">
        <v>339</v>
      </c>
      <c r="M2101" s="14">
        <f>C2101-SUM(D2101:L2101)</f>
        <v>5135.0535321066491</v>
      </c>
      <c r="P2101" s="49">
        <f>D2102/('Parc électrique'!$C$22+'Parc électrique'!$C$23)</f>
        <v>0.26656249999999998</v>
      </c>
      <c r="Q2101" s="49">
        <f t="shared" si="160"/>
        <v>0.25982933513130518</v>
      </c>
      <c r="R2101" s="49">
        <f t="shared" si="161"/>
        <v>0.34601384545059594</v>
      </c>
    </row>
    <row r="2102" spans="1:18" x14ac:dyDescent="0.3">
      <c r="A2102" s="35">
        <f t="shared" si="164"/>
        <v>44103</v>
      </c>
      <c r="B2102" s="36">
        <v>0.45833333333333331</v>
      </c>
      <c r="C2102">
        <v>10154</v>
      </c>
      <c r="D2102">
        <v>1706</v>
      </c>
      <c r="E2102" s="49">
        <f t="shared" si="162"/>
        <v>0.25982933513130518</v>
      </c>
      <c r="F2102" s="49">
        <f t="shared" si="163"/>
        <v>0.34601384545059594</v>
      </c>
      <c r="G2102">
        <v>1502</v>
      </c>
      <c r="H2102" s="51">
        <f>G2102/'Parc électrique'!$C$24</f>
        <v>0.5006666666666667</v>
      </c>
      <c r="I2102" s="14">
        <v>468</v>
      </c>
      <c r="J2102" s="14">
        <v>0</v>
      </c>
      <c r="K2102" s="14">
        <v>0</v>
      </c>
      <c r="L2102" s="14">
        <v>337</v>
      </c>
      <c r="M2102" s="14">
        <f>C2102-SUM(D2102:L2102)</f>
        <v>6139.8934901527509</v>
      </c>
      <c r="P2102" s="49">
        <f>D2103/('Parc électrique'!$C$22+'Parc électrique'!$C$23)</f>
        <v>0.26578125000000002</v>
      </c>
      <c r="Q2102" s="49">
        <f t="shared" si="160"/>
        <v>0.25906781890876329</v>
      </c>
      <c r="R2102" s="49">
        <f t="shared" si="161"/>
        <v>0.34499973687659069</v>
      </c>
    </row>
    <row r="2103" spans="1:18" x14ac:dyDescent="0.3">
      <c r="A2103" s="35">
        <f t="shared" si="164"/>
        <v>44103</v>
      </c>
      <c r="B2103" s="36">
        <v>0.5</v>
      </c>
      <c r="C2103">
        <v>10230</v>
      </c>
      <c r="D2103">
        <v>1701</v>
      </c>
      <c r="E2103" s="49">
        <f t="shared" si="162"/>
        <v>0.25906781890876329</v>
      </c>
      <c r="F2103" s="49">
        <f t="shared" si="163"/>
        <v>0.34499973687659069</v>
      </c>
      <c r="G2103">
        <v>1679</v>
      </c>
      <c r="H2103" s="51">
        <f>G2103/'Parc électrique'!$C$24</f>
        <v>0.55966666666666665</v>
      </c>
      <c r="I2103" s="14">
        <v>468</v>
      </c>
      <c r="J2103" s="14">
        <v>924</v>
      </c>
      <c r="K2103" s="14">
        <v>0</v>
      </c>
      <c r="L2103" s="14">
        <v>336</v>
      </c>
      <c r="M2103" s="14">
        <f>C2103-SUM(D2103:L2103)</f>
        <v>5120.8362657775488</v>
      </c>
      <c r="P2103" s="49">
        <f>D2104/('Parc électrique'!$C$22+'Parc électrique'!$C$23)</f>
        <v>0.25765624999999998</v>
      </c>
      <c r="Q2103" s="49">
        <f t="shared" si="160"/>
        <v>0.25114805019432723</v>
      </c>
      <c r="R2103" s="49">
        <f t="shared" si="161"/>
        <v>0.33445300770693592</v>
      </c>
    </row>
    <row r="2104" spans="1:18" x14ac:dyDescent="0.3">
      <c r="A2104" s="35">
        <f t="shared" si="164"/>
        <v>44103</v>
      </c>
      <c r="B2104" s="36">
        <v>0.54166666666666663</v>
      </c>
      <c r="C2104">
        <v>10107</v>
      </c>
      <c r="D2104">
        <v>1649</v>
      </c>
      <c r="E2104" s="49">
        <f t="shared" si="162"/>
        <v>0.25114805019432723</v>
      </c>
      <c r="F2104" s="49">
        <f t="shared" si="163"/>
        <v>0.33445300770693592</v>
      </c>
      <c r="G2104">
        <v>1789</v>
      </c>
      <c r="H2104" s="51">
        <f>G2104/'Parc électrique'!$C$24</f>
        <v>0.59633333333333338</v>
      </c>
      <c r="I2104" s="14">
        <v>468</v>
      </c>
      <c r="J2104" s="14">
        <v>0</v>
      </c>
      <c r="K2104" s="14">
        <v>0</v>
      </c>
      <c r="L2104" s="14">
        <v>335</v>
      </c>
      <c r="M2104" s="14">
        <f>C2104-SUM(D2104:L2104)</f>
        <v>5864.8180656087652</v>
      </c>
      <c r="P2104" s="49">
        <f>D2105/('Parc électrique'!$C$22+'Parc électrique'!$C$23)</f>
        <v>0.24515624999999999</v>
      </c>
      <c r="Q2104" s="49">
        <f t="shared" si="160"/>
        <v>0.23896379063365641</v>
      </c>
      <c r="R2104" s="49">
        <f t="shared" si="161"/>
        <v>0.31822727052285171</v>
      </c>
    </row>
    <row r="2105" spans="1:18" x14ac:dyDescent="0.3">
      <c r="A2105" s="35">
        <f t="shared" si="164"/>
        <v>44103</v>
      </c>
      <c r="B2105" s="36">
        <v>0.58333333333333337</v>
      </c>
      <c r="C2105">
        <v>10114</v>
      </c>
      <c r="D2105">
        <v>1569</v>
      </c>
      <c r="E2105" s="49">
        <f t="shared" si="162"/>
        <v>0.23896379063365641</v>
      </c>
      <c r="F2105" s="49">
        <f t="shared" si="163"/>
        <v>0.31822727052285171</v>
      </c>
      <c r="G2105">
        <v>1743</v>
      </c>
      <c r="H2105" s="51">
        <f>G2105/'Parc électrique'!$C$24</f>
        <v>0.58099999999999996</v>
      </c>
      <c r="I2105" s="14">
        <v>468</v>
      </c>
      <c r="J2105" s="14">
        <v>797</v>
      </c>
      <c r="K2105" s="14">
        <v>0</v>
      </c>
      <c r="L2105" s="14">
        <v>335</v>
      </c>
      <c r="M2105" s="14">
        <f>C2105-SUM(D2105:L2105)</f>
        <v>5200.8618089388438</v>
      </c>
      <c r="P2105" s="49">
        <f>D2106/('Parc électrique'!$C$22+'Parc électrique'!$C$23)</f>
        <v>0.23515625000000001</v>
      </c>
      <c r="Q2105" s="49">
        <f t="shared" si="160"/>
        <v>0.22921638298511979</v>
      </c>
      <c r="R2105" s="49">
        <f t="shared" si="161"/>
        <v>0.30524668077558437</v>
      </c>
    </row>
    <row r="2106" spans="1:18" x14ac:dyDescent="0.3">
      <c r="A2106" s="35">
        <f t="shared" si="164"/>
        <v>44103</v>
      </c>
      <c r="B2106" s="36">
        <v>0.625</v>
      </c>
      <c r="C2106">
        <v>9944</v>
      </c>
      <c r="D2106">
        <v>1505</v>
      </c>
      <c r="E2106" s="49">
        <f t="shared" si="162"/>
        <v>0.22921638298511979</v>
      </c>
      <c r="F2106" s="49">
        <f t="shared" si="163"/>
        <v>0.30524668077558437</v>
      </c>
      <c r="G2106">
        <v>1543</v>
      </c>
      <c r="H2106" s="51">
        <f>G2106/'Parc électrique'!$C$24</f>
        <v>0.51433333333333331</v>
      </c>
      <c r="I2106" s="14">
        <v>468</v>
      </c>
      <c r="J2106" s="14">
        <v>890</v>
      </c>
      <c r="K2106" s="14">
        <v>0</v>
      </c>
      <c r="L2106" s="14">
        <v>336</v>
      </c>
      <c r="M2106" s="14">
        <f>C2106-SUM(D2106:L2106)</f>
        <v>5200.9512036029055</v>
      </c>
      <c r="P2106" s="49">
        <f>D2107/('Parc électrique'!$C$22+'Parc électrique'!$C$23)</f>
        <v>0.18562500000000001</v>
      </c>
      <c r="Q2106" s="49">
        <f t="shared" si="160"/>
        <v>0.18093625447596165</v>
      </c>
      <c r="R2106" s="49">
        <f t="shared" si="161"/>
        <v>0.24095219718365068</v>
      </c>
    </row>
    <row r="2107" spans="1:18" x14ac:dyDescent="0.3">
      <c r="A2107" s="35">
        <f t="shared" si="164"/>
        <v>44103</v>
      </c>
      <c r="B2107" s="36">
        <v>0.66666666666666663</v>
      </c>
      <c r="C2107">
        <v>9764</v>
      </c>
      <c r="D2107">
        <v>1188</v>
      </c>
      <c r="E2107" s="49">
        <f t="shared" si="162"/>
        <v>0.18093625447596165</v>
      </c>
      <c r="F2107" s="49">
        <f t="shared" si="163"/>
        <v>0.24095219718365068</v>
      </c>
      <c r="G2107">
        <v>1178</v>
      </c>
      <c r="H2107" s="51">
        <f>G2107/'Parc électrique'!$C$24</f>
        <v>0.39266666666666666</v>
      </c>
      <c r="I2107" s="14">
        <v>468</v>
      </c>
      <c r="J2107" s="14">
        <v>0</v>
      </c>
      <c r="K2107" s="14">
        <v>0</v>
      </c>
      <c r="L2107" s="14">
        <v>338</v>
      </c>
      <c r="M2107" s="14">
        <f>C2107-SUM(D2107:L2107)</f>
        <v>6591.1854448816739</v>
      </c>
      <c r="P2107" s="49">
        <f>D2108/('Parc électrique'!$C$22+'Parc électrique'!$C$23)</f>
        <v>0.15406249999999999</v>
      </c>
      <c r="Q2107" s="49">
        <f t="shared" si="160"/>
        <v>0.15017099908526782</v>
      </c>
      <c r="R2107" s="49">
        <f t="shared" si="161"/>
        <v>0.19998221079383799</v>
      </c>
    </row>
    <row r="2108" spans="1:18" x14ac:dyDescent="0.3">
      <c r="A2108" s="35">
        <f t="shared" si="164"/>
        <v>44103</v>
      </c>
      <c r="B2108" s="36">
        <v>0.70833333333333337</v>
      </c>
      <c r="C2108">
        <v>9649</v>
      </c>
      <c r="D2108">
        <v>986</v>
      </c>
      <c r="E2108" s="49">
        <f t="shared" si="162"/>
        <v>0.15017099908526782</v>
      </c>
      <c r="F2108" s="49">
        <f t="shared" si="163"/>
        <v>0.19998221079383799</v>
      </c>
      <c r="G2108">
        <v>668</v>
      </c>
      <c r="H2108" s="51">
        <f>G2108/'Parc électrique'!$C$24</f>
        <v>0.22266666666666668</v>
      </c>
      <c r="I2108" s="14">
        <v>468</v>
      </c>
      <c r="J2108" s="14">
        <v>0</v>
      </c>
      <c r="K2108" s="14">
        <v>0</v>
      </c>
      <c r="L2108" s="14">
        <v>342</v>
      </c>
      <c r="M2108" s="14">
        <f>C2108-SUM(D2108:L2108)</f>
        <v>7184.4271801234545</v>
      </c>
      <c r="P2108" s="49">
        <f>D2109/('Parc électrique'!$C$22+'Parc électrique'!$C$23)</f>
        <v>9.4218750000000004E-2</v>
      </c>
      <c r="Q2108" s="49">
        <f t="shared" si="160"/>
        <v>9.1838856438556299E-2</v>
      </c>
      <c r="R2108" s="49">
        <f t="shared" si="161"/>
        <v>0.1223014940250348</v>
      </c>
    </row>
    <row r="2109" spans="1:18" x14ac:dyDescent="0.3">
      <c r="A2109" s="35">
        <f t="shared" si="164"/>
        <v>44103</v>
      </c>
      <c r="B2109" s="36">
        <v>0.75</v>
      </c>
      <c r="C2109">
        <v>9769</v>
      </c>
      <c r="D2109">
        <v>603</v>
      </c>
      <c r="E2109" s="49">
        <f t="shared" si="162"/>
        <v>9.1838856438556299E-2</v>
      </c>
      <c r="F2109" s="49">
        <f t="shared" si="163"/>
        <v>0.1223014940250348</v>
      </c>
      <c r="G2109">
        <v>228</v>
      </c>
      <c r="H2109" s="51">
        <f>G2109/'Parc électrique'!$C$24</f>
        <v>7.5999999999999998E-2</v>
      </c>
      <c r="I2109" s="14">
        <v>468</v>
      </c>
      <c r="J2109" s="14">
        <v>0</v>
      </c>
      <c r="K2109" s="14">
        <v>390</v>
      </c>
      <c r="L2109" s="14">
        <v>338</v>
      </c>
      <c r="M2109" s="14">
        <f>C2109-SUM(D2109:L2109)</f>
        <v>7741.7098596495362</v>
      </c>
      <c r="P2109" s="49">
        <f>D2110/('Parc électrique'!$C$22+'Parc électrique'!$C$23)</f>
        <v>4.9843749999999999E-2</v>
      </c>
      <c r="Q2109" s="49">
        <f t="shared" si="160"/>
        <v>4.8584734998174887E-2</v>
      </c>
      <c r="R2109" s="49">
        <f t="shared" si="161"/>
        <v>6.4700127021535825E-2</v>
      </c>
    </row>
    <row r="2110" spans="1:18" x14ac:dyDescent="0.3">
      <c r="A2110" s="35">
        <f t="shared" si="164"/>
        <v>44103</v>
      </c>
      <c r="B2110" s="36">
        <v>0.79166666666666663</v>
      </c>
      <c r="C2110">
        <v>9882</v>
      </c>
      <c r="D2110">
        <v>319</v>
      </c>
      <c r="E2110" s="49">
        <f t="shared" si="162"/>
        <v>4.8584734998174887E-2</v>
      </c>
      <c r="F2110" s="49">
        <f t="shared" si="163"/>
        <v>6.4700127021535825E-2</v>
      </c>
      <c r="G2110">
        <v>14</v>
      </c>
      <c r="H2110" s="51">
        <f>G2110/'Parc électrique'!$C$24</f>
        <v>4.6666666666666671E-3</v>
      </c>
      <c r="I2110" s="14">
        <v>468</v>
      </c>
      <c r="J2110" s="14">
        <v>1300</v>
      </c>
      <c r="K2110" s="14">
        <v>427</v>
      </c>
      <c r="L2110" s="14">
        <v>329</v>
      </c>
      <c r="M2110" s="14">
        <f>C2110-SUM(D2110:L2110)</f>
        <v>7024.8820484713142</v>
      </c>
      <c r="P2110" s="49">
        <f>D2111/('Parc électrique'!$C$22+'Parc électrique'!$C$23)</f>
        <v>4.6093750000000003E-2</v>
      </c>
      <c r="Q2110" s="49">
        <f t="shared" si="160"/>
        <v>4.4929457129973642E-2</v>
      </c>
      <c r="R2110" s="49">
        <f t="shared" si="161"/>
        <v>5.9832405866310556E-2</v>
      </c>
    </row>
    <row r="2111" spans="1:18" x14ac:dyDescent="0.3">
      <c r="A2111" s="35">
        <f t="shared" si="164"/>
        <v>44103</v>
      </c>
      <c r="B2111" s="36">
        <v>0.83333333333333337</v>
      </c>
      <c r="C2111">
        <v>9467</v>
      </c>
      <c r="D2111">
        <v>295</v>
      </c>
      <c r="E2111" s="49">
        <f t="shared" si="162"/>
        <v>4.4929457129973642E-2</v>
      </c>
      <c r="F2111" s="49">
        <f t="shared" si="163"/>
        <v>5.9832405866310556E-2</v>
      </c>
      <c r="G2111">
        <v>0</v>
      </c>
      <c r="H2111" s="51">
        <f>G2111/'Parc électrique'!$C$24</f>
        <v>0</v>
      </c>
      <c r="I2111" s="14">
        <v>468</v>
      </c>
      <c r="J2111" s="14">
        <v>0</v>
      </c>
      <c r="K2111" s="14">
        <v>643</v>
      </c>
      <c r="L2111" s="14">
        <v>319</v>
      </c>
      <c r="M2111" s="14">
        <f>C2111-SUM(D2111:L2111)</f>
        <v>7741.8952381370036</v>
      </c>
      <c r="P2111" s="49">
        <f>D2112/('Parc électrique'!$C$22+'Parc électrique'!$C$23)</f>
        <v>6.0781250000000002E-2</v>
      </c>
      <c r="Q2111" s="49">
        <f t="shared" si="160"/>
        <v>5.9245962113761846E-2</v>
      </c>
      <c r="R2111" s="49">
        <f t="shared" si="161"/>
        <v>7.8897647057609516E-2</v>
      </c>
    </row>
    <row r="2112" spans="1:18" x14ac:dyDescent="0.3">
      <c r="A2112" s="35">
        <f t="shared" si="164"/>
        <v>44103</v>
      </c>
      <c r="B2112" s="36">
        <v>0.875</v>
      </c>
      <c r="C2112">
        <v>8769</v>
      </c>
      <c r="D2112">
        <v>389</v>
      </c>
      <c r="E2112" s="49">
        <f t="shared" si="162"/>
        <v>5.9245962113761846E-2</v>
      </c>
      <c r="F2112" s="49">
        <f t="shared" si="163"/>
        <v>7.8897647057609516E-2</v>
      </c>
      <c r="G2112">
        <v>0</v>
      </c>
      <c r="H2112" s="51">
        <f>G2112/'Parc électrique'!$C$24</f>
        <v>0</v>
      </c>
      <c r="I2112" s="14">
        <v>468</v>
      </c>
      <c r="J2112" s="14">
        <v>0</v>
      </c>
      <c r="K2112" s="14">
        <v>0</v>
      </c>
      <c r="L2112" s="14">
        <v>299</v>
      </c>
      <c r="M2112" s="14">
        <f>C2112-SUM(D2112:L2112)</f>
        <v>7612.8618563908285</v>
      </c>
      <c r="P2112" s="49">
        <f>D2113/('Parc électrique'!$C$22+'Parc électrique'!$C$23)</f>
        <v>6.7187499999999997E-2</v>
      </c>
      <c r="Q2112" s="49">
        <f t="shared" si="160"/>
        <v>6.5490395138605648E-2</v>
      </c>
      <c r="R2112" s="49">
        <f t="shared" si="161"/>
        <v>8.7213337364452678E-2</v>
      </c>
    </row>
    <row r="2113" spans="1:18" x14ac:dyDescent="0.3">
      <c r="A2113" s="35">
        <f t="shared" si="164"/>
        <v>44103</v>
      </c>
      <c r="B2113" s="36">
        <v>0.91666666666666663</v>
      </c>
      <c r="C2113">
        <v>8888</v>
      </c>
      <c r="D2113">
        <v>430</v>
      </c>
      <c r="E2113" s="49">
        <f t="shared" si="162"/>
        <v>6.5490395138605648E-2</v>
      </c>
      <c r="F2113" s="49">
        <f t="shared" si="163"/>
        <v>8.7213337364452678E-2</v>
      </c>
      <c r="G2113">
        <v>0</v>
      </c>
      <c r="H2113" s="51">
        <f>G2113/'Parc électrique'!$C$24</f>
        <v>0</v>
      </c>
      <c r="I2113" s="14">
        <v>468</v>
      </c>
      <c r="J2113" s="14">
        <v>1300</v>
      </c>
      <c r="K2113" s="14">
        <v>0</v>
      </c>
      <c r="L2113" s="14">
        <v>291</v>
      </c>
      <c r="M2113" s="14">
        <f>C2113-SUM(D2113:L2113)</f>
        <v>6398.8472962674969</v>
      </c>
      <c r="P2113" s="49">
        <f>D2114/('Parc électrique'!$C$22+'Parc électrique'!$C$23)</f>
        <v>8.4375000000000006E-2</v>
      </c>
      <c r="Q2113" s="49">
        <f t="shared" si="160"/>
        <v>8.2243752034528023E-2</v>
      </c>
      <c r="R2113" s="49">
        <f t="shared" si="161"/>
        <v>0.10952372599256849</v>
      </c>
    </row>
    <row r="2114" spans="1:18" x14ac:dyDescent="0.3">
      <c r="A2114" s="35">
        <f t="shared" si="164"/>
        <v>44103</v>
      </c>
      <c r="B2114" s="36">
        <v>0.95833333333333337</v>
      </c>
      <c r="C2114">
        <v>8877</v>
      </c>
      <c r="D2114">
        <v>540</v>
      </c>
      <c r="E2114" s="49">
        <f t="shared" si="162"/>
        <v>8.2243752034528023E-2</v>
      </c>
      <c r="F2114" s="49">
        <f t="shared" si="163"/>
        <v>0.10952372599256849</v>
      </c>
      <c r="G2114">
        <v>0</v>
      </c>
      <c r="H2114" s="51">
        <f>G2114/'Parc électrique'!$C$24</f>
        <v>0</v>
      </c>
      <c r="I2114" s="14">
        <v>468</v>
      </c>
      <c r="J2114" s="14">
        <v>0</v>
      </c>
      <c r="K2114" s="14">
        <v>0</v>
      </c>
      <c r="L2114" s="14">
        <v>270</v>
      </c>
      <c r="M2114" s="14">
        <f>C2114-SUM(D2114:L2114)</f>
        <v>7598.808232521973</v>
      </c>
      <c r="P2114" s="49">
        <f>D2115/('Parc électrique'!$C$22+'Parc électrique'!$C$23)</f>
        <v>9.5781249999999998E-2</v>
      </c>
      <c r="Q2114" s="49">
        <f t="shared" si="160"/>
        <v>9.3361888883640137E-2</v>
      </c>
      <c r="R2114" s="49">
        <f t="shared" si="161"/>
        <v>0.12432971117304532</v>
      </c>
    </row>
    <row r="2115" spans="1:18" x14ac:dyDescent="0.3">
      <c r="A2115" s="35">
        <f t="shared" si="164"/>
        <v>44104</v>
      </c>
      <c r="B2115" s="36">
        <v>0</v>
      </c>
      <c r="C2115">
        <v>8079</v>
      </c>
      <c r="D2115">
        <v>613</v>
      </c>
      <c r="E2115" s="49">
        <f t="shared" si="162"/>
        <v>9.3361888883640137E-2</v>
      </c>
      <c r="F2115" s="49">
        <f t="shared" si="163"/>
        <v>0.12432971117304532</v>
      </c>
      <c r="G2115">
        <v>0</v>
      </c>
      <c r="H2115" s="51">
        <f>G2115/'Parc électrique'!$C$24</f>
        <v>0</v>
      </c>
      <c r="I2115" s="14">
        <v>468</v>
      </c>
      <c r="J2115" s="14">
        <v>1323</v>
      </c>
      <c r="K2115" s="14">
        <v>0</v>
      </c>
      <c r="L2115" s="14">
        <v>262</v>
      </c>
      <c r="M2115" s="14">
        <f>C2115-SUM(D2115:L2115)</f>
        <v>5412.7823083999428</v>
      </c>
      <c r="P2115" s="49">
        <f>D2116/('Parc électrique'!$C$22+'Parc électrique'!$C$23)</f>
        <v>0.13046874999999999</v>
      </c>
      <c r="Q2115" s="49">
        <f t="shared" ref="Q2115:Q2178" si="165">P2115/$T$3*$T$8</f>
        <v>0.12717320916450167</v>
      </c>
      <c r="R2115" s="49">
        <f t="shared" ref="R2115:R2178" si="166">P2115/$T$3*$T$4</f>
        <v>0.16935613185887904</v>
      </c>
    </row>
    <row r="2116" spans="1:18" x14ac:dyDescent="0.3">
      <c r="A2116" s="35">
        <f t="shared" si="164"/>
        <v>44104</v>
      </c>
      <c r="B2116" s="36">
        <v>4.1666666666666664E-2</v>
      </c>
      <c r="C2116">
        <v>7689</v>
      </c>
      <c r="D2116">
        <v>835</v>
      </c>
      <c r="E2116" s="49">
        <f t="shared" ref="E2116:E2179" si="167">P2115/$T$3*$T$8</f>
        <v>0.12717320916450167</v>
      </c>
      <c r="F2116" s="49">
        <f t="shared" ref="F2116:F2179" si="168">P2115/$T$3*$T$4</f>
        <v>0.16935613185887904</v>
      </c>
      <c r="G2116">
        <v>0</v>
      </c>
      <c r="H2116" s="51">
        <f>G2116/'Parc électrique'!$C$24</f>
        <v>0</v>
      </c>
      <c r="I2116" s="14">
        <v>468</v>
      </c>
      <c r="J2116" s="14">
        <v>0</v>
      </c>
      <c r="K2116" s="14">
        <v>0</v>
      </c>
      <c r="L2116" s="14">
        <v>261</v>
      </c>
      <c r="M2116" s="14">
        <f>C2116-SUM(D2116:L2116)</f>
        <v>6124.7034706589766</v>
      </c>
      <c r="P2116" s="49">
        <f>D2117/('Parc électrique'!$C$22+'Parc électrique'!$C$23)</f>
        <v>0.14171875</v>
      </c>
      <c r="Q2116" s="49">
        <f t="shared" si="165"/>
        <v>0.13813904276910541</v>
      </c>
      <c r="R2116" s="49">
        <f t="shared" si="166"/>
        <v>0.18395929532455485</v>
      </c>
    </row>
    <row r="2117" spans="1:18" x14ac:dyDescent="0.3">
      <c r="A2117" s="35">
        <f t="shared" si="164"/>
        <v>44104</v>
      </c>
      <c r="B2117" s="36">
        <v>8.3333333333333329E-2</v>
      </c>
      <c r="C2117">
        <v>7392</v>
      </c>
      <c r="D2117">
        <v>907</v>
      </c>
      <c r="E2117" s="49">
        <f t="shared" si="167"/>
        <v>0.13813904276910541</v>
      </c>
      <c r="F2117" s="49">
        <f t="shared" si="168"/>
        <v>0.18395929532455485</v>
      </c>
      <c r="G2117">
        <v>0</v>
      </c>
      <c r="H2117" s="51">
        <f>G2117/'Parc électrique'!$C$24</f>
        <v>0</v>
      </c>
      <c r="I2117" s="14">
        <v>468</v>
      </c>
      <c r="J2117" s="14">
        <v>555</v>
      </c>
      <c r="K2117" s="14">
        <v>0</v>
      </c>
      <c r="L2117" s="14">
        <v>260</v>
      </c>
      <c r="M2117" s="14">
        <f>C2117-SUM(D2117:L2117)</f>
        <v>5201.6779016619057</v>
      </c>
      <c r="P2117" s="49">
        <f>D2118/('Parc électrique'!$C$22+'Parc électrique'!$C$23)</f>
        <v>0.14703125</v>
      </c>
      <c r="Q2117" s="49">
        <f t="shared" si="165"/>
        <v>0.14331735308239049</v>
      </c>
      <c r="R2117" s="49">
        <f t="shared" si="166"/>
        <v>0.19085523362779064</v>
      </c>
    </row>
    <row r="2118" spans="1:18" x14ac:dyDescent="0.3">
      <c r="A2118" s="35">
        <f t="shared" si="164"/>
        <v>44104</v>
      </c>
      <c r="B2118" s="36">
        <v>0.125</v>
      </c>
      <c r="C2118">
        <v>7048</v>
      </c>
      <c r="D2118">
        <v>941</v>
      </c>
      <c r="E2118" s="49">
        <f t="shared" si="167"/>
        <v>0.14331735308239049</v>
      </c>
      <c r="F2118" s="49">
        <f t="shared" si="168"/>
        <v>0.19085523362779064</v>
      </c>
      <c r="G2118">
        <v>0</v>
      </c>
      <c r="H2118" s="51">
        <f>G2118/'Parc électrique'!$C$24</f>
        <v>0</v>
      </c>
      <c r="I2118" s="14">
        <v>468</v>
      </c>
      <c r="J2118" s="14">
        <v>175</v>
      </c>
      <c r="K2118" s="14">
        <v>0</v>
      </c>
      <c r="L2118" s="14">
        <v>262</v>
      </c>
      <c r="M2118" s="14">
        <f>C2118-SUM(D2118:L2118)</f>
        <v>5201.6658274132897</v>
      </c>
      <c r="P2118" s="49">
        <f>D2119/('Parc électrique'!$C$22+'Parc électrique'!$C$23)</f>
        <v>0.16609375000000001</v>
      </c>
      <c r="Q2118" s="49">
        <f t="shared" si="165"/>
        <v>0.1618983489124135</v>
      </c>
      <c r="R2118" s="49">
        <f t="shared" si="166"/>
        <v>0.21559948283351907</v>
      </c>
    </row>
    <row r="2119" spans="1:18" x14ac:dyDescent="0.3">
      <c r="A2119" s="35">
        <f t="shared" si="164"/>
        <v>44104</v>
      </c>
      <c r="B2119" s="36">
        <v>0.16666666666666666</v>
      </c>
      <c r="C2119">
        <v>7001</v>
      </c>
      <c r="D2119">
        <v>1063</v>
      </c>
      <c r="E2119" s="49">
        <f t="shared" si="167"/>
        <v>0.1618983489124135</v>
      </c>
      <c r="F2119" s="49">
        <f t="shared" si="168"/>
        <v>0.21559948283351907</v>
      </c>
      <c r="G2119">
        <v>0</v>
      </c>
      <c r="H2119" s="51">
        <f>G2119/'Parc électrique'!$C$24</f>
        <v>0</v>
      </c>
      <c r="I2119" s="14">
        <v>468</v>
      </c>
      <c r="J2119" s="14">
        <v>2</v>
      </c>
      <c r="K2119" s="14">
        <v>0</v>
      </c>
      <c r="L2119" s="14">
        <v>266</v>
      </c>
      <c r="M2119" s="14">
        <f>C2119-SUM(D2119:L2119)</f>
        <v>5201.622502168254</v>
      </c>
      <c r="P2119" s="49">
        <f>D2120/('Parc électrique'!$C$22+'Parc électrique'!$C$23)</f>
        <v>0.16765625000000001</v>
      </c>
      <c r="Q2119" s="49">
        <f t="shared" si="165"/>
        <v>0.16342138135749737</v>
      </c>
      <c r="R2119" s="49">
        <f t="shared" si="166"/>
        <v>0.21762769998152962</v>
      </c>
    </row>
    <row r="2120" spans="1:18" x14ac:dyDescent="0.3">
      <c r="A2120" s="35">
        <f t="shared" si="164"/>
        <v>44104</v>
      </c>
      <c r="B2120" s="36">
        <v>0.20833333333333334</v>
      </c>
      <c r="C2120">
        <v>7375</v>
      </c>
      <c r="D2120">
        <v>1073</v>
      </c>
      <c r="E2120" s="49">
        <f t="shared" si="167"/>
        <v>0.16342138135749737</v>
      </c>
      <c r="F2120" s="49">
        <f t="shared" si="168"/>
        <v>0.21762769998152962</v>
      </c>
      <c r="G2120">
        <v>0</v>
      </c>
      <c r="H2120" s="51">
        <f>G2120/'Parc électrique'!$C$24</f>
        <v>0</v>
      </c>
      <c r="I2120" s="14">
        <v>468</v>
      </c>
      <c r="J2120" s="14">
        <v>0</v>
      </c>
      <c r="K2120" s="14">
        <v>0</v>
      </c>
      <c r="L2120" s="14">
        <v>288</v>
      </c>
      <c r="M2120" s="14">
        <f>C2120-SUM(D2120:L2120)</f>
        <v>5545.6189509186606</v>
      </c>
      <c r="P2120" s="49">
        <f>D2121/('Parc électrique'!$C$22+'Parc électrique'!$C$23)</f>
        <v>0.18156249999999999</v>
      </c>
      <c r="Q2120" s="49">
        <f t="shared" si="165"/>
        <v>0.17697637011874362</v>
      </c>
      <c r="R2120" s="49">
        <f t="shared" si="166"/>
        <v>0.23567883259882325</v>
      </c>
    </row>
    <row r="2121" spans="1:18" x14ac:dyDescent="0.3">
      <c r="A2121" s="35">
        <f t="shared" si="164"/>
        <v>44104</v>
      </c>
      <c r="B2121" s="36">
        <v>0.25</v>
      </c>
      <c r="C2121">
        <v>8378</v>
      </c>
      <c r="D2121">
        <v>1162</v>
      </c>
      <c r="E2121" s="49">
        <f t="shared" si="167"/>
        <v>0.17697637011874362</v>
      </c>
      <c r="F2121" s="49">
        <f t="shared" si="168"/>
        <v>0.23567883259882325</v>
      </c>
      <c r="G2121">
        <v>0</v>
      </c>
      <c r="H2121" s="51">
        <f>G2121/'Parc électrique'!$C$24</f>
        <v>0</v>
      </c>
      <c r="I2121" s="14">
        <v>468</v>
      </c>
      <c r="J2121" s="14">
        <v>1219</v>
      </c>
      <c r="K2121" s="14">
        <v>0</v>
      </c>
      <c r="L2121" s="14">
        <v>327</v>
      </c>
      <c r="M2121" s="14">
        <f>C2121-SUM(D2121:L2121)</f>
        <v>5201.5873447972826</v>
      </c>
      <c r="P2121" s="49">
        <f>D2122/('Parc électrique'!$C$22+'Parc électrique'!$C$23)</f>
        <v>0.18734375</v>
      </c>
      <c r="Q2121" s="49">
        <f t="shared" si="165"/>
        <v>0.18261159016555387</v>
      </c>
      <c r="R2121" s="49">
        <f t="shared" si="166"/>
        <v>0.24318323604646222</v>
      </c>
    </row>
    <row r="2122" spans="1:18" x14ac:dyDescent="0.3">
      <c r="A2122" s="35">
        <f t="shared" si="164"/>
        <v>44104</v>
      </c>
      <c r="B2122" s="36">
        <v>0.29166666666666669</v>
      </c>
      <c r="C2122">
        <v>9231</v>
      </c>
      <c r="D2122">
        <v>1199</v>
      </c>
      <c r="E2122" s="49">
        <f t="shared" si="167"/>
        <v>0.18261159016555387</v>
      </c>
      <c r="F2122" s="49">
        <f t="shared" si="168"/>
        <v>0.24318323604646222</v>
      </c>
      <c r="G2122">
        <v>7</v>
      </c>
      <c r="H2122" s="51">
        <f>G2122/'Parc électrique'!$C$24</f>
        <v>2.3333333333333335E-3</v>
      </c>
      <c r="I2122" s="14">
        <v>468</v>
      </c>
      <c r="J2122" s="14">
        <v>0</v>
      </c>
      <c r="K2122" s="14">
        <v>0</v>
      </c>
      <c r="L2122" s="14">
        <v>342</v>
      </c>
      <c r="M2122" s="14">
        <f>C2122-SUM(D2122:L2122)</f>
        <v>7214.5718718404551</v>
      </c>
      <c r="P2122" s="49">
        <f>D2123/('Parc électrique'!$C$22+'Parc électrique'!$C$23)</f>
        <v>0.18875</v>
      </c>
      <c r="Q2122" s="49">
        <f t="shared" si="165"/>
        <v>0.18398231936612933</v>
      </c>
      <c r="R2122" s="49">
        <f t="shared" si="166"/>
        <v>0.2450086314796717</v>
      </c>
    </row>
    <row r="2123" spans="1:18" x14ac:dyDescent="0.3">
      <c r="A2123" s="35">
        <f t="shared" si="164"/>
        <v>44104</v>
      </c>
      <c r="B2123" s="36">
        <v>0.33333333333333331</v>
      </c>
      <c r="C2123">
        <v>9569</v>
      </c>
      <c r="D2123">
        <v>1208</v>
      </c>
      <c r="E2123" s="49">
        <f t="shared" si="167"/>
        <v>0.18398231936612933</v>
      </c>
      <c r="F2123" s="49">
        <f t="shared" si="168"/>
        <v>0.2450086314796717</v>
      </c>
      <c r="G2123">
        <v>124</v>
      </c>
      <c r="H2123" s="51">
        <f>G2123/'Parc électrique'!$C$24</f>
        <v>4.1333333333333333E-2</v>
      </c>
      <c r="I2123" s="14">
        <v>468</v>
      </c>
      <c r="J2123" s="14">
        <v>1323</v>
      </c>
      <c r="K2123" s="14">
        <v>0</v>
      </c>
      <c r="L2123" s="14">
        <v>342</v>
      </c>
      <c r="M2123" s="14">
        <f>C2123-SUM(D2123:L2123)</f>
        <v>6103.5296757158212</v>
      </c>
      <c r="P2123" s="49">
        <f>D2124/('Parc électrique'!$C$22+'Parc électrique'!$C$23)</f>
        <v>0.21765625</v>
      </c>
      <c r="Q2123" s="49">
        <f t="shared" si="165"/>
        <v>0.21215841960018061</v>
      </c>
      <c r="R2123" s="49">
        <f t="shared" si="166"/>
        <v>0.28253064871786648</v>
      </c>
    </row>
    <row r="2124" spans="1:18" x14ac:dyDescent="0.3">
      <c r="A2124" s="35">
        <f t="shared" si="164"/>
        <v>44104</v>
      </c>
      <c r="B2124" s="36">
        <v>0.375</v>
      </c>
      <c r="C2124">
        <v>9881</v>
      </c>
      <c r="D2124">
        <v>1393</v>
      </c>
      <c r="E2124" s="49">
        <f t="shared" si="167"/>
        <v>0.21215841960018061</v>
      </c>
      <c r="F2124" s="49">
        <f t="shared" si="168"/>
        <v>0.28253064871786648</v>
      </c>
      <c r="G2124">
        <v>554</v>
      </c>
      <c r="H2124" s="51">
        <f>G2124/'Parc électrique'!$C$24</f>
        <v>0.18466666666666667</v>
      </c>
      <c r="I2124" s="14">
        <v>468</v>
      </c>
      <c r="J2124" s="14">
        <v>1323</v>
      </c>
      <c r="K2124" s="14">
        <v>0</v>
      </c>
      <c r="L2124" s="14">
        <v>339</v>
      </c>
      <c r="M2124" s="14">
        <f>C2124-SUM(D2124:L2124)</f>
        <v>5803.3206442650153</v>
      </c>
      <c r="P2124" s="49">
        <f>D2125/('Parc électrique'!$C$22+'Parc électrique'!$C$23)</f>
        <v>0.25796875000000002</v>
      </c>
      <c r="Q2124" s="49">
        <f t="shared" si="165"/>
        <v>0.25145265668334404</v>
      </c>
      <c r="R2124" s="49">
        <f t="shared" si="166"/>
        <v>0.33485865113653807</v>
      </c>
    </row>
    <row r="2125" spans="1:18" x14ac:dyDescent="0.3">
      <c r="A2125" s="35">
        <f t="shared" si="164"/>
        <v>44104</v>
      </c>
      <c r="B2125" s="36">
        <v>0.41666666666666669</v>
      </c>
      <c r="C2125">
        <v>10036</v>
      </c>
      <c r="D2125">
        <v>1651</v>
      </c>
      <c r="E2125" s="49">
        <f t="shared" si="167"/>
        <v>0.25145265668334404</v>
      </c>
      <c r="F2125" s="49">
        <f t="shared" si="168"/>
        <v>0.33485865113653807</v>
      </c>
      <c r="G2125">
        <v>1037</v>
      </c>
      <c r="H2125" s="51">
        <f>G2125/'Parc électrique'!$C$24</f>
        <v>0.34566666666666668</v>
      </c>
      <c r="I2125" s="14">
        <v>468</v>
      </c>
      <c r="J2125" s="14">
        <v>0</v>
      </c>
      <c r="K2125" s="14">
        <v>0</v>
      </c>
      <c r="L2125" s="14">
        <v>339</v>
      </c>
      <c r="M2125" s="14">
        <f>C2125-SUM(D2125:L2125)</f>
        <v>6540.0680220255135</v>
      </c>
      <c r="P2125" s="49">
        <f>D2126/('Parc électrique'!$C$22+'Parc électrique'!$C$23)</f>
        <v>0.28171875000000002</v>
      </c>
      <c r="Q2125" s="49">
        <f t="shared" si="165"/>
        <v>0.27460274984861854</v>
      </c>
      <c r="R2125" s="49">
        <f t="shared" si="166"/>
        <v>0.36568755178629808</v>
      </c>
    </row>
    <row r="2126" spans="1:18" x14ac:dyDescent="0.3">
      <c r="A2126" s="35">
        <f t="shared" si="164"/>
        <v>44104</v>
      </c>
      <c r="B2126" s="36">
        <v>0.45833333333333331</v>
      </c>
      <c r="C2126">
        <v>10211</v>
      </c>
      <c r="D2126">
        <v>1803</v>
      </c>
      <c r="E2126" s="49">
        <f t="shared" si="167"/>
        <v>0.27460274984861854</v>
      </c>
      <c r="F2126" s="49">
        <f t="shared" si="168"/>
        <v>0.36568755178629808</v>
      </c>
      <c r="G2126">
        <v>1357</v>
      </c>
      <c r="H2126" s="51">
        <f>G2126/'Parc électrique'!$C$24</f>
        <v>0.45233333333333331</v>
      </c>
      <c r="I2126" s="14">
        <v>468</v>
      </c>
      <c r="J2126" s="14">
        <v>1204</v>
      </c>
      <c r="K2126" s="14">
        <v>0</v>
      </c>
      <c r="L2126" s="14">
        <v>337</v>
      </c>
      <c r="M2126" s="14">
        <f>C2126-SUM(D2126:L2126)</f>
        <v>5040.9073763650322</v>
      </c>
      <c r="P2126" s="49">
        <f>D2127/('Parc électrique'!$C$22+'Parc électrique'!$C$23)</f>
        <v>0.32828125000000002</v>
      </c>
      <c r="Q2126" s="49">
        <f t="shared" si="165"/>
        <v>0.31998911671211738</v>
      </c>
      <c r="R2126" s="49">
        <f t="shared" si="166"/>
        <v>0.42612842279701185</v>
      </c>
    </row>
    <row r="2127" spans="1:18" x14ac:dyDescent="0.3">
      <c r="A2127" s="35">
        <f t="shared" si="164"/>
        <v>44104</v>
      </c>
      <c r="B2127" s="36">
        <v>0.5</v>
      </c>
      <c r="C2127">
        <v>10285</v>
      </c>
      <c r="D2127">
        <v>2101</v>
      </c>
      <c r="E2127" s="49">
        <f t="shared" si="167"/>
        <v>0.31998911671211738</v>
      </c>
      <c r="F2127" s="49">
        <f t="shared" si="168"/>
        <v>0.42612842279701185</v>
      </c>
      <c r="G2127">
        <v>1443</v>
      </c>
      <c r="H2127" s="51">
        <f>G2127/'Parc électrique'!$C$24</f>
        <v>0.48099999999999998</v>
      </c>
      <c r="I2127" s="14">
        <v>468</v>
      </c>
      <c r="J2127" s="14">
        <v>0</v>
      </c>
      <c r="K2127" s="14">
        <v>0</v>
      </c>
      <c r="L2127" s="14">
        <v>335</v>
      </c>
      <c r="M2127" s="14">
        <f>C2127-SUM(D2127:L2127)</f>
        <v>5936.772882460491</v>
      </c>
      <c r="P2127" s="49">
        <f>D2128/('Parc électrique'!$C$22+'Parc électrique'!$C$23)</f>
        <v>0.34937499999999999</v>
      </c>
      <c r="Q2127" s="49">
        <f t="shared" si="165"/>
        <v>0.3405500547207494</v>
      </c>
      <c r="R2127" s="49">
        <f t="shared" si="166"/>
        <v>0.45350935429515393</v>
      </c>
    </row>
    <row r="2128" spans="1:18" x14ac:dyDescent="0.3">
      <c r="A2128" s="35">
        <f t="shared" si="164"/>
        <v>44104</v>
      </c>
      <c r="B2128" s="36">
        <v>0.54166666666666663</v>
      </c>
      <c r="C2128">
        <v>10159</v>
      </c>
      <c r="D2128">
        <v>2236</v>
      </c>
      <c r="E2128" s="49">
        <f t="shared" si="167"/>
        <v>0.3405500547207494</v>
      </c>
      <c r="F2128" s="49">
        <f t="shared" si="168"/>
        <v>0.45350935429515393</v>
      </c>
      <c r="G2128">
        <v>1482</v>
      </c>
      <c r="H2128" s="51">
        <f>G2128/'Parc électrique'!$C$24</f>
        <v>0.49399999999999999</v>
      </c>
      <c r="I2128" s="14">
        <v>468</v>
      </c>
      <c r="J2128" s="14">
        <v>596</v>
      </c>
      <c r="K2128" s="14">
        <v>0</v>
      </c>
      <c r="L2128" s="14">
        <v>335</v>
      </c>
      <c r="M2128" s="14">
        <f>C2128-SUM(D2128:L2128)</f>
        <v>5040.7119405909843</v>
      </c>
      <c r="P2128" s="49">
        <f>D2129/('Parc électrique'!$C$22+'Parc électrique'!$C$23)</f>
        <v>0.36593750000000003</v>
      </c>
      <c r="Q2128" s="49">
        <f t="shared" si="165"/>
        <v>0.35669419863863822</v>
      </c>
      <c r="R2128" s="49">
        <f t="shared" si="166"/>
        <v>0.47500845606406555</v>
      </c>
    </row>
    <row r="2129" spans="1:18" x14ac:dyDescent="0.3">
      <c r="A2129" s="35">
        <f t="shared" si="164"/>
        <v>44104</v>
      </c>
      <c r="B2129" s="36">
        <v>0.58333333333333337</v>
      </c>
      <c r="C2129">
        <v>10166</v>
      </c>
      <c r="D2129">
        <v>2342</v>
      </c>
      <c r="E2129" s="49">
        <f t="shared" si="167"/>
        <v>0.35669419863863822</v>
      </c>
      <c r="F2129" s="49">
        <f t="shared" si="168"/>
        <v>0.47500845606406555</v>
      </c>
      <c r="G2129">
        <v>1382</v>
      </c>
      <c r="H2129" s="51">
        <f>G2129/'Parc électrique'!$C$24</f>
        <v>0.46066666666666667</v>
      </c>
      <c r="I2129" s="14">
        <v>468</v>
      </c>
      <c r="J2129" s="14">
        <v>0</v>
      </c>
      <c r="K2129" s="14">
        <v>0</v>
      </c>
      <c r="L2129" s="14">
        <v>335</v>
      </c>
      <c r="M2129" s="14">
        <f>C2129-SUM(D2129:L2129)</f>
        <v>5637.7076306786303</v>
      </c>
      <c r="P2129" s="49">
        <f>D2130/('Parc électrique'!$C$22+'Parc électrique'!$C$23)</f>
        <v>0.35187499999999999</v>
      </c>
      <c r="Q2129" s="49">
        <f t="shared" si="165"/>
        <v>0.3429869066328835</v>
      </c>
      <c r="R2129" s="49">
        <f t="shared" si="166"/>
        <v>0.45675450173197074</v>
      </c>
    </row>
    <row r="2130" spans="1:18" x14ac:dyDescent="0.3">
      <c r="A2130" s="35">
        <f t="shared" si="164"/>
        <v>44104</v>
      </c>
      <c r="B2130" s="36">
        <v>0.625</v>
      </c>
      <c r="C2130">
        <v>9993</v>
      </c>
      <c r="D2130">
        <v>2252</v>
      </c>
      <c r="E2130" s="49">
        <f t="shared" si="167"/>
        <v>0.3429869066328835</v>
      </c>
      <c r="F2130" s="49">
        <f t="shared" si="168"/>
        <v>0.45675450173197074</v>
      </c>
      <c r="G2130">
        <v>1209</v>
      </c>
      <c r="H2130" s="51">
        <f>G2130/'Parc électrique'!$C$24</f>
        <v>0.40300000000000002</v>
      </c>
      <c r="I2130" s="14">
        <v>468</v>
      </c>
      <c r="J2130" s="14">
        <v>0</v>
      </c>
      <c r="K2130" s="14">
        <v>0</v>
      </c>
      <c r="L2130" s="14">
        <v>335</v>
      </c>
      <c r="M2130" s="14">
        <f>C2130-SUM(D2130:L2130)</f>
        <v>5727.797258591635</v>
      </c>
      <c r="P2130" s="49">
        <f>D2131/('Parc électrique'!$C$22+'Parc électrique'!$C$23)</f>
        <v>0.33718749999999997</v>
      </c>
      <c r="Q2130" s="49">
        <f t="shared" si="165"/>
        <v>0.32867040164909528</v>
      </c>
      <c r="R2130" s="49">
        <f t="shared" si="166"/>
        <v>0.43768926054067181</v>
      </c>
    </row>
    <row r="2131" spans="1:18" x14ac:dyDescent="0.3">
      <c r="A2131" s="35">
        <f t="shared" si="164"/>
        <v>44104</v>
      </c>
      <c r="B2131" s="36">
        <v>0.66666666666666663</v>
      </c>
      <c r="C2131">
        <v>9808</v>
      </c>
      <c r="D2131">
        <v>2158</v>
      </c>
      <c r="E2131" s="49">
        <f t="shared" si="167"/>
        <v>0.32867040164909528</v>
      </c>
      <c r="F2131" s="49">
        <f t="shared" si="168"/>
        <v>0.43768926054067181</v>
      </c>
      <c r="G2131">
        <v>926</v>
      </c>
      <c r="H2131" s="51">
        <f>G2131/'Parc électrique'!$C$24</f>
        <v>0.30866666666666664</v>
      </c>
      <c r="I2131" s="14">
        <v>468</v>
      </c>
      <c r="J2131" s="14">
        <v>0</v>
      </c>
      <c r="K2131" s="14">
        <v>0</v>
      </c>
      <c r="L2131" s="14">
        <v>338</v>
      </c>
      <c r="M2131" s="14">
        <f>C2131-SUM(D2131:L2131)</f>
        <v>5916.9249736711436</v>
      </c>
      <c r="P2131" s="49">
        <f>D2132/('Parc électrique'!$C$22+'Parc électrique'!$C$23)</f>
        <v>0.30953124999999998</v>
      </c>
      <c r="Q2131" s="49">
        <f t="shared" si="165"/>
        <v>0.3017127273711111</v>
      </c>
      <c r="R2131" s="49">
        <f t="shared" si="166"/>
        <v>0.40178981702088545</v>
      </c>
    </row>
    <row r="2132" spans="1:18" x14ac:dyDescent="0.3">
      <c r="A2132" s="35">
        <f t="shared" si="164"/>
        <v>44104</v>
      </c>
      <c r="B2132" s="36">
        <v>0.70833333333333337</v>
      </c>
      <c r="C2132">
        <v>9686</v>
      </c>
      <c r="D2132">
        <v>1981</v>
      </c>
      <c r="E2132" s="49">
        <f t="shared" si="167"/>
        <v>0.3017127273711111</v>
      </c>
      <c r="F2132" s="49">
        <f t="shared" si="168"/>
        <v>0.40178981702088545</v>
      </c>
      <c r="G2132">
        <v>520</v>
      </c>
      <c r="H2132" s="51">
        <f>G2132/'Parc électrique'!$C$24</f>
        <v>0.17333333333333334</v>
      </c>
      <c r="I2132" s="14">
        <v>468</v>
      </c>
      <c r="J2132" s="14">
        <v>1323</v>
      </c>
      <c r="K2132" s="14">
        <v>0</v>
      </c>
      <c r="L2132" s="14">
        <v>342</v>
      </c>
      <c r="M2132" s="14">
        <f>C2132-SUM(D2132:L2132)</f>
        <v>5051.1231641222748</v>
      </c>
      <c r="P2132" s="49">
        <f>D2133/('Parc électrique'!$C$22+'Parc électrique'!$C$23)</f>
        <v>0.27875</v>
      </c>
      <c r="Q2132" s="49">
        <f t="shared" si="165"/>
        <v>0.27170898820295925</v>
      </c>
      <c r="R2132" s="49">
        <f t="shared" si="166"/>
        <v>0.36183393920507811</v>
      </c>
    </row>
    <row r="2133" spans="1:18" x14ac:dyDescent="0.3">
      <c r="A2133" s="35">
        <f t="shared" si="164"/>
        <v>44104</v>
      </c>
      <c r="B2133" s="36">
        <v>0.75</v>
      </c>
      <c r="C2133">
        <v>9796</v>
      </c>
      <c r="D2133">
        <v>1784</v>
      </c>
      <c r="E2133" s="49">
        <f t="shared" si="167"/>
        <v>0.27170898820295925</v>
      </c>
      <c r="F2133" s="49">
        <f t="shared" si="168"/>
        <v>0.36183393920507811</v>
      </c>
      <c r="G2133">
        <v>165</v>
      </c>
      <c r="H2133" s="51">
        <f>G2133/'Parc électrique'!$C$24</f>
        <v>5.5E-2</v>
      </c>
      <c r="I2133" s="14">
        <v>468</v>
      </c>
      <c r="J2133" s="14">
        <v>1323</v>
      </c>
      <c r="K2133" s="14">
        <v>0</v>
      </c>
      <c r="L2133" s="14">
        <v>338</v>
      </c>
      <c r="M2133" s="14">
        <f>C2133-SUM(D2133:L2133)</f>
        <v>5717.311457072592</v>
      </c>
      <c r="P2133" s="49">
        <f>D2134/('Parc électrique'!$C$22+'Parc électrique'!$C$23)</f>
        <v>0.24546875000000001</v>
      </c>
      <c r="Q2133" s="49">
        <f t="shared" si="165"/>
        <v>0.2392683971226732</v>
      </c>
      <c r="R2133" s="49">
        <f t="shared" si="166"/>
        <v>0.31863291395245386</v>
      </c>
    </row>
    <row r="2134" spans="1:18" x14ac:dyDescent="0.3">
      <c r="A2134" s="35">
        <f t="shared" si="164"/>
        <v>44104</v>
      </c>
      <c r="B2134" s="36">
        <v>0.79166666666666663</v>
      </c>
      <c r="C2134">
        <v>9902</v>
      </c>
      <c r="D2134">
        <v>1571</v>
      </c>
      <c r="E2134" s="49">
        <f t="shared" si="167"/>
        <v>0.2392683971226732</v>
      </c>
      <c r="F2134" s="49">
        <f t="shared" si="168"/>
        <v>0.31863291395245386</v>
      </c>
      <c r="G2134">
        <v>20</v>
      </c>
      <c r="H2134" s="51">
        <f>G2134/'Parc électrique'!$C$24</f>
        <v>6.6666666666666671E-3</v>
      </c>
      <c r="I2134" s="14">
        <v>468</v>
      </c>
      <c r="J2134" s="14">
        <v>1323</v>
      </c>
      <c r="K2134" s="14">
        <v>0</v>
      </c>
      <c r="L2134" s="14">
        <v>329</v>
      </c>
      <c r="M2134" s="14">
        <f>C2134-SUM(D2134:L2134)</f>
        <v>6190.4354320222583</v>
      </c>
      <c r="P2134" s="49">
        <f>D2135/('Parc électrique'!$C$22+'Parc électrique'!$C$23)</f>
        <v>0.21984375</v>
      </c>
      <c r="Q2134" s="49">
        <f t="shared" si="165"/>
        <v>0.21429066502329799</v>
      </c>
      <c r="R2134" s="49">
        <f t="shared" si="166"/>
        <v>0.28537015272508121</v>
      </c>
    </row>
    <row r="2135" spans="1:18" x14ac:dyDescent="0.3">
      <c r="A2135" s="35">
        <f t="shared" si="164"/>
        <v>44104</v>
      </c>
      <c r="B2135" s="36">
        <v>0.83333333333333337</v>
      </c>
      <c r="C2135">
        <v>9485</v>
      </c>
      <c r="D2135">
        <v>1407</v>
      </c>
      <c r="E2135" s="49">
        <f t="shared" si="167"/>
        <v>0.21429066502329799</v>
      </c>
      <c r="F2135" s="49">
        <f t="shared" si="168"/>
        <v>0.28537015272508121</v>
      </c>
      <c r="G2135">
        <v>0</v>
      </c>
      <c r="H2135" s="51">
        <f>G2135/'Parc électrique'!$C$24</f>
        <v>0</v>
      </c>
      <c r="I2135" s="14">
        <v>468</v>
      </c>
      <c r="J2135" s="14">
        <v>1323</v>
      </c>
      <c r="K2135" s="14">
        <v>0</v>
      </c>
      <c r="L2135" s="14">
        <v>318</v>
      </c>
      <c r="M2135" s="14">
        <f>C2135-SUM(D2135:L2135)</f>
        <v>5968.500339182252</v>
      </c>
      <c r="P2135" s="49">
        <f>D2136/('Parc électrique'!$C$22+'Parc électrique'!$C$23)</f>
        <v>0.23546875</v>
      </c>
      <c r="Q2135" s="49">
        <f t="shared" si="165"/>
        <v>0.22952098947413654</v>
      </c>
      <c r="R2135" s="49">
        <f t="shared" si="166"/>
        <v>0.30565232420518651</v>
      </c>
    </row>
    <row r="2136" spans="1:18" x14ac:dyDescent="0.3">
      <c r="A2136" s="35">
        <f t="shared" si="164"/>
        <v>44104</v>
      </c>
      <c r="B2136" s="36">
        <v>0.875</v>
      </c>
      <c r="C2136">
        <v>8786</v>
      </c>
      <c r="D2136">
        <v>1507</v>
      </c>
      <c r="E2136" s="49">
        <f t="shared" si="167"/>
        <v>0.22952098947413654</v>
      </c>
      <c r="F2136" s="49">
        <f t="shared" si="168"/>
        <v>0.30565232420518651</v>
      </c>
      <c r="G2136">
        <v>0</v>
      </c>
      <c r="H2136" s="51">
        <f>G2136/'Parc électrique'!$C$24</f>
        <v>0</v>
      </c>
      <c r="I2136" s="14">
        <v>468</v>
      </c>
      <c r="J2136" s="14">
        <v>0</v>
      </c>
      <c r="K2136" s="14">
        <v>0</v>
      </c>
      <c r="L2136" s="14">
        <v>299</v>
      </c>
      <c r="M2136" s="14">
        <f>C2136-SUM(D2136:L2136)</f>
        <v>6511.4648266863205</v>
      </c>
      <c r="P2136" s="49">
        <f>D2137/('Parc électrique'!$C$22+'Parc électrique'!$C$23)</f>
        <v>0.21937499999999999</v>
      </c>
      <c r="Q2136" s="49">
        <f t="shared" si="165"/>
        <v>0.21383375528977283</v>
      </c>
      <c r="R2136" s="49">
        <f t="shared" si="166"/>
        <v>0.28476168758067799</v>
      </c>
    </row>
    <row r="2137" spans="1:18" x14ac:dyDescent="0.3">
      <c r="A2137" s="35">
        <f t="shared" si="164"/>
        <v>44104</v>
      </c>
      <c r="B2137" s="36">
        <v>0.91666666666666663</v>
      </c>
      <c r="C2137">
        <v>8905</v>
      </c>
      <c r="D2137">
        <v>1404</v>
      </c>
      <c r="E2137" s="49">
        <f t="shared" si="167"/>
        <v>0.21383375528977283</v>
      </c>
      <c r="F2137" s="49">
        <f t="shared" si="168"/>
        <v>0.28476168758067799</v>
      </c>
      <c r="G2137">
        <v>0</v>
      </c>
      <c r="H2137" s="51">
        <f>G2137/'Parc électrique'!$C$24</f>
        <v>0</v>
      </c>
      <c r="I2137" s="14">
        <v>468</v>
      </c>
      <c r="J2137" s="14">
        <v>1323</v>
      </c>
      <c r="K2137" s="14">
        <v>0</v>
      </c>
      <c r="L2137" s="14">
        <v>291</v>
      </c>
      <c r="M2137" s="14">
        <f>C2137-SUM(D2137:L2137)</f>
        <v>5418.5014045571297</v>
      </c>
      <c r="P2137" s="49">
        <f>D2138/('Parc électrique'!$C$22+'Parc électrique'!$C$23)</f>
        <v>0.20390625000000001</v>
      </c>
      <c r="Q2137" s="49">
        <f t="shared" si="165"/>
        <v>0.19875573408344274</v>
      </c>
      <c r="R2137" s="49">
        <f t="shared" si="166"/>
        <v>0.26468233781537387</v>
      </c>
    </row>
    <row r="2138" spans="1:18" x14ac:dyDescent="0.3">
      <c r="A2138" s="35">
        <f t="shared" si="164"/>
        <v>44104</v>
      </c>
      <c r="B2138" s="36">
        <v>0.95833333333333337</v>
      </c>
      <c r="C2138">
        <v>8891</v>
      </c>
      <c r="D2138">
        <v>1305</v>
      </c>
      <c r="E2138" s="49">
        <f t="shared" si="167"/>
        <v>0.19875573408344274</v>
      </c>
      <c r="F2138" s="49">
        <f t="shared" si="168"/>
        <v>0.26468233781537387</v>
      </c>
      <c r="G2138">
        <v>0</v>
      </c>
      <c r="H2138" s="51">
        <f>G2138/'Parc électrique'!$C$24</f>
        <v>0</v>
      </c>
      <c r="I2138" s="14">
        <v>468</v>
      </c>
      <c r="J2138" s="14">
        <v>1323</v>
      </c>
      <c r="K2138" s="14">
        <v>0</v>
      </c>
      <c r="L2138" s="14">
        <v>270</v>
      </c>
      <c r="M2138" s="14">
        <f>C2138-SUM(D2138:L2138)</f>
        <v>5524.536561928101</v>
      </c>
      <c r="P2138" s="49">
        <f>D2139/('Parc électrique'!$C$22+'Parc électrique'!$C$23)</f>
        <v>0.19078125000000001</v>
      </c>
      <c r="Q2138" s="49">
        <f t="shared" si="165"/>
        <v>0.18596226154473838</v>
      </c>
      <c r="R2138" s="49">
        <f t="shared" si="166"/>
        <v>0.24764531377208543</v>
      </c>
    </row>
    <row r="2139" spans="1:18" x14ac:dyDescent="0.3">
      <c r="A2139" s="35">
        <f t="shared" si="164"/>
        <v>44105</v>
      </c>
      <c r="B2139" s="36">
        <v>0</v>
      </c>
      <c r="C2139">
        <v>8089</v>
      </c>
      <c r="D2139">
        <v>1221</v>
      </c>
      <c r="E2139" s="49">
        <f t="shared" si="167"/>
        <v>0.18596226154473838</v>
      </c>
      <c r="F2139" s="49">
        <f t="shared" si="168"/>
        <v>0.24764531377208543</v>
      </c>
      <c r="G2139">
        <v>0</v>
      </c>
      <c r="H2139" s="51">
        <f>G2139/'Parc électrique'!$C$24</f>
        <v>0</v>
      </c>
      <c r="I2139" s="14">
        <v>468</v>
      </c>
      <c r="J2139" s="14">
        <v>1335</v>
      </c>
      <c r="K2139" s="14">
        <v>0</v>
      </c>
      <c r="L2139" s="14">
        <v>263</v>
      </c>
      <c r="M2139" s="14">
        <f>C2139-SUM(D2139:L2139)</f>
        <v>4801.5663924246828</v>
      </c>
      <c r="P2139" s="49">
        <f>D2140/('Parc électrique'!$C$22+'Parc électrique'!$C$23)</f>
        <v>0.20078124999999999</v>
      </c>
      <c r="Q2139" s="49">
        <f t="shared" si="165"/>
        <v>0.19570966919327501</v>
      </c>
      <c r="R2139" s="49">
        <f t="shared" si="166"/>
        <v>0.26062590351935278</v>
      </c>
    </row>
    <row r="2140" spans="1:18" x14ac:dyDescent="0.3">
      <c r="A2140" s="35">
        <f t="shared" ref="A2140:A2203" si="169">A2116+1</f>
        <v>44105</v>
      </c>
      <c r="B2140" s="36">
        <v>4.1666666666666664E-2</v>
      </c>
      <c r="C2140">
        <v>7698</v>
      </c>
      <c r="D2140">
        <v>1285</v>
      </c>
      <c r="E2140" s="49">
        <f t="shared" si="167"/>
        <v>0.19570966919327501</v>
      </c>
      <c r="F2140" s="49">
        <f t="shared" si="168"/>
        <v>0.26062590351935278</v>
      </c>
      <c r="G2140">
        <v>0</v>
      </c>
      <c r="H2140" s="51">
        <f>G2140/'Parc électrique'!$C$24</f>
        <v>0</v>
      </c>
      <c r="I2140" s="14">
        <v>468</v>
      </c>
      <c r="J2140" s="14">
        <v>882</v>
      </c>
      <c r="K2140" s="14">
        <v>0</v>
      </c>
      <c r="L2140" s="14">
        <v>261</v>
      </c>
      <c r="M2140" s="14">
        <f>C2140-SUM(D2140:L2140)</f>
        <v>4801.5436644272868</v>
      </c>
      <c r="P2140" s="49">
        <f>D2141/('Parc électrique'!$C$22+'Parc électrique'!$C$23)</f>
        <v>0.22</v>
      </c>
      <c r="Q2140" s="49">
        <f t="shared" si="165"/>
        <v>0.2144429682678064</v>
      </c>
      <c r="R2140" s="49">
        <f t="shared" si="166"/>
        <v>0.28557297443988228</v>
      </c>
    </row>
    <row r="2141" spans="1:18" x14ac:dyDescent="0.3">
      <c r="A2141" s="35">
        <f t="shared" si="169"/>
        <v>44105</v>
      </c>
      <c r="B2141" s="36">
        <v>8.3333333333333329E-2</v>
      </c>
      <c r="C2141">
        <v>7400</v>
      </c>
      <c r="D2141">
        <v>1408</v>
      </c>
      <c r="E2141" s="49">
        <f t="shared" si="167"/>
        <v>0.2144429682678064</v>
      </c>
      <c r="F2141" s="49">
        <f t="shared" si="168"/>
        <v>0.28557297443988228</v>
      </c>
      <c r="G2141">
        <v>0</v>
      </c>
      <c r="H2141" s="51">
        <f>G2141/'Parc électrique'!$C$24</f>
        <v>0</v>
      </c>
      <c r="I2141" s="14">
        <v>468</v>
      </c>
      <c r="J2141" s="14">
        <v>461</v>
      </c>
      <c r="K2141" s="14">
        <v>0</v>
      </c>
      <c r="L2141" s="14">
        <v>261</v>
      </c>
      <c r="M2141" s="14">
        <f>C2141-SUM(D2141:L2141)</f>
        <v>4801.4999840572927</v>
      </c>
      <c r="P2141" s="49">
        <f>D2142/('Parc électrique'!$C$22+'Parc électrique'!$C$23)</f>
        <v>0.24156250000000001</v>
      </c>
      <c r="Q2141" s="49">
        <f t="shared" si="165"/>
        <v>0.23546081600996355</v>
      </c>
      <c r="R2141" s="49">
        <f t="shared" si="166"/>
        <v>0.31356237108242752</v>
      </c>
    </row>
    <row r="2142" spans="1:18" x14ac:dyDescent="0.3">
      <c r="A2142" s="35">
        <f t="shared" si="169"/>
        <v>44105</v>
      </c>
      <c r="B2142" s="36">
        <v>0.125</v>
      </c>
      <c r="C2142">
        <v>7055</v>
      </c>
      <c r="D2142">
        <v>1546</v>
      </c>
      <c r="E2142" s="49">
        <f t="shared" si="167"/>
        <v>0.23546081600996355</v>
      </c>
      <c r="F2142" s="49">
        <f t="shared" si="168"/>
        <v>0.31356237108242752</v>
      </c>
      <c r="G2142">
        <v>0</v>
      </c>
      <c r="H2142" s="51">
        <f>G2142/'Parc électrique'!$C$24</f>
        <v>0</v>
      </c>
      <c r="I2142" s="14">
        <v>468</v>
      </c>
      <c r="J2142" s="14">
        <v>0</v>
      </c>
      <c r="K2142" s="14">
        <v>-23</v>
      </c>
      <c r="L2142" s="14">
        <v>262</v>
      </c>
      <c r="M2142" s="14">
        <f>C2142-SUM(D2142:L2142)</f>
        <v>4801.4509768129074</v>
      </c>
      <c r="P2142" s="49">
        <f>D2143/('Parc électrique'!$C$22+'Parc électrique'!$C$23)</f>
        <v>0.23781250000000001</v>
      </c>
      <c r="Q2142" s="49">
        <f t="shared" si="165"/>
        <v>0.23180553814176233</v>
      </c>
      <c r="R2142" s="49">
        <f t="shared" si="166"/>
        <v>0.3086946499272023</v>
      </c>
    </row>
    <row r="2143" spans="1:18" x14ac:dyDescent="0.3">
      <c r="A2143" s="35">
        <f t="shared" si="169"/>
        <v>44105</v>
      </c>
      <c r="B2143" s="36">
        <v>0.16666666666666666</v>
      </c>
      <c r="C2143">
        <v>7007</v>
      </c>
      <c r="D2143">
        <v>1522</v>
      </c>
      <c r="E2143" s="49">
        <f t="shared" si="167"/>
        <v>0.23180553814176233</v>
      </c>
      <c r="F2143" s="49">
        <f t="shared" si="168"/>
        <v>0.3086946499272023</v>
      </c>
      <c r="G2143">
        <v>0</v>
      </c>
      <c r="H2143" s="51">
        <f>G2143/'Parc électrique'!$C$24</f>
        <v>0</v>
      </c>
      <c r="I2143" s="14">
        <v>468</v>
      </c>
      <c r="J2143" s="14">
        <v>0</v>
      </c>
      <c r="K2143" s="14">
        <v>-52</v>
      </c>
      <c r="L2143" s="14">
        <v>267</v>
      </c>
      <c r="M2143" s="14">
        <f>C2143-SUM(D2143:L2143)</f>
        <v>4801.459499811931</v>
      </c>
      <c r="P2143" s="49">
        <f>D2144/('Parc électrique'!$C$22+'Parc électrique'!$C$23)</f>
        <v>0.25</v>
      </c>
      <c r="Q2143" s="49">
        <f t="shared" si="165"/>
        <v>0.24368519121341634</v>
      </c>
      <c r="R2143" s="49">
        <f t="shared" si="166"/>
        <v>0.32451474368168437</v>
      </c>
    </row>
    <row r="2144" spans="1:18" x14ac:dyDescent="0.3">
      <c r="A2144" s="35">
        <f t="shared" si="169"/>
        <v>44105</v>
      </c>
      <c r="B2144" s="36">
        <v>0.20833333333333334</v>
      </c>
      <c r="C2144">
        <v>7379</v>
      </c>
      <c r="D2144">
        <v>1600</v>
      </c>
      <c r="E2144" s="49">
        <f t="shared" si="167"/>
        <v>0.24368519121341634</v>
      </c>
      <c r="F2144" s="49">
        <f t="shared" si="168"/>
        <v>0.32451474368168437</v>
      </c>
      <c r="G2144">
        <v>0</v>
      </c>
      <c r="H2144" s="51">
        <f>G2144/'Parc électrique'!$C$24</f>
        <v>0</v>
      </c>
      <c r="I2144" s="14">
        <v>468</v>
      </c>
      <c r="J2144" s="14">
        <v>0</v>
      </c>
      <c r="K2144" s="14">
        <v>-179</v>
      </c>
      <c r="L2144" s="14">
        <v>288</v>
      </c>
      <c r="M2144" s="14">
        <f>C2144-SUM(D2144:L2144)</f>
        <v>5201.4318000651047</v>
      </c>
      <c r="P2144" s="49">
        <f>D2145/('Parc électrique'!$C$22+'Parc électrique'!$C$23)</f>
        <v>0.23749999999999999</v>
      </c>
      <c r="Q2144" s="49">
        <f t="shared" si="165"/>
        <v>0.23150093165274555</v>
      </c>
      <c r="R2144" s="49">
        <f t="shared" si="166"/>
        <v>0.30828900649760016</v>
      </c>
    </row>
    <row r="2145" spans="1:18" x14ac:dyDescent="0.3">
      <c r="A2145" s="35">
        <f t="shared" si="169"/>
        <v>44105</v>
      </c>
      <c r="B2145" s="36">
        <v>0.25</v>
      </c>
      <c r="C2145">
        <v>8379</v>
      </c>
      <c r="D2145">
        <v>1520</v>
      </c>
      <c r="E2145" s="49">
        <f t="shared" si="167"/>
        <v>0.23150093165274555</v>
      </c>
      <c r="F2145" s="49">
        <f t="shared" si="168"/>
        <v>0.30828900649760016</v>
      </c>
      <c r="G2145">
        <v>0</v>
      </c>
      <c r="H2145" s="51">
        <f>G2145/'Parc électrique'!$C$24</f>
        <v>0</v>
      </c>
      <c r="I2145" s="14">
        <v>468</v>
      </c>
      <c r="J2145" s="14">
        <v>861</v>
      </c>
      <c r="K2145" s="14">
        <v>0</v>
      </c>
      <c r="L2145" s="14">
        <v>328</v>
      </c>
      <c r="M2145" s="14">
        <f>C2145-SUM(D2145:L2145)</f>
        <v>5201.4602100618495</v>
      </c>
      <c r="P2145" s="49">
        <f>D2146/('Parc électrique'!$C$22+'Parc électrique'!$C$23)</f>
        <v>0.21296875000000001</v>
      </c>
      <c r="Q2145" s="49">
        <f t="shared" si="165"/>
        <v>0.20758932226492907</v>
      </c>
      <c r="R2145" s="49">
        <f t="shared" si="166"/>
        <v>0.2764459972738349</v>
      </c>
    </row>
    <row r="2146" spans="1:18" x14ac:dyDescent="0.3">
      <c r="A2146" s="35">
        <f t="shared" si="169"/>
        <v>44105</v>
      </c>
      <c r="B2146" s="36">
        <v>0.29166666666666669</v>
      </c>
      <c r="C2146">
        <v>9228</v>
      </c>
      <c r="D2146">
        <v>1363</v>
      </c>
      <c r="E2146" s="49">
        <f t="shared" si="167"/>
        <v>0.20758932226492907</v>
      </c>
      <c r="F2146" s="49">
        <f t="shared" si="168"/>
        <v>0.2764459972738349</v>
      </c>
      <c r="G2146">
        <v>1</v>
      </c>
      <c r="H2146" s="51">
        <f>G2146/'Parc électrique'!$C$24</f>
        <v>3.3333333333333332E-4</v>
      </c>
      <c r="I2146" s="14">
        <v>468</v>
      </c>
      <c r="J2146" s="14">
        <v>1445</v>
      </c>
      <c r="K2146" s="14">
        <v>0</v>
      </c>
      <c r="L2146" s="14">
        <v>342</v>
      </c>
      <c r="M2146" s="14">
        <f>C2146-SUM(D2146:L2146)</f>
        <v>5608.515631347128</v>
      </c>
      <c r="P2146" s="49">
        <f>D2147/('Parc électrique'!$C$22+'Parc électrique'!$C$23)</f>
        <v>0.15515625</v>
      </c>
      <c r="Q2146" s="49">
        <f t="shared" si="165"/>
        <v>0.15123712179682652</v>
      </c>
      <c r="R2146" s="49">
        <f t="shared" si="166"/>
        <v>0.20140196279744535</v>
      </c>
    </row>
    <row r="2147" spans="1:18" x14ac:dyDescent="0.3">
      <c r="A2147" s="35">
        <f t="shared" si="169"/>
        <v>44105</v>
      </c>
      <c r="B2147" s="36">
        <v>0.33333333333333331</v>
      </c>
      <c r="C2147">
        <v>9562</v>
      </c>
      <c r="D2147">
        <v>993</v>
      </c>
      <c r="E2147" s="49">
        <f t="shared" si="167"/>
        <v>0.15123712179682652</v>
      </c>
      <c r="F2147" s="49">
        <f t="shared" si="168"/>
        <v>0.20140196279744535</v>
      </c>
      <c r="G2147">
        <v>84</v>
      </c>
      <c r="H2147" s="51">
        <f>G2147/'Parc électrique'!$C$24</f>
        <v>2.8000000000000001E-2</v>
      </c>
      <c r="I2147" s="14">
        <v>468</v>
      </c>
      <c r="J2147" s="14">
        <v>0</v>
      </c>
      <c r="K2147" s="14">
        <v>204</v>
      </c>
      <c r="L2147" s="14">
        <v>342</v>
      </c>
      <c r="M2147" s="14">
        <f>C2147-SUM(D2147:L2147)</f>
        <v>7470.6193609154052</v>
      </c>
      <c r="P2147" s="49">
        <f>D2148/('Parc électrique'!$C$22+'Parc électrique'!$C$23)</f>
        <v>0.15359375</v>
      </c>
      <c r="Q2147" s="49">
        <f t="shared" si="165"/>
        <v>0.14971408935174269</v>
      </c>
      <c r="R2147" s="49">
        <f t="shared" si="166"/>
        <v>0.19937374564943486</v>
      </c>
    </row>
    <row r="2148" spans="1:18" x14ac:dyDescent="0.3">
      <c r="A2148" s="35">
        <f t="shared" si="169"/>
        <v>44105</v>
      </c>
      <c r="B2148" s="36">
        <v>0.375</v>
      </c>
      <c r="C2148">
        <v>9866</v>
      </c>
      <c r="D2148">
        <v>983</v>
      </c>
      <c r="E2148" s="49">
        <f t="shared" si="167"/>
        <v>0.14971408935174269</v>
      </c>
      <c r="F2148" s="49">
        <f t="shared" si="168"/>
        <v>0.19937374564943486</v>
      </c>
      <c r="G2148">
        <v>472</v>
      </c>
      <c r="H2148" s="51">
        <f>G2148/'Parc électrique'!$C$24</f>
        <v>0.15733333333333333</v>
      </c>
      <c r="I2148" s="14">
        <v>468</v>
      </c>
      <c r="J2148" s="14">
        <v>0</v>
      </c>
      <c r="K2148" s="14">
        <v>0</v>
      </c>
      <c r="L2148" s="14">
        <v>340</v>
      </c>
      <c r="M2148" s="14">
        <f>C2148-SUM(D2148:L2148)</f>
        <v>7602.4935788316652</v>
      </c>
      <c r="P2148" s="49">
        <f>D2149/('Parc électrique'!$C$22+'Parc électrique'!$C$23)</f>
        <v>0.12765625</v>
      </c>
      <c r="Q2148" s="49">
        <f t="shared" si="165"/>
        <v>0.12443175076335074</v>
      </c>
      <c r="R2148" s="49">
        <f t="shared" si="166"/>
        <v>0.16570534099246009</v>
      </c>
    </row>
    <row r="2149" spans="1:18" x14ac:dyDescent="0.3">
      <c r="A2149" s="35">
        <f t="shared" si="169"/>
        <v>44105</v>
      </c>
      <c r="B2149" s="36">
        <v>0.41666666666666669</v>
      </c>
      <c r="C2149">
        <v>10011</v>
      </c>
      <c r="D2149">
        <v>817</v>
      </c>
      <c r="E2149" s="49">
        <f t="shared" si="167"/>
        <v>0.12443175076335074</v>
      </c>
      <c r="F2149" s="49">
        <f t="shared" si="168"/>
        <v>0.16570534099246009</v>
      </c>
      <c r="G2149">
        <v>893</v>
      </c>
      <c r="H2149" s="51">
        <f>G2149/'Parc électrique'!$C$24</f>
        <v>0.29766666666666669</v>
      </c>
      <c r="I2149" s="14">
        <v>468</v>
      </c>
      <c r="J2149" s="14">
        <v>0</v>
      </c>
      <c r="K2149" s="14">
        <v>0</v>
      </c>
      <c r="L2149" s="14">
        <v>339</v>
      </c>
      <c r="M2149" s="14">
        <f>C2149-SUM(D2149:L2149)</f>
        <v>7493.4121962415775</v>
      </c>
      <c r="P2149" s="49">
        <f>D2150/('Parc électrique'!$C$22+'Parc électrique'!$C$23)</f>
        <v>0.11031249999999999</v>
      </c>
      <c r="Q2149" s="49">
        <f t="shared" si="165"/>
        <v>0.10752609062291996</v>
      </c>
      <c r="R2149" s="49">
        <f t="shared" si="166"/>
        <v>0.14319213064954323</v>
      </c>
    </row>
    <row r="2150" spans="1:18" x14ac:dyDescent="0.3">
      <c r="A2150" s="35">
        <f t="shared" si="169"/>
        <v>44105</v>
      </c>
      <c r="B2150" s="36">
        <v>0.45833333333333331</v>
      </c>
      <c r="C2150">
        <v>10177</v>
      </c>
      <c r="D2150">
        <v>706</v>
      </c>
      <c r="E2150" s="49">
        <f t="shared" si="167"/>
        <v>0.10752609062291996</v>
      </c>
      <c r="F2150" s="49">
        <f t="shared" si="168"/>
        <v>0.14319213064954323</v>
      </c>
      <c r="G2150">
        <v>1164</v>
      </c>
      <c r="H2150" s="51">
        <f>G2150/'Parc électrique'!$C$24</f>
        <v>0.38800000000000001</v>
      </c>
      <c r="I2150" s="14">
        <v>468</v>
      </c>
      <c r="J2150" s="14">
        <v>0</v>
      </c>
      <c r="K2150" s="14">
        <v>0</v>
      </c>
      <c r="L2150" s="14">
        <v>337</v>
      </c>
      <c r="M2150" s="14">
        <f>C2150-SUM(D2150:L2150)</f>
        <v>7501.3612817787271</v>
      </c>
      <c r="P2150" s="49">
        <f>D2151/('Parc électrique'!$C$22+'Parc électrique'!$C$23)</f>
        <v>8.9062500000000003E-2</v>
      </c>
      <c r="Q2150" s="49">
        <f t="shared" si="165"/>
        <v>8.6812849369779579E-2</v>
      </c>
      <c r="R2150" s="49">
        <f t="shared" si="166"/>
        <v>0.11560837743660006</v>
      </c>
    </row>
    <row r="2151" spans="1:18" x14ac:dyDescent="0.3">
      <c r="A2151" s="35">
        <f t="shared" si="169"/>
        <v>44105</v>
      </c>
      <c r="B2151" s="36">
        <v>0.5</v>
      </c>
      <c r="C2151">
        <v>10243</v>
      </c>
      <c r="D2151">
        <v>570</v>
      </c>
      <c r="E2151" s="49">
        <f t="shared" si="167"/>
        <v>8.6812849369779579E-2</v>
      </c>
      <c r="F2151" s="49">
        <f t="shared" si="168"/>
        <v>0.11560837743660006</v>
      </c>
      <c r="G2151">
        <v>1323</v>
      </c>
      <c r="H2151" s="51">
        <f>G2151/'Parc électrique'!$C$24</f>
        <v>0.441</v>
      </c>
      <c r="I2151" s="14">
        <v>468</v>
      </c>
      <c r="J2151" s="14">
        <v>1445</v>
      </c>
      <c r="K2151" s="14">
        <v>0</v>
      </c>
      <c r="L2151" s="14">
        <v>336</v>
      </c>
      <c r="M2151" s="14">
        <f>C2151-SUM(D2151:L2151)</f>
        <v>6100.3565787731932</v>
      </c>
      <c r="P2151" s="49">
        <f>D2152/('Parc électrique'!$C$22+'Parc électrique'!$C$23)</f>
        <v>8.8593749999999999E-2</v>
      </c>
      <c r="Q2151" s="49">
        <f t="shared" si="165"/>
        <v>8.6355939636254417E-2</v>
      </c>
      <c r="R2151" s="49">
        <f t="shared" si="166"/>
        <v>0.1149999122921969</v>
      </c>
    </row>
    <row r="2152" spans="1:18" x14ac:dyDescent="0.3">
      <c r="A2152" s="35">
        <f t="shared" si="169"/>
        <v>44105</v>
      </c>
      <c r="B2152" s="36">
        <v>0.54166666666666663</v>
      </c>
      <c r="C2152">
        <v>10110</v>
      </c>
      <c r="D2152">
        <v>567</v>
      </c>
      <c r="E2152" s="49">
        <f t="shared" si="167"/>
        <v>8.6355939636254417E-2</v>
      </c>
      <c r="F2152" s="49">
        <f t="shared" si="168"/>
        <v>0.1149999122921969</v>
      </c>
      <c r="G2152">
        <v>1436</v>
      </c>
      <c r="H2152" s="51">
        <f>G2152/'Parc électrique'!$C$24</f>
        <v>0.47866666666666668</v>
      </c>
      <c r="I2152" s="14">
        <v>468</v>
      </c>
      <c r="J2152" s="14">
        <v>0</v>
      </c>
      <c r="K2152" s="14">
        <v>0</v>
      </c>
      <c r="L2152" s="14">
        <v>336</v>
      </c>
      <c r="M2152" s="14">
        <f>C2152-SUM(D2152:L2152)</f>
        <v>7302.3199774814047</v>
      </c>
      <c r="P2152" s="49">
        <f>D2153/('Parc électrique'!$C$22+'Parc électrique'!$C$23)</f>
        <v>0.10984375</v>
      </c>
      <c r="Q2152" s="49">
        <f t="shared" si="165"/>
        <v>0.10706918088939482</v>
      </c>
      <c r="R2152" s="49">
        <f t="shared" si="166"/>
        <v>0.14258366550514007</v>
      </c>
    </row>
    <row r="2153" spans="1:18" x14ac:dyDescent="0.3">
      <c r="A2153" s="35">
        <f t="shared" si="169"/>
        <v>44105</v>
      </c>
      <c r="B2153" s="36">
        <v>0.58333333333333337</v>
      </c>
      <c r="C2153">
        <v>10109</v>
      </c>
      <c r="D2153">
        <v>703</v>
      </c>
      <c r="E2153" s="49">
        <f t="shared" si="167"/>
        <v>0.10706918088939482</v>
      </c>
      <c r="F2153" s="49">
        <f t="shared" si="168"/>
        <v>0.14258366550514007</v>
      </c>
      <c r="G2153">
        <v>1574</v>
      </c>
      <c r="H2153" s="51">
        <f>G2153/'Parc électrique'!$C$24</f>
        <v>0.52466666666666661</v>
      </c>
      <c r="I2153" s="14">
        <v>468</v>
      </c>
      <c r="J2153" s="14">
        <v>1445</v>
      </c>
      <c r="K2153" s="14">
        <v>0</v>
      </c>
      <c r="L2153" s="14">
        <v>335</v>
      </c>
      <c r="M2153" s="14">
        <f>C2153-SUM(D2153:L2153)</f>
        <v>5583.2256804869394</v>
      </c>
      <c r="P2153" s="49">
        <f>D2154/('Parc électrique'!$C$22+'Parc électrique'!$C$23)</f>
        <v>0.11796875</v>
      </c>
      <c r="Q2153" s="49">
        <f t="shared" si="165"/>
        <v>0.11498894960383085</v>
      </c>
      <c r="R2153" s="49">
        <f t="shared" si="166"/>
        <v>0.15313039467479481</v>
      </c>
    </row>
    <row r="2154" spans="1:18" x14ac:dyDescent="0.3">
      <c r="A2154" s="35">
        <f t="shared" si="169"/>
        <v>44105</v>
      </c>
      <c r="B2154" s="36">
        <v>0.625</v>
      </c>
      <c r="C2154">
        <v>9933</v>
      </c>
      <c r="D2154">
        <v>755</v>
      </c>
      <c r="E2154" s="49">
        <f t="shared" si="167"/>
        <v>0.11498894960383085</v>
      </c>
      <c r="F2154" s="49">
        <f t="shared" si="168"/>
        <v>0.15313039467479481</v>
      </c>
      <c r="G2154">
        <v>1474</v>
      </c>
      <c r="H2154" s="51">
        <f>G2154/'Parc électrique'!$C$24</f>
        <v>0.49133333333333334</v>
      </c>
      <c r="I2154" s="14">
        <v>468</v>
      </c>
      <c r="J2154" s="14">
        <v>0</v>
      </c>
      <c r="K2154" s="14">
        <v>0</v>
      </c>
      <c r="L2154" s="14">
        <v>336</v>
      </c>
      <c r="M2154" s="14">
        <f>C2154-SUM(D2154:L2154)</f>
        <v>6899.240547322388</v>
      </c>
      <c r="P2154" s="49">
        <f>D2155/('Parc électrique'!$C$22+'Parc électrique'!$C$23)</f>
        <v>0.15203125000000001</v>
      </c>
      <c r="Q2154" s="49">
        <f t="shared" si="165"/>
        <v>0.14819105690665885</v>
      </c>
      <c r="R2154" s="49">
        <f t="shared" si="166"/>
        <v>0.19734552850142434</v>
      </c>
    </row>
    <row r="2155" spans="1:18" x14ac:dyDescent="0.3">
      <c r="A2155" s="35">
        <f t="shared" si="169"/>
        <v>44105</v>
      </c>
      <c r="B2155" s="36">
        <v>0.66666666666666663</v>
      </c>
      <c r="C2155">
        <v>9751</v>
      </c>
      <c r="D2155">
        <v>973</v>
      </c>
      <c r="E2155" s="49">
        <f t="shared" si="167"/>
        <v>0.14819105690665885</v>
      </c>
      <c r="F2155" s="49">
        <f t="shared" si="168"/>
        <v>0.19734552850142434</v>
      </c>
      <c r="G2155">
        <v>1234</v>
      </c>
      <c r="H2155" s="51">
        <f>G2155/'Parc électrique'!$C$24</f>
        <v>0.41133333333333333</v>
      </c>
      <c r="I2155" s="14">
        <v>468</v>
      </c>
      <c r="J2155" s="14">
        <v>1445</v>
      </c>
      <c r="K2155" s="14">
        <v>0</v>
      </c>
      <c r="L2155" s="14">
        <v>339</v>
      </c>
      <c r="M2155" s="14">
        <f>C2155-SUM(D2155:L2155)</f>
        <v>5291.2431300812586</v>
      </c>
      <c r="P2155" s="49">
        <f>D2156/('Parc électrique'!$C$22+'Parc électrique'!$C$23)</f>
        <v>0.19</v>
      </c>
      <c r="Q2155" s="49">
        <f t="shared" si="165"/>
        <v>0.18520074532219644</v>
      </c>
      <c r="R2155" s="49">
        <f t="shared" si="166"/>
        <v>0.24663120519808013</v>
      </c>
    </row>
    <row r="2156" spans="1:18" x14ac:dyDescent="0.3">
      <c r="A2156" s="35">
        <f t="shared" si="169"/>
        <v>44105</v>
      </c>
      <c r="B2156" s="36">
        <v>0.70833333333333337</v>
      </c>
      <c r="C2156">
        <v>9637</v>
      </c>
      <c r="D2156">
        <v>1216</v>
      </c>
      <c r="E2156" s="49">
        <f t="shared" si="167"/>
        <v>0.18520074532219644</v>
      </c>
      <c r="F2156" s="49">
        <f t="shared" si="168"/>
        <v>0.24663120519808013</v>
      </c>
      <c r="G2156">
        <v>719</v>
      </c>
      <c r="H2156" s="51">
        <f>G2156/'Parc électrique'!$C$24</f>
        <v>0.23966666666666667</v>
      </c>
      <c r="I2156" s="14">
        <v>468</v>
      </c>
      <c r="J2156" s="14">
        <v>1445</v>
      </c>
      <c r="K2156" s="14">
        <v>0</v>
      </c>
      <c r="L2156" s="14">
        <v>342</v>
      </c>
      <c r="M2156" s="14">
        <f>C2156-SUM(D2156:L2156)</f>
        <v>5446.3285013828136</v>
      </c>
      <c r="P2156" s="49">
        <f>D2157/('Parc électrique'!$C$22+'Parc électrique'!$C$23)</f>
        <v>0.204375</v>
      </c>
      <c r="Q2156" s="49">
        <f t="shared" si="165"/>
        <v>0.19921264381696788</v>
      </c>
      <c r="R2156" s="49">
        <f t="shared" si="166"/>
        <v>0.26529080295977697</v>
      </c>
    </row>
    <row r="2157" spans="1:18" x14ac:dyDescent="0.3">
      <c r="A2157" s="35">
        <f t="shared" si="169"/>
        <v>44105</v>
      </c>
      <c r="B2157" s="36">
        <v>0.75</v>
      </c>
      <c r="C2157">
        <v>9762</v>
      </c>
      <c r="D2157">
        <v>1308</v>
      </c>
      <c r="E2157" s="49">
        <f t="shared" si="167"/>
        <v>0.19921264381696788</v>
      </c>
      <c r="F2157" s="49">
        <f t="shared" si="168"/>
        <v>0.26529080295977697</v>
      </c>
      <c r="G2157">
        <v>236</v>
      </c>
      <c r="H2157" s="51">
        <f>G2157/'Parc électrique'!$C$24</f>
        <v>7.8666666666666663E-2</v>
      </c>
      <c r="I2157" s="14">
        <v>468</v>
      </c>
      <c r="J2157" s="14">
        <v>1445</v>
      </c>
      <c r="K2157" s="14">
        <v>0</v>
      </c>
      <c r="L2157" s="14">
        <v>339</v>
      </c>
      <c r="M2157" s="14">
        <f>C2157-SUM(D2157:L2157)</f>
        <v>5965.4568298865561</v>
      </c>
      <c r="P2157" s="49">
        <f>D2158/('Parc électrique'!$C$22+'Parc électrique'!$C$23)</f>
        <v>0.25156250000000002</v>
      </c>
      <c r="Q2157" s="49">
        <f t="shared" si="165"/>
        <v>0.24520822365850023</v>
      </c>
      <c r="R2157" s="49">
        <f t="shared" si="166"/>
        <v>0.32654296082969492</v>
      </c>
    </row>
    <row r="2158" spans="1:18" x14ac:dyDescent="0.3">
      <c r="A2158" s="35">
        <f t="shared" si="169"/>
        <v>44105</v>
      </c>
      <c r="B2158" s="36">
        <v>0.79166666666666663</v>
      </c>
      <c r="C2158">
        <v>9878</v>
      </c>
      <c r="D2158">
        <v>1610</v>
      </c>
      <c r="E2158" s="49">
        <f t="shared" si="167"/>
        <v>0.24520822365850023</v>
      </c>
      <c r="F2158" s="49">
        <f t="shared" si="168"/>
        <v>0.32654296082969492</v>
      </c>
      <c r="G2158">
        <v>24</v>
      </c>
      <c r="H2158" s="51">
        <f>G2158/'Parc électrique'!$C$24</f>
        <v>8.0000000000000002E-3</v>
      </c>
      <c r="I2158" s="14">
        <v>468</v>
      </c>
      <c r="J2158" s="14">
        <v>0</v>
      </c>
      <c r="K2158" s="14">
        <v>0</v>
      </c>
      <c r="L2158" s="14">
        <v>329</v>
      </c>
      <c r="M2158" s="14">
        <f>C2158-SUM(D2158:L2158)</f>
        <v>7446.4202488155115</v>
      </c>
      <c r="P2158" s="49">
        <f>D2159/('Parc électrique'!$C$22+'Parc électrique'!$C$23)</f>
        <v>0.28875000000000001</v>
      </c>
      <c r="Q2158" s="49">
        <f t="shared" si="165"/>
        <v>0.2814563958514959</v>
      </c>
      <c r="R2158" s="49">
        <f t="shared" si="166"/>
        <v>0.37481452895234546</v>
      </c>
    </row>
    <row r="2159" spans="1:18" x14ac:dyDescent="0.3">
      <c r="A2159" s="35">
        <f t="shared" si="169"/>
        <v>44105</v>
      </c>
      <c r="B2159" s="36">
        <v>0.83333333333333337</v>
      </c>
      <c r="C2159">
        <v>9466</v>
      </c>
      <c r="D2159">
        <v>1848</v>
      </c>
      <c r="E2159" s="49">
        <f t="shared" si="167"/>
        <v>0.2814563958514959</v>
      </c>
      <c r="F2159" s="49">
        <f t="shared" si="168"/>
        <v>0.37481452895234546</v>
      </c>
      <c r="G2159">
        <v>0</v>
      </c>
      <c r="H2159" s="51">
        <f>G2159/'Parc électrique'!$C$24</f>
        <v>0</v>
      </c>
      <c r="I2159" s="14">
        <v>468</v>
      </c>
      <c r="J2159" s="14">
        <v>1445</v>
      </c>
      <c r="K2159" s="14">
        <v>0</v>
      </c>
      <c r="L2159" s="14">
        <v>319</v>
      </c>
      <c r="M2159" s="14">
        <f>C2159-SUM(D2159:L2159)</f>
        <v>5385.3437290751963</v>
      </c>
      <c r="P2159" s="49">
        <f>D2160/('Parc électrique'!$C$22+'Parc électrique'!$C$23)</f>
        <v>0.29203125000000002</v>
      </c>
      <c r="Q2159" s="49">
        <f t="shared" si="165"/>
        <v>0.28465476398617201</v>
      </c>
      <c r="R2159" s="49">
        <f t="shared" si="166"/>
        <v>0.37907378496316757</v>
      </c>
    </row>
    <row r="2160" spans="1:18" x14ac:dyDescent="0.3">
      <c r="A2160" s="35">
        <f t="shared" si="169"/>
        <v>44105</v>
      </c>
      <c r="B2160" s="36">
        <v>0.875</v>
      </c>
      <c r="C2160">
        <v>8770</v>
      </c>
      <c r="D2160">
        <v>1869</v>
      </c>
      <c r="E2160" s="49">
        <f t="shared" si="167"/>
        <v>0.28465476398617201</v>
      </c>
      <c r="F2160" s="49">
        <f t="shared" si="168"/>
        <v>0.37907378496316757</v>
      </c>
      <c r="G2160">
        <v>0</v>
      </c>
      <c r="H2160" s="51">
        <f>G2160/'Parc électrique'!$C$24</f>
        <v>0</v>
      </c>
      <c r="I2160" s="14">
        <v>468</v>
      </c>
      <c r="J2160" s="14">
        <v>1252</v>
      </c>
      <c r="K2160" s="14">
        <v>0</v>
      </c>
      <c r="L2160" s="14">
        <v>299</v>
      </c>
      <c r="M2160" s="14">
        <f>C2160-SUM(D2160:L2160)</f>
        <v>4881.3362714510504</v>
      </c>
      <c r="P2160" s="49">
        <f>D2161/('Parc électrique'!$C$22+'Parc électrique'!$C$23)</f>
        <v>0.3075</v>
      </c>
      <c r="Q2160" s="49">
        <f t="shared" si="165"/>
        <v>0.29973278519250213</v>
      </c>
      <c r="R2160" s="49">
        <f t="shared" si="166"/>
        <v>0.39915313472847175</v>
      </c>
    </row>
    <row r="2161" spans="1:18" x14ac:dyDescent="0.3">
      <c r="A2161" s="35">
        <f t="shared" si="169"/>
        <v>44105</v>
      </c>
      <c r="B2161" s="36">
        <v>0.91666666666666663</v>
      </c>
      <c r="C2161">
        <v>8889</v>
      </c>
      <c r="D2161">
        <v>1968</v>
      </c>
      <c r="E2161" s="49">
        <f t="shared" si="167"/>
        <v>0.29973278519250213</v>
      </c>
      <c r="F2161" s="49">
        <f t="shared" si="168"/>
        <v>0.39915313472847175</v>
      </c>
      <c r="G2161">
        <v>0</v>
      </c>
      <c r="H2161" s="51">
        <f>G2161/'Parc électrique'!$C$24</f>
        <v>0</v>
      </c>
      <c r="I2161" s="14">
        <v>468</v>
      </c>
      <c r="J2161" s="14">
        <v>1279</v>
      </c>
      <c r="K2161" s="14">
        <v>0</v>
      </c>
      <c r="L2161" s="14">
        <v>292</v>
      </c>
      <c r="M2161" s="14">
        <f>C2161-SUM(D2161:L2161)</f>
        <v>4881.3011140800791</v>
      </c>
      <c r="P2161" s="49">
        <f>D2162/('Parc électrique'!$C$22+'Parc électrique'!$C$23)</f>
        <v>0.31437500000000002</v>
      </c>
      <c r="Q2161" s="49">
        <f t="shared" si="165"/>
        <v>0.30643412795087105</v>
      </c>
      <c r="R2161" s="49">
        <f t="shared" si="166"/>
        <v>0.40807729017971811</v>
      </c>
    </row>
    <row r="2162" spans="1:18" x14ac:dyDescent="0.3">
      <c r="A2162" s="35">
        <f t="shared" si="169"/>
        <v>44105</v>
      </c>
      <c r="B2162" s="36">
        <v>0.95833333333333337</v>
      </c>
      <c r="C2162">
        <v>8876</v>
      </c>
      <c r="D2162">
        <v>2012</v>
      </c>
      <c r="E2162" s="49">
        <f t="shared" si="167"/>
        <v>0.30643412795087105</v>
      </c>
      <c r="F2162" s="49">
        <f t="shared" si="168"/>
        <v>0.40807729017971811</v>
      </c>
      <c r="G2162">
        <v>0</v>
      </c>
      <c r="H2162" s="51">
        <f>G2162/'Parc électrique'!$C$24</f>
        <v>0</v>
      </c>
      <c r="I2162" s="14">
        <v>468</v>
      </c>
      <c r="J2162" s="14">
        <v>1243</v>
      </c>
      <c r="K2162" s="14">
        <v>0</v>
      </c>
      <c r="L2162" s="14">
        <v>271</v>
      </c>
      <c r="M2162" s="14">
        <f>C2162-SUM(D2162:L2162)</f>
        <v>4881.2854885818688</v>
      </c>
      <c r="P2162" s="49">
        <f>D2163/('Parc électrique'!$C$22+'Parc électrique'!$C$23)</f>
        <v>0.31703124999999999</v>
      </c>
      <c r="Q2162" s="49">
        <f t="shared" si="165"/>
        <v>0.30902328310751359</v>
      </c>
      <c r="R2162" s="49">
        <f t="shared" si="166"/>
        <v>0.41152525933133599</v>
      </c>
    </row>
    <row r="2163" spans="1:18" x14ac:dyDescent="0.3">
      <c r="A2163" s="35">
        <f t="shared" si="169"/>
        <v>44106</v>
      </c>
      <c r="B2163" s="36">
        <v>0</v>
      </c>
      <c r="C2163">
        <v>8116</v>
      </c>
      <c r="D2163">
        <v>2029</v>
      </c>
      <c r="E2163" s="49">
        <f t="shared" si="167"/>
        <v>0.30902328310751359</v>
      </c>
      <c r="F2163" s="49">
        <f t="shared" si="168"/>
        <v>0.41152525933133599</v>
      </c>
      <c r="G2163">
        <v>0</v>
      </c>
      <c r="H2163" s="51">
        <f>G2163/'Parc électrique'!$C$24</f>
        <v>0</v>
      </c>
      <c r="I2163" s="14">
        <v>468</v>
      </c>
      <c r="J2163" s="14">
        <v>0</v>
      </c>
      <c r="K2163" s="14">
        <v>0</v>
      </c>
      <c r="L2163" s="14">
        <v>263</v>
      </c>
      <c r="M2163" s="14">
        <f>C2163-SUM(D2163:L2163)</f>
        <v>5355.2794514575617</v>
      </c>
      <c r="P2163" s="49">
        <f>D2164/('Parc électrique'!$C$22+'Parc électrique'!$C$23)</f>
        <v>0.25859375000000001</v>
      </c>
      <c r="Q2163" s="49">
        <f t="shared" si="165"/>
        <v>0.25206186966137756</v>
      </c>
      <c r="R2163" s="49">
        <f t="shared" si="166"/>
        <v>0.3356699379957423</v>
      </c>
    </row>
    <row r="2164" spans="1:18" x14ac:dyDescent="0.3">
      <c r="A2164" s="35">
        <f t="shared" si="169"/>
        <v>44106</v>
      </c>
      <c r="B2164" s="36">
        <v>4.1666666666666664E-2</v>
      </c>
      <c r="C2164">
        <v>7721</v>
      </c>
      <c r="D2164">
        <v>1655</v>
      </c>
      <c r="E2164" s="49">
        <f t="shared" si="167"/>
        <v>0.25206186966137756</v>
      </c>
      <c r="F2164" s="49">
        <f t="shared" si="168"/>
        <v>0.3356699379957423</v>
      </c>
      <c r="G2164">
        <v>0</v>
      </c>
      <c r="H2164" s="51">
        <f>G2164/'Parc électrique'!$C$24</f>
        <v>0</v>
      </c>
      <c r="I2164" s="14">
        <v>468</v>
      </c>
      <c r="J2164" s="14">
        <v>0</v>
      </c>
      <c r="K2164" s="14">
        <v>455</v>
      </c>
      <c r="L2164" s="14">
        <v>261</v>
      </c>
      <c r="M2164" s="14">
        <f>C2164-SUM(D2164:L2164)</f>
        <v>4881.4122681923427</v>
      </c>
      <c r="P2164" s="49">
        <f>D2165/('Parc électrique'!$C$22+'Parc électrique'!$C$23)</f>
        <v>0.25874999999999998</v>
      </c>
      <c r="Q2164" s="49">
        <f t="shared" si="165"/>
        <v>0.25221417290588588</v>
      </c>
      <c r="R2164" s="49">
        <f t="shared" si="166"/>
        <v>0.33587275971054326</v>
      </c>
    </row>
    <row r="2165" spans="1:18" x14ac:dyDescent="0.3">
      <c r="A2165" s="35">
        <f t="shared" si="169"/>
        <v>44106</v>
      </c>
      <c r="B2165" s="36">
        <v>8.3333333333333329E-2</v>
      </c>
      <c r="C2165">
        <v>7423</v>
      </c>
      <c r="D2165">
        <v>1656</v>
      </c>
      <c r="E2165" s="49">
        <f t="shared" si="167"/>
        <v>0.25221417290588588</v>
      </c>
      <c r="F2165" s="49">
        <f t="shared" si="168"/>
        <v>0.33587275971054326</v>
      </c>
      <c r="G2165">
        <v>0</v>
      </c>
      <c r="H2165" s="51">
        <f>G2165/'Parc électrique'!$C$24</f>
        <v>0</v>
      </c>
      <c r="I2165" s="14">
        <v>468</v>
      </c>
      <c r="J2165" s="14">
        <v>156</v>
      </c>
      <c r="K2165" s="14">
        <v>0</v>
      </c>
      <c r="L2165" s="14">
        <v>261</v>
      </c>
      <c r="M2165" s="14">
        <f>C2165-SUM(D2165:L2165)</f>
        <v>4881.4119130673835</v>
      </c>
      <c r="P2165" s="49">
        <f>D2166/('Parc électrique'!$C$22+'Parc électrique'!$C$23)</f>
        <v>0.25124999999999997</v>
      </c>
      <c r="Q2165" s="49">
        <f t="shared" si="165"/>
        <v>0.24490361716948339</v>
      </c>
      <c r="R2165" s="49">
        <f t="shared" si="166"/>
        <v>0.32613731740009272</v>
      </c>
    </row>
    <row r="2166" spans="1:18" x14ac:dyDescent="0.3">
      <c r="A2166" s="35">
        <f t="shared" si="169"/>
        <v>44106</v>
      </c>
      <c r="B2166" s="36">
        <v>0.125</v>
      </c>
      <c r="C2166">
        <v>7060</v>
      </c>
      <c r="D2166">
        <v>1608</v>
      </c>
      <c r="E2166" s="49">
        <f t="shared" si="167"/>
        <v>0.24490361716948339</v>
      </c>
      <c r="F2166" s="49">
        <f t="shared" si="168"/>
        <v>0.32613731740009272</v>
      </c>
      <c r="G2166">
        <v>0</v>
      </c>
      <c r="H2166" s="51">
        <f>G2166/'Parc électrique'!$C$24</f>
        <v>0</v>
      </c>
      <c r="I2166" s="14">
        <v>468</v>
      </c>
      <c r="J2166" s="14">
        <v>0</v>
      </c>
      <c r="K2166" s="14">
        <v>-160</v>
      </c>
      <c r="L2166" s="14">
        <v>262</v>
      </c>
      <c r="M2166" s="14">
        <f>C2166-SUM(D2166:L2166)</f>
        <v>4881.4289590654307</v>
      </c>
      <c r="P2166" s="49">
        <f>D2167/('Parc électrique'!$C$22+'Parc électrique'!$C$23)</f>
        <v>0.24781249999999999</v>
      </c>
      <c r="Q2166" s="49">
        <f t="shared" si="165"/>
        <v>0.24155294579029896</v>
      </c>
      <c r="R2166" s="49">
        <f t="shared" si="166"/>
        <v>0.32167523967446965</v>
      </c>
    </row>
    <row r="2167" spans="1:18" x14ac:dyDescent="0.3">
      <c r="A2167" s="35">
        <f t="shared" si="169"/>
        <v>44106</v>
      </c>
      <c r="B2167" s="36">
        <v>0.16666666666666666</v>
      </c>
      <c r="C2167">
        <v>6990</v>
      </c>
      <c r="D2167">
        <v>1586</v>
      </c>
      <c r="E2167" s="49">
        <f t="shared" si="167"/>
        <v>0.24155294579029896</v>
      </c>
      <c r="F2167" s="49">
        <f t="shared" si="168"/>
        <v>0.32167523967446965</v>
      </c>
      <c r="G2167">
        <v>0</v>
      </c>
      <c r="H2167" s="51">
        <f>G2167/'Parc électrique'!$C$24</f>
        <v>0</v>
      </c>
      <c r="I2167" s="14">
        <v>468</v>
      </c>
      <c r="J2167" s="14">
        <v>0</v>
      </c>
      <c r="K2167" s="14">
        <v>-213</v>
      </c>
      <c r="L2167" s="14">
        <v>267</v>
      </c>
      <c r="M2167" s="14">
        <f>C2167-SUM(D2167:L2167)</f>
        <v>4881.4367718145349</v>
      </c>
      <c r="P2167" s="49">
        <f>D2168/('Parc électrique'!$C$22+'Parc électrique'!$C$23)</f>
        <v>0.23</v>
      </c>
      <c r="Q2167" s="49">
        <f t="shared" si="165"/>
        <v>0.22419037591634305</v>
      </c>
      <c r="R2167" s="49">
        <f t="shared" si="166"/>
        <v>0.29855356418714962</v>
      </c>
    </row>
    <row r="2168" spans="1:18" x14ac:dyDescent="0.3">
      <c r="A2168" s="35">
        <f t="shared" si="169"/>
        <v>44106</v>
      </c>
      <c r="B2168" s="36">
        <v>0.20833333333333334</v>
      </c>
      <c r="C2168">
        <v>7350</v>
      </c>
      <c r="D2168">
        <v>1472</v>
      </c>
      <c r="E2168" s="49">
        <f t="shared" si="167"/>
        <v>0.22419037591634305</v>
      </c>
      <c r="F2168" s="49">
        <f t="shared" si="168"/>
        <v>0.29855356418714962</v>
      </c>
      <c r="G2168">
        <v>0</v>
      </c>
      <c r="H2168" s="51">
        <f>G2168/'Parc électrique'!$C$24</f>
        <v>0</v>
      </c>
      <c r="I2168" s="14">
        <v>468</v>
      </c>
      <c r="J2168" s="14">
        <v>240</v>
      </c>
      <c r="K2168" s="14">
        <v>0</v>
      </c>
      <c r="L2168" s="14">
        <v>288</v>
      </c>
      <c r="M2168" s="14">
        <f>C2168-SUM(D2168:L2168)</f>
        <v>4881.4772560598967</v>
      </c>
      <c r="P2168" s="49">
        <f>D2169/('Parc électrique'!$C$22+'Parc électrique'!$C$23)</f>
        <v>0.27812500000000001</v>
      </c>
      <c r="Q2168" s="49">
        <f t="shared" si="165"/>
        <v>0.27109977522492573</v>
      </c>
      <c r="R2168" s="49">
        <f t="shared" si="166"/>
        <v>0.36102265234587388</v>
      </c>
    </row>
    <row r="2169" spans="1:18" x14ac:dyDescent="0.3">
      <c r="A2169" s="35">
        <f t="shared" si="169"/>
        <v>44106</v>
      </c>
      <c r="B2169" s="36">
        <v>0.25</v>
      </c>
      <c r="C2169">
        <v>8346</v>
      </c>
      <c r="D2169">
        <v>1780</v>
      </c>
      <c r="E2169" s="49">
        <f t="shared" si="167"/>
        <v>0.27109977522492573</v>
      </c>
      <c r="F2169" s="49">
        <f t="shared" si="168"/>
        <v>0.36102265234587388</v>
      </c>
      <c r="G2169">
        <v>0</v>
      </c>
      <c r="H2169" s="51">
        <f>G2169/'Parc électrique'!$C$24</f>
        <v>0</v>
      </c>
      <c r="I2169" s="14">
        <v>468</v>
      </c>
      <c r="J2169" s="14">
        <v>0</v>
      </c>
      <c r="K2169" s="14">
        <v>0</v>
      </c>
      <c r="L2169" s="14">
        <v>328</v>
      </c>
      <c r="M2169" s="14">
        <f>C2169-SUM(D2169:L2169)</f>
        <v>5769.3678775724293</v>
      </c>
      <c r="P2169" s="49">
        <f>D2170/('Parc électrique'!$C$22+'Parc électrique'!$C$23)</f>
        <v>0.29125000000000001</v>
      </c>
      <c r="Q2169" s="49">
        <f t="shared" si="165"/>
        <v>0.28389324776363006</v>
      </c>
      <c r="R2169" s="49">
        <f t="shared" si="166"/>
        <v>0.37805967638916232</v>
      </c>
    </row>
    <row r="2170" spans="1:18" x14ac:dyDescent="0.3">
      <c r="A2170" s="35">
        <f t="shared" si="169"/>
        <v>44106</v>
      </c>
      <c r="B2170" s="36">
        <v>0.29166666666666669</v>
      </c>
      <c r="C2170">
        <v>9187</v>
      </c>
      <c r="D2170">
        <v>1864</v>
      </c>
      <c r="E2170" s="49">
        <f t="shared" si="167"/>
        <v>0.28389324776363006</v>
      </c>
      <c r="F2170" s="49">
        <f t="shared" si="168"/>
        <v>0.37805967638916232</v>
      </c>
      <c r="G2170">
        <v>6</v>
      </c>
      <c r="H2170" s="51">
        <f>G2170/'Parc électrique'!$C$24</f>
        <v>2E-3</v>
      </c>
      <c r="I2170" s="14">
        <v>468</v>
      </c>
      <c r="J2170" s="14">
        <v>0</v>
      </c>
      <c r="K2170" s="14">
        <v>49</v>
      </c>
      <c r="L2170" s="14">
        <v>342</v>
      </c>
      <c r="M2170" s="14">
        <f>C2170-SUM(D2170:L2170)</f>
        <v>6457.3360470758471</v>
      </c>
      <c r="P2170" s="49">
        <f>D2171/('Parc électrique'!$C$22+'Parc électrique'!$C$23)</f>
        <v>0.31453124999999998</v>
      </c>
      <c r="Q2170" s="49">
        <f t="shared" si="165"/>
        <v>0.30658643119537943</v>
      </c>
      <c r="R2170" s="49">
        <f t="shared" si="166"/>
        <v>0.40828011189451913</v>
      </c>
    </row>
    <row r="2171" spans="1:18" x14ac:dyDescent="0.3">
      <c r="A2171" s="35">
        <f t="shared" si="169"/>
        <v>44106</v>
      </c>
      <c r="B2171" s="36">
        <v>0.33333333333333331</v>
      </c>
      <c r="C2171">
        <v>9482</v>
      </c>
      <c r="D2171">
        <v>2013</v>
      </c>
      <c r="E2171" s="49">
        <f t="shared" si="167"/>
        <v>0.30658643119537943</v>
      </c>
      <c r="F2171" s="49">
        <f t="shared" si="168"/>
        <v>0.40828011189451913</v>
      </c>
      <c r="G2171">
        <v>143</v>
      </c>
      <c r="H2171" s="51">
        <f>G2171/'Parc électrique'!$C$24</f>
        <v>4.766666666666667E-2</v>
      </c>
      <c r="I2171" s="14">
        <v>468</v>
      </c>
      <c r="J2171" s="14">
        <v>0</v>
      </c>
      <c r="K2171" s="14">
        <v>0</v>
      </c>
      <c r="L2171" s="14">
        <v>342</v>
      </c>
      <c r="M2171" s="14">
        <f>C2171-SUM(D2171:L2171)</f>
        <v>6515.2374667902432</v>
      </c>
      <c r="P2171" s="49">
        <f>D2172/('Parc électrique'!$C$22+'Parc électrique'!$C$23)</f>
        <v>0.30687500000000001</v>
      </c>
      <c r="Q2171" s="49">
        <f t="shared" si="165"/>
        <v>0.29912357221446861</v>
      </c>
      <c r="R2171" s="49">
        <f t="shared" si="166"/>
        <v>0.39834184786926763</v>
      </c>
    </row>
    <row r="2172" spans="1:18" x14ac:dyDescent="0.3">
      <c r="A2172" s="35">
        <f t="shared" si="169"/>
        <v>44106</v>
      </c>
      <c r="B2172" s="36">
        <v>0.375</v>
      </c>
      <c r="C2172">
        <v>9803</v>
      </c>
      <c r="D2172">
        <v>1964</v>
      </c>
      <c r="E2172" s="49">
        <f t="shared" si="167"/>
        <v>0.29912357221446861</v>
      </c>
      <c r="F2172" s="49">
        <f t="shared" si="168"/>
        <v>0.39834184786926763</v>
      </c>
      <c r="G2172">
        <v>593</v>
      </c>
      <c r="H2172" s="51">
        <f>G2172/'Parc électrique'!$C$24</f>
        <v>0.19766666666666666</v>
      </c>
      <c r="I2172" s="14">
        <v>468</v>
      </c>
      <c r="J2172" s="14">
        <v>0</v>
      </c>
      <c r="K2172" s="14">
        <v>0</v>
      </c>
      <c r="L2172" s="14">
        <v>340</v>
      </c>
      <c r="M2172" s="14">
        <f>C2172-SUM(D2172:L2172)</f>
        <v>6437.1048679132491</v>
      </c>
      <c r="P2172" s="49">
        <f>D2173/('Parc électrique'!$C$22+'Parc électrique'!$C$23)</f>
        <v>0.27781250000000002</v>
      </c>
      <c r="Q2172" s="49">
        <f t="shared" si="165"/>
        <v>0.27079516873590898</v>
      </c>
      <c r="R2172" s="49">
        <f t="shared" si="166"/>
        <v>0.3606170089162718</v>
      </c>
    </row>
    <row r="2173" spans="1:18" x14ac:dyDescent="0.3">
      <c r="A2173" s="35">
        <f t="shared" si="169"/>
        <v>44106</v>
      </c>
      <c r="B2173" s="36">
        <v>0.41666666666666669</v>
      </c>
      <c r="C2173">
        <v>9946</v>
      </c>
      <c r="D2173">
        <v>1778</v>
      </c>
      <c r="E2173" s="49">
        <f t="shared" si="167"/>
        <v>0.27079516873590898</v>
      </c>
      <c r="F2173" s="49">
        <f t="shared" si="168"/>
        <v>0.3606170089162718</v>
      </c>
      <c r="G2173">
        <v>1214</v>
      </c>
      <c r="H2173" s="51">
        <f>G2173/'Parc électrique'!$C$24</f>
        <v>0.40466666666666667</v>
      </c>
      <c r="I2173" s="14">
        <v>468</v>
      </c>
      <c r="J2173" s="14">
        <v>0</v>
      </c>
      <c r="K2173" s="14">
        <v>0</v>
      </c>
      <c r="L2173" s="14">
        <v>339</v>
      </c>
      <c r="M2173" s="14">
        <f>C2173-SUM(D2173:L2173)</f>
        <v>6145.9639211556805</v>
      </c>
      <c r="P2173" s="49">
        <f>D2174/('Parc électrique'!$C$22+'Parc électrique'!$C$23)</f>
        <v>0.25406250000000002</v>
      </c>
      <c r="Q2173" s="49">
        <f t="shared" si="165"/>
        <v>0.24764507557063442</v>
      </c>
      <c r="R2173" s="49">
        <f t="shared" si="166"/>
        <v>0.32978810826651184</v>
      </c>
    </row>
    <row r="2174" spans="1:18" x14ac:dyDescent="0.3">
      <c r="A2174" s="35">
        <f t="shared" si="169"/>
        <v>44106</v>
      </c>
      <c r="B2174" s="36">
        <v>0.45833333333333331</v>
      </c>
      <c r="C2174">
        <v>10094</v>
      </c>
      <c r="D2174">
        <v>1626</v>
      </c>
      <c r="E2174" s="49">
        <f t="shared" si="167"/>
        <v>0.24764507557063442</v>
      </c>
      <c r="F2174" s="49">
        <f t="shared" si="168"/>
        <v>0.32978810826651184</v>
      </c>
      <c r="G2174">
        <v>1675</v>
      </c>
      <c r="H2174" s="51">
        <f>G2174/'Parc électrique'!$C$24</f>
        <v>0.55833333333333335</v>
      </c>
      <c r="I2174" s="14">
        <v>468</v>
      </c>
      <c r="J2174" s="14">
        <v>0</v>
      </c>
      <c r="K2174" s="14">
        <v>0</v>
      </c>
      <c r="L2174" s="14">
        <v>337</v>
      </c>
      <c r="M2174" s="14">
        <f>C2174-SUM(D2174:L2174)</f>
        <v>5986.8642334828291</v>
      </c>
      <c r="P2174" s="49">
        <f>D2175/('Parc électrique'!$C$22+'Parc électrique'!$C$23)</f>
        <v>0.27406249999999999</v>
      </c>
      <c r="Q2174" s="49">
        <f t="shared" si="165"/>
        <v>0.26713989086770767</v>
      </c>
      <c r="R2174" s="49">
        <f t="shared" si="166"/>
        <v>0.35574928776104653</v>
      </c>
    </row>
    <row r="2175" spans="1:18" x14ac:dyDescent="0.3">
      <c r="A2175" s="35">
        <f t="shared" si="169"/>
        <v>44106</v>
      </c>
      <c r="B2175" s="36">
        <v>0.5</v>
      </c>
      <c r="C2175">
        <v>10183</v>
      </c>
      <c r="D2175">
        <v>1754</v>
      </c>
      <c r="E2175" s="49">
        <f t="shared" si="167"/>
        <v>0.26713989086770767</v>
      </c>
      <c r="F2175" s="49">
        <f t="shared" si="168"/>
        <v>0.35574928776104653</v>
      </c>
      <c r="G2175">
        <v>1910</v>
      </c>
      <c r="H2175" s="51">
        <f>G2175/'Parc électrique'!$C$24</f>
        <v>0.63666666666666671</v>
      </c>
      <c r="I2175" s="14">
        <v>468</v>
      </c>
      <c r="J2175" s="14">
        <v>673</v>
      </c>
      <c r="K2175" s="14">
        <v>0</v>
      </c>
      <c r="L2175" s="14">
        <v>336</v>
      </c>
      <c r="M2175" s="14">
        <f>C2175-SUM(D2175:L2175)</f>
        <v>5040.7404441547042</v>
      </c>
      <c r="P2175" s="49">
        <f>D2176/('Parc électrique'!$C$22+'Parc électrique'!$C$23)</f>
        <v>0.25359375000000001</v>
      </c>
      <c r="Q2175" s="49">
        <f t="shared" si="165"/>
        <v>0.2471881658371092</v>
      </c>
      <c r="R2175" s="49">
        <f t="shared" si="166"/>
        <v>0.32917964312210857</v>
      </c>
    </row>
    <row r="2176" spans="1:18" x14ac:dyDescent="0.3">
      <c r="A2176" s="35">
        <f t="shared" si="169"/>
        <v>44106</v>
      </c>
      <c r="B2176" s="36">
        <v>0.54166666666666663</v>
      </c>
      <c r="C2176">
        <v>10026</v>
      </c>
      <c r="D2176">
        <v>1623</v>
      </c>
      <c r="E2176" s="49">
        <f t="shared" si="167"/>
        <v>0.2471881658371092</v>
      </c>
      <c r="F2176" s="49">
        <f t="shared" si="168"/>
        <v>0.32917964312210857</v>
      </c>
      <c r="G2176">
        <v>2015</v>
      </c>
      <c r="H2176" s="51">
        <f>G2176/'Parc électrique'!$C$24</f>
        <v>0.67166666666666663</v>
      </c>
      <c r="I2176" s="14">
        <v>468</v>
      </c>
      <c r="J2176" s="14">
        <v>542</v>
      </c>
      <c r="K2176" s="14">
        <v>0</v>
      </c>
      <c r="L2176" s="14">
        <v>336</v>
      </c>
      <c r="M2176" s="14">
        <f>C2176-SUM(D2176:L2176)</f>
        <v>5040.7519655243741</v>
      </c>
      <c r="P2176" s="49">
        <f>D2177/('Parc électrique'!$C$22+'Parc électrique'!$C$23)</f>
        <v>0.27906249999999999</v>
      </c>
      <c r="Q2176" s="49">
        <f t="shared" si="165"/>
        <v>0.272013594691976</v>
      </c>
      <c r="R2176" s="49">
        <f t="shared" si="166"/>
        <v>0.3622395826346802</v>
      </c>
    </row>
    <row r="2177" spans="1:18" x14ac:dyDescent="0.3">
      <c r="A2177" s="35">
        <f t="shared" si="169"/>
        <v>44106</v>
      </c>
      <c r="B2177" s="36">
        <v>0.58333333333333337</v>
      </c>
      <c r="C2177">
        <v>10031</v>
      </c>
      <c r="D2177">
        <v>1786</v>
      </c>
      <c r="E2177" s="49">
        <f t="shared" si="167"/>
        <v>0.272013594691976</v>
      </c>
      <c r="F2177" s="49">
        <f t="shared" si="168"/>
        <v>0.3622395826346802</v>
      </c>
      <c r="G2177">
        <v>1981</v>
      </c>
      <c r="H2177" s="51">
        <f>G2177/'Parc électrique'!$C$24</f>
        <v>0.66033333333333333</v>
      </c>
      <c r="I2177" s="14">
        <v>468</v>
      </c>
      <c r="J2177" s="14">
        <v>418</v>
      </c>
      <c r="K2177" s="14">
        <v>0</v>
      </c>
      <c r="L2177" s="14">
        <v>336</v>
      </c>
      <c r="M2177" s="14">
        <f>C2177-SUM(D2177:L2177)</f>
        <v>5040.7054134893406</v>
      </c>
      <c r="P2177" s="49">
        <f>D2178/('Parc électrique'!$C$22+'Parc électrique'!$C$23)</f>
        <v>0.29749999999999999</v>
      </c>
      <c r="Q2177" s="49">
        <f t="shared" si="165"/>
        <v>0.28998537754396547</v>
      </c>
      <c r="R2177" s="49">
        <f t="shared" si="166"/>
        <v>0.3861725449812044</v>
      </c>
    </row>
    <row r="2178" spans="1:18" x14ac:dyDescent="0.3">
      <c r="A2178" s="35">
        <f t="shared" si="169"/>
        <v>44106</v>
      </c>
      <c r="B2178" s="36">
        <v>0.625</v>
      </c>
      <c r="C2178">
        <v>9871</v>
      </c>
      <c r="D2178">
        <v>1904</v>
      </c>
      <c r="E2178" s="49">
        <f t="shared" si="167"/>
        <v>0.28998537754396547</v>
      </c>
      <c r="F2178" s="49">
        <f t="shared" si="168"/>
        <v>0.3861725449812044</v>
      </c>
      <c r="G2178">
        <v>1802</v>
      </c>
      <c r="H2178" s="51">
        <f>G2178/'Parc électrique'!$C$24</f>
        <v>0.60066666666666668</v>
      </c>
      <c r="I2178" s="14">
        <v>468</v>
      </c>
      <c r="J2178" s="14">
        <v>0</v>
      </c>
      <c r="K2178" s="14">
        <v>0</v>
      </c>
      <c r="L2178" s="14">
        <v>336</v>
      </c>
      <c r="M2178" s="14">
        <f>C2178-SUM(D2178:L2178)</f>
        <v>5359.7231754108088</v>
      </c>
      <c r="P2178" s="49">
        <f>D2179/('Parc électrique'!$C$22+'Parc électrique'!$C$23)</f>
        <v>0.31546875000000002</v>
      </c>
      <c r="Q2178" s="49">
        <f t="shared" si="165"/>
        <v>0.30750025066242975</v>
      </c>
      <c r="R2178" s="49">
        <f t="shared" si="166"/>
        <v>0.4094970421833255</v>
      </c>
    </row>
    <row r="2179" spans="1:18" x14ac:dyDescent="0.3">
      <c r="A2179" s="35">
        <f t="shared" si="169"/>
        <v>44106</v>
      </c>
      <c r="B2179" s="36">
        <v>0.66666666666666663</v>
      </c>
      <c r="C2179">
        <v>9693</v>
      </c>
      <c r="D2179">
        <v>2019</v>
      </c>
      <c r="E2179" s="49">
        <f t="shared" si="167"/>
        <v>0.30750025066242975</v>
      </c>
      <c r="F2179" s="49">
        <f t="shared" si="168"/>
        <v>0.4094970421833255</v>
      </c>
      <c r="G2179">
        <v>1445</v>
      </c>
      <c r="H2179" s="51">
        <f>G2179/'Parc électrique'!$C$24</f>
        <v>0.48166666666666669</v>
      </c>
      <c r="I2179" s="14">
        <v>468</v>
      </c>
      <c r="J2179" s="14">
        <v>0</v>
      </c>
      <c r="K2179" s="14">
        <v>0</v>
      </c>
      <c r="L2179" s="14">
        <v>339</v>
      </c>
      <c r="M2179" s="14">
        <f>C2179-SUM(D2179:L2179)</f>
        <v>5420.8013360404875</v>
      </c>
      <c r="P2179" s="49">
        <f>D2180/('Parc électrique'!$C$22+'Parc électrique'!$C$23)</f>
        <v>0.34343750000000001</v>
      </c>
      <c r="Q2179" s="49">
        <f t="shared" ref="Q2179:Q2242" si="170">P2179/$T$3*$T$8</f>
        <v>0.33476253142943069</v>
      </c>
      <c r="R2179" s="49">
        <f t="shared" ref="R2179:R2242" si="171">P2179/$T$3*$T$4</f>
        <v>0.44580212913271389</v>
      </c>
    </row>
    <row r="2180" spans="1:18" x14ac:dyDescent="0.3">
      <c r="A2180" s="35">
        <f t="shared" si="169"/>
        <v>44106</v>
      </c>
      <c r="B2180" s="36">
        <v>0.70833333333333337</v>
      </c>
      <c r="C2180">
        <v>9632</v>
      </c>
      <c r="D2180">
        <v>2198</v>
      </c>
      <c r="E2180" s="49">
        <f t="shared" ref="E2180:E2243" si="172">P2179/$T$3*$T$8</f>
        <v>0.33476253142943069</v>
      </c>
      <c r="F2180" s="49">
        <f t="shared" ref="F2180:F2243" si="173">P2179/$T$3*$T$4</f>
        <v>0.44580212913271389</v>
      </c>
      <c r="G2180">
        <v>861</v>
      </c>
      <c r="H2180" s="51">
        <f>G2180/'Parc électrique'!$C$24</f>
        <v>0.28699999999999998</v>
      </c>
      <c r="I2180" s="14">
        <v>468</v>
      </c>
      <c r="J2180" s="14">
        <v>0</v>
      </c>
      <c r="K2180" s="14">
        <v>0</v>
      </c>
      <c r="L2180" s="14">
        <v>342</v>
      </c>
      <c r="M2180" s="14">
        <f>C2180-SUM(D2180:L2180)</f>
        <v>5761.9324353394386</v>
      </c>
      <c r="P2180" s="49">
        <f>D2181/('Parc électrique'!$C$22+'Parc électrique'!$C$23)</f>
        <v>0.43765625000000002</v>
      </c>
      <c r="Q2180" s="49">
        <f t="shared" si="170"/>
        <v>0.42660138786798707</v>
      </c>
      <c r="R2180" s="49">
        <f t="shared" si="171"/>
        <v>0.56810362315774876</v>
      </c>
    </row>
    <row r="2181" spans="1:18" x14ac:dyDescent="0.3">
      <c r="A2181" s="35">
        <f t="shared" si="169"/>
        <v>44106</v>
      </c>
      <c r="B2181" s="36">
        <v>0.75</v>
      </c>
      <c r="C2181">
        <v>9684</v>
      </c>
      <c r="D2181">
        <v>2801</v>
      </c>
      <c r="E2181" s="49">
        <f t="shared" si="172"/>
        <v>0.42660138786798707</v>
      </c>
      <c r="F2181" s="49">
        <f t="shared" si="173"/>
        <v>0.56810362315774876</v>
      </c>
      <c r="G2181">
        <v>273</v>
      </c>
      <c r="H2181" s="51">
        <f>G2181/'Parc électrique'!$C$24</f>
        <v>9.0999999999999998E-2</v>
      </c>
      <c r="I2181" s="14">
        <v>468</v>
      </c>
      <c r="J2181" s="14">
        <v>0</v>
      </c>
      <c r="K2181" s="14">
        <v>0</v>
      </c>
      <c r="L2181" s="14">
        <v>339</v>
      </c>
      <c r="M2181" s="14">
        <f>C2181-SUM(D2181:L2181)</f>
        <v>5801.9142949889747</v>
      </c>
      <c r="P2181" s="49">
        <f>D2182/('Parc électrique'!$C$22+'Parc électrique'!$C$23)</f>
        <v>0.48312500000000003</v>
      </c>
      <c r="Q2181" s="49">
        <f t="shared" si="170"/>
        <v>0.47092163201992709</v>
      </c>
      <c r="R2181" s="49">
        <f t="shared" si="171"/>
        <v>0.62712474216485503</v>
      </c>
    </row>
    <row r="2182" spans="1:18" x14ac:dyDescent="0.3">
      <c r="A2182" s="35">
        <f t="shared" si="169"/>
        <v>44106</v>
      </c>
      <c r="B2182" s="36">
        <v>0.79166666666666663</v>
      </c>
      <c r="C2182">
        <v>9789</v>
      </c>
      <c r="D2182">
        <v>3092</v>
      </c>
      <c r="E2182" s="49">
        <f t="shared" si="172"/>
        <v>0.47092163201992709</v>
      </c>
      <c r="F2182" s="49">
        <f t="shared" si="173"/>
        <v>0.62712474216485503</v>
      </c>
      <c r="G2182">
        <v>34</v>
      </c>
      <c r="H2182" s="51">
        <f>G2182/'Parc électrique'!$C$24</f>
        <v>1.1333333333333334E-2</v>
      </c>
      <c r="I2182" s="14">
        <v>468</v>
      </c>
      <c r="J2182" s="14">
        <v>862</v>
      </c>
      <c r="K2182" s="14">
        <v>0</v>
      </c>
      <c r="L2182" s="14">
        <v>329</v>
      </c>
      <c r="M2182" s="14">
        <f>C2182-SUM(D2182:L2182)</f>
        <v>5002.8906202924818</v>
      </c>
      <c r="P2182" s="49">
        <f>D2183/('Parc électrique'!$C$22+'Parc électrique'!$C$23)</f>
        <v>0.50734374999999998</v>
      </c>
      <c r="Q2182" s="49">
        <f t="shared" si="170"/>
        <v>0.49452863491872684</v>
      </c>
      <c r="R2182" s="49">
        <f t="shared" si="171"/>
        <v>0.65856210795901826</v>
      </c>
    </row>
    <row r="2183" spans="1:18" x14ac:dyDescent="0.3">
      <c r="A2183" s="35">
        <f t="shared" si="169"/>
        <v>44106</v>
      </c>
      <c r="B2183" s="36">
        <v>0.83333333333333337</v>
      </c>
      <c r="C2183">
        <v>9417</v>
      </c>
      <c r="D2183">
        <v>3247</v>
      </c>
      <c r="E2183" s="49">
        <f t="shared" si="172"/>
        <v>0.49452863491872684</v>
      </c>
      <c r="F2183" s="49">
        <f t="shared" si="173"/>
        <v>0.65856210795901826</v>
      </c>
      <c r="G2183">
        <v>0</v>
      </c>
      <c r="H2183" s="51">
        <f>G2183/'Parc électrique'!$C$24</f>
        <v>0</v>
      </c>
      <c r="I2183" s="14">
        <v>468</v>
      </c>
      <c r="J2183" s="14">
        <v>455</v>
      </c>
      <c r="K2183" s="14">
        <v>46</v>
      </c>
      <c r="L2183" s="14">
        <v>319</v>
      </c>
      <c r="M2183" s="14">
        <f>C2183-SUM(D2183:L2183)</f>
        <v>4880.8469092571222</v>
      </c>
      <c r="P2183" s="49">
        <f>D2184/('Parc électrique'!$C$22+'Parc électrique'!$C$23)</f>
        <v>0.54203124999999996</v>
      </c>
      <c r="Q2183" s="49">
        <f t="shared" si="170"/>
        <v>0.52833995519958832</v>
      </c>
      <c r="R2183" s="49">
        <f t="shared" si="171"/>
        <v>0.70358852864485188</v>
      </c>
    </row>
    <row r="2184" spans="1:18" x14ac:dyDescent="0.3">
      <c r="A2184" s="35">
        <f t="shared" si="169"/>
        <v>44106</v>
      </c>
      <c r="B2184" s="36">
        <v>0.875</v>
      </c>
      <c r="C2184">
        <v>8819</v>
      </c>
      <c r="D2184">
        <v>3469</v>
      </c>
      <c r="E2184" s="49">
        <f t="shared" si="172"/>
        <v>0.52833995519958832</v>
      </c>
      <c r="F2184" s="49">
        <f t="shared" si="173"/>
        <v>0.70358852864485188</v>
      </c>
      <c r="G2184">
        <v>0</v>
      </c>
      <c r="H2184" s="51">
        <f>G2184/'Parc électrique'!$C$24</f>
        <v>0</v>
      </c>
      <c r="I2184" s="14">
        <v>468</v>
      </c>
      <c r="J2184" s="14">
        <v>0</v>
      </c>
      <c r="K2184" s="14">
        <v>-299</v>
      </c>
      <c r="L2184" s="14">
        <v>299</v>
      </c>
      <c r="M2184" s="14">
        <f>C2184-SUM(D2184:L2184)</f>
        <v>4880.768071516155</v>
      </c>
      <c r="P2184" s="49">
        <f>D2185/('Parc électrique'!$C$22+'Parc électrique'!$C$23)</f>
        <v>0.52953125000000001</v>
      </c>
      <c r="Q2184" s="49">
        <f t="shared" si="170"/>
        <v>0.5161556956389175</v>
      </c>
      <c r="R2184" s="49">
        <f t="shared" si="171"/>
        <v>0.68736279146076773</v>
      </c>
    </row>
    <row r="2185" spans="1:18" x14ac:dyDescent="0.3">
      <c r="A2185" s="35">
        <f t="shared" si="169"/>
        <v>44106</v>
      </c>
      <c r="B2185" s="36">
        <v>0.91666666666666663</v>
      </c>
      <c r="C2185">
        <v>9017</v>
      </c>
      <c r="D2185">
        <v>3389</v>
      </c>
      <c r="E2185" s="49">
        <f t="shared" si="172"/>
        <v>0.5161556956389175</v>
      </c>
      <c r="F2185" s="49">
        <f t="shared" si="173"/>
        <v>0.68736279146076773</v>
      </c>
      <c r="G2185">
        <v>0</v>
      </c>
      <c r="H2185" s="51">
        <f>G2185/'Parc électrique'!$C$24</f>
        <v>0</v>
      </c>
      <c r="I2185" s="14">
        <v>468</v>
      </c>
      <c r="J2185" s="14">
        <v>0</v>
      </c>
      <c r="K2185" s="14">
        <v>-14</v>
      </c>
      <c r="L2185" s="14">
        <v>292</v>
      </c>
      <c r="M2185" s="14">
        <f>C2185-SUM(D2185:L2185)</f>
        <v>4880.7964815128998</v>
      </c>
      <c r="P2185" s="49">
        <f>D2186/('Parc électrique'!$C$22+'Parc électrique'!$C$23)</f>
        <v>0.52109375000000002</v>
      </c>
      <c r="Q2185" s="49">
        <f t="shared" si="170"/>
        <v>0.50793132043546474</v>
      </c>
      <c r="R2185" s="49">
        <f t="shared" si="171"/>
        <v>0.67641041886151088</v>
      </c>
    </row>
    <row r="2186" spans="1:18" x14ac:dyDescent="0.3">
      <c r="A2186" s="35">
        <f t="shared" si="169"/>
        <v>44106</v>
      </c>
      <c r="B2186" s="36">
        <v>0.95833333333333337</v>
      </c>
      <c r="C2186">
        <v>8967</v>
      </c>
      <c r="D2186">
        <v>3335</v>
      </c>
      <c r="E2186" s="49">
        <f t="shared" si="172"/>
        <v>0.50793132043546474</v>
      </c>
      <c r="F2186" s="49">
        <f t="shared" si="173"/>
        <v>0.67641041886151088</v>
      </c>
      <c r="G2186">
        <v>0</v>
      </c>
      <c r="H2186" s="51">
        <f>G2186/'Parc électrique'!$C$24</f>
        <v>0</v>
      </c>
      <c r="I2186" s="14">
        <v>468</v>
      </c>
      <c r="J2186" s="14">
        <v>0</v>
      </c>
      <c r="K2186" s="14">
        <v>0</v>
      </c>
      <c r="L2186" s="14">
        <v>271</v>
      </c>
      <c r="M2186" s="14">
        <f>C2186-SUM(D2186:L2186)</f>
        <v>4891.8156582607025</v>
      </c>
      <c r="P2186" s="49">
        <f>D2187/('Parc électrique'!$C$22+'Parc électrique'!$C$23)</f>
        <v>0.50937500000000002</v>
      </c>
      <c r="Q2186" s="49">
        <f t="shared" si="170"/>
        <v>0.49650857709733581</v>
      </c>
      <c r="R2186" s="49">
        <f t="shared" si="171"/>
        <v>0.66119879025143191</v>
      </c>
    </row>
    <row r="2187" spans="1:18" x14ac:dyDescent="0.3">
      <c r="A2187" s="35">
        <f t="shared" si="169"/>
        <v>44107</v>
      </c>
      <c r="B2187" s="36">
        <v>0</v>
      </c>
      <c r="C2187">
        <v>8112</v>
      </c>
      <c r="D2187">
        <v>3260</v>
      </c>
      <c r="E2187" s="49">
        <f t="shared" si="172"/>
        <v>0.49650857709733581</v>
      </c>
      <c r="F2187" s="49">
        <f t="shared" si="173"/>
        <v>0.66119879025143191</v>
      </c>
      <c r="G2187">
        <v>0</v>
      </c>
      <c r="H2187" s="51">
        <f>G2187/'Parc électrique'!$C$24</f>
        <v>0</v>
      </c>
      <c r="I2187" s="14">
        <v>468</v>
      </c>
      <c r="J2187" s="14">
        <v>0</v>
      </c>
      <c r="K2187" s="14">
        <v>-1075</v>
      </c>
      <c r="L2187" s="14">
        <v>257</v>
      </c>
      <c r="M2187" s="14">
        <f>C2187-SUM(D2187:L2187)</f>
        <v>5200.8422926326512</v>
      </c>
      <c r="P2187" s="49">
        <f>D2188/('Parc électrique'!$C$22+'Parc électrique'!$C$23)</f>
        <v>0.48359374999999999</v>
      </c>
      <c r="Q2187" s="49">
        <f t="shared" si="170"/>
        <v>0.47137854175345223</v>
      </c>
      <c r="R2187" s="49">
        <f t="shared" si="171"/>
        <v>0.62773320730925819</v>
      </c>
    </row>
    <row r="2188" spans="1:18" x14ac:dyDescent="0.3">
      <c r="A2188" s="35">
        <f t="shared" si="169"/>
        <v>44107</v>
      </c>
      <c r="B2188" s="36">
        <v>4.1666666666666664E-2</v>
      </c>
      <c r="C2188">
        <v>7648</v>
      </c>
      <c r="D2188">
        <v>3095</v>
      </c>
      <c r="E2188" s="49">
        <f t="shared" si="172"/>
        <v>0.47137854175345223</v>
      </c>
      <c r="F2188" s="49">
        <f t="shared" si="173"/>
        <v>0.62773320730925819</v>
      </c>
      <c r="G2188">
        <v>0</v>
      </c>
      <c r="H2188" s="51">
        <f>G2188/'Parc électrique'!$C$24</f>
        <v>0</v>
      </c>
      <c r="I2188" s="14">
        <v>468</v>
      </c>
      <c r="J2188" s="14">
        <v>0</v>
      </c>
      <c r="K2188" s="14">
        <v>-974</v>
      </c>
      <c r="L2188" s="14">
        <v>257</v>
      </c>
      <c r="M2188" s="14">
        <f>C2188-SUM(D2188:L2188)</f>
        <v>4800.900888250937</v>
      </c>
      <c r="P2188" s="49">
        <f>D2189/('Parc électrique'!$C$22+'Parc électrique'!$C$23)</f>
        <v>0.50124999999999997</v>
      </c>
      <c r="Q2188" s="49">
        <f t="shared" si="170"/>
        <v>0.48858880838289981</v>
      </c>
      <c r="R2188" s="49">
        <f t="shared" si="171"/>
        <v>0.6506520610817772</v>
      </c>
    </row>
    <row r="2189" spans="1:18" x14ac:dyDescent="0.3">
      <c r="A2189" s="35">
        <f t="shared" si="169"/>
        <v>44107</v>
      </c>
      <c r="B2189" s="36">
        <v>8.3333333333333329E-2</v>
      </c>
      <c r="C2189">
        <v>7302</v>
      </c>
      <c r="D2189">
        <v>3208</v>
      </c>
      <c r="E2189" s="49">
        <f t="shared" si="172"/>
        <v>0.48858880838289981</v>
      </c>
      <c r="F2189" s="49">
        <f t="shared" si="173"/>
        <v>0.6506520610817772</v>
      </c>
      <c r="G2189">
        <v>0</v>
      </c>
      <c r="H2189" s="51">
        <f>G2189/'Parc électrique'!$C$24</f>
        <v>0</v>
      </c>
      <c r="I2189" s="14">
        <v>468</v>
      </c>
      <c r="J2189" s="14">
        <v>0</v>
      </c>
      <c r="K2189" s="14">
        <v>-1200</v>
      </c>
      <c r="L2189" s="14">
        <v>258</v>
      </c>
      <c r="M2189" s="14">
        <f>C2189-SUM(D2189:L2189)</f>
        <v>4566.8607591305354</v>
      </c>
      <c r="P2189" s="49">
        <f>D2190/('Parc électrique'!$C$22+'Parc électrique'!$C$23)</f>
        <v>0.49296875000000001</v>
      </c>
      <c r="Q2189" s="49">
        <f t="shared" si="170"/>
        <v>0.48051673642395543</v>
      </c>
      <c r="R2189" s="49">
        <f t="shared" si="171"/>
        <v>0.63990251019732147</v>
      </c>
    </row>
    <row r="2190" spans="1:18" x14ac:dyDescent="0.3">
      <c r="A2190" s="35">
        <f t="shared" si="169"/>
        <v>44107</v>
      </c>
      <c r="B2190" s="36">
        <v>0.125</v>
      </c>
      <c r="C2190">
        <v>6890</v>
      </c>
      <c r="D2190">
        <v>3155</v>
      </c>
      <c r="E2190" s="49">
        <f t="shared" si="172"/>
        <v>0.48051673642395543</v>
      </c>
      <c r="F2190" s="49">
        <f t="shared" si="173"/>
        <v>0.63990251019732147</v>
      </c>
      <c r="G2190">
        <v>0</v>
      </c>
      <c r="H2190" s="51">
        <f>G2190/'Parc électrique'!$C$24</f>
        <v>0</v>
      </c>
      <c r="I2190" s="14">
        <v>468</v>
      </c>
      <c r="J2190" s="14">
        <v>0</v>
      </c>
      <c r="K2190" s="14">
        <v>-1200</v>
      </c>
      <c r="L2190" s="14">
        <v>259</v>
      </c>
      <c r="M2190" s="14">
        <f>C2190-SUM(D2190:L2190)</f>
        <v>4206.8795807533788</v>
      </c>
      <c r="P2190" s="49">
        <f>D2191/('Parc électrique'!$C$22+'Parc électrique'!$C$23)</f>
        <v>0.49328125</v>
      </c>
      <c r="Q2190" s="49">
        <f t="shared" si="170"/>
        <v>0.48082134291297218</v>
      </c>
      <c r="R2190" s="49">
        <f t="shared" si="171"/>
        <v>0.6403081536269235</v>
      </c>
    </row>
    <row r="2191" spans="1:18" x14ac:dyDescent="0.3">
      <c r="A2191" s="35">
        <f t="shared" si="169"/>
        <v>44107</v>
      </c>
      <c r="B2191" s="36">
        <v>0.16666666666666666</v>
      </c>
      <c r="C2191">
        <v>6727</v>
      </c>
      <c r="D2191">
        <v>3157</v>
      </c>
      <c r="E2191" s="49">
        <f t="shared" si="172"/>
        <v>0.48082134291297218</v>
      </c>
      <c r="F2191" s="49">
        <f t="shared" si="173"/>
        <v>0.6403081536269235</v>
      </c>
      <c r="G2191">
        <v>0</v>
      </c>
      <c r="H2191" s="51">
        <f>G2191/'Parc électrique'!$C$24</f>
        <v>0</v>
      </c>
      <c r="I2191" s="14">
        <v>468</v>
      </c>
      <c r="J2191" s="14">
        <v>0</v>
      </c>
      <c r="K2191" s="14">
        <v>-1200</v>
      </c>
      <c r="L2191" s="14">
        <v>262</v>
      </c>
      <c r="M2191" s="14">
        <f>C2191-SUM(D2191:L2191)</f>
        <v>4038.8788705034603</v>
      </c>
      <c r="P2191" s="49">
        <f>D2192/('Parc électrique'!$C$22+'Parc électrique'!$C$23)</f>
        <v>0.43984374999999998</v>
      </c>
      <c r="Q2191" s="49">
        <f t="shared" si="170"/>
        <v>0.42873363329110437</v>
      </c>
      <c r="R2191" s="49">
        <f t="shared" si="171"/>
        <v>0.57094312716496343</v>
      </c>
    </row>
    <row r="2192" spans="1:18" x14ac:dyDescent="0.3">
      <c r="A2192" s="35">
        <f t="shared" si="169"/>
        <v>44107</v>
      </c>
      <c r="B2192" s="36">
        <v>0.20833333333333334</v>
      </c>
      <c r="C2192">
        <v>6763</v>
      </c>
      <c r="D2192">
        <v>2815</v>
      </c>
      <c r="E2192" s="49">
        <f t="shared" si="172"/>
        <v>0.42873363329110437</v>
      </c>
      <c r="F2192" s="49">
        <f t="shared" si="173"/>
        <v>0.57094312716496343</v>
      </c>
      <c r="G2192">
        <v>0</v>
      </c>
      <c r="H2192" s="51">
        <f>G2192/'Parc électrique'!$C$24</f>
        <v>0</v>
      </c>
      <c r="I2192" s="14">
        <v>468</v>
      </c>
      <c r="J2192" s="14">
        <v>0</v>
      </c>
      <c r="K2192" s="14">
        <v>-1200</v>
      </c>
      <c r="L2192" s="14">
        <v>274</v>
      </c>
      <c r="M2192" s="14">
        <f>C2192-SUM(D2192:L2192)</f>
        <v>4405.0003232395447</v>
      </c>
      <c r="P2192" s="49">
        <f>D2193/('Parc électrique'!$C$22+'Parc électrique'!$C$23)</f>
        <v>0.41609374999999998</v>
      </c>
      <c r="Q2192" s="49">
        <f t="shared" si="170"/>
        <v>0.40558354012582987</v>
      </c>
      <c r="R2192" s="49">
        <f t="shared" si="171"/>
        <v>0.54011422651520347</v>
      </c>
    </row>
    <row r="2193" spans="1:18" x14ac:dyDescent="0.3">
      <c r="A2193" s="35">
        <f t="shared" si="169"/>
        <v>44107</v>
      </c>
      <c r="B2193" s="36">
        <v>0.25</v>
      </c>
      <c r="C2193">
        <v>7052</v>
      </c>
      <c r="D2193">
        <v>2663</v>
      </c>
      <c r="E2193" s="49">
        <f t="shared" si="172"/>
        <v>0.40558354012582987</v>
      </c>
      <c r="F2193" s="49">
        <f t="shared" si="173"/>
        <v>0.54011422651520347</v>
      </c>
      <c r="G2193">
        <v>0</v>
      </c>
      <c r="H2193" s="51">
        <f>G2193/'Parc électrique'!$C$24</f>
        <v>0</v>
      </c>
      <c r="I2193" s="14">
        <v>468</v>
      </c>
      <c r="J2193" s="14">
        <v>0</v>
      </c>
      <c r="K2193" s="14">
        <v>-1182</v>
      </c>
      <c r="L2193" s="14">
        <v>301</v>
      </c>
      <c r="M2193" s="14">
        <f>C2193-SUM(D2193:L2193)</f>
        <v>4801.0543022333586</v>
      </c>
      <c r="P2193" s="49">
        <f>D2194/('Parc électrique'!$C$22+'Parc électrique'!$C$23)</f>
        <v>0.39828124999999998</v>
      </c>
      <c r="Q2193" s="49">
        <f t="shared" si="170"/>
        <v>0.38822097025187391</v>
      </c>
      <c r="R2193" s="49">
        <f t="shared" si="171"/>
        <v>0.51699255102788344</v>
      </c>
    </row>
    <row r="2194" spans="1:18" x14ac:dyDescent="0.3">
      <c r="A2194" s="35">
        <f t="shared" si="169"/>
        <v>44107</v>
      </c>
      <c r="B2194" s="36">
        <v>0.29166666666666669</v>
      </c>
      <c r="C2194">
        <v>7350</v>
      </c>
      <c r="D2194">
        <v>2549</v>
      </c>
      <c r="E2194" s="49">
        <f t="shared" si="172"/>
        <v>0.38822097025187391</v>
      </c>
      <c r="F2194" s="49">
        <f t="shared" si="173"/>
        <v>0.51699255102788344</v>
      </c>
      <c r="G2194">
        <v>1</v>
      </c>
      <c r="H2194" s="51">
        <f>G2194/'Parc électrique'!$C$24</f>
        <v>3.3333333333333332E-4</v>
      </c>
      <c r="I2194" s="14">
        <v>468</v>
      </c>
      <c r="J2194" s="14">
        <v>0</v>
      </c>
      <c r="K2194" s="14">
        <v>-791</v>
      </c>
      <c r="L2194" s="14">
        <v>321</v>
      </c>
      <c r="M2194" s="14">
        <f>C2194-SUM(D2194:L2194)</f>
        <v>4801.094453145387</v>
      </c>
      <c r="P2194" s="49">
        <f>D2195/('Parc électrique'!$C$22+'Parc électrique'!$C$23)</f>
        <v>0.38109375000000001</v>
      </c>
      <c r="Q2194" s="49">
        <f t="shared" si="170"/>
        <v>0.37146761335595158</v>
      </c>
      <c r="R2194" s="49">
        <f t="shared" si="171"/>
        <v>0.49468216239976764</v>
      </c>
    </row>
    <row r="2195" spans="1:18" x14ac:dyDescent="0.3">
      <c r="A2195" s="35">
        <f t="shared" si="169"/>
        <v>44107</v>
      </c>
      <c r="B2195" s="36">
        <v>0.33333333333333331</v>
      </c>
      <c r="C2195">
        <v>7844</v>
      </c>
      <c r="D2195">
        <v>2439</v>
      </c>
      <c r="E2195" s="49">
        <f t="shared" si="172"/>
        <v>0.37146761335595158</v>
      </c>
      <c r="F2195" s="49">
        <f t="shared" si="173"/>
        <v>0.49468216239976764</v>
      </c>
      <c r="G2195">
        <v>94</v>
      </c>
      <c r="H2195" s="51">
        <f>G2195/'Parc électrique'!$C$24</f>
        <v>3.1333333333333331E-2</v>
      </c>
      <c r="I2195" s="14">
        <v>468</v>
      </c>
      <c r="J2195" s="14">
        <v>0</v>
      </c>
      <c r="K2195" s="14">
        <v>-292</v>
      </c>
      <c r="L2195" s="14">
        <v>333</v>
      </c>
      <c r="M2195" s="14">
        <f>C2195-SUM(D2195:L2195)</f>
        <v>4801.1025168909109</v>
      </c>
      <c r="P2195" s="49">
        <f>D2196/('Parc électrique'!$C$22+'Parc électrique'!$C$23)</f>
        <v>0.37031249999999999</v>
      </c>
      <c r="Q2195" s="49">
        <f t="shared" si="170"/>
        <v>0.36095868948487297</v>
      </c>
      <c r="R2195" s="49">
        <f t="shared" si="171"/>
        <v>0.480687464078495</v>
      </c>
    </row>
    <row r="2196" spans="1:18" x14ac:dyDescent="0.3">
      <c r="A2196" s="35">
        <f t="shared" si="169"/>
        <v>44107</v>
      </c>
      <c r="B2196" s="36">
        <v>0.375</v>
      </c>
      <c r="C2196">
        <v>8482</v>
      </c>
      <c r="D2196">
        <v>2370</v>
      </c>
      <c r="E2196" s="49">
        <f t="shared" si="172"/>
        <v>0.36095868948487297</v>
      </c>
      <c r="F2196" s="49">
        <f t="shared" si="173"/>
        <v>0.480687464078495</v>
      </c>
      <c r="G2196">
        <v>504</v>
      </c>
      <c r="H2196" s="51">
        <f>G2196/'Parc électrique'!$C$24</f>
        <v>0.16800000000000001</v>
      </c>
      <c r="I2196" s="14">
        <v>468</v>
      </c>
      <c r="J2196" s="14">
        <v>0</v>
      </c>
      <c r="K2196" s="14">
        <v>0</v>
      </c>
      <c r="L2196" s="14">
        <v>338</v>
      </c>
      <c r="M2196" s="14">
        <f>C2196-SUM(D2196:L2196)</f>
        <v>4800.9903538464368</v>
      </c>
      <c r="P2196" s="49">
        <f>D2197/('Parc électrique'!$C$22+'Parc électrique'!$C$23)</f>
        <v>0.36015625000000001</v>
      </c>
      <c r="Q2196" s="49">
        <f t="shared" si="170"/>
        <v>0.351058978591828</v>
      </c>
      <c r="R2196" s="49">
        <f t="shared" si="171"/>
        <v>0.46750405261642658</v>
      </c>
    </row>
    <row r="2197" spans="1:18" x14ac:dyDescent="0.3">
      <c r="A2197" s="35">
        <f t="shared" si="169"/>
        <v>44107</v>
      </c>
      <c r="B2197" s="36">
        <v>0.41666666666666669</v>
      </c>
      <c r="C2197">
        <v>8806</v>
      </c>
      <c r="D2197">
        <v>2305</v>
      </c>
      <c r="E2197" s="49">
        <f t="shared" si="172"/>
        <v>0.351058978591828</v>
      </c>
      <c r="F2197" s="49">
        <f t="shared" si="173"/>
        <v>0.46750405261642658</v>
      </c>
      <c r="G2197">
        <v>953</v>
      </c>
      <c r="H2197" s="51">
        <f>G2197/'Parc électrique'!$C$24</f>
        <v>0.31766666666666665</v>
      </c>
      <c r="I2197" s="14">
        <v>468</v>
      </c>
      <c r="J2197" s="14">
        <v>0</v>
      </c>
      <c r="K2197" s="14">
        <v>-57</v>
      </c>
      <c r="L2197" s="14">
        <v>335</v>
      </c>
      <c r="M2197" s="14">
        <f>C2197-SUM(D2197:L2197)</f>
        <v>4800.863770302125</v>
      </c>
      <c r="P2197" s="49">
        <f>D2198/('Parc électrique'!$C$22+'Parc électrique'!$C$23)</f>
        <v>0.31609375000000001</v>
      </c>
      <c r="Q2197" s="49">
        <f t="shared" si="170"/>
        <v>0.30810946364046332</v>
      </c>
      <c r="R2197" s="49">
        <f t="shared" si="171"/>
        <v>0.41030832904252973</v>
      </c>
    </row>
    <row r="2198" spans="1:18" x14ac:dyDescent="0.3">
      <c r="A2198" s="35">
        <f t="shared" si="169"/>
        <v>44107</v>
      </c>
      <c r="B2198" s="36">
        <v>0.45833333333333331</v>
      </c>
      <c r="C2198">
        <v>9070</v>
      </c>
      <c r="D2198">
        <v>2023</v>
      </c>
      <c r="E2198" s="49">
        <f t="shared" si="172"/>
        <v>0.30810946364046332</v>
      </c>
      <c r="F2198" s="49">
        <f t="shared" si="173"/>
        <v>0.41030832904252973</v>
      </c>
      <c r="G2198">
        <v>1341</v>
      </c>
      <c r="H2198" s="51">
        <f>G2198/'Parc électrique'!$C$24</f>
        <v>0.44700000000000001</v>
      </c>
      <c r="I2198" s="14">
        <v>468</v>
      </c>
      <c r="J2198" s="14">
        <v>0</v>
      </c>
      <c r="K2198" s="14">
        <v>106</v>
      </c>
      <c r="L2198" s="14">
        <v>330</v>
      </c>
      <c r="M2198" s="14">
        <f>C2198-SUM(D2198:L2198)</f>
        <v>4800.834582207317</v>
      </c>
      <c r="P2198" s="49">
        <f>D2199/('Parc électrique'!$C$22+'Parc électrique'!$C$23)</f>
        <v>0.28593750000000001</v>
      </c>
      <c r="Q2198" s="49">
        <f t="shared" si="170"/>
        <v>0.27871493745034498</v>
      </c>
      <c r="R2198" s="49">
        <f t="shared" si="171"/>
        <v>0.37116373808592651</v>
      </c>
    </row>
    <row r="2199" spans="1:18" x14ac:dyDescent="0.3">
      <c r="A2199" s="35">
        <f t="shared" si="169"/>
        <v>44107</v>
      </c>
      <c r="B2199" s="36">
        <v>0.5</v>
      </c>
      <c r="C2199">
        <v>9450</v>
      </c>
      <c r="D2199">
        <v>1830</v>
      </c>
      <c r="E2199" s="49">
        <f t="shared" si="172"/>
        <v>0.27871493745034498</v>
      </c>
      <c r="F2199" s="49">
        <f t="shared" si="173"/>
        <v>0.37116373808592651</v>
      </c>
      <c r="G2199">
        <v>1457</v>
      </c>
      <c r="H2199" s="51">
        <f>G2199/'Parc électrique'!$C$24</f>
        <v>0.48566666666666669</v>
      </c>
      <c r="I2199" s="14">
        <v>468</v>
      </c>
      <c r="J2199" s="14">
        <v>0</v>
      </c>
      <c r="K2199" s="14">
        <v>565</v>
      </c>
      <c r="L2199" s="14">
        <v>328</v>
      </c>
      <c r="M2199" s="14">
        <f>C2199-SUM(D2199:L2199)</f>
        <v>4800.8644546577971</v>
      </c>
      <c r="P2199" s="49">
        <f>D2200/('Parc électrique'!$C$22+'Parc électrique'!$C$23)</f>
        <v>0.29515625000000001</v>
      </c>
      <c r="Q2199" s="49">
        <f t="shared" si="170"/>
        <v>0.28770082887633974</v>
      </c>
      <c r="R2199" s="49">
        <f t="shared" si="171"/>
        <v>0.38313021925918866</v>
      </c>
    </row>
    <row r="2200" spans="1:18" x14ac:dyDescent="0.3">
      <c r="A2200" s="35">
        <f t="shared" si="169"/>
        <v>44107</v>
      </c>
      <c r="B2200" s="36">
        <v>0.54166666666666663</v>
      </c>
      <c r="C2200">
        <v>9161</v>
      </c>
      <c r="D2200">
        <v>1889</v>
      </c>
      <c r="E2200" s="49">
        <f t="shared" si="172"/>
        <v>0.28770082887633974</v>
      </c>
      <c r="F2200" s="49">
        <f t="shared" si="173"/>
        <v>0.38313021925918866</v>
      </c>
      <c r="G2200">
        <v>1543</v>
      </c>
      <c r="H2200" s="51">
        <f>G2200/'Parc électrique'!$C$24</f>
        <v>0.51433333333333331</v>
      </c>
      <c r="I2200" s="14">
        <v>468</v>
      </c>
      <c r="J2200" s="14">
        <v>0</v>
      </c>
      <c r="K2200" s="14">
        <v>136</v>
      </c>
      <c r="L2200" s="14">
        <v>323</v>
      </c>
      <c r="M2200" s="14">
        <f>C2200-SUM(D2200:L2200)</f>
        <v>4800.8148356185311</v>
      </c>
      <c r="P2200" s="49">
        <f>D2201/('Parc électrique'!$C$22+'Parc électrique'!$C$23)</f>
        <v>0.29421874999999997</v>
      </c>
      <c r="Q2200" s="49">
        <f t="shared" si="170"/>
        <v>0.28678700940928936</v>
      </c>
      <c r="R2200" s="49">
        <f t="shared" si="171"/>
        <v>0.38191328897038229</v>
      </c>
    </row>
    <row r="2201" spans="1:18" x14ac:dyDescent="0.3">
      <c r="A2201" s="35">
        <f t="shared" si="169"/>
        <v>44107</v>
      </c>
      <c r="B2201" s="36">
        <v>0.58333333333333337</v>
      </c>
      <c r="C2201">
        <v>9019</v>
      </c>
      <c r="D2201">
        <v>1883</v>
      </c>
      <c r="E2201" s="49">
        <f t="shared" si="172"/>
        <v>0.28678700940928936</v>
      </c>
      <c r="F2201" s="49">
        <f t="shared" si="173"/>
        <v>0.38191328897038229</v>
      </c>
      <c r="G2201">
        <v>1518</v>
      </c>
      <c r="H2201" s="51">
        <f>G2201/'Parc électrique'!$C$24</f>
        <v>0.50600000000000001</v>
      </c>
      <c r="I2201" s="14">
        <v>468</v>
      </c>
      <c r="J2201" s="14">
        <v>0</v>
      </c>
      <c r="K2201" s="14">
        <v>31</v>
      </c>
      <c r="L2201" s="14">
        <v>317</v>
      </c>
      <c r="M2201" s="14">
        <f>C2201-SUM(D2201:L2201)</f>
        <v>4800.8252997016207</v>
      </c>
      <c r="P2201" s="49">
        <f>D2202/('Parc électrique'!$C$22+'Parc électrique'!$C$23)</f>
        <v>0.34015624999999999</v>
      </c>
      <c r="Q2201" s="49">
        <f t="shared" si="170"/>
        <v>0.33156416329475463</v>
      </c>
      <c r="R2201" s="49">
        <f t="shared" si="171"/>
        <v>0.44154287312189178</v>
      </c>
    </row>
    <row r="2202" spans="1:18" x14ac:dyDescent="0.3">
      <c r="A2202" s="35">
        <f t="shared" si="169"/>
        <v>44107</v>
      </c>
      <c r="B2202" s="36">
        <v>0.625</v>
      </c>
      <c r="C2202">
        <v>8787</v>
      </c>
      <c r="D2202">
        <v>2177</v>
      </c>
      <c r="E2202" s="49">
        <f t="shared" si="172"/>
        <v>0.33156416329475463</v>
      </c>
      <c r="F2202" s="49">
        <f t="shared" si="173"/>
        <v>0.44154287312189178</v>
      </c>
      <c r="G2202">
        <v>1362</v>
      </c>
      <c r="H2202" s="51">
        <f>G2202/'Parc électrique'!$C$24</f>
        <v>0.45400000000000001</v>
      </c>
      <c r="I2202" s="14">
        <v>468</v>
      </c>
      <c r="J2202" s="14">
        <v>0</v>
      </c>
      <c r="K2202" s="14">
        <v>-337</v>
      </c>
      <c r="L2202" s="14">
        <v>315</v>
      </c>
      <c r="M2202" s="14">
        <f>C2202-SUM(D2202:L2202)</f>
        <v>4800.7728929635832</v>
      </c>
      <c r="P2202" s="49">
        <f>D2203/('Parc électrique'!$C$22+'Parc électrique'!$C$23)</f>
        <v>0.30031249999999998</v>
      </c>
      <c r="Q2202" s="49">
        <f t="shared" si="170"/>
        <v>0.29272683594511639</v>
      </c>
      <c r="R2202" s="49">
        <f t="shared" si="171"/>
        <v>0.38982333584762335</v>
      </c>
    </row>
    <row r="2203" spans="1:18" x14ac:dyDescent="0.3">
      <c r="A2203" s="35">
        <f t="shared" si="169"/>
        <v>44107</v>
      </c>
      <c r="B2203" s="36">
        <v>0.66666666666666663</v>
      </c>
      <c r="C2203">
        <v>8577</v>
      </c>
      <c r="D2203">
        <v>1922</v>
      </c>
      <c r="E2203" s="49">
        <f t="shared" si="172"/>
        <v>0.29272683594511639</v>
      </c>
      <c r="F2203" s="49">
        <f t="shared" si="173"/>
        <v>0.38982333584762335</v>
      </c>
      <c r="G2203">
        <v>1097</v>
      </c>
      <c r="H2203" s="51">
        <f>G2203/'Parc électrique'!$C$24</f>
        <v>0.36566666666666664</v>
      </c>
      <c r="I2203" s="14">
        <v>468</v>
      </c>
      <c r="J2203" s="14">
        <v>0</v>
      </c>
      <c r="K2203" s="14">
        <v>-108</v>
      </c>
      <c r="L2203" s="14">
        <v>316</v>
      </c>
      <c r="M2203" s="14">
        <f>C2203-SUM(D2203:L2203)</f>
        <v>4880.9517831615403</v>
      </c>
      <c r="P2203" s="49">
        <f>D2204/('Parc électrique'!$C$22+'Parc électrique'!$C$23)</f>
        <v>0.27437499999999998</v>
      </c>
      <c r="Q2203" s="49">
        <f t="shared" si="170"/>
        <v>0.26744449735672443</v>
      </c>
      <c r="R2203" s="49">
        <f t="shared" si="171"/>
        <v>0.35615493119064856</v>
      </c>
    </row>
    <row r="2204" spans="1:18" x14ac:dyDescent="0.3">
      <c r="A2204" s="35">
        <f t="shared" ref="A2204:A2267" si="174">A2180+1</f>
        <v>44107</v>
      </c>
      <c r="B2204" s="36">
        <v>0.70833333333333337</v>
      </c>
      <c r="C2204">
        <v>8460</v>
      </c>
      <c r="D2204">
        <v>1756</v>
      </c>
      <c r="E2204" s="49">
        <f t="shared" si="172"/>
        <v>0.26744449735672443</v>
      </c>
      <c r="F2204" s="49">
        <f t="shared" si="173"/>
        <v>0.35615493119064856</v>
      </c>
      <c r="G2204">
        <v>620</v>
      </c>
      <c r="H2204" s="51">
        <f>G2204/'Parc électrique'!$C$24</f>
        <v>0.20666666666666667</v>
      </c>
      <c r="I2204" s="14">
        <v>468</v>
      </c>
      <c r="J2204" s="14">
        <v>413</v>
      </c>
      <c r="K2204" s="14">
        <v>0</v>
      </c>
      <c r="L2204" s="14">
        <v>321</v>
      </c>
      <c r="M2204" s="14">
        <f>C2204-SUM(D2204:L2204)</f>
        <v>4881.169733904786</v>
      </c>
      <c r="P2204" s="49">
        <f>D2205/('Parc électrique'!$C$22+'Parc électrique'!$C$23)</f>
        <v>0.23359374999999999</v>
      </c>
      <c r="Q2204" s="49">
        <f t="shared" si="170"/>
        <v>0.22769335054003592</v>
      </c>
      <c r="R2204" s="49">
        <f t="shared" si="171"/>
        <v>0.30321846362757382</v>
      </c>
    </row>
    <row r="2205" spans="1:18" x14ac:dyDescent="0.3">
      <c r="A2205" s="35">
        <f t="shared" si="174"/>
        <v>44107</v>
      </c>
      <c r="B2205" s="36">
        <v>0.75</v>
      </c>
      <c r="C2205">
        <v>8459</v>
      </c>
      <c r="D2205">
        <v>1495</v>
      </c>
      <c r="E2205" s="49">
        <f t="shared" si="172"/>
        <v>0.22769335054003592</v>
      </c>
      <c r="F2205" s="49">
        <f t="shared" si="173"/>
        <v>0.30321846362757382</v>
      </c>
      <c r="G2205">
        <v>178</v>
      </c>
      <c r="H2205" s="51">
        <f>G2205/'Parc électrique'!$C$24</f>
        <v>5.9333333333333335E-2</v>
      </c>
      <c r="I2205" s="14">
        <v>468</v>
      </c>
      <c r="J2205" s="14">
        <v>0</v>
      </c>
      <c r="K2205" s="14">
        <v>1116</v>
      </c>
      <c r="L2205" s="14">
        <v>320</v>
      </c>
      <c r="M2205" s="14">
        <f>C2205-SUM(D2205:L2205)</f>
        <v>4881.4097548524987</v>
      </c>
      <c r="P2205" s="49">
        <f>D2206/('Parc électrique'!$C$22+'Parc électrique'!$C$23)</f>
        <v>0.200625</v>
      </c>
      <c r="Q2205" s="49">
        <f t="shared" si="170"/>
        <v>0.19555736594876663</v>
      </c>
      <c r="R2205" s="49">
        <f t="shared" si="171"/>
        <v>0.2604230818045517</v>
      </c>
    </row>
    <row r="2206" spans="1:18" x14ac:dyDescent="0.3">
      <c r="A2206" s="35">
        <f t="shared" si="174"/>
        <v>44107</v>
      </c>
      <c r="B2206" s="36">
        <v>0.79166666666666663</v>
      </c>
      <c r="C2206">
        <v>8700</v>
      </c>
      <c r="D2206">
        <v>1284</v>
      </c>
      <c r="E2206" s="49">
        <f t="shared" si="172"/>
        <v>0.19555736594876663</v>
      </c>
      <c r="F2206" s="49">
        <f t="shared" si="173"/>
        <v>0.2604230818045517</v>
      </c>
      <c r="G2206">
        <v>13</v>
      </c>
      <c r="H2206" s="51">
        <f>G2206/'Parc électrique'!$C$24</f>
        <v>4.3333333333333331E-3</v>
      </c>
      <c r="I2206" s="14">
        <v>468</v>
      </c>
      <c r="J2206" s="14">
        <v>548</v>
      </c>
      <c r="K2206" s="14">
        <v>1200</v>
      </c>
      <c r="L2206" s="14">
        <v>305</v>
      </c>
      <c r="M2206" s="14">
        <f>C2206-SUM(D2206:L2206)</f>
        <v>4881.5396862189136</v>
      </c>
      <c r="P2206" s="49">
        <f>D2207/('Parc électrique'!$C$22+'Parc électrique'!$C$23)</f>
        <v>0.22046874999999999</v>
      </c>
      <c r="Q2206" s="49">
        <f t="shared" si="170"/>
        <v>0.21489987800133156</v>
      </c>
      <c r="R2206" s="49">
        <f t="shared" si="171"/>
        <v>0.28618143958428544</v>
      </c>
    </row>
    <row r="2207" spans="1:18" x14ac:dyDescent="0.3">
      <c r="A2207" s="35">
        <f t="shared" si="174"/>
        <v>44107</v>
      </c>
      <c r="B2207" s="36">
        <v>0.83333333333333337</v>
      </c>
      <c r="C2207">
        <v>8567</v>
      </c>
      <c r="D2207">
        <v>1411</v>
      </c>
      <c r="E2207" s="49">
        <f t="shared" si="172"/>
        <v>0.21489987800133156</v>
      </c>
      <c r="F2207" s="49">
        <f t="shared" si="173"/>
        <v>0.28618143958428544</v>
      </c>
      <c r="G2207">
        <v>0</v>
      </c>
      <c r="H2207" s="51">
        <f>G2207/'Parc électrique'!$C$24</f>
        <v>0</v>
      </c>
      <c r="I2207" s="14">
        <v>468</v>
      </c>
      <c r="J2207" s="14">
        <v>0</v>
      </c>
      <c r="K2207" s="14">
        <v>1200</v>
      </c>
      <c r="L2207" s="14">
        <v>293</v>
      </c>
      <c r="M2207" s="14">
        <f>C2207-SUM(D2207:L2207)</f>
        <v>5194.498918682415</v>
      </c>
      <c r="P2207" s="49">
        <f>D2208/('Parc électrique'!$C$22+'Parc électrique'!$C$23)</f>
        <v>0.21890625</v>
      </c>
      <c r="Q2207" s="49">
        <f t="shared" si="170"/>
        <v>0.2133768455562477</v>
      </c>
      <c r="R2207" s="49">
        <f t="shared" si="171"/>
        <v>0.28415322243627489</v>
      </c>
    </row>
    <row r="2208" spans="1:18" x14ac:dyDescent="0.3">
      <c r="A2208" s="35">
        <f t="shared" si="174"/>
        <v>44107</v>
      </c>
      <c r="B2208" s="36">
        <v>0.875</v>
      </c>
      <c r="C2208">
        <v>8126</v>
      </c>
      <c r="D2208">
        <v>1401</v>
      </c>
      <c r="E2208" s="49">
        <f t="shared" si="172"/>
        <v>0.2133768455562477</v>
      </c>
      <c r="F2208" s="49">
        <f t="shared" si="173"/>
        <v>0.28415322243627489</v>
      </c>
      <c r="G2208">
        <v>0</v>
      </c>
      <c r="H2208" s="51">
        <f>G2208/'Parc électrique'!$C$24</f>
        <v>0</v>
      </c>
      <c r="I2208" s="14">
        <v>468</v>
      </c>
      <c r="J2208" s="14">
        <v>0</v>
      </c>
      <c r="K2208" s="14">
        <v>1171</v>
      </c>
      <c r="L2208" s="14">
        <v>284</v>
      </c>
      <c r="M2208" s="14">
        <f>C2208-SUM(D2208:L2208)</f>
        <v>4801.5024699320074</v>
      </c>
      <c r="P2208" s="49">
        <f>D2209/('Parc électrique'!$C$22+'Parc électrique'!$C$23)</f>
        <v>0.21843750000000001</v>
      </c>
      <c r="Q2208" s="49">
        <f t="shared" si="170"/>
        <v>0.21291993582272253</v>
      </c>
      <c r="R2208" s="49">
        <f t="shared" si="171"/>
        <v>0.28354475729187173</v>
      </c>
    </row>
    <row r="2209" spans="1:18" x14ac:dyDescent="0.3">
      <c r="A2209" s="35">
        <f t="shared" si="174"/>
        <v>44107</v>
      </c>
      <c r="B2209" s="36">
        <v>0.91666666666666663</v>
      </c>
      <c r="C2209">
        <v>8400</v>
      </c>
      <c r="D2209">
        <v>1398</v>
      </c>
      <c r="E2209" s="49">
        <f t="shared" si="172"/>
        <v>0.21291993582272253</v>
      </c>
      <c r="F2209" s="49">
        <f t="shared" si="173"/>
        <v>0.28354475729187173</v>
      </c>
      <c r="G2209">
        <v>0</v>
      </c>
      <c r="H2209" s="51">
        <f>G2209/'Parc électrique'!$C$24</f>
        <v>0</v>
      </c>
      <c r="I2209" s="14">
        <v>468</v>
      </c>
      <c r="J2209" s="14">
        <v>478</v>
      </c>
      <c r="K2209" s="14">
        <v>972</v>
      </c>
      <c r="L2209" s="14">
        <v>282</v>
      </c>
      <c r="M2209" s="14">
        <f>C2209-SUM(D2209:L2209)</f>
        <v>4801.5035353068852</v>
      </c>
      <c r="P2209" s="49">
        <f>D2210/('Parc électrique'!$C$22+'Parc électrique'!$C$23)</f>
        <v>0.19968749999999999</v>
      </c>
      <c r="Q2209" s="49">
        <f t="shared" si="170"/>
        <v>0.19464354648171631</v>
      </c>
      <c r="R2209" s="49">
        <f t="shared" si="171"/>
        <v>0.25920615151574539</v>
      </c>
    </row>
    <row r="2210" spans="1:18" x14ac:dyDescent="0.3">
      <c r="A2210" s="35">
        <f t="shared" si="174"/>
        <v>44107</v>
      </c>
      <c r="B2210" s="36">
        <v>0.95833333333333337</v>
      </c>
      <c r="C2210">
        <v>8478</v>
      </c>
      <c r="D2210">
        <v>1278</v>
      </c>
      <c r="E2210" s="49">
        <f t="shared" si="172"/>
        <v>0.19464354648171631</v>
      </c>
      <c r="F2210" s="49">
        <f t="shared" si="173"/>
        <v>0.25920615151574539</v>
      </c>
      <c r="G2210">
        <v>0</v>
      </c>
      <c r="H2210" s="51">
        <f>G2210/'Parc électrique'!$C$24</f>
        <v>0</v>
      </c>
      <c r="I2210" s="14">
        <v>468</v>
      </c>
      <c r="J2210" s="14">
        <v>469</v>
      </c>
      <c r="K2210" s="14">
        <v>1200</v>
      </c>
      <c r="L2210" s="14">
        <v>261</v>
      </c>
      <c r="M2210" s="14">
        <f>C2210-SUM(D2210:L2210)</f>
        <v>4801.5461503020024</v>
      </c>
      <c r="P2210" s="49">
        <f>D2211/('Parc électrique'!$C$22+'Parc électrique'!$C$23)</f>
        <v>0.19015625</v>
      </c>
      <c r="Q2210" s="49">
        <f t="shared" si="170"/>
        <v>0.18535304856670481</v>
      </c>
      <c r="R2210" s="49">
        <f t="shared" si="171"/>
        <v>0.24683402691288117</v>
      </c>
    </row>
    <row r="2211" spans="1:18" x14ac:dyDescent="0.3">
      <c r="A2211" s="35">
        <f t="shared" si="174"/>
        <v>44108</v>
      </c>
      <c r="B2211" s="36">
        <v>0</v>
      </c>
      <c r="C2211">
        <v>7754</v>
      </c>
      <c r="D2211">
        <v>1217</v>
      </c>
      <c r="E2211" s="49">
        <f t="shared" si="172"/>
        <v>0.18535304856670481</v>
      </c>
      <c r="F2211" s="49">
        <f t="shared" si="173"/>
        <v>0.24683402691288117</v>
      </c>
      <c r="G2211">
        <v>0</v>
      </c>
      <c r="H2211" s="51">
        <f>G2211/'Parc électrique'!$C$24</f>
        <v>0</v>
      </c>
      <c r="I2211" s="14">
        <v>396</v>
      </c>
      <c r="J2211" s="14">
        <v>539</v>
      </c>
      <c r="K2211" s="14">
        <v>241</v>
      </c>
      <c r="L2211" s="14">
        <v>559</v>
      </c>
      <c r="M2211" s="14">
        <f>C2211-SUM(D2211:L2211)</f>
        <v>4801.5678129245207</v>
      </c>
      <c r="P2211" s="49">
        <f>D2212/('Parc électrique'!$C$22+'Parc électrique'!$C$23)</f>
        <v>0.18406249999999999</v>
      </c>
      <c r="Q2211" s="49">
        <f t="shared" si="170"/>
        <v>0.17941322203087778</v>
      </c>
      <c r="R2211" s="49">
        <f t="shared" si="171"/>
        <v>0.23892398003564008</v>
      </c>
    </row>
    <row r="2212" spans="1:18" x14ac:dyDescent="0.3">
      <c r="A2212" s="35">
        <f t="shared" si="174"/>
        <v>44108</v>
      </c>
      <c r="B2212" s="36">
        <v>4.1666666666666664E-2</v>
      </c>
      <c r="C2212">
        <v>7332</v>
      </c>
      <c r="D2212">
        <v>1178</v>
      </c>
      <c r="E2212" s="49">
        <f t="shared" si="172"/>
        <v>0.17941322203087778</v>
      </c>
      <c r="F2212" s="49">
        <f t="shared" si="173"/>
        <v>0.23892398003564008</v>
      </c>
      <c r="G2212">
        <v>0</v>
      </c>
      <c r="H2212" s="51">
        <f>G2212/'Parc électrique'!$C$24</f>
        <v>0</v>
      </c>
      <c r="I2212" s="14">
        <v>396</v>
      </c>
      <c r="J2212" s="14">
        <v>0</v>
      </c>
      <c r="K2212" s="14">
        <v>398</v>
      </c>
      <c r="L2212" s="14">
        <v>558</v>
      </c>
      <c r="M2212" s="14">
        <f>C2212-SUM(D2212:L2212)</f>
        <v>4801.5816627979329</v>
      </c>
      <c r="P2212" s="49">
        <f>D2213/('Parc électrique'!$C$22+'Parc électrique'!$C$23)</f>
        <v>0.18124999999999999</v>
      </c>
      <c r="Q2212" s="49">
        <f t="shared" si="170"/>
        <v>0.17667176362972686</v>
      </c>
      <c r="R2212" s="49">
        <f t="shared" si="171"/>
        <v>0.23527318916922119</v>
      </c>
    </row>
    <row r="2213" spans="1:18" x14ac:dyDescent="0.3">
      <c r="A2213" s="35">
        <f t="shared" si="174"/>
        <v>44108</v>
      </c>
      <c r="B2213" s="36">
        <v>8.3333333333333329E-2</v>
      </c>
      <c r="C2213">
        <v>6925</v>
      </c>
      <c r="D2213">
        <v>1160</v>
      </c>
      <c r="E2213" s="49">
        <f t="shared" si="172"/>
        <v>0.17667176362972686</v>
      </c>
      <c r="F2213" s="49">
        <f t="shared" si="173"/>
        <v>0.23527318916922119</v>
      </c>
      <c r="G2213">
        <v>0</v>
      </c>
      <c r="H2213" s="51">
        <f>G2213/'Parc électrique'!$C$24</f>
        <v>0</v>
      </c>
      <c r="I2213" s="14">
        <v>396</v>
      </c>
      <c r="J2213" s="14">
        <v>0</v>
      </c>
      <c r="K2213" s="14">
        <v>8</v>
      </c>
      <c r="L2213" s="14">
        <v>559</v>
      </c>
      <c r="M2213" s="14">
        <f>C2213-SUM(D2213:L2213)</f>
        <v>4801.5880550472011</v>
      </c>
      <c r="P2213" s="49">
        <f>D2214/('Parc électrique'!$C$22+'Parc électrique'!$C$23)</f>
        <v>0.15046875000000001</v>
      </c>
      <c r="Q2213" s="49">
        <f t="shared" si="170"/>
        <v>0.14666802446157498</v>
      </c>
      <c r="R2213" s="49">
        <f t="shared" si="171"/>
        <v>0.19531731135341379</v>
      </c>
    </row>
    <row r="2214" spans="1:18" x14ac:dyDescent="0.3">
      <c r="A2214" s="35">
        <f t="shared" si="174"/>
        <v>44108</v>
      </c>
      <c r="B2214" s="36">
        <v>0.125</v>
      </c>
      <c r="C2214">
        <v>6464</v>
      </c>
      <c r="D2214">
        <v>963</v>
      </c>
      <c r="E2214" s="49">
        <f t="shared" si="172"/>
        <v>0.14666802446157498</v>
      </c>
      <c r="F2214" s="49">
        <f t="shared" si="173"/>
        <v>0.19531731135341379</v>
      </c>
      <c r="G2214">
        <v>0</v>
      </c>
      <c r="H2214" s="51">
        <f>G2214/'Parc électrique'!$C$24</f>
        <v>0</v>
      </c>
      <c r="I2214" s="14">
        <v>396</v>
      </c>
      <c r="J2214" s="14">
        <v>0</v>
      </c>
      <c r="K2214" s="14">
        <v>-257</v>
      </c>
      <c r="L2214" s="14">
        <v>560</v>
      </c>
      <c r="M2214" s="14">
        <f>C2214-SUM(D2214:L2214)</f>
        <v>4801.6580146641845</v>
      </c>
      <c r="P2214" s="49">
        <f>D2215/('Parc électrique'!$C$22+'Parc électrique'!$C$23)</f>
        <v>0.141875</v>
      </c>
      <c r="Q2214" s="49">
        <f t="shared" si="170"/>
        <v>0.13829134601361379</v>
      </c>
      <c r="R2214" s="49">
        <f t="shared" si="171"/>
        <v>0.18416211703935589</v>
      </c>
    </row>
    <row r="2215" spans="1:18" x14ac:dyDescent="0.3">
      <c r="A2215" s="35">
        <f t="shared" si="174"/>
        <v>44108</v>
      </c>
      <c r="B2215" s="36">
        <v>0.16666666666666666</v>
      </c>
      <c r="C2215">
        <v>6240</v>
      </c>
      <c r="D2215">
        <v>908</v>
      </c>
      <c r="E2215" s="49">
        <f t="shared" si="172"/>
        <v>0.13829134601361379</v>
      </c>
      <c r="F2215" s="49">
        <f t="shared" si="173"/>
        <v>0.18416211703935589</v>
      </c>
      <c r="G2215">
        <v>0</v>
      </c>
      <c r="H2215" s="51">
        <f>G2215/'Parc électrique'!$C$24</f>
        <v>0</v>
      </c>
      <c r="I2215" s="14">
        <v>396</v>
      </c>
      <c r="J2215" s="14">
        <v>0</v>
      </c>
      <c r="K2215" s="14">
        <v>-430</v>
      </c>
      <c r="L2215" s="14">
        <v>564</v>
      </c>
      <c r="M2215" s="14">
        <f>C2215-SUM(D2215:L2215)</f>
        <v>4801.6775465369465</v>
      </c>
      <c r="P2215" s="49">
        <f>D2216/('Parc électrique'!$C$22+'Parc électrique'!$C$23)</f>
        <v>0.14765624999999999</v>
      </c>
      <c r="Q2215" s="49">
        <f t="shared" si="170"/>
        <v>0.14392656606042403</v>
      </c>
      <c r="R2215" s="49">
        <f t="shared" si="171"/>
        <v>0.19166652048699481</v>
      </c>
    </row>
    <row r="2216" spans="1:18" x14ac:dyDescent="0.3">
      <c r="A2216" s="35">
        <f t="shared" si="174"/>
        <v>44108</v>
      </c>
      <c r="B2216" s="36">
        <v>0.20833333333333334</v>
      </c>
      <c r="C2216">
        <v>6179</v>
      </c>
      <c r="D2216">
        <v>945</v>
      </c>
      <c r="E2216" s="49">
        <f t="shared" si="172"/>
        <v>0.14392656606042403</v>
      </c>
      <c r="F2216" s="49">
        <f t="shared" si="173"/>
        <v>0.19166652048699481</v>
      </c>
      <c r="G2216">
        <v>0</v>
      </c>
      <c r="H2216" s="51">
        <f>G2216/'Parc électrique'!$C$24</f>
        <v>0</v>
      </c>
      <c r="I2216" s="14">
        <v>396</v>
      </c>
      <c r="J2216" s="14">
        <v>0</v>
      </c>
      <c r="K2216" s="14">
        <v>-540</v>
      </c>
      <c r="L2216" s="14">
        <v>576</v>
      </c>
      <c r="M2216" s="14">
        <f>C2216-SUM(D2216:L2216)</f>
        <v>4801.6644069134527</v>
      </c>
      <c r="P2216" s="49">
        <f>D2217/('Parc électrique'!$C$22+'Parc électrique'!$C$23)</f>
        <v>0.13843749999999999</v>
      </c>
      <c r="Q2216" s="49">
        <f t="shared" si="170"/>
        <v>0.1349406746344293</v>
      </c>
      <c r="R2216" s="49">
        <f t="shared" si="171"/>
        <v>0.17970003931373271</v>
      </c>
    </row>
    <row r="2217" spans="1:18" x14ac:dyDescent="0.3">
      <c r="A2217" s="35">
        <f t="shared" si="174"/>
        <v>44108</v>
      </c>
      <c r="B2217" s="36">
        <v>0.25</v>
      </c>
      <c r="C2217">
        <v>6270</v>
      </c>
      <c r="D2217">
        <v>886</v>
      </c>
      <c r="E2217" s="49">
        <f t="shared" si="172"/>
        <v>0.1349406746344293</v>
      </c>
      <c r="F2217" s="49">
        <f t="shared" si="173"/>
        <v>0.17970003931373271</v>
      </c>
      <c r="G2217">
        <v>0</v>
      </c>
      <c r="H2217" s="51">
        <f>G2217/'Parc électrique'!$C$24</f>
        <v>0</v>
      </c>
      <c r="I2217" s="14">
        <v>396</v>
      </c>
      <c r="J2217" s="14">
        <v>0</v>
      </c>
      <c r="K2217" s="14">
        <v>-417</v>
      </c>
      <c r="L2217" s="14">
        <v>603</v>
      </c>
      <c r="M2217" s="14">
        <f>C2217-SUM(D2217:L2217)</f>
        <v>4801.6853592860516</v>
      </c>
      <c r="P2217" s="49">
        <f>D2218/('Parc électrique'!$C$22+'Parc électrique'!$C$23)</f>
        <v>0.1215625</v>
      </c>
      <c r="Q2217" s="49">
        <f t="shared" si="170"/>
        <v>0.11849192422752369</v>
      </c>
      <c r="R2217" s="49">
        <f t="shared" si="171"/>
        <v>0.15779529411521903</v>
      </c>
    </row>
    <row r="2218" spans="1:18" x14ac:dyDescent="0.3">
      <c r="A2218" s="35">
        <f t="shared" si="174"/>
        <v>44108</v>
      </c>
      <c r="B2218" s="36">
        <v>0.29166666666666669</v>
      </c>
      <c r="C2218">
        <v>6355</v>
      </c>
      <c r="D2218">
        <v>778</v>
      </c>
      <c r="E2218" s="49">
        <f t="shared" si="172"/>
        <v>0.11849192422752369</v>
      </c>
      <c r="F2218" s="49">
        <f t="shared" si="173"/>
        <v>0.15779529411521903</v>
      </c>
      <c r="G2218">
        <v>3</v>
      </c>
      <c r="H2218" s="51">
        <f>G2218/'Parc électrique'!$C$24</f>
        <v>1E-3</v>
      </c>
      <c r="I2218" s="14">
        <v>396</v>
      </c>
      <c r="J2218" s="14">
        <v>0</v>
      </c>
      <c r="K2218" s="14">
        <v>-246</v>
      </c>
      <c r="L2218" s="14">
        <v>622</v>
      </c>
      <c r="M2218" s="14">
        <f>C2218-SUM(D2218:L2218)</f>
        <v>4801.7227127816568</v>
      </c>
      <c r="P2218" s="49">
        <f>D2219/('Parc électrique'!$C$22+'Parc électrique'!$C$23)</f>
        <v>0.11796875</v>
      </c>
      <c r="Q2218" s="49">
        <f t="shared" si="170"/>
        <v>0.11498894960383085</v>
      </c>
      <c r="R2218" s="49">
        <f t="shared" si="171"/>
        <v>0.15313039467479481</v>
      </c>
    </row>
    <row r="2219" spans="1:18" x14ac:dyDescent="0.3">
      <c r="A2219" s="35">
        <f t="shared" si="174"/>
        <v>44108</v>
      </c>
      <c r="B2219" s="36">
        <v>0.33333333333333331</v>
      </c>
      <c r="C2219">
        <v>6734</v>
      </c>
      <c r="D2219">
        <v>755</v>
      </c>
      <c r="E2219" s="49">
        <f t="shared" si="172"/>
        <v>0.11498894960383085</v>
      </c>
      <c r="F2219" s="49">
        <f t="shared" si="173"/>
        <v>0.15313039467479481</v>
      </c>
      <c r="G2219">
        <v>110</v>
      </c>
      <c r="H2219" s="51">
        <f>G2219/'Parc électrique'!$C$24</f>
        <v>3.6666666666666667E-2</v>
      </c>
      <c r="I2219" s="14">
        <v>396</v>
      </c>
      <c r="J2219" s="14">
        <v>0</v>
      </c>
      <c r="K2219" s="14">
        <v>37</v>
      </c>
      <c r="L2219" s="14">
        <v>634</v>
      </c>
      <c r="M2219" s="14">
        <f>C2219-SUM(D2219:L2219)</f>
        <v>4801.6952139890545</v>
      </c>
      <c r="P2219" s="49">
        <f>D2220/('Parc électrique'!$C$22+'Parc électrique'!$C$23)</f>
        <v>0.11734375</v>
      </c>
      <c r="Q2219" s="49">
        <f t="shared" si="170"/>
        <v>0.1143797366257973</v>
      </c>
      <c r="R2219" s="49">
        <f t="shared" si="171"/>
        <v>0.1523191078155906</v>
      </c>
    </row>
    <row r="2220" spans="1:18" x14ac:dyDescent="0.3">
      <c r="A2220" s="35">
        <f t="shared" si="174"/>
        <v>44108</v>
      </c>
      <c r="B2220" s="36">
        <v>0.375</v>
      </c>
      <c r="C2220">
        <v>7339</v>
      </c>
      <c r="D2220">
        <v>751</v>
      </c>
      <c r="E2220" s="49">
        <f t="shared" si="172"/>
        <v>0.1143797366257973</v>
      </c>
      <c r="F2220" s="49">
        <f t="shared" si="173"/>
        <v>0.1523191078155906</v>
      </c>
      <c r="G2220">
        <v>556</v>
      </c>
      <c r="H2220" s="51">
        <f>G2220/'Parc électrique'!$C$24</f>
        <v>0.18533333333333332</v>
      </c>
      <c r="I2220" s="14">
        <v>396</v>
      </c>
      <c r="J2220" s="14">
        <v>194</v>
      </c>
      <c r="K2220" s="14">
        <v>0</v>
      </c>
      <c r="L2220" s="14">
        <v>640</v>
      </c>
      <c r="M2220" s="14">
        <f>C2220-SUM(D2220:L2220)</f>
        <v>4801.5479678222255</v>
      </c>
      <c r="P2220" s="49">
        <f>D2221/('Parc électrique'!$C$22+'Parc électrique'!$C$23)</f>
        <v>0.11</v>
      </c>
      <c r="Q2220" s="49">
        <f t="shared" si="170"/>
        <v>0.1072214841339032</v>
      </c>
      <c r="R2220" s="49">
        <f t="shared" si="171"/>
        <v>0.14278648721994114</v>
      </c>
    </row>
    <row r="2221" spans="1:18" x14ac:dyDescent="0.3">
      <c r="A2221" s="35">
        <f t="shared" si="174"/>
        <v>44108</v>
      </c>
      <c r="B2221" s="36">
        <v>0.41666666666666669</v>
      </c>
      <c r="C2221">
        <v>7789</v>
      </c>
      <c r="D2221">
        <v>704</v>
      </c>
      <c r="E2221" s="49">
        <f t="shared" si="172"/>
        <v>0.1072214841339032</v>
      </c>
      <c r="F2221" s="49">
        <f t="shared" si="173"/>
        <v>0.14278648721994114</v>
      </c>
      <c r="G2221">
        <v>1008</v>
      </c>
      <c r="H2221" s="51">
        <f>G2221/'Parc électrique'!$C$24</f>
        <v>0.33600000000000002</v>
      </c>
      <c r="I2221" s="14">
        <v>396</v>
      </c>
      <c r="J2221" s="14">
        <v>243</v>
      </c>
      <c r="K2221" s="14">
        <v>0</v>
      </c>
      <c r="L2221" s="14">
        <v>636</v>
      </c>
      <c r="M2221" s="14">
        <f>C2221-SUM(D2221:L2221)</f>
        <v>4801.4139920286461</v>
      </c>
      <c r="P2221" s="49">
        <f>D2222/('Parc électrique'!$C$22+'Parc électrique'!$C$23)</f>
        <v>0.12984375000000001</v>
      </c>
      <c r="Q2221" s="49">
        <f t="shared" si="170"/>
        <v>0.1265639961864681</v>
      </c>
      <c r="R2221" s="49">
        <f t="shared" si="171"/>
        <v>0.16854484499967481</v>
      </c>
    </row>
    <row r="2222" spans="1:18" x14ac:dyDescent="0.3">
      <c r="A2222" s="35">
        <f t="shared" si="174"/>
        <v>44108</v>
      </c>
      <c r="B2222" s="36">
        <v>0.45833333333333331</v>
      </c>
      <c r="C2222">
        <v>8139</v>
      </c>
      <c r="D2222">
        <v>831</v>
      </c>
      <c r="E2222" s="49">
        <f t="shared" si="172"/>
        <v>0.1265639961864681</v>
      </c>
      <c r="F2222" s="49">
        <f t="shared" si="173"/>
        <v>0.16854484499967481</v>
      </c>
      <c r="G2222">
        <v>1300</v>
      </c>
      <c r="H2222" s="51">
        <f>G2222/'Parc électrique'!$C$24</f>
        <v>0.43333333333333335</v>
      </c>
      <c r="I2222" s="14">
        <v>396</v>
      </c>
      <c r="J2222" s="14">
        <v>0</v>
      </c>
      <c r="K2222" s="14">
        <v>179</v>
      </c>
      <c r="L2222" s="14">
        <v>631</v>
      </c>
      <c r="M2222" s="14">
        <f>C2222-SUM(D2222:L2222)</f>
        <v>4801.2715578254802</v>
      </c>
      <c r="P2222" s="49">
        <f>D2223/('Parc électrique'!$C$22+'Parc électrique'!$C$23)</f>
        <v>0.19859375000000001</v>
      </c>
      <c r="Q2222" s="49">
        <f t="shared" si="170"/>
        <v>0.19357742377015763</v>
      </c>
      <c r="R2222" s="49">
        <f t="shared" si="171"/>
        <v>0.25778639951213805</v>
      </c>
    </row>
    <row r="2223" spans="1:18" x14ac:dyDescent="0.3">
      <c r="A2223" s="35">
        <f t="shared" si="174"/>
        <v>44108</v>
      </c>
      <c r="B2223" s="36">
        <v>0.5</v>
      </c>
      <c r="C2223">
        <v>8547</v>
      </c>
      <c r="D2223">
        <v>1271</v>
      </c>
      <c r="E2223" s="49">
        <f t="shared" si="172"/>
        <v>0.19357742377015763</v>
      </c>
      <c r="F2223" s="49">
        <f t="shared" si="173"/>
        <v>0.25778639951213805</v>
      </c>
      <c r="G2223">
        <v>1264</v>
      </c>
      <c r="H2223" s="51">
        <f>G2223/'Parc électrique'!$C$24</f>
        <v>0.42133333333333334</v>
      </c>
      <c r="I2223" s="14">
        <v>396</v>
      </c>
      <c r="J2223" s="14">
        <v>184</v>
      </c>
      <c r="K2223" s="14">
        <v>0</v>
      </c>
      <c r="L2223" s="14">
        <v>630</v>
      </c>
      <c r="M2223" s="14">
        <f>C2223-SUM(D2223:L2223)</f>
        <v>4801.1273028433843</v>
      </c>
      <c r="P2223" s="49">
        <f>D2224/('Parc électrique'!$C$22+'Parc électrique'!$C$23)</f>
        <v>0.2215625</v>
      </c>
      <c r="Q2223" s="49">
        <f t="shared" si="170"/>
        <v>0.21596600071289024</v>
      </c>
      <c r="R2223" s="49">
        <f t="shared" si="171"/>
        <v>0.28760119158789277</v>
      </c>
    </row>
    <row r="2224" spans="1:18" x14ac:dyDescent="0.3">
      <c r="A2224" s="35">
        <f t="shared" si="174"/>
        <v>44108</v>
      </c>
      <c r="B2224" s="36">
        <v>0.54166666666666663</v>
      </c>
      <c r="C2224">
        <v>8129</v>
      </c>
      <c r="D2224">
        <v>1418</v>
      </c>
      <c r="E2224" s="49">
        <f t="shared" si="172"/>
        <v>0.21596600071289024</v>
      </c>
      <c r="F2224" s="49">
        <f t="shared" si="173"/>
        <v>0.28760119158789277</v>
      </c>
      <c r="G2224">
        <v>1319</v>
      </c>
      <c r="H2224" s="51">
        <f>G2224/'Parc électrique'!$C$24</f>
        <v>0.43966666666666665</v>
      </c>
      <c r="I2224" s="14">
        <v>396</v>
      </c>
      <c r="J2224" s="14">
        <v>0</v>
      </c>
      <c r="K2224" s="14">
        <v>-430</v>
      </c>
      <c r="L2224" s="14">
        <v>624</v>
      </c>
      <c r="M2224" s="14">
        <f>C2224-SUM(D2224:L2224)</f>
        <v>4801.0567661410332</v>
      </c>
      <c r="P2224" s="49">
        <f>D2225/('Parc électrique'!$C$22+'Parc électrique'!$C$23)</f>
        <v>0.23015625000000001</v>
      </c>
      <c r="Q2224" s="49">
        <f t="shared" si="170"/>
        <v>0.22434267916085143</v>
      </c>
      <c r="R2224" s="49">
        <f t="shared" si="171"/>
        <v>0.29875638590195069</v>
      </c>
    </row>
    <row r="2225" spans="1:18" x14ac:dyDescent="0.3">
      <c r="A2225" s="35">
        <f t="shared" si="174"/>
        <v>44108</v>
      </c>
      <c r="B2225" s="36">
        <v>0.58333333333333337</v>
      </c>
      <c r="C2225">
        <v>7809</v>
      </c>
      <c r="D2225">
        <v>1473</v>
      </c>
      <c r="E2225" s="49">
        <f t="shared" si="172"/>
        <v>0.22434267916085143</v>
      </c>
      <c r="F2225" s="49">
        <f t="shared" si="173"/>
        <v>0.29875638590195069</v>
      </c>
      <c r="G2225">
        <v>1400</v>
      </c>
      <c r="H2225" s="51">
        <f>G2225/'Parc électrique'!$C$24</f>
        <v>0.46666666666666667</v>
      </c>
      <c r="I2225" s="14">
        <v>396</v>
      </c>
      <c r="J2225" s="14">
        <v>0</v>
      </c>
      <c r="K2225" s="14">
        <v>-881</v>
      </c>
      <c r="L2225" s="14">
        <v>619</v>
      </c>
      <c r="M2225" s="14">
        <f>C2225-SUM(D2225:L2225)</f>
        <v>4801.0102342682712</v>
      </c>
      <c r="P2225" s="49">
        <f>D2226/('Parc électrique'!$C$22+'Parc électrique'!$C$23)</f>
        <v>0.2525</v>
      </c>
      <c r="Q2225" s="49">
        <f t="shared" si="170"/>
        <v>0.24612204312555053</v>
      </c>
      <c r="R2225" s="49">
        <f t="shared" si="171"/>
        <v>0.32775989111850123</v>
      </c>
    </row>
    <row r="2226" spans="1:18" x14ac:dyDescent="0.3">
      <c r="A2226" s="35">
        <f t="shared" si="174"/>
        <v>44108</v>
      </c>
      <c r="B2226" s="36">
        <v>0.625</v>
      </c>
      <c r="C2226">
        <v>7516</v>
      </c>
      <c r="D2226">
        <v>1616</v>
      </c>
      <c r="E2226" s="49">
        <f t="shared" si="172"/>
        <v>0.24612204312555053</v>
      </c>
      <c r="F2226" s="49">
        <f t="shared" si="173"/>
        <v>0.32775989111850123</v>
      </c>
      <c r="G2226">
        <v>1343</v>
      </c>
      <c r="H2226" s="51">
        <f>G2226/'Parc électrique'!$C$24</f>
        <v>0.44766666666666666</v>
      </c>
      <c r="I2226" s="14">
        <v>396</v>
      </c>
      <c r="J2226" s="14">
        <v>0</v>
      </c>
      <c r="K2226" s="14">
        <v>-1200</v>
      </c>
      <c r="L2226" s="14">
        <v>616</v>
      </c>
      <c r="M2226" s="14">
        <f>C2226-SUM(D2226:L2226)</f>
        <v>4743.978451399089</v>
      </c>
      <c r="P2226" s="49">
        <f>D2227/('Parc électrique'!$C$22+'Parc électrique'!$C$23)</f>
        <v>0.26234374999999999</v>
      </c>
      <c r="Q2226" s="49">
        <f t="shared" si="170"/>
        <v>0.2557171475295788</v>
      </c>
      <c r="R2226" s="49">
        <f t="shared" si="171"/>
        <v>0.34053765915096756</v>
      </c>
    </row>
    <row r="2227" spans="1:18" x14ac:dyDescent="0.3">
      <c r="A2227" s="35">
        <f t="shared" si="174"/>
        <v>44108</v>
      </c>
      <c r="B2227" s="36">
        <v>0.66666666666666663</v>
      </c>
      <c r="C2227">
        <v>7311</v>
      </c>
      <c r="D2227">
        <v>1679</v>
      </c>
      <c r="E2227" s="49">
        <f t="shared" si="172"/>
        <v>0.2557171475295788</v>
      </c>
      <c r="F2227" s="49">
        <f t="shared" si="173"/>
        <v>0.34053765915096756</v>
      </c>
      <c r="G2227">
        <v>1140</v>
      </c>
      <c r="H2227" s="51">
        <f>G2227/'Parc électrique'!$C$24</f>
        <v>0.38</v>
      </c>
      <c r="I2227" s="14">
        <v>396</v>
      </c>
      <c r="J2227" s="14">
        <v>0</v>
      </c>
      <c r="K2227" s="14">
        <v>-1200</v>
      </c>
      <c r="L2227" s="14">
        <v>618</v>
      </c>
      <c r="M2227" s="14">
        <f>C2227-SUM(D2227:L2227)</f>
        <v>4677.023745193319</v>
      </c>
      <c r="P2227" s="49">
        <f>D2228/('Parc électrique'!$C$22+'Parc électrique'!$C$23)</f>
        <v>0.2459375</v>
      </c>
      <c r="Q2227" s="49">
        <f t="shared" si="170"/>
        <v>0.23972530685619833</v>
      </c>
      <c r="R2227" s="49">
        <f t="shared" si="171"/>
        <v>0.31924137909685696</v>
      </c>
    </row>
    <row r="2228" spans="1:18" x14ac:dyDescent="0.3">
      <c r="A2228" s="35">
        <f t="shared" si="174"/>
        <v>44108</v>
      </c>
      <c r="B2228" s="36">
        <v>0.70833333333333337</v>
      </c>
      <c r="C2228">
        <v>7281</v>
      </c>
      <c r="D2228">
        <v>1574</v>
      </c>
      <c r="E2228" s="49">
        <f t="shared" si="172"/>
        <v>0.23972530685619833</v>
      </c>
      <c r="F2228" s="49">
        <f t="shared" si="173"/>
        <v>0.31924137909685696</v>
      </c>
      <c r="G2228">
        <v>733</v>
      </c>
      <c r="H2228" s="51">
        <f>G2228/'Parc électrique'!$C$24</f>
        <v>0.24433333333333335</v>
      </c>
      <c r="I2228" s="14">
        <v>396</v>
      </c>
      <c r="J2228" s="14">
        <v>0</v>
      </c>
      <c r="K2228" s="14">
        <v>-926</v>
      </c>
      <c r="L2228" s="14">
        <v>622</v>
      </c>
      <c r="M2228" s="14">
        <f>C2228-SUM(D2228:L2228)</f>
        <v>4881.1966999807137</v>
      </c>
      <c r="P2228" s="49">
        <f>D2229/('Parc électrique'!$C$22+'Parc électrique'!$C$23)</f>
        <v>0.17</v>
      </c>
      <c r="Q2228" s="49">
        <f t="shared" si="170"/>
        <v>0.16570593002512315</v>
      </c>
      <c r="R2228" s="49">
        <f t="shared" si="171"/>
        <v>0.22067002570354541</v>
      </c>
    </row>
    <row r="2229" spans="1:18" x14ac:dyDescent="0.3">
      <c r="A2229" s="35">
        <f t="shared" si="174"/>
        <v>44108</v>
      </c>
      <c r="B2229" s="36">
        <v>0.75</v>
      </c>
      <c r="C2229">
        <v>7547</v>
      </c>
      <c r="D2229">
        <v>1088</v>
      </c>
      <c r="E2229" s="49">
        <f t="shared" si="172"/>
        <v>0.16570593002512315</v>
      </c>
      <c r="F2229" s="49">
        <f t="shared" si="173"/>
        <v>0.22067002570354541</v>
      </c>
      <c r="G2229">
        <v>236</v>
      </c>
      <c r="H2229" s="51">
        <f>G2229/'Parc électrique'!$C$24</f>
        <v>7.8666666666666663E-2</v>
      </c>
      <c r="I2229" s="14">
        <v>396</v>
      </c>
      <c r="J2229" s="14">
        <v>0</v>
      </c>
      <c r="K2229" s="14">
        <v>324</v>
      </c>
      <c r="L2229" s="14">
        <v>621</v>
      </c>
      <c r="M2229" s="14">
        <f>C2229-SUM(D2229:L2229)</f>
        <v>4881.5349573776048</v>
      </c>
      <c r="P2229" s="49">
        <f>D2230/('Parc électrique'!$C$22+'Parc électrique'!$C$23)</f>
        <v>0.13890625000000001</v>
      </c>
      <c r="Q2229" s="49">
        <f t="shared" si="170"/>
        <v>0.13539758436795449</v>
      </c>
      <c r="R2229" s="49">
        <f t="shared" si="171"/>
        <v>0.1803085044581359</v>
      </c>
    </row>
    <row r="2230" spans="1:18" x14ac:dyDescent="0.3">
      <c r="A2230" s="35">
        <f t="shared" si="174"/>
        <v>44108</v>
      </c>
      <c r="B2230" s="36">
        <v>0.79166666666666663</v>
      </c>
      <c r="C2230">
        <v>8133</v>
      </c>
      <c r="D2230">
        <v>889</v>
      </c>
      <c r="E2230" s="49">
        <f t="shared" si="172"/>
        <v>0.13539758436795449</v>
      </c>
      <c r="F2230" s="49">
        <f t="shared" si="173"/>
        <v>0.1803085044581359</v>
      </c>
      <c r="G2230">
        <v>12</v>
      </c>
      <c r="H2230" s="51">
        <f>G2230/'Parc électrique'!$C$24</f>
        <v>4.0000000000000001E-3</v>
      </c>
      <c r="I2230" s="14">
        <v>396</v>
      </c>
      <c r="J2230" s="14">
        <v>0</v>
      </c>
      <c r="K2230" s="14">
        <v>1200</v>
      </c>
      <c r="L2230" s="14">
        <v>606</v>
      </c>
      <c r="M2230" s="14">
        <f>C2230-SUM(D2230:L2230)</f>
        <v>5029.680293911174</v>
      </c>
      <c r="P2230" s="49">
        <f>D2231/('Parc électrique'!$C$22+'Parc électrique'!$C$23)</f>
        <v>0.14859375</v>
      </c>
      <c r="Q2230" s="49">
        <f t="shared" si="170"/>
        <v>0.14484038552747433</v>
      </c>
      <c r="R2230" s="49">
        <f t="shared" si="171"/>
        <v>0.19288345077580113</v>
      </c>
    </row>
    <row r="2231" spans="1:18" x14ac:dyDescent="0.3">
      <c r="A2231" s="35">
        <f t="shared" si="174"/>
        <v>44108</v>
      </c>
      <c r="B2231" s="36">
        <v>0.83333333333333337</v>
      </c>
      <c r="C2231">
        <v>8201</v>
      </c>
      <c r="D2231">
        <v>951</v>
      </c>
      <c r="E2231" s="49">
        <f t="shared" si="172"/>
        <v>0.14484038552747433</v>
      </c>
      <c r="F2231" s="49">
        <f t="shared" si="173"/>
        <v>0.19288345077580113</v>
      </c>
      <c r="G2231">
        <v>0</v>
      </c>
      <c r="H2231" s="51">
        <f>G2231/'Parc électrique'!$C$24</f>
        <v>0</v>
      </c>
      <c r="I2231" s="14">
        <v>396</v>
      </c>
      <c r="J2231" s="14">
        <v>178</v>
      </c>
      <c r="K2231" s="14">
        <v>1200</v>
      </c>
      <c r="L2231" s="14">
        <v>594</v>
      </c>
      <c r="M2231" s="14">
        <f>C2231-SUM(D2231:L2231)</f>
        <v>4881.6622761636972</v>
      </c>
      <c r="P2231" s="49">
        <f>D2232/('Parc électrique'!$C$22+'Parc électrique'!$C$23)</f>
        <v>0.16</v>
      </c>
      <c r="Q2231" s="49">
        <f t="shared" si="170"/>
        <v>0.15595852237658647</v>
      </c>
      <c r="R2231" s="49">
        <f t="shared" si="171"/>
        <v>0.20768943595627798</v>
      </c>
    </row>
    <row r="2232" spans="1:18" x14ac:dyDescent="0.3">
      <c r="A2232" s="35">
        <f t="shared" si="174"/>
        <v>44108</v>
      </c>
      <c r="B2232" s="36">
        <v>0.875</v>
      </c>
      <c r="C2232">
        <v>7740</v>
      </c>
      <c r="D2232">
        <v>1024</v>
      </c>
      <c r="E2232" s="49">
        <f t="shared" si="172"/>
        <v>0.15595852237658647</v>
      </c>
      <c r="F2232" s="49">
        <f t="shared" si="173"/>
        <v>0.20768943595627798</v>
      </c>
      <c r="G2232">
        <v>0</v>
      </c>
      <c r="H2232" s="51">
        <f>G2232/'Parc électrique'!$C$24</f>
        <v>0</v>
      </c>
      <c r="I2232" s="14">
        <v>396</v>
      </c>
      <c r="J2232" s="14">
        <v>266</v>
      </c>
      <c r="K2232" s="14">
        <v>587</v>
      </c>
      <c r="L2232" s="14">
        <v>585</v>
      </c>
      <c r="M2232" s="14">
        <f>C2232-SUM(D2232:L2232)</f>
        <v>4881.6363520416671</v>
      </c>
      <c r="P2232" s="49">
        <f>D2233/('Parc électrique'!$C$22+'Parc électrique'!$C$23)</f>
        <v>0.21109375</v>
      </c>
      <c r="Q2232" s="49">
        <f t="shared" si="170"/>
        <v>0.20576168333082845</v>
      </c>
      <c r="R2232" s="49">
        <f t="shared" si="171"/>
        <v>0.27401213669622226</v>
      </c>
    </row>
    <row r="2233" spans="1:18" x14ac:dyDescent="0.3">
      <c r="A2233" s="35">
        <f t="shared" si="174"/>
        <v>44108</v>
      </c>
      <c r="B2233" s="36">
        <v>0.91666666666666663</v>
      </c>
      <c r="C2233">
        <v>7911</v>
      </c>
      <c r="D2233">
        <v>1351</v>
      </c>
      <c r="E2233" s="49">
        <f t="shared" si="172"/>
        <v>0.20576168333082845</v>
      </c>
      <c r="F2233" s="49">
        <f t="shared" si="173"/>
        <v>0.27401213669622226</v>
      </c>
      <c r="G2233">
        <v>0</v>
      </c>
      <c r="H2233" s="51">
        <f>G2233/'Parc électrique'!$C$24</f>
        <v>0</v>
      </c>
      <c r="I2233" s="14">
        <v>396</v>
      </c>
      <c r="J2233" s="14">
        <v>0</v>
      </c>
      <c r="K2233" s="14">
        <v>779</v>
      </c>
      <c r="L2233" s="14">
        <v>583</v>
      </c>
      <c r="M2233" s="14">
        <f>C2233-SUM(D2233:L2233)</f>
        <v>4801.5202261799732</v>
      </c>
      <c r="P2233" s="49">
        <f>D2234/('Parc électrique'!$C$22+'Parc électrique'!$C$23)</f>
        <v>0.22515625</v>
      </c>
      <c r="Q2233" s="49">
        <f t="shared" si="170"/>
        <v>0.21946897533658311</v>
      </c>
      <c r="R2233" s="49">
        <f t="shared" si="171"/>
        <v>0.29226609102831702</v>
      </c>
    </row>
    <row r="2234" spans="1:18" x14ac:dyDescent="0.3">
      <c r="A2234" s="35">
        <f t="shared" si="174"/>
        <v>44108</v>
      </c>
      <c r="B2234" s="36">
        <v>0.95833333333333337</v>
      </c>
      <c r="C2234">
        <v>8011</v>
      </c>
      <c r="D2234">
        <v>1441</v>
      </c>
      <c r="E2234" s="49">
        <f t="shared" si="172"/>
        <v>0.21946897533658311</v>
      </c>
      <c r="F2234" s="49">
        <f t="shared" si="173"/>
        <v>0.29226609102831702</v>
      </c>
      <c r="G2234">
        <v>0</v>
      </c>
      <c r="H2234" s="51">
        <f>G2234/'Parc électrique'!$C$24</f>
        <v>0</v>
      </c>
      <c r="I2234" s="14">
        <v>396</v>
      </c>
      <c r="J2234" s="14">
        <v>539</v>
      </c>
      <c r="K2234" s="14">
        <v>271</v>
      </c>
      <c r="L2234" s="14">
        <v>562</v>
      </c>
      <c r="M2234" s="14">
        <f>C2234-SUM(D2234:L2234)</f>
        <v>4801.488264933635</v>
      </c>
      <c r="P2234" s="49">
        <f>D2235/('Parc électrique'!$C$22+'Parc électrique'!$C$23)</f>
        <v>0.21078125</v>
      </c>
      <c r="Q2234" s="49">
        <f t="shared" si="170"/>
        <v>0.20545707684181166</v>
      </c>
      <c r="R2234" s="49">
        <f t="shared" si="171"/>
        <v>0.27360649326662012</v>
      </c>
    </row>
    <row r="2235" spans="1:18" x14ac:dyDescent="0.3">
      <c r="A2235" s="35">
        <f t="shared" si="174"/>
        <v>44109</v>
      </c>
      <c r="B2235" s="36">
        <v>0</v>
      </c>
      <c r="C2235">
        <v>7390</v>
      </c>
      <c r="D2235">
        <v>1349</v>
      </c>
      <c r="E2235" s="49">
        <f t="shared" si="172"/>
        <v>0.20545707684181166</v>
      </c>
      <c r="F2235" s="49">
        <f t="shared" si="173"/>
        <v>0.27360649326662012</v>
      </c>
      <c r="G2235">
        <v>0</v>
      </c>
      <c r="H2235" s="51">
        <f>G2235/'Parc électrique'!$C$24</f>
        <v>0</v>
      </c>
      <c r="I2235" s="14">
        <v>396</v>
      </c>
      <c r="J2235" s="14">
        <v>0</v>
      </c>
      <c r="K2235" s="14">
        <v>280</v>
      </c>
      <c r="L2235" s="14">
        <v>563</v>
      </c>
      <c r="M2235" s="14">
        <f>C2235-SUM(D2235:L2235)</f>
        <v>4801.5209364298917</v>
      </c>
      <c r="P2235" s="49">
        <f>D2236/('Parc électrique'!$C$22+'Parc électrique'!$C$23)</f>
        <v>0.19843749999999999</v>
      </c>
      <c r="Q2235" s="49">
        <f t="shared" si="170"/>
        <v>0.19342512052564922</v>
      </c>
      <c r="R2235" s="49">
        <f t="shared" si="171"/>
        <v>0.25758357779733698</v>
      </c>
    </row>
    <row r="2236" spans="1:18" x14ac:dyDescent="0.3">
      <c r="A2236" s="35">
        <f t="shared" si="174"/>
        <v>44109</v>
      </c>
      <c r="B2236" s="36">
        <v>4.1666666666666664E-2</v>
      </c>
      <c r="C2236">
        <v>7029</v>
      </c>
      <c r="D2236">
        <v>1270</v>
      </c>
      <c r="E2236" s="49">
        <f t="shared" si="172"/>
        <v>0.19342512052564922</v>
      </c>
      <c r="F2236" s="49">
        <f t="shared" si="173"/>
        <v>0.25758357779733698</v>
      </c>
      <c r="G2236">
        <v>0</v>
      </c>
      <c r="H2236" s="51">
        <f>G2236/'Parc électrique'!$C$24</f>
        <v>0</v>
      </c>
      <c r="I2236" s="14">
        <v>396</v>
      </c>
      <c r="J2236" s="14">
        <v>0</v>
      </c>
      <c r="K2236" s="14">
        <v>0</v>
      </c>
      <c r="L2236" s="14">
        <v>561</v>
      </c>
      <c r="M2236" s="14">
        <f>C2236-SUM(D2236:L2236)</f>
        <v>4801.5489913016772</v>
      </c>
      <c r="P2236" s="49">
        <f>D2237/('Parc électrique'!$C$22+'Parc électrique'!$C$23)</f>
        <v>0.22312499999999999</v>
      </c>
      <c r="Q2236" s="49">
        <f t="shared" si="170"/>
        <v>0.21748903315797408</v>
      </c>
      <c r="R2236" s="49">
        <f t="shared" si="171"/>
        <v>0.28962940873590326</v>
      </c>
    </row>
    <row r="2237" spans="1:18" x14ac:dyDescent="0.3">
      <c r="A2237" s="35">
        <f t="shared" si="174"/>
        <v>44109</v>
      </c>
      <c r="B2237" s="36">
        <v>8.3333333333333329E-2</v>
      </c>
      <c r="C2237">
        <v>6725</v>
      </c>
      <c r="D2237">
        <v>1428</v>
      </c>
      <c r="E2237" s="49">
        <f t="shared" si="172"/>
        <v>0.21748903315797408</v>
      </c>
      <c r="F2237" s="49">
        <f t="shared" si="173"/>
        <v>0.28962940873590326</v>
      </c>
      <c r="G2237">
        <v>0</v>
      </c>
      <c r="H2237" s="51">
        <f>G2237/'Parc électrique'!$C$24</f>
        <v>0</v>
      </c>
      <c r="I2237" s="14">
        <v>396</v>
      </c>
      <c r="J2237" s="14">
        <v>0</v>
      </c>
      <c r="K2237" s="14">
        <v>-462</v>
      </c>
      <c r="L2237" s="14">
        <v>561</v>
      </c>
      <c r="M2237" s="14">
        <f>C2237-SUM(D2237:L2237)</f>
        <v>4801.4928815581061</v>
      </c>
      <c r="P2237" s="49">
        <f>D2238/('Parc électrique'!$C$22+'Parc électrique'!$C$23)</f>
        <v>0.21921874999999999</v>
      </c>
      <c r="Q2237" s="49">
        <f t="shared" si="170"/>
        <v>0.21368145204526445</v>
      </c>
      <c r="R2237" s="49">
        <f t="shared" si="171"/>
        <v>0.28455886586587698</v>
      </c>
    </row>
    <row r="2238" spans="1:18" x14ac:dyDescent="0.3">
      <c r="A2238" s="35">
        <f t="shared" si="174"/>
        <v>44109</v>
      </c>
      <c r="B2238" s="36">
        <v>0.125</v>
      </c>
      <c r="C2238">
        <v>6369</v>
      </c>
      <c r="D2238">
        <v>1403</v>
      </c>
      <c r="E2238" s="49">
        <f t="shared" si="172"/>
        <v>0.21368145204526445</v>
      </c>
      <c r="F2238" s="49">
        <f t="shared" si="173"/>
        <v>0.28455886586587698</v>
      </c>
      <c r="G2238">
        <v>0</v>
      </c>
      <c r="H2238" s="51">
        <f>G2238/'Parc électrique'!$C$24</f>
        <v>0</v>
      </c>
      <c r="I2238" s="14">
        <v>396</v>
      </c>
      <c r="J2238" s="14">
        <v>0</v>
      </c>
      <c r="K2238" s="14">
        <v>-793</v>
      </c>
      <c r="L2238" s="14">
        <v>561</v>
      </c>
      <c r="M2238" s="14">
        <f>C2238-SUM(D2238:L2238)</f>
        <v>4801.501759682089</v>
      </c>
      <c r="P2238" s="49">
        <f>D2239/('Parc électrique'!$C$22+'Parc électrique'!$C$23)</f>
        <v>0.23921875000000001</v>
      </c>
      <c r="Q2238" s="49">
        <f t="shared" si="170"/>
        <v>0.23317626734233776</v>
      </c>
      <c r="R2238" s="49">
        <f t="shared" si="171"/>
        <v>0.31052004536041172</v>
      </c>
    </row>
    <row r="2239" spans="1:18" x14ac:dyDescent="0.3">
      <c r="A2239" s="35">
        <f t="shared" si="174"/>
        <v>44109</v>
      </c>
      <c r="B2239" s="36">
        <v>0.16666666666666666</v>
      </c>
      <c r="C2239">
        <v>6353</v>
      </c>
      <c r="D2239">
        <v>1531</v>
      </c>
      <c r="E2239" s="49">
        <f t="shared" si="172"/>
        <v>0.23317626734233776</v>
      </c>
      <c r="F2239" s="49">
        <f t="shared" si="173"/>
        <v>0.31052004536041172</v>
      </c>
      <c r="G2239">
        <v>0</v>
      </c>
      <c r="H2239" s="51">
        <f>G2239/'Parc électrique'!$C$24</f>
        <v>0</v>
      </c>
      <c r="I2239" s="14">
        <v>396</v>
      </c>
      <c r="J2239" s="14">
        <v>0</v>
      </c>
      <c r="K2239" s="14">
        <v>-941</v>
      </c>
      <c r="L2239" s="14">
        <v>565</v>
      </c>
      <c r="M2239" s="14">
        <f>C2239-SUM(D2239:L2239)</f>
        <v>4801.4563036872969</v>
      </c>
      <c r="P2239" s="49">
        <f>D2240/('Parc électrique'!$C$22+'Parc électrique'!$C$23)</f>
        <v>0.23171875</v>
      </c>
      <c r="Q2239" s="49">
        <f t="shared" si="170"/>
        <v>0.2258657116059353</v>
      </c>
      <c r="R2239" s="49">
        <f t="shared" si="171"/>
        <v>0.30078460304996124</v>
      </c>
    </row>
    <row r="2240" spans="1:18" x14ac:dyDescent="0.3">
      <c r="A2240" s="35">
        <f t="shared" si="174"/>
        <v>44109</v>
      </c>
      <c r="B2240" s="36">
        <v>0.20833333333333334</v>
      </c>
      <c r="C2240">
        <v>6838</v>
      </c>
      <c r="D2240">
        <v>1483</v>
      </c>
      <c r="E2240" s="49">
        <f t="shared" si="172"/>
        <v>0.2258657116059353</v>
      </c>
      <c r="F2240" s="49">
        <f t="shared" si="173"/>
        <v>0.30078460304996124</v>
      </c>
      <c r="G2240">
        <v>0</v>
      </c>
      <c r="H2240" s="51">
        <f>G2240/'Parc électrique'!$C$24</f>
        <v>0</v>
      </c>
      <c r="I2240" s="14">
        <v>396</v>
      </c>
      <c r="J2240" s="14">
        <v>0</v>
      </c>
      <c r="K2240" s="14">
        <v>-428</v>
      </c>
      <c r="L2240" s="14">
        <v>585</v>
      </c>
      <c r="M2240" s="14">
        <f>C2240-SUM(D2240:L2240)</f>
        <v>4801.4733496853441</v>
      </c>
      <c r="P2240" s="49">
        <f>D2241/('Parc électrique'!$C$22+'Parc électrique'!$C$23)</f>
        <v>0.245</v>
      </c>
      <c r="Q2240" s="49">
        <f t="shared" si="170"/>
        <v>0.23881148738914804</v>
      </c>
      <c r="R2240" s="49">
        <f t="shared" si="171"/>
        <v>0.3180244488080507</v>
      </c>
    </row>
    <row r="2241" spans="1:18" x14ac:dyDescent="0.3">
      <c r="A2241" s="35">
        <f t="shared" si="174"/>
        <v>44109</v>
      </c>
      <c r="B2241" s="36">
        <v>0.25</v>
      </c>
      <c r="C2241">
        <v>7939</v>
      </c>
      <c r="D2241">
        <v>1568</v>
      </c>
      <c r="E2241" s="49">
        <f t="shared" si="172"/>
        <v>0.23881148738914804</v>
      </c>
      <c r="F2241" s="49">
        <f t="shared" si="173"/>
        <v>0.3180244488080507</v>
      </c>
      <c r="G2241">
        <v>0</v>
      </c>
      <c r="H2241" s="51">
        <f>G2241/'Parc électrique'!$C$24</f>
        <v>0</v>
      </c>
      <c r="I2241" s="14">
        <v>396</v>
      </c>
      <c r="J2241" s="14">
        <v>0</v>
      </c>
      <c r="K2241" s="14">
        <v>552</v>
      </c>
      <c r="L2241" s="14">
        <v>621</v>
      </c>
      <c r="M2241" s="14">
        <f>C2241-SUM(D2241:L2241)</f>
        <v>4801.4431640638031</v>
      </c>
      <c r="P2241" s="49">
        <f>D2242/('Parc électrique'!$C$22+'Parc électrique'!$C$23)</f>
        <v>0.24812500000000001</v>
      </c>
      <c r="Q2241" s="49">
        <f t="shared" si="170"/>
        <v>0.24185755227931577</v>
      </c>
      <c r="R2241" s="49">
        <f t="shared" si="171"/>
        <v>0.32208088310407179</v>
      </c>
    </row>
    <row r="2242" spans="1:18" x14ac:dyDescent="0.3">
      <c r="A2242" s="35">
        <f t="shared" si="174"/>
        <v>44109</v>
      </c>
      <c r="B2242" s="36">
        <v>0.29166666666666669</v>
      </c>
      <c r="C2242">
        <v>8811</v>
      </c>
      <c r="D2242">
        <v>1588</v>
      </c>
      <c r="E2242" s="49">
        <f t="shared" si="172"/>
        <v>0.24185755227931577</v>
      </c>
      <c r="F2242" s="49">
        <f t="shared" si="173"/>
        <v>0.32208088310407179</v>
      </c>
      <c r="G2242">
        <v>6</v>
      </c>
      <c r="H2242" s="51">
        <f>G2242/'Parc électrique'!$C$24</f>
        <v>2E-3</v>
      </c>
      <c r="I2242" s="14">
        <v>396</v>
      </c>
      <c r="J2242" s="14">
        <v>188</v>
      </c>
      <c r="K2242" s="14">
        <v>1200</v>
      </c>
      <c r="L2242" s="14">
        <v>631</v>
      </c>
      <c r="M2242" s="14">
        <f>C2242-SUM(D2242:L2242)</f>
        <v>4801.434061564617</v>
      </c>
      <c r="P2242" s="49">
        <f>D2243/('Parc électrique'!$C$22+'Parc électrique'!$C$23)</f>
        <v>0.28249999999999997</v>
      </c>
      <c r="Q2242" s="49">
        <f t="shared" si="170"/>
        <v>0.27536426607116049</v>
      </c>
      <c r="R2242" s="49">
        <f t="shared" si="171"/>
        <v>0.36670166036030333</v>
      </c>
    </row>
    <row r="2243" spans="1:18" x14ac:dyDescent="0.3">
      <c r="A2243" s="35">
        <f t="shared" si="174"/>
        <v>44109</v>
      </c>
      <c r="B2243" s="36">
        <v>0.33333333333333331</v>
      </c>
      <c r="C2243">
        <v>9155</v>
      </c>
      <c r="D2243">
        <v>1808</v>
      </c>
      <c r="E2243" s="49">
        <f t="shared" si="172"/>
        <v>0.27536426607116049</v>
      </c>
      <c r="F2243" s="49">
        <f t="shared" si="173"/>
        <v>0.36670166036030333</v>
      </c>
      <c r="G2243">
        <v>135</v>
      </c>
      <c r="H2243" s="51">
        <f>G2243/'Parc électrique'!$C$24</f>
        <v>4.4999999999999998E-2</v>
      </c>
      <c r="I2243" s="14">
        <v>396</v>
      </c>
      <c r="J2243" s="14">
        <v>186</v>
      </c>
      <c r="K2243" s="14">
        <v>1200</v>
      </c>
      <c r="L2243" s="14">
        <v>628</v>
      </c>
      <c r="M2243" s="14">
        <f>C2243-SUM(D2243:L2243)</f>
        <v>4801.3129340735686</v>
      </c>
      <c r="P2243" s="49">
        <f>D2244/('Parc électrique'!$C$22+'Parc électrique'!$C$23)</f>
        <v>0.28687499999999999</v>
      </c>
      <c r="Q2243" s="49">
        <f t="shared" ref="Q2243:Q2306" si="175">P2243/$T$3*$T$8</f>
        <v>0.27962875691739525</v>
      </c>
      <c r="R2243" s="49">
        <f t="shared" ref="R2243:R2306" si="176">P2243/$T$3*$T$4</f>
        <v>0.37238066837473277</v>
      </c>
    </row>
    <row r="2244" spans="1:18" x14ac:dyDescent="0.3">
      <c r="A2244" s="35">
        <f t="shared" si="174"/>
        <v>44109</v>
      </c>
      <c r="B2244" s="36">
        <v>0.375</v>
      </c>
      <c r="C2244">
        <v>9466</v>
      </c>
      <c r="D2244">
        <v>1836</v>
      </c>
      <c r="E2244" s="49">
        <f t="shared" ref="E2244:E2307" si="177">P2243/$T$3*$T$8</f>
        <v>0.27962875691739525</v>
      </c>
      <c r="F2244" s="49">
        <f t="shared" ref="F2244:F2307" si="178">P2243/$T$3*$T$4</f>
        <v>0.37238066837473277</v>
      </c>
      <c r="G2244">
        <v>627</v>
      </c>
      <c r="H2244" s="51">
        <f>G2244/'Parc électrique'!$C$24</f>
        <v>0.20899999999999999</v>
      </c>
      <c r="I2244" s="14">
        <v>396</v>
      </c>
      <c r="J2244" s="14">
        <v>0</v>
      </c>
      <c r="K2244" s="14">
        <v>1177</v>
      </c>
      <c r="L2244" s="14">
        <v>628</v>
      </c>
      <c r="M2244" s="14">
        <f>C2244-SUM(D2244:L2244)</f>
        <v>4801.1389905747083</v>
      </c>
      <c r="P2244" s="49">
        <f>D2245/('Parc électrique'!$C$22+'Parc électrique'!$C$23)</f>
        <v>0.28281250000000002</v>
      </c>
      <c r="Q2244" s="49">
        <f t="shared" si="175"/>
        <v>0.2756688725601773</v>
      </c>
      <c r="R2244" s="49">
        <f t="shared" si="176"/>
        <v>0.36710730378990547</v>
      </c>
    </row>
    <row r="2245" spans="1:18" x14ac:dyDescent="0.3">
      <c r="A2245" s="35">
        <f t="shared" si="174"/>
        <v>44109</v>
      </c>
      <c r="B2245" s="36">
        <v>0.41666666666666669</v>
      </c>
      <c r="C2245">
        <v>9606</v>
      </c>
      <c r="D2245">
        <v>1810</v>
      </c>
      <c r="E2245" s="49">
        <f t="shared" si="177"/>
        <v>0.2756688725601773</v>
      </c>
      <c r="F2245" s="49">
        <f t="shared" si="178"/>
        <v>0.36710730378990547</v>
      </c>
      <c r="G2245">
        <v>1200</v>
      </c>
      <c r="H2245" s="51">
        <f>G2245/'Parc électrique'!$C$24</f>
        <v>0.4</v>
      </c>
      <c r="I2245" s="14">
        <v>396</v>
      </c>
      <c r="J2245" s="14">
        <v>0</v>
      </c>
      <c r="K2245" s="14">
        <v>769</v>
      </c>
      <c r="L2245" s="14">
        <v>629</v>
      </c>
      <c r="M2245" s="14">
        <f>C2245-SUM(D2245:L2245)</f>
        <v>4800.9572238236506</v>
      </c>
      <c r="P2245" s="49">
        <f>D2246/('Parc électrique'!$C$22+'Parc électrique'!$C$23)</f>
        <v>0.32343749999999999</v>
      </c>
      <c r="Q2245" s="49">
        <f t="shared" si="175"/>
        <v>0.31526771613235738</v>
      </c>
      <c r="R2245" s="49">
        <f t="shared" si="176"/>
        <v>0.41984094963817914</v>
      </c>
    </row>
    <row r="2246" spans="1:18" x14ac:dyDescent="0.3">
      <c r="A2246" s="35">
        <f t="shared" si="174"/>
        <v>44109</v>
      </c>
      <c r="B2246" s="36">
        <v>0.45833333333333331</v>
      </c>
      <c r="C2246">
        <v>9760</v>
      </c>
      <c r="D2246">
        <v>2070</v>
      </c>
      <c r="E2246" s="49">
        <f t="shared" si="177"/>
        <v>0.31526771613235738</v>
      </c>
      <c r="F2246" s="49">
        <f t="shared" si="178"/>
        <v>0.41984094963817914</v>
      </c>
      <c r="G2246">
        <v>1580</v>
      </c>
      <c r="H2246" s="51">
        <f>G2246/'Parc électrique'!$C$24</f>
        <v>0.52666666666666662</v>
      </c>
      <c r="I2246" s="14">
        <v>396</v>
      </c>
      <c r="J2246" s="14">
        <v>0</v>
      </c>
      <c r="K2246" s="14">
        <v>285</v>
      </c>
      <c r="L2246" s="14">
        <v>627</v>
      </c>
      <c r="M2246" s="14">
        <f>C2246-SUM(D2246:L2246)</f>
        <v>4800.7382246675625</v>
      </c>
      <c r="P2246" s="49">
        <f>D2247/('Parc électrique'!$C$22+'Parc électrique'!$C$23)</f>
        <v>0.32828125000000002</v>
      </c>
      <c r="Q2246" s="49">
        <f t="shared" si="175"/>
        <v>0.31998911671211738</v>
      </c>
      <c r="R2246" s="49">
        <f t="shared" si="176"/>
        <v>0.42612842279701185</v>
      </c>
    </row>
    <row r="2247" spans="1:18" x14ac:dyDescent="0.3">
      <c r="A2247" s="35">
        <f t="shared" si="174"/>
        <v>44109</v>
      </c>
      <c r="B2247" s="36">
        <v>0.5</v>
      </c>
      <c r="C2247">
        <v>9812</v>
      </c>
      <c r="D2247">
        <v>2101</v>
      </c>
      <c r="E2247" s="49">
        <f t="shared" si="177"/>
        <v>0.31998911671211738</v>
      </c>
      <c r="F2247" s="49">
        <f t="shared" si="178"/>
        <v>0.42612842279701185</v>
      </c>
      <c r="G2247">
        <v>1680</v>
      </c>
      <c r="H2247" s="51">
        <f>G2247/'Parc électrique'!$C$24</f>
        <v>0.56000000000000005</v>
      </c>
      <c r="I2247" s="14">
        <v>396</v>
      </c>
      <c r="J2247" s="14">
        <v>0</v>
      </c>
      <c r="K2247" s="14">
        <v>207</v>
      </c>
      <c r="L2247" s="14">
        <v>626</v>
      </c>
      <c r="M2247" s="14">
        <f>C2247-SUM(D2247:L2247)</f>
        <v>4800.6938824604913</v>
      </c>
      <c r="P2247" s="49">
        <f>D2248/('Parc électrique'!$C$22+'Parc électrique'!$C$23)</f>
        <v>0.41312500000000002</v>
      </c>
      <c r="Q2247" s="49">
        <f t="shared" si="175"/>
        <v>0.40268977848017051</v>
      </c>
      <c r="R2247" s="49">
        <f t="shared" si="176"/>
        <v>0.5362606139339835</v>
      </c>
    </row>
    <row r="2248" spans="1:18" x14ac:dyDescent="0.3">
      <c r="A2248" s="35">
        <f t="shared" si="174"/>
        <v>44109</v>
      </c>
      <c r="B2248" s="36">
        <v>0.54166666666666663</v>
      </c>
      <c r="C2248">
        <v>9662</v>
      </c>
      <c r="D2248">
        <v>2644</v>
      </c>
      <c r="E2248" s="49">
        <f t="shared" si="177"/>
        <v>0.40268977848017051</v>
      </c>
      <c r="F2248" s="49">
        <f t="shared" si="178"/>
        <v>0.5362606139339835</v>
      </c>
      <c r="G2248">
        <v>1806</v>
      </c>
      <c r="H2248" s="51">
        <f>G2248/'Parc électrique'!$C$24</f>
        <v>0.60199999999999998</v>
      </c>
      <c r="I2248" s="14">
        <v>396</v>
      </c>
      <c r="J2248" s="14">
        <v>0</v>
      </c>
      <c r="K2248" s="14">
        <v>-610</v>
      </c>
      <c r="L2248" s="14">
        <v>624</v>
      </c>
      <c r="M2248" s="14">
        <f>C2248-SUM(D2248:L2248)</f>
        <v>4800.4590496075862</v>
      </c>
      <c r="P2248" s="49">
        <f>D2249/('Parc électrique'!$C$22+'Parc électrique'!$C$23)</f>
        <v>0.44921875</v>
      </c>
      <c r="Q2248" s="49">
        <f t="shared" si="175"/>
        <v>0.43787182796160751</v>
      </c>
      <c r="R2248" s="49">
        <f t="shared" si="176"/>
        <v>0.5831124300530266</v>
      </c>
    </row>
    <row r="2249" spans="1:18" x14ac:dyDescent="0.3">
      <c r="A2249" s="35">
        <f t="shared" si="174"/>
        <v>44109</v>
      </c>
      <c r="B2249" s="36">
        <v>0.58333333333333337</v>
      </c>
      <c r="C2249">
        <v>9561</v>
      </c>
      <c r="D2249">
        <v>2875</v>
      </c>
      <c r="E2249" s="49">
        <f t="shared" si="177"/>
        <v>0.43787182796160751</v>
      </c>
      <c r="F2249" s="49">
        <f t="shared" si="178"/>
        <v>0.5831124300530266</v>
      </c>
      <c r="G2249">
        <v>1678</v>
      </c>
      <c r="H2249" s="51">
        <f>G2249/'Parc électrique'!$C$24</f>
        <v>0.55933333333333335</v>
      </c>
      <c r="I2249" s="14">
        <v>396</v>
      </c>
      <c r="J2249" s="14">
        <v>0</v>
      </c>
      <c r="K2249" s="14">
        <v>-815</v>
      </c>
      <c r="L2249" s="14">
        <v>625</v>
      </c>
      <c r="M2249" s="14">
        <f>C2249-SUM(D2249:L2249)</f>
        <v>4800.4196824086512</v>
      </c>
      <c r="P2249" s="49">
        <f>D2250/('Parc électrique'!$C$22+'Parc électrique'!$C$23)</f>
        <v>0.50984375000000004</v>
      </c>
      <c r="Q2249" s="49">
        <f t="shared" si="175"/>
        <v>0.496965486830861</v>
      </c>
      <c r="R2249" s="49">
        <f t="shared" si="176"/>
        <v>0.66180725539583507</v>
      </c>
    </row>
    <row r="2250" spans="1:18" x14ac:dyDescent="0.3">
      <c r="A2250" s="35">
        <f t="shared" si="174"/>
        <v>44109</v>
      </c>
      <c r="B2250" s="36">
        <v>0.625</v>
      </c>
      <c r="C2250">
        <v>9325</v>
      </c>
      <c r="D2250">
        <v>3263</v>
      </c>
      <c r="E2250" s="49">
        <f t="shared" si="177"/>
        <v>0.496965486830861</v>
      </c>
      <c r="F2250" s="49">
        <f t="shared" si="178"/>
        <v>0.66180725539583507</v>
      </c>
      <c r="G2250">
        <v>1519</v>
      </c>
      <c r="H2250" s="51">
        <f>G2250/'Parc électrique'!$C$24</f>
        <v>0.5063333333333333</v>
      </c>
      <c r="I2250" s="14">
        <v>396</v>
      </c>
      <c r="J2250" s="14">
        <v>0</v>
      </c>
      <c r="K2250" s="14">
        <v>-662</v>
      </c>
      <c r="L2250" s="14">
        <v>622</v>
      </c>
      <c r="M2250" s="14">
        <f>C2250-SUM(D2250:L2250)</f>
        <v>4185.3348939244397</v>
      </c>
      <c r="P2250" s="49">
        <f>D2251/('Parc électrique'!$C$22+'Parc électrique'!$C$23)</f>
        <v>0.52406249999999999</v>
      </c>
      <c r="Q2250" s="49">
        <f t="shared" si="175"/>
        <v>0.51082508208112398</v>
      </c>
      <c r="R2250" s="49">
        <f t="shared" si="176"/>
        <v>0.68026403144273084</v>
      </c>
    </row>
    <row r="2251" spans="1:18" x14ac:dyDescent="0.3">
      <c r="A2251" s="35">
        <f t="shared" si="174"/>
        <v>44109</v>
      </c>
      <c r="B2251" s="36">
        <v>0.66666666666666663</v>
      </c>
      <c r="C2251">
        <v>9109</v>
      </c>
      <c r="D2251">
        <v>3354</v>
      </c>
      <c r="E2251" s="49">
        <f t="shared" si="177"/>
        <v>0.51082508208112398</v>
      </c>
      <c r="F2251" s="49">
        <f t="shared" si="178"/>
        <v>0.68026403144273084</v>
      </c>
      <c r="G2251">
        <v>1139</v>
      </c>
      <c r="H2251" s="51">
        <f>G2251/'Parc électrique'!$C$24</f>
        <v>0.37966666666666665</v>
      </c>
      <c r="I2251" s="14">
        <v>396</v>
      </c>
      <c r="J2251" s="14">
        <v>0</v>
      </c>
      <c r="K2251" s="14">
        <v>-1076</v>
      </c>
      <c r="L2251" s="14">
        <v>627</v>
      </c>
      <c r="M2251" s="14">
        <f>C2251-SUM(D2251:L2251)</f>
        <v>4667.4292442198093</v>
      </c>
      <c r="P2251" s="49">
        <f>D2252/('Parc électrique'!$C$22+'Parc électrique'!$C$23)</f>
        <v>0.53640624999999997</v>
      </c>
      <c r="Q2251" s="49">
        <f t="shared" si="175"/>
        <v>0.52285703839728648</v>
      </c>
      <c r="R2251" s="49">
        <f t="shared" si="176"/>
        <v>0.69628694691201409</v>
      </c>
    </row>
    <row r="2252" spans="1:18" x14ac:dyDescent="0.3">
      <c r="A2252" s="35">
        <f t="shared" si="174"/>
        <v>44109</v>
      </c>
      <c r="B2252" s="36">
        <v>0.70833333333333337</v>
      </c>
      <c r="C2252">
        <v>8989</v>
      </c>
      <c r="D2252">
        <v>3433</v>
      </c>
      <c r="E2252" s="49">
        <f t="shared" si="177"/>
        <v>0.52285703839728648</v>
      </c>
      <c r="F2252" s="49">
        <f t="shared" si="178"/>
        <v>0.69628694691201409</v>
      </c>
      <c r="G2252">
        <v>642</v>
      </c>
      <c r="H2252" s="51">
        <f>G2252/'Parc électrique'!$C$24</f>
        <v>0.214</v>
      </c>
      <c r="I2252" s="14">
        <v>396</v>
      </c>
      <c r="J2252" s="14">
        <v>0</v>
      </c>
      <c r="K2252" s="14">
        <v>-916</v>
      </c>
      <c r="L2252" s="14">
        <v>632</v>
      </c>
      <c r="M2252" s="14">
        <f>C2252-SUM(D2252:L2252)</f>
        <v>4800.5668560146905</v>
      </c>
      <c r="P2252" s="49">
        <f>D2253/('Parc électrique'!$C$22+'Parc électrique'!$C$23)</f>
        <v>0.51124999999999998</v>
      </c>
      <c r="Q2252" s="49">
        <f t="shared" si="175"/>
        <v>0.49833621603143641</v>
      </c>
      <c r="R2252" s="49">
        <f t="shared" si="176"/>
        <v>0.66363265082904455</v>
      </c>
    </row>
    <row r="2253" spans="1:18" x14ac:dyDescent="0.3">
      <c r="A2253" s="35">
        <f t="shared" si="174"/>
        <v>44109</v>
      </c>
      <c r="B2253" s="36">
        <v>0.75</v>
      </c>
      <c r="C2253">
        <v>9284</v>
      </c>
      <c r="D2253">
        <v>3272</v>
      </c>
      <c r="E2253" s="49">
        <f t="shared" si="177"/>
        <v>0.49833621603143641</v>
      </c>
      <c r="F2253" s="49">
        <f t="shared" si="178"/>
        <v>0.66363265082904455</v>
      </c>
      <c r="G2253">
        <v>164</v>
      </c>
      <c r="H2253" s="51">
        <f>G2253/'Parc électrique'!$C$24</f>
        <v>5.4666666666666669E-2</v>
      </c>
      <c r="I2253" s="14">
        <v>396</v>
      </c>
      <c r="J2253" s="14">
        <v>0</v>
      </c>
      <c r="K2253" s="14">
        <v>17</v>
      </c>
      <c r="L2253" s="14">
        <v>633</v>
      </c>
      <c r="M2253" s="14">
        <f>C2253-SUM(D2253:L2253)</f>
        <v>4800.7833644664724</v>
      </c>
      <c r="P2253" s="49">
        <f>D2254/('Parc électrique'!$C$22+'Parc électrique'!$C$23)</f>
        <v>0.49031249999999998</v>
      </c>
      <c r="Q2253" s="49">
        <f t="shared" si="175"/>
        <v>0.47792758126731283</v>
      </c>
      <c r="R2253" s="49">
        <f t="shared" si="176"/>
        <v>0.63645454104570343</v>
      </c>
    </row>
    <row r="2254" spans="1:18" x14ac:dyDescent="0.3">
      <c r="A2254" s="35">
        <f t="shared" si="174"/>
        <v>44109</v>
      </c>
      <c r="B2254" s="36">
        <v>0.79166666666666663</v>
      </c>
      <c r="C2254">
        <v>9603</v>
      </c>
      <c r="D2254">
        <v>3138</v>
      </c>
      <c r="E2254" s="49">
        <f t="shared" si="177"/>
        <v>0.47792758126731283</v>
      </c>
      <c r="F2254" s="49">
        <f t="shared" si="178"/>
        <v>0.63645454104570343</v>
      </c>
      <c r="G2254">
        <v>4</v>
      </c>
      <c r="H2254" s="51">
        <f>G2254/'Parc électrique'!$C$24</f>
        <v>1.3333333333333333E-3</v>
      </c>
      <c r="I2254" s="14">
        <v>396</v>
      </c>
      <c r="J2254" s="14">
        <v>0</v>
      </c>
      <c r="K2254" s="14">
        <v>638</v>
      </c>
      <c r="L2254" s="14">
        <v>625</v>
      </c>
      <c r="M2254" s="14">
        <f>C2254-SUM(D2254:L2254)</f>
        <v>4800.8842845443542</v>
      </c>
      <c r="P2254" s="49">
        <f>D2255/('Parc électrique'!$C$22+'Parc électrique'!$C$23)</f>
        <v>0.4871875</v>
      </c>
      <c r="Q2254" s="49">
        <f t="shared" si="175"/>
        <v>0.47488151637714515</v>
      </c>
      <c r="R2254" s="49">
        <f t="shared" si="176"/>
        <v>0.63239810674968244</v>
      </c>
    </row>
    <row r="2255" spans="1:18" x14ac:dyDescent="0.3">
      <c r="A2255" s="35">
        <f t="shared" si="174"/>
        <v>44109</v>
      </c>
      <c r="B2255" s="36">
        <v>0.83333333333333337</v>
      </c>
      <c r="C2255">
        <v>9094</v>
      </c>
      <c r="D2255">
        <v>3118</v>
      </c>
      <c r="E2255" s="49">
        <f t="shared" si="177"/>
        <v>0.47488151637714515</v>
      </c>
      <c r="F2255" s="49">
        <f t="shared" si="178"/>
        <v>0.63239810674968244</v>
      </c>
      <c r="G2255">
        <v>0</v>
      </c>
      <c r="H2255" s="51">
        <f>G2255/'Parc électrique'!$C$24</f>
        <v>0</v>
      </c>
      <c r="I2255" s="14">
        <v>396</v>
      </c>
      <c r="J2255" s="14">
        <v>0</v>
      </c>
      <c r="K2255" s="14">
        <v>166</v>
      </c>
      <c r="L2255" s="14">
        <v>612</v>
      </c>
      <c r="M2255" s="14">
        <f>C2255-SUM(D2255:L2255)</f>
        <v>4800.8927203768726</v>
      </c>
      <c r="P2255" s="49">
        <f>D2256/('Parc électrique'!$C$22+'Parc électrique'!$C$23)</f>
        <v>0.51687499999999997</v>
      </c>
      <c r="Q2255" s="49">
        <f t="shared" si="175"/>
        <v>0.50381913283373825</v>
      </c>
      <c r="R2255" s="49">
        <f t="shared" si="176"/>
        <v>0.67093423256188245</v>
      </c>
    </row>
    <row r="2256" spans="1:18" x14ac:dyDescent="0.3">
      <c r="A2256" s="35">
        <f t="shared" si="174"/>
        <v>44109</v>
      </c>
      <c r="B2256" s="36">
        <v>0.875</v>
      </c>
      <c r="C2256">
        <v>8378</v>
      </c>
      <c r="D2256">
        <v>3308</v>
      </c>
      <c r="E2256" s="49">
        <f t="shared" si="177"/>
        <v>0.50381913283373825</v>
      </c>
      <c r="F2256" s="49">
        <f t="shared" si="178"/>
        <v>0.67093423256188245</v>
      </c>
      <c r="G2256">
        <v>0</v>
      </c>
      <c r="H2256" s="51">
        <f>G2256/'Parc électrique'!$C$24</f>
        <v>0</v>
      </c>
      <c r="I2256" s="14">
        <v>396</v>
      </c>
      <c r="J2256" s="14">
        <v>0</v>
      </c>
      <c r="K2256" s="14">
        <v>-726</v>
      </c>
      <c r="L2256" s="14">
        <v>598</v>
      </c>
      <c r="M2256" s="14">
        <f>C2256-SUM(D2256:L2256)</f>
        <v>4800.8252466346039</v>
      </c>
      <c r="P2256" s="49">
        <f>D2257/('Parc électrique'!$C$22+'Parc électrique'!$C$23)</f>
        <v>0.52937500000000004</v>
      </c>
      <c r="Q2256" s="49">
        <f t="shared" si="175"/>
        <v>0.51600339239440918</v>
      </c>
      <c r="R2256" s="49">
        <f t="shared" si="176"/>
        <v>0.68715996974596671</v>
      </c>
    </row>
    <row r="2257" spans="1:18" x14ac:dyDescent="0.3">
      <c r="A2257" s="35">
        <f t="shared" si="174"/>
        <v>44109</v>
      </c>
      <c r="B2257" s="36">
        <v>0.91666666666666663</v>
      </c>
      <c r="C2257">
        <v>8498</v>
      </c>
      <c r="D2257">
        <v>3388</v>
      </c>
      <c r="E2257" s="49">
        <f t="shared" si="177"/>
        <v>0.51600339239440918</v>
      </c>
      <c r="F2257" s="49">
        <f t="shared" si="178"/>
        <v>0.68715996974596671</v>
      </c>
      <c r="G2257">
        <v>0</v>
      </c>
      <c r="H2257" s="51">
        <f>G2257/'Parc électrique'!$C$24</f>
        <v>0</v>
      </c>
      <c r="I2257" s="14">
        <v>396</v>
      </c>
      <c r="J2257" s="14">
        <v>0</v>
      </c>
      <c r="K2257" s="14">
        <v>-61</v>
      </c>
      <c r="L2257" s="14">
        <v>588</v>
      </c>
      <c r="M2257" s="14">
        <f>C2257-SUM(D2257:L2257)</f>
        <v>4185.7968366378591</v>
      </c>
      <c r="P2257" s="49">
        <f>D2258/('Parc électrique'!$C$22+'Parc électrique'!$C$23)</f>
        <v>0.53249999999999997</v>
      </c>
      <c r="Q2257" s="49">
        <f t="shared" si="175"/>
        <v>0.51904945728457674</v>
      </c>
      <c r="R2257" s="49">
        <f t="shared" si="176"/>
        <v>0.69121640404198759</v>
      </c>
    </row>
    <row r="2258" spans="1:18" x14ac:dyDescent="0.3">
      <c r="A2258" s="35">
        <f t="shared" si="174"/>
        <v>44109</v>
      </c>
      <c r="B2258" s="36">
        <v>0.95833333333333337</v>
      </c>
      <c r="C2258">
        <v>8556</v>
      </c>
      <c r="D2258">
        <v>3408</v>
      </c>
      <c r="E2258" s="49">
        <f t="shared" si="177"/>
        <v>0.51904945728457674</v>
      </c>
      <c r="F2258" s="49">
        <f t="shared" si="178"/>
        <v>0.69121640404198759</v>
      </c>
      <c r="G2258">
        <v>0</v>
      </c>
      <c r="H2258" s="51">
        <f>G2258/'Parc électrique'!$C$24</f>
        <v>0</v>
      </c>
      <c r="I2258" s="14">
        <v>396</v>
      </c>
      <c r="J2258" s="14">
        <v>0</v>
      </c>
      <c r="K2258" s="14">
        <v>-619</v>
      </c>
      <c r="L2258" s="14">
        <v>569</v>
      </c>
      <c r="M2258" s="14">
        <f>C2258-SUM(D2258:L2258)</f>
        <v>4800.7897341386742</v>
      </c>
      <c r="P2258" s="49">
        <f>D2259/('Parc électrique'!$C$22+'Parc électrique'!$C$23)</f>
        <v>0.45703125</v>
      </c>
      <c r="Q2258" s="49">
        <f t="shared" si="175"/>
        <v>0.44548699018702675</v>
      </c>
      <c r="R2258" s="49">
        <f t="shared" si="176"/>
        <v>0.59325351579307928</v>
      </c>
    </row>
    <row r="2259" spans="1:18" x14ac:dyDescent="0.3">
      <c r="A2259" s="35">
        <f t="shared" si="174"/>
        <v>44110</v>
      </c>
      <c r="B2259" s="36">
        <v>0</v>
      </c>
      <c r="C2259">
        <v>7988</v>
      </c>
      <c r="D2259">
        <v>2925</v>
      </c>
      <c r="E2259" s="49">
        <f t="shared" si="177"/>
        <v>0.44548699018702675</v>
      </c>
      <c r="F2259" s="49">
        <f t="shared" si="178"/>
        <v>0.59325351579307928</v>
      </c>
      <c r="G2259">
        <v>0</v>
      </c>
      <c r="H2259" s="51">
        <f>G2259/'Parc électrique'!$C$24</f>
        <v>0</v>
      </c>
      <c r="I2259" s="14">
        <v>396</v>
      </c>
      <c r="J2259" s="14">
        <v>0</v>
      </c>
      <c r="K2259" s="14">
        <v>-699</v>
      </c>
      <c r="L2259" s="14">
        <v>564</v>
      </c>
      <c r="M2259" s="14">
        <f>C2259-SUM(D2259:L2259)</f>
        <v>4800.9612594940199</v>
      </c>
      <c r="P2259" s="49">
        <f>D2260/('Parc électrique'!$C$22+'Parc électrique'!$C$23)</f>
        <v>0.44562499999999999</v>
      </c>
      <c r="Q2259" s="49">
        <f t="shared" si="175"/>
        <v>0.43436885333791464</v>
      </c>
      <c r="R2259" s="49">
        <f t="shared" si="176"/>
        <v>0.57844753061260246</v>
      </c>
    </row>
    <row r="2260" spans="1:18" x14ac:dyDescent="0.3">
      <c r="A2260" s="35">
        <f t="shared" si="174"/>
        <v>44110</v>
      </c>
      <c r="B2260" s="36">
        <v>4.1666666666666664E-2</v>
      </c>
      <c r="C2260">
        <v>7607</v>
      </c>
      <c r="D2260">
        <v>2852</v>
      </c>
      <c r="E2260" s="49">
        <f t="shared" si="177"/>
        <v>0.43436885333791464</v>
      </c>
      <c r="F2260" s="49">
        <f t="shared" si="178"/>
        <v>0.57844753061260246</v>
      </c>
      <c r="G2260">
        <v>0</v>
      </c>
      <c r="H2260" s="51">
        <f>G2260/'Parc électrique'!$C$24</f>
        <v>0</v>
      </c>
      <c r="I2260" s="14">
        <v>396</v>
      </c>
      <c r="J2260" s="14">
        <v>0</v>
      </c>
      <c r="K2260" s="14">
        <v>-1005</v>
      </c>
      <c r="L2260" s="14">
        <v>562</v>
      </c>
      <c r="M2260" s="14">
        <f>C2260-SUM(D2260:L2260)</f>
        <v>4800.9871836160492</v>
      </c>
      <c r="P2260" s="49">
        <f>D2261/('Parc électrique'!$C$22+'Parc électrique'!$C$23)</f>
        <v>0.4559375</v>
      </c>
      <c r="Q2260" s="49">
        <f t="shared" si="175"/>
        <v>0.44442086747546811</v>
      </c>
      <c r="R2260" s="49">
        <f t="shared" si="176"/>
        <v>0.59183376378947194</v>
      </c>
    </row>
    <row r="2261" spans="1:18" x14ac:dyDescent="0.3">
      <c r="A2261" s="35">
        <f t="shared" si="174"/>
        <v>44110</v>
      </c>
      <c r="B2261" s="36">
        <v>8.3333333333333329E-2</v>
      </c>
      <c r="C2261">
        <v>7320</v>
      </c>
      <c r="D2261">
        <v>2918</v>
      </c>
      <c r="E2261" s="49">
        <f t="shared" si="177"/>
        <v>0.44442086747546811</v>
      </c>
      <c r="F2261" s="49">
        <f t="shared" si="178"/>
        <v>0.59183376378947194</v>
      </c>
      <c r="G2261">
        <v>0</v>
      </c>
      <c r="H2261" s="51">
        <f>G2261/'Parc électrique'!$C$24</f>
        <v>0</v>
      </c>
      <c r="I2261" s="14">
        <v>396</v>
      </c>
      <c r="J2261" s="14">
        <v>0</v>
      </c>
      <c r="K2261" s="14">
        <v>-1200</v>
      </c>
      <c r="L2261" s="14">
        <v>562</v>
      </c>
      <c r="M2261" s="14">
        <f>C2261-SUM(D2261:L2261)</f>
        <v>4642.9637453687355</v>
      </c>
      <c r="P2261" s="49">
        <f>D2262/('Parc électrique'!$C$22+'Parc électrique'!$C$23)</f>
        <v>0.44015625000000003</v>
      </c>
      <c r="Q2261" s="49">
        <f t="shared" si="175"/>
        <v>0.42903823978012118</v>
      </c>
      <c r="R2261" s="49">
        <f t="shared" si="176"/>
        <v>0.57134877059456557</v>
      </c>
    </row>
    <row r="2262" spans="1:18" x14ac:dyDescent="0.3">
      <c r="A2262" s="35">
        <f t="shared" si="174"/>
        <v>44110</v>
      </c>
      <c r="B2262" s="36">
        <v>0.125</v>
      </c>
      <c r="C2262">
        <v>6969</v>
      </c>
      <c r="D2262">
        <v>2817</v>
      </c>
      <c r="E2262" s="49">
        <f t="shared" si="177"/>
        <v>0.42903823978012118</v>
      </c>
      <c r="F2262" s="49">
        <f t="shared" si="178"/>
        <v>0.57134877059456557</v>
      </c>
      <c r="G2262">
        <v>0</v>
      </c>
      <c r="H2262" s="51">
        <f>G2262/'Parc électrique'!$C$24</f>
        <v>0</v>
      </c>
      <c r="I2262" s="14">
        <v>396</v>
      </c>
      <c r="J2262" s="14">
        <v>0</v>
      </c>
      <c r="K2262" s="14">
        <v>-1200</v>
      </c>
      <c r="L2262" s="14">
        <v>562</v>
      </c>
      <c r="M2262" s="14">
        <f>C2262-SUM(D2262:L2262)</f>
        <v>4392.9996129896253</v>
      </c>
      <c r="P2262" s="49">
        <f>D2263/('Parc électrique'!$C$22+'Parc électrique'!$C$23)</f>
        <v>0.41562500000000002</v>
      </c>
      <c r="Q2262" s="49">
        <f t="shared" si="175"/>
        <v>0.40512663039230473</v>
      </c>
      <c r="R2262" s="49">
        <f t="shared" si="176"/>
        <v>0.53950576137080031</v>
      </c>
    </row>
    <row r="2263" spans="1:18" x14ac:dyDescent="0.3">
      <c r="A2263" s="35">
        <f t="shared" si="174"/>
        <v>44110</v>
      </c>
      <c r="B2263" s="36">
        <v>0.16666666666666666</v>
      </c>
      <c r="C2263">
        <v>6917</v>
      </c>
      <c r="D2263">
        <v>2660</v>
      </c>
      <c r="E2263" s="49">
        <f t="shared" si="177"/>
        <v>0.40512663039230473</v>
      </c>
      <c r="F2263" s="49">
        <f t="shared" si="178"/>
        <v>0.53950576137080031</v>
      </c>
      <c r="G2263">
        <v>0</v>
      </c>
      <c r="H2263" s="51">
        <f>G2263/'Parc électrique'!$C$24</f>
        <v>0</v>
      </c>
      <c r="I2263" s="14">
        <v>396</v>
      </c>
      <c r="J2263" s="14">
        <v>0</v>
      </c>
      <c r="K2263" s="14">
        <v>-1200</v>
      </c>
      <c r="L2263" s="14">
        <v>566</v>
      </c>
      <c r="M2263" s="14">
        <f>C2263-SUM(D2263:L2263)</f>
        <v>4494.0553676082363</v>
      </c>
      <c r="P2263" s="49">
        <f>D2264/('Parc électrique'!$C$22+'Parc électrique'!$C$23)</f>
        <v>0.37343749999999998</v>
      </c>
      <c r="Q2263" s="49">
        <f t="shared" si="175"/>
        <v>0.36400475437504065</v>
      </c>
      <c r="R2263" s="49">
        <f t="shared" si="176"/>
        <v>0.48474389837451598</v>
      </c>
    </row>
    <row r="2264" spans="1:18" x14ac:dyDescent="0.3">
      <c r="A2264" s="35">
        <f t="shared" si="174"/>
        <v>44110</v>
      </c>
      <c r="B2264" s="36">
        <v>0.20833333333333334</v>
      </c>
      <c r="C2264">
        <v>7298</v>
      </c>
      <c r="D2264">
        <v>2390</v>
      </c>
      <c r="E2264" s="49">
        <f t="shared" si="177"/>
        <v>0.36400475437504065</v>
      </c>
      <c r="F2264" s="49">
        <f t="shared" si="178"/>
        <v>0.48474389837451598</v>
      </c>
      <c r="G2264">
        <v>0</v>
      </c>
      <c r="H2264" s="51">
        <f>G2264/'Parc électrique'!$C$24</f>
        <v>0</v>
      </c>
      <c r="I2264" s="14">
        <v>396</v>
      </c>
      <c r="J2264" s="14">
        <v>0</v>
      </c>
      <c r="K2264" s="14">
        <v>-876</v>
      </c>
      <c r="L2264" s="14">
        <v>586</v>
      </c>
      <c r="M2264" s="14">
        <f>C2264-SUM(D2264:L2264)</f>
        <v>4801.1512513472508</v>
      </c>
      <c r="P2264" s="49">
        <f>D2265/('Parc électrique'!$C$22+'Parc électrique'!$C$23)</f>
        <v>0.36703124999999998</v>
      </c>
      <c r="Q2264" s="49">
        <f t="shared" si="175"/>
        <v>0.35776032135019686</v>
      </c>
      <c r="R2264" s="49">
        <f t="shared" si="176"/>
        <v>0.47642820806767283</v>
      </c>
    </row>
    <row r="2265" spans="1:18" x14ac:dyDescent="0.3">
      <c r="A2265" s="35">
        <f t="shared" si="174"/>
        <v>44110</v>
      </c>
      <c r="B2265" s="36">
        <v>0.25</v>
      </c>
      <c r="C2265">
        <v>8345</v>
      </c>
      <c r="D2265">
        <v>2349</v>
      </c>
      <c r="E2265" s="49">
        <f t="shared" si="177"/>
        <v>0.35776032135019686</v>
      </c>
      <c r="F2265" s="49">
        <f t="shared" si="178"/>
        <v>0.47642820806767283</v>
      </c>
      <c r="G2265">
        <v>0</v>
      </c>
      <c r="H2265" s="51">
        <f>G2265/'Parc électrique'!$C$24</f>
        <v>0</v>
      </c>
      <c r="I2265" s="14">
        <v>396</v>
      </c>
      <c r="J2265" s="14">
        <v>176</v>
      </c>
      <c r="K2265" s="14">
        <v>0</v>
      </c>
      <c r="L2265" s="14">
        <v>622</v>
      </c>
      <c r="M2265" s="14">
        <f>C2265-SUM(D2265:L2265)</f>
        <v>4801.1658114705824</v>
      </c>
      <c r="P2265" s="49">
        <f>D2266/('Parc électrique'!$C$22+'Parc électrique'!$C$23)</f>
        <v>0.35578124999999999</v>
      </c>
      <c r="Q2265" s="49">
        <f t="shared" si="175"/>
        <v>0.34679448774559313</v>
      </c>
      <c r="R2265" s="49">
        <f t="shared" si="176"/>
        <v>0.46182504460199708</v>
      </c>
    </row>
    <row r="2266" spans="1:18" x14ac:dyDescent="0.3">
      <c r="A2266" s="35">
        <f t="shared" si="174"/>
        <v>44110</v>
      </c>
      <c r="B2266" s="36">
        <v>0.29166666666666669</v>
      </c>
      <c r="C2266">
        <v>9235</v>
      </c>
      <c r="D2266">
        <v>2277</v>
      </c>
      <c r="E2266" s="49">
        <f t="shared" si="177"/>
        <v>0.34679448774559313</v>
      </c>
      <c r="F2266" s="49">
        <f t="shared" si="178"/>
        <v>0.46182504460199708</v>
      </c>
      <c r="G2266">
        <v>1</v>
      </c>
      <c r="H2266" s="51">
        <f>G2266/'Parc électrique'!$C$24</f>
        <v>3.3333333333333332E-4</v>
      </c>
      <c r="I2266" s="14">
        <v>396</v>
      </c>
      <c r="J2266" s="14">
        <v>639</v>
      </c>
      <c r="K2266" s="14">
        <v>487</v>
      </c>
      <c r="L2266" s="14">
        <v>633</v>
      </c>
      <c r="M2266" s="14">
        <f>C2266-SUM(D2266:L2266)</f>
        <v>4801.191047134319</v>
      </c>
      <c r="P2266" s="49">
        <f>D2267/('Parc électrique'!$C$22+'Parc électrique'!$C$23)</f>
        <v>0.333125</v>
      </c>
      <c r="Q2266" s="49">
        <f t="shared" si="175"/>
        <v>0.32471051729187728</v>
      </c>
      <c r="R2266" s="49">
        <f t="shared" si="176"/>
        <v>0.4324158959558444</v>
      </c>
    </row>
    <row r="2267" spans="1:18" x14ac:dyDescent="0.3">
      <c r="A2267" s="35">
        <f t="shared" si="174"/>
        <v>44110</v>
      </c>
      <c r="B2267" s="36">
        <v>0.33333333333333331</v>
      </c>
      <c r="C2267">
        <v>9524</v>
      </c>
      <c r="D2267">
        <v>2132</v>
      </c>
      <c r="E2267" s="49">
        <f t="shared" si="177"/>
        <v>0.32471051729187728</v>
      </c>
      <c r="F2267" s="49">
        <f t="shared" si="178"/>
        <v>0.4324158959558444</v>
      </c>
      <c r="G2267">
        <v>76</v>
      </c>
      <c r="H2267" s="51">
        <f>G2267/'Parc électrique'!$C$24</f>
        <v>2.5333333333333333E-2</v>
      </c>
      <c r="I2267" s="14">
        <v>396</v>
      </c>
      <c r="J2267" s="14">
        <v>639</v>
      </c>
      <c r="K2267" s="14">
        <v>849</v>
      </c>
      <c r="L2267" s="14">
        <v>630</v>
      </c>
      <c r="M2267" s="14">
        <f>C2267-SUM(D2267:L2267)</f>
        <v>4801.2175402534194</v>
      </c>
      <c r="P2267" s="49">
        <f>D2268/('Parc électrique'!$C$22+'Parc électrique'!$C$23)</f>
        <v>0.30359375</v>
      </c>
      <c r="Q2267" s="49">
        <f t="shared" si="175"/>
        <v>0.2959252040797925</v>
      </c>
      <c r="R2267" s="49">
        <f t="shared" si="176"/>
        <v>0.39408259185844552</v>
      </c>
    </row>
    <row r="2268" spans="1:18" x14ac:dyDescent="0.3">
      <c r="A2268" s="35">
        <f t="shared" ref="A2268:A2331" si="179">A2244+1</f>
        <v>44110</v>
      </c>
      <c r="B2268" s="36">
        <v>0.375</v>
      </c>
      <c r="C2268">
        <v>9783</v>
      </c>
      <c r="D2268">
        <v>1943</v>
      </c>
      <c r="E2268" s="49">
        <f t="shared" si="177"/>
        <v>0.2959252040797925</v>
      </c>
      <c r="F2268" s="49">
        <f t="shared" si="178"/>
        <v>0.39408259185844552</v>
      </c>
      <c r="G2268">
        <v>402</v>
      </c>
      <c r="H2268" s="51">
        <f>G2268/'Parc électrique'!$C$24</f>
        <v>0.13400000000000001</v>
      </c>
      <c r="I2268" s="14">
        <v>396</v>
      </c>
      <c r="J2268" s="14">
        <v>639</v>
      </c>
      <c r="K2268" s="14">
        <v>812</v>
      </c>
      <c r="L2268" s="14">
        <v>629</v>
      </c>
      <c r="M2268" s="14">
        <f>C2268-SUM(D2268:L2268)</f>
        <v>4961.1759922040619</v>
      </c>
      <c r="P2268" s="49">
        <f>D2269/('Parc électrique'!$C$22+'Parc électrique'!$C$23)</f>
        <v>0.29656250000000001</v>
      </c>
      <c r="Q2268" s="49">
        <f t="shared" si="175"/>
        <v>0.2890715580769152</v>
      </c>
      <c r="R2268" s="49">
        <f t="shared" si="176"/>
        <v>0.38495561469239814</v>
      </c>
    </row>
    <row r="2269" spans="1:18" x14ac:dyDescent="0.3">
      <c r="A2269" s="35">
        <f t="shared" si="179"/>
        <v>44110</v>
      </c>
      <c r="B2269" s="36">
        <v>0.41666666666666669</v>
      </c>
      <c r="C2269">
        <v>9899</v>
      </c>
      <c r="D2269">
        <v>1898</v>
      </c>
      <c r="E2269" s="49">
        <f t="shared" si="177"/>
        <v>0.2890715580769152</v>
      </c>
      <c r="F2269" s="49">
        <f t="shared" si="178"/>
        <v>0.38495561469239814</v>
      </c>
      <c r="G2269">
        <v>777</v>
      </c>
      <c r="H2269" s="51">
        <f>G2269/'Parc électrique'!$C$24</f>
        <v>0.25900000000000001</v>
      </c>
      <c r="I2269" s="14">
        <v>396</v>
      </c>
      <c r="J2269" s="14">
        <v>639</v>
      </c>
      <c r="K2269" s="14">
        <v>220</v>
      </c>
      <c r="L2269" s="14">
        <v>630</v>
      </c>
      <c r="M2269" s="14">
        <f>C2269-SUM(D2269:L2269)</f>
        <v>5338.0669728272305</v>
      </c>
      <c r="P2269" s="49">
        <f>D2270/('Parc électrique'!$C$22+'Parc électrique'!$C$23)</f>
        <v>0.31828125000000002</v>
      </c>
      <c r="Q2269" s="49">
        <f t="shared" si="175"/>
        <v>0.31024170906358073</v>
      </c>
      <c r="R2269" s="49">
        <f t="shared" si="176"/>
        <v>0.41314783304974445</v>
      </c>
    </row>
    <row r="2270" spans="1:18" x14ac:dyDescent="0.3">
      <c r="A2270" s="35">
        <f t="shared" si="179"/>
        <v>44110</v>
      </c>
      <c r="B2270" s="36">
        <v>0.45833333333333331</v>
      </c>
      <c r="C2270">
        <v>10055</v>
      </c>
      <c r="D2270">
        <v>2037</v>
      </c>
      <c r="E2270" s="49">
        <f t="shared" si="177"/>
        <v>0.31024170906358073</v>
      </c>
      <c r="F2270" s="49">
        <f t="shared" si="178"/>
        <v>0.41314783304974445</v>
      </c>
      <c r="G2270">
        <v>1037</v>
      </c>
      <c r="H2270" s="51">
        <f>G2270/'Parc électrique'!$C$24</f>
        <v>0.34566666666666668</v>
      </c>
      <c r="I2270" s="14">
        <v>396</v>
      </c>
      <c r="J2270" s="14">
        <v>639</v>
      </c>
      <c r="K2270" s="14">
        <v>0</v>
      </c>
      <c r="L2270" s="14">
        <v>629</v>
      </c>
      <c r="M2270" s="14">
        <f>C2270-SUM(D2270:L2270)</f>
        <v>5315.9309437912198</v>
      </c>
      <c r="P2270" s="49">
        <f>D2271/('Parc électrique'!$C$22+'Parc électrique'!$C$23)</f>
        <v>0.30906250000000002</v>
      </c>
      <c r="Q2270" s="49">
        <f t="shared" si="175"/>
        <v>0.30125581763758602</v>
      </c>
      <c r="R2270" s="49">
        <f t="shared" si="176"/>
        <v>0.40118135187648235</v>
      </c>
    </row>
    <row r="2271" spans="1:18" x14ac:dyDescent="0.3">
      <c r="A2271" s="35">
        <f t="shared" si="179"/>
        <v>44110</v>
      </c>
      <c r="B2271" s="36">
        <v>0.5</v>
      </c>
      <c r="C2271">
        <v>10118</v>
      </c>
      <c r="D2271">
        <v>1978</v>
      </c>
      <c r="E2271" s="49">
        <f t="shared" si="177"/>
        <v>0.30125581763758602</v>
      </c>
      <c r="F2271" s="49">
        <f t="shared" si="178"/>
        <v>0.40118135187648235</v>
      </c>
      <c r="G2271">
        <v>1195</v>
      </c>
      <c r="H2271" s="51">
        <f>G2271/'Parc électrique'!$C$24</f>
        <v>0.39833333333333332</v>
      </c>
      <c r="I2271" s="14">
        <v>396</v>
      </c>
      <c r="J2271" s="14">
        <v>639</v>
      </c>
      <c r="K2271" s="14">
        <v>0</v>
      </c>
      <c r="L2271" s="14">
        <v>627</v>
      </c>
      <c r="M2271" s="14">
        <f>C2271-SUM(D2271:L2271)</f>
        <v>5281.8992294971522</v>
      </c>
      <c r="P2271" s="49">
        <f>D2272/('Parc électrique'!$C$22+'Parc électrique'!$C$23)</f>
        <v>0.33203125</v>
      </c>
      <c r="Q2271" s="49">
        <f t="shared" si="175"/>
        <v>0.32364439458031863</v>
      </c>
      <c r="R2271" s="49">
        <f t="shared" si="176"/>
        <v>0.43099614395223707</v>
      </c>
    </row>
    <row r="2272" spans="1:18" x14ac:dyDescent="0.3">
      <c r="A2272" s="35">
        <f t="shared" si="179"/>
        <v>44110</v>
      </c>
      <c r="B2272" s="36">
        <v>0.54166666666666663</v>
      </c>
      <c r="C2272">
        <v>9976</v>
      </c>
      <c r="D2272">
        <v>2125</v>
      </c>
      <c r="E2272" s="49">
        <f t="shared" si="177"/>
        <v>0.32364439458031863</v>
      </c>
      <c r="F2272" s="49">
        <f t="shared" si="178"/>
        <v>0.43099614395223707</v>
      </c>
      <c r="G2272">
        <v>1298</v>
      </c>
      <c r="H2272" s="51">
        <f>G2272/'Parc électrique'!$C$24</f>
        <v>0.43266666666666664</v>
      </c>
      <c r="I2272" s="14">
        <v>396</v>
      </c>
      <c r="J2272" s="14">
        <v>570</v>
      </c>
      <c r="K2272" s="14">
        <v>0</v>
      </c>
      <c r="L2272" s="14">
        <v>625</v>
      </c>
      <c r="M2272" s="14">
        <f>C2272-SUM(D2272:L2272)</f>
        <v>4960.8126927948015</v>
      </c>
      <c r="P2272" s="49">
        <f>D2273/('Parc électrique'!$C$22+'Parc électrique'!$C$23)</f>
        <v>0.34921875000000002</v>
      </c>
      <c r="Q2272" s="49">
        <f t="shared" si="175"/>
        <v>0.34039775147624102</v>
      </c>
      <c r="R2272" s="49">
        <f t="shared" si="176"/>
        <v>0.45330653258035292</v>
      </c>
    </row>
    <row r="2273" spans="1:18" x14ac:dyDescent="0.3">
      <c r="A2273" s="35">
        <f t="shared" si="179"/>
        <v>44110</v>
      </c>
      <c r="B2273" s="36">
        <v>0.58333333333333337</v>
      </c>
      <c r="C2273">
        <v>9921</v>
      </c>
      <c r="D2273">
        <v>2235</v>
      </c>
      <c r="E2273" s="49">
        <f t="shared" si="177"/>
        <v>0.34039775147624102</v>
      </c>
      <c r="F2273" s="49">
        <f t="shared" si="178"/>
        <v>0.45330653258035292</v>
      </c>
      <c r="G2273">
        <v>1384</v>
      </c>
      <c r="H2273" s="51">
        <f>G2273/'Parc électrique'!$C$24</f>
        <v>0.46133333333333332</v>
      </c>
      <c r="I2273" s="14">
        <v>396</v>
      </c>
      <c r="J2273" s="14">
        <v>0</v>
      </c>
      <c r="K2273" s="14">
        <v>318</v>
      </c>
      <c r="L2273" s="14">
        <v>626</v>
      </c>
      <c r="M2273" s="14">
        <f>C2273-SUM(D2273:L2273)</f>
        <v>4960.7449623826105</v>
      </c>
      <c r="P2273" s="49">
        <f>D2274/('Parc électrique'!$C$22+'Parc électrique'!$C$23)</f>
        <v>0.40250000000000002</v>
      </c>
      <c r="Q2273" s="49">
        <f t="shared" si="175"/>
        <v>0.39233315785360034</v>
      </c>
      <c r="R2273" s="49">
        <f t="shared" si="176"/>
        <v>0.52246873732751187</v>
      </c>
    </row>
    <row r="2274" spans="1:18" x14ac:dyDescent="0.3">
      <c r="A2274" s="35">
        <f t="shared" si="179"/>
        <v>44110</v>
      </c>
      <c r="B2274" s="36">
        <v>0.625</v>
      </c>
      <c r="C2274">
        <v>9698</v>
      </c>
      <c r="D2274">
        <v>2576</v>
      </c>
      <c r="E2274" s="49">
        <f t="shared" si="177"/>
        <v>0.39233315785360034</v>
      </c>
      <c r="F2274" s="49">
        <f t="shared" si="178"/>
        <v>0.52246873732751187</v>
      </c>
      <c r="G2274">
        <v>1300</v>
      </c>
      <c r="H2274" s="51">
        <f>G2274/'Parc électrique'!$C$24</f>
        <v>0.43333333333333335</v>
      </c>
      <c r="I2274" s="14">
        <v>396</v>
      </c>
      <c r="J2274" s="14">
        <v>0</v>
      </c>
      <c r="K2274" s="14">
        <v>-159</v>
      </c>
      <c r="L2274" s="14">
        <v>623</v>
      </c>
      <c r="M2274" s="14">
        <f>C2274-SUM(D2274:L2274)</f>
        <v>4960.6518647714856</v>
      </c>
      <c r="P2274" s="49">
        <f>D2275/('Parc électrique'!$C$22+'Parc électrique'!$C$23)</f>
        <v>0.42062500000000003</v>
      </c>
      <c r="Q2274" s="49">
        <f t="shared" si="175"/>
        <v>0.41000033421657306</v>
      </c>
      <c r="R2274" s="49">
        <f t="shared" si="176"/>
        <v>0.54599605624443404</v>
      </c>
    </row>
    <row r="2275" spans="1:18" x14ac:dyDescent="0.3">
      <c r="A2275" s="35">
        <f t="shared" si="179"/>
        <v>44110</v>
      </c>
      <c r="B2275" s="36">
        <v>0.66666666666666663</v>
      </c>
      <c r="C2275">
        <v>9507</v>
      </c>
      <c r="D2275">
        <v>2692</v>
      </c>
      <c r="E2275" s="49">
        <f t="shared" si="177"/>
        <v>0.41000033421657306</v>
      </c>
      <c r="F2275" s="49">
        <f t="shared" si="178"/>
        <v>0.54599605624443404</v>
      </c>
      <c r="G2275">
        <v>1094</v>
      </c>
      <c r="H2275" s="51">
        <f>G2275/'Parc électrique'!$C$24</f>
        <v>0.36466666666666664</v>
      </c>
      <c r="I2275" s="14">
        <v>396</v>
      </c>
      <c r="J2275" s="14">
        <v>0</v>
      </c>
      <c r="K2275" s="14">
        <v>-266</v>
      </c>
      <c r="L2275" s="14">
        <v>629</v>
      </c>
      <c r="M2275" s="14">
        <f>C2275-SUM(D2275:L2275)</f>
        <v>4960.6793369428724</v>
      </c>
      <c r="P2275" s="49">
        <f>D2276/('Parc électrique'!$C$22+'Parc électrique'!$C$23)</f>
        <v>0.37765625000000003</v>
      </c>
      <c r="Q2275" s="49">
        <f t="shared" si="175"/>
        <v>0.36811694197676709</v>
      </c>
      <c r="R2275" s="49">
        <f t="shared" si="176"/>
        <v>0.49022008467414446</v>
      </c>
    </row>
    <row r="2276" spans="1:18" x14ac:dyDescent="0.3">
      <c r="A2276" s="35">
        <f t="shared" si="179"/>
        <v>44110</v>
      </c>
      <c r="B2276" s="36">
        <v>0.70833333333333337</v>
      </c>
      <c r="C2276">
        <v>9401</v>
      </c>
      <c r="D2276">
        <v>2417</v>
      </c>
      <c r="E2276" s="49">
        <f t="shared" si="177"/>
        <v>0.36811694197676709</v>
      </c>
      <c r="F2276" s="49">
        <f t="shared" si="178"/>
        <v>0.49022008467414446</v>
      </c>
      <c r="G2276">
        <v>703</v>
      </c>
      <c r="H2276" s="51">
        <f>G2276/'Parc électrique'!$C$24</f>
        <v>0.23433333333333334</v>
      </c>
      <c r="I2276" s="14">
        <v>396</v>
      </c>
      <c r="J2276" s="14">
        <v>290</v>
      </c>
      <c r="K2276" s="14">
        <v>0</v>
      </c>
      <c r="L2276" s="14">
        <v>633</v>
      </c>
      <c r="M2276" s="14">
        <f>C2276-SUM(D2276:L2276)</f>
        <v>4960.9073296400156</v>
      </c>
      <c r="P2276" s="49">
        <f>D2277/('Parc électrique'!$C$22+'Parc électrique'!$C$23)</f>
        <v>0.39359375000000002</v>
      </c>
      <c r="Q2276" s="49">
        <f t="shared" si="175"/>
        <v>0.38365187291662239</v>
      </c>
      <c r="R2276" s="49">
        <f t="shared" si="176"/>
        <v>0.51090789958385185</v>
      </c>
    </row>
    <row r="2277" spans="1:18" x14ac:dyDescent="0.3">
      <c r="A2277" s="35">
        <f t="shared" si="179"/>
        <v>44110</v>
      </c>
      <c r="B2277" s="36">
        <v>0.75</v>
      </c>
      <c r="C2277">
        <v>9618</v>
      </c>
      <c r="D2277">
        <v>2519</v>
      </c>
      <c r="E2277" s="49">
        <f t="shared" si="177"/>
        <v>0.38365187291662239</v>
      </c>
      <c r="F2277" s="49">
        <f t="shared" si="178"/>
        <v>0.51090789958385185</v>
      </c>
      <c r="G2277">
        <v>192</v>
      </c>
      <c r="H2277" s="51">
        <f>G2277/'Parc électrique'!$C$24</f>
        <v>6.4000000000000001E-2</v>
      </c>
      <c r="I2277" s="14">
        <v>396</v>
      </c>
      <c r="J2277" s="14">
        <v>0</v>
      </c>
      <c r="K2277" s="14">
        <v>915</v>
      </c>
      <c r="L2277" s="14">
        <v>634</v>
      </c>
      <c r="M2277" s="14">
        <f>C2277-SUM(D2277:L2277)</f>
        <v>4961.0414402275001</v>
      </c>
      <c r="P2277" s="49">
        <f>D2278/('Parc électrique'!$C$22+'Parc électrique'!$C$23)</f>
        <v>0.40109375000000003</v>
      </c>
      <c r="Q2277" s="49">
        <f t="shared" si="175"/>
        <v>0.39096242865302488</v>
      </c>
      <c r="R2277" s="49">
        <f t="shared" si="176"/>
        <v>0.52064334189430239</v>
      </c>
    </row>
    <row r="2278" spans="1:18" x14ac:dyDescent="0.3">
      <c r="A2278" s="35">
        <f t="shared" si="179"/>
        <v>44110</v>
      </c>
      <c r="B2278" s="36">
        <v>0.79166666666666663</v>
      </c>
      <c r="C2278">
        <v>9949</v>
      </c>
      <c r="D2278">
        <v>2567</v>
      </c>
      <c r="E2278" s="49">
        <f t="shared" si="177"/>
        <v>0.39096242865302488</v>
      </c>
      <c r="F2278" s="49">
        <f t="shared" si="178"/>
        <v>0.52064334189430239</v>
      </c>
      <c r="G2278">
        <v>4</v>
      </c>
      <c r="H2278" s="51">
        <f>G2278/'Parc électrique'!$C$24</f>
        <v>1.3333333333333333E-3</v>
      </c>
      <c r="I2278" s="14">
        <v>396</v>
      </c>
      <c r="J2278" s="14">
        <v>639</v>
      </c>
      <c r="K2278" s="14">
        <v>835</v>
      </c>
      <c r="L2278" s="14">
        <v>626</v>
      </c>
      <c r="M2278" s="14">
        <f>C2278-SUM(D2278:L2278)</f>
        <v>4881.0870608961195</v>
      </c>
      <c r="P2278" s="49">
        <f>D2279/('Parc électrique'!$C$22+'Parc électrique'!$C$23)</f>
        <v>0.385625</v>
      </c>
      <c r="Q2278" s="49">
        <f t="shared" si="175"/>
        <v>0.37588440744669471</v>
      </c>
      <c r="R2278" s="49">
        <f t="shared" si="176"/>
        <v>0.50056399212899816</v>
      </c>
    </row>
    <row r="2279" spans="1:18" x14ac:dyDescent="0.3">
      <c r="A2279" s="35">
        <f t="shared" si="179"/>
        <v>44110</v>
      </c>
      <c r="B2279" s="36">
        <v>0.83333333333333337</v>
      </c>
      <c r="C2279">
        <v>9391</v>
      </c>
      <c r="D2279">
        <v>2468</v>
      </c>
      <c r="E2279" s="49">
        <f t="shared" si="177"/>
        <v>0.37588440744669471</v>
      </c>
      <c r="F2279" s="49">
        <f t="shared" si="178"/>
        <v>0.50056399212899816</v>
      </c>
      <c r="G2279">
        <v>0</v>
      </c>
      <c r="H2279" s="51">
        <f>G2279/'Parc électrique'!$C$24</f>
        <v>0</v>
      </c>
      <c r="I2279" s="14">
        <v>396</v>
      </c>
      <c r="J2279" s="14">
        <v>639</v>
      </c>
      <c r="K2279" s="14">
        <v>0</v>
      </c>
      <c r="L2279" s="14">
        <v>614</v>
      </c>
      <c r="M2279" s="14">
        <f>C2279-SUM(D2279:L2279)</f>
        <v>5273.1235516004235</v>
      </c>
      <c r="P2279" s="49">
        <f>D2280/('Parc électrique'!$C$22+'Parc électrique'!$C$23)</f>
        <v>0.35531249999999998</v>
      </c>
      <c r="Q2279" s="49">
        <f t="shared" si="175"/>
        <v>0.34633757801206799</v>
      </c>
      <c r="R2279" s="49">
        <f t="shared" si="176"/>
        <v>0.46121657945759392</v>
      </c>
    </row>
    <row r="2280" spans="1:18" x14ac:dyDescent="0.3">
      <c r="A2280" s="35">
        <f t="shared" si="179"/>
        <v>44110</v>
      </c>
      <c r="B2280" s="36">
        <v>0.875</v>
      </c>
      <c r="C2280">
        <v>8691</v>
      </c>
      <c r="D2280">
        <v>2274</v>
      </c>
      <c r="E2280" s="49">
        <f t="shared" si="177"/>
        <v>0.34633757801206799</v>
      </c>
      <c r="F2280" s="49">
        <f t="shared" si="178"/>
        <v>0.46121657945759392</v>
      </c>
      <c r="G2280">
        <v>0</v>
      </c>
      <c r="H2280" s="51">
        <f>G2280/'Parc électrique'!$C$24</f>
        <v>0</v>
      </c>
      <c r="I2280" s="14">
        <v>396</v>
      </c>
      <c r="J2280" s="14">
        <v>540</v>
      </c>
      <c r="K2280" s="14">
        <v>0</v>
      </c>
      <c r="L2280" s="14">
        <v>599</v>
      </c>
      <c r="M2280" s="14">
        <f>C2280-SUM(D2280:L2280)</f>
        <v>4881.192445842531</v>
      </c>
      <c r="P2280" s="49">
        <f>D2281/('Parc électrique'!$C$22+'Parc électrique'!$C$23)</f>
        <v>0.36359374999999999</v>
      </c>
      <c r="Q2280" s="49">
        <f t="shared" si="175"/>
        <v>0.35440964997101237</v>
      </c>
      <c r="R2280" s="49">
        <f t="shared" si="176"/>
        <v>0.47196613034204971</v>
      </c>
    </row>
    <row r="2281" spans="1:18" x14ac:dyDescent="0.3">
      <c r="A2281" s="35">
        <f t="shared" si="179"/>
        <v>44110</v>
      </c>
      <c r="B2281" s="36">
        <v>0.91666666666666663</v>
      </c>
      <c r="C2281">
        <v>8799</v>
      </c>
      <c r="D2281">
        <v>2327</v>
      </c>
      <c r="E2281" s="49">
        <f t="shared" si="177"/>
        <v>0.35440964997101237</v>
      </c>
      <c r="F2281" s="49">
        <f t="shared" si="178"/>
        <v>0.47196613034204971</v>
      </c>
      <c r="G2281">
        <v>0</v>
      </c>
      <c r="H2281" s="51">
        <f>G2281/'Parc électrique'!$C$24</f>
        <v>0</v>
      </c>
      <c r="I2281" s="14">
        <v>396</v>
      </c>
      <c r="J2281" s="14">
        <v>605</v>
      </c>
      <c r="K2281" s="14">
        <v>0</v>
      </c>
      <c r="L2281" s="14">
        <v>589</v>
      </c>
      <c r="M2281" s="14">
        <f>C2281-SUM(D2281:L2281)</f>
        <v>4881.1736242196876</v>
      </c>
      <c r="P2281" s="49">
        <f>D2282/('Parc électrique'!$C$22+'Parc électrique'!$C$23)</f>
        <v>0.33296874999999998</v>
      </c>
      <c r="Q2281" s="49">
        <f t="shared" si="175"/>
        <v>0.3245582140473689</v>
      </c>
      <c r="R2281" s="49">
        <f t="shared" si="176"/>
        <v>0.43221307424104338</v>
      </c>
    </row>
    <row r="2282" spans="1:18" x14ac:dyDescent="0.3">
      <c r="A2282" s="35">
        <f t="shared" si="179"/>
        <v>44110</v>
      </c>
      <c r="B2282" s="36">
        <v>0.95833333333333337</v>
      </c>
      <c r="C2282">
        <v>8829</v>
      </c>
      <c r="D2282">
        <v>2131</v>
      </c>
      <c r="E2282" s="49">
        <f t="shared" si="177"/>
        <v>0.3245582140473689</v>
      </c>
      <c r="F2282" s="49">
        <f t="shared" si="178"/>
        <v>0.43221307424104338</v>
      </c>
      <c r="G2282">
        <v>0</v>
      </c>
      <c r="H2282" s="51">
        <f>G2282/'Parc électrique'!$C$24</f>
        <v>0</v>
      </c>
      <c r="I2282" s="14">
        <v>396</v>
      </c>
      <c r="J2282" s="14">
        <v>0</v>
      </c>
      <c r="K2282" s="14">
        <v>850</v>
      </c>
      <c r="L2282" s="14">
        <v>570</v>
      </c>
      <c r="M2282" s="14">
        <f>C2282-SUM(D2282:L2282)</f>
        <v>4881.2432287117117</v>
      </c>
      <c r="P2282" s="49">
        <f>D2283/('Parc électrique'!$C$22+'Parc électrique'!$C$23)</f>
        <v>0.33781250000000002</v>
      </c>
      <c r="Q2282" s="49">
        <f t="shared" si="175"/>
        <v>0.32927961462712885</v>
      </c>
      <c r="R2282" s="49">
        <f t="shared" si="176"/>
        <v>0.43850054739987598</v>
      </c>
    </row>
    <row r="2283" spans="1:18" x14ac:dyDescent="0.3">
      <c r="A2283" s="35">
        <f t="shared" si="179"/>
        <v>44111</v>
      </c>
      <c r="B2283" s="36">
        <v>0</v>
      </c>
      <c r="C2283">
        <v>8094</v>
      </c>
      <c r="D2283">
        <v>2162</v>
      </c>
      <c r="E2283" s="49">
        <f t="shared" si="177"/>
        <v>0.32927961462712885</v>
      </c>
      <c r="F2283" s="49">
        <f t="shared" si="178"/>
        <v>0.43850054739987598</v>
      </c>
      <c r="G2283">
        <v>0</v>
      </c>
      <c r="H2283" s="51">
        <f>G2283/'Parc électrique'!$C$24</f>
        <v>0</v>
      </c>
      <c r="I2283" s="14">
        <v>396</v>
      </c>
      <c r="J2283" s="14">
        <v>0</v>
      </c>
      <c r="K2283" s="14">
        <v>170</v>
      </c>
      <c r="L2283" s="14">
        <v>564</v>
      </c>
      <c r="M2283" s="14">
        <f>C2283-SUM(D2283:L2283)</f>
        <v>4801.2322198379734</v>
      </c>
      <c r="P2283" s="49">
        <f>D2284/('Parc électrique'!$C$22+'Parc électrique'!$C$23)</f>
        <v>0.33296874999999998</v>
      </c>
      <c r="Q2283" s="49">
        <f t="shared" si="175"/>
        <v>0.3245582140473689</v>
      </c>
      <c r="R2283" s="49">
        <f t="shared" si="176"/>
        <v>0.43221307424104338</v>
      </c>
    </row>
    <row r="2284" spans="1:18" x14ac:dyDescent="0.3">
      <c r="A2284" s="35">
        <f t="shared" si="179"/>
        <v>44111</v>
      </c>
      <c r="B2284" s="36">
        <v>4.1666666666666664E-2</v>
      </c>
      <c r="C2284">
        <v>7712</v>
      </c>
      <c r="D2284">
        <v>2131</v>
      </c>
      <c r="E2284" s="49">
        <f t="shared" si="177"/>
        <v>0.3245582140473689</v>
      </c>
      <c r="F2284" s="49">
        <f t="shared" si="178"/>
        <v>0.43221307424104338</v>
      </c>
      <c r="G2284">
        <v>0</v>
      </c>
      <c r="H2284" s="51">
        <f>G2284/'Parc électrique'!$C$24</f>
        <v>0</v>
      </c>
      <c r="I2284" s="14">
        <v>396</v>
      </c>
      <c r="J2284" s="14">
        <v>0</v>
      </c>
      <c r="K2284" s="14">
        <v>-179</v>
      </c>
      <c r="L2284" s="14">
        <v>562</v>
      </c>
      <c r="M2284" s="14">
        <f>C2284-SUM(D2284:L2284)</f>
        <v>4801.2432287117117</v>
      </c>
      <c r="P2284" s="49">
        <f>D2285/('Parc électrique'!$C$22+'Parc électrique'!$C$23)</f>
        <v>0.35953125000000002</v>
      </c>
      <c r="Q2284" s="49">
        <f t="shared" si="175"/>
        <v>0.35044976561379443</v>
      </c>
      <c r="R2284" s="49">
        <f t="shared" si="176"/>
        <v>0.46669276575722241</v>
      </c>
    </row>
    <row r="2285" spans="1:18" x14ac:dyDescent="0.3">
      <c r="A2285" s="35">
        <f t="shared" si="179"/>
        <v>44111</v>
      </c>
      <c r="B2285" s="36">
        <v>8.3333333333333329E-2</v>
      </c>
      <c r="C2285">
        <v>7426</v>
      </c>
      <c r="D2285">
        <v>2301</v>
      </c>
      <c r="E2285" s="49">
        <f t="shared" si="177"/>
        <v>0.35044976561379443</v>
      </c>
      <c r="F2285" s="49">
        <f t="shared" si="178"/>
        <v>0.46669276575722241</v>
      </c>
      <c r="G2285">
        <v>0</v>
      </c>
      <c r="H2285" s="51">
        <f>G2285/'Parc électrique'!$C$24</f>
        <v>0</v>
      </c>
      <c r="I2285" s="14">
        <v>396</v>
      </c>
      <c r="J2285" s="14">
        <v>0</v>
      </c>
      <c r="K2285" s="14">
        <v>-635</v>
      </c>
      <c r="L2285" s="14">
        <v>562</v>
      </c>
      <c r="M2285" s="14">
        <f>C2285-SUM(D2285:L2285)</f>
        <v>4801.1828574686297</v>
      </c>
      <c r="P2285" s="49">
        <f>D2286/('Parc électrique'!$C$22+'Parc électrique'!$C$23)</f>
        <v>0.35890624999999998</v>
      </c>
      <c r="Q2285" s="49">
        <f t="shared" si="175"/>
        <v>0.3498405526357608</v>
      </c>
      <c r="R2285" s="49">
        <f t="shared" si="176"/>
        <v>0.46588147889801812</v>
      </c>
    </row>
    <row r="2286" spans="1:18" x14ac:dyDescent="0.3">
      <c r="A2286" s="35">
        <f t="shared" si="179"/>
        <v>44111</v>
      </c>
      <c r="B2286" s="36">
        <v>0.125</v>
      </c>
      <c r="C2286">
        <v>7078</v>
      </c>
      <c r="D2286">
        <v>2297</v>
      </c>
      <c r="E2286" s="49">
        <f t="shared" si="177"/>
        <v>0.3498405526357608</v>
      </c>
      <c r="F2286" s="49">
        <f t="shared" si="178"/>
        <v>0.46588147889801812</v>
      </c>
      <c r="G2286">
        <v>0</v>
      </c>
      <c r="H2286" s="51">
        <f>G2286/'Parc électrique'!$C$24</f>
        <v>0</v>
      </c>
      <c r="I2286" s="14">
        <v>396</v>
      </c>
      <c r="J2286" s="14">
        <v>0</v>
      </c>
      <c r="K2286" s="14">
        <v>-979</v>
      </c>
      <c r="L2286" s="14">
        <v>562</v>
      </c>
      <c r="M2286" s="14">
        <f>C2286-SUM(D2286:L2286)</f>
        <v>4801.1842779684666</v>
      </c>
      <c r="P2286" s="49">
        <f>D2287/('Parc électrique'!$C$22+'Parc électrique'!$C$23)</f>
        <v>0.38546875000000003</v>
      </c>
      <c r="Q2286" s="49">
        <f t="shared" si="175"/>
        <v>0.37573210420218633</v>
      </c>
      <c r="R2286" s="49">
        <f t="shared" si="176"/>
        <v>0.50036117041419714</v>
      </c>
    </row>
    <row r="2287" spans="1:18" x14ac:dyDescent="0.3">
      <c r="A2287" s="35">
        <f t="shared" si="179"/>
        <v>44111</v>
      </c>
      <c r="B2287" s="36">
        <v>0.16666666666666666</v>
      </c>
      <c r="C2287">
        <v>7031</v>
      </c>
      <c r="D2287">
        <v>2467</v>
      </c>
      <c r="E2287" s="49">
        <f t="shared" si="177"/>
        <v>0.37573210420218633</v>
      </c>
      <c r="F2287" s="49">
        <f t="shared" si="178"/>
        <v>0.50036117041419714</v>
      </c>
      <c r="G2287">
        <v>0</v>
      </c>
      <c r="H2287" s="51">
        <f>G2287/'Parc électrique'!$C$24</f>
        <v>0</v>
      </c>
      <c r="I2287" s="14">
        <v>396</v>
      </c>
      <c r="J2287" s="14">
        <v>0</v>
      </c>
      <c r="K2287" s="14">
        <v>-1200</v>
      </c>
      <c r="L2287" s="14">
        <v>566</v>
      </c>
      <c r="M2287" s="14">
        <f>C2287-SUM(D2287:L2287)</f>
        <v>4801.1239067253837</v>
      </c>
      <c r="P2287" s="49">
        <f>D2288/('Parc électrique'!$C$22+'Parc électrique'!$C$23)</f>
        <v>0.40250000000000002</v>
      </c>
      <c r="Q2287" s="49">
        <f t="shared" si="175"/>
        <v>0.39233315785360034</v>
      </c>
      <c r="R2287" s="49">
        <f t="shared" si="176"/>
        <v>0.52246873732751187</v>
      </c>
    </row>
    <row r="2288" spans="1:18" x14ac:dyDescent="0.3">
      <c r="A2288" s="35">
        <f t="shared" si="179"/>
        <v>44111</v>
      </c>
      <c r="B2288" s="36">
        <v>0.20833333333333334</v>
      </c>
      <c r="C2288">
        <v>7405</v>
      </c>
      <c r="D2288">
        <v>2576</v>
      </c>
      <c r="E2288" s="49">
        <f t="shared" si="177"/>
        <v>0.39233315785360034</v>
      </c>
      <c r="F2288" s="49">
        <f t="shared" si="178"/>
        <v>0.52246873732751187</v>
      </c>
      <c r="G2288">
        <v>0</v>
      </c>
      <c r="H2288" s="51">
        <f>G2288/'Parc électrique'!$C$24</f>
        <v>0</v>
      </c>
      <c r="I2288" s="14">
        <v>396</v>
      </c>
      <c r="J2288" s="14">
        <v>0</v>
      </c>
      <c r="K2288" s="14">
        <v>-1195</v>
      </c>
      <c r="L2288" s="14">
        <v>586</v>
      </c>
      <c r="M2288" s="14">
        <f>C2288-SUM(D2288:L2288)</f>
        <v>5041.085198104819</v>
      </c>
      <c r="P2288" s="49">
        <f>D2289/('Parc électrique'!$C$22+'Parc électrique'!$C$23)</f>
        <v>0.3984375</v>
      </c>
      <c r="Q2288" s="49">
        <f t="shared" si="175"/>
        <v>0.38837327349638234</v>
      </c>
      <c r="R2288" s="49">
        <f t="shared" si="176"/>
        <v>0.51719537274268446</v>
      </c>
    </row>
    <row r="2289" spans="1:18" x14ac:dyDescent="0.3">
      <c r="A2289" s="35">
        <f t="shared" si="179"/>
        <v>44111</v>
      </c>
      <c r="B2289" s="36">
        <v>0.25</v>
      </c>
      <c r="C2289">
        <v>8445</v>
      </c>
      <c r="D2289">
        <v>2550</v>
      </c>
      <c r="E2289" s="49">
        <f t="shared" si="177"/>
        <v>0.38837327349638234</v>
      </c>
      <c r="F2289" s="49">
        <f t="shared" si="178"/>
        <v>0.51719537274268446</v>
      </c>
      <c r="G2289">
        <v>0</v>
      </c>
      <c r="H2289" s="51">
        <f>G2289/'Parc électrique'!$C$24</f>
        <v>0</v>
      </c>
      <c r="I2289" s="14">
        <v>396</v>
      </c>
      <c r="J2289" s="14">
        <v>0</v>
      </c>
      <c r="K2289" s="14">
        <v>-164</v>
      </c>
      <c r="L2289" s="14">
        <v>621</v>
      </c>
      <c r="M2289" s="14">
        <f>C2289-SUM(D2289:L2289)</f>
        <v>5041.0944313537611</v>
      </c>
      <c r="P2289" s="49">
        <f>D2290/('Parc électrique'!$C$22+'Parc électrique'!$C$23)</f>
        <v>0.38921875</v>
      </c>
      <c r="Q2289" s="49">
        <f t="shared" si="175"/>
        <v>0.37938738207038758</v>
      </c>
      <c r="R2289" s="49">
        <f t="shared" si="176"/>
        <v>0.5052288915694223</v>
      </c>
    </row>
    <row r="2290" spans="1:18" x14ac:dyDescent="0.3">
      <c r="A2290" s="35">
        <f t="shared" si="179"/>
        <v>44111</v>
      </c>
      <c r="B2290" s="36">
        <v>0.29166666666666669</v>
      </c>
      <c r="C2290">
        <v>9354</v>
      </c>
      <c r="D2290">
        <v>2491</v>
      </c>
      <c r="E2290" s="49">
        <f t="shared" si="177"/>
        <v>0.37938738207038758</v>
      </c>
      <c r="F2290" s="49">
        <f t="shared" si="178"/>
        <v>0.5052288915694223</v>
      </c>
      <c r="G2290">
        <v>3</v>
      </c>
      <c r="H2290" s="51">
        <f>G2290/'Parc électrique'!$C$24</f>
        <v>1E-3</v>
      </c>
      <c r="I2290" s="14">
        <v>396</v>
      </c>
      <c r="J2290" s="14">
        <v>700</v>
      </c>
      <c r="K2290" s="14">
        <v>0</v>
      </c>
      <c r="L2290" s="14">
        <v>633</v>
      </c>
      <c r="M2290" s="14">
        <f>C2290-SUM(D2290:L2290)</f>
        <v>5130.1143837263598</v>
      </c>
      <c r="P2290" s="49">
        <f>D2291/('Parc électrique'!$C$22+'Parc électrique'!$C$23)</f>
        <v>0.36312499999999998</v>
      </c>
      <c r="Q2290" s="49">
        <f t="shared" si="175"/>
        <v>0.35395274023748724</v>
      </c>
      <c r="R2290" s="49">
        <f t="shared" si="176"/>
        <v>0.47135766519764649</v>
      </c>
    </row>
    <row r="2291" spans="1:18" x14ac:dyDescent="0.3">
      <c r="A2291" s="35">
        <f t="shared" si="179"/>
        <v>44111</v>
      </c>
      <c r="B2291" s="36">
        <v>0.33333333333333331</v>
      </c>
      <c r="C2291">
        <v>9648</v>
      </c>
      <c r="D2291">
        <v>2324</v>
      </c>
      <c r="E2291" s="49">
        <f t="shared" si="177"/>
        <v>0.35395274023748724</v>
      </c>
      <c r="F2291" s="49">
        <f t="shared" si="178"/>
        <v>0.47135766519764649</v>
      </c>
      <c r="G2291">
        <v>108</v>
      </c>
      <c r="H2291" s="51">
        <f>G2291/'Parc électrique'!$C$24</f>
        <v>3.5999999999999997E-2</v>
      </c>
      <c r="I2291" s="14">
        <v>396</v>
      </c>
      <c r="J2291" s="14">
        <v>0</v>
      </c>
      <c r="K2291" s="14">
        <v>0</v>
      </c>
      <c r="L2291" s="14">
        <v>630</v>
      </c>
      <c r="M2291" s="14">
        <f>C2291-SUM(D2291:L2291)</f>
        <v>6189.1386895945652</v>
      </c>
      <c r="P2291" s="49">
        <f>D2292/('Parc électrique'!$C$22+'Parc électrique'!$C$23)</f>
        <v>0.35640624999999998</v>
      </c>
      <c r="Q2291" s="49">
        <f t="shared" si="175"/>
        <v>0.3474037007236267</v>
      </c>
      <c r="R2291" s="49">
        <f t="shared" si="176"/>
        <v>0.46263633146120131</v>
      </c>
    </row>
    <row r="2292" spans="1:18" x14ac:dyDescent="0.3">
      <c r="A2292" s="35">
        <f t="shared" si="179"/>
        <v>44111</v>
      </c>
      <c r="B2292" s="36">
        <v>0.375</v>
      </c>
      <c r="C2292">
        <v>9928</v>
      </c>
      <c r="D2292">
        <v>2281</v>
      </c>
      <c r="E2292" s="49">
        <f t="shared" si="177"/>
        <v>0.3474037007236267</v>
      </c>
      <c r="F2292" s="49">
        <f t="shared" si="178"/>
        <v>0.46263633146120131</v>
      </c>
      <c r="G2292">
        <v>534</v>
      </c>
      <c r="H2292" s="51">
        <f>G2292/'Parc électrique'!$C$24</f>
        <v>0.17799999999999999</v>
      </c>
      <c r="I2292" s="14">
        <v>396</v>
      </c>
      <c r="J2292" s="14">
        <v>700</v>
      </c>
      <c r="K2292" s="14">
        <v>346</v>
      </c>
      <c r="L2292" s="14">
        <v>629</v>
      </c>
      <c r="M2292" s="14">
        <f>C2292-SUM(D2292:L2292)</f>
        <v>5041.0119599678155</v>
      </c>
      <c r="P2292" s="49">
        <f>D2293/('Parc électrique'!$C$22+'Parc électrique'!$C$23)</f>
        <v>0.3778125</v>
      </c>
      <c r="Q2292" s="49">
        <f t="shared" si="175"/>
        <v>0.36826924522127547</v>
      </c>
      <c r="R2292" s="49">
        <f t="shared" si="176"/>
        <v>0.49042290638894553</v>
      </c>
    </row>
    <row r="2293" spans="1:18" x14ac:dyDescent="0.3">
      <c r="A2293" s="35">
        <f t="shared" si="179"/>
        <v>44111</v>
      </c>
      <c r="B2293" s="36">
        <v>0.41666666666666669</v>
      </c>
      <c r="C2293">
        <v>10072</v>
      </c>
      <c r="D2293">
        <v>2418</v>
      </c>
      <c r="E2293" s="49">
        <f t="shared" si="177"/>
        <v>0.36826924522127547</v>
      </c>
      <c r="F2293" s="49">
        <f t="shared" si="178"/>
        <v>0.49042290638894553</v>
      </c>
      <c r="G2293">
        <v>980</v>
      </c>
      <c r="H2293" s="51">
        <f>G2293/'Parc électrique'!$C$24</f>
        <v>0.32666666666666666</v>
      </c>
      <c r="I2293" s="14">
        <v>396</v>
      </c>
      <c r="J2293" s="14">
        <v>700</v>
      </c>
      <c r="K2293" s="14">
        <v>0</v>
      </c>
      <c r="L2293" s="14">
        <v>630</v>
      </c>
      <c r="M2293" s="14">
        <f>C2293-SUM(D2293:L2293)</f>
        <v>4946.8146411817233</v>
      </c>
      <c r="P2293" s="49">
        <f>D2294/('Parc électrique'!$C$22+'Parc électrique'!$C$23)</f>
        <v>0.43484374999999997</v>
      </c>
      <c r="Q2293" s="49">
        <f t="shared" si="175"/>
        <v>0.42385992946683604</v>
      </c>
      <c r="R2293" s="49">
        <f t="shared" si="176"/>
        <v>0.5644528322913297</v>
      </c>
    </row>
    <row r="2294" spans="1:18" x14ac:dyDescent="0.3">
      <c r="A2294" s="35">
        <f t="shared" si="179"/>
        <v>44111</v>
      </c>
      <c r="B2294" s="36">
        <v>0.45833333333333331</v>
      </c>
      <c r="C2294">
        <v>10245</v>
      </c>
      <c r="D2294">
        <v>2783</v>
      </c>
      <c r="E2294" s="49">
        <f t="shared" si="177"/>
        <v>0.42385992946683604</v>
      </c>
      <c r="F2294" s="49">
        <f t="shared" si="178"/>
        <v>0.5644528322913297</v>
      </c>
      <c r="G2294">
        <v>1290</v>
      </c>
      <c r="H2294" s="51">
        <f>G2294/'Parc électrique'!$C$24</f>
        <v>0.43</v>
      </c>
      <c r="I2294" s="14">
        <v>396</v>
      </c>
      <c r="J2294" s="14">
        <v>266</v>
      </c>
      <c r="K2294" s="14">
        <v>0</v>
      </c>
      <c r="L2294" s="14">
        <v>628</v>
      </c>
      <c r="M2294" s="14">
        <f>C2294-SUM(D2294:L2294)</f>
        <v>4880.581687238242</v>
      </c>
      <c r="P2294" s="49">
        <f>D2295/('Parc électrique'!$C$22+'Parc électrique'!$C$23)</f>
        <v>0.43656250000000002</v>
      </c>
      <c r="Q2294" s="49">
        <f t="shared" si="175"/>
        <v>0.42553526515642831</v>
      </c>
      <c r="R2294" s="49">
        <f t="shared" si="176"/>
        <v>0.56668387115414132</v>
      </c>
    </row>
    <row r="2295" spans="1:18" x14ac:dyDescent="0.3">
      <c r="A2295" s="35">
        <f t="shared" si="179"/>
        <v>44111</v>
      </c>
      <c r="B2295" s="36">
        <v>0.5</v>
      </c>
      <c r="C2295">
        <v>10321</v>
      </c>
      <c r="D2295">
        <v>2794</v>
      </c>
      <c r="E2295" s="49">
        <f t="shared" si="177"/>
        <v>0.42553526515642831</v>
      </c>
      <c r="F2295" s="49">
        <f t="shared" si="178"/>
        <v>0.56668387115414132</v>
      </c>
      <c r="G2295">
        <v>1472</v>
      </c>
      <c r="H2295" s="51">
        <f>G2295/'Parc électrique'!$C$24</f>
        <v>0.49066666666666664</v>
      </c>
      <c r="I2295" s="14">
        <v>396</v>
      </c>
      <c r="J2295" s="14">
        <v>151</v>
      </c>
      <c r="K2295" s="14">
        <v>0</v>
      </c>
      <c r="L2295" s="14">
        <v>626</v>
      </c>
      <c r="M2295" s="14">
        <f>C2295-SUM(D2295:L2295)</f>
        <v>4880.5171141970231</v>
      </c>
      <c r="P2295" s="49">
        <f>D2296/('Parc électrique'!$C$22+'Parc électrique'!$C$23)</f>
        <v>0.43671874999999999</v>
      </c>
      <c r="Q2295" s="49">
        <f t="shared" si="175"/>
        <v>0.42568756840093669</v>
      </c>
      <c r="R2295" s="49">
        <f t="shared" si="176"/>
        <v>0.56688669286894244</v>
      </c>
    </row>
    <row r="2296" spans="1:18" x14ac:dyDescent="0.3">
      <c r="A2296" s="35">
        <f t="shared" si="179"/>
        <v>44111</v>
      </c>
      <c r="B2296" s="36">
        <v>0.54166666666666663</v>
      </c>
      <c r="C2296">
        <v>10197</v>
      </c>
      <c r="D2296">
        <v>2795</v>
      </c>
      <c r="E2296" s="49">
        <f t="shared" si="177"/>
        <v>0.42568756840093669</v>
      </c>
      <c r="F2296" s="49">
        <f t="shared" si="178"/>
        <v>0.56688669286894244</v>
      </c>
      <c r="G2296">
        <v>1539</v>
      </c>
      <c r="H2296" s="51">
        <f>G2296/'Parc électrique'!$C$24</f>
        <v>0.51300000000000001</v>
      </c>
      <c r="I2296" s="14">
        <v>396</v>
      </c>
      <c r="J2296" s="14">
        <v>0</v>
      </c>
      <c r="K2296" s="14">
        <v>-40</v>
      </c>
      <c r="L2296" s="14">
        <v>625</v>
      </c>
      <c r="M2296" s="14">
        <f>C2296-SUM(D2296:L2296)</f>
        <v>4880.4944257387297</v>
      </c>
      <c r="P2296" s="49">
        <f>D2297/('Parc électrique'!$C$22+'Parc électrique'!$C$23)</f>
        <v>0.40062500000000001</v>
      </c>
      <c r="Q2296" s="49">
        <f t="shared" si="175"/>
        <v>0.39050551891949975</v>
      </c>
      <c r="R2296" s="49">
        <f t="shared" si="176"/>
        <v>0.52003487674989923</v>
      </c>
    </row>
    <row r="2297" spans="1:18" x14ac:dyDescent="0.3">
      <c r="A2297" s="35">
        <f t="shared" si="179"/>
        <v>44111</v>
      </c>
      <c r="B2297" s="36">
        <v>0.58333333333333337</v>
      </c>
      <c r="C2297">
        <v>10178</v>
      </c>
      <c r="D2297">
        <v>2564</v>
      </c>
      <c r="E2297" s="49">
        <f t="shared" si="177"/>
        <v>0.39050551891949975</v>
      </c>
      <c r="F2297" s="49">
        <f t="shared" si="178"/>
        <v>0.52003487674989923</v>
      </c>
      <c r="G2297">
        <v>1591</v>
      </c>
      <c r="H2297" s="51">
        <f>G2297/'Parc électrique'!$C$24</f>
        <v>0.53033333333333332</v>
      </c>
      <c r="I2297" s="14">
        <v>396</v>
      </c>
      <c r="J2297" s="14">
        <v>119</v>
      </c>
      <c r="K2297" s="14">
        <v>0</v>
      </c>
      <c r="L2297" s="14">
        <v>626</v>
      </c>
      <c r="M2297" s="14">
        <f>C2297-SUM(D2297:L2297)</f>
        <v>4880.5591262709977</v>
      </c>
      <c r="P2297" s="49">
        <f>D2298/('Parc électrique'!$C$22+'Parc électrique'!$C$23)</f>
        <v>0.41125</v>
      </c>
      <c r="Q2297" s="49">
        <f t="shared" si="175"/>
        <v>0.40086213954606992</v>
      </c>
      <c r="R2297" s="49">
        <f t="shared" si="176"/>
        <v>0.53382675335637075</v>
      </c>
    </row>
    <row r="2298" spans="1:18" x14ac:dyDescent="0.3">
      <c r="A2298" s="35">
        <f t="shared" si="179"/>
        <v>44111</v>
      </c>
      <c r="B2298" s="36">
        <v>0.625</v>
      </c>
      <c r="C2298">
        <v>9974</v>
      </c>
      <c r="D2298">
        <v>2632</v>
      </c>
      <c r="E2298" s="49">
        <f t="shared" si="177"/>
        <v>0.40086213954606992</v>
      </c>
      <c r="F2298" s="49">
        <f t="shared" si="178"/>
        <v>0.53382675335637075</v>
      </c>
      <c r="G2298">
        <v>1483</v>
      </c>
      <c r="H2298" s="51">
        <f>G2298/'Parc électrique'!$C$24</f>
        <v>0.49433333333333335</v>
      </c>
      <c r="I2298" s="14">
        <v>396</v>
      </c>
      <c r="J2298" s="14">
        <v>0</v>
      </c>
      <c r="K2298" s="14">
        <v>-202</v>
      </c>
      <c r="L2298" s="14">
        <v>623</v>
      </c>
      <c r="M2298" s="14">
        <f>C2298-SUM(D2298:L2298)</f>
        <v>5040.5709777737648</v>
      </c>
      <c r="P2298" s="49">
        <f>D2299/('Parc électrique'!$C$22+'Parc électrique'!$C$23)</f>
        <v>0.39609375000000002</v>
      </c>
      <c r="Q2298" s="49">
        <f t="shared" si="175"/>
        <v>0.38608872482875656</v>
      </c>
      <c r="R2298" s="49">
        <f t="shared" si="176"/>
        <v>0.51415304702066877</v>
      </c>
    </row>
    <row r="2299" spans="1:18" x14ac:dyDescent="0.3">
      <c r="A2299" s="35">
        <f t="shared" si="179"/>
        <v>44111</v>
      </c>
      <c r="B2299" s="36">
        <v>0.66666666666666663</v>
      </c>
      <c r="C2299">
        <v>9786</v>
      </c>
      <c r="D2299">
        <v>2535</v>
      </c>
      <c r="E2299" s="49">
        <f t="shared" si="177"/>
        <v>0.38608872482875656</v>
      </c>
      <c r="F2299" s="49">
        <f t="shared" si="178"/>
        <v>0.51415304702066877</v>
      </c>
      <c r="G2299">
        <v>1225</v>
      </c>
      <c r="H2299" s="51">
        <f>G2299/'Parc électrique'!$C$24</f>
        <v>0.40833333333333333</v>
      </c>
      <c r="I2299" s="14">
        <v>396</v>
      </c>
      <c r="J2299" s="14">
        <v>0</v>
      </c>
      <c r="K2299" s="14">
        <v>-40</v>
      </c>
      <c r="L2299" s="14">
        <v>628</v>
      </c>
      <c r="M2299" s="14">
        <f>C2299-SUM(D2299:L2299)</f>
        <v>5040.6914248948178</v>
      </c>
      <c r="P2299" s="49">
        <f>D2300/('Parc électrique'!$C$22+'Parc électrique'!$C$23)</f>
        <v>0.37828125000000001</v>
      </c>
      <c r="Q2299" s="49">
        <f t="shared" si="175"/>
        <v>0.36872615495480066</v>
      </c>
      <c r="R2299" s="49">
        <f t="shared" si="176"/>
        <v>0.49103137153334869</v>
      </c>
    </row>
    <row r="2300" spans="1:18" x14ac:dyDescent="0.3">
      <c r="A2300" s="35">
        <f t="shared" si="179"/>
        <v>44111</v>
      </c>
      <c r="B2300" s="36">
        <v>0.70833333333333337</v>
      </c>
      <c r="C2300">
        <v>9667</v>
      </c>
      <c r="D2300">
        <v>2421</v>
      </c>
      <c r="E2300" s="49">
        <f t="shared" si="177"/>
        <v>0.36872615495480066</v>
      </c>
      <c r="F2300" s="49">
        <f t="shared" si="178"/>
        <v>0.49103137153334869</v>
      </c>
      <c r="G2300">
        <v>761</v>
      </c>
      <c r="H2300" s="51">
        <f>G2300/'Parc électrique'!$C$24</f>
        <v>0.25366666666666665</v>
      </c>
      <c r="I2300" s="14">
        <v>396</v>
      </c>
      <c r="J2300" s="14">
        <v>414</v>
      </c>
      <c r="K2300" s="14">
        <v>0</v>
      </c>
      <c r="L2300" s="14">
        <v>633</v>
      </c>
      <c r="M2300" s="14">
        <f>C2300-SUM(D2300:L2300)</f>
        <v>5040.8865758068459</v>
      </c>
      <c r="P2300" s="49">
        <f>D2301/('Parc électrique'!$C$22+'Parc électrique'!$C$23)</f>
        <v>0.27203125</v>
      </c>
      <c r="Q2300" s="49">
        <f t="shared" si="175"/>
        <v>0.26515994868909865</v>
      </c>
      <c r="R2300" s="49">
        <f t="shared" si="176"/>
        <v>0.35311260546863282</v>
      </c>
    </row>
    <row r="2301" spans="1:18" x14ac:dyDescent="0.3">
      <c r="A2301" s="35">
        <f t="shared" si="179"/>
        <v>44111</v>
      </c>
      <c r="B2301" s="36">
        <v>0.75</v>
      </c>
      <c r="C2301">
        <v>9829</v>
      </c>
      <c r="D2301">
        <v>1741</v>
      </c>
      <c r="E2301" s="49">
        <f t="shared" si="177"/>
        <v>0.26515994868909865</v>
      </c>
      <c r="F2301" s="49">
        <f t="shared" si="178"/>
        <v>0.35311260546863282</v>
      </c>
      <c r="G2301">
        <v>209</v>
      </c>
      <c r="H2301" s="51">
        <f>G2301/'Parc électrique'!$C$24</f>
        <v>6.9666666666666668E-2</v>
      </c>
      <c r="I2301" s="14">
        <v>396</v>
      </c>
      <c r="J2301" s="14">
        <v>700</v>
      </c>
      <c r="K2301" s="14">
        <v>66</v>
      </c>
      <c r="L2301" s="14">
        <v>634</v>
      </c>
      <c r="M2301" s="14">
        <f>C2301-SUM(D2301:L2301)</f>
        <v>6082.3120607791752</v>
      </c>
      <c r="P2301" s="49">
        <f>D2302/('Parc électrique'!$C$22+'Parc électrique'!$C$23)</f>
        <v>0.2709375</v>
      </c>
      <c r="Q2301" s="49">
        <f t="shared" si="175"/>
        <v>0.26409382597753994</v>
      </c>
      <c r="R2301" s="49">
        <f t="shared" si="176"/>
        <v>0.35169285346502543</v>
      </c>
    </row>
    <row r="2302" spans="1:18" x14ac:dyDescent="0.3">
      <c r="A2302" s="35">
        <f t="shared" si="179"/>
        <v>44111</v>
      </c>
      <c r="B2302" s="36">
        <v>0.79166666666666663</v>
      </c>
      <c r="C2302">
        <v>10120</v>
      </c>
      <c r="D2302">
        <v>1734</v>
      </c>
      <c r="E2302" s="49">
        <f t="shared" si="177"/>
        <v>0.26409382597753994</v>
      </c>
      <c r="F2302" s="49">
        <f t="shared" si="178"/>
        <v>0.35169285346502543</v>
      </c>
      <c r="G2302">
        <v>6</v>
      </c>
      <c r="H2302" s="51">
        <f>G2302/'Parc électrique'!$C$24</f>
        <v>2E-3</v>
      </c>
      <c r="I2302" s="14">
        <v>396</v>
      </c>
      <c r="J2302" s="14">
        <v>700</v>
      </c>
      <c r="K2302" s="14">
        <v>1200</v>
      </c>
      <c r="L2302" s="14">
        <v>626</v>
      </c>
      <c r="M2302" s="14">
        <f>C2302-SUM(D2302:L2302)</f>
        <v>5457.3822133205576</v>
      </c>
      <c r="P2302" s="49">
        <f>D2303/('Parc électrique'!$C$22+'Parc électrique'!$C$23)</f>
        <v>0.31578125000000001</v>
      </c>
      <c r="Q2302" s="49">
        <f t="shared" si="175"/>
        <v>0.30780485715144651</v>
      </c>
      <c r="R2302" s="49">
        <f t="shared" si="176"/>
        <v>0.40990268561292759</v>
      </c>
    </row>
    <row r="2303" spans="1:18" x14ac:dyDescent="0.3">
      <c r="A2303" s="35">
        <f t="shared" si="179"/>
        <v>44111</v>
      </c>
      <c r="B2303" s="36">
        <v>0.83333333333333337</v>
      </c>
      <c r="C2303">
        <v>9541</v>
      </c>
      <c r="D2303">
        <v>2021</v>
      </c>
      <c r="E2303" s="49">
        <f t="shared" si="177"/>
        <v>0.30780485715144651</v>
      </c>
      <c r="F2303" s="49">
        <f t="shared" si="178"/>
        <v>0.40990268561292759</v>
      </c>
      <c r="G2303">
        <v>0</v>
      </c>
      <c r="H2303" s="51">
        <f>G2303/'Parc électrique'!$C$24</f>
        <v>0</v>
      </c>
      <c r="I2303" s="14">
        <v>396</v>
      </c>
      <c r="J2303" s="14">
        <v>700</v>
      </c>
      <c r="K2303" s="14">
        <v>849</v>
      </c>
      <c r="L2303" s="14">
        <v>613</v>
      </c>
      <c r="M2303" s="14">
        <f>C2303-SUM(D2303:L2303)</f>
        <v>4961.2822924572356</v>
      </c>
      <c r="P2303" s="49">
        <f>D2304/('Parc électrique'!$C$22+'Parc électrique'!$C$23)</f>
        <v>0.31859375000000001</v>
      </c>
      <c r="Q2303" s="49">
        <f t="shared" si="175"/>
        <v>0.31054631555259743</v>
      </c>
      <c r="R2303" s="49">
        <f t="shared" si="176"/>
        <v>0.41355347647934648</v>
      </c>
    </row>
    <row r="2304" spans="1:18" x14ac:dyDescent="0.3">
      <c r="A2304" s="35">
        <f t="shared" si="179"/>
        <v>44111</v>
      </c>
      <c r="B2304" s="36">
        <v>0.875</v>
      </c>
      <c r="C2304">
        <v>8832</v>
      </c>
      <c r="D2304">
        <v>2039</v>
      </c>
      <c r="E2304" s="49">
        <f t="shared" si="177"/>
        <v>0.31054631555259743</v>
      </c>
      <c r="F2304" s="49">
        <f t="shared" si="178"/>
        <v>0.41355347647934648</v>
      </c>
      <c r="G2304">
        <v>0</v>
      </c>
      <c r="H2304" s="51">
        <f>G2304/'Parc électrique'!$C$24</f>
        <v>0</v>
      </c>
      <c r="I2304" s="14">
        <v>396</v>
      </c>
      <c r="J2304" s="14">
        <v>700</v>
      </c>
      <c r="K2304" s="14">
        <v>0</v>
      </c>
      <c r="L2304" s="14">
        <v>599</v>
      </c>
      <c r="M2304" s="14">
        <f>C2304-SUM(D2304:L2304)</f>
        <v>5097.2759002079683</v>
      </c>
      <c r="P2304" s="49">
        <f>D2305/('Parc électrique'!$C$22+'Parc électrique'!$C$23)</f>
        <v>0.28578124999999999</v>
      </c>
      <c r="Q2304" s="49">
        <f t="shared" si="175"/>
        <v>0.2785626342058366</v>
      </c>
      <c r="R2304" s="49">
        <f t="shared" si="176"/>
        <v>0.37096091637112544</v>
      </c>
    </row>
    <row r="2305" spans="1:18" x14ac:dyDescent="0.3">
      <c r="A2305" s="35">
        <f t="shared" si="179"/>
        <v>44111</v>
      </c>
      <c r="B2305" s="36">
        <v>0.91666666666666663</v>
      </c>
      <c r="C2305">
        <v>8936</v>
      </c>
      <c r="D2305">
        <v>1829</v>
      </c>
      <c r="E2305" s="49">
        <f t="shared" si="177"/>
        <v>0.2785626342058366</v>
      </c>
      <c r="F2305" s="49">
        <f t="shared" si="178"/>
        <v>0.37096091637112544</v>
      </c>
      <c r="G2305">
        <v>0</v>
      </c>
      <c r="H2305" s="51">
        <f>G2305/'Parc électrique'!$C$24</f>
        <v>0</v>
      </c>
      <c r="I2305" s="14">
        <v>396</v>
      </c>
      <c r="J2305" s="14">
        <v>700</v>
      </c>
      <c r="K2305" s="14">
        <v>460</v>
      </c>
      <c r="L2305" s="14">
        <v>589</v>
      </c>
      <c r="M2305" s="14">
        <f>C2305-SUM(D2305:L2305)</f>
        <v>4961.3504764494228</v>
      </c>
      <c r="P2305" s="49">
        <f>D2306/('Parc électrique'!$C$22+'Parc électrique'!$C$23)</f>
        <v>0.26265624999999998</v>
      </c>
      <c r="Q2305" s="49">
        <f t="shared" si="175"/>
        <v>0.25602175401859556</v>
      </c>
      <c r="R2305" s="49">
        <f t="shared" si="176"/>
        <v>0.3409433025805696</v>
      </c>
    </row>
    <row r="2306" spans="1:18" x14ac:dyDescent="0.3">
      <c r="A2306" s="35">
        <f t="shared" si="179"/>
        <v>44111</v>
      </c>
      <c r="B2306" s="36">
        <v>0.95833333333333337</v>
      </c>
      <c r="C2306">
        <v>8928</v>
      </c>
      <c r="D2306">
        <v>1681</v>
      </c>
      <c r="E2306" s="49">
        <f t="shared" si="177"/>
        <v>0.25602175401859556</v>
      </c>
      <c r="F2306" s="49">
        <f t="shared" si="178"/>
        <v>0.3409433025805696</v>
      </c>
      <c r="G2306">
        <v>0</v>
      </c>
      <c r="H2306" s="51">
        <f>G2306/'Parc électrique'!$C$24</f>
        <v>0</v>
      </c>
      <c r="I2306" s="14">
        <v>396</v>
      </c>
      <c r="J2306" s="14">
        <v>700</v>
      </c>
      <c r="K2306" s="14">
        <v>619</v>
      </c>
      <c r="L2306" s="14">
        <v>570</v>
      </c>
      <c r="M2306" s="14">
        <f>C2306-SUM(D2306:L2306)</f>
        <v>4961.4030349434006</v>
      </c>
      <c r="P2306" s="49">
        <f>D2307/('Parc électrique'!$C$22+'Parc électrique'!$C$23)</f>
        <v>0.26390625000000001</v>
      </c>
      <c r="Q2306" s="49">
        <f t="shared" si="175"/>
        <v>0.25724017997466264</v>
      </c>
      <c r="R2306" s="49">
        <f t="shared" si="176"/>
        <v>0.34256587629897806</v>
      </c>
    </row>
    <row r="2307" spans="1:18" x14ac:dyDescent="0.3">
      <c r="A2307" s="35">
        <f t="shared" si="179"/>
        <v>44112</v>
      </c>
      <c r="B2307" s="36">
        <v>0</v>
      </c>
      <c r="C2307">
        <v>8161</v>
      </c>
      <c r="D2307">
        <v>1689</v>
      </c>
      <c r="E2307" s="49">
        <f t="shared" si="177"/>
        <v>0.25724017997466264</v>
      </c>
      <c r="F2307" s="49">
        <f t="shared" si="178"/>
        <v>0.34256587629897806</v>
      </c>
      <c r="G2307">
        <v>0</v>
      </c>
      <c r="H2307" s="51">
        <f>G2307/'Parc électrique'!$C$24</f>
        <v>0</v>
      </c>
      <c r="I2307" s="14">
        <v>396</v>
      </c>
      <c r="J2307" s="14">
        <v>549</v>
      </c>
      <c r="K2307" s="14">
        <v>0</v>
      </c>
      <c r="L2307" s="14">
        <v>565</v>
      </c>
      <c r="M2307" s="14">
        <f>C2307-SUM(D2307:L2307)</f>
        <v>4961.4001939437267</v>
      </c>
      <c r="P2307" s="49">
        <f>D2308/('Parc électrique'!$C$22+'Parc électrique'!$C$23)</f>
        <v>0.29749999999999999</v>
      </c>
      <c r="Q2307" s="49">
        <f t="shared" ref="Q2307:Q2370" si="180">P2307/$T$3*$T$8</f>
        <v>0.28998537754396547</v>
      </c>
      <c r="R2307" s="49">
        <f t="shared" ref="R2307:R2370" si="181">P2307/$T$3*$T$4</f>
        <v>0.3861725449812044</v>
      </c>
    </row>
    <row r="2308" spans="1:18" x14ac:dyDescent="0.3">
      <c r="A2308" s="35">
        <f t="shared" si="179"/>
        <v>44112</v>
      </c>
      <c r="B2308" s="36">
        <v>4.1666666666666664E-2</v>
      </c>
      <c r="C2308">
        <v>7769</v>
      </c>
      <c r="D2308">
        <v>1904</v>
      </c>
      <c r="E2308" s="49">
        <f t="shared" ref="E2308:E2371" si="182">P2307/$T$3*$T$8</f>
        <v>0.28998537754396547</v>
      </c>
      <c r="F2308" s="49">
        <f t="shared" ref="F2308:F2371" si="183">P2307/$T$3*$T$4</f>
        <v>0.3861725449812044</v>
      </c>
      <c r="G2308">
        <v>0</v>
      </c>
      <c r="H2308" s="51">
        <f>G2308/'Parc électrique'!$C$24</f>
        <v>0</v>
      </c>
      <c r="I2308" s="14">
        <v>396</v>
      </c>
      <c r="J2308" s="14">
        <v>24</v>
      </c>
      <c r="K2308" s="14">
        <v>0</v>
      </c>
      <c r="L2308" s="14">
        <v>563</v>
      </c>
      <c r="M2308" s="14">
        <f>C2308-SUM(D2308:L2308)</f>
        <v>4881.3238420774751</v>
      </c>
      <c r="P2308" s="49">
        <f>D2309/('Parc électrique'!$C$22+'Parc électrique'!$C$23)</f>
        <v>0.30171874999999998</v>
      </c>
      <c r="Q2308" s="49">
        <f t="shared" si="180"/>
        <v>0.29409756514569185</v>
      </c>
      <c r="R2308" s="49">
        <f t="shared" si="181"/>
        <v>0.39164873128083283</v>
      </c>
    </row>
    <row r="2309" spans="1:18" x14ac:dyDescent="0.3">
      <c r="A2309" s="35">
        <f t="shared" si="179"/>
        <v>44112</v>
      </c>
      <c r="B2309" s="36">
        <v>8.3333333333333329E-2</v>
      </c>
      <c r="C2309">
        <v>7474</v>
      </c>
      <c r="D2309">
        <v>1931</v>
      </c>
      <c r="E2309" s="49">
        <f t="shared" si="182"/>
        <v>0.29409756514569185</v>
      </c>
      <c r="F2309" s="49">
        <f t="shared" si="183"/>
        <v>0.39164873128083283</v>
      </c>
      <c r="G2309">
        <v>0</v>
      </c>
      <c r="H2309" s="51">
        <f>G2309/'Parc électrique'!$C$24</f>
        <v>0</v>
      </c>
      <c r="I2309" s="14">
        <v>396</v>
      </c>
      <c r="J2309" s="14">
        <v>0</v>
      </c>
      <c r="K2309" s="14">
        <v>-298</v>
      </c>
      <c r="L2309" s="14">
        <v>563</v>
      </c>
      <c r="M2309" s="14">
        <f>C2309-SUM(D2309:L2309)</f>
        <v>4881.3142537035737</v>
      </c>
      <c r="P2309" s="49">
        <f>D2310/('Parc électrique'!$C$22+'Parc électrique'!$C$23)</f>
        <v>0.28375</v>
      </c>
      <c r="Q2309" s="49">
        <f t="shared" si="180"/>
        <v>0.27658269202722757</v>
      </c>
      <c r="R2309" s="49">
        <f t="shared" si="181"/>
        <v>0.36832423407871179</v>
      </c>
    </row>
    <row r="2310" spans="1:18" x14ac:dyDescent="0.3">
      <c r="A2310" s="35">
        <f t="shared" si="179"/>
        <v>44112</v>
      </c>
      <c r="B2310" s="36">
        <v>0.125</v>
      </c>
      <c r="C2310">
        <v>7119</v>
      </c>
      <c r="D2310">
        <v>1816</v>
      </c>
      <c r="E2310" s="49">
        <f t="shared" si="182"/>
        <v>0.27658269202722757</v>
      </c>
      <c r="F2310" s="49">
        <f t="shared" si="183"/>
        <v>0.36832423407871179</v>
      </c>
      <c r="G2310">
        <v>0</v>
      </c>
      <c r="H2310" s="51">
        <f>G2310/'Parc électrique'!$C$24</f>
        <v>0</v>
      </c>
      <c r="I2310" s="14">
        <v>396</v>
      </c>
      <c r="J2310" s="14">
        <v>0</v>
      </c>
      <c r="K2310" s="14">
        <v>-538</v>
      </c>
      <c r="L2310" s="14">
        <v>563</v>
      </c>
      <c r="M2310" s="14">
        <f>C2310-SUM(D2310:L2310)</f>
        <v>4881.3550930738938</v>
      </c>
      <c r="P2310" s="49">
        <f>D2311/('Parc électrique'!$C$22+'Parc électrique'!$C$23)</f>
        <v>0.28109374999999998</v>
      </c>
      <c r="Q2310" s="49">
        <f t="shared" si="180"/>
        <v>0.27399353687058503</v>
      </c>
      <c r="R2310" s="49">
        <f t="shared" si="181"/>
        <v>0.36487626492709385</v>
      </c>
    </row>
    <row r="2311" spans="1:18" x14ac:dyDescent="0.3">
      <c r="A2311" s="35">
        <f t="shared" si="179"/>
        <v>44112</v>
      </c>
      <c r="B2311" s="36">
        <v>0.16666666666666666</v>
      </c>
      <c r="C2311">
        <v>7063</v>
      </c>
      <c r="D2311">
        <v>1799</v>
      </c>
      <c r="E2311" s="49">
        <f t="shared" si="182"/>
        <v>0.27399353687058503</v>
      </c>
      <c r="F2311" s="49">
        <f t="shared" si="183"/>
        <v>0.36487626492709385</v>
      </c>
      <c r="G2311">
        <v>0</v>
      </c>
      <c r="H2311" s="51">
        <f>G2311/'Parc électrique'!$C$24</f>
        <v>0</v>
      </c>
      <c r="I2311" s="14">
        <v>396</v>
      </c>
      <c r="J2311" s="14">
        <v>0</v>
      </c>
      <c r="K2311" s="14">
        <v>-581</v>
      </c>
      <c r="L2311" s="14">
        <v>567</v>
      </c>
      <c r="M2311" s="14">
        <f>C2311-SUM(D2311:L2311)</f>
        <v>4881.3611301982019</v>
      </c>
      <c r="P2311" s="49">
        <f>D2312/('Parc électrique'!$C$22+'Parc électrique'!$C$23)</f>
        <v>0.29203125000000002</v>
      </c>
      <c r="Q2311" s="49">
        <f t="shared" si="180"/>
        <v>0.28465476398617201</v>
      </c>
      <c r="R2311" s="49">
        <f t="shared" si="181"/>
        <v>0.37907378496316757</v>
      </c>
    </row>
    <row r="2312" spans="1:18" x14ac:dyDescent="0.3">
      <c r="A2312" s="35">
        <f t="shared" si="179"/>
        <v>44112</v>
      </c>
      <c r="B2312" s="36">
        <v>0.20833333333333334</v>
      </c>
      <c r="C2312">
        <v>7426</v>
      </c>
      <c r="D2312">
        <v>1869</v>
      </c>
      <c r="E2312" s="49">
        <f t="shared" si="182"/>
        <v>0.28465476398617201</v>
      </c>
      <c r="F2312" s="49">
        <f t="shared" si="183"/>
        <v>0.37907378496316757</v>
      </c>
      <c r="G2312">
        <v>0</v>
      </c>
      <c r="H2312" s="51">
        <f>G2312/'Parc électrique'!$C$24</f>
        <v>0</v>
      </c>
      <c r="I2312" s="14">
        <v>396</v>
      </c>
      <c r="J2312" s="14">
        <v>0</v>
      </c>
      <c r="K2312" s="14">
        <v>-309</v>
      </c>
      <c r="L2312" s="14">
        <v>588</v>
      </c>
      <c r="M2312" s="14">
        <f>C2312-SUM(D2312:L2312)</f>
        <v>4881.3362714510504</v>
      </c>
      <c r="P2312" s="49">
        <f>D2313/('Parc électrique'!$C$22+'Parc électrique'!$C$23)</f>
        <v>0.26453125</v>
      </c>
      <c r="Q2312" s="49">
        <f t="shared" si="180"/>
        <v>0.25784939295269615</v>
      </c>
      <c r="R2312" s="49">
        <f t="shared" si="181"/>
        <v>0.34337716315818229</v>
      </c>
    </row>
    <row r="2313" spans="1:18" x14ac:dyDescent="0.3">
      <c r="A2313" s="35">
        <f t="shared" si="179"/>
        <v>44112</v>
      </c>
      <c r="B2313" s="36">
        <v>0.25</v>
      </c>
      <c r="C2313">
        <v>8455</v>
      </c>
      <c r="D2313">
        <v>1693</v>
      </c>
      <c r="E2313" s="49">
        <f t="shared" si="182"/>
        <v>0.25784939295269615</v>
      </c>
      <c r="F2313" s="49">
        <f t="shared" si="183"/>
        <v>0.34337716315818229</v>
      </c>
      <c r="G2313">
        <v>0</v>
      </c>
      <c r="H2313" s="51">
        <f>G2313/'Parc électrique'!$C$24</f>
        <v>0</v>
      </c>
      <c r="I2313" s="14">
        <v>396</v>
      </c>
      <c r="J2313" s="14">
        <v>541</v>
      </c>
      <c r="K2313" s="14">
        <v>0</v>
      </c>
      <c r="L2313" s="14">
        <v>623</v>
      </c>
      <c r="M2313" s="14">
        <f>C2313-SUM(D2313:L2313)</f>
        <v>5201.3987734438888</v>
      </c>
      <c r="P2313" s="49">
        <f>D2314/('Parc électrique'!$C$22+'Parc électrique'!$C$23)</f>
        <v>0.24609375</v>
      </c>
      <c r="Q2313" s="49">
        <f t="shared" si="180"/>
        <v>0.23987761010070674</v>
      </c>
      <c r="R2313" s="49">
        <f t="shared" si="181"/>
        <v>0.31944420081165809</v>
      </c>
    </row>
    <row r="2314" spans="1:18" x14ac:dyDescent="0.3">
      <c r="A2314" s="35">
        <f t="shared" si="179"/>
        <v>44112</v>
      </c>
      <c r="B2314" s="36">
        <v>0.29166666666666669</v>
      </c>
      <c r="C2314">
        <v>9355</v>
      </c>
      <c r="D2314">
        <v>1575</v>
      </c>
      <c r="E2314" s="49">
        <f t="shared" si="182"/>
        <v>0.23987761010070674</v>
      </c>
      <c r="F2314" s="49">
        <f t="shared" si="183"/>
        <v>0.31944420081165809</v>
      </c>
      <c r="G2314">
        <v>4</v>
      </c>
      <c r="H2314" s="51">
        <f>G2314/'Parc électrique'!$C$24</f>
        <v>1.3333333333333333E-3</v>
      </c>
      <c r="I2314" s="14">
        <v>396</v>
      </c>
      <c r="J2314" s="14">
        <v>1018</v>
      </c>
      <c r="K2314" s="14">
        <v>0</v>
      </c>
      <c r="L2314" s="14">
        <v>635</v>
      </c>
      <c r="M2314" s="14">
        <f>C2314-SUM(D2314:L2314)</f>
        <v>5726.4393448557548</v>
      </c>
      <c r="P2314" s="49">
        <f>D2315/('Parc électrique'!$C$22+'Parc électrique'!$C$23)</f>
        <v>0.19625000000000001</v>
      </c>
      <c r="Q2314" s="49">
        <f t="shared" si="180"/>
        <v>0.19129287510253185</v>
      </c>
      <c r="R2314" s="49">
        <f t="shared" si="181"/>
        <v>0.25474407379012226</v>
      </c>
    </row>
    <row r="2315" spans="1:18" x14ac:dyDescent="0.3">
      <c r="A2315" s="35">
        <f t="shared" si="179"/>
        <v>44112</v>
      </c>
      <c r="B2315" s="36">
        <v>0.33333333333333331</v>
      </c>
      <c r="C2315">
        <v>9637</v>
      </c>
      <c r="D2315">
        <v>1256</v>
      </c>
      <c r="E2315" s="49">
        <f t="shared" si="182"/>
        <v>0.19129287510253185</v>
      </c>
      <c r="F2315" s="49">
        <f t="shared" si="183"/>
        <v>0.25474407379012226</v>
      </c>
      <c r="G2315">
        <v>118</v>
      </c>
      <c r="H2315" s="51">
        <f>G2315/'Parc électrique'!$C$24</f>
        <v>3.9333333333333331E-2</v>
      </c>
      <c r="I2315" s="14">
        <v>396</v>
      </c>
      <c r="J2315" s="14">
        <v>0</v>
      </c>
      <c r="K2315" s="14">
        <v>0</v>
      </c>
      <c r="L2315" s="14">
        <v>631</v>
      </c>
      <c r="M2315" s="14">
        <f>C2315-SUM(D2315:L2315)</f>
        <v>7235.5146297177744</v>
      </c>
      <c r="P2315" s="49">
        <f>D2316/('Parc électrique'!$C$22+'Parc électrique'!$C$23)</f>
        <v>0.18843750000000001</v>
      </c>
      <c r="Q2315" s="49">
        <f t="shared" si="180"/>
        <v>0.1836777128771126</v>
      </c>
      <c r="R2315" s="49">
        <f t="shared" si="181"/>
        <v>0.24460298805006961</v>
      </c>
    </row>
    <row r="2316" spans="1:18" x14ac:dyDescent="0.3">
      <c r="A2316" s="35">
        <f t="shared" si="179"/>
        <v>44112</v>
      </c>
      <c r="B2316" s="36">
        <v>0.375</v>
      </c>
      <c r="C2316">
        <v>9901</v>
      </c>
      <c r="D2316">
        <v>1206</v>
      </c>
      <c r="E2316" s="49">
        <f t="shared" si="182"/>
        <v>0.1836777128771126</v>
      </c>
      <c r="F2316" s="49">
        <f t="shared" si="183"/>
        <v>0.24460298805006961</v>
      </c>
      <c r="G2316">
        <v>572</v>
      </c>
      <c r="H2316" s="51">
        <f>G2316/'Parc électrique'!$C$24</f>
        <v>0.19066666666666668</v>
      </c>
      <c r="I2316" s="14">
        <v>396</v>
      </c>
      <c r="J2316" s="14">
        <v>0</v>
      </c>
      <c r="K2316" s="14">
        <v>0</v>
      </c>
      <c r="L2316" s="14">
        <v>631</v>
      </c>
      <c r="M2316" s="14">
        <f>C2316-SUM(D2316:L2316)</f>
        <v>7095.381052632406</v>
      </c>
      <c r="P2316" s="49">
        <f>D2317/('Parc électrique'!$C$22+'Parc électrique'!$C$23)</f>
        <v>0.18734375</v>
      </c>
      <c r="Q2316" s="49">
        <f t="shared" si="180"/>
        <v>0.18261159016555387</v>
      </c>
      <c r="R2316" s="49">
        <f t="shared" si="181"/>
        <v>0.24318323604646222</v>
      </c>
    </row>
    <row r="2317" spans="1:18" x14ac:dyDescent="0.3">
      <c r="A2317" s="35">
        <f t="shared" si="179"/>
        <v>44112</v>
      </c>
      <c r="B2317" s="36">
        <v>0.41666666666666669</v>
      </c>
      <c r="C2317">
        <v>10021</v>
      </c>
      <c r="D2317">
        <v>1199</v>
      </c>
      <c r="E2317" s="49">
        <f t="shared" si="182"/>
        <v>0.18261159016555387</v>
      </c>
      <c r="F2317" s="49">
        <f t="shared" si="183"/>
        <v>0.24318323604646222</v>
      </c>
      <c r="G2317">
        <v>1028</v>
      </c>
      <c r="H2317" s="51">
        <f>G2317/'Parc électrique'!$C$24</f>
        <v>0.34266666666666667</v>
      </c>
      <c r="I2317" s="14">
        <v>396</v>
      </c>
      <c r="J2317" s="14">
        <v>1018</v>
      </c>
      <c r="K2317" s="14">
        <v>0</v>
      </c>
      <c r="L2317" s="14">
        <v>631</v>
      </c>
      <c r="M2317" s="14">
        <f>C2317-SUM(D2317:L2317)</f>
        <v>5748.2315385071215</v>
      </c>
      <c r="P2317" s="49">
        <f>D2318/('Parc électrique'!$C$22+'Parc électrique'!$C$23)</f>
        <v>0.21406249999999999</v>
      </c>
      <c r="Q2317" s="49">
        <f t="shared" si="180"/>
        <v>0.20865544497648775</v>
      </c>
      <c r="R2317" s="49">
        <f t="shared" si="181"/>
        <v>0.27786574927744223</v>
      </c>
    </row>
    <row r="2318" spans="1:18" x14ac:dyDescent="0.3">
      <c r="A2318" s="35">
        <f t="shared" si="179"/>
        <v>44112</v>
      </c>
      <c r="B2318" s="36">
        <v>0.45833333333333331</v>
      </c>
      <c r="C2318">
        <v>10169</v>
      </c>
      <c r="D2318">
        <v>1370</v>
      </c>
      <c r="E2318" s="49">
        <f t="shared" si="182"/>
        <v>0.20865544497648775</v>
      </c>
      <c r="F2318" s="49">
        <f t="shared" si="183"/>
        <v>0.27786574927744223</v>
      </c>
      <c r="G2318">
        <v>1350</v>
      </c>
      <c r="H2318" s="51">
        <f>G2318/'Parc électrique'!$C$24</f>
        <v>0.45</v>
      </c>
      <c r="I2318" s="14">
        <v>396</v>
      </c>
      <c r="J2318" s="14">
        <v>1018</v>
      </c>
      <c r="K2318" s="14">
        <v>0</v>
      </c>
      <c r="L2318" s="14">
        <v>630</v>
      </c>
      <c r="M2318" s="14">
        <f>C2318-SUM(D2318:L2318)</f>
        <v>5404.0634788057459</v>
      </c>
      <c r="P2318" s="49">
        <f>D2319/('Parc électrique'!$C$22+'Parc électrique'!$C$23)</f>
        <v>0.24328125</v>
      </c>
      <c r="Q2318" s="49">
        <f t="shared" si="180"/>
        <v>0.23713615169955582</v>
      </c>
      <c r="R2318" s="49">
        <f t="shared" si="181"/>
        <v>0.31579340994523913</v>
      </c>
    </row>
    <row r="2319" spans="1:18" x14ac:dyDescent="0.3">
      <c r="A2319" s="35">
        <f t="shared" si="179"/>
        <v>44112</v>
      </c>
      <c r="B2319" s="36">
        <v>0.5</v>
      </c>
      <c r="C2319">
        <v>10218</v>
      </c>
      <c r="D2319">
        <v>1557</v>
      </c>
      <c r="E2319" s="49">
        <f t="shared" si="182"/>
        <v>0.23713615169955582</v>
      </c>
      <c r="F2319" s="49">
        <f t="shared" si="183"/>
        <v>0.31579340994523913</v>
      </c>
      <c r="G2319">
        <v>1510</v>
      </c>
      <c r="H2319" s="51">
        <f>G2319/'Parc électrique'!$C$24</f>
        <v>0.5033333333333333</v>
      </c>
      <c r="I2319" s="14">
        <v>396</v>
      </c>
      <c r="J2319" s="14">
        <v>1018</v>
      </c>
      <c r="K2319" s="14">
        <v>0</v>
      </c>
      <c r="L2319" s="14">
        <v>628</v>
      </c>
      <c r="M2319" s="14">
        <f>C2319-SUM(D2319:L2319)</f>
        <v>5107.9437371050217</v>
      </c>
      <c r="P2319" s="49">
        <f>D2320/('Parc électrique'!$C$22+'Parc électrique'!$C$23)</f>
        <v>0.25296875000000002</v>
      </c>
      <c r="Q2319" s="49">
        <f t="shared" si="180"/>
        <v>0.24657895285907572</v>
      </c>
      <c r="R2319" s="49">
        <f t="shared" si="181"/>
        <v>0.32836835626290439</v>
      </c>
    </row>
    <row r="2320" spans="1:18" x14ac:dyDescent="0.3">
      <c r="A2320" s="35">
        <f t="shared" si="179"/>
        <v>44112</v>
      </c>
      <c r="B2320" s="36">
        <v>0.54166666666666663</v>
      </c>
      <c r="C2320">
        <v>10062</v>
      </c>
      <c r="D2320">
        <v>1619</v>
      </c>
      <c r="E2320" s="49">
        <f t="shared" si="182"/>
        <v>0.24657895285907572</v>
      </c>
      <c r="F2320" s="49">
        <f t="shared" si="183"/>
        <v>0.32836835626290439</v>
      </c>
      <c r="G2320">
        <v>1578</v>
      </c>
      <c r="H2320" s="51">
        <f>G2320/'Parc électrique'!$C$24</f>
        <v>0.52600000000000002</v>
      </c>
      <c r="I2320" s="14">
        <v>396</v>
      </c>
      <c r="J2320" s="14">
        <v>0</v>
      </c>
      <c r="K2320" s="14">
        <v>181</v>
      </c>
      <c r="L2320" s="14">
        <v>626</v>
      </c>
      <c r="M2320" s="14">
        <f>C2320-SUM(D2320:L2320)</f>
        <v>5660.8990526908783</v>
      </c>
      <c r="P2320" s="49">
        <f>D2321/('Parc électrique'!$C$22+'Parc électrique'!$C$23)</f>
        <v>0.26546874999999998</v>
      </c>
      <c r="Q2320" s="49">
        <f t="shared" si="180"/>
        <v>0.25876321241974648</v>
      </c>
      <c r="R2320" s="49">
        <f t="shared" si="181"/>
        <v>0.34459409344698855</v>
      </c>
    </row>
    <row r="2321" spans="1:18" x14ac:dyDescent="0.3">
      <c r="A2321" s="35">
        <f t="shared" si="179"/>
        <v>44112</v>
      </c>
      <c r="B2321" s="36">
        <v>0.58333333333333337</v>
      </c>
      <c r="C2321">
        <v>9995</v>
      </c>
      <c r="D2321">
        <v>1699</v>
      </c>
      <c r="E2321" s="49">
        <f t="shared" si="182"/>
        <v>0.25876321241974648</v>
      </c>
      <c r="F2321" s="49">
        <f t="shared" si="183"/>
        <v>0.34459409344698855</v>
      </c>
      <c r="G2321">
        <v>1613</v>
      </c>
      <c r="H2321" s="51">
        <f>G2321/'Parc électrique'!$C$24</f>
        <v>0.53766666666666663</v>
      </c>
      <c r="I2321" s="14">
        <v>396</v>
      </c>
      <c r="J2321" s="14">
        <v>698</v>
      </c>
      <c r="K2321" s="14">
        <v>0</v>
      </c>
      <c r="L2321" s="14">
        <v>627</v>
      </c>
      <c r="M2321" s="14">
        <f>C2321-SUM(D2321:L2321)</f>
        <v>4960.8589760274663</v>
      </c>
      <c r="P2321" s="49">
        <f>D2322/('Parc électrique'!$C$22+'Parc électrique'!$C$23)</f>
        <v>0.2784375</v>
      </c>
      <c r="Q2321" s="49">
        <f t="shared" si="180"/>
        <v>0.27140438171394243</v>
      </c>
      <c r="R2321" s="49">
        <f t="shared" si="181"/>
        <v>0.36142829577547597</v>
      </c>
    </row>
    <row r="2322" spans="1:18" x14ac:dyDescent="0.3">
      <c r="A2322" s="35">
        <f t="shared" si="179"/>
        <v>44112</v>
      </c>
      <c r="B2322" s="36">
        <v>0.625</v>
      </c>
      <c r="C2322">
        <v>9748</v>
      </c>
      <c r="D2322">
        <v>1782</v>
      </c>
      <c r="E2322" s="49">
        <f t="shared" si="182"/>
        <v>0.27140438171394243</v>
      </c>
      <c r="F2322" s="49">
        <f t="shared" si="183"/>
        <v>0.36142829577547597</v>
      </c>
      <c r="G2322">
        <v>1510</v>
      </c>
      <c r="H2322" s="51">
        <f>G2322/'Parc électrique'!$C$24</f>
        <v>0.5033333333333333</v>
      </c>
      <c r="I2322" s="14">
        <v>396</v>
      </c>
      <c r="J2322" s="14">
        <v>473</v>
      </c>
      <c r="K2322" s="14">
        <v>0</v>
      </c>
      <c r="L2322" s="14">
        <v>625</v>
      </c>
      <c r="M2322" s="14">
        <f>C2322-SUM(D2322:L2322)</f>
        <v>4960.8638339891768</v>
      </c>
      <c r="P2322" s="49">
        <f>D2323/('Parc électrique'!$C$22+'Parc électrique'!$C$23)</f>
        <v>0.26390625000000001</v>
      </c>
      <c r="Q2322" s="49">
        <f t="shared" si="180"/>
        <v>0.25724017997466264</v>
      </c>
      <c r="R2322" s="49">
        <f t="shared" si="181"/>
        <v>0.34256587629897806</v>
      </c>
    </row>
    <row r="2323" spans="1:18" x14ac:dyDescent="0.3">
      <c r="A2323" s="35">
        <f t="shared" si="179"/>
        <v>44112</v>
      </c>
      <c r="B2323" s="36">
        <v>0.66666666666666663</v>
      </c>
      <c r="C2323">
        <v>9527</v>
      </c>
      <c r="D2323">
        <v>1689</v>
      </c>
      <c r="E2323" s="49">
        <f t="shared" si="182"/>
        <v>0.25724017997466264</v>
      </c>
      <c r="F2323" s="49">
        <f t="shared" si="183"/>
        <v>0.34256587629897806</v>
      </c>
      <c r="G2323">
        <v>1213</v>
      </c>
      <c r="H2323" s="51">
        <f>G2323/'Parc électrique'!$C$24</f>
        <v>0.40433333333333332</v>
      </c>
      <c r="I2323" s="14">
        <v>396</v>
      </c>
      <c r="J2323" s="14">
        <v>477</v>
      </c>
      <c r="K2323" s="14">
        <v>0</v>
      </c>
      <c r="L2323" s="14">
        <v>630</v>
      </c>
      <c r="M2323" s="14">
        <f>C2323-SUM(D2323:L2323)</f>
        <v>5120.9958606103937</v>
      </c>
      <c r="P2323" s="49">
        <f>D2324/('Parc électrique'!$C$22+'Parc électrique'!$C$23)</f>
        <v>0.24390624999999999</v>
      </c>
      <c r="Q2323" s="49">
        <f t="shared" si="180"/>
        <v>0.2377453646775893</v>
      </c>
      <c r="R2323" s="49">
        <f t="shared" si="181"/>
        <v>0.31660469680444331</v>
      </c>
    </row>
    <row r="2324" spans="1:18" x14ac:dyDescent="0.3">
      <c r="A2324" s="35">
        <f t="shared" si="179"/>
        <v>44112</v>
      </c>
      <c r="B2324" s="36">
        <v>0.70833333333333337</v>
      </c>
      <c r="C2324">
        <v>9390</v>
      </c>
      <c r="D2324">
        <v>1561</v>
      </c>
      <c r="E2324" s="49">
        <f t="shared" si="182"/>
        <v>0.2377453646775893</v>
      </c>
      <c r="F2324" s="49">
        <f t="shared" si="183"/>
        <v>0.31660469680444331</v>
      </c>
      <c r="G2324">
        <v>758</v>
      </c>
      <c r="H2324" s="51">
        <f>G2324/'Parc électrique'!$C$24</f>
        <v>0.25266666666666665</v>
      </c>
      <c r="I2324" s="14">
        <v>396</v>
      </c>
      <c r="J2324" s="14">
        <v>918</v>
      </c>
      <c r="K2324" s="14">
        <v>0</v>
      </c>
      <c r="L2324" s="14">
        <v>635</v>
      </c>
      <c r="M2324" s="14">
        <f>C2324-SUM(D2324:L2324)</f>
        <v>5121.1929832718506</v>
      </c>
      <c r="P2324" s="49">
        <f>D2325/('Parc électrique'!$C$22+'Parc électrique'!$C$23)</f>
        <v>0.21375</v>
      </c>
      <c r="Q2324" s="49">
        <f t="shared" si="180"/>
        <v>0.20835083848747096</v>
      </c>
      <c r="R2324" s="49">
        <f t="shared" si="181"/>
        <v>0.27746010584784014</v>
      </c>
    </row>
    <row r="2325" spans="1:18" x14ac:dyDescent="0.3">
      <c r="A2325" s="35">
        <f t="shared" si="179"/>
        <v>44112</v>
      </c>
      <c r="B2325" s="36">
        <v>0.75</v>
      </c>
      <c r="C2325">
        <v>9582</v>
      </c>
      <c r="D2325">
        <v>1368</v>
      </c>
      <c r="E2325" s="49">
        <f t="shared" si="182"/>
        <v>0.20835083848747096</v>
      </c>
      <c r="F2325" s="49">
        <f t="shared" si="183"/>
        <v>0.27746010584784014</v>
      </c>
      <c r="G2325">
        <v>225</v>
      </c>
      <c r="H2325" s="51">
        <f>G2325/'Parc électrique'!$C$24</f>
        <v>7.4999999999999997E-2</v>
      </c>
      <c r="I2325" s="14">
        <v>396</v>
      </c>
      <c r="J2325" s="14">
        <v>1018</v>
      </c>
      <c r="K2325" s="14">
        <v>0</v>
      </c>
      <c r="L2325" s="14">
        <v>636</v>
      </c>
      <c r="M2325" s="14">
        <f>C2325-SUM(D2325:L2325)</f>
        <v>5938.4391890556644</v>
      </c>
      <c r="P2325" s="49">
        <f>D2326/('Parc électrique'!$C$22+'Parc électrique'!$C$23)</f>
        <v>0.17156250000000001</v>
      </c>
      <c r="Q2325" s="49">
        <f t="shared" si="180"/>
        <v>0.16722896247020699</v>
      </c>
      <c r="R2325" s="49">
        <f t="shared" si="181"/>
        <v>0.2226982428515559</v>
      </c>
    </row>
    <row r="2326" spans="1:18" x14ac:dyDescent="0.3">
      <c r="A2326" s="35">
        <f t="shared" si="179"/>
        <v>44112</v>
      </c>
      <c r="B2326" s="36">
        <v>0.79166666666666663</v>
      </c>
      <c r="C2326">
        <v>9896</v>
      </c>
      <c r="D2326">
        <v>1098</v>
      </c>
      <c r="E2326" s="49">
        <f t="shared" si="182"/>
        <v>0.16722896247020699</v>
      </c>
      <c r="F2326" s="49">
        <f t="shared" si="183"/>
        <v>0.2226982428515559</v>
      </c>
      <c r="G2326">
        <v>11</v>
      </c>
      <c r="H2326" s="51">
        <f>G2326/'Parc électrique'!$C$24</f>
        <v>3.6666666666666666E-3</v>
      </c>
      <c r="I2326" s="14">
        <v>396</v>
      </c>
      <c r="J2326" s="14">
        <v>1018</v>
      </c>
      <c r="K2326" s="14">
        <v>0</v>
      </c>
      <c r="L2326" s="14">
        <v>627</v>
      </c>
      <c r="M2326" s="14">
        <f>C2326-SUM(D2326:L2326)</f>
        <v>6745.6064061280113</v>
      </c>
      <c r="P2326" s="49">
        <f>D2327/('Parc électrique'!$C$22+'Parc électrique'!$C$23)</f>
        <v>0.15062500000000001</v>
      </c>
      <c r="Q2326" s="49">
        <f t="shared" si="180"/>
        <v>0.14682032770608339</v>
      </c>
      <c r="R2326" s="49">
        <f t="shared" si="181"/>
        <v>0.19552013306821486</v>
      </c>
    </row>
    <row r="2327" spans="1:18" x14ac:dyDescent="0.3">
      <c r="A2327" s="35">
        <f t="shared" si="179"/>
        <v>44112</v>
      </c>
      <c r="B2327" s="36">
        <v>0.83333333333333337</v>
      </c>
      <c r="C2327">
        <v>9321</v>
      </c>
      <c r="D2327">
        <v>964</v>
      </c>
      <c r="E2327" s="49">
        <f t="shared" si="182"/>
        <v>0.14682032770608339</v>
      </c>
      <c r="F2327" s="49">
        <f t="shared" si="183"/>
        <v>0.19552013306821486</v>
      </c>
      <c r="G2327">
        <v>0</v>
      </c>
      <c r="H2327" s="51">
        <f>G2327/'Parc électrique'!$C$24</f>
        <v>0</v>
      </c>
      <c r="I2327" s="14">
        <v>396</v>
      </c>
      <c r="J2327" s="14">
        <v>1018</v>
      </c>
      <c r="K2327" s="14">
        <v>1200</v>
      </c>
      <c r="L2327" s="14">
        <v>615</v>
      </c>
      <c r="M2327" s="14">
        <f>C2327-SUM(D2327:L2327)</f>
        <v>5127.6576595392253</v>
      </c>
      <c r="P2327" s="49">
        <f>D2328/('Parc électrique'!$C$22+'Parc électrique'!$C$23)</f>
        <v>0.10859375</v>
      </c>
      <c r="Q2327" s="49">
        <f t="shared" si="180"/>
        <v>0.10585075493332774</v>
      </c>
      <c r="R2327" s="49">
        <f t="shared" si="181"/>
        <v>0.14096109178673166</v>
      </c>
    </row>
    <row r="2328" spans="1:18" x14ac:dyDescent="0.3">
      <c r="A2328" s="35">
        <f t="shared" si="179"/>
        <v>44112</v>
      </c>
      <c r="B2328" s="36">
        <v>0.875</v>
      </c>
      <c r="C2328">
        <v>8597</v>
      </c>
      <c r="D2328">
        <v>695</v>
      </c>
      <c r="E2328" s="49">
        <f t="shared" si="182"/>
        <v>0.10585075493332774</v>
      </c>
      <c r="F2328" s="49">
        <f t="shared" si="183"/>
        <v>0.14096109178673166</v>
      </c>
      <c r="G2328">
        <v>0</v>
      </c>
      <c r="H2328" s="51">
        <f>G2328/'Parc électrique'!$C$24</f>
        <v>0</v>
      </c>
      <c r="I2328" s="14">
        <v>396</v>
      </c>
      <c r="J2328" s="14">
        <v>0</v>
      </c>
      <c r="K2328" s="14">
        <v>0</v>
      </c>
      <c r="L2328" s="14">
        <v>600</v>
      </c>
      <c r="M2328" s="14">
        <f>C2328-SUM(D2328:L2328)</f>
        <v>6905.7531881532796</v>
      </c>
      <c r="P2328" s="49">
        <f>D2329/('Parc électrique'!$C$22+'Parc électrique'!$C$23)</f>
        <v>9.2187500000000006E-2</v>
      </c>
      <c r="Q2328" s="49">
        <f t="shared" si="180"/>
        <v>8.9858914259947284E-2</v>
      </c>
      <c r="R2328" s="49">
        <f t="shared" si="181"/>
        <v>0.11966481173262111</v>
      </c>
    </row>
    <row r="2329" spans="1:18" x14ac:dyDescent="0.3">
      <c r="A2329" s="35">
        <f t="shared" si="179"/>
        <v>44112</v>
      </c>
      <c r="B2329" s="36">
        <v>0.91666666666666663</v>
      </c>
      <c r="C2329">
        <v>8677</v>
      </c>
      <c r="D2329">
        <v>590</v>
      </c>
      <c r="E2329" s="49">
        <f t="shared" si="182"/>
        <v>8.9858914259947284E-2</v>
      </c>
      <c r="F2329" s="49">
        <f t="shared" si="183"/>
        <v>0.11966481173262111</v>
      </c>
      <c r="G2329">
        <v>0</v>
      </c>
      <c r="H2329" s="51">
        <f>G2329/'Parc électrique'!$C$24</f>
        <v>0</v>
      </c>
      <c r="I2329" s="14">
        <v>396</v>
      </c>
      <c r="J2329" s="14">
        <v>1018</v>
      </c>
      <c r="K2329" s="14">
        <v>0</v>
      </c>
      <c r="L2329" s="14">
        <v>590</v>
      </c>
      <c r="M2329" s="14">
        <f>C2329-SUM(D2329:L2329)</f>
        <v>6082.7904762740072</v>
      </c>
      <c r="P2329" s="49">
        <f>D2330/('Parc électrique'!$C$22+'Parc électrique'!$C$23)</f>
        <v>0.10203125</v>
      </c>
      <c r="Q2329" s="49">
        <f t="shared" si="180"/>
        <v>9.945401866397556E-2</v>
      </c>
      <c r="R2329" s="49">
        <f t="shared" si="181"/>
        <v>0.13244257976508744</v>
      </c>
    </row>
    <row r="2330" spans="1:18" x14ac:dyDescent="0.3">
      <c r="A2330" s="35">
        <f t="shared" si="179"/>
        <v>44112</v>
      </c>
      <c r="B2330" s="36">
        <v>0.95833333333333337</v>
      </c>
      <c r="C2330">
        <v>8713</v>
      </c>
      <c r="D2330">
        <v>653</v>
      </c>
      <c r="E2330" s="49">
        <f t="shared" si="182"/>
        <v>9.945401866397556E-2</v>
      </c>
      <c r="F2330" s="49">
        <f t="shared" si="183"/>
        <v>0.13244257976508744</v>
      </c>
      <c r="G2330">
        <v>0</v>
      </c>
      <c r="H2330" s="51">
        <f>G2330/'Parc électrique'!$C$24</f>
        <v>0</v>
      </c>
      <c r="I2330" s="14">
        <v>396</v>
      </c>
      <c r="J2330" s="14">
        <v>0</v>
      </c>
      <c r="K2330" s="14">
        <v>0</v>
      </c>
      <c r="L2330" s="14">
        <v>572</v>
      </c>
      <c r="M2330" s="14">
        <f>C2330-SUM(D2330:L2330)</f>
        <v>7091.7681034015714</v>
      </c>
      <c r="P2330" s="49">
        <f>D2331/('Parc électrique'!$C$22+'Parc électrique'!$C$23)</f>
        <v>0.13125000000000001</v>
      </c>
      <c r="Q2330" s="49">
        <f t="shared" si="180"/>
        <v>0.12793472538704359</v>
      </c>
      <c r="R2330" s="49">
        <f t="shared" si="181"/>
        <v>0.17037024043288429</v>
      </c>
    </row>
    <row r="2331" spans="1:18" x14ac:dyDescent="0.3">
      <c r="A2331" s="35">
        <f t="shared" si="179"/>
        <v>44113</v>
      </c>
      <c r="B2331" s="36">
        <v>0</v>
      </c>
      <c r="C2331">
        <v>7971</v>
      </c>
      <c r="D2331">
        <v>840</v>
      </c>
      <c r="E2331" s="49">
        <f t="shared" si="182"/>
        <v>0.12793472538704359</v>
      </c>
      <c r="F2331" s="49">
        <f t="shared" si="183"/>
        <v>0.17037024043288429</v>
      </c>
      <c r="G2331">
        <v>0</v>
      </c>
      <c r="H2331" s="51">
        <f>G2331/'Parc électrique'!$C$24</f>
        <v>0</v>
      </c>
      <c r="I2331" s="14">
        <v>396</v>
      </c>
      <c r="J2331" s="14">
        <v>954</v>
      </c>
      <c r="K2331" s="14">
        <v>0</v>
      </c>
      <c r="L2331" s="14">
        <v>567</v>
      </c>
      <c r="M2331" s="14">
        <f>C2331-SUM(D2331:L2331)</f>
        <v>5213.7016950341804</v>
      </c>
      <c r="P2331" s="49">
        <f>D2332/('Parc électrique'!$C$22+'Parc électrique'!$C$23)</f>
        <v>0.16718749999999999</v>
      </c>
      <c r="Q2331" s="49">
        <f t="shared" si="180"/>
        <v>0.16296447162397218</v>
      </c>
      <c r="R2331" s="49">
        <f t="shared" si="181"/>
        <v>0.21701923483712643</v>
      </c>
    </row>
    <row r="2332" spans="1:18" x14ac:dyDescent="0.3">
      <c r="A2332" s="35">
        <f t="shared" ref="A2332:A2395" si="184">A2308+1</f>
        <v>44113</v>
      </c>
      <c r="B2332" s="36">
        <v>4.1666666666666664E-2</v>
      </c>
      <c r="C2332">
        <v>7565</v>
      </c>
      <c r="D2332">
        <v>1070</v>
      </c>
      <c r="E2332" s="49">
        <f t="shared" si="182"/>
        <v>0.16296447162397218</v>
      </c>
      <c r="F2332" s="49">
        <f t="shared" si="183"/>
        <v>0.21701923483712643</v>
      </c>
      <c r="G2332">
        <v>0</v>
      </c>
      <c r="H2332" s="51">
        <f>G2332/'Parc électrique'!$C$24</f>
        <v>0</v>
      </c>
      <c r="I2332" s="14">
        <v>396</v>
      </c>
      <c r="J2332" s="14">
        <v>413</v>
      </c>
      <c r="K2332" s="14">
        <v>0</v>
      </c>
      <c r="L2332" s="14">
        <v>564</v>
      </c>
      <c r="M2332" s="14">
        <f>C2332-SUM(D2332:L2332)</f>
        <v>5121.6200162935384</v>
      </c>
      <c r="P2332" s="49">
        <f>D2333/('Parc électrique'!$C$22+'Parc électrique'!$C$23)</f>
        <v>0.18546874999999999</v>
      </c>
      <c r="Q2332" s="49">
        <f t="shared" si="180"/>
        <v>0.18078395123145324</v>
      </c>
      <c r="R2332" s="49">
        <f t="shared" si="181"/>
        <v>0.24074937546884956</v>
      </c>
    </row>
    <row r="2333" spans="1:18" x14ac:dyDescent="0.3">
      <c r="A2333" s="35">
        <f t="shared" si="184"/>
        <v>44113</v>
      </c>
      <c r="B2333" s="36">
        <v>8.3333333333333329E-2</v>
      </c>
      <c r="C2333">
        <v>7264</v>
      </c>
      <c r="D2333">
        <v>1187</v>
      </c>
      <c r="E2333" s="49">
        <f t="shared" si="182"/>
        <v>0.18078395123145324</v>
      </c>
      <c r="F2333" s="49">
        <f t="shared" si="183"/>
        <v>0.24074937546884956</v>
      </c>
      <c r="G2333">
        <v>0</v>
      </c>
      <c r="H2333" s="51">
        <f>G2333/'Parc électrique'!$C$24</f>
        <v>0</v>
      </c>
      <c r="I2333" s="14">
        <v>396</v>
      </c>
      <c r="J2333" s="14">
        <v>154</v>
      </c>
      <c r="K2333" s="14">
        <v>0</v>
      </c>
      <c r="L2333" s="14">
        <v>565</v>
      </c>
      <c r="M2333" s="14">
        <f>C2333-SUM(D2333:L2333)</f>
        <v>4961.5784666732998</v>
      </c>
      <c r="P2333" s="49">
        <f>D2334/('Parc électrique'!$C$22+'Parc électrique'!$C$23)</f>
        <v>0.19296874999999999</v>
      </c>
      <c r="Q2333" s="49">
        <f t="shared" si="180"/>
        <v>0.18809450696785573</v>
      </c>
      <c r="R2333" s="49">
        <f t="shared" si="181"/>
        <v>0.2504848177793001</v>
      </c>
    </row>
    <row r="2334" spans="1:18" x14ac:dyDescent="0.3">
      <c r="A2334" s="35">
        <f t="shared" si="184"/>
        <v>44113</v>
      </c>
      <c r="B2334" s="36">
        <v>0.125</v>
      </c>
      <c r="C2334">
        <v>6895</v>
      </c>
      <c r="D2334">
        <v>1235</v>
      </c>
      <c r="E2334" s="49">
        <f t="shared" si="182"/>
        <v>0.18809450696785573</v>
      </c>
      <c r="F2334" s="49">
        <f t="shared" si="183"/>
        <v>0.2504848177793001</v>
      </c>
      <c r="G2334">
        <v>0</v>
      </c>
      <c r="H2334" s="51">
        <f>G2334/'Parc électrique'!$C$24</f>
        <v>0</v>
      </c>
      <c r="I2334" s="14">
        <v>396</v>
      </c>
      <c r="J2334" s="14">
        <v>0</v>
      </c>
      <c r="K2334" s="14">
        <v>-263</v>
      </c>
      <c r="L2334" s="14">
        <v>565</v>
      </c>
      <c r="M2334" s="14">
        <f>C2334-SUM(D2334:L2334)</f>
        <v>4961.5614206752525</v>
      </c>
      <c r="P2334" s="49">
        <f>D2335/('Parc électrique'!$C$22+'Parc électrique'!$C$23)</f>
        <v>0.21015624999999999</v>
      </c>
      <c r="Q2334" s="49">
        <f t="shared" si="180"/>
        <v>0.20484786386377812</v>
      </c>
      <c r="R2334" s="49">
        <f t="shared" si="181"/>
        <v>0.27279520640741595</v>
      </c>
    </row>
    <row r="2335" spans="1:18" x14ac:dyDescent="0.3">
      <c r="A2335" s="35">
        <f t="shared" si="184"/>
        <v>44113</v>
      </c>
      <c r="B2335" s="36">
        <v>0.16666666666666666</v>
      </c>
      <c r="C2335">
        <v>6818</v>
      </c>
      <c r="D2335">
        <v>1345</v>
      </c>
      <c r="E2335" s="49">
        <f t="shared" si="182"/>
        <v>0.20484786386377812</v>
      </c>
      <c r="F2335" s="49">
        <f t="shared" si="183"/>
        <v>0.27279520640741595</v>
      </c>
      <c r="G2335">
        <v>0</v>
      </c>
      <c r="H2335" s="51">
        <f>G2335/'Parc électrique'!$C$24</f>
        <v>0</v>
      </c>
      <c r="I2335" s="14">
        <v>396</v>
      </c>
      <c r="J2335" s="14">
        <v>0</v>
      </c>
      <c r="K2335" s="14">
        <v>-453</v>
      </c>
      <c r="L2335" s="14">
        <v>568</v>
      </c>
      <c r="M2335" s="14">
        <f>C2335-SUM(D2335:L2335)</f>
        <v>4961.5223569297286</v>
      </c>
      <c r="P2335" s="49">
        <f>D2336/('Parc électrique'!$C$22+'Parc électrique'!$C$23)</f>
        <v>0.21609375</v>
      </c>
      <c r="Q2335" s="49">
        <f t="shared" si="180"/>
        <v>0.21063538715509675</v>
      </c>
      <c r="R2335" s="49">
        <f t="shared" si="181"/>
        <v>0.28050243156985594</v>
      </c>
    </row>
    <row r="2336" spans="1:18" x14ac:dyDescent="0.3">
      <c r="A2336" s="35">
        <f t="shared" si="184"/>
        <v>44113</v>
      </c>
      <c r="B2336" s="36">
        <v>0.20833333333333334</v>
      </c>
      <c r="C2336">
        <v>7208</v>
      </c>
      <c r="D2336">
        <v>1383</v>
      </c>
      <c r="E2336" s="49">
        <f t="shared" si="182"/>
        <v>0.21063538715509675</v>
      </c>
      <c r="F2336" s="49">
        <f t="shared" si="183"/>
        <v>0.28050243156985594</v>
      </c>
      <c r="G2336">
        <v>0</v>
      </c>
      <c r="H2336" s="51">
        <f>G2336/'Parc électrique'!$C$24</f>
        <v>0</v>
      </c>
      <c r="I2336" s="14">
        <v>396</v>
      </c>
      <c r="J2336" s="14">
        <v>0</v>
      </c>
      <c r="K2336" s="14">
        <v>-122</v>
      </c>
      <c r="L2336" s="14">
        <v>589</v>
      </c>
      <c r="M2336" s="14">
        <f>C2336-SUM(D2336:L2336)</f>
        <v>4961.5088621812747</v>
      </c>
      <c r="P2336" s="49">
        <f>D2337/('Parc électrique'!$C$22+'Parc électrique'!$C$23)</f>
        <v>0.206875</v>
      </c>
      <c r="Q2336" s="49">
        <f t="shared" si="180"/>
        <v>0.20164949572910204</v>
      </c>
      <c r="R2336" s="49">
        <f t="shared" si="181"/>
        <v>0.26853595039659384</v>
      </c>
    </row>
    <row r="2337" spans="1:18" x14ac:dyDescent="0.3">
      <c r="A2337" s="35">
        <f t="shared" si="184"/>
        <v>44113</v>
      </c>
      <c r="B2337" s="36">
        <v>0.25</v>
      </c>
      <c r="C2337">
        <v>8240</v>
      </c>
      <c r="D2337">
        <v>1324</v>
      </c>
      <c r="E2337" s="49">
        <f t="shared" si="182"/>
        <v>0.20164949572910204</v>
      </c>
      <c r="F2337" s="49">
        <f t="shared" si="183"/>
        <v>0.26853595039659384</v>
      </c>
      <c r="G2337">
        <v>0</v>
      </c>
      <c r="H2337" s="51">
        <f>G2337/'Parc électrique'!$C$24</f>
        <v>0</v>
      </c>
      <c r="I2337" s="14">
        <v>396</v>
      </c>
      <c r="J2337" s="14">
        <v>0</v>
      </c>
      <c r="K2337" s="14">
        <v>743</v>
      </c>
      <c r="L2337" s="14">
        <v>626</v>
      </c>
      <c r="M2337" s="14">
        <f>C2337-SUM(D2337:L2337)</f>
        <v>5150.5298145538745</v>
      </c>
      <c r="P2337" s="49">
        <f>D2338/('Parc électrique'!$C$22+'Parc électrique'!$C$23)</f>
        <v>0.20937500000000001</v>
      </c>
      <c r="Q2337" s="49">
        <f t="shared" si="180"/>
        <v>0.2040863476412362</v>
      </c>
      <c r="R2337" s="49">
        <f t="shared" si="181"/>
        <v>0.27178109783341065</v>
      </c>
    </row>
    <row r="2338" spans="1:18" x14ac:dyDescent="0.3">
      <c r="A2338" s="35">
        <f t="shared" si="184"/>
        <v>44113</v>
      </c>
      <c r="B2338" s="36">
        <v>0.29166666666666669</v>
      </c>
      <c r="C2338">
        <v>9151</v>
      </c>
      <c r="D2338">
        <v>1340</v>
      </c>
      <c r="E2338" s="49">
        <f t="shared" si="182"/>
        <v>0.2040863476412362</v>
      </c>
      <c r="F2338" s="49">
        <f t="shared" si="183"/>
        <v>0.27178109783341065</v>
      </c>
      <c r="G2338">
        <v>4</v>
      </c>
      <c r="H2338" s="51">
        <f>G2338/'Parc électrique'!$C$24</f>
        <v>1.3333333333333333E-3</v>
      </c>
      <c r="I2338" s="14">
        <v>396</v>
      </c>
      <c r="J2338" s="14">
        <v>0</v>
      </c>
      <c r="K2338" s="14">
        <v>0</v>
      </c>
      <c r="L2338" s="14">
        <v>637</v>
      </c>
      <c r="M2338" s="14">
        <f>C2338-SUM(D2338:L2338)</f>
        <v>6773.5227992211921</v>
      </c>
      <c r="P2338" s="49">
        <f>D2339/('Parc électrique'!$C$22+'Parc électrique'!$C$23)</f>
        <v>0.23</v>
      </c>
      <c r="Q2338" s="49">
        <f t="shared" si="180"/>
        <v>0.22419037591634305</v>
      </c>
      <c r="R2338" s="49">
        <f t="shared" si="181"/>
        <v>0.29855356418714962</v>
      </c>
    </row>
    <row r="2339" spans="1:18" x14ac:dyDescent="0.3">
      <c r="A2339" s="35">
        <f t="shared" si="184"/>
        <v>44113</v>
      </c>
      <c r="B2339" s="36">
        <v>0.33333333333333331</v>
      </c>
      <c r="C2339">
        <v>9420</v>
      </c>
      <c r="D2339">
        <v>1472</v>
      </c>
      <c r="E2339" s="49">
        <f t="shared" si="182"/>
        <v>0.22419037591634305</v>
      </c>
      <c r="F2339" s="49">
        <f t="shared" si="183"/>
        <v>0.29855356418714962</v>
      </c>
      <c r="G2339">
        <v>152</v>
      </c>
      <c r="H2339" s="51">
        <f>G2339/'Parc électrique'!$C$24</f>
        <v>5.0666666666666665E-2</v>
      </c>
      <c r="I2339" s="14">
        <v>396</v>
      </c>
      <c r="J2339" s="14">
        <v>954</v>
      </c>
      <c r="K2339" s="14">
        <v>0</v>
      </c>
      <c r="L2339" s="14">
        <v>633</v>
      </c>
      <c r="M2339" s="14">
        <f>C2339-SUM(D2339:L2339)</f>
        <v>5812.4265893932297</v>
      </c>
      <c r="P2339" s="49">
        <f>D2340/('Parc électrique'!$C$22+'Parc électrique'!$C$23)</f>
        <v>0.23390625000000001</v>
      </c>
      <c r="Q2339" s="49">
        <f t="shared" si="180"/>
        <v>0.22799795702905268</v>
      </c>
      <c r="R2339" s="49">
        <f t="shared" si="181"/>
        <v>0.30362410705717596</v>
      </c>
    </row>
    <row r="2340" spans="1:18" x14ac:dyDescent="0.3">
      <c r="A2340" s="35">
        <f t="shared" si="184"/>
        <v>44113</v>
      </c>
      <c r="B2340" s="36">
        <v>0.375</v>
      </c>
      <c r="C2340">
        <v>9656</v>
      </c>
      <c r="D2340">
        <v>1497</v>
      </c>
      <c r="E2340" s="49">
        <f t="shared" si="182"/>
        <v>0.22799795702905268</v>
      </c>
      <c r="F2340" s="49">
        <f t="shared" si="183"/>
        <v>0.30362410705717596</v>
      </c>
      <c r="G2340">
        <v>683</v>
      </c>
      <c r="H2340" s="51">
        <f>G2340/'Parc électrique'!$C$24</f>
        <v>0.22766666666666666</v>
      </c>
      <c r="I2340" s="14">
        <v>396</v>
      </c>
      <c r="J2340" s="14">
        <v>867</v>
      </c>
      <c r="K2340" s="14">
        <v>0</v>
      </c>
      <c r="L2340" s="14">
        <v>633</v>
      </c>
      <c r="M2340" s="14">
        <f>C2340-SUM(D2340:L2340)</f>
        <v>5579.2407112692472</v>
      </c>
      <c r="P2340" s="49">
        <f>D2341/('Parc électrique'!$C$22+'Parc électrique'!$C$23)</f>
        <v>0.20234374999999999</v>
      </c>
      <c r="Q2340" s="49">
        <f t="shared" si="180"/>
        <v>0.19723270163835885</v>
      </c>
      <c r="R2340" s="49">
        <f t="shared" si="181"/>
        <v>0.26265412066736327</v>
      </c>
    </row>
    <row r="2341" spans="1:18" x14ac:dyDescent="0.3">
      <c r="A2341" s="35">
        <f t="shared" si="184"/>
        <v>44113</v>
      </c>
      <c r="B2341" s="36">
        <v>0.41666666666666669</v>
      </c>
      <c r="C2341">
        <v>9738</v>
      </c>
      <c r="D2341">
        <v>1295</v>
      </c>
      <c r="E2341" s="49">
        <f t="shared" si="182"/>
        <v>0.19723270163835885</v>
      </c>
      <c r="F2341" s="49">
        <f t="shared" si="183"/>
        <v>0.26265412066736327</v>
      </c>
      <c r="G2341">
        <v>1355</v>
      </c>
      <c r="H2341" s="51">
        <f>G2341/'Parc électrique'!$C$24</f>
        <v>0.45166666666666666</v>
      </c>
      <c r="I2341" s="14">
        <v>396</v>
      </c>
      <c r="J2341" s="14">
        <v>0</v>
      </c>
      <c r="K2341" s="14">
        <v>0</v>
      </c>
      <c r="L2341" s="14">
        <v>634</v>
      </c>
      <c r="M2341" s="14">
        <f>C2341-SUM(D2341:L2341)</f>
        <v>6057.0884465110275</v>
      </c>
      <c r="P2341" s="49">
        <f>D2342/('Parc électrique'!$C$22+'Parc électrique'!$C$23)</f>
        <v>0.18875</v>
      </c>
      <c r="Q2341" s="49">
        <f t="shared" si="180"/>
        <v>0.18398231936612933</v>
      </c>
      <c r="R2341" s="49">
        <f t="shared" si="181"/>
        <v>0.2450086314796717</v>
      </c>
    </row>
    <row r="2342" spans="1:18" x14ac:dyDescent="0.3">
      <c r="A2342" s="35">
        <f t="shared" si="184"/>
        <v>44113</v>
      </c>
      <c r="B2342" s="36">
        <v>0.45833333333333331</v>
      </c>
      <c r="C2342">
        <v>9842</v>
      </c>
      <c r="D2342">
        <v>1208</v>
      </c>
      <c r="E2342" s="49">
        <f t="shared" si="182"/>
        <v>0.18398231936612933</v>
      </c>
      <c r="F2342" s="49">
        <f t="shared" si="183"/>
        <v>0.2450086314796717</v>
      </c>
      <c r="G2342">
        <v>1863</v>
      </c>
      <c r="H2342" s="51">
        <f>G2342/'Parc électrique'!$C$24</f>
        <v>0.621</v>
      </c>
      <c r="I2342" s="14">
        <v>396</v>
      </c>
      <c r="J2342" s="14">
        <v>701</v>
      </c>
      <c r="K2342" s="14">
        <v>0</v>
      </c>
      <c r="L2342" s="14">
        <v>632</v>
      </c>
      <c r="M2342" s="14">
        <f>C2342-SUM(D2342:L2342)</f>
        <v>5040.9500090491538</v>
      </c>
      <c r="P2342" s="49">
        <f>D2343/('Parc électrique'!$C$22+'Parc électrique'!$C$23)</f>
        <v>0.18234375</v>
      </c>
      <c r="Q2342" s="49">
        <f t="shared" si="180"/>
        <v>0.17773788634128557</v>
      </c>
      <c r="R2342" s="49">
        <f t="shared" si="181"/>
        <v>0.23669294117282855</v>
      </c>
    </row>
    <row r="2343" spans="1:18" x14ac:dyDescent="0.3">
      <c r="A2343" s="35">
        <f t="shared" si="184"/>
        <v>44113</v>
      </c>
      <c r="B2343" s="36">
        <v>0.5</v>
      </c>
      <c r="C2343">
        <v>9874</v>
      </c>
      <c r="D2343">
        <v>1167</v>
      </c>
      <c r="E2343" s="49">
        <f t="shared" si="182"/>
        <v>0.17773788634128557</v>
      </c>
      <c r="F2343" s="49">
        <f t="shared" si="183"/>
        <v>0.23669294117282855</v>
      </c>
      <c r="G2343">
        <v>2123</v>
      </c>
      <c r="H2343" s="51">
        <f>G2343/'Parc électrique'!$C$24</f>
        <v>0.70766666666666667</v>
      </c>
      <c r="I2343" s="14">
        <v>396</v>
      </c>
      <c r="J2343" s="14">
        <v>0</v>
      </c>
      <c r="K2343" s="14">
        <v>0</v>
      </c>
      <c r="L2343" s="14">
        <v>631</v>
      </c>
      <c r="M2343" s="14">
        <f>C2343-SUM(D2343:L2343)</f>
        <v>5555.8779025058193</v>
      </c>
      <c r="P2343" s="49">
        <f>D2344/('Parc électrique'!$C$22+'Parc électrique'!$C$23)</f>
        <v>0.18984375000000001</v>
      </c>
      <c r="Q2343" s="49">
        <f t="shared" si="180"/>
        <v>0.18504844207768806</v>
      </c>
      <c r="R2343" s="49">
        <f t="shared" si="181"/>
        <v>0.24642838348327908</v>
      </c>
    </row>
    <row r="2344" spans="1:18" x14ac:dyDescent="0.3">
      <c r="A2344" s="35">
        <f t="shared" si="184"/>
        <v>44113</v>
      </c>
      <c r="B2344" s="36">
        <v>0.54166666666666663</v>
      </c>
      <c r="C2344">
        <v>9648</v>
      </c>
      <c r="D2344">
        <v>1215</v>
      </c>
      <c r="E2344" s="49">
        <f t="shared" si="182"/>
        <v>0.18504844207768806</v>
      </c>
      <c r="F2344" s="49">
        <f t="shared" si="183"/>
        <v>0.24642838348327908</v>
      </c>
      <c r="G2344">
        <v>2229</v>
      </c>
      <c r="H2344" s="51">
        <f>G2344/'Parc électrique'!$C$24</f>
        <v>0.74299999999999999</v>
      </c>
      <c r="I2344" s="14">
        <v>396</v>
      </c>
      <c r="J2344" s="14">
        <v>217</v>
      </c>
      <c r="K2344" s="14">
        <v>0</v>
      </c>
      <c r="L2344" s="14">
        <v>629</v>
      </c>
      <c r="M2344" s="14">
        <f>C2344-SUM(D2344:L2344)</f>
        <v>4960.8255231744388</v>
      </c>
      <c r="P2344" s="49">
        <f>D2345/('Parc électrique'!$C$22+'Parc électrique'!$C$23)</f>
        <v>0.19484375000000001</v>
      </c>
      <c r="Q2344" s="49">
        <f t="shared" si="180"/>
        <v>0.18992214590195639</v>
      </c>
      <c r="R2344" s="49">
        <f t="shared" si="181"/>
        <v>0.25291867835691278</v>
      </c>
    </row>
    <row r="2345" spans="1:18" x14ac:dyDescent="0.3">
      <c r="A2345" s="35">
        <f t="shared" si="184"/>
        <v>44113</v>
      </c>
      <c r="B2345" s="36">
        <v>0.58333333333333337</v>
      </c>
      <c r="C2345">
        <v>9478</v>
      </c>
      <c r="D2345">
        <v>1247</v>
      </c>
      <c r="E2345" s="49">
        <f t="shared" si="182"/>
        <v>0.18992214590195639</v>
      </c>
      <c r="F2345" s="49">
        <f t="shared" si="183"/>
        <v>0.25291867835691278</v>
      </c>
      <c r="G2345">
        <v>2151</v>
      </c>
      <c r="H2345" s="51">
        <f>G2345/'Parc électrique'!$C$24</f>
        <v>0.71699999999999997</v>
      </c>
      <c r="I2345" s="14">
        <v>396</v>
      </c>
      <c r="J2345" s="14">
        <v>92</v>
      </c>
      <c r="K2345" s="14">
        <v>0</v>
      </c>
      <c r="L2345" s="14">
        <v>630</v>
      </c>
      <c r="M2345" s="14">
        <f>C2345-SUM(D2345:L2345)</f>
        <v>4960.8401591757411</v>
      </c>
      <c r="P2345" s="49">
        <f>D2346/('Parc électrique'!$C$22+'Parc électrique'!$C$23)</f>
        <v>0.21187500000000001</v>
      </c>
      <c r="Q2345" s="49">
        <f t="shared" si="180"/>
        <v>0.20652319955337037</v>
      </c>
      <c r="R2345" s="49">
        <f t="shared" si="181"/>
        <v>0.27502624527022751</v>
      </c>
    </row>
    <row r="2346" spans="1:18" x14ac:dyDescent="0.3">
      <c r="A2346" s="35">
        <f t="shared" si="184"/>
        <v>44113</v>
      </c>
      <c r="B2346" s="36">
        <v>0.625</v>
      </c>
      <c r="C2346">
        <v>9180</v>
      </c>
      <c r="D2346">
        <v>1356</v>
      </c>
      <c r="E2346" s="49">
        <f t="shared" si="182"/>
        <v>0.20652319955337037</v>
      </c>
      <c r="F2346" s="49">
        <f t="shared" si="183"/>
        <v>0.27502624527022751</v>
      </c>
      <c r="G2346">
        <v>1929</v>
      </c>
      <c r="H2346" s="51">
        <f>G2346/'Parc électrique'!$C$24</f>
        <v>0.64300000000000002</v>
      </c>
      <c r="I2346" s="14">
        <v>396</v>
      </c>
      <c r="J2346" s="14">
        <v>0</v>
      </c>
      <c r="K2346" s="14">
        <v>-90</v>
      </c>
      <c r="L2346" s="14">
        <v>627</v>
      </c>
      <c r="M2346" s="14">
        <f>C2346-SUM(D2346:L2346)</f>
        <v>4960.875450555176</v>
      </c>
      <c r="P2346" s="49">
        <f>D2347/('Parc électrique'!$C$22+'Parc électrique'!$C$23)</f>
        <v>0.18671874999999999</v>
      </c>
      <c r="Q2346" s="49">
        <f t="shared" si="180"/>
        <v>0.18200237718752033</v>
      </c>
      <c r="R2346" s="49">
        <f t="shared" si="181"/>
        <v>0.24237194918725799</v>
      </c>
    </row>
    <row r="2347" spans="1:18" x14ac:dyDescent="0.3">
      <c r="A2347" s="35">
        <f t="shared" si="184"/>
        <v>44113</v>
      </c>
      <c r="B2347" s="36">
        <v>0.66666666666666663</v>
      </c>
      <c r="C2347">
        <v>8930</v>
      </c>
      <c r="D2347">
        <v>1195</v>
      </c>
      <c r="E2347" s="49">
        <f t="shared" si="182"/>
        <v>0.18200237718752033</v>
      </c>
      <c r="F2347" s="49">
        <f t="shared" si="183"/>
        <v>0.24237194918725799</v>
      </c>
      <c r="G2347">
        <v>1491</v>
      </c>
      <c r="H2347" s="51">
        <f>G2347/'Parc électrique'!$C$24</f>
        <v>0.497</v>
      </c>
      <c r="I2347" s="14">
        <v>396</v>
      </c>
      <c r="J2347" s="14">
        <v>254</v>
      </c>
      <c r="K2347" s="14">
        <v>0</v>
      </c>
      <c r="L2347" s="14">
        <v>632</v>
      </c>
      <c r="M2347" s="14">
        <f>C2347-SUM(D2347:L2347)</f>
        <v>4961.0786256736255</v>
      </c>
      <c r="P2347" s="49">
        <f>D2348/('Parc électrique'!$C$22+'Parc électrique'!$C$23)</f>
        <v>0.17281250000000001</v>
      </c>
      <c r="Q2347" s="49">
        <f t="shared" si="180"/>
        <v>0.16844738842627408</v>
      </c>
      <c r="R2347" s="49">
        <f t="shared" si="181"/>
        <v>0.22432081656996436</v>
      </c>
    </row>
    <row r="2348" spans="1:18" x14ac:dyDescent="0.3">
      <c r="A2348" s="35">
        <f t="shared" si="184"/>
        <v>44113</v>
      </c>
      <c r="B2348" s="36">
        <v>0.70833333333333337</v>
      </c>
      <c r="C2348">
        <v>8858</v>
      </c>
      <c r="D2348">
        <v>1106</v>
      </c>
      <c r="E2348" s="49">
        <f t="shared" si="182"/>
        <v>0.16844738842627408</v>
      </c>
      <c r="F2348" s="49">
        <f t="shared" si="183"/>
        <v>0.22432081656996436</v>
      </c>
      <c r="G2348">
        <v>883</v>
      </c>
      <c r="H2348" s="51">
        <f>G2348/'Parc électrique'!$C$24</f>
        <v>0.29433333333333334</v>
      </c>
      <c r="I2348" s="14">
        <v>396</v>
      </c>
      <c r="J2348" s="14">
        <v>0</v>
      </c>
      <c r="K2348" s="14">
        <v>0</v>
      </c>
      <c r="L2348" s="14">
        <v>637</v>
      </c>
      <c r="M2348" s="14">
        <f>C2348-SUM(D2348:L2348)</f>
        <v>5835.3128984616706</v>
      </c>
      <c r="P2348" s="49">
        <f>D2349/('Parc électrique'!$C$22+'Parc électrique'!$C$23)</f>
        <v>0.13828124999999999</v>
      </c>
      <c r="Q2348" s="49">
        <f t="shared" si="180"/>
        <v>0.13478837138992092</v>
      </c>
      <c r="R2348" s="49">
        <f t="shared" si="181"/>
        <v>0.17949721759893164</v>
      </c>
    </row>
    <row r="2349" spans="1:18" x14ac:dyDescent="0.3">
      <c r="A2349" s="35">
        <f t="shared" si="184"/>
        <v>44113</v>
      </c>
      <c r="B2349" s="36">
        <v>0.75</v>
      </c>
      <c r="C2349">
        <v>9075</v>
      </c>
      <c r="D2349">
        <v>885</v>
      </c>
      <c r="E2349" s="49">
        <f t="shared" si="182"/>
        <v>0.13478837138992092</v>
      </c>
      <c r="F2349" s="49">
        <f t="shared" si="183"/>
        <v>0.17949721759893164</v>
      </c>
      <c r="G2349">
        <v>218</v>
      </c>
      <c r="H2349" s="51">
        <f>G2349/'Parc électrique'!$C$24</f>
        <v>7.2666666666666671E-2</v>
      </c>
      <c r="I2349" s="14">
        <v>396</v>
      </c>
      <c r="J2349" s="14">
        <v>0</v>
      </c>
      <c r="K2349" s="14">
        <v>0</v>
      </c>
      <c r="L2349" s="14">
        <v>638</v>
      </c>
      <c r="M2349" s="14">
        <f>C2349-SUM(D2349:L2349)</f>
        <v>6937.6130477443439</v>
      </c>
      <c r="P2349" s="49">
        <f>D2350/('Parc électrique'!$C$22+'Parc électrique'!$C$23)</f>
        <v>0.1059375</v>
      </c>
      <c r="Q2349" s="49">
        <f t="shared" si="180"/>
        <v>0.10326159977668518</v>
      </c>
      <c r="R2349" s="49">
        <f t="shared" si="181"/>
        <v>0.13751312263511375</v>
      </c>
    </row>
    <row r="2350" spans="1:18" x14ac:dyDescent="0.3">
      <c r="A2350" s="35">
        <f t="shared" si="184"/>
        <v>44113</v>
      </c>
      <c r="B2350" s="36">
        <v>0.79166666666666663</v>
      </c>
      <c r="C2350">
        <v>9376</v>
      </c>
      <c r="D2350">
        <v>678</v>
      </c>
      <c r="E2350" s="49">
        <f t="shared" si="182"/>
        <v>0.10326159977668518</v>
      </c>
      <c r="F2350" s="49">
        <f t="shared" si="183"/>
        <v>0.13751312263511375</v>
      </c>
      <c r="G2350">
        <v>6</v>
      </c>
      <c r="H2350" s="51">
        <f>G2350/'Parc électrique'!$C$24</f>
        <v>2E-3</v>
      </c>
      <c r="I2350" s="14">
        <v>396</v>
      </c>
      <c r="J2350" s="14">
        <v>954</v>
      </c>
      <c r="K2350" s="14">
        <v>0</v>
      </c>
      <c r="L2350" s="14">
        <v>630</v>
      </c>
      <c r="M2350" s="14">
        <f>C2350-SUM(D2350:L2350)</f>
        <v>6711.7572252775881</v>
      </c>
      <c r="P2350" s="49">
        <f>D2351/('Parc électrique'!$C$22+'Parc électrique'!$C$23)</f>
        <v>0.10109375</v>
      </c>
      <c r="Q2350" s="49">
        <f t="shared" si="180"/>
        <v>9.8540199196925235E-2</v>
      </c>
      <c r="R2350" s="49">
        <f t="shared" si="181"/>
        <v>0.13122564947628113</v>
      </c>
    </row>
    <row r="2351" spans="1:18" x14ac:dyDescent="0.3">
      <c r="A2351" s="35">
        <f t="shared" si="184"/>
        <v>44113</v>
      </c>
      <c r="B2351" s="36">
        <v>0.83333333333333337</v>
      </c>
      <c r="C2351">
        <v>8870</v>
      </c>
      <c r="D2351">
        <v>647</v>
      </c>
      <c r="E2351" s="49">
        <f t="shared" si="182"/>
        <v>9.8540199196925235E-2</v>
      </c>
      <c r="F2351" s="49">
        <f t="shared" si="183"/>
        <v>0.13122564947628113</v>
      </c>
      <c r="G2351">
        <v>0</v>
      </c>
      <c r="H2351" s="51">
        <f>G2351/'Parc électrique'!$C$24</f>
        <v>0</v>
      </c>
      <c r="I2351" s="14">
        <v>396</v>
      </c>
      <c r="J2351" s="14">
        <v>954</v>
      </c>
      <c r="K2351" s="14">
        <v>0</v>
      </c>
      <c r="L2351" s="14">
        <v>617</v>
      </c>
      <c r="M2351" s="14">
        <f>C2351-SUM(D2351:L2351)</f>
        <v>6255.7702341513268</v>
      </c>
      <c r="P2351" s="49">
        <f>D2352/('Parc électrique'!$C$22+'Parc électrique'!$C$23)</f>
        <v>8.1875000000000003E-2</v>
      </c>
      <c r="Q2351" s="49">
        <f t="shared" si="180"/>
        <v>7.9806900122393859E-2</v>
      </c>
      <c r="R2351" s="49">
        <f t="shared" si="181"/>
        <v>0.10627857855575164</v>
      </c>
    </row>
    <row r="2352" spans="1:18" x14ac:dyDescent="0.3">
      <c r="A2352" s="35">
        <f t="shared" si="184"/>
        <v>44113</v>
      </c>
      <c r="B2352" s="36">
        <v>0.875</v>
      </c>
      <c r="C2352">
        <v>8247</v>
      </c>
      <c r="D2352">
        <v>524</v>
      </c>
      <c r="E2352" s="49">
        <f t="shared" si="182"/>
        <v>7.9806900122393859E-2</v>
      </c>
      <c r="F2352" s="49">
        <f t="shared" si="183"/>
        <v>0.10627857855575164</v>
      </c>
      <c r="G2352">
        <v>0</v>
      </c>
      <c r="H2352" s="51">
        <f>G2352/'Parc électrique'!$C$24</f>
        <v>0</v>
      </c>
      <c r="I2352" s="14">
        <v>396</v>
      </c>
      <c r="J2352" s="14">
        <v>0</v>
      </c>
      <c r="K2352" s="14">
        <v>0</v>
      </c>
      <c r="L2352" s="14">
        <v>603</v>
      </c>
      <c r="M2352" s="14">
        <f>C2352-SUM(D2352:L2352)</f>
        <v>6723.8139145213217</v>
      </c>
      <c r="P2352" s="49">
        <f>D2353/('Parc électrique'!$C$22+'Parc électrique'!$C$23)</f>
        <v>7.7031249999999996E-2</v>
      </c>
      <c r="Q2352" s="49">
        <f t="shared" si="180"/>
        <v>7.508549954263391E-2</v>
      </c>
      <c r="R2352" s="49">
        <f t="shared" si="181"/>
        <v>9.9991105396918994E-2</v>
      </c>
    </row>
    <row r="2353" spans="1:18" x14ac:dyDescent="0.3">
      <c r="A2353" s="35">
        <f t="shared" si="184"/>
        <v>44113</v>
      </c>
      <c r="B2353" s="36">
        <v>0.91666666666666663</v>
      </c>
      <c r="C2353">
        <v>8403</v>
      </c>
      <c r="D2353">
        <v>493</v>
      </c>
      <c r="E2353" s="49">
        <f t="shared" si="182"/>
        <v>7.508549954263391E-2</v>
      </c>
      <c r="F2353" s="49">
        <f t="shared" si="183"/>
        <v>9.9991105396918994E-2</v>
      </c>
      <c r="G2353">
        <v>0</v>
      </c>
      <c r="H2353" s="51">
        <f>G2353/'Parc électrique'!$C$24</f>
        <v>0</v>
      </c>
      <c r="I2353" s="14">
        <v>396</v>
      </c>
      <c r="J2353" s="14">
        <v>954</v>
      </c>
      <c r="K2353" s="14">
        <v>0</v>
      </c>
      <c r="L2353" s="14">
        <v>592</v>
      </c>
      <c r="M2353" s="14">
        <f>C2353-SUM(D2353:L2353)</f>
        <v>5967.824923395061</v>
      </c>
      <c r="P2353" s="49">
        <f>D2354/('Parc électrique'!$C$22+'Parc électrique'!$C$23)</f>
        <v>7.0000000000000007E-2</v>
      </c>
      <c r="Q2353" s="49">
        <f t="shared" si="180"/>
        <v>6.8231853539756582E-2</v>
      </c>
      <c r="R2353" s="49">
        <f t="shared" si="181"/>
        <v>9.086412823087163E-2</v>
      </c>
    </row>
    <row r="2354" spans="1:18" x14ac:dyDescent="0.3">
      <c r="A2354" s="35">
        <f t="shared" si="184"/>
        <v>44113</v>
      </c>
      <c r="B2354" s="36">
        <v>0.95833333333333337</v>
      </c>
      <c r="C2354">
        <v>8479</v>
      </c>
      <c r="D2354">
        <v>448</v>
      </c>
      <c r="E2354" s="49">
        <f t="shared" si="182"/>
        <v>6.8231853539756582E-2</v>
      </c>
      <c r="F2354" s="49">
        <f t="shared" si="183"/>
        <v>9.086412823087163E-2</v>
      </c>
      <c r="G2354">
        <v>0</v>
      </c>
      <c r="H2354" s="51">
        <f>G2354/'Parc électrique'!$C$24</f>
        <v>0</v>
      </c>
      <c r="I2354" s="14">
        <v>396</v>
      </c>
      <c r="J2354" s="14">
        <v>954</v>
      </c>
      <c r="K2354" s="14">
        <v>0</v>
      </c>
      <c r="L2354" s="14">
        <v>573</v>
      </c>
      <c r="M2354" s="14">
        <f>C2354-SUM(D2354:L2354)</f>
        <v>6107.8409040182296</v>
      </c>
      <c r="P2354" s="49">
        <f>D2355/('Parc électrique'!$C$22+'Parc électrique'!$C$23)</f>
        <v>7.0781250000000004E-2</v>
      </c>
      <c r="Q2354" s="49">
        <f t="shared" si="180"/>
        <v>6.8993369762298501E-2</v>
      </c>
      <c r="R2354" s="49">
        <f t="shared" si="181"/>
        <v>9.1878236804876889E-2</v>
      </c>
    </row>
    <row r="2355" spans="1:18" x14ac:dyDescent="0.3">
      <c r="A2355" s="35">
        <f t="shared" si="184"/>
        <v>44114</v>
      </c>
      <c r="B2355" s="36">
        <v>0</v>
      </c>
      <c r="C2355">
        <v>7762</v>
      </c>
      <c r="D2355">
        <v>453</v>
      </c>
      <c r="E2355" s="49">
        <f t="shared" si="182"/>
        <v>6.8993369762298501E-2</v>
      </c>
      <c r="F2355" s="49">
        <f t="shared" si="183"/>
        <v>9.1878236804876889E-2</v>
      </c>
      <c r="G2355">
        <v>0</v>
      </c>
      <c r="H2355" s="51">
        <f>G2355/'Parc électrique'!$C$24</f>
        <v>0</v>
      </c>
      <c r="I2355" s="14">
        <v>396</v>
      </c>
      <c r="J2355" s="14">
        <v>0</v>
      </c>
      <c r="K2355" s="14">
        <v>1200</v>
      </c>
      <c r="L2355" s="14">
        <v>564</v>
      </c>
      <c r="M2355" s="14">
        <f>C2355-SUM(D2355:L2355)</f>
        <v>5148.8391283934325</v>
      </c>
      <c r="P2355" s="49">
        <f>D2356/('Parc électrique'!$C$22+'Parc électrique'!$C$23)</f>
        <v>6.6718749999999993E-2</v>
      </c>
      <c r="Q2355" s="49">
        <f t="shared" si="180"/>
        <v>6.5033485405080485E-2</v>
      </c>
      <c r="R2355" s="49">
        <f t="shared" si="181"/>
        <v>8.6604872220049506E-2</v>
      </c>
    </row>
    <row r="2356" spans="1:18" x14ac:dyDescent="0.3">
      <c r="A2356" s="35">
        <f t="shared" si="184"/>
        <v>44114</v>
      </c>
      <c r="B2356" s="36">
        <v>4.1666666666666664E-2</v>
      </c>
      <c r="C2356">
        <v>7309</v>
      </c>
      <c r="D2356">
        <v>427</v>
      </c>
      <c r="E2356" s="49">
        <f t="shared" si="182"/>
        <v>6.5033485405080485E-2</v>
      </c>
      <c r="F2356" s="49">
        <f t="shared" si="183"/>
        <v>8.6604872220049506E-2</v>
      </c>
      <c r="G2356">
        <v>0</v>
      </c>
      <c r="H2356" s="51">
        <f>G2356/'Parc électrique'!$C$24</f>
        <v>0</v>
      </c>
      <c r="I2356" s="14">
        <v>396</v>
      </c>
      <c r="J2356" s="14">
        <v>600</v>
      </c>
      <c r="K2356" s="14">
        <v>522</v>
      </c>
      <c r="L2356" s="14">
        <v>561</v>
      </c>
      <c r="M2356" s="14">
        <f>C2356-SUM(D2356:L2356)</f>
        <v>4802.8483616423746</v>
      </c>
      <c r="P2356" s="49">
        <f>D2357/('Parc électrique'!$C$22+'Parc électrique'!$C$23)</f>
        <v>7.5468750000000001E-2</v>
      </c>
      <c r="Q2356" s="49">
        <f t="shared" si="180"/>
        <v>7.3562467097550058E-2</v>
      </c>
      <c r="R2356" s="49">
        <f t="shared" si="181"/>
        <v>9.7962888248908475E-2</v>
      </c>
    </row>
    <row r="2357" spans="1:18" x14ac:dyDescent="0.3">
      <c r="A2357" s="35">
        <f t="shared" si="184"/>
        <v>44114</v>
      </c>
      <c r="B2357" s="36">
        <v>8.3333333333333329E-2</v>
      </c>
      <c r="C2357">
        <v>6960</v>
      </c>
      <c r="D2357">
        <v>483</v>
      </c>
      <c r="E2357" s="49">
        <f t="shared" si="182"/>
        <v>7.3562467097550058E-2</v>
      </c>
      <c r="F2357" s="49">
        <f t="shared" si="183"/>
        <v>9.7962888248908475E-2</v>
      </c>
      <c r="G2357">
        <v>0</v>
      </c>
      <c r="H2357" s="51">
        <f>G2357/'Parc électrique'!$C$24</f>
        <v>0</v>
      </c>
      <c r="I2357" s="14">
        <v>396</v>
      </c>
      <c r="J2357" s="14">
        <v>600</v>
      </c>
      <c r="K2357" s="14">
        <v>122</v>
      </c>
      <c r="L2357" s="14">
        <v>556</v>
      </c>
      <c r="M2357" s="14">
        <f>C2357-SUM(D2357:L2357)</f>
        <v>4802.8284746446534</v>
      </c>
      <c r="P2357" s="49">
        <f>D2358/('Parc électrique'!$C$22+'Parc électrique'!$C$23)</f>
        <v>8.4531250000000002E-2</v>
      </c>
      <c r="Q2357" s="49">
        <f t="shared" si="180"/>
        <v>8.2396055279036415E-2</v>
      </c>
      <c r="R2357" s="49">
        <f t="shared" si="181"/>
        <v>0.10972654770736955</v>
      </c>
    </row>
    <row r="2358" spans="1:18" x14ac:dyDescent="0.3">
      <c r="A2358" s="35">
        <f t="shared" si="184"/>
        <v>44114</v>
      </c>
      <c r="B2358" s="36">
        <v>0.125</v>
      </c>
      <c r="C2358">
        <v>6532</v>
      </c>
      <c r="D2358">
        <v>541</v>
      </c>
      <c r="E2358" s="49">
        <f t="shared" si="182"/>
        <v>8.2396055279036415E-2</v>
      </c>
      <c r="F2358" s="49">
        <f t="shared" si="183"/>
        <v>0.10972654770736955</v>
      </c>
      <c r="G2358">
        <v>0</v>
      </c>
      <c r="H2358" s="51">
        <f>G2358/'Parc électrique'!$C$24</f>
        <v>0</v>
      </c>
      <c r="I2358" s="14">
        <v>396</v>
      </c>
      <c r="J2358" s="14">
        <v>236</v>
      </c>
      <c r="K2358" s="14">
        <v>0</v>
      </c>
      <c r="L2358" s="14">
        <v>557</v>
      </c>
      <c r="M2358" s="14">
        <f>C2358-SUM(D2358:L2358)</f>
        <v>4801.8078773970137</v>
      </c>
      <c r="P2358" s="49">
        <f>D2359/('Parc électrique'!$C$22+'Parc électrique'!$C$23)</f>
        <v>7.9375000000000001E-2</v>
      </c>
      <c r="Q2358" s="49">
        <f t="shared" si="180"/>
        <v>7.7370048210259695E-2</v>
      </c>
      <c r="R2358" s="49">
        <f t="shared" si="181"/>
        <v>0.1030334311189348</v>
      </c>
    </row>
    <row r="2359" spans="1:18" x14ac:dyDescent="0.3">
      <c r="A2359" s="35">
        <f t="shared" si="184"/>
        <v>44114</v>
      </c>
      <c r="B2359" s="36">
        <v>0.16666666666666666</v>
      </c>
      <c r="C2359">
        <v>6346</v>
      </c>
      <c r="D2359">
        <v>508</v>
      </c>
      <c r="E2359" s="49">
        <f t="shared" si="182"/>
        <v>7.7370048210259695E-2</v>
      </c>
      <c r="F2359" s="49">
        <f t="shared" si="183"/>
        <v>0.1030334311189348</v>
      </c>
      <c r="G2359">
        <v>0</v>
      </c>
      <c r="H2359" s="51">
        <f>G2359/'Parc électrique'!$C$24</f>
        <v>0</v>
      </c>
      <c r="I2359" s="14">
        <v>396</v>
      </c>
      <c r="J2359" s="14">
        <v>80</v>
      </c>
      <c r="K2359" s="14">
        <v>0</v>
      </c>
      <c r="L2359" s="14">
        <v>560</v>
      </c>
      <c r="M2359" s="14">
        <f>C2359-SUM(D2359:L2359)</f>
        <v>4801.8195965206705</v>
      </c>
      <c r="P2359" s="49">
        <f>D2360/('Parc électrique'!$C$22+'Parc électrique'!$C$23)</f>
        <v>8.6249999999999993E-2</v>
      </c>
      <c r="Q2359" s="49">
        <f t="shared" si="180"/>
        <v>8.4071390968628631E-2</v>
      </c>
      <c r="R2359" s="49">
        <f t="shared" si="181"/>
        <v>0.11195758657018111</v>
      </c>
    </row>
    <row r="2360" spans="1:18" x14ac:dyDescent="0.3">
      <c r="A2360" s="35">
        <f t="shared" si="184"/>
        <v>44114</v>
      </c>
      <c r="B2360" s="36">
        <v>0.20833333333333334</v>
      </c>
      <c r="C2360">
        <v>6429</v>
      </c>
      <c r="D2360">
        <v>552</v>
      </c>
      <c r="E2360" s="49">
        <f t="shared" si="182"/>
        <v>8.4071390968628631E-2</v>
      </c>
      <c r="F2360" s="49">
        <f t="shared" si="183"/>
        <v>0.11195758657018111</v>
      </c>
      <c r="G2360">
        <v>0</v>
      </c>
      <c r="H2360" s="51">
        <f>G2360/'Parc électrique'!$C$24</f>
        <v>0</v>
      </c>
      <c r="I2360" s="14">
        <v>396</v>
      </c>
      <c r="J2360" s="14">
        <v>108</v>
      </c>
      <c r="K2360" s="14">
        <v>0</v>
      </c>
      <c r="L2360" s="14">
        <v>571</v>
      </c>
      <c r="M2360" s="14">
        <f>C2360-SUM(D2360:L2360)</f>
        <v>4801.8039710224612</v>
      </c>
      <c r="P2360" s="49">
        <f>D2361/('Parc électrique'!$C$22+'Parc électrique'!$C$23)</f>
        <v>0.12</v>
      </c>
      <c r="Q2360" s="49">
        <f t="shared" si="180"/>
        <v>0.11696889178243984</v>
      </c>
      <c r="R2360" s="49">
        <f t="shared" si="181"/>
        <v>0.15576707696720848</v>
      </c>
    </row>
    <row r="2361" spans="1:18" x14ac:dyDescent="0.3">
      <c r="A2361" s="35">
        <f t="shared" si="184"/>
        <v>44114</v>
      </c>
      <c r="B2361" s="36">
        <v>0.25</v>
      </c>
      <c r="C2361">
        <v>6753</v>
      </c>
      <c r="D2361">
        <v>768</v>
      </c>
      <c r="E2361" s="49">
        <f t="shared" si="182"/>
        <v>0.11696889178243984</v>
      </c>
      <c r="F2361" s="49">
        <f t="shared" si="183"/>
        <v>0.15576707696720848</v>
      </c>
      <c r="G2361">
        <v>0</v>
      </c>
      <c r="H2361" s="51">
        <f>G2361/'Parc électrique'!$C$24</f>
        <v>0</v>
      </c>
      <c r="I2361" s="14">
        <v>396</v>
      </c>
      <c r="J2361" s="14">
        <v>0</v>
      </c>
      <c r="K2361" s="14">
        <v>120</v>
      </c>
      <c r="L2361" s="14">
        <v>587</v>
      </c>
      <c r="M2361" s="14">
        <f>C2361-SUM(D2361:L2361)</f>
        <v>4881.7272640312503</v>
      </c>
      <c r="P2361" s="49">
        <f>D2362/('Parc électrique'!$C$22+'Parc électrique'!$C$23)</f>
        <v>0.12968750000000001</v>
      </c>
      <c r="Q2361" s="49">
        <f t="shared" si="180"/>
        <v>0.12641169294195975</v>
      </c>
      <c r="R2361" s="49">
        <f t="shared" si="181"/>
        <v>0.16834202328487377</v>
      </c>
    </row>
    <row r="2362" spans="1:18" x14ac:dyDescent="0.3">
      <c r="A2362" s="35">
        <f t="shared" si="184"/>
        <v>44114</v>
      </c>
      <c r="B2362" s="36">
        <v>0.29166666666666669</v>
      </c>
      <c r="C2362">
        <v>7060</v>
      </c>
      <c r="D2362">
        <v>830</v>
      </c>
      <c r="E2362" s="49">
        <f t="shared" si="182"/>
        <v>0.12641169294195975</v>
      </c>
      <c r="F2362" s="49">
        <f t="shared" si="183"/>
        <v>0.16834202328487377</v>
      </c>
      <c r="G2362">
        <v>6</v>
      </c>
      <c r="H2362" s="51">
        <f>G2362/'Parc électrique'!$C$24</f>
        <v>2E-3</v>
      </c>
      <c r="I2362" s="14">
        <v>396</v>
      </c>
      <c r="J2362" s="14">
        <v>0</v>
      </c>
      <c r="K2362" s="14">
        <v>338</v>
      </c>
      <c r="L2362" s="14">
        <v>608</v>
      </c>
      <c r="M2362" s="14">
        <f>C2362-SUM(D2362:L2362)</f>
        <v>4881.7032462837733</v>
      </c>
      <c r="P2362" s="49">
        <f>D2363/('Parc électrique'!$C$22+'Parc électrique'!$C$23)</f>
        <v>0.1434375</v>
      </c>
      <c r="Q2362" s="49">
        <f t="shared" si="180"/>
        <v>0.13981437845869762</v>
      </c>
      <c r="R2362" s="49">
        <f t="shared" si="181"/>
        <v>0.18619033418736639</v>
      </c>
    </row>
    <row r="2363" spans="1:18" x14ac:dyDescent="0.3">
      <c r="A2363" s="35">
        <f t="shared" si="184"/>
        <v>44114</v>
      </c>
      <c r="B2363" s="36">
        <v>0.33333333333333331</v>
      </c>
      <c r="C2363">
        <v>7521</v>
      </c>
      <c r="D2363">
        <v>918</v>
      </c>
      <c r="E2363" s="49">
        <f t="shared" si="182"/>
        <v>0.13981437845869762</v>
      </c>
      <c r="F2363" s="49">
        <f t="shared" si="183"/>
        <v>0.18619033418736639</v>
      </c>
      <c r="G2363">
        <v>105</v>
      </c>
      <c r="H2363" s="51">
        <f>G2363/'Parc électrique'!$C$24</f>
        <v>3.5000000000000003E-2</v>
      </c>
      <c r="I2363" s="14">
        <v>396</v>
      </c>
      <c r="J2363" s="14">
        <v>598</v>
      </c>
      <c r="K2363" s="14">
        <v>0</v>
      </c>
      <c r="L2363" s="14">
        <v>622</v>
      </c>
      <c r="M2363" s="14">
        <f>C2363-SUM(D2363:L2363)</f>
        <v>4881.6389952873542</v>
      </c>
      <c r="P2363" s="49">
        <f>D2364/('Parc électrique'!$C$22+'Parc électrique'!$C$23)</f>
        <v>0.16250000000000001</v>
      </c>
      <c r="Q2363" s="49">
        <f t="shared" si="180"/>
        <v>0.15839537428872064</v>
      </c>
      <c r="R2363" s="49">
        <f t="shared" si="181"/>
        <v>0.21093458339309487</v>
      </c>
    </row>
    <row r="2364" spans="1:18" x14ac:dyDescent="0.3">
      <c r="A2364" s="35">
        <f t="shared" si="184"/>
        <v>44114</v>
      </c>
      <c r="B2364" s="36">
        <v>0.375</v>
      </c>
      <c r="C2364">
        <v>8050</v>
      </c>
      <c r="D2364">
        <v>1040</v>
      </c>
      <c r="E2364" s="49">
        <f t="shared" si="182"/>
        <v>0.15839537428872064</v>
      </c>
      <c r="F2364" s="49">
        <f t="shared" si="183"/>
        <v>0.21093458339309487</v>
      </c>
      <c r="G2364">
        <v>533</v>
      </c>
      <c r="H2364" s="51">
        <f>G2364/'Parc électrique'!$C$24</f>
        <v>0.17766666666666667</v>
      </c>
      <c r="I2364" s="14">
        <v>396</v>
      </c>
      <c r="J2364" s="14">
        <v>0</v>
      </c>
      <c r="K2364" s="14">
        <v>570</v>
      </c>
      <c r="L2364" s="14">
        <v>629</v>
      </c>
      <c r="M2364" s="14">
        <f>C2364-SUM(D2364:L2364)</f>
        <v>4881.453003375651</v>
      </c>
      <c r="P2364" s="49">
        <f>D2365/('Parc électrique'!$C$22+'Parc électrique'!$C$23)</f>
        <v>0.20125000000000001</v>
      </c>
      <c r="Q2364" s="49">
        <f t="shared" si="180"/>
        <v>0.19616657892680017</v>
      </c>
      <c r="R2364" s="49">
        <f t="shared" si="181"/>
        <v>0.26123436866375593</v>
      </c>
    </row>
    <row r="2365" spans="1:18" x14ac:dyDescent="0.3">
      <c r="A2365" s="35">
        <f t="shared" si="184"/>
        <v>44114</v>
      </c>
      <c r="B2365" s="36">
        <v>0.41666666666666669</v>
      </c>
      <c r="C2365">
        <v>8257</v>
      </c>
      <c r="D2365">
        <v>1288</v>
      </c>
      <c r="E2365" s="49">
        <f t="shared" si="182"/>
        <v>0.19616657892680017</v>
      </c>
      <c r="F2365" s="49">
        <f t="shared" si="183"/>
        <v>0.26123436866375593</v>
      </c>
      <c r="G2365">
        <v>964</v>
      </c>
      <c r="H2365" s="51">
        <f>G2365/'Parc électrique'!$C$24</f>
        <v>0.32133333333333336</v>
      </c>
      <c r="I2365" s="14">
        <v>396</v>
      </c>
      <c r="J2365" s="14">
        <v>0</v>
      </c>
      <c r="K2365" s="14">
        <v>0</v>
      </c>
      <c r="L2365" s="14">
        <v>629</v>
      </c>
      <c r="M2365" s="14">
        <f>C2365-SUM(D2365:L2365)</f>
        <v>4979.2212657190757</v>
      </c>
      <c r="P2365" s="49">
        <f>D2366/('Parc électrique'!$C$22+'Parc électrique'!$C$23)</f>
        <v>0.25109375</v>
      </c>
      <c r="Q2365" s="49">
        <f t="shared" si="180"/>
        <v>0.24475131392497507</v>
      </c>
      <c r="R2365" s="49">
        <f t="shared" si="181"/>
        <v>0.32593449568529176</v>
      </c>
    </row>
    <row r="2366" spans="1:18" x14ac:dyDescent="0.3">
      <c r="A2366" s="35">
        <f t="shared" si="184"/>
        <v>44114</v>
      </c>
      <c r="B2366" s="36">
        <v>0.45833333333333331</v>
      </c>
      <c r="C2366">
        <v>8458</v>
      </c>
      <c r="D2366">
        <v>1607</v>
      </c>
      <c r="E2366" s="49">
        <f t="shared" si="182"/>
        <v>0.24475131392497507</v>
      </c>
      <c r="F2366" s="49">
        <f t="shared" si="183"/>
        <v>0.32593449568529176</v>
      </c>
      <c r="G2366">
        <v>1232</v>
      </c>
      <c r="H2366" s="51">
        <f>G2366/'Parc électrique'!$C$24</f>
        <v>0.41066666666666668</v>
      </c>
      <c r="I2366" s="14">
        <v>396</v>
      </c>
      <c r="J2366" s="14">
        <v>0</v>
      </c>
      <c r="K2366" s="14">
        <v>-203</v>
      </c>
      <c r="L2366" s="14">
        <v>624</v>
      </c>
      <c r="M2366" s="14">
        <f>C2366-SUM(D2366:L2366)</f>
        <v>4801.0186475237233</v>
      </c>
      <c r="P2366" s="49">
        <f>D2367/('Parc électrique'!$C$22+'Parc électrique'!$C$23)</f>
        <v>0.26531250000000001</v>
      </c>
      <c r="Q2366" s="49">
        <f t="shared" si="180"/>
        <v>0.2586109091752381</v>
      </c>
      <c r="R2366" s="49">
        <f t="shared" si="181"/>
        <v>0.34439127173218753</v>
      </c>
    </row>
    <row r="2367" spans="1:18" x14ac:dyDescent="0.3">
      <c r="A2367" s="35">
        <f t="shared" si="184"/>
        <v>44114</v>
      </c>
      <c r="B2367" s="36">
        <v>0.5</v>
      </c>
      <c r="C2367">
        <v>8796</v>
      </c>
      <c r="D2367">
        <v>1698</v>
      </c>
      <c r="E2367" s="49">
        <f t="shared" si="182"/>
        <v>0.2586109091752381</v>
      </c>
      <c r="F2367" s="49">
        <f t="shared" si="183"/>
        <v>0.34439127173218753</v>
      </c>
      <c r="G2367">
        <v>1347</v>
      </c>
      <c r="H2367" s="51">
        <f>G2367/'Parc électrique'!$C$24</f>
        <v>0.44900000000000001</v>
      </c>
      <c r="I2367" s="14">
        <v>396</v>
      </c>
      <c r="J2367" s="14">
        <v>0</v>
      </c>
      <c r="K2367" s="14">
        <v>-68</v>
      </c>
      <c r="L2367" s="14">
        <v>621</v>
      </c>
      <c r="M2367" s="14">
        <f>C2367-SUM(D2367:L2367)</f>
        <v>4800.9479978190921</v>
      </c>
      <c r="P2367" s="49">
        <f>D2368/('Parc électrique'!$C$22+'Parc électrique'!$C$23)</f>
        <v>0.27968749999999998</v>
      </c>
      <c r="Q2367" s="49">
        <f t="shared" si="180"/>
        <v>0.27262280767000957</v>
      </c>
      <c r="R2367" s="49">
        <f t="shared" si="181"/>
        <v>0.36305086949388438</v>
      </c>
    </row>
    <row r="2368" spans="1:18" x14ac:dyDescent="0.3">
      <c r="A2368" s="35">
        <f t="shared" si="184"/>
        <v>44114</v>
      </c>
      <c r="B2368" s="36">
        <v>0.54166666666666663</v>
      </c>
      <c r="C2368">
        <v>8442</v>
      </c>
      <c r="D2368">
        <v>1790</v>
      </c>
      <c r="E2368" s="49">
        <f t="shared" si="182"/>
        <v>0.27262280767000957</v>
      </c>
      <c r="F2368" s="49">
        <f t="shared" si="183"/>
        <v>0.36305086949388438</v>
      </c>
      <c r="G2368">
        <v>1415</v>
      </c>
      <c r="H2368" s="51">
        <f>G2368/'Parc électrique'!$C$24</f>
        <v>0.47166666666666668</v>
      </c>
      <c r="I2368" s="14">
        <v>396</v>
      </c>
      <c r="J2368" s="14">
        <v>0</v>
      </c>
      <c r="K2368" s="14">
        <v>-578</v>
      </c>
      <c r="L2368" s="14">
        <v>617</v>
      </c>
      <c r="M2368" s="14">
        <f>C2368-SUM(D2368:L2368)</f>
        <v>4800.8926596561687</v>
      </c>
      <c r="P2368" s="49">
        <f>D2369/('Parc électrique'!$C$22+'Parc électrique'!$C$23)</f>
        <v>0.31468750000000001</v>
      </c>
      <c r="Q2368" s="49">
        <f t="shared" si="180"/>
        <v>0.30673873443988786</v>
      </c>
      <c r="R2368" s="49">
        <f t="shared" si="181"/>
        <v>0.40848293360932025</v>
      </c>
    </row>
    <row r="2369" spans="1:18" x14ac:dyDescent="0.3">
      <c r="A2369" s="35">
        <f t="shared" si="184"/>
        <v>44114</v>
      </c>
      <c r="B2369" s="36">
        <v>0.58333333333333337</v>
      </c>
      <c r="C2369">
        <v>8161</v>
      </c>
      <c r="D2369">
        <v>2014</v>
      </c>
      <c r="E2369" s="49">
        <f t="shared" si="182"/>
        <v>0.30673873443988786</v>
      </c>
      <c r="F2369" s="49">
        <f t="shared" si="183"/>
        <v>0.40848293360932025</v>
      </c>
      <c r="G2369">
        <v>1366</v>
      </c>
      <c r="H2369" s="51">
        <f>G2369/'Parc électrique'!$C$24</f>
        <v>0.45533333333333331</v>
      </c>
      <c r="I2369" s="14">
        <v>396</v>
      </c>
      <c r="J2369" s="14">
        <v>0</v>
      </c>
      <c r="K2369" s="14">
        <v>-1032</v>
      </c>
      <c r="L2369" s="14">
        <v>615</v>
      </c>
      <c r="M2369" s="14">
        <f>C2369-SUM(D2369:L2369)</f>
        <v>4800.829444998617</v>
      </c>
      <c r="P2369" s="49">
        <f>D2370/('Parc électrique'!$C$22+'Parc électrique'!$C$23)</f>
        <v>0.31374999999999997</v>
      </c>
      <c r="Q2369" s="49">
        <f t="shared" si="180"/>
        <v>0.30582491497283754</v>
      </c>
      <c r="R2369" s="49">
        <f t="shared" si="181"/>
        <v>0.40726600332051388</v>
      </c>
    </row>
    <row r="2370" spans="1:18" x14ac:dyDescent="0.3">
      <c r="A2370" s="35">
        <f t="shared" si="184"/>
        <v>44114</v>
      </c>
      <c r="B2370" s="36">
        <v>0.625</v>
      </c>
      <c r="C2370">
        <v>7855</v>
      </c>
      <c r="D2370">
        <v>2008</v>
      </c>
      <c r="E2370" s="49">
        <f t="shared" si="182"/>
        <v>0.30582491497283754</v>
      </c>
      <c r="F2370" s="49">
        <f t="shared" si="183"/>
        <v>0.40726600332051388</v>
      </c>
      <c r="G2370">
        <v>1253</v>
      </c>
      <c r="H2370" s="51">
        <f>G2370/'Parc électrique'!$C$24</f>
        <v>0.41766666666666669</v>
      </c>
      <c r="I2370" s="14">
        <v>396</v>
      </c>
      <c r="J2370" s="14">
        <v>0</v>
      </c>
      <c r="K2370" s="14">
        <v>-1200</v>
      </c>
      <c r="L2370" s="14">
        <v>618</v>
      </c>
      <c r="M2370" s="14">
        <f>C2370-SUM(D2370:L2370)</f>
        <v>4778.8692424150395</v>
      </c>
      <c r="P2370" s="49">
        <f>D2371/('Parc électrique'!$C$22+'Parc électrique'!$C$23)</f>
        <v>0.27281250000000001</v>
      </c>
      <c r="Q2370" s="49">
        <f t="shared" si="180"/>
        <v>0.26592146491164059</v>
      </c>
      <c r="R2370" s="49">
        <f t="shared" si="181"/>
        <v>0.35412671404263807</v>
      </c>
    </row>
    <row r="2371" spans="1:18" x14ac:dyDescent="0.3">
      <c r="A2371" s="35">
        <f t="shared" si="184"/>
        <v>44114</v>
      </c>
      <c r="B2371" s="36">
        <v>0.66666666666666663</v>
      </c>
      <c r="C2371">
        <v>7656</v>
      </c>
      <c r="D2371">
        <v>1746</v>
      </c>
      <c r="E2371" s="49">
        <f t="shared" si="182"/>
        <v>0.26592146491164059</v>
      </c>
      <c r="F2371" s="49">
        <f t="shared" si="183"/>
        <v>0.35412671404263807</v>
      </c>
      <c r="G2371">
        <v>948</v>
      </c>
      <c r="H2371" s="51">
        <f>G2371/'Parc électrique'!$C$24</f>
        <v>0.316</v>
      </c>
      <c r="I2371" s="14">
        <v>396</v>
      </c>
      <c r="J2371" s="14">
        <v>0</v>
      </c>
      <c r="K2371" s="14">
        <v>-940</v>
      </c>
      <c r="L2371" s="14">
        <v>624</v>
      </c>
      <c r="M2371" s="14">
        <f>C2371-SUM(D2371:L2371)</f>
        <v>4881.0639518210464</v>
      </c>
      <c r="P2371" s="49">
        <f>D2372/('Parc électrique'!$C$22+'Parc électrique'!$C$23)</f>
        <v>0.27265624999999999</v>
      </c>
      <c r="Q2371" s="49">
        <f t="shared" ref="Q2371:Q2434" si="185">P2371/$T$3*$T$8</f>
        <v>0.26576916166713221</v>
      </c>
      <c r="R2371" s="49">
        <f t="shared" ref="R2371:R2434" si="186">P2371/$T$3*$T$4</f>
        <v>0.35392389232783705</v>
      </c>
    </row>
    <row r="2372" spans="1:18" x14ac:dyDescent="0.3">
      <c r="A2372" s="35">
        <f t="shared" si="184"/>
        <v>44114</v>
      </c>
      <c r="B2372" s="36">
        <v>0.70833333333333337</v>
      </c>
      <c r="C2372">
        <v>7625</v>
      </c>
      <c r="D2372">
        <v>1745</v>
      </c>
      <c r="E2372" s="49">
        <f t="shared" ref="E2372:E2435" si="187">P2371/$T$3*$T$8</f>
        <v>0.26576916166713221</v>
      </c>
      <c r="F2372" s="49">
        <f t="shared" ref="F2372:F2435" si="188">P2371/$T$3*$T$4</f>
        <v>0.35392389232783705</v>
      </c>
      <c r="G2372">
        <v>490</v>
      </c>
      <c r="H2372" s="51">
        <f>G2372/'Parc électrique'!$C$24</f>
        <v>0.16333333333333333</v>
      </c>
      <c r="I2372" s="14">
        <v>396</v>
      </c>
      <c r="J2372" s="14">
        <v>0</v>
      </c>
      <c r="K2372" s="14">
        <v>-519</v>
      </c>
      <c r="L2372" s="14">
        <v>631</v>
      </c>
      <c r="M2372" s="14">
        <f>C2372-SUM(D2372:L2372)</f>
        <v>4881.2169736126716</v>
      </c>
      <c r="P2372" s="49">
        <f>D2373/('Parc électrique'!$C$22+'Parc électrique'!$C$23)</f>
        <v>0.23546875</v>
      </c>
      <c r="Q2372" s="49">
        <f t="shared" si="185"/>
        <v>0.22952098947413654</v>
      </c>
      <c r="R2372" s="49">
        <f t="shared" si="186"/>
        <v>0.30565232420518651</v>
      </c>
    </row>
    <row r="2373" spans="1:18" x14ac:dyDescent="0.3">
      <c r="A2373" s="35">
        <f t="shared" si="184"/>
        <v>44114</v>
      </c>
      <c r="B2373" s="36">
        <v>0.75</v>
      </c>
      <c r="C2373">
        <v>7827</v>
      </c>
      <c r="D2373">
        <v>1507</v>
      </c>
      <c r="E2373" s="49">
        <f t="shared" si="187"/>
        <v>0.22952098947413654</v>
      </c>
      <c r="F2373" s="49">
        <f t="shared" si="188"/>
        <v>0.30565232420518651</v>
      </c>
      <c r="G2373">
        <v>117</v>
      </c>
      <c r="H2373" s="51">
        <f>G2373/'Parc électrique'!$C$24</f>
        <v>3.9E-2</v>
      </c>
      <c r="I2373" s="14">
        <v>396</v>
      </c>
      <c r="J2373" s="14">
        <v>293</v>
      </c>
      <c r="K2373" s="14">
        <v>0</v>
      </c>
      <c r="L2373" s="14">
        <v>632</v>
      </c>
      <c r="M2373" s="14">
        <f>C2373-SUM(D2373:L2373)</f>
        <v>4881.4258266863208</v>
      </c>
      <c r="P2373" s="49">
        <f>D2374/('Parc électrique'!$C$22+'Parc électrique'!$C$23)</f>
        <v>0.21328125000000001</v>
      </c>
      <c r="Q2373" s="49">
        <f t="shared" si="185"/>
        <v>0.20789392875394583</v>
      </c>
      <c r="R2373" s="49">
        <f t="shared" si="186"/>
        <v>0.27685164070343699</v>
      </c>
    </row>
    <row r="2374" spans="1:18" x14ac:dyDescent="0.3">
      <c r="A2374" s="35">
        <f t="shared" si="184"/>
        <v>44114</v>
      </c>
      <c r="B2374" s="36">
        <v>0.79166666666666663</v>
      </c>
      <c r="C2374">
        <v>8284</v>
      </c>
      <c r="D2374">
        <v>1365</v>
      </c>
      <c r="E2374" s="49">
        <f t="shared" si="187"/>
        <v>0.20789392875394583</v>
      </c>
      <c r="F2374" s="49">
        <f t="shared" si="188"/>
        <v>0.27685164070343699</v>
      </c>
      <c r="G2374">
        <v>13</v>
      </c>
      <c r="H2374" s="51">
        <f>G2374/'Parc électrique'!$C$24</f>
        <v>4.3333333333333331E-3</v>
      </c>
      <c r="I2374" s="14">
        <v>396</v>
      </c>
      <c r="J2374" s="14">
        <v>600</v>
      </c>
      <c r="K2374" s="14">
        <v>389</v>
      </c>
      <c r="L2374" s="14">
        <v>626</v>
      </c>
      <c r="M2374" s="14">
        <f>C2374-SUM(D2374:L2374)</f>
        <v>4894.5109210972096</v>
      </c>
      <c r="P2374" s="49">
        <f>D2375/('Parc électrique'!$C$22+'Parc électrique'!$C$23)</f>
        <v>0.21281249999999999</v>
      </c>
      <c r="Q2374" s="49">
        <f t="shared" si="185"/>
        <v>0.20743701902042064</v>
      </c>
      <c r="R2374" s="49">
        <f t="shared" si="186"/>
        <v>0.27624317555903377</v>
      </c>
    </row>
    <row r="2375" spans="1:18" x14ac:dyDescent="0.3">
      <c r="A2375" s="35">
        <f t="shared" si="184"/>
        <v>44114</v>
      </c>
      <c r="B2375" s="36">
        <v>0.83333333333333337</v>
      </c>
      <c r="C2375">
        <v>8042</v>
      </c>
      <c r="D2375">
        <v>1362</v>
      </c>
      <c r="E2375" s="49">
        <f t="shared" si="187"/>
        <v>0.20743701902042064</v>
      </c>
      <c r="F2375" s="49">
        <f t="shared" si="188"/>
        <v>0.27624317555903377</v>
      </c>
      <c r="G2375">
        <v>0</v>
      </c>
      <c r="H2375" s="51">
        <f>G2375/'Parc électrique'!$C$24</f>
        <v>0</v>
      </c>
      <c r="I2375" s="14">
        <v>396</v>
      </c>
      <c r="J2375" s="14">
        <v>600</v>
      </c>
      <c r="K2375" s="14">
        <v>191</v>
      </c>
      <c r="L2375" s="14">
        <v>610</v>
      </c>
      <c r="M2375" s="14">
        <f>C2375-SUM(D2375:L2375)</f>
        <v>4882.5163198054206</v>
      </c>
      <c r="P2375" s="49">
        <f>D2376/('Parc électrique'!$C$22+'Parc électrique'!$C$23)</f>
        <v>0.21515624999999999</v>
      </c>
      <c r="Q2375" s="49">
        <f t="shared" si="185"/>
        <v>0.20972156768804642</v>
      </c>
      <c r="R2375" s="49">
        <f t="shared" si="186"/>
        <v>0.27928550128104962</v>
      </c>
    </row>
    <row r="2376" spans="1:18" x14ac:dyDescent="0.3">
      <c r="A2376" s="35">
        <f t="shared" si="184"/>
        <v>44114</v>
      </c>
      <c r="B2376" s="36">
        <v>0.875</v>
      </c>
      <c r="C2376">
        <v>7594</v>
      </c>
      <c r="D2376">
        <v>1377</v>
      </c>
      <c r="E2376" s="49">
        <f t="shared" si="187"/>
        <v>0.20972156768804642</v>
      </c>
      <c r="F2376" s="49">
        <f t="shared" si="188"/>
        <v>0.27928550128104962</v>
      </c>
      <c r="G2376">
        <v>0</v>
      </c>
      <c r="H2376" s="51">
        <f>G2376/'Parc électrique'!$C$24</f>
        <v>0</v>
      </c>
      <c r="I2376" s="14">
        <v>396</v>
      </c>
      <c r="J2376" s="14">
        <v>344</v>
      </c>
      <c r="K2376" s="14">
        <v>0</v>
      </c>
      <c r="L2376" s="14">
        <v>595</v>
      </c>
      <c r="M2376" s="14">
        <f>C2376-SUM(D2376:L2376)</f>
        <v>4881.5109929310311</v>
      </c>
      <c r="P2376" s="49">
        <f>D2377/('Parc électrique'!$C$22+'Parc électrique'!$C$23)</f>
        <v>0.21875</v>
      </c>
      <c r="Q2376" s="49">
        <f t="shared" si="185"/>
        <v>0.21322454231173932</v>
      </c>
      <c r="R2376" s="49">
        <f t="shared" si="186"/>
        <v>0.28395040072147382</v>
      </c>
    </row>
    <row r="2377" spans="1:18" x14ac:dyDescent="0.3">
      <c r="A2377" s="35">
        <f t="shared" si="184"/>
        <v>44114</v>
      </c>
      <c r="B2377" s="36">
        <v>0.91666666666666663</v>
      </c>
      <c r="C2377">
        <v>7856</v>
      </c>
      <c r="D2377">
        <v>1400</v>
      </c>
      <c r="E2377" s="49">
        <f t="shared" si="187"/>
        <v>0.21322454231173932</v>
      </c>
      <c r="F2377" s="49">
        <f t="shared" si="188"/>
        <v>0.28395040072147382</v>
      </c>
      <c r="G2377">
        <v>0</v>
      </c>
      <c r="H2377" s="51">
        <f>G2377/'Parc électrique'!$C$24</f>
        <v>0</v>
      </c>
      <c r="I2377" s="14">
        <v>396</v>
      </c>
      <c r="J2377" s="14">
        <v>590</v>
      </c>
      <c r="K2377" s="14">
        <v>0</v>
      </c>
      <c r="L2377" s="14">
        <v>588</v>
      </c>
      <c r="M2377" s="14">
        <f>C2377-SUM(D2377:L2377)</f>
        <v>4881.5028250569667</v>
      </c>
      <c r="P2377" s="49">
        <f>D2378/('Parc électrique'!$C$22+'Parc électrique'!$C$23)</f>
        <v>0.22828124999999999</v>
      </c>
      <c r="Q2377" s="49">
        <f t="shared" si="185"/>
        <v>0.22251504022675078</v>
      </c>
      <c r="R2377" s="49">
        <f t="shared" si="186"/>
        <v>0.296322525324338</v>
      </c>
    </row>
    <row r="2378" spans="1:18" x14ac:dyDescent="0.3">
      <c r="A2378" s="35">
        <f t="shared" si="184"/>
        <v>44114</v>
      </c>
      <c r="B2378" s="36">
        <v>0.95833333333333337</v>
      </c>
      <c r="C2378">
        <v>8089</v>
      </c>
      <c r="D2378">
        <v>1461</v>
      </c>
      <c r="E2378" s="49">
        <f t="shared" si="187"/>
        <v>0.22251504022675078</v>
      </c>
      <c r="F2378" s="49">
        <f t="shared" si="188"/>
        <v>0.296322525324338</v>
      </c>
      <c r="G2378">
        <v>0</v>
      </c>
      <c r="H2378" s="51">
        <f>G2378/'Parc électrique'!$C$24</f>
        <v>0</v>
      </c>
      <c r="I2378" s="14">
        <v>396</v>
      </c>
      <c r="J2378" s="14">
        <v>600</v>
      </c>
      <c r="K2378" s="14">
        <v>180</v>
      </c>
      <c r="L2378" s="14">
        <v>569</v>
      </c>
      <c r="M2378" s="14">
        <f>C2378-SUM(D2378:L2378)</f>
        <v>4882.4811624344493</v>
      </c>
      <c r="P2378" s="49">
        <f>D2379/('Parc électrique'!$C$22+'Parc électrique'!$C$23)</f>
        <v>0.22500000000000001</v>
      </c>
      <c r="Q2378" s="49">
        <f t="shared" si="185"/>
        <v>0.21931667209207473</v>
      </c>
      <c r="R2378" s="49">
        <f t="shared" si="186"/>
        <v>0.29206326931351595</v>
      </c>
    </row>
    <row r="2379" spans="1:18" x14ac:dyDescent="0.3">
      <c r="A2379" s="35">
        <f t="shared" si="184"/>
        <v>44115</v>
      </c>
      <c r="B2379" s="36">
        <v>0</v>
      </c>
      <c r="C2379">
        <v>7514</v>
      </c>
      <c r="D2379">
        <v>1440</v>
      </c>
      <c r="E2379" s="49">
        <f t="shared" si="187"/>
        <v>0.21931667209207473</v>
      </c>
      <c r="F2379" s="49">
        <f t="shared" si="188"/>
        <v>0.29206326931351595</v>
      </c>
      <c r="G2379">
        <v>0</v>
      </c>
      <c r="H2379" s="51">
        <f>G2379/'Parc électrique'!$C$24</f>
        <v>0</v>
      </c>
      <c r="I2379" s="14">
        <v>396</v>
      </c>
      <c r="J2379" s="14">
        <v>0</v>
      </c>
      <c r="K2379" s="14">
        <v>230</v>
      </c>
      <c r="L2379" s="14">
        <v>566</v>
      </c>
      <c r="M2379" s="14">
        <f>C2379-SUM(D2379:L2379)</f>
        <v>4881.4886200585943</v>
      </c>
      <c r="P2379" s="49">
        <f>D2380/('Parc électrique'!$C$22+'Parc électrique'!$C$23)</f>
        <v>0.28328124999999998</v>
      </c>
      <c r="Q2379" s="49">
        <f t="shared" si="185"/>
        <v>0.27612578229370238</v>
      </c>
      <c r="R2379" s="49">
        <f t="shared" si="186"/>
        <v>0.36771576893430857</v>
      </c>
    </row>
    <row r="2380" spans="1:18" x14ac:dyDescent="0.3">
      <c r="A2380" s="35">
        <f t="shared" si="184"/>
        <v>44115</v>
      </c>
      <c r="B2380" s="36">
        <v>4.1666666666666664E-2</v>
      </c>
      <c r="C2380">
        <v>7084</v>
      </c>
      <c r="D2380">
        <v>1813</v>
      </c>
      <c r="E2380" s="49">
        <f t="shared" si="187"/>
        <v>0.27612578229370238</v>
      </c>
      <c r="F2380" s="49">
        <f t="shared" si="188"/>
        <v>0.36771576893430857</v>
      </c>
      <c r="G2380">
        <v>0</v>
      </c>
      <c r="H2380" s="51">
        <f>G2380/'Parc électrique'!$C$24</f>
        <v>0</v>
      </c>
      <c r="I2380" s="14">
        <v>396</v>
      </c>
      <c r="J2380" s="14">
        <v>0</v>
      </c>
      <c r="K2380" s="14">
        <v>0</v>
      </c>
      <c r="L2380" s="14">
        <v>563</v>
      </c>
      <c r="M2380" s="14">
        <f>C2380-SUM(D2380:L2380)</f>
        <v>4311.3561584487725</v>
      </c>
      <c r="P2380" s="49">
        <f>D2381/('Parc électrique'!$C$22+'Parc électrique'!$C$23)</f>
        <v>0.26828125000000003</v>
      </c>
      <c r="Q2380" s="49">
        <f t="shared" si="185"/>
        <v>0.26150467082089746</v>
      </c>
      <c r="R2380" s="49">
        <f t="shared" si="186"/>
        <v>0.34824488431340755</v>
      </c>
    </row>
    <row r="2381" spans="1:18" x14ac:dyDescent="0.3">
      <c r="A2381" s="35">
        <f t="shared" si="184"/>
        <v>44115</v>
      </c>
      <c r="B2381" s="36">
        <v>8.3333333333333329E-2</v>
      </c>
      <c r="C2381">
        <v>6696</v>
      </c>
      <c r="D2381">
        <v>1717</v>
      </c>
      <c r="E2381" s="49">
        <f t="shared" si="187"/>
        <v>0.26150467082089746</v>
      </c>
      <c r="F2381" s="49">
        <f t="shared" si="188"/>
        <v>0.34824488431340755</v>
      </c>
      <c r="G2381">
        <v>0</v>
      </c>
      <c r="H2381" s="51">
        <f>G2381/'Parc électrique'!$C$24</f>
        <v>0</v>
      </c>
      <c r="I2381" s="14">
        <v>396</v>
      </c>
      <c r="J2381" s="14">
        <v>0</v>
      </c>
      <c r="K2381" s="14">
        <v>-220</v>
      </c>
      <c r="L2381" s="14">
        <v>558</v>
      </c>
      <c r="M2381" s="14">
        <f>C2381-SUM(D2381:L2381)</f>
        <v>4244.3902504448661</v>
      </c>
      <c r="P2381" s="49">
        <f>D2382/('Parc électrique'!$C$22+'Parc électrique'!$C$23)</f>
        <v>0.296875</v>
      </c>
      <c r="Q2381" s="49">
        <f t="shared" si="185"/>
        <v>0.2893761645659319</v>
      </c>
      <c r="R2381" s="49">
        <f t="shared" si="186"/>
        <v>0.38536125812200023</v>
      </c>
    </row>
    <row r="2382" spans="1:18" x14ac:dyDescent="0.3">
      <c r="A2382" s="35">
        <f t="shared" si="184"/>
        <v>44115</v>
      </c>
      <c r="B2382" s="36">
        <v>0.125</v>
      </c>
      <c r="C2382">
        <v>6243</v>
      </c>
      <c r="D2382">
        <v>1900</v>
      </c>
      <c r="E2382" s="49">
        <f t="shared" si="187"/>
        <v>0.2893761645659319</v>
      </c>
      <c r="F2382" s="49">
        <f t="shared" si="188"/>
        <v>0.38536125812200023</v>
      </c>
      <c r="G2382">
        <v>0</v>
      </c>
      <c r="H2382" s="51">
        <f>G2382/'Parc électrique'!$C$24</f>
        <v>0</v>
      </c>
      <c r="I2382" s="14">
        <v>396</v>
      </c>
      <c r="J2382" s="14">
        <v>0</v>
      </c>
      <c r="K2382" s="14">
        <v>-799</v>
      </c>
      <c r="L2382" s="14">
        <v>559</v>
      </c>
      <c r="M2382" s="14">
        <f>C2382-SUM(D2382:L2382)</f>
        <v>4186.3252625773121</v>
      </c>
      <c r="P2382" s="49">
        <f>D2383/('Parc électrique'!$C$22+'Parc électrique'!$C$23)</f>
        <v>0.301875</v>
      </c>
      <c r="Q2382" s="49">
        <f t="shared" si="185"/>
        <v>0.29424986839020023</v>
      </c>
      <c r="R2382" s="49">
        <f t="shared" si="186"/>
        <v>0.3918515529956339</v>
      </c>
    </row>
    <row r="2383" spans="1:18" x14ac:dyDescent="0.3">
      <c r="A2383" s="35">
        <f t="shared" si="184"/>
        <v>44115</v>
      </c>
      <c r="B2383" s="36">
        <v>0.16666666666666666</v>
      </c>
      <c r="C2383">
        <v>6009</v>
      </c>
      <c r="D2383">
        <v>1932</v>
      </c>
      <c r="E2383" s="49">
        <f t="shared" si="187"/>
        <v>0.29424986839020023</v>
      </c>
      <c r="F2383" s="49">
        <f t="shared" si="188"/>
        <v>0.3918515529956339</v>
      </c>
      <c r="G2383">
        <v>0</v>
      </c>
      <c r="H2383" s="51">
        <f>G2383/'Parc électrique'!$C$24</f>
        <v>0</v>
      </c>
      <c r="I2383" s="14">
        <v>396</v>
      </c>
      <c r="J2383" s="14">
        <v>0</v>
      </c>
      <c r="K2383" s="14">
        <v>-1068</v>
      </c>
      <c r="L2383" s="14">
        <v>562</v>
      </c>
      <c r="M2383" s="14">
        <f>C2383-SUM(D2383:L2383)</f>
        <v>4186.3138985786145</v>
      </c>
      <c r="P2383" s="49">
        <f>D2384/('Parc électrique'!$C$22+'Parc électrique'!$C$23)</f>
        <v>0.32124999999999998</v>
      </c>
      <c r="Q2383" s="49">
        <f t="shared" si="185"/>
        <v>0.31313547070924003</v>
      </c>
      <c r="R2383" s="49">
        <f t="shared" si="186"/>
        <v>0.41700144563096442</v>
      </c>
    </row>
    <row r="2384" spans="1:18" x14ac:dyDescent="0.3">
      <c r="A2384" s="35">
        <f t="shared" si="184"/>
        <v>44115</v>
      </c>
      <c r="B2384" s="36">
        <v>0.20833333333333334</v>
      </c>
      <c r="C2384">
        <v>5966</v>
      </c>
      <c r="D2384">
        <v>2056</v>
      </c>
      <c r="E2384" s="49">
        <f t="shared" si="187"/>
        <v>0.31313547070924003</v>
      </c>
      <c r="F2384" s="49">
        <f t="shared" si="188"/>
        <v>0.41700144563096442</v>
      </c>
      <c r="G2384">
        <v>0</v>
      </c>
      <c r="H2384" s="51">
        <f>G2384/'Parc électrique'!$C$24</f>
        <v>0</v>
      </c>
      <c r="I2384" s="14">
        <v>396</v>
      </c>
      <c r="J2384" s="14">
        <v>0</v>
      </c>
      <c r="K2384" s="14">
        <v>-1200</v>
      </c>
      <c r="L2384" s="14">
        <v>573</v>
      </c>
      <c r="M2384" s="14">
        <f>C2384-SUM(D2384:L2384)</f>
        <v>4140.2698630836603</v>
      </c>
      <c r="P2384" s="49">
        <f>D2385/('Parc électrique'!$C$22+'Parc électrique'!$C$23)</f>
        <v>0.31203124999999998</v>
      </c>
      <c r="Q2384" s="49">
        <f t="shared" si="185"/>
        <v>0.30414957928324526</v>
      </c>
      <c r="R2384" s="49">
        <f t="shared" si="186"/>
        <v>0.40503496445770226</v>
      </c>
    </row>
    <row r="2385" spans="1:18" x14ac:dyDescent="0.3">
      <c r="A2385" s="35">
        <f t="shared" si="184"/>
        <v>44115</v>
      </c>
      <c r="B2385" s="36">
        <v>0.25</v>
      </c>
      <c r="C2385">
        <v>6107</v>
      </c>
      <c r="D2385">
        <v>1997</v>
      </c>
      <c r="E2385" s="49">
        <f t="shared" si="187"/>
        <v>0.30414957928324526</v>
      </c>
      <c r="F2385" s="49">
        <f t="shared" si="188"/>
        <v>0.40503496445770226</v>
      </c>
      <c r="G2385">
        <v>0</v>
      </c>
      <c r="H2385" s="51">
        <f>G2385/'Parc électrique'!$C$24</f>
        <v>0</v>
      </c>
      <c r="I2385" s="14">
        <v>396</v>
      </c>
      <c r="J2385" s="14">
        <v>0</v>
      </c>
      <c r="K2385" s="14">
        <v>-1063</v>
      </c>
      <c r="L2385" s="14">
        <v>590</v>
      </c>
      <c r="M2385" s="14">
        <f>C2385-SUM(D2385:L2385)</f>
        <v>4186.2908154562592</v>
      </c>
      <c r="P2385" s="49">
        <f>D2386/('Parc électrique'!$C$22+'Parc électrique'!$C$23)</f>
        <v>0.28234375</v>
      </c>
      <c r="Q2385" s="49">
        <f t="shared" si="185"/>
        <v>0.27521196282665211</v>
      </c>
      <c r="R2385" s="49">
        <f t="shared" si="186"/>
        <v>0.36649883864550231</v>
      </c>
    </row>
    <row r="2386" spans="1:18" x14ac:dyDescent="0.3">
      <c r="A2386" s="35">
        <f t="shared" si="184"/>
        <v>44115</v>
      </c>
      <c r="B2386" s="36">
        <v>0.29166666666666669</v>
      </c>
      <c r="C2386">
        <v>6219</v>
      </c>
      <c r="D2386">
        <v>1807</v>
      </c>
      <c r="E2386" s="49">
        <f t="shared" si="187"/>
        <v>0.27521196282665211</v>
      </c>
      <c r="F2386" s="49">
        <f t="shared" si="188"/>
        <v>0.36649883864550231</v>
      </c>
      <c r="G2386">
        <v>0</v>
      </c>
      <c r="H2386" s="51">
        <f>G2386/'Parc électrique'!$C$24</f>
        <v>0</v>
      </c>
      <c r="I2386" s="14">
        <v>396</v>
      </c>
      <c r="J2386" s="14">
        <v>0</v>
      </c>
      <c r="K2386" s="14">
        <v>-781</v>
      </c>
      <c r="L2386" s="14">
        <v>610</v>
      </c>
      <c r="M2386" s="14">
        <f>C2386-SUM(D2386:L2386)</f>
        <v>4186.3582891985279</v>
      </c>
      <c r="P2386" s="49">
        <f>D2387/('Parc électrique'!$C$22+'Parc électrique'!$C$23)</f>
        <v>0.29468749999999999</v>
      </c>
      <c r="Q2386" s="49">
        <f t="shared" si="185"/>
        <v>0.28724391914281455</v>
      </c>
      <c r="R2386" s="49">
        <f t="shared" si="186"/>
        <v>0.38252175411478545</v>
      </c>
    </row>
    <row r="2387" spans="1:18" x14ac:dyDescent="0.3">
      <c r="A2387" s="35">
        <f t="shared" si="184"/>
        <v>44115</v>
      </c>
      <c r="B2387" s="36">
        <v>0.33333333333333331</v>
      </c>
      <c r="C2387">
        <v>6581</v>
      </c>
      <c r="D2387">
        <v>1886</v>
      </c>
      <c r="E2387" s="49">
        <f t="shared" si="187"/>
        <v>0.28724391914281455</v>
      </c>
      <c r="F2387" s="49">
        <f t="shared" si="188"/>
        <v>0.38252175411478545</v>
      </c>
      <c r="G2387">
        <v>59</v>
      </c>
      <c r="H2387" s="51">
        <f>G2387/'Parc électrique'!$C$24</f>
        <v>1.9666666666666666E-2</v>
      </c>
      <c r="I2387" s="14">
        <v>396</v>
      </c>
      <c r="J2387" s="14">
        <v>0</v>
      </c>
      <c r="K2387" s="14">
        <v>-573</v>
      </c>
      <c r="L2387" s="14">
        <v>626</v>
      </c>
      <c r="M2387" s="14">
        <f>C2387-SUM(D2387:L2387)</f>
        <v>4186.3105676600753</v>
      </c>
      <c r="P2387" s="49">
        <f>D2388/('Parc électrique'!$C$22+'Parc électrique'!$C$23)</f>
        <v>0.26093749999999999</v>
      </c>
      <c r="Q2387" s="49">
        <f t="shared" si="185"/>
        <v>0.25434641832900334</v>
      </c>
      <c r="R2387" s="49">
        <f t="shared" si="186"/>
        <v>0.33871226371775809</v>
      </c>
    </row>
    <row r="2388" spans="1:18" x14ac:dyDescent="0.3">
      <c r="A2388" s="35">
        <f t="shared" si="184"/>
        <v>44115</v>
      </c>
      <c r="B2388" s="36">
        <v>0.375</v>
      </c>
      <c r="C2388">
        <v>7169</v>
      </c>
      <c r="D2388">
        <v>1670</v>
      </c>
      <c r="E2388" s="49">
        <f t="shared" si="187"/>
        <v>0.25434641832900334</v>
      </c>
      <c r="F2388" s="49">
        <f t="shared" si="188"/>
        <v>0.33871226371775809</v>
      </c>
      <c r="G2388">
        <v>370</v>
      </c>
      <c r="H2388" s="51">
        <f>G2388/'Parc électrique'!$C$24</f>
        <v>0.12333333333333334</v>
      </c>
      <c r="I2388" s="14">
        <v>396</v>
      </c>
      <c r="J2388" s="14">
        <v>0</v>
      </c>
      <c r="K2388" s="14">
        <v>-86</v>
      </c>
      <c r="L2388" s="14">
        <v>632</v>
      </c>
      <c r="M2388" s="14">
        <f>C2388-SUM(D2388:L2388)</f>
        <v>4186.2836079846202</v>
      </c>
      <c r="P2388" s="49">
        <f>D2389/('Parc électrique'!$C$22+'Parc électrique'!$C$23)</f>
        <v>0.25093749999999998</v>
      </c>
      <c r="Q2388" s="49">
        <f t="shared" si="185"/>
        <v>0.24459901068046663</v>
      </c>
      <c r="R2388" s="49">
        <f t="shared" si="186"/>
        <v>0.32573167397049063</v>
      </c>
    </row>
    <row r="2389" spans="1:18" x14ac:dyDescent="0.3">
      <c r="A2389" s="35">
        <f t="shared" si="184"/>
        <v>44115</v>
      </c>
      <c r="B2389" s="36">
        <v>0.41666666666666669</v>
      </c>
      <c r="C2389">
        <v>7593</v>
      </c>
      <c r="D2389">
        <v>1606</v>
      </c>
      <c r="E2389" s="49">
        <f t="shared" si="187"/>
        <v>0.24459901068046663</v>
      </c>
      <c r="F2389" s="49">
        <f t="shared" si="188"/>
        <v>0.32573167397049063</v>
      </c>
      <c r="G2389">
        <v>708</v>
      </c>
      <c r="H2389" s="51">
        <f>G2389/'Parc électrique'!$C$24</f>
        <v>0.23599999999999999</v>
      </c>
      <c r="I2389" s="14">
        <v>396</v>
      </c>
      <c r="J2389" s="14">
        <v>0</v>
      </c>
      <c r="K2389" s="14">
        <v>0</v>
      </c>
      <c r="L2389" s="14">
        <v>632</v>
      </c>
      <c r="M2389" s="14">
        <f>C2389-SUM(D2389:L2389)</f>
        <v>4250.1936693153493</v>
      </c>
      <c r="P2389" s="49">
        <f>D2390/('Parc électrique'!$C$22+'Parc électrique'!$C$23)</f>
        <v>0.22515625</v>
      </c>
      <c r="Q2389" s="49">
        <f t="shared" si="185"/>
        <v>0.21946897533658311</v>
      </c>
      <c r="R2389" s="49">
        <f t="shared" si="186"/>
        <v>0.29226609102831702</v>
      </c>
    </row>
    <row r="2390" spans="1:18" x14ac:dyDescent="0.3">
      <c r="A2390" s="35">
        <f t="shared" si="184"/>
        <v>44115</v>
      </c>
      <c r="B2390" s="36">
        <v>0.45833333333333331</v>
      </c>
      <c r="C2390">
        <v>7940</v>
      </c>
      <c r="D2390">
        <v>1441</v>
      </c>
      <c r="E2390" s="49">
        <f t="shared" si="187"/>
        <v>0.21946897533658311</v>
      </c>
      <c r="F2390" s="49">
        <f t="shared" si="188"/>
        <v>0.29226609102831702</v>
      </c>
      <c r="G2390">
        <v>955</v>
      </c>
      <c r="H2390" s="51">
        <f>G2390/'Parc électrique'!$C$24</f>
        <v>0.31833333333333336</v>
      </c>
      <c r="I2390" s="14">
        <v>396</v>
      </c>
      <c r="J2390" s="14">
        <v>0</v>
      </c>
      <c r="K2390" s="14">
        <v>0</v>
      </c>
      <c r="L2390" s="14">
        <v>627</v>
      </c>
      <c r="M2390" s="14">
        <f>C2390-SUM(D2390:L2390)</f>
        <v>4520.1699316003014</v>
      </c>
      <c r="P2390" s="49">
        <f>D2391/('Parc électrique'!$C$22+'Parc électrique'!$C$23)</f>
        <v>0.21296875000000001</v>
      </c>
      <c r="Q2390" s="49">
        <f t="shared" si="185"/>
        <v>0.20758932226492907</v>
      </c>
      <c r="R2390" s="49">
        <f t="shared" si="186"/>
        <v>0.2764459972738349</v>
      </c>
    </row>
    <row r="2391" spans="1:18" x14ac:dyDescent="0.3">
      <c r="A2391" s="35">
        <f t="shared" si="184"/>
        <v>44115</v>
      </c>
      <c r="B2391" s="36">
        <v>0.5</v>
      </c>
      <c r="C2391">
        <v>8340</v>
      </c>
      <c r="D2391">
        <v>1363</v>
      </c>
      <c r="E2391" s="49">
        <f t="shared" si="187"/>
        <v>0.20758932226492907</v>
      </c>
      <c r="F2391" s="49">
        <f t="shared" si="188"/>
        <v>0.2764459972738349</v>
      </c>
      <c r="G2391">
        <v>935</v>
      </c>
      <c r="H2391" s="51">
        <f>G2391/'Parc électrique'!$C$24</f>
        <v>0.31166666666666665</v>
      </c>
      <c r="I2391" s="14">
        <v>396</v>
      </c>
      <c r="J2391" s="14">
        <v>0</v>
      </c>
      <c r="K2391" s="14">
        <v>220</v>
      </c>
      <c r="L2391" s="14">
        <v>624</v>
      </c>
      <c r="M2391" s="14">
        <f>C2391-SUM(D2391:L2391)</f>
        <v>4801.2042980137949</v>
      </c>
      <c r="P2391" s="49">
        <f>D2392/('Parc électrique'!$C$22+'Parc électrique'!$C$23)</f>
        <v>0.21171875000000001</v>
      </c>
      <c r="Q2391" s="49">
        <f t="shared" si="185"/>
        <v>0.20637089630886199</v>
      </c>
      <c r="R2391" s="49">
        <f t="shared" si="186"/>
        <v>0.27482342355542644</v>
      </c>
    </row>
    <row r="2392" spans="1:18" x14ac:dyDescent="0.3">
      <c r="A2392" s="35">
        <f t="shared" si="184"/>
        <v>44115</v>
      </c>
      <c r="B2392" s="36">
        <v>0.54166666666666663</v>
      </c>
      <c r="C2392">
        <v>7916</v>
      </c>
      <c r="D2392">
        <v>1355</v>
      </c>
      <c r="E2392" s="49">
        <f t="shared" si="187"/>
        <v>0.20637089630886199</v>
      </c>
      <c r="F2392" s="49">
        <f t="shared" si="188"/>
        <v>0.27482342355542644</v>
      </c>
      <c r="G2392">
        <v>1022</v>
      </c>
      <c r="H2392" s="51">
        <f>G2392/'Parc électrique'!$C$24</f>
        <v>0.34066666666666667</v>
      </c>
      <c r="I2392" s="14">
        <v>396</v>
      </c>
      <c r="J2392" s="14">
        <v>0</v>
      </c>
      <c r="K2392" s="14">
        <v>0</v>
      </c>
      <c r="L2392" s="14">
        <v>621</v>
      </c>
      <c r="M2392" s="14">
        <f>C2392-SUM(D2392:L2392)</f>
        <v>4521.1781390134693</v>
      </c>
      <c r="P2392" s="49">
        <f>D2393/('Parc électrique'!$C$22+'Parc électrique'!$C$23)</f>
        <v>0.22640625</v>
      </c>
      <c r="Q2392" s="49">
        <f t="shared" si="185"/>
        <v>0.22068740129265019</v>
      </c>
      <c r="R2392" s="49">
        <f t="shared" si="186"/>
        <v>0.29388866474672543</v>
      </c>
    </row>
    <row r="2393" spans="1:18" x14ac:dyDescent="0.3">
      <c r="A2393" s="35">
        <f t="shared" si="184"/>
        <v>44115</v>
      </c>
      <c r="B2393" s="36">
        <v>0.58333333333333337</v>
      </c>
      <c r="C2393">
        <v>7517</v>
      </c>
      <c r="D2393">
        <v>1449</v>
      </c>
      <c r="E2393" s="49">
        <f t="shared" si="187"/>
        <v>0.22068740129265019</v>
      </c>
      <c r="F2393" s="49">
        <f t="shared" si="188"/>
        <v>0.29388866474672543</v>
      </c>
      <c r="G2393">
        <v>1040</v>
      </c>
      <c r="H2393" s="51">
        <f>G2393/'Parc électrique'!$C$24</f>
        <v>0.34666666666666668</v>
      </c>
      <c r="I2393" s="14">
        <v>396</v>
      </c>
      <c r="J2393" s="14">
        <v>0</v>
      </c>
      <c r="K2393" s="14">
        <v>-173</v>
      </c>
      <c r="L2393" s="14">
        <v>618</v>
      </c>
      <c r="M2393" s="14">
        <f>C2393-SUM(D2393:L2393)</f>
        <v>4186.1387572672938</v>
      </c>
      <c r="P2393" s="49">
        <f>D2394/('Parc électrique'!$C$22+'Parc électrique'!$C$23)</f>
        <v>0.24015624999999999</v>
      </c>
      <c r="Q2393" s="49">
        <f t="shared" si="185"/>
        <v>0.23409008680938806</v>
      </c>
      <c r="R2393" s="49">
        <f t="shared" si="186"/>
        <v>0.31173697564921804</v>
      </c>
    </row>
    <row r="2394" spans="1:18" x14ac:dyDescent="0.3">
      <c r="A2394" s="35">
        <f t="shared" si="184"/>
        <v>44115</v>
      </c>
      <c r="B2394" s="36">
        <v>0.625</v>
      </c>
      <c r="C2394">
        <v>7209</v>
      </c>
      <c r="D2394">
        <v>1537</v>
      </c>
      <c r="E2394" s="49">
        <f t="shared" si="187"/>
        <v>0.23409008680938806</v>
      </c>
      <c r="F2394" s="49">
        <f t="shared" si="188"/>
        <v>0.31173697564921804</v>
      </c>
      <c r="G2394">
        <v>982</v>
      </c>
      <c r="H2394" s="51">
        <f>G2394/'Parc électrique'!$C$24</f>
        <v>0.32733333333333331</v>
      </c>
      <c r="I2394" s="14">
        <v>396</v>
      </c>
      <c r="J2394" s="14">
        <v>0</v>
      </c>
      <c r="K2394" s="14">
        <v>-514</v>
      </c>
      <c r="L2394" s="14">
        <v>621</v>
      </c>
      <c r="M2394" s="14">
        <f>C2394-SUM(D2394:L2394)</f>
        <v>4186.1268396042087</v>
      </c>
      <c r="P2394" s="49">
        <f>D2395/('Parc électrique'!$C$22+'Parc électrique'!$C$23)</f>
        <v>0.24625</v>
      </c>
      <c r="Q2394" s="49">
        <f t="shared" si="185"/>
        <v>0.24002991334521512</v>
      </c>
      <c r="R2394" s="49">
        <f t="shared" si="186"/>
        <v>0.3196470225264591</v>
      </c>
    </row>
    <row r="2395" spans="1:18" x14ac:dyDescent="0.3">
      <c r="A2395" s="35">
        <f t="shared" si="184"/>
        <v>44115</v>
      </c>
      <c r="B2395" s="36">
        <v>0.66666666666666663</v>
      </c>
      <c r="C2395">
        <v>7031</v>
      </c>
      <c r="D2395">
        <v>1576</v>
      </c>
      <c r="E2395" s="49">
        <f t="shared" si="187"/>
        <v>0.24002991334521512</v>
      </c>
      <c r="F2395" s="49">
        <f t="shared" si="188"/>
        <v>0.3196470225264591</v>
      </c>
      <c r="G2395">
        <v>801</v>
      </c>
      <c r="H2395" s="51">
        <f>G2395/'Parc électrique'!$C$24</f>
        <v>0.26700000000000002</v>
      </c>
      <c r="I2395" s="14">
        <v>396</v>
      </c>
      <c r="J2395" s="14">
        <v>0</v>
      </c>
      <c r="K2395" s="14">
        <v>-556</v>
      </c>
      <c r="L2395" s="14">
        <v>627</v>
      </c>
      <c r="M2395" s="14">
        <f>C2395-SUM(D2395:L2395)</f>
        <v>4186.1733230641285</v>
      </c>
      <c r="P2395" s="49">
        <f>D2396/('Parc électrique'!$C$22+'Parc électrique'!$C$23)</f>
        <v>0.24328125</v>
      </c>
      <c r="Q2395" s="49">
        <f t="shared" si="185"/>
        <v>0.23713615169955582</v>
      </c>
      <c r="R2395" s="49">
        <f t="shared" si="186"/>
        <v>0.31579340994523913</v>
      </c>
    </row>
    <row r="2396" spans="1:18" x14ac:dyDescent="0.3">
      <c r="A2396" s="35">
        <f t="shared" ref="A2396:A2459" si="189">A2372+1</f>
        <v>44115</v>
      </c>
      <c r="B2396" s="36">
        <v>0.70833333333333337</v>
      </c>
      <c r="C2396">
        <v>7059</v>
      </c>
      <c r="D2396">
        <v>1557</v>
      </c>
      <c r="E2396" s="49">
        <f t="shared" si="187"/>
        <v>0.23713615169955582</v>
      </c>
      <c r="F2396" s="49">
        <f t="shared" si="188"/>
        <v>0.31579340994523913</v>
      </c>
      <c r="G2396">
        <v>475</v>
      </c>
      <c r="H2396" s="51">
        <f>G2396/'Parc électrique'!$C$24</f>
        <v>0.15833333333333333</v>
      </c>
      <c r="I2396" s="14">
        <v>396</v>
      </c>
      <c r="J2396" s="14">
        <v>0</v>
      </c>
      <c r="K2396" s="14">
        <v>-190</v>
      </c>
      <c r="L2396" s="14">
        <v>634</v>
      </c>
      <c r="M2396" s="14">
        <f>C2396-SUM(D2396:L2396)</f>
        <v>4186.2887371050219</v>
      </c>
      <c r="P2396" s="49">
        <f>D2397/('Parc électrique'!$C$22+'Parc électrique'!$C$23)</f>
        <v>0.2109375</v>
      </c>
      <c r="Q2396" s="49">
        <f t="shared" si="185"/>
        <v>0.20560938008632004</v>
      </c>
      <c r="R2396" s="49">
        <f t="shared" si="186"/>
        <v>0.27380931498142119</v>
      </c>
    </row>
    <row r="2397" spans="1:18" x14ac:dyDescent="0.3">
      <c r="A2397" s="35">
        <f t="shared" si="189"/>
        <v>44115</v>
      </c>
      <c r="B2397" s="36">
        <v>0.75</v>
      </c>
      <c r="C2397">
        <v>7425</v>
      </c>
      <c r="D2397">
        <v>1350</v>
      </c>
      <c r="E2397" s="49">
        <f t="shared" si="187"/>
        <v>0.20560938008632004</v>
      </c>
      <c r="F2397" s="49">
        <f t="shared" si="188"/>
        <v>0.27380931498142119</v>
      </c>
      <c r="G2397">
        <v>121</v>
      </c>
      <c r="H2397" s="51">
        <f>G2397/'Parc électrique'!$C$24</f>
        <v>4.0333333333333332E-2</v>
      </c>
      <c r="I2397" s="14">
        <v>396</v>
      </c>
      <c r="J2397" s="14">
        <v>0</v>
      </c>
      <c r="K2397" s="14">
        <v>120</v>
      </c>
      <c r="L2397" s="14">
        <v>636</v>
      </c>
      <c r="M2397" s="14">
        <f>C2397-SUM(D2397:L2397)</f>
        <v>4801.4802479715991</v>
      </c>
      <c r="P2397" s="49">
        <f>D2398/('Parc électrique'!$C$22+'Parc électrique'!$C$23)</f>
        <v>0.19484375000000001</v>
      </c>
      <c r="Q2397" s="49">
        <f t="shared" si="185"/>
        <v>0.18992214590195639</v>
      </c>
      <c r="R2397" s="49">
        <f t="shared" si="186"/>
        <v>0.25291867835691278</v>
      </c>
    </row>
    <row r="2398" spans="1:18" x14ac:dyDescent="0.3">
      <c r="A2398" s="35">
        <f t="shared" si="189"/>
        <v>44115</v>
      </c>
      <c r="B2398" s="36">
        <v>0.79166666666666663</v>
      </c>
      <c r="C2398">
        <v>8119</v>
      </c>
      <c r="D2398">
        <v>1247</v>
      </c>
      <c r="E2398" s="49">
        <f t="shared" si="187"/>
        <v>0.18992214590195639</v>
      </c>
      <c r="F2398" s="49">
        <f t="shared" si="188"/>
        <v>0.25291867835691278</v>
      </c>
      <c r="G2398">
        <v>7</v>
      </c>
      <c r="H2398" s="51">
        <f>G2398/'Parc électrique'!$C$24</f>
        <v>2.3333333333333335E-3</v>
      </c>
      <c r="I2398" s="14">
        <v>396</v>
      </c>
      <c r="J2398" s="14">
        <v>0</v>
      </c>
      <c r="K2398" s="14">
        <v>1038</v>
      </c>
      <c r="L2398" s="14">
        <v>629</v>
      </c>
      <c r="M2398" s="14">
        <f>C2398-SUM(D2398:L2398)</f>
        <v>4801.5548258424078</v>
      </c>
      <c r="P2398" s="49">
        <f>D2399/('Parc électrique'!$C$22+'Parc électrique'!$C$23)</f>
        <v>0.173125</v>
      </c>
      <c r="Q2398" s="49">
        <f t="shared" si="185"/>
        <v>0.16875199491529083</v>
      </c>
      <c r="R2398" s="49">
        <f t="shared" si="186"/>
        <v>0.22472645999956642</v>
      </c>
    </row>
    <row r="2399" spans="1:18" x14ac:dyDescent="0.3">
      <c r="A2399" s="35">
        <f t="shared" si="189"/>
        <v>44115</v>
      </c>
      <c r="B2399" s="36">
        <v>0.83333333333333337</v>
      </c>
      <c r="C2399">
        <v>8016</v>
      </c>
      <c r="D2399">
        <v>1108</v>
      </c>
      <c r="E2399" s="49">
        <f t="shared" si="187"/>
        <v>0.16875199491529083</v>
      </c>
      <c r="F2399" s="49">
        <f t="shared" si="188"/>
        <v>0.22472645999956642</v>
      </c>
      <c r="G2399">
        <v>0</v>
      </c>
      <c r="H2399" s="51">
        <f>G2399/'Parc électrique'!$C$24</f>
        <v>0</v>
      </c>
      <c r="I2399" s="14">
        <v>396</v>
      </c>
      <c r="J2399" s="14">
        <v>0</v>
      </c>
      <c r="K2399" s="14">
        <v>1097</v>
      </c>
      <c r="L2399" s="14">
        <v>613</v>
      </c>
      <c r="M2399" s="14">
        <f>C2399-SUM(D2399:L2399)</f>
        <v>4801.6065215450853</v>
      </c>
      <c r="P2399" s="49">
        <f>D2400/('Parc électrique'!$C$22+'Parc électrique'!$C$23)</f>
        <v>0.14703125</v>
      </c>
      <c r="Q2399" s="49">
        <f t="shared" si="185"/>
        <v>0.14331735308239049</v>
      </c>
      <c r="R2399" s="49">
        <f t="shared" si="186"/>
        <v>0.19085523362779064</v>
      </c>
    </row>
    <row r="2400" spans="1:18" x14ac:dyDescent="0.3">
      <c r="A2400" s="35">
        <f t="shared" si="189"/>
        <v>44115</v>
      </c>
      <c r="B2400" s="36">
        <v>0.875</v>
      </c>
      <c r="C2400">
        <v>7557</v>
      </c>
      <c r="D2400">
        <v>941</v>
      </c>
      <c r="E2400" s="49">
        <f t="shared" si="187"/>
        <v>0.14331735308239049</v>
      </c>
      <c r="F2400" s="49">
        <f t="shared" si="188"/>
        <v>0.19085523362779064</v>
      </c>
      <c r="G2400">
        <v>0</v>
      </c>
      <c r="H2400" s="51">
        <f>G2400/'Parc électrique'!$C$24</f>
        <v>0</v>
      </c>
      <c r="I2400" s="14">
        <v>396</v>
      </c>
      <c r="J2400" s="14">
        <v>0</v>
      </c>
      <c r="K2400" s="14">
        <v>820</v>
      </c>
      <c r="L2400" s="14">
        <v>598</v>
      </c>
      <c r="M2400" s="14">
        <f>C2400-SUM(D2400:L2400)</f>
        <v>4801.6658274132897</v>
      </c>
      <c r="P2400" s="49">
        <f>D2401/('Parc électrique'!$C$22+'Parc électrique'!$C$23)</f>
        <v>0.138125</v>
      </c>
      <c r="Q2400" s="49">
        <f t="shared" si="185"/>
        <v>0.13463606814541254</v>
      </c>
      <c r="R2400" s="49">
        <f t="shared" si="186"/>
        <v>0.17929439588413063</v>
      </c>
    </row>
    <row r="2401" spans="1:18" x14ac:dyDescent="0.3">
      <c r="A2401" s="35">
        <f t="shared" si="189"/>
        <v>44115</v>
      </c>
      <c r="B2401" s="36">
        <v>0.91666666666666663</v>
      </c>
      <c r="C2401">
        <v>7731</v>
      </c>
      <c r="D2401">
        <v>884</v>
      </c>
      <c r="E2401" s="49">
        <f t="shared" si="187"/>
        <v>0.13463606814541254</v>
      </c>
      <c r="F2401" s="49">
        <f t="shared" si="188"/>
        <v>0.17929439588413063</v>
      </c>
      <c r="G2401">
        <v>0</v>
      </c>
      <c r="H2401" s="51">
        <f>G2401/'Parc électrique'!$C$24</f>
        <v>0</v>
      </c>
      <c r="I2401" s="14">
        <v>396</v>
      </c>
      <c r="J2401" s="14">
        <v>0</v>
      </c>
      <c r="K2401" s="14">
        <v>1058</v>
      </c>
      <c r="L2401" s="14">
        <v>591</v>
      </c>
      <c r="M2401" s="14">
        <f>C2401-SUM(D2401:L2401)</f>
        <v>4801.6860695359701</v>
      </c>
      <c r="P2401" s="49">
        <f>D2402/('Parc électrique'!$C$22+'Parc électrique'!$C$23)</f>
        <v>0.12078125000000001</v>
      </c>
      <c r="Q2401" s="49">
        <f t="shared" si="185"/>
        <v>0.11773040800498177</v>
      </c>
      <c r="R2401" s="49">
        <f t="shared" si="186"/>
        <v>0.15678118554121376</v>
      </c>
    </row>
    <row r="2402" spans="1:18" x14ac:dyDescent="0.3">
      <c r="A2402" s="35">
        <f t="shared" si="189"/>
        <v>44115</v>
      </c>
      <c r="B2402" s="36">
        <v>0.95833333333333337</v>
      </c>
      <c r="C2402">
        <v>7889</v>
      </c>
      <c r="D2402">
        <v>773</v>
      </c>
      <c r="E2402" s="49">
        <f t="shared" si="187"/>
        <v>0.11773040800498177</v>
      </c>
      <c r="F2402" s="49">
        <f t="shared" si="188"/>
        <v>0.15678118554121376</v>
      </c>
      <c r="G2402">
        <v>0</v>
      </c>
      <c r="H2402" s="51">
        <f>G2402/'Parc électrique'!$C$24</f>
        <v>0</v>
      </c>
      <c r="I2402" s="14">
        <v>396</v>
      </c>
      <c r="J2402" s="14">
        <v>147</v>
      </c>
      <c r="K2402" s="14">
        <v>1200</v>
      </c>
      <c r="L2402" s="14">
        <v>571</v>
      </c>
      <c r="M2402" s="14">
        <f>C2402-SUM(D2402:L2402)</f>
        <v>4801.7254884064532</v>
      </c>
      <c r="P2402" s="49">
        <f>D2403/('Parc électrique'!$C$22+'Parc électrique'!$C$23)</f>
        <v>0.12937499999999999</v>
      </c>
      <c r="Q2402" s="49">
        <f t="shared" si="185"/>
        <v>0.12610708645294294</v>
      </c>
      <c r="R2402" s="49">
        <f t="shared" si="186"/>
        <v>0.16793637985527163</v>
      </c>
    </row>
    <row r="2403" spans="1:18" x14ac:dyDescent="0.3">
      <c r="A2403" s="35">
        <f t="shared" si="189"/>
        <v>44116</v>
      </c>
      <c r="B2403" s="36">
        <v>0</v>
      </c>
      <c r="C2403">
        <v>7338</v>
      </c>
      <c r="D2403">
        <v>828</v>
      </c>
      <c r="E2403" s="49">
        <f t="shared" si="187"/>
        <v>0.12610708645294294</v>
      </c>
      <c r="F2403" s="49">
        <f t="shared" si="188"/>
        <v>0.16793637985527163</v>
      </c>
      <c r="G2403">
        <v>0</v>
      </c>
      <c r="H2403" s="51">
        <f>G2403/'Parc électrique'!$C$24</f>
        <v>0</v>
      </c>
      <c r="I2403" s="14">
        <v>396</v>
      </c>
      <c r="J2403" s="14">
        <v>742</v>
      </c>
      <c r="K2403" s="14">
        <v>0</v>
      </c>
      <c r="L2403" s="14">
        <v>570</v>
      </c>
      <c r="M2403" s="14">
        <f>C2403-SUM(D2403:L2403)</f>
        <v>4801.7059565336913</v>
      </c>
      <c r="P2403" s="49">
        <f>D2404/('Parc électrique'!$C$22+'Parc électrique'!$C$23)</f>
        <v>0.135625</v>
      </c>
      <c r="Q2403" s="49">
        <f t="shared" si="185"/>
        <v>0.13219921623327838</v>
      </c>
      <c r="R2403" s="49">
        <f t="shared" si="186"/>
        <v>0.17604924844731379</v>
      </c>
    </row>
    <row r="2404" spans="1:18" x14ac:dyDescent="0.3">
      <c r="A2404" s="35">
        <f t="shared" si="189"/>
        <v>44116</v>
      </c>
      <c r="B2404" s="36">
        <v>4.1666666666666664E-2</v>
      </c>
      <c r="C2404">
        <v>6997</v>
      </c>
      <c r="D2404">
        <v>868</v>
      </c>
      <c r="E2404" s="49">
        <f t="shared" si="187"/>
        <v>0.13219921623327838</v>
      </c>
      <c r="F2404" s="49">
        <f t="shared" si="188"/>
        <v>0.17604924844731379</v>
      </c>
      <c r="G2404">
        <v>0</v>
      </c>
      <c r="H2404" s="51">
        <f>G2404/'Parc électrique'!$C$24</f>
        <v>0</v>
      </c>
      <c r="I2404" s="14">
        <v>396</v>
      </c>
      <c r="J2404" s="14">
        <v>364</v>
      </c>
      <c r="K2404" s="14">
        <v>0</v>
      </c>
      <c r="L2404" s="14">
        <v>567</v>
      </c>
      <c r="M2404" s="14">
        <f>C2404-SUM(D2404:L2404)</f>
        <v>4801.6917515353198</v>
      </c>
      <c r="P2404" s="49">
        <f>D2405/('Parc électrique'!$C$22+'Parc électrique'!$C$23)</f>
        <v>0.14640624999999999</v>
      </c>
      <c r="Q2404" s="49">
        <f t="shared" si="185"/>
        <v>0.14270814010435695</v>
      </c>
      <c r="R2404" s="49">
        <f t="shared" si="186"/>
        <v>0.19004394676858641</v>
      </c>
    </row>
    <row r="2405" spans="1:18" x14ac:dyDescent="0.3">
      <c r="A2405" s="35">
        <f t="shared" si="189"/>
        <v>44116</v>
      </c>
      <c r="B2405" s="36">
        <v>8.3333333333333329E-2</v>
      </c>
      <c r="C2405">
        <v>6709</v>
      </c>
      <c r="D2405">
        <v>937</v>
      </c>
      <c r="E2405" s="49">
        <f t="shared" si="187"/>
        <v>0.14270814010435695</v>
      </c>
      <c r="F2405" s="49">
        <f t="shared" si="188"/>
        <v>0.19004394676858641</v>
      </c>
      <c r="G2405">
        <v>0</v>
      </c>
      <c r="H2405" s="51">
        <f>G2405/'Parc électrique'!$C$24</f>
        <v>0</v>
      </c>
      <c r="I2405" s="14">
        <v>396</v>
      </c>
      <c r="J2405" s="14">
        <v>6</v>
      </c>
      <c r="K2405" s="14">
        <v>0</v>
      </c>
      <c r="L2405" s="14">
        <v>568</v>
      </c>
      <c r="M2405" s="14">
        <f>C2405-SUM(D2405:L2405)</f>
        <v>4801.6672479131266</v>
      </c>
      <c r="P2405" s="49">
        <f>D2406/('Parc électrique'!$C$22+'Parc électrique'!$C$23)</f>
        <v>0.12921874999999999</v>
      </c>
      <c r="Q2405" s="49">
        <f t="shared" si="185"/>
        <v>0.12595478320843456</v>
      </c>
      <c r="R2405" s="49">
        <f t="shared" si="186"/>
        <v>0.16773355814047061</v>
      </c>
    </row>
    <row r="2406" spans="1:18" x14ac:dyDescent="0.3">
      <c r="A2406" s="35">
        <f t="shared" si="189"/>
        <v>44116</v>
      </c>
      <c r="B2406" s="36">
        <v>0.125</v>
      </c>
      <c r="C2406">
        <v>6357</v>
      </c>
      <c r="D2406">
        <v>827</v>
      </c>
      <c r="E2406" s="49">
        <f t="shared" si="187"/>
        <v>0.12595478320843456</v>
      </c>
      <c r="F2406" s="49">
        <f t="shared" si="188"/>
        <v>0.16773355814047061</v>
      </c>
      <c r="G2406">
        <v>0</v>
      </c>
      <c r="H2406" s="51">
        <f>G2406/'Parc électrique'!$C$24</f>
        <v>0</v>
      </c>
      <c r="I2406" s="14">
        <v>396</v>
      </c>
      <c r="J2406" s="14">
        <v>0</v>
      </c>
      <c r="K2406" s="14">
        <v>-636</v>
      </c>
      <c r="L2406" s="14">
        <v>568</v>
      </c>
      <c r="M2406" s="14">
        <f>C2406-SUM(D2406:L2406)</f>
        <v>5201.7063116586505</v>
      </c>
      <c r="P2406" s="49">
        <f>D2407/('Parc électrique'!$C$22+'Parc électrique'!$C$23)</f>
        <v>0.1159375</v>
      </c>
      <c r="Q2406" s="49">
        <f t="shared" si="185"/>
        <v>0.11300900742522184</v>
      </c>
      <c r="R2406" s="49">
        <f t="shared" si="186"/>
        <v>0.15049371238238113</v>
      </c>
    </row>
    <row r="2407" spans="1:18" x14ac:dyDescent="0.3">
      <c r="A2407" s="35">
        <f t="shared" si="189"/>
        <v>44116</v>
      </c>
      <c r="B2407" s="36">
        <v>0.16666666666666666</v>
      </c>
      <c r="C2407">
        <v>6362</v>
      </c>
      <c r="D2407">
        <v>742</v>
      </c>
      <c r="E2407" s="49">
        <f t="shared" si="187"/>
        <v>0.11300900742522184</v>
      </c>
      <c r="F2407" s="49">
        <f t="shared" si="188"/>
        <v>0.15049371238238113</v>
      </c>
      <c r="G2407">
        <v>0</v>
      </c>
      <c r="H2407" s="51">
        <f>G2407/'Parc électrique'!$C$24</f>
        <v>0</v>
      </c>
      <c r="I2407" s="14">
        <v>396</v>
      </c>
      <c r="J2407" s="14">
        <v>0</v>
      </c>
      <c r="K2407" s="14">
        <v>-550</v>
      </c>
      <c r="L2407" s="14">
        <v>572</v>
      </c>
      <c r="M2407" s="14">
        <f>C2407-SUM(D2407:L2407)</f>
        <v>5201.7364972801925</v>
      </c>
      <c r="P2407" s="49">
        <f>D2408/('Parc électrique'!$C$22+'Parc électrique'!$C$23)</f>
        <v>0.1053125</v>
      </c>
      <c r="Q2407" s="49">
        <f t="shared" si="185"/>
        <v>0.10265238679865164</v>
      </c>
      <c r="R2407" s="49">
        <f t="shared" si="186"/>
        <v>0.13670183577590955</v>
      </c>
    </row>
    <row r="2408" spans="1:18" x14ac:dyDescent="0.3">
      <c r="A2408" s="35">
        <f t="shared" si="189"/>
        <v>44116</v>
      </c>
      <c r="B2408" s="36">
        <v>0.20833333333333334</v>
      </c>
      <c r="C2408">
        <v>6887</v>
      </c>
      <c r="D2408">
        <v>674</v>
      </c>
      <c r="E2408" s="49">
        <f t="shared" si="187"/>
        <v>0.10265238679865164</v>
      </c>
      <c r="F2408" s="49">
        <f t="shared" si="188"/>
        <v>0.13670183577590955</v>
      </c>
      <c r="G2408">
        <v>0</v>
      </c>
      <c r="H2408" s="51">
        <f>G2408/'Parc électrique'!$C$24</f>
        <v>0</v>
      </c>
      <c r="I2408" s="14">
        <v>396</v>
      </c>
      <c r="J2408" s="14">
        <v>22</v>
      </c>
      <c r="K2408" s="14">
        <v>0</v>
      </c>
      <c r="L2408" s="14">
        <v>593</v>
      </c>
      <c r="M2408" s="14">
        <f>C2408-SUM(D2408:L2408)</f>
        <v>5201.7606457774255</v>
      </c>
      <c r="P2408" s="49">
        <f>D2409/('Parc électrique'!$C$22+'Parc électrique'!$C$23)</f>
        <v>0.104375</v>
      </c>
      <c r="Q2408" s="49">
        <f t="shared" si="185"/>
        <v>0.10173856733160133</v>
      </c>
      <c r="R2408" s="49">
        <f t="shared" si="186"/>
        <v>0.13548490548710324</v>
      </c>
    </row>
    <row r="2409" spans="1:18" x14ac:dyDescent="0.3">
      <c r="A2409" s="35">
        <f t="shared" si="189"/>
        <v>44116</v>
      </c>
      <c r="B2409" s="36">
        <v>0.25</v>
      </c>
      <c r="C2409">
        <v>8058</v>
      </c>
      <c r="D2409">
        <v>668</v>
      </c>
      <c r="E2409" s="49">
        <f t="shared" si="187"/>
        <v>0.10173856733160133</v>
      </c>
      <c r="F2409" s="49">
        <f t="shared" si="188"/>
        <v>0.13548490548710324</v>
      </c>
      <c r="G2409">
        <v>0</v>
      </c>
      <c r="H2409" s="51">
        <f>G2409/'Parc électrique'!$C$24</f>
        <v>0</v>
      </c>
      <c r="I2409" s="14">
        <v>396</v>
      </c>
      <c r="J2409" s="14">
        <v>1089</v>
      </c>
      <c r="K2409" s="14">
        <v>0</v>
      </c>
      <c r="L2409" s="14">
        <v>630</v>
      </c>
      <c r="M2409" s="14">
        <f>C2409-SUM(D2409:L2409)</f>
        <v>5274.7627765271809</v>
      </c>
      <c r="P2409" s="49">
        <f>D2410/('Parc électrique'!$C$22+'Parc électrique'!$C$23)</f>
        <v>0.1134375</v>
      </c>
      <c r="Q2409" s="49">
        <f t="shared" si="185"/>
        <v>0.11057215551308766</v>
      </c>
      <c r="R2409" s="49">
        <f t="shared" si="186"/>
        <v>0.14724856494556426</v>
      </c>
    </row>
    <row r="2410" spans="1:18" x14ac:dyDescent="0.3">
      <c r="A2410" s="35">
        <f t="shared" si="189"/>
        <v>44116</v>
      </c>
      <c r="B2410" s="36">
        <v>0.29166666666666669</v>
      </c>
      <c r="C2410">
        <v>9021</v>
      </c>
      <c r="D2410">
        <v>726</v>
      </c>
      <c r="E2410" s="49">
        <f t="shared" si="187"/>
        <v>0.11057215551308766</v>
      </c>
      <c r="F2410" s="49">
        <f t="shared" si="188"/>
        <v>0.14724856494556426</v>
      </c>
      <c r="G2410">
        <v>4</v>
      </c>
      <c r="H2410" s="51">
        <f>G2410/'Parc électrique'!$C$24</f>
        <v>1.3333333333333333E-3</v>
      </c>
      <c r="I2410" s="14">
        <v>396</v>
      </c>
      <c r="J2410" s="14">
        <v>0</v>
      </c>
      <c r="K2410" s="14">
        <v>0</v>
      </c>
      <c r="L2410" s="14">
        <v>642</v>
      </c>
      <c r="M2410" s="14">
        <f>C2410-SUM(D2410:L2410)</f>
        <v>7252.7408459462076</v>
      </c>
      <c r="P2410" s="49">
        <f>D2411/('Parc électrique'!$C$22+'Parc électrique'!$C$23)</f>
        <v>0.10625</v>
      </c>
      <c r="Q2410" s="49">
        <f t="shared" si="185"/>
        <v>0.10356620626570195</v>
      </c>
      <c r="R2410" s="49">
        <f t="shared" si="186"/>
        <v>0.13791876606471587</v>
      </c>
    </row>
    <row r="2411" spans="1:18" x14ac:dyDescent="0.3">
      <c r="A2411" s="35">
        <f t="shared" si="189"/>
        <v>44116</v>
      </c>
      <c r="B2411" s="36">
        <v>0.33333333333333331</v>
      </c>
      <c r="C2411">
        <v>9353</v>
      </c>
      <c r="D2411">
        <v>680</v>
      </c>
      <c r="E2411" s="49">
        <f t="shared" si="187"/>
        <v>0.10356620626570195</v>
      </c>
      <c r="F2411" s="49">
        <f t="shared" si="188"/>
        <v>0.13791876606471587</v>
      </c>
      <c r="G2411">
        <v>131</v>
      </c>
      <c r="H2411" s="51">
        <f>G2411/'Parc électrique'!$C$24</f>
        <v>4.3666666666666666E-2</v>
      </c>
      <c r="I2411" s="14">
        <v>396</v>
      </c>
      <c r="J2411" s="14">
        <v>1089</v>
      </c>
      <c r="K2411" s="14">
        <v>0</v>
      </c>
      <c r="L2411" s="14">
        <v>638</v>
      </c>
      <c r="M2411" s="14">
        <f>C2411-SUM(D2411:L2411)</f>
        <v>6418.7148483610035</v>
      </c>
      <c r="P2411" s="49">
        <f>D2412/('Parc électrique'!$C$22+'Parc électrique'!$C$23)</f>
        <v>0.11</v>
      </c>
      <c r="Q2411" s="49">
        <f t="shared" si="185"/>
        <v>0.1072214841339032</v>
      </c>
      <c r="R2411" s="49">
        <f t="shared" si="186"/>
        <v>0.14278648721994114</v>
      </c>
    </row>
    <row r="2412" spans="1:18" x14ac:dyDescent="0.3">
      <c r="A2412" s="35">
        <f t="shared" si="189"/>
        <v>44116</v>
      </c>
      <c r="B2412" s="36">
        <v>0.375</v>
      </c>
      <c r="C2412">
        <v>9643</v>
      </c>
      <c r="D2412">
        <v>704</v>
      </c>
      <c r="E2412" s="49">
        <f t="shared" si="187"/>
        <v>0.1072214841339032</v>
      </c>
      <c r="F2412" s="49">
        <f t="shared" si="188"/>
        <v>0.14278648721994114</v>
      </c>
      <c r="G2412">
        <v>610</v>
      </c>
      <c r="H2412" s="51">
        <f>G2412/'Parc électrique'!$C$24</f>
        <v>0.20333333333333334</v>
      </c>
      <c r="I2412" s="14">
        <v>396</v>
      </c>
      <c r="J2412" s="14">
        <v>0</v>
      </c>
      <c r="K2412" s="14">
        <v>0</v>
      </c>
      <c r="L2412" s="14">
        <v>638</v>
      </c>
      <c r="M2412" s="14">
        <f>C2412-SUM(D2412:L2412)</f>
        <v>7294.5466586953125</v>
      </c>
      <c r="P2412" s="49">
        <f>D2413/('Parc électrique'!$C$22+'Parc électrique'!$C$23)</f>
        <v>0.10843750000000001</v>
      </c>
      <c r="Q2412" s="49">
        <f t="shared" si="185"/>
        <v>0.10569845168881935</v>
      </c>
      <c r="R2412" s="49">
        <f t="shared" si="186"/>
        <v>0.14075827007193059</v>
      </c>
    </row>
    <row r="2413" spans="1:18" x14ac:dyDescent="0.3">
      <c r="A2413" s="35">
        <f t="shared" si="189"/>
        <v>44116</v>
      </c>
      <c r="B2413" s="36">
        <v>0.41666666666666669</v>
      </c>
      <c r="C2413">
        <v>9723</v>
      </c>
      <c r="D2413">
        <v>694</v>
      </c>
      <c r="E2413" s="49">
        <f t="shared" si="187"/>
        <v>0.10569845168881935</v>
      </c>
      <c r="F2413" s="49">
        <f t="shared" si="188"/>
        <v>0.14075827007193059</v>
      </c>
      <c r="G2413">
        <v>1260</v>
      </c>
      <c r="H2413" s="51">
        <f>G2413/'Parc électrique'!$C$24</f>
        <v>0.42</v>
      </c>
      <c r="I2413" s="14">
        <v>396</v>
      </c>
      <c r="J2413" s="14">
        <v>0</v>
      </c>
      <c r="K2413" s="14">
        <v>0</v>
      </c>
      <c r="L2413" s="14">
        <v>638</v>
      </c>
      <c r="M2413" s="14">
        <f>C2413-SUM(D2413:L2413)</f>
        <v>6734.3335432782387</v>
      </c>
      <c r="P2413" s="49">
        <f>D2414/('Parc électrique'!$C$22+'Parc électrique'!$C$23)</f>
        <v>0.11093749999999999</v>
      </c>
      <c r="Q2413" s="49">
        <f t="shared" si="185"/>
        <v>0.10813530360095351</v>
      </c>
      <c r="R2413" s="49">
        <f t="shared" si="186"/>
        <v>0.14400341750874743</v>
      </c>
    </row>
    <row r="2414" spans="1:18" x14ac:dyDescent="0.3">
      <c r="A2414" s="35">
        <f t="shared" si="189"/>
        <v>44116</v>
      </c>
      <c r="B2414" s="36">
        <v>0.45833333333333331</v>
      </c>
      <c r="C2414">
        <v>9856</v>
      </c>
      <c r="D2414">
        <v>710</v>
      </c>
      <c r="E2414" s="49">
        <f t="shared" si="187"/>
        <v>0.10813530360095351</v>
      </c>
      <c r="F2414" s="49">
        <f t="shared" si="188"/>
        <v>0.14400341750874743</v>
      </c>
      <c r="G2414">
        <v>1774</v>
      </c>
      <c r="H2414" s="51">
        <f>G2414/'Parc électrique'!$C$24</f>
        <v>0.59133333333333338</v>
      </c>
      <c r="I2414" s="14">
        <v>396</v>
      </c>
      <c r="J2414" s="14">
        <v>1089</v>
      </c>
      <c r="K2414" s="14">
        <v>0</v>
      </c>
      <c r="L2414" s="14">
        <v>637</v>
      </c>
      <c r="M2414" s="14">
        <f>C2414-SUM(D2414:L2414)</f>
        <v>5249.1565279455572</v>
      </c>
      <c r="P2414" s="49">
        <f>D2415/('Parc électrique'!$C$22+'Parc électrique'!$C$23)</f>
        <v>0.12421875</v>
      </c>
      <c r="Q2414" s="49">
        <f t="shared" si="185"/>
        <v>0.12108107938416625</v>
      </c>
      <c r="R2414" s="49">
        <f t="shared" si="186"/>
        <v>0.16124326326683694</v>
      </c>
    </row>
    <row r="2415" spans="1:18" x14ac:dyDescent="0.3">
      <c r="A2415" s="35">
        <f t="shared" si="189"/>
        <v>44116</v>
      </c>
      <c r="B2415" s="36">
        <v>0.5</v>
      </c>
      <c r="C2415">
        <v>9887</v>
      </c>
      <c r="D2415">
        <v>795</v>
      </c>
      <c r="E2415" s="49">
        <f t="shared" si="187"/>
        <v>0.12108107938416625</v>
      </c>
      <c r="F2415" s="49">
        <f t="shared" si="188"/>
        <v>0.16124326326683694</v>
      </c>
      <c r="G2415">
        <v>2061</v>
      </c>
      <c r="H2415" s="51">
        <f>G2415/'Parc électrique'!$C$24</f>
        <v>0.68700000000000006</v>
      </c>
      <c r="I2415" s="14">
        <v>396</v>
      </c>
      <c r="J2415" s="14">
        <v>0</v>
      </c>
      <c r="K2415" s="14">
        <v>0</v>
      </c>
      <c r="L2415" s="14">
        <v>635</v>
      </c>
      <c r="M2415" s="14">
        <f>C2415-SUM(D2415:L2415)</f>
        <v>5999.0306756573491</v>
      </c>
      <c r="P2415" s="49">
        <f>D2416/('Parc électrique'!$C$22+'Parc électrique'!$C$23)</f>
        <v>0.12515625</v>
      </c>
      <c r="Q2415" s="49">
        <f t="shared" si="185"/>
        <v>0.12199489885121657</v>
      </c>
      <c r="R2415" s="49">
        <f t="shared" si="186"/>
        <v>0.16246019355564326</v>
      </c>
    </row>
    <row r="2416" spans="1:18" x14ac:dyDescent="0.3">
      <c r="A2416" s="35">
        <f t="shared" si="189"/>
        <v>44116</v>
      </c>
      <c r="B2416" s="36">
        <v>0.54166666666666663</v>
      </c>
      <c r="C2416">
        <v>9723</v>
      </c>
      <c r="D2416">
        <v>801</v>
      </c>
      <c r="E2416" s="49">
        <f t="shared" si="187"/>
        <v>0.12199489885121657</v>
      </c>
      <c r="F2416" s="49">
        <f t="shared" si="188"/>
        <v>0.16246019355564326</v>
      </c>
      <c r="G2416">
        <v>2189</v>
      </c>
      <c r="H2416" s="51">
        <f>G2416/'Parc électrique'!$C$24</f>
        <v>0.72966666666666669</v>
      </c>
      <c r="I2416" s="14">
        <v>396</v>
      </c>
      <c r="J2416" s="14">
        <v>662</v>
      </c>
      <c r="K2416" s="14">
        <v>0</v>
      </c>
      <c r="L2416" s="14">
        <v>633</v>
      </c>
      <c r="M2416" s="14">
        <f>C2416-SUM(D2416:L2416)</f>
        <v>5040.9858782409265</v>
      </c>
      <c r="P2416" s="49">
        <f>D2417/('Parc électrique'!$C$22+'Parc électrique'!$C$23)</f>
        <v>0.12203124999999999</v>
      </c>
      <c r="Q2416" s="49">
        <f t="shared" si="185"/>
        <v>0.11894883396104884</v>
      </c>
      <c r="R2416" s="49">
        <f t="shared" si="186"/>
        <v>0.15840375925962216</v>
      </c>
    </row>
    <row r="2417" spans="1:18" x14ac:dyDescent="0.3">
      <c r="A2417" s="35">
        <f t="shared" si="189"/>
        <v>44116</v>
      </c>
      <c r="B2417" s="36">
        <v>0.58333333333333337</v>
      </c>
      <c r="C2417">
        <v>9561</v>
      </c>
      <c r="D2417">
        <v>781</v>
      </c>
      <c r="E2417" s="49">
        <f t="shared" si="187"/>
        <v>0.11894883396104884</v>
      </c>
      <c r="F2417" s="49">
        <f t="shared" si="188"/>
        <v>0.15840375925962216</v>
      </c>
      <c r="G2417">
        <v>2134</v>
      </c>
      <c r="H2417" s="51">
        <f>G2417/'Parc électrique'!$C$24</f>
        <v>0.71133333333333337</v>
      </c>
      <c r="I2417" s="14">
        <v>396</v>
      </c>
      <c r="J2417" s="14">
        <v>0</v>
      </c>
      <c r="K2417" s="14">
        <v>0</v>
      </c>
      <c r="L2417" s="14">
        <v>634</v>
      </c>
      <c r="M2417" s="14">
        <f>C2417-SUM(D2417:L2417)</f>
        <v>5615.0113140734466</v>
      </c>
      <c r="P2417" s="49">
        <f>D2418/('Parc électrique'!$C$22+'Parc électrique'!$C$23)</f>
        <v>0.12656249999999999</v>
      </c>
      <c r="Q2417" s="49">
        <f t="shared" si="185"/>
        <v>0.12336562805179201</v>
      </c>
      <c r="R2417" s="49">
        <f t="shared" si="186"/>
        <v>0.1642855889888527</v>
      </c>
    </row>
    <row r="2418" spans="1:18" x14ac:dyDescent="0.3">
      <c r="A2418" s="35">
        <f t="shared" si="189"/>
        <v>44116</v>
      </c>
      <c r="B2418" s="36">
        <v>0.625</v>
      </c>
      <c r="C2418">
        <v>9279</v>
      </c>
      <c r="D2418">
        <v>810</v>
      </c>
      <c r="E2418" s="49">
        <f t="shared" si="187"/>
        <v>0.12336562805179201</v>
      </c>
      <c r="F2418" s="49">
        <f t="shared" si="188"/>
        <v>0.1642855889888527</v>
      </c>
      <c r="G2418">
        <v>1901</v>
      </c>
      <c r="H2418" s="51">
        <f>G2418/'Parc électrique'!$C$24</f>
        <v>0.63366666666666671</v>
      </c>
      <c r="I2418" s="14">
        <v>396</v>
      </c>
      <c r="J2418" s="14">
        <v>0</v>
      </c>
      <c r="K2418" s="14">
        <v>0</v>
      </c>
      <c r="L2418" s="14">
        <v>631</v>
      </c>
      <c r="M2418" s="14">
        <f>C2418-SUM(D2418:L2418)</f>
        <v>5540.0786821162928</v>
      </c>
      <c r="P2418" s="49">
        <f>D2419/('Parc électrique'!$C$22+'Parc électrique'!$C$23)</f>
        <v>0.11874999999999999</v>
      </c>
      <c r="Q2418" s="49">
        <f t="shared" si="185"/>
        <v>0.11575046582637277</v>
      </c>
      <c r="R2418" s="49">
        <f t="shared" si="186"/>
        <v>0.15414450324880008</v>
      </c>
    </row>
    <row r="2419" spans="1:18" x14ac:dyDescent="0.3">
      <c r="A2419" s="35">
        <f t="shared" si="189"/>
        <v>44116</v>
      </c>
      <c r="B2419" s="36">
        <v>0.66666666666666663</v>
      </c>
      <c r="C2419">
        <v>9068</v>
      </c>
      <c r="D2419">
        <v>760</v>
      </c>
      <c r="E2419" s="49">
        <f t="shared" si="187"/>
        <v>0.11575046582637277</v>
      </c>
      <c r="F2419" s="49">
        <f t="shared" si="188"/>
        <v>0.15414450324880008</v>
      </c>
      <c r="G2419">
        <v>1449</v>
      </c>
      <c r="H2419" s="51">
        <f>G2419/'Parc électrique'!$C$24</f>
        <v>0.48299999999999998</v>
      </c>
      <c r="I2419" s="14">
        <v>396</v>
      </c>
      <c r="J2419" s="14">
        <v>784</v>
      </c>
      <c r="K2419" s="14">
        <v>0</v>
      </c>
      <c r="L2419" s="14">
        <v>637</v>
      </c>
      <c r="M2419" s="14">
        <f>C2419-SUM(D2419:L2419)</f>
        <v>5041.247105030925</v>
      </c>
      <c r="P2419" s="49">
        <f>D2420/('Parc électrique'!$C$22+'Parc électrique'!$C$23)</f>
        <v>0.14031250000000001</v>
      </c>
      <c r="Q2419" s="49">
        <f t="shared" si="185"/>
        <v>0.13676831356852995</v>
      </c>
      <c r="R2419" s="49">
        <f t="shared" si="186"/>
        <v>0.18213389989134537</v>
      </c>
    </row>
    <row r="2420" spans="1:18" x14ac:dyDescent="0.3">
      <c r="A2420" s="35">
        <f t="shared" si="189"/>
        <v>44116</v>
      </c>
      <c r="B2420" s="36">
        <v>0.70833333333333337</v>
      </c>
      <c r="C2420">
        <v>8984</v>
      </c>
      <c r="D2420">
        <v>898</v>
      </c>
      <c r="E2420" s="49">
        <f t="shared" si="187"/>
        <v>0.13676831356852995</v>
      </c>
      <c r="F2420" s="49">
        <f t="shared" si="188"/>
        <v>0.18213389989134537</v>
      </c>
      <c r="G2420">
        <v>833</v>
      </c>
      <c r="H2420" s="51">
        <f>G2420/'Parc électrique'!$C$24</f>
        <v>0.27766666666666667</v>
      </c>
      <c r="I2420" s="14">
        <v>396</v>
      </c>
      <c r="J2420" s="14">
        <v>0</v>
      </c>
      <c r="K2420" s="14">
        <v>0</v>
      </c>
      <c r="L2420" s="14">
        <v>642</v>
      </c>
      <c r="M2420" s="14">
        <f>C2420-SUM(D2420:L2420)</f>
        <v>6214.4034311198739</v>
      </c>
      <c r="P2420" s="49">
        <f>D2421/('Parc électrique'!$C$22+'Parc électrique'!$C$23)</f>
        <v>0.13421875</v>
      </c>
      <c r="Q2420" s="49">
        <f t="shared" si="185"/>
        <v>0.13082848703270292</v>
      </c>
      <c r="R2420" s="49">
        <f t="shared" si="186"/>
        <v>0.17422385301410431</v>
      </c>
    </row>
    <row r="2421" spans="1:18" x14ac:dyDescent="0.3">
      <c r="A2421" s="35">
        <f t="shared" si="189"/>
        <v>44116</v>
      </c>
      <c r="B2421" s="36">
        <v>0.75</v>
      </c>
      <c r="C2421">
        <v>9359</v>
      </c>
      <c r="D2421">
        <v>859</v>
      </c>
      <c r="E2421" s="49">
        <f t="shared" si="187"/>
        <v>0.13082848703270292</v>
      </c>
      <c r="F2421" s="49">
        <f t="shared" si="188"/>
        <v>0.17422385301410431</v>
      </c>
      <c r="G2421">
        <v>177</v>
      </c>
      <c r="H2421" s="51">
        <f>G2421/'Parc électrique'!$C$24</f>
        <v>5.8999999999999997E-2</v>
      </c>
      <c r="I2421" s="14">
        <v>396</v>
      </c>
      <c r="J2421" s="14">
        <v>0</v>
      </c>
      <c r="K2421" s="14">
        <v>690</v>
      </c>
      <c r="L2421" s="14">
        <v>642</v>
      </c>
      <c r="M2421" s="14">
        <f>C2421-SUM(D2421:L2421)</f>
        <v>6594.6359476599537</v>
      </c>
      <c r="P2421" s="49">
        <f>D2422/('Parc électrique'!$C$22+'Parc électrique'!$C$23)</f>
        <v>0.12609375</v>
      </c>
      <c r="Q2421" s="49">
        <f t="shared" si="185"/>
        <v>0.1229087183182669</v>
      </c>
      <c r="R2421" s="49">
        <f t="shared" si="186"/>
        <v>0.16367712384444957</v>
      </c>
    </row>
    <row r="2422" spans="1:18" x14ac:dyDescent="0.3">
      <c r="A2422" s="35">
        <f t="shared" si="189"/>
        <v>44116</v>
      </c>
      <c r="B2422" s="36">
        <v>0.79166666666666663</v>
      </c>
      <c r="C2422">
        <v>9850</v>
      </c>
      <c r="D2422">
        <v>807</v>
      </c>
      <c r="E2422" s="49">
        <f t="shared" si="187"/>
        <v>0.1229087183182669</v>
      </c>
      <c r="F2422" s="49">
        <f t="shared" si="188"/>
        <v>0.16367712384444957</v>
      </c>
      <c r="G2422">
        <v>12</v>
      </c>
      <c r="H2422" s="51">
        <f>G2422/'Parc électrique'!$C$24</f>
        <v>4.0000000000000001E-3</v>
      </c>
      <c r="I2422" s="14">
        <v>396</v>
      </c>
      <c r="J2422" s="14">
        <v>0</v>
      </c>
      <c r="K2422" s="14">
        <v>259</v>
      </c>
      <c r="L2422" s="14">
        <v>634</v>
      </c>
      <c r="M2422" s="14">
        <f>C2422-SUM(D2422:L2422)</f>
        <v>7741.7094141578373</v>
      </c>
      <c r="P2422" s="49">
        <f>D2423/('Parc électrique'!$C$22+'Parc électrique'!$C$23)</f>
        <v>0.13015625</v>
      </c>
      <c r="Q2422" s="49">
        <f t="shared" si="185"/>
        <v>0.12686860267548489</v>
      </c>
      <c r="R2422" s="49">
        <f t="shared" si="186"/>
        <v>0.16895048842927693</v>
      </c>
    </row>
    <row r="2423" spans="1:18" x14ac:dyDescent="0.3">
      <c r="A2423" s="35">
        <f t="shared" si="189"/>
        <v>44116</v>
      </c>
      <c r="B2423" s="36">
        <v>0.83333333333333337</v>
      </c>
      <c r="C2423">
        <v>9249</v>
      </c>
      <c r="D2423">
        <v>833</v>
      </c>
      <c r="E2423" s="49">
        <f t="shared" si="187"/>
        <v>0.12686860267548489</v>
      </c>
      <c r="F2423" s="49">
        <f t="shared" si="188"/>
        <v>0.16895048842927693</v>
      </c>
      <c r="G2423">
        <v>0</v>
      </c>
      <c r="H2423" s="51">
        <f>G2423/'Parc électrique'!$C$24</f>
        <v>0</v>
      </c>
      <c r="I2423" s="14">
        <v>396</v>
      </c>
      <c r="J2423" s="14">
        <v>1089</v>
      </c>
      <c r="K2423" s="14">
        <v>0</v>
      </c>
      <c r="L2423" s="14">
        <v>621</v>
      </c>
      <c r="M2423" s="14">
        <f>C2423-SUM(D2423:L2423)</f>
        <v>6309.7041809088951</v>
      </c>
      <c r="P2423" s="49">
        <f>D2424/('Parc électrique'!$C$22+'Parc électrique'!$C$23)</f>
        <v>0.136875</v>
      </c>
      <c r="Q2423" s="49">
        <f t="shared" si="185"/>
        <v>0.13341764218934543</v>
      </c>
      <c r="R2423" s="49">
        <f t="shared" si="186"/>
        <v>0.17767182216572219</v>
      </c>
    </row>
    <row r="2424" spans="1:18" x14ac:dyDescent="0.3">
      <c r="A2424" s="35">
        <f t="shared" si="189"/>
        <v>44116</v>
      </c>
      <c r="B2424" s="36">
        <v>0.875</v>
      </c>
      <c r="C2424">
        <v>8559</v>
      </c>
      <c r="D2424">
        <v>876</v>
      </c>
      <c r="E2424" s="49">
        <f t="shared" si="187"/>
        <v>0.13341764218934543</v>
      </c>
      <c r="F2424" s="49">
        <f t="shared" si="188"/>
        <v>0.17767182216572219</v>
      </c>
      <c r="G2424">
        <v>0</v>
      </c>
      <c r="H2424" s="51">
        <f>G2424/'Parc électrique'!$C$24</f>
        <v>0</v>
      </c>
      <c r="I2424" s="14">
        <v>396</v>
      </c>
      <c r="J2424" s="14">
        <v>0</v>
      </c>
      <c r="K2424" s="14">
        <v>0</v>
      </c>
      <c r="L2424" s="14">
        <v>606</v>
      </c>
      <c r="M2424" s="14">
        <f>C2424-SUM(D2424:L2424)</f>
        <v>6680.6889105356449</v>
      </c>
      <c r="P2424" s="49">
        <f>D2425/('Parc électrique'!$C$22+'Parc électrique'!$C$23)</f>
        <v>0.12078125000000001</v>
      </c>
      <c r="Q2424" s="49">
        <f t="shared" si="185"/>
        <v>0.11773040800498177</v>
      </c>
      <c r="R2424" s="49">
        <f t="shared" si="186"/>
        <v>0.15678118554121376</v>
      </c>
    </row>
    <row r="2425" spans="1:18" x14ac:dyDescent="0.3">
      <c r="A2425" s="35">
        <f t="shared" si="189"/>
        <v>44116</v>
      </c>
      <c r="B2425" s="36">
        <v>0.91666666666666663</v>
      </c>
      <c r="C2425">
        <v>8670</v>
      </c>
      <c r="D2425">
        <v>773</v>
      </c>
      <c r="E2425" s="49">
        <f t="shared" si="187"/>
        <v>0.11773040800498177</v>
      </c>
      <c r="F2425" s="49">
        <f t="shared" si="188"/>
        <v>0.15678118554121376</v>
      </c>
      <c r="G2425">
        <v>0</v>
      </c>
      <c r="H2425" s="51">
        <f>G2425/'Parc électrique'!$C$24</f>
        <v>0</v>
      </c>
      <c r="I2425" s="14">
        <v>396</v>
      </c>
      <c r="J2425" s="14">
        <v>1089</v>
      </c>
      <c r="K2425" s="14">
        <v>0</v>
      </c>
      <c r="L2425" s="14">
        <v>596</v>
      </c>
      <c r="M2425" s="14">
        <f>C2425-SUM(D2425:L2425)</f>
        <v>5815.7254884064532</v>
      </c>
      <c r="P2425" s="49">
        <f>D2426/('Parc électrique'!$C$22+'Parc électrique'!$C$23)</f>
        <v>0.12625</v>
      </c>
      <c r="Q2425" s="49">
        <f t="shared" si="185"/>
        <v>0.12306102156277526</v>
      </c>
      <c r="R2425" s="49">
        <f t="shared" si="186"/>
        <v>0.16387994555925062</v>
      </c>
    </row>
    <row r="2426" spans="1:18" x14ac:dyDescent="0.3">
      <c r="A2426" s="35">
        <f t="shared" si="189"/>
        <v>44116</v>
      </c>
      <c r="B2426" s="36">
        <v>0.95833333333333337</v>
      </c>
      <c r="C2426">
        <v>8762</v>
      </c>
      <c r="D2426">
        <v>808</v>
      </c>
      <c r="E2426" s="49">
        <f t="shared" si="187"/>
        <v>0.12306102156277526</v>
      </c>
      <c r="F2426" s="49">
        <f t="shared" si="188"/>
        <v>0.16387994555925062</v>
      </c>
      <c r="G2426">
        <v>0</v>
      </c>
      <c r="H2426" s="51">
        <f>G2426/'Parc électrique'!$C$24</f>
        <v>0</v>
      </c>
      <c r="I2426" s="14">
        <v>396</v>
      </c>
      <c r="J2426" s="14">
        <v>1089</v>
      </c>
      <c r="K2426" s="14">
        <v>0</v>
      </c>
      <c r="L2426" s="14">
        <v>577</v>
      </c>
      <c r="M2426" s="14">
        <f>C2426-SUM(D2426:L2426)</f>
        <v>5891.7130590328779</v>
      </c>
      <c r="P2426" s="49">
        <f>D2427/('Parc électrique'!$C$22+'Parc électrique'!$C$23)</f>
        <v>0.12828125000000001</v>
      </c>
      <c r="Q2426" s="49">
        <f t="shared" si="185"/>
        <v>0.12504096374138426</v>
      </c>
      <c r="R2426" s="49">
        <f t="shared" si="186"/>
        <v>0.1665166278516643</v>
      </c>
    </row>
    <row r="2427" spans="1:18" x14ac:dyDescent="0.3">
      <c r="A2427" s="35">
        <f t="shared" si="189"/>
        <v>44117</v>
      </c>
      <c r="B2427" s="36">
        <v>0</v>
      </c>
      <c r="C2427">
        <v>8219</v>
      </c>
      <c r="D2427">
        <v>821</v>
      </c>
      <c r="E2427" s="49">
        <f t="shared" si="187"/>
        <v>0.12504096374138426</v>
      </c>
      <c r="F2427" s="49">
        <f t="shared" si="188"/>
        <v>0.1665166278516643</v>
      </c>
      <c r="G2427">
        <v>0</v>
      </c>
      <c r="H2427" s="51">
        <f>G2427/'Parc électrique'!$C$24</f>
        <v>0</v>
      </c>
      <c r="I2427" s="14">
        <v>396</v>
      </c>
      <c r="J2427" s="14">
        <v>0</v>
      </c>
      <c r="K2427" s="14">
        <v>0</v>
      </c>
      <c r="L2427" s="14">
        <v>568</v>
      </c>
      <c r="M2427" s="14">
        <f>C2427-SUM(D2427:L2427)</f>
        <v>6433.7084424084069</v>
      </c>
      <c r="P2427" s="49">
        <f>D2428/('Parc électrique'!$C$22+'Parc électrique'!$C$23)</f>
        <v>0.12921874999999999</v>
      </c>
      <c r="Q2427" s="49">
        <f t="shared" si="185"/>
        <v>0.12595478320843456</v>
      </c>
      <c r="R2427" s="49">
        <f t="shared" si="186"/>
        <v>0.16773355814047061</v>
      </c>
    </row>
    <row r="2428" spans="1:18" x14ac:dyDescent="0.3">
      <c r="A2428" s="35">
        <f t="shared" si="189"/>
        <v>44117</v>
      </c>
      <c r="B2428" s="36">
        <v>4.1666666666666664E-2</v>
      </c>
      <c r="C2428">
        <v>7831</v>
      </c>
      <c r="D2428">
        <v>827</v>
      </c>
      <c r="E2428" s="49">
        <f t="shared" si="187"/>
        <v>0.12595478320843456</v>
      </c>
      <c r="F2428" s="49">
        <f t="shared" si="188"/>
        <v>0.16773355814047061</v>
      </c>
      <c r="G2428">
        <v>0</v>
      </c>
      <c r="H2428" s="51">
        <f>G2428/'Parc électrique'!$C$24</f>
        <v>0</v>
      </c>
      <c r="I2428" s="14">
        <v>396</v>
      </c>
      <c r="J2428" s="14">
        <v>1000</v>
      </c>
      <c r="K2428" s="14">
        <v>0</v>
      </c>
      <c r="L2428" s="14">
        <v>566</v>
      </c>
      <c r="M2428" s="14">
        <f>C2428-SUM(D2428:L2428)</f>
        <v>5041.7063116586505</v>
      </c>
      <c r="P2428" s="49">
        <f>D2429/('Parc électrique'!$C$22+'Parc électrique'!$C$23)</f>
        <v>0.11703125</v>
      </c>
      <c r="Q2428" s="49">
        <f t="shared" si="185"/>
        <v>0.11407513013678054</v>
      </c>
      <c r="R2428" s="49">
        <f t="shared" si="186"/>
        <v>0.15191346438598852</v>
      </c>
    </row>
    <row r="2429" spans="1:18" x14ac:dyDescent="0.3">
      <c r="A2429" s="35">
        <f t="shared" si="189"/>
        <v>44117</v>
      </c>
      <c r="B2429" s="36">
        <v>8.3333333333333329E-2</v>
      </c>
      <c r="C2429">
        <v>7561</v>
      </c>
      <c r="D2429">
        <v>749</v>
      </c>
      <c r="E2429" s="49">
        <f t="shared" si="187"/>
        <v>0.11407513013678054</v>
      </c>
      <c r="F2429" s="49">
        <f t="shared" si="188"/>
        <v>0.15191346438598852</v>
      </c>
      <c r="G2429">
        <v>0</v>
      </c>
      <c r="H2429" s="51">
        <f>G2429/'Parc électrique'!$C$24</f>
        <v>0</v>
      </c>
      <c r="I2429" s="14">
        <v>396</v>
      </c>
      <c r="J2429" s="14">
        <v>808</v>
      </c>
      <c r="K2429" s="14">
        <v>0</v>
      </c>
      <c r="L2429" s="14">
        <v>566</v>
      </c>
      <c r="M2429" s="14">
        <f>C2429-SUM(D2429:L2429)</f>
        <v>5041.7340114054768</v>
      </c>
      <c r="P2429" s="49">
        <f>D2430/('Parc électrique'!$C$22+'Parc électrique'!$C$23)</f>
        <v>0.11609375</v>
      </c>
      <c r="Q2429" s="49">
        <f t="shared" si="185"/>
        <v>0.11316131066973022</v>
      </c>
      <c r="R2429" s="49">
        <f t="shared" si="186"/>
        <v>0.15069653409718217</v>
      </c>
    </row>
    <row r="2430" spans="1:18" x14ac:dyDescent="0.3">
      <c r="A2430" s="35">
        <f t="shared" si="189"/>
        <v>44117</v>
      </c>
      <c r="B2430" s="36">
        <v>0.125</v>
      </c>
      <c r="C2430">
        <v>7216</v>
      </c>
      <c r="D2430">
        <v>743</v>
      </c>
      <c r="E2430" s="49">
        <f t="shared" si="187"/>
        <v>0.11316131066973022</v>
      </c>
      <c r="F2430" s="49">
        <f t="shared" si="188"/>
        <v>0.15069653409718217</v>
      </c>
      <c r="G2430">
        <v>0</v>
      </c>
      <c r="H2430" s="51">
        <f>G2430/'Parc électrique'!$C$24</f>
        <v>0</v>
      </c>
      <c r="I2430" s="14">
        <v>396</v>
      </c>
      <c r="J2430" s="14">
        <v>0</v>
      </c>
      <c r="K2430" s="14">
        <v>0</v>
      </c>
      <c r="L2430" s="14">
        <v>566</v>
      </c>
      <c r="M2430" s="14">
        <f>C2430-SUM(D2430:L2430)</f>
        <v>5510.7361421552332</v>
      </c>
      <c r="P2430" s="49">
        <f>D2431/('Parc électrique'!$C$22+'Parc électrique'!$C$23)</f>
        <v>0.13015625</v>
      </c>
      <c r="Q2430" s="49">
        <f t="shared" si="185"/>
        <v>0.12686860267548489</v>
      </c>
      <c r="R2430" s="49">
        <f t="shared" si="186"/>
        <v>0.16895048842927693</v>
      </c>
    </row>
    <row r="2431" spans="1:18" x14ac:dyDescent="0.3">
      <c r="A2431" s="35">
        <f t="shared" si="189"/>
        <v>44117</v>
      </c>
      <c r="B2431" s="36">
        <v>0.16666666666666666</v>
      </c>
      <c r="C2431">
        <v>7197</v>
      </c>
      <c r="D2431">
        <v>833</v>
      </c>
      <c r="E2431" s="49">
        <f t="shared" si="187"/>
        <v>0.12686860267548489</v>
      </c>
      <c r="F2431" s="49">
        <f t="shared" si="188"/>
        <v>0.16895048842927693</v>
      </c>
      <c r="G2431">
        <v>0</v>
      </c>
      <c r="H2431" s="51">
        <f>G2431/'Parc électrique'!$C$24</f>
        <v>0</v>
      </c>
      <c r="I2431" s="14">
        <v>396</v>
      </c>
      <c r="J2431" s="14">
        <v>0</v>
      </c>
      <c r="K2431" s="14">
        <v>0</v>
      </c>
      <c r="L2431" s="14">
        <v>570</v>
      </c>
      <c r="M2431" s="14">
        <f>C2431-SUM(D2431:L2431)</f>
        <v>5397.7041809088951</v>
      </c>
      <c r="P2431" s="49">
        <f>D2432/('Parc électrique'!$C$22+'Parc électrique'!$C$23)</f>
        <v>0.15265624999999999</v>
      </c>
      <c r="Q2431" s="49">
        <f t="shared" si="185"/>
        <v>0.14880026988469236</v>
      </c>
      <c r="R2431" s="49">
        <f t="shared" si="186"/>
        <v>0.19815681536062851</v>
      </c>
    </row>
    <row r="2432" spans="1:18" x14ac:dyDescent="0.3">
      <c r="A2432" s="35">
        <f t="shared" si="189"/>
        <v>44117</v>
      </c>
      <c r="B2432" s="36">
        <v>0.20833333333333334</v>
      </c>
      <c r="C2432">
        <v>7672</v>
      </c>
      <c r="D2432">
        <v>977</v>
      </c>
      <c r="E2432" s="49">
        <f t="shared" si="187"/>
        <v>0.14880026988469236</v>
      </c>
      <c r="F2432" s="49">
        <f t="shared" si="188"/>
        <v>0.19815681536062851</v>
      </c>
      <c r="G2432">
        <v>0</v>
      </c>
      <c r="H2432" s="51">
        <f>G2432/'Parc électrique'!$C$24</f>
        <v>0</v>
      </c>
      <c r="I2432" s="14">
        <v>396</v>
      </c>
      <c r="J2432" s="14">
        <v>0</v>
      </c>
      <c r="K2432" s="14">
        <v>0</v>
      </c>
      <c r="L2432" s="14">
        <v>592</v>
      </c>
      <c r="M2432" s="14">
        <f>C2432-SUM(D2432:L2432)</f>
        <v>5706.6530429147551</v>
      </c>
      <c r="P2432" s="49">
        <f>D2433/('Parc électrique'!$C$22+'Parc électrique'!$C$23)</f>
        <v>0.14046875</v>
      </c>
      <c r="Q2432" s="49">
        <f t="shared" si="185"/>
        <v>0.13692061681303833</v>
      </c>
      <c r="R2432" s="49">
        <f t="shared" si="186"/>
        <v>0.18233672160614642</v>
      </c>
    </row>
    <row r="2433" spans="1:18" x14ac:dyDescent="0.3">
      <c r="A2433" s="35">
        <f t="shared" si="189"/>
        <v>44117</v>
      </c>
      <c r="B2433" s="36">
        <v>0.25</v>
      </c>
      <c r="C2433">
        <v>8833</v>
      </c>
      <c r="D2433">
        <v>899</v>
      </c>
      <c r="E2433" s="49">
        <f t="shared" si="187"/>
        <v>0.13692061681303833</v>
      </c>
      <c r="F2433" s="49">
        <f t="shared" si="188"/>
        <v>0.18233672160614642</v>
      </c>
      <c r="G2433">
        <v>0</v>
      </c>
      <c r="H2433" s="51">
        <f>G2433/'Parc électrique'!$C$24</f>
        <v>0</v>
      </c>
      <c r="I2433" s="14">
        <v>396</v>
      </c>
      <c r="J2433" s="14">
        <v>0</v>
      </c>
      <c r="K2433" s="14">
        <v>0</v>
      </c>
      <c r="L2433" s="14">
        <v>628</v>
      </c>
      <c r="M2433" s="14">
        <f>C2433-SUM(D2433:L2433)</f>
        <v>6909.6807426615806</v>
      </c>
      <c r="P2433" s="49">
        <f>D2434/('Parc électrique'!$C$22+'Parc électrique'!$C$23)</f>
        <v>0.1471875</v>
      </c>
      <c r="Q2433" s="49">
        <f t="shared" si="185"/>
        <v>0.14346965632689887</v>
      </c>
      <c r="R2433" s="49">
        <f t="shared" si="186"/>
        <v>0.19105805534259165</v>
      </c>
    </row>
    <row r="2434" spans="1:18" x14ac:dyDescent="0.3">
      <c r="A2434" s="35">
        <f t="shared" si="189"/>
        <v>44117</v>
      </c>
      <c r="B2434" s="36">
        <v>0.29166666666666669</v>
      </c>
      <c r="C2434">
        <v>9829</v>
      </c>
      <c r="D2434">
        <v>942</v>
      </c>
      <c r="E2434" s="49">
        <f t="shared" si="187"/>
        <v>0.14346965632689887</v>
      </c>
      <c r="F2434" s="49">
        <f t="shared" si="188"/>
        <v>0.19105805534259165</v>
      </c>
      <c r="G2434">
        <v>0</v>
      </c>
      <c r="H2434" s="51">
        <f>G2434/'Parc électrique'!$C$24</f>
        <v>0</v>
      </c>
      <c r="I2434" s="14">
        <v>396</v>
      </c>
      <c r="J2434" s="14">
        <v>109</v>
      </c>
      <c r="K2434" s="14">
        <v>0</v>
      </c>
      <c r="L2434" s="14">
        <v>640</v>
      </c>
      <c r="M2434" s="14">
        <f>C2434-SUM(D2434:L2434)</f>
        <v>7741.6654722883304</v>
      </c>
      <c r="P2434" s="49">
        <f>D2435/('Parc électrique'!$C$22+'Parc électrique'!$C$23)</f>
        <v>0.139375</v>
      </c>
      <c r="Q2434" s="49">
        <f t="shared" si="185"/>
        <v>0.13585449410147962</v>
      </c>
      <c r="R2434" s="49">
        <f t="shared" si="186"/>
        <v>0.18091696960253906</v>
      </c>
    </row>
    <row r="2435" spans="1:18" x14ac:dyDescent="0.3">
      <c r="A2435" s="35">
        <f t="shared" si="189"/>
        <v>44117</v>
      </c>
      <c r="B2435" s="36">
        <v>0.33333333333333331</v>
      </c>
      <c r="C2435">
        <v>10046</v>
      </c>
      <c r="D2435">
        <v>892</v>
      </c>
      <c r="E2435" s="49">
        <f t="shared" si="187"/>
        <v>0.13585449410147962</v>
      </c>
      <c r="F2435" s="49">
        <f t="shared" si="188"/>
        <v>0.18091696960253906</v>
      </c>
      <c r="G2435">
        <v>124</v>
      </c>
      <c r="H2435" s="51">
        <f>G2435/'Parc électrique'!$C$24</f>
        <v>4.1333333333333333E-2</v>
      </c>
      <c r="I2435" s="14">
        <v>396</v>
      </c>
      <c r="J2435" s="14">
        <v>237</v>
      </c>
      <c r="K2435" s="14">
        <v>19</v>
      </c>
      <c r="L2435" s="14">
        <v>636</v>
      </c>
      <c r="M2435" s="14">
        <f>C2435-SUM(D2435:L2435)</f>
        <v>7741.6418952029626</v>
      </c>
      <c r="P2435" s="49">
        <f>D2436/('Parc électrique'!$C$22+'Parc électrique'!$C$23)</f>
        <v>0.14156250000000001</v>
      </c>
      <c r="Q2435" s="49">
        <f t="shared" ref="Q2435:Q2498" si="190">P2435/$T$3*$T$8</f>
        <v>0.137986739524597</v>
      </c>
      <c r="R2435" s="49">
        <f t="shared" ref="R2435:R2498" si="191">P2435/$T$3*$T$4</f>
        <v>0.18375647360975378</v>
      </c>
    </row>
    <row r="2436" spans="1:18" x14ac:dyDescent="0.3">
      <c r="A2436" s="35">
        <f t="shared" si="189"/>
        <v>44117</v>
      </c>
      <c r="B2436" s="36">
        <v>0.375</v>
      </c>
      <c r="C2436">
        <v>10165</v>
      </c>
      <c r="D2436">
        <v>906</v>
      </c>
      <c r="E2436" s="49">
        <f t="shared" ref="E2436:E2499" si="192">P2435/$T$3*$T$8</f>
        <v>0.137986739524597</v>
      </c>
      <c r="F2436" s="49">
        <f t="shared" ref="F2436:F2499" si="193">P2435/$T$3*$T$4</f>
        <v>0.18375647360975378</v>
      </c>
      <c r="G2436">
        <v>597</v>
      </c>
      <c r="H2436" s="51">
        <f>G2436/'Parc électrique'!$C$24</f>
        <v>0.19900000000000001</v>
      </c>
      <c r="I2436" s="14">
        <v>396</v>
      </c>
      <c r="J2436" s="14">
        <v>1132</v>
      </c>
      <c r="K2436" s="14">
        <v>0</v>
      </c>
      <c r="L2436" s="14">
        <v>636</v>
      </c>
      <c r="M2436" s="14">
        <f>C2436-SUM(D2436:L2436)</f>
        <v>6497.4792567868653</v>
      </c>
      <c r="P2436" s="49">
        <f>D2437/('Parc électrique'!$C$22+'Parc électrique'!$C$23)</f>
        <v>0.16390625</v>
      </c>
      <c r="Q2436" s="49">
        <f t="shared" si="190"/>
        <v>0.1597661034892961</v>
      </c>
      <c r="R2436" s="49">
        <f t="shared" si="191"/>
        <v>0.21275997882630435</v>
      </c>
    </row>
    <row r="2437" spans="1:18" x14ac:dyDescent="0.3">
      <c r="A2437" s="35">
        <f t="shared" si="189"/>
        <v>44117</v>
      </c>
      <c r="B2437" s="36">
        <v>0.41666666666666669</v>
      </c>
      <c r="C2437">
        <v>10118</v>
      </c>
      <c r="D2437">
        <v>1049</v>
      </c>
      <c r="E2437" s="49">
        <f t="shared" si="192"/>
        <v>0.1597661034892961</v>
      </c>
      <c r="F2437" s="49">
        <f t="shared" si="193"/>
        <v>0.21275997882630435</v>
      </c>
      <c r="G2437">
        <v>1302</v>
      </c>
      <c r="H2437" s="51">
        <f>G2437/'Parc électrique'!$C$24</f>
        <v>0.434</v>
      </c>
      <c r="I2437" s="14">
        <v>396</v>
      </c>
      <c r="J2437" s="14">
        <v>1132</v>
      </c>
      <c r="K2437" s="14">
        <v>0</v>
      </c>
      <c r="L2437" s="14">
        <v>637</v>
      </c>
      <c r="M2437" s="14">
        <f>C2437-SUM(D2437:L2437)</f>
        <v>5601.1934739176841</v>
      </c>
      <c r="P2437" s="49">
        <f>D2438/('Parc électrique'!$C$22+'Parc électrique'!$C$23)</f>
        <v>0.18062500000000001</v>
      </c>
      <c r="Q2437" s="49">
        <f t="shared" si="190"/>
        <v>0.17606255065169332</v>
      </c>
      <c r="R2437" s="49">
        <f t="shared" si="191"/>
        <v>0.23446190231001696</v>
      </c>
    </row>
    <row r="2438" spans="1:18" x14ac:dyDescent="0.3">
      <c r="A2438" s="35">
        <f t="shared" si="189"/>
        <v>44117</v>
      </c>
      <c r="B2438" s="36">
        <v>0.45833333333333331</v>
      </c>
      <c r="C2438">
        <v>10154</v>
      </c>
      <c r="D2438">
        <v>1156</v>
      </c>
      <c r="E2438" s="49">
        <f t="shared" si="192"/>
        <v>0.17606255065169332</v>
      </c>
      <c r="F2438" s="49">
        <f t="shared" si="193"/>
        <v>0.23446190231001696</v>
      </c>
      <c r="G2438">
        <v>1887</v>
      </c>
      <c r="H2438" s="51">
        <f>G2438/'Parc électrique'!$C$24</f>
        <v>0.629</v>
      </c>
      <c r="I2438" s="14">
        <v>396</v>
      </c>
      <c r="J2438" s="14">
        <v>1038</v>
      </c>
      <c r="K2438" s="14">
        <v>0</v>
      </c>
      <c r="L2438" s="14">
        <v>635</v>
      </c>
      <c r="M2438" s="14">
        <f>C2438-SUM(D2438:L2438)</f>
        <v>5040.9604755470382</v>
      </c>
      <c r="P2438" s="49">
        <f>D2439/('Parc électrique'!$C$22+'Parc électrique'!$C$23)</f>
        <v>0.19765625000000001</v>
      </c>
      <c r="Q2438" s="49">
        <f t="shared" si="190"/>
        <v>0.19266360430310731</v>
      </c>
      <c r="R2438" s="49">
        <f t="shared" si="191"/>
        <v>0.25656946922333168</v>
      </c>
    </row>
    <row r="2439" spans="1:18" x14ac:dyDescent="0.3">
      <c r="A2439" s="35">
        <f t="shared" si="189"/>
        <v>44117</v>
      </c>
      <c r="B2439" s="36">
        <v>0.5</v>
      </c>
      <c r="C2439">
        <v>10082</v>
      </c>
      <c r="D2439">
        <v>1265</v>
      </c>
      <c r="E2439" s="49">
        <f t="shared" si="192"/>
        <v>0.19266360430310731</v>
      </c>
      <c r="F2439" s="49">
        <f t="shared" si="193"/>
        <v>0.25656946922333168</v>
      </c>
      <c r="G2439">
        <v>2205</v>
      </c>
      <c r="H2439" s="51">
        <f>G2439/'Parc électrique'!$C$24</f>
        <v>0.73499999999999999</v>
      </c>
      <c r="I2439" s="14">
        <v>396</v>
      </c>
      <c r="J2439" s="14">
        <v>541</v>
      </c>
      <c r="K2439" s="14">
        <v>0</v>
      </c>
      <c r="L2439" s="14">
        <v>633</v>
      </c>
      <c r="M2439" s="14">
        <f>C2439-SUM(D2439:L2439)</f>
        <v>5040.8157669264729</v>
      </c>
      <c r="P2439" s="49">
        <f>D2440/('Parc électrique'!$C$22+'Parc électrique'!$C$23)</f>
        <v>0.20921875000000001</v>
      </c>
      <c r="Q2439" s="49">
        <f t="shared" si="190"/>
        <v>0.20393404439672783</v>
      </c>
      <c r="R2439" s="49">
        <f t="shared" si="191"/>
        <v>0.27157827611860963</v>
      </c>
    </row>
    <row r="2440" spans="1:18" x14ac:dyDescent="0.3">
      <c r="A2440" s="35">
        <f t="shared" si="189"/>
        <v>44117</v>
      </c>
      <c r="B2440" s="36">
        <v>0.54166666666666663</v>
      </c>
      <c r="C2440">
        <v>9858</v>
      </c>
      <c r="D2440">
        <v>1339</v>
      </c>
      <c r="E2440" s="49">
        <f t="shared" si="192"/>
        <v>0.20393404439672783</v>
      </c>
      <c r="F2440" s="49">
        <f t="shared" si="193"/>
        <v>0.27157827611860963</v>
      </c>
      <c r="G2440">
        <v>2275</v>
      </c>
      <c r="H2440" s="51">
        <f>G2440/'Parc électrique'!$C$24</f>
        <v>0.7583333333333333</v>
      </c>
      <c r="I2440" s="14">
        <v>396</v>
      </c>
      <c r="J2440" s="14">
        <v>0</v>
      </c>
      <c r="K2440" s="14">
        <v>0</v>
      </c>
      <c r="L2440" s="14">
        <v>631</v>
      </c>
      <c r="M2440" s="14">
        <f>C2440-SUM(D2440:L2440)</f>
        <v>5215.7661543461518</v>
      </c>
      <c r="P2440" s="49">
        <f>D2441/('Parc électrique'!$C$22+'Parc électrique'!$C$23)</f>
        <v>0.19671875</v>
      </c>
      <c r="Q2440" s="49">
        <f t="shared" si="190"/>
        <v>0.19174978483605698</v>
      </c>
      <c r="R2440" s="49">
        <f t="shared" si="191"/>
        <v>0.25535253893452536</v>
      </c>
    </row>
    <row r="2441" spans="1:18" x14ac:dyDescent="0.3">
      <c r="A2441" s="35">
        <f t="shared" si="189"/>
        <v>44117</v>
      </c>
      <c r="B2441" s="36">
        <v>0.58333333333333337</v>
      </c>
      <c r="C2441">
        <v>9691</v>
      </c>
      <c r="D2441">
        <v>1259</v>
      </c>
      <c r="E2441" s="49">
        <f t="shared" si="192"/>
        <v>0.19174978483605698</v>
      </c>
      <c r="F2441" s="49">
        <f t="shared" si="193"/>
        <v>0.25535253893452536</v>
      </c>
      <c r="G2441">
        <v>2154</v>
      </c>
      <c r="H2441" s="51">
        <f>G2441/'Parc électrique'!$C$24</f>
        <v>0.71799999999999997</v>
      </c>
      <c r="I2441" s="14">
        <v>396</v>
      </c>
      <c r="J2441" s="14">
        <v>0</v>
      </c>
      <c r="K2441" s="14">
        <v>0</v>
      </c>
      <c r="L2441" s="14">
        <v>632</v>
      </c>
      <c r="M2441" s="14">
        <f>C2441-SUM(D2441:L2441)</f>
        <v>5248.83489767623</v>
      </c>
      <c r="P2441" s="49">
        <f>D2442/('Parc électrique'!$C$22+'Parc électrique'!$C$23)</f>
        <v>0.21828125000000001</v>
      </c>
      <c r="Q2441" s="49">
        <f t="shared" si="190"/>
        <v>0.21276763257821416</v>
      </c>
      <c r="R2441" s="49">
        <f t="shared" si="191"/>
        <v>0.28334193557707066</v>
      </c>
    </row>
    <row r="2442" spans="1:18" x14ac:dyDescent="0.3">
      <c r="A2442" s="35">
        <f t="shared" si="189"/>
        <v>44117</v>
      </c>
      <c r="B2442" s="36">
        <v>0.625</v>
      </c>
      <c r="C2442">
        <v>9406</v>
      </c>
      <c r="D2442">
        <v>1397</v>
      </c>
      <c r="E2442" s="49">
        <f t="shared" si="192"/>
        <v>0.21276763257821416</v>
      </c>
      <c r="F2442" s="49">
        <f t="shared" si="193"/>
        <v>0.28334193557707066</v>
      </c>
      <c r="G2442">
        <v>1884</v>
      </c>
      <c r="H2442" s="51">
        <f>G2442/'Parc électrique'!$C$24</f>
        <v>0.628</v>
      </c>
      <c r="I2442" s="14">
        <v>396</v>
      </c>
      <c r="J2442" s="14">
        <v>0</v>
      </c>
      <c r="K2442" s="14">
        <v>-23</v>
      </c>
      <c r="L2442" s="14">
        <v>630</v>
      </c>
      <c r="M2442" s="14">
        <f>C2442-SUM(D2442:L2442)</f>
        <v>5120.8758904318447</v>
      </c>
      <c r="P2442" s="49">
        <f>D2443/('Parc électrique'!$C$22+'Parc électrique'!$C$23)</f>
        <v>0.21765625</v>
      </c>
      <c r="Q2442" s="49">
        <f t="shared" si="190"/>
        <v>0.21215841960018061</v>
      </c>
      <c r="R2442" s="49">
        <f t="shared" si="191"/>
        <v>0.28253064871786648</v>
      </c>
    </row>
    <row r="2443" spans="1:18" x14ac:dyDescent="0.3">
      <c r="A2443" s="35">
        <f t="shared" si="189"/>
        <v>44117</v>
      </c>
      <c r="B2443" s="36">
        <v>0.66666666666666663</v>
      </c>
      <c r="C2443">
        <v>9180</v>
      </c>
      <c r="D2443">
        <v>1393</v>
      </c>
      <c r="E2443" s="49">
        <f t="shared" si="192"/>
        <v>0.21215841960018061</v>
      </c>
      <c r="F2443" s="49">
        <f t="shared" si="193"/>
        <v>0.28253064871786648</v>
      </c>
      <c r="G2443">
        <v>1365</v>
      </c>
      <c r="H2443" s="51">
        <f>G2443/'Parc électrique'!$C$24</f>
        <v>0.45500000000000002</v>
      </c>
      <c r="I2443" s="14">
        <v>396</v>
      </c>
      <c r="J2443" s="14">
        <v>0</v>
      </c>
      <c r="K2443" s="14">
        <v>0</v>
      </c>
      <c r="L2443" s="14">
        <v>635</v>
      </c>
      <c r="M2443" s="14">
        <f>C2443-SUM(D2443:L2443)</f>
        <v>5390.0503109316815</v>
      </c>
      <c r="P2443" s="49">
        <f>D2444/('Parc électrique'!$C$22+'Parc électrique'!$C$23)</f>
        <v>0.21968750000000001</v>
      </c>
      <c r="Q2443" s="49">
        <f t="shared" si="190"/>
        <v>0.21413836177878964</v>
      </c>
      <c r="R2443" s="49">
        <f t="shared" si="191"/>
        <v>0.28516733101028013</v>
      </c>
    </row>
    <row r="2444" spans="1:18" x14ac:dyDescent="0.3">
      <c r="A2444" s="35">
        <f t="shared" si="189"/>
        <v>44117</v>
      </c>
      <c r="B2444" s="36">
        <v>0.70833333333333337</v>
      </c>
      <c r="C2444">
        <v>9096</v>
      </c>
      <c r="D2444">
        <v>1406</v>
      </c>
      <c r="E2444" s="49">
        <f t="shared" si="192"/>
        <v>0.21413836177878964</v>
      </c>
      <c r="F2444" s="49">
        <f t="shared" si="193"/>
        <v>0.28516733101028013</v>
      </c>
      <c r="G2444">
        <v>688</v>
      </c>
      <c r="H2444" s="51">
        <f>G2444/'Parc électrique'!$C$24</f>
        <v>0.22933333333333333</v>
      </c>
      <c r="I2444" s="14">
        <v>396</v>
      </c>
      <c r="J2444" s="14">
        <v>0</v>
      </c>
      <c r="K2444" s="14">
        <v>0</v>
      </c>
      <c r="L2444" s="14">
        <v>640</v>
      </c>
      <c r="M2444" s="14">
        <f>C2444-SUM(D2444:L2444)</f>
        <v>5965.2713609738776</v>
      </c>
      <c r="P2444" s="49">
        <f>D2445/('Parc électrique'!$C$22+'Parc électrique'!$C$23)</f>
        <v>0.23796875000000001</v>
      </c>
      <c r="Q2444" s="49">
        <f t="shared" si="190"/>
        <v>0.23195784138627071</v>
      </c>
      <c r="R2444" s="49">
        <f t="shared" si="191"/>
        <v>0.30889747164200332</v>
      </c>
    </row>
    <row r="2445" spans="1:18" x14ac:dyDescent="0.3">
      <c r="A2445" s="35">
        <f t="shared" si="189"/>
        <v>44117</v>
      </c>
      <c r="B2445" s="36">
        <v>0.75</v>
      </c>
      <c r="C2445">
        <v>9496</v>
      </c>
      <c r="D2445">
        <v>1523</v>
      </c>
      <c r="E2445" s="49">
        <f t="shared" si="192"/>
        <v>0.23195784138627071</v>
      </c>
      <c r="F2445" s="49">
        <f t="shared" si="193"/>
        <v>0.30889747164200332</v>
      </c>
      <c r="G2445">
        <v>129</v>
      </c>
      <c r="H2445" s="51">
        <f>G2445/'Parc électrique'!$C$24</f>
        <v>4.2999999999999997E-2</v>
      </c>
      <c r="I2445" s="14">
        <v>396</v>
      </c>
      <c r="J2445" s="14">
        <v>0</v>
      </c>
      <c r="K2445" s="14">
        <v>0</v>
      </c>
      <c r="L2445" s="14">
        <v>641</v>
      </c>
      <c r="M2445" s="14">
        <f>C2445-SUM(D2445:L2445)</f>
        <v>6806.4161446869721</v>
      </c>
      <c r="P2445" s="49">
        <f>D2446/('Parc électrique'!$C$22+'Parc électrique'!$C$23)</f>
        <v>0.20859374999999999</v>
      </c>
      <c r="Q2445" s="49">
        <f t="shared" si="190"/>
        <v>0.20332483141869429</v>
      </c>
      <c r="R2445" s="49">
        <f t="shared" si="191"/>
        <v>0.2707669892594054</v>
      </c>
    </row>
    <row r="2446" spans="1:18" x14ac:dyDescent="0.3">
      <c r="A2446" s="35">
        <f t="shared" si="189"/>
        <v>44117</v>
      </c>
      <c r="B2446" s="36">
        <v>0.79166666666666663</v>
      </c>
      <c r="C2446">
        <v>10022</v>
      </c>
      <c r="D2446">
        <v>1335</v>
      </c>
      <c r="E2446" s="49">
        <f t="shared" si="192"/>
        <v>0.20332483141869429</v>
      </c>
      <c r="F2446" s="49">
        <f t="shared" si="193"/>
        <v>0.2707669892594054</v>
      </c>
      <c r="G2446">
        <v>8</v>
      </c>
      <c r="H2446" s="51">
        <f>G2446/'Parc électrique'!$C$24</f>
        <v>2.6666666666666666E-3</v>
      </c>
      <c r="I2446" s="14">
        <v>396</v>
      </c>
      <c r="J2446" s="14">
        <v>1132</v>
      </c>
      <c r="K2446" s="14">
        <v>0</v>
      </c>
      <c r="L2446" s="14">
        <v>632</v>
      </c>
      <c r="M2446" s="14">
        <f>C2446-SUM(D2446:L2446)</f>
        <v>6518.5232415126557</v>
      </c>
      <c r="P2446" s="49">
        <f>D2447/('Parc électrique'!$C$22+'Parc électrique'!$C$23)</f>
        <v>0.19296874999999999</v>
      </c>
      <c r="Q2446" s="49">
        <f t="shared" si="190"/>
        <v>0.18809450696785573</v>
      </c>
      <c r="R2446" s="49">
        <f t="shared" si="191"/>
        <v>0.2504848177793001</v>
      </c>
    </row>
    <row r="2447" spans="1:18" x14ac:dyDescent="0.3">
      <c r="A2447" s="35">
        <f t="shared" si="189"/>
        <v>44117</v>
      </c>
      <c r="B2447" s="36">
        <v>0.83333333333333337</v>
      </c>
      <c r="C2447">
        <v>9345</v>
      </c>
      <c r="D2447">
        <v>1235</v>
      </c>
      <c r="E2447" s="49">
        <f t="shared" si="192"/>
        <v>0.18809450696785573</v>
      </c>
      <c r="F2447" s="49">
        <f t="shared" si="193"/>
        <v>0.2504848177793001</v>
      </c>
      <c r="G2447">
        <v>0</v>
      </c>
      <c r="H2447" s="51">
        <f>G2447/'Parc électrique'!$C$24</f>
        <v>0</v>
      </c>
      <c r="I2447" s="14">
        <v>396</v>
      </c>
      <c r="J2447" s="14">
        <v>1132</v>
      </c>
      <c r="K2447" s="14">
        <v>0</v>
      </c>
      <c r="L2447" s="14">
        <v>620</v>
      </c>
      <c r="M2447" s="14">
        <f>C2447-SUM(D2447:L2447)</f>
        <v>5961.5614206752525</v>
      </c>
      <c r="P2447" s="49">
        <f>D2448/('Parc électrique'!$C$22+'Parc électrique'!$C$23)</f>
        <v>0.19421875</v>
      </c>
      <c r="Q2447" s="49">
        <f t="shared" si="190"/>
        <v>0.18931293292392282</v>
      </c>
      <c r="R2447" s="49">
        <f t="shared" si="191"/>
        <v>0.25210739149770856</v>
      </c>
    </row>
    <row r="2448" spans="1:18" x14ac:dyDescent="0.3">
      <c r="A2448" s="35">
        <f t="shared" si="189"/>
        <v>44117</v>
      </c>
      <c r="B2448" s="36">
        <v>0.875</v>
      </c>
      <c r="C2448">
        <v>8673</v>
      </c>
      <c r="D2448">
        <v>1243</v>
      </c>
      <c r="E2448" s="49">
        <f t="shared" si="192"/>
        <v>0.18931293292392282</v>
      </c>
      <c r="F2448" s="49">
        <f t="shared" si="193"/>
        <v>0.25210739149770856</v>
      </c>
      <c r="G2448">
        <v>0</v>
      </c>
      <c r="H2448" s="51">
        <f>G2448/'Parc électrique'!$C$24</f>
        <v>0</v>
      </c>
      <c r="I2448" s="14">
        <v>396</v>
      </c>
      <c r="J2448" s="14">
        <v>0</v>
      </c>
      <c r="K2448" s="14">
        <v>0</v>
      </c>
      <c r="L2448" s="14">
        <v>605</v>
      </c>
      <c r="M2448" s="14">
        <f>C2448-SUM(D2448:L2448)</f>
        <v>6428.5585796755786</v>
      </c>
      <c r="P2448" s="49">
        <f>D2449/('Parc électrique'!$C$22+'Parc électrique'!$C$23)</f>
        <v>0.206875</v>
      </c>
      <c r="Q2448" s="49">
        <f t="shared" si="190"/>
        <v>0.20164949572910204</v>
      </c>
      <c r="R2448" s="49">
        <f t="shared" si="191"/>
        <v>0.26853595039659384</v>
      </c>
    </row>
    <row r="2449" spans="1:18" x14ac:dyDescent="0.3">
      <c r="A2449" s="35">
        <f t="shared" si="189"/>
        <v>44117</v>
      </c>
      <c r="B2449" s="36">
        <v>0.91666666666666663</v>
      </c>
      <c r="C2449">
        <v>8774</v>
      </c>
      <c r="D2449">
        <v>1324</v>
      </c>
      <c r="E2449" s="49">
        <f t="shared" si="192"/>
        <v>0.20164949572910204</v>
      </c>
      <c r="F2449" s="49">
        <f t="shared" si="193"/>
        <v>0.26853595039659384</v>
      </c>
      <c r="G2449">
        <v>0</v>
      </c>
      <c r="H2449" s="51">
        <f>G2449/'Parc électrique'!$C$24</f>
        <v>0</v>
      </c>
      <c r="I2449" s="14">
        <v>396</v>
      </c>
      <c r="J2449" s="14">
        <v>1132</v>
      </c>
      <c r="K2449" s="14">
        <v>0</v>
      </c>
      <c r="L2449" s="14">
        <v>594</v>
      </c>
      <c r="M2449" s="14">
        <f>C2449-SUM(D2449:L2449)</f>
        <v>5327.5298145538745</v>
      </c>
      <c r="P2449" s="49">
        <f>D2450/('Parc électrique'!$C$22+'Parc électrique'!$C$23)</f>
        <v>0.20499999999999999</v>
      </c>
      <c r="Q2449" s="49">
        <f t="shared" si="190"/>
        <v>0.19982185679500139</v>
      </c>
      <c r="R2449" s="49">
        <f t="shared" si="191"/>
        <v>0.2661020898189812</v>
      </c>
    </row>
    <row r="2450" spans="1:18" x14ac:dyDescent="0.3">
      <c r="A2450" s="35">
        <f t="shared" si="189"/>
        <v>44117</v>
      </c>
      <c r="B2450" s="36">
        <v>0.95833333333333337</v>
      </c>
      <c r="C2450">
        <v>8876</v>
      </c>
      <c r="D2450">
        <v>1312</v>
      </c>
      <c r="E2450" s="49">
        <f t="shared" si="192"/>
        <v>0.19982185679500139</v>
      </c>
      <c r="F2450" s="49">
        <f t="shared" si="193"/>
        <v>0.2661020898189812</v>
      </c>
      <c r="G2450">
        <v>0</v>
      </c>
      <c r="H2450" s="51">
        <f>G2450/'Parc électrique'!$C$24</f>
        <v>0</v>
      </c>
      <c r="I2450" s="14">
        <v>396</v>
      </c>
      <c r="J2450" s="14">
        <v>1132</v>
      </c>
      <c r="K2450" s="14">
        <v>0</v>
      </c>
      <c r="L2450" s="14">
        <v>575</v>
      </c>
      <c r="M2450" s="14">
        <f>C2450-SUM(D2450:L2450)</f>
        <v>5460.5340760533854</v>
      </c>
      <c r="P2450" s="49">
        <f>D2451/('Parc électrique'!$C$22+'Parc électrique'!$C$23)</f>
        <v>0.20156250000000001</v>
      </c>
      <c r="Q2450" s="49">
        <f t="shared" si="190"/>
        <v>0.19647118541581696</v>
      </c>
      <c r="R2450" s="49">
        <f t="shared" si="191"/>
        <v>0.26164001209335808</v>
      </c>
    </row>
    <row r="2451" spans="1:18" x14ac:dyDescent="0.3">
      <c r="A2451" s="35">
        <f t="shared" si="189"/>
        <v>44118</v>
      </c>
      <c r="B2451" s="36">
        <v>0</v>
      </c>
      <c r="C2451">
        <v>8207</v>
      </c>
      <c r="D2451">
        <v>1290</v>
      </c>
      <c r="E2451" s="49">
        <f t="shared" si="192"/>
        <v>0.19647118541581696</v>
      </c>
      <c r="F2451" s="49">
        <f t="shared" si="193"/>
        <v>0.26164001209335808</v>
      </c>
      <c r="G2451">
        <v>0</v>
      </c>
      <c r="H2451" s="51">
        <f>G2451/'Parc électrique'!$C$24</f>
        <v>0</v>
      </c>
      <c r="I2451" s="14">
        <v>396</v>
      </c>
      <c r="J2451" s="14">
        <v>0</v>
      </c>
      <c r="K2451" s="14">
        <v>0</v>
      </c>
      <c r="L2451" s="14">
        <v>567</v>
      </c>
      <c r="M2451" s="14">
        <f>C2451-SUM(D2451:L2451)</f>
        <v>5953.5418888024906</v>
      </c>
      <c r="P2451" s="49">
        <f>D2452/('Parc électrique'!$C$22+'Parc électrique'!$C$23)</f>
        <v>0.17515625000000001</v>
      </c>
      <c r="Q2451" s="49">
        <f t="shared" si="190"/>
        <v>0.17073193709389986</v>
      </c>
      <c r="R2451" s="49">
        <f t="shared" si="191"/>
        <v>0.22736314229198015</v>
      </c>
    </row>
    <row r="2452" spans="1:18" x14ac:dyDescent="0.3">
      <c r="A2452" s="35">
        <f t="shared" si="189"/>
        <v>44118</v>
      </c>
      <c r="B2452" s="36">
        <v>4.1666666666666664E-2</v>
      </c>
      <c r="C2452">
        <v>7813</v>
      </c>
      <c r="D2452">
        <v>1121</v>
      </c>
      <c r="E2452" s="49">
        <f t="shared" si="192"/>
        <v>0.17073193709389986</v>
      </c>
      <c r="F2452" s="49">
        <f t="shared" si="193"/>
        <v>0.22736314229198015</v>
      </c>
      <c r="G2452">
        <v>0</v>
      </c>
      <c r="H2452" s="51">
        <f>G2452/'Parc électrique'!$C$24</f>
        <v>0</v>
      </c>
      <c r="I2452" s="14">
        <v>396</v>
      </c>
      <c r="J2452" s="14">
        <v>769</v>
      </c>
      <c r="K2452" s="14">
        <v>0</v>
      </c>
      <c r="L2452" s="14">
        <v>565</v>
      </c>
      <c r="M2452" s="14">
        <f>C2452-SUM(D2452:L2452)</f>
        <v>4961.6019049206143</v>
      </c>
      <c r="P2452" s="49">
        <f>D2453/('Parc électrique'!$C$22+'Parc électrique'!$C$23)</f>
        <v>0.1525</v>
      </c>
      <c r="Q2452" s="49">
        <f t="shared" si="190"/>
        <v>0.14864796664018398</v>
      </c>
      <c r="R2452" s="49">
        <f t="shared" si="191"/>
        <v>0.19795399364582747</v>
      </c>
    </row>
    <row r="2453" spans="1:18" x14ac:dyDescent="0.3">
      <c r="A2453" s="35">
        <f t="shared" si="189"/>
        <v>44118</v>
      </c>
      <c r="B2453" s="36">
        <v>8.3333333333333329E-2</v>
      </c>
      <c r="C2453">
        <v>7534</v>
      </c>
      <c r="D2453">
        <v>976</v>
      </c>
      <c r="E2453" s="49">
        <f t="shared" si="192"/>
        <v>0.14864796664018398</v>
      </c>
      <c r="F2453" s="49">
        <f t="shared" si="193"/>
        <v>0.19795399364582747</v>
      </c>
      <c r="G2453">
        <v>0</v>
      </c>
      <c r="H2453" s="51">
        <f>G2453/'Parc électrique'!$C$24</f>
        <v>0</v>
      </c>
      <c r="I2453" s="14">
        <v>396</v>
      </c>
      <c r="J2453" s="14">
        <v>0</v>
      </c>
      <c r="K2453" s="14">
        <v>0</v>
      </c>
      <c r="L2453" s="14">
        <v>565</v>
      </c>
      <c r="M2453" s="14">
        <f>C2453-SUM(D2453:L2453)</f>
        <v>5596.6533980397144</v>
      </c>
      <c r="P2453" s="49">
        <f>D2454/('Parc électrique'!$C$22+'Parc électrique'!$C$23)</f>
        <v>0.14234374999999999</v>
      </c>
      <c r="Q2453" s="49">
        <f t="shared" si="190"/>
        <v>0.13874825574713892</v>
      </c>
      <c r="R2453" s="49">
        <f t="shared" si="191"/>
        <v>0.18477058218375902</v>
      </c>
    </row>
    <row r="2454" spans="1:18" x14ac:dyDescent="0.3">
      <c r="A2454" s="35">
        <f t="shared" si="189"/>
        <v>44118</v>
      </c>
      <c r="B2454" s="36">
        <v>0.125</v>
      </c>
      <c r="C2454">
        <v>7178</v>
      </c>
      <c r="D2454">
        <v>911</v>
      </c>
      <c r="E2454" s="49">
        <f t="shared" si="192"/>
        <v>0.13874825574713892</v>
      </c>
      <c r="F2454" s="49">
        <f t="shared" si="193"/>
        <v>0.18477058218375902</v>
      </c>
      <c r="G2454">
        <v>0</v>
      </c>
      <c r="H2454" s="51">
        <f>G2454/'Parc électrique'!$C$24</f>
        <v>0</v>
      </c>
      <c r="I2454" s="14">
        <v>396</v>
      </c>
      <c r="J2454" s="14">
        <v>0</v>
      </c>
      <c r="K2454" s="14">
        <v>0</v>
      </c>
      <c r="L2454" s="14">
        <v>565</v>
      </c>
      <c r="M2454" s="14">
        <f>C2454-SUM(D2454:L2454)</f>
        <v>5305.6764811620687</v>
      </c>
      <c r="P2454" s="49">
        <f>D2455/('Parc électrique'!$C$22+'Parc électrique'!$C$23)</f>
        <v>0.14218749999999999</v>
      </c>
      <c r="Q2454" s="49">
        <f t="shared" si="190"/>
        <v>0.13859595250263057</v>
      </c>
      <c r="R2454" s="49">
        <f t="shared" si="191"/>
        <v>0.18456776046895801</v>
      </c>
    </row>
    <row r="2455" spans="1:18" x14ac:dyDescent="0.3">
      <c r="A2455" s="35">
        <f t="shared" si="189"/>
        <v>44118</v>
      </c>
      <c r="B2455" s="36">
        <v>0.16666666666666666</v>
      </c>
      <c r="C2455">
        <v>7145</v>
      </c>
      <c r="D2455">
        <v>910</v>
      </c>
      <c r="E2455" s="49">
        <f t="shared" si="192"/>
        <v>0.13859595250263057</v>
      </c>
      <c r="F2455" s="49">
        <f t="shared" si="193"/>
        <v>0.18456776046895801</v>
      </c>
      <c r="G2455">
        <v>0</v>
      </c>
      <c r="H2455" s="51">
        <f>G2455/'Parc électrique'!$C$24</f>
        <v>0</v>
      </c>
      <c r="I2455" s="14">
        <v>396</v>
      </c>
      <c r="J2455" s="14">
        <v>308</v>
      </c>
      <c r="K2455" s="14">
        <v>0</v>
      </c>
      <c r="L2455" s="14">
        <v>569</v>
      </c>
      <c r="M2455" s="14">
        <f>C2455-SUM(D2455:L2455)</f>
        <v>4961.676836287028</v>
      </c>
      <c r="P2455" s="49">
        <f>D2456/('Parc électrique'!$C$22+'Parc électrique'!$C$23)</f>
        <v>0.15156249999999999</v>
      </c>
      <c r="Q2455" s="49">
        <f t="shared" si="190"/>
        <v>0.14773414717313366</v>
      </c>
      <c r="R2455" s="49">
        <f t="shared" si="191"/>
        <v>0.19673706335702115</v>
      </c>
    </row>
    <row r="2456" spans="1:18" x14ac:dyDescent="0.3">
      <c r="A2456" s="35">
        <f t="shared" si="189"/>
        <v>44118</v>
      </c>
      <c r="B2456" s="36">
        <v>0.20833333333333334</v>
      </c>
      <c r="C2456">
        <v>7602</v>
      </c>
      <c r="D2456">
        <v>970</v>
      </c>
      <c r="E2456" s="49">
        <f t="shared" si="192"/>
        <v>0.14773414717313366</v>
      </c>
      <c r="F2456" s="49">
        <f t="shared" si="193"/>
        <v>0.19673706335702115</v>
      </c>
      <c r="G2456">
        <v>0</v>
      </c>
      <c r="H2456" s="51">
        <f>G2456/'Parc électrique'!$C$24</f>
        <v>0</v>
      </c>
      <c r="I2456" s="14">
        <v>396</v>
      </c>
      <c r="J2456" s="14">
        <v>444</v>
      </c>
      <c r="K2456" s="14">
        <v>0</v>
      </c>
      <c r="L2456" s="14">
        <v>590</v>
      </c>
      <c r="M2456" s="14">
        <f>C2456-SUM(D2456:L2456)</f>
        <v>5201.6555287894698</v>
      </c>
      <c r="P2456" s="49">
        <f>D2457/('Parc électrique'!$C$22+'Parc électrique'!$C$23)</f>
        <v>0.16921875</v>
      </c>
      <c r="Q2456" s="49">
        <f t="shared" si="190"/>
        <v>0.16494441380258121</v>
      </c>
      <c r="R2456" s="49">
        <f t="shared" si="191"/>
        <v>0.21965591712954011</v>
      </c>
    </row>
    <row r="2457" spans="1:18" x14ac:dyDescent="0.3">
      <c r="A2457" s="35">
        <f t="shared" si="189"/>
        <v>44118</v>
      </c>
      <c r="B2457" s="36">
        <v>0.25</v>
      </c>
      <c r="C2457">
        <v>8749</v>
      </c>
      <c r="D2457">
        <v>1083</v>
      </c>
      <c r="E2457" s="49">
        <f t="shared" si="192"/>
        <v>0.16494441380258121</v>
      </c>
      <c r="F2457" s="49">
        <f t="shared" si="193"/>
        <v>0.21965591712954011</v>
      </c>
      <c r="G2457">
        <v>0</v>
      </c>
      <c r="H2457" s="51">
        <f>G2457/'Parc électrique'!$C$24</f>
        <v>0</v>
      </c>
      <c r="I2457" s="14">
        <v>396</v>
      </c>
      <c r="J2457" s="14">
        <v>0</v>
      </c>
      <c r="K2457" s="14">
        <v>0</v>
      </c>
      <c r="L2457" s="14">
        <v>626</v>
      </c>
      <c r="M2457" s="14">
        <f>C2457-SUM(D2457:L2457)</f>
        <v>6643.6153996690682</v>
      </c>
      <c r="P2457" s="49">
        <f>D2458/('Parc électrique'!$C$22+'Parc électrique'!$C$23)</f>
        <v>0.169375</v>
      </c>
      <c r="Q2457" s="49">
        <f t="shared" si="190"/>
        <v>0.16509671704708956</v>
      </c>
      <c r="R2457" s="49">
        <f t="shared" si="191"/>
        <v>0.21985873884434115</v>
      </c>
    </row>
    <row r="2458" spans="1:18" x14ac:dyDescent="0.3">
      <c r="A2458" s="35">
        <f t="shared" si="189"/>
        <v>44118</v>
      </c>
      <c r="B2458" s="36">
        <v>0.29166666666666669</v>
      </c>
      <c r="C2458">
        <v>9733</v>
      </c>
      <c r="D2458">
        <v>1084</v>
      </c>
      <c r="E2458" s="49">
        <f t="shared" si="192"/>
        <v>0.16509671704708956</v>
      </c>
      <c r="F2458" s="49">
        <f t="shared" si="193"/>
        <v>0.21985873884434115</v>
      </c>
      <c r="G2458">
        <v>1</v>
      </c>
      <c r="H2458" s="51">
        <f>G2458/'Parc électrique'!$C$24</f>
        <v>3.3333333333333332E-4</v>
      </c>
      <c r="I2458" s="14">
        <v>396</v>
      </c>
      <c r="J2458" s="14">
        <v>0</v>
      </c>
      <c r="K2458" s="14">
        <v>0</v>
      </c>
      <c r="L2458" s="14">
        <v>638</v>
      </c>
      <c r="M2458" s="14">
        <f>C2458-SUM(D2458:L2458)</f>
        <v>7613.6147112107756</v>
      </c>
      <c r="P2458" s="49">
        <f>D2459/('Parc électrique'!$C$22+'Parc électrique'!$C$23)</f>
        <v>0.15859375000000001</v>
      </c>
      <c r="Q2458" s="49">
        <f t="shared" si="190"/>
        <v>0.15458779317601098</v>
      </c>
      <c r="R2458" s="49">
        <f t="shared" si="191"/>
        <v>0.20586404052306853</v>
      </c>
    </row>
    <row r="2459" spans="1:18" x14ac:dyDescent="0.3">
      <c r="A2459" s="35">
        <f t="shared" si="189"/>
        <v>44118</v>
      </c>
      <c r="B2459" s="36">
        <v>0.33333333333333331</v>
      </c>
      <c r="C2459">
        <v>9948</v>
      </c>
      <c r="D2459">
        <v>1015</v>
      </c>
      <c r="E2459" s="49">
        <f t="shared" si="192"/>
        <v>0.15458779317601098</v>
      </c>
      <c r="F2459" s="49">
        <f t="shared" si="193"/>
        <v>0.20586404052306853</v>
      </c>
      <c r="G2459">
        <v>74</v>
      </c>
      <c r="H2459" s="51">
        <f>G2459/'Parc électrique'!$C$24</f>
        <v>2.4666666666666667E-2</v>
      </c>
      <c r="I2459" s="14">
        <v>396</v>
      </c>
      <c r="J2459" s="14">
        <v>87</v>
      </c>
      <c r="K2459" s="14">
        <v>0</v>
      </c>
      <c r="L2459" s="14">
        <v>634</v>
      </c>
      <c r="M2459" s="14">
        <f>C2459-SUM(D2459:L2459)</f>
        <v>7741.6148814996341</v>
      </c>
      <c r="P2459" s="49">
        <f>D2460/('Parc électrique'!$C$22+'Parc électrique'!$C$23)</f>
        <v>0.16421875</v>
      </c>
      <c r="Q2459" s="49">
        <f t="shared" si="190"/>
        <v>0.16007070997831285</v>
      </c>
      <c r="R2459" s="49">
        <f t="shared" si="191"/>
        <v>0.21316562225590641</v>
      </c>
    </row>
    <row r="2460" spans="1:18" x14ac:dyDescent="0.3">
      <c r="A2460" s="35">
        <f t="shared" ref="A2460:A2523" si="194">A2436+1</f>
        <v>44118</v>
      </c>
      <c r="B2460" s="36">
        <v>0.375</v>
      </c>
      <c r="C2460">
        <v>10078</v>
      </c>
      <c r="D2460">
        <v>1051</v>
      </c>
      <c r="E2460" s="49">
        <f t="shared" si="192"/>
        <v>0.16007070997831285</v>
      </c>
      <c r="F2460" s="49">
        <f t="shared" si="193"/>
        <v>0.21316562225590641</v>
      </c>
      <c r="G2460">
        <v>452</v>
      </c>
      <c r="H2460" s="51">
        <f>G2460/'Parc électrique'!$C$24</f>
        <v>0.15066666666666667</v>
      </c>
      <c r="I2460" s="14">
        <v>396</v>
      </c>
      <c r="J2460" s="14">
        <v>0</v>
      </c>
      <c r="K2460" s="14">
        <v>0</v>
      </c>
      <c r="L2460" s="14">
        <v>634</v>
      </c>
      <c r="M2460" s="14">
        <f>C2460-SUM(D2460:L2460)</f>
        <v>7544.4760970010993</v>
      </c>
      <c r="P2460" s="49">
        <f>D2461/('Parc électrique'!$C$22+'Parc électrique'!$C$23)</f>
        <v>0.16312499999999999</v>
      </c>
      <c r="Q2460" s="49">
        <f t="shared" si="190"/>
        <v>0.15900458726675418</v>
      </c>
      <c r="R2460" s="49">
        <f t="shared" si="191"/>
        <v>0.21174587025229905</v>
      </c>
    </row>
    <row r="2461" spans="1:18" x14ac:dyDescent="0.3">
      <c r="A2461" s="35">
        <f t="shared" si="194"/>
        <v>44118</v>
      </c>
      <c r="B2461" s="36">
        <v>0.41666666666666669</v>
      </c>
      <c r="C2461">
        <v>10052</v>
      </c>
      <c r="D2461">
        <v>1044</v>
      </c>
      <c r="E2461" s="49">
        <f t="shared" si="192"/>
        <v>0.15900458726675418</v>
      </c>
      <c r="F2461" s="49">
        <f t="shared" si="193"/>
        <v>0.21174587025229905</v>
      </c>
      <c r="G2461">
        <v>1010</v>
      </c>
      <c r="H2461" s="51">
        <f>G2461/'Parc électrique'!$C$24</f>
        <v>0.33666666666666667</v>
      </c>
      <c r="I2461" s="14">
        <v>396</v>
      </c>
      <c r="J2461" s="14">
        <v>1257</v>
      </c>
      <c r="K2461" s="14">
        <v>0</v>
      </c>
      <c r="L2461" s="14">
        <v>635</v>
      </c>
      <c r="M2461" s="14">
        <f>C2461-SUM(D2461:L2461)</f>
        <v>5709.2925828758143</v>
      </c>
      <c r="P2461" s="49">
        <f>D2462/('Parc électrique'!$C$22+'Parc électrique'!$C$23)</f>
        <v>0.17078125</v>
      </c>
      <c r="Q2461" s="49">
        <f t="shared" si="190"/>
        <v>0.16646744624766505</v>
      </c>
      <c r="R2461" s="49">
        <f t="shared" si="191"/>
        <v>0.22168413427755063</v>
      </c>
    </row>
    <row r="2462" spans="1:18" x14ac:dyDescent="0.3">
      <c r="A2462" s="35">
        <f t="shared" si="194"/>
        <v>44118</v>
      </c>
      <c r="B2462" s="36">
        <v>0.45833333333333331</v>
      </c>
      <c r="C2462">
        <v>10112</v>
      </c>
      <c r="D2462">
        <v>1093</v>
      </c>
      <c r="E2462" s="49">
        <f t="shared" si="192"/>
        <v>0.16646744624766505</v>
      </c>
      <c r="F2462" s="49">
        <f t="shared" si="193"/>
        <v>0.22168413427755063</v>
      </c>
      <c r="G2462">
        <v>1496</v>
      </c>
      <c r="H2462" s="51">
        <f>G2462/'Parc électrique'!$C$24</f>
        <v>0.49866666666666665</v>
      </c>
      <c r="I2462" s="14">
        <v>396</v>
      </c>
      <c r="J2462" s="14">
        <v>0</v>
      </c>
      <c r="K2462" s="14">
        <v>0</v>
      </c>
      <c r="L2462" s="14">
        <v>633</v>
      </c>
      <c r="M2462" s="14">
        <f>C2462-SUM(D2462:L2462)</f>
        <v>6493.1131817528076</v>
      </c>
      <c r="P2462" s="49">
        <f>D2463/('Parc électrique'!$C$22+'Parc électrique'!$C$23)</f>
        <v>0.16625000000000001</v>
      </c>
      <c r="Q2462" s="49">
        <f t="shared" si="190"/>
        <v>0.16205065215692188</v>
      </c>
      <c r="R2462" s="49">
        <f t="shared" si="191"/>
        <v>0.21580230454832014</v>
      </c>
    </row>
    <row r="2463" spans="1:18" x14ac:dyDescent="0.3">
      <c r="A2463" s="35">
        <f t="shared" si="194"/>
        <v>44118</v>
      </c>
      <c r="B2463" s="36">
        <v>0.5</v>
      </c>
      <c r="C2463">
        <v>10059</v>
      </c>
      <c r="D2463">
        <v>1064</v>
      </c>
      <c r="E2463" s="49">
        <f t="shared" si="192"/>
        <v>0.16205065215692188</v>
      </c>
      <c r="F2463" s="49">
        <f t="shared" si="193"/>
        <v>0.21580230454832014</v>
      </c>
      <c r="G2463">
        <v>1700</v>
      </c>
      <c r="H2463" s="51">
        <f>G2463/'Parc électrique'!$C$24</f>
        <v>0.56666666666666665</v>
      </c>
      <c r="I2463" s="14">
        <v>396</v>
      </c>
      <c r="J2463" s="14">
        <v>1226</v>
      </c>
      <c r="K2463" s="14">
        <v>0</v>
      </c>
      <c r="L2463" s="14">
        <v>631</v>
      </c>
      <c r="M2463" s="14">
        <f>C2463-SUM(D2463:L2463)</f>
        <v>5041.0554803766281</v>
      </c>
      <c r="P2463" s="49">
        <f>D2464/('Parc électrique'!$C$22+'Parc électrique'!$C$23)</f>
        <v>0.15515625</v>
      </c>
      <c r="Q2463" s="49">
        <f t="shared" si="190"/>
        <v>0.15123712179682652</v>
      </c>
      <c r="R2463" s="49">
        <f t="shared" si="191"/>
        <v>0.20140196279744535</v>
      </c>
    </row>
    <row r="2464" spans="1:18" x14ac:dyDescent="0.3">
      <c r="A2464" s="35">
        <f t="shared" si="194"/>
        <v>44118</v>
      </c>
      <c r="B2464" s="36">
        <v>0.54166666666666663</v>
      </c>
      <c r="C2464">
        <v>9848</v>
      </c>
      <c r="D2464">
        <v>993</v>
      </c>
      <c r="E2464" s="49">
        <f t="shared" si="192"/>
        <v>0.15123712179682652</v>
      </c>
      <c r="F2464" s="49">
        <f t="shared" si="193"/>
        <v>0.20140196279744535</v>
      </c>
      <c r="G2464">
        <v>1790</v>
      </c>
      <c r="H2464" s="51">
        <f>G2464/'Parc électrique'!$C$24</f>
        <v>0.59666666666666668</v>
      </c>
      <c r="I2464" s="14">
        <v>396</v>
      </c>
      <c r="J2464" s="14">
        <v>997</v>
      </c>
      <c r="K2464" s="14">
        <v>0</v>
      </c>
      <c r="L2464" s="14">
        <v>630</v>
      </c>
      <c r="M2464" s="14">
        <f>C2464-SUM(D2464:L2464)</f>
        <v>5041.0506942487391</v>
      </c>
      <c r="P2464" s="49">
        <f>D2465/('Parc électrique'!$C$22+'Parc électrique'!$C$23)</f>
        <v>0.14453125</v>
      </c>
      <c r="Q2464" s="49">
        <f t="shared" si="190"/>
        <v>0.14088050117025633</v>
      </c>
      <c r="R2464" s="49">
        <f t="shared" si="191"/>
        <v>0.1876100861909738</v>
      </c>
    </row>
    <row r="2465" spans="1:18" x14ac:dyDescent="0.3">
      <c r="A2465" s="35">
        <f t="shared" si="194"/>
        <v>44118</v>
      </c>
      <c r="B2465" s="36">
        <v>0.58333333333333337</v>
      </c>
      <c r="C2465">
        <v>9686</v>
      </c>
      <c r="D2465">
        <v>925</v>
      </c>
      <c r="E2465" s="49">
        <f t="shared" si="192"/>
        <v>0.14088050117025633</v>
      </c>
      <c r="F2465" s="49">
        <f t="shared" si="193"/>
        <v>0.1876100861909738</v>
      </c>
      <c r="G2465">
        <v>1732</v>
      </c>
      <c r="H2465" s="51">
        <f>G2465/'Parc électrique'!$C$24</f>
        <v>0.57733333333333337</v>
      </c>
      <c r="I2465" s="14">
        <v>396</v>
      </c>
      <c r="J2465" s="14">
        <v>960</v>
      </c>
      <c r="K2465" s="14">
        <v>0</v>
      </c>
      <c r="L2465" s="14">
        <v>631</v>
      </c>
      <c r="M2465" s="14">
        <f>C2465-SUM(D2465:L2465)</f>
        <v>5041.0941760793057</v>
      </c>
      <c r="P2465" s="49">
        <f>D2466/('Parc électrique'!$C$22+'Parc électrique'!$C$23)</f>
        <v>0.12937499999999999</v>
      </c>
      <c r="Q2465" s="49">
        <f t="shared" si="190"/>
        <v>0.12610708645294294</v>
      </c>
      <c r="R2465" s="49">
        <f t="shared" si="191"/>
        <v>0.16793637985527163</v>
      </c>
    </row>
    <row r="2466" spans="1:18" x14ac:dyDescent="0.3">
      <c r="A2466" s="35">
        <f t="shared" si="194"/>
        <v>44118</v>
      </c>
      <c r="B2466" s="36">
        <v>0.625</v>
      </c>
      <c r="C2466">
        <v>9406</v>
      </c>
      <c r="D2466">
        <v>828</v>
      </c>
      <c r="E2466" s="49">
        <f t="shared" si="192"/>
        <v>0.12610708645294294</v>
      </c>
      <c r="F2466" s="49">
        <f t="shared" si="193"/>
        <v>0.16793637985527163</v>
      </c>
      <c r="G2466">
        <v>1528</v>
      </c>
      <c r="H2466" s="51">
        <f>G2466/'Parc électrique'!$C$24</f>
        <v>0.5093333333333333</v>
      </c>
      <c r="I2466" s="14">
        <v>396</v>
      </c>
      <c r="J2466" s="14">
        <v>0</v>
      </c>
      <c r="K2466" s="14">
        <v>0</v>
      </c>
      <c r="L2466" s="14">
        <v>628</v>
      </c>
      <c r="M2466" s="14">
        <f>C2466-SUM(D2466:L2466)</f>
        <v>6025.1966232003579</v>
      </c>
      <c r="P2466" s="49">
        <f>D2467/('Parc électrique'!$C$22+'Parc électrique'!$C$23)</f>
        <v>0.12390625</v>
      </c>
      <c r="Q2466" s="49">
        <f t="shared" si="190"/>
        <v>0.12077647289514948</v>
      </c>
      <c r="R2466" s="49">
        <f t="shared" si="191"/>
        <v>0.16083761983723482</v>
      </c>
    </row>
    <row r="2467" spans="1:18" x14ac:dyDescent="0.3">
      <c r="A2467" s="35">
        <f t="shared" si="194"/>
        <v>44118</v>
      </c>
      <c r="B2467" s="36">
        <v>0.66666666666666663</v>
      </c>
      <c r="C2467">
        <v>9178</v>
      </c>
      <c r="D2467">
        <v>793</v>
      </c>
      <c r="E2467" s="49">
        <f t="shared" si="192"/>
        <v>0.12077647289514948</v>
      </c>
      <c r="F2467" s="49">
        <f t="shared" si="193"/>
        <v>0.16083761983723482</v>
      </c>
      <c r="G2467">
        <v>1139</v>
      </c>
      <c r="H2467" s="51">
        <f>G2467/'Parc électrique'!$C$24</f>
        <v>0.37966666666666665</v>
      </c>
      <c r="I2467" s="14">
        <v>396</v>
      </c>
      <c r="J2467" s="14">
        <v>0</v>
      </c>
      <c r="K2467" s="14">
        <v>0</v>
      </c>
      <c r="L2467" s="14">
        <v>633</v>
      </c>
      <c r="M2467" s="14">
        <f>C2467-SUM(D2467:L2467)</f>
        <v>6216.3387192406008</v>
      </c>
      <c r="P2467" s="49">
        <f>D2468/('Parc électrique'!$C$22+'Parc électrique'!$C$23)</f>
        <v>0.123125</v>
      </c>
      <c r="Q2467" s="49">
        <f t="shared" si="190"/>
        <v>0.12001495667260756</v>
      </c>
      <c r="R2467" s="49">
        <f t="shared" si="191"/>
        <v>0.15982351126322955</v>
      </c>
    </row>
    <row r="2468" spans="1:18" x14ac:dyDescent="0.3">
      <c r="A2468" s="35">
        <f t="shared" si="194"/>
        <v>44118</v>
      </c>
      <c r="B2468" s="36">
        <v>0.70833333333333337</v>
      </c>
      <c r="C2468">
        <v>9083</v>
      </c>
      <c r="D2468">
        <v>788</v>
      </c>
      <c r="E2468" s="49">
        <f t="shared" si="192"/>
        <v>0.12001495667260756</v>
      </c>
      <c r="F2468" s="49">
        <f t="shared" si="193"/>
        <v>0.15982351126322955</v>
      </c>
      <c r="G2468">
        <v>583</v>
      </c>
      <c r="H2468" s="51">
        <f>G2468/'Parc électrique'!$C$24</f>
        <v>0.19433333333333333</v>
      </c>
      <c r="I2468" s="14">
        <v>396</v>
      </c>
      <c r="J2468" s="14">
        <v>1257</v>
      </c>
      <c r="K2468" s="14">
        <v>0</v>
      </c>
      <c r="L2468" s="14">
        <v>638</v>
      </c>
      <c r="M2468" s="14">
        <f>C2468-SUM(D2468:L2468)</f>
        <v>5420.5258281987308</v>
      </c>
      <c r="P2468" s="49">
        <f>D2469/('Parc électrique'!$C$22+'Parc électrique'!$C$23)</f>
        <v>0.12531249999999999</v>
      </c>
      <c r="Q2468" s="49">
        <f t="shared" si="190"/>
        <v>0.12214720209572495</v>
      </c>
      <c r="R2468" s="49">
        <f t="shared" si="191"/>
        <v>0.1626630152704443</v>
      </c>
    </row>
    <row r="2469" spans="1:18" x14ac:dyDescent="0.3">
      <c r="A2469" s="35">
        <f t="shared" si="194"/>
        <v>44118</v>
      </c>
      <c r="B2469" s="36">
        <v>0.75</v>
      </c>
      <c r="C2469">
        <v>9433</v>
      </c>
      <c r="D2469">
        <v>802</v>
      </c>
      <c r="E2469" s="49">
        <f t="shared" si="192"/>
        <v>0.12214720209572495</v>
      </c>
      <c r="F2469" s="49">
        <f t="shared" si="193"/>
        <v>0.1626630152704443</v>
      </c>
      <c r="G2469">
        <v>121</v>
      </c>
      <c r="H2469" s="51">
        <f>G2469/'Parc électrique'!$C$24</f>
        <v>4.0333333333333332E-2</v>
      </c>
      <c r="I2469" s="14">
        <v>396</v>
      </c>
      <c r="J2469" s="14">
        <v>0</v>
      </c>
      <c r="K2469" s="14">
        <v>0</v>
      </c>
      <c r="L2469" s="14">
        <v>639</v>
      </c>
      <c r="M2469" s="14">
        <f>C2469-SUM(D2469:L2469)</f>
        <v>7474.6748564493009</v>
      </c>
      <c r="P2469" s="49">
        <f>D2470/('Parc électrique'!$C$22+'Parc électrique'!$C$23)</f>
        <v>0.12484375</v>
      </c>
      <c r="Q2469" s="49">
        <f t="shared" si="190"/>
        <v>0.1216902923621998</v>
      </c>
      <c r="R2469" s="49">
        <f t="shared" si="191"/>
        <v>0.16205455012604114</v>
      </c>
    </row>
    <row r="2470" spans="1:18" x14ac:dyDescent="0.3">
      <c r="A2470" s="35">
        <f t="shared" si="194"/>
        <v>44118</v>
      </c>
      <c r="B2470" s="36">
        <v>0.79166666666666663</v>
      </c>
      <c r="C2470">
        <v>9856</v>
      </c>
      <c r="D2470">
        <v>799</v>
      </c>
      <c r="E2470" s="49">
        <f t="shared" si="192"/>
        <v>0.1216902923621998</v>
      </c>
      <c r="F2470" s="49">
        <f t="shared" si="193"/>
        <v>0.16205455012604114</v>
      </c>
      <c r="G2470">
        <v>1</v>
      </c>
      <c r="H2470" s="51">
        <f>G2470/'Parc électrique'!$C$24</f>
        <v>3.3333333333333332E-4</v>
      </c>
      <c r="I2470" s="14">
        <v>396</v>
      </c>
      <c r="J2470" s="14">
        <v>287</v>
      </c>
      <c r="K2470" s="14">
        <v>0</v>
      </c>
      <c r="L2470" s="14">
        <v>631</v>
      </c>
      <c r="M2470" s="14">
        <f>C2470-SUM(D2470:L2470)</f>
        <v>7741.7159218241786</v>
      </c>
      <c r="P2470" s="49">
        <f>D2471/('Parc électrique'!$C$22+'Parc électrique'!$C$23)</f>
        <v>0.11859375</v>
      </c>
      <c r="Q2470" s="49">
        <f t="shared" si="190"/>
        <v>0.11559816258186438</v>
      </c>
      <c r="R2470" s="49">
        <f t="shared" si="191"/>
        <v>0.15394168153399901</v>
      </c>
    </row>
    <row r="2471" spans="1:18" x14ac:dyDescent="0.3">
      <c r="A2471" s="35">
        <f t="shared" si="194"/>
        <v>44118</v>
      </c>
      <c r="B2471" s="36">
        <v>0.83333333333333337</v>
      </c>
      <c r="C2471">
        <v>9196</v>
      </c>
      <c r="D2471">
        <v>759</v>
      </c>
      <c r="E2471" s="49">
        <f t="shared" si="192"/>
        <v>0.11559816258186438</v>
      </c>
      <c r="F2471" s="49">
        <f t="shared" si="193"/>
        <v>0.15394168153399901</v>
      </c>
      <c r="G2471">
        <v>0</v>
      </c>
      <c r="H2471" s="51">
        <f>G2471/'Parc électrique'!$C$24</f>
        <v>0</v>
      </c>
      <c r="I2471" s="14">
        <v>396</v>
      </c>
      <c r="J2471" s="14">
        <v>0</v>
      </c>
      <c r="K2471" s="14">
        <v>0</v>
      </c>
      <c r="L2471" s="14">
        <v>618</v>
      </c>
      <c r="M2471" s="14">
        <f>C2471-SUM(D2471:L2471)</f>
        <v>7422.7304601558844</v>
      </c>
      <c r="P2471" s="49">
        <f>D2472/('Parc électrique'!$C$22+'Parc électrique'!$C$23)</f>
        <v>0.110625</v>
      </c>
      <c r="Q2471" s="49">
        <f t="shared" si="190"/>
        <v>0.10783069711193674</v>
      </c>
      <c r="R2471" s="49">
        <f t="shared" si="191"/>
        <v>0.14359777407914534</v>
      </c>
    </row>
    <row r="2472" spans="1:18" x14ac:dyDescent="0.3">
      <c r="A2472" s="35">
        <f t="shared" si="194"/>
        <v>44118</v>
      </c>
      <c r="B2472" s="36">
        <v>0.875</v>
      </c>
      <c r="C2472">
        <v>8538</v>
      </c>
      <c r="D2472">
        <v>708</v>
      </c>
      <c r="E2472" s="49">
        <f t="shared" si="192"/>
        <v>0.10783069711193674</v>
      </c>
      <c r="F2472" s="49">
        <f t="shared" si="193"/>
        <v>0.14359777407914534</v>
      </c>
      <c r="G2472">
        <v>0</v>
      </c>
      <c r="H2472" s="51">
        <f>G2472/'Parc électrique'!$C$24</f>
        <v>0</v>
      </c>
      <c r="I2472" s="14">
        <v>396</v>
      </c>
      <c r="J2472" s="14">
        <v>1257</v>
      </c>
      <c r="K2472" s="14">
        <v>0</v>
      </c>
      <c r="L2472" s="14">
        <v>603</v>
      </c>
      <c r="M2472" s="14">
        <f>C2472-SUM(D2472:L2472)</f>
        <v>5573.7485715288094</v>
      </c>
      <c r="P2472" s="49">
        <f>D2473/('Parc électrique'!$C$22+'Parc électrique'!$C$23)</f>
        <v>0.11734375</v>
      </c>
      <c r="Q2472" s="49">
        <f t="shared" si="190"/>
        <v>0.1143797366257973</v>
      </c>
      <c r="R2472" s="49">
        <f t="shared" si="191"/>
        <v>0.1523191078155906</v>
      </c>
    </row>
    <row r="2473" spans="1:18" x14ac:dyDescent="0.3">
      <c r="A2473" s="35">
        <f t="shared" si="194"/>
        <v>44118</v>
      </c>
      <c r="B2473" s="36">
        <v>0.91666666666666663</v>
      </c>
      <c r="C2473">
        <v>8637</v>
      </c>
      <c r="D2473">
        <v>751</v>
      </c>
      <c r="E2473" s="49">
        <f t="shared" si="192"/>
        <v>0.1143797366257973</v>
      </c>
      <c r="F2473" s="49">
        <f t="shared" si="193"/>
        <v>0.1523191078155906</v>
      </c>
      <c r="G2473">
        <v>0</v>
      </c>
      <c r="H2473" s="51">
        <f>G2473/'Parc électrique'!$C$24</f>
        <v>0</v>
      </c>
      <c r="I2473" s="14">
        <v>396</v>
      </c>
      <c r="J2473" s="14">
        <v>0</v>
      </c>
      <c r="K2473" s="14">
        <v>0</v>
      </c>
      <c r="L2473" s="14">
        <v>593</v>
      </c>
      <c r="M2473" s="14">
        <f>C2473-SUM(D2473:L2473)</f>
        <v>6896.7333011555584</v>
      </c>
      <c r="P2473" s="49">
        <f>D2474/('Parc électrique'!$C$22+'Parc électrique'!$C$23)</f>
        <v>0.135625</v>
      </c>
      <c r="Q2473" s="49">
        <f t="shared" si="190"/>
        <v>0.13219921623327838</v>
      </c>
      <c r="R2473" s="49">
        <f t="shared" si="191"/>
        <v>0.17604924844731379</v>
      </c>
    </row>
    <row r="2474" spans="1:18" x14ac:dyDescent="0.3">
      <c r="A2474" s="35">
        <f t="shared" si="194"/>
        <v>44118</v>
      </c>
      <c r="B2474" s="36">
        <v>0.95833333333333337</v>
      </c>
      <c r="C2474">
        <v>8740</v>
      </c>
      <c r="D2474">
        <v>868</v>
      </c>
      <c r="E2474" s="49">
        <f t="shared" si="192"/>
        <v>0.13219921623327838</v>
      </c>
      <c r="F2474" s="49">
        <f t="shared" si="193"/>
        <v>0.17604924844731379</v>
      </c>
      <c r="G2474">
        <v>0</v>
      </c>
      <c r="H2474" s="51">
        <f>G2474/'Parc électrique'!$C$24</f>
        <v>0</v>
      </c>
      <c r="I2474" s="14">
        <v>396</v>
      </c>
      <c r="J2474" s="14">
        <v>0</v>
      </c>
      <c r="K2474" s="14">
        <v>0</v>
      </c>
      <c r="L2474" s="14">
        <v>574</v>
      </c>
      <c r="M2474" s="14">
        <f>C2474-SUM(D2474:L2474)</f>
        <v>6901.6917515353198</v>
      </c>
      <c r="P2474" s="49">
        <f>D2475/('Parc électrique'!$C$22+'Parc électrique'!$C$23)</f>
        <v>0.13328124999999999</v>
      </c>
      <c r="Q2474" s="49">
        <f t="shared" si="190"/>
        <v>0.12991466756565259</v>
      </c>
      <c r="R2474" s="49">
        <f t="shared" si="191"/>
        <v>0.17300692272529797</v>
      </c>
    </row>
    <row r="2475" spans="1:18" x14ac:dyDescent="0.3">
      <c r="A2475" s="35">
        <f t="shared" si="194"/>
        <v>44119</v>
      </c>
      <c r="B2475" s="36">
        <v>0</v>
      </c>
      <c r="C2475">
        <v>8070</v>
      </c>
      <c r="D2475">
        <v>853</v>
      </c>
      <c r="E2475" s="49">
        <f t="shared" si="192"/>
        <v>0.12991466756565259</v>
      </c>
      <c r="F2475" s="49">
        <f t="shared" si="193"/>
        <v>0.17300692272529797</v>
      </c>
      <c r="G2475">
        <v>0</v>
      </c>
      <c r="H2475" s="51">
        <f>G2475/'Parc électrique'!$C$24</f>
        <v>0</v>
      </c>
      <c r="I2475" s="14">
        <v>396</v>
      </c>
      <c r="J2475" s="14">
        <v>988</v>
      </c>
      <c r="K2475" s="14">
        <v>0</v>
      </c>
      <c r="L2475" s="14">
        <v>569</v>
      </c>
      <c r="M2475" s="14">
        <f>C2475-SUM(D2475:L2475)</f>
        <v>5263.6970784097084</v>
      </c>
      <c r="P2475" s="49">
        <f>D2476/('Parc électrique'!$C$22+'Parc électrique'!$C$23)</f>
        <v>0.13718749999999999</v>
      </c>
      <c r="Q2475" s="49">
        <f t="shared" si="190"/>
        <v>0.13372224867836222</v>
      </c>
      <c r="R2475" s="49">
        <f t="shared" si="191"/>
        <v>0.17807746559532428</v>
      </c>
    </row>
    <row r="2476" spans="1:18" x14ac:dyDescent="0.3">
      <c r="A2476" s="35">
        <f t="shared" si="194"/>
        <v>44119</v>
      </c>
      <c r="B2476" s="36">
        <v>4.1666666666666664E-2</v>
      </c>
      <c r="C2476">
        <v>7674</v>
      </c>
      <c r="D2476">
        <v>878</v>
      </c>
      <c r="E2476" s="49">
        <f t="shared" si="192"/>
        <v>0.13372224867836222</v>
      </c>
      <c r="F2476" s="49">
        <f t="shared" si="193"/>
        <v>0.17807746559532428</v>
      </c>
      <c r="G2476">
        <v>0</v>
      </c>
      <c r="H2476" s="51">
        <f>G2476/'Parc électrique'!$C$24</f>
        <v>0</v>
      </c>
      <c r="I2476" s="14">
        <v>396</v>
      </c>
      <c r="J2476" s="14">
        <v>0</v>
      </c>
      <c r="K2476" s="14">
        <v>0</v>
      </c>
      <c r="L2476" s="14">
        <v>567</v>
      </c>
      <c r="M2476" s="14">
        <f>C2476-SUM(D2476:L2476)</f>
        <v>5832.6882002857265</v>
      </c>
      <c r="P2476" s="49">
        <f>D2477/('Parc électrique'!$C$22+'Parc électrique'!$C$23)</f>
        <v>0.145625</v>
      </c>
      <c r="Q2476" s="49">
        <f t="shared" si="190"/>
        <v>0.14194662388181503</v>
      </c>
      <c r="R2476" s="49">
        <f t="shared" si="191"/>
        <v>0.18902983819458116</v>
      </c>
    </row>
    <row r="2477" spans="1:18" x14ac:dyDescent="0.3">
      <c r="A2477" s="35">
        <f t="shared" si="194"/>
        <v>44119</v>
      </c>
      <c r="B2477" s="36">
        <v>8.3333333333333329E-2</v>
      </c>
      <c r="C2477">
        <v>7393</v>
      </c>
      <c r="D2477">
        <v>932</v>
      </c>
      <c r="E2477" s="49">
        <f t="shared" si="192"/>
        <v>0.14194662388181503</v>
      </c>
      <c r="F2477" s="49">
        <f t="shared" si="193"/>
        <v>0.18902983819458116</v>
      </c>
      <c r="G2477">
        <v>0</v>
      </c>
      <c r="H2477" s="51">
        <f>G2477/'Parc électrique'!$C$24</f>
        <v>0</v>
      </c>
      <c r="I2477" s="14">
        <v>396</v>
      </c>
      <c r="J2477" s="14">
        <v>536</v>
      </c>
      <c r="K2477" s="14">
        <v>0</v>
      </c>
      <c r="L2477" s="14">
        <v>567</v>
      </c>
      <c r="M2477" s="14">
        <f>C2477-SUM(D2477:L2477)</f>
        <v>4961.6690235379237</v>
      </c>
      <c r="P2477" s="49">
        <f>D2478/('Parc électrique'!$C$22+'Parc électrique'!$C$23)</f>
        <v>0.1590625</v>
      </c>
      <c r="Q2477" s="49">
        <f t="shared" si="190"/>
        <v>0.15504470290953615</v>
      </c>
      <c r="R2477" s="49">
        <f t="shared" si="191"/>
        <v>0.20647250566747166</v>
      </c>
    </row>
    <row r="2478" spans="1:18" x14ac:dyDescent="0.3">
      <c r="A2478" s="35">
        <f t="shared" si="194"/>
        <v>44119</v>
      </c>
      <c r="B2478" s="36">
        <v>0.125</v>
      </c>
      <c r="C2478">
        <v>7033</v>
      </c>
      <c r="D2478">
        <v>1018</v>
      </c>
      <c r="E2478" s="49">
        <f t="shared" si="192"/>
        <v>0.15504470290953615</v>
      </c>
      <c r="F2478" s="49">
        <f t="shared" si="193"/>
        <v>0.20647250566747166</v>
      </c>
      <c r="G2478">
        <v>0</v>
      </c>
      <c r="H2478" s="51">
        <f>G2478/'Parc électrique'!$C$24</f>
        <v>0</v>
      </c>
      <c r="I2478" s="14">
        <v>396</v>
      </c>
      <c r="J2478" s="14">
        <v>90</v>
      </c>
      <c r="K2478" s="14">
        <v>0</v>
      </c>
      <c r="L2478" s="14">
        <v>567</v>
      </c>
      <c r="M2478" s="14">
        <f>C2478-SUM(D2478:L2478)</f>
        <v>4961.6384827914226</v>
      </c>
      <c r="P2478" s="49">
        <f>D2479/('Parc électrique'!$C$22+'Parc électrique'!$C$23)</f>
        <v>0.16968749999999999</v>
      </c>
      <c r="Q2478" s="49">
        <f t="shared" si="190"/>
        <v>0.16540132353610634</v>
      </c>
      <c r="R2478" s="49">
        <f t="shared" si="191"/>
        <v>0.22026438227394327</v>
      </c>
    </row>
    <row r="2479" spans="1:18" x14ac:dyDescent="0.3">
      <c r="A2479" s="35">
        <f t="shared" si="194"/>
        <v>44119</v>
      </c>
      <c r="B2479" s="36">
        <v>0.16666666666666666</v>
      </c>
      <c r="C2479">
        <v>6986</v>
      </c>
      <c r="D2479">
        <v>1086</v>
      </c>
      <c r="E2479" s="49">
        <f t="shared" si="192"/>
        <v>0.16540132353610634</v>
      </c>
      <c r="F2479" s="49">
        <f t="shared" si="193"/>
        <v>0.22026438227394327</v>
      </c>
      <c r="G2479">
        <v>0</v>
      </c>
      <c r="H2479" s="51">
        <f>G2479/'Parc électrique'!$C$24</f>
        <v>0</v>
      </c>
      <c r="I2479" s="14">
        <v>396</v>
      </c>
      <c r="J2479" s="14">
        <v>0</v>
      </c>
      <c r="K2479" s="14">
        <v>-29</v>
      </c>
      <c r="L2479" s="14">
        <v>571</v>
      </c>
      <c r="M2479" s="14">
        <f>C2479-SUM(D2479:L2479)</f>
        <v>4961.6143342941905</v>
      </c>
      <c r="P2479" s="49">
        <f>D2480/('Parc électrique'!$C$22+'Parc électrique'!$C$23)</f>
        <v>0.16468749999999999</v>
      </c>
      <c r="Q2479" s="49">
        <f t="shared" si="190"/>
        <v>0.16052761971183802</v>
      </c>
      <c r="R2479" s="49">
        <f t="shared" si="191"/>
        <v>0.21377408740030956</v>
      </c>
    </row>
    <row r="2480" spans="1:18" x14ac:dyDescent="0.3">
      <c r="A2480" s="35">
        <f t="shared" si="194"/>
        <v>44119</v>
      </c>
      <c r="B2480" s="36">
        <v>0.20833333333333334</v>
      </c>
      <c r="C2480">
        <v>7412</v>
      </c>
      <c r="D2480">
        <v>1054</v>
      </c>
      <c r="E2480" s="49">
        <f t="shared" si="192"/>
        <v>0.16052761971183802</v>
      </c>
      <c r="F2480" s="49">
        <f t="shared" si="193"/>
        <v>0.21377408740030956</v>
      </c>
      <c r="G2480">
        <v>0</v>
      </c>
      <c r="H2480" s="51">
        <f>G2480/'Parc électrique'!$C$24</f>
        <v>0</v>
      </c>
      <c r="I2480" s="14">
        <v>396</v>
      </c>
      <c r="J2480" s="14">
        <v>0</v>
      </c>
      <c r="K2480" s="14">
        <v>0</v>
      </c>
      <c r="L2480" s="14">
        <v>592</v>
      </c>
      <c r="M2480" s="14">
        <f>C2480-SUM(D2480:L2480)</f>
        <v>5369.625698292888</v>
      </c>
      <c r="P2480" s="49">
        <f>D2481/('Parc électrique'!$C$22+'Parc électrique'!$C$23)</f>
        <v>0.1746875</v>
      </c>
      <c r="Q2480" s="49">
        <f t="shared" si="190"/>
        <v>0.1702750273603747</v>
      </c>
      <c r="R2480" s="49">
        <f t="shared" si="191"/>
        <v>0.22675467714757697</v>
      </c>
    </row>
    <row r="2481" spans="1:18" x14ac:dyDescent="0.3">
      <c r="A2481" s="35">
        <f t="shared" si="194"/>
        <v>44119</v>
      </c>
      <c r="B2481" s="36">
        <v>0.25</v>
      </c>
      <c r="C2481">
        <v>8528</v>
      </c>
      <c r="D2481">
        <v>1118</v>
      </c>
      <c r="E2481" s="49">
        <f t="shared" si="192"/>
        <v>0.1702750273603747</v>
      </c>
      <c r="F2481" s="49">
        <f t="shared" si="193"/>
        <v>0.22675467714757697</v>
      </c>
      <c r="G2481">
        <v>0</v>
      </c>
      <c r="H2481" s="51">
        <f>G2481/'Parc électrique'!$C$24</f>
        <v>0</v>
      </c>
      <c r="I2481" s="14">
        <v>396</v>
      </c>
      <c r="J2481" s="14">
        <v>0</v>
      </c>
      <c r="K2481" s="14">
        <v>0</v>
      </c>
      <c r="L2481" s="14">
        <v>629</v>
      </c>
      <c r="M2481" s="14">
        <f>C2481-SUM(D2481:L2481)</f>
        <v>6384.602970295492</v>
      </c>
      <c r="P2481" s="49">
        <f>D2482/('Parc électrique'!$C$22+'Parc électrique'!$C$23)</f>
        <v>0.17390625000000001</v>
      </c>
      <c r="Q2481" s="49">
        <f t="shared" si="190"/>
        <v>0.16951351113783278</v>
      </c>
      <c r="R2481" s="49">
        <f t="shared" si="191"/>
        <v>0.22574056857357172</v>
      </c>
    </row>
    <row r="2482" spans="1:18" x14ac:dyDescent="0.3">
      <c r="A2482" s="35">
        <f t="shared" si="194"/>
        <v>44119</v>
      </c>
      <c r="B2482" s="36">
        <v>0.29166666666666669</v>
      </c>
      <c r="C2482">
        <v>9492</v>
      </c>
      <c r="D2482">
        <v>1113</v>
      </c>
      <c r="E2482" s="49">
        <f t="shared" si="192"/>
        <v>0.16951351113783278</v>
      </c>
      <c r="F2482" s="49">
        <f t="shared" si="193"/>
        <v>0.22574056857357172</v>
      </c>
      <c r="G2482">
        <v>4</v>
      </c>
      <c r="H2482" s="51">
        <f>G2482/'Parc électrique'!$C$24</f>
        <v>1.3333333333333333E-3</v>
      </c>
      <c r="I2482" s="14">
        <v>396</v>
      </c>
      <c r="J2482" s="14">
        <v>0</v>
      </c>
      <c r="K2482" s="14">
        <v>0</v>
      </c>
      <c r="L2482" s="14">
        <v>641</v>
      </c>
      <c r="M2482" s="14">
        <f>C2482-SUM(D2482:L2482)</f>
        <v>7337.6034125869555</v>
      </c>
      <c r="P2482" s="49">
        <f>D2483/('Parc électrique'!$C$22+'Parc électrique'!$C$23)</f>
        <v>0.2</v>
      </c>
      <c r="Q2482" s="49">
        <f t="shared" si="190"/>
        <v>0.19494815297073309</v>
      </c>
      <c r="R2482" s="49">
        <f t="shared" si="191"/>
        <v>0.25961179494534753</v>
      </c>
    </row>
    <row r="2483" spans="1:18" x14ac:dyDescent="0.3">
      <c r="A2483" s="35">
        <f t="shared" si="194"/>
        <v>44119</v>
      </c>
      <c r="B2483" s="36">
        <v>0.33333333333333331</v>
      </c>
      <c r="C2483">
        <v>9748</v>
      </c>
      <c r="D2483">
        <v>1280</v>
      </c>
      <c r="E2483" s="49">
        <f t="shared" si="192"/>
        <v>0.19494815297073309</v>
      </c>
      <c r="F2483" s="49">
        <f t="shared" si="193"/>
        <v>0.25961179494534753</v>
      </c>
      <c r="G2483">
        <v>56</v>
      </c>
      <c r="H2483" s="51">
        <f>G2483/'Parc électrique'!$C$24</f>
        <v>1.8666666666666668E-2</v>
      </c>
      <c r="I2483" s="14">
        <v>396</v>
      </c>
      <c r="J2483" s="14">
        <v>988</v>
      </c>
      <c r="K2483" s="14">
        <v>0</v>
      </c>
      <c r="L2483" s="14">
        <v>637</v>
      </c>
      <c r="M2483" s="14">
        <f>C2483-SUM(D2483:L2483)</f>
        <v>6390.5267733854171</v>
      </c>
      <c r="P2483" s="49">
        <f>D2484/('Parc électrique'!$C$22+'Parc électrique'!$C$23)</f>
        <v>0.22953124999999999</v>
      </c>
      <c r="Q2483" s="49">
        <f t="shared" si="190"/>
        <v>0.22373346618281789</v>
      </c>
      <c r="R2483" s="49">
        <f t="shared" si="191"/>
        <v>0.29794509904274646</v>
      </c>
    </row>
    <row r="2484" spans="1:18" x14ac:dyDescent="0.3">
      <c r="A2484" s="35">
        <f t="shared" si="194"/>
        <v>44119</v>
      </c>
      <c r="B2484" s="36">
        <v>0.375</v>
      </c>
      <c r="C2484">
        <v>9938</v>
      </c>
      <c r="D2484">
        <v>1469</v>
      </c>
      <c r="E2484" s="49">
        <f t="shared" si="192"/>
        <v>0.22373346618281789</v>
      </c>
      <c r="F2484" s="49">
        <f t="shared" si="193"/>
        <v>0.29794509904274646</v>
      </c>
      <c r="G2484">
        <v>382</v>
      </c>
      <c r="H2484" s="51">
        <f>G2484/'Parc électrique'!$C$24</f>
        <v>0.12733333333333333</v>
      </c>
      <c r="I2484" s="14">
        <v>396</v>
      </c>
      <c r="J2484" s="14">
        <v>988</v>
      </c>
      <c r="K2484" s="14">
        <v>0</v>
      </c>
      <c r="L2484" s="14">
        <v>637</v>
      </c>
      <c r="M2484" s="14">
        <f>C2484-SUM(D2484:L2484)</f>
        <v>6065.3509881014415</v>
      </c>
      <c r="P2484" s="49">
        <f>D2485/('Parc électrique'!$C$22+'Parc électrique'!$C$23)</f>
        <v>0.28531250000000002</v>
      </c>
      <c r="Q2484" s="49">
        <f t="shared" si="190"/>
        <v>0.27810572447231147</v>
      </c>
      <c r="R2484" s="49">
        <f t="shared" si="191"/>
        <v>0.37035245122672233</v>
      </c>
    </row>
    <row r="2485" spans="1:18" x14ac:dyDescent="0.3">
      <c r="A2485" s="35">
        <f t="shared" si="194"/>
        <v>44119</v>
      </c>
      <c r="B2485" s="36">
        <v>0.41666666666666669</v>
      </c>
      <c r="C2485">
        <v>9969</v>
      </c>
      <c r="D2485">
        <v>1826</v>
      </c>
      <c r="E2485" s="49">
        <f t="shared" si="192"/>
        <v>0.27810572447231147</v>
      </c>
      <c r="F2485" s="49">
        <f t="shared" si="193"/>
        <v>0.37035245122672233</v>
      </c>
      <c r="G2485">
        <v>733</v>
      </c>
      <c r="H2485" s="51">
        <f>G2485/'Parc électrique'!$C$24</f>
        <v>0.24433333333333335</v>
      </c>
      <c r="I2485" s="14">
        <v>396</v>
      </c>
      <c r="J2485" s="14">
        <v>988</v>
      </c>
      <c r="K2485" s="14">
        <v>0</v>
      </c>
      <c r="L2485" s="14">
        <v>637</v>
      </c>
      <c r="M2485" s="14">
        <f>C2485-SUM(D2485:L2485)</f>
        <v>5388.1072084909665</v>
      </c>
      <c r="P2485" s="49">
        <f>D2486/('Parc électrique'!$C$22+'Parc électrique'!$C$23)</f>
        <v>0.28453125000000001</v>
      </c>
      <c r="Q2485" s="49">
        <f t="shared" si="190"/>
        <v>0.27734420824976946</v>
      </c>
      <c r="R2485" s="49">
        <f t="shared" si="191"/>
        <v>0.36933834265271703</v>
      </c>
    </row>
    <row r="2486" spans="1:18" x14ac:dyDescent="0.3">
      <c r="A2486" s="35">
        <f t="shared" si="194"/>
        <v>44119</v>
      </c>
      <c r="B2486" s="36">
        <v>0.45833333333333331</v>
      </c>
      <c r="C2486">
        <v>10076</v>
      </c>
      <c r="D2486">
        <v>1821</v>
      </c>
      <c r="E2486" s="49">
        <f t="shared" si="192"/>
        <v>0.27734420824976946</v>
      </c>
      <c r="F2486" s="49">
        <f t="shared" si="193"/>
        <v>0.36933834265271703</v>
      </c>
      <c r="G2486">
        <v>965</v>
      </c>
      <c r="H2486" s="51">
        <f>G2486/'Parc électrique'!$C$24</f>
        <v>0.32166666666666666</v>
      </c>
      <c r="I2486" s="14">
        <v>396</v>
      </c>
      <c r="J2486" s="14">
        <v>988</v>
      </c>
      <c r="K2486" s="14">
        <v>0</v>
      </c>
      <c r="L2486" s="14">
        <v>636</v>
      </c>
      <c r="M2486" s="14">
        <f>C2486-SUM(D2486:L2486)</f>
        <v>5269.0316507824309</v>
      </c>
      <c r="P2486" s="49">
        <f>D2487/('Parc électrique'!$C$22+'Parc électrique'!$C$23)</f>
        <v>0.27312500000000001</v>
      </c>
      <c r="Q2486" s="49">
        <f t="shared" si="190"/>
        <v>0.2662260714006574</v>
      </c>
      <c r="R2486" s="49">
        <f t="shared" si="191"/>
        <v>0.35453235747224021</v>
      </c>
    </row>
    <row r="2487" spans="1:18" x14ac:dyDescent="0.3">
      <c r="A2487" s="35">
        <f t="shared" si="194"/>
        <v>44119</v>
      </c>
      <c r="B2487" s="36">
        <v>0.5</v>
      </c>
      <c r="C2487">
        <v>10049</v>
      </c>
      <c r="D2487">
        <v>1748</v>
      </c>
      <c r="E2487" s="49">
        <f t="shared" si="192"/>
        <v>0.2662260714006574</v>
      </c>
      <c r="F2487" s="49">
        <f t="shared" si="193"/>
        <v>0.35453235747224021</v>
      </c>
      <c r="G2487">
        <v>1036</v>
      </c>
      <c r="H2487" s="51">
        <f>G2487/'Parc électrique'!$C$24</f>
        <v>0.34533333333333333</v>
      </c>
      <c r="I2487" s="14">
        <v>396</v>
      </c>
      <c r="J2487" s="14">
        <v>988</v>
      </c>
      <c r="K2487" s="14">
        <v>0</v>
      </c>
      <c r="L2487" s="14">
        <v>634</v>
      </c>
      <c r="M2487" s="14">
        <f>C2487-SUM(D2487:L2487)</f>
        <v>5246.0339082377941</v>
      </c>
      <c r="P2487" s="49">
        <f>D2488/('Parc électrique'!$C$22+'Parc électrique'!$C$23)</f>
        <v>0.265625</v>
      </c>
      <c r="Q2487" s="49">
        <f t="shared" si="190"/>
        <v>0.25891551566425491</v>
      </c>
      <c r="R2487" s="49">
        <f t="shared" si="191"/>
        <v>0.34479691516178967</v>
      </c>
    </row>
    <row r="2488" spans="1:18" x14ac:dyDescent="0.3">
      <c r="A2488" s="35">
        <f t="shared" si="194"/>
        <v>44119</v>
      </c>
      <c r="B2488" s="36">
        <v>0.54166666666666663</v>
      </c>
      <c r="C2488">
        <v>9858</v>
      </c>
      <c r="D2488">
        <v>1700</v>
      </c>
      <c r="E2488" s="49">
        <f t="shared" si="192"/>
        <v>0.25891551566425491</v>
      </c>
      <c r="F2488" s="49">
        <f t="shared" si="193"/>
        <v>0.34479691516178967</v>
      </c>
      <c r="G2488">
        <v>1080</v>
      </c>
      <c r="H2488" s="51">
        <f>G2488/'Parc électrique'!$C$24</f>
        <v>0.36</v>
      </c>
      <c r="I2488" s="14">
        <v>396</v>
      </c>
      <c r="J2488" s="14">
        <v>988</v>
      </c>
      <c r="K2488" s="14">
        <v>0</v>
      </c>
      <c r="L2488" s="14">
        <v>632</v>
      </c>
      <c r="M2488" s="14">
        <f>C2488-SUM(D2488:L2488)</f>
        <v>5061.0362875691735</v>
      </c>
      <c r="P2488" s="49">
        <f>D2489/('Parc électrique'!$C$22+'Parc électrique'!$C$23)</f>
        <v>0.26578125000000002</v>
      </c>
      <c r="Q2488" s="49">
        <f t="shared" si="190"/>
        <v>0.25906781890876329</v>
      </c>
      <c r="R2488" s="49">
        <f t="shared" si="191"/>
        <v>0.34499973687659069</v>
      </c>
    </row>
    <row r="2489" spans="1:18" x14ac:dyDescent="0.3">
      <c r="A2489" s="35">
        <f t="shared" si="194"/>
        <v>44119</v>
      </c>
      <c r="B2489" s="36">
        <v>0.58333333333333337</v>
      </c>
      <c r="C2489">
        <v>9710</v>
      </c>
      <c r="D2489">
        <v>1701</v>
      </c>
      <c r="E2489" s="49">
        <f t="shared" si="192"/>
        <v>0.25906781890876329</v>
      </c>
      <c r="F2489" s="49">
        <f t="shared" si="193"/>
        <v>0.34499973687659069</v>
      </c>
      <c r="G2489">
        <v>909</v>
      </c>
      <c r="H2489" s="51">
        <f>G2489/'Parc électrique'!$C$24</f>
        <v>0.30299999999999999</v>
      </c>
      <c r="I2489" s="14">
        <v>396</v>
      </c>
      <c r="J2489" s="14">
        <v>988</v>
      </c>
      <c r="K2489" s="14">
        <v>23</v>
      </c>
      <c r="L2489" s="14">
        <v>633</v>
      </c>
      <c r="M2489" s="14">
        <f>C2489-SUM(D2489:L2489)</f>
        <v>5059.092932444215</v>
      </c>
      <c r="P2489" s="49">
        <f>D2490/('Parc électrique'!$C$22+'Parc électrique'!$C$23)</f>
        <v>0.27968749999999998</v>
      </c>
      <c r="Q2489" s="49">
        <f t="shared" si="190"/>
        <v>0.27262280767000957</v>
      </c>
      <c r="R2489" s="49">
        <f t="shared" si="191"/>
        <v>0.36305086949388438</v>
      </c>
    </row>
    <row r="2490" spans="1:18" x14ac:dyDescent="0.3">
      <c r="A2490" s="35">
        <f t="shared" si="194"/>
        <v>44119</v>
      </c>
      <c r="B2490" s="36">
        <v>0.625</v>
      </c>
      <c r="C2490">
        <v>9441</v>
      </c>
      <c r="D2490">
        <v>1790</v>
      </c>
      <c r="E2490" s="49">
        <f t="shared" si="192"/>
        <v>0.27262280767000957</v>
      </c>
      <c r="F2490" s="49">
        <f t="shared" si="193"/>
        <v>0.36305086949388438</v>
      </c>
      <c r="G2490">
        <v>808</v>
      </c>
      <c r="H2490" s="51">
        <f>G2490/'Parc électrique'!$C$24</f>
        <v>0.26933333333333331</v>
      </c>
      <c r="I2490" s="14">
        <v>396</v>
      </c>
      <c r="J2490" s="14">
        <v>0</v>
      </c>
      <c r="K2490" s="14">
        <v>0</v>
      </c>
      <c r="L2490" s="14">
        <v>631</v>
      </c>
      <c r="M2490" s="14">
        <f>C2490-SUM(D2490:L2490)</f>
        <v>5815.0949929895032</v>
      </c>
      <c r="P2490" s="49">
        <f>D2491/('Parc électrique'!$C$22+'Parc électrique'!$C$23)</f>
        <v>0.25656250000000003</v>
      </c>
      <c r="Q2490" s="49">
        <f t="shared" si="190"/>
        <v>0.25008192748276853</v>
      </c>
      <c r="R2490" s="49">
        <f t="shared" si="191"/>
        <v>0.33303325570332859</v>
      </c>
    </row>
    <row r="2491" spans="1:18" x14ac:dyDescent="0.3">
      <c r="A2491" s="35">
        <f t="shared" si="194"/>
        <v>44119</v>
      </c>
      <c r="B2491" s="36">
        <v>0.66666666666666663</v>
      </c>
      <c r="C2491">
        <v>9223</v>
      </c>
      <c r="D2491">
        <v>1642</v>
      </c>
      <c r="E2491" s="49">
        <f t="shared" si="192"/>
        <v>0.25008192748276853</v>
      </c>
      <c r="F2491" s="49">
        <f t="shared" si="193"/>
        <v>0.33303325570332859</v>
      </c>
      <c r="G2491">
        <v>487</v>
      </c>
      <c r="H2491" s="51">
        <f>G2491/'Parc électrique'!$C$24</f>
        <v>0.16233333333333333</v>
      </c>
      <c r="I2491" s="14">
        <v>396</v>
      </c>
      <c r="J2491" s="14">
        <v>988</v>
      </c>
      <c r="K2491" s="14">
        <v>0</v>
      </c>
      <c r="L2491" s="14">
        <v>636</v>
      </c>
      <c r="M2491" s="14">
        <f>C2491-SUM(D2491:L2491)</f>
        <v>5073.2545514834801</v>
      </c>
      <c r="P2491" s="49">
        <f>D2492/('Parc électrique'!$C$22+'Parc électrique'!$C$23)</f>
        <v>0.28359374999999998</v>
      </c>
      <c r="Q2491" s="49">
        <f t="shared" si="190"/>
        <v>0.27643038878271914</v>
      </c>
      <c r="R2491" s="49">
        <f t="shared" si="191"/>
        <v>0.36812141236391066</v>
      </c>
    </row>
    <row r="2492" spans="1:18" x14ac:dyDescent="0.3">
      <c r="A2492" s="35">
        <f t="shared" si="194"/>
        <v>44119</v>
      </c>
      <c r="B2492" s="36">
        <v>0.70833333333333337</v>
      </c>
      <c r="C2492">
        <v>9131</v>
      </c>
      <c r="D2492">
        <v>1815</v>
      </c>
      <c r="E2492" s="49">
        <f t="shared" si="192"/>
        <v>0.27643038878271914</v>
      </c>
      <c r="F2492" s="49">
        <f t="shared" si="193"/>
        <v>0.36812141236391066</v>
      </c>
      <c r="G2492">
        <v>252</v>
      </c>
      <c r="H2492" s="51">
        <f>G2492/'Parc électrique'!$C$24</f>
        <v>8.4000000000000005E-2</v>
      </c>
      <c r="I2492" s="14">
        <v>396</v>
      </c>
      <c r="J2492" s="14">
        <v>0</v>
      </c>
      <c r="K2492" s="14">
        <v>0</v>
      </c>
      <c r="L2492" s="14">
        <v>641</v>
      </c>
      <c r="M2492" s="14">
        <f>C2492-SUM(D2492:L2492)</f>
        <v>6026.2714481988532</v>
      </c>
      <c r="P2492" s="49">
        <f>D2493/('Parc électrique'!$C$22+'Parc électrique'!$C$23)</f>
        <v>0.30734375000000003</v>
      </c>
      <c r="Q2492" s="49">
        <f t="shared" si="190"/>
        <v>0.2995804819479938</v>
      </c>
      <c r="R2492" s="49">
        <f t="shared" si="191"/>
        <v>0.39895031301367079</v>
      </c>
    </row>
    <row r="2493" spans="1:18" x14ac:dyDescent="0.3">
      <c r="A2493" s="35">
        <f t="shared" si="194"/>
        <v>44119</v>
      </c>
      <c r="B2493" s="36">
        <v>0.75</v>
      </c>
      <c r="C2493">
        <v>9461</v>
      </c>
      <c r="D2493">
        <v>1967</v>
      </c>
      <c r="E2493" s="49">
        <f t="shared" si="192"/>
        <v>0.2995804819479938</v>
      </c>
      <c r="F2493" s="49">
        <f t="shared" si="193"/>
        <v>0.39895031301367079</v>
      </c>
      <c r="G2493">
        <v>60</v>
      </c>
      <c r="H2493" s="51">
        <f>G2493/'Parc électrique'!$C$24</f>
        <v>0.02</v>
      </c>
      <c r="I2493" s="14">
        <v>396</v>
      </c>
      <c r="J2493" s="14">
        <v>988</v>
      </c>
      <c r="K2493" s="14">
        <v>0</v>
      </c>
      <c r="L2493" s="14">
        <v>642</v>
      </c>
      <c r="M2493" s="14">
        <f>C2493-SUM(D2493:L2493)</f>
        <v>5407.2814692050379</v>
      </c>
      <c r="P2493" s="49">
        <f>D2494/('Parc électrique'!$C$22+'Parc électrique'!$C$23)</f>
        <v>0.33500000000000002</v>
      </c>
      <c r="Q2493" s="49">
        <f t="shared" si="190"/>
        <v>0.32653815622597793</v>
      </c>
      <c r="R2493" s="49">
        <f t="shared" si="191"/>
        <v>0.43484975653345709</v>
      </c>
    </row>
    <row r="2494" spans="1:18" x14ac:dyDescent="0.3">
      <c r="A2494" s="35">
        <f t="shared" si="194"/>
        <v>44119</v>
      </c>
      <c r="B2494" s="36">
        <v>0.79166666666666663</v>
      </c>
      <c r="C2494">
        <v>9858</v>
      </c>
      <c r="D2494">
        <v>2144</v>
      </c>
      <c r="E2494" s="49">
        <f t="shared" si="192"/>
        <v>0.32653815622597793</v>
      </c>
      <c r="F2494" s="49">
        <f t="shared" si="193"/>
        <v>0.43484975653345709</v>
      </c>
      <c r="G2494">
        <v>0</v>
      </c>
      <c r="H2494" s="51">
        <f>G2494/'Parc électrique'!$C$24</f>
        <v>0</v>
      </c>
      <c r="I2494" s="14">
        <v>396</v>
      </c>
      <c r="J2494" s="14">
        <v>988</v>
      </c>
      <c r="K2494" s="14">
        <v>0</v>
      </c>
      <c r="L2494" s="14">
        <v>633</v>
      </c>
      <c r="M2494" s="14">
        <f>C2494-SUM(D2494:L2494)</f>
        <v>5696.2386120872407</v>
      </c>
      <c r="P2494" s="49">
        <f>D2495/('Parc électrique'!$C$22+'Parc électrique'!$C$23)</f>
        <v>0.36453124999999997</v>
      </c>
      <c r="Q2494" s="49">
        <f t="shared" si="190"/>
        <v>0.3553234694380627</v>
      </c>
      <c r="R2494" s="49">
        <f t="shared" si="191"/>
        <v>0.47318306063085597</v>
      </c>
    </row>
    <row r="2495" spans="1:18" x14ac:dyDescent="0.3">
      <c r="A2495" s="35">
        <f t="shared" si="194"/>
        <v>44119</v>
      </c>
      <c r="B2495" s="36">
        <v>0.83333333333333337</v>
      </c>
      <c r="C2495">
        <v>9192</v>
      </c>
      <c r="D2495">
        <v>2333</v>
      </c>
      <c r="E2495" s="49">
        <f t="shared" si="192"/>
        <v>0.3553234694380627</v>
      </c>
      <c r="F2495" s="49">
        <f t="shared" si="193"/>
        <v>0.47318306063085597</v>
      </c>
      <c r="G2495">
        <v>0</v>
      </c>
      <c r="H2495" s="51">
        <f>G2495/'Parc électrique'!$C$24</f>
        <v>0</v>
      </c>
      <c r="I2495" s="14">
        <v>396</v>
      </c>
      <c r="J2495" s="14">
        <v>0</v>
      </c>
      <c r="K2495" s="14">
        <v>0</v>
      </c>
      <c r="L2495" s="14">
        <v>621</v>
      </c>
      <c r="M2495" s="14">
        <f>C2495-SUM(D2495:L2495)</f>
        <v>5841.1714934699303</v>
      </c>
      <c r="P2495" s="49">
        <f>D2496/('Parc électrique'!$C$22+'Parc électrique'!$C$23)</f>
        <v>0.3646875</v>
      </c>
      <c r="Q2495" s="49">
        <f t="shared" si="190"/>
        <v>0.35547577268257113</v>
      </c>
      <c r="R2495" s="49">
        <f t="shared" si="191"/>
        <v>0.47338588234565709</v>
      </c>
    </row>
    <row r="2496" spans="1:18" x14ac:dyDescent="0.3">
      <c r="A2496" s="35">
        <f t="shared" si="194"/>
        <v>44119</v>
      </c>
      <c r="B2496" s="36">
        <v>0.875</v>
      </c>
      <c r="C2496">
        <v>8526</v>
      </c>
      <c r="D2496">
        <v>2334</v>
      </c>
      <c r="E2496" s="49">
        <f t="shared" si="192"/>
        <v>0.35547577268257113</v>
      </c>
      <c r="F2496" s="49">
        <f t="shared" si="193"/>
        <v>0.47338588234565709</v>
      </c>
      <c r="G2496">
        <v>0</v>
      </c>
      <c r="H2496" s="51">
        <f>G2496/'Parc électrique'!$C$24</f>
        <v>0</v>
      </c>
      <c r="I2496" s="14">
        <v>396</v>
      </c>
      <c r="J2496" s="14">
        <v>0</v>
      </c>
      <c r="K2496" s="14">
        <v>0</v>
      </c>
      <c r="L2496" s="14">
        <v>605</v>
      </c>
      <c r="M2496" s="14">
        <f>C2496-SUM(D2496:L2496)</f>
        <v>5190.171138344972</v>
      </c>
      <c r="P2496" s="49">
        <f>D2497/('Parc électrique'!$C$22+'Parc électrique'!$C$23)</f>
        <v>0.37656250000000002</v>
      </c>
      <c r="Q2496" s="49">
        <f t="shared" si="190"/>
        <v>0.36705081926520838</v>
      </c>
      <c r="R2496" s="49">
        <f t="shared" si="191"/>
        <v>0.48880033267053707</v>
      </c>
    </row>
    <row r="2497" spans="1:18" x14ac:dyDescent="0.3">
      <c r="A2497" s="35">
        <f t="shared" si="194"/>
        <v>44119</v>
      </c>
      <c r="B2497" s="36">
        <v>0.91666666666666663</v>
      </c>
      <c r="C2497">
        <v>8626</v>
      </c>
      <c r="D2497">
        <v>2410</v>
      </c>
      <c r="E2497" s="49">
        <f t="shared" si="192"/>
        <v>0.36705081926520838</v>
      </c>
      <c r="F2497" s="49">
        <f t="shared" si="193"/>
        <v>0.48880033267053707</v>
      </c>
      <c r="G2497">
        <v>0</v>
      </c>
      <c r="H2497" s="51">
        <f>G2497/'Parc électrique'!$C$24</f>
        <v>0</v>
      </c>
      <c r="I2497" s="14">
        <v>396</v>
      </c>
      <c r="J2497" s="14">
        <v>343</v>
      </c>
      <c r="K2497" s="14">
        <v>0</v>
      </c>
      <c r="L2497" s="14">
        <v>595</v>
      </c>
      <c r="M2497" s="14">
        <f>C2497-SUM(D2497:L2497)</f>
        <v>4881.1441488480641</v>
      </c>
      <c r="P2497" s="49">
        <f>D2498/('Parc électrique'!$C$22+'Parc électrique'!$C$23)</f>
        <v>0.39281250000000001</v>
      </c>
      <c r="Q2497" s="49">
        <f t="shared" si="190"/>
        <v>0.3828903566940805</v>
      </c>
      <c r="R2497" s="49">
        <f t="shared" si="191"/>
        <v>0.50989379100984666</v>
      </c>
    </row>
    <row r="2498" spans="1:18" x14ac:dyDescent="0.3">
      <c r="A2498" s="35">
        <f t="shared" si="194"/>
        <v>44119</v>
      </c>
      <c r="B2498" s="36">
        <v>0.95833333333333337</v>
      </c>
      <c r="C2498">
        <v>8720</v>
      </c>
      <c r="D2498">
        <v>2514</v>
      </c>
      <c r="E2498" s="49">
        <f t="shared" si="192"/>
        <v>0.3828903566940805</v>
      </c>
      <c r="F2498" s="49">
        <f t="shared" si="193"/>
        <v>0.50989379100984666</v>
      </c>
      <c r="G2498">
        <v>0</v>
      </c>
      <c r="H2498" s="51">
        <f>G2498/'Parc électrique'!$C$24</f>
        <v>0</v>
      </c>
      <c r="I2498" s="14">
        <v>396</v>
      </c>
      <c r="J2498" s="14">
        <v>352</v>
      </c>
      <c r="K2498" s="14">
        <v>0</v>
      </c>
      <c r="L2498" s="14">
        <v>576</v>
      </c>
      <c r="M2498" s="14">
        <f>C2498-SUM(D2498:L2498)</f>
        <v>4881.1072158522966</v>
      </c>
      <c r="P2498" s="49">
        <f>D2499/('Parc électrique'!$C$22+'Parc électrique'!$C$23)</f>
        <v>0.38250000000000001</v>
      </c>
      <c r="Q2498" s="49">
        <f t="shared" si="190"/>
        <v>0.37283834255652704</v>
      </c>
      <c r="R2498" s="49">
        <f t="shared" si="191"/>
        <v>0.49650755783297712</v>
      </c>
    </row>
    <row r="2499" spans="1:18" x14ac:dyDescent="0.3">
      <c r="A2499" s="35">
        <f t="shared" si="194"/>
        <v>44120</v>
      </c>
      <c r="B2499" s="36">
        <v>0</v>
      </c>
      <c r="C2499">
        <v>8095</v>
      </c>
      <c r="D2499">
        <v>2448</v>
      </c>
      <c r="E2499" s="49">
        <f t="shared" si="192"/>
        <v>0.37283834255652704</v>
      </c>
      <c r="F2499" s="49">
        <f t="shared" si="193"/>
        <v>0.49650755783297712</v>
      </c>
      <c r="G2499">
        <v>0</v>
      </c>
      <c r="H2499" s="51">
        <f>G2499/'Parc électrique'!$C$24</f>
        <v>0</v>
      </c>
      <c r="I2499" s="14">
        <v>396</v>
      </c>
      <c r="J2499" s="14">
        <v>0</v>
      </c>
      <c r="K2499" s="14">
        <v>-201</v>
      </c>
      <c r="L2499" s="14">
        <v>570</v>
      </c>
      <c r="M2499" s="14">
        <f>C2499-SUM(D2499:L2499)</f>
        <v>4881.1306540996102</v>
      </c>
      <c r="P2499" s="49">
        <f>D2500/('Parc électrique'!$C$22+'Parc électrique'!$C$23)</f>
        <v>0.31578125000000001</v>
      </c>
      <c r="Q2499" s="49">
        <f t="shared" ref="Q2499:Q2562" si="195">P2499/$T$3*$T$8</f>
        <v>0.30780485715144651</v>
      </c>
      <c r="R2499" s="49">
        <f t="shared" ref="R2499:R2562" si="196">P2499/$T$3*$T$4</f>
        <v>0.40990268561292759</v>
      </c>
    </row>
    <row r="2500" spans="1:18" x14ac:dyDescent="0.3">
      <c r="A2500" s="35">
        <f t="shared" si="194"/>
        <v>44120</v>
      </c>
      <c r="B2500" s="36">
        <v>4.1666666666666664E-2</v>
      </c>
      <c r="C2500">
        <v>7699</v>
      </c>
      <c r="D2500">
        <v>2021</v>
      </c>
      <c r="E2500" s="49">
        <f t="shared" ref="E2500:E2563" si="197">P2499/$T$3*$T$8</f>
        <v>0.30780485715144651</v>
      </c>
      <c r="F2500" s="49">
        <f t="shared" ref="F2500:F2563" si="198">P2499/$T$3*$T$4</f>
        <v>0.40990268561292759</v>
      </c>
      <c r="G2500">
        <v>0</v>
      </c>
      <c r="H2500" s="51">
        <f>G2500/'Parc électrique'!$C$24</f>
        <v>0</v>
      </c>
      <c r="I2500" s="14">
        <v>396</v>
      </c>
      <c r="J2500" s="14">
        <v>0</v>
      </c>
      <c r="K2500" s="14">
        <v>-168</v>
      </c>
      <c r="L2500" s="14">
        <v>568</v>
      </c>
      <c r="M2500" s="14">
        <f>C2500-SUM(D2500:L2500)</f>
        <v>4881.2822924572356</v>
      </c>
      <c r="P2500" s="49">
        <f>D2501/('Parc électrique'!$C$22+'Parc électrique'!$C$23)</f>
        <v>0.31703124999999999</v>
      </c>
      <c r="Q2500" s="49">
        <f t="shared" si="195"/>
        <v>0.30902328310751359</v>
      </c>
      <c r="R2500" s="49">
        <f t="shared" si="196"/>
        <v>0.41152525933133599</v>
      </c>
    </row>
    <row r="2501" spans="1:18" x14ac:dyDescent="0.3">
      <c r="A2501" s="35">
        <f t="shared" si="194"/>
        <v>44120</v>
      </c>
      <c r="B2501" s="36">
        <v>8.3333333333333329E-2</v>
      </c>
      <c r="C2501">
        <v>7422</v>
      </c>
      <c r="D2501">
        <v>2029</v>
      </c>
      <c r="E2501" s="49">
        <f t="shared" si="197"/>
        <v>0.30902328310751359</v>
      </c>
      <c r="F2501" s="49">
        <f t="shared" si="198"/>
        <v>0.41152525933133599</v>
      </c>
      <c r="G2501">
        <v>0</v>
      </c>
      <c r="H2501" s="51">
        <f>G2501/'Parc électrique'!$C$24</f>
        <v>0</v>
      </c>
      <c r="I2501" s="14">
        <v>396</v>
      </c>
      <c r="J2501" s="14">
        <v>0</v>
      </c>
      <c r="K2501" s="14">
        <v>-373</v>
      </c>
      <c r="L2501" s="14">
        <v>568</v>
      </c>
      <c r="M2501" s="14">
        <f>C2501-SUM(D2501:L2501)</f>
        <v>4801.2794514575617</v>
      </c>
      <c r="P2501" s="49">
        <f>D2502/('Parc électrique'!$C$22+'Parc électrique'!$C$23)</f>
        <v>0.33703125</v>
      </c>
      <c r="Q2501" s="49">
        <f t="shared" si="195"/>
        <v>0.32851809840458696</v>
      </c>
      <c r="R2501" s="49">
        <f t="shared" si="196"/>
        <v>0.43748643882587074</v>
      </c>
    </row>
    <row r="2502" spans="1:18" x14ac:dyDescent="0.3">
      <c r="A2502" s="35">
        <f t="shared" si="194"/>
        <v>44120</v>
      </c>
      <c r="B2502" s="36">
        <v>0.125</v>
      </c>
      <c r="C2502">
        <v>7049</v>
      </c>
      <c r="D2502">
        <v>2157</v>
      </c>
      <c r="E2502" s="49">
        <f t="shared" si="197"/>
        <v>0.32851809840458696</v>
      </c>
      <c r="F2502" s="49">
        <f t="shared" si="198"/>
        <v>0.43748643882587074</v>
      </c>
      <c r="G2502">
        <v>0</v>
      </c>
      <c r="H2502" s="51">
        <f>G2502/'Parc électrique'!$C$24</f>
        <v>0</v>
      </c>
      <c r="I2502" s="14">
        <v>396</v>
      </c>
      <c r="J2502" s="14">
        <v>0</v>
      </c>
      <c r="K2502" s="14">
        <v>-874</v>
      </c>
      <c r="L2502" s="14">
        <v>568</v>
      </c>
      <c r="M2502" s="14">
        <f>C2502-SUM(D2502:L2502)</f>
        <v>4801.2339954627696</v>
      </c>
      <c r="P2502" s="49">
        <f>D2503/('Parc électrique'!$C$22+'Parc électrique'!$C$23)</f>
        <v>0.36109374999999999</v>
      </c>
      <c r="Q2502" s="49">
        <f t="shared" si="195"/>
        <v>0.35197279805887827</v>
      </c>
      <c r="R2502" s="49">
        <f t="shared" si="196"/>
        <v>0.4687209829052329</v>
      </c>
    </row>
    <row r="2503" spans="1:18" x14ac:dyDescent="0.3">
      <c r="A2503" s="35">
        <f t="shared" si="194"/>
        <v>44120</v>
      </c>
      <c r="B2503" s="36">
        <v>0.16666666666666666</v>
      </c>
      <c r="C2503">
        <v>6990</v>
      </c>
      <c r="D2503">
        <v>2311</v>
      </c>
      <c r="E2503" s="49">
        <f t="shared" si="197"/>
        <v>0.35197279805887827</v>
      </c>
      <c r="F2503" s="49">
        <f t="shared" si="198"/>
        <v>0.4687209829052329</v>
      </c>
      <c r="G2503">
        <v>0</v>
      </c>
      <c r="H2503" s="51">
        <f>G2503/'Parc électrique'!$C$24</f>
        <v>0</v>
      </c>
      <c r="I2503" s="14">
        <v>396</v>
      </c>
      <c r="J2503" s="14">
        <v>0</v>
      </c>
      <c r="K2503" s="14">
        <v>-1091</v>
      </c>
      <c r="L2503" s="14">
        <v>572</v>
      </c>
      <c r="M2503" s="14">
        <f>C2503-SUM(D2503:L2503)</f>
        <v>4801.1793062190354</v>
      </c>
      <c r="P2503" s="49">
        <f>D2504/('Parc électrique'!$C$22+'Parc électrique'!$C$23)</f>
        <v>0.37359375</v>
      </c>
      <c r="Q2503" s="49">
        <f t="shared" si="195"/>
        <v>0.36415705761954908</v>
      </c>
      <c r="R2503" s="49">
        <f t="shared" si="196"/>
        <v>0.48494672008931711</v>
      </c>
    </row>
    <row r="2504" spans="1:18" x14ac:dyDescent="0.3">
      <c r="A2504" s="35">
        <f t="shared" si="194"/>
        <v>44120</v>
      </c>
      <c r="B2504" s="36">
        <v>0.20833333333333334</v>
      </c>
      <c r="C2504">
        <v>7383</v>
      </c>
      <c r="D2504">
        <v>2391</v>
      </c>
      <c r="E2504" s="49">
        <f t="shared" si="197"/>
        <v>0.36415705761954908</v>
      </c>
      <c r="F2504" s="49">
        <f t="shared" si="198"/>
        <v>0.48494672008931711</v>
      </c>
      <c r="G2504">
        <v>0</v>
      </c>
      <c r="H2504" s="51">
        <f>G2504/'Parc électrique'!$C$24</f>
        <v>0</v>
      </c>
      <c r="I2504" s="14">
        <v>396</v>
      </c>
      <c r="J2504" s="14">
        <v>0</v>
      </c>
      <c r="K2504" s="14">
        <v>-800</v>
      </c>
      <c r="L2504" s="14">
        <v>594</v>
      </c>
      <c r="M2504" s="14">
        <f>C2504-SUM(D2504:L2504)</f>
        <v>4801.1508962222906</v>
      </c>
      <c r="P2504" s="49">
        <f>D2505/('Parc électrique'!$C$22+'Parc électrique'!$C$23)</f>
        <v>0.33515624999999999</v>
      </c>
      <c r="Q2504" s="49">
        <f t="shared" si="195"/>
        <v>0.32669045947048631</v>
      </c>
      <c r="R2504" s="49">
        <f t="shared" si="196"/>
        <v>0.4350525782482581</v>
      </c>
    </row>
    <row r="2505" spans="1:18" x14ac:dyDescent="0.3">
      <c r="A2505" s="35">
        <f t="shared" si="194"/>
        <v>44120</v>
      </c>
      <c r="B2505" s="36">
        <v>0.25</v>
      </c>
      <c r="C2505">
        <v>8452</v>
      </c>
      <c r="D2505">
        <v>2145</v>
      </c>
      <c r="E2505" s="49">
        <f t="shared" si="197"/>
        <v>0.32669045947048631</v>
      </c>
      <c r="F2505" s="49">
        <f t="shared" si="198"/>
        <v>0.4350525782482581</v>
      </c>
      <c r="G2505">
        <v>0</v>
      </c>
      <c r="H2505" s="51">
        <f>G2505/'Parc électrique'!$C$24</f>
        <v>0</v>
      </c>
      <c r="I2505" s="14">
        <v>396</v>
      </c>
      <c r="J2505" s="14">
        <v>200</v>
      </c>
      <c r="K2505" s="14">
        <v>279</v>
      </c>
      <c r="L2505" s="14">
        <v>630</v>
      </c>
      <c r="M2505" s="14">
        <f>C2505-SUM(D2505:L2505)</f>
        <v>4801.2382569622805</v>
      </c>
      <c r="P2505" s="49">
        <f>D2506/('Parc électrique'!$C$22+'Parc électrique'!$C$23)</f>
        <v>0.36140624999999998</v>
      </c>
      <c r="Q2505" s="49">
        <f t="shared" si="195"/>
        <v>0.35227740454789502</v>
      </c>
      <c r="R2505" s="49">
        <f t="shared" si="196"/>
        <v>0.46912662633483498</v>
      </c>
    </row>
    <row r="2506" spans="1:18" x14ac:dyDescent="0.3">
      <c r="A2506" s="35">
        <f t="shared" si="194"/>
        <v>44120</v>
      </c>
      <c r="B2506" s="36">
        <v>0.29166666666666669</v>
      </c>
      <c r="C2506">
        <v>9431</v>
      </c>
      <c r="D2506">
        <v>2313</v>
      </c>
      <c r="E2506" s="49">
        <f t="shared" si="197"/>
        <v>0.35227740454789502</v>
      </c>
      <c r="F2506" s="49">
        <f t="shared" si="198"/>
        <v>0.46912662633483498</v>
      </c>
      <c r="G2506">
        <v>0</v>
      </c>
      <c r="H2506" s="51">
        <f>G2506/'Parc électrique'!$C$24</f>
        <v>0</v>
      </c>
      <c r="I2506" s="14">
        <v>396</v>
      </c>
      <c r="J2506" s="14">
        <v>0</v>
      </c>
      <c r="K2506" s="14">
        <v>0</v>
      </c>
      <c r="L2506" s="14">
        <v>642</v>
      </c>
      <c r="M2506" s="14">
        <f>C2506-SUM(D2506:L2506)</f>
        <v>6079.1785959691169</v>
      </c>
      <c r="P2506" s="49">
        <f>D2507/('Parc électrique'!$C$22+'Parc électrique'!$C$23)</f>
        <v>0.38453124999999999</v>
      </c>
      <c r="Q2506" s="49">
        <f t="shared" si="195"/>
        <v>0.37481828473513601</v>
      </c>
      <c r="R2506" s="49">
        <f t="shared" si="196"/>
        <v>0.49914424012539077</v>
      </c>
    </row>
    <row r="2507" spans="1:18" x14ac:dyDescent="0.3">
      <c r="A2507" s="35">
        <f t="shared" si="194"/>
        <v>44120</v>
      </c>
      <c r="B2507" s="36">
        <v>0.33333333333333331</v>
      </c>
      <c r="C2507">
        <v>9670</v>
      </c>
      <c r="D2507">
        <v>2461</v>
      </c>
      <c r="E2507" s="49">
        <f t="shared" si="197"/>
        <v>0.37481828473513601</v>
      </c>
      <c r="F2507" s="49">
        <f t="shared" si="198"/>
        <v>0.49914424012539077</v>
      </c>
      <c r="G2507">
        <v>16</v>
      </c>
      <c r="H2507" s="51">
        <f>G2507/'Parc électrique'!$C$24</f>
        <v>5.3333333333333332E-3</v>
      </c>
      <c r="I2507" s="14">
        <v>396</v>
      </c>
      <c r="J2507" s="14">
        <v>598</v>
      </c>
      <c r="K2507" s="14">
        <v>0</v>
      </c>
      <c r="L2507" s="14">
        <v>638</v>
      </c>
      <c r="M2507" s="14">
        <f>C2507-SUM(D2507:L2507)</f>
        <v>5560.1207041418056</v>
      </c>
      <c r="P2507" s="49">
        <f>D2508/('Parc électrique'!$C$22+'Parc électrique'!$C$23)</f>
        <v>0.40015624999999999</v>
      </c>
      <c r="Q2507" s="49">
        <f t="shared" si="195"/>
        <v>0.39004860918597456</v>
      </c>
      <c r="R2507" s="49">
        <f t="shared" si="196"/>
        <v>0.51942641160549607</v>
      </c>
    </row>
    <row r="2508" spans="1:18" x14ac:dyDescent="0.3">
      <c r="A2508" s="35">
        <f t="shared" si="194"/>
        <v>44120</v>
      </c>
      <c r="B2508" s="36">
        <v>0.375</v>
      </c>
      <c r="C2508">
        <v>9909</v>
      </c>
      <c r="D2508">
        <v>2561</v>
      </c>
      <c r="E2508" s="49">
        <f t="shared" si="197"/>
        <v>0.39004860918597456</v>
      </c>
      <c r="F2508" s="49">
        <f t="shared" si="198"/>
        <v>0.51942641160549607</v>
      </c>
      <c r="G2508">
        <v>174</v>
      </c>
      <c r="H2508" s="51">
        <f>G2508/'Parc électrique'!$C$24</f>
        <v>5.8000000000000003E-2</v>
      </c>
      <c r="I2508" s="14">
        <v>396</v>
      </c>
      <c r="J2508" s="14">
        <v>0</v>
      </c>
      <c r="K2508" s="14">
        <v>834</v>
      </c>
      <c r="L2508" s="14">
        <v>638</v>
      </c>
      <c r="M2508" s="14">
        <f>C2508-SUM(D2508:L2508)</f>
        <v>5305.0325249792086</v>
      </c>
      <c r="P2508" s="49">
        <f>D2509/('Parc électrique'!$C$22+'Parc électrique'!$C$23)</f>
        <v>0.43390624999999999</v>
      </c>
      <c r="Q2508" s="49">
        <f t="shared" si="195"/>
        <v>0.42294610999978577</v>
      </c>
      <c r="R2508" s="49">
        <f t="shared" si="196"/>
        <v>0.56323590200252349</v>
      </c>
    </row>
    <row r="2509" spans="1:18" x14ac:dyDescent="0.3">
      <c r="A2509" s="35">
        <f t="shared" si="194"/>
        <v>44120</v>
      </c>
      <c r="B2509" s="36">
        <v>0.41666666666666669</v>
      </c>
      <c r="C2509">
        <v>9976</v>
      </c>
      <c r="D2509">
        <v>2777</v>
      </c>
      <c r="E2509" s="49">
        <f t="shared" si="197"/>
        <v>0.42294610999978577</v>
      </c>
      <c r="F2509" s="49">
        <f t="shared" si="198"/>
        <v>0.56323590200252349</v>
      </c>
      <c r="G2509">
        <v>356</v>
      </c>
      <c r="H2509" s="51">
        <f>G2509/'Parc électrique'!$C$24</f>
        <v>0.11866666666666667</v>
      </c>
      <c r="I2509" s="14">
        <v>396</v>
      </c>
      <c r="J2509" s="14">
        <v>0</v>
      </c>
      <c r="K2509" s="14">
        <v>766</v>
      </c>
      <c r="L2509" s="14">
        <v>639</v>
      </c>
      <c r="M2509" s="14">
        <f>C2509-SUM(D2509:L2509)</f>
        <v>5040.8951513213306</v>
      </c>
      <c r="P2509" s="49">
        <f>D2510/('Parc électrique'!$C$22+'Parc électrique'!$C$23)</f>
        <v>0.43109375</v>
      </c>
      <c r="Q2509" s="49">
        <f t="shared" si="195"/>
        <v>0.42020465159863485</v>
      </c>
      <c r="R2509" s="49">
        <f t="shared" si="196"/>
        <v>0.55958511113610454</v>
      </c>
    </row>
    <row r="2510" spans="1:18" x14ac:dyDescent="0.3">
      <c r="A2510" s="35">
        <f t="shared" si="194"/>
        <v>44120</v>
      </c>
      <c r="B2510" s="36">
        <v>0.45833333333333331</v>
      </c>
      <c r="C2510">
        <v>10050</v>
      </c>
      <c r="D2510">
        <v>2759</v>
      </c>
      <c r="E2510" s="49">
        <f t="shared" si="197"/>
        <v>0.42020465159863485</v>
      </c>
      <c r="F2510" s="49">
        <f t="shared" si="198"/>
        <v>0.55958511113610454</v>
      </c>
      <c r="G2510">
        <v>472</v>
      </c>
      <c r="H2510" s="51">
        <f>G2510/'Parc électrique'!$C$24</f>
        <v>0.15733333333333333</v>
      </c>
      <c r="I2510" s="14">
        <v>396</v>
      </c>
      <c r="J2510" s="14">
        <v>598</v>
      </c>
      <c r="K2510" s="14">
        <v>146</v>
      </c>
      <c r="L2510" s="14">
        <v>637</v>
      </c>
      <c r="M2510" s="14">
        <f>C2510-SUM(D2510:L2510)</f>
        <v>5040.8628769039315</v>
      </c>
      <c r="P2510" s="49">
        <f>D2511/('Parc électrique'!$C$22+'Parc électrique'!$C$23)</f>
        <v>0.41578124999999999</v>
      </c>
      <c r="Q2510" s="49">
        <f t="shared" si="195"/>
        <v>0.40527893363681311</v>
      </c>
      <c r="R2510" s="49">
        <f t="shared" si="196"/>
        <v>0.53970858308560132</v>
      </c>
    </row>
    <row r="2511" spans="1:18" x14ac:dyDescent="0.3">
      <c r="A2511" s="35">
        <f t="shared" si="194"/>
        <v>44120</v>
      </c>
      <c r="B2511" s="36">
        <v>0.5</v>
      </c>
      <c r="C2511">
        <v>10056</v>
      </c>
      <c r="D2511">
        <v>2661</v>
      </c>
      <c r="E2511" s="49">
        <f t="shared" si="197"/>
        <v>0.40527893363681311</v>
      </c>
      <c r="F2511" s="49">
        <f t="shared" si="198"/>
        <v>0.53970858308560132</v>
      </c>
      <c r="G2511">
        <v>459</v>
      </c>
      <c r="H2511" s="51">
        <f>G2511/'Parc électrique'!$C$24</f>
        <v>0.153</v>
      </c>
      <c r="I2511" s="14">
        <v>396</v>
      </c>
      <c r="J2511" s="14">
        <v>0</v>
      </c>
      <c r="K2511" s="14">
        <v>942</v>
      </c>
      <c r="L2511" s="14">
        <v>636</v>
      </c>
      <c r="M2511" s="14">
        <f>C2511-SUM(D2511:L2511)</f>
        <v>4960.9020124832778</v>
      </c>
      <c r="P2511" s="49">
        <f>D2512/('Parc électrique'!$C$22+'Parc électrique'!$C$23)</f>
        <v>0.39500000000000002</v>
      </c>
      <c r="Q2511" s="49">
        <f t="shared" si="195"/>
        <v>0.38502260211719785</v>
      </c>
      <c r="R2511" s="49">
        <f t="shared" si="196"/>
        <v>0.51273329501706133</v>
      </c>
    </row>
    <row r="2512" spans="1:18" x14ac:dyDescent="0.3">
      <c r="A2512" s="35">
        <f t="shared" si="194"/>
        <v>44120</v>
      </c>
      <c r="B2512" s="36">
        <v>0.54166666666666663</v>
      </c>
      <c r="C2512">
        <v>9813</v>
      </c>
      <c r="D2512">
        <v>2528</v>
      </c>
      <c r="E2512" s="49">
        <f t="shared" si="197"/>
        <v>0.38502260211719785</v>
      </c>
      <c r="F2512" s="49">
        <f t="shared" si="198"/>
        <v>0.51273329501706133</v>
      </c>
      <c r="G2512">
        <v>471</v>
      </c>
      <c r="H2512" s="51">
        <f>G2512/'Parc électrique'!$C$24</f>
        <v>0.157</v>
      </c>
      <c r="I2512" s="14">
        <v>396</v>
      </c>
      <c r="J2512" s="14">
        <v>0</v>
      </c>
      <c r="K2512" s="14">
        <v>823</v>
      </c>
      <c r="L2512" s="14">
        <v>633</v>
      </c>
      <c r="M2512" s="14">
        <f>C2512-SUM(D2512:L2512)</f>
        <v>4960.9452441028661</v>
      </c>
      <c r="P2512" s="49">
        <f>D2513/('Parc électrique'!$C$22+'Parc électrique'!$C$23)</f>
        <v>0.37921874999999999</v>
      </c>
      <c r="Q2512" s="49">
        <f t="shared" si="195"/>
        <v>0.36963997442185093</v>
      </c>
      <c r="R2512" s="49">
        <f t="shared" si="196"/>
        <v>0.49224830182215501</v>
      </c>
    </row>
    <row r="2513" spans="1:18" x14ac:dyDescent="0.3">
      <c r="A2513" s="35">
        <f t="shared" si="194"/>
        <v>44120</v>
      </c>
      <c r="B2513" s="36">
        <v>0.58333333333333337</v>
      </c>
      <c r="C2513">
        <v>9616</v>
      </c>
      <c r="D2513">
        <v>2427</v>
      </c>
      <c r="E2513" s="49">
        <f t="shared" si="197"/>
        <v>0.36963997442185093</v>
      </c>
      <c r="F2513" s="49">
        <f t="shared" si="198"/>
        <v>0.49224830182215501</v>
      </c>
      <c r="G2513">
        <v>505</v>
      </c>
      <c r="H2513" s="51">
        <f>G2513/'Parc électrique'!$C$24</f>
        <v>0.16833333333333333</v>
      </c>
      <c r="I2513" s="14">
        <v>396</v>
      </c>
      <c r="J2513" s="14">
        <v>598</v>
      </c>
      <c r="K2513" s="14">
        <v>93</v>
      </c>
      <c r="L2513" s="14">
        <v>635</v>
      </c>
      <c r="M2513" s="14">
        <f>C2513-SUM(D2513:L2513)</f>
        <v>4960.969778390423</v>
      </c>
      <c r="P2513" s="49">
        <f>D2514/('Parc électrique'!$C$22+'Parc électrique'!$C$23)</f>
        <v>0.39124999999999999</v>
      </c>
      <c r="Q2513" s="49">
        <f t="shared" si="195"/>
        <v>0.38136732424899661</v>
      </c>
      <c r="R2513" s="49">
        <f t="shared" si="196"/>
        <v>0.50786557386183606</v>
      </c>
    </row>
    <row r="2514" spans="1:18" x14ac:dyDescent="0.3">
      <c r="A2514" s="35">
        <f t="shared" si="194"/>
        <v>44120</v>
      </c>
      <c r="B2514" s="36">
        <v>0.625</v>
      </c>
      <c r="C2514">
        <v>9315</v>
      </c>
      <c r="D2514">
        <v>2504</v>
      </c>
      <c r="E2514" s="49">
        <f t="shared" si="197"/>
        <v>0.38136732424899661</v>
      </c>
      <c r="F2514" s="49">
        <f t="shared" si="198"/>
        <v>0.50786557386183606</v>
      </c>
      <c r="G2514">
        <v>464</v>
      </c>
      <c r="H2514" s="51">
        <f>G2514/'Parc électrique'!$C$24</f>
        <v>0.15466666666666667</v>
      </c>
      <c r="I2514" s="14">
        <v>396</v>
      </c>
      <c r="J2514" s="14">
        <v>0</v>
      </c>
      <c r="K2514" s="14">
        <v>357</v>
      </c>
      <c r="L2514" s="14">
        <v>632</v>
      </c>
      <c r="M2514" s="14">
        <f>C2514-SUM(D2514:L2514)</f>
        <v>4960.9561004352227</v>
      </c>
      <c r="P2514" s="49">
        <f>D2515/('Parc électrique'!$C$22+'Parc électrique'!$C$23)</f>
        <v>0.42625000000000002</v>
      </c>
      <c r="Q2514" s="49">
        <f t="shared" si="195"/>
        <v>0.4154832510188749</v>
      </c>
      <c r="R2514" s="49">
        <f t="shared" si="196"/>
        <v>0.55329763797727183</v>
      </c>
    </row>
    <row r="2515" spans="1:18" x14ac:dyDescent="0.3">
      <c r="A2515" s="35">
        <f t="shared" si="194"/>
        <v>44120</v>
      </c>
      <c r="B2515" s="36">
        <v>0.66666666666666663</v>
      </c>
      <c r="C2515">
        <v>9055</v>
      </c>
      <c r="D2515">
        <v>2728</v>
      </c>
      <c r="E2515" s="49">
        <f t="shared" si="197"/>
        <v>0.4154832510188749</v>
      </c>
      <c r="F2515" s="49">
        <f t="shared" si="198"/>
        <v>0.55329763797727183</v>
      </c>
      <c r="G2515">
        <v>390</v>
      </c>
      <c r="H2515" s="51">
        <f>G2515/'Parc électrique'!$C$24</f>
        <v>0.13</v>
      </c>
      <c r="I2515" s="14">
        <v>396</v>
      </c>
      <c r="J2515" s="14">
        <v>0</v>
      </c>
      <c r="K2515" s="14">
        <v>-58</v>
      </c>
      <c r="L2515" s="14">
        <v>637</v>
      </c>
      <c r="M2515" s="14">
        <f>C2515-SUM(D2515:L2515)</f>
        <v>4960.9012191110032</v>
      </c>
      <c r="P2515" s="49">
        <f>D2516/('Parc électrique'!$C$22+'Parc électrique'!$C$23)</f>
        <v>0.44765624999999998</v>
      </c>
      <c r="Q2515" s="49">
        <f t="shared" si="195"/>
        <v>0.43634879551652361</v>
      </c>
      <c r="R2515" s="49">
        <f t="shared" si="196"/>
        <v>0.581084212905016</v>
      </c>
    </row>
    <row r="2516" spans="1:18" x14ac:dyDescent="0.3">
      <c r="A2516" s="35">
        <f t="shared" si="194"/>
        <v>44120</v>
      </c>
      <c r="B2516" s="36">
        <v>0.70833333333333337</v>
      </c>
      <c r="C2516">
        <v>8972</v>
      </c>
      <c r="D2516">
        <v>2865</v>
      </c>
      <c r="E2516" s="49">
        <f t="shared" si="197"/>
        <v>0.43634879551652361</v>
      </c>
      <c r="F2516" s="49">
        <f t="shared" si="198"/>
        <v>0.581084212905016</v>
      </c>
      <c r="G2516">
        <v>200</v>
      </c>
      <c r="H2516" s="51">
        <f>G2516/'Parc électrique'!$C$24</f>
        <v>6.6666666666666666E-2</v>
      </c>
      <c r="I2516" s="14">
        <v>396</v>
      </c>
      <c r="J2516" s="14">
        <v>0</v>
      </c>
      <c r="K2516" s="14">
        <v>67</v>
      </c>
      <c r="L2516" s="14">
        <v>642</v>
      </c>
      <c r="M2516" s="14">
        <f>C2516-SUM(D2516:L2516)</f>
        <v>4800.9159003249115</v>
      </c>
      <c r="P2516" s="49">
        <f>D2517/('Parc électrique'!$C$22+'Parc électrique'!$C$23)</f>
        <v>0.47562500000000002</v>
      </c>
      <c r="Q2516" s="49">
        <f t="shared" si="195"/>
        <v>0.46361107628352466</v>
      </c>
      <c r="R2516" s="49">
        <f t="shared" si="196"/>
        <v>0.61738929985440461</v>
      </c>
    </row>
    <row r="2517" spans="1:18" x14ac:dyDescent="0.3">
      <c r="A2517" s="35">
        <f t="shared" si="194"/>
        <v>44120</v>
      </c>
      <c r="B2517" s="36">
        <v>0.75</v>
      </c>
      <c r="C2517">
        <v>9188</v>
      </c>
      <c r="D2517">
        <v>3044</v>
      </c>
      <c r="E2517" s="49">
        <f t="shared" si="197"/>
        <v>0.46361107628352466</v>
      </c>
      <c r="F2517" s="49">
        <f t="shared" si="198"/>
        <v>0.61738929985440461</v>
      </c>
      <c r="G2517">
        <v>42</v>
      </c>
      <c r="H2517" s="51">
        <f>G2517/'Parc électrique'!$C$24</f>
        <v>1.4E-2</v>
      </c>
      <c r="I2517" s="14">
        <v>396</v>
      </c>
      <c r="J2517" s="14">
        <v>0</v>
      </c>
      <c r="K2517" s="14">
        <v>261</v>
      </c>
      <c r="L2517" s="14">
        <v>643</v>
      </c>
      <c r="M2517" s="14">
        <f>C2517-SUM(D2517:L2517)</f>
        <v>4800.9049996238618</v>
      </c>
      <c r="P2517" s="49">
        <f>D2518/('Parc électrique'!$C$22+'Parc électrique'!$C$23)</f>
        <v>0.50468749999999996</v>
      </c>
      <c r="Q2517" s="49">
        <f t="shared" si="195"/>
        <v>0.49193947976208419</v>
      </c>
      <c r="R2517" s="49">
        <f t="shared" si="196"/>
        <v>0.65511413880740021</v>
      </c>
    </row>
    <row r="2518" spans="1:18" x14ac:dyDescent="0.3">
      <c r="A2518" s="35">
        <f t="shared" si="194"/>
        <v>44120</v>
      </c>
      <c r="B2518" s="36">
        <v>0.79166666666666663</v>
      </c>
      <c r="C2518">
        <v>9554</v>
      </c>
      <c r="D2518">
        <v>3230</v>
      </c>
      <c r="E2518" s="49">
        <f t="shared" si="197"/>
        <v>0.49193947976208419</v>
      </c>
      <c r="F2518" s="49">
        <f t="shared" si="198"/>
        <v>0.65511413880740021</v>
      </c>
      <c r="G2518">
        <v>3</v>
      </c>
      <c r="H2518" s="51">
        <f>G2518/'Parc électrique'!$C$24</f>
        <v>1E-3</v>
      </c>
      <c r="I2518" s="14">
        <v>396</v>
      </c>
      <c r="J2518" s="14">
        <v>488</v>
      </c>
      <c r="K2518" s="14">
        <v>0</v>
      </c>
      <c r="L2518" s="14">
        <v>635</v>
      </c>
      <c r="M2518" s="14">
        <f>C2518-SUM(D2518:L2518)</f>
        <v>4800.85194638143</v>
      </c>
      <c r="P2518" s="49">
        <f>D2519/('Parc électrique'!$C$22+'Parc électrique'!$C$23)</f>
        <v>0.51171875</v>
      </c>
      <c r="Q2518" s="49">
        <f t="shared" si="195"/>
        <v>0.4987931257649616</v>
      </c>
      <c r="R2518" s="49">
        <f t="shared" si="196"/>
        <v>0.6642411159734477</v>
      </c>
    </row>
    <row r="2519" spans="1:18" x14ac:dyDescent="0.3">
      <c r="A2519" s="35">
        <f t="shared" si="194"/>
        <v>44120</v>
      </c>
      <c r="B2519" s="36">
        <v>0.83333333333333337</v>
      </c>
      <c r="C2519">
        <v>8980</v>
      </c>
      <c r="D2519">
        <v>3275</v>
      </c>
      <c r="E2519" s="49">
        <f t="shared" si="197"/>
        <v>0.4987931257649616</v>
      </c>
      <c r="F2519" s="49">
        <f t="shared" si="198"/>
        <v>0.6642411159734477</v>
      </c>
      <c r="G2519">
        <v>0</v>
      </c>
      <c r="H2519" s="51">
        <f>G2519/'Parc électrique'!$C$24</f>
        <v>0</v>
      </c>
      <c r="I2519" s="14">
        <v>396</v>
      </c>
      <c r="J2519" s="14">
        <v>0</v>
      </c>
      <c r="K2519" s="14">
        <v>-195</v>
      </c>
      <c r="L2519" s="14">
        <v>622</v>
      </c>
      <c r="M2519" s="14">
        <f>C2519-SUM(D2519:L2519)</f>
        <v>4880.8369657582616</v>
      </c>
      <c r="P2519" s="49">
        <f>D2520/('Parc électrique'!$C$22+'Parc électrique'!$C$23)</f>
        <v>0.52015624999999999</v>
      </c>
      <c r="Q2519" s="49">
        <f t="shared" si="195"/>
        <v>0.50701750096841436</v>
      </c>
      <c r="R2519" s="49">
        <f t="shared" si="196"/>
        <v>0.67519348857270456</v>
      </c>
    </row>
    <row r="2520" spans="1:18" x14ac:dyDescent="0.3">
      <c r="A2520" s="35">
        <f t="shared" si="194"/>
        <v>44120</v>
      </c>
      <c r="B2520" s="36">
        <v>0.875</v>
      </c>
      <c r="C2520">
        <v>8415</v>
      </c>
      <c r="D2520">
        <v>3329</v>
      </c>
      <c r="E2520" s="49">
        <f t="shared" si="197"/>
        <v>0.50701750096841436</v>
      </c>
      <c r="F2520" s="49">
        <f t="shared" si="198"/>
        <v>0.67519348857270456</v>
      </c>
      <c r="G2520">
        <v>0</v>
      </c>
      <c r="H2520" s="51">
        <f>G2520/'Parc électrique'!$C$24</f>
        <v>0</v>
      </c>
      <c r="I2520" s="14">
        <v>396</v>
      </c>
      <c r="J2520" s="14">
        <v>0</v>
      </c>
      <c r="K2520" s="14">
        <v>-799</v>
      </c>
      <c r="L2520" s="14">
        <v>607</v>
      </c>
      <c r="M2520" s="14">
        <f>C2520-SUM(D2520:L2520)</f>
        <v>4880.8177890104589</v>
      </c>
      <c r="P2520" s="49">
        <f>D2521/('Parc électrique'!$C$22+'Parc électrique'!$C$23)</f>
        <v>0.50390625</v>
      </c>
      <c r="Q2520" s="49">
        <f t="shared" si="195"/>
        <v>0.49117796353954241</v>
      </c>
      <c r="R2520" s="49">
        <f t="shared" si="196"/>
        <v>0.65410003023339514</v>
      </c>
    </row>
    <row r="2521" spans="1:18" x14ac:dyDescent="0.3">
      <c r="A2521" s="35">
        <f t="shared" si="194"/>
        <v>44120</v>
      </c>
      <c r="B2521" s="36">
        <v>0.91666666666666663</v>
      </c>
      <c r="C2521">
        <v>8565</v>
      </c>
      <c r="D2521">
        <v>3225</v>
      </c>
      <c r="E2521" s="49">
        <f t="shared" si="197"/>
        <v>0.49117796353954241</v>
      </c>
      <c r="F2521" s="49">
        <f t="shared" si="198"/>
        <v>0.65410003023339514</v>
      </c>
      <c r="G2521">
        <v>0</v>
      </c>
      <c r="H2521" s="51">
        <f>G2521/'Parc électrique'!$C$24</f>
        <v>0</v>
      </c>
      <c r="I2521" s="14">
        <v>396</v>
      </c>
      <c r="J2521" s="14">
        <v>0</v>
      </c>
      <c r="K2521" s="14">
        <v>-534</v>
      </c>
      <c r="L2521" s="14">
        <v>596</v>
      </c>
      <c r="M2521" s="14">
        <f>C2521-SUM(D2521:L2521)</f>
        <v>4880.8547220062264</v>
      </c>
      <c r="P2521" s="49">
        <f>D2522/('Parc électrique'!$C$22+'Parc électrique'!$C$23)</f>
        <v>0.53374999999999995</v>
      </c>
      <c r="Q2521" s="49">
        <f t="shared" si="195"/>
        <v>0.52026788324064388</v>
      </c>
      <c r="R2521" s="49">
        <f t="shared" si="196"/>
        <v>0.69283897776039605</v>
      </c>
    </row>
    <row r="2522" spans="1:18" x14ac:dyDescent="0.3">
      <c r="A2522" s="35">
        <f t="shared" si="194"/>
        <v>44120</v>
      </c>
      <c r="B2522" s="36">
        <v>0.95833333333333337</v>
      </c>
      <c r="C2522">
        <v>8658</v>
      </c>
      <c r="D2522">
        <v>3416</v>
      </c>
      <c r="E2522" s="49">
        <f t="shared" si="197"/>
        <v>0.52026788324064388</v>
      </c>
      <c r="F2522" s="49">
        <f t="shared" si="198"/>
        <v>0.69283897776039605</v>
      </c>
      <c r="G2522">
        <v>0</v>
      </c>
      <c r="H2522" s="51">
        <f>G2522/'Parc électrique'!$C$24</f>
        <v>0</v>
      </c>
      <c r="I2522" s="14">
        <v>396</v>
      </c>
      <c r="J2522" s="14">
        <v>0</v>
      </c>
      <c r="K2522" s="14">
        <v>-613</v>
      </c>
      <c r="L2522" s="14">
        <v>577</v>
      </c>
      <c r="M2522" s="14">
        <f>C2522-SUM(D2522:L2522)</f>
        <v>4880.7868931389985</v>
      </c>
      <c r="P2522" s="49">
        <f>D2523/('Parc électrique'!$C$22+'Parc électrique'!$C$23)</f>
        <v>0.52906249999999999</v>
      </c>
      <c r="Q2522" s="49">
        <f t="shared" si="195"/>
        <v>0.51569878590539231</v>
      </c>
      <c r="R2522" s="49">
        <f t="shared" si="196"/>
        <v>0.68675432631636457</v>
      </c>
    </row>
    <row r="2523" spans="1:18" x14ac:dyDescent="0.3">
      <c r="A2523" s="35">
        <f t="shared" si="194"/>
        <v>44121</v>
      </c>
      <c r="B2523" s="36">
        <v>0</v>
      </c>
      <c r="C2523">
        <v>7951</v>
      </c>
      <c r="D2523">
        <v>3386</v>
      </c>
      <c r="E2523" s="49">
        <f t="shared" si="197"/>
        <v>0.51569878590539231</v>
      </c>
      <c r="F2523" s="49">
        <f t="shared" si="198"/>
        <v>0.68675432631636457</v>
      </c>
      <c r="G2523">
        <v>0</v>
      </c>
      <c r="H2523" s="51">
        <f>G2523/'Parc électrique'!$C$24</f>
        <v>0</v>
      </c>
      <c r="I2523" s="14">
        <v>396</v>
      </c>
      <c r="J2523" s="14">
        <v>0</v>
      </c>
      <c r="K2523" s="14">
        <v>0</v>
      </c>
      <c r="L2523" s="14">
        <v>568</v>
      </c>
      <c r="M2523" s="14">
        <f>C2523-SUM(D2523:L2523)</f>
        <v>3599.7975468877776</v>
      </c>
      <c r="P2523" s="49">
        <f>D2524/('Parc électrique'!$C$22+'Parc électrique'!$C$23)</f>
        <v>0.55953125000000004</v>
      </c>
      <c r="Q2523" s="49">
        <f t="shared" si="195"/>
        <v>0.54539791858452746</v>
      </c>
      <c r="R2523" s="49">
        <f t="shared" si="196"/>
        <v>0.72630456070256988</v>
      </c>
    </row>
    <row r="2524" spans="1:18" x14ac:dyDescent="0.3">
      <c r="A2524" s="35">
        <f t="shared" ref="A2524:A2587" si="199">A2500+1</f>
        <v>44121</v>
      </c>
      <c r="B2524" s="36">
        <v>4.1666666666666664E-2</v>
      </c>
      <c r="C2524">
        <v>7486</v>
      </c>
      <c r="D2524">
        <v>3581</v>
      </c>
      <c r="E2524" s="49">
        <f t="shared" si="197"/>
        <v>0.54539791858452746</v>
      </c>
      <c r="F2524" s="49">
        <f t="shared" si="198"/>
        <v>0.72630456070256988</v>
      </c>
      <c r="G2524">
        <v>0</v>
      </c>
      <c r="H2524" s="51">
        <f>G2524/'Parc électrique'!$C$24</f>
        <v>0</v>
      </c>
      <c r="I2524" s="14">
        <v>396</v>
      </c>
      <c r="J2524" s="14">
        <v>0</v>
      </c>
      <c r="K2524" s="14">
        <v>-1200</v>
      </c>
      <c r="L2524" s="14">
        <v>566</v>
      </c>
      <c r="M2524" s="14">
        <f>C2524-SUM(D2524:L2524)</f>
        <v>4141.7282975207127</v>
      </c>
      <c r="P2524" s="49">
        <f>D2525/('Parc électrique'!$C$22+'Parc électrique'!$C$23)</f>
        <v>0.55874999999999997</v>
      </c>
      <c r="Q2524" s="49">
        <f t="shared" si="195"/>
        <v>0.54463640236198552</v>
      </c>
      <c r="R2524" s="49">
        <f t="shared" si="196"/>
        <v>0.72529045212856447</v>
      </c>
    </row>
    <row r="2525" spans="1:18" x14ac:dyDescent="0.3">
      <c r="A2525" s="35">
        <f t="shared" si="199"/>
        <v>44121</v>
      </c>
      <c r="B2525" s="36">
        <v>8.3333333333333329E-2</v>
      </c>
      <c r="C2525">
        <v>7128</v>
      </c>
      <c r="D2525">
        <v>3576</v>
      </c>
      <c r="E2525" s="49">
        <f t="shared" si="197"/>
        <v>0.54463640236198552</v>
      </c>
      <c r="F2525" s="49">
        <f t="shared" si="198"/>
        <v>0.72529045212856447</v>
      </c>
      <c r="G2525">
        <v>0</v>
      </c>
      <c r="H2525" s="51">
        <f>G2525/'Parc électrique'!$C$24</f>
        <v>0</v>
      </c>
      <c r="I2525" s="14">
        <v>396</v>
      </c>
      <c r="J2525" s="14">
        <v>0</v>
      </c>
      <c r="K2525" s="14">
        <v>-1200</v>
      </c>
      <c r="L2525" s="14">
        <v>560</v>
      </c>
      <c r="M2525" s="14">
        <f>C2525-SUM(D2525:L2525)</f>
        <v>3794.7300731455093</v>
      </c>
      <c r="P2525" s="49">
        <f>D2526/('Parc électrique'!$C$22+'Parc électrique'!$C$23)</f>
        <v>0.54890625000000004</v>
      </c>
      <c r="Q2525" s="49">
        <f t="shared" si="195"/>
        <v>0.5350412979579573</v>
      </c>
      <c r="R2525" s="49">
        <f t="shared" si="196"/>
        <v>0.71251268409609825</v>
      </c>
    </row>
    <row r="2526" spans="1:18" x14ac:dyDescent="0.3">
      <c r="A2526" s="35">
        <f t="shared" si="199"/>
        <v>44121</v>
      </c>
      <c r="B2526" s="36">
        <v>0.125</v>
      </c>
      <c r="C2526">
        <v>6695</v>
      </c>
      <c r="D2526">
        <v>3513</v>
      </c>
      <c r="E2526" s="49">
        <f t="shared" si="197"/>
        <v>0.5350412979579573</v>
      </c>
      <c r="F2526" s="49">
        <f t="shared" si="198"/>
        <v>0.71251268409609825</v>
      </c>
      <c r="G2526">
        <v>0</v>
      </c>
      <c r="H2526" s="51">
        <f>G2526/'Parc électrique'!$C$24</f>
        <v>0</v>
      </c>
      <c r="I2526" s="14">
        <v>396</v>
      </c>
      <c r="J2526" s="14">
        <v>0</v>
      </c>
      <c r="K2526" s="14">
        <v>-828</v>
      </c>
      <c r="L2526" s="14">
        <v>561</v>
      </c>
      <c r="M2526" s="14">
        <f>C2526-SUM(D2526:L2526)</f>
        <v>3051.7524460179461</v>
      </c>
      <c r="P2526" s="49">
        <f>D2527/('Parc électrique'!$C$22+'Parc électrique'!$C$23)</f>
        <v>0.55156249999999996</v>
      </c>
      <c r="Q2526" s="49">
        <f t="shared" si="195"/>
        <v>0.53763045311459978</v>
      </c>
      <c r="R2526" s="49">
        <f t="shared" si="196"/>
        <v>0.71596065324771607</v>
      </c>
    </row>
    <row r="2527" spans="1:18" x14ac:dyDescent="0.3">
      <c r="A2527" s="35">
        <f t="shared" si="199"/>
        <v>44121</v>
      </c>
      <c r="B2527" s="36">
        <v>0.16666666666666666</v>
      </c>
      <c r="C2527">
        <v>6509</v>
      </c>
      <c r="D2527">
        <v>3530</v>
      </c>
      <c r="E2527" s="49">
        <f t="shared" si="197"/>
        <v>0.53763045311459978</v>
      </c>
      <c r="F2527" s="49">
        <f t="shared" si="198"/>
        <v>0.71596065324771607</v>
      </c>
      <c r="G2527">
        <v>0</v>
      </c>
      <c r="H2527" s="51">
        <f>G2527/'Parc électrique'!$C$24</f>
        <v>0</v>
      </c>
      <c r="I2527" s="14">
        <v>396</v>
      </c>
      <c r="J2527" s="14">
        <v>0</v>
      </c>
      <c r="K2527" s="14">
        <v>-1035</v>
      </c>
      <c r="L2527" s="14">
        <v>565</v>
      </c>
      <c r="M2527" s="14">
        <f>C2527-SUM(D2527:L2527)</f>
        <v>3051.7464088936376</v>
      </c>
      <c r="P2527" s="49">
        <f>D2528/('Parc électrique'!$C$22+'Parc électrique'!$C$23)</f>
        <v>0.56484374999999998</v>
      </c>
      <c r="Q2527" s="49">
        <f t="shared" si="195"/>
        <v>0.55057622889781255</v>
      </c>
      <c r="R2527" s="49">
        <f t="shared" si="196"/>
        <v>0.73320049900580553</v>
      </c>
    </row>
    <row r="2528" spans="1:18" x14ac:dyDescent="0.3">
      <c r="A2528" s="35">
        <f t="shared" si="199"/>
        <v>44121</v>
      </c>
      <c r="B2528" s="36">
        <v>0.20833333333333334</v>
      </c>
      <c r="C2528">
        <v>6579</v>
      </c>
      <c r="D2528">
        <v>3615</v>
      </c>
      <c r="E2528" s="49">
        <f t="shared" si="197"/>
        <v>0.55057622889781255</v>
      </c>
      <c r="F2528" s="49">
        <f t="shared" si="198"/>
        <v>0.73320049900580553</v>
      </c>
      <c r="G2528">
        <v>0</v>
      </c>
      <c r="H2528" s="51">
        <f>G2528/'Parc électrique'!$C$24</f>
        <v>0</v>
      </c>
      <c r="I2528" s="14">
        <v>396</v>
      </c>
      <c r="J2528" s="14">
        <v>0</v>
      </c>
      <c r="K2528" s="14">
        <v>-1061</v>
      </c>
      <c r="L2528" s="14">
        <v>576</v>
      </c>
      <c r="M2528" s="14">
        <f>C2528-SUM(D2528:L2528)</f>
        <v>3051.7162232720966</v>
      </c>
      <c r="P2528" s="49">
        <f>D2529/('Parc électrique'!$C$22+'Parc électrique'!$C$23)</f>
        <v>0.57921875</v>
      </c>
      <c r="Q2528" s="49">
        <f t="shared" si="195"/>
        <v>0.56458812739258402</v>
      </c>
      <c r="R2528" s="49">
        <f t="shared" si="196"/>
        <v>0.75186009676750254</v>
      </c>
    </row>
    <row r="2529" spans="1:18" x14ac:dyDescent="0.3">
      <c r="A2529" s="35">
        <f t="shared" si="199"/>
        <v>44121</v>
      </c>
      <c r="B2529" s="36">
        <v>0.25</v>
      </c>
      <c r="C2529">
        <v>6892</v>
      </c>
      <c r="D2529">
        <v>3707</v>
      </c>
      <c r="E2529" s="49">
        <f t="shared" si="197"/>
        <v>0.56458812739258402</v>
      </c>
      <c r="F2529" s="49">
        <f t="shared" si="198"/>
        <v>0.75186009676750254</v>
      </c>
      <c r="G2529">
        <v>0</v>
      </c>
      <c r="H2529" s="51">
        <f>G2529/'Parc électrique'!$C$24</f>
        <v>0</v>
      </c>
      <c r="I2529" s="14">
        <v>396</v>
      </c>
      <c r="J2529" s="14">
        <v>0</v>
      </c>
      <c r="K2529" s="14">
        <v>-856</v>
      </c>
      <c r="L2529" s="14">
        <v>592</v>
      </c>
      <c r="M2529" s="14">
        <f>C2529-SUM(D2529:L2529)</f>
        <v>3051.68355177584</v>
      </c>
      <c r="P2529" s="49">
        <f>D2530/('Parc électrique'!$C$22+'Parc électrique'!$C$23)</f>
        <v>0.58234375000000005</v>
      </c>
      <c r="Q2529" s="49">
        <f t="shared" si="195"/>
        <v>0.5676341922827518</v>
      </c>
      <c r="R2529" s="49">
        <f t="shared" si="196"/>
        <v>0.75591653106352363</v>
      </c>
    </row>
    <row r="2530" spans="1:18" x14ac:dyDescent="0.3">
      <c r="A2530" s="35">
        <f t="shared" si="199"/>
        <v>44121</v>
      </c>
      <c r="B2530" s="36">
        <v>0.29166666666666669</v>
      </c>
      <c r="C2530">
        <v>7232</v>
      </c>
      <c r="D2530">
        <v>3727</v>
      </c>
      <c r="E2530" s="49">
        <f t="shared" si="197"/>
        <v>0.5676341922827518</v>
      </c>
      <c r="F2530" s="49">
        <f t="shared" si="198"/>
        <v>0.75591653106352363</v>
      </c>
      <c r="G2530">
        <v>0</v>
      </c>
      <c r="H2530" s="51">
        <f>G2530/'Parc électrique'!$C$24</f>
        <v>0</v>
      </c>
      <c r="I2530" s="14">
        <v>396</v>
      </c>
      <c r="J2530" s="14">
        <v>0</v>
      </c>
      <c r="K2530" s="14">
        <v>-1200</v>
      </c>
      <c r="L2530" s="14">
        <v>613</v>
      </c>
      <c r="M2530" s="14">
        <f>C2530-SUM(D2530:L2530)</f>
        <v>3694.6764492766542</v>
      </c>
      <c r="P2530" s="49">
        <f>D2531/('Parc électrique'!$C$22+'Parc électrique'!$C$23)</f>
        <v>0.55984374999999997</v>
      </c>
      <c r="Q2530" s="49">
        <f t="shared" si="195"/>
        <v>0.54570252507354422</v>
      </c>
      <c r="R2530" s="49">
        <f t="shared" si="196"/>
        <v>0.72671020413217191</v>
      </c>
    </row>
    <row r="2531" spans="1:18" x14ac:dyDescent="0.3">
      <c r="A2531" s="35">
        <f t="shared" si="199"/>
        <v>44121</v>
      </c>
      <c r="B2531" s="36">
        <v>0.33333333333333331</v>
      </c>
      <c r="C2531">
        <v>7724</v>
      </c>
      <c r="D2531">
        <v>3583</v>
      </c>
      <c r="E2531" s="49">
        <f t="shared" si="197"/>
        <v>0.54570252507354422</v>
      </c>
      <c r="F2531" s="49">
        <f t="shared" si="198"/>
        <v>0.72671020413217191</v>
      </c>
      <c r="G2531">
        <v>41</v>
      </c>
      <c r="H2531" s="51">
        <f>G2531/'Parc électrique'!$C$24</f>
        <v>1.3666666666666667E-2</v>
      </c>
      <c r="I2531" s="14">
        <v>396</v>
      </c>
      <c r="J2531" s="14">
        <v>0</v>
      </c>
      <c r="K2531" s="14">
        <v>0</v>
      </c>
      <c r="L2531" s="14">
        <v>628</v>
      </c>
      <c r="M2531" s="14">
        <f>C2531-SUM(D2531:L2531)</f>
        <v>3074.7139206041275</v>
      </c>
      <c r="P2531" s="49">
        <f>D2532/('Parc électrique'!$C$22+'Parc électrique'!$C$23)</f>
        <v>0.52500000000000002</v>
      </c>
      <c r="Q2531" s="49">
        <f t="shared" si="195"/>
        <v>0.51173890154817436</v>
      </c>
      <c r="R2531" s="49">
        <f t="shared" si="196"/>
        <v>0.68148096173153716</v>
      </c>
    </row>
    <row r="2532" spans="1:18" x14ac:dyDescent="0.3">
      <c r="A2532" s="35">
        <f t="shared" si="199"/>
        <v>44121</v>
      </c>
      <c r="B2532" s="36">
        <v>0.375</v>
      </c>
      <c r="C2532">
        <v>8290</v>
      </c>
      <c r="D2532">
        <v>3360</v>
      </c>
      <c r="E2532" s="49">
        <f t="shared" si="197"/>
        <v>0.51173890154817436</v>
      </c>
      <c r="F2532" s="49">
        <f t="shared" si="198"/>
        <v>0.68148096173153716</v>
      </c>
      <c r="G2532">
        <v>294</v>
      </c>
      <c r="H2532" s="51">
        <f>G2532/'Parc électrique'!$C$24</f>
        <v>9.8000000000000004E-2</v>
      </c>
      <c r="I2532" s="14">
        <v>396</v>
      </c>
      <c r="J2532" s="14">
        <v>0</v>
      </c>
      <c r="K2532" s="14">
        <v>0</v>
      </c>
      <c r="L2532" s="14">
        <v>636</v>
      </c>
      <c r="M2532" s="14">
        <f>C2532-SUM(D2532:L2532)</f>
        <v>3602.7087801367197</v>
      </c>
      <c r="P2532" s="49">
        <f>D2533/('Parc électrique'!$C$22+'Parc électrique'!$C$23)</f>
        <v>0.50296874999999996</v>
      </c>
      <c r="Q2532" s="49">
        <f t="shared" si="195"/>
        <v>0.49026414407249197</v>
      </c>
      <c r="R2532" s="49">
        <f t="shared" si="196"/>
        <v>0.6528830999445886</v>
      </c>
    </row>
    <row r="2533" spans="1:18" x14ac:dyDescent="0.3">
      <c r="A2533" s="35">
        <f t="shared" si="199"/>
        <v>44121</v>
      </c>
      <c r="B2533" s="36">
        <v>0.41666666666666669</v>
      </c>
      <c r="C2533">
        <v>8505</v>
      </c>
      <c r="D2533">
        <v>3219</v>
      </c>
      <c r="E2533" s="49">
        <f t="shared" si="197"/>
        <v>0.49026414407249197</v>
      </c>
      <c r="F2533" s="49">
        <f t="shared" si="198"/>
        <v>0.6528830999445886</v>
      </c>
      <c r="G2533">
        <v>703</v>
      </c>
      <c r="H2533" s="51">
        <f>G2533/'Parc électrique'!$C$24</f>
        <v>0.23433333333333334</v>
      </c>
      <c r="I2533" s="14">
        <v>396</v>
      </c>
      <c r="J2533" s="14">
        <v>0</v>
      </c>
      <c r="K2533" s="14">
        <v>0</v>
      </c>
      <c r="L2533" s="14">
        <v>635</v>
      </c>
      <c r="M2533" s="14">
        <f>C2533-SUM(D2533:L2533)</f>
        <v>3550.6225194226499</v>
      </c>
      <c r="P2533" s="49">
        <f>D2534/('Parc électrique'!$C$22+'Parc électrique'!$C$23)</f>
        <v>0.47609374999999998</v>
      </c>
      <c r="Q2533" s="49">
        <f t="shared" si="195"/>
        <v>0.46406798601704974</v>
      </c>
      <c r="R2533" s="49">
        <f t="shared" si="196"/>
        <v>0.61799776499880765</v>
      </c>
    </row>
    <row r="2534" spans="1:18" x14ac:dyDescent="0.3">
      <c r="A2534" s="35">
        <f t="shared" si="199"/>
        <v>44121</v>
      </c>
      <c r="B2534" s="36">
        <v>0.45833333333333331</v>
      </c>
      <c r="C2534">
        <v>8713</v>
      </c>
      <c r="D2534">
        <v>3047</v>
      </c>
      <c r="E2534" s="49">
        <f t="shared" si="197"/>
        <v>0.46406798601704974</v>
      </c>
      <c r="F2534" s="49">
        <f t="shared" si="198"/>
        <v>0.61799776499880765</v>
      </c>
      <c r="G2534">
        <v>1034</v>
      </c>
      <c r="H2534" s="51">
        <f>G2534/'Parc électrique'!$C$24</f>
        <v>0.34466666666666668</v>
      </c>
      <c r="I2534" s="14">
        <v>396</v>
      </c>
      <c r="J2534" s="14">
        <v>0</v>
      </c>
      <c r="K2534" s="14">
        <v>0</v>
      </c>
      <c r="L2534" s="14">
        <v>630</v>
      </c>
      <c r="M2534" s="14">
        <f>C2534-SUM(D2534:L2534)</f>
        <v>3604.5732675823165</v>
      </c>
      <c r="P2534" s="49">
        <f>D2535/('Parc électrique'!$C$22+'Parc électrique'!$C$23)</f>
        <v>0.47499999999999998</v>
      </c>
      <c r="Q2534" s="49">
        <f t="shared" si="195"/>
        <v>0.46300186330549109</v>
      </c>
      <c r="R2534" s="49">
        <f t="shared" si="196"/>
        <v>0.61657801299520032</v>
      </c>
    </row>
    <row r="2535" spans="1:18" x14ac:dyDescent="0.3">
      <c r="A2535" s="35">
        <f t="shared" si="199"/>
        <v>44121</v>
      </c>
      <c r="B2535" s="36">
        <v>0.5</v>
      </c>
      <c r="C2535">
        <v>9057</v>
      </c>
      <c r="D2535">
        <v>3040</v>
      </c>
      <c r="E2535" s="49">
        <f t="shared" si="197"/>
        <v>0.46300186330549109</v>
      </c>
      <c r="F2535" s="49">
        <f t="shared" si="198"/>
        <v>0.61657801299520032</v>
      </c>
      <c r="G2535">
        <v>1252</v>
      </c>
      <c r="H2535" s="51">
        <f>G2535/'Parc électrique'!$C$24</f>
        <v>0.41733333333333333</v>
      </c>
      <c r="I2535" s="14">
        <v>396</v>
      </c>
      <c r="J2535" s="14">
        <v>0</v>
      </c>
      <c r="K2535" s="14">
        <v>0</v>
      </c>
      <c r="L2535" s="14">
        <v>627</v>
      </c>
      <c r="M2535" s="14">
        <f>C2535-SUM(D2535:L2535)</f>
        <v>3740.5030867903652</v>
      </c>
      <c r="P2535" s="49">
        <f>D2536/('Parc électrique'!$C$22+'Parc électrique'!$C$23)</f>
        <v>0.41</v>
      </c>
      <c r="Q2535" s="49">
        <f t="shared" si="195"/>
        <v>0.39964371359000278</v>
      </c>
      <c r="R2535" s="49">
        <f t="shared" si="196"/>
        <v>0.5322041796379624</v>
      </c>
    </row>
    <row r="2536" spans="1:18" x14ac:dyDescent="0.3">
      <c r="A2536" s="35">
        <f t="shared" si="199"/>
        <v>44121</v>
      </c>
      <c r="B2536" s="36">
        <v>0.54166666666666663</v>
      </c>
      <c r="C2536">
        <v>8712</v>
      </c>
      <c r="D2536">
        <v>2624</v>
      </c>
      <c r="E2536" s="49">
        <f t="shared" si="197"/>
        <v>0.39964371359000278</v>
      </c>
      <c r="F2536" s="49">
        <f t="shared" si="198"/>
        <v>0.5322041796379624</v>
      </c>
      <c r="G2536">
        <v>1371</v>
      </c>
      <c r="H2536" s="51">
        <f>G2536/'Parc électrique'!$C$24</f>
        <v>0.45700000000000002</v>
      </c>
      <c r="I2536" s="14">
        <v>396</v>
      </c>
      <c r="J2536" s="14">
        <v>0</v>
      </c>
      <c r="K2536" s="14">
        <v>0</v>
      </c>
      <c r="L2536" s="14">
        <v>623</v>
      </c>
      <c r="M2536" s="14">
        <f>C2536-SUM(D2536:L2536)</f>
        <v>3696.6111521067724</v>
      </c>
      <c r="P2536" s="49">
        <f>D2537/('Parc électrique'!$C$22+'Parc électrique'!$C$23)</f>
        <v>0.3671875</v>
      </c>
      <c r="Q2536" s="49">
        <f t="shared" si="195"/>
        <v>0.35791262459470524</v>
      </c>
      <c r="R2536" s="49">
        <f t="shared" si="196"/>
        <v>0.4766310297824739</v>
      </c>
    </row>
    <row r="2537" spans="1:18" x14ac:dyDescent="0.3">
      <c r="A2537" s="35">
        <f t="shared" si="199"/>
        <v>44121</v>
      </c>
      <c r="B2537" s="36">
        <v>0.58333333333333337</v>
      </c>
      <c r="C2537">
        <v>8394</v>
      </c>
      <c r="D2537">
        <v>2350</v>
      </c>
      <c r="E2537" s="49">
        <f t="shared" si="197"/>
        <v>0.35791262459470524</v>
      </c>
      <c r="F2537" s="49">
        <f t="shared" si="198"/>
        <v>0.4766310297824739</v>
      </c>
      <c r="G2537">
        <v>1427</v>
      </c>
      <c r="H2537" s="51">
        <f>G2537/'Parc électrique'!$C$24</f>
        <v>0.47566666666666668</v>
      </c>
      <c r="I2537" s="14">
        <v>396</v>
      </c>
      <c r="J2537" s="14">
        <v>0</v>
      </c>
      <c r="K2537" s="14">
        <v>0</v>
      </c>
      <c r="L2537" s="14">
        <v>621</v>
      </c>
      <c r="M2537" s="14">
        <f>C2537-SUM(D2537:L2537)</f>
        <v>3598.689789678956</v>
      </c>
      <c r="P2537" s="49">
        <f>D2538/('Parc électrique'!$C$22+'Parc électrique'!$C$23)</f>
        <v>0.34187499999999998</v>
      </c>
      <c r="Q2537" s="49">
        <f t="shared" si="195"/>
        <v>0.33323949898434685</v>
      </c>
      <c r="R2537" s="49">
        <f t="shared" si="196"/>
        <v>0.4437739119847034</v>
      </c>
    </row>
    <row r="2538" spans="1:18" x14ac:dyDescent="0.3">
      <c r="A2538" s="35">
        <f t="shared" si="199"/>
        <v>44121</v>
      </c>
      <c r="B2538" s="36">
        <v>0.625</v>
      </c>
      <c r="C2538">
        <v>8040</v>
      </c>
      <c r="D2538">
        <v>2188</v>
      </c>
      <c r="E2538" s="49">
        <f t="shared" si="197"/>
        <v>0.33323949898434685</v>
      </c>
      <c r="F2538" s="49">
        <f t="shared" si="198"/>
        <v>0.4437739119847034</v>
      </c>
      <c r="G2538">
        <v>1305</v>
      </c>
      <c r="H2538" s="51">
        <f>G2538/'Parc électrique'!$C$24</f>
        <v>0.435</v>
      </c>
      <c r="I2538" s="14">
        <v>396</v>
      </c>
      <c r="J2538" s="14">
        <v>0</v>
      </c>
      <c r="K2538" s="14">
        <v>-716</v>
      </c>
      <c r="L2538" s="14">
        <v>624</v>
      </c>
      <c r="M2538" s="14">
        <f>C2538-SUM(D2538:L2538)</f>
        <v>4241.7879865890309</v>
      </c>
      <c r="P2538" s="49">
        <f>D2539/('Parc électrique'!$C$22+'Parc électrique'!$C$23)</f>
        <v>0.30515625000000002</v>
      </c>
      <c r="Q2538" s="49">
        <f t="shared" si="195"/>
        <v>0.29744823652487634</v>
      </c>
      <c r="R2538" s="49">
        <f t="shared" si="196"/>
        <v>0.39611080900645601</v>
      </c>
    </row>
    <row r="2539" spans="1:18" x14ac:dyDescent="0.3">
      <c r="A2539" s="35">
        <f t="shared" si="199"/>
        <v>44121</v>
      </c>
      <c r="B2539" s="36">
        <v>0.66666666666666663</v>
      </c>
      <c r="C2539">
        <v>7793</v>
      </c>
      <c r="D2539">
        <v>1953</v>
      </c>
      <c r="E2539" s="49">
        <f t="shared" si="197"/>
        <v>0.29744823652487634</v>
      </c>
      <c r="F2539" s="49">
        <f t="shared" si="198"/>
        <v>0.39611080900645601</v>
      </c>
      <c r="G2539">
        <v>1034</v>
      </c>
      <c r="H2539" s="51">
        <f>G2539/'Parc électrique'!$C$24</f>
        <v>0.34466666666666668</v>
      </c>
      <c r="I2539" s="14">
        <v>396</v>
      </c>
      <c r="J2539" s="14">
        <v>0</v>
      </c>
      <c r="K2539" s="14">
        <v>0</v>
      </c>
      <c r="L2539" s="14">
        <v>630</v>
      </c>
      <c r="M2539" s="14">
        <f>C2539-SUM(D2539:L2539)</f>
        <v>3778.9617742878017</v>
      </c>
      <c r="P2539" s="49">
        <f>D2540/('Parc électrique'!$C$22+'Parc électrique'!$C$23)</f>
        <v>0.25406250000000002</v>
      </c>
      <c r="Q2539" s="49">
        <f t="shared" si="195"/>
        <v>0.24764507557063442</v>
      </c>
      <c r="R2539" s="49">
        <f t="shared" si="196"/>
        <v>0.32978810826651184</v>
      </c>
    </row>
    <row r="2540" spans="1:18" x14ac:dyDescent="0.3">
      <c r="A2540" s="35">
        <f t="shared" si="199"/>
        <v>44121</v>
      </c>
      <c r="B2540" s="36">
        <v>0.70833333333333337</v>
      </c>
      <c r="C2540">
        <v>7728</v>
      </c>
      <c r="D2540">
        <v>1626</v>
      </c>
      <c r="E2540" s="49">
        <f t="shared" si="197"/>
        <v>0.24764507557063442</v>
      </c>
      <c r="F2540" s="49">
        <f t="shared" si="198"/>
        <v>0.32978810826651184</v>
      </c>
      <c r="G2540">
        <v>543</v>
      </c>
      <c r="H2540" s="51">
        <f>G2540/'Parc électrique'!$C$24</f>
        <v>0.18099999999999999</v>
      </c>
      <c r="I2540" s="14">
        <v>396</v>
      </c>
      <c r="J2540" s="14">
        <v>0</v>
      </c>
      <c r="K2540" s="14">
        <v>0</v>
      </c>
      <c r="L2540" s="14">
        <v>637</v>
      </c>
      <c r="M2540" s="14">
        <f>C2540-SUM(D2540:L2540)</f>
        <v>4525.241566816163</v>
      </c>
      <c r="P2540" s="49">
        <f>D2541/('Parc électrique'!$C$22+'Parc électrique'!$C$23)</f>
        <v>0.215</v>
      </c>
      <c r="Q2540" s="49">
        <f t="shared" si="195"/>
        <v>0.20956926444353807</v>
      </c>
      <c r="R2540" s="49">
        <f t="shared" si="196"/>
        <v>0.27908267956624855</v>
      </c>
    </row>
    <row r="2541" spans="1:18" x14ac:dyDescent="0.3">
      <c r="A2541" s="35">
        <f t="shared" si="199"/>
        <v>44121</v>
      </c>
      <c r="B2541" s="36">
        <v>0.75</v>
      </c>
      <c r="C2541">
        <v>7967</v>
      </c>
      <c r="D2541">
        <v>1376</v>
      </c>
      <c r="E2541" s="49">
        <f t="shared" si="197"/>
        <v>0.20956926444353807</v>
      </c>
      <c r="F2541" s="49">
        <f t="shared" si="198"/>
        <v>0.27908267956624855</v>
      </c>
      <c r="G2541">
        <v>112</v>
      </c>
      <c r="H2541" s="51">
        <f>G2541/'Parc électrique'!$C$24</f>
        <v>3.7333333333333336E-2</v>
      </c>
      <c r="I2541" s="14">
        <v>396</v>
      </c>
      <c r="J2541" s="14">
        <v>0</v>
      </c>
      <c r="K2541" s="14">
        <v>562</v>
      </c>
      <c r="L2541" s="14">
        <v>639</v>
      </c>
      <c r="M2541" s="14">
        <f>C2541-SUM(D2541:L2541)</f>
        <v>4881.4740147226566</v>
      </c>
      <c r="P2541" s="49">
        <f>D2542/('Parc électrique'!$C$22+'Parc électrique'!$C$23)</f>
        <v>0.17078125</v>
      </c>
      <c r="Q2541" s="49">
        <f t="shared" si="195"/>
        <v>0.16646744624766505</v>
      </c>
      <c r="R2541" s="49">
        <f t="shared" si="196"/>
        <v>0.22168413427755063</v>
      </c>
    </row>
    <row r="2542" spans="1:18" x14ac:dyDescent="0.3">
      <c r="A2542" s="35">
        <f t="shared" si="199"/>
        <v>44121</v>
      </c>
      <c r="B2542" s="36">
        <v>0.79166666666666663</v>
      </c>
      <c r="C2542">
        <v>8600</v>
      </c>
      <c r="D2542">
        <v>1093</v>
      </c>
      <c r="E2542" s="49">
        <f t="shared" si="197"/>
        <v>0.16646744624766505</v>
      </c>
      <c r="F2542" s="49">
        <f t="shared" si="198"/>
        <v>0.22168413427755063</v>
      </c>
      <c r="G2542">
        <v>2</v>
      </c>
      <c r="H2542" s="51">
        <f>G2542/'Parc électrique'!$C$24</f>
        <v>6.6666666666666664E-4</v>
      </c>
      <c r="I2542" s="14">
        <v>396</v>
      </c>
      <c r="J2542" s="14">
        <v>299</v>
      </c>
      <c r="K2542" s="14">
        <v>1200</v>
      </c>
      <c r="L2542" s="14">
        <v>631</v>
      </c>
      <c r="M2542" s="14">
        <f>C2542-SUM(D2542:L2542)</f>
        <v>4978.6111817528081</v>
      </c>
      <c r="P2542" s="49">
        <f>D2543/('Parc électrique'!$C$22+'Parc électrique'!$C$23)</f>
        <v>0.13921875</v>
      </c>
      <c r="Q2542" s="49">
        <f t="shared" si="195"/>
        <v>0.13570219085697122</v>
      </c>
      <c r="R2542" s="49">
        <f t="shared" si="196"/>
        <v>0.18071414788773799</v>
      </c>
    </row>
    <row r="2543" spans="1:18" x14ac:dyDescent="0.3">
      <c r="A2543" s="35">
        <f t="shared" si="199"/>
        <v>44121</v>
      </c>
      <c r="B2543" s="36">
        <v>0.83333333333333337</v>
      </c>
      <c r="C2543">
        <v>8258</v>
      </c>
      <c r="D2543">
        <v>891</v>
      </c>
      <c r="E2543" s="49">
        <f t="shared" si="197"/>
        <v>0.13570219085697122</v>
      </c>
      <c r="F2543" s="49">
        <f t="shared" si="198"/>
        <v>0.18071414788773799</v>
      </c>
      <c r="G2543">
        <v>0</v>
      </c>
      <c r="H2543" s="51">
        <f>G2543/'Parc électrique'!$C$24</f>
        <v>0</v>
      </c>
      <c r="I2543" s="14">
        <v>396</v>
      </c>
      <c r="J2543" s="14">
        <v>0</v>
      </c>
      <c r="K2543" s="14">
        <v>1200</v>
      </c>
      <c r="L2543" s="14">
        <v>615</v>
      </c>
      <c r="M2543" s="14">
        <f>C2543-SUM(D2543:L2543)</f>
        <v>5155.6835836612554</v>
      </c>
      <c r="P2543" s="49">
        <f>D2544/('Parc électrique'!$C$22+'Parc électrique'!$C$23)</f>
        <v>0.1140625</v>
      </c>
      <c r="Q2543" s="49">
        <f t="shared" si="195"/>
        <v>0.11118136849112122</v>
      </c>
      <c r="R2543" s="49">
        <f t="shared" si="196"/>
        <v>0.14805985180476849</v>
      </c>
    </row>
    <row r="2544" spans="1:18" x14ac:dyDescent="0.3">
      <c r="A2544" s="35">
        <f t="shared" si="199"/>
        <v>44121</v>
      </c>
      <c r="B2544" s="36">
        <v>0.875</v>
      </c>
      <c r="C2544">
        <v>7804</v>
      </c>
      <c r="D2544">
        <v>730</v>
      </c>
      <c r="E2544" s="49">
        <f t="shared" si="197"/>
        <v>0.11118136849112122</v>
      </c>
      <c r="F2544" s="49">
        <f t="shared" si="198"/>
        <v>0.14805985180476849</v>
      </c>
      <c r="G2544">
        <v>0</v>
      </c>
      <c r="H2544" s="51">
        <f>G2544/'Parc électrique'!$C$24</f>
        <v>0</v>
      </c>
      <c r="I2544" s="14">
        <v>396</v>
      </c>
      <c r="J2544" s="14">
        <v>0</v>
      </c>
      <c r="K2544" s="14">
        <v>1115</v>
      </c>
      <c r="L2544" s="14">
        <v>601</v>
      </c>
      <c r="M2544" s="14">
        <f>C2544-SUM(D2544:L2544)</f>
        <v>4961.7407587797043</v>
      </c>
      <c r="P2544" s="49">
        <f>D2545/('Parc électrique'!$C$22+'Parc électrique'!$C$23)</f>
        <v>0.12</v>
      </c>
      <c r="Q2544" s="49">
        <f t="shared" si="195"/>
        <v>0.11696889178243984</v>
      </c>
      <c r="R2544" s="49">
        <f t="shared" si="196"/>
        <v>0.15576707696720848</v>
      </c>
    </row>
    <row r="2545" spans="1:18" x14ac:dyDescent="0.3">
      <c r="A2545" s="35">
        <f t="shared" si="199"/>
        <v>44121</v>
      </c>
      <c r="B2545" s="36">
        <v>0.91666666666666663</v>
      </c>
      <c r="C2545">
        <v>8083</v>
      </c>
      <c r="D2545">
        <v>768</v>
      </c>
      <c r="E2545" s="49">
        <f t="shared" si="197"/>
        <v>0.11696889178243984</v>
      </c>
      <c r="F2545" s="49">
        <f t="shared" si="198"/>
        <v>0.15576707696720848</v>
      </c>
      <c r="G2545">
        <v>0</v>
      </c>
      <c r="H2545" s="51">
        <f>G2545/'Parc électrique'!$C$24</f>
        <v>0</v>
      </c>
      <c r="I2545" s="14">
        <v>396</v>
      </c>
      <c r="J2545" s="14">
        <v>0</v>
      </c>
      <c r="K2545" s="14">
        <v>1200</v>
      </c>
      <c r="L2545" s="14">
        <v>593</v>
      </c>
      <c r="M2545" s="14">
        <f>C2545-SUM(D2545:L2545)</f>
        <v>5125.7272640312503</v>
      </c>
      <c r="P2545" s="49">
        <f>D2546/('Parc électrique'!$C$22+'Parc électrique'!$C$23)</f>
        <v>0.1165625</v>
      </c>
      <c r="Q2545" s="49">
        <f t="shared" si="195"/>
        <v>0.11361822040325538</v>
      </c>
      <c r="R2545" s="49">
        <f t="shared" si="196"/>
        <v>0.15130499924158536</v>
      </c>
    </row>
    <row r="2546" spans="1:18" x14ac:dyDescent="0.3">
      <c r="A2546" s="35">
        <f t="shared" si="199"/>
        <v>44121</v>
      </c>
      <c r="B2546" s="36">
        <v>0.95833333333333337</v>
      </c>
      <c r="C2546">
        <v>8347</v>
      </c>
      <c r="D2546">
        <v>746</v>
      </c>
      <c r="E2546" s="49">
        <f t="shared" si="197"/>
        <v>0.11361822040325538</v>
      </c>
      <c r="F2546" s="49">
        <f t="shared" si="198"/>
        <v>0.15130499924158536</v>
      </c>
      <c r="G2546">
        <v>0</v>
      </c>
      <c r="H2546" s="51">
        <f>G2546/'Parc électrique'!$C$24</f>
        <v>0</v>
      </c>
      <c r="I2546" s="14">
        <v>396</v>
      </c>
      <c r="J2546" s="14">
        <v>0</v>
      </c>
      <c r="K2546" s="14">
        <v>1200</v>
      </c>
      <c r="L2546" s="14">
        <v>573</v>
      </c>
      <c r="M2546" s="14">
        <f>C2546-SUM(D2546:L2546)</f>
        <v>5431.7350767803546</v>
      </c>
      <c r="P2546" s="49">
        <f>D2547/('Parc électrique'!$C$22+'Parc électrique'!$C$23)</f>
        <v>0.11203125</v>
      </c>
      <c r="Q2546" s="49">
        <f t="shared" si="195"/>
        <v>0.1092014263125122</v>
      </c>
      <c r="R2546" s="49">
        <f t="shared" si="196"/>
        <v>0.14542316951235482</v>
      </c>
    </row>
    <row r="2547" spans="1:18" x14ac:dyDescent="0.3">
      <c r="A2547" s="35">
        <f t="shared" si="199"/>
        <v>44122</v>
      </c>
      <c r="B2547" s="36">
        <v>0</v>
      </c>
      <c r="C2547">
        <v>7806</v>
      </c>
      <c r="D2547">
        <v>717</v>
      </c>
      <c r="E2547" s="49">
        <f t="shared" si="197"/>
        <v>0.1092014263125122</v>
      </c>
      <c r="F2547" s="49">
        <f t="shared" si="198"/>
        <v>0.14542316951235482</v>
      </c>
      <c r="G2547">
        <v>0</v>
      </c>
      <c r="H2547" s="51">
        <f>G2547/'Parc électrique'!$C$24</f>
        <v>0</v>
      </c>
      <c r="I2547" s="14">
        <v>396</v>
      </c>
      <c r="J2547" s="14">
        <v>0</v>
      </c>
      <c r="K2547" s="14">
        <v>1200</v>
      </c>
      <c r="L2547" s="14">
        <v>569</v>
      </c>
      <c r="M2547" s="14">
        <f>C2547-SUM(D2547:L2547)</f>
        <v>4923.7453754041753</v>
      </c>
      <c r="P2547" s="49">
        <f>D2548/('Parc électrique'!$C$22+'Parc électrique'!$C$23)</f>
        <v>0.12937499999999999</v>
      </c>
      <c r="Q2547" s="49">
        <f t="shared" si="195"/>
        <v>0.12610708645294294</v>
      </c>
      <c r="R2547" s="49">
        <f t="shared" si="196"/>
        <v>0.16793637985527163</v>
      </c>
    </row>
    <row r="2548" spans="1:18" x14ac:dyDescent="0.3">
      <c r="A2548" s="35">
        <f t="shared" si="199"/>
        <v>44122</v>
      </c>
      <c r="B2548" s="36">
        <v>4.1666666666666664E-2</v>
      </c>
      <c r="C2548">
        <v>7371</v>
      </c>
      <c r="D2548">
        <v>828</v>
      </c>
      <c r="E2548" s="49">
        <f t="shared" si="197"/>
        <v>0.12610708645294294</v>
      </c>
      <c r="F2548" s="49">
        <f t="shared" si="198"/>
        <v>0.16793637985527163</v>
      </c>
      <c r="G2548">
        <v>0</v>
      </c>
      <c r="H2548" s="51">
        <f>G2548/'Parc électrique'!$C$24</f>
        <v>0</v>
      </c>
      <c r="I2548" s="14">
        <v>396</v>
      </c>
      <c r="J2548" s="14">
        <v>0</v>
      </c>
      <c r="K2548" s="14">
        <v>1200</v>
      </c>
      <c r="L2548" s="14">
        <v>566</v>
      </c>
      <c r="M2548" s="14">
        <f>C2548-SUM(D2548:L2548)</f>
        <v>4380.7059565336913</v>
      </c>
      <c r="P2548" s="49">
        <f>D2549/('Parc électrique'!$C$22+'Parc électrique'!$C$23)</f>
        <v>0.14609374999999999</v>
      </c>
      <c r="Q2548" s="49">
        <f t="shared" si="195"/>
        <v>0.14240353361534017</v>
      </c>
      <c r="R2548" s="49">
        <f t="shared" si="196"/>
        <v>0.18963830333898429</v>
      </c>
    </row>
    <row r="2549" spans="1:18" x14ac:dyDescent="0.3">
      <c r="A2549" s="35">
        <f t="shared" si="199"/>
        <v>44122</v>
      </c>
      <c r="B2549" s="36">
        <v>8.3333333333333329E-2</v>
      </c>
      <c r="C2549">
        <v>6971</v>
      </c>
      <c r="D2549">
        <v>935</v>
      </c>
      <c r="E2549" s="49">
        <f t="shared" si="197"/>
        <v>0.14240353361534017</v>
      </c>
      <c r="F2549" s="49">
        <f t="shared" si="198"/>
        <v>0.18963830333898429</v>
      </c>
      <c r="G2549">
        <v>0</v>
      </c>
      <c r="H2549" s="51">
        <f>G2549/'Parc électrique'!$C$24</f>
        <v>0</v>
      </c>
      <c r="I2549" s="14">
        <v>396</v>
      </c>
      <c r="J2549" s="14">
        <v>0</v>
      </c>
      <c r="K2549" s="14">
        <v>893</v>
      </c>
      <c r="L2549" s="14">
        <v>560</v>
      </c>
      <c r="M2549" s="14">
        <f>C2549-SUM(D2549:L2549)</f>
        <v>4186.6679581630451</v>
      </c>
      <c r="P2549" s="49">
        <f>D2550/('Parc électrique'!$C$22+'Parc électrique'!$C$23)</f>
        <v>0.18328125000000001</v>
      </c>
      <c r="Q2549" s="49">
        <f t="shared" si="195"/>
        <v>0.17865170580833586</v>
      </c>
      <c r="R2549" s="49">
        <f t="shared" si="196"/>
        <v>0.23790987146163486</v>
      </c>
    </row>
    <row r="2550" spans="1:18" x14ac:dyDescent="0.3">
      <c r="A2550" s="35">
        <f t="shared" si="199"/>
        <v>44122</v>
      </c>
      <c r="B2550" s="36">
        <v>0.125</v>
      </c>
      <c r="C2550">
        <v>6496</v>
      </c>
      <c r="D2550">
        <v>1173</v>
      </c>
      <c r="E2550" s="49">
        <f t="shared" si="197"/>
        <v>0.17865170580833586</v>
      </c>
      <c r="F2550" s="49">
        <f t="shared" si="198"/>
        <v>0.23790987146163486</v>
      </c>
      <c r="G2550">
        <v>0</v>
      </c>
      <c r="H2550" s="51">
        <f>G2550/'Parc électrique'!$C$24</f>
        <v>0</v>
      </c>
      <c r="I2550" s="14">
        <v>396</v>
      </c>
      <c r="J2550" s="14">
        <v>0</v>
      </c>
      <c r="K2550" s="14">
        <v>1006</v>
      </c>
      <c r="L2550" s="14">
        <v>562</v>
      </c>
      <c r="M2550" s="14">
        <f>C2550-SUM(D2550:L2550)</f>
        <v>3358.5834384227301</v>
      </c>
      <c r="P2550" s="49">
        <f>D2551/('Parc électrique'!$C$22+'Parc électrique'!$C$23)</f>
        <v>0.255</v>
      </c>
      <c r="Q2550" s="49">
        <f t="shared" si="195"/>
        <v>0.24855889503768466</v>
      </c>
      <c r="R2550" s="49">
        <f t="shared" si="196"/>
        <v>0.33100503855531804</v>
      </c>
    </row>
    <row r="2551" spans="1:18" x14ac:dyDescent="0.3">
      <c r="A2551" s="35">
        <f t="shared" si="199"/>
        <v>44122</v>
      </c>
      <c r="B2551" s="36">
        <v>0.16666666666666666</v>
      </c>
      <c r="C2551">
        <v>6266</v>
      </c>
      <c r="D2551">
        <v>1632</v>
      </c>
      <c r="E2551" s="49">
        <f t="shared" si="197"/>
        <v>0.24855889503768466</v>
      </c>
      <c r="F2551" s="49">
        <f t="shared" si="198"/>
        <v>0.33100503855531804</v>
      </c>
      <c r="G2551">
        <v>0</v>
      </c>
      <c r="H2551" s="51">
        <f>G2551/'Parc électrique'!$C$24</f>
        <v>0</v>
      </c>
      <c r="I2551" s="14">
        <v>396</v>
      </c>
      <c r="J2551" s="14">
        <v>0</v>
      </c>
      <c r="K2551" s="14">
        <v>0</v>
      </c>
      <c r="L2551" s="14">
        <v>565</v>
      </c>
      <c r="M2551" s="14">
        <f>C2551-SUM(D2551:L2551)</f>
        <v>3672.4204360664071</v>
      </c>
      <c r="P2551" s="49">
        <f>D2552/('Parc électrique'!$C$22+'Parc électrique'!$C$23)</f>
        <v>0.28999999999999998</v>
      </c>
      <c r="Q2551" s="49">
        <f t="shared" si="195"/>
        <v>0.28267482180756298</v>
      </c>
      <c r="R2551" s="49">
        <f t="shared" si="196"/>
        <v>0.37643710267075386</v>
      </c>
    </row>
    <row r="2552" spans="1:18" x14ac:dyDescent="0.3">
      <c r="A2552" s="35">
        <f t="shared" si="199"/>
        <v>44122</v>
      </c>
      <c r="B2552" s="36">
        <v>0.20833333333333334</v>
      </c>
      <c r="C2552">
        <v>6224</v>
      </c>
      <c r="D2552">
        <v>1856</v>
      </c>
      <c r="E2552" s="49">
        <f t="shared" si="197"/>
        <v>0.28267482180756298</v>
      </c>
      <c r="F2552" s="49">
        <f t="shared" si="198"/>
        <v>0.37643710267075386</v>
      </c>
      <c r="G2552">
        <v>0</v>
      </c>
      <c r="H2552" s="51">
        <f>G2552/'Parc électrique'!$C$24</f>
        <v>0</v>
      </c>
      <c r="I2552" s="14">
        <v>396</v>
      </c>
      <c r="J2552" s="14">
        <v>0</v>
      </c>
      <c r="K2552" s="14">
        <v>0</v>
      </c>
      <c r="L2552" s="14">
        <v>576</v>
      </c>
      <c r="M2552" s="14">
        <f>C2552-SUM(D2552:L2552)</f>
        <v>3395.3408880755214</v>
      </c>
      <c r="P2552" s="49">
        <f>D2553/('Parc électrique'!$C$22+'Parc électrique'!$C$23)</f>
        <v>0.34468749999999998</v>
      </c>
      <c r="Q2552" s="49">
        <f t="shared" si="195"/>
        <v>0.33598095738549782</v>
      </c>
      <c r="R2552" s="49">
        <f t="shared" si="196"/>
        <v>0.44742470285112235</v>
      </c>
    </row>
    <row r="2553" spans="1:18" x14ac:dyDescent="0.3">
      <c r="A2553" s="35">
        <f t="shared" si="199"/>
        <v>44122</v>
      </c>
      <c r="B2553" s="36">
        <v>0.25</v>
      </c>
      <c r="C2553">
        <v>6366</v>
      </c>
      <c r="D2553">
        <v>2206</v>
      </c>
      <c r="E2553" s="49">
        <f t="shared" si="197"/>
        <v>0.33598095738549782</v>
      </c>
      <c r="F2553" s="49">
        <f t="shared" si="198"/>
        <v>0.44742470285112235</v>
      </c>
      <c r="G2553">
        <v>0</v>
      </c>
      <c r="H2553" s="51">
        <f>G2553/'Parc électrique'!$C$24</f>
        <v>0</v>
      </c>
      <c r="I2553" s="14">
        <v>396</v>
      </c>
      <c r="J2553" s="14">
        <v>0</v>
      </c>
      <c r="K2553" s="14">
        <v>0</v>
      </c>
      <c r="L2553" s="14">
        <v>593</v>
      </c>
      <c r="M2553" s="14">
        <f>C2553-SUM(D2553:L2553)</f>
        <v>3170.2165943397636</v>
      </c>
      <c r="P2553" s="49">
        <f>D2554/('Parc électrique'!$C$22+'Parc électrique'!$C$23)</f>
        <v>0.37843749999999998</v>
      </c>
      <c r="Q2553" s="49">
        <f t="shared" si="195"/>
        <v>0.36887845819930898</v>
      </c>
      <c r="R2553" s="49">
        <f t="shared" si="196"/>
        <v>0.49123419324814965</v>
      </c>
    </row>
    <row r="2554" spans="1:18" x14ac:dyDescent="0.3">
      <c r="A2554" s="35">
        <f t="shared" si="199"/>
        <v>44122</v>
      </c>
      <c r="B2554" s="36">
        <v>0.29166666666666669</v>
      </c>
      <c r="C2554">
        <v>6487</v>
      </c>
      <c r="D2554">
        <v>2422</v>
      </c>
      <c r="E2554" s="49">
        <f t="shared" si="197"/>
        <v>0.36887845819930898</v>
      </c>
      <c r="F2554" s="49">
        <f t="shared" si="198"/>
        <v>0.49123419324814965</v>
      </c>
      <c r="G2554">
        <v>0</v>
      </c>
      <c r="H2554" s="51">
        <f>G2554/'Parc électrique'!$C$24</f>
        <v>0</v>
      </c>
      <c r="I2554" s="14">
        <v>396</v>
      </c>
      <c r="J2554" s="14">
        <v>0</v>
      </c>
      <c r="K2554" s="14">
        <v>0</v>
      </c>
      <c r="L2554" s="14">
        <v>614</v>
      </c>
      <c r="M2554" s="14">
        <f>C2554-SUM(D2554:L2554)</f>
        <v>3054.1398873485527</v>
      </c>
      <c r="P2554" s="49">
        <f>D2555/('Parc électrique'!$C$22+'Parc électrique'!$C$23)</f>
        <v>0.41796875</v>
      </c>
      <c r="Q2554" s="49">
        <f t="shared" si="195"/>
        <v>0.40741117905993046</v>
      </c>
      <c r="R2554" s="49">
        <f t="shared" si="196"/>
        <v>0.5425480870928161</v>
      </c>
    </row>
    <row r="2555" spans="1:18" x14ac:dyDescent="0.3">
      <c r="A2555" s="35">
        <f t="shared" si="199"/>
        <v>44122</v>
      </c>
      <c r="B2555" s="36">
        <v>0.33333333333333331</v>
      </c>
      <c r="C2555">
        <v>6855</v>
      </c>
      <c r="D2555">
        <v>2675</v>
      </c>
      <c r="E2555" s="49">
        <f t="shared" si="197"/>
        <v>0.40741117905993046</v>
      </c>
      <c r="F2555" s="49">
        <f t="shared" si="198"/>
        <v>0.5425480870928161</v>
      </c>
      <c r="G2555">
        <v>41</v>
      </c>
      <c r="H2555" s="51">
        <f>G2555/'Parc électrique'!$C$24</f>
        <v>1.3666666666666667E-2</v>
      </c>
      <c r="I2555" s="14">
        <v>396</v>
      </c>
      <c r="J2555" s="14">
        <v>0</v>
      </c>
      <c r="K2555" s="14">
        <v>0</v>
      </c>
      <c r="L2555" s="14">
        <v>629</v>
      </c>
      <c r="M2555" s="14">
        <f>C2555-SUM(D2555:L2555)</f>
        <v>3113.0363740671805</v>
      </c>
      <c r="P2555" s="49">
        <f>D2556/('Parc électrique'!$C$22+'Parc électrique'!$C$23)</f>
        <v>0.47125</v>
      </c>
      <c r="Q2555" s="49">
        <f t="shared" si="195"/>
        <v>0.45934658543728984</v>
      </c>
      <c r="R2555" s="49">
        <f t="shared" si="196"/>
        <v>0.61171029183997505</v>
      </c>
    </row>
    <row r="2556" spans="1:18" x14ac:dyDescent="0.3">
      <c r="A2556" s="35">
        <f t="shared" si="199"/>
        <v>44122</v>
      </c>
      <c r="B2556" s="36">
        <v>0.375</v>
      </c>
      <c r="C2556">
        <v>7486</v>
      </c>
      <c r="D2556">
        <v>3016</v>
      </c>
      <c r="E2556" s="49">
        <f t="shared" si="197"/>
        <v>0.45934658543728984</v>
      </c>
      <c r="F2556" s="49">
        <f t="shared" si="198"/>
        <v>0.61171029183997505</v>
      </c>
      <c r="G2556">
        <v>299</v>
      </c>
      <c r="H2556" s="51">
        <f>G2556/'Parc électrique'!$C$24</f>
        <v>9.9666666666666667E-2</v>
      </c>
      <c r="I2556" s="14">
        <v>396</v>
      </c>
      <c r="J2556" s="14">
        <v>0</v>
      </c>
      <c r="K2556" s="14">
        <v>0</v>
      </c>
      <c r="L2556" s="14">
        <v>636</v>
      </c>
      <c r="M2556" s="14">
        <f>C2556-SUM(D2556:L2556)</f>
        <v>3137.8292764560556</v>
      </c>
      <c r="P2556" s="49">
        <f>D2557/('Parc électrique'!$C$22+'Parc électrique'!$C$23)</f>
        <v>0.48812499999999998</v>
      </c>
      <c r="Q2556" s="49">
        <f t="shared" si="195"/>
        <v>0.47579533584419537</v>
      </c>
      <c r="R2556" s="49">
        <f t="shared" si="196"/>
        <v>0.63361503703848865</v>
      </c>
    </row>
    <row r="2557" spans="1:18" x14ac:dyDescent="0.3">
      <c r="A2557" s="35">
        <f t="shared" si="199"/>
        <v>44122</v>
      </c>
      <c r="B2557" s="36">
        <v>0.41666666666666669</v>
      </c>
      <c r="C2557">
        <v>7936</v>
      </c>
      <c r="D2557">
        <v>3124</v>
      </c>
      <c r="E2557" s="49">
        <f t="shared" si="197"/>
        <v>0.47579533584419537</v>
      </c>
      <c r="F2557" s="49">
        <f t="shared" si="198"/>
        <v>0.63361503703848865</v>
      </c>
      <c r="G2557">
        <v>567</v>
      </c>
      <c r="H2557" s="51">
        <f>G2557/'Parc électrique'!$C$24</f>
        <v>0.189</v>
      </c>
      <c r="I2557" s="14">
        <v>396</v>
      </c>
      <c r="J2557" s="14">
        <v>0</v>
      </c>
      <c r="K2557" s="14">
        <v>0</v>
      </c>
      <c r="L2557" s="14">
        <v>635</v>
      </c>
      <c r="M2557" s="14">
        <f>C2557-SUM(D2557:L2557)</f>
        <v>3212.7015896271168</v>
      </c>
      <c r="P2557" s="49">
        <f>D2558/('Parc électrique'!$C$22+'Parc électrique'!$C$23)</f>
        <v>0.52375000000000005</v>
      </c>
      <c r="Q2557" s="49">
        <f t="shared" si="195"/>
        <v>0.51052047559210734</v>
      </c>
      <c r="R2557" s="49">
        <f t="shared" si="196"/>
        <v>0.67985838801312881</v>
      </c>
    </row>
    <row r="2558" spans="1:18" x14ac:dyDescent="0.3">
      <c r="A2558" s="35">
        <f t="shared" si="199"/>
        <v>44122</v>
      </c>
      <c r="B2558" s="36">
        <v>0.45833333333333331</v>
      </c>
      <c r="C2558">
        <v>8334</v>
      </c>
      <c r="D2558">
        <v>3352</v>
      </c>
      <c r="E2558" s="49">
        <f t="shared" si="197"/>
        <v>0.51052047559210734</v>
      </c>
      <c r="F2558" s="49">
        <f t="shared" si="198"/>
        <v>0.67985838801312881</v>
      </c>
      <c r="G2558">
        <v>776</v>
      </c>
      <c r="H2558" s="51">
        <f>G2558/'Parc électrique'!$C$24</f>
        <v>0.25866666666666666</v>
      </c>
      <c r="I2558" s="14">
        <v>396</v>
      </c>
      <c r="J2558" s="14">
        <v>0</v>
      </c>
      <c r="K2558" s="14">
        <v>0</v>
      </c>
      <c r="L2558" s="14">
        <v>631</v>
      </c>
      <c r="M2558" s="14">
        <f>C2558-SUM(D2558:L2558)</f>
        <v>3177.5509544697279</v>
      </c>
      <c r="P2558" s="49">
        <f>D2559/('Parc électrique'!$C$22+'Parc électrique'!$C$23)</f>
        <v>0.53781250000000003</v>
      </c>
      <c r="Q2558" s="49">
        <f t="shared" si="195"/>
        <v>0.52422776759786194</v>
      </c>
      <c r="R2558" s="49">
        <f t="shared" si="196"/>
        <v>0.69811234234522357</v>
      </c>
    </row>
    <row r="2559" spans="1:18" x14ac:dyDescent="0.3">
      <c r="A2559" s="35">
        <f t="shared" si="199"/>
        <v>44122</v>
      </c>
      <c r="B2559" s="36">
        <v>0.5</v>
      </c>
      <c r="C2559">
        <v>8762</v>
      </c>
      <c r="D2559">
        <v>3442</v>
      </c>
      <c r="E2559" s="49">
        <f t="shared" si="197"/>
        <v>0.52422776759786194</v>
      </c>
      <c r="F2559" s="49">
        <f t="shared" si="198"/>
        <v>0.69811234234522357</v>
      </c>
      <c r="G2559">
        <v>787</v>
      </c>
      <c r="H2559" s="51">
        <f>G2559/'Parc électrique'!$C$24</f>
        <v>0.26233333333333331</v>
      </c>
      <c r="I2559" s="14">
        <v>396</v>
      </c>
      <c r="J2559" s="14">
        <v>0</v>
      </c>
      <c r="K2559" s="14">
        <v>0</v>
      </c>
      <c r="L2559" s="14">
        <v>628</v>
      </c>
      <c r="M2559" s="14">
        <f>C2559-SUM(D2559:L2559)</f>
        <v>3507.5153265567233</v>
      </c>
      <c r="P2559" s="49">
        <f>D2560/('Parc électrique'!$C$22+'Parc électrique'!$C$23)</f>
        <v>0.55703124999999998</v>
      </c>
      <c r="Q2559" s="49">
        <f t="shared" si="195"/>
        <v>0.5429610666723933</v>
      </c>
      <c r="R2559" s="49">
        <f t="shared" si="196"/>
        <v>0.72305941326575307</v>
      </c>
    </row>
    <row r="2560" spans="1:18" x14ac:dyDescent="0.3">
      <c r="A2560" s="35">
        <f t="shared" si="199"/>
        <v>44122</v>
      </c>
      <c r="B2560" s="36">
        <v>0.54166666666666663</v>
      </c>
      <c r="C2560">
        <v>8353</v>
      </c>
      <c r="D2560">
        <v>3565</v>
      </c>
      <c r="E2560" s="49">
        <f t="shared" si="197"/>
        <v>0.5429610666723933</v>
      </c>
      <c r="F2560" s="49">
        <f t="shared" si="198"/>
        <v>0.72305941326575307</v>
      </c>
      <c r="G2560">
        <v>864</v>
      </c>
      <c r="H2560" s="51">
        <f>G2560/'Parc électrique'!$C$24</f>
        <v>0.28799999999999998</v>
      </c>
      <c r="I2560" s="14">
        <v>396</v>
      </c>
      <c r="J2560" s="14">
        <v>0</v>
      </c>
      <c r="K2560" s="14">
        <v>-149</v>
      </c>
      <c r="L2560" s="14">
        <v>624</v>
      </c>
      <c r="M2560" s="14">
        <f>C2560-SUM(D2560:L2560)</f>
        <v>3051.4459795200628</v>
      </c>
      <c r="P2560" s="49">
        <f>D2561/('Parc électrique'!$C$22+'Parc électrique'!$C$23)</f>
        <v>0.61015624999999996</v>
      </c>
      <c r="Q2560" s="49">
        <f t="shared" si="195"/>
        <v>0.59474416980524425</v>
      </c>
      <c r="R2560" s="49">
        <f t="shared" si="196"/>
        <v>0.79201879629811089</v>
      </c>
    </row>
    <row r="2561" spans="1:18" x14ac:dyDescent="0.3">
      <c r="A2561" s="35">
        <f t="shared" si="199"/>
        <v>44122</v>
      </c>
      <c r="B2561" s="36">
        <v>0.58333333333333337</v>
      </c>
      <c r="C2561">
        <v>7920</v>
      </c>
      <c r="D2561">
        <v>3905</v>
      </c>
      <c r="E2561" s="49">
        <f t="shared" si="197"/>
        <v>0.59474416980524425</v>
      </c>
      <c r="F2561" s="49">
        <f t="shared" si="198"/>
        <v>0.79201879629811089</v>
      </c>
      <c r="G2561">
        <v>1029</v>
      </c>
      <c r="H2561" s="51">
        <f>G2561/'Parc électrique'!$C$24</f>
        <v>0.34300000000000003</v>
      </c>
      <c r="I2561" s="14">
        <v>396</v>
      </c>
      <c r="J2561" s="14">
        <v>0</v>
      </c>
      <c r="K2561" s="14">
        <v>-1084</v>
      </c>
      <c r="L2561" s="14">
        <v>621</v>
      </c>
      <c r="M2561" s="14">
        <f>C2561-SUM(D2561:L2561)</f>
        <v>3051.2702370338966</v>
      </c>
      <c r="P2561" s="49">
        <f>D2562/('Parc électrique'!$C$22+'Parc électrique'!$C$23)</f>
        <v>0.62546875000000002</v>
      </c>
      <c r="Q2561" s="49">
        <f t="shared" si="195"/>
        <v>0.60966988776706599</v>
      </c>
      <c r="R2561" s="49">
        <f t="shared" si="196"/>
        <v>0.81189532434861411</v>
      </c>
    </row>
    <row r="2562" spans="1:18" x14ac:dyDescent="0.3">
      <c r="A2562" s="35">
        <f t="shared" si="199"/>
        <v>44122</v>
      </c>
      <c r="B2562" s="36">
        <v>0.625</v>
      </c>
      <c r="C2562">
        <v>7565</v>
      </c>
      <c r="D2562">
        <v>4003</v>
      </c>
      <c r="E2562" s="49">
        <f t="shared" si="197"/>
        <v>0.60966988776706599</v>
      </c>
      <c r="F2562" s="49">
        <f t="shared" si="198"/>
        <v>0.81189532434861411</v>
      </c>
      <c r="G2562">
        <v>957</v>
      </c>
      <c r="H2562" s="51">
        <f>G2562/'Parc électrique'!$C$24</f>
        <v>0.31900000000000001</v>
      </c>
      <c r="I2562" s="14">
        <v>396</v>
      </c>
      <c r="J2562" s="14">
        <v>0</v>
      </c>
      <c r="K2562" s="14">
        <v>-1200</v>
      </c>
      <c r="L2562" s="14">
        <v>624</v>
      </c>
      <c r="M2562" s="14">
        <f>C2562-SUM(D2562:L2562)</f>
        <v>2783.259434787883</v>
      </c>
      <c r="P2562" s="49">
        <f>D2563/('Parc électrique'!$C$22+'Parc électrique'!$C$23)</f>
        <v>0.62734374999999998</v>
      </c>
      <c r="Q2562" s="49">
        <f t="shared" si="195"/>
        <v>0.61149752670116664</v>
      </c>
      <c r="R2562" s="49">
        <f t="shared" si="196"/>
        <v>0.81432918492622663</v>
      </c>
    </row>
    <row r="2563" spans="1:18" x14ac:dyDescent="0.3">
      <c r="A2563" s="35">
        <f t="shared" si="199"/>
        <v>44122</v>
      </c>
      <c r="B2563" s="36">
        <v>0.66666666666666663</v>
      </c>
      <c r="C2563">
        <v>7381</v>
      </c>
      <c r="D2563">
        <v>4015</v>
      </c>
      <c r="E2563" s="49">
        <f t="shared" si="197"/>
        <v>0.61149752670116664</v>
      </c>
      <c r="F2563" s="49">
        <f t="shared" si="198"/>
        <v>0.81432918492622663</v>
      </c>
      <c r="G2563">
        <v>812</v>
      </c>
      <c r="H2563" s="51">
        <f>G2563/'Parc électrique'!$C$24</f>
        <v>0.27066666666666667</v>
      </c>
      <c r="I2563" s="14">
        <v>396</v>
      </c>
      <c r="J2563" s="14">
        <v>0</v>
      </c>
      <c r="K2563" s="14">
        <v>-1200</v>
      </c>
      <c r="L2563" s="14">
        <v>631</v>
      </c>
      <c r="M2563" s="14">
        <f>C2563-SUM(D2563:L2563)</f>
        <v>2725.3035066217062</v>
      </c>
      <c r="P2563" s="49">
        <f>D2564/('Parc électrique'!$C$22+'Parc électrique'!$C$23)</f>
        <v>0.61531250000000004</v>
      </c>
      <c r="Q2563" s="49">
        <f t="shared" ref="Q2563:Q2626" si="200">P2563/$T$3*$T$8</f>
        <v>0.59977017687402101</v>
      </c>
      <c r="R2563" s="49">
        <f t="shared" ref="R2563:R2626" si="201">P2563/$T$3*$T$4</f>
        <v>0.79871191288654575</v>
      </c>
    </row>
    <row r="2564" spans="1:18" x14ac:dyDescent="0.3">
      <c r="A2564" s="35">
        <f t="shared" si="199"/>
        <v>44122</v>
      </c>
      <c r="B2564" s="36">
        <v>0.70833333333333337</v>
      </c>
      <c r="C2564">
        <v>7435</v>
      </c>
      <c r="D2564">
        <v>3938</v>
      </c>
      <c r="E2564" s="49">
        <f t="shared" ref="E2564:E2627" si="202">P2563/$T$3*$T$8</f>
        <v>0.59977017687402101</v>
      </c>
      <c r="F2564" s="49">
        <f t="shared" ref="F2564:F2627" si="203">P2563/$T$3*$T$4</f>
        <v>0.79871191288654575</v>
      </c>
      <c r="G2564">
        <v>393</v>
      </c>
      <c r="H2564" s="51">
        <f>G2564/'Parc électrique'!$C$24</f>
        <v>0.13100000000000001</v>
      </c>
      <c r="I2564" s="14">
        <v>396</v>
      </c>
      <c r="J2564" s="14">
        <v>0</v>
      </c>
      <c r="K2564" s="14">
        <v>-983</v>
      </c>
      <c r="L2564" s="14">
        <v>638</v>
      </c>
      <c r="M2564" s="14">
        <f>C2564-SUM(D2564:L2564)</f>
        <v>3051.4705179102393</v>
      </c>
      <c r="P2564" s="49">
        <f>D2565/('Parc électrique'!$C$22+'Parc électrique'!$C$23)</f>
        <v>0.63390625</v>
      </c>
      <c r="Q2564" s="49">
        <f t="shared" si="200"/>
        <v>0.61789426297051886</v>
      </c>
      <c r="R2564" s="49">
        <f t="shared" si="201"/>
        <v>0.82284769694787085</v>
      </c>
    </row>
    <row r="2565" spans="1:18" x14ac:dyDescent="0.3">
      <c r="A2565" s="35">
        <f t="shared" si="199"/>
        <v>44122</v>
      </c>
      <c r="B2565" s="36">
        <v>0.75</v>
      </c>
      <c r="C2565">
        <v>7831</v>
      </c>
      <c r="D2565">
        <v>4057</v>
      </c>
      <c r="E2565" s="49">
        <f t="shared" si="202"/>
        <v>0.61789426297051886</v>
      </c>
      <c r="F2565" s="49">
        <f t="shared" si="203"/>
        <v>0.82284769694787085</v>
      </c>
      <c r="G2565">
        <v>62</v>
      </c>
      <c r="H2565" s="51">
        <f>G2565/'Parc électrique'!$C$24</f>
        <v>2.0666666666666667E-2</v>
      </c>
      <c r="I2565" s="14">
        <v>396</v>
      </c>
      <c r="J2565" s="14">
        <v>0</v>
      </c>
      <c r="K2565" s="14">
        <v>-376</v>
      </c>
      <c r="L2565" s="14">
        <v>639</v>
      </c>
      <c r="M2565" s="14">
        <f>C2565-SUM(D2565:L2565)</f>
        <v>3051.5385913734153</v>
      </c>
      <c r="P2565" s="49">
        <f>D2566/('Parc électrique'!$C$22+'Parc électrique'!$C$23)</f>
        <v>0.63484375000000004</v>
      </c>
      <c r="Q2565" s="49">
        <f t="shared" si="200"/>
        <v>0.61880808243756913</v>
      </c>
      <c r="R2565" s="49">
        <f t="shared" si="201"/>
        <v>0.82406462723667728</v>
      </c>
    </row>
    <row r="2566" spans="1:18" x14ac:dyDescent="0.3">
      <c r="A2566" s="35">
        <f t="shared" si="199"/>
        <v>44122</v>
      </c>
      <c r="B2566" s="36">
        <v>0.79166666666666663</v>
      </c>
      <c r="C2566">
        <v>8687</v>
      </c>
      <c r="D2566">
        <v>4063</v>
      </c>
      <c r="E2566" s="49">
        <f t="shared" si="202"/>
        <v>0.61880808243756913</v>
      </c>
      <c r="F2566" s="49">
        <f t="shared" si="203"/>
        <v>0.82406462723667728</v>
      </c>
      <c r="G2566">
        <v>2</v>
      </c>
      <c r="H2566" s="51">
        <f>G2566/'Parc électrique'!$C$24</f>
        <v>6.6666666666666664E-4</v>
      </c>
      <c r="I2566" s="14">
        <v>396</v>
      </c>
      <c r="J2566" s="14">
        <v>0</v>
      </c>
      <c r="K2566" s="14">
        <v>0</v>
      </c>
      <c r="L2566" s="14">
        <v>632</v>
      </c>
      <c r="M2566" s="14">
        <f>C2566-SUM(D2566:L2566)</f>
        <v>3592.5564606236585</v>
      </c>
      <c r="P2566" s="49">
        <f>D2567/('Parc électrique'!$C$22+'Parc électrique'!$C$23)</f>
        <v>0.65984374999999995</v>
      </c>
      <c r="Q2566" s="49">
        <f t="shared" si="200"/>
        <v>0.64317660155891077</v>
      </c>
      <c r="R2566" s="49">
        <f t="shared" si="201"/>
        <v>0.8565161016048457</v>
      </c>
    </row>
    <row r="2567" spans="1:18" x14ac:dyDescent="0.3">
      <c r="A2567" s="35">
        <f t="shared" si="199"/>
        <v>44122</v>
      </c>
      <c r="B2567" s="36">
        <v>0.83333333333333337</v>
      </c>
      <c r="C2567">
        <v>8436</v>
      </c>
      <c r="D2567">
        <v>4223</v>
      </c>
      <c r="E2567" s="49">
        <f t="shared" si="202"/>
        <v>0.64317660155891077</v>
      </c>
      <c r="F2567" s="49">
        <f t="shared" si="203"/>
        <v>0.8565161016048457</v>
      </c>
      <c r="G2567">
        <v>0</v>
      </c>
      <c r="H2567" s="51">
        <f>G2567/'Parc électrique'!$C$24</f>
        <v>0</v>
      </c>
      <c r="I2567" s="14">
        <v>396</v>
      </c>
      <c r="J2567" s="14">
        <v>0</v>
      </c>
      <c r="K2567" s="14">
        <v>0</v>
      </c>
      <c r="L2567" s="14">
        <v>616</v>
      </c>
      <c r="M2567" s="14">
        <f>C2567-SUM(D2567:L2567)</f>
        <v>3199.5003072968366</v>
      </c>
      <c r="P2567" s="49">
        <f>D2568/('Parc électrique'!$C$22+'Parc électrique'!$C$23)</f>
        <v>0.65265625000000005</v>
      </c>
      <c r="Q2567" s="49">
        <f t="shared" si="200"/>
        <v>0.63617065231152503</v>
      </c>
      <c r="R2567" s="49">
        <f t="shared" si="201"/>
        <v>0.84718630272399731</v>
      </c>
    </row>
    <row r="2568" spans="1:18" x14ac:dyDescent="0.3">
      <c r="A2568" s="35">
        <f t="shared" si="199"/>
        <v>44122</v>
      </c>
      <c r="B2568" s="36">
        <v>0.875</v>
      </c>
      <c r="C2568">
        <v>7949</v>
      </c>
      <c r="D2568">
        <v>4177</v>
      </c>
      <c r="E2568" s="49">
        <f t="shared" si="202"/>
        <v>0.63617065231152503</v>
      </c>
      <c r="F2568" s="49">
        <f t="shared" si="203"/>
        <v>0.84718630272399731</v>
      </c>
      <c r="G2568">
        <v>0</v>
      </c>
      <c r="H2568" s="51">
        <f>G2568/'Parc électrique'!$C$24</f>
        <v>0</v>
      </c>
      <c r="I2568" s="14">
        <v>396</v>
      </c>
      <c r="J2568" s="14">
        <v>0</v>
      </c>
      <c r="K2568" s="14">
        <v>-278</v>
      </c>
      <c r="L2568" s="14">
        <v>601</v>
      </c>
      <c r="M2568" s="14">
        <f>C2568-SUM(D2568:L2568)</f>
        <v>3051.5166430449644</v>
      </c>
      <c r="P2568" s="49">
        <f>D2569/('Parc électrique'!$C$22+'Parc électrique'!$C$23)</f>
        <v>0.65249999999999997</v>
      </c>
      <c r="Q2568" s="49">
        <f t="shared" si="200"/>
        <v>0.63601834906701671</v>
      </c>
      <c r="R2568" s="49">
        <f t="shared" si="201"/>
        <v>0.84698348100919618</v>
      </c>
    </row>
    <row r="2569" spans="1:18" x14ac:dyDescent="0.3">
      <c r="A2569" s="35">
        <f t="shared" si="199"/>
        <v>44122</v>
      </c>
      <c r="B2569" s="36">
        <v>0.91666666666666663</v>
      </c>
      <c r="C2569">
        <v>8115</v>
      </c>
      <c r="D2569">
        <v>4176</v>
      </c>
      <c r="E2569" s="49">
        <f t="shared" si="202"/>
        <v>0.63601834906701671</v>
      </c>
      <c r="F2569" s="49">
        <f t="shared" si="203"/>
        <v>0.84698348100919618</v>
      </c>
      <c r="G2569">
        <v>0</v>
      </c>
      <c r="H2569" s="51">
        <f>G2569/'Parc électrique'!$C$24</f>
        <v>0</v>
      </c>
      <c r="I2569" s="14">
        <v>396</v>
      </c>
      <c r="J2569" s="14">
        <v>0</v>
      </c>
      <c r="K2569" s="14">
        <v>-104</v>
      </c>
      <c r="L2569" s="14">
        <v>594</v>
      </c>
      <c r="M2569" s="14">
        <f>C2569-SUM(D2569:L2569)</f>
        <v>3051.5169981699237</v>
      </c>
      <c r="P2569" s="49">
        <f>D2570/('Parc électrique'!$C$22+'Parc électrique'!$C$23)</f>
        <v>0.65859374999999998</v>
      </c>
      <c r="Q2569" s="49">
        <f t="shared" si="200"/>
        <v>0.64195817560284374</v>
      </c>
      <c r="R2569" s="49">
        <f t="shared" si="201"/>
        <v>0.85489352788643724</v>
      </c>
    </row>
    <row r="2570" spans="1:18" x14ac:dyDescent="0.3">
      <c r="A2570" s="35">
        <f t="shared" si="199"/>
        <v>44122</v>
      </c>
      <c r="B2570" s="36">
        <v>0.95833333333333337</v>
      </c>
      <c r="C2570">
        <v>8316</v>
      </c>
      <c r="D2570">
        <v>4215</v>
      </c>
      <c r="E2570" s="49">
        <f t="shared" si="202"/>
        <v>0.64195817560284374</v>
      </c>
      <c r="F2570" s="49">
        <f t="shared" si="203"/>
        <v>0.85489352788643724</v>
      </c>
      <c r="G2570">
        <v>0</v>
      </c>
      <c r="H2570" s="51">
        <f>G2570/'Parc électrique'!$C$24</f>
        <v>0</v>
      </c>
      <c r="I2570" s="14">
        <v>396</v>
      </c>
      <c r="J2570" s="14">
        <v>0</v>
      </c>
      <c r="K2570" s="14">
        <v>0</v>
      </c>
      <c r="L2570" s="14">
        <v>574</v>
      </c>
      <c r="M2570" s="14">
        <f>C2570-SUM(D2570:L2570)</f>
        <v>3129.5031482965105</v>
      </c>
      <c r="P2570" s="49">
        <f>D2571/('Parc électrique'!$C$22+'Parc électrique'!$C$23)</f>
        <v>0.64796874999999998</v>
      </c>
      <c r="Q2570" s="49">
        <f t="shared" si="200"/>
        <v>0.63160155497627346</v>
      </c>
      <c r="R2570" s="49">
        <f t="shared" si="201"/>
        <v>0.84110165127996561</v>
      </c>
    </row>
    <row r="2571" spans="1:18" x14ac:dyDescent="0.3">
      <c r="A2571" s="35">
        <f t="shared" si="199"/>
        <v>44123</v>
      </c>
      <c r="B2571" s="36">
        <v>0</v>
      </c>
      <c r="C2571">
        <v>7821</v>
      </c>
      <c r="D2571">
        <v>4147</v>
      </c>
      <c r="E2571" s="49">
        <f t="shared" si="202"/>
        <v>0.63160155497627346</v>
      </c>
      <c r="F2571" s="49">
        <f t="shared" si="203"/>
        <v>0.84110165127996561</v>
      </c>
      <c r="G2571">
        <v>0</v>
      </c>
      <c r="H2571" s="51">
        <f>G2571/'Parc électrique'!$C$24</f>
        <v>0</v>
      </c>
      <c r="I2571" s="14">
        <v>396</v>
      </c>
      <c r="J2571" s="14">
        <v>0</v>
      </c>
      <c r="K2571" s="14">
        <v>-1200</v>
      </c>
      <c r="L2571" s="14">
        <v>572</v>
      </c>
      <c r="M2571" s="14">
        <f>C2571-SUM(D2571:L2571)</f>
        <v>3904.5272967937435</v>
      </c>
      <c r="P2571" s="49">
        <f>D2572/('Parc électrique'!$C$22+'Parc électrique'!$C$23)</f>
        <v>0.62578124999999996</v>
      </c>
      <c r="Q2571" s="49">
        <f t="shared" si="200"/>
        <v>0.60997449425608274</v>
      </c>
      <c r="R2571" s="49">
        <f t="shared" si="201"/>
        <v>0.81230096777821614</v>
      </c>
    </row>
    <row r="2572" spans="1:18" x14ac:dyDescent="0.3">
      <c r="A2572" s="35">
        <f t="shared" si="199"/>
        <v>44123</v>
      </c>
      <c r="B2572" s="36">
        <v>4.1666666666666664E-2</v>
      </c>
      <c r="C2572">
        <v>7455</v>
      </c>
      <c r="D2572">
        <v>4005</v>
      </c>
      <c r="E2572" s="49">
        <f t="shared" si="202"/>
        <v>0.60997449425608274</v>
      </c>
      <c r="F2572" s="49">
        <f t="shared" si="203"/>
        <v>0.81230096777821614</v>
      </c>
      <c r="G2572">
        <v>0</v>
      </c>
      <c r="H2572" s="51">
        <f>G2572/'Parc électrique'!$C$24</f>
        <v>0</v>
      </c>
      <c r="I2572" s="14">
        <v>396</v>
      </c>
      <c r="J2572" s="14">
        <v>0</v>
      </c>
      <c r="K2572" s="14">
        <v>-1200</v>
      </c>
      <c r="L2572" s="14">
        <v>570</v>
      </c>
      <c r="M2572" s="14">
        <f>C2572-SUM(D2572:L2572)</f>
        <v>3682.577724537965</v>
      </c>
      <c r="P2572" s="49">
        <f>D2573/('Parc électrique'!$C$22+'Parc électrique'!$C$23)</f>
        <v>0.62749999999999995</v>
      </c>
      <c r="Q2572" s="49">
        <f t="shared" si="200"/>
        <v>0.61164982994567507</v>
      </c>
      <c r="R2572" s="49">
        <f t="shared" si="201"/>
        <v>0.81453200664102776</v>
      </c>
    </row>
    <row r="2573" spans="1:18" x14ac:dyDescent="0.3">
      <c r="A2573" s="35">
        <f t="shared" si="199"/>
        <v>44123</v>
      </c>
      <c r="B2573" s="36">
        <v>8.3333333333333329E-2</v>
      </c>
      <c r="C2573">
        <v>7156</v>
      </c>
      <c r="D2573">
        <v>4016</v>
      </c>
      <c r="E2573" s="49">
        <f t="shared" si="202"/>
        <v>0.61164982994567507</v>
      </c>
      <c r="F2573" s="49">
        <f t="shared" si="203"/>
        <v>0.81453200664102776</v>
      </c>
      <c r="G2573">
        <v>0</v>
      </c>
      <c r="H2573" s="51">
        <f>G2573/'Parc électrique'!$C$24</f>
        <v>0</v>
      </c>
      <c r="I2573" s="14">
        <v>396</v>
      </c>
      <c r="J2573" s="14">
        <v>0</v>
      </c>
      <c r="K2573" s="14">
        <v>-1200</v>
      </c>
      <c r="L2573" s="14">
        <v>570</v>
      </c>
      <c r="M2573" s="14">
        <f>C2573-SUM(D2573:L2573)</f>
        <v>3372.5738181634133</v>
      </c>
      <c r="P2573" s="49">
        <f>D2574/('Parc électrique'!$C$22+'Parc électrique'!$C$23)</f>
        <v>0.57765624999999998</v>
      </c>
      <c r="Q2573" s="49">
        <f t="shared" si="200"/>
        <v>0.56306509494750023</v>
      </c>
      <c r="R2573" s="49">
        <f t="shared" si="201"/>
        <v>0.74983187961949205</v>
      </c>
    </row>
    <row r="2574" spans="1:18" x14ac:dyDescent="0.3">
      <c r="A2574" s="35">
        <f t="shared" si="199"/>
        <v>44123</v>
      </c>
      <c r="B2574" s="36">
        <v>0.125</v>
      </c>
      <c r="C2574">
        <v>6785</v>
      </c>
      <c r="D2574">
        <v>3697</v>
      </c>
      <c r="E2574" s="49">
        <f t="shared" si="202"/>
        <v>0.56306509494750023</v>
      </c>
      <c r="F2574" s="49">
        <f t="shared" si="203"/>
        <v>0.74983187961949205</v>
      </c>
      <c r="G2574">
        <v>0</v>
      </c>
      <c r="H2574" s="51">
        <f>G2574/'Parc électrique'!$C$24</f>
        <v>0</v>
      </c>
      <c r="I2574" s="14">
        <v>396</v>
      </c>
      <c r="J2574" s="14">
        <v>0</v>
      </c>
      <c r="K2574" s="14">
        <v>-1200</v>
      </c>
      <c r="L2574" s="14">
        <v>570</v>
      </c>
      <c r="M2574" s="14">
        <f>C2574-SUM(D2574:L2574)</f>
        <v>3320.6871030254329</v>
      </c>
      <c r="P2574" s="49">
        <f>D2575/('Parc électrique'!$C$22+'Parc électrique'!$C$23)</f>
        <v>0.58078125000000003</v>
      </c>
      <c r="Q2574" s="49">
        <f t="shared" si="200"/>
        <v>0.56611115983766791</v>
      </c>
      <c r="R2574" s="49">
        <f t="shared" si="201"/>
        <v>0.75388831391551303</v>
      </c>
    </row>
    <row r="2575" spans="1:18" x14ac:dyDescent="0.3">
      <c r="A2575" s="35">
        <f t="shared" si="199"/>
        <v>44123</v>
      </c>
      <c r="B2575" s="36">
        <v>0.16666666666666666</v>
      </c>
      <c r="C2575">
        <v>6777</v>
      </c>
      <c r="D2575">
        <v>3717</v>
      </c>
      <c r="E2575" s="49">
        <f t="shared" si="202"/>
        <v>0.56611115983766791</v>
      </c>
      <c r="F2575" s="49">
        <f t="shared" si="203"/>
        <v>0.75388831391551303</v>
      </c>
      <c r="G2575">
        <v>0</v>
      </c>
      <c r="H2575" s="51">
        <f>G2575/'Parc électrique'!$C$24</f>
        <v>0</v>
      </c>
      <c r="I2575" s="14">
        <v>396</v>
      </c>
      <c r="J2575" s="14">
        <v>0</v>
      </c>
      <c r="K2575" s="14">
        <v>-1200</v>
      </c>
      <c r="L2575" s="14">
        <v>574</v>
      </c>
      <c r="M2575" s="14">
        <f>C2575-SUM(D2575:L2575)</f>
        <v>3288.6800005262467</v>
      </c>
      <c r="P2575" s="49">
        <f>D2576/('Parc électrique'!$C$22+'Parc électrique'!$C$23)</f>
        <v>0.58562499999999995</v>
      </c>
      <c r="Q2575" s="49">
        <f t="shared" si="200"/>
        <v>0.5708325604174278</v>
      </c>
      <c r="R2575" s="49">
        <f t="shared" si="201"/>
        <v>0.76017578707434563</v>
      </c>
    </row>
    <row r="2576" spans="1:18" x14ac:dyDescent="0.3">
      <c r="A2576" s="35">
        <f t="shared" si="199"/>
        <v>44123</v>
      </c>
      <c r="B2576" s="36">
        <v>0.20833333333333334</v>
      </c>
      <c r="C2576">
        <v>7313</v>
      </c>
      <c r="D2576">
        <v>3748</v>
      </c>
      <c r="E2576" s="49">
        <f t="shared" si="202"/>
        <v>0.5708325604174278</v>
      </c>
      <c r="F2576" s="49">
        <f t="shared" si="203"/>
        <v>0.76017578707434563</v>
      </c>
      <c r="G2576">
        <v>0</v>
      </c>
      <c r="H2576" s="51">
        <f>G2576/'Parc électrique'!$C$24</f>
        <v>0</v>
      </c>
      <c r="I2576" s="14">
        <v>396</v>
      </c>
      <c r="J2576" s="14">
        <v>0</v>
      </c>
      <c r="K2576" s="14">
        <v>-1200</v>
      </c>
      <c r="L2576" s="14">
        <v>595</v>
      </c>
      <c r="M2576" s="14">
        <f>C2576-SUM(D2576:L2576)</f>
        <v>3772.6689916525083</v>
      </c>
      <c r="P2576" s="49">
        <f>D2577/('Parc électrique'!$C$22+'Parc électrique'!$C$23)</f>
        <v>0.56625000000000003</v>
      </c>
      <c r="Q2576" s="49">
        <f t="shared" si="200"/>
        <v>0.55194695809838801</v>
      </c>
      <c r="R2576" s="49">
        <f t="shared" si="201"/>
        <v>0.73502589443901512</v>
      </c>
    </row>
    <row r="2577" spans="1:18" x14ac:dyDescent="0.3">
      <c r="A2577" s="35">
        <f t="shared" si="199"/>
        <v>44123</v>
      </c>
      <c r="B2577" s="36">
        <v>0.25</v>
      </c>
      <c r="C2577">
        <v>8486</v>
      </c>
      <c r="D2577">
        <v>3624</v>
      </c>
      <c r="E2577" s="49">
        <f t="shared" si="202"/>
        <v>0.55194695809838801</v>
      </c>
      <c r="F2577" s="49">
        <f t="shared" si="203"/>
        <v>0.73502589443901512</v>
      </c>
      <c r="G2577">
        <v>0</v>
      </c>
      <c r="H2577" s="51">
        <f>G2577/'Parc électrique'!$C$24</f>
        <v>0</v>
      </c>
      <c r="I2577" s="14">
        <v>396</v>
      </c>
      <c r="J2577" s="14">
        <v>0</v>
      </c>
      <c r="K2577" s="14">
        <v>-968</v>
      </c>
      <c r="L2577" s="14">
        <v>632</v>
      </c>
      <c r="M2577" s="14">
        <f>C2577-SUM(D2577:L2577)</f>
        <v>4800.7130271474625</v>
      </c>
      <c r="P2577" s="49">
        <f>D2578/('Parc électrique'!$C$22+'Parc électrique'!$C$23)</f>
        <v>0.52718750000000003</v>
      </c>
      <c r="Q2577" s="49">
        <f t="shared" si="200"/>
        <v>0.51387114697129177</v>
      </c>
      <c r="R2577" s="49">
        <f t="shared" si="201"/>
        <v>0.68432046573875194</v>
      </c>
    </row>
    <row r="2578" spans="1:18" x14ac:dyDescent="0.3">
      <c r="A2578" s="35">
        <f t="shared" si="199"/>
        <v>44123</v>
      </c>
      <c r="B2578" s="36">
        <v>0.29166666666666669</v>
      </c>
      <c r="C2578">
        <v>9502</v>
      </c>
      <c r="D2578">
        <v>3374</v>
      </c>
      <c r="E2578" s="49">
        <f t="shared" si="202"/>
        <v>0.51387114697129177</v>
      </c>
      <c r="F2578" s="49">
        <f t="shared" si="203"/>
        <v>0.68432046573875194</v>
      </c>
      <c r="G2578">
        <v>0</v>
      </c>
      <c r="H2578" s="51">
        <f>G2578/'Parc électrique'!$C$24</f>
        <v>0</v>
      </c>
      <c r="I2578" s="14">
        <v>396</v>
      </c>
      <c r="J2578" s="14">
        <v>286</v>
      </c>
      <c r="K2578" s="14">
        <v>0</v>
      </c>
      <c r="L2578" s="14">
        <v>644</v>
      </c>
      <c r="M2578" s="14">
        <f>C2578-SUM(D2578:L2578)</f>
        <v>4800.8018083872903</v>
      </c>
      <c r="P2578" s="49">
        <f>D2579/('Parc électrique'!$C$22+'Parc électrique'!$C$23)</f>
        <v>0.52906249999999999</v>
      </c>
      <c r="Q2578" s="49">
        <f t="shared" si="200"/>
        <v>0.51569878590539231</v>
      </c>
      <c r="R2578" s="49">
        <f t="shared" si="201"/>
        <v>0.68675432631636457</v>
      </c>
    </row>
    <row r="2579" spans="1:18" x14ac:dyDescent="0.3">
      <c r="A2579" s="35">
        <f t="shared" si="199"/>
        <v>44123</v>
      </c>
      <c r="B2579" s="36">
        <v>0.33333333333333331</v>
      </c>
      <c r="C2579">
        <v>9789</v>
      </c>
      <c r="D2579">
        <v>3386</v>
      </c>
      <c r="E2579" s="49">
        <f t="shared" si="202"/>
        <v>0.51569878590539231</v>
      </c>
      <c r="F2579" s="49">
        <f t="shared" si="203"/>
        <v>0.68675432631636457</v>
      </c>
      <c r="G2579">
        <v>39</v>
      </c>
      <c r="H2579" s="51">
        <f>G2579/'Parc électrique'!$C$24</f>
        <v>1.2999999999999999E-2</v>
      </c>
      <c r="I2579" s="14">
        <v>396</v>
      </c>
      <c r="J2579" s="14">
        <v>0</v>
      </c>
      <c r="K2579" s="14">
        <v>525</v>
      </c>
      <c r="L2579" s="14">
        <v>641</v>
      </c>
      <c r="M2579" s="14">
        <f>C2579-SUM(D2579:L2579)</f>
        <v>4800.7845468877786</v>
      </c>
      <c r="P2579" s="49">
        <f>D2580/('Parc électrique'!$C$22+'Parc électrique'!$C$23)</f>
        <v>0.50796874999999997</v>
      </c>
      <c r="Q2579" s="49">
        <f t="shared" si="200"/>
        <v>0.4951378478967603</v>
      </c>
      <c r="R2579" s="49">
        <f t="shared" si="201"/>
        <v>0.65937339481822244</v>
      </c>
    </row>
    <row r="2580" spans="1:18" x14ac:dyDescent="0.3">
      <c r="A2580" s="35">
        <f t="shared" si="199"/>
        <v>44123</v>
      </c>
      <c r="B2580" s="36">
        <v>0.375</v>
      </c>
      <c r="C2580">
        <v>10034</v>
      </c>
      <c r="D2580">
        <v>3251</v>
      </c>
      <c r="E2580" s="49">
        <f t="shared" si="202"/>
        <v>0.4951378478967603</v>
      </c>
      <c r="F2580" s="49">
        <f t="shared" si="203"/>
        <v>0.65937339481822244</v>
      </c>
      <c r="G2580">
        <v>276</v>
      </c>
      <c r="H2580" s="51">
        <f>G2580/'Parc électrique'!$C$24</f>
        <v>9.1999999999999998E-2</v>
      </c>
      <c r="I2580" s="14">
        <v>396</v>
      </c>
      <c r="J2580" s="14">
        <v>482</v>
      </c>
      <c r="K2580" s="14">
        <v>186</v>
      </c>
      <c r="L2580" s="14">
        <v>641</v>
      </c>
      <c r="M2580" s="14">
        <f>C2580-SUM(D2580:L2580)</f>
        <v>4800.7534887572847</v>
      </c>
      <c r="P2580" s="49">
        <f>D2581/('Parc électrique'!$C$22+'Parc électrique'!$C$23)</f>
        <v>0.46562500000000001</v>
      </c>
      <c r="Q2580" s="49">
        <f t="shared" si="200"/>
        <v>0.453863668634988</v>
      </c>
      <c r="R2580" s="49">
        <f t="shared" si="201"/>
        <v>0.60440871010713715</v>
      </c>
    </row>
    <row r="2581" spans="1:18" x14ac:dyDescent="0.3">
      <c r="A2581" s="35">
        <f t="shared" si="199"/>
        <v>44123</v>
      </c>
      <c r="B2581" s="36">
        <v>0.41666666666666669</v>
      </c>
      <c r="C2581">
        <v>10119</v>
      </c>
      <c r="D2581">
        <v>2980</v>
      </c>
      <c r="E2581" s="49">
        <f t="shared" si="202"/>
        <v>0.453863668634988</v>
      </c>
      <c r="F2581" s="49">
        <f t="shared" si="203"/>
        <v>0.60440871010713715</v>
      </c>
      <c r="G2581">
        <v>586</v>
      </c>
      <c r="H2581" s="51">
        <f>G2581/'Parc électrique'!$C$24</f>
        <v>0.19533333333333333</v>
      </c>
      <c r="I2581" s="14">
        <v>396</v>
      </c>
      <c r="J2581" s="14">
        <v>482</v>
      </c>
      <c r="K2581" s="14">
        <v>232</v>
      </c>
      <c r="L2581" s="14">
        <v>641</v>
      </c>
      <c r="M2581" s="14">
        <f>C2581-SUM(D2581:L2581)</f>
        <v>4800.7463942879249</v>
      </c>
      <c r="P2581" s="49">
        <f>D2582/('Parc électrique'!$C$22+'Parc électrique'!$C$23)</f>
        <v>0.46468749999999998</v>
      </c>
      <c r="Q2581" s="49">
        <f t="shared" si="200"/>
        <v>0.45294984916793762</v>
      </c>
      <c r="R2581" s="49">
        <f t="shared" si="201"/>
        <v>0.60319177981833083</v>
      </c>
    </row>
    <row r="2582" spans="1:18" x14ac:dyDescent="0.3">
      <c r="A2582" s="35">
        <f t="shared" si="199"/>
        <v>44123</v>
      </c>
      <c r="B2582" s="36">
        <v>0.45833333333333331</v>
      </c>
      <c r="C2582">
        <v>10263</v>
      </c>
      <c r="D2582">
        <v>2974</v>
      </c>
      <c r="E2582" s="49">
        <f t="shared" si="202"/>
        <v>0.45294984916793762</v>
      </c>
      <c r="F2582" s="49">
        <f t="shared" si="203"/>
        <v>0.60319177981833083</v>
      </c>
      <c r="G2582">
        <v>812</v>
      </c>
      <c r="H2582" s="51">
        <f>G2582/'Parc électrique'!$C$24</f>
        <v>0.27066666666666667</v>
      </c>
      <c r="I2582" s="14">
        <v>396</v>
      </c>
      <c r="J2582" s="14">
        <v>0</v>
      </c>
      <c r="K2582" s="14">
        <v>639</v>
      </c>
      <c r="L2582" s="14">
        <v>640</v>
      </c>
      <c r="M2582" s="14">
        <f>C2582-SUM(D2582:L2582)</f>
        <v>4800.6731917043471</v>
      </c>
      <c r="P2582" s="49">
        <f>D2583/('Parc électrique'!$C$22+'Parc électrique'!$C$23)</f>
        <v>0.4765625</v>
      </c>
      <c r="Q2582" s="49">
        <f t="shared" si="200"/>
        <v>0.46452489575057493</v>
      </c>
      <c r="R2582" s="49">
        <f t="shared" si="201"/>
        <v>0.61860623014321081</v>
      </c>
    </row>
    <row r="2583" spans="1:18" x14ac:dyDescent="0.3">
      <c r="A2583" s="35">
        <f t="shared" si="199"/>
        <v>44123</v>
      </c>
      <c r="B2583" s="36">
        <v>0.5</v>
      </c>
      <c r="C2583">
        <v>10296</v>
      </c>
      <c r="D2583">
        <v>3050</v>
      </c>
      <c r="E2583" s="49">
        <f t="shared" si="202"/>
        <v>0.46452489575057493</v>
      </c>
      <c r="F2583" s="49">
        <f t="shared" si="203"/>
        <v>0.61860623014321081</v>
      </c>
      <c r="G2583">
        <v>794</v>
      </c>
      <c r="H2583" s="51">
        <f>G2583/'Parc électrique'!$C$24</f>
        <v>0.26466666666666666</v>
      </c>
      <c r="I2583" s="14">
        <v>396</v>
      </c>
      <c r="J2583" s="14">
        <v>482</v>
      </c>
      <c r="K2583" s="14">
        <v>0</v>
      </c>
      <c r="L2583" s="14">
        <v>638</v>
      </c>
      <c r="M2583" s="14">
        <f>C2583-SUM(D2583:L2583)</f>
        <v>4934.6522022074405</v>
      </c>
      <c r="P2583" s="49">
        <f>D2584/('Parc électrique'!$C$22+'Parc électrique'!$C$23)</f>
        <v>0.49249999999999999</v>
      </c>
      <c r="Q2583" s="49">
        <f t="shared" si="200"/>
        <v>0.48005982669043024</v>
      </c>
      <c r="R2583" s="49">
        <f t="shared" si="201"/>
        <v>0.6392940450529182</v>
      </c>
    </row>
    <row r="2584" spans="1:18" x14ac:dyDescent="0.3">
      <c r="A2584" s="35">
        <f t="shared" si="199"/>
        <v>44123</v>
      </c>
      <c r="B2584" s="36">
        <v>0.54166666666666663</v>
      </c>
      <c r="C2584">
        <v>10117</v>
      </c>
      <c r="D2584">
        <v>3152</v>
      </c>
      <c r="E2584" s="49">
        <f t="shared" si="202"/>
        <v>0.48005982669043024</v>
      </c>
      <c r="F2584" s="49">
        <f t="shared" si="203"/>
        <v>0.6392940450529182</v>
      </c>
      <c r="G2584">
        <v>852</v>
      </c>
      <c r="H2584" s="51">
        <f>G2584/'Parc électrique'!$C$24</f>
        <v>0.28399999999999997</v>
      </c>
      <c r="I2584" s="14">
        <v>396</v>
      </c>
      <c r="J2584" s="14">
        <v>199</v>
      </c>
      <c r="K2584" s="14">
        <v>0</v>
      </c>
      <c r="L2584" s="14">
        <v>636</v>
      </c>
      <c r="M2584" s="14">
        <f>C2584-SUM(D2584:L2584)</f>
        <v>4880.5966461282569</v>
      </c>
      <c r="P2584" s="49">
        <f>D2585/('Parc électrique'!$C$22+'Parc électrique'!$C$23)</f>
        <v>0.48140624999999998</v>
      </c>
      <c r="Q2584" s="49">
        <f t="shared" si="200"/>
        <v>0.46924629633033482</v>
      </c>
      <c r="R2584" s="49">
        <f t="shared" si="201"/>
        <v>0.62489370330204341</v>
      </c>
    </row>
    <row r="2585" spans="1:18" x14ac:dyDescent="0.3">
      <c r="A2585" s="35">
        <f t="shared" si="199"/>
        <v>44123</v>
      </c>
      <c r="B2585" s="36">
        <v>0.58333333333333337</v>
      </c>
      <c r="C2585">
        <v>9926</v>
      </c>
      <c r="D2585">
        <v>3081</v>
      </c>
      <c r="E2585" s="49">
        <f t="shared" si="202"/>
        <v>0.46924629633033482</v>
      </c>
      <c r="F2585" s="49">
        <f t="shared" si="203"/>
        <v>0.62489370330204341</v>
      </c>
      <c r="G2585">
        <v>893</v>
      </c>
      <c r="H2585" s="51">
        <f>G2585/'Parc électrique'!$C$24</f>
        <v>0.29766666666666669</v>
      </c>
      <c r="I2585" s="14">
        <v>396</v>
      </c>
      <c r="J2585" s="14">
        <v>37</v>
      </c>
      <c r="K2585" s="14">
        <v>0</v>
      </c>
      <c r="L2585" s="14">
        <v>637</v>
      </c>
      <c r="M2585" s="14">
        <f>C2585-SUM(D2585:L2585)</f>
        <v>4880.6081933337009</v>
      </c>
      <c r="P2585" s="49">
        <f>D2586/('Parc électrique'!$C$22+'Parc électrique'!$C$23)</f>
        <v>0.46734375</v>
      </c>
      <c r="Q2585" s="49">
        <f t="shared" si="200"/>
        <v>0.45553900432458017</v>
      </c>
      <c r="R2585" s="49">
        <f t="shared" si="201"/>
        <v>0.60663974896994877</v>
      </c>
    </row>
    <row r="2586" spans="1:18" x14ac:dyDescent="0.3">
      <c r="A2586" s="35">
        <f t="shared" si="199"/>
        <v>44123</v>
      </c>
      <c r="B2586" s="36">
        <v>0.625</v>
      </c>
      <c r="C2586">
        <v>9647</v>
      </c>
      <c r="D2586">
        <v>2991</v>
      </c>
      <c r="E2586" s="49">
        <f t="shared" si="202"/>
        <v>0.45553900432458017</v>
      </c>
      <c r="F2586" s="49">
        <f t="shared" si="203"/>
        <v>0.60663974896994877</v>
      </c>
      <c r="G2586">
        <v>804</v>
      </c>
      <c r="H2586" s="51">
        <f>G2586/'Parc électrique'!$C$24</f>
        <v>0.26800000000000002</v>
      </c>
      <c r="I2586" s="14">
        <v>396</v>
      </c>
      <c r="J2586" s="14">
        <v>0</v>
      </c>
      <c r="K2586" s="14">
        <v>-60</v>
      </c>
      <c r="L2586" s="14">
        <v>634</v>
      </c>
      <c r="M2586" s="14">
        <f>C2586-SUM(D2586:L2586)</f>
        <v>4880.6698212467054</v>
      </c>
      <c r="P2586" s="49">
        <f>D2587/('Parc électrique'!$C$22+'Parc électrique'!$C$23)</f>
        <v>0.44578125000000002</v>
      </c>
      <c r="Q2586" s="49">
        <f t="shared" si="200"/>
        <v>0.43452115658242302</v>
      </c>
      <c r="R2586" s="49">
        <f t="shared" si="201"/>
        <v>0.57865035232740347</v>
      </c>
    </row>
    <row r="2587" spans="1:18" x14ac:dyDescent="0.3">
      <c r="A2587" s="35">
        <f t="shared" si="199"/>
        <v>44123</v>
      </c>
      <c r="B2587" s="36">
        <v>0.66666666666666663</v>
      </c>
      <c r="C2587">
        <v>9446</v>
      </c>
      <c r="D2587">
        <v>2853</v>
      </c>
      <c r="E2587" s="49">
        <f t="shared" si="202"/>
        <v>0.43452115658242302</v>
      </c>
      <c r="F2587" s="49">
        <f t="shared" si="203"/>
        <v>0.57865035232740347</v>
      </c>
      <c r="G2587">
        <v>651</v>
      </c>
      <c r="H2587" s="51">
        <f>G2587/'Parc électrique'!$C$24</f>
        <v>0.217</v>
      </c>
      <c r="I2587" s="14">
        <v>396</v>
      </c>
      <c r="J2587" s="14">
        <v>0</v>
      </c>
      <c r="K2587" s="14">
        <v>24</v>
      </c>
      <c r="L2587" s="14">
        <v>640</v>
      </c>
      <c r="M2587" s="14">
        <f>C2587-SUM(D2587:L2587)</f>
        <v>4880.7698284910903</v>
      </c>
      <c r="P2587" s="49">
        <f>D2588/('Parc électrique'!$C$22+'Parc électrique'!$C$23)</f>
        <v>0.40718749999999998</v>
      </c>
      <c r="Q2587" s="49">
        <f t="shared" si="200"/>
        <v>0.39690225518885186</v>
      </c>
      <c r="R2587" s="49">
        <f t="shared" si="201"/>
        <v>0.52855338877154345</v>
      </c>
    </row>
    <row r="2588" spans="1:18" x14ac:dyDescent="0.3">
      <c r="A2588" s="35">
        <f t="shared" ref="A2588:A2651" si="204">A2564+1</f>
        <v>44123</v>
      </c>
      <c r="B2588" s="36">
        <v>0.70833333333333337</v>
      </c>
      <c r="C2588">
        <v>9382</v>
      </c>
      <c r="D2588">
        <v>2606</v>
      </c>
      <c r="E2588" s="49">
        <f t="shared" si="202"/>
        <v>0.39690225518885186</v>
      </c>
      <c r="F2588" s="49">
        <f t="shared" si="203"/>
        <v>0.52855338877154345</v>
      </c>
      <c r="G2588">
        <v>305</v>
      </c>
      <c r="H2588" s="51">
        <f>G2588/'Parc électrique'!$C$24</f>
        <v>0.10166666666666667</v>
      </c>
      <c r="I2588" s="14">
        <v>396</v>
      </c>
      <c r="J2588" s="14">
        <v>0</v>
      </c>
      <c r="K2588" s="14">
        <v>309</v>
      </c>
      <c r="L2588" s="14">
        <v>644</v>
      </c>
      <c r="M2588" s="14">
        <f>C2588-SUM(D2588:L2588)</f>
        <v>5120.9728776893735</v>
      </c>
      <c r="P2588" s="49">
        <f>D2589/('Parc électrique'!$C$22+'Parc électrique'!$C$23)</f>
        <v>0.41249999999999998</v>
      </c>
      <c r="Q2588" s="49">
        <f t="shared" si="200"/>
        <v>0.402080565502137</v>
      </c>
      <c r="R2588" s="49">
        <f t="shared" si="201"/>
        <v>0.53544932707477921</v>
      </c>
    </row>
    <row r="2589" spans="1:18" x14ac:dyDescent="0.3">
      <c r="A2589" s="35">
        <f t="shared" si="204"/>
        <v>44123</v>
      </c>
      <c r="B2589" s="36">
        <v>0.75</v>
      </c>
      <c r="C2589">
        <v>9770</v>
      </c>
      <c r="D2589">
        <v>2640</v>
      </c>
      <c r="E2589" s="49">
        <f t="shared" si="202"/>
        <v>0.402080565502137</v>
      </c>
      <c r="F2589" s="49">
        <f t="shared" si="203"/>
        <v>0.53544932707477921</v>
      </c>
      <c r="G2589">
        <v>57</v>
      </c>
      <c r="H2589" s="51">
        <f>G2589/'Parc électrique'!$C$24</f>
        <v>1.9E-2</v>
      </c>
      <c r="I2589" s="14">
        <v>396</v>
      </c>
      <c r="J2589" s="14">
        <v>0</v>
      </c>
      <c r="K2589" s="14">
        <v>910</v>
      </c>
      <c r="L2589" s="14">
        <v>645</v>
      </c>
      <c r="M2589" s="14">
        <f>C2589-SUM(D2589:L2589)</f>
        <v>5121.0434701074228</v>
      </c>
      <c r="P2589" s="49">
        <f>D2590/('Parc électrique'!$C$22+'Parc électrique'!$C$23)</f>
        <v>0.4115625</v>
      </c>
      <c r="Q2589" s="49">
        <f t="shared" si="200"/>
        <v>0.40116674603508667</v>
      </c>
      <c r="R2589" s="49">
        <f t="shared" si="201"/>
        <v>0.5342323967859729</v>
      </c>
    </row>
    <row r="2590" spans="1:18" x14ac:dyDescent="0.3">
      <c r="A2590" s="35">
        <f t="shared" si="204"/>
        <v>44123</v>
      </c>
      <c r="B2590" s="36">
        <v>0.79166666666666663</v>
      </c>
      <c r="C2590">
        <v>10378</v>
      </c>
      <c r="D2590">
        <v>2634</v>
      </c>
      <c r="E2590" s="49">
        <f t="shared" si="202"/>
        <v>0.40116674603508667</v>
      </c>
      <c r="F2590" s="49">
        <f t="shared" si="203"/>
        <v>0.5342323967859729</v>
      </c>
      <c r="G2590">
        <v>1</v>
      </c>
      <c r="H2590" s="51">
        <f>G2590/'Parc électrique'!$C$24</f>
        <v>3.3333333333333332E-4</v>
      </c>
      <c r="I2590" s="14">
        <v>396</v>
      </c>
      <c r="J2590" s="14">
        <v>0</v>
      </c>
      <c r="K2590" s="14">
        <v>650</v>
      </c>
      <c r="L2590" s="14">
        <v>637</v>
      </c>
      <c r="M2590" s="14">
        <f>C2590-SUM(D2590:L2590)</f>
        <v>6059.064267523845</v>
      </c>
      <c r="P2590" s="49">
        <f>D2591/('Parc électrique'!$C$22+'Parc électrique'!$C$23)</f>
        <v>0.38906249999999998</v>
      </c>
      <c r="Q2590" s="49">
        <f t="shared" si="200"/>
        <v>0.3792350788258792</v>
      </c>
      <c r="R2590" s="49">
        <f t="shared" si="201"/>
        <v>0.50502606985462128</v>
      </c>
    </row>
    <row r="2591" spans="1:18" x14ac:dyDescent="0.3">
      <c r="A2591" s="35">
        <f t="shared" si="204"/>
        <v>44123</v>
      </c>
      <c r="B2591" s="36">
        <v>0.83333333333333337</v>
      </c>
      <c r="C2591">
        <v>9591</v>
      </c>
      <c r="D2591">
        <v>2490</v>
      </c>
      <c r="E2591" s="49">
        <f t="shared" si="202"/>
        <v>0.3792350788258792</v>
      </c>
      <c r="F2591" s="49">
        <f t="shared" si="203"/>
        <v>0.50502606985462128</v>
      </c>
      <c r="G2591">
        <v>0</v>
      </c>
      <c r="H2591" s="51">
        <f>G2591/'Parc électrique'!$C$24</f>
        <v>0</v>
      </c>
      <c r="I2591" s="14">
        <v>396</v>
      </c>
      <c r="J2591" s="14">
        <v>482</v>
      </c>
      <c r="K2591" s="14">
        <v>477</v>
      </c>
      <c r="L2591" s="14">
        <v>624</v>
      </c>
      <c r="M2591" s="14">
        <f>C2591-SUM(D2591:L2591)</f>
        <v>5121.1157388513202</v>
      </c>
      <c r="P2591" s="49">
        <f>D2592/('Parc électrique'!$C$22+'Parc électrique'!$C$23)</f>
        <v>0.34156249999999999</v>
      </c>
      <c r="Q2591" s="49">
        <f t="shared" si="200"/>
        <v>0.33293489249533009</v>
      </c>
      <c r="R2591" s="49">
        <f t="shared" si="201"/>
        <v>0.44336826855510125</v>
      </c>
    </row>
    <row r="2592" spans="1:18" x14ac:dyDescent="0.3">
      <c r="A2592" s="35">
        <f t="shared" si="204"/>
        <v>44123</v>
      </c>
      <c r="B2592" s="36">
        <v>0.875</v>
      </c>
      <c r="C2592">
        <v>8860</v>
      </c>
      <c r="D2592">
        <v>2186</v>
      </c>
      <c r="E2592" s="49">
        <f t="shared" si="202"/>
        <v>0.33293489249533009</v>
      </c>
      <c r="F2592" s="49">
        <f t="shared" si="203"/>
        <v>0.44336826855510125</v>
      </c>
      <c r="G2592">
        <v>0</v>
      </c>
      <c r="H2592" s="51">
        <f>G2592/'Parc électrique'!$C$24</f>
        <v>0</v>
      </c>
      <c r="I2592" s="14">
        <v>396</v>
      </c>
      <c r="J2592" s="14">
        <v>0</v>
      </c>
      <c r="K2592" s="14">
        <v>547</v>
      </c>
      <c r="L2592" s="14">
        <v>609</v>
      </c>
      <c r="M2592" s="14">
        <f>C2592-SUM(D2592:L2592)</f>
        <v>5121.2236968389498</v>
      </c>
      <c r="P2592" s="49">
        <f>D2593/('Parc électrique'!$C$22+'Parc électrique'!$C$23)</f>
        <v>0.32124999999999998</v>
      </c>
      <c r="Q2592" s="49">
        <f t="shared" si="200"/>
        <v>0.31313547070924003</v>
      </c>
      <c r="R2592" s="49">
        <f t="shared" si="201"/>
        <v>0.41700144563096442</v>
      </c>
    </row>
    <row r="2593" spans="1:18" x14ac:dyDescent="0.3">
      <c r="A2593" s="35">
        <f t="shared" si="204"/>
        <v>44123</v>
      </c>
      <c r="B2593" s="36">
        <v>0.91666666666666663</v>
      </c>
      <c r="C2593">
        <v>8947</v>
      </c>
      <c r="D2593">
        <v>2056</v>
      </c>
      <c r="E2593" s="49">
        <f t="shared" si="202"/>
        <v>0.31313547070924003</v>
      </c>
      <c r="F2593" s="49">
        <f t="shared" si="203"/>
        <v>0.41700144563096442</v>
      </c>
      <c r="G2593">
        <v>0</v>
      </c>
      <c r="H2593" s="51">
        <f>G2593/'Parc électrique'!$C$24</f>
        <v>0</v>
      </c>
      <c r="I2593" s="14">
        <v>396</v>
      </c>
      <c r="J2593" s="14">
        <v>0</v>
      </c>
      <c r="K2593" s="14">
        <v>935</v>
      </c>
      <c r="L2593" s="14">
        <v>598</v>
      </c>
      <c r="M2593" s="14">
        <f>C2593-SUM(D2593:L2593)</f>
        <v>4961.2698630836603</v>
      </c>
      <c r="P2593" s="49">
        <f>D2594/('Parc électrique'!$C$22+'Parc électrique'!$C$23)</f>
        <v>0.30671874999999998</v>
      </c>
      <c r="Q2593" s="49">
        <f t="shared" si="200"/>
        <v>0.29897126896996018</v>
      </c>
      <c r="R2593" s="49">
        <f t="shared" si="201"/>
        <v>0.3981390261544665</v>
      </c>
    </row>
    <row r="2594" spans="1:18" x14ac:dyDescent="0.3">
      <c r="A2594" s="35">
        <f t="shared" si="204"/>
        <v>44123</v>
      </c>
      <c r="B2594" s="36">
        <v>0.95833333333333337</v>
      </c>
      <c r="C2594">
        <v>9051</v>
      </c>
      <c r="D2594">
        <v>1963</v>
      </c>
      <c r="E2594" s="49">
        <f t="shared" si="202"/>
        <v>0.29897126896996018</v>
      </c>
      <c r="F2594" s="49">
        <f t="shared" si="203"/>
        <v>0.3981390261544665</v>
      </c>
      <c r="G2594">
        <v>0</v>
      </c>
      <c r="H2594" s="51">
        <f>G2594/'Parc électrique'!$C$24</f>
        <v>0</v>
      </c>
      <c r="I2594" s="14">
        <v>396</v>
      </c>
      <c r="J2594" s="14">
        <v>0</v>
      </c>
      <c r="K2594" s="14">
        <v>1152</v>
      </c>
      <c r="L2594" s="14">
        <v>578</v>
      </c>
      <c r="M2594" s="14">
        <f>C2594-SUM(D2594:L2594)</f>
        <v>4961.3028897048753</v>
      </c>
      <c r="P2594" s="49">
        <f>D2595/('Parc électrique'!$C$22+'Parc électrique'!$C$23)</f>
        <v>0.3178125</v>
      </c>
      <c r="Q2594" s="49">
        <f t="shared" si="200"/>
        <v>0.30978479933005554</v>
      </c>
      <c r="R2594" s="49">
        <f t="shared" si="201"/>
        <v>0.41253936790534124</v>
      </c>
    </row>
    <row r="2595" spans="1:18" x14ac:dyDescent="0.3">
      <c r="A2595" s="35">
        <f t="shared" si="204"/>
        <v>44124</v>
      </c>
      <c r="B2595" s="36">
        <v>0</v>
      </c>
      <c r="C2595">
        <v>8481</v>
      </c>
      <c r="D2595">
        <v>2034</v>
      </c>
      <c r="E2595" s="49">
        <f t="shared" si="202"/>
        <v>0.30978479933005554</v>
      </c>
      <c r="F2595" s="49">
        <f t="shared" si="203"/>
        <v>0.41253936790534124</v>
      </c>
      <c r="G2595">
        <v>0</v>
      </c>
      <c r="H2595" s="51">
        <f>G2595/'Parc électrique'!$C$24</f>
        <v>0</v>
      </c>
      <c r="I2595" s="14">
        <v>396</v>
      </c>
      <c r="J2595" s="14">
        <v>0</v>
      </c>
      <c r="K2595" s="14">
        <v>0</v>
      </c>
      <c r="L2595" s="14">
        <v>573</v>
      </c>
      <c r="M2595" s="14">
        <f>C2595-SUM(D2595:L2595)</f>
        <v>5477.2776758327645</v>
      </c>
      <c r="P2595" s="49">
        <f>D2596/('Parc électrique'!$C$22+'Parc électrique'!$C$23)</f>
        <v>0.32796874999999998</v>
      </c>
      <c r="Q2595" s="49">
        <f t="shared" si="200"/>
        <v>0.31968451022310052</v>
      </c>
      <c r="R2595" s="49">
        <f t="shared" si="201"/>
        <v>0.42572277936740965</v>
      </c>
    </row>
    <row r="2596" spans="1:18" x14ac:dyDescent="0.3">
      <c r="A2596" s="35">
        <f t="shared" si="204"/>
        <v>44124</v>
      </c>
      <c r="B2596" s="36">
        <v>4.1666666666666664E-2</v>
      </c>
      <c r="C2596">
        <v>8077</v>
      </c>
      <c r="D2596">
        <v>2099</v>
      </c>
      <c r="E2596" s="49">
        <f t="shared" si="202"/>
        <v>0.31968451022310052</v>
      </c>
      <c r="F2596" s="49">
        <f t="shared" si="203"/>
        <v>0.42572277936740965</v>
      </c>
      <c r="G2596">
        <v>0</v>
      </c>
      <c r="H2596" s="51">
        <f>G2596/'Parc électrique'!$C$24</f>
        <v>0</v>
      </c>
      <c r="I2596" s="14">
        <v>396</v>
      </c>
      <c r="J2596" s="14">
        <v>49</v>
      </c>
      <c r="K2596" s="14">
        <v>0</v>
      </c>
      <c r="L2596" s="14">
        <v>571</v>
      </c>
      <c r="M2596" s="14">
        <f>C2596-SUM(D2596:L2596)</f>
        <v>4961.2545927104093</v>
      </c>
      <c r="P2596" s="49">
        <f>D2597/('Parc électrique'!$C$22+'Parc électrique'!$C$23)</f>
        <v>0.31312499999999999</v>
      </c>
      <c r="Q2596" s="49">
        <f t="shared" si="200"/>
        <v>0.30521570199480397</v>
      </c>
      <c r="R2596" s="49">
        <f t="shared" si="201"/>
        <v>0.40645471646130965</v>
      </c>
    </row>
    <row r="2597" spans="1:18" x14ac:dyDescent="0.3">
      <c r="A2597" s="35">
        <f t="shared" si="204"/>
        <v>44124</v>
      </c>
      <c r="B2597" s="36">
        <v>8.3333333333333329E-2</v>
      </c>
      <c r="C2597">
        <v>7782</v>
      </c>
      <c r="D2597">
        <v>2004</v>
      </c>
      <c r="E2597" s="49">
        <f t="shared" si="202"/>
        <v>0.30521570199480397</v>
      </c>
      <c r="F2597" s="49">
        <f t="shared" si="203"/>
        <v>0.40645471646130965</v>
      </c>
      <c r="G2597">
        <v>0</v>
      </c>
      <c r="H2597" s="51">
        <f>G2597/'Parc électrique'!$C$24</f>
        <v>0</v>
      </c>
      <c r="I2597" s="14">
        <v>396</v>
      </c>
      <c r="J2597" s="14">
        <v>0</v>
      </c>
      <c r="K2597" s="14">
        <v>-151</v>
      </c>
      <c r="L2597" s="14">
        <v>571</v>
      </c>
      <c r="M2597" s="14">
        <f>C2597-SUM(D2597:L2597)</f>
        <v>4961.2883295815445</v>
      </c>
      <c r="P2597" s="49">
        <f>D2598/('Parc électrique'!$C$22+'Parc électrique'!$C$23)</f>
        <v>0.2890625</v>
      </c>
      <c r="Q2597" s="49">
        <f t="shared" si="200"/>
        <v>0.28176100234051266</v>
      </c>
      <c r="R2597" s="49">
        <f t="shared" si="201"/>
        <v>0.3752201723819476</v>
      </c>
    </row>
    <row r="2598" spans="1:18" x14ac:dyDescent="0.3">
      <c r="A2598" s="35">
        <f t="shared" si="204"/>
        <v>44124</v>
      </c>
      <c r="B2598" s="36">
        <v>0.125</v>
      </c>
      <c r="C2598">
        <v>7413</v>
      </c>
      <c r="D2598">
        <v>1850</v>
      </c>
      <c r="E2598" s="49">
        <f t="shared" si="202"/>
        <v>0.28176100234051266</v>
      </c>
      <c r="F2598" s="49">
        <f t="shared" si="203"/>
        <v>0.3752201723819476</v>
      </c>
      <c r="G2598">
        <v>0</v>
      </c>
      <c r="H2598" s="51">
        <f>G2598/'Parc électrique'!$C$24</f>
        <v>0</v>
      </c>
      <c r="I2598" s="14">
        <v>396</v>
      </c>
      <c r="J2598" s="14">
        <v>0</v>
      </c>
      <c r="K2598" s="14">
        <v>-526</v>
      </c>
      <c r="L2598" s="14">
        <v>571</v>
      </c>
      <c r="M2598" s="14">
        <f>C2598-SUM(D2598:L2598)</f>
        <v>5121.3430188252778</v>
      </c>
      <c r="P2598" s="49">
        <f>D2599/('Parc électrique'!$C$22+'Parc électrique'!$C$23)</f>
        <v>0.26359375000000002</v>
      </c>
      <c r="Q2598" s="49">
        <f t="shared" si="200"/>
        <v>0.25693557348564589</v>
      </c>
      <c r="R2598" s="49">
        <f t="shared" si="201"/>
        <v>0.34216023286937597</v>
      </c>
    </row>
    <row r="2599" spans="1:18" x14ac:dyDescent="0.3">
      <c r="A2599" s="35">
        <f t="shared" si="204"/>
        <v>44124</v>
      </c>
      <c r="B2599" s="36">
        <v>0.16666666666666666</v>
      </c>
      <c r="C2599">
        <v>7359</v>
      </c>
      <c r="D2599">
        <v>1687</v>
      </c>
      <c r="E2599" s="49">
        <f t="shared" si="202"/>
        <v>0.25693557348564589</v>
      </c>
      <c r="F2599" s="49">
        <f t="shared" si="203"/>
        <v>0.34216023286937597</v>
      </c>
      <c r="G2599">
        <v>0</v>
      </c>
      <c r="H2599" s="51">
        <f>G2599/'Parc électrique'!$C$24</f>
        <v>0</v>
      </c>
      <c r="I2599" s="14">
        <v>396</v>
      </c>
      <c r="J2599" s="14">
        <v>0</v>
      </c>
      <c r="K2599" s="14">
        <v>-421</v>
      </c>
      <c r="L2599" s="14">
        <v>575</v>
      </c>
      <c r="M2599" s="14">
        <f>C2599-SUM(D2599:L2599)</f>
        <v>5121.4009041936451</v>
      </c>
      <c r="P2599" s="49">
        <f>D2600/('Parc électrique'!$C$22+'Parc électrique'!$C$23)</f>
        <v>0.22796875</v>
      </c>
      <c r="Q2599" s="49">
        <f t="shared" si="200"/>
        <v>0.22221043373773405</v>
      </c>
      <c r="R2599" s="49">
        <f t="shared" si="201"/>
        <v>0.29591688189473597</v>
      </c>
    </row>
    <row r="2600" spans="1:18" x14ac:dyDescent="0.3">
      <c r="A2600" s="35">
        <f t="shared" si="204"/>
        <v>44124</v>
      </c>
      <c r="B2600" s="36">
        <v>0.20833333333333334</v>
      </c>
      <c r="C2600">
        <v>7812</v>
      </c>
      <c r="D2600">
        <v>1459</v>
      </c>
      <c r="E2600" s="49">
        <f t="shared" si="202"/>
        <v>0.22221043373773405</v>
      </c>
      <c r="F2600" s="49">
        <f t="shared" si="203"/>
        <v>0.29591688189473597</v>
      </c>
      <c r="G2600">
        <v>0</v>
      </c>
      <c r="H2600" s="51">
        <f>G2600/'Parc électrique'!$C$24</f>
        <v>0</v>
      </c>
      <c r="I2600" s="14">
        <v>396</v>
      </c>
      <c r="J2600" s="14">
        <v>238</v>
      </c>
      <c r="K2600" s="14">
        <v>0</v>
      </c>
      <c r="L2600" s="14">
        <v>597</v>
      </c>
      <c r="M2600" s="14">
        <f>C2600-SUM(D2600:L2600)</f>
        <v>5121.4818726843678</v>
      </c>
      <c r="P2600" s="49">
        <f>D2601/('Parc électrique'!$C$22+'Parc électrique'!$C$23)</f>
        <v>0.19765625000000001</v>
      </c>
      <c r="Q2600" s="49">
        <f t="shared" si="200"/>
        <v>0.19266360430310731</v>
      </c>
      <c r="R2600" s="49">
        <f t="shared" si="201"/>
        <v>0.25656946922333168</v>
      </c>
    </row>
    <row r="2601" spans="1:18" x14ac:dyDescent="0.3">
      <c r="A2601" s="35">
        <f t="shared" si="204"/>
        <v>44124</v>
      </c>
      <c r="B2601" s="36">
        <v>0.25</v>
      </c>
      <c r="C2601">
        <v>8931</v>
      </c>
      <c r="D2601">
        <v>1265</v>
      </c>
      <c r="E2601" s="49">
        <f t="shared" si="202"/>
        <v>0.19266360430310731</v>
      </c>
      <c r="F2601" s="49">
        <f t="shared" si="203"/>
        <v>0.25656946922333168</v>
      </c>
      <c r="G2601">
        <v>0</v>
      </c>
      <c r="H2601" s="51">
        <f>G2601/'Parc électrique'!$C$24</f>
        <v>0</v>
      </c>
      <c r="I2601" s="14">
        <v>396</v>
      </c>
      <c r="J2601" s="14">
        <v>0</v>
      </c>
      <c r="K2601" s="14">
        <v>0</v>
      </c>
      <c r="L2601" s="14">
        <v>635</v>
      </c>
      <c r="M2601" s="14">
        <f>C2601-SUM(D2601:L2601)</f>
        <v>6634.5507669264734</v>
      </c>
      <c r="P2601" s="49">
        <f>D2602/('Parc électrique'!$C$22+'Parc électrique'!$C$23)</f>
        <v>0.18031249999999999</v>
      </c>
      <c r="Q2601" s="49">
        <f t="shared" si="200"/>
        <v>0.17575794416267654</v>
      </c>
      <c r="R2601" s="49">
        <f t="shared" si="201"/>
        <v>0.23405625888041487</v>
      </c>
    </row>
    <row r="2602" spans="1:18" x14ac:dyDescent="0.3">
      <c r="A2602" s="35">
        <f t="shared" si="204"/>
        <v>44124</v>
      </c>
      <c r="B2602" s="36">
        <v>0.29166666666666669</v>
      </c>
      <c r="C2602">
        <v>9944</v>
      </c>
      <c r="D2602">
        <v>1154</v>
      </c>
      <c r="E2602" s="49">
        <f t="shared" si="202"/>
        <v>0.17575794416267654</v>
      </c>
      <c r="F2602" s="49">
        <f t="shared" si="203"/>
        <v>0.23405625888041487</v>
      </c>
      <c r="G2602">
        <v>0</v>
      </c>
      <c r="H2602" s="51">
        <f>G2602/'Parc électrique'!$C$24</f>
        <v>0</v>
      </c>
      <c r="I2602" s="14">
        <v>396</v>
      </c>
      <c r="J2602" s="14">
        <v>1399</v>
      </c>
      <c r="K2602" s="14">
        <v>0</v>
      </c>
      <c r="L2602" s="14">
        <v>647</v>
      </c>
      <c r="M2602" s="14">
        <f>C2602-SUM(D2602:L2602)</f>
        <v>6347.5901857969566</v>
      </c>
      <c r="P2602" s="49">
        <f>D2603/('Parc électrique'!$C$22+'Parc électrique'!$C$23)</f>
        <v>0.1796875</v>
      </c>
      <c r="Q2602" s="49">
        <f t="shared" si="200"/>
        <v>0.175148731184643</v>
      </c>
      <c r="R2602" s="49">
        <f t="shared" si="201"/>
        <v>0.23324497202121064</v>
      </c>
    </row>
    <row r="2603" spans="1:18" x14ac:dyDescent="0.3">
      <c r="A2603" s="35">
        <f t="shared" si="204"/>
        <v>44124</v>
      </c>
      <c r="B2603" s="36">
        <v>0.33333333333333331</v>
      </c>
      <c r="C2603">
        <v>10200</v>
      </c>
      <c r="D2603">
        <v>1150</v>
      </c>
      <c r="E2603" s="49">
        <f t="shared" si="202"/>
        <v>0.175148731184643</v>
      </c>
      <c r="F2603" s="49">
        <f t="shared" si="203"/>
        <v>0.23324497202121064</v>
      </c>
      <c r="G2603">
        <v>53</v>
      </c>
      <c r="H2603" s="51">
        <f>G2603/'Parc électrique'!$C$24</f>
        <v>1.7666666666666667E-2</v>
      </c>
      <c r="I2603" s="14">
        <v>396</v>
      </c>
      <c r="J2603" s="14">
        <v>60</v>
      </c>
      <c r="K2603" s="14">
        <v>156</v>
      </c>
      <c r="L2603" s="14">
        <v>643</v>
      </c>
      <c r="M2603" s="14">
        <f>C2603-SUM(D2603:L2603)</f>
        <v>7741.5739396301278</v>
      </c>
      <c r="P2603" s="49">
        <f>D2604/('Parc électrique'!$C$22+'Parc électrique'!$C$23)</f>
        <v>0.17359374999999999</v>
      </c>
      <c r="Q2603" s="49">
        <f t="shared" si="200"/>
        <v>0.16920890464881597</v>
      </c>
      <c r="R2603" s="49">
        <f t="shared" si="201"/>
        <v>0.22533492514396958</v>
      </c>
    </row>
    <row r="2604" spans="1:18" x14ac:dyDescent="0.3">
      <c r="A2604" s="35">
        <f t="shared" si="204"/>
        <v>44124</v>
      </c>
      <c r="B2604" s="36">
        <v>0.375</v>
      </c>
      <c r="C2604">
        <v>10358</v>
      </c>
      <c r="D2604">
        <v>1111</v>
      </c>
      <c r="E2604" s="49">
        <f t="shared" si="202"/>
        <v>0.16920890464881597</v>
      </c>
      <c r="F2604" s="49">
        <f t="shared" si="203"/>
        <v>0.22533492514396958</v>
      </c>
      <c r="G2604">
        <v>356</v>
      </c>
      <c r="H2604" s="51">
        <f>G2604/'Parc électrique'!$C$24</f>
        <v>0.11866666666666667</v>
      </c>
      <c r="I2604" s="14">
        <v>396</v>
      </c>
      <c r="J2604" s="14">
        <v>110</v>
      </c>
      <c r="K2604" s="14">
        <v>0</v>
      </c>
      <c r="L2604" s="14">
        <v>643</v>
      </c>
      <c r="M2604" s="14">
        <f>C2604-SUM(D2604:L2604)</f>
        <v>7741.4867895035404</v>
      </c>
      <c r="P2604" s="49">
        <f>D2605/('Parc électrique'!$C$22+'Parc électrique'!$C$23)</f>
        <v>0.1525</v>
      </c>
      <c r="Q2604" s="49">
        <f t="shared" si="200"/>
        <v>0.14864796664018398</v>
      </c>
      <c r="R2604" s="49">
        <f t="shared" si="201"/>
        <v>0.19795399364582747</v>
      </c>
    </row>
    <row r="2605" spans="1:18" x14ac:dyDescent="0.3">
      <c r="A2605" s="35">
        <f t="shared" si="204"/>
        <v>44124</v>
      </c>
      <c r="B2605" s="36">
        <v>0.41666666666666669</v>
      </c>
      <c r="C2605">
        <v>10389</v>
      </c>
      <c r="D2605">
        <v>976</v>
      </c>
      <c r="E2605" s="49">
        <f t="shared" si="202"/>
        <v>0.14864796664018398</v>
      </c>
      <c r="F2605" s="49">
        <f t="shared" si="203"/>
        <v>0.19795399364582747</v>
      </c>
      <c r="G2605">
        <v>801</v>
      </c>
      <c r="H2605" s="51">
        <f>G2605/'Parc électrique'!$C$24</f>
        <v>0.26700000000000002</v>
      </c>
      <c r="I2605" s="14">
        <v>396</v>
      </c>
      <c r="J2605" s="14">
        <v>0</v>
      </c>
      <c r="K2605" s="14">
        <v>0</v>
      </c>
      <c r="L2605" s="14">
        <v>643</v>
      </c>
      <c r="M2605" s="14">
        <f>C2605-SUM(D2605:L2605)</f>
        <v>7572.3863980397136</v>
      </c>
      <c r="P2605" s="49">
        <f>D2606/('Parc électrique'!$C$22+'Parc électrique'!$C$23)</f>
        <v>0.14124999999999999</v>
      </c>
      <c r="Q2605" s="49">
        <f t="shared" si="200"/>
        <v>0.13768213303558025</v>
      </c>
      <c r="R2605" s="49">
        <f t="shared" si="201"/>
        <v>0.18335083018015166</v>
      </c>
    </row>
    <row r="2606" spans="1:18" x14ac:dyDescent="0.3">
      <c r="A2606" s="35">
        <f t="shared" si="204"/>
        <v>44124</v>
      </c>
      <c r="B2606" s="36">
        <v>0.45833333333333331</v>
      </c>
      <c r="C2606">
        <v>10431</v>
      </c>
      <c r="D2606">
        <v>904</v>
      </c>
      <c r="E2606" s="49">
        <f t="shared" si="202"/>
        <v>0.13768213303558025</v>
      </c>
      <c r="F2606" s="49">
        <f t="shared" si="203"/>
        <v>0.18335083018015166</v>
      </c>
      <c r="G2606">
        <v>1164</v>
      </c>
      <c r="H2606" s="51">
        <f>G2606/'Parc électrique'!$C$24</f>
        <v>0.38800000000000001</v>
      </c>
      <c r="I2606" s="14">
        <v>396</v>
      </c>
      <c r="J2606" s="14">
        <v>0</v>
      </c>
      <c r="K2606" s="14">
        <v>0</v>
      </c>
      <c r="L2606" s="14">
        <v>642</v>
      </c>
      <c r="M2606" s="14">
        <f>C2606-SUM(D2606:L2606)</f>
        <v>7324.2909670367844</v>
      </c>
      <c r="P2606" s="49">
        <f>D2607/('Parc électrique'!$C$22+'Parc électrique'!$C$23)</f>
        <v>0.12843750000000001</v>
      </c>
      <c r="Q2606" s="49">
        <f t="shared" si="200"/>
        <v>0.12519326698589264</v>
      </c>
      <c r="R2606" s="49">
        <f t="shared" si="201"/>
        <v>0.16671944956646534</v>
      </c>
    </row>
    <row r="2607" spans="1:18" x14ac:dyDescent="0.3">
      <c r="A2607" s="35">
        <f t="shared" si="204"/>
        <v>44124</v>
      </c>
      <c r="B2607" s="36">
        <v>0.5</v>
      </c>
      <c r="C2607">
        <v>10355</v>
      </c>
      <c r="D2607">
        <v>822</v>
      </c>
      <c r="E2607" s="49">
        <f t="shared" si="202"/>
        <v>0.12519326698589264</v>
      </c>
      <c r="F2607" s="49">
        <f t="shared" si="203"/>
        <v>0.16671944956646534</v>
      </c>
      <c r="G2607">
        <v>1313</v>
      </c>
      <c r="H2607" s="51">
        <f>G2607/'Parc électrique'!$C$24</f>
        <v>0.43766666666666665</v>
      </c>
      <c r="I2607" s="14">
        <v>396</v>
      </c>
      <c r="J2607" s="14">
        <v>1399</v>
      </c>
      <c r="K2607" s="14">
        <v>0</v>
      </c>
      <c r="L2607" s="14">
        <v>640</v>
      </c>
      <c r="M2607" s="14">
        <f>C2607-SUM(D2607:L2607)</f>
        <v>5784.2704206167809</v>
      </c>
      <c r="P2607" s="49">
        <f>D2608/('Parc électrique'!$C$22+'Parc électrique'!$C$23)</f>
        <v>0.11265625</v>
      </c>
      <c r="Q2607" s="49">
        <f t="shared" si="200"/>
        <v>0.10981063929054574</v>
      </c>
      <c r="R2607" s="49">
        <f t="shared" si="201"/>
        <v>0.14623445637155902</v>
      </c>
    </row>
    <row r="2608" spans="1:18" x14ac:dyDescent="0.3">
      <c r="A2608" s="35">
        <f t="shared" si="204"/>
        <v>44124</v>
      </c>
      <c r="B2608" s="36">
        <v>0.54166666666666663</v>
      </c>
      <c r="C2608">
        <v>10138</v>
      </c>
      <c r="D2608">
        <v>721</v>
      </c>
      <c r="E2608" s="49">
        <f t="shared" si="202"/>
        <v>0.10981063929054574</v>
      </c>
      <c r="F2608" s="49">
        <f t="shared" si="203"/>
        <v>0.14623445637155902</v>
      </c>
      <c r="G2608">
        <v>1381</v>
      </c>
      <c r="H2608" s="51">
        <f>G2608/'Parc électrique'!$C$24</f>
        <v>0.46033333333333332</v>
      </c>
      <c r="I2608" s="14">
        <v>396</v>
      </c>
      <c r="J2608" s="14">
        <v>0</v>
      </c>
      <c r="K2608" s="14">
        <v>0</v>
      </c>
      <c r="L2608" s="14">
        <v>638</v>
      </c>
      <c r="M2608" s="14">
        <f>C2608-SUM(D2608:L2608)</f>
        <v>7001.2836215710049</v>
      </c>
      <c r="P2608" s="49">
        <f>D2609/('Parc électrique'!$C$22+'Parc électrique'!$C$23)</f>
        <v>0.1140625</v>
      </c>
      <c r="Q2608" s="49">
        <f t="shared" si="200"/>
        <v>0.11118136849112122</v>
      </c>
      <c r="R2608" s="49">
        <f t="shared" si="201"/>
        <v>0.14805985180476849</v>
      </c>
    </row>
    <row r="2609" spans="1:18" x14ac:dyDescent="0.3">
      <c r="A2609" s="35">
        <f t="shared" si="204"/>
        <v>44124</v>
      </c>
      <c r="B2609" s="36">
        <v>0.58333333333333337</v>
      </c>
      <c r="C2609">
        <v>9944</v>
      </c>
      <c r="D2609">
        <v>730</v>
      </c>
      <c r="E2609" s="49">
        <f t="shared" si="202"/>
        <v>0.11118136849112122</v>
      </c>
      <c r="F2609" s="49">
        <f t="shared" si="203"/>
        <v>0.14805985180476849</v>
      </c>
      <c r="G2609">
        <v>1361</v>
      </c>
      <c r="H2609" s="51">
        <f>G2609/'Parc électrique'!$C$24</f>
        <v>0.45366666666666666</v>
      </c>
      <c r="I2609" s="14">
        <v>396</v>
      </c>
      <c r="J2609" s="14">
        <v>0</v>
      </c>
      <c r="K2609" s="14">
        <v>0</v>
      </c>
      <c r="L2609" s="14">
        <v>639</v>
      </c>
      <c r="M2609" s="14">
        <f>C2609-SUM(D2609:L2609)</f>
        <v>6817.2870921130379</v>
      </c>
      <c r="P2609" s="49">
        <f>D2610/('Parc électrique'!$C$22+'Parc électrique'!$C$23)</f>
        <v>0.1140625</v>
      </c>
      <c r="Q2609" s="49">
        <f t="shared" si="200"/>
        <v>0.11118136849112122</v>
      </c>
      <c r="R2609" s="49">
        <f t="shared" si="201"/>
        <v>0.14805985180476849</v>
      </c>
    </row>
    <row r="2610" spans="1:18" x14ac:dyDescent="0.3">
      <c r="A2610" s="35">
        <f t="shared" si="204"/>
        <v>44124</v>
      </c>
      <c r="B2610" s="36">
        <v>0.625</v>
      </c>
      <c r="C2610">
        <v>9655</v>
      </c>
      <c r="D2610">
        <v>730</v>
      </c>
      <c r="E2610" s="49">
        <f t="shared" si="202"/>
        <v>0.11118136849112122</v>
      </c>
      <c r="F2610" s="49">
        <f t="shared" si="203"/>
        <v>0.14805985180476849</v>
      </c>
      <c r="G2610">
        <v>1184</v>
      </c>
      <c r="H2610" s="51">
        <f>G2610/'Parc électrique'!$C$24</f>
        <v>0.39466666666666667</v>
      </c>
      <c r="I2610" s="14">
        <v>396</v>
      </c>
      <c r="J2610" s="14">
        <v>0</v>
      </c>
      <c r="K2610" s="14">
        <v>0</v>
      </c>
      <c r="L2610" s="14">
        <v>636</v>
      </c>
      <c r="M2610" s="14">
        <f>C2610-SUM(D2610:L2610)</f>
        <v>6708.3460921130372</v>
      </c>
      <c r="P2610" s="49">
        <f>D2611/('Parc électrique'!$C$22+'Parc électrique'!$C$23)</f>
        <v>0.11015625</v>
      </c>
      <c r="Q2610" s="49">
        <f t="shared" si="200"/>
        <v>0.10737378737841158</v>
      </c>
      <c r="R2610" s="49">
        <f t="shared" si="201"/>
        <v>0.14298930893474218</v>
      </c>
    </row>
    <row r="2611" spans="1:18" x14ac:dyDescent="0.3">
      <c r="A2611" s="35">
        <f t="shared" si="204"/>
        <v>44124</v>
      </c>
      <c r="B2611" s="36">
        <v>0.66666666666666663</v>
      </c>
      <c r="C2611">
        <v>9452</v>
      </c>
      <c r="D2611">
        <v>705</v>
      </c>
      <c r="E2611" s="49">
        <f t="shared" si="202"/>
        <v>0.10737378737841158</v>
      </c>
      <c r="F2611" s="49">
        <f t="shared" si="203"/>
        <v>0.14298930893474218</v>
      </c>
      <c r="G2611">
        <v>864</v>
      </c>
      <c r="H2611" s="51">
        <f>G2611/'Parc électrique'!$C$24</f>
        <v>0.28799999999999998</v>
      </c>
      <c r="I2611" s="14">
        <v>396</v>
      </c>
      <c r="J2611" s="14">
        <v>0</v>
      </c>
      <c r="K2611" s="14">
        <v>0</v>
      </c>
      <c r="L2611" s="14">
        <v>642</v>
      </c>
      <c r="M2611" s="14">
        <f>C2611-SUM(D2611:L2611)</f>
        <v>6844.4616369036867</v>
      </c>
      <c r="P2611" s="49">
        <f>D2612/('Parc électrique'!$C$22+'Parc électrique'!$C$23)</f>
        <v>0.11390625</v>
      </c>
      <c r="Q2611" s="49">
        <f t="shared" si="200"/>
        <v>0.11102906524661282</v>
      </c>
      <c r="R2611" s="49">
        <f t="shared" si="201"/>
        <v>0.14785703008996745</v>
      </c>
    </row>
    <row r="2612" spans="1:18" x14ac:dyDescent="0.3">
      <c r="A2612" s="35">
        <f t="shared" si="204"/>
        <v>44124</v>
      </c>
      <c r="B2612" s="36">
        <v>0.70833333333333337</v>
      </c>
      <c r="C2612">
        <v>9398</v>
      </c>
      <c r="D2612">
        <v>729</v>
      </c>
      <c r="E2612" s="49">
        <f t="shared" si="202"/>
        <v>0.11102906524661282</v>
      </c>
      <c r="F2612" s="49">
        <f t="shared" si="203"/>
        <v>0.14785703008996745</v>
      </c>
      <c r="G2612">
        <v>401</v>
      </c>
      <c r="H2612" s="51">
        <f>G2612/'Parc électrique'!$C$24</f>
        <v>0.13366666666666666</v>
      </c>
      <c r="I2612" s="14">
        <v>396</v>
      </c>
      <c r="J2612" s="14">
        <v>1399</v>
      </c>
      <c r="K2612" s="14">
        <v>0</v>
      </c>
      <c r="L2612" s="14">
        <v>647</v>
      </c>
      <c r="M2612" s="14">
        <f>C2612-SUM(D2612:L2612)</f>
        <v>5825.6074472379969</v>
      </c>
      <c r="P2612" s="49">
        <f>D2613/('Parc électrique'!$C$22+'Parc électrique'!$C$23)</f>
        <v>0.12625</v>
      </c>
      <c r="Q2612" s="49">
        <f t="shared" si="200"/>
        <v>0.12306102156277526</v>
      </c>
      <c r="R2612" s="49">
        <f t="shared" si="201"/>
        <v>0.16387994555925062</v>
      </c>
    </row>
    <row r="2613" spans="1:18" x14ac:dyDescent="0.3">
      <c r="A2613" s="35">
        <f t="shared" si="204"/>
        <v>44124</v>
      </c>
      <c r="B2613" s="36">
        <v>0.75</v>
      </c>
      <c r="C2613">
        <v>9847</v>
      </c>
      <c r="D2613">
        <v>808</v>
      </c>
      <c r="E2613" s="49">
        <f t="shared" si="202"/>
        <v>0.12306102156277526</v>
      </c>
      <c r="F2613" s="49">
        <f t="shared" si="203"/>
        <v>0.16387994555925062</v>
      </c>
      <c r="G2613">
        <v>71</v>
      </c>
      <c r="H2613" s="51">
        <f>G2613/'Parc électrique'!$C$24</f>
        <v>2.3666666666666666E-2</v>
      </c>
      <c r="I2613" s="14">
        <v>396</v>
      </c>
      <c r="J2613" s="14">
        <v>182</v>
      </c>
      <c r="K2613" s="14">
        <v>0</v>
      </c>
      <c r="L2613" s="14">
        <v>648</v>
      </c>
      <c r="M2613" s="14">
        <f>C2613-SUM(D2613:L2613)</f>
        <v>7741.689392366211</v>
      </c>
      <c r="P2613" s="49">
        <f>D2614/('Parc électrique'!$C$22+'Parc électrique'!$C$23)</f>
        <v>0.13875000000000001</v>
      </c>
      <c r="Q2613" s="49">
        <f t="shared" si="200"/>
        <v>0.13524528112344608</v>
      </c>
      <c r="R2613" s="49">
        <f t="shared" si="201"/>
        <v>0.18010568274333483</v>
      </c>
    </row>
    <row r="2614" spans="1:18" x14ac:dyDescent="0.3">
      <c r="A2614" s="35">
        <f t="shared" si="204"/>
        <v>44124</v>
      </c>
      <c r="B2614" s="36">
        <v>0.79166666666666663</v>
      </c>
      <c r="C2614">
        <v>10390</v>
      </c>
      <c r="D2614">
        <v>888</v>
      </c>
      <c r="E2614" s="49">
        <f t="shared" si="202"/>
        <v>0.13524528112344608</v>
      </c>
      <c r="F2614" s="49">
        <f t="shared" si="203"/>
        <v>0.18010568274333483</v>
      </c>
      <c r="G2614">
        <v>2</v>
      </c>
      <c r="H2614" s="51">
        <f>G2614/'Parc électrique'!$C$24</f>
        <v>6.6666666666666664E-4</v>
      </c>
      <c r="I2614" s="14">
        <v>396</v>
      </c>
      <c r="J2614" s="14">
        <v>0</v>
      </c>
      <c r="K2614" s="14">
        <v>723</v>
      </c>
      <c r="L2614" s="14">
        <v>639</v>
      </c>
      <c r="M2614" s="14">
        <f>C2614-SUM(D2614:L2614)</f>
        <v>7741.6839823694663</v>
      </c>
      <c r="P2614" s="49">
        <f>D2615/('Parc électrique'!$C$22+'Parc électrique'!$C$23)</f>
        <v>0.10796875</v>
      </c>
      <c r="Q2614" s="49">
        <f t="shared" si="200"/>
        <v>0.10524154195529418</v>
      </c>
      <c r="R2614" s="49">
        <f t="shared" si="201"/>
        <v>0.14014980492752743</v>
      </c>
    </row>
    <row r="2615" spans="1:18" x14ac:dyDescent="0.3">
      <c r="A2615" s="35">
        <f t="shared" si="204"/>
        <v>44124</v>
      </c>
      <c r="B2615" s="36">
        <v>0.83333333333333337</v>
      </c>
      <c r="C2615">
        <v>9654</v>
      </c>
      <c r="D2615">
        <v>691</v>
      </c>
      <c r="E2615" s="49">
        <f t="shared" si="202"/>
        <v>0.10524154195529418</v>
      </c>
      <c r="F2615" s="49">
        <f t="shared" si="203"/>
        <v>0.14014980492752743</v>
      </c>
      <c r="G2615">
        <v>0</v>
      </c>
      <c r="H2615" s="51">
        <f>G2615/'Parc électrique'!$C$24</f>
        <v>0</v>
      </c>
      <c r="I2615" s="14">
        <v>396</v>
      </c>
      <c r="J2615" s="14">
        <v>1399</v>
      </c>
      <c r="K2615" s="14">
        <v>0</v>
      </c>
      <c r="L2615" s="14">
        <v>626</v>
      </c>
      <c r="M2615" s="14">
        <f>C2615-SUM(D2615:L2615)</f>
        <v>6541.7546086531174</v>
      </c>
      <c r="P2615" s="49">
        <f>D2616/('Parc électrique'!$C$22+'Parc électrique'!$C$23)</f>
        <v>0.11046875</v>
      </c>
      <c r="Q2615" s="49">
        <f t="shared" si="200"/>
        <v>0.10767839386742836</v>
      </c>
      <c r="R2615" s="49">
        <f t="shared" si="201"/>
        <v>0.1433949523643443</v>
      </c>
    </row>
    <row r="2616" spans="1:18" x14ac:dyDescent="0.3">
      <c r="A2616" s="35">
        <f t="shared" si="204"/>
        <v>44124</v>
      </c>
      <c r="B2616" s="36">
        <v>0.875</v>
      </c>
      <c r="C2616">
        <v>8999</v>
      </c>
      <c r="D2616">
        <v>707</v>
      </c>
      <c r="E2616" s="49">
        <f t="shared" si="202"/>
        <v>0.10767839386742836</v>
      </c>
      <c r="F2616" s="49">
        <f t="shared" si="203"/>
        <v>0.1433949523643443</v>
      </c>
      <c r="G2616">
        <v>0</v>
      </c>
      <c r="H2616" s="51">
        <f>G2616/'Parc électrique'!$C$24</f>
        <v>0</v>
      </c>
      <c r="I2616" s="14">
        <v>396</v>
      </c>
      <c r="J2616" s="14">
        <v>1399</v>
      </c>
      <c r="K2616" s="14">
        <v>0</v>
      </c>
      <c r="L2616" s="14">
        <v>611</v>
      </c>
      <c r="M2616" s="14">
        <f>C2616-SUM(D2616:L2616)</f>
        <v>5885.7489266537686</v>
      </c>
      <c r="P2616" s="49">
        <f>D2617/('Parc électrique'!$C$22+'Parc électrique'!$C$23)</f>
        <v>0.1128125</v>
      </c>
      <c r="Q2616" s="49">
        <f t="shared" si="200"/>
        <v>0.10996294253505413</v>
      </c>
      <c r="R2616" s="49">
        <f t="shared" si="201"/>
        <v>0.14643727808636009</v>
      </c>
    </row>
    <row r="2617" spans="1:18" x14ac:dyDescent="0.3">
      <c r="A2617" s="35">
        <f t="shared" si="204"/>
        <v>44124</v>
      </c>
      <c r="B2617" s="36">
        <v>0.91666666666666663</v>
      </c>
      <c r="C2617">
        <v>9105</v>
      </c>
      <c r="D2617">
        <v>722</v>
      </c>
      <c r="E2617" s="49">
        <f t="shared" si="202"/>
        <v>0.10996294253505413</v>
      </c>
      <c r="F2617" s="49">
        <f t="shared" si="203"/>
        <v>0.14643727808636009</v>
      </c>
      <c r="G2617">
        <v>0</v>
      </c>
      <c r="H2617" s="51">
        <f>G2617/'Parc électrique'!$C$24</f>
        <v>0</v>
      </c>
      <c r="I2617" s="14">
        <v>396</v>
      </c>
      <c r="J2617" s="14">
        <v>0</v>
      </c>
      <c r="K2617" s="14">
        <v>0</v>
      </c>
      <c r="L2617" s="14">
        <v>600</v>
      </c>
      <c r="M2617" s="14">
        <f>C2617-SUM(D2617:L2617)</f>
        <v>7386.7435997793782</v>
      </c>
      <c r="P2617" s="49">
        <f>D2618/('Parc électrique'!$C$22+'Parc électrique'!$C$23)</f>
        <v>9.8281250000000001E-2</v>
      </c>
      <c r="Q2617" s="49">
        <f t="shared" si="200"/>
        <v>9.5798740795774301E-2</v>
      </c>
      <c r="R2617" s="49">
        <f t="shared" si="201"/>
        <v>0.12757485860986217</v>
      </c>
    </row>
    <row r="2618" spans="1:18" x14ac:dyDescent="0.3">
      <c r="A2618" s="35">
        <f t="shared" si="204"/>
        <v>44124</v>
      </c>
      <c r="B2618" s="36">
        <v>0.95833333333333337</v>
      </c>
      <c r="C2618">
        <v>9226</v>
      </c>
      <c r="D2618">
        <v>629</v>
      </c>
      <c r="E2618" s="49">
        <f t="shared" si="202"/>
        <v>9.5798740795774301E-2</v>
      </c>
      <c r="F2618" s="49">
        <f t="shared" si="203"/>
        <v>0.12757485860986217</v>
      </c>
      <c r="G2618">
        <v>0</v>
      </c>
      <c r="H2618" s="51">
        <f>G2618/'Parc électrique'!$C$24</f>
        <v>0</v>
      </c>
      <c r="I2618" s="14">
        <v>396</v>
      </c>
      <c r="J2618" s="14">
        <v>1399</v>
      </c>
      <c r="K2618" s="14">
        <v>0</v>
      </c>
      <c r="L2618" s="14">
        <v>580</v>
      </c>
      <c r="M2618" s="14">
        <f>C2618-SUM(D2618:L2618)</f>
        <v>6221.776626400595</v>
      </c>
      <c r="P2618" s="49">
        <f>D2619/('Parc électrique'!$C$22+'Parc électrique'!$C$23)</f>
        <v>8.5781250000000003E-2</v>
      </c>
      <c r="Q2618" s="49">
        <f t="shared" si="200"/>
        <v>8.3614481235103497E-2</v>
      </c>
      <c r="R2618" s="49">
        <f t="shared" si="201"/>
        <v>0.11134912142577795</v>
      </c>
    </row>
    <row r="2619" spans="1:18" x14ac:dyDescent="0.3">
      <c r="A2619" s="35">
        <f t="shared" si="204"/>
        <v>44125</v>
      </c>
      <c r="B2619" s="36">
        <v>0</v>
      </c>
      <c r="C2619">
        <v>8569</v>
      </c>
      <c r="D2619">
        <v>549</v>
      </c>
      <c r="E2619" s="49">
        <f t="shared" si="202"/>
        <v>8.3614481235103497E-2</v>
      </c>
      <c r="F2619" s="49">
        <f t="shared" si="203"/>
        <v>0.11134912142577795</v>
      </c>
      <c r="G2619">
        <v>0</v>
      </c>
      <c r="H2619" s="51">
        <f>G2619/'Parc électrique'!$C$24</f>
        <v>0</v>
      </c>
      <c r="I2619" s="14">
        <v>396</v>
      </c>
      <c r="J2619" s="14">
        <v>1435</v>
      </c>
      <c r="K2619" s="14">
        <v>0</v>
      </c>
      <c r="L2619" s="14">
        <v>575</v>
      </c>
      <c r="M2619" s="14">
        <f>C2619-SUM(D2619:L2619)</f>
        <v>5613.8050363973389</v>
      </c>
      <c r="P2619" s="49">
        <f>D2620/('Parc électrique'!$C$22+'Parc électrique'!$C$23)</f>
        <v>8.2968749999999994E-2</v>
      </c>
      <c r="Q2619" s="49">
        <f t="shared" si="200"/>
        <v>8.0873022833952549E-2</v>
      </c>
      <c r="R2619" s="49">
        <f t="shared" si="201"/>
        <v>0.107698330559359</v>
      </c>
    </row>
    <row r="2620" spans="1:18" x14ac:dyDescent="0.3">
      <c r="A2620" s="35">
        <f t="shared" si="204"/>
        <v>44125</v>
      </c>
      <c r="B2620" s="36">
        <v>4.1666666666666664E-2</v>
      </c>
      <c r="C2620">
        <v>8180</v>
      </c>
      <c r="D2620">
        <v>531</v>
      </c>
      <c r="E2620" s="49">
        <f t="shared" si="202"/>
        <v>8.0873022833952549E-2</v>
      </c>
      <c r="F2620" s="49">
        <f t="shared" si="203"/>
        <v>0.107698330559359</v>
      </c>
      <c r="G2620">
        <v>0</v>
      </c>
      <c r="H2620" s="51">
        <f>G2620/'Parc électrique'!$C$24</f>
        <v>0</v>
      </c>
      <c r="I2620" s="14">
        <v>396</v>
      </c>
      <c r="J2620" s="14">
        <v>0</v>
      </c>
      <c r="K2620" s="14">
        <v>0</v>
      </c>
      <c r="L2620" s="14">
        <v>572</v>
      </c>
      <c r="M2620" s="14">
        <f>C2620-SUM(D2620:L2620)</f>
        <v>6680.8114286466061</v>
      </c>
      <c r="P2620" s="49">
        <f>D2621/('Parc électrique'!$C$22+'Parc électrique'!$C$23)</f>
        <v>0.10578124999999999</v>
      </c>
      <c r="Q2620" s="49">
        <f t="shared" si="200"/>
        <v>0.10310929653217679</v>
      </c>
      <c r="R2620" s="49">
        <f t="shared" si="201"/>
        <v>0.13731030092031268</v>
      </c>
    </row>
    <row r="2621" spans="1:18" x14ac:dyDescent="0.3">
      <c r="A2621" s="35">
        <f t="shared" si="204"/>
        <v>44125</v>
      </c>
      <c r="B2621" s="36">
        <v>8.3333333333333329E-2</v>
      </c>
      <c r="C2621">
        <v>7899</v>
      </c>
      <c r="D2621">
        <v>677</v>
      </c>
      <c r="E2621" s="49">
        <f t="shared" si="202"/>
        <v>0.10310929653217679</v>
      </c>
      <c r="F2621" s="49">
        <f t="shared" si="203"/>
        <v>0.13731030092031268</v>
      </c>
      <c r="G2621">
        <v>0</v>
      </c>
      <c r="H2621" s="51">
        <f>G2621/'Parc électrique'!$C$24</f>
        <v>0</v>
      </c>
      <c r="I2621" s="14">
        <v>396</v>
      </c>
      <c r="J2621" s="14">
        <v>1132</v>
      </c>
      <c r="K2621" s="14">
        <v>0</v>
      </c>
      <c r="L2621" s="14">
        <v>572</v>
      </c>
      <c r="M2621" s="14">
        <f>C2621-SUM(D2621:L2621)</f>
        <v>5121.7595804025477</v>
      </c>
      <c r="P2621" s="49">
        <f>D2622/('Parc électrique'!$C$22+'Parc électrique'!$C$23)</f>
        <v>0.10625</v>
      </c>
      <c r="Q2621" s="49">
        <f t="shared" si="200"/>
        <v>0.10356620626570195</v>
      </c>
      <c r="R2621" s="49">
        <f t="shared" si="201"/>
        <v>0.13791876606471587</v>
      </c>
    </row>
    <row r="2622" spans="1:18" x14ac:dyDescent="0.3">
      <c r="A2622" s="35">
        <f t="shared" si="204"/>
        <v>44125</v>
      </c>
      <c r="B2622" s="36">
        <v>0.125</v>
      </c>
      <c r="C2622">
        <v>7545</v>
      </c>
      <c r="D2622">
        <v>680</v>
      </c>
      <c r="E2622" s="49">
        <f t="shared" si="202"/>
        <v>0.10356620626570195</v>
      </c>
      <c r="F2622" s="49">
        <f t="shared" si="203"/>
        <v>0.13791876606471587</v>
      </c>
      <c r="G2622">
        <v>0</v>
      </c>
      <c r="H2622" s="51">
        <f>G2622/'Parc électrique'!$C$24</f>
        <v>0</v>
      </c>
      <c r="I2622" s="14">
        <v>396</v>
      </c>
      <c r="J2622" s="14">
        <v>0</v>
      </c>
      <c r="K2622" s="14">
        <v>0</v>
      </c>
      <c r="L2622" s="14">
        <v>573</v>
      </c>
      <c r="M2622" s="14">
        <f>C2622-SUM(D2622:L2622)</f>
        <v>5895.75851502767</v>
      </c>
      <c r="P2622" s="49">
        <f>D2623/('Parc électrique'!$C$22+'Parc électrique'!$C$23)</f>
        <v>0.10984375</v>
      </c>
      <c r="Q2622" s="49">
        <f t="shared" si="200"/>
        <v>0.10706918088939482</v>
      </c>
      <c r="R2622" s="49">
        <f t="shared" si="201"/>
        <v>0.14258366550514007</v>
      </c>
    </row>
    <row r="2623" spans="1:18" x14ac:dyDescent="0.3">
      <c r="A2623" s="35">
        <f t="shared" si="204"/>
        <v>44125</v>
      </c>
      <c r="B2623" s="36">
        <v>0.16666666666666666</v>
      </c>
      <c r="C2623">
        <v>7512</v>
      </c>
      <c r="D2623">
        <v>703</v>
      </c>
      <c r="E2623" s="49">
        <f t="shared" si="202"/>
        <v>0.10706918088939482</v>
      </c>
      <c r="F2623" s="49">
        <f t="shared" si="203"/>
        <v>0.14258366550514007</v>
      </c>
      <c r="G2623">
        <v>0</v>
      </c>
      <c r="H2623" s="51">
        <f>G2623/'Parc électrique'!$C$24</f>
        <v>0</v>
      </c>
      <c r="I2623" s="14">
        <v>396</v>
      </c>
      <c r="J2623" s="14">
        <v>0</v>
      </c>
      <c r="K2623" s="14">
        <v>0</v>
      </c>
      <c r="L2623" s="14">
        <v>577</v>
      </c>
      <c r="M2623" s="14">
        <f>C2623-SUM(D2623:L2623)</f>
        <v>5835.7503471536056</v>
      </c>
      <c r="P2623" s="49">
        <f>D2624/('Parc électrique'!$C$22+'Parc électrique'!$C$23)</f>
        <v>0.115</v>
      </c>
      <c r="Q2623" s="49">
        <f t="shared" si="200"/>
        <v>0.11209518795817153</v>
      </c>
      <c r="R2623" s="49">
        <f t="shared" si="201"/>
        <v>0.14927678209357481</v>
      </c>
    </row>
    <row r="2624" spans="1:18" x14ac:dyDescent="0.3">
      <c r="A2624" s="35">
        <f t="shared" si="204"/>
        <v>44125</v>
      </c>
      <c r="B2624" s="36">
        <v>0.20833333333333334</v>
      </c>
      <c r="C2624">
        <v>7997</v>
      </c>
      <c r="D2624">
        <v>736</v>
      </c>
      <c r="E2624" s="49">
        <f t="shared" si="202"/>
        <v>0.11209518795817153</v>
      </c>
      <c r="F2624" s="49">
        <f t="shared" si="203"/>
        <v>0.14927678209357481</v>
      </c>
      <c r="G2624">
        <v>0</v>
      </c>
      <c r="H2624" s="51">
        <f>G2624/'Parc électrique'!$C$24</f>
        <v>0</v>
      </c>
      <c r="I2624" s="14">
        <v>396</v>
      </c>
      <c r="J2624" s="14">
        <v>0</v>
      </c>
      <c r="K2624" s="14">
        <v>0</v>
      </c>
      <c r="L2624" s="14">
        <v>599</v>
      </c>
      <c r="M2624" s="14">
        <f>C2624-SUM(D2624:L2624)</f>
        <v>6265.7386280299488</v>
      </c>
      <c r="P2624" s="49">
        <f>D2625/('Parc électrique'!$C$22+'Parc électrique'!$C$23)</f>
        <v>0.11687500000000001</v>
      </c>
      <c r="Q2624" s="49">
        <f t="shared" si="200"/>
        <v>0.11392282689227215</v>
      </c>
      <c r="R2624" s="49">
        <f t="shared" si="201"/>
        <v>0.15171064267118745</v>
      </c>
    </row>
    <row r="2625" spans="1:18" x14ac:dyDescent="0.3">
      <c r="A2625" s="35">
        <f t="shared" si="204"/>
        <v>44125</v>
      </c>
      <c r="B2625" s="36">
        <v>0.25</v>
      </c>
      <c r="C2625">
        <v>9150</v>
      </c>
      <c r="D2625">
        <v>748</v>
      </c>
      <c r="E2625" s="49">
        <f t="shared" si="202"/>
        <v>0.11392282689227215</v>
      </c>
      <c r="F2625" s="49">
        <f t="shared" si="203"/>
        <v>0.15171064267118745</v>
      </c>
      <c r="G2625">
        <v>0</v>
      </c>
      <c r="H2625" s="51">
        <f>G2625/'Parc électrique'!$C$24</f>
        <v>0</v>
      </c>
      <c r="I2625" s="14">
        <v>396</v>
      </c>
      <c r="J2625" s="14">
        <v>0</v>
      </c>
      <c r="K2625" s="14">
        <v>0</v>
      </c>
      <c r="L2625" s="14">
        <v>637</v>
      </c>
      <c r="M2625" s="14">
        <f>C2625-SUM(D2625:L2625)</f>
        <v>7368.7343665304361</v>
      </c>
      <c r="P2625" s="49">
        <f>D2626/('Parc électrique'!$C$22+'Parc électrique'!$C$23)</f>
        <v>0.11234375000000001</v>
      </c>
      <c r="Q2625" s="49">
        <f t="shared" si="200"/>
        <v>0.10950603280152899</v>
      </c>
      <c r="R2625" s="49">
        <f t="shared" si="201"/>
        <v>0.14582881294195693</v>
      </c>
    </row>
    <row r="2626" spans="1:18" x14ac:dyDescent="0.3">
      <c r="A2626" s="35">
        <f t="shared" si="204"/>
        <v>44125</v>
      </c>
      <c r="B2626" s="36">
        <v>0.29166666666666669</v>
      </c>
      <c r="C2626">
        <v>10184</v>
      </c>
      <c r="D2626">
        <v>719</v>
      </c>
      <c r="E2626" s="49">
        <f t="shared" si="202"/>
        <v>0.10950603280152899</v>
      </c>
      <c r="F2626" s="49">
        <f t="shared" si="203"/>
        <v>0.14582881294195693</v>
      </c>
      <c r="G2626">
        <v>0</v>
      </c>
      <c r="H2626" s="51">
        <f>G2626/'Parc électrique'!$C$24</f>
        <v>0</v>
      </c>
      <c r="I2626" s="14">
        <v>396</v>
      </c>
      <c r="J2626" s="14">
        <v>678</v>
      </c>
      <c r="K2626" s="14">
        <v>0</v>
      </c>
      <c r="L2626" s="14">
        <v>649</v>
      </c>
      <c r="M2626" s="14">
        <f>C2626-SUM(D2626:L2626)</f>
        <v>7741.7446651542559</v>
      </c>
      <c r="P2626" s="49">
        <f>D2627/('Parc électrique'!$C$22+'Parc électrique'!$C$23)</f>
        <v>0.12328125</v>
      </c>
      <c r="Q2626" s="49">
        <f t="shared" si="200"/>
        <v>0.12016725991711594</v>
      </c>
      <c r="R2626" s="49">
        <f t="shared" si="201"/>
        <v>0.16002633297803059</v>
      </c>
    </row>
    <row r="2627" spans="1:18" x14ac:dyDescent="0.3">
      <c r="A2627" s="35">
        <f t="shared" si="204"/>
        <v>44125</v>
      </c>
      <c r="B2627" s="36">
        <v>0.33333333333333331</v>
      </c>
      <c r="C2627">
        <v>10424</v>
      </c>
      <c r="D2627">
        <v>789</v>
      </c>
      <c r="E2627" s="49">
        <f t="shared" si="202"/>
        <v>0.12016725991711594</v>
      </c>
      <c r="F2627" s="49">
        <f t="shared" si="203"/>
        <v>0.16002633297803059</v>
      </c>
      <c r="G2627">
        <v>72</v>
      </c>
      <c r="H2627" s="51">
        <f>G2627/'Parc électrique'!$C$24</f>
        <v>2.4E-2</v>
      </c>
      <c r="I2627" s="14">
        <v>396</v>
      </c>
      <c r="J2627" s="14">
        <v>1435</v>
      </c>
      <c r="K2627" s="14">
        <v>0</v>
      </c>
      <c r="L2627" s="14">
        <v>645</v>
      </c>
      <c r="M2627" s="14">
        <f>C2627-SUM(D2627:L2627)</f>
        <v>7086.695806407105</v>
      </c>
      <c r="P2627" s="49">
        <f>D2628/('Parc électrique'!$C$22+'Parc électrique'!$C$23)</f>
        <v>0.121875</v>
      </c>
      <c r="Q2627" s="49">
        <f t="shared" ref="Q2627:Q2690" si="205">P2627/$T$3*$T$8</f>
        <v>0.11879653071654046</v>
      </c>
      <c r="R2627" s="49">
        <f t="shared" ref="R2627:R2690" si="206">P2627/$T$3*$T$4</f>
        <v>0.15820093754482112</v>
      </c>
    </row>
    <row r="2628" spans="1:18" x14ac:dyDescent="0.3">
      <c r="A2628" s="35">
        <f t="shared" si="204"/>
        <v>44125</v>
      </c>
      <c r="B2628" s="36">
        <v>0.375</v>
      </c>
      <c r="C2628">
        <v>10522</v>
      </c>
      <c r="D2628">
        <v>780</v>
      </c>
      <c r="E2628" s="49">
        <f t="shared" ref="E2628:E2691" si="207">P2627/$T$3*$T$8</f>
        <v>0.11879653071654046</v>
      </c>
      <c r="F2628" s="49">
        <f t="shared" ref="F2628:F2691" si="208">P2627/$T$3*$T$4</f>
        <v>0.15820093754482112</v>
      </c>
      <c r="G2628">
        <v>424</v>
      </c>
      <c r="H2628" s="51">
        <f>G2628/'Parc électrique'!$C$24</f>
        <v>0.14133333333333334</v>
      </c>
      <c r="I2628" s="14">
        <v>396</v>
      </c>
      <c r="J2628" s="14">
        <v>1435</v>
      </c>
      <c r="K2628" s="14">
        <v>0</v>
      </c>
      <c r="L2628" s="14">
        <v>645</v>
      </c>
      <c r="M2628" s="14">
        <f>C2628-SUM(D2628:L2628)</f>
        <v>6841.5816691984055</v>
      </c>
      <c r="P2628" s="49">
        <f>D2629/('Parc électrique'!$C$22+'Parc électrique'!$C$23)</f>
        <v>0.13578124999999999</v>
      </c>
      <c r="Q2628" s="49">
        <f t="shared" si="205"/>
        <v>0.13235151947778676</v>
      </c>
      <c r="R2628" s="49">
        <f t="shared" si="206"/>
        <v>0.1762520701621148</v>
      </c>
    </row>
    <row r="2629" spans="1:18" x14ac:dyDescent="0.3">
      <c r="A2629" s="35">
        <f t="shared" si="204"/>
        <v>44125</v>
      </c>
      <c r="B2629" s="36">
        <v>0.41666666666666669</v>
      </c>
      <c r="C2629">
        <v>10463</v>
      </c>
      <c r="D2629">
        <v>869</v>
      </c>
      <c r="E2629" s="49">
        <f t="shared" si="207"/>
        <v>0.13235151947778676</v>
      </c>
      <c r="F2629" s="49">
        <f t="shared" si="208"/>
        <v>0.1762520701621148</v>
      </c>
      <c r="G2629">
        <v>1026</v>
      </c>
      <c r="H2629" s="51">
        <f>G2629/'Parc électrique'!$C$24</f>
        <v>0.34200000000000003</v>
      </c>
      <c r="I2629" s="14">
        <v>396</v>
      </c>
      <c r="J2629" s="14">
        <v>1435</v>
      </c>
      <c r="K2629" s="14">
        <v>0</v>
      </c>
      <c r="L2629" s="14">
        <v>645</v>
      </c>
      <c r="M2629" s="14">
        <f>C2629-SUM(D2629:L2629)</f>
        <v>6091.34939641036</v>
      </c>
      <c r="P2629" s="49">
        <f>D2630/('Parc électrique'!$C$22+'Parc électrique'!$C$23)</f>
        <v>0.13140625</v>
      </c>
      <c r="Q2629" s="49">
        <f t="shared" si="205"/>
        <v>0.12808702863155197</v>
      </c>
      <c r="R2629" s="49">
        <f t="shared" si="206"/>
        <v>0.17057306214768536</v>
      </c>
    </row>
    <row r="2630" spans="1:18" x14ac:dyDescent="0.3">
      <c r="A2630" s="35">
        <f t="shared" si="204"/>
        <v>44125</v>
      </c>
      <c r="B2630" s="36">
        <v>0.45833333333333331</v>
      </c>
      <c r="C2630">
        <v>10453</v>
      </c>
      <c r="D2630">
        <v>841</v>
      </c>
      <c r="E2630" s="49">
        <f t="shared" si="207"/>
        <v>0.12808702863155197</v>
      </c>
      <c r="F2630" s="49">
        <f t="shared" si="208"/>
        <v>0.17057306214768536</v>
      </c>
      <c r="G2630">
        <v>1569</v>
      </c>
      <c r="H2630" s="51">
        <f>G2630/'Parc électrique'!$C$24</f>
        <v>0.52300000000000002</v>
      </c>
      <c r="I2630" s="14">
        <v>396</v>
      </c>
      <c r="J2630" s="14">
        <v>1435</v>
      </c>
      <c r="K2630" s="14">
        <v>0</v>
      </c>
      <c r="L2630" s="14">
        <v>644</v>
      </c>
      <c r="M2630" s="14">
        <f>C2630-SUM(D2630:L2630)</f>
        <v>5567.1783399092201</v>
      </c>
      <c r="P2630" s="49">
        <f>D2631/('Parc électrique'!$C$22+'Parc électrique'!$C$23)</f>
        <v>0.11140625</v>
      </c>
      <c r="Q2630" s="49">
        <f t="shared" si="205"/>
        <v>0.10859221333447866</v>
      </c>
      <c r="R2630" s="49">
        <f t="shared" si="206"/>
        <v>0.14461188265315061</v>
      </c>
    </row>
    <row r="2631" spans="1:18" x14ac:dyDescent="0.3">
      <c r="A2631" s="35">
        <f t="shared" si="204"/>
        <v>44125</v>
      </c>
      <c r="B2631" s="36">
        <v>0.5</v>
      </c>
      <c r="C2631">
        <v>10343</v>
      </c>
      <c r="D2631">
        <v>713</v>
      </c>
      <c r="E2631" s="49">
        <f t="shared" si="207"/>
        <v>0.10859221333447866</v>
      </c>
      <c r="F2631" s="49">
        <f t="shared" si="208"/>
        <v>0.14461188265315061</v>
      </c>
      <c r="G2631">
        <v>1895</v>
      </c>
      <c r="H2631" s="51">
        <f>G2631/'Parc électrique'!$C$24</f>
        <v>0.63166666666666671</v>
      </c>
      <c r="I2631" s="14">
        <v>396</v>
      </c>
      <c r="J2631" s="14">
        <v>0</v>
      </c>
      <c r="K2631" s="14">
        <v>0</v>
      </c>
      <c r="L2631" s="14">
        <v>642</v>
      </c>
      <c r="M2631" s="14">
        <f>C2631-SUM(D2631:L2631)</f>
        <v>6696.1151292373452</v>
      </c>
      <c r="P2631" s="49">
        <f>D2632/('Parc électrique'!$C$22+'Parc électrique'!$C$23)</f>
        <v>0.12890625</v>
      </c>
      <c r="Q2631" s="49">
        <f t="shared" si="205"/>
        <v>0.12565017671941781</v>
      </c>
      <c r="R2631" s="49">
        <f t="shared" si="206"/>
        <v>0.1673279147108685</v>
      </c>
    </row>
    <row r="2632" spans="1:18" x14ac:dyDescent="0.3">
      <c r="A2632" s="35">
        <f t="shared" si="204"/>
        <v>44125</v>
      </c>
      <c r="B2632" s="36">
        <v>0.54166666666666663</v>
      </c>
      <c r="C2632">
        <v>10103</v>
      </c>
      <c r="D2632">
        <v>825</v>
      </c>
      <c r="E2632" s="49">
        <f t="shared" si="207"/>
        <v>0.12565017671941781</v>
      </c>
      <c r="F2632" s="49">
        <f t="shared" si="208"/>
        <v>0.1673279147108685</v>
      </c>
      <c r="G2632">
        <v>2006</v>
      </c>
      <c r="H2632" s="51">
        <f>G2632/'Parc électrique'!$C$24</f>
        <v>0.66866666666666663</v>
      </c>
      <c r="I2632" s="14">
        <v>396</v>
      </c>
      <c r="J2632" s="14">
        <v>0</v>
      </c>
      <c r="K2632" s="14">
        <v>0</v>
      </c>
      <c r="L2632" s="14">
        <v>640</v>
      </c>
      <c r="M2632" s="14">
        <f>C2632-SUM(D2632:L2632)</f>
        <v>6235.0383552419034</v>
      </c>
      <c r="P2632" s="49">
        <f>D2633/('Parc électrique'!$C$22+'Parc électrique'!$C$23)</f>
        <v>0.13875000000000001</v>
      </c>
      <c r="Q2632" s="49">
        <f t="shared" si="205"/>
        <v>0.13524528112344608</v>
      </c>
      <c r="R2632" s="49">
        <f t="shared" si="206"/>
        <v>0.18010568274333483</v>
      </c>
    </row>
    <row r="2633" spans="1:18" x14ac:dyDescent="0.3">
      <c r="A2633" s="35">
        <f t="shared" si="204"/>
        <v>44125</v>
      </c>
      <c r="B2633" s="36">
        <v>0.58333333333333337</v>
      </c>
      <c r="C2633">
        <v>9904</v>
      </c>
      <c r="D2633">
        <v>888</v>
      </c>
      <c r="E2633" s="49">
        <f t="shared" si="207"/>
        <v>0.13524528112344608</v>
      </c>
      <c r="F2633" s="49">
        <f t="shared" si="208"/>
        <v>0.18010568274333483</v>
      </c>
      <c r="G2633">
        <v>1921</v>
      </c>
      <c r="H2633" s="51">
        <f>G2633/'Parc électrique'!$C$24</f>
        <v>0.64033333333333331</v>
      </c>
      <c r="I2633" s="14">
        <v>396</v>
      </c>
      <c r="J2633" s="14">
        <v>0</v>
      </c>
      <c r="K2633" s="14">
        <v>0</v>
      </c>
      <c r="L2633" s="14">
        <v>641</v>
      </c>
      <c r="M2633" s="14">
        <f>C2633-SUM(D2633:L2633)</f>
        <v>6057.0443157028003</v>
      </c>
      <c r="P2633" s="49">
        <f>D2634/('Parc électrique'!$C$22+'Parc électrique'!$C$23)</f>
        <v>0.13984374999999999</v>
      </c>
      <c r="Q2633" s="49">
        <f t="shared" si="205"/>
        <v>0.13631140383500479</v>
      </c>
      <c r="R2633" s="49">
        <f t="shared" si="206"/>
        <v>0.18152543474694219</v>
      </c>
    </row>
    <row r="2634" spans="1:18" x14ac:dyDescent="0.3">
      <c r="A2634" s="35">
        <f t="shared" si="204"/>
        <v>44125</v>
      </c>
      <c r="B2634" s="36">
        <v>0.625</v>
      </c>
      <c r="C2634">
        <v>9612</v>
      </c>
      <c r="D2634">
        <v>895</v>
      </c>
      <c r="E2634" s="49">
        <f t="shared" si="207"/>
        <v>0.13631140383500479</v>
      </c>
      <c r="F2634" s="49">
        <f t="shared" si="208"/>
        <v>0.18152543474694219</v>
      </c>
      <c r="G2634">
        <v>1631</v>
      </c>
      <c r="H2634" s="51">
        <f>G2634/'Parc électrique'!$C$24</f>
        <v>0.54366666666666663</v>
      </c>
      <c r="I2634" s="14">
        <v>396</v>
      </c>
      <c r="J2634" s="14">
        <v>930</v>
      </c>
      <c r="K2634" s="14">
        <v>0</v>
      </c>
      <c r="L2634" s="14">
        <v>638</v>
      </c>
      <c r="M2634" s="14">
        <f>C2634-SUM(D2634:L2634)</f>
        <v>5121.138496494752</v>
      </c>
      <c r="P2634" s="49">
        <f>D2635/('Parc électrique'!$C$22+'Parc électrique'!$C$23)</f>
        <v>0.17046875</v>
      </c>
      <c r="Q2634" s="49">
        <f t="shared" si="205"/>
        <v>0.16616283975864829</v>
      </c>
      <c r="R2634" s="49">
        <f t="shared" si="206"/>
        <v>0.22127849084794854</v>
      </c>
    </row>
    <row r="2635" spans="1:18" x14ac:dyDescent="0.3">
      <c r="A2635" s="35">
        <f t="shared" si="204"/>
        <v>44125</v>
      </c>
      <c r="B2635" s="36">
        <v>0.66666666666666663</v>
      </c>
      <c r="C2635">
        <v>9408</v>
      </c>
      <c r="D2635">
        <v>1091</v>
      </c>
      <c r="E2635" s="49">
        <f t="shared" si="207"/>
        <v>0.16616283975864829</v>
      </c>
      <c r="F2635" s="49">
        <f t="shared" si="208"/>
        <v>0.22127849084794854</v>
      </c>
      <c r="G2635">
        <v>1120</v>
      </c>
      <c r="H2635" s="51">
        <f>G2635/'Parc électrique'!$C$24</f>
        <v>0.37333333333333335</v>
      </c>
      <c r="I2635" s="14">
        <v>396</v>
      </c>
      <c r="J2635" s="14">
        <v>1035</v>
      </c>
      <c r="K2635" s="14">
        <v>0</v>
      </c>
      <c r="L2635" s="14">
        <v>644</v>
      </c>
      <c r="M2635" s="14">
        <f>C2635-SUM(D2635:L2635)</f>
        <v>5121.2392253360595</v>
      </c>
      <c r="P2635" s="49">
        <f>D2636/('Parc électrique'!$C$22+'Parc électrique'!$C$23)</f>
        <v>0.17890624999999999</v>
      </c>
      <c r="Q2635" s="49">
        <f t="shared" si="205"/>
        <v>0.17438721496210108</v>
      </c>
      <c r="R2635" s="49">
        <f t="shared" si="206"/>
        <v>0.23223086344720539</v>
      </c>
    </row>
    <row r="2636" spans="1:18" x14ac:dyDescent="0.3">
      <c r="A2636" s="35">
        <f t="shared" si="204"/>
        <v>44125</v>
      </c>
      <c r="B2636" s="36">
        <v>0.70833333333333337</v>
      </c>
      <c r="C2636">
        <v>9361</v>
      </c>
      <c r="D2636">
        <v>1145</v>
      </c>
      <c r="E2636" s="49">
        <f t="shared" si="207"/>
        <v>0.17438721496210108</v>
      </c>
      <c r="F2636" s="49">
        <f t="shared" si="208"/>
        <v>0.23223086344720539</v>
      </c>
      <c r="G2636">
        <v>546</v>
      </c>
      <c r="H2636" s="51">
        <f>G2636/'Parc électrique'!$C$24</f>
        <v>0.182</v>
      </c>
      <c r="I2636" s="14">
        <v>396</v>
      </c>
      <c r="J2636" s="14">
        <v>0</v>
      </c>
      <c r="K2636" s="14">
        <v>0</v>
      </c>
      <c r="L2636" s="14">
        <v>649</v>
      </c>
      <c r="M2636" s="14">
        <f>C2636-SUM(D2636:L2636)</f>
        <v>6624.4113819215909</v>
      </c>
      <c r="P2636" s="49">
        <f>D2637/('Parc électrique'!$C$22+'Parc électrique'!$C$23)</f>
        <v>0.21984375</v>
      </c>
      <c r="Q2636" s="49">
        <f t="shared" si="205"/>
        <v>0.21429066502329799</v>
      </c>
      <c r="R2636" s="49">
        <f t="shared" si="206"/>
        <v>0.28537015272508121</v>
      </c>
    </row>
    <row r="2637" spans="1:18" x14ac:dyDescent="0.3">
      <c r="A2637" s="35">
        <f t="shared" si="204"/>
        <v>44125</v>
      </c>
      <c r="B2637" s="36">
        <v>0.75</v>
      </c>
      <c r="C2637">
        <v>9838</v>
      </c>
      <c r="D2637">
        <v>1407</v>
      </c>
      <c r="E2637" s="49">
        <f t="shared" si="207"/>
        <v>0.21429066502329799</v>
      </c>
      <c r="F2637" s="49">
        <f t="shared" si="208"/>
        <v>0.28537015272508121</v>
      </c>
      <c r="G2637">
        <v>96</v>
      </c>
      <c r="H2637" s="51">
        <f>G2637/'Parc électrique'!$C$24</f>
        <v>3.2000000000000001E-2</v>
      </c>
      <c r="I2637" s="14">
        <v>396</v>
      </c>
      <c r="J2637" s="14">
        <v>1435</v>
      </c>
      <c r="K2637" s="14">
        <v>0</v>
      </c>
      <c r="L2637" s="14">
        <v>650</v>
      </c>
      <c r="M2637" s="14">
        <f>C2637-SUM(D2637:L2637)</f>
        <v>5853.4683391822518</v>
      </c>
      <c r="P2637" s="49">
        <f>D2638/('Parc électrique'!$C$22+'Parc électrique'!$C$23)</f>
        <v>0.22984375000000001</v>
      </c>
      <c r="Q2637" s="49">
        <f t="shared" si="205"/>
        <v>0.22403807267183468</v>
      </c>
      <c r="R2637" s="49">
        <f t="shared" si="206"/>
        <v>0.29835074247234861</v>
      </c>
    </row>
    <row r="2638" spans="1:18" x14ac:dyDescent="0.3">
      <c r="A2638" s="35">
        <f t="shared" si="204"/>
        <v>44125</v>
      </c>
      <c r="B2638" s="36">
        <v>0.79166666666666663</v>
      </c>
      <c r="C2638">
        <v>10395</v>
      </c>
      <c r="D2638">
        <v>1471</v>
      </c>
      <c r="E2638" s="49">
        <f t="shared" si="207"/>
        <v>0.22403807267183468</v>
      </c>
      <c r="F2638" s="49">
        <f t="shared" si="208"/>
        <v>0.29835074247234861</v>
      </c>
      <c r="G2638">
        <v>0</v>
      </c>
      <c r="H2638" s="51">
        <f>G2638/'Parc électrique'!$C$24</f>
        <v>0</v>
      </c>
      <c r="I2638" s="14">
        <v>396</v>
      </c>
      <c r="J2638" s="14">
        <v>1435</v>
      </c>
      <c r="K2638" s="14">
        <v>0</v>
      </c>
      <c r="L2638" s="14">
        <v>641</v>
      </c>
      <c r="M2638" s="14">
        <f>C2638-SUM(D2638:L2638)</f>
        <v>6451.477611184856</v>
      </c>
      <c r="P2638" s="49">
        <f>D2639/('Parc électrique'!$C$22+'Parc électrique'!$C$23)</f>
        <v>0.23906250000000001</v>
      </c>
      <c r="Q2638" s="49">
        <f t="shared" si="205"/>
        <v>0.23302396409782941</v>
      </c>
      <c r="R2638" s="49">
        <f t="shared" si="206"/>
        <v>0.31031722364561071</v>
      </c>
    </row>
    <row r="2639" spans="1:18" x14ac:dyDescent="0.3">
      <c r="A2639" s="35">
        <f t="shared" si="204"/>
        <v>44125</v>
      </c>
      <c r="B2639" s="36">
        <v>0.83333333333333337</v>
      </c>
      <c r="C2639">
        <v>9665</v>
      </c>
      <c r="D2639">
        <v>1530</v>
      </c>
      <c r="E2639" s="49">
        <f t="shared" si="207"/>
        <v>0.23302396409782941</v>
      </c>
      <c r="F2639" s="49">
        <f t="shared" si="208"/>
        <v>0.31031722364561071</v>
      </c>
      <c r="G2639">
        <v>0</v>
      </c>
      <c r="H2639" s="51">
        <f>G2639/'Parc électrique'!$C$24</f>
        <v>0</v>
      </c>
      <c r="I2639" s="14">
        <v>396</v>
      </c>
      <c r="J2639" s="14">
        <v>0</v>
      </c>
      <c r="K2639" s="14">
        <v>0</v>
      </c>
      <c r="L2639" s="14">
        <v>628</v>
      </c>
      <c r="M2639" s="14">
        <f>C2639-SUM(D2639:L2639)</f>
        <v>7110.4566588122561</v>
      </c>
      <c r="P2639" s="49">
        <f>D2640/('Parc électrique'!$C$22+'Parc électrique'!$C$23)</f>
        <v>0.23828125</v>
      </c>
      <c r="Q2639" s="49">
        <f t="shared" si="205"/>
        <v>0.23226244787528746</v>
      </c>
      <c r="R2639" s="49">
        <f t="shared" si="206"/>
        <v>0.30930311507160541</v>
      </c>
    </row>
    <row r="2640" spans="1:18" x14ac:dyDescent="0.3">
      <c r="A2640" s="35">
        <f t="shared" si="204"/>
        <v>44125</v>
      </c>
      <c r="B2640" s="36">
        <v>0.875</v>
      </c>
      <c r="C2640">
        <v>9015</v>
      </c>
      <c r="D2640">
        <v>1525</v>
      </c>
      <c r="E2640" s="49">
        <f t="shared" si="207"/>
        <v>0.23226244787528746</v>
      </c>
      <c r="F2640" s="49">
        <f t="shared" si="208"/>
        <v>0.30930311507160541</v>
      </c>
      <c r="G2640">
        <v>0</v>
      </c>
      <c r="H2640" s="51">
        <f>G2640/'Parc électrique'!$C$24</f>
        <v>0</v>
      </c>
      <c r="I2640" s="14">
        <v>396</v>
      </c>
      <c r="J2640" s="14">
        <v>0</v>
      </c>
      <c r="K2640" s="14">
        <v>0</v>
      </c>
      <c r="L2640" s="14">
        <v>612</v>
      </c>
      <c r="M2640" s="14">
        <f>C2640-SUM(D2640:L2640)</f>
        <v>6481.4584344370533</v>
      </c>
      <c r="P2640" s="49">
        <f>D2641/('Parc électrique'!$C$22+'Parc électrique'!$C$23)</f>
        <v>0.24390624999999999</v>
      </c>
      <c r="Q2640" s="49">
        <f t="shared" si="205"/>
        <v>0.2377453646775893</v>
      </c>
      <c r="R2640" s="49">
        <f t="shared" si="206"/>
        <v>0.31660469680444331</v>
      </c>
    </row>
    <row r="2641" spans="1:18" x14ac:dyDescent="0.3">
      <c r="A2641" s="35">
        <f t="shared" si="204"/>
        <v>44125</v>
      </c>
      <c r="B2641" s="36">
        <v>0.91666666666666663</v>
      </c>
      <c r="C2641">
        <v>9128</v>
      </c>
      <c r="D2641">
        <v>1561</v>
      </c>
      <c r="E2641" s="49">
        <f t="shared" si="207"/>
        <v>0.2377453646775893</v>
      </c>
      <c r="F2641" s="49">
        <f t="shared" si="208"/>
        <v>0.31660469680444331</v>
      </c>
      <c r="G2641">
        <v>0</v>
      </c>
      <c r="H2641" s="51">
        <f>G2641/'Parc électrique'!$C$24</f>
        <v>0</v>
      </c>
      <c r="I2641" s="14">
        <v>396</v>
      </c>
      <c r="J2641" s="14">
        <v>1435</v>
      </c>
      <c r="K2641" s="14">
        <v>0</v>
      </c>
      <c r="L2641" s="14">
        <v>602</v>
      </c>
      <c r="M2641" s="14">
        <f>C2641-SUM(D2641:L2641)</f>
        <v>5133.4456499385178</v>
      </c>
      <c r="P2641" s="49">
        <f>D2642/('Parc électrique'!$C$22+'Parc électrique'!$C$23)</f>
        <v>0.25124999999999997</v>
      </c>
      <c r="Q2641" s="49">
        <f t="shared" si="205"/>
        <v>0.24490361716948339</v>
      </c>
      <c r="R2641" s="49">
        <f t="shared" si="206"/>
        <v>0.32613731740009272</v>
      </c>
    </row>
    <row r="2642" spans="1:18" x14ac:dyDescent="0.3">
      <c r="A2642" s="35">
        <f t="shared" si="204"/>
        <v>44125</v>
      </c>
      <c r="B2642" s="36">
        <v>0.95833333333333337</v>
      </c>
      <c r="C2642">
        <v>9251</v>
      </c>
      <c r="D2642">
        <v>1608</v>
      </c>
      <c r="E2642" s="49">
        <f t="shared" si="207"/>
        <v>0.24490361716948339</v>
      </c>
      <c r="F2642" s="49">
        <f t="shared" si="208"/>
        <v>0.32613731740009272</v>
      </c>
      <c r="G2642">
        <v>0</v>
      </c>
      <c r="H2642" s="51">
        <f>G2642/'Parc électrique'!$C$24</f>
        <v>0</v>
      </c>
      <c r="I2642" s="14">
        <v>396</v>
      </c>
      <c r="J2642" s="14">
        <v>1435</v>
      </c>
      <c r="K2642" s="14">
        <v>0</v>
      </c>
      <c r="L2642" s="14">
        <v>582</v>
      </c>
      <c r="M2642" s="14">
        <f>C2642-SUM(D2642:L2642)</f>
        <v>5229.4289590654307</v>
      </c>
      <c r="P2642" s="49">
        <f>D2643/('Parc électrique'!$C$22+'Parc électrique'!$C$23)</f>
        <v>0.24437500000000001</v>
      </c>
      <c r="Q2642" s="49">
        <f t="shared" si="205"/>
        <v>0.2382022744111145</v>
      </c>
      <c r="R2642" s="49">
        <f t="shared" si="206"/>
        <v>0.31721316194884647</v>
      </c>
    </row>
    <row r="2643" spans="1:18" x14ac:dyDescent="0.3">
      <c r="A2643" s="35">
        <f t="shared" si="204"/>
        <v>44126</v>
      </c>
      <c r="B2643" s="36">
        <v>0</v>
      </c>
      <c r="C2643">
        <v>8594</v>
      </c>
      <c r="D2643">
        <v>1564</v>
      </c>
      <c r="E2643" s="49">
        <f t="shared" si="207"/>
        <v>0.2382022744111145</v>
      </c>
      <c r="F2643" s="49">
        <f t="shared" si="208"/>
        <v>0.31721316194884647</v>
      </c>
      <c r="G2643">
        <v>0</v>
      </c>
      <c r="H2643" s="51">
        <f>G2643/'Parc électrique'!$C$24</f>
        <v>0</v>
      </c>
      <c r="I2643" s="14">
        <v>396</v>
      </c>
      <c r="J2643" s="14">
        <v>1097</v>
      </c>
      <c r="K2643" s="14">
        <v>0</v>
      </c>
      <c r="L2643" s="14">
        <v>575</v>
      </c>
      <c r="M2643" s="14">
        <f>C2643-SUM(D2643:L2643)</f>
        <v>4961.4445845636401</v>
      </c>
      <c r="P2643" s="49">
        <f>D2644/('Parc électrique'!$C$22+'Parc électrique'!$C$23)</f>
        <v>0.24640624999999999</v>
      </c>
      <c r="Q2643" s="49">
        <f t="shared" si="205"/>
        <v>0.2401822165897235</v>
      </c>
      <c r="R2643" s="49">
        <f t="shared" si="206"/>
        <v>0.31984984424126017</v>
      </c>
    </row>
    <row r="2644" spans="1:18" x14ac:dyDescent="0.3">
      <c r="A2644" s="35">
        <f t="shared" si="204"/>
        <v>44126</v>
      </c>
      <c r="B2644" s="36">
        <v>4.1666666666666664E-2</v>
      </c>
      <c r="C2644">
        <v>8201</v>
      </c>
      <c r="D2644">
        <v>1577</v>
      </c>
      <c r="E2644" s="49">
        <f t="shared" si="207"/>
        <v>0.2401822165897235</v>
      </c>
      <c r="F2644" s="49">
        <f t="shared" si="208"/>
        <v>0.31984984424126017</v>
      </c>
      <c r="G2644">
        <v>0</v>
      </c>
      <c r="H2644" s="51">
        <f>G2644/'Parc électrique'!$C$24</f>
        <v>0</v>
      </c>
      <c r="I2644" s="14">
        <v>396</v>
      </c>
      <c r="J2644" s="14">
        <v>0</v>
      </c>
      <c r="K2644" s="14">
        <v>0</v>
      </c>
      <c r="L2644" s="14">
        <v>572</v>
      </c>
      <c r="M2644" s="14">
        <f>C2644-SUM(D2644:L2644)</f>
        <v>5655.439967939169</v>
      </c>
      <c r="P2644" s="49">
        <f>D2645/('Parc électrique'!$C$22+'Parc électrique'!$C$23)</f>
        <v>0.24546875000000001</v>
      </c>
      <c r="Q2644" s="49">
        <f t="shared" si="205"/>
        <v>0.2392683971226732</v>
      </c>
      <c r="R2644" s="49">
        <f t="shared" si="206"/>
        <v>0.31863291395245386</v>
      </c>
    </row>
    <row r="2645" spans="1:18" x14ac:dyDescent="0.3">
      <c r="A2645" s="35">
        <f t="shared" si="204"/>
        <v>44126</v>
      </c>
      <c r="B2645" s="36">
        <v>8.3333333333333329E-2</v>
      </c>
      <c r="C2645">
        <v>7913</v>
      </c>
      <c r="D2645">
        <v>1571</v>
      </c>
      <c r="E2645" s="49">
        <f t="shared" si="207"/>
        <v>0.2392683971226732</v>
      </c>
      <c r="F2645" s="49">
        <f t="shared" si="208"/>
        <v>0.31863291395245386</v>
      </c>
      <c r="G2645">
        <v>0</v>
      </c>
      <c r="H2645" s="51">
        <f>G2645/'Parc électrique'!$C$24</f>
        <v>0</v>
      </c>
      <c r="I2645" s="14">
        <v>396</v>
      </c>
      <c r="J2645" s="14">
        <v>412</v>
      </c>
      <c r="K2645" s="14">
        <v>0</v>
      </c>
      <c r="L2645" s="14">
        <v>572</v>
      </c>
      <c r="M2645" s="14">
        <f>C2645-SUM(D2645:L2645)</f>
        <v>4961.4420986889254</v>
      </c>
      <c r="P2645" s="49">
        <f>D2646/('Parc électrique'!$C$22+'Parc électrique'!$C$23)</f>
        <v>0.25656250000000003</v>
      </c>
      <c r="Q2645" s="49">
        <f t="shared" si="205"/>
        <v>0.25008192748276853</v>
      </c>
      <c r="R2645" s="49">
        <f t="shared" si="206"/>
        <v>0.33303325570332859</v>
      </c>
    </row>
    <row r="2646" spans="1:18" x14ac:dyDescent="0.3">
      <c r="A2646" s="35">
        <f t="shared" si="204"/>
        <v>44126</v>
      </c>
      <c r="B2646" s="36">
        <v>0.125</v>
      </c>
      <c r="C2646">
        <v>7549</v>
      </c>
      <c r="D2646">
        <v>1642</v>
      </c>
      <c r="E2646" s="49">
        <f t="shared" si="207"/>
        <v>0.25008192748276853</v>
      </c>
      <c r="F2646" s="49">
        <f t="shared" si="208"/>
        <v>0.33303325570332859</v>
      </c>
      <c r="G2646">
        <v>0</v>
      </c>
      <c r="H2646" s="51">
        <f>G2646/'Parc électrique'!$C$24</f>
        <v>0</v>
      </c>
      <c r="I2646" s="14">
        <v>396</v>
      </c>
      <c r="J2646" s="14">
        <v>0</v>
      </c>
      <c r="K2646" s="14">
        <v>-23</v>
      </c>
      <c r="L2646" s="14">
        <v>572</v>
      </c>
      <c r="M2646" s="14">
        <f>C2646-SUM(D2646:L2646)</f>
        <v>4961.4168848168138</v>
      </c>
      <c r="P2646" s="49">
        <f>D2647/('Parc électrique'!$C$22+'Parc électrique'!$C$23)</f>
        <v>0.26203124999999999</v>
      </c>
      <c r="Q2646" s="49">
        <f t="shared" si="205"/>
        <v>0.25541254104056199</v>
      </c>
      <c r="R2646" s="49">
        <f t="shared" si="206"/>
        <v>0.34013201572136542</v>
      </c>
    </row>
    <row r="2647" spans="1:18" x14ac:dyDescent="0.3">
      <c r="A2647" s="35">
        <f t="shared" si="204"/>
        <v>44126</v>
      </c>
      <c r="B2647" s="36">
        <v>0.16666666666666666</v>
      </c>
      <c r="C2647">
        <v>7506</v>
      </c>
      <c r="D2647">
        <v>1677</v>
      </c>
      <c r="E2647" s="49">
        <f t="shared" si="207"/>
        <v>0.25541254104056199</v>
      </c>
      <c r="F2647" s="49">
        <f t="shared" si="208"/>
        <v>0.34013201572136542</v>
      </c>
      <c r="G2647">
        <v>0</v>
      </c>
      <c r="H2647" s="51">
        <f>G2647/'Parc électrique'!$C$24</f>
        <v>0</v>
      </c>
      <c r="I2647" s="14">
        <v>396</v>
      </c>
      <c r="J2647" s="14">
        <v>0</v>
      </c>
      <c r="K2647" s="14">
        <v>-106</v>
      </c>
      <c r="L2647" s="14">
        <v>577</v>
      </c>
      <c r="M2647" s="14">
        <f>C2647-SUM(D2647:L2647)</f>
        <v>4961.4044554432385</v>
      </c>
      <c r="P2647" s="49">
        <f>D2648/('Parc électrique'!$C$22+'Parc électrique'!$C$23)</f>
        <v>0.24968750000000001</v>
      </c>
      <c r="Q2647" s="49">
        <f t="shared" si="205"/>
        <v>0.24338058472439961</v>
      </c>
      <c r="R2647" s="49">
        <f t="shared" si="206"/>
        <v>0.32410910025208228</v>
      </c>
    </row>
    <row r="2648" spans="1:18" x14ac:dyDescent="0.3">
      <c r="A2648" s="35">
        <f t="shared" si="204"/>
        <v>44126</v>
      </c>
      <c r="B2648" s="36">
        <v>0.20833333333333334</v>
      </c>
      <c r="C2648">
        <v>7979</v>
      </c>
      <c r="D2648">
        <v>1598</v>
      </c>
      <c r="E2648" s="49">
        <f t="shared" si="207"/>
        <v>0.24338058472439961</v>
      </c>
      <c r="F2648" s="49">
        <f t="shared" si="208"/>
        <v>0.32410910025208228</v>
      </c>
      <c r="G2648">
        <v>0</v>
      </c>
      <c r="H2648" s="51">
        <f>G2648/'Parc électrique'!$C$24</f>
        <v>0</v>
      </c>
      <c r="I2648" s="14">
        <v>396</v>
      </c>
      <c r="J2648" s="14">
        <v>264</v>
      </c>
      <c r="K2648" s="14">
        <v>0</v>
      </c>
      <c r="L2648" s="14">
        <v>599</v>
      </c>
      <c r="M2648" s="14">
        <f>C2648-SUM(D2648:L2648)</f>
        <v>5121.4325103150231</v>
      </c>
      <c r="P2648" s="49">
        <f>D2649/('Parc électrique'!$C$22+'Parc électrique'!$C$23)</f>
        <v>0.22796875</v>
      </c>
      <c r="Q2648" s="49">
        <f t="shared" si="205"/>
        <v>0.22221043373773405</v>
      </c>
      <c r="R2648" s="49">
        <f t="shared" si="206"/>
        <v>0.29591688189473597</v>
      </c>
    </row>
    <row r="2649" spans="1:18" x14ac:dyDescent="0.3">
      <c r="A2649" s="35">
        <f t="shared" si="204"/>
        <v>44126</v>
      </c>
      <c r="B2649" s="36">
        <v>0.25</v>
      </c>
      <c r="C2649">
        <v>9116</v>
      </c>
      <c r="D2649">
        <v>1459</v>
      </c>
      <c r="E2649" s="49">
        <f t="shared" si="207"/>
        <v>0.22221043373773405</v>
      </c>
      <c r="F2649" s="49">
        <f t="shared" si="208"/>
        <v>0.29591688189473597</v>
      </c>
      <c r="G2649">
        <v>0</v>
      </c>
      <c r="H2649" s="51">
        <f>G2649/'Parc électrique'!$C$24</f>
        <v>0</v>
      </c>
      <c r="I2649" s="14">
        <v>396</v>
      </c>
      <c r="J2649" s="14">
        <v>0</v>
      </c>
      <c r="K2649" s="14">
        <v>0</v>
      </c>
      <c r="L2649" s="14">
        <v>636</v>
      </c>
      <c r="M2649" s="14">
        <f>C2649-SUM(D2649:L2649)</f>
        <v>6624.4818726843678</v>
      </c>
      <c r="P2649" s="49">
        <f>D2650/('Parc électrique'!$C$22+'Parc électrique'!$C$23)</f>
        <v>0.2240625</v>
      </c>
      <c r="Q2649" s="49">
        <f t="shared" si="205"/>
        <v>0.2184028526250244</v>
      </c>
      <c r="R2649" s="49">
        <f t="shared" si="206"/>
        <v>0.29084633902470963</v>
      </c>
    </row>
    <row r="2650" spans="1:18" x14ac:dyDescent="0.3">
      <c r="A2650" s="35">
        <f t="shared" si="204"/>
        <v>44126</v>
      </c>
      <c r="B2650" s="36">
        <v>0.29166666666666669</v>
      </c>
      <c r="C2650">
        <v>10135</v>
      </c>
      <c r="D2650">
        <v>1434</v>
      </c>
      <c r="E2650" s="49">
        <f t="shared" si="207"/>
        <v>0.2184028526250244</v>
      </c>
      <c r="F2650" s="49">
        <f t="shared" si="208"/>
        <v>0.29084633902470963</v>
      </c>
      <c r="G2650">
        <v>0</v>
      </c>
      <c r="H2650" s="51">
        <f>G2650/'Parc électrique'!$C$24</f>
        <v>0</v>
      </c>
      <c r="I2650" s="14">
        <v>396</v>
      </c>
      <c r="J2650" s="14">
        <v>1110</v>
      </c>
      <c r="K2650" s="14">
        <v>0</v>
      </c>
      <c r="L2650" s="14">
        <v>648</v>
      </c>
      <c r="M2650" s="14">
        <f>C2650-SUM(D2650:L2650)</f>
        <v>6546.4907508083506</v>
      </c>
      <c r="P2650" s="49">
        <f>D2651/('Parc électrique'!$C$22+'Parc électrique'!$C$23)</f>
        <v>0.23203124999999999</v>
      </c>
      <c r="Q2650" s="49">
        <f t="shared" si="205"/>
        <v>0.22617031809495206</v>
      </c>
      <c r="R2650" s="49">
        <f t="shared" si="206"/>
        <v>0.30119024647956327</v>
      </c>
    </row>
    <row r="2651" spans="1:18" x14ac:dyDescent="0.3">
      <c r="A2651" s="35">
        <f t="shared" si="204"/>
        <v>44126</v>
      </c>
      <c r="B2651" s="36">
        <v>0.33333333333333331</v>
      </c>
      <c r="C2651">
        <v>10349</v>
      </c>
      <c r="D2651">
        <v>1485</v>
      </c>
      <c r="E2651" s="49">
        <f t="shared" si="207"/>
        <v>0.22617031809495206</v>
      </c>
      <c r="F2651" s="49">
        <f t="shared" si="208"/>
        <v>0.30119024647956327</v>
      </c>
      <c r="G2651">
        <v>52</v>
      </c>
      <c r="H2651" s="51">
        <f>G2651/'Parc électrique'!$C$24</f>
        <v>1.7333333333333333E-2</v>
      </c>
      <c r="I2651" s="14">
        <v>396</v>
      </c>
      <c r="J2651" s="14">
        <v>1110</v>
      </c>
      <c r="K2651" s="14">
        <v>0</v>
      </c>
      <c r="L2651" s="14">
        <v>645</v>
      </c>
      <c r="M2651" s="14">
        <f>C2651-SUM(D2651:L2651)</f>
        <v>6660.4553061020924</v>
      </c>
      <c r="P2651" s="49">
        <f>D2652/('Parc électrique'!$C$22+'Parc électrique'!$C$23)</f>
        <v>0.21937499999999999</v>
      </c>
      <c r="Q2651" s="49">
        <f t="shared" si="205"/>
        <v>0.21383375528977283</v>
      </c>
      <c r="R2651" s="49">
        <f t="shared" si="206"/>
        <v>0.28476168758067799</v>
      </c>
    </row>
    <row r="2652" spans="1:18" x14ac:dyDescent="0.3">
      <c r="A2652" s="35">
        <f t="shared" ref="A2652:A2715" si="209">A2628+1</f>
        <v>44126</v>
      </c>
      <c r="B2652" s="36">
        <v>0.375</v>
      </c>
      <c r="C2652">
        <v>10436</v>
      </c>
      <c r="D2652">
        <v>1404</v>
      </c>
      <c r="E2652" s="49">
        <f t="shared" si="207"/>
        <v>0.21383375528977283</v>
      </c>
      <c r="F2652" s="49">
        <f t="shared" si="208"/>
        <v>0.28476168758067799</v>
      </c>
      <c r="G2652">
        <v>367</v>
      </c>
      <c r="H2652" s="51">
        <f>G2652/'Parc électrique'!$C$24</f>
        <v>0.12233333333333334</v>
      </c>
      <c r="I2652" s="14">
        <v>396</v>
      </c>
      <c r="J2652" s="14">
        <v>1110</v>
      </c>
      <c r="K2652" s="14">
        <v>0</v>
      </c>
      <c r="L2652" s="14">
        <v>644</v>
      </c>
      <c r="M2652" s="14">
        <f>C2652-SUM(D2652:L2652)</f>
        <v>6514.3790712237969</v>
      </c>
      <c r="P2652" s="49">
        <f>D2653/('Parc électrique'!$C$22+'Parc électrique'!$C$23)</f>
        <v>0.1940625</v>
      </c>
      <c r="Q2652" s="49">
        <f t="shared" si="205"/>
        <v>0.18916062967941447</v>
      </c>
      <c r="R2652" s="49">
        <f t="shared" si="206"/>
        <v>0.25190456978290748</v>
      </c>
    </row>
    <row r="2653" spans="1:18" x14ac:dyDescent="0.3">
      <c r="A2653" s="35">
        <f t="shared" si="209"/>
        <v>44126</v>
      </c>
      <c r="B2653" s="36">
        <v>0.41666666666666669</v>
      </c>
      <c r="C2653">
        <v>10374</v>
      </c>
      <c r="D2653">
        <v>1242</v>
      </c>
      <c r="E2653" s="49">
        <f t="shared" si="207"/>
        <v>0.18916062967941447</v>
      </c>
      <c r="F2653" s="49">
        <f t="shared" si="208"/>
        <v>0.25190456978290748</v>
      </c>
      <c r="G2653">
        <v>975</v>
      </c>
      <c r="H2653" s="51">
        <f>G2653/'Parc électrique'!$C$24</f>
        <v>0.32500000000000001</v>
      </c>
      <c r="I2653" s="14">
        <v>396</v>
      </c>
      <c r="J2653" s="14">
        <v>0</v>
      </c>
      <c r="K2653" s="14">
        <v>0</v>
      </c>
      <c r="L2653" s="14">
        <v>645</v>
      </c>
      <c r="M2653" s="14">
        <f>C2653-SUM(D2653:L2653)</f>
        <v>7115.233934800538</v>
      </c>
      <c r="P2653" s="49">
        <f>D2654/('Parc électrique'!$C$22+'Parc électrique'!$C$23)</f>
        <v>0.21406249999999999</v>
      </c>
      <c r="Q2653" s="49">
        <f t="shared" si="205"/>
        <v>0.20865544497648775</v>
      </c>
      <c r="R2653" s="49">
        <f t="shared" si="206"/>
        <v>0.27786574927744223</v>
      </c>
    </row>
    <row r="2654" spans="1:18" x14ac:dyDescent="0.3">
      <c r="A2654" s="35">
        <f t="shared" si="209"/>
        <v>44126</v>
      </c>
      <c r="B2654" s="36">
        <v>0.45833333333333331</v>
      </c>
      <c r="C2654">
        <v>10367</v>
      </c>
      <c r="D2654">
        <v>1370</v>
      </c>
      <c r="E2654" s="49">
        <f t="shared" si="207"/>
        <v>0.20865544497648775</v>
      </c>
      <c r="F2654" s="49">
        <f t="shared" si="208"/>
        <v>0.27786574927744223</v>
      </c>
      <c r="G2654">
        <v>1494</v>
      </c>
      <c r="H2654" s="51">
        <f>G2654/'Parc électrique'!$C$24</f>
        <v>0.498</v>
      </c>
      <c r="I2654" s="14">
        <v>396</v>
      </c>
      <c r="J2654" s="14">
        <v>0</v>
      </c>
      <c r="K2654" s="14">
        <v>0</v>
      </c>
      <c r="L2654" s="14">
        <v>643</v>
      </c>
      <c r="M2654" s="14">
        <f>C2654-SUM(D2654:L2654)</f>
        <v>6463.0154788057462</v>
      </c>
      <c r="P2654" s="49">
        <f>D2655/('Parc électrique'!$C$22+'Parc électrique'!$C$23)</f>
        <v>0.22500000000000001</v>
      </c>
      <c r="Q2654" s="49">
        <f t="shared" si="205"/>
        <v>0.21931667209207473</v>
      </c>
      <c r="R2654" s="49">
        <f t="shared" si="206"/>
        <v>0.29206326931351595</v>
      </c>
    </row>
    <row r="2655" spans="1:18" x14ac:dyDescent="0.3">
      <c r="A2655" s="35">
        <f t="shared" si="209"/>
        <v>44126</v>
      </c>
      <c r="B2655" s="36">
        <v>0.5</v>
      </c>
      <c r="C2655">
        <v>10260</v>
      </c>
      <c r="D2655">
        <v>1440</v>
      </c>
      <c r="E2655" s="49">
        <f t="shared" si="207"/>
        <v>0.21931667209207473</v>
      </c>
      <c r="F2655" s="49">
        <f t="shared" si="208"/>
        <v>0.29206326931351595</v>
      </c>
      <c r="G2655">
        <v>1837</v>
      </c>
      <c r="H2655" s="51">
        <f>G2655/'Parc électrique'!$C$24</f>
        <v>0.61233333333333329</v>
      </c>
      <c r="I2655" s="14">
        <v>396</v>
      </c>
      <c r="J2655" s="14">
        <v>823</v>
      </c>
      <c r="K2655" s="14">
        <v>0</v>
      </c>
      <c r="L2655" s="14">
        <v>642</v>
      </c>
      <c r="M2655" s="14">
        <f>C2655-SUM(D2655:L2655)</f>
        <v>5120.8762867252608</v>
      </c>
      <c r="P2655" s="49">
        <f>D2656/('Parc électrique'!$C$22+'Parc électrique'!$C$23)</f>
        <v>0.2303125</v>
      </c>
      <c r="Q2655" s="49">
        <f t="shared" si="205"/>
        <v>0.22449498240535984</v>
      </c>
      <c r="R2655" s="49">
        <f t="shared" si="206"/>
        <v>0.29895920761675177</v>
      </c>
    </row>
    <row r="2656" spans="1:18" x14ac:dyDescent="0.3">
      <c r="A2656" s="35">
        <f t="shared" si="209"/>
        <v>44126</v>
      </c>
      <c r="B2656" s="36">
        <v>0.54166666666666663</v>
      </c>
      <c r="C2656">
        <v>10035</v>
      </c>
      <c r="D2656">
        <v>1474</v>
      </c>
      <c r="E2656" s="49">
        <f t="shared" si="207"/>
        <v>0.22449498240535984</v>
      </c>
      <c r="F2656" s="49">
        <f t="shared" si="208"/>
        <v>0.29895920761675177</v>
      </c>
      <c r="G2656">
        <v>1997</v>
      </c>
      <c r="H2656" s="51">
        <f>G2656/'Parc électrique'!$C$24</f>
        <v>0.66566666666666663</v>
      </c>
      <c r="I2656" s="14">
        <v>396</v>
      </c>
      <c r="J2656" s="14">
        <v>0</v>
      </c>
      <c r="K2656" s="14">
        <v>0</v>
      </c>
      <c r="L2656" s="14">
        <v>639</v>
      </c>
      <c r="M2656" s="14">
        <f>C2656-SUM(D2656:L2656)</f>
        <v>5527.8108791433115</v>
      </c>
      <c r="P2656" s="49">
        <f>D2657/('Parc électrique'!$C$22+'Parc électrique'!$C$23)</f>
        <v>0.22375</v>
      </c>
      <c r="Q2656" s="49">
        <f t="shared" si="205"/>
        <v>0.21809824613600765</v>
      </c>
      <c r="R2656" s="49">
        <f t="shared" si="206"/>
        <v>0.29044069559510755</v>
      </c>
    </row>
    <row r="2657" spans="1:18" x14ac:dyDescent="0.3">
      <c r="A2657" s="35">
        <f t="shared" si="209"/>
        <v>44126</v>
      </c>
      <c r="B2657" s="36">
        <v>0.58333333333333337</v>
      </c>
      <c r="C2657">
        <v>9847</v>
      </c>
      <c r="D2657">
        <v>1432</v>
      </c>
      <c r="E2657" s="49">
        <f t="shared" si="207"/>
        <v>0.21809824613600765</v>
      </c>
      <c r="F2657" s="49">
        <f t="shared" si="208"/>
        <v>0.29044069559510755</v>
      </c>
      <c r="G2657">
        <v>1916</v>
      </c>
      <c r="H2657" s="51">
        <f>G2657/'Parc électrique'!$C$24</f>
        <v>0.63866666666666672</v>
      </c>
      <c r="I2657" s="14">
        <v>396</v>
      </c>
      <c r="J2657" s="14">
        <v>0</v>
      </c>
      <c r="K2657" s="14">
        <v>0</v>
      </c>
      <c r="L2657" s="14">
        <v>641</v>
      </c>
      <c r="M2657" s="14">
        <f>C2657-SUM(D2657:L2657)</f>
        <v>5460.8527943916024</v>
      </c>
      <c r="P2657" s="49">
        <f>D2658/('Parc électrique'!$C$22+'Parc électrique'!$C$23)</f>
        <v>0.20359374999999999</v>
      </c>
      <c r="Q2657" s="49">
        <f t="shared" si="205"/>
        <v>0.19845112759442593</v>
      </c>
      <c r="R2657" s="49">
        <f t="shared" si="206"/>
        <v>0.26427669438577173</v>
      </c>
    </row>
    <row r="2658" spans="1:18" x14ac:dyDescent="0.3">
      <c r="A2658" s="35">
        <f t="shared" si="209"/>
        <v>44126</v>
      </c>
      <c r="B2658" s="36">
        <v>0.625</v>
      </c>
      <c r="C2658">
        <v>9558</v>
      </c>
      <c r="D2658">
        <v>1303</v>
      </c>
      <c r="E2658" s="49">
        <f t="shared" si="207"/>
        <v>0.19845112759442593</v>
      </c>
      <c r="F2658" s="49">
        <f t="shared" si="208"/>
        <v>0.26427669438577173</v>
      </c>
      <c r="G2658">
        <v>1628</v>
      </c>
      <c r="H2658" s="51">
        <f>G2658/'Parc électrique'!$C$24</f>
        <v>0.54266666666666663</v>
      </c>
      <c r="I2658" s="14">
        <v>396</v>
      </c>
      <c r="J2658" s="14">
        <v>0</v>
      </c>
      <c r="K2658" s="14">
        <v>0</v>
      </c>
      <c r="L2658" s="14">
        <v>638</v>
      </c>
      <c r="M2658" s="14">
        <f>C2658-SUM(D2658:L2658)</f>
        <v>5591.9946055113533</v>
      </c>
      <c r="P2658" s="49">
        <f>D2659/('Parc électrique'!$C$22+'Parc électrique'!$C$23)</f>
        <v>0.21609375</v>
      </c>
      <c r="Q2658" s="49">
        <f t="shared" si="205"/>
        <v>0.21063538715509675</v>
      </c>
      <c r="R2658" s="49">
        <f t="shared" si="206"/>
        <v>0.28050243156985594</v>
      </c>
    </row>
    <row r="2659" spans="1:18" x14ac:dyDescent="0.3">
      <c r="A2659" s="35">
        <f t="shared" si="209"/>
        <v>44126</v>
      </c>
      <c r="B2659" s="36">
        <v>0.66666666666666663</v>
      </c>
      <c r="C2659">
        <v>9342</v>
      </c>
      <c r="D2659">
        <v>1383</v>
      </c>
      <c r="E2659" s="49">
        <f t="shared" si="207"/>
        <v>0.21063538715509675</v>
      </c>
      <c r="F2659" s="49">
        <f t="shared" si="208"/>
        <v>0.28050243156985594</v>
      </c>
      <c r="G2659">
        <v>1134</v>
      </c>
      <c r="H2659" s="51">
        <f>G2659/'Parc électrique'!$C$24</f>
        <v>0.378</v>
      </c>
      <c r="I2659" s="14">
        <v>396</v>
      </c>
      <c r="J2659" s="14">
        <v>0</v>
      </c>
      <c r="K2659" s="14">
        <v>0</v>
      </c>
      <c r="L2659" s="14">
        <v>643</v>
      </c>
      <c r="M2659" s="14">
        <f>C2659-SUM(D2659:L2659)</f>
        <v>5785.130862181275</v>
      </c>
      <c r="P2659" s="49">
        <f>D2660/('Parc électrique'!$C$22+'Parc électrique'!$C$23)</f>
        <v>0.23078124999999999</v>
      </c>
      <c r="Q2659" s="49">
        <f t="shared" si="205"/>
        <v>0.22495189213888497</v>
      </c>
      <c r="R2659" s="49">
        <f t="shared" si="206"/>
        <v>0.29956767276115492</v>
      </c>
    </row>
    <row r="2660" spans="1:18" x14ac:dyDescent="0.3">
      <c r="A2660" s="35">
        <f t="shared" si="209"/>
        <v>44126</v>
      </c>
      <c r="B2660" s="36">
        <v>0.70833333333333337</v>
      </c>
      <c r="C2660">
        <v>9263</v>
      </c>
      <c r="D2660">
        <v>1477</v>
      </c>
      <c r="E2660" s="49">
        <f t="shared" si="207"/>
        <v>0.22495189213888497</v>
      </c>
      <c r="F2660" s="49">
        <f t="shared" si="208"/>
        <v>0.29956767276115492</v>
      </c>
      <c r="G2660">
        <v>514</v>
      </c>
      <c r="H2660" s="51">
        <f>G2660/'Parc électrique'!$C$24</f>
        <v>0.17133333333333334</v>
      </c>
      <c r="I2660" s="14">
        <v>396</v>
      </c>
      <c r="J2660" s="14">
        <v>1106</v>
      </c>
      <c r="K2660" s="14">
        <v>0</v>
      </c>
      <c r="L2660" s="14">
        <v>648</v>
      </c>
      <c r="M2660" s="14">
        <f>C2660-SUM(D2660:L2660)</f>
        <v>5121.3041471017668</v>
      </c>
      <c r="P2660" s="49">
        <f>D2661/('Parc électrique'!$C$22+'Parc électrique'!$C$23)</f>
        <v>0.26624999999999999</v>
      </c>
      <c r="Q2660" s="49">
        <f t="shared" si="205"/>
        <v>0.25952472864228837</v>
      </c>
      <c r="R2660" s="49">
        <f t="shared" si="206"/>
        <v>0.34560820202099379</v>
      </c>
    </row>
    <row r="2661" spans="1:18" x14ac:dyDescent="0.3">
      <c r="A2661" s="35">
        <f t="shared" si="209"/>
        <v>44126</v>
      </c>
      <c r="B2661" s="36">
        <v>0.75</v>
      </c>
      <c r="C2661">
        <v>9681</v>
      </c>
      <c r="D2661">
        <v>1704</v>
      </c>
      <c r="E2661" s="49">
        <f t="shared" si="207"/>
        <v>0.25952472864228837</v>
      </c>
      <c r="F2661" s="49">
        <f t="shared" si="208"/>
        <v>0.34560820202099379</v>
      </c>
      <c r="G2661">
        <v>90</v>
      </c>
      <c r="H2661" s="51">
        <f>G2661/'Parc électrique'!$C$24</f>
        <v>0.03</v>
      </c>
      <c r="I2661" s="14">
        <v>396</v>
      </c>
      <c r="J2661" s="14">
        <v>0</v>
      </c>
      <c r="K2661" s="14">
        <v>104</v>
      </c>
      <c r="L2661" s="14">
        <v>649</v>
      </c>
      <c r="M2661" s="14">
        <f>C2661-SUM(D2661:L2661)</f>
        <v>6737.3648670693365</v>
      </c>
      <c r="P2661" s="49">
        <f>D2662/('Parc électrique'!$C$22+'Parc électrique'!$C$23)</f>
        <v>0.28359374999999998</v>
      </c>
      <c r="Q2661" s="49">
        <f t="shared" si="205"/>
        <v>0.27643038878271914</v>
      </c>
      <c r="R2661" s="49">
        <f t="shared" si="206"/>
        <v>0.36812141236391066</v>
      </c>
    </row>
    <row r="2662" spans="1:18" x14ac:dyDescent="0.3">
      <c r="A2662" s="35">
        <f t="shared" si="209"/>
        <v>44126</v>
      </c>
      <c r="B2662" s="36">
        <v>0.79166666666666663</v>
      </c>
      <c r="C2662">
        <v>10166</v>
      </c>
      <c r="D2662">
        <v>1815</v>
      </c>
      <c r="E2662" s="49">
        <f t="shared" si="207"/>
        <v>0.27643038878271914</v>
      </c>
      <c r="F2662" s="49">
        <f t="shared" si="208"/>
        <v>0.36812141236391066</v>
      </c>
      <c r="G2662">
        <v>0</v>
      </c>
      <c r="H2662" s="51">
        <f>G2662/'Parc électrique'!$C$24</f>
        <v>0</v>
      </c>
      <c r="I2662" s="14">
        <v>396</v>
      </c>
      <c r="J2662" s="14">
        <v>1110</v>
      </c>
      <c r="K2662" s="14">
        <v>0</v>
      </c>
      <c r="L2662" s="14">
        <v>641</v>
      </c>
      <c r="M2662" s="14">
        <f>C2662-SUM(D2662:L2662)</f>
        <v>6203.3554481988531</v>
      </c>
      <c r="P2662" s="49">
        <f>D2663/('Parc électrique'!$C$22+'Parc électrique'!$C$23)</f>
        <v>0.24671874999999999</v>
      </c>
      <c r="Q2662" s="49">
        <f t="shared" si="205"/>
        <v>0.24048682307874025</v>
      </c>
      <c r="R2662" s="49">
        <f t="shared" si="206"/>
        <v>0.32025548767086226</v>
      </c>
    </row>
    <row r="2663" spans="1:18" x14ac:dyDescent="0.3">
      <c r="A2663" s="35">
        <f t="shared" si="209"/>
        <v>44126</v>
      </c>
      <c r="B2663" s="36">
        <v>0.83333333333333337</v>
      </c>
      <c r="C2663">
        <v>9433</v>
      </c>
      <c r="D2663">
        <v>1579</v>
      </c>
      <c r="E2663" s="49">
        <f t="shared" si="207"/>
        <v>0.24048682307874025</v>
      </c>
      <c r="F2663" s="49">
        <f t="shared" si="208"/>
        <v>0.32025548767086226</v>
      </c>
      <c r="G2663">
        <v>0</v>
      </c>
      <c r="H2663" s="51">
        <f>G2663/'Parc électrique'!$C$24</f>
        <v>0</v>
      </c>
      <c r="I2663" s="14">
        <v>396</v>
      </c>
      <c r="J2663" s="14">
        <v>1110</v>
      </c>
      <c r="K2663" s="14">
        <v>0</v>
      </c>
      <c r="L2663" s="14">
        <v>627</v>
      </c>
      <c r="M2663" s="14">
        <f>C2663-SUM(D2663:L2663)</f>
        <v>5720.4392576892506</v>
      </c>
      <c r="P2663" s="49">
        <f>D2664/('Parc électrique'!$C$22+'Parc électrique'!$C$23)</f>
        <v>0.22125</v>
      </c>
      <c r="Q2663" s="49">
        <f t="shared" si="205"/>
        <v>0.21566139422387348</v>
      </c>
      <c r="R2663" s="49">
        <f t="shared" si="206"/>
        <v>0.28719554815829068</v>
      </c>
    </row>
    <row r="2664" spans="1:18" x14ac:dyDescent="0.3">
      <c r="A2664" s="35">
        <f t="shared" si="209"/>
        <v>44126</v>
      </c>
      <c r="B2664" s="36">
        <v>0.875</v>
      </c>
      <c r="C2664">
        <v>8797</v>
      </c>
      <c r="D2664">
        <v>1416</v>
      </c>
      <c r="E2664" s="49">
        <f t="shared" si="207"/>
        <v>0.21566139422387348</v>
      </c>
      <c r="F2664" s="49">
        <f t="shared" si="208"/>
        <v>0.28719554815829068</v>
      </c>
      <c r="G2664">
        <v>0</v>
      </c>
      <c r="H2664" s="51">
        <f>G2664/'Parc électrique'!$C$24</f>
        <v>0</v>
      </c>
      <c r="I2664" s="14">
        <v>396</v>
      </c>
      <c r="J2664" s="14">
        <v>1110</v>
      </c>
      <c r="K2664" s="14">
        <v>0</v>
      </c>
      <c r="L2664" s="14">
        <v>612</v>
      </c>
      <c r="M2664" s="14">
        <f>C2664-SUM(D2664:L2664)</f>
        <v>5262.4971430576179</v>
      </c>
      <c r="P2664" s="49">
        <f>D2665/('Parc électrique'!$C$22+'Parc électrique'!$C$23)</f>
        <v>0.21656249999999999</v>
      </c>
      <c r="Q2664" s="49">
        <f t="shared" si="205"/>
        <v>0.21109229688862191</v>
      </c>
      <c r="R2664" s="49">
        <f t="shared" si="206"/>
        <v>0.28111089671425904</v>
      </c>
    </row>
    <row r="2665" spans="1:18" x14ac:dyDescent="0.3">
      <c r="A2665" s="35">
        <f t="shared" si="209"/>
        <v>44126</v>
      </c>
      <c r="B2665" s="36">
        <v>0.91666666666666663</v>
      </c>
      <c r="C2665">
        <v>8910</v>
      </c>
      <c r="D2665">
        <v>1386</v>
      </c>
      <c r="E2665" s="49">
        <f t="shared" si="207"/>
        <v>0.21109229688862191</v>
      </c>
      <c r="F2665" s="49">
        <f t="shared" si="208"/>
        <v>0.28111089671425904</v>
      </c>
      <c r="G2665">
        <v>0</v>
      </c>
      <c r="H2665" s="51">
        <f>G2665/'Parc électrique'!$C$24</f>
        <v>0</v>
      </c>
      <c r="I2665" s="14">
        <v>396</v>
      </c>
      <c r="J2665" s="14">
        <v>1110</v>
      </c>
      <c r="K2665" s="14">
        <v>0</v>
      </c>
      <c r="L2665" s="14">
        <v>601</v>
      </c>
      <c r="M2665" s="14">
        <f>C2665-SUM(D2665:L2665)</f>
        <v>5416.507796806397</v>
      </c>
      <c r="P2665" s="49">
        <f>D2666/('Parc électrique'!$C$22+'Parc électrique'!$C$23)</f>
        <v>0.21781249999999999</v>
      </c>
      <c r="Q2665" s="49">
        <f t="shared" si="205"/>
        <v>0.21231072284468899</v>
      </c>
      <c r="R2665" s="49">
        <f t="shared" si="206"/>
        <v>0.2827334704326675</v>
      </c>
    </row>
    <row r="2666" spans="1:18" x14ac:dyDescent="0.3">
      <c r="A2666" s="35">
        <f t="shared" si="209"/>
        <v>44126</v>
      </c>
      <c r="B2666" s="36">
        <v>0.95833333333333337</v>
      </c>
      <c r="C2666">
        <v>9035</v>
      </c>
      <c r="D2666">
        <v>1394</v>
      </c>
      <c r="E2666" s="49">
        <f t="shared" si="207"/>
        <v>0.21231072284468899</v>
      </c>
      <c r="F2666" s="49">
        <f t="shared" si="208"/>
        <v>0.2827334704326675</v>
      </c>
      <c r="G2666">
        <v>0</v>
      </c>
      <c r="H2666" s="51">
        <f>G2666/'Parc électrique'!$C$24</f>
        <v>0</v>
      </c>
      <c r="I2666" s="14">
        <v>396</v>
      </c>
      <c r="J2666" s="14">
        <v>0</v>
      </c>
      <c r="K2666" s="14">
        <v>0</v>
      </c>
      <c r="L2666" s="14">
        <v>582</v>
      </c>
      <c r="M2666" s="14">
        <f>C2666-SUM(D2666:L2666)</f>
        <v>6662.5049558067221</v>
      </c>
      <c r="P2666" s="49">
        <f>D2667/('Parc électrique'!$C$22+'Parc électrique'!$C$23)</f>
        <v>0.19593749999999999</v>
      </c>
      <c r="Q2666" s="49">
        <f t="shared" si="205"/>
        <v>0.19098826861351506</v>
      </c>
      <c r="R2666" s="49">
        <f t="shared" si="206"/>
        <v>0.25433843036052012</v>
      </c>
    </row>
    <row r="2667" spans="1:18" x14ac:dyDescent="0.3">
      <c r="A2667" s="35">
        <f t="shared" si="209"/>
        <v>44127</v>
      </c>
      <c r="B2667" s="36">
        <v>0</v>
      </c>
      <c r="C2667">
        <v>8404</v>
      </c>
      <c r="D2667">
        <v>1254</v>
      </c>
      <c r="E2667" s="49">
        <f t="shared" si="207"/>
        <v>0.19098826861351506</v>
      </c>
      <c r="F2667" s="49">
        <f t="shared" si="208"/>
        <v>0.25433843036052012</v>
      </c>
      <c r="G2667">
        <v>0</v>
      </c>
      <c r="H2667" s="51">
        <f>G2667/'Parc électrique'!$C$24</f>
        <v>0</v>
      </c>
      <c r="I2667" s="14">
        <v>396</v>
      </c>
      <c r="J2667" s="14">
        <v>0</v>
      </c>
      <c r="K2667" s="14">
        <v>0</v>
      </c>
      <c r="L2667" s="14">
        <v>573</v>
      </c>
      <c r="M2667" s="14">
        <f>C2667-SUM(D2667:L2667)</f>
        <v>6180.554673301026</v>
      </c>
      <c r="P2667" s="49">
        <f>D2668/('Parc électrique'!$C$22+'Parc électrique'!$C$23)</f>
        <v>0.1809375</v>
      </c>
      <c r="Q2667" s="49">
        <f t="shared" si="205"/>
        <v>0.17636715714071011</v>
      </c>
      <c r="R2667" s="49">
        <f t="shared" si="206"/>
        <v>0.23486754573961907</v>
      </c>
    </row>
    <row r="2668" spans="1:18" x14ac:dyDescent="0.3">
      <c r="A2668" s="35">
        <f t="shared" si="209"/>
        <v>44127</v>
      </c>
      <c r="B2668" s="36">
        <v>4.1666666666666664E-2</v>
      </c>
      <c r="C2668">
        <v>8001</v>
      </c>
      <c r="D2668">
        <v>1158</v>
      </c>
      <c r="E2668" s="49">
        <f t="shared" si="207"/>
        <v>0.17636715714071011</v>
      </c>
      <c r="F2668" s="49">
        <f t="shared" si="208"/>
        <v>0.23486754573961907</v>
      </c>
      <c r="G2668">
        <v>0</v>
      </c>
      <c r="H2668" s="51">
        <f>G2668/'Parc électrique'!$C$24</f>
        <v>0</v>
      </c>
      <c r="I2668" s="14">
        <v>396</v>
      </c>
      <c r="J2668" s="14">
        <v>0</v>
      </c>
      <c r="K2668" s="14">
        <v>0</v>
      </c>
      <c r="L2668" s="14">
        <v>571</v>
      </c>
      <c r="M2668" s="14">
        <f>C2668-SUM(D2668:L2668)</f>
        <v>5875.5887652971196</v>
      </c>
      <c r="P2668" s="49">
        <f>D2669/('Parc électrique'!$C$22+'Parc électrique'!$C$23)</f>
        <v>0.15515625</v>
      </c>
      <c r="Q2668" s="49">
        <f t="shared" si="205"/>
        <v>0.15123712179682652</v>
      </c>
      <c r="R2668" s="49">
        <f t="shared" si="206"/>
        <v>0.20140196279744535</v>
      </c>
    </row>
    <row r="2669" spans="1:18" x14ac:dyDescent="0.3">
      <c r="A2669" s="35">
        <f t="shared" si="209"/>
        <v>44127</v>
      </c>
      <c r="B2669" s="36">
        <v>8.3333333333333329E-2</v>
      </c>
      <c r="C2669">
        <v>7688</v>
      </c>
      <c r="D2669">
        <v>993</v>
      </c>
      <c r="E2669" s="49">
        <f t="shared" si="207"/>
        <v>0.15123712179682652</v>
      </c>
      <c r="F2669" s="49">
        <f t="shared" si="208"/>
        <v>0.20140196279744535</v>
      </c>
      <c r="G2669">
        <v>0</v>
      </c>
      <c r="H2669" s="51">
        <f>G2669/'Parc électrique'!$C$24</f>
        <v>0</v>
      </c>
      <c r="I2669" s="14">
        <v>396</v>
      </c>
      <c r="J2669" s="14">
        <v>612</v>
      </c>
      <c r="K2669" s="14">
        <v>0</v>
      </c>
      <c r="L2669" s="14">
        <v>571</v>
      </c>
      <c r="M2669" s="14">
        <f>C2669-SUM(D2669:L2669)</f>
        <v>5115.6473609154054</v>
      </c>
      <c r="P2669" s="49">
        <f>D2670/('Parc électrique'!$C$22+'Parc électrique'!$C$23)</f>
        <v>0.13984374999999999</v>
      </c>
      <c r="Q2669" s="49">
        <f t="shared" si="205"/>
        <v>0.13631140383500479</v>
      </c>
      <c r="R2669" s="49">
        <f t="shared" si="206"/>
        <v>0.18152543474694219</v>
      </c>
    </row>
    <row r="2670" spans="1:18" x14ac:dyDescent="0.3">
      <c r="A2670" s="35">
        <f t="shared" si="209"/>
        <v>44127</v>
      </c>
      <c r="B2670" s="36">
        <v>0.125</v>
      </c>
      <c r="C2670">
        <v>7309</v>
      </c>
      <c r="D2670">
        <v>895</v>
      </c>
      <c r="E2670" s="49">
        <f t="shared" si="207"/>
        <v>0.13631140383500479</v>
      </c>
      <c r="F2670" s="49">
        <f t="shared" si="208"/>
        <v>0.18152543474694219</v>
      </c>
      <c r="G2670">
        <v>0</v>
      </c>
      <c r="H2670" s="51">
        <f>G2670/'Parc électrique'!$C$24</f>
        <v>0</v>
      </c>
      <c r="I2670" s="14">
        <v>396</v>
      </c>
      <c r="J2670" s="14">
        <v>0</v>
      </c>
      <c r="K2670" s="14">
        <v>0</v>
      </c>
      <c r="L2670" s="14">
        <v>571</v>
      </c>
      <c r="M2670" s="14">
        <f>C2670-SUM(D2670:L2670)</f>
        <v>5446.6821631614184</v>
      </c>
      <c r="P2670" s="49">
        <f>D2671/('Parc électrique'!$C$22+'Parc électrique'!$C$23)</f>
        <v>0.124375</v>
      </c>
      <c r="Q2670" s="49">
        <f t="shared" si="205"/>
        <v>0.12123338262867463</v>
      </c>
      <c r="R2670" s="49">
        <f t="shared" si="206"/>
        <v>0.16144608498163796</v>
      </c>
    </row>
    <row r="2671" spans="1:18" x14ac:dyDescent="0.3">
      <c r="A2671" s="35">
        <f t="shared" si="209"/>
        <v>44127</v>
      </c>
      <c r="B2671" s="36">
        <v>0.16666666666666666</v>
      </c>
      <c r="C2671">
        <v>7248</v>
      </c>
      <c r="D2671">
        <v>796</v>
      </c>
      <c r="E2671" s="49">
        <f t="shared" si="207"/>
        <v>0.12123338262867463</v>
      </c>
      <c r="F2671" s="49">
        <f t="shared" si="208"/>
        <v>0.16144608498163796</v>
      </c>
      <c r="G2671">
        <v>0</v>
      </c>
      <c r="H2671" s="51">
        <f>G2671/'Parc électrique'!$C$24</f>
        <v>0</v>
      </c>
      <c r="I2671" s="14">
        <v>396</v>
      </c>
      <c r="J2671" s="14">
        <v>0</v>
      </c>
      <c r="K2671" s="14">
        <v>0</v>
      </c>
      <c r="L2671" s="14">
        <v>575</v>
      </c>
      <c r="M2671" s="14">
        <f>C2671-SUM(D2671:L2671)</f>
        <v>5480.7173205323897</v>
      </c>
      <c r="P2671" s="49">
        <f>D2672/('Parc électrique'!$C$22+'Parc électrique'!$C$23)</f>
        <v>0.10765625</v>
      </c>
      <c r="Q2671" s="49">
        <f t="shared" si="205"/>
        <v>0.10493693546627741</v>
      </c>
      <c r="R2671" s="49">
        <f t="shared" si="206"/>
        <v>0.13974416149792535</v>
      </c>
    </row>
    <row r="2672" spans="1:18" x14ac:dyDescent="0.3">
      <c r="A2672" s="35">
        <f t="shared" si="209"/>
        <v>44127</v>
      </c>
      <c r="B2672" s="36">
        <v>0.20833333333333334</v>
      </c>
      <c r="C2672">
        <v>7701</v>
      </c>
      <c r="D2672">
        <v>689</v>
      </c>
      <c r="E2672" s="49">
        <f t="shared" si="207"/>
        <v>0.10493693546627741</v>
      </c>
      <c r="F2672" s="49">
        <f t="shared" si="208"/>
        <v>0.13974416149792535</v>
      </c>
      <c r="G2672">
        <v>0</v>
      </c>
      <c r="H2672" s="51">
        <f>G2672/'Parc électrique'!$C$24</f>
        <v>0</v>
      </c>
      <c r="I2672" s="14">
        <v>396</v>
      </c>
      <c r="J2672" s="14">
        <v>977</v>
      </c>
      <c r="K2672" s="14">
        <v>0</v>
      </c>
      <c r="L2672" s="14">
        <v>597</v>
      </c>
      <c r="M2672" s="14">
        <f>C2672-SUM(D2672:L2672)</f>
        <v>5041.7553189030359</v>
      </c>
      <c r="P2672" s="49">
        <f>D2673/('Parc électrique'!$C$22+'Parc électrique'!$C$23)</f>
        <v>9.8906250000000001E-2</v>
      </c>
      <c r="Q2672" s="49">
        <f t="shared" si="205"/>
        <v>9.6407953773807856E-2</v>
      </c>
      <c r="R2672" s="49">
        <f t="shared" si="206"/>
        <v>0.12838614546906638</v>
      </c>
    </row>
    <row r="2673" spans="1:18" x14ac:dyDescent="0.3">
      <c r="A2673" s="35">
        <f t="shared" si="209"/>
        <v>44127</v>
      </c>
      <c r="B2673" s="36">
        <v>0.25</v>
      </c>
      <c r="C2673">
        <v>8769</v>
      </c>
      <c r="D2673">
        <v>633</v>
      </c>
      <c r="E2673" s="49">
        <f t="shared" si="207"/>
        <v>9.6407953773807856E-2</v>
      </c>
      <c r="F2673" s="49">
        <f t="shared" si="208"/>
        <v>0.12838614546906638</v>
      </c>
      <c r="G2673">
        <v>0</v>
      </c>
      <c r="H2673" s="51">
        <f>G2673/'Parc électrique'!$C$24</f>
        <v>0</v>
      </c>
      <c r="I2673" s="14">
        <v>396</v>
      </c>
      <c r="J2673" s="14">
        <v>0</v>
      </c>
      <c r="K2673" s="14">
        <v>0</v>
      </c>
      <c r="L2673" s="14">
        <v>634</v>
      </c>
      <c r="M2673" s="14">
        <f>C2673-SUM(D2673:L2673)</f>
        <v>7105.7752059007571</v>
      </c>
      <c r="P2673" s="49">
        <f>D2674/('Parc électrique'!$C$22+'Parc électrique'!$C$23)</f>
        <v>8.4218749999999995E-2</v>
      </c>
      <c r="Q2673" s="49">
        <f t="shared" si="205"/>
        <v>8.209144879001963E-2</v>
      </c>
      <c r="R2673" s="49">
        <f t="shared" si="206"/>
        <v>0.10932090427776742</v>
      </c>
    </row>
    <row r="2674" spans="1:18" x14ac:dyDescent="0.3">
      <c r="A2674" s="35">
        <f t="shared" si="209"/>
        <v>44127</v>
      </c>
      <c r="B2674" s="36">
        <v>0.29166666666666669</v>
      </c>
      <c r="C2674">
        <v>9731</v>
      </c>
      <c r="D2674">
        <v>539</v>
      </c>
      <c r="E2674" s="49">
        <f t="shared" si="207"/>
        <v>8.209144879001963E-2</v>
      </c>
      <c r="F2674" s="49">
        <f t="shared" si="208"/>
        <v>0.10932090427776742</v>
      </c>
      <c r="G2674">
        <v>0</v>
      </c>
      <c r="H2674" s="51">
        <f>G2674/'Parc électrique'!$C$24</f>
        <v>0</v>
      </c>
      <c r="I2674" s="14">
        <v>396</v>
      </c>
      <c r="J2674" s="14">
        <v>1318</v>
      </c>
      <c r="K2674" s="14">
        <v>0</v>
      </c>
      <c r="L2674" s="14">
        <v>646</v>
      </c>
      <c r="M2674" s="14">
        <f>C2674-SUM(D2674:L2674)</f>
        <v>6831.8085876469322</v>
      </c>
      <c r="P2674" s="49">
        <f>D2675/('Parc électrique'!$C$22+'Parc électrique'!$C$23)</f>
        <v>7.6249999999999998E-2</v>
      </c>
      <c r="Q2674" s="49">
        <f t="shared" si="205"/>
        <v>7.4323983320091991E-2</v>
      </c>
      <c r="R2674" s="49">
        <f t="shared" si="206"/>
        <v>9.8976996822913735E-2</v>
      </c>
    </row>
    <row r="2675" spans="1:18" x14ac:dyDescent="0.3">
      <c r="A2675" s="35">
        <f t="shared" si="209"/>
        <v>44127</v>
      </c>
      <c r="B2675" s="36">
        <v>0.33333333333333331</v>
      </c>
      <c r="C2675">
        <v>9967</v>
      </c>
      <c r="D2675">
        <v>488</v>
      </c>
      <c r="E2675" s="49">
        <f t="shared" si="207"/>
        <v>7.4323983320091991E-2</v>
      </c>
      <c r="F2675" s="49">
        <f t="shared" si="208"/>
        <v>9.8976996822913735E-2</v>
      </c>
      <c r="G2675">
        <v>58</v>
      </c>
      <c r="H2675" s="51">
        <f>G2675/'Parc électrique'!$C$24</f>
        <v>1.9333333333333334E-2</v>
      </c>
      <c r="I2675" s="14">
        <v>396</v>
      </c>
      <c r="J2675" s="14">
        <v>641</v>
      </c>
      <c r="K2675" s="14">
        <v>0</v>
      </c>
      <c r="L2675" s="14">
        <v>642</v>
      </c>
      <c r="M2675" s="14">
        <f>C2675-SUM(D2675:L2675)</f>
        <v>7741.8073656865236</v>
      </c>
      <c r="P2675" s="49">
        <f>D2676/('Parc électrique'!$C$22+'Parc électrique'!$C$23)</f>
        <v>8.0468750000000006E-2</v>
      </c>
      <c r="Q2675" s="49">
        <f t="shared" si="205"/>
        <v>7.8436170921818385E-2</v>
      </c>
      <c r="R2675" s="49">
        <f t="shared" si="206"/>
        <v>0.10445318312254216</v>
      </c>
    </row>
    <row r="2676" spans="1:18" x14ac:dyDescent="0.3">
      <c r="A2676" s="35">
        <f t="shared" si="209"/>
        <v>44127</v>
      </c>
      <c r="B2676" s="36">
        <v>0.375</v>
      </c>
      <c r="C2676">
        <v>10105</v>
      </c>
      <c r="D2676">
        <v>515</v>
      </c>
      <c r="E2676" s="49">
        <f t="shared" si="207"/>
        <v>7.8436170921818385E-2</v>
      </c>
      <c r="F2676" s="49">
        <f t="shared" si="208"/>
        <v>0.10445318312254216</v>
      </c>
      <c r="G2676">
        <v>454</v>
      </c>
      <c r="H2676" s="51">
        <f>G2676/'Parc électrique'!$C$24</f>
        <v>0.15133333333333332</v>
      </c>
      <c r="I2676" s="14">
        <v>396</v>
      </c>
      <c r="J2676" s="14">
        <v>356</v>
      </c>
      <c r="K2676" s="14">
        <v>0</v>
      </c>
      <c r="L2676" s="14">
        <v>642</v>
      </c>
      <c r="M2676" s="14">
        <f>C2676-SUM(D2676:L2676)</f>
        <v>7741.6657773126226</v>
      </c>
      <c r="P2676" s="49">
        <f>D2677/('Parc électrique'!$C$22+'Parc électrique'!$C$23)</f>
        <v>0.10062500000000001</v>
      </c>
      <c r="Q2676" s="49">
        <f t="shared" si="205"/>
        <v>9.8083289463400086E-2</v>
      </c>
      <c r="R2676" s="49">
        <f t="shared" si="206"/>
        <v>0.13061718433187797</v>
      </c>
    </row>
    <row r="2677" spans="1:18" x14ac:dyDescent="0.3">
      <c r="A2677" s="35">
        <f t="shared" si="209"/>
        <v>44127</v>
      </c>
      <c r="B2677" s="36">
        <v>0.41666666666666669</v>
      </c>
      <c r="C2677">
        <v>10048</v>
      </c>
      <c r="D2677">
        <v>644</v>
      </c>
      <c r="E2677" s="49">
        <f t="shared" si="207"/>
        <v>9.8083289463400086E-2</v>
      </c>
      <c r="F2677" s="49">
        <f t="shared" si="208"/>
        <v>0.13061718433187797</v>
      </c>
      <c r="G2677">
        <v>1151</v>
      </c>
      <c r="H2677" s="51">
        <f>G2677/'Parc électrique'!$C$24</f>
        <v>0.38366666666666666</v>
      </c>
      <c r="I2677" s="14">
        <v>396</v>
      </c>
      <c r="J2677" s="14">
        <v>1318</v>
      </c>
      <c r="K2677" s="14">
        <v>0</v>
      </c>
      <c r="L2677" s="14">
        <v>643</v>
      </c>
      <c r="M2677" s="14">
        <f>C2677-SUM(D2677:L2677)</f>
        <v>5895.3876328595379</v>
      </c>
      <c r="P2677" s="49">
        <f>D2678/('Parc électrique'!$C$22+'Parc électrique'!$C$23)</f>
        <v>0.125</v>
      </c>
      <c r="Q2677" s="49">
        <f t="shared" si="205"/>
        <v>0.12184259560670817</v>
      </c>
      <c r="R2677" s="49">
        <f t="shared" si="206"/>
        <v>0.16225737184084219</v>
      </c>
    </row>
    <row r="2678" spans="1:18" x14ac:dyDescent="0.3">
      <c r="A2678" s="35">
        <f t="shared" si="209"/>
        <v>44127</v>
      </c>
      <c r="B2678" s="36">
        <v>0.45833333333333331</v>
      </c>
      <c r="C2678">
        <v>10095</v>
      </c>
      <c r="D2678">
        <v>800</v>
      </c>
      <c r="E2678" s="49">
        <f t="shared" si="207"/>
        <v>0.12184259560670817</v>
      </c>
      <c r="F2678" s="49">
        <f t="shared" si="208"/>
        <v>0.16225737184084219</v>
      </c>
      <c r="G2678">
        <v>1687</v>
      </c>
      <c r="H2678" s="51">
        <f>G2678/'Parc électrique'!$C$24</f>
        <v>0.56233333333333335</v>
      </c>
      <c r="I2678" s="14">
        <v>396</v>
      </c>
      <c r="J2678" s="14">
        <v>0</v>
      </c>
      <c r="K2678" s="14">
        <v>0</v>
      </c>
      <c r="L2678" s="14">
        <v>642</v>
      </c>
      <c r="M2678" s="14">
        <f>C2678-SUM(D2678:L2678)</f>
        <v>6569.1535666992186</v>
      </c>
      <c r="P2678" s="49">
        <f>D2679/('Parc électrique'!$C$22+'Parc électrique'!$C$23)</f>
        <v>0.11140625</v>
      </c>
      <c r="Q2678" s="49">
        <f t="shared" si="205"/>
        <v>0.10859221333447866</v>
      </c>
      <c r="R2678" s="49">
        <f t="shared" si="206"/>
        <v>0.14461188265315061</v>
      </c>
    </row>
    <row r="2679" spans="1:18" x14ac:dyDescent="0.3">
      <c r="A2679" s="35">
        <f t="shared" si="209"/>
        <v>44127</v>
      </c>
      <c r="B2679" s="36">
        <v>0.5</v>
      </c>
      <c r="C2679">
        <v>10087</v>
      </c>
      <c r="D2679">
        <v>713</v>
      </c>
      <c r="E2679" s="49">
        <f t="shared" si="207"/>
        <v>0.10859221333447866</v>
      </c>
      <c r="F2679" s="49">
        <f t="shared" si="208"/>
        <v>0.14461188265315061</v>
      </c>
      <c r="G2679">
        <v>2024</v>
      </c>
      <c r="H2679" s="51">
        <f>G2679/'Parc électrique'!$C$24</f>
        <v>0.67466666666666664</v>
      </c>
      <c r="I2679" s="14">
        <v>396</v>
      </c>
      <c r="J2679" s="14">
        <v>1192</v>
      </c>
      <c r="K2679" s="14">
        <v>0</v>
      </c>
      <c r="L2679" s="14">
        <v>640</v>
      </c>
      <c r="M2679" s="14">
        <f>C2679-SUM(D2679:L2679)</f>
        <v>5121.0721292373455</v>
      </c>
      <c r="P2679" s="49">
        <f>D2680/('Parc électrique'!$C$22+'Parc électrique'!$C$23)</f>
        <v>0.1059375</v>
      </c>
      <c r="Q2679" s="49">
        <f t="shared" si="205"/>
        <v>0.10326159977668518</v>
      </c>
      <c r="R2679" s="49">
        <f t="shared" si="206"/>
        <v>0.13751312263511375</v>
      </c>
    </row>
    <row r="2680" spans="1:18" x14ac:dyDescent="0.3">
      <c r="A2680" s="35">
        <f t="shared" si="209"/>
        <v>44127</v>
      </c>
      <c r="B2680" s="36">
        <v>0.54166666666666663</v>
      </c>
      <c r="C2680">
        <v>9848</v>
      </c>
      <c r="D2680">
        <v>678</v>
      </c>
      <c r="E2680" s="49">
        <f t="shared" si="207"/>
        <v>0.10326159977668518</v>
      </c>
      <c r="F2680" s="49">
        <f t="shared" si="208"/>
        <v>0.13751312263511375</v>
      </c>
      <c r="G2680">
        <v>2160</v>
      </c>
      <c r="H2680" s="51">
        <f>G2680/'Parc électrique'!$C$24</f>
        <v>0.72</v>
      </c>
      <c r="I2680" s="14">
        <v>396</v>
      </c>
      <c r="J2680" s="14">
        <v>0</v>
      </c>
      <c r="K2680" s="14">
        <v>0</v>
      </c>
      <c r="L2680" s="14">
        <v>637</v>
      </c>
      <c r="M2680" s="14">
        <f>C2680-SUM(D2680:L2680)</f>
        <v>5976.0392252775882</v>
      </c>
      <c r="P2680" s="49">
        <f>D2681/('Parc électrique'!$C$22+'Parc électrique'!$C$23)</f>
        <v>9.0937500000000004E-2</v>
      </c>
      <c r="Q2680" s="49">
        <f t="shared" si="205"/>
        <v>8.8640488303880202E-2</v>
      </c>
      <c r="R2680" s="49">
        <f t="shared" si="206"/>
        <v>0.11804223801421269</v>
      </c>
    </row>
    <row r="2681" spans="1:18" x14ac:dyDescent="0.3">
      <c r="A2681" s="35">
        <f t="shared" si="209"/>
        <v>44127</v>
      </c>
      <c r="B2681" s="36">
        <v>0.58333333333333337</v>
      </c>
      <c r="C2681">
        <v>9628</v>
      </c>
      <c r="D2681">
        <v>582</v>
      </c>
      <c r="E2681" s="49">
        <f t="shared" si="207"/>
        <v>8.8640488303880202E-2</v>
      </c>
      <c r="F2681" s="49">
        <f t="shared" si="208"/>
        <v>0.11804223801421269</v>
      </c>
      <c r="G2681">
        <v>2036</v>
      </c>
      <c r="H2681" s="51">
        <f>G2681/'Parc électrique'!$C$24</f>
        <v>0.67866666666666664</v>
      </c>
      <c r="I2681" s="14">
        <v>396</v>
      </c>
      <c r="J2681" s="14">
        <v>854</v>
      </c>
      <c r="K2681" s="14">
        <v>0</v>
      </c>
      <c r="L2681" s="14">
        <v>638</v>
      </c>
      <c r="M2681" s="14">
        <f>C2681-SUM(D2681:L2681)</f>
        <v>5121.1146506070154</v>
      </c>
      <c r="P2681" s="49">
        <f>D2682/('Parc électrique'!$C$22+'Parc électrique'!$C$23)</f>
        <v>7.2499999999999995E-2</v>
      </c>
      <c r="Q2681" s="49">
        <f t="shared" si="205"/>
        <v>7.0668705451890745E-2</v>
      </c>
      <c r="R2681" s="49">
        <f t="shared" si="206"/>
        <v>9.4109275667688466E-2</v>
      </c>
    </row>
    <row r="2682" spans="1:18" x14ac:dyDescent="0.3">
      <c r="A2682" s="35">
        <f t="shared" si="209"/>
        <v>44127</v>
      </c>
      <c r="B2682" s="36">
        <v>0.625</v>
      </c>
      <c r="C2682">
        <v>9329</v>
      </c>
      <c r="D2682">
        <v>464</v>
      </c>
      <c r="E2682" s="49">
        <f t="shared" si="207"/>
        <v>7.0668705451890745E-2</v>
      </c>
      <c r="F2682" s="49">
        <f t="shared" si="208"/>
        <v>9.4109275667688466E-2</v>
      </c>
      <c r="G2682">
        <v>1747</v>
      </c>
      <c r="H2682" s="51">
        <f>G2682/'Parc électrique'!$C$24</f>
        <v>0.58233333333333337</v>
      </c>
      <c r="I2682" s="14">
        <v>396</v>
      </c>
      <c r="J2682" s="14">
        <v>0</v>
      </c>
      <c r="K2682" s="14">
        <v>0</v>
      </c>
      <c r="L2682" s="14">
        <v>636</v>
      </c>
      <c r="M2682" s="14">
        <f>C2682-SUM(D2682:L2682)</f>
        <v>6085.2528886855471</v>
      </c>
      <c r="P2682" s="49">
        <f>D2683/('Parc électrique'!$C$22+'Parc électrique'!$C$23)</f>
        <v>7.9531249999999998E-2</v>
      </c>
      <c r="Q2682" s="49">
        <f t="shared" si="205"/>
        <v>7.7522351454768074E-2</v>
      </c>
      <c r="R2682" s="49">
        <f t="shared" si="206"/>
        <v>0.10323625283373583</v>
      </c>
    </row>
    <row r="2683" spans="1:18" x14ac:dyDescent="0.3">
      <c r="A2683" s="35">
        <f t="shared" si="209"/>
        <v>44127</v>
      </c>
      <c r="B2683" s="36">
        <v>0.66666666666666663</v>
      </c>
      <c r="C2683">
        <v>9056</v>
      </c>
      <c r="D2683">
        <v>509</v>
      </c>
      <c r="E2683" s="49">
        <f t="shared" si="207"/>
        <v>7.7522351454768074E-2</v>
      </c>
      <c r="F2683" s="49">
        <f t="shared" si="208"/>
        <v>0.10323625283373583</v>
      </c>
      <c r="G2683">
        <v>1187</v>
      </c>
      <c r="H2683" s="51">
        <f>G2683/'Parc électrique'!$C$24</f>
        <v>0.39566666666666667</v>
      </c>
      <c r="I2683" s="14">
        <v>396</v>
      </c>
      <c r="J2683" s="14">
        <v>1120</v>
      </c>
      <c r="K2683" s="14">
        <v>0</v>
      </c>
      <c r="L2683" s="14">
        <v>642</v>
      </c>
      <c r="M2683" s="14">
        <f>C2683-SUM(D2683:L2683)</f>
        <v>5201.423574729045</v>
      </c>
      <c r="P2683" s="49">
        <f>D2684/('Parc électrique'!$C$22+'Parc électrique'!$C$23)</f>
        <v>9.6562499999999996E-2</v>
      </c>
      <c r="Q2683" s="49">
        <f t="shared" si="205"/>
        <v>9.412340510618207E-2</v>
      </c>
      <c r="R2683" s="49">
        <f t="shared" si="206"/>
        <v>0.12534381974705058</v>
      </c>
    </row>
    <row r="2684" spans="1:18" x14ac:dyDescent="0.3">
      <c r="A2684" s="35">
        <f t="shared" si="209"/>
        <v>44127</v>
      </c>
      <c r="B2684" s="36">
        <v>0.70833333333333337</v>
      </c>
      <c r="C2684">
        <v>8989</v>
      </c>
      <c r="D2684">
        <v>618</v>
      </c>
      <c r="E2684" s="49">
        <f t="shared" si="207"/>
        <v>9.412340510618207E-2</v>
      </c>
      <c r="F2684" s="49">
        <f t="shared" si="208"/>
        <v>0.12534381974705058</v>
      </c>
      <c r="G2684">
        <v>545</v>
      </c>
      <c r="H2684" s="51">
        <f>G2684/'Parc électrique'!$C$24</f>
        <v>0.18166666666666667</v>
      </c>
      <c r="I2684" s="14">
        <v>396</v>
      </c>
      <c r="J2684" s="14">
        <v>0</v>
      </c>
      <c r="K2684" s="14">
        <v>0</v>
      </c>
      <c r="L2684" s="14">
        <v>646</v>
      </c>
      <c r="M2684" s="14">
        <f>C2684-SUM(D2684:L2684)</f>
        <v>6783.5988661084803</v>
      </c>
      <c r="P2684" s="49">
        <f>D2685/('Parc électrique'!$C$22+'Parc électrique'!$C$23)</f>
        <v>0.1034375</v>
      </c>
      <c r="Q2684" s="49">
        <f t="shared" si="205"/>
        <v>0.10082474786455102</v>
      </c>
      <c r="R2684" s="49">
        <f t="shared" si="206"/>
        <v>0.13426797519829692</v>
      </c>
    </row>
    <row r="2685" spans="1:18" x14ac:dyDescent="0.3">
      <c r="A2685" s="35">
        <f t="shared" si="209"/>
        <v>44127</v>
      </c>
      <c r="B2685" s="36">
        <v>0.75</v>
      </c>
      <c r="C2685">
        <v>9278</v>
      </c>
      <c r="D2685">
        <v>662</v>
      </c>
      <c r="E2685" s="49">
        <f t="shared" si="207"/>
        <v>0.10082474786455102</v>
      </c>
      <c r="F2685" s="49">
        <f t="shared" si="208"/>
        <v>0.13426797519829692</v>
      </c>
      <c r="G2685">
        <v>83</v>
      </c>
      <c r="H2685" s="51">
        <f>G2685/'Parc électrique'!$C$24</f>
        <v>2.7666666666666666E-2</v>
      </c>
      <c r="I2685" s="14">
        <v>396</v>
      </c>
      <c r="J2685" s="14">
        <v>0</v>
      </c>
      <c r="K2685" s="14">
        <v>0</v>
      </c>
      <c r="L2685" s="14">
        <v>647</v>
      </c>
      <c r="M2685" s="14">
        <f>C2685-SUM(D2685:L2685)</f>
        <v>7489.7372406102704</v>
      </c>
      <c r="P2685" s="49">
        <f>D2686/('Parc électrique'!$C$22+'Parc électrique'!$C$23)</f>
        <v>0.1215625</v>
      </c>
      <c r="Q2685" s="49">
        <f t="shared" si="205"/>
        <v>0.11849192422752369</v>
      </c>
      <c r="R2685" s="49">
        <f t="shared" si="206"/>
        <v>0.15779529411521903</v>
      </c>
    </row>
    <row r="2686" spans="1:18" x14ac:dyDescent="0.3">
      <c r="A2686" s="35">
        <f t="shared" si="209"/>
        <v>44127</v>
      </c>
      <c r="B2686" s="36">
        <v>0.79166666666666663</v>
      </c>
      <c r="C2686">
        <v>9739</v>
      </c>
      <c r="D2686">
        <v>778</v>
      </c>
      <c r="E2686" s="49">
        <f t="shared" si="207"/>
        <v>0.11849192422752369</v>
      </c>
      <c r="F2686" s="49">
        <f t="shared" si="208"/>
        <v>0.15779529411521903</v>
      </c>
      <c r="G2686">
        <v>0</v>
      </c>
      <c r="H2686" s="51">
        <f>G2686/'Parc électrique'!$C$24</f>
        <v>0</v>
      </c>
      <c r="I2686" s="14">
        <v>396</v>
      </c>
      <c r="J2686" s="14">
        <v>185</v>
      </c>
      <c r="K2686" s="14">
        <v>0</v>
      </c>
      <c r="L2686" s="14">
        <v>638</v>
      </c>
      <c r="M2686" s="14">
        <f>C2686-SUM(D2686:L2686)</f>
        <v>7741.723712781657</v>
      </c>
      <c r="P2686" s="49">
        <f>D2687/('Parc électrique'!$C$22+'Parc électrique'!$C$23)</f>
        <v>0.12953124999999999</v>
      </c>
      <c r="Q2686" s="49">
        <f t="shared" si="205"/>
        <v>0.12625938969745135</v>
      </c>
      <c r="R2686" s="49">
        <f t="shared" si="206"/>
        <v>0.1681392015700727</v>
      </c>
    </row>
    <row r="2687" spans="1:18" x14ac:dyDescent="0.3">
      <c r="A2687" s="35">
        <f t="shared" si="209"/>
        <v>44127</v>
      </c>
      <c r="B2687" s="36">
        <v>0.83333333333333337</v>
      </c>
      <c r="C2687">
        <v>9066</v>
      </c>
      <c r="D2687">
        <v>829</v>
      </c>
      <c r="E2687" s="49">
        <f t="shared" si="207"/>
        <v>0.12625938969745135</v>
      </c>
      <c r="F2687" s="49">
        <f t="shared" si="208"/>
        <v>0.1681392015700727</v>
      </c>
      <c r="G2687">
        <v>0</v>
      </c>
      <c r="H2687" s="51">
        <f>G2687/'Parc électrique'!$C$24</f>
        <v>0</v>
      </c>
      <c r="I2687" s="14">
        <v>396</v>
      </c>
      <c r="J2687" s="14">
        <v>0</v>
      </c>
      <c r="K2687" s="14">
        <v>0</v>
      </c>
      <c r="L2687" s="14">
        <v>626</v>
      </c>
      <c r="M2687" s="14">
        <f>C2687-SUM(D2687:L2687)</f>
        <v>7214.705601408732</v>
      </c>
      <c r="P2687" s="49">
        <f>D2688/('Parc électrique'!$C$22+'Parc électrique'!$C$23)</f>
        <v>0.145625</v>
      </c>
      <c r="Q2687" s="49">
        <f t="shared" si="205"/>
        <v>0.14194662388181503</v>
      </c>
      <c r="R2687" s="49">
        <f t="shared" si="206"/>
        <v>0.18902983819458116</v>
      </c>
    </row>
    <row r="2688" spans="1:18" x14ac:dyDescent="0.3">
      <c r="A2688" s="35">
        <f t="shared" si="209"/>
        <v>44127</v>
      </c>
      <c r="B2688" s="36">
        <v>0.875</v>
      </c>
      <c r="C2688">
        <v>8508</v>
      </c>
      <c r="D2688">
        <v>932</v>
      </c>
      <c r="E2688" s="49">
        <f t="shared" si="207"/>
        <v>0.14194662388181503</v>
      </c>
      <c r="F2688" s="49">
        <f t="shared" si="208"/>
        <v>0.18902983819458116</v>
      </c>
      <c r="G2688">
        <v>0</v>
      </c>
      <c r="H2688" s="51">
        <f>G2688/'Parc électrique'!$C$24</f>
        <v>0</v>
      </c>
      <c r="I2688" s="14">
        <v>396</v>
      </c>
      <c r="J2688" s="14">
        <v>0</v>
      </c>
      <c r="K2688" s="14">
        <v>0</v>
      </c>
      <c r="L2688" s="14">
        <v>610</v>
      </c>
      <c r="M2688" s="14">
        <f>C2688-SUM(D2688:L2688)</f>
        <v>6569.6690235379237</v>
      </c>
      <c r="P2688" s="49">
        <f>D2689/('Parc électrique'!$C$22+'Parc électrique'!$C$23)</f>
        <v>0.18437500000000001</v>
      </c>
      <c r="Q2688" s="49">
        <f t="shared" si="205"/>
        <v>0.17971782851989457</v>
      </c>
      <c r="R2688" s="49">
        <f t="shared" si="206"/>
        <v>0.23932962346524222</v>
      </c>
    </row>
    <row r="2689" spans="1:18" x14ac:dyDescent="0.3">
      <c r="A2689" s="35">
        <f t="shared" si="209"/>
        <v>44127</v>
      </c>
      <c r="B2689" s="36">
        <v>0.91666666666666663</v>
      </c>
      <c r="C2689">
        <v>8694</v>
      </c>
      <c r="D2689">
        <v>1180</v>
      </c>
      <c r="E2689" s="49">
        <f t="shared" si="207"/>
        <v>0.17971782851989457</v>
      </c>
      <c r="F2689" s="49">
        <f t="shared" si="208"/>
        <v>0.23932962346524222</v>
      </c>
      <c r="G2689">
        <v>0</v>
      </c>
      <c r="H2689" s="51">
        <f>G2689/'Parc électrique'!$C$24</f>
        <v>0</v>
      </c>
      <c r="I2689" s="14">
        <v>396</v>
      </c>
      <c r="J2689" s="14">
        <v>1318</v>
      </c>
      <c r="K2689" s="14">
        <v>0</v>
      </c>
      <c r="L2689" s="14">
        <v>599</v>
      </c>
      <c r="M2689" s="14">
        <f>C2689-SUM(D2689:L2689)</f>
        <v>5200.5809525480145</v>
      </c>
      <c r="P2689" s="49">
        <f>D2690/('Parc électrique'!$C$22+'Parc électrique'!$C$23)</f>
        <v>0.19390625</v>
      </c>
      <c r="Q2689" s="49">
        <f t="shared" si="205"/>
        <v>0.18900832643490606</v>
      </c>
      <c r="R2689" s="49">
        <f t="shared" si="206"/>
        <v>0.25170174806810641</v>
      </c>
    </row>
    <row r="2690" spans="1:18" x14ac:dyDescent="0.3">
      <c r="A2690" s="35">
        <f t="shared" si="209"/>
        <v>44127</v>
      </c>
      <c r="B2690" s="36">
        <v>0.95833333333333337</v>
      </c>
      <c r="C2690">
        <v>8834</v>
      </c>
      <c r="D2690">
        <v>1241</v>
      </c>
      <c r="E2690" s="49">
        <f t="shared" si="207"/>
        <v>0.18900832643490606</v>
      </c>
      <c r="F2690" s="49">
        <f t="shared" si="208"/>
        <v>0.25170174806810641</v>
      </c>
      <c r="G2690">
        <v>0</v>
      </c>
      <c r="H2690" s="51">
        <f>G2690/'Parc électrique'!$C$24</f>
        <v>0</v>
      </c>
      <c r="I2690" s="14">
        <v>396</v>
      </c>
      <c r="J2690" s="14">
        <v>0</v>
      </c>
      <c r="K2690" s="14">
        <v>0</v>
      </c>
      <c r="L2690" s="14">
        <v>580</v>
      </c>
      <c r="M2690" s="14">
        <f>C2690-SUM(D2690:L2690)</f>
        <v>6616.5592899254971</v>
      </c>
      <c r="P2690" s="49">
        <f>D2691/('Parc électrique'!$C$22+'Parc électrique'!$C$23)</f>
        <v>0.18640625</v>
      </c>
      <c r="Q2690" s="49">
        <f t="shared" si="205"/>
        <v>0.18169777069850354</v>
      </c>
      <c r="R2690" s="49">
        <f t="shared" si="206"/>
        <v>0.2419663057576559</v>
      </c>
    </row>
    <row r="2691" spans="1:18" x14ac:dyDescent="0.3">
      <c r="A2691" s="35">
        <f t="shared" si="209"/>
        <v>44128</v>
      </c>
      <c r="B2691" s="36">
        <v>0</v>
      </c>
      <c r="C2691">
        <v>8131</v>
      </c>
      <c r="D2691">
        <v>1193</v>
      </c>
      <c r="E2691" s="49">
        <f t="shared" si="207"/>
        <v>0.18169777069850354</v>
      </c>
      <c r="F2691" s="49">
        <f t="shared" si="208"/>
        <v>0.2419663057576559</v>
      </c>
      <c r="G2691">
        <v>0</v>
      </c>
      <c r="H2691" s="51">
        <f>G2691/'Parc électrique'!$C$24</f>
        <v>0</v>
      </c>
      <c r="I2691" s="14">
        <v>396</v>
      </c>
      <c r="J2691" s="14">
        <v>0</v>
      </c>
      <c r="K2691" s="14">
        <v>1168</v>
      </c>
      <c r="L2691" s="14">
        <v>572</v>
      </c>
      <c r="M2691" s="14">
        <f>C2691-SUM(D2691:L2691)</f>
        <v>4801.5763359235443</v>
      </c>
      <c r="P2691" s="49">
        <f>D2692/('Parc électrique'!$C$22+'Parc électrique'!$C$23)</f>
        <v>0.16015625</v>
      </c>
      <c r="Q2691" s="49">
        <f t="shared" ref="Q2691:Q2754" si="210">P2691/$T$3*$T$8</f>
        <v>0.15611082562109485</v>
      </c>
      <c r="R2691" s="49">
        <f t="shared" ref="R2691:R2754" si="211">P2691/$T$3*$T$4</f>
        <v>0.20789225767107905</v>
      </c>
    </row>
    <row r="2692" spans="1:18" x14ac:dyDescent="0.3">
      <c r="A2692" s="35">
        <f t="shared" si="209"/>
        <v>44128</v>
      </c>
      <c r="B2692" s="36">
        <v>4.1666666666666664E-2</v>
      </c>
      <c r="C2692">
        <v>7668</v>
      </c>
      <c r="D2692">
        <v>1025</v>
      </c>
      <c r="E2692" s="49">
        <f t="shared" ref="E2692:E2755" si="212">P2691/$T$3*$T$8</f>
        <v>0.15611082562109485</v>
      </c>
      <c r="F2692" s="49">
        <f t="shared" ref="F2692:F2755" si="213">P2691/$T$3*$T$4</f>
        <v>0.20789225767107905</v>
      </c>
      <c r="G2692">
        <v>0</v>
      </c>
      <c r="H2692" s="51">
        <f>G2692/'Parc électrique'!$C$24</f>
        <v>0</v>
      </c>
      <c r="I2692" s="14">
        <v>396</v>
      </c>
      <c r="J2692" s="14">
        <v>0</v>
      </c>
      <c r="K2692" s="14">
        <v>876</v>
      </c>
      <c r="L2692" s="14">
        <v>569</v>
      </c>
      <c r="M2692" s="14">
        <f>C2692-SUM(D2692:L2692)</f>
        <v>4801.6359969167079</v>
      </c>
      <c r="P2692" s="49">
        <f>D2693/('Parc électrique'!$C$22+'Parc électrique'!$C$23)</f>
        <v>0.19125</v>
      </c>
      <c r="Q2692" s="49">
        <f t="shared" si="210"/>
        <v>0.18641917127826352</v>
      </c>
      <c r="R2692" s="49">
        <f t="shared" si="211"/>
        <v>0.24825377891648856</v>
      </c>
    </row>
    <row r="2693" spans="1:18" x14ac:dyDescent="0.3">
      <c r="A2693" s="35">
        <f t="shared" si="209"/>
        <v>44128</v>
      </c>
      <c r="B2693" s="36">
        <v>8.3333333333333329E-2</v>
      </c>
      <c r="C2693">
        <v>7289</v>
      </c>
      <c r="D2693">
        <v>1224</v>
      </c>
      <c r="E2693" s="49">
        <f t="shared" si="212"/>
        <v>0.18641917127826352</v>
      </c>
      <c r="F2693" s="49">
        <f t="shared" si="213"/>
        <v>0.24825377891648856</v>
      </c>
      <c r="G2693">
        <v>0</v>
      </c>
      <c r="H2693" s="51">
        <f>G2693/'Parc électrique'!$C$24</f>
        <v>0</v>
      </c>
      <c r="I2693" s="14">
        <v>396</v>
      </c>
      <c r="J2693" s="14">
        <v>0</v>
      </c>
      <c r="K2693" s="14">
        <v>304</v>
      </c>
      <c r="L2693" s="14">
        <v>563</v>
      </c>
      <c r="M2693" s="14">
        <f>C2693-SUM(D2693:L2693)</f>
        <v>4801.5653270498051</v>
      </c>
      <c r="P2693" s="49">
        <f>D2694/('Parc électrique'!$C$22+'Parc électrique'!$C$23)</f>
        <v>0.21312500000000001</v>
      </c>
      <c r="Q2693" s="49">
        <f t="shared" si="210"/>
        <v>0.20774162550943745</v>
      </c>
      <c r="R2693" s="49">
        <f t="shared" si="211"/>
        <v>0.27664881898863591</v>
      </c>
    </row>
    <row r="2694" spans="1:18" x14ac:dyDescent="0.3">
      <c r="A2694" s="35">
        <f t="shared" si="209"/>
        <v>44128</v>
      </c>
      <c r="B2694" s="36">
        <v>0.125</v>
      </c>
      <c r="C2694">
        <v>6848</v>
      </c>
      <c r="D2694">
        <v>1364</v>
      </c>
      <c r="E2694" s="49">
        <f t="shared" si="212"/>
        <v>0.20774162550943745</v>
      </c>
      <c r="F2694" s="49">
        <f t="shared" si="213"/>
        <v>0.27664881898863591</v>
      </c>
      <c r="G2694">
        <v>0</v>
      </c>
      <c r="H2694" s="51">
        <f>G2694/'Parc électrique'!$C$24</f>
        <v>0</v>
      </c>
      <c r="I2694" s="14">
        <v>396</v>
      </c>
      <c r="J2694" s="14">
        <v>0</v>
      </c>
      <c r="K2694" s="14">
        <v>-278</v>
      </c>
      <c r="L2694" s="14">
        <v>564</v>
      </c>
      <c r="M2694" s="14">
        <f>C2694-SUM(D2694:L2694)</f>
        <v>4801.5156095555021</v>
      </c>
      <c r="P2694" s="49">
        <f>D2695/('Parc électrique'!$C$22+'Parc électrique'!$C$23)</f>
        <v>0.22828124999999999</v>
      </c>
      <c r="Q2694" s="49">
        <f t="shared" si="210"/>
        <v>0.22251504022675078</v>
      </c>
      <c r="R2694" s="49">
        <f t="shared" si="211"/>
        <v>0.296322525324338</v>
      </c>
    </row>
    <row r="2695" spans="1:18" x14ac:dyDescent="0.3">
      <c r="A2695" s="35">
        <f t="shared" si="209"/>
        <v>44128</v>
      </c>
      <c r="B2695" s="36">
        <v>0.16666666666666666</v>
      </c>
      <c r="C2695">
        <v>6661</v>
      </c>
      <c r="D2695">
        <v>1461</v>
      </c>
      <c r="E2695" s="49">
        <f t="shared" si="212"/>
        <v>0.22251504022675078</v>
      </c>
      <c r="F2695" s="49">
        <f t="shared" si="213"/>
        <v>0.296322525324338</v>
      </c>
      <c r="G2695">
        <v>0</v>
      </c>
      <c r="H2695" s="51">
        <f>G2695/'Parc électrique'!$C$24</f>
        <v>0</v>
      </c>
      <c r="I2695" s="14">
        <v>396</v>
      </c>
      <c r="J2695" s="14">
        <v>0</v>
      </c>
      <c r="K2695" s="14">
        <v>-566</v>
      </c>
      <c r="L2695" s="14">
        <v>568</v>
      </c>
      <c r="M2695" s="14">
        <f>C2695-SUM(D2695:L2695)</f>
        <v>4801.4811624344493</v>
      </c>
      <c r="P2695" s="49">
        <f>D2696/('Parc électrique'!$C$22+'Parc électrique'!$C$23)</f>
        <v>0.27859374999999997</v>
      </c>
      <c r="Q2695" s="49">
        <f t="shared" si="210"/>
        <v>0.27155668495845081</v>
      </c>
      <c r="R2695" s="49">
        <f t="shared" si="211"/>
        <v>0.36163111749027699</v>
      </c>
    </row>
    <row r="2696" spans="1:18" x14ac:dyDescent="0.3">
      <c r="A2696" s="35">
        <f t="shared" si="209"/>
        <v>44128</v>
      </c>
      <c r="B2696" s="36">
        <v>0.20833333333333334</v>
      </c>
      <c r="C2696">
        <v>6736</v>
      </c>
      <c r="D2696">
        <v>1783</v>
      </c>
      <c r="E2696" s="49">
        <f t="shared" si="212"/>
        <v>0.27155668495845081</v>
      </c>
      <c r="F2696" s="49">
        <f t="shared" si="213"/>
        <v>0.36163111749027699</v>
      </c>
      <c r="G2696">
        <v>0</v>
      </c>
      <c r="H2696" s="51">
        <f>G2696/'Parc électrique'!$C$24</f>
        <v>0</v>
      </c>
      <c r="I2696" s="14">
        <v>396</v>
      </c>
      <c r="J2696" s="14">
        <v>0</v>
      </c>
      <c r="K2696" s="14">
        <v>-824</v>
      </c>
      <c r="L2696" s="14">
        <v>579</v>
      </c>
      <c r="M2696" s="14">
        <f>C2696-SUM(D2696:L2696)</f>
        <v>4801.3668121975516</v>
      </c>
      <c r="P2696" s="49">
        <f>D2697/('Parc électrique'!$C$22+'Parc électrique'!$C$23)</f>
        <v>0.29390624999999998</v>
      </c>
      <c r="Q2696" s="49">
        <f t="shared" si="210"/>
        <v>0.28648240292027255</v>
      </c>
      <c r="R2696" s="49">
        <f t="shared" si="211"/>
        <v>0.38150764554078015</v>
      </c>
    </row>
    <row r="2697" spans="1:18" x14ac:dyDescent="0.3">
      <c r="A2697" s="35">
        <f t="shared" si="209"/>
        <v>44128</v>
      </c>
      <c r="B2697" s="36">
        <v>0.25</v>
      </c>
      <c r="C2697">
        <v>7072</v>
      </c>
      <c r="D2697">
        <v>1881</v>
      </c>
      <c r="E2697" s="49">
        <f t="shared" si="212"/>
        <v>0.28648240292027255</v>
      </c>
      <c r="F2697" s="49">
        <f t="shared" si="213"/>
        <v>0.38150764554078015</v>
      </c>
      <c r="G2697">
        <v>0</v>
      </c>
      <c r="H2697" s="51">
        <f>G2697/'Parc électrique'!$C$24</f>
        <v>0</v>
      </c>
      <c r="I2697" s="14">
        <v>396</v>
      </c>
      <c r="J2697" s="14">
        <v>0</v>
      </c>
      <c r="K2697" s="14">
        <v>-603</v>
      </c>
      <c r="L2697" s="14">
        <v>596</v>
      </c>
      <c r="M2697" s="14">
        <f>C2697-SUM(D2697:L2697)</f>
        <v>4801.3320099515386</v>
      </c>
      <c r="P2697" s="49">
        <f>D2698/('Parc électrique'!$C$22+'Parc électrique'!$C$23)</f>
        <v>0.31125000000000003</v>
      </c>
      <c r="Q2697" s="49">
        <f t="shared" si="210"/>
        <v>0.30338806306070337</v>
      </c>
      <c r="R2697" s="49">
        <f t="shared" si="211"/>
        <v>0.40402085588369707</v>
      </c>
    </row>
    <row r="2698" spans="1:18" x14ac:dyDescent="0.3">
      <c r="A2698" s="35">
        <f t="shared" si="209"/>
        <v>44128</v>
      </c>
      <c r="B2698" s="36">
        <v>0.29166666666666669</v>
      </c>
      <c r="C2698">
        <v>7412</v>
      </c>
      <c r="D2698">
        <v>1992</v>
      </c>
      <c r="E2698" s="49">
        <f t="shared" si="212"/>
        <v>0.30338806306070337</v>
      </c>
      <c r="F2698" s="49">
        <f t="shared" si="213"/>
        <v>0.40402085588369707</v>
      </c>
      <c r="G2698">
        <v>0</v>
      </c>
      <c r="H2698" s="51">
        <f>G2698/'Parc électrique'!$C$24</f>
        <v>0</v>
      </c>
      <c r="I2698" s="14">
        <v>396</v>
      </c>
      <c r="J2698" s="14">
        <v>0</v>
      </c>
      <c r="K2698" s="14">
        <v>-395</v>
      </c>
      <c r="L2698" s="14">
        <v>617</v>
      </c>
      <c r="M2698" s="14">
        <f>C2698-SUM(D2698:L2698)</f>
        <v>4801.2925910810554</v>
      </c>
      <c r="P2698" s="49">
        <f>D2699/('Parc électrique'!$C$22+'Parc électrique'!$C$23)</f>
        <v>0.31703124999999999</v>
      </c>
      <c r="Q2698" s="49">
        <f t="shared" si="210"/>
        <v>0.30902328310751359</v>
      </c>
      <c r="R2698" s="49">
        <f t="shared" si="211"/>
        <v>0.41152525933133599</v>
      </c>
    </row>
    <row r="2699" spans="1:18" x14ac:dyDescent="0.3">
      <c r="A2699" s="35">
        <f t="shared" si="209"/>
        <v>44128</v>
      </c>
      <c r="B2699" s="36">
        <v>0.33333333333333331</v>
      </c>
      <c r="C2699">
        <v>7854</v>
      </c>
      <c r="D2699">
        <v>2029</v>
      </c>
      <c r="E2699" s="49">
        <f t="shared" si="212"/>
        <v>0.30902328310751359</v>
      </c>
      <c r="F2699" s="49">
        <f t="shared" si="213"/>
        <v>0.41152525933133599</v>
      </c>
      <c r="G2699">
        <v>53</v>
      </c>
      <c r="H2699" s="51">
        <f>G2699/'Parc électrique'!$C$24</f>
        <v>1.7666666666666667E-2</v>
      </c>
      <c r="I2699" s="14">
        <v>396</v>
      </c>
      <c r="J2699" s="14">
        <v>0</v>
      </c>
      <c r="K2699" s="14">
        <v>-58</v>
      </c>
      <c r="L2699" s="14">
        <v>632</v>
      </c>
      <c r="M2699" s="14">
        <f>C2699-SUM(D2699:L2699)</f>
        <v>4801.261784790895</v>
      </c>
      <c r="P2699" s="49">
        <f>D2700/('Parc électrique'!$C$22+'Parc électrique'!$C$23)</f>
        <v>0.32593749999999999</v>
      </c>
      <c r="Q2699" s="49">
        <f t="shared" si="210"/>
        <v>0.3177045680444916</v>
      </c>
      <c r="R2699" s="49">
        <f t="shared" si="211"/>
        <v>0.423086097074996</v>
      </c>
    </row>
    <row r="2700" spans="1:18" x14ac:dyDescent="0.3">
      <c r="A2700" s="35">
        <f t="shared" si="209"/>
        <v>44128</v>
      </c>
      <c r="B2700" s="36">
        <v>0.375</v>
      </c>
      <c r="C2700">
        <v>8341</v>
      </c>
      <c r="D2700">
        <v>2086</v>
      </c>
      <c r="E2700" s="49">
        <f t="shared" si="212"/>
        <v>0.3177045680444916</v>
      </c>
      <c r="F2700" s="49">
        <f t="shared" si="213"/>
        <v>0.423086097074996</v>
      </c>
      <c r="G2700">
        <v>408</v>
      </c>
      <c r="H2700" s="51">
        <f>G2700/'Parc électrique'!$C$24</f>
        <v>0.13600000000000001</v>
      </c>
      <c r="I2700" s="14">
        <v>396</v>
      </c>
      <c r="J2700" s="14">
        <v>0</v>
      </c>
      <c r="K2700" s="14">
        <v>9</v>
      </c>
      <c r="L2700" s="14">
        <v>640</v>
      </c>
      <c r="M2700" s="14">
        <f>C2700-SUM(D2700:L2700)</f>
        <v>4801.1232093348808</v>
      </c>
      <c r="P2700" s="49">
        <f>D2701/('Parc électrique'!$C$22+'Parc électrique'!$C$23)</f>
        <v>0.32062499999999999</v>
      </c>
      <c r="Q2700" s="49">
        <f t="shared" si="210"/>
        <v>0.31252625773120646</v>
      </c>
      <c r="R2700" s="49">
        <f t="shared" si="211"/>
        <v>0.41619015877176019</v>
      </c>
    </row>
    <row r="2701" spans="1:18" x14ac:dyDescent="0.3">
      <c r="A2701" s="35">
        <f t="shared" si="209"/>
        <v>44128</v>
      </c>
      <c r="B2701" s="36">
        <v>0.41666666666666669</v>
      </c>
      <c r="C2701">
        <v>8488</v>
      </c>
      <c r="D2701">
        <v>2052</v>
      </c>
      <c r="E2701" s="49">
        <f t="shared" si="212"/>
        <v>0.31252625773120646</v>
      </c>
      <c r="F2701" s="49">
        <f t="shared" si="213"/>
        <v>0.41619015877176019</v>
      </c>
      <c r="G2701">
        <v>1003</v>
      </c>
      <c r="H2701" s="51">
        <f>G2701/'Parc électrique'!$C$24</f>
        <v>0.33433333333333332</v>
      </c>
      <c r="I2701" s="14">
        <v>396</v>
      </c>
      <c r="J2701" s="14">
        <v>0</v>
      </c>
      <c r="K2701" s="14">
        <v>-404</v>
      </c>
      <c r="L2701" s="14">
        <v>639</v>
      </c>
      <c r="M2701" s="14">
        <f>C2701-SUM(D2701:L2701)</f>
        <v>4800.9369502501631</v>
      </c>
      <c r="P2701" s="49">
        <f>D2702/('Parc électrique'!$C$22+'Parc électrique'!$C$23)</f>
        <v>0.30171874999999998</v>
      </c>
      <c r="Q2701" s="49">
        <f t="shared" si="210"/>
        <v>0.29409756514569185</v>
      </c>
      <c r="R2701" s="49">
        <f t="shared" si="211"/>
        <v>0.39164873128083283</v>
      </c>
    </row>
    <row r="2702" spans="1:18" x14ac:dyDescent="0.3">
      <c r="A2702" s="35">
        <f t="shared" si="209"/>
        <v>44128</v>
      </c>
      <c r="B2702" s="36">
        <v>0.45833333333333331</v>
      </c>
      <c r="C2702">
        <v>8661</v>
      </c>
      <c r="D2702">
        <v>1931</v>
      </c>
      <c r="E2702" s="49">
        <f t="shared" si="212"/>
        <v>0.29409756514569185</v>
      </c>
      <c r="F2702" s="49">
        <f t="shared" si="213"/>
        <v>0.39164873128083283</v>
      </c>
      <c r="G2702">
        <v>1485</v>
      </c>
      <c r="H2702" s="51">
        <f>G2702/'Parc électrique'!$C$24</f>
        <v>0.495</v>
      </c>
      <c r="I2702" s="14">
        <v>396</v>
      </c>
      <c r="J2702" s="14">
        <v>0</v>
      </c>
      <c r="K2702" s="14">
        <v>-587</v>
      </c>
      <c r="L2702" s="14">
        <v>634</v>
      </c>
      <c r="M2702" s="14">
        <f>C2702-SUM(D2702:L2702)</f>
        <v>4800.8192537035738</v>
      </c>
      <c r="P2702" s="49">
        <f>D2703/('Parc électrique'!$C$22+'Parc électrique'!$C$23)</f>
        <v>0.27453125</v>
      </c>
      <c r="Q2702" s="49">
        <f t="shared" si="210"/>
        <v>0.26759680060123286</v>
      </c>
      <c r="R2702" s="49">
        <f t="shared" si="211"/>
        <v>0.35635775290544969</v>
      </c>
    </row>
    <row r="2703" spans="1:18" x14ac:dyDescent="0.3">
      <c r="A2703" s="35">
        <f t="shared" si="209"/>
        <v>44128</v>
      </c>
      <c r="B2703" s="36">
        <v>0.5</v>
      </c>
      <c r="C2703">
        <v>9008</v>
      </c>
      <c r="D2703">
        <v>1757</v>
      </c>
      <c r="E2703" s="49">
        <f t="shared" si="212"/>
        <v>0.26759680060123286</v>
      </c>
      <c r="F2703" s="49">
        <f t="shared" si="213"/>
        <v>0.35635775290544969</v>
      </c>
      <c r="G2703">
        <v>1720</v>
      </c>
      <c r="H2703" s="51">
        <f>G2703/'Parc électrique'!$C$24</f>
        <v>0.57333333333333336</v>
      </c>
      <c r="I2703" s="14">
        <v>396</v>
      </c>
      <c r="J2703" s="14">
        <v>0</v>
      </c>
      <c r="K2703" s="14">
        <v>-298</v>
      </c>
      <c r="L2703" s="14">
        <v>631</v>
      </c>
      <c r="M2703" s="14">
        <f>C2703-SUM(D2703:L2703)</f>
        <v>4800.8027121131599</v>
      </c>
      <c r="P2703" s="49">
        <f>D2704/('Parc électrique'!$C$22+'Parc électrique'!$C$23)</f>
        <v>0.29078124999999999</v>
      </c>
      <c r="Q2703" s="49">
        <f t="shared" si="210"/>
        <v>0.28343633803010487</v>
      </c>
      <c r="R2703" s="49">
        <f t="shared" si="211"/>
        <v>0.37745121124475911</v>
      </c>
    </row>
    <row r="2704" spans="1:18" x14ac:dyDescent="0.3">
      <c r="A2704" s="35">
        <f t="shared" si="209"/>
        <v>44128</v>
      </c>
      <c r="B2704" s="36">
        <v>0.54166666666666663</v>
      </c>
      <c r="C2704">
        <v>8676</v>
      </c>
      <c r="D2704">
        <v>1861</v>
      </c>
      <c r="E2704" s="49">
        <f t="shared" si="212"/>
        <v>0.28343633803010487</v>
      </c>
      <c r="F2704" s="49">
        <f t="shared" si="213"/>
        <v>0.37745121124475911</v>
      </c>
      <c r="G2704">
        <v>1830</v>
      </c>
      <c r="H2704" s="51">
        <f>G2704/'Parc électrique'!$C$24</f>
        <v>0.61</v>
      </c>
      <c r="I2704" s="14">
        <v>396</v>
      </c>
      <c r="J2704" s="14">
        <v>0</v>
      </c>
      <c r="K2704" s="14">
        <v>-840</v>
      </c>
      <c r="L2704" s="14">
        <v>627</v>
      </c>
      <c r="M2704" s="14">
        <f>C2704-SUM(D2704:L2704)</f>
        <v>4800.7291124507246</v>
      </c>
      <c r="P2704" s="49">
        <f>D2705/('Parc électrique'!$C$22+'Parc électrique'!$C$23)</f>
        <v>0.28765625</v>
      </c>
      <c r="Q2704" s="49">
        <f t="shared" si="210"/>
        <v>0.2803902731399372</v>
      </c>
      <c r="R2704" s="49">
        <f t="shared" si="211"/>
        <v>0.37339477694873813</v>
      </c>
    </row>
    <row r="2705" spans="1:18" x14ac:dyDescent="0.3">
      <c r="A2705" s="35">
        <f t="shared" si="209"/>
        <v>44128</v>
      </c>
      <c r="B2705" s="36">
        <v>0.58333333333333337</v>
      </c>
      <c r="C2705">
        <v>8378</v>
      </c>
      <c r="D2705">
        <v>1841</v>
      </c>
      <c r="E2705" s="49">
        <f t="shared" si="212"/>
        <v>0.2803902731399372</v>
      </c>
      <c r="F2705" s="49">
        <f t="shared" si="213"/>
        <v>0.37339477694873813</v>
      </c>
      <c r="G2705">
        <v>1679</v>
      </c>
      <c r="H2705" s="51">
        <f>G2705/'Parc électrique'!$C$24</f>
        <v>0.55966666666666665</v>
      </c>
      <c r="I2705" s="14">
        <v>396</v>
      </c>
      <c r="J2705" s="14">
        <v>0</v>
      </c>
      <c r="K2705" s="14">
        <v>-350</v>
      </c>
      <c r="L2705" s="14">
        <v>625</v>
      </c>
      <c r="M2705" s="14">
        <f>C2705-SUM(D2705:L2705)</f>
        <v>4185.786548283244</v>
      </c>
      <c r="P2705" s="49">
        <f>D2706/('Parc électrique'!$C$22+'Parc électrique'!$C$23)</f>
        <v>0.24374999999999999</v>
      </c>
      <c r="Q2705" s="49">
        <f t="shared" si="210"/>
        <v>0.23759306143308093</v>
      </c>
      <c r="R2705" s="49">
        <f t="shared" si="211"/>
        <v>0.31640187508964224</v>
      </c>
    </row>
    <row r="2706" spans="1:18" x14ac:dyDescent="0.3">
      <c r="A2706" s="35">
        <f t="shared" si="209"/>
        <v>44128</v>
      </c>
      <c r="B2706" s="36">
        <v>0.625</v>
      </c>
      <c r="C2706">
        <v>8067</v>
      </c>
      <c r="D2706">
        <v>1560</v>
      </c>
      <c r="E2706" s="49">
        <f t="shared" si="212"/>
        <v>0.23759306143308093</v>
      </c>
      <c r="F2706" s="49">
        <f t="shared" si="213"/>
        <v>0.31640187508964224</v>
      </c>
      <c r="G2706">
        <v>1416</v>
      </c>
      <c r="H2706" s="51">
        <f>G2706/'Parc électrique'!$C$24</f>
        <v>0.47199999999999998</v>
      </c>
      <c r="I2706" s="14">
        <v>396</v>
      </c>
      <c r="J2706" s="14">
        <v>0</v>
      </c>
      <c r="K2706" s="14">
        <v>-735</v>
      </c>
      <c r="L2706" s="14">
        <v>628</v>
      </c>
      <c r="M2706" s="14">
        <f>C2706-SUM(D2706:L2706)</f>
        <v>4800.9740050634773</v>
      </c>
      <c r="P2706" s="49">
        <f>D2707/('Parc électrique'!$C$22+'Parc électrique'!$C$23)</f>
        <v>0.25937500000000002</v>
      </c>
      <c r="Q2706" s="49">
        <f t="shared" si="210"/>
        <v>0.2528233858839195</v>
      </c>
      <c r="R2706" s="49">
        <f t="shared" si="211"/>
        <v>0.33668404656974754</v>
      </c>
    </row>
    <row r="2707" spans="1:18" x14ac:dyDescent="0.3">
      <c r="A2707" s="35">
        <f t="shared" si="209"/>
        <v>44128</v>
      </c>
      <c r="B2707" s="36">
        <v>0.66666666666666663</v>
      </c>
      <c r="C2707">
        <v>7836</v>
      </c>
      <c r="D2707">
        <v>1660</v>
      </c>
      <c r="E2707" s="49">
        <f t="shared" si="212"/>
        <v>0.2528233858839195</v>
      </c>
      <c r="F2707" s="49">
        <f t="shared" si="213"/>
        <v>0.33668404656974754</v>
      </c>
      <c r="G2707">
        <v>971</v>
      </c>
      <c r="H2707" s="51">
        <f>G2707/'Parc électrique'!$C$24</f>
        <v>0.32366666666666666</v>
      </c>
      <c r="I2707" s="14">
        <v>396</v>
      </c>
      <c r="J2707" s="14">
        <v>0</v>
      </c>
      <c r="K2707" s="14">
        <v>-12</v>
      </c>
      <c r="L2707" s="14">
        <v>634</v>
      </c>
      <c r="M2707" s="14">
        <f>C2707-SUM(D2707:L2707)</f>
        <v>4186.0868259008803</v>
      </c>
      <c r="P2707" s="49">
        <f>D2708/('Parc électrique'!$C$22+'Parc électrique'!$C$23)</f>
        <v>0.27953125000000001</v>
      </c>
      <c r="Q2707" s="49">
        <f t="shared" si="210"/>
        <v>0.27247050442550119</v>
      </c>
      <c r="R2707" s="49">
        <f t="shared" si="211"/>
        <v>0.36284804777908336</v>
      </c>
    </row>
    <row r="2708" spans="1:18" x14ac:dyDescent="0.3">
      <c r="A2708" s="35">
        <f t="shared" si="209"/>
        <v>44128</v>
      </c>
      <c r="B2708" s="36">
        <v>0.70833333333333337</v>
      </c>
      <c r="C2708">
        <v>7781</v>
      </c>
      <c r="D2708">
        <v>1789</v>
      </c>
      <c r="E2708" s="49">
        <f t="shared" si="212"/>
        <v>0.27247050442550119</v>
      </c>
      <c r="F2708" s="49">
        <f t="shared" si="213"/>
        <v>0.36284804777908336</v>
      </c>
      <c r="G2708">
        <v>425</v>
      </c>
      <c r="H2708" s="51">
        <f>G2708/'Parc électrique'!$C$24</f>
        <v>0.14166666666666666</v>
      </c>
      <c r="I2708" s="14">
        <v>396</v>
      </c>
      <c r="J2708" s="14">
        <v>0</v>
      </c>
      <c r="K2708" s="14">
        <v>-71</v>
      </c>
      <c r="L2708" s="14">
        <v>642</v>
      </c>
      <c r="M2708" s="14">
        <f>C2708-SUM(D2708:L2708)</f>
        <v>4599.2230147811279</v>
      </c>
      <c r="P2708" s="49">
        <f>D2709/('Parc électrique'!$C$22+'Parc électrique'!$C$23)</f>
        <v>0.32078125000000002</v>
      </c>
      <c r="Q2708" s="49">
        <f t="shared" si="210"/>
        <v>0.31267856097571489</v>
      </c>
      <c r="R2708" s="49">
        <f t="shared" si="211"/>
        <v>0.41639298048656131</v>
      </c>
    </row>
    <row r="2709" spans="1:18" x14ac:dyDescent="0.3">
      <c r="A2709" s="35">
        <f t="shared" si="209"/>
        <v>44128</v>
      </c>
      <c r="B2709" s="36">
        <v>0.75</v>
      </c>
      <c r="C2709">
        <v>8057</v>
      </c>
      <c r="D2709">
        <v>2053</v>
      </c>
      <c r="E2709" s="49">
        <f t="shared" si="212"/>
        <v>0.31267856097571489</v>
      </c>
      <c r="F2709" s="49">
        <f t="shared" si="213"/>
        <v>0.41639298048656131</v>
      </c>
      <c r="G2709">
        <v>69</v>
      </c>
      <c r="H2709" s="51">
        <f>G2709/'Parc électrique'!$C$24</f>
        <v>2.3E-2</v>
      </c>
      <c r="I2709" s="14">
        <v>396</v>
      </c>
      <c r="J2709" s="14">
        <v>0</v>
      </c>
      <c r="K2709" s="14">
        <v>94</v>
      </c>
      <c r="L2709" s="14">
        <v>643</v>
      </c>
      <c r="M2709" s="14">
        <f>C2709-SUM(D2709:L2709)</f>
        <v>4801.247928458537</v>
      </c>
      <c r="P2709" s="49">
        <f>D2710/('Parc électrique'!$C$22+'Parc électrique'!$C$23)</f>
        <v>0.33250000000000002</v>
      </c>
      <c r="Q2709" s="49">
        <f t="shared" si="210"/>
        <v>0.32410130431384376</v>
      </c>
      <c r="R2709" s="49">
        <f t="shared" si="211"/>
        <v>0.43160460909664028</v>
      </c>
    </row>
    <row r="2710" spans="1:18" x14ac:dyDescent="0.3">
      <c r="A2710" s="35">
        <f t="shared" si="209"/>
        <v>44128</v>
      </c>
      <c r="B2710" s="36">
        <v>0.79166666666666663</v>
      </c>
      <c r="C2710">
        <v>8624</v>
      </c>
      <c r="D2710">
        <v>2128</v>
      </c>
      <c r="E2710" s="49">
        <f t="shared" si="212"/>
        <v>0.32410130431384376</v>
      </c>
      <c r="F2710" s="49">
        <f t="shared" si="213"/>
        <v>0.43160460909664028</v>
      </c>
      <c r="G2710">
        <v>0</v>
      </c>
      <c r="H2710" s="51">
        <f>G2710/'Parc électrique'!$C$24</f>
        <v>0</v>
      </c>
      <c r="I2710" s="14">
        <v>396</v>
      </c>
      <c r="J2710" s="14">
        <v>0</v>
      </c>
      <c r="K2710" s="14">
        <v>662</v>
      </c>
      <c r="L2710" s="14">
        <v>636</v>
      </c>
      <c r="M2710" s="14">
        <f>C2710-SUM(D2710:L2710)</f>
        <v>4801.2442940865894</v>
      </c>
      <c r="P2710" s="49">
        <f>D2711/('Parc électrique'!$C$22+'Parc électrique'!$C$23)</f>
        <v>0.33796874999999998</v>
      </c>
      <c r="Q2710" s="49">
        <f t="shared" si="210"/>
        <v>0.32943191787163723</v>
      </c>
      <c r="R2710" s="49">
        <f t="shared" si="211"/>
        <v>0.43870336911467706</v>
      </c>
    </row>
    <row r="2711" spans="1:18" x14ac:dyDescent="0.3">
      <c r="A2711" s="35">
        <f t="shared" si="209"/>
        <v>44128</v>
      </c>
      <c r="B2711" s="36">
        <v>0.83333333333333337</v>
      </c>
      <c r="C2711">
        <v>8141</v>
      </c>
      <c r="D2711">
        <v>2163</v>
      </c>
      <c r="E2711" s="49">
        <f t="shared" si="212"/>
        <v>0.32943191787163723</v>
      </c>
      <c r="F2711" s="49">
        <f t="shared" si="213"/>
        <v>0.43870336911467706</v>
      </c>
      <c r="G2711">
        <v>0</v>
      </c>
      <c r="H2711" s="51">
        <f>G2711/'Parc électrique'!$C$24</f>
        <v>0</v>
      </c>
      <c r="I2711" s="14">
        <v>396</v>
      </c>
      <c r="J2711" s="14">
        <v>0</v>
      </c>
      <c r="K2711" s="14">
        <v>160</v>
      </c>
      <c r="L2711" s="14">
        <v>620</v>
      </c>
      <c r="M2711" s="14">
        <f>C2711-SUM(D2711:L2711)</f>
        <v>4801.2318647130141</v>
      </c>
      <c r="P2711" s="49">
        <f>D2712/('Parc électrique'!$C$22+'Parc électrique'!$C$23)</f>
        <v>0.30828125000000001</v>
      </c>
      <c r="Q2711" s="49">
        <f t="shared" si="210"/>
        <v>0.30049430141504407</v>
      </c>
      <c r="R2711" s="49">
        <f t="shared" si="211"/>
        <v>0.4001672433024771</v>
      </c>
    </row>
    <row r="2712" spans="1:18" x14ac:dyDescent="0.3">
      <c r="A2712" s="35">
        <f t="shared" si="209"/>
        <v>44128</v>
      </c>
      <c r="B2712" s="36">
        <v>0.875</v>
      </c>
      <c r="C2712">
        <v>7715</v>
      </c>
      <c r="D2712">
        <v>1973</v>
      </c>
      <c r="E2712" s="49">
        <f t="shared" si="212"/>
        <v>0.30049430141504407</v>
      </c>
      <c r="F2712" s="49">
        <f t="shared" si="213"/>
        <v>0.4001672433024771</v>
      </c>
      <c r="G2712">
        <v>0</v>
      </c>
      <c r="H2712" s="51">
        <f>G2712/'Parc électrique'!$C$24</f>
        <v>0</v>
      </c>
      <c r="I2712" s="14">
        <v>396</v>
      </c>
      <c r="J2712" s="14">
        <v>0</v>
      </c>
      <c r="K2712" s="14">
        <v>0</v>
      </c>
      <c r="L2712" s="14">
        <v>605</v>
      </c>
      <c r="M2712" s="14">
        <f>C2712-SUM(D2712:L2712)</f>
        <v>4740.2993384552829</v>
      </c>
      <c r="P2712" s="49">
        <f>D2713/('Parc électrique'!$C$22+'Parc électrique'!$C$23)</f>
        <v>0.268125</v>
      </c>
      <c r="Q2712" s="49">
        <f t="shared" si="210"/>
        <v>0.26135236757638902</v>
      </c>
      <c r="R2712" s="49">
        <f t="shared" si="211"/>
        <v>0.34804206259860648</v>
      </c>
    </row>
    <row r="2713" spans="1:18" x14ac:dyDescent="0.3">
      <c r="A2713" s="35">
        <f t="shared" si="209"/>
        <v>44128</v>
      </c>
      <c r="B2713" s="36">
        <v>0.91666666666666663</v>
      </c>
      <c r="C2713">
        <v>8019</v>
      </c>
      <c r="D2713">
        <v>1716</v>
      </c>
      <c r="E2713" s="49">
        <f t="shared" si="212"/>
        <v>0.26135236757638902</v>
      </c>
      <c r="F2713" s="49">
        <f t="shared" si="213"/>
        <v>0.34804206259860648</v>
      </c>
      <c r="G2713">
        <v>0</v>
      </c>
      <c r="H2713" s="51">
        <f>G2713/'Parc électrique'!$C$24</f>
        <v>0</v>
      </c>
      <c r="I2713" s="14">
        <v>396</v>
      </c>
      <c r="J2713" s="14">
        <v>0</v>
      </c>
      <c r="K2713" s="14">
        <v>508</v>
      </c>
      <c r="L2713" s="14">
        <v>597</v>
      </c>
      <c r="M2713" s="14">
        <f>C2713-SUM(D2713:L2713)</f>
        <v>4801.3906055698253</v>
      </c>
      <c r="P2713" s="49">
        <f>D2714/('Parc électrique'!$C$22+'Parc électrique'!$C$23)</f>
        <v>0.2303125</v>
      </c>
      <c r="Q2713" s="49">
        <f t="shared" si="210"/>
        <v>0.22449498240535984</v>
      </c>
      <c r="R2713" s="49">
        <f t="shared" si="211"/>
        <v>0.29895920761675177</v>
      </c>
    </row>
    <row r="2714" spans="1:18" x14ac:dyDescent="0.3">
      <c r="A2714" s="35">
        <f t="shared" si="209"/>
        <v>44128</v>
      </c>
      <c r="B2714" s="36">
        <v>0.95833333333333337</v>
      </c>
      <c r="C2714">
        <v>8289</v>
      </c>
      <c r="D2714">
        <v>1474</v>
      </c>
      <c r="E2714" s="49">
        <f t="shared" si="212"/>
        <v>0.22449498240535984</v>
      </c>
      <c r="F2714" s="49">
        <f t="shared" si="213"/>
        <v>0.29895920761675177</v>
      </c>
      <c r="G2714">
        <v>0</v>
      </c>
      <c r="H2714" s="51">
        <f>G2714/'Parc électrique'!$C$24</f>
        <v>0</v>
      </c>
      <c r="I2714" s="14">
        <v>396</v>
      </c>
      <c r="J2714" s="14">
        <v>0</v>
      </c>
      <c r="K2714" s="14">
        <v>1040</v>
      </c>
      <c r="L2714" s="14">
        <v>577</v>
      </c>
      <c r="M2714" s="14">
        <f>C2714-SUM(D2714:L2714)</f>
        <v>4801.4765458099782</v>
      </c>
      <c r="P2714" s="49">
        <f>D2715/('Parc électrique'!$C$22+'Parc électrique'!$C$23)</f>
        <v>0.22515625</v>
      </c>
      <c r="Q2714" s="49">
        <f t="shared" si="210"/>
        <v>0.21946897533658311</v>
      </c>
      <c r="R2714" s="49">
        <f t="shared" si="211"/>
        <v>0.29226609102831702</v>
      </c>
    </row>
    <row r="2715" spans="1:18" x14ac:dyDescent="0.3">
      <c r="A2715" s="35">
        <f t="shared" si="209"/>
        <v>44129</v>
      </c>
      <c r="B2715" s="36">
        <v>0</v>
      </c>
      <c r="C2715">
        <v>7764</v>
      </c>
      <c r="D2715">
        <v>1441</v>
      </c>
      <c r="E2715" s="49">
        <f t="shared" si="212"/>
        <v>0.21946897533658311</v>
      </c>
      <c r="F2715" s="49">
        <f t="shared" si="213"/>
        <v>0.29226609102831702</v>
      </c>
      <c r="G2715">
        <v>0</v>
      </c>
      <c r="H2715" s="51">
        <f>G2715/'Parc électrique'!$C$24</f>
        <v>0</v>
      </c>
      <c r="I2715" s="14">
        <v>396</v>
      </c>
      <c r="J2715" s="14">
        <v>553</v>
      </c>
      <c r="K2715" s="14">
        <v>0</v>
      </c>
      <c r="L2715" s="14">
        <v>572</v>
      </c>
      <c r="M2715" s="14">
        <f>C2715-SUM(D2715:L2715)</f>
        <v>4801.488264933635</v>
      </c>
      <c r="P2715" s="49">
        <f>D2716/('Parc électrique'!$C$22+'Parc électrique'!$C$23)</f>
        <v>0.15921874999999999</v>
      </c>
      <c r="Q2715" s="49">
        <f t="shared" si="210"/>
        <v>0.15519700615404455</v>
      </c>
      <c r="R2715" s="49">
        <f t="shared" si="211"/>
        <v>0.20667532738227273</v>
      </c>
    </row>
    <row r="2716" spans="1:18" x14ac:dyDescent="0.3">
      <c r="A2716" s="35">
        <f t="shared" ref="A2716:A2779" si="214">A2692+1</f>
        <v>44129</v>
      </c>
      <c r="B2716" s="36">
        <v>4.1666666666666664E-2</v>
      </c>
      <c r="C2716">
        <v>7334</v>
      </c>
      <c r="D2716">
        <v>1019</v>
      </c>
      <c r="E2716" s="49">
        <f t="shared" si="212"/>
        <v>0.15519700615404455</v>
      </c>
      <c r="F2716" s="49">
        <f t="shared" si="213"/>
        <v>0.20667532738227273</v>
      </c>
      <c r="G2716">
        <v>0</v>
      </c>
      <c r="H2716" s="51">
        <f>G2716/'Parc électrique'!$C$24</f>
        <v>0</v>
      </c>
      <c r="I2716" s="14">
        <v>396</v>
      </c>
      <c r="J2716" s="14">
        <v>548</v>
      </c>
      <c r="K2716" s="14">
        <v>0</v>
      </c>
      <c r="L2716" s="14">
        <v>569</v>
      </c>
      <c r="M2716" s="14">
        <f>C2716-SUM(D2716:L2716)</f>
        <v>4801.6381276664633</v>
      </c>
      <c r="P2716" s="49">
        <f>D2717/('Parc électrique'!$C$22+'Parc électrique'!$C$23)</f>
        <v>0.136875</v>
      </c>
      <c r="Q2716" s="49">
        <f t="shared" si="210"/>
        <v>0.13341764218934543</v>
      </c>
      <c r="R2716" s="49">
        <f t="shared" si="211"/>
        <v>0.17767182216572219</v>
      </c>
    </row>
    <row r="2717" spans="1:18" x14ac:dyDescent="0.3">
      <c r="A2717" s="35">
        <f t="shared" si="214"/>
        <v>44129</v>
      </c>
      <c r="B2717" s="36">
        <v>8.3333333333333329E-2</v>
      </c>
      <c r="C2717">
        <v>6957</v>
      </c>
      <c r="D2717">
        <v>876</v>
      </c>
      <c r="E2717" s="49">
        <f t="shared" si="212"/>
        <v>0.13341764218934543</v>
      </c>
      <c r="F2717" s="49">
        <f t="shared" si="213"/>
        <v>0.17767182216572219</v>
      </c>
      <c r="G2717">
        <v>0</v>
      </c>
      <c r="H2717" s="51">
        <f>G2717/'Parc électrique'!$C$24</f>
        <v>0</v>
      </c>
      <c r="I2717" s="14">
        <v>396</v>
      </c>
      <c r="J2717" s="14">
        <v>320</v>
      </c>
      <c r="K2717" s="14">
        <v>0</v>
      </c>
      <c r="L2717" s="14">
        <v>563</v>
      </c>
      <c r="M2717" s="14">
        <f>C2717-SUM(D2717:L2717)</f>
        <v>4801.6889105356449</v>
      </c>
      <c r="P2717" s="49">
        <f>D2718/('Parc électrique'!$C$22+'Parc électrique'!$C$23)</f>
        <v>0.10703124999999999</v>
      </c>
      <c r="Q2717" s="49">
        <f t="shared" si="210"/>
        <v>0.10432772248824387</v>
      </c>
      <c r="R2717" s="49">
        <f t="shared" si="211"/>
        <v>0.13893287463872112</v>
      </c>
    </row>
    <row r="2718" spans="1:18" x14ac:dyDescent="0.3">
      <c r="A2718" s="35">
        <f t="shared" si="214"/>
        <v>44129</v>
      </c>
      <c r="B2718" s="36">
        <v>0.125</v>
      </c>
      <c r="C2718">
        <v>6475</v>
      </c>
      <c r="D2718">
        <v>685</v>
      </c>
      <c r="E2718" s="49">
        <f t="shared" si="212"/>
        <v>0.10432772248824387</v>
      </c>
      <c r="F2718" s="49">
        <f t="shared" si="213"/>
        <v>0.13893287463872112</v>
      </c>
      <c r="G2718">
        <v>0</v>
      </c>
      <c r="H2718" s="51">
        <f>G2718/'Parc électrique'!$C$24</f>
        <v>0</v>
      </c>
      <c r="I2718" s="14">
        <v>396</v>
      </c>
      <c r="J2718" s="14">
        <v>27</v>
      </c>
      <c r="K2718" s="14">
        <v>0</v>
      </c>
      <c r="L2718" s="14">
        <v>565</v>
      </c>
      <c r="M2718" s="14">
        <f>C2718-SUM(D2718:L2718)</f>
        <v>4801.7567394028729</v>
      </c>
      <c r="P2718" s="49">
        <f>D2719/('Parc électrique'!$C$22+'Parc électrique'!$C$23)</f>
        <v>8.9062500000000003E-2</v>
      </c>
      <c r="Q2718" s="49">
        <f t="shared" si="210"/>
        <v>8.6812849369779579E-2</v>
      </c>
      <c r="R2718" s="49">
        <f t="shared" si="211"/>
        <v>0.11560837743660006</v>
      </c>
    </row>
    <row r="2719" spans="1:18" x14ac:dyDescent="0.3">
      <c r="A2719" s="35">
        <f t="shared" si="214"/>
        <v>44129</v>
      </c>
      <c r="B2719" s="36">
        <v>0.16666666666666666</v>
      </c>
      <c r="C2719">
        <v>6228</v>
      </c>
      <c r="D2719">
        <v>570</v>
      </c>
      <c r="E2719" s="49">
        <f t="shared" si="212"/>
        <v>8.6812849369779579E-2</v>
      </c>
      <c r="F2719" s="49">
        <f t="shared" si="213"/>
        <v>0.11560837743660006</v>
      </c>
      <c r="G2719">
        <v>0</v>
      </c>
      <c r="H2719" s="51">
        <f>G2719/'Parc électrique'!$C$24</f>
        <v>0</v>
      </c>
      <c r="I2719" s="14">
        <v>396</v>
      </c>
      <c r="J2719" s="14">
        <v>0</v>
      </c>
      <c r="K2719" s="14">
        <v>-108</v>
      </c>
      <c r="L2719" s="14">
        <v>568</v>
      </c>
      <c r="M2719" s="14">
        <f>C2719-SUM(D2719:L2719)</f>
        <v>4801.7975787731939</v>
      </c>
      <c r="P2719" s="49">
        <f>D2720/('Parc électrique'!$C$22+'Parc électrique'!$C$23)</f>
        <v>9.375E-2</v>
      </c>
      <c r="Q2719" s="49">
        <f t="shared" si="210"/>
        <v>9.1381946705031136E-2</v>
      </c>
      <c r="R2719" s="49">
        <f t="shared" si="211"/>
        <v>0.12169302888063165</v>
      </c>
    </row>
    <row r="2720" spans="1:18" x14ac:dyDescent="0.3">
      <c r="A2720" s="35">
        <f t="shared" si="214"/>
        <v>44129</v>
      </c>
      <c r="B2720" s="36">
        <v>0.20833333333333334</v>
      </c>
      <c r="C2720">
        <v>6204</v>
      </c>
      <c r="D2720">
        <v>600</v>
      </c>
      <c r="E2720" s="49">
        <f t="shared" si="212"/>
        <v>9.1381946705031136E-2</v>
      </c>
      <c r="F2720" s="49">
        <f t="shared" si="213"/>
        <v>0.12169302888063165</v>
      </c>
      <c r="G2720">
        <v>0</v>
      </c>
      <c r="H2720" s="51">
        <f>G2720/'Parc électrique'!$C$24</f>
        <v>0</v>
      </c>
      <c r="I2720" s="14">
        <v>396</v>
      </c>
      <c r="J2720" s="14">
        <v>0</v>
      </c>
      <c r="K2720" s="14">
        <v>-174</v>
      </c>
      <c r="L2720" s="14">
        <v>580</v>
      </c>
      <c r="M2720" s="14">
        <f>C2720-SUM(D2720:L2720)</f>
        <v>4801.7869250244148</v>
      </c>
      <c r="P2720" s="49">
        <f>D2721/('Parc électrique'!$C$22+'Parc électrique'!$C$23)</f>
        <v>9.8750000000000004E-2</v>
      </c>
      <c r="Q2720" s="49">
        <f t="shared" si="210"/>
        <v>9.6255650529299464E-2</v>
      </c>
      <c r="R2720" s="49">
        <f t="shared" si="211"/>
        <v>0.12818332375426533</v>
      </c>
    </row>
    <row r="2721" spans="1:18" x14ac:dyDescent="0.3">
      <c r="A2721" s="35">
        <f t="shared" si="214"/>
        <v>44129</v>
      </c>
      <c r="B2721" s="36">
        <v>0.25</v>
      </c>
      <c r="C2721">
        <v>6348</v>
      </c>
      <c r="D2721">
        <v>632</v>
      </c>
      <c r="E2721" s="49">
        <f t="shared" si="212"/>
        <v>9.6255650529299464E-2</v>
      </c>
      <c r="F2721" s="49">
        <f t="shared" si="213"/>
        <v>0.12818332375426533</v>
      </c>
      <c r="G2721">
        <v>0</v>
      </c>
      <c r="H2721" s="51">
        <f>G2721/'Parc électrique'!$C$24</f>
        <v>0</v>
      </c>
      <c r="I2721" s="14">
        <v>396</v>
      </c>
      <c r="J2721" s="14">
        <v>0</v>
      </c>
      <c r="K2721" s="14">
        <v>-79</v>
      </c>
      <c r="L2721" s="14">
        <v>597</v>
      </c>
      <c r="M2721" s="14">
        <f>C2721-SUM(D2721:L2721)</f>
        <v>4801.7755610257163</v>
      </c>
      <c r="P2721" s="49">
        <f>D2722/('Parc électrique'!$C$22+'Parc électrique'!$C$23)</f>
        <v>0.10125000000000001</v>
      </c>
      <c r="Q2721" s="49">
        <f t="shared" si="210"/>
        <v>9.8692502441433641E-2</v>
      </c>
      <c r="R2721" s="49">
        <f t="shared" si="211"/>
        <v>0.1314284711910822</v>
      </c>
    </row>
    <row r="2722" spans="1:18" x14ac:dyDescent="0.3">
      <c r="A2722" s="35">
        <f t="shared" si="214"/>
        <v>44129</v>
      </c>
      <c r="B2722" s="36">
        <v>0.29166666666666669</v>
      </c>
      <c r="C2722">
        <v>6514</v>
      </c>
      <c r="D2722">
        <v>648</v>
      </c>
      <c r="E2722" s="49">
        <f t="shared" si="212"/>
        <v>9.8692502441433641E-2</v>
      </c>
      <c r="F2722" s="49">
        <f t="shared" si="213"/>
        <v>0.1314284711910822</v>
      </c>
      <c r="G2722">
        <v>0</v>
      </c>
      <c r="H2722" s="51">
        <f>G2722/'Parc électrique'!$C$24</f>
        <v>0</v>
      </c>
      <c r="I2722" s="14">
        <v>396</v>
      </c>
      <c r="J2722" s="14">
        <v>0</v>
      </c>
      <c r="K2722" s="14">
        <v>50</v>
      </c>
      <c r="L2722" s="14">
        <v>618</v>
      </c>
      <c r="M2722" s="14">
        <f>C2722-SUM(D2722:L2722)</f>
        <v>4801.7698790263676</v>
      </c>
      <c r="P2722" s="49">
        <f>D2723/('Parc électrique'!$C$22+'Parc électrique'!$C$23)</f>
        <v>9.9218749999999994E-2</v>
      </c>
      <c r="Q2722" s="49">
        <f t="shared" si="210"/>
        <v>9.6712560262824612E-2</v>
      </c>
      <c r="R2722" s="49">
        <f t="shared" si="211"/>
        <v>0.12879178889866849</v>
      </c>
    </row>
    <row r="2723" spans="1:18" x14ac:dyDescent="0.3">
      <c r="A2723" s="35">
        <f t="shared" si="214"/>
        <v>44129</v>
      </c>
      <c r="B2723" s="36">
        <v>0.33333333333333331</v>
      </c>
      <c r="C2723">
        <v>6821</v>
      </c>
      <c r="D2723">
        <v>635</v>
      </c>
      <c r="E2723" s="49">
        <f t="shared" si="212"/>
        <v>9.6712560262824612E-2</v>
      </c>
      <c r="F2723" s="49">
        <f t="shared" si="213"/>
        <v>0.12879178889866849</v>
      </c>
      <c r="G2723">
        <v>46</v>
      </c>
      <c r="H2723" s="51">
        <f>G2723/'Parc électrique'!$C$24</f>
        <v>1.5333333333333332E-2</v>
      </c>
      <c r="I2723" s="14">
        <v>396</v>
      </c>
      <c r="J2723" s="14">
        <v>0</v>
      </c>
      <c r="K2723" s="14">
        <v>308</v>
      </c>
      <c r="L2723" s="14">
        <v>634</v>
      </c>
      <c r="M2723" s="14">
        <f>C2723-SUM(D2723:L2723)</f>
        <v>4801.7591623175049</v>
      </c>
      <c r="P2723" s="49">
        <f>D2724/('Parc électrique'!$C$22+'Parc électrique'!$C$23)</f>
        <v>9.1249999999999998E-2</v>
      </c>
      <c r="Q2723" s="49">
        <f t="shared" si="210"/>
        <v>8.8945094792896973E-2</v>
      </c>
      <c r="R2723" s="49">
        <f t="shared" si="211"/>
        <v>0.1184478814438148</v>
      </c>
    </row>
    <row r="2724" spans="1:18" x14ac:dyDescent="0.3">
      <c r="A2724" s="35">
        <f t="shared" si="214"/>
        <v>44129</v>
      </c>
      <c r="B2724" s="36">
        <v>0.375</v>
      </c>
      <c r="C2724">
        <v>7362</v>
      </c>
      <c r="D2724">
        <v>584</v>
      </c>
      <c r="E2724" s="49">
        <f t="shared" si="212"/>
        <v>8.8945094792896973E-2</v>
      </c>
      <c r="F2724" s="49">
        <f t="shared" si="213"/>
        <v>0.1184478814438148</v>
      </c>
      <c r="G2724">
        <v>345</v>
      </c>
      <c r="H2724" s="51">
        <f>G2724/'Parc électrique'!$C$24</f>
        <v>0.115</v>
      </c>
      <c r="I2724" s="14">
        <v>396</v>
      </c>
      <c r="J2724" s="14">
        <v>0</v>
      </c>
      <c r="K2724" s="14">
        <v>337</v>
      </c>
      <c r="L2724" s="14">
        <v>641</v>
      </c>
      <c r="M2724" s="14">
        <f>C2724-SUM(D2724:L2724)</f>
        <v>5058.6776070237629</v>
      </c>
      <c r="P2724" s="49">
        <f>D2725/('Parc électrique'!$C$22+'Parc électrique'!$C$23)</f>
        <v>9.6718750000000006E-2</v>
      </c>
      <c r="Q2724" s="49">
        <f t="shared" si="210"/>
        <v>9.4275708350690449E-2</v>
      </c>
      <c r="R2724" s="49">
        <f t="shared" si="211"/>
        <v>0.12554664146185165</v>
      </c>
    </row>
    <row r="2725" spans="1:18" x14ac:dyDescent="0.3">
      <c r="A2725" s="35">
        <f t="shared" si="214"/>
        <v>44129</v>
      </c>
      <c r="B2725" s="36">
        <v>0.41666666666666669</v>
      </c>
      <c r="C2725">
        <v>7732</v>
      </c>
      <c r="D2725">
        <v>619</v>
      </c>
      <c r="E2725" s="49">
        <f t="shared" si="212"/>
        <v>9.4275708350690449E-2</v>
      </c>
      <c r="F2725" s="49">
        <f t="shared" si="213"/>
        <v>0.12554664146185165</v>
      </c>
      <c r="G2725">
        <v>844</v>
      </c>
      <c r="H2725" s="51">
        <f>G2725/'Parc électrique'!$C$24</f>
        <v>0.28133333333333332</v>
      </c>
      <c r="I2725" s="14">
        <v>396</v>
      </c>
      <c r="J2725" s="14">
        <v>431</v>
      </c>
      <c r="K2725" s="14">
        <v>0</v>
      </c>
      <c r="L2725" s="14">
        <v>640</v>
      </c>
      <c r="M2725" s="14">
        <f>C2725-SUM(D2725:L2725)</f>
        <v>4801.498844316854</v>
      </c>
      <c r="P2725" s="49">
        <f>D2726/('Parc électrique'!$C$22+'Parc électrique'!$C$23)</f>
        <v>8.4375000000000006E-2</v>
      </c>
      <c r="Q2725" s="49">
        <f t="shared" si="210"/>
        <v>8.2243752034528023E-2</v>
      </c>
      <c r="R2725" s="49">
        <f t="shared" si="211"/>
        <v>0.10952372599256849</v>
      </c>
    </row>
    <row r="2726" spans="1:18" x14ac:dyDescent="0.3">
      <c r="A2726" s="35">
        <f t="shared" si="214"/>
        <v>44129</v>
      </c>
      <c r="B2726" s="36">
        <v>0.45833333333333331</v>
      </c>
      <c r="C2726">
        <v>8040</v>
      </c>
      <c r="D2726">
        <v>540</v>
      </c>
      <c r="E2726" s="49">
        <f t="shared" si="212"/>
        <v>8.2243752034528023E-2</v>
      </c>
      <c r="F2726" s="49">
        <f t="shared" si="213"/>
        <v>0.10952372599256849</v>
      </c>
      <c r="G2726">
        <v>1281</v>
      </c>
      <c r="H2726" s="51">
        <f>G2726/'Parc électrique'!$C$24</f>
        <v>0.42699999999999999</v>
      </c>
      <c r="I2726" s="14">
        <v>396</v>
      </c>
      <c r="J2726" s="14">
        <v>226</v>
      </c>
      <c r="K2726" s="14">
        <v>0</v>
      </c>
      <c r="L2726" s="14">
        <v>635</v>
      </c>
      <c r="M2726" s="14">
        <f>C2726-SUM(D2726:L2726)</f>
        <v>4961.3812325219733</v>
      </c>
      <c r="P2726" s="49">
        <f>D2727/('Parc électrique'!$C$22+'Parc électrique'!$C$23)</f>
        <v>8.4687499999999999E-2</v>
      </c>
      <c r="Q2726" s="49">
        <f t="shared" si="210"/>
        <v>8.2548358523544779E-2</v>
      </c>
      <c r="R2726" s="49">
        <f t="shared" si="211"/>
        <v>0.10992936942217058</v>
      </c>
    </row>
    <row r="2727" spans="1:18" x14ac:dyDescent="0.3">
      <c r="A2727" s="35">
        <f t="shared" si="214"/>
        <v>44129</v>
      </c>
      <c r="B2727" s="36">
        <v>0.5</v>
      </c>
      <c r="C2727">
        <v>8419</v>
      </c>
      <c r="D2727">
        <v>542</v>
      </c>
      <c r="E2727" s="49">
        <f t="shared" si="212"/>
        <v>8.2548358523544779E-2</v>
      </c>
      <c r="F2727" s="49">
        <f t="shared" si="213"/>
        <v>0.10992936942217058</v>
      </c>
      <c r="G2727">
        <v>1452</v>
      </c>
      <c r="H2727" s="51">
        <f>G2727/'Parc électrique'!$C$24</f>
        <v>0.48399999999999999</v>
      </c>
      <c r="I2727" s="14">
        <v>396</v>
      </c>
      <c r="J2727" s="14">
        <v>0</v>
      </c>
      <c r="K2727" s="14">
        <v>0</v>
      </c>
      <c r="L2727" s="14">
        <v>632</v>
      </c>
      <c r="M2727" s="14">
        <f>C2727-SUM(D2727:L2727)</f>
        <v>5396.3235222720541</v>
      </c>
      <c r="P2727" s="49">
        <f>D2728/('Parc électrique'!$C$22+'Parc électrique'!$C$23)</f>
        <v>8.1250000000000003E-2</v>
      </c>
      <c r="Q2727" s="49">
        <f t="shared" si="210"/>
        <v>7.9197687144360318E-2</v>
      </c>
      <c r="R2727" s="49">
        <f t="shared" si="211"/>
        <v>0.10546729169654744</v>
      </c>
    </row>
    <row r="2728" spans="1:18" x14ac:dyDescent="0.3">
      <c r="A2728" s="35">
        <f t="shared" si="214"/>
        <v>44129</v>
      </c>
      <c r="B2728" s="36">
        <v>0.54166666666666663</v>
      </c>
      <c r="C2728">
        <v>7995</v>
      </c>
      <c r="D2728">
        <v>520</v>
      </c>
      <c r="E2728" s="49">
        <f t="shared" si="212"/>
        <v>7.9197687144360318E-2</v>
      </c>
      <c r="F2728" s="49">
        <f t="shared" si="213"/>
        <v>0.10546729169654744</v>
      </c>
      <c r="G2728">
        <v>1542</v>
      </c>
      <c r="H2728" s="51">
        <f>G2728/'Parc électrique'!$C$24</f>
        <v>0.51400000000000001</v>
      </c>
      <c r="I2728" s="14">
        <v>396</v>
      </c>
      <c r="J2728" s="14">
        <v>0</v>
      </c>
      <c r="K2728" s="14">
        <v>-53</v>
      </c>
      <c r="L2728" s="14">
        <v>628</v>
      </c>
      <c r="M2728" s="14">
        <f>C2728-SUM(D2728:L2728)</f>
        <v>4961.3013350211586</v>
      </c>
      <c r="P2728" s="49">
        <f>D2729/('Parc électrique'!$C$22+'Parc électrique'!$C$23)</f>
        <v>9.1249999999999998E-2</v>
      </c>
      <c r="Q2728" s="49">
        <f t="shared" si="210"/>
        <v>8.8945094792896973E-2</v>
      </c>
      <c r="R2728" s="49">
        <f t="shared" si="211"/>
        <v>0.1184478814438148</v>
      </c>
    </row>
    <row r="2729" spans="1:18" x14ac:dyDescent="0.3">
      <c r="A2729" s="35">
        <f t="shared" si="214"/>
        <v>44129</v>
      </c>
      <c r="B2729" s="36">
        <v>0.58333333333333337</v>
      </c>
      <c r="C2729">
        <v>7605</v>
      </c>
      <c r="D2729">
        <v>584</v>
      </c>
      <c r="E2729" s="49">
        <f t="shared" si="212"/>
        <v>8.8945094792896973E-2</v>
      </c>
      <c r="F2729" s="49">
        <f t="shared" si="213"/>
        <v>0.1184478814438148</v>
      </c>
      <c r="G2729">
        <v>1423</v>
      </c>
      <c r="H2729" s="51">
        <f>G2729/'Parc électrique'!$C$24</f>
        <v>0.47433333333333333</v>
      </c>
      <c r="I2729" s="14">
        <v>396</v>
      </c>
      <c r="J2729" s="14">
        <v>0</v>
      </c>
      <c r="K2729" s="14">
        <v>-386</v>
      </c>
      <c r="L2729" s="14">
        <v>626</v>
      </c>
      <c r="M2729" s="14">
        <f>C2729-SUM(D2729:L2729)</f>
        <v>4961.31827369043</v>
      </c>
      <c r="P2729" s="49">
        <f>D2730/('Parc électrique'!$C$22+'Parc électrique'!$C$23)</f>
        <v>0.10078125</v>
      </c>
      <c r="Q2729" s="49">
        <f t="shared" si="210"/>
        <v>9.8235592707908478E-2</v>
      </c>
      <c r="R2729" s="49">
        <f t="shared" si="211"/>
        <v>0.13082000604667904</v>
      </c>
    </row>
    <row r="2730" spans="1:18" x14ac:dyDescent="0.3">
      <c r="A2730" s="35">
        <f t="shared" si="214"/>
        <v>44129</v>
      </c>
      <c r="B2730" s="36">
        <v>0.625</v>
      </c>
      <c r="C2730">
        <v>7295</v>
      </c>
      <c r="D2730">
        <v>645</v>
      </c>
      <c r="E2730" s="49">
        <f t="shared" si="212"/>
        <v>9.8235592707908478E-2</v>
      </c>
      <c r="F2730" s="49">
        <f t="shared" si="213"/>
        <v>0.13082000604667904</v>
      </c>
      <c r="G2730">
        <v>1221</v>
      </c>
      <c r="H2730" s="51">
        <f>G2730/'Parc électrique'!$C$24</f>
        <v>0.40699999999999997</v>
      </c>
      <c r="I2730" s="14">
        <v>396</v>
      </c>
      <c r="J2730" s="14">
        <v>0</v>
      </c>
      <c r="K2730" s="14">
        <v>-558</v>
      </c>
      <c r="L2730" s="14">
        <v>629</v>
      </c>
      <c r="M2730" s="14">
        <f>C2730-SUM(D2730:L2730)</f>
        <v>4961.3639444012451</v>
      </c>
      <c r="P2730" s="49">
        <f>D2731/('Parc électrique'!$C$22+'Parc électrique'!$C$23)</f>
        <v>0.1315625</v>
      </c>
      <c r="Q2730" s="49">
        <f t="shared" si="210"/>
        <v>0.12823933187606035</v>
      </c>
      <c r="R2730" s="49">
        <f t="shared" si="211"/>
        <v>0.17077588386248641</v>
      </c>
    </row>
    <row r="2731" spans="1:18" x14ac:dyDescent="0.3">
      <c r="A2731" s="35">
        <f t="shared" si="214"/>
        <v>44129</v>
      </c>
      <c r="B2731" s="36">
        <v>0.66666666666666663</v>
      </c>
      <c r="C2731">
        <v>7123</v>
      </c>
      <c r="D2731">
        <v>842</v>
      </c>
      <c r="E2731" s="49">
        <f t="shared" si="212"/>
        <v>0.12823933187606035</v>
      </c>
      <c r="F2731" s="49">
        <f t="shared" si="213"/>
        <v>0.17077588386248641</v>
      </c>
      <c r="G2731">
        <v>834</v>
      </c>
      <c r="H2731" s="51">
        <f>G2731/'Parc électrique'!$C$24</f>
        <v>0.27800000000000002</v>
      </c>
      <c r="I2731" s="14">
        <v>396</v>
      </c>
      <c r="J2731" s="14">
        <v>0</v>
      </c>
      <c r="K2731" s="14">
        <v>-546</v>
      </c>
      <c r="L2731" s="14">
        <v>635</v>
      </c>
      <c r="M2731" s="14">
        <f>C2731-SUM(D2731:L2731)</f>
        <v>4961.4229847842616</v>
      </c>
      <c r="P2731" s="49">
        <f>D2732/('Parc électrique'!$C$22+'Parc électrique'!$C$23)</f>
        <v>0.15828125000000001</v>
      </c>
      <c r="Q2731" s="49">
        <f t="shared" si="210"/>
        <v>0.15428318668699426</v>
      </c>
      <c r="R2731" s="49">
        <f t="shared" si="211"/>
        <v>0.20545839709346644</v>
      </c>
    </row>
    <row r="2732" spans="1:18" x14ac:dyDescent="0.3">
      <c r="A2732" s="35">
        <f t="shared" si="214"/>
        <v>44129</v>
      </c>
      <c r="B2732" s="36">
        <v>0.70833333333333337</v>
      </c>
      <c r="C2732">
        <v>7180</v>
      </c>
      <c r="D2732">
        <v>1013</v>
      </c>
      <c r="E2732" s="49">
        <f t="shared" si="212"/>
        <v>0.15428318668699426</v>
      </c>
      <c r="F2732" s="49">
        <f t="shared" si="213"/>
        <v>0.20545839709346644</v>
      </c>
      <c r="G2732">
        <v>349</v>
      </c>
      <c r="H2732" s="51">
        <f>G2732/'Parc électrique'!$C$24</f>
        <v>0.11633333333333333</v>
      </c>
      <c r="I2732" s="14">
        <v>396</v>
      </c>
      <c r="J2732" s="14">
        <v>0</v>
      </c>
      <c r="K2732" s="14">
        <v>-183</v>
      </c>
      <c r="L2732" s="14">
        <v>643</v>
      </c>
      <c r="M2732" s="14">
        <f>C2732-SUM(D2732:L2732)</f>
        <v>4961.5239250828863</v>
      </c>
      <c r="P2732" s="49">
        <f>D2733/('Parc électrique'!$C$22+'Parc électrique'!$C$23)</f>
        <v>0.19500000000000001</v>
      </c>
      <c r="Q2732" s="49">
        <f t="shared" si="210"/>
        <v>0.19007444914646476</v>
      </c>
      <c r="R2732" s="49">
        <f t="shared" si="211"/>
        <v>0.25312150007171386</v>
      </c>
    </row>
    <row r="2733" spans="1:18" x14ac:dyDescent="0.3">
      <c r="A2733" s="35">
        <f t="shared" si="214"/>
        <v>44129</v>
      </c>
      <c r="B2733" s="36">
        <v>0.75</v>
      </c>
      <c r="C2733">
        <v>7595</v>
      </c>
      <c r="D2733">
        <v>1248</v>
      </c>
      <c r="E2733" s="49">
        <f t="shared" si="212"/>
        <v>0.19007444914646476</v>
      </c>
      <c r="F2733" s="49">
        <f t="shared" si="213"/>
        <v>0.25312150007171386</v>
      </c>
      <c r="G2733">
        <v>55</v>
      </c>
      <c r="H2733" s="51">
        <f>G2733/'Parc électrique'!$C$24</f>
        <v>1.8333333333333333E-2</v>
      </c>
      <c r="I2733" s="14">
        <v>396</v>
      </c>
      <c r="J2733" s="14">
        <v>0</v>
      </c>
      <c r="K2733" s="14">
        <v>0</v>
      </c>
      <c r="L2733" s="14">
        <v>644</v>
      </c>
      <c r="M2733" s="14">
        <f>C2733-SUM(D2733:L2733)</f>
        <v>5251.538470717448</v>
      </c>
      <c r="P2733" s="49">
        <f>D2734/('Parc électrique'!$C$22+'Parc électrique'!$C$23)</f>
        <v>0.22546875</v>
      </c>
      <c r="Q2733" s="49">
        <f t="shared" si="210"/>
        <v>0.21977358182559986</v>
      </c>
      <c r="R2733" s="49">
        <f t="shared" si="211"/>
        <v>0.29267173445791911</v>
      </c>
    </row>
    <row r="2734" spans="1:18" x14ac:dyDescent="0.3">
      <c r="A2734" s="35">
        <f t="shared" si="214"/>
        <v>44129</v>
      </c>
      <c r="B2734" s="36">
        <v>0.79166666666666663</v>
      </c>
      <c r="C2734">
        <v>8414</v>
      </c>
      <c r="D2734">
        <v>1443</v>
      </c>
      <c r="E2734" s="49">
        <f t="shared" si="212"/>
        <v>0.21977358182559986</v>
      </c>
      <c r="F2734" s="49">
        <f t="shared" si="213"/>
        <v>0.29267173445791911</v>
      </c>
      <c r="G2734">
        <v>0</v>
      </c>
      <c r="H2734" s="51">
        <f>G2734/'Parc électrique'!$C$24</f>
        <v>0</v>
      </c>
      <c r="I2734" s="14">
        <v>396</v>
      </c>
      <c r="J2734" s="14">
        <v>0</v>
      </c>
      <c r="K2734" s="14">
        <v>976</v>
      </c>
      <c r="L2734" s="14">
        <v>637</v>
      </c>
      <c r="M2734" s="14">
        <f>C2734-SUM(D2734:L2734)</f>
        <v>4961.4875546837166</v>
      </c>
      <c r="P2734" s="49">
        <f>D2735/('Parc électrique'!$C$22+'Parc électrique'!$C$23)</f>
        <v>0.231875</v>
      </c>
      <c r="Q2734" s="49">
        <f t="shared" si="210"/>
        <v>0.22601801485044368</v>
      </c>
      <c r="R2734" s="49">
        <f t="shared" si="211"/>
        <v>0.30098742476476226</v>
      </c>
    </row>
    <row r="2735" spans="1:18" x14ac:dyDescent="0.3">
      <c r="A2735" s="35">
        <f t="shared" si="214"/>
        <v>44129</v>
      </c>
      <c r="B2735" s="36">
        <v>0.83333333333333337</v>
      </c>
      <c r="C2735">
        <v>8125</v>
      </c>
      <c r="D2735">
        <v>1484</v>
      </c>
      <c r="E2735" s="49">
        <f t="shared" si="212"/>
        <v>0.22601801485044368</v>
      </c>
      <c r="F2735" s="49">
        <f t="shared" si="213"/>
        <v>0.30098742476476226</v>
      </c>
      <c r="G2735">
        <v>0</v>
      </c>
      <c r="H2735" s="51">
        <f>G2735/'Parc électrique'!$C$24</f>
        <v>0</v>
      </c>
      <c r="I2735" s="14">
        <v>396</v>
      </c>
      <c r="J2735" s="14">
        <v>0</v>
      </c>
      <c r="K2735" s="14">
        <v>0</v>
      </c>
      <c r="L2735" s="14">
        <v>621</v>
      </c>
      <c r="M2735" s="14">
        <f>C2735-SUM(D2735:L2735)</f>
        <v>5623.4729945603849</v>
      </c>
      <c r="P2735" s="49">
        <f>D2736/('Parc électrique'!$C$22+'Parc électrique'!$C$23)</f>
        <v>0.22703124999999999</v>
      </c>
      <c r="Q2735" s="49">
        <f t="shared" si="210"/>
        <v>0.22129661427068373</v>
      </c>
      <c r="R2735" s="49">
        <f t="shared" si="211"/>
        <v>0.2946999516059296</v>
      </c>
    </row>
    <row r="2736" spans="1:18" x14ac:dyDescent="0.3">
      <c r="A2736" s="35">
        <f t="shared" si="214"/>
        <v>44129</v>
      </c>
      <c r="B2736" s="36">
        <v>0.875</v>
      </c>
      <c r="C2736">
        <v>7701</v>
      </c>
      <c r="D2736">
        <v>1453</v>
      </c>
      <c r="E2736" s="49">
        <f t="shared" si="212"/>
        <v>0.22129661427068373</v>
      </c>
      <c r="F2736" s="49">
        <f t="shared" si="213"/>
        <v>0.2946999516059296</v>
      </c>
      <c r="G2736">
        <v>0</v>
      </c>
      <c r="H2736" s="51">
        <f>G2736/'Parc électrique'!$C$24</f>
        <v>0</v>
      </c>
      <c r="I2736" s="14">
        <v>396</v>
      </c>
      <c r="J2736" s="14">
        <v>285</v>
      </c>
      <c r="K2736" s="14">
        <v>0</v>
      </c>
      <c r="L2736" s="14">
        <v>605</v>
      </c>
      <c r="M2736" s="14">
        <f>C2736-SUM(D2736:L2736)</f>
        <v>4961.4840034341232</v>
      </c>
      <c r="P2736" s="49">
        <f>D2737/('Parc électrique'!$C$22+'Parc électrique'!$C$23)</f>
        <v>0.20265625000000001</v>
      </c>
      <c r="Q2736" s="49">
        <f t="shared" si="210"/>
        <v>0.19753730812737563</v>
      </c>
      <c r="R2736" s="49">
        <f t="shared" si="211"/>
        <v>0.26305976409696541</v>
      </c>
    </row>
    <row r="2737" spans="1:18" x14ac:dyDescent="0.3">
      <c r="A2737" s="35">
        <f t="shared" si="214"/>
        <v>44129</v>
      </c>
      <c r="B2737" s="36">
        <v>0.91666666666666663</v>
      </c>
      <c r="C2737">
        <v>7964</v>
      </c>
      <c r="D2737">
        <v>1297</v>
      </c>
      <c r="E2737" s="49">
        <f t="shared" si="212"/>
        <v>0.19753730812737563</v>
      </c>
      <c r="F2737" s="49">
        <f t="shared" si="213"/>
        <v>0.26305976409696541</v>
      </c>
      <c r="G2737">
        <v>0</v>
      </c>
      <c r="H2737" s="51">
        <f>G2737/'Parc électrique'!$C$24</f>
        <v>0</v>
      </c>
      <c r="I2737" s="14">
        <v>396</v>
      </c>
      <c r="J2737" s="14">
        <v>0</v>
      </c>
      <c r="K2737" s="14">
        <v>0</v>
      </c>
      <c r="L2737" s="14">
        <v>598</v>
      </c>
      <c r="M2737" s="14">
        <f>C2737-SUM(D2737:L2737)</f>
        <v>5672.5394029277759</v>
      </c>
      <c r="P2737" s="49">
        <f>D2738/('Parc électrique'!$C$22+'Parc électrique'!$C$23)</f>
        <v>0.203125</v>
      </c>
      <c r="Q2737" s="49">
        <f t="shared" si="210"/>
        <v>0.1979942178609008</v>
      </c>
      <c r="R2737" s="49">
        <f t="shared" si="211"/>
        <v>0.26366822924136857</v>
      </c>
    </row>
    <row r="2738" spans="1:18" x14ac:dyDescent="0.3">
      <c r="A2738" s="35">
        <f t="shared" si="214"/>
        <v>44129</v>
      </c>
      <c r="B2738" s="36">
        <v>0.95833333333333337</v>
      </c>
      <c r="C2738">
        <v>8170</v>
      </c>
      <c r="D2738">
        <v>1300</v>
      </c>
      <c r="E2738" s="49">
        <f t="shared" si="212"/>
        <v>0.1979942178609008</v>
      </c>
      <c r="F2738" s="49">
        <f t="shared" si="213"/>
        <v>0.26366822924136857</v>
      </c>
      <c r="G2738">
        <v>0</v>
      </c>
      <c r="H2738" s="51">
        <f>G2738/'Parc électrique'!$C$24</f>
        <v>0</v>
      </c>
      <c r="I2738" s="14">
        <v>396</v>
      </c>
      <c r="J2738" s="14">
        <v>622</v>
      </c>
      <c r="K2738" s="14">
        <v>0</v>
      </c>
      <c r="L2738" s="14">
        <v>578</v>
      </c>
      <c r="M2738" s="14">
        <f>C2738-SUM(D2738:L2738)</f>
        <v>5273.5383375528982</v>
      </c>
      <c r="P2738" s="49">
        <f>D2739/('Parc électrique'!$C$22+'Parc électrique'!$C$23)</f>
        <v>0.20093749999999999</v>
      </c>
      <c r="Q2738" s="49">
        <f t="shared" si="210"/>
        <v>0.19586197243778339</v>
      </c>
      <c r="R2738" s="49">
        <f t="shared" si="211"/>
        <v>0.26082872523415379</v>
      </c>
    </row>
    <row r="2739" spans="1:18" x14ac:dyDescent="0.3">
      <c r="A2739" s="35">
        <f t="shared" si="214"/>
        <v>44130</v>
      </c>
      <c r="B2739" s="36">
        <v>0</v>
      </c>
      <c r="C2739">
        <v>7636</v>
      </c>
      <c r="D2739">
        <v>1286</v>
      </c>
      <c r="E2739" s="49">
        <f t="shared" si="212"/>
        <v>0.19586197243778339</v>
      </c>
      <c r="F2739" s="49">
        <f t="shared" si="213"/>
        <v>0.26082872523415379</v>
      </c>
      <c r="G2739">
        <v>0</v>
      </c>
      <c r="H2739" s="51">
        <f>G2739/'Parc électrique'!$C$24</f>
        <v>0</v>
      </c>
      <c r="I2739" s="14">
        <v>396</v>
      </c>
      <c r="J2739" s="14">
        <v>417</v>
      </c>
      <c r="K2739" s="14">
        <v>0</v>
      </c>
      <c r="L2739" s="14">
        <v>575</v>
      </c>
      <c r="M2739" s="14">
        <f>C2739-SUM(D2739:L2739)</f>
        <v>4961.5433093023275</v>
      </c>
      <c r="P2739" s="49">
        <f>D2740/('Parc électrique'!$C$22+'Parc électrique'!$C$23)</f>
        <v>0.171875</v>
      </c>
      <c r="Q2739" s="49">
        <f t="shared" si="210"/>
        <v>0.16753356895922375</v>
      </c>
      <c r="R2739" s="49">
        <f t="shared" si="211"/>
        <v>0.22310388628115801</v>
      </c>
    </row>
    <row r="2740" spans="1:18" x14ac:dyDescent="0.3">
      <c r="A2740" s="35">
        <f t="shared" si="214"/>
        <v>44130</v>
      </c>
      <c r="B2740" s="36">
        <v>4.1666666666666664E-2</v>
      </c>
      <c r="C2740">
        <v>7288</v>
      </c>
      <c r="D2740">
        <v>1100</v>
      </c>
      <c r="E2740" s="49">
        <f t="shared" si="212"/>
        <v>0.16753356895922375</v>
      </c>
      <c r="F2740" s="49">
        <f t="shared" si="213"/>
        <v>0.22310388628115801</v>
      </c>
      <c r="G2740">
        <v>0</v>
      </c>
      <c r="H2740" s="51">
        <f>G2740/'Parc électrique'!$C$24</f>
        <v>0</v>
      </c>
      <c r="I2740" s="14">
        <v>396</v>
      </c>
      <c r="J2740" s="14">
        <v>257</v>
      </c>
      <c r="K2740" s="14">
        <v>0</v>
      </c>
      <c r="L2740" s="14">
        <v>573</v>
      </c>
      <c r="M2740" s="14">
        <f>C2740-SUM(D2740:L2740)</f>
        <v>4961.6093625447593</v>
      </c>
      <c r="P2740" s="49">
        <f>D2741/('Parc électrique'!$C$22+'Parc électrique'!$C$23)</f>
        <v>0.18328125000000001</v>
      </c>
      <c r="Q2740" s="49">
        <f t="shared" si="210"/>
        <v>0.17865170580833586</v>
      </c>
      <c r="R2740" s="49">
        <f t="shared" si="211"/>
        <v>0.23790987146163486</v>
      </c>
    </row>
    <row r="2741" spans="1:18" x14ac:dyDescent="0.3">
      <c r="A2741" s="35">
        <f t="shared" si="214"/>
        <v>44130</v>
      </c>
      <c r="B2741" s="36">
        <v>8.3333333333333329E-2</v>
      </c>
      <c r="C2741">
        <v>6984</v>
      </c>
      <c r="D2741">
        <v>1173</v>
      </c>
      <c r="E2741" s="49">
        <f t="shared" si="212"/>
        <v>0.17865170580833586</v>
      </c>
      <c r="F2741" s="49">
        <f t="shared" si="213"/>
        <v>0.23790987146163486</v>
      </c>
      <c r="G2741">
        <v>0</v>
      </c>
      <c r="H2741" s="51">
        <f>G2741/'Parc électrique'!$C$24</f>
        <v>0</v>
      </c>
      <c r="I2741" s="14">
        <v>396</v>
      </c>
      <c r="J2741" s="14">
        <v>0</v>
      </c>
      <c r="K2741" s="14">
        <v>-120</v>
      </c>
      <c r="L2741" s="14">
        <v>573</v>
      </c>
      <c r="M2741" s="14">
        <f>C2741-SUM(D2741:L2741)</f>
        <v>4961.5834384227301</v>
      </c>
      <c r="P2741" s="49">
        <f>D2742/('Parc électrique'!$C$22+'Parc électrique'!$C$23)</f>
        <v>0.1875</v>
      </c>
      <c r="Q2741" s="49">
        <f t="shared" si="210"/>
        <v>0.18276389341006227</v>
      </c>
      <c r="R2741" s="49">
        <f t="shared" si="211"/>
        <v>0.24338605776126329</v>
      </c>
    </row>
    <row r="2742" spans="1:18" x14ac:dyDescent="0.3">
      <c r="A2742" s="35">
        <f t="shared" si="214"/>
        <v>44130</v>
      </c>
      <c r="B2742" s="36">
        <v>0.125</v>
      </c>
      <c r="C2742">
        <v>6631</v>
      </c>
      <c r="D2742">
        <v>1200</v>
      </c>
      <c r="E2742" s="49">
        <f t="shared" si="212"/>
        <v>0.18276389341006227</v>
      </c>
      <c r="F2742" s="49">
        <f t="shared" si="213"/>
        <v>0.24338605776126329</v>
      </c>
      <c r="G2742">
        <v>0</v>
      </c>
      <c r="H2742" s="51">
        <f>G2742/'Parc électrique'!$C$24</f>
        <v>0</v>
      </c>
      <c r="I2742" s="14">
        <v>396</v>
      </c>
      <c r="J2742" s="14">
        <v>0</v>
      </c>
      <c r="K2742" s="14">
        <v>-500</v>
      </c>
      <c r="L2742" s="14">
        <v>573</v>
      </c>
      <c r="M2742" s="14">
        <f>C2742-SUM(D2742:L2742)</f>
        <v>4961.5738500488287</v>
      </c>
      <c r="P2742" s="49">
        <f>D2743/('Parc électrique'!$C$22+'Parc électrique'!$C$23)</f>
        <v>0.19</v>
      </c>
      <c r="Q2742" s="49">
        <f t="shared" si="210"/>
        <v>0.18520074532219644</v>
      </c>
      <c r="R2742" s="49">
        <f t="shared" si="211"/>
        <v>0.24663120519808013</v>
      </c>
    </row>
    <row r="2743" spans="1:18" x14ac:dyDescent="0.3">
      <c r="A2743" s="35">
        <f t="shared" si="214"/>
        <v>44130</v>
      </c>
      <c r="B2743" s="36">
        <v>0.16666666666666666</v>
      </c>
      <c r="C2743">
        <v>6644</v>
      </c>
      <c r="D2743">
        <v>1216</v>
      </c>
      <c r="E2743" s="49">
        <f t="shared" si="212"/>
        <v>0.18520074532219644</v>
      </c>
      <c r="F2743" s="49">
        <f t="shared" si="213"/>
        <v>0.24663120519808013</v>
      </c>
      <c r="G2743">
        <v>0</v>
      </c>
      <c r="H2743" s="51">
        <f>G2743/'Parc électrique'!$C$24</f>
        <v>0</v>
      </c>
      <c r="I2743" s="14">
        <v>396</v>
      </c>
      <c r="J2743" s="14">
        <v>0</v>
      </c>
      <c r="K2743" s="14">
        <v>-507</v>
      </c>
      <c r="L2743" s="14">
        <v>577</v>
      </c>
      <c r="M2743" s="14">
        <f>C2743-SUM(D2743:L2743)</f>
        <v>4961.5681680494799</v>
      </c>
      <c r="P2743" s="49">
        <f>D2744/('Parc électrique'!$C$22+'Parc électrique'!$C$23)</f>
        <v>0.20359374999999999</v>
      </c>
      <c r="Q2743" s="49">
        <f t="shared" si="210"/>
        <v>0.19845112759442593</v>
      </c>
      <c r="R2743" s="49">
        <f t="shared" si="211"/>
        <v>0.26427669438577173</v>
      </c>
    </row>
    <row r="2744" spans="1:18" x14ac:dyDescent="0.3">
      <c r="A2744" s="35">
        <f t="shared" si="214"/>
        <v>44130</v>
      </c>
      <c r="B2744" s="36">
        <v>0.20833333333333334</v>
      </c>
      <c r="C2744">
        <v>7154</v>
      </c>
      <c r="D2744">
        <v>1303</v>
      </c>
      <c r="E2744" s="49">
        <f t="shared" si="212"/>
        <v>0.19845112759442593</v>
      </c>
      <c r="F2744" s="49">
        <f t="shared" si="213"/>
        <v>0.26427669438577173</v>
      </c>
      <c r="G2744">
        <v>0</v>
      </c>
      <c r="H2744" s="51">
        <f>G2744/'Parc électrique'!$C$24</f>
        <v>0</v>
      </c>
      <c r="I2744" s="14">
        <v>396</v>
      </c>
      <c r="J2744" s="14">
        <v>0</v>
      </c>
      <c r="K2744" s="14">
        <v>-106</v>
      </c>
      <c r="L2744" s="14">
        <v>599</v>
      </c>
      <c r="M2744" s="14">
        <f>C2744-SUM(D2744:L2744)</f>
        <v>4961.5372721780204</v>
      </c>
      <c r="P2744" s="49">
        <f>D2745/('Parc électrique'!$C$22+'Parc électrique'!$C$23)</f>
        <v>0.2253125</v>
      </c>
      <c r="Q2744" s="49">
        <f t="shared" si="210"/>
        <v>0.21962127858109148</v>
      </c>
      <c r="R2744" s="49">
        <f t="shared" si="211"/>
        <v>0.29246891274311804</v>
      </c>
    </row>
    <row r="2745" spans="1:18" x14ac:dyDescent="0.3">
      <c r="A2745" s="35">
        <f t="shared" si="214"/>
        <v>44130</v>
      </c>
      <c r="B2745" s="36">
        <v>0.25</v>
      </c>
      <c r="C2745">
        <v>8147</v>
      </c>
      <c r="D2745">
        <v>1442</v>
      </c>
      <c r="E2745" s="49">
        <f t="shared" si="212"/>
        <v>0.21962127858109148</v>
      </c>
      <c r="F2745" s="49">
        <f t="shared" si="213"/>
        <v>0.29246891274311804</v>
      </c>
      <c r="G2745">
        <v>0</v>
      </c>
      <c r="H2745" s="51">
        <f>G2745/'Parc électrique'!$C$24</f>
        <v>0</v>
      </c>
      <c r="I2745" s="14">
        <v>396</v>
      </c>
      <c r="J2745" s="14">
        <v>0</v>
      </c>
      <c r="K2745" s="14">
        <v>710</v>
      </c>
      <c r="L2745" s="14">
        <v>637</v>
      </c>
      <c r="M2745" s="14">
        <f>C2745-SUM(D2745:L2745)</f>
        <v>4961.4879098086758</v>
      </c>
      <c r="P2745" s="49">
        <f>D2746/('Parc électrique'!$C$22+'Parc électrique'!$C$23)</f>
        <v>0.22765625</v>
      </c>
      <c r="Q2745" s="49">
        <f t="shared" si="210"/>
        <v>0.22190582724871727</v>
      </c>
      <c r="R2745" s="49">
        <f t="shared" si="211"/>
        <v>0.29551123846513383</v>
      </c>
    </row>
    <row r="2746" spans="1:18" x14ac:dyDescent="0.3">
      <c r="A2746" s="35">
        <f t="shared" si="214"/>
        <v>44130</v>
      </c>
      <c r="B2746" s="36">
        <v>0.29166666666666669</v>
      </c>
      <c r="C2746">
        <v>9052</v>
      </c>
      <c r="D2746">
        <v>1457</v>
      </c>
      <c r="E2746" s="49">
        <f t="shared" si="212"/>
        <v>0.22190582724871727</v>
      </c>
      <c r="F2746" s="49">
        <f t="shared" si="213"/>
        <v>0.29551123846513383</v>
      </c>
      <c r="G2746">
        <v>0</v>
      </c>
      <c r="H2746" s="51">
        <f>G2746/'Parc électrique'!$C$24</f>
        <v>0</v>
      </c>
      <c r="I2746" s="14">
        <v>396</v>
      </c>
      <c r="J2746" s="14">
        <v>0</v>
      </c>
      <c r="K2746" s="14">
        <v>0</v>
      </c>
      <c r="L2746" s="14">
        <v>649</v>
      </c>
      <c r="M2746" s="14">
        <f>C2746-SUM(D2746:L2746)</f>
        <v>6549.4825829342863</v>
      </c>
      <c r="P2746" s="49">
        <f>D2747/('Parc électrique'!$C$22+'Parc électrique'!$C$23)</f>
        <v>0.20359374999999999</v>
      </c>
      <c r="Q2746" s="49">
        <f t="shared" si="210"/>
        <v>0.19845112759442593</v>
      </c>
      <c r="R2746" s="49">
        <f t="shared" si="211"/>
        <v>0.26427669438577173</v>
      </c>
    </row>
    <row r="2747" spans="1:18" x14ac:dyDescent="0.3">
      <c r="A2747" s="35">
        <f t="shared" si="214"/>
        <v>44130</v>
      </c>
      <c r="B2747" s="36">
        <v>0.33333333333333331</v>
      </c>
      <c r="C2747">
        <v>9546</v>
      </c>
      <c r="D2747">
        <v>1303</v>
      </c>
      <c r="E2747" s="49">
        <f t="shared" si="212"/>
        <v>0.19845112759442593</v>
      </c>
      <c r="F2747" s="49">
        <f t="shared" si="213"/>
        <v>0.26427669438577173</v>
      </c>
      <c r="G2747">
        <v>42</v>
      </c>
      <c r="H2747" s="51">
        <f>G2747/'Parc électrique'!$C$24</f>
        <v>1.4E-2</v>
      </c>
      <c r="I2747" s="14">
        <v>396</v>
      </c>
      <c r="J2747" s="14">
        <v>1042</v>
      </c>
      <c r="K2747" s="14">
        <v>277</v>
      </c>
      <c r="L2747" s="14">
        <v>646</v>
      </c>
      <c r="M2747" s="14">
        <f>C2747-SUM(D2747:L2747)</f>
        <v>5839.5232721780203</v>
      </c>
      <c r="P2747" s="49">
        <f>D2748/('Parc électrique'!$C$22+'Parc électrique'!$C$23)</f>
        <v>0.2121875</v>
      </c>
      <c r="Q2747" s="49">
        <f t="shared" si="210"/>
        <v>0.20682780604238712</v>
      </c>
      <c r="R2747" s="49">
        <f t="shared" si="211"/>
        <v>0.2754318886998296</v>
      </c>
    </row>
    <row r="2748" spans="1:18" x14ac:dyDescent="0.3">
      <c r="A2748" s="35">
        <f t="shared" si="214"/>
        <v>44130</v>
      </c>
      <c r="B2748" s="36">
        <v>0.375</v>
      </c>
      <c r="C2748">
        <v>9849</v>
      </c>
      <c r="D2748">
        <v>1358</v>
      </c>
      <c r="E2748" s="49">
        <f t="shared" si="212"/>
        <v>0.20682780604238712</v>
      </c>
      <c r="F2748" s="49">
        <f t="shared" si="213"/>
        <v>0.2754318886998296</v>
      </c>
      <c r="G2748">
        <v>340</v>
      </c>
      <c r="H2748" s="51">
        <f>G2748/'Parc électrique'!$C$24</f>
        <v>0.11333333333333333</v>
      </c>
      <c r="I2748" s="14">
        <v>396</v>
      </c>
      <c r="J2748" s="14">
        <v>1042</v>
      </c>
      <c r="K2748" s="14">
        <v>0</v>
      </c>
      <c r="L2748" s="14">
        <v>645</v>
      </c>
      <c r="M2748" s="14">
        <f>C2748-SUM(D2748:L2748)</f>
        <v>6067.4044069719248</v>
      </c>
      <c r="P2748" s="49">
        <f>D2749/('Parc électrique'!$C$22+'Parc électrique'!$C$23)</f>
        <v>0.2</v>
      </c>
      <c r="Q2748" s="49">
        <f t="shared" si="210"/>
        <v>0.19494815297073309</v>
      </c>
      <c r="R2748" s="49">
        <f t="shared" si="211"/>
        <v>0.25961179494534753</v>
      </c>
    </row>
    <row r="2749" spans="1:18" x14ac:dyDescent="0.3">
      <c r="A2749" s="35">
        <f t="shared" si="214"/>
        <v>44130</v>
      </c>
      <c r="B2749" s="36">
        <v>0.41666666666666669</v>
      </c>
      <c r="C2749">
        <v>9964</v>
      </c>
      <c r="D2749">
        <v>1280</v>
      </c>
      <c r="E2749" s="49">
        <f t="shared" si="212"/>
        <v>0.19494815297073309</v>
      </c>
      <c r="F2749" s="49">
        <f t="shared" si="213"/>
        <v>0.25961179494534753</v>
      </c>
      <c r="G2749">
        <v>827</v>
      </c>
      <c r="H2749" s="51">
        <f>G2749/'Parc électrique'!$C$24</f>
        <v>0.27566666666666667</v>
      </c>
      <c r="I2749" s="14">
        <v>396</v>
      </c>
      <c r="J2749" s="14">
        <v>1042</v>
      </c>
      <c r="K2749" s="14">
        <v>0</v>
      </c>
      <c r="L2749" s="14">
        <v>646</v>
      </c>
      <c r="M2749" s="14">
        <f>C2749-SUM(D2749:L2749)</f>
        <v>5772.2697733854166</v>
      </c>
      <c r="P2749" s="49">
        <f>D2750/('Parc électrique'!$C$22+'Parc électrique'!$C$23)</f>
        <v>0.18609375</v>
      </c>
      <c r="Q2749" s="49">
        <f t="shared" si="210"/>
        <v>0.18139316420948681</v>
      </c>
      <c r="R2749" s="49">
        <f t="shared" si="211"/>
        <v>0.24156066232805382</v>
      </c>
    </row>
    <row r="2750" spans="1:18" x14ac:dyDescent="0.3">
      <c r="A2750" s="35">
        <f t="shared" si="214"/>
        <v>44130</v>
      </c>
      <c r="B2750" s="36">
        <v>0.45833333333333331</v>
      </c>
      <c r="C2750">
        <v>10110</v>
      </c>
      <c r="D2750">
        <v>1191</v>
      </c>
      <c r="E2750" s="49">
        <f t="shared" si="212"/>
        <v>0.18139316420948681</v>
      </c>
      <c r="F2750" s="49">
        <f t="shared" si="213"/>
        <v>0.24156066232805382</v>
      </c>
      <c r="G2750">
        <v>1307</v>
      </c>
      <c r="H2750" s="51">
        <f>G2750/'Parc électrique'!$C$24</f>
        <v>0.43566666666666665</v>
      </c>
      <c r="I2750" s="14">
        <v>396</v>
      </c>
      <c r="J2750" s="14">
        <v>0</v>
      </c>
      <c r="K2750" s="14">
        <v>0</v>
      </c>
      <c r="L2750" s="14">
        <v>645</v>
      </c>
      <c r="M2750" s="14">
        <f>C2750-SUM(D2750:L2750)</f>
        <v>6570.1413795067956</v>
      </c>
      <c r="P2750" s="49">
        <f>D2751/('Parc électrique'!$C$22+'Parc électrique'!$C$23)</f>
        <v>0.17749999999999999</v>
      </c>
      <c r="Q2750" s="49">
        <f t="shared" si="210"/>
        <v>0.17301648576152562</v>
      </c>
      <c r="R2750" s="49">
        <f t="shared" si="211"/>
        <v>0.23040546801399592</v>
      </c>
    </row>
    <row r="2751" spans="1:18" x14ac:dyDescent="0.3">
      <c r="A2751" s="35">
        <f t="shared" si="214"/>
        <v>44130</v>
      </c>
      <c r="B2751" s="36">
        <v>0.5</v>
      </c>
      <c r="C2751">
        <v>10122</v>
      </c>
      <c r="D2751">
        <v>1136</v>
      </c>
      <c r="E2751" s="49">
        <f t="shared" si="212"/>
        <v>0.17301648576152562</v>
      </c>
      <c r="F2751" s="49">
        <f t="shared" si="213"/>
        <v>0.23040546801399592</v>
      </c>
      <c r="G2751">
        <v>1564</v>
      </c>
      <c r="H2751" s="51">
        <f>G2751/'Parc électrique'!$C$24</f>
        <v>0.52133333333333332</v>
      </c>
      <c r="I2751" s="14">
        <v>396</v>
      </c>
      <c r="J2751" s="14">
        <v>1042</v>
      </c>
      <c r="K2751" s="14">
        <v>0</v>
      </c>
      <c r="L2751" s="14">
        <v>642</v>
      </c>
      <c r="M2751" s="14">
        <f>C2751-SUM(D2751:L2751)</f>
        <v>5341.0752447128916</v>
      </c>
      <c r="P2751" s="49">
        <f>D2752/('Parc électrique'!$C$22+'Parc électrique'!$C$23)</f>
        <v>0.15312500000000001</v>
      </c>
      <c r="Q2751" s="49">
        <f t="shared" si="210"/>
        <v>0.14925717961821752</v>
      </c>
      <c r="R2751" s="49">
        <f t="shared" si="211"/>
        <v>0.1987652805050317</v>
      </c>
    </row>
    <row r="2752" spans="1:18" x14ac:dyDescent="0.3">
      <c r="A2752" s="35">
        <f t="shared" si="214"/>
        <v>44130</v>
      </c>
      <c r="B2752" s="36">
        <v>0.54166666666666663</v>
      </c>
      <c r="C2752">
        <v>9947</v>
      </c>
      <c r="D2752">
        <v>980</v>
      </c>
      <c r="E2752" s="49">
        <f t="shared" si="212"/>
        <v>0.14925717961821752</v>
      </c>
      <c r="F2752" s="49">
        <f t="shared" si="213"/>
        <v>0.1987652805050317</v>
      </c>
      <c r="G2752">
        <v>1657</v>
      </c>
      <c r="H2752" s="51">
        <f>G2752/'Parc électrique'!$C$24</f>
        <v>0.55233333333333334</v>
      </c>
      <c r="I2752" s="14">
        <v>396</v>
      </c>
      <c r="J2752" s="14">
        <v>0</v>
      </c>
      <c r="K2752" s="14">
        <v>0</v>
      </c>
      <c r="L2752" s="14">
        <v>641</v>
      </c>
      <c r="M2752" s="14">
        <f>C2752-SUM(D2752:L2752)</f>
        <v>6272.0996442065425</v>
      </c>
      <c r="P2752" s="49">
        <f>D2753/('Parc électrique'!$C$22+'Parc électrique'!$C$23)</f>
        <v>0.15328125000000001</v>
      </c>
      <c r="Q2752" s="49">
        <f t="shared" si="210"/>
        <v>0.1494094828627259</v>
      </c>
      <c r="R2752" s="49">
        <f t="shared" si="211"/>
        <v>0.19896810221983274</v>
      </c>
    </row>
    <row r="2753" spans="1:18" x14ac:dyDescent="0.3">
      <c r="A2753" s="35">
        <f t="shared" si="214"/>
        <v>44130</v>
      </c>
      <c r="B2753" s="36">
        <v>0.58333333333333337</v>
      </c>
      <c r="C2753">
        <v>9759</v>
      </c>
      <c r="D2753">
        <v>981</v>
      </c>
      <c r="E2753" s="49">
        <f t="shared" si="212"/>
        <v>0.1494094828627259</v>
      </c>
      <c r="F2753" s="49">
        <f t="shared" si="213"/>
        <v>0.19896810221983274</v>
      </c>
      <c r="G2753">
        <v>1584</v>
      </c>
      <c r="H2753" s="51">
        <f>G2753/'Parc électrique'!$C$24</f>
        <v>0.52800000000000002</v>
      </c>
      <c r="I2753" s="14">
        <v>396</v>
      </c>
      <c r="J2753" s="14">
        <v>0</v>
      </c>
      <c r="K2753" s="14">
        <v>0</v>
      </c>
      <c r="L2753" s="14">
        <v>642</v>
      </c>
      <c r="M2753" s="14">
        <f>C2753-SUM(D2753:L2753)</f>
        <v>6155.1236224149179</v>
      </c>
      <c r="P2753" s="49">
        <f>D2754/('Parc électrique'!$C$22+'Parc électrique'!$C$23)</f>
        <v>0.18328125000000001</v>
      </c>
      <c r="Q2753" s="49">
        <f t="shared" si="210"/>
        <v>0.17865170580833586</v>
      </c>
      <c r="R2753" s="49">
        <f t="shared" si="211"/>
        <v>0.23790987146163486</v>
      </c>
    </row>
    <row r="2754" spans="1:18" x14ac:dyDescent="0.3">
      <c r="A2754" s="35">
        <f t="shared" si="214"/>
        <v>44130</v>
      </c>
      <c r="B2754" s="36">
        <v>0.625</v>
      </c>
      <c r="C2754">
        <v>9452</v>
      </c>
      <c r="D2754">
        <v>1173</v>
      </c>
      <c r="E2754" s="49">
        <f t="shared" si="212"/>
        <v>0.17865170580833586</v>
      </c>
      <c r="F2754" s="49">
        <f t="shared" si="213"/>
        <v>0.23790987146163486</v>
      </c>
      <c r="G2754">
        <v>1345</v>
      </c>
      <c r="H2754" s="51">
        <f>G2754/'Parc électrique'!$C$24</f>
        <v>0.44833333333333331</v>
      </c>
      <c r="I2754" s="14">
        <v>396</v>
      </c>
      <c r="J2754" s="14">
        <v>0</v>
      </c>
      <c r="K2754" s="14">
        <v>0</v>
      </c>
      <c r="L2754" s="14">
        <v>639</v>
      </c>
      <c r="M2754" s="14">
        <f>C2754-SUM(D2754:L2754)</f>
        <v>5898.1351050893973</v>
      </c>
      <c r="P2754" s="49">
        <f>D2755/('Parc électrique'!$C$22+'Parc électrique'!$C$23)</f>
        <v>0.17953125</v>
      </c>
      <c r="Q2754" s="49">
        <f t="shared" si="210"/>
        <v>0.17499642794013462</v>
      </c>
      <c r="R2754" s="49">
        <f t="shared" si="211"/>
        <v>0.2330421503064096</v>
      </c>
    </row>
    <row r="2755" spans="1:18" x14ac:dyDescent="0.3">
      <c r="A2755" s="35">
        <f t="shared" si="214"/>
        <v>44130</v>
      </c>
      <c r="B2755" s="36">
        <v>0.66666666666666663</v>
      </c>
      <c r="C2755">
        <v>9218</v>
      </c>
      <c r="D2755">
        <v>1149</v>
      </c>
      <c r="E2755" s="49">
        <f t="shared" si="212"/>
        <v>0.17499642794013462</v>
      </c>
      <c r="F2755" s="49">
        <f t="shared" si="213"/>
        <v>0.2330421503064096</v>
      </c>
      <c r="G2755">
        <v>886</v>
      </c>
      <c r="H2755" s="51">
        <f>G2755/'Parc électrique'!$C$24</f>
        <v>0.29533333333333334</v>
      </c>
      <c r="I2755" s="14">
        <v>396</v>
      </c>
      <c r="J2755" s="14">
        <v>1042</v>
      </c>
      <c r="K2755" s="14">
        <v>0</v>
      </c>
      <c r="L2755" s="14">
        <v>644</v>
      </c>
      <c r="M2755" s="14">
        <f>C2755-SUM(D2755:L2755)</f>
        <v>5100.2966280884202</v>
      </c>
      <c r="P2755" s="49">
        <f>D2756/('Parc électrique'!$C$22+'Parc électrique'!$C$23)</f>
        <v>0.19343750000000001</v>
      </c>
      <c r="Q2755" s="49">
        <f t="shared" ref="Q2755:Q2818" si="215">P2755/$T$3*$T$8</f>
        <v>0.1885514167013809</v>
      </c>
      <c r="R2755" s="49">
        <f t="shared" ref="R2755:R2818" si="216">P2755/$T$3*$T$4</f>
        <v>0.25109328292370331</v>
      </c>
    </row>
    <row r="2756" spans="1:18" x14ac:dyDescent="0.3">
      <c r="A2756" s="35">
        <f t="shared" si="214"/>
        <v>44130</v>
      </c>
      <c r="B2756" s="36">
        <v>0.70833333333333337</v>
      </c>
      <c r="C2756">
        <v>9113</v>
      </c>
      <c r="D2756">
        <v>1238</v>
      </c>
      <c r="E2756" s="49">
        <f t="shared" ref="E2756:E2819" si="217">P2755/$T$3*$T$8</f>
        <v>0.1885514167013809</v>
      </c>
      <c r="F2756" s="49">
        <f t="shared" ref="F2756:F2819" si="218">P2755/$T$3*$T$4</f>
        <v>0.25109328292370331</v>
      </c>
      <c r="G2756">
        <v>367</v>
      </c>
      <c r="H2756" s="51">
        <f>G2756/'Parc électrique'!$C$24</f>
        <v>0.12233333333333334</v>
      </c>
      <c r="I2756" s="14">
        <v>396</v>
      </c>
      <c r="J2756" s="14">
        <v>0</v>
      </c>
      <c r="K2756" s="14">
        <v>0</v>
      </c>
      <c r="L2756" s="14">
        <v>649</v>
      </c>
      <c r="M2756" s="14">
        <f>C2756-SUM(D2756:L2756)</f>
        <v>6462.438021967042</v>
      </c>
      <c r="P2756" s="49">
        <f>D2757/('Parc électrique'!$C$22+'Parc électrique'!$C$23)</f>
        <v>0.19859375000000001</v>
      </c>
      <c r="Q2756" s="49">
        <f t="shared" si="215"/>
        <v>0.19357742377015763</v>
      </c>
      <c r="R2756" s="49">
        <f t="shared" si="216"/>
        <v>0.25778639951213805</v>
      </c>
    </row>
    <row r="2757" spans="1:18" x14ac:dyDescent="0.3">
      <c r="A2757" s="35">
        <f t="shared" si="214"/>
        <v>44130</v>
      </c>
      <c r="B2757" s="36">
        <v>0.75</v>
      </c>
      <c r="C2757">
        <v>9578</v>
      </c>
      <c r="D2757">
        <v>1271</v>
      </c>
      <c r="E2757" s="49">
        <f t="shared" si="217"/>
        <v>0.19357742377015763</v>
      </c>
      <c r="F2757" s="49">
        <f t="shared" si="218"/>
        <v>0.25778639951213805</v>
      </c>
      <c r="G2757">
        <v>57</v>
      </c>
      <c r="H2757" s="51">
        <f>G2757/'Parc électrique'!$C$24</f>
        <v>1.9E-2</v>
      </c>
      <c r="I2757" s="14">
        <v>396</v>
      </c>
      <c r="J2757" s="14">
        <v>0</v>
      </c>
      <c r="K2757" s="14">
        <v>0</v>
      </c>
      <c r="L2757" s="14">
        <v>650</v>
      </c>
      <c r="M2757" s="14">
        <f>C2757-SUM(D2757:L2757)</f>
        <v>7203.5296361767178</v>
      </c>
      <c r="P2757" s="49">
        <f>D2758/('Parc électrique'!$C$22+'Parc électrique'!$C$23)</f>
        <v>0.23375000000000001</v>
      </c>
      <c r="Q2757" s="49">
        <f t="shared" si="215"/>
        <v>0.2278456537845443</v>
      </c>
      <c r="R2757" s="49">
        <f t="shared" si="216"/>
        <v>0.30342128534237489</v>
      </c>
    </row>
    <row r="2758" spans="1:18" x14ac:dyDescent="0.3">
      <c r="A2758" s="35">
        <f t="shared" si="214"/>
        <v>44130</v>
      </c>
      <c r="B2758" s="36">
        <v>0.79166666666666663</v>
      </c>
      <c r="C2758">
        <v>10195</v>
      </c>
      <c r="D2758">
        <v>1496</v>
      </c>
      <c r="E2758" s="49">
        <f t="shared" si="217"/>
        <v>0.2278456537845443</v>
      </c>
      <c r="F2758" s="49">
        <f t="shared" si="218"/>
        <v>0.30342128534237489</v>
      </c>
      <c r="G2758">
        <v>0</v>
      </c>
      <c r="H2758" s="51">
        <f>G2758/'Parc électrique'!$C$24</f>
        <v>0</v>
      </c>
      <c r="I2758" s="14">
        <v>396</v>
      </c>
      <c r="J2758" s="14">
        <v>0</v>
      </c>
      <c r="K2758" s="14">
        <v>0</v>
      </c>
      <c r="L2758" s="14">
        <v>642</v>
      </c>
      <c r="M2758" s="14">
        <f>C2758-SUM(D2758:L2758)</f>
        <v>7660.4687330608731</v>
      </c>
      <c r="P2758" s="49">
        <f>D2759/('Parc électrique'!$C$22+'Parc électrique'!$C$23)</f>
        <v>0.24406249999999999</v>
      </c>
      <c r="Q2758" s="49">
        <f t="shared" si="215"/>
        <v>0.23789766792209768</v>
      </c>
      <c r="R2758" s="49">
        <f t="shared" si="216"/>
        <v>0.31680751851924432</v>
      </c>
    </row>
    <row r="2759" spans="1:18" x14ac:dyDescent="0.3">
      <c r="A2759" s="35">
        <f t="shared" si="214"/>
        <v>44130</v>
      </c>
      <c r="B2759" s="36">
        <v>0.83333333333333337</v>
      </c>
      <c r="C2759">
        <v>9389</v>
      </c>
      <c r="D2759">
        <v>1562</v>
      </c>
      <c r="E2759" s="49">
        <f t="shared" si="217"/>
        <v>0.23789766792209768</v>
      </c>
      <c r="F2759" s="49">
        <f t="shared" si="218"/>
        <v>0.31680751851924432</v>
      </c>
      <c r="G2759">
        <v>0</v>
      </c>
      <c r="H2759" s="51">
        <f>G2759/'Parc électrique'!$C$24</f>
        <v>0</v>
      </c>
      <c r="I2759" s="14">
        <v>396</v>
      </c>
      <c r="J2759" s="14">
        <v>1042</v>
      </c>
      <c r="K2759" s="14">
        <v>0</v>
      </c>
      <c r="L2759" s="14">
        <v>628</v>
      </c>
      <c r="M2759" s="14">
        <f>C2759-SUM(D2759:L2759)</f>
        <v>5760.4452948135586</v>
      </c>
      <c r="P2759" s="49">
        <f>D2760/('Parc électrique'!$C$22+'Parc électrique'!$C$23)</f>
        <v>0.24546875000000001</v>
      </c>
      <c r="Q2759" s="49">
        <f t="shared" si="215"/>
        <v>0.2392683971226732</v>
      </c>
      <c r="R2759" s="49">
        <f t="shared" si="216"/>
        <v>0.31863291395245386</v>
      </c>
    </row>
    <row r="2760" spans="1:18" x14ac:dyDescent="0.3">
      <c r="A2760" s="35">
        <f t="shared" si="214"/>
        <v>44130</v>
      </c>
      <c r="B2760" s="36">
        <v>0.875</v>
      </c>
      <c r="C2760">
        <v>8701</v>
      </c>
      <c r="D2760">
        <v>1571</v>
      </c>
      <c r="E2760" s="49">
        <f t="shared" si="217"/>
        <v>0.2392683971226732</v>
      </c>
      <c r="F2760" s="49">
        <f t="shared" si="218"/>
        <v>0.31863291395245386</v>
      </c>
      <c r="G2760">
        <v>0</v>
      </c>
      <c r="H2760" s="51">
        <f>G2760/'Parc électrique'!$C$24</f>
        <v>0</v>
      </c>
      <c r="I2760" s="14">
        <v>396</v>
      </c>
      <c r="J2760" s="14">
        <v>0</v>
      </c>
      <c r="K2760" s="14">
        <v>0</v>
      </c>
      <c r="L2760" s="14">
        <v>613</v>
      </c>
      <c r="M2760" s="14">
        <f>C2760-SUM(D2760:L2760)</f>
        <v>6120.4420986889254</v>
      </c>
      <c r="P2760" s="49">
        <f>D2761/('Parc électrique'!$C$22+'Parc électrique'!$C$23)</f>
        <v>0.23796875000000001</v>
      </c>
      <c r="Q2760" s="49">
        <f t="shared" si="215"/>
        <v>0.23195784138627071</v>
      </c>
      <c r="R2760" s="49">
        <f t="shared" si="216"/>
        <v>0.30889747164200332</v>
      </c>
    </row>
    <row r="2761" spans="1:18" x14ac:dyDescent="0.3">
      <c r="A2761" s="35">
        <f t="shared" si="214"/>
        <v>44130</v>
      </c>
      <c r="B2761" s="36">
        <v>0.91666666666666663</v>
      </c>
      <c r="C2761">
        <v>8869</v>
      </c>
      <c r="D2761">
        <v>1523</v>
      </c>
      <c r="E2761" s="49">
        <f t="shared" si="217"/>
        <v>0.23195784138627071</v>
      </c>
      <c r="F2761" s="49">
        <f t="shared" si="218"/>
        <v>0.30889747164200332</v>
      </c>
      <c r="G2761">
        <v>0</v>
      </c>
      <c r="H2761" s="51">
        <f>G2761/'Parc électrique'!$C$24</f>
        <v>0</v>
      </c>
      <c r="I2761" s="14">
        <v>396</v>
      </c>
      <c r="J2761" s="14">
        <v>1042</v>
      </c>
      <c r="K2761" s="14">
        <v>0</v>
      </c>
      <c r="L2761" s="14">
        <v>602</v>
      </c>
      <c r="M2761" s="14">
        <f>C2761-SUM(D2761:L2761)</f>
        <v>5305.4591446869717</v>
      </c>
      <c r="P2761" s="49">
        <f>D2762/('Parc électrique'!$C$22+'Parc électrique'!$C$23)</f>
        <v>0.20250000000000001</v>
      </c>
      <c r="Q2761" s="49">
        <f t="shared" si="215"/>
        <v>0.19738500488286728</v>
      </c>
      <c r="R2761" s="49">
        <f t="shared" si="216"/>
        <v>0.26285694238216439</v>
      </c>
    </row>
    <row r="2762" spans="1:18" x14ac:dyDescent="0.3">
      <c r="A2762" s="35">
        <f t="shared" si="214"/>
        <v>44130</v>
      </c>
      <c r="B2762" s="36">
        <v>0.95833333333333337</v>
      </c>
      <c r="C2762">
        <v>9023</v>
      </c>
      <c r="D2762">
        <v>1296</v>
      </c>
      <c r="E2762" s="49">
        <f t="shared" si="217"/>
        <v>0.19738500488286728</v>
      </c>
      <c r="F2762" s="49">
        <f t="shared" si="218"/>
        <v>0.26285694238216439</v>
      </c>
      <c r="G2762">
        <v>0</v>
      </c>
      <c r="H2762" s="51">
        <f>G2762/'Parc électrique'!$C$24</f>
        <v>0</v>
      </c>
      <c r="I2762" s="14">
        <v>396</v>
      </c>
      <c r="J2762" s="14">
        <v>1042</v>
      </c>
      <c r="K2762" s="14">
        <v>0</v>
      </c>
      <c r="L2762" s="14">
        <v>582</v>
      </c>
      <c r="M2762" s="14">
        <f>C2762-SUM(D2762:L2762)</f>
        <v>5706.5397580527351</v>
      </c>
      <c r="P2762" s="49">
        <f>D2763/('Parc électrique'!$C$22+'Parc électrique'!$C$23)</f>
        <v>0.22</v>
      </c>
      <c r="Q2762" s="49">
        <f t="shared" si="215"/>
        <v>0.2144429682678064</v>
      </c>
      <c r="R2762" s="49">
        <f t="shared" si="216"/>
        <v>0.28557297443988228</v>
      </c>
    </row>
    <row r="2763" spans="1:18" x14ac:dyDescent="0.3">
      <c r="A2763" s="35">
        <f t="shared" si="214"/>
        <v>44131</v>
      </c>
      <c r="B2763" s="36">
        <v>0</v>
      </c>
      <c r="C2763">
        <v>8489</v>
      </c>
      <c r="D2763">
        <v>1408</v>
      </c>
      <c r="E2763" s="49">
        <f t="shared" si="217"/>
        <v>0.2144429682678064</v>
      </c>
      <c r="F2763" s="49">
        <f t="shared" si="218"/>
        <v>0.28557297443988228</v>
      </c>
      <c r="G2763">
        <v>0</v>
      </c>
      <c r="H2763" s="51">
        <f>G2763/'Parc électrique'!$C$24</f>
        <v>0</v>
      </c>
      <c r="I2763" s="14">
        <v>396</v>
      </c>
      <c r="J2763" s="14">
        <v>1148</v>
      </c>
      <c r="K2763" s="14">
        <v>0</v>
      </c>
      <c r="L2763" s="14">
        <v>575</v>
      </c>
      <c r="M2763" s="14">
        <f>C2763-SUM(D2763:L2763)</f>
        <v>4961.4999840572927</v>
      </c>
      <c r="P2763" s="49">
        <f>D2764/('Parc électrique'!$C$22+'Parc électrique'!$C$23)</f>
        <v>0.20734374999999999</v>
      </c>
      <c r="Q2763" s="49">
        <f t="shared" si="215"/>
        <v>0.20210640546262718</v>
      </c>
      <c r="R2763" s="49">
        <f t="shared" si="216"/>
        <v>0.269144415540997</v>
      </c>
    </row>
    <row r="2764" spans="1:18" x14ac:dyDescent="0.3">
      <c r="A2764" s="35">
        <f t="shared" si="214"/>
        <v>44131</v>
      </c>
      <c r="B2764" s="36">
        <v>4.1666666666666664E-2</v>
      </c>
      <c r="C2764">
        <v>8105</v>
      </c>
      <c r="D2764">
        <v>1327</v>
      </c>
      <c r="E2764" s="49">
        <f t="shared" si="217"/>
        <v>0.20210640546262718</v>
      </c>
      <c r="F2764" s="49">
        <f t="shared" si="218"/>
        <v>0.269144415540997</v>
      </c>
      <c r="G2764">
        <v>0</v>
      </c>
      <c r="H2764" s="51">
        <f>G2764/'Parc électrique'!$C$24</f>
        <v>0</v>
      </c>
      <c r="I2764" s="14">
        <v>396</v>
      </c>
      <c r="J2764" s="14">
        <v>0</v>
      </c>
      <c r="K2764" s="14">
        <v>0</v>
      </c>
      <c r="L2764" s="14">
        <v>573</v>
      </c>
      <c r="M2764" s="14">
        <f>C2764-SUM(D2764:L2764)</f>
        <v>5808.5287491789968</v>
      </c>
      <c r="P2764" s="49">
        <f>D2765/('Parc électrique'!$C$22+'Parc électrique'!$C$23)</f>
        <v>0.18593750000000001</v>
      </c>
      <c r="Q2764" s="49">
        <f t="shared" si="215"/>
        <v>0.18124086096497841</v>
      </c>
      <c r="R2764" s="49">
        <f t="shared" si="216"/>
        <v>0.24135784061325274</v>
      </c>
    </row>
    <row r="2765" spans="1:18" x14ac:dyDescent="0.3">
      <c r="A2765" s="35">
        <f t="shared" si="214"/>
        <v>44131</v>
      </c>
      <c r="B2765" s="36">
        <v>8.3333333333333329E-2</v>
      </c>
      <c r="C2765">
        <v>7807</v>
      </c>
      <c r="D2765">
        <v>1190</v>
      </c>
      <c r="E2765" s="49">
        <f t="shared" si="217"/>
        <v>0.18124086096497841</v>
      </c>
      <c r="F2765" s="49">
        <f t="shared" si="218"/>
        <v>0.24135784061325274</v>
      </c>
      <c r="G2765">
        <v>0</v>
      </c>
      <c r="H2765" s="51">
        <f>G2765/'Parc électrique'!$C$24</f>
        <v>0</v>
      </c>
      <c r="I2765" s="14">
        <v>396</v>
      </c>
      <c r="J2765" s="14">
        <v>0</v>
      </c>
      <c r="K2765" s="14">
        <v>0</v>
      </c>
      <c r="L2765" s="14">
        <v>573</v>
      </c>
      <c r="M2765" s="14">
        <f>C2765-SUM(D2765:L2765)</f>
        <v>5647.577401298422</v>
      </c>
      <c r="P2765" s="49">
        <f>D2766/('Parc électrique'!$C$22+'Parc électrique'!$C$23)</f>
        <v>0.1521875</v>
      </c>
      <c r="Q2765" s="49">
        <f t="shared" si="215"/>
        <v>0.14834336015116723</v>
      </c>
      <c r="R2765" s="49">
        <f t="shared" si="216"/>
        <v>0.19754835021622538</v>
      </c>
    </row>
    <row r="2766" spans="1:18" x14ac:dyDescent="0.3">
      <c r="A2766" s="35">
        <f t="shared" si="214"/>
        <v>44131</v>
      </c>
      <c r="B2766" s="36">
        <v>0.125</v>
      </c>
      <c r="C2766">
        <v>7428</v>
      </c>
      <c r="D2766">
        <v>974</v>
      </c>
      <c r="E2766" s="49">
        <f t="shared" si="217"/>
        <v>0.14834336015116723</v>
      </c>
      <c r="F2766" s="49">
        <f t="shared" si="218"/>
        <v>0.19754835021622538</v>
      </c>
      <c r="G2766">
        <v>0</v>
      </c>
      <c r="H2766" s="51">
        <f>G2766/'Parc électrique'!$C$24</f>
        <v>0</v>
      </c>
      <c r="I2766" s="14">
        <v>396</v>
      </c>
      <c r="J2766" s="14">
        <v>0</v>
      </c>
      <c r="K2766" s="14">
        <v>0</v>
      </c>
      <c r="L2766" s="14">
        <v>573</v>
      </c>
      <c r="M2766" s="14">
        <f>C2766-SUM(D2766:L2766)</f>
        <v>5484.6541082896329</v>
      </c>
      <c r="P2766" s="49">
        <f>D2767/('Parc électrique'!$C$22+'Parc électrique'!$C$23)</f>
        <v>0.1484375</v>
      </c>
      <c r="Q2766" s="49">
        <f t="shared" si="215"/>
        <v>0.14468808228296595</v>
      </c>
      <c r="R2766" s="49">
        <f t="shared" si="216"/>
        <v>0.19268062906100011</v>
      </c>
    </row>
    <row r="2767" spans="1:18" x14ac:dyDescent="0.3">
      <c r="A2767" s="35">
        <f t="shared" si="214"/>
        <v>44131</v>
      </c>
      <c r="B2767" s="36">
        <v>0.16666666666666666</v>
      </c>
      <c r="C2767">
        <v>7381</v>
      </c>
      <c r="D2767">
        <v>950</v>
      </c>
      <c r="E2767" s="49">
        <f t="shared" si="217"/>
        <v>0.14468808228296595</v>
      </c>
      <c r="F2767" s="49">
        <f t="shared" si="218"/>
        <v>0.19268062906100011</v>
      </c>
      <c r="G2767">
        <v>0</v>
      </c>
      <c r="H2767" s="51">
        <f>G2767/'Parc électrique'!$C$24</f>
        <v>0</v>
      </c>
      <c r="I2767" s="14">
        <v>396</v>
      </c>
      <c r="J2767" s="14">
        <v>0</v>
      </c>
      <c r="K2767" s="14">
        <v>0</v>
      </c>
      <c r="L2767" s="14">
        <v>577</v>
      </c>
      <c r="M2767" s="14">
        <f>C2767-SUM(D2767:L2767)</f>
        <v>5457.6626312886565</v>
      </c>
      <c r="P2767" s="49">
        <f>D2768/('Parc électrique'!$C$22+'Parc électrique'!$C$23)</f>
        <v>0.14000000000000001</v>
      </c>
      <c r="Q2767" s="49">
        <f t="shared" si="215"/>
        <v>0.13646370707951316</v>
      </c>
      <c r="R2767" s="49">
        <f t="shared" si="216"/>
        <v>0.18172825646174326</v>
      </c>
    </row>
    <row r="2768" spans="1:18" x14ac:dyDescent="0.3">
      <c r="A2768" s="35">
        <f t="shared" si="214"/>
        <v>44131</v>
      </c>
      <c r="B2768" s="36">
        <v>0.20833333333333334</v>
      </c>
      <c r="C2768">
        <v>7825</v>
      </c>
      <c r="D2768">
        <v>896</v>
      </c>
      <c r="E2768" s="49">
        <f t="shared" si="217"/>
        <v>0.13646370707951316</v>
      </c>
      <c r="F2768" s="49">
        <f t="shared" si="218"/>
        <v>0.18172825646174326</v>
      </c>
      <c r="G2768">
        <v>0</v>
      </c>
      <c r="H2768" s="51">
        <f>G2768/'Parc électrique'!$C$24</f>
        <v>0</v>
      </c>
      <c r="I2768" s="14">
        <v>396</v>
      </c>
      <c r="J2768" s="14">
        <v>0</v>
      </c>
      <c r="K2768" s="14">
        <v>0</v>
      </c>
      <c r="L2768" s="14">
        <v>599</v>
      </c>
      <c r="M2768" s="14">
        <f>C2768-SUM(D2768:L2768)</f>
        <v>5933.6818080364592</v>
      </c>
      <c r="P2768" s="49">
        <f>D2769/('Parc électrique'!$C$22+'Parc électrique'!$C$23)</f>
        <v>0.13984374999999999</v>
      </c>
      <c r="Q2768" s="49">
        <f t="shared" si="215"/>
        <v>0.13631140383500479</v>
      </c>
      <c r="R2768" s="49">
        <f t="shared" si="216"/>
        <v>0.18152543474694219</v>
      </c>
    </row>
    <row r="2769" spans="1:18" x14ac:dyDescent="0.3">
      <c r="A2769" s="35">
        <f t="shared" si="214"/>
        <v>44131</v>
      </c>
      <c r="B2769" s="36">
        <v>0.25</v>
      </c>
      <c r="C2769">
        <v>8765</v>
      </c>
      <c r="D2769">
        <v>895</v>
      </c>
      <c r="E2769" s="49">
        <f t="shared" si="217"/>
        <v>0.13631140383500479</v>
      </c>
      <c r="F2769" s="49">
        <f t="shared" si="218"/>
        <v>0.18152543474694219</v>
      </c>
      <c r="G2769">
        <v>0</v>
      </c>
      <c r="H2769" s="51">
        <f>G2769/'Parc électrique'!$C$24</f>
        <v>0</v>
      </c>
      <c r="I2769" s="14">
        <v>396</v>
      </c>
      <c r="J2769" s="14">
        <v>0</v>
      </c>
      <c r="K2769" s="14">
        <v>0</v>
      </c>
      <c r="L2769" s="14">
        <v>637</v>
      </c>
      <c r="M2769" s="14">
        <f>C2769-SUM(D2769:L2769)</f>
        <v>6836.6821631614184</v>
      </c>
      <c r="P2769" s="49">
        <f>D2770/('Parc électrique'!$C$22+'Parc électrique'!$C$23)</f>
        <v>0.13843749999999999</v>
      </c>
      <c r="Q2769" s="49">
        <f t="shared" si="215"/>
        <v>0.1349406746344293</v>
      </c>
      <c r="R2769" s="49">
        <f t="shared" si="216"/>
        <v>0.17970003931373271</v>
      </c>
    </row>
    <row r="2770" spans="1:18" x14ac:dyDescent="0.3">
      <c r="A2770" s="35">
        <f t="shared" si="214"/>
        <v>44131</v>
      </c>
      <c r="B2770" s="36">
        <v>0.29166666666666669</v>
      </c>
      <c r="C2770">
        <v>9659</v>
      </c>
      <c r="D2770">
        <v>886</v>
      </c>
      <c r="E2770" s="49">
        <f t="shared" si="217"/>
        <v>0.1349406746344293</v>
      </c>
      <c r="F2770" s="49">
        <f t="shared" si="218"/>
        <v>0.17970003931373271</v>
      </c>
      <c r="G2770">
        <v>0</v>
      </c>
      <c r="H2770" s="51">
        <f>G2770/'Parc électrique'!$C$24</f>
        <v>0</v>
      </c>
      <c r="I2770" s="14">
        <v>396</v>
      </c>
      <c r="J2770" s="14">
        <v>0</v>
      </c>
      <c r="K2770" s="14">
        <v>0</v>
      </c>
      <c r="L2770" s="14">
        <v>649</v>
      </c>
      <c r="M2770" s="14">
        <f>C2770-SUM(D2770:L2770)</f>
        <v>7727.6853592860516</v>
      </c>
      <c r="P2770" s="49">
        <f>D2771/('Parc électrique'!$C$22+'Parc électrique'!$C$23)</f>
        <v>0.13390625</v>
      </c>
      <c r="Q2770" s="49">
        <f t="shared" si="215"/>
        <v>0.13052388054368613</v>
      </c>
      <c r="R2770" s="49">
        <f t="shared" si="216"/>
        <v>0.1738182095845022</v>
      </c>
    </row>
    <row r="2771" spans="1:18" x14ac:dyDescent="0.3">
      <c r="A2771" s="35">
        <f t="shared" si="214"/>
        <v>44131</v>
      </c>
      <c r="B2771" s="36">
        <v>0.33333333333333331</v>
      </c>
      <c r="C2771">
        <v>10099</v>
      </c>
      <c r="D2771">
        <v>857</v>
      </c>
      <c r="E2771" s="49">
        <f t="shared" si="217"/>
        <v>0.13052388054368613</v>
      </c>
      <c r="F2771" s="49">
        <f t="shared" si="218"/>
        <v>0.1738182095845022</v>
      </c>
      <c r="G2771">
        <v>37</v>
      </c>
      <c r="H2771" s="51">
        <f>G2771/'Parc électrique'!$C$24</f>
        <v>1.2333333333333333E-2</v>
      </c>
      <c r="I2771" s="14">
        <v>396</v>
      </c>
      <c r="J2771" s="14">
        <v>421</v>
      </c>
      <c r="K2771" s="14">
        <v>0</v>
      </c>
      <c r="L2771" s="14">
        <v>646</v>
      </c>
      <c r="M2771" s="14">
        <f>C2771-SUM(D2771:L2771)</f>
        <v>7741.6833245765383</v>
      </c>
      <c r="P2771" s="49">
        <f>D2772/('Parc électrique'!$C$22+'Parc électrique'!$C$23)</f>
        <v>0.13328124999999999</v>
      </c>
      <c r="Q2771" s="49">
        <f t="shared" si="215"/>
        <v>0.12991466756565259</v>
      </c>
      <c r="R2771" s="49">
        <f t="shared" si="216"/>
        <v>0.17300692272529797</v>
      </c>
    </row>
    <row r="2772" spans="1:18" x14ac:dyDescent="0.3">
      <c r="A2772" s="35">
        <f t="shared" si="214"/>
        <v>44131</v>
      </c>
      <c r="B2772" s="36">
        <v>0.375</v>
      </c>
      <c r="C2772">
        <v>10351</v>
      </c>
      <c r="D2772">
        <v>853</v>
      </c>
      <c r="E2772" s="49">
        <f t="shared" si="217"/>
        <v>0.12991466756565259</v>
      </c>
      <c r="F2772" s="49">
        <f t="shared" si="218"/>
        <v>0.17300692272529797</v>
      </c>
      <c r="G2772">
        <v>298</v>
      </c>
      <c r="H2772" s="51">
        <f>G2772/'Parc électrique'!$C$24</f>
        <v>9.9333333333333329E-2</v>
      </c>
      <c r="I2772" s="14">
        <v>396</v>
      </c>
      <c r="J2772" s="14">
        <v>1546</v>
      </c>
      <c r="K2772" s="14">
        <v>0</v>
      </c>
      <c r="L2772" s="14">
        <v>645</v>
      </c>
      <c r="M2772" s="14">
        <f>C2772-SUM(D2772:L2772)</f>
        <v>6612.5977450763758</v>
      </c>
      <c r="P2772" s="49">
        <f>D2773/('Parc électrique'!$C$22+'Parc électrique'!$C$23)</f>
        <v>0.12625</v>
      </c>
      <c r="Q2772" s="49">
        <f t="shared" si="215"/>
        <v>0.12306102156277526</v>
      </c>
      <c r="R2772" s="49">
        <f t="shared" si="216"/>
        <v>0.16387994555925062</v>
      </c>
    </row>
    <row r="2773" spans="1:18" x14ac:dyDescent="0.3">
      <c r="A2773" s="35">
        <f t="shared" si="214"/>
        <v>44131</v>
      </c>
      <c r="B2773" s="36">
        <v>0.41666666666666669</v>
      </c>
      <c r="C2773">
        <v>10404</v>
      </c>
      <c r="D2773">
        <v>808</v>
      </c>
      <c r="E2773" s="49">
        <f t="shared" si="217"/>
        <v>0.12306102156277526</v>
      </c>
      <c r="F2773" s="49">
        <f t="shared" si="218"/>
        <v>0.16387994555925062</v>
      </c>
      <c r="G2773">
        <v>732</v>
      </c>
      <c r="H2773" s="51">
        <f>G2773/'Parc électrique'!$C$24</f>
        <v>0.24399999999999999</v>
      </c>
      <c r="I2773" s="14">
        <v>396</v>
      </c>
      <c r="J2773" s="14">
        <v>80</v>
      </c>
      <c r="K2773" s="14">
        <v>0</v>
      </c>
      <c r="L2773" s="14">
        <v>646</v>
      </c>
      <c r="M2773" s="14">
        <f>C2773-SUM(D2773:L2773)</f>
        <v>7741.4690590328782</v>
      </c>
      <c r="P2773" s="49">
        <f>D2774/('Parc électrique'!$C$22+'Parc électrique'!$C$23)</f>
        <v>0.12125</v>
      </c>
      <c r="Q2773" s="49">
        <f t="shared" si="215"/>
        <v>0.11818731773850692</v>
      </c>
      <c r="R2773" s="49">
        <f t="shared" si="216"/>
        <v>0.15738965068561692</v>
      </c>
    </row>
    <row r="2774" spans="1:18" x14ac:dyDescent="0.3">
      <c r="A2774" s="35">
        <f t="shared" si="214"/>
        <v>44131</v>
      </c>
      <c r="B2774" s="36">
        <v>0.45833333333333331</v>
      </c>
      <c r="C2774">
        <v>10509</v>
      </c>
      <c r="D2774">
        <v>776</v>
      </c>
      <c r="E2774" s="49">
        <f t="shared" si="217"/>
        <v>0.11818731773850692</v>
      </c>
      <c r="F2774" s="49">
        <f t="shared" si="218"/>
        <v>0.15738965068561692</v>
      </c>
      <c r="G2774">
        <v>1143</v>
      </c>
      <c r="H2774" s="51">
        <f>G2774/'Parc électrique'!$C$24</f>
        <v>0.38100000000000001</v>
      </c>
      <c r="I2774" s="14">
        <v>396</v>
      </c>
      <c r="J2774" s="14">
        <v>0</v>
      </c>
      <c r="K2774" s="14">
        <v>0</v>
      </c>
      <c r="L2774" s="14">
        <v>644</v>
      </c>
      <c r="M2774" s="14">
        <f>C2774-SUM(D2774:L2774)</f>
        <v>7549.3434230315761</v>
      </c>
      <c r="P2774" s="49">
        <f>D2775/('Parc électrique'!$C$22+'Parc électrique'!$C$23)</f>
        <v>0.1275</v>
      </c>
      <c r="Q2774" s="49">
        <f t="shared" si="215"/>
        <v>0.12427944751884233</v>
      </c>
      <c r="R2774" s="49">
        <f t="shared" si="216"/>
        <v>0.16550251927765902</v>
      </c>
    </row>
    <row r="2775" spans="1:18" x14ac:dyDescent="0.3">
      <c r="A2775" s="35">
        <f t="shared" si="214"/>
        <v>44131</v>
      </c>
      <c r="B2775" s="36">
        <v>0.5</v>
      </c>
      <c r="C2775">
        <v>10466</v>
      </c>
      <c r="D2775">
        <v>816</v>
      </c>
      <c r="E2775" s="49">
        <f t="shared" si="217"/>
        <v>0.12427944751884233</v>
      </c>
      <c r="F2775" s="49">
        <f t="shared" si="218"/>
        <v>0.16550251927765902</v>
      </c>
      <c r="G2775">
        <v>1382</v>
      </c>
      <c r="H2775" s="51">
        <f>G2775/'Parc électrique'!$C$24</f>
        <v>0.46066666666666667</v>
      </c>
      <c r="I2775" s="14">
        <v>396</v>
      </c>
      <c r="J2775" s="14">
        <v>1546</v>
      </c>
      <c r="K2775" s="14">
        <v>0</v>
      </c>
      <c r="L2775" s="14">
        <v>642</v>
      </c>
      <c r="M2775" s="14">
        <f>C2775-SUM(D2775:L2775)</f>
        <v>5683.2495513665363</v>
      </c>
      <c r="P2775" s="49">
        <f>D2776/('Parc électrique'!$C$22+'Parc électrique'!$C$23)</f>
        <v>0.11874999999999999</v>
      </c>
      <c r="Q2775" s="49">
        <f t="shared" si="215"/>
        <v>0.11575046582637277</v>
      </c>
      <c r="R2775" s="49">
        <f t="shared" si="216"/>
        <v>0.15414450324880008</v>
      </c>
    </row>
    <row r="2776" spans="1:18" x14ac:dyDescent="0.3">
      <c r="A2776" s="35">
        <f t="shared" si="214"/>
        <v>44131</v>
      </c>
      <c r="B2776" s="36">
        <v>0.54166666666666663</v>
      </c>
      <c r="C2776">
        <v>10240</v>
      </c>
      <c r="D2776">
        <v>760</v>
      </c>
      <c r="E2776" s="49">
        <f t="shared" si="217"/>
        <v>0.11575046582637277</v>
      </c>
      <c r="F2776" s="49">
        <f t="shared" si="218"/>
        <v>0.15414450324880008</v>
      </c>
      <c r="G2776">
        <v>1479</v>
      </c>
      <c r="H2776" s="51">
        <f>G2776/'Parc électrique'!$C$24</f>
        <v>0.49299999999999999</v>
      </c>
      <c r="I2776" s="14">
        <v>396</v>
      </c>
      <c r="J2776" s="14">
        <v>0</v>
      </c>
      <c r="K2776" s="14">
        <v>0</v>
      </c>
      <c r="L2776" s="14">
        <v>641</v>
      </c>
      <c r="M2776" s="14">
        <f>C2776-SUM(D2776:L2776)</f>
        <v>6963.2371050309248</v>
      </c>
      <c r="P2776" s="49">
        <f>D2777/('Parc électrique'!$C$22+'Parc électrique'!$C$23)</f>
        <v>0.1071875</v>
      </c>
      <c r="Q2776" s="49">
        <f t="shared" si="215"/>
        <v>0.10448002573275227</v>
      </c>
      <c r="R2776" s="49">
        <f t="shared" si="216"/>
        <v>0.13913569635352219</v>
      </c>
    </row>
    <row r="2777" spans="1:18" x14ac:dyDescent="0.3">
      <c r="A2777" s="35">
        <f t="shared" si="214"/>
        <v>44131</v>
      </c>
      <c r="B2777" s="36">
        <v>0.58333333333333337</v>
      </c>
      <c r="C2777">
        <v>10038</v>
      </c>
      <c r="D2777">
        <v>686</v>
      </c>
      <c r="E2777" s="49">
        <f t="shared" si="217"/>
        <v>0.10448002573275227</v>
      </c>
      <c r="F2777" s="49">
        <f t="shared" si="218"/>
        <v>0.13913569635352219</v>
      </c>
      <c r="G2777">
        <v>1365</v>
      </c>
      <c r="H2777" s="51">
        <f>G2777/'Parc électrique'!$C$24</f>
        <v>0.45500000000000002</v>
      </c>
      <c r="I2777" s="14">
        <v>396</v>
      </c>
      <c r="J2777" s="14">
        <v>0</v>
      </c>
      <c r="K2777" s="14">
        <v>0</v>
      </c>
      <c r="L2777" s="14">
        <v>642</v>
      </c>
      <c r="M2777" s="14">
        <f>C2777-SUM(D2777:L2777)</f>
        <v>6948.3013842779137</v>
      </c>
      <c r="P2777" s="49">
        <f>D2778/('Parc électrique'!$C$22+'Parc électrique'!$C$23)</f>
        <v>0.11296875000000001</v>
      </c>
      <c r="Q2777" s="49">
        <f t="shared" si="215"/>
        <v>0.11011524577956251</v>
      </c>
      <c r="R2777" s="49">
        <f t="shared" si="216"/>
        <v>0.14664009980116113</v>
      </c>
    </row>
    <row r="2778" spans="1:18" x14ac:dyDescent="0.3">
      <c r="A2778" s="35">
        <f t="shared" si="214"/>
        <v>44131</v>
      </c>
      <c r="B2778" s="36">
        <v>0.625</v>
      </c>
      <c r="C2778">
        <v>9718</v>
      </c>
      <c r="D2778">
        <v>723</v>
      </c>
      <c r="E2778" s="49">
        <f t="shared" si="217"/>
        <v>0.11011524577956251</v>
      </c>
      <c r="F2778" s="49">
        <f t="shared" si="218"/>
        <v>0.14664009980116113</v>
      </c>
      <c r="G2778">
        <v>1160</v>
      </c>
      <c r="H2778" s="51">
        <f>G2778/'Parc électrique'!$C$24</f>
        <v>0.38666666666666666</v>
      </c>
      <c r="I2778" s="14">
        <v>396</v>
      </c>
      <c r="J2778" s="14">
        <v>0</v>
      </c>
      <c r="K2778" s="14">
        <v>0</v>
      </c>
      <c r="L2778" s="14">
        <v>639</v>
      </c>
      <c r="M2778" s="14">
        <f>C2778-SUM(D2778:L2778)</f>
        <v>6799.3565779877526</v>
      </c>
      <c r="P2778" s="49">
        <f>D2779/('Parc électrique'!$C$22+'Parc électrique'!$C$23)</f>
        <v>0.111875</v>
      </c>
      <c r="Q2778" s="49">
        <f t="shared" si="215"/>
        <v>0.10904912306800382</v>
      </c>
      <c r="R2778" s="49">
        <f t="shared" si="216"/>
        <v>0.14522034779755377</v>
      </c>
    </row>
    <row r="2779" spans="1:18" x14ac:dyDescent="0.3">
      <c r="A2779" s="35">
        <f t="shared" si="214"/>
        <v>44131</v>
      </c>
      <c r="B2779" s="36">
        <v>0.66666666666666663</v>
      </c>
      <c r="C2779">
        <v>9504</v>
      </c>
      <c r="D2779">
        <v>716</v>
      </c>
      <c r="E2779" s="49">
        <f t="shared" si="217"/>
        <v>0.10904912306800382</v>
      </c>
      <c r="F2779" s="49">
        <f t="shared" si="218"/>
        <v>0.14522034779755377</v>
      </c>
      <c r="G2779">
        <v>793</v>
      </c>
      <c r="H2779" s="51">
        <f>G2779/'Parc électrique'!$C$24</f>
        <v>0.26433333333333331</v>
      </c>
      <c r="I2779" s="14">
        <v>396</v>
      </c>
      <c r="J2779" s="14">
        <v>1546</v>
      </c>
      <c r="K2779" s="14">
        <v>0</v>
      </c>
      <c r="L2779" s="14">
        <v>644</v>
      </c>
      <c r="M2779" s="14">
        <f>C2779-SUM(D2779:L2779)</f>
        <v>5408.481397195801</v>
      </c>
      <c r="P2779" s="49">
        <f>D2780/('Parc électrique'!$C$22+'Parc électrique'!$C$23)</f>
        <v>0.11812499999999999</v>
      </c>
      <c r="Q2779" s="49">
        <f t="shared" si="215"/>
        <v>0.11514125284833922</v>
      </c>
      <c r="R2779" s="49">
        <f t="shared" si="216"/>
        <v>0.15333321638959585</v>
      </c>
    </row>
    <row r="2780" spans="1:18" x14ac:dyDescent="0.3">
      <c r="A2780" s="35">
        <f t="shared" ref="A2780:A2843" si="219">A2756+1</f>
        <v>44131</v>
      </c>
      <c r="B2780" s="36">
        <v>0.70833333333333337</v>
      </c>
      <c r="C2780">
        <v>9463</v>
      </c>
      <c r="D2780">
        <v>756</v>
      </c>
      <c r="E2780" s="49">
        <f t="shared" si="217"/>
        <v>0.11514125284833922</v>
      </c>
      <c r="F2780" s="49">
        <f t="shared" si="218"/>
        <v>0.15333321638959585</v>
      </c>
      <c r="G2780">
        <v>327</v>
      </c>
      <c r="H2780" s="51">
        <f>G2780/'Parc électrique'!$C$24</f>
        <v>0.109</v>
      </c>
      <c r="I2780" s="14">
        <v>396</v>
      </c>
      <c r="J2780" s="14">
        <v>1546</v>
      </c>
      <c r="K2780" s="14">
        <v>0</v>
      </c>
      <c r="L2780" s="14">
        <v>649</v>
      </c>
      <c r="M2780" s="14">
        <f>C2780-SUM(D2780:L2780)</f>
        <v>5788.6225255307618</v>
      </c>
      <c r="P2780" s="49">
        <f>D2781/('Parc électrique'!$C$22+'Parc électrique'!$C$23)</f>
        <v>0.14218749999999999</v>
      </c>
      <c r="Q2780" s="49">
        <f t="shared" si="215"/>
        <v>0.13859595250263057</v>
      </c>
      <c r="R2780" s="49">
        <f t="shared" si="216"/>
        <v>0.18456776046895801</v>
      </c>
    </row>
    <row r="2781" spans="1:18" x14ac:dyDescent="0.3">
      <c r="A2781" s="35">
        <f t="shared" si="219"/>
        <v>44131</v>
      </c>
      <c r="B2781" s="36">
        <v>0.75</v>
      </c>
      <c r="C2781">
        <v>10022</v>
      </c>
      <c r="D2781">
        <v>910</v>
      </c>
      <c r="E2781" s="49">
        <f t="shared" si="217"/>
        <v>0.13859595250263057</v>
      </c>
      <c r="F2781" s="49">
        <f t="shared" si="218"/>
        <v>0.18456776046895801</v>
      </c>
      <c r="G2781">
        <v>44</v>
      </c>
      <c r="H2781" s="51">
        <f>G2781/'Parc électrique'!$C$24</f>
        <v>1.4666666666666666E-2</v>
      </c>
      <c r="I2781" s="14">
        <v>396</v>
      </c>
      <c r="J2781" s="14">
        <v>280</v>
      </c>
      <c r="K2781" s="14">
        <v>0</v>
      </c>
      <c r="L2781" s="14">
        <v>650</v>
      </c>
      <c r="M2781" s="14">
        <f>C2781-SUM(D2781:L2781)</f>
        <v>7741.662169620362</v>
      </c>
      <c r="P2781" s="49">
        <f>D2782/('Parc électrique'!$C$22+'Parc électrique'!$C$23)</f>
        <v>0.138125</v>
      </c>
      <c r="Q2781" s="49">
        <f t="shared" si="215"/>
        <v>0.13463606814541254</v>
      </c>
      <c r="R2781" s="49">
        <f t="shared" si="216"/>
        <v>0.17929439588413063</v>
      </c>
    </row>
    <row r="2782" spans="1:18" x14ac:dyDescent="0.3">
      <c r="A2782" s="35">
        <f t="shared" si="219"/>
        <v>44131</v>
      </c>
      <c r="B2782" s="36">
        <v>0.79166666666666663</v>
      </c>
      <c r="C2782">
        <v>10631</v>
      </c>
      <c r="D2782">
        <v>884</v>
      </c>
      <c r="E2782" s="49">
        <f t="shared" si="217"/>
        <v>0.13463606814541254</v>
      </c>
      <c r="F2782" s="49">
        <f t="shared" si="218"/>
        <v>0.17929439588413063</v>
      </c>
      <c r="G2782">
        <v>0</v>
      </c>
      <c r="H2782" s="51">
        <f>G2782/'Parc électrique'!$C$24</f>
        <v>0</v>
      </c>
      <c r="I2782" s="14">
        <v>396</v>
      </c>
      <c r="J2782" s="14">
        <v>967</v>
      </c>
      <c r="K2782" s="14">
        <v>0</v>
      </c>
      <c r="L2782" s="14">
        <v>642</v>
      </c>
      <c r="M2782" s="14">
        <f>C2782-SUM(D2782:L2782)</f>
        <v>7741.6860695359701</v>
      </c>
      <c r="P2782" s="49">
        <f>D2783/('Parc électrique'!$C$22+'Parc électrique'!$C$23)</f>
        <v>0.15531249999999999</v>
      </c>
      <c r="Q2782" s="49">
        <f t="shared" si="215"/>
        <v>0.1513894250413349</v>
      </c>
      <c r="R2782" s="49">
        <f t="shared" si="216"/>
        <v>0.20160478451224639</v>
      </c>
    </row>
    <row r="2783" spans="1:18" x14ac:dyDescent="0.3">
      <c r="A2783" s="35">
        <f t="shared" si="219"/>
        <v>44131</v>
      </c>
      <c r="B2783" s="36">
        <v>0.83333333333333337</v>
      </c>
      <c r="C2783">
        <v>9779</v>
      </c>
      <c r="D2783">
        <v>994</v>
      </c>
      <c r="E2783" s="49">
        <f t="shared" si="217"/>
        <v>0.1513894250413349</v>
      </c>
      <c r="F2783" s="49">
        <f t="shared" si="218"/>
        <v>0.20160478451224639</v>
      </c>
      <c r="G2783">
        <v>0</v>
      </c>
      <c r="H2783" s="51">
        <f>G2783/'Parc électrique'!$C$24</f>
        <v>0</v>
      </c>
      <c r="I2783" s="14">
        <v>396</v>
      </c>
      <c r="J2783" s="14">
        <v>19</v>
      </c>
      <c r="K2783" s="14">
        <v>0</v>
      </c>
      <c r="L2783" s="14">
        <v>628</v>
      </c>
      <c r="M2783" s="14">
        <f>C2783-SUM(D2783:L2783)</f>
        <v>7741.6470057904462</v>
      </c>
      <c r="P2783" s="49">
        <f>D2784/('Parc électrique'!$C$22+'Parc électrique'!$C$23)</f>
        <v>0.13593749999999999</v>
      </c>
      <c r="Q2783" s="49">
        <f t="shared" si="215"/>
        <v>0.13250382272229513</v>
      </c>
      <c r="R2783" s="49">
        <f t="shared" si="216"/>
        <v>0.17645489187691585</v>
      </c>
    </row>
    <row r="2784" spans="1:18" x14ac:dyDescent="0.3">
      <c r="A2784" s="35">
        <f t="shared" si="219"/>
        <v>44131</v>
      </c>
      <c r="B2784" s="36">
        <v>0.875</v>
      </c>
      <c r="C2784">
        <v>9074</v>
      </c>
      <c r="D2784">
        <v>870</v>
      </c>
      <c r="E2784" s="49">
        <f t="shared" si="217"/>
        <v>0.13250382272229513</v>
      </c>
      <c r="F2784" s="49">
        <f t="shared" si="218"/>
        <v>0.17645489187691585</v>
      </c>
      <c r="G2784">
        <v>0</v>
      </c>
      <c r="H2784" s="51">
        <f>G2784/'Parc électrique'!$C$24</f>
        <v>0</v>
      </c>
      <c r="I2784" s="14">
        <v>396</v>
      </c>
      <c r="J2784" s="14">
        <v>0</v>
      </c>
      <c r="K2784" s="14">
        <v>0</v>
      </c>
      <c r="L2784" s="14">
        <v>613</v>
      </c>
      <c r="M2784" s="14">
        <f>C2784-SUM(D2784:L2784)</f>
        <v>7194.6910412854013</v>
      </c>
      <c r="P2784" s="49">
        <f>D2785/('Parc électrique'!$C$22+'Parc électrique'!$C$23)</f>
        <v>0.15531249999999999</v>
      </c>
      <c r="Q2784" s="49">
        <f t="shared" si="215"/>
        <v>0.1513894250413349</v>
      </c>
      <c r="R2784" s="49">
        <f t="shared" si="216"/>
        <v>0.20160478451224639</v>
      </c>
    </row>
    <row r="2785" spans="1:18" x14ac:dyDescent="0.3">
      <c r="A2785" s="35">
        <f t="shared" si="219"/>
        <v>44131</v>
      </c>
      <c r="B2785" s="36">
        <v>0.91666666666666663</v>
      </c>
      <c r="C2785">
        <v>9247</v>
      </c>
      <c r="D2785">
        <v>994</v>
      </c>
      <c r="E2785" s="49">
        <f t="shared" si="217"/>
        <v>0.1513894250413349</v>
      </c>
      <c r="F2785" s="49">
        <f t="shared" si="218"/>
        <v>0.20160478451224639</v>
      </c>
      <c r="G2785">
        <v>0</v>
      </c>
      <c r="H2785" s="51">
        <f>G2785/'Parc électrique'!$C$24</f>
        <v>0</v>
      </c>
      <c r="I2785" s="14">
        <v>396</v>
      </c>
      <c r="J2785" s="14">
        <v>1546</v>
      </c>
      <c r="K2785" s="14">
        <v>0</v>
      </c>
      <c r="L2785" s="14">
        <v>602</v>
      </c>
      <c r="M2785" s="14">
        <f>C2785-SUM(D2785:L2785)</f>
        <v>5708.6470057904462</v>
      </c>
      <c r="P2785" s="49">
        <f>D2786/('Parc électrique'!$C$22+'Parc électrique'!$C$23)</f>
        <v>0.15671874999999999</v>
      </c>
      <c r="Q2785" s="49">
        <f t="shared" si="215"/>
        <v>0.15276015424191036</v>
      </c>
      <c r="R2785" s="49">
        <f t="shared" si="216"/>
        <v>0.20343017994545587</v>
      </c>
    </row>
    <row r="2786" spans="1:18" x14ac:dyDescent="0.3">
      <c r="A2786" s="35">
        <f t="shared" si="219"/>
        <v>44131</v>
      </c>
      <c r="B2786" s="36">
        <v>0.95833333333333337</v>
      </c>
      <c r="C2786">
        <v>9374</v>
      </c>
      <c r="D2786">
        <v>1003</v>
      </c>
      <c r="E2786" s="49">
        <f t="shared" si="217"/>
        <v>0.15276015424191036</v>
      </c>
      <c r="F2786" s="49">
        <f t="shared" si="218"/>
        <v>0.20343017994545587</v>
      </c>
      <c r="G2786">
        <v>0</v>
      </c>
      <c r="H2786" s="51">
        <f>G2786/'Parc électrique'!$C$24</f>
        <v>0</v>
      </c>
      <c r="I2786" s="14">
        <v>396</v>
      </c>
      <c r="J2786" s="14">
        <v>0</v>
      </c>
      <c r="K2786" s="14">
        <v>0</v>
      </c>
      <c r="L2786" s="14">
        <v>582</v>
      </c>
      <c r="M2786" s="14">
        <f>C2786-SUM(D2786:L2786)</f>
        <v>7392.643809665813</v>
      </c>
      <c r="P2786" s="49">
        <f>D2787/('Parc électrique'!$C$22+'Parc électrique'!$C$23)</f>
        <v>0.141875</v>
      </c>
      <c r="Q2786" s="49">
        <f t="shared" si="215"/>
        <v>0.13829134601361379</v>
      </c>
      <c r="R2786" s="49">
        <f t="shared" si="216"/>
        <v>0.18416211703935589</v>
      </c>
    </row>
    <row r="2787" spans="1:18" x14ac:dyDescent="0.3">
      <c r="A2787" s="35">
        <f t="shared" si="219"/>
        <v>44132</v>
      </c>
      <c r="B2787" s="36">
        <v>0</v>
      </c>
      <c r="C2787">
        <v>8708</v>
      </c>
      <c r="D2787">
        <v>908</v>
      </c>
      <c r="E2787" s="49">
        <f t="shared" si="217"/>
        <v>0.13829134601361379</v>
      </c>
      <c r="F2787" s="49">
        <f t="shared" si="218"/>
        <v>0.18416211703935589</v>
      </c>
      <c r="G2787">
        <v>0</v>
      </c>
      <c r="H2787" s="51">
        <f>G2787/'Parc électrique'!$C$24</f>
        <v>0</v>
      </c>
      <c r="I2787" s="14">
        <v>396</v>
      </c>
      <c r="J2787" s="14">
        <v>1429</v>
      </c>
      <c r="K2787" s="14">
        <v>0</v>
      </c>
      <c r="L2787" s="14">
        <v>576</v>
      </c>
      <c r="M2787" s="14">
        <f>C2787-SUM(D2787:L2787)</f>
        <v>5398.6775465369465</v>
      </c>
      <c r="P2787" s="49">
        <f>D2788/('Parc électrique'!$C$22+'Parc électrique'!$C$23)</f>
        <v>0.14093749999999999</v>
      </c>
      <c r="Q2787" s="49">
        <f t="shared" si="215"/>
        <v>0.13737752654656346</v>
      </c>
      <c r="R2787" s="49">
        <f t="shared" si="216"/>
        <v>0.18294518675054955</v>
      </c>
    </row>
    <row r="2788" spans="1:18" x14ac:dyDescent="0.3">
      <c r="A2788" s="35">
        <f t="shared" si="219"/>
        <v>44132</v>
      </c>
      <c r="B2788" s="36">
        <v>4.1666666666666664E-2</v>
      </c>
      <c r="C2788">
        <v>8321</v>
      </c>
      <c r="D2788">
        <v>902</v>
      </c>
      <c r="E2788" s="49">
        <f t="shared" si="217"/>
        <v>0.13737752654656346</v>
      </c>
      <c r="F2788" s="49">
        <f t="shared" si="218"/>
        <v>0.18294518675054955</v>
      </c>
      <c r="G2788">
        <v>0</v>
      </c>
      <c r="H2788" s="51">
        <f>G2788/'Parc électrique'!$C$24</f>
        <v>0</v>
      </c>
      <c r="I2788" s="14">
        <v>396</v>
      </c>
      <c r="J2788" s="14">
        <v>0</v>
      </c>
      <c r="K2788" s="14">
        <v>0</v>
      </c>
      <c r="L2788" s="14">
        <v>574</v>
      </c>
      <c r="M2788" s="14">
        <f>C2788-SUM(D2788:L2788)</f>
        <v>6448.6796772867028</v>
      </c>
      <c r="P2788" s="49">
        <f>D2789/('Parc électrique'!$C$22+'Parc électrique'!$C$23)</f>
        <v>0.14374999999999999</v>
      </c>
      <c r="Q2788" s="49">
        <f t="shared" si="215"/>
        <v>0.14011898494771441</v>
      </c>
      <c r="R2788" s="49">
        <f t="shared" si="216"/>
        <v>0.1865959776169685</v>
      </c>
    </row>
    <row r="2789" spans="1:18" x14ac:dyDescent="0.3">
      <c r="A2789" s="35">
        <f t="shared" si="219"/>
        <v>44132</v>
      </c>
      <c r="B2789" s="36">
        <v>8.3333333333333329E-2</v>
      </c>
      <c r="C2789">
        <v>8021</v>
      </c>
      <c r="D2789">
        <v>920</v>
      </c>
      <c r="E2789" s="49">
        <f t="shared" si="217"/>
        <v>0.14011898494771441</v>
      </c>
      <c r="F2789" s="49">
        <f t="shared" si="218"/>
        <v>0.1865959776169685</v>
      </c>
      <c r="G2789">
        <v>0</v>
      </c>
      <c r="H2789" s="51">
        <f>G2789/'Parc électrique'!$C$24</f>
        <v>0</v>
      </c>
      <c r="I2789" s="14">
        <v>396</v>
      </c>
      <c r="J2789" s="14">
        <v>929</v>
      </c>
      <c r="K2789" s="14">
        <v>0</v>
      </c>
      <c r="L2789" s="14">
        <v>574</v>
      </c>
      <c r="M2789" s="14">
        <f>C2789-SUM(D2789:L2789)</f>
        <v>5201.6732850374356</v>
      </c>
      <c r="P2789" s="49">
        <f>D2790/('Parc électrique'!$C$22+'Parc électrique'!$C$23)</f>
        <v>0.14140625000000001</v>
      </c>
      <c r="Q2789" s="49">
        <f t="shared" si="215"/>
        <v>0.13783443628008865</v>
      </c>
      <c r="R2789" s="49">
        <f t="shared" si="216"/>
        <v>0.18355365189495274</v>
      </c>
    </row>
    <row r="2790" spans="1:18" x14ac:dyDescent="0.3">
      <c r="A2790" s="35">
        <f t="shared" si="219"/>
        <v>44132</v>
      </c>
      <c r="B2790" s="36">
        <v>0.125</v>
      </c>
      <c r="C2790">
        <v>7637</v>
      </c>
      <c r="D2790">
        <v>905</v>
      </c>
      <c r="E2790" s="49">
        <f t="shared" si="217"/>
        <v>0.13783443628008865</v>
      </c>
      <c r="F2790" s="49">
        <f t="shared" si="218"/>
        <v>0.18355365189495274</v>
      </c>
      <c r="G2790">
        <v>0</v>
      </c>
      <c r="H2790" s="51">
        <f>G2790/'Parc électrique'!$C$24</f>
        <v>0</v>
      </c>
      <c r="I2790" s="14">
        <v>396</v>
      </c>
      <c r="J2790" s="14">
        <v>0</v>
      </c>
      <c r="K2790" s="14">
        <v>0</v>
      </c>
      <c r="L2790" s="14">
        <v>574</v>
      </c>
      <c r="M2790" s="14">
        <f>C2790-SUM(D2790:L2790)</f>
        <v>5761.6786119118251</v>
      </c>
      <c r="P2790" s="49">
        <f>D2791/('Parc électrique'!$C$22+'Parc électrique'!$C$23)</f>
        <v>0.13984374999999999</v>
      </c>
      <c r="Q2790" s="49">
        <f t="shared" si="215"/>
        <v>0.13631140383500479</v>
      </c>
      <c r="R2790" s="49">
        <f t="shared" si="216"/>
        <v>0.18152543474694219</v>
      </c>
    </row>
    <row r="2791" spans="1:18" x14ac:dyDescent="0.3">
      <c r="A2791" s="35">
        <f t="shared" si="219"/>
        <v>44132</v>
      </c>
      <c r="B2791" s="36">
        <v>0.16666666666666666</v>
      </c>
      <c r="C2791">
        <v>7592</v>
      </c>
      <c r="D2791">
        <v>895</v>
      </c>
      <c r="E2791" s="49">
        <f t="shared" si="217"/>
        <v>0.13631140383500479</v>
      </c>
      <c r="F2791" s="49">
        <f t="shared" si="218"/>
        <v>0.18152543474694219</v>
      </c>
      <c r="G2791">
        <v>0</v>
      </c>
      <c r="H2791" s="51">
        <f>G2791/'Parc électrique'!$C$24</f>
        <v>0</v>
      </c>
      <c r="I2791" s="14">
        <v>396</v>
      </c>
      <c r="J2791" s="14">
        <v>0</v>
      </c>
      <c r="K2791" s="14">
        <v>0</v>
      </c>
      <c r="L2791" s="14">
        <v>578</v>
      </c>
      <c r="M2791" s="14">
        <f>C2791-SUM(D2791:L2791)</f>
        <v>5722.6821631614184</v>
      </c>
      <c r="P2791" s="49">
        <f>D2792/('Parc électrique'!$C$22+'Parc électrique'!$C$23)</f>
        <v>0.15390624999999999</v>
      </c>
      <c r="Q2791" s="49">
        <f t="shared" si="215"/>
        <v>0.15001869584075941</v>
      </c>
      <c r="R2791" s="49">
        <f t="shared" si="216"/>
        <v>0.19977938907903692</v>
      </c>
    </row>
    <row r="2792" spans="1:18" x14ac:dyDescent="0.3">
      <c r="A2792" s="35">
        <f t="shared" si="219"/>
        <v>44132</v>
      </c>
      <c r="B2792" s="36">
        <v>0.20833333333333334</v>
      </c>
      <c r="C2792">
        <v>8052</v>
      </c>
      <c r="D2792">
        <v>985</v>
      </c>
      <c r="E2792" s="49">
        <f t="shared" si="217"/>
        <v>0.15001869584075941</v>
      </c>
      <c r="F2792" s="49">
        <f t="shared" si="218"/>
        <v>0.19977938907903692</v>
      </c>
      <c r="G2792">
        <v>0</v>
      </c>
      <c r="H2792" s="51">
        <f>G2792/'Parc électrique'!$C$24</f>
        <v>0</v>
      </c>
      <c r="I2792" s="14">
        <v>396</v>
      </c>
      <c r="J2792" s="14">
        <v>0</v>
      </c>
      <c r="K2792" s="14">
        <v>0</v>
      </c>
      <c r="L2792" s="14">
        <v>600</v>
      </c>
      <c r="M2792" s="14">
        <f>C2792-SUM(D2792:L2792)</f>
        <v>6070.6502019150803</v>
      </c>
      <c r="P2792" s="49">
        <f>D2793/('Parc électrique'!$C$22+'Parc électrique'!$C$23)</f>
        <v>0.18171875000000001</v>
      </c>
      <c r="Q2792" s="49">
        <f t="shared" si="215"/>
        <v>0.17712867336325203</v>
      </c>
      <c r="R2792" s="49">
        <f t="shared" si="216"/>
        <v>0.23588165431362437</v>
      </c>
    </row>
    <row r="2793" spans="1:18" x14ac:dyDescent="0.3">
      <c r="A2793" s="35">
        <f t="shared" si="219"/>
        <v>44132</v>
      </c>
      <c r="B2793" s="36">
        <v>0.25</v>
      </c>
      <c r="C2793">
        <v>9002</v>
      </c>
      <c r="D2793">
        <v>1163</v>
      </c>
      <c r="E2793" s="49">
        <f t="shared" si="217"/>
        <v>0.17712867336325203</v>
      </c>
      <c r="F2793" s="49">
        <f t="shared" si="218"/>
        <v>0.23588165431362437</v>
      </c>
      <c r="G2793">
        <v>0</v>
      </c>
      <c r="H2793" s="51">
        <f>G2793/'Parc électrique'!$C$24</f>
        <v>0</v>
      </c>
      <c r="I2793" s="14">
        <v>396</v>
      </c>
      <c r="J2793" s="14">
        <v>0</v>
      </c>
      <c r="K2793" s="14">
        <v>0</v>
      </c>
      <c r="L2793" s="14">
        <v>638</v>
      </c>
      <c r="M2793" s="14">
        <f>C2793-SUM(D2793:L2793)</f>
        <v>6804.5869896723234</v>
      </c>
      <c r="P2793" s="49">
        <f>D2794/('Parc électrique'!$C$22+'Parc électrique'!$C$23)</f>
        <v>0.19171874999999999</v>
      </c>
      <c r="Q2793" s="49">
        <f t="shared" si="215"/>
        <v>0.18687608101178868</v>
      </c>
      <c r="R2793" s="49">
        <f t="shared" si="216"/>
        <v>0.24886224406089172</v>
      </c>
    </row>
    <row r="2794" spans="1:18" x14ac:dyDescent="0.3">
      <c r="A2794" s="35">
        <f t="shared" si="219"/>
        <v>44132</v>
      </c>
      <c r="B2794" s="36">
        <v>0.29166666666666669</v>
      </c>
      <c r="C2794">
        <v>9895</v>
      </c>
      <c r="D2794">
        <v>1227</v>
      </c>
      <c r="E2794" s="49">
        <f t="shared" si="217"/>
        <v>0.18687608101178868</v>
      </c>
      <c r="F2794" s="49">
        <f t="shared" si="218"/>
        <v>0.24886224406089172</v>
      </c>
      <c r="G2794">
        <v>0</v>
      </c>
      <c r="H2794" s="51">
        <f>G2794/'Parc électrique'!$C$24</f>
        <v>0</v>
      </c>
      <c r="I2794" s="14">
        <v>396</v>
      </c>
      <c r="J2794" s="14">
        <v>1429</v>
      </c>
      <c r="K2794" s="14">
        <v>0</v>
      </c>
      <c r="L2794" s="14">
        <v>651</v>
      </c>
      <c r="M2794" s="14">
        <f>C2794-SUM(D2794:L2794)</f>
        <v>6191.5642616749274</v>
      </c>
      <c r="P2794" s="49">
        <f>D2795/('Parc électrique'!$C$22+'Parc électrique'!$C$23)</f>
        <v>0.1509375</v>
      </c>
      <c r="Q2794" s="49">
        <f t="shared" si="215"/>
        <v>0.14712493419510012</v>
      </c>
      <c r="R2794" s="49">
        <f t="shared" si="216"/>
        <v>0.19592577649781695</v>
      </c>
    </row>
    <row r="2795" spans="1:18" x14ac:dyDescent="0.3">
      <c r="A2795" s="35">
        <f t="shared" si="219"/>
        <v>44132</v>
      </c>
      <c r="B2795" s="36">
        <v>0.33333333333333331</v>
      </c>
      <c r="C2795">
        <v>10307</v>
      </c>
      <c r="D2795">
        <v>966</v>
      </c>
      <c r="E2795" s="49">
        <f t="shared" si="217"/>
        <v>0.14712493419510012</v>
      </c>
      <c r="F2795" s="49">
        <f t="shared" si="218"/>
        <v>0.19592577649781695</v>
      </c>
      <c r="G2795">
        <v>33</v>
      </c>
      <c r="H2795" s="51">
        <f>G2795/'Parc électrique'!$C$24</f>
        <v>1.0999999999999999E-2</v>
      </c>
      <c r="I2795" s="14">
        <v>396</v>
      </c>
      <c r="J2795" s="14">
        <v>523</v>
      </c>
      <c r="K2795" s="14">
        <v>0</v>
      </c>
      <c r="L2795" s="14">
        <v>647</v>
      </c>
      <c r="M2795" s="14">
        <f>C2795-SUM(D2795:L2795)</f>
        <v>7741.6459492893073</v>
      </c>
      <c r="P2795" s="49">
        <f>D2796/('Parc électrique'!$C$22+'Parc électrique'!$C$23)</f>
        <v>0.14531250000000001</v>
      </c>
      <c r="Q2795" s="49">
        <f t="shared" si="215"/>
        <v>0.14164201739279825</v>
      </c>
      <c r="R2795" s="49">
        <f t="shared" si="216"/>
        <v>0.18862419476497905</v>
      </c>
    </row>
    <row r="2796" spans="1:18" x14ac:dyDescent="0.3">
      <c r="A2796" s="35">
        <f t="shared" si="219"/>
        <v>44132</v>
      </c>
      <c r="B2796" s="36">
        <v>0.375</v>
      </c>
      <c r="C2796">
        <v>10524</v>
      </c>
      <c r="D2796">
        <v>930</v>
      </c>
      <c r="E2796" s="49">
        <f t="shared" si="217"/>
        <v>0.14164201739279825</v>
      </c>
      <c r="F2796" s="49">
        <f t="shared" si="218"/>
        <v>0.18862419476497905</v>
      </c>
      <c r="G2796">
        <v>272</v>
      </c>
      <c r="H2796" s="51">
        <f>G2796/'Parc électrique'!$C$24</f>
        <v>9.0666666666666673E-2</v>
      </c>
      <c r="I2796" s="14">
        <v>396</v>
      </c>
      <c r="J2796" s="14">
        <v>537</v>
      </c>
      <c r="K2796" s="14">
        <v>0</v>
      </c>
      <c r="L2796" s="14">
        <v>647</v>
      </c>
      <c r="M2796" s="14">
        <f>C2796-SUM(D2796:L2796)</f>
        <v>7741.5790671211753</v>
      </c>
      <c r="P2796" s="49">
        <f>D2797/('Parc électrique'!$C$22+'Parc électrique'!$C$23)</f>
        <v>0.14453125</v>
      </c>
      <c r="Q2796" s="49">
        <f t="shared" si="215"/>
        <v>0.14088050117025633</v>
      </c>
      <c r="R2796" s="49">
        <f t="shared" si="216"/>
        <v>0.1876100861909738</v>
      </c>
    </row>
    <row r="2797" spans="1:18" x14ac:dyDescent="0.3">
      <c r="A2797" s="35">
        <f t="shared" si="219"/>
        <v>44132</v>
      </c>
      <c r="B2797" s="36">
        <v>0.41666666666666669</v>
      </c>
      <c r="C2797">
        <v>10543</v>
      </c>
      <c r="D2797">
        <v>925</v>
      </c>
      <c r="E2797" s="49">
        <f t="shared" si="217"/>
        <v>0.14088050117025633</v>
      </c>
      <c r="F2797" s="49">
        <f t="shared" si="218"/>
        <v>0.1876100861909738</v>
      </c>
      <c r="G2797">
        <v>697</v>
      </c>
      <c r="H2797" s="51">
        <f>G2797/'Parc électrique'!$C$24</f>
        <v>0.23233333333333334</v>
      </c>
      <c r="I2797" s="14">
        <v>396</v>
      </c>
      <c r="J2797" s="14">
        <v>136</v>
      </c>
      <c r="K2797" s="14">
        <v>0</v>
      </c>
      <c r="L2797" s="14">
        <v>647</v>
      </c>
      <c r="M2797" s="14">
        <f>C2797-SUM(D2797:L2797)</f>
        <v>7741.439176079306</v>
      </c>
      <c r="P2797" s="49">
        <f>D2798/('Parc électrique'!$C$22+'Parc électrique'!$C$23)</f>
        <v>0.144375</v>
      </c>
      <c r="Q2797" s="49">
        <f t="shared" si="215"/>
        <v>0.14072819792574795</v>
      </c>
      <c r="R2797" s="49">
        <f t="shared" si="216"/>
        <v>0.18740726447617273</v>
      </c>
    </row>
    <row r="2798" spans="1:18" x14ac:dyDescent="0.3">
      <c r="A2798" s="35">
        <f t="shared" si="219"/>
        <v>44132</v>
      </c>
      <c r="B2798" s="36">
        <v>0.45833333333333331</v>
      </c>
      <c r="C2798">
        <v>10619</v>
      </c>
      <c r="D2798">
        <v>924</v>
      </c>
      <c r="E2798" s="49">
        <f t="shared" si="217"/>
        <v>0.14072819792574795</v>
      </c>
      <c r="F2798" s="49">
        <f t="shared" si="218"/>
        <v>0.18740726447617273</v>
      </c>
      <c r="G2798">
        <v>1105</v>
      </c>
      <c r="H2798" s="51">
        <f>G2798/'Parc électrique'!$C$24</f>
        <v>0.36833333333333335</v>
      </c>
      <c r="I2798" s="14">
        <v>396</v>
      </c>
      <c r="J2798" s="14">
        <v>0</v>
      </c>
      <c r="K2798" s="14">
        <v>0</v>
      </c>
      <c r="L2798" s="14">
        <v>646</v>
      </c>
      <c r="M2798" s="14">
        <f>C2798-SUM(D2798:L2798)</f>
        <v>7547.3035312042648</v>
      </c>
      <c r="P2798" s="49">
        <f>D2799/('Parc électrique'!$C$22+'Parc électrique'!$C$23)</f>
        <v>0.17218749999999999</v>
      </c>
      <c r="Q2798" s="49">
        <f t="shared" si="215"/>
        <v>0.16783817544824051</v>
      </c>
      <c r="R2798" s="49">
        <f t="shared" si="216"/>
        <v>0.2235095297107601</v>
      </c>
    </row>
    <row r="2799" spans="1:18" x14ac:dyDescent="0.3">
      <c r="A2799" s="35">
        <f t="shared" si="219"/>
        <v>44132</v>
      </c>
      <c r="B2799" s="36">
        <v>0.5</v>
      </c>
      <c r="C2799">
        <v>10559</v>
      </c>
      <c r="D2799">
        <v>1102</v>
      </c>
      <c r="E2799" s="49">
        <f t="shared" si="217"/>
        <v>0.16783817544824051</v>
      </c>
      <c r="F2799" s="49">
        <f t="shared" si="218"/>
        <v>0.2235095297107601</v>
      </c>
      <c r="G2799">
        <v>1350</v>
      </c>
      <c r="H2799" s="51">
        <f>G2799/'Parc électrique'!$C$24</f>
        <v>0.45</v>
      </c>
      <c r="I2799" s="14">
        <v>396</v>
      </c>
      <c r="J2799" s="14">
        <v>1429</v>
      </c>
      <c r="K2799" s="14">
        <v>0</v>
      </c>
      <c r="L2799" s="14">
        <v>644</v>
      </c>
      <c r="M2799" s="14">
        <f>C2799-SUM(D2799:L2799)</f>
        <v>5637.158652294841</v>
      </c>
      <c r="P2799" s="49">
        <f>D2800/('Parc électrique'!$C$22+'Parc électrique'!$C$23)</f>
        <v>0.17781250000000001</v>
      </c>
      <c r="Q2799" s="49">
        <f t="shared" si="215"/>
        <v>0.1733210922505424</v>
      </c>
      <c r="R2799" s="49">
        <f t="shared" si="216"/>
        <v>0.23081111144359803</v>
      </c>
    </row>
    <row r="2800" spans="1:18" x14ac:dyDescent="0.3">
      <c r="A2800" s="35">
        <f t="shared" si="219"/>
        <v>44132</v>
      </c>
      <c r="B2800" s="36">
        <v>0.54166666666666663</v>
      </c>
      <c r="C2800">
        <v>10323</v>
      </c>
      <c r="D2800">
        <v>1138</v>
      </c>
      <c r="E2800" s="49">
        <f t="shared" si="217"/>
        <v>0.1733210922505424</v>
      </c>
      <c r="F2800" s="49">
        <f t="shared" si="218"/>
        <v>0.23081111144359803</v>
      </c>
      <c r="G2800">
        <v>1424</v>
      </c>
      <c r="H2800" s="51">
        <f>G2800/'Parc électrique'!$C$24</f>
        <v>0.47466666666666668</v>
      </c>
      <c r="I2800" s="14">
        <v>396</v>
      </c>
      <c r="J2800" s="14">
        <v>0</v>
      </c>
      <c r="K2800" s="14">
        <v>0</v>
      </c>
      <c r="L2800" s="14">
        <v>642</v>
      </c>
      <c r="M2800" s="14">
        <f>C2800-SUM(D2800:L2800)</f>
        <v>6722.1212011296393</v>
      </c>
      <c r="P2800" s="49">
        <f>D2801/('Parc électrique'!$C$22+'Parc électrique'!$C$23)</f>
        <v>0.17343749999999999</v>
      </c>
      <c r="Q2800" s="49">
        <f t="shared" si="215"/>
        <v>0.16905660140430759</v>
      </c>
      <c r="R2800" s="49">
        <f t="shared" si="216"/>
        <v>0.22513210342916853</v>
      </c>
    </row>
    <row r="2801" spans="1:18" x14ac:dyDescent="0.3">
      <c r="A2801" s="35">
        <f t="shared" si="219"/>
        <v>44132</v>
      </c>
      <c r="B2801" s="36">
        <v>0.58333333333333337</v>
      </c>
      <c r="C2801">
        <v>10096</v>
      </c>
      <c r="D2801">
        <v>1110</v>
      </c>
      <c r="E2801" s="49">
        <f t="shared" si="217"/>
        <v>0.16905660140430759</v>
      </c>
      <c r="F2801" s="49">
        <f t="shared" si="218"/>
        <v>0.22513210342916853</v>
      </c>
      <c r="G2801">
        <v>1305</v>
      </c>
      <c r="H2801" s="51">
        <f>G2801/'Parc électrique'!$C$24</f>
        <v>0.435</v>
      </c>
      <c r="I2801" s="14">
        <v>396</v>
      </c>
      <c r="J2801" s="14">
        <v>0</v>
      </c>
      <c r="K2801" s="14">
        <v>0</v>
      </c>
      <c r="L2801" s="14">
        <v>643</v>
      </c>
      <c r="M2801" s="14">
        <f>C2801-SUM(D2801:L2801)</f>
        <v>6641.1708112951674</v>
      </c>
      <c r="P2801" s="49">
        <f>D2802/('Parc électrique'!$C$22+'Parc électrique'!$C$23)</f>
        <v>0.17234374999999999</v>
      </c>
      <c r="Q2801" s="49">
        <f t="shared" si="215"/>
        <v>0.16799047869274891</v>
      </c>
      <c r="R2801" s="49">
        <f t="shared" si="216"/>
        <v>0.22371235142556117</v>
      </c>
    </row>
    <row r="2802" spans="1:18" x14ac:dyDescent="0.3">
      <c r="A2802" s="35">
        <f t="shared" si="219"/>
        <v>44132</v>
      </c>
      <c r="B2802" s="36">
        <v>0.625</v>
      </c>
      <c r="C2802">
        <v>9764</v>
      </c>
      <c r="D2802">
        <v>1103</v>
      </c>
      <c r="E2802" s="49">
        <f t="shared" si="217"/>
        <v>0.16799047869274891</v>
      </c>
      <c r="F2802" s="49">
        <f t="shared" si="218"/>
        <v>0.22371235142556117</v>
      </c>
      <c r="G2802">
        <v>1107</v>
      </c>
      <c r="H2802" s="51">
        <f>G2802/'Parc électrique'!$C$24</f>
        <v>0.36899999999999999</v>
      </c>
      <c r="I2802" s="14">
        <v>396</v>
      </c>
      <c r="J2802" s="14">
        <v>0</v>
      </c>
      <c r="K2802" s="14">
        <v>0</v>
      </c>
      <c r="L2802" s="14">
        <v>640</v>
      </c>
      <c r="M2802" s="14">
        <f>C2802-SUM(D2802:L2802)</f>
        <v>6517.239297169881</v>
      </c>
      <c r="P2802" s="49">
        <f>D2803/('Parc électrique'!$C$22+'Parc électrique'!$C$23)</f>
        <v>0.1940625</v>
      </c>
      <c r="Q2802" s="49">
        <f t="shared" si="215"/>
        <v>0.18916062967941447</v>
      </c>
      <c r="R2802" s="49">
        <f t="shared" si="216"/>
        <v>0.25190456978290748</v>
      </c>
    </row>
    <row r="2803" spans="1:18" x14ac:dyDescent="0.3">
      <c r="A2803" s="35">
        <f t="shared" si="219"/>
        <v>44132</v>
      </c>
      <c r="B2803" s="36">
        <v>0.66666666666666663</v>
      </c>
      <c r="C2803">
        <v>9537</v>
      </c>
      <c r="D2803">
        <v>1242</v>
      </c>
      <c r="E2803" s="49">
        <f t="shared" si="217"/>
        <v>0.18916062967941447</v>
      </c>
      <c r="F2803" s="49">
        <f t="shared" si="218"/>
        <v>0.25190456978290748</v>
      </c>
      <c r="G2803">
        <v>781</v>
      </c>
      <c r="H2803" s="51">
        <f>G2803/'Parc électrique'!$C$24</f>
        <v>0.26033333333333336</v>
      </c>
      <c r="I2803" s="14">
        <v>396</v>
      </c>
      <c r="J2803" s="14">
        <v>0</v>
      </c>
      <c r="K2803" s="14">
        <v>0</v>
      </c>
      <c r="L2803" s="14">
        <v>646</v>
      </c>
      <c r="M2803" s="14">
        <f>C2803-SUM(D2803:L2803)</f>
        <v>6471.2986014672042</v>
      </c>
      <c r="P2803" s="49">
        <f>D2804/('Parc électrique'!$C$22+'Parc électrique'!$C$23)</f>
        <v>0.25171874999999999</v>
      </c>
      <c r="Q2803" s="49">
        <f t="shared" si="215"/>
        <v>0.24536052690300855</v>
      </c>
      <c r="R2803" s="49">
        <f t="shared" si="216"/>
        <v>0.32674578254449593</v>
      </c>
    </row>
    <row r="2804" spans="1:18" x14ac:dyDescent="0.3">
      <c r="A2804" s="35">
        <f t="shared" si="219"/>
        <v>44132</v>
      </c>
      <c r="B2804" s="36">
        <v>0.70833333333333337</v>
      </c>
      <c r="C2804">
        <v>9471</v>
      </c>
      <c r="D2804">
        <v>1611</v>
      </c>
      <c r="E2804" s="49">
        <f t="shared" si="217"/>
        <v>0.24536052690300855</v>
      </c>
      <c r="F2804" s="49">
        <f t="shared" si="218"/>
        <v>0.32674578254449593</v>
      </c>
      <c r="G2804">
        <v>296</v>
      </c>
      <c r="H2804" s="51">
        <f>G2804/'Parc électrique'!$C$24</f>
        <v>9.8666666666666666E-2</v>
      </c>
      <c r="I2804" s="14">
        <v>396</v>
      </c>
      <c r="J2804" s="14">
        <v>1395</v>
      </c>
      <c r="K2804" s="14">
        <v>0</v>
      </c>
      <c r="L2804" s="14">
        <v>651</v>
      </c>
      <c r="M2804" s="14">
        <f>C2804-SUM(D2804:L2804)</f>
        <v>5121.3292270238853</v>
      </c>
      <c r="P2804" s="49">
        <f>D2805/('Parc électrique'!$C$22+'Parc électrique'!$C$23)</f>
        <v>0.29515625000000001</v>
      </c>
      <c r="Q2804" s="49">
        <f t="shared" si="215"/>
        <v>0.28770082887633974</v>
      </c>
      <c r="R2804" s="49">
        <f t="shared" si="216"/>
        <v>0.38313021925918866</v>
      </c>
    </row>
    <row r="2805" spans="1:18" x14ac:dyDescent="0.3">
      <c r="A2805" s="35">
        <f t="shared" si="219"/>
        <v>44132</v>
      </c>
      <c r="B2805" s="36">
        <v>0.75</v>
      </c>
      <c r="C2805">
        <v>10018</v>
      </c>
      <c r="D2805">
        <v>1889</v>
      </c>
      <c r="E2805" s="49">
        <f t="shared" si="217"/>
        <v>0.28770082887633974</v>
      </c>
      <c r="F2805" s="49">
        <f t="shared" si="218"/>
        <v>0.38313021925918866</v>
      </c>
      <c r="G2805">
        <v>41</v>
      </c>
      <c r="H2805" s="51">
        <f>G2805/'Parc électrique'!$C$24</f>
        <v>1.3666666666666667E-2</v>
      </c>
      <c r="I2805" s="14">
        <v>396</v>
      </c>
      <c r="J2805" s="14">
        <v>0</v>
      </c>
      <c r="K2805" s="14">
        <v>0</v>
      </c>
      <c r="L2805" s="14">
        <v>652</v>
      </c>
      <c r="M2805" s="14">
        <f>C2805-SUM(D2805:L2805)</f>
        <v>7039.3155022851979</v>
      </c>
      <c r="P2805" s="49">
        <f>D2806/('Parc électrique'!$C$22+'Parc électrique'!$C$23)</f>
        <v>0.31593749999999998</v>
      </c>
      <c r="Q2805" s="49">
        <f t="shared" si="215"/>
        <v>0.30795716039595489</v>
      </c>
      <c r="R2805" s="49">
        <f t="shared" si="216"/>
        <v>0.4101055073277286</v>
      </c>
    </row>
    <row r="2806" spans="1:18" x14ac:dyDescent="0.3">
      <c r="A2806" s="35">
        <f t="shared" si="219"/>
        <v>44132</v>
      </c>
      <c r="B2806" s="36">
        <v>0.79166666666666663</v>
      </c>
      <c r="C2806">
        <v>10595</v>
      </c>
      <c r="D2806">
        <v>2022</v>
      </c>
      <c r="E2806" s="49">
        <f t="shared" si="217"/>
        <v>0.30795716039595489</v>
      </c>
      <c r="F2806" s="49">
        <f t="shared" si="218"/>
        <v>0.4101055073277286</v>
      </c>
      <c r="G2806">
        <v>0</v>
      </c>
      <c r="H2806" s="51">
        <f>G2806/'Parc électrique'!$C$24</f>
        <v>0</v>
      </c>
      <c r="I2806" s="14">
        <v>396</v>
      </c>
      <c r="J2806" s="14">
        <v>1429</v>
      </c>
      <c r="K2806" s="14">
        <v>0</v>
      </c>
      <c r="L2806" s="14">
        <v>643</v>
      </c>
      <c r="M2806" s="14">
        <f>C2806-SUM(D2806:L2806)</f>
        <v>6104.2819373322764</v>
      </c>
      <c r="P2806" s="49">
        <f>D2807/('Parc électrique'!$C$22+'Parc électrique'!$C$23)</f>
        <v>0.28093750000000001</v>
      </c>
      <c r="Q2806" s="49">
        <f t="shared" si="215"/>
        <v>0.27384123362607665</v>
      </c>
      <c r="R2806" s="49">
        <f t="shared" si="216"/>
        <v>0.36467344321229284</v>
      </c>
    </row>
    <row r="2807" spans="1:18" x14ac:dyDescent="0.3">
      <c r="A2807" s="35">
        <f t="shared" si="219"/>
        <v>44132</v>
      </c>
      <c r="B2807" s="36">
        <v>0.83333333333333337</v>
      </c>
      <c r="C2807">
        <v>9779</v>
      </c>
      <c r="D2807">
        <v>1798</v>
      </c>
      <c r="E2807" s="49">
        <f t="shared" si="217"/>
        <v>0.27384123362607665</v>
      </c>
      <c r="F2807" s="49">
        <f t="shared" si="218"/>
        <v>0.36467344321229284</v>
      </c>
      <c r="G2807">
        <v>0</v>
      </c>
      <c r="H2807" s="51">
        <f>G2807/'Parc électrique'!$C$24</f>
        <v>0</v>
      </c>
      <c r="I2807" s="14">
        <v>396</v>
      </c>
      <c r="J2807" s="14">
        <v>0</v>
      </c>
      <c r="K2807" s="14">
        <v>0</v>
      </c>
      <c r="L2807" s="14">
        <v>630</v>
      </c>
      <c r="M2807" s="14">
        <f>C2807-SUM(D2807:L2807)</f>
        <v>6954.3614853231611</v>
      </c>
      <c r="P2807" s="49">
        <f>D2808/('Parc électrique'!$C$22+'Parc électrique'!$C$23)</f>
        <v>0.27562500000000001</v>
      </c>
      <c r="Q2807" s="49">
        <f t="shared" si="215"/>
        <v>0.26866292331279151</v>
      </c>
      <c r="R2807" s="49">
        <f t="shared" si="216"/>
        <v>0.35777750490905702</v>
      </c>
    </row>
    <row r="2808" spans="1:18" x14ac:dyDescent="0.3">
      <c r="A2808" s="35">
        <f t="shared" si="219"/>
        <v>44132</v>
      </c>
      <c r="B2808" s="36">
        <v>0.875</v>
      </c>
      <c r="C2808">
        <v>9117</v>
      </c>
      <c r="D2808">
        <v>1764</v>
      </c>
      <c r="E2808" s="49">
        <f t="shared" si="217"/>
        <v>0.26866292331279151</v>
      </c>
      <c r="F2808" s="49">
        <f t="shared" si="218"/>
        <v>0.35777750490905702</v>
      </c>
      <c r="G2808">
        <v>0</v>
      </c>
      <c r="H2808" s="51">
        <f>G2808/'Parc électrique'!$C$24</f>
        <v>0</v>
      </c>
      <c r="I2808" s="14">
        <v>396</v>
      </c>
      <c r="J2808" s="14">
        <v>0</v>
      </c>
      <c r="K2808" s="14">
        <v>0</v>
      </c>
      <c r="L2808" s="14">
        <v>614</v>
      </c>
      <c r="M2808" s="14">
        <f>C2808-SUM(D2808:L2808)</f>
        <v>6342.3735595717781</v>
      </c>
      <c r="P2808" s="49">
        <f>D2809/('Parc électrique'!$C$22+'Parc électrique'!$C$23)</f>
        <v>0.27031250000000001</v>
      </c>
      <c r="Q2808" s="49">
        <f t="shared" si="215"/>
        <v>0.26348461299950648</v>
      </c>
      <c r="R2808" s="49">
        <f t="shared" si="216"/>
        <v>0.35088156660582126</v>
      </c>
    </row>
    <row r="2809" spans="1:18" x14ac:dyDescent="0.3">
      <c r="A2809" s="35">
        <f t="shared" si="219"/>
        <v>44132</v>
      </c>
      <c r="B2809" s="36">
        <v>0.91666666666666663</v>
      </c>
      <c r="C2809">
        <v>9300</v>
      </c>
      <c r="D2809">
        <v>1730</v>
      </c>
      <c r="E2809" s="49">
        <f t="shared" si="217"/>
        <v>0.26348461299950648</v>
      </c>
      <c r="F2809" s="49">
        <f t="shared" si="218"/>
        <v>0.35088156660582126</v>
      </c>
      <c r="G2809">
        <v>0</v>
      </c>
      <c r="H2809" s="51">
        <f>G2809/'Parc électrique'!$C$24</f>
        <v>0</v>
      </c>
      <c r="I2809" s="14">
        <v>396</v>
      </c>
      <c r="J2809" s="14">
        <v>0</v>
      </c>
      <c r="K2809" s="14">
        <v>0</v>
      </c>
      <c r="L2809" s="14">
        <v>603</v>
      </c>
      <c r="M2809" s="14">
        <f>C2809-SUM(D2809:L2809)</f>
        <v>6570.385633820395</v>
      </c>
      <c r="P2809" s="49">
        <f>D2810/('Parc électrique'!$C$22+'Parc électrique'!$C$23)</f>
        <v>0.23624999999999999</v>
      </c>
      <c r="Q2809" s="49">
        <f t="shared" si="215"/>
        <v>0.23028250569667844</v>
      </c>
      <c r="R2809" s="49">
        <f t="shared" si="216"/>
        <v>0.3066664327791917</v>
      </c>
    </row>
    <row r="2810" spans="1:18" x14ac:dyDescent="0.3">
      <c r="A2810" s="35">
        <f t="shared" si="219"/>
        <v>44132</v>
      </c>
      <c r="B2810" s="36">
        <v>0.95833333333333337</v>
      </c>
      <c r="C2810">
        <v>9432</v>
      </c>
      <c r="D2810">
        <v>1512</v>
      </c>
      <c r="E2810" s="49">
        <f t="shared" si="217"/>
        <v>0.23028250569667844</v>
      </c>
      <c r="F2810" s="49">
        <f t="shared" si="218"/>
        <v>0.3066664327791917</v>
      </c>
      <c r="G2810">
        <v>0</v>
      </c>
      <c r="H2810" s="51">
        <f>G2810/'Parc électrique'!$C$24</f>
        <v>0</v>
      </c>
      <c r="I2810" s="14">
        <v>396</v>
      </c>
      <c r="J2810" s="14">
        <v>0</v>
      </c>
      <c r="K2810" s="14">
        <v>0</v>
      </c>
      <c r="L2810" s="14">
        <v>583</v>
      </c>
      <c r="M2810" s="14">
        <f>C2810-SUM(D2810:L2810)</f>
        <v>6940.4630510615243</v>
      </c>
      <c r="P2810" s="49">
        <f>D2811/('Parc électrique'!$C$22+'Parc électrique'!$C$23)</f>
        <v>0.23234374999999999</v>
      </c>
      <c r="Q2810" s="49">
        <f t="shared" si="215"/>
        <v>0.22647492458396881</v>
      </c>
      <c r="R2810" s="49">
        <f t="shared" si="216"/>
        <v>0.30159588990916542</v>
      </c>
    </row>
    <row r="2811" spans="1:18" x14ac:dyDescent="0.3">
      <c r="A2811" s="35">
        <f t="shared" si="219"/>
        <v>44133</v>
      </c>
      <c r="B2811" s="36">
        <v>0</v>
      </c>
      <c r="C2811">
        <v>8772</v>
      </c>
      <c r="D2811">
        <v>1487</v>
      </c>
      <c r="E2811" s="49">
        <f t="shared" si="217"/>
        <v>0.22647492458396881</v>
      </c>
      <c r="F2811" s="49">
        <f t="shared" si="218"/>
        <v>0.30159588990916542</v>
      </c>
      <c r="G2811">
        <v>0</v>
      </c>
      <c r="H2811" s="51">
        <f>G2811/'Parc électrique'!$C$24</f>
        <v>0</v>
      </c>
      <c r="I2811" s="14">
        <v>396</v>
      </c>
      <c r="J2811" s="14">
        <v>1272</v>
      </c>
      <c r="K2811" s="14">
        <v>0</v>
      </c>
      <c r="L2811" s="14">
        <v>575</v>
      </c>
      <c r="M2811" s="14">
        <f>C2811-SUM(D2811:L2811)</f>
        <v>5041.4719291855072</v>
      </c>
      <c r="P2811" s="49">
        <f>D2812/('Parc électrique'!$C$22+'Parc électrique'!$C$23)</f>
        <v>0.20374999999999999</v>
      </c>
      <c r="Q2811" s="49">
        <f t="shared" si="215"/>
        <v>0.19860343083893431</v>
      </c>
      <c r="R2811" s="49">
        <f t="shared" si="216"/>
        <v>0.26447951610057274</v>
      </c>
    </row>
    <row r="2812" spans="1:18" x14ac:dyDescent="0.3">
      <c r="A2812" s="35">
        <f t="shared" si="219"/>
        <v>44133</v>
      </c>
      <c r="B2812" s="36">
        <v>4.1666666666666664E-2</v>
      </c>
      <c r="C2812">
        <v>8393</v>
      </c>
      <c r="D2812">
        <v>1304</v>
      </c>
      <c r="E2812" s="49">
        <f t="shared" si="217"/>
        <v>0.19860343083893431</v>
      </c>
      <c r="F2812" s="49">
        <f t="shared" si="218"/>
        <v>0.26447951610057274</v>
      </c>
      <c r="G2812">
        <v>0</v>
      </c>
      <c r="H2812" s="51">
        <f>G2812/'Parc électrique'!$C$24</f>
        <v>0</v>
      </c>
      <c r="I2812" s="14">
        <v>396</v>
      </c>
      <c r="J2812" s="14">
        <v>0</v>
      </c>
      <c r="K2812" s="14">
        <v>0</v>
      </c>
      <c r="L2812" s="14">
        <v>572</v>
      </c>
      <c r="M2812" s="14">
        <f>C2812-SUM(D2812:L2812)</f>
        <v>6120.5369170530603</v>
      </c>
      <c r="P2812" s="49">
        <f>D2813/('Parc électrique'!$C$22+'Parc électrique'!$C$23)</f>
        <v>0.19343750000000001</v>
      </c>
      <c r="Q2812" s="49">
        <f t="shared" si="215"/>
        <v>0.1885514167013809</v>
      </c>
      <c r="R2812" s="49">
        <f t="shared" si="216"/>
        <v>0.25109328292370331</v>
      </c>
    </row>
    <row r="2813" spans="1:18" x14ac:dyDescent="0.3">
      <c r="A2813" s="35">
        <f t="shared" si="219"/>
        <v>44133</v>
      </c>
      <c r="B2813" s="36">
        <v>8.3333333333333329E-2</v>
      </c>
      <c r="C2813">
        <v>8097</v>
      </c>
      <c r="D2813">
        <v>1238</v>
      </c>
      <c r="E2813" s="49">
        <f t="shared" si="217"/>
        <v>0.1885514167013809</v>
      </c>
      <c r="F2813" s="49">
        <f t="shared" si="218"/>
        <v>0.25109328292370331</v>
      </c>
      <c r="G2813">
        <v>0</v>
      </c>
      <c r="H2813" s="51">
        <f>G2813/'Parc électrique'!$C$24</f>
        <v>0</v>
      </c>
      <c r="I2813" s="14">
        <v>396</v>
      </c>
      <c r="J2813" s="14">
        <v>849</v>
      </c>
      <c r="K2813" s="14">
        <v>0</v>
      </c>
      <c r="L2813" s="14">
        <v>572</v>
      </c>
      <c r="M2813" s="14">
        <f>C2813-SUM(D2813:L2813)</f>
        <v>5041.5603553003748</v>
      </c>
      <c r="P2813" s="49">
        <f>D2814/('Parc électrique'!$C$22+'Parc électrique'!$C$23)</f>
        <v>0.19703124999999999</v>
      </c>
      <c r="Q2813" s="49">
        <f t="shared" si="215"/>
        <v>0.19205439132507376</v>
      </c>
      <c r="R2813" s="49">
        <f t="shared" si="216"/>
        <v>0.25575818236412751</v>
      </c>
    </row>
    <row r="2814" spans="1:18" x14ac:dyDescent="0.3">
      <c r="A2814" s="35">
        <f t="shared" si="219"/>
        <v>44133</v>
      </c>
      <c r="B2814" s="36">
        <v>0.125</v>
      </c>
      <c r="C2814">
        <v>7720</v>
      </c>
      <c r="D2814">
        <v>1261</v>
      </c>
      <c r="E2814" s="49">
        <f t="shared" si="217"/>
        <v>0.19205439132507376</v>
      </c>
      <c r="F2814" s="49">
        <f t="shared" si="218"/>
        <v>0.25575818236412751</v>
      </c>
      <c r="G2814">
        <v>0</v>
      </c>
      <c r="H2814" s="51">
        <f>G2814/'Parc électrique'!$C$24</f>
        <v>0</v>
      </c>
      <c r="I2814" s="14">
        <v>396</v>
      </c>
      <c r="J2814" s="14">
        <v>0</v>
      </c>
      <c r="K2814" s="14">
        <v>0</v>
      </c>
      <c r="L2814" s="14">
        <v>572</v>
      </c>
      <c r="M2814" s="14">
        <f>C2814-SUM(D2814:L2814)</f>
        <v>5490.5521874263104</v>
      </c>
      <c r="P2814" s="49">
        <f>D2815/('Parc électrique'!$C$22+'Parc électrique'!$C$23)</f>
        <v>0.18921874999999999</v>
      </c>
      <c r="Q2814" s="49">
        <f t="shared" si="215"/>
        <v>0.18443922909965449</v>
      </c>
      <c r="R2814" s="49">
        <f t="shared" si="216"/>
        <v>0.24561709662407483</v>
      </c>
    </row>
    <row r="2815" spans="1:18" x14ac:dyDescent="0.3">
      <c r="A2815" s="35">
        <f t="shared" si="219"/>
        <v>44133</v>
      </c>
      <c r="B2815" s="36">
        <v>0.16666666666666666</v>
      </c>
      <c r="C2815">
        <v>7684</v>
      </c>
      <c r="D2815">
        <v>1211</v>
      </c>
      <c r="E2815" s="49">
        <f t="shared" si="217"/>
        <v>0.18443922909965449</v>
      </c>
      <c r="F2815" s="49">
        <f t="shared" si="218"/>
        <v>0.24561709662407483</v>
      </c>
      <c r="G2815">
        <v>0</v>
      </c>
      <c r="H2815" s="51">
        <f>G2815/'Parc électrique'!$C$24</f>
        <v>0</v>
      </c>
      <c r="I2815" s="14">
        <v>396</v>
      </c>
      <c r="J2815" s="14">
        <v>458</v>
      </c>
      <c r="K2815" s="14">
        <v>0</v>
      </c>
      <c r="L2815" s="14">
        <v>577</v>
      </c>
      <c r="M2815" s="14">
        <f>C2815-SUM(D2815:L2815)</f>
        <v>5041.5699436742761</v>
      </c>
      <c r="P2815" s="49">
        <f>D2816/('Parc électrique'!$C$22+'Parc électrique'!$C$23)</f>
        <v>0.18875</v>
      </c>
      <c r="Q2815" s="49">
        <f t="shared" si="215"/>
        <v>0.18398231936612933</v>
      </c>
      <c r="R2815" s="49">
        <f t="shared" si="216"/>
        <v>0.2450086314796717</v>
      </c>
    </row>
    <row r="2816" spans="1:18" x14ac:dyDescent="0.3">
      <c r="A2816" s="35">
        <f t="shared" si="219"/>
        <v>44133</v>
      </c>
      <c r="B2816" s="36">
        <v>0.20833333333333334</v>
      </c>
      <c r="C2816">
        <v>8158</v>
      </c>
      <c r="D2816">
        <v>1208</v>
      </c>
      <c r="E2816" s="49">
        <f t="shared" si="217"/>
        <v>0.18398231936612933</v>
      </c>
      <c r="F2816" s="49">
        <f t="shared" si="218"/>
        <v>0.2450086314796717</v>
      </c>
      <c r="G2816">
        <v>0</v>
      </c>
      <c r="H2816" s="51">
        <f>G2816/'Parc électrique'!$C$24</f>
        <v>0</v>
      </c>
      <c r="I2816" s="14">
        <v>396</v>
      </c>
      <c r="J2816" s="14">
        <v>0</v>
      </c>
      <c r="K2816" s="14">
        <v>0</v>
      </c>
      <c r="L2816" s="14">
        <v>599</v>
      </c>
      <c r="M2816" s="14">
        <f>C2816-SUM(D2816:L2816)</f>
        <v>5954.5710090491539</v>
      </c>
      <c r="P2816" s="49">
        <f>D2817/('Parc électrique'!$C$22+'Parc électrique'!$C$23)</f>
        <v>0.19640625</v>
      </c>
      <c r="Q2816" s="49">
        <f t="shared" si="215"/>
        <v>0.19144517834704025</v>
      </c>
      <c r="R2816" s="49">
        <f t="shared" si="216"/>
        <v>0.25494689550492333</v>
      </c>
    </row>
    <row r="2817" spans="1:18" x14ac:dyDescent="0.3">
      <c r="A2817" s="35">
        <f t="shared" si="219"/>
        <v>44133</v>
      </c>
      <c r="B2817" s="36">
        <v>0.25</v>
      </c>
      <c r="C2817">
        <v>9130</v>
      </c>
      <c r="D2817">
        <v>1257</v>
      </c>
      <c r="E2817" s="49">
        <f t="shared" si="217"/>
        <v>0.19144517834704025</v>
      </c>
      <c r="F2817" s="49">
        <f t="shared" si="218"/>
        <v>0.25494689550492333</v>
      </c>
      <c r="G2817">
        <v>0</v>
      </c>
      <c r="H2817" s="51">
        <f>G2817/'Parc électrique'!$C$24</f>
        <v>0</v>
      </c>
      <c r="I2817" s="14">
        <v>396</v>
      </c>
      <c r="J2817" s="14">
        <v>0</v>
      </c>
      <c r="K2817" s="14">
        <v>0</v>
      </c>
      <c r="L2817" s="14">
        <v>636</v>
      </c>
      <c r="M2817" s="14">
        <f>C2817-SUM(D2817:L2817)</f>
        <v>6840.5536079261483</v>
      </c>
      <c r="P2817" s="49">
        <f>D2818/('Parc électrique'!$C$22+'Parc électrique'!$C$23)</f>
        <v>0.21328125000000001</v>
      </c>
      <c r="Q2817" s="49">
        <f t="shared" si="215"/>
        <v>0.20789392875394583</v>
      </c>
      <c r="R2817" s="49">
        <f t="shared" si="216"/>
        <v>0.27685164070343699</v>
      </c>
    </row>
    <row r="2818" spans="1:18" x14ac:dyDescent="0.3">
      <c r="A2818" s="35">
        <f t="shared" si="219"/>
        <v>44133</v>
      </c>
      <c r="B2818" s="36">
        <v>0.29166666666666669</v>
      </c>
      <c r="C2818">
        <v>10046</v>
      </c>
      <c r="D2818">
        <v>1365</v>
      </c>
      <c r="E2818" s="49">
        <f t="shared" si="217"/>
        <v>0.20789392875394583</v>
      </c>
      <c r="F2818" s="49">
        <f t="shared" si="218"/>
        <v>0.27685164070343699</v>
      </c>
      <c r="G2818">
        <v>0</v>
      </c>
      <c r="H2818" s="51">
        <f>G2818/'Parc électrique'!$C$24</f>
        <v>0</v>
      </c>
      <c r="I2818" s="14">
        <v>396</v>
      </c>
      <c r="J2818" s="14">
        <v>1721</v>
      </c>
      <c r="K2818" s="14">
        <v>0</v>
      </c>
      <c r="L2818" s="14">
        <v>648</v>
      </c>
      <c r="M2818" s="14">
        <f>C2818-SUM(D2818:L2818)</f>
        <v>5915.5152544305429</v>
      </c>
      <c r="P2818" s="49">
        <f>D2819/('Parc électrique'!$C$22+'Parc électrique'!$C$23)</f>
        <v>0.18625</v>
      </c>
      <c r="Q2818" s="49">
        <f t="shared" si="215"/>
        <v>0.18154546745399519</v>
      </c>
      <c r="R2818" s="49">
        <f t="shared" si="216"/>
        <v>0.24176348404285486</v>
      </c>
    </row>
    <row r="2819" spans="1:18" x14ac:dyDescent="0.3">
      <c r="A2819" s="35">
        <f t="shared" si="219"/>
        <v>44133</v>
      </c>
      <c r="B2819" s="36">
        <v>0.33333333333333331</v>
      </c>
      <c r="C2819">
        <v>10461</v>
      </c>
      <c r="D2819">
        <v>1192</v>
      </c>
      <c r="E2819" s="49">
        <f t="shared" si="217"/>
        <v>0.18154546745399519</v>
      </c>
      <c r="F2819" s="49">
        <f t="shared" si="218"/>
        <v>0.24176348404285486</v>
      </c>
      <c r="G2819">
        <v>30</v>
      </c>
      <c r="H2819" s="51">
        <f>G2819/'Parc électrique'!$C$24</f>
        <v>0.01</v>
      </c>
      <c r="I2819" s="14">
        <v>396</v>
      </c>
      <c r="J2819" s="14">
        <v>1721</v>
      </c>
      <c r="K2819" s="14">
        <v>0</v>
      </c>
      <c r="L2819" s="14">
        <v>645</v>
      </c>
      <c r="M2819" s="14">
        <f>C2819-SUM(D2819:L2819)</f>
        <v>6476.5666910485033</v>
      </c>
      <c r="P2819" s="49">
        <f>D2820/('Parc électrique'!$C$22+'Parc électrique'!$C$23)</f>
        <v>0.16328124999999999</v>
      </c>
      <c r="Q2819" s="49">
        <f t="shared" ref="Q2819:Q2882" si="220">P2819/$T$3*$T$8</f>
        <v>0.15915689051126253</v>
      </c>
      <c r="R2819" s="49">
        <f t="shared" ref="R2819:R2882" si="221">P2819/$T$3*$T$4</f>
        <v>0.21194869196710009</v>
      </c>
    </row>
    <row r="2820" spans="1:18" x14ac:dyDescent="0.3">
      <c r="A2820" s="35">
        <f t="shared" si="219"/>
        <v>44133</v>
      </c>
      <c r="B2820" s="36">
        <v>0.375</v>
      </c>
      <c r="C2820">
        <v>10659</v>
      </c>
      <c r="D2820">
        <v>1045</v>
      </c>
      <c r="E2820" s="49">
        <f t="shared" ref="E2820:E2883" si="222">P2819/$T$3*$T$8</f>
        <v>0.15915689051126253</v>
      </c>
      <c r="F2820" s="49">
        <f t="shared" ref="F2820:F2883" si="223">P2819/$T$3*$T$4</f>
        <v>0.21194869196710009</v>
      </c>
      <c r="G2820">
        <v>246</v>
      </c>
      <c r="H2820" s="51">
        <f>G2820/'Parc électrique'!$C$24</f>
        <v>8.2000000000000003E-2</v>
      </c>
      <c r="I2820" s="14">
        <v>396</v>
      </c>
      <c r="J2820" s="14">
        <v>586</v>
      </c>
      <c r="K2820" s="14">
        <v>0</v>
      </c>
      <c r="L2820" s="14">
        <v>644</v>
      </c>
      <c r="M2820" s="14">
        <f>C2820-SUM(D2820:L2820)</f>
        <v>7741.5468944175218</v>
      </c>
      <c r="P2820" s="49">
        <f>D2821/('Parc électrique'!$C$22+'Parc électrique'!$C$23)</f>
        <v>0.15328125000000001</v>
      </c>
      <c r="Q2820" s="49">
        <f t="shared" si="220"/>
        <v>0.1494094828627259</v>
      </c>
      <c r="R2820" s="49">
        <f t="shared" si="221"/>
        <v>0.19896810221983274</v>
      </c>
    </row>
    <row r="2821" spans="1:18" x14ac:dyDescent="0.3">
      <c r="A2821" s="35">
        <f t="shared" si="219"/>
        <v>44133</v>
      </c>
      <c r="B2821" s="36">
        <v>0.41666666666666669</v>
      </c>
      <c r="C2821">
        <v>10633</v>
      </c>
      <c r="D2821">
        <v>981</v>
      </c>
      <c r="E2821" s="49">
        <f t="shared" si="222"/>
        <v>0.1494094828627259</v>
      </c>
      <c r="F2821" s="49">
        <f t="shared" si="223"/>
        <v>0.19896810221983274</v>
      </c>
      <c r="G2821">
        <v>678</v>
      </c>
      <c r="H2821" s="51">
        <f>G2821/'Parc électrique'!$C$24</f>
        <v>0.22600000000000001</v>
      </c>
      <c r="I2821" s="14">
        <v>396</v>
      </c>
      <c r="J2821" s="14">
        <v>191</v>
      </c>
      <c r="K2821" s="14">
        <v>0</v>
      </c>
      <c r="L2821" s="14">
        <v>645</v>
      </c>
      <c r="M2821" s="14">
        <f>C2821-SUM(D2821:L2821)</f>
        <v>7741.4256224149176</v>
      </c>
      <c r="P2821" s="49">
        <f>D2822/('Parc électrique'!$C$22+'Parc électrique'!$C$23)</f>
        <v>0.13828124999999999</v>
      </c>
      <c r="Q2821" s="49">
        <f t="shared" si="220"/>
        <v>0.13478837138992092</v>
      </c>
      <c r="R2821" s="49">
        <f t="shared" si="221"/>
        <v>0.17949721759893164</v>
      </c>
    </row>
    <row r="2822" spans="1:18" x14ac:dyDescent="0.3">
      <c r="A2822" s="35">
        <f t="shared" si="219"/>
        <v>44133</v>
      </c>
      <c r="B2822" s="36">
        <v>0.45833333333333331</v>
      </c>
      <c r="C2822">
        <v>10674</v>
      </c>
      <c r="D2822">
        <v>885</v>
      </c>
      <c r="E2822" s="49">
        <f t="shared" si="222"/>
        <v>0.13478837138992092</v>
      </c>
      <c r="F2822" s="49">
        <f t="shared" si="223"/>
        <v>0.17949721759893164</v>
      </c>
      <c r="G2822">
        <v>1095</v>
      </c>
      <c r="H2822" s="51">
        <f>G2822/'Parc électrique'!$C$24</f>
        <v>0.36499999999999999</v>
      </c>
      <c r="I2822" s="14">
        <v>396</v>
      </c>
      <c r="J2822" s="14">
        <v>0</v>
      </c>
      <c r="K2822" s="14">
        <v>0</v>
      </c>
      <c r="L2822" s="14">
        <v>643</v>
      </c>
      <c r="M2822" s="14">
        <f>C2822-SUM(D2822:L2822)</f>
        <v>7654.3207144110111</v>
      </c>
      <c r="P2822" s="49">
        <f>D2823/('Parc électrique'!$C$22+'Parc électrique'!$C$23)</f>
        <v>0.12265624999999999</v>
      </c>
      <c r="Q2822" s="49">
        <f t="shared" si="220"/>
        <v>0.11955804693908238</v>
      </c>
      <c r="R2822" s="49">
        <f t="shared" si="221"/>
        <v>0.15921504611882639</v>
      </c>
    </row>
    <row r="2823" spans="1:18" x14ac:dyDescent="0.3">
      <c r="A2823" s="35">
        <f t="shared" si="219"/>
        <v>44133</v>
      </c>
      <c r="B2823" s="36">
        <v>0.5</v>
      </c>
      <c r="C2823">
        <v>10576</v>
      </c>
      <c r="D2823">
        <v>785</v>
      </c>
      <c r="E2823" s="49">
        <f t="shared" si="222"/>
        <v>0.11955804693908238</v>
      </c>
      <c r="F2823" s="49">
        <f t="shared" si="223"/>
        <v>0.15921504611882639</v>
      </c>
      <c r="G2823">
        <v>1318</v>
      </c>
      <c r="H2823" s="51">
        <f>G2823/'Parc électrique'!$C$24</f>
        <v>0.43933333333333335</v>
      </c>
      <c r="I2823" s="14">
        <v>396</v>
      </c>
      <c r="J2823" s="14">
        <v>0</v>
      </c>
      <c r="K2823" s="14">
        <v>0</v>
      </c>
      <c r="L2823" s="14">
        <v>642</v>
      </c>
      <c r="M2823" s="14">
        <f>C2823-SUM(D2823:L2823)</f>
        <v>7434.2818935736086</v>
      </c>
      <c r="P2823" s="49">
        <f>D2824/('Parc électrique'!$C$22+'Parc électrique'!$C$23)</f>
        <v>0.11796875</v>
      </c>
      <c r="Q2823" s="49">
        <f t="shared" si="220"/>
        <v>0.11498894960383085</v>
      </c>
      <c r="R2823" s="49">
        <f t="shared" si="221"/>
        <v>0.15313039467479481</v>
      </c>
    </row>
    <row r="2824" spans="1:18" x14ac:dyDescent="0.3">
      <c r="A2824" s="35">
        <f t="shared" si="219"/>
        <v>44133</v>
      </c>
      <c r="B2824" s="36">
        <v>0.54166666666666663</v>
      </c>
      <c r="C2824">
        <v>10317</v>
      </c>
      <c r="D2824">
        <v>755</v>
      </c>
      <c r="E2824" s="49">
        <f t="shared" si="222"/>
        <v>0.11498894960383085</v>
      </c>
      <c r="F2824" s="49">
        <f t="shared" si="223"/>
        <v>0.15313039467479481</v>
      </c>
      <c r="G2824">
        <v>1397</v>
      </c>
      <c r="H2824" s="51">
        <f>G2824/'Parc électrique'!$C$24</f>
        <v>0.46566666666666667</v>
      </c>
      <c r="I2824" s="14">
        <v>396</v>
      </c>
      <c r="J2824" s="14">
        <v>0</v>
      </c>
      <c r="K2824" s="14">
        <v>0</v>
      </c>
      <c r="L2824" s="14">
        <v>639</v>
      </c>
      <c r="M2824" s="14">
        <f>C2824-SUM(D2824:L2824)</f>
        <v>7129.2662139890544</v>
      </c>
      <c r="P2824" s="49">
        <f>D2825/('Parc électrique'!$C$22+'Parc électrique'!$C$23)</f>
        <v>0.1</v>
      </c>
      <c r="Q2824" s="49">
        <f t="shared" si="220"/>
        <v>9.7474076485366545E-2</v>
      </c>
      <c r="R2824" s="49">
        <f t="shared" si="221"/>
        <v>0.12980589747267376</v>
      </c>
    </row>
    <row r="2825" spans="1:18" x14ac:dyDescent="0.3">
      <c r="A2825" s="35">
        <f t="shared" si="219"/>
        <v>44133</v>
      </c>
      <c r="B2825" s="36">
        <v>0.58333333333333337</v>
      </c>
      <c r="C2825">
        <v>10078</v>
      </c>
      <c r="D2825">
        <v>640</v>
      </c>
      <c r="E2825" s="49">
        <f t="shared" si="222"/>
        <v>9.7474076485366545E-2</v>
      </c>
      <c r="F2825" s="49">
        <f t="shared" si="223"/>
        <v>0.12980589747267376</v>
      </c>
      <c r="G2825">
        <v>1307</v>
      </c>
      <c r="H2825" s="51">
        <f>G2825/'Parc électrique'!$C$24</f>
        <v>0.43566666666666665</v>
      </c>
      <c r="I2825" s="14">
        <v>396</v>
      </c>
      <c r="J2825" s="14">
        <v>1721</v>
      </c>
      <c r="K2825" s="14">
        <v>0</v>
      </c>
      <c r="L2825" s="14">
        <v>641</v>
      </c>
      <c r="M2825" s="14">
        <f>C2825-SUM(D2825:L2825)</f>
        <v>5372.3370533593752</v>
      </c>
      <c r="P2825" s="49">
        <f>D2826/('Parc électrique'!$C$22+'Parc électrique'!$C$23)</f>
        <v>9.3593750000000003E-2</v>
      </c>
      <c r="Q2825" s="49">
        <f t="shared" si="220"/>
        <v>9.1229643460522744E-2</v>
      </c>
      <c r="R2825" s="49">
        <f t="shared" si="221"/>
        <v>0.12149020716583059</v>
      </c>
    </row>
    <row r="2826" spans="1:18" x14ac:dyDescent="0.3">
      <c r="A2826" s="35">
        <f t="shared" si="219"/>
        <v>44133</v>
      </c>
      <c r="B2826" s="36">
        <v>0.625</v>
      </c>
      <c r="C2826">
        <v>9744</v>
      </c>
      <c r="D2826">
        <v>599</v>
      </c>
      <c r="E2826" s="49">
        <f t="shared" si="222"/>
        <v>9.1229643460522744E-2</v>
      </c>
      <c r="F2826" s="49">
        <f t="shared" si="223"/>
        <v>0.12149020716583059</v>
      </c>
      <c r="G2826">
        <v>1107</v>
      </c>
      <c r="H2826" s="51">
        <f>G2826/'Parc électrique'!$C$24</f>
        <v>0.36899999999999999</v>
      </c>
      <c r="I2826" s="14">
        <v>396</v>
      </c>
      <c r="J2826" s="14">
        <v>773</v>
      </c>
      <c r="K2826" s="14">
        <v>0</v>
      </c>
      <c r="L2826" s="14">
        <v>638</v>
      </c>
      <c r="M2826" s="14">
        <f>C2826-SUM(D2826:L2826)</f>
        <v>6230.4182801493735</v>
      </c>
      <c r="P2826" s="49">
        <f>D2827/('Parc électrique'!$C$22+'Parc électrique'!$C$23)</f>
        <v>8.2343749999999993E-2</v>
      </c>
      <c r="Q2826" s="49">
        <f t="shared" si="220"/>
        <v>8.0263809855919008E-2</v>
      </c>
      <c r="R2826" s="49">
        <f t="shared" si="221"/>
        <v>0.10688704370015478</v>
      </c>
    </row>
    <row r="2827" spans="1:18" x14ac:dyDescent="0.3">
      <c r="A2827" s="35">
        <f t="shared" si="219"/>
        <v>44133</v>
      </c>
      <c r="B2827" s="36">
        <v>0.66666666666666663</v>
      </c>
      <c r="C2827">
        <v>9522</v>
      </c>
      <c r="D2827">
        <v>527</v>
      </c>
      <c r="E2827" s="49">
        <f t="shared" si="222"/>
        <v>8.0263809855919008E-2</v>
      </c>
      <c r="F2827" s="49">
        <f t="shared" si="223"/>
        <v>0.10688704370015478</v>
      </c>
      <c r="G2827">
        <v>727</v>
      </c>
      <c r="H2827" s="51">
        <f>G2827/'Parc électrique'!$C$24</f>
        <v>0.24233333333333335</v>
      </c>
      <c r="I2827" s="14">
        <v>396</v>
      </c>
      <c r="J2827" s="14">
        <v>0</v>
      </c>
      <c r="K2827" s="14">
        <v>0</v>
      </c>
      <c r="L2827" s="14">
        <v>643</v>
      </c>
      <c r="M2827" s="14">
        <f>C2827-SUM(D2827:L2827)</f>
        <v>7228.5705158131104</v>
      </c>
      <c r="P2827" s="49">
        <f>D2828/('Parc électrique'!$C$22+'Parc électrique'!$C$23)</f>
        <v>7.7968750000000003E-2</v>
      </c>
      <c r="Q2827" s="49">
        <f t="shared" si="220"/>
        <v>7.5999319009684235E-2</v>
      </c>
      <c r="R2827" s="49">
        <f t="shared" si="221"/>
        <v>0.10120803568572533</v>
      </c>
    </row>
    <row r="2828" spans="1:18" x14ac:dyDescent="0.3">
      <c r="A2828" s="35">
        <f t="shared" si="219"/>
        <v>44133</v>
      </c>
      <c r="B2828" s="36">
        <v>0.70833333333333337</v>
      </c>
      <c r="C2828">
        <v>9488</v>
      </c>
      <c r="D2828">
        <v>499</v>
      </c>
      <c r="E2828" s="49">
        <f t="shared" si="222"/>
        <v>7.5999319009684235E-2</v>
      </c>
      <c r="F2828" s="49">
        <f t="shared" si="223"/>
        <v>0.10120803568572533</v>
      </c>
      <c r="G2828">
        <v>253</v>
      </c>
      <c r="H2828" s="51">
        <f>G2828/'Parc électrique'!$C$24</f>
        <v>8.433333333333333E-2</v>
      </c>
      <c r="I2828" s="14">
        <v>396</v>
      </c>
      <c r="J2828" s="14">
        <v>1721</v>
      </c>
      <c r="K2828" s="14">
        <v>0</v>
      </c>
      <c r="L2828" s="14">
        <v>648</v>
      </c>
      <c r="M2828" s="14">
        <f>C2828-SUM(D2828:L2828)</f>
        <v>5970.7384593119714</v>
      </c>
      <c r="P2828" s="49">
        <f>D2829/('Parc électrique'!$C$22+'Parc électrique'!$C$23)</f>
        <v>5.9531250000000001E-2</v>
      </c>
      <c r="Q2828" s="49">
        <f t="shared" si="220"/>
        <v>5.8027536157694772E-2</v>
      </c>
      <c r="R2828" s="49">
        <f t="shared" si="221"/>
        <v>7.7275073339201097E-2</v>
      </c>
    </row>
    <row r="2829" spans="1:18" x14ac:dyDescent="0.3">
      <c r="A2829" s="35">
        <f t="shared" si="219"/>
        <v>44133</v>
      </c>
      <c r="B2829" s="36">
        <v>0.75</v>
      </c>
      <c r="C2829">
        <v>10078</v>
      </c>
      <c r="D2829">
        <v>381</v>
      </c>
      <c r="E2829" s="49">
        <f t="shared" si="222"/>
        <v>5.8027536157694772E-2</v>
      </c>
      <c r="F2829" s="49">
        <f t="shared" si="223"/>
        <v>7.7275073339201097E-2</v>
      </c>
      <c r="G2829">
        <v>30</v>
      </c>
      <c r="H2829" s="51">
        <f>G2829/'Parc électrique'!$C$24</f>
        <v>0.01</v>
      </c>
      <c r="I2829" s="14">
        <v>396</v>
      </c>
      <c r="J2829" s="14">
        <v>880</v>
      </c>
      <c r="K2829" s="14">
        <v>0</v>
      </c>
      <c r="L2829" s="14">
        <v>649</v>
      </c>
      <c r="M2829" s="14">
        <f>C2829-SUM(D2829:L2829)</f>
        <v>7741.8546973905031</v>
      </c>
      <c r="P2829" s="49">
        <f>D2830/('Parc électrique'!$C$22+'Parc électrique'!$C$23)</f>
        <v>6.0312499999999998E-2</v>
      </c>
      <c r="Q2829" s="49">
        <f t="shared" si="220"/>
        <v>5.8789052380236698E-2</v>
      </c>
      <c r="R2829" s="49">
        <f t="shared" si="221"/>
        <v>7.8289181913206357E-2</v>
      </c>
    </row>
    <row r="2830" spans="1:18" x14ac:dyDescent="0.3">
      <c r="A2830" s="35">
        <f t="shared" si="219"/>
        <v>44133</v>
      </c>
      <c r="B2830" s="36">
        <v>0.79166666666666663</v>
      </c>
      <c r="C2830">
        <v>10647</v>
      </c>
      <c r="D2830">
        <v>386</v>
      </c>
      <c r="E2830" s="49">
        <f t="shared" si="222"/>
        <v>5.8789052380236698E-2</v>
      </c>
      <c r="F2830" s="49">
        <f t="shared" si="223"/>
        <v>7.8289181913206357E-2</v>
      </c>
      <c r="G2830">
        <v>0</v>
      </c>
      <c r="H2830" s="51">
        <f>G2830/'Parc électrique'!$C$24</f>
        <v>0</v>
      </c>
      <c r="I2830" s="14">
        <v>396</v>
      </c>
      <c r="J2830" s="14">
        <v>1482</v>
      </c>
      <c r="K2830" s="14">
        <v>0</v>
      </c>
      <c r="L2830" s="14">
        <v>641</v>
      </c>
      <c r="M2830" s="14">
        <f>C2830-SUM(D2830:L2830)</f>
        <v>7741.8629217657071</v>
      </c>
      <c r="P2830" s="49">
        <f>D2831/('Parc électrique'!$C$22+'Parc électrique'!$C$23)</f>
        <v>5.3281250000000002E-2</v>
      </c>
      <c r="Q2830" s="49">
        <f t="shared" si="220"/>
        <v>5.1935406377359362E-2</v>
      </c>
      <c r="R2830" s="49">
        <f t="shared" si="221"/>
        <v>6.9162204747158978E-2</v>
      </c>
    </row>
    <row r="2831" spans="1:18" x14ac:dyDescent="0.3">
      <c r="A2831" s="35">
        <f t="shared" si="219"/>
        <v>44133</v>
      </c>
      <c r="B2831" s="36">
        <v>0.83333333333333337</v>
      </c>
      <c r="C2831">
        <v>9840</v>
      </c>
      <c r="D2831">
        <v>341</v>
      </c>
      <c r="E2831" s="49">
        <f t="shared" si="222"/>
        <v>5.1935406377359362E-2</v>
      </c>
      <c r="F2831" s="49">
        <f t="shared" si="223"/>
        <v>6.9162204747158978E-2</v>
      </c>
      <c r="G2831">
        <v>0</v>
      </c>
      <c r="H2831" s="51">
        <f>G2831/'Parc électrique'!$C$24</f>
        <v>0</v>
      </c>
      <c r="I2831" s="14">
        <v>396</v>
      </c>
      <c r="J2831" s="14">
        <v>1721</v>
      </c>
      <c r="K2831" s="14">
        <v>0</v>
      </c>
      <c r="L2831" s="14">
        <v>627</v>
      </c>
      <c r="M2831" s="14">
        <f>C2831-SUM(D2831:L2831)</f>
        <v>6754.8789023888758</v>
      </c>
      <c r="P2831" s="49">
        <f>D2832/('Parc électrique'!$C$22+'Parc électrique'!$C$23)</f>
        <v>5.1406250000000001E-2</v>
      </c>
      <c r="Q2831" s="49">
        <f t="shared" si="220"/>
        <v>5.010776744325874E-2</v>
      </c>
      <c r="R2831" s="49">
        <f t="shared" si="221"/>
        <v>6.6728344169546344E-2</v>
      </c>
    </row>
    <row r="2832" spans="1:18" x14ac:dyDescent="0.3">
      <c r="A2832" s="35">
        <f t="shared" si="219"/>
        <v>44133</v>
      </c>
      <c r="B2832" s="36">
        <v>0.875</v>
      </c>
      <c r="C2832">
        <v>9185</v>
      </c>
      <c r="D2832">
        <v>329</v>
      </c>
      <c r="E2832" s="49">
        <f t="shared" si="222"/>
        <v>5.010776744325874E-2</v>
      </c>
      <c r="F2832" s="49">
        <f t="shared" si="223"/>
        <v>6.6728344169546344E-2</v>
      </c>
      <c r="G2832">
        <v>0</v>
      </c>
      <c r="H2832" s="51">
        <f>G2832/'Parc électrique'!$C$24</f>
        <v>0</v>
      </c>
      <c r="I2832" s="14">
        <v>396</v>
      </c>
      <c r="J2832" s="14">
        <v>106</v>
      </c>
      <c r="K2832" s="14">
        <v>0</v>
      </c>
      <c r="L2832" s="14">
        <v>612</v>
      </c>
      <c r="M2832" s="14">
        <f>C2832-SUM(D2832:L2832)</f>
        <v>7741.8831638883876</v>
      </c>
      <c r="P2832" s="49">
        <f>D2833/('Parc électrique'!$C$22+'Parc électrique'!$C$23)</f>
        <v>5.5937500000000001E-2</v>
      </c>
      <c r="Q2832" s="49">
        <f t="shared" si="220"/>
        <v>5.4524561534001911E-2</v>
      </c>
      <c r="R2832" s="49">
        <f t="shared" si="221"/>
        <v>7.2610173898776886E-2</v>
      </c>
    </row>
    <row r="2833" spans="1:18" x14ac:dyDescent="0.3">
      <c r="A2833" s="35">
        <f t="shared" si="219"/>
        <v>44133</v>
      </c>
      <c r="B2833" s="36">
        <v>0.91666666666666663</v>
      </c>
      <c r="C2833">
        <v>9365</v>
      </c>
      <c r="D2833">
        <v>358</v>
      </c>
      <c r="E2833" s="49">
        <f t="shared" si="222"/>
        <v>5.4524561534001911E-2</v>
      </c>
      <c r="F2833" s="49">
        <f t="shared" si="223"/>
        <v>7.2610173898776886E-2</v>
      </c>
      <c r="G2833">
        <v>0</v>
      </c>
      <c r="H2833" s="51">
        <f>G2833/'Parc électrique'!$C$24</f>
        <v>0</v>
      </c>
      <c r="I2833" s="14">
        <v>396</v>
      </c>
      <c r="J2833" s="14">
        <v>1721</v>
      </c>
      <c r="K2833" s="14">
        <v>0</v>
      </c>
      <c r="L2833" s="14">
        <v>601</v>
      </c>
      <c r="M2833" s="14">
        <f>C2833-SUM(D2833:L2833)</f>
        <v>6288.8728652645677</v>
      </c>
      <c r="P2833" s="49">
        <f>D2834/('Parc électrique'!$C$22+'Parc électrique'!$C$23)</f>
        <v>5.9374999999999997E-2</v>
      </c>
      <c r="Q2833" s="49">
        <f t="shared" si="220"/>
        <v>5.7875232913186386E-2</v>
      </c>
      <c r="R2833" s="49">
        <f t="shared" si="221"/>
        <v>7.707225162440004E-2</v>
      </c>
    </row>
    <row r="2834" spans="1:18" x14ac:dyDescent="0.3">
      <c r="A2834" s="35">
        <f t="shared" si="219"/>
        <v>44133</v>
      </c>
      <c r="B2834" s="36">
        <v>0.95833333333333337</v>
      </c>
      <c r="C2834">
        <v>9492</v>
      </c>
      <c r="D2834">
        <v>380</v>
      </c>
      <c r="E2834" s="49">
        <f t="shared" si="222"/>
        <v>5.7875232913186386E-2</v>
      </c>
      <c r="F2834" s="49">
        <f t="shared" si="223"/>
        <v>7.707225162440004E-2</v>
      </c>
      <c r="G2834">
        <v>0</v>
      </c>
      <c r="H2834" s="51">
        <f>G2834/'Parc électrique'!$C$24</f>
        <v>0</v>
      </c>
      <c r="I2834" s="14">
        <v>396</v>
      </c>
      <c r="J2834" s="14">
        <v>1721</v>
      </c>
      <c r="K2834" s="14">
        <v>0</v>
      </c>
      <c r="L2834" s="14">
        <v>582</v>
      </c>
      <c r="M2834" s="14">
        <f>C2834-SUM(D2834:L2834)</f>
        <v>6412.8650525154626</v>
      </c>
      <c r="P2834" s="49">
        <f>D2835/('Parc électrique'!$C$22+'Parc électrique'!$C$23)</f>
        <v>6.8906250000000002E-2</v>
      </c>
      <c r="Q2834" s="49">
        <f t="shared" si="220"/>
        <v>6.7165730828197878E-2</v>
      </c>
      <c r="R2834" s="49">
        <f t="shared" si="221"/>
        <v>8.9444376227264255E-2</v>
      </c>
    </row>
    <row r="2835" spans="1:18" x14ac:dyDescent="0.3">
      <c r="A2835" s="35">
        <f t="shared" si="219"/>
        <v>44134</v>
      </c>
      <c r="B2835" s="36">
        <v>0</v>
      </c>
      <c r="C2835">
        <v>8917</v>
      </c>
      <c r="D2835">
        <v>441</v>
      </c>
      <c r="E2835" s="49">
        <f t="shared" si="222"/>
        <v>6.7165730828197878E-2</v>
      </c>
      <c r="F2835" s="49">
        <f t="shared" si="223"/>
        <v>8.9444376227264255E-2</v>
      </c>
      <c r="G2835">
        <v>0</v>
      </c>
      <c r="H2835" s="51">
        <f>G2835/'Parc électrique'!$C$24</f>
        <v>0</v>
      </c>
      <c r="I2835" s="14">
        <v>396</v>
      </c>
      <c r="J2835" s="14">
        <v>0</v>
      </c>
      <c r="K2835" s="14">
        <v>0</v>
      </c>
      <c r="L2835" s="14">
        <v>576</v>
      </c>
      <c r="M2835" s="14">
        <f>C2835-SUM(D2835:L2835)</f>
        <v>7503.8433898929443</v>
      </c>
      <c r="P2835" s="49">
        <f>D2836/('Parc électrique'!$C$22+'Parc électrique'!$C$23)</f>
        <v>8.9687500000000003E-2</v>
      </c>
      <c r="Q2835" s="49">
        <f t="shared" si="220"/>
        <v>8.742206234781312E-2</v>
      </c>
      <c r="R2835" s="49">
        <f t="shared" si="221"/>
        <v>0.11641966429580428</v>
      </c>
    </row>
    <row r="2836" spans="1:18" x14ac:dyDescent="0.3">
      <c r="A2836" s="35">
        <f t="shared" si="219"/>
        <v>44134</v>
      </c>
      <c r="B2836" s="36">
        <v>4.1666666666666664E-2</v>
      </c>
      <c r="C2836">
        <v>8507</v>
      </c>
      <c r="D2836">
        <v>574</v>
      </c>
      <c r="E2836" s="49">
        <f t="shared" si="222"/>
        <v>8.742206234781312E-2</v>
      </c>
      <c r="F2836" s="49">
        <f t="shared" si="223"/>
        <v>0.11641966429580428</v>
      </c>
      <c r="G2836">
        <v>0</v>
      </c>
      <c r="H2836" s="51">
        <f>G2836/'Parc électrique'!$C$24</f>
        <v>0</v>
      </c>
      <c r="I2836" s="14">
        <v>396</v>
      </c>
      <c r="J2836" s="14">
        <v>1715</v>
      </c>
      <c r="K2836" s="14">
        <v>0</v>
      </c>
      <c r="L2836" s="14">
        <v>573</v>
      </c>
      <c r="M2836" s="14">
        <f>C2836-SUM(D2836:L2836)</f>
        <v>5248.7961582733569</v>
      </c>
      <c r="P2836" s="49">
        <f>D2837/('Parc électrique'!$C$22+'Parc électrique'!$C$23)</f>
        <v>0.10078125</v>
      </c>
      <c r="Q2836" s="49">
        <f t="shared" si="220"/>
        <v>9.8235592707908478E-2</v>
      </c>
      <c r="R2836" s="49">
        <f t="shared" si="221"/>
        <v>0.13082000604667904</v>
      </c>
    </row>
    <row r="2837" spans="1:18" x14ac:dyDescent="0.3">
      <c r="A2837" s="35">
        <f t="shared" si="219"/>
        <v>44134</v>
      </c>
      <c r="B2837" s="36">
        <v>8.3333333333333329E-2</v>
      </c>
      <c r="C2837">
        <v>8209</v>
      </c>
      <c r="D2837">
        <v>645</v>
      </c>
      <c r="E2837" s="49">
        <f t="shared" si="222"/>
        <v>9.8235592707908478E-2</v>
      </c>
      <c r="F2837" s="49">
        <f t="shared" si="223"/>
        <v>0.13082000604667904</v>
      </c>
      <c r="G2837">
        <v>0</v>
      </c>
      <c r="H2837" s="51">
        <f>G2837/'Parc électrique'!$C$24</f>
        <v>0</v>
      </c>
      <c r="I2837" s="14">
        <v>396</v>
      </c>
      <c r="J2837" s="14">
        <v>1553</v>
      </c>
      <c r="K2837" s="14">
        <v>0</v>
      </c>
      <c r="L2837" s="14">
        <v>573</v>
      </c>
      <c r="M2837" s="14">
        <f>C2837-SUM(D2837:L2837)</f>
        <v>5041.7709444012453</v>
      </c>
      <c r="P2837" s="49">
        <f>D2838/('Parc électrique'!$C$22+'Parc électrique'!$C$23)</f>
        <v>0.12125</v>
      </c>
      <c r="Q2837" s="49">
        <f t="shared" si="220"/>
        <v>0.11818731773850692</v>
      </c>
      <c r="R2837" s="49">
        <f t="shared" si="221"/>
        <v>0.15738965068561692</v>
      </c>
    </row>
    <row r="2838" spans="1:18" x14ac:dyDescent="0.3">
      <c r="A2838" s="35">
        <f t="shared" si="219"/>
        <v>44134</v>
      </c>
      <c r="B2838" s="36">
        <v>0.125</v>
      </c>
      <c r="C2838">
        <v>7825</v>
      </c>
      <c r="D2838">
        <v>776</v>
      </c>
      <c r="E2838" s="49">
        <f t="shared" si="222"/>
        <v>0.11818731773850692</v>
      </c>
      <c r="F2838" s="49">
        <f t="shared" si="223"/>
        <v>0.15738965068561692</v>
      </c>
      <c r="G2838">
        <v>0</v>
      </c>
      <c r="H2838" s="51">
        <f>G2838/'Parc électrique'!$C$24</f>
        <v>0</v>
      </c>
      <c r="I2838" s="14">
        <v>396</v>
      </c>
      <c r="J2838" s="14">
        <v>1038</v>
      </c>
      <c r="K2838" s="14">
        <v>0</v>
      </c>
      <c r="L2838" s="14">
        <v>573</v>
      </c>
      <c r="M2838" s="14">
        <f>C2838-SUM(D2838:L2838)</f>
        <v>5041.7244230315755</v>
      </c>
      <c r="P2838" s="49">
        <f>D2839/('Parc électrique'!$C$22+'Parc électrique'!$C$23)</f>
        <v>0.13578124999999999</v>
      </c>
      <c r="Q2838" s="49">
        <f t="shared" si="220"/>
        <v>0.13235151947778676</v>
      </c>
      <c r="R2838" s="49">
        <f t="shared" si="221"/>
        <v>0.1762520701621148</v>
      </c>
    </row>
    <row r="2839" spans="1:18" x14ac:dyDescent="0.3">
      <c r="A2839" s="35">
        <f t="shared" si="219"/>
        <v>44134</v>
      </c>
      <c r="B2839" s="36">
        <v>0.16666666666666666</v>
      </c>
      <c r="C2839">
        <v>7759</v>
      </c>
      <c r="D2839">
        <v>869</v>
      </c>
      <c r="E2839" s="49">
        <f t="shared" si="222"/>
        <v>0.13235151947778676</v>
      </c>
      <c r="F2839" s="49">
        <f t="shared" si="223"/>
        <v>0.1762520701621148</v>
      </c>
      <c r="G2839">
        <v>0</v>
      </c>
      <c r="H2839" s="51">
        <f>G2839/'Parc électrique'!$C$24</f>
        <v>0</v>
      </c>
      <c r="I2839" s="14">
        <v>396</v>
      </c>
      <c r="J2839" s="14">
        <v>0</v>
      </c>
      <c r="K2839" s="14">
        <v>0</v>
      </c>
      <c r="L2839" s="14">
        <v>578</v>
      </c>
      <c r="M2839" s="14">
        <f>C2839-SUM(D2839:L2839)</f>
        <v>5915.6913964103605</v>
      </c>
      <c r="P2839" s="49">
        <f>D2840/('Parc électrique'!$C$22+'Parc électrique'!$C$23)</f>
        <v>0.12640625</v>
      </c>
      <c r="Q2839" s="49">
        <f t="shared" si="220"/>
        <v>0.12321332480728364</v>
      </c>
      <c r="R2839" s="49">
        <f t="shared" si="221"/>
        <v>0.16408276727405166</v>
      </c>
    </row>
    <row r="2840" spans="1:18" x14ac:dyDescent="0.3">
      <c r="A2840" s="35">
        <f t="shared" si="219"/>
        <v>44134</v>
      </c>
      <c r="B2840" s="36">
        <v>0.20833333333333334</v>
      </c>
      <c r="C2840">
        <v>8197</v>
      </c>
      <c r="D2840">
        <v>809</v>
      </c>
      <c r="E2840" s="49">
        <f t="shared" si="222"/>
        <v>0.12321332480728364</v>
      </c>
      <c r="F2840" s="49">
        <f t="shared" si="223"/>
        <v>0.16408276727405166</v>
      </c>
      <c r="G2840">
        <v>0</v>
      </c>
      <c r="H2840" s="51">
        <f>G2840/'Parc électrique'!$C$24</f>
        <v>0</v>
      </c>
      <c r="I2840" s="14">
        <v>396</v>
      </c>
      <c r="J2840" s="14">
        <v>0</v>
      </c>
      <c r="K2840" s="14">
        <v>0</v>
      </c>
      <c r="L2840" s="14">
        <v>599</v>
      </c>
      <c r="M2840" s="14">
        <f>C2840-SUM(D2840:L2840)</f>
        <v>6392.7127039079187</v>
      </c>
      <c r="P2840" s="49">
        <f>D2841/('Parc électrique'!$C$22+'Parc électrique'!$C$23)</f>
        <v>0.120625</v>
      </c>
      <c r="Q2840" s="49">
        <f t="shared" si="220"/>
        <v>0.1175781047604734</v>
      </c>
      <c r="R2840" s="49">
        <f t="shared" si="221"/>
        <v>0.15657836382641271</v>
      </c>
    </row>
    <row r="2841" spans="1:18" x14ac:dyDescent="0.3">
      <c r="A2841" s="35">
        <f t="shared" si="219"/>
        <v>44134</v>
      </c>
      <c r="B2841" s="36">
        <v>0.25</v>
      </c>
      <c r="C2841">
        <v>9085</v>
      </c>
      <c r="D2841">
        <v>772</v>
      </c>
      <c r="E2841" s="49">
        <f t="shared" si="222"/>
        <v>0.1175781047604734</v>
      </c>
      <c r="F2841" s="49">
        <f t="shared" si="223"/>
        <v>0.15657836382641271</v>
      </c>
      <c r="G2841">
        <v>0</v>
      </c>
      <c r="H2841" s="51">
        <f>G2841/'Parc électrique'!$C$24</f>
        <v>0</v>
      </c>
      <c r="I2841" s="14">
        <v>396</v>
      </c>
      <c r="J2841" s="14">
        <v>0</v>
      </c>
      <c r="K2841" s="14">
        <v>0</v>
      </c>
      <c r="L2841" s="14">
        <v>637</v>
      </c>
      <c r="M2841" s="14">
        <f>C2841-SUM(D2841:L2841)</f>
        <v>7279.7258435314134</v>
      </c>
      <c r="P2841" s="49">
        <f>D2842/('Parc électrique'!$C$22+'Parc électrique'!$C$23)</f>
        <v>0.11046875</v>
      </c>
      <c r="Q2841" s="49">
        <f t="shared" si="220"/>
        <v>0.10767839386742836</v>
      </c>
      <c r="R2841" s="49">
        <f t="shared" si="221"/>
        <v>0.1433949523643443</v>
      </c>
    </row>
    <row r="2842" spans="1:18" x14ac:dyDescent="0.3">
      <c r="A2842" s="35">
        <f t="shared" si="219"/>
        <v>44134</v>
      </c>
      <c r="B2842" s="36">
        <v>0.29166666666666669</v>
      </c>
      <c r="C2842">
        <v>9984</v>
      </c>
      <c r="D2842">
        <v>707</v>
      </c>
      <c r="E2842" s="49">
        <f t="shared" si="222"/>
        <v>0.10767839386742836</v>
      </c>
      <c r="F2842" s="49">
        <f t="shared" si="223"/>
        <v>0.1433949523643443</v>
      </c>
      <c r="G2842">
        <v>0</v>
      </c>
      <c r="H2842" s="51">
        <f>G2842/'Parc électrique'!$C$24</f>
        <v>0</v>
      </c>
      <c r="I2842" s="14">
        <v>396</v>
      </c>
      <c r="J2842" s="14">
        <v>1715</v>
      </c>
      <c r="K2842" s="14">
        <v>0</v>
      </c>
      <c r="L2842" s="14">
        <v>649</v>
      </c>
      <c r="M2842" s="14">
        <f>C2842-SUM(D2842:L2842)</f>
        <v>6516.7489266537686</v>
      </c>
      <c r="P2842" s="49">
        <f>D2843/('Parc électrique'!$C$22+'Parc électrique'!$C$23)</f>
        <v>0.1134375</v>
      </c>
      <c r="Q2842" s="49">
        <f t="shared" si="220"/>
        <v>0.11057215551308766</v>
      </c>
      <c r="R2842" s="49">
        <f t="shared" si="221"/>
        <v>0.14724856494556426</v>
      </c>
    </row>
    <row r="2843" spans="1:18" x14ac:dyDescent="0.3">
      <c r="A2843" s="35">
        <f t="shared" si="219"/>
        <v>44134</v>
      </c>
      <c r="B2843" s="36">
        <v>0.33333333333333331</v>
      </c>
      <c r="C2843">
        <v>10446</v>
      </c>
      <c r="D2843">
        <v>726</v>
      </c>
      <c r="E2843" s="49">
        <f t="shared" si="222"/>
        <v>0.11057215551308766</v>
      </c>
      <c r="F2843" s="49">
        <f t="shared" si="223"/>
        <v>0.14724856494556426</v>
      </c>
      <c r="G2843">
        <v>17</v>
      </c>
      <c r="H2843" s="51">
        <f>G2843/'Parc électrique'!$C$24</f>
        <v>5.6666666666666671E-3</v>
      </c>
      <c r="I2843" s="14">
        <v>396</v>
      </c>
      <c r="J2843" s="14">
        <v>919</v>
      </c>
      <c r="K2843" s="14">
        <v>0</v>
      </c>
      <c r="L2843" s="14">
        <v>646</v>
      </c>
      <c r="M2843" s="14">
        <f>C2843-SUM(D2843:L2843)</f>
        <v>7741.7365126128752</v>
      </c>
      <c r="P2843" s="49">
        <f>D2844/('Parc électrique'!$C$22+'Parc électrique'!$C$23)</f>
        <v>0.12343750000000001</v>
      </c>
      <c r="Q2843" s="49">
        <f t="shared" si="220"/>
        <v>0.12031956316162433</v>
      </c>
      <c r="R2843" s="49">
        <f t="shared" si="221"/>
        <v>0.16022915469283167</v>
      </c>
    </row>
    <row r="2844" spans="1:18" x14ac:dyDescent="0.3">
      <c r="A2844" s="35">
        <f t="shared" ref="A2844:A2907" si="224">A2820+1</f>
        <v>44134</v>
      </c>
      <c r="B2844" s="36">
        <v>0.375</v>
      </c>
      <c r="C2844">
        <v>10664</v>
      </c>
      <c r="D2844">
        <v>790</v>
      </c>
      <c r="E2844" s="49">
        <f t="shared" si="222"/>
        <v>0.12031956316162433</v>
      </c>
      <c r="F2844" s="49">
        <f t="shared" si="223"/>
        <v>0.16022915469283167</v>
      </c>
      <c r="G2844">
        <v>161</v>
      </c>
      <c r="H2844" s="51">
        <f>G2844/'Parc électrique'!$C$24</f>
        <v>5.3666666666666668E-2</v>
      </c>
      <c r="I2844" s="14">
        <v>396</v>
      </c>
      <c r="J2844" s="14">
        <v>1715</v>
      </c>
      <c r="K2844" s="14">
        <v>0</v>
      </c>
      <c r="L2844" s="14">
        <v>645</v>
      </c>
      <c r="M2844" s="14">
        <f>C2844-SUM(D2844:L2844)</f>
        <v>6956.6657846154794</v>
      </c>
      <c r="P2844" s="49">
        <f>D2845/('Parc électrique'!$C$22+'Parc électrique'!$C$23)</f>
        <v>0.12734375000000001</v>
      </c>
      <c r="Q2844" s="49">
        <f t="shared" si="220"/>
        <v>0.12412714427433395</v>
      </c>
      <c r="R2844" s="49">
        <f t="shared" si="221"/>
        <v>0.16529969756285798</v>
      </c>
    </row>
    <row r="2845" spans="1:18" x14ac:dyDescent="0.3">
      <c r="A2845" s="35">
        <f t="shared" si="224"/>
        <v>44134</v>
      </c>
      <c r="B2845" s="36">
        <v>0.41666666666666669</v>
      </c>
      <c r="C2845">
        <v>10668</v>
      </c>
      <c r="D2845">
        <v>815</v>
      </c>
      <c r="E2845" s="49">
        <f t="shared" si="222"/>
        <v>0.12412714427433395</v>
      </c>
      <c r="F2845" s="49">
        <f t="shared" si="223"/>
        <v>0.16529969756285798</v>
      </c>
      <c r="G2845">
        <v>463</v>
      </c>
      <c r="H2845" s="51">
        <f>G2845/'Parc électrique'!$C$24</f>
        <v>0.15433333333333332</v>
      </c>
      <c r="I2845" s="14">
        <v>396</v>
      </c>
      <c r="J2845" s="14">
        <v>606</v>
      </c>
      <c r="K2845" s="14">
        <v>0</v>
      </c>
      <c r="L2845" s="14">
        <v>646</v>
      </c>
      <c r="M2845" s="14">
        <f>C2845-SUM(D2845:L2845)</f>
        <v>7741.5562398248294</v>
      </c>
      <c r="P2845" s="49">
        <f>D2846/('Parc électrique'!$C$22+'Parc électrique'!$C$23)</f>
        <v>0.1534375</v>
      </c>
      <c r="Q2845" s="49">
        <f t="shared" si="220"/>
        <v>0.14956178610723431</v>
      </c>
      <c r="R2845" s="49">
        <f t="shared" si="221"/>
        <v>0.19917092393463381</v>
      </c>
    </row>
    <row r="2846" spans="1:18" x14ac:dyDescent="0.3">
      <c r="A2846" s="35">
        <f t="shared" si="224"/>
        <v>44134</v>
      </c>
      <c r="B2846" s="36">
        <v>0.45833333333333331</v>
      </c>
      <c r="C2846">
        <v>10701</v>
      </c>
      <c r="D2846">
        <v>982</v>
      </c>
      <c r="E2846" s="49">
        <f t="shared" si="222"/>
        <v>0.14956178610723431</v>
      </c>
      <c r="F2846" s="49">
        <f t="shared" si="223"/>
        <v>0.19917092393463381</v>
      </c>
      <c r="G2846">
        <v>790</v>
      </c>
      <c r="H2846" s="51">
        <f>G2846/'Parc électrique'!$C$24</f>
        <v>0.26333333333333331</v>
      </c>
      <c r="I2846" s="14">
        <v>396</v>
      </c>
      <c r="J2846" s="14">
        <v>146</v>
      </c>
      <c r="K2846" s="14">
        <v>0</v>
      </c>
      <c r="L2846" s="14">
        <v>645</v>
      </c>
      <c r="M2846" s="14">
        <f>C2846-SUM(D2846:L2846)</f>
        <v>7741.3879339566247</v>
      </c>
      <c r="P2846" s="49">
        <f>D2847/('Parc électrique'!$C$22+'Parc électrique'!$C$23)</f>
        <v>0.18515624999999999</v>
      </c>
      <c r="Q2846" s="49">
        <f t="shared" si="220"/>
        <v>0.18047934474243649</v>
      </c>
      <c r="R2846" s="49">
        <f t="shared" si="221"/>
        <v>0.2403437320392475</v>
      </c>
    </row>
    <row r="2847" spans="1:18" x14ac:dyDescent="0.3">
      <c r="A2847" s="35">
        <f t="shared" si="224"/>
        <v>44134</v>
      </c>
      <c r="B2847" s="36">
        <v>0.5</v>
      </c>
      <c r="C2847">
        <v>10665</v>
      </c>
      <c r="D2847">
        <v>1185</v>
      </c>
      <c r="E2847" s="49">
        <f t="shared" si="222"/>
        <v>0.18047934474243649</v>
      </c>
      <c r="F2847" s="49">
        <f t="shared" si="223"/>
        <v>0.2403437320392475</v>
      </c>
      <c r="G2847">
        <v>973</v>
      </c>
      <c r="H2847" s="51">
        <f>G2847/'Parc électrique'!$C$24</f>
        <v>0.32433333333333331</v>
      </c>
      <c r="I2847" s="14">
        <v>396</v>
      </c>
      <c r="J2847" s="14">
        <v>1715</v>
      </c>
      <c r="K2847" s="14">
        <v>0</v>
      </c>
      <c r="L2847" s="14">
        <v>642</v>
      </c>
      <c r="M2847" s="14">
        <f>C2847-SUM(D2847:L2847)</f>
        <v>5753.2548435898843</v>
      </c>
      <c r="P2847" s="49">
        <f>D2848/('Parc électrique'!$C$22+'Parc électrique'!$C$23)</f>
        <v>0.18109375</v>
      </c>
      <c r="Q2847" s="49">
        <f t="shared" si="220"/>
        <v>0.17651946038521846</v>
      </c>
      <c r="R2847" s="49">
        <f t="shared" si="221"/>
        <v>0.23507036745442011</v>
      </c>
    </row>
    <row r="2848" spans="1:18" x14ac:dyDescent="0.3">
      <c r="A2848" s="35">
        <f t="shared" si="224"/>
        <v>44134</v>
      </c>
      <c r="B2848" s="36">
        <v>0.54166666666666663</v>
      </c>
      <c r="C2848">
        <v>10373</v>
      </c>
      <c r="D2848">
        <v>1159</v>
      </c>
      <c r="E2848" s="49">
        <f t="shared" si="222"/>
        <v>0.17651946038521846</v>
      </c>
      <c r="F2848" s="49">
        <f t="shared" si="223"/>
        <v>0.23507036745442011</v>
      </c>
      <c r="G2848">
        <v>1055</v>
      </c>
      <c r="H2848" s="51">
        <f>G2848/'Parc électrique'!$C$24</f>
        <v>0.35166666666666668</v>
      </c>
      <c r="I2848" s="14">
        <v>396</v>
      </c>
      <c r="J2848" s="14">
        <v>1715</v>
      </c>
      <c r="K2848" s="14">
        <v>0</v>
      </c>
      <c r="L2848" s="14">
        <v>641</v>
      </c>
      <c r="M2848" s="14">
        <f>C2848-SUM(D2848:L2848)</f>
        <v>5406.2367435054939</v>
      </c>
      <c r="P2848" s="49">
        <f>D2849/('Parc électrique'!$C$22+'Parc électrique'!$C$23)</f>
        <v>0.18578125000000001</v>
      </c>
      <c r="Q2848" s="49">
        <f t="shared" si="220"/>
        <v>0.18108855772047003</v>
      </c>
      <c r="R2848" s="49">
        <f t="shared" si="221"/>
        <v>0.2411550188984517</v>
      </c>
    </row>
    <row r="2849" spans="1:18" x14ac:dyDescent="0.3">
      <c r="A2849" s="35">
        <f t="shared" si="224"/>
        <v>44134</v>
      </c>
      <c r="B2849" s="36">
        <v>0.58333333333333337</v>
      </c>
      <c r="C2849">
        <v>10077</v>
      </c>
      <c r="D2849">
        <v>1189</v>
      </c>
      <c r="E2849" s="49">
        <f t="shared" si="222"/>
        <v>0.18108855772047003</v>
      </c>
      <c r="F2849" s="49">
        <f t="shared" si="223"/>
        <v>0.2411550188984517</v>
      </c>
      <c r="G2849">
        <v>1110</v>
      </c>
      <c r="H2849" s="51">
        <f>G2849/'Parc électrique'!$C$24</f>
        <v>0.37</v>
      </c>
      <c r="I2849" s="14">
        <v>396</v>
      </c>
      <c r="J2849" s="14">
        <v>0</v>
      </c>
      <c r="K2849" s="14">
        <v>0</v>
      </c>
      <c r="L2849" s="14">
        <v>642</v>
      </c>
      <c r="M2849" s="14">
        <f>C2849-SUM(D2849:L2849)</f>
        <v>6739.2077564233814</v>
      </c>
      <c r="P2849" s="49">
        <f>D2850/('Parc électrique'!$C$22+'Parc électrique'!$C$23)</f>
        <v>0.18328125000000001</v>
      </c>
      <c r="Q2849" s="49">
        <f t="shared" si="220"/>
        <v>0.17865170580833586</v>
      </c>
      <c r="R2849" s="49">
        <f t="shared" si="221"/>
        <v>0.23790987146163486</v>
      </c>
    </row>
    <row r="2850" spans="1:18" x14ac:dyDescent="0.3">
      <c r="A2850" s="35">
        <f t="shared" si="224"/>
        <v>44134</v>
      </c>
      <c r="B2850" s="36">
        <v>0.625</v>
      </c>
      <c r="C2850">
        <v>9699</v>
      </c>
      <c r="D2850">
        <v>1173</v>
      </c>
      <c r="E2850" s="49">
        <f t="shared" si="222"/>
        <v>0.17865170580833586</v>
      </c>
      <c r="F2850" s="49">
        <f t="shared" si="223"/>
        <v>0.23790987146163486</v>
      </c>
      <c r="G2850">
        <v>1020</v>
      </c>
      <c r="H2850" s="51">
        <f>G2850/'Parc électrique'!$C$24</f>
        <v>0.34</v>
      </c>
      <c r="I2850" s="14">
        <v>396</v>
      </c>
      <c r="J2850" s="14">
        <v>1269</v>
      </c>
      <c r="K2850" s="14">
        <v>0</v>
      </c>
      <c r="L2850" s="14">
        <v>639</v>
      </c>
      <c r="M2850" s="14">
        <f>C2850-SUM(D2850:L2850)</f>
        <v>5201.2434384227299</v>
      </c>
      <c r="P2850" s="49">
        <f>D2851/('Parc électrique'!$C$22+'Parc électrique'!$C$23)</f>
        <v>0.18828125000000001</v>
      </c>
      <c r="Q2850" s="49">
        <f t="shared" si="220"/>
        <v>0.18352540963260419</v>
      </c>
      <c r="R2850" s="49">
        <f t="shared" si="221"/>
        <v>0.24440016633526854</v>
      </c>
    </row>
    <row r="2851" spans="1:18" x14ac:dyDescent="0.3">
      <c r="A2851" s="35">
        <f t="shared" si="224"/>
        <v>44134</v>
      </c>
      <c r="B2851" s="36">
        <v>0.66666666666666663</v>
      </c>
      <c r="C2851">
        <v>9443</v>
      </c>
      <c r="D2851">
        <v>1205</v>
      </c>
      <c r="E2851" s="49">
        <f t="shared" si="222"/>
        <v>0.18352540963260419</v>
      </c>
      <c r="F2851" s="49">
        <f t="shared" si="223"/>
        <v>0.24440016633526854</v>
      </c>
      <c r="G2851">
        <v>749</v>
      </c>
      <c r="H2851" s="51">
        <f>G2851/'Parc électrique'!$C$24</f>
        <v>0.24966666666666668</v>
      </c>
      <c r="I2851" s="14">
        <v>396</v>
      </c>
      <c r="J2851" s="14">
        <v>0</v>
      </c>
      <c r="K2851" s="14">
        <v>0</v>
      </c>
      <c r="L2851" s="14">
        <v>645</v>
      </c>
      <c r="M2851" s="14">
        <f>C2851-SUM(D2851:L2851)</f>
        <v>6447.322407757365</v>
      </c>
      <c r="P2851" s="49">
        <f>D2852/('Parc électrique'!$C$22+'Parc électrique'!$C$23)</f>
        <v>0.19578124999999999</v>
      </c>
      <c r="Q2851" s="49">
        <f t="shared" si="220"/>
        <v>0.19083596536900665</v>
      </c>
      <c r="R2851" s="49">
        <f t="shared" si="221"/>
        <v>0.25413560864571905</v>
      </c>
    </row>
    <row r="2852" spans="1:18" x14ac:dyDescent="0.3">
      <c r="A2852" s="35">
        <f t="shared" si="224"/>
        <v>44134</v>
      </c>
      <c r="B2852" s="36">
        <v>0.70833333333333337</v>
      </c>
      <c r="C2852">
        <v>9427</v>
      </c>
      <c r="D2852">
        <v>1253</v>
      </c>
      <c r="E2852" s="49">
        <f t="shared" si="222"/>
        <v>0.19083596536900665</v>
      </c>
      <c r="F2852" s="49">
        <f t="shared" si="223"/>
        <v>0.25413560864571905</v>
      </c>
      <c r="G2852">
        <v>298</v>
      </c>
      <c r="H2852" s="51">
        <f>G2852/'Parc électrique'!$C$24</f>
        <v>9.9333333333333329E-2</v>
      </c>
      <c r="I2852" s="14">
        <v>396</v>
      </c>
      <c r="J2852" s="14">
        <v>1629</v>
      </c>
      <c r="K2852" s="14">
        <v>0</v>
      </c>
      <c r="L2852" s="14">
        <v>649</v>
      </c>
      <c r="M2852" s="14">
        <f>C2852-SUM(D2852:L2852)</f>
        <v>5201.4556950926517</v>
      </c>
      <c r="P2852" s="49">
        <f>D2853/('Parc électrique'!$C$22+'Parc électrique'!$C$23)</f>
        <v>0.22812499999999999</v>
      </c>
      <c r="Q2852" s="49">
        <f t="shared" si="220"/>
        <v>0.22236273698224243</v>
      </c>
      <c r="R2852" s="49">
        <f t="shared" si="221"/>
        <v>0.29611970360953699</v>
      </c>
    </row>
    <row r="2853" spans="1:18" x14ac:dyDescent="0.3">
      <c r="A2853" s="35">
        <f t="shared" si="224"/>
        <v>44134</v>
      </c>
      <c r="B2853" s="36">
        <v>0.75</v>
      </c>
      <c r="C2853">
        <v>10000</v>
      </c>
      <c r="D2853">
        <v>1460</v>
      </c>
      <c r="E2853" s="49">
        <f t="shared" si="222"/>
        <v>0.22236273698224243</v>
      </c>
      <c r="F2853" s="49">
        <f t="shared" si="223"/>
        <v>0.29611970360953699</v>
      </c>
      <c r="G2853">
        <v>47</v>
      </c>
      <c r="H2853" s="51">
        <f>G2853/'Parc électrique'!$C$24</f>
        <v>1.5666666666666666E-2</v>
      </c>
      <c r="I2853" s="14">
        <v>396</v>
      </c>
      <c r="J2853" s="14">
        <v>0</v>
      </c>
      <c r="K2853" s="14">
        <v>0</v>
      </c>
      <c r="L2853" s="14">
        <v>650</v>
      </c>
      <c r="M2853" s="14">
        <f>C2853-SUM(D2853:L2853)</f>
        <v>7446.4658508927414</v>
      </c>
      <c r="P2853" s="49">
        <f>D2854/('Parc électrique'!$C$22+'Parc électrique'!$C$23)</f>
        <v>0.18281249999999999</v>
      </c>
      <c r="Q2853" s="49">
        <f t="shared" si="220"/>
        <v>0.1781947960748107</v>
      </c>
      <c r="R2853" s="49">
        <f t="shared" si="221"/>
        <v>0.23730140631723171</v>
      </c>
    </row>
    <row r="2854" spans="1:18" x14ac:dyDescent="0.3">
      <c r="A2854" s="35">
        <f t="shared" si="224"/>
        <v>44134</v>
      </c>
      <c r="B2854" s="36">
        <v>0.79166666666666663</v>
      </c>
      <c r="C2854">
        <v>10453</v>
      </c>
      <c r="D2854">
        <v>1170</v>
      </c>
      <c r="E2854" s="49">
        <f t="shared" si="222"/>
        <v>0.1781947960748107</v>
      </c>
      <c r="F2854" s="49">
        <f t="shared" si="223"/>
        <v>0.23730140631723171</v>
      </c>
      <c r="G2854">
        <v>0</v>
      </c>
      <c r="H2854" s="51">
        <f>G2854/'Parc électrique'!$C$24</f>
        <v>0</v>
      </c>
      <c r="I2854" s="14">
        <v>396</v>
      </c>
      <c r="J2854" s="14">
        <v>503</v>
      </c>
      <c r="K2854" s="14">
        <v>0</v>
      </c>
      <c r="L2854" s="14">
        <v>642</v>
      </c>
      <c r="M2854" s="14">
        <f>C2854-SUM(D2854:L2854)</f>
        <v>7741.5845037976078</v>
      </c>
      <c r="P2854" s="49">
        <f>D2855/('Parc électrique'!$C$22+'Parc électrique'!$C$23)</f>
        <v>0.14734375</v>
      </c>
      <c r="Q2854" s="49">
        <f t="shared" si="220"/>
        <v>0.14362195957140728</v>
      </c>
      <c r="R2854" s="49">
        <f t="shared" si="221"/>
        <v>0.19126087705739273</v>
      </c>
    </row>
    <row r="2855" spans="1:18" x14ac:dyDescent="0.3">
      <c r="A2855" s="35">
        <f t="shared" si="224"/>
        <v>44134</v>
      </c>
      <c r="B2855" s="36">
        <v>0.83333333333333337</v>
      </c>
      <c r="C2855">
        <v>9736</v>
      </c>
      <c r="D2855">
        <v>943</v>
      </c>
      <c r="E2855" s="49">
        <f t="shared" si="222"/>
        <v>0.14362195957140728</v>
      </c>
      <c r="F2855" s="49">
        <f t="shared" si="223"/>
        <v>0.19126087705739273</v>
      </c>
      <c r="G2855">
        <v>0</v>
      </c>
      <c r="H2855" s="51">
        <f>G2855/'Parc électrique'!$C$24</f>
        <v>0</v>
      </c>
      <c r="I2855" s="14">
        <v>396</v>
      </c>
      <c r="J2855" s="14">
        <v>26</v>
      </c>
      <c r="K2855" s="14">
        <v>0</v>
      </c>
      <c r="L2855" s="14">
        <v>629</v>
      </c>
      <c r="M2855" s="14">
        <f>C2855-SUM(D2855:L2855)</f>
        <v>7741.6651171633712</v>
      </c>
      <c r="P2855" s="49">
        <f>D2856/('Parc électrique'!$C$22+'Parc électrique'!$C$23)</f>
        <v>0.13234375000000001</v>
      </c>
      <c r="Q2855" s="49">
        <f t="shared" si="220"/>
        <v>0.12900084809860229</v>
      </c>
      <c r="R2855" s="49">
        <f t="shared" si="221"/>
        <v>0.17178999243649168</v>
      </c>
    </row>
    <row r="2856" spans="1:18" x14ac:dyDescent="0.3">
      <c r="A2856" s="35">
        <f t="shared" si="224"/>
        <v>44134</v>
      </c>
      <c r="B2856" s="36">
        <v>0.875</v>
      </c>
      <c r="C2856">
        <v>9193</v>
      </c>
      <c r="D2856">
        <v>847</v>
      </c>
      <c r="E2856" s="49">
        <f t="shared" si="222"/>
        <v>0.12900084809860229</v>
      </c>
      <c r="F2856" s="49">
        <f t="shared" si="223"/>
        <v>0.17178999243649168</v>
      </c>
      <c r="G2856">
        <v>0</v>
      </c>
      <c r="H2856" s="51">
        <f>G2856/'Parc électrique'!$C$24</f>
        <v>0</v>
      </c>
      <c r="I2856" s="14">
        <v>396</v>
      </c>
      <c r="J2856" s="14">
        <v>0</v>
      </c>
      <c r="K2856" s="14">
        <v>0</v>
      </c>
      <c r="L2856" s="14">
        <v>613</v>
      </c>
      <c r="M2856" s="14">
        <f>C2856-SUM(D2856:L2856)</f>
        <v>7336.6992091594648</v>
      </c>
      <c r="P2856" s="49">
        <f>D2857/('Parc électrique'!$C$22+'Parc électrique'!$C$23)</f>
        <v>0.14249999999999999</v>
      </c>
      <c r="Q2856" s="49">
        <f t="shared" si="220"/>
        <v>0.1389005589916473</v>
      </c>
      <c r="R2856" s="49">
        <f t="shared" si="221"/>
        <v>0.18497340389856007</v>
      </c>
    </row>
    <row r="2857" spans="1:18" x14ac:dyDescent="0.3">
      <c r="A2857" s="35">
        <f t="shared" si="224"/>
        <v>44134</v>
      </c>
      <c r="B2857" s="36">
        <v>0.91666666666666663</v>
      </c>
      <c r="C2857">
        <v>9413</v>
      </c>
      <c r="D2857">
        <v>912</v>
      </c>
      <c r="E2857" s="49">
        <f t="shared" si="222"/>
        <v>0.1389005589916473</v>
      </c>
      <c r="F2857" s="49">
        <f t="shared" si="223"/>
        <v>0.18497340389856007</v>
      </c>
      <c r="G2857">
        <v>0</v>
      </c>
      <c r="H2857" s="51">
        <f>G2857/'Parc électrique'!$C$24</f>
        <v>0</v>
      </c>
      <c r="I2857" s="14">
        <v>396</v>
      </c>
      <c r="J2857" s="14">
        <v>1715</v>
      </c>
      <c r="K2857" s="14">
        <v>0</v>
      </c>
      <c r="L2857" s="14">
        <v>602</v>
      </c>
      <c r="M2857" s="14">
        <f>C2857-SUM(D2857:L2857)</f>
        <v>5787.6761260371095</v>
      </c>
      <c r="P2857" s="49">
        <f>D2858/('Parc électrique'!$C$22+'Parc électrique'!$C$23)</f>
        <v>0.15031249999999999</v>
      </c>
      <c r="Q2857" s="49">
        <f t="shared" si="220"/>
        <v>0.14651572121706657</v>
      </c>
      <c r="R2857" s="49">
        <f t="shared" si="221"/>
        <v>0.19511448963861272</v>
      </c>
    </row>
    <row r="2858" spans="1:18" x14ac:dyDescent="0.3">
      <c r="A2858" s="35">
        <f t="shared" si="224"/>
        <v>44134</v>
      </c>
      <c r="B2858" s="36">
        <v>0.95833333333333337</v>
      </c>
      <c r="C2858">
        <v>9583</v>
      </c>
      <c r="D2858">
        <v>962</v>
      </c>
      <c r="E2858" s="49">
        <f t="shared" si="222"/>
        <v>0.14651572121706657</v>
      </c>
      <c r="F2858" s="49">
        <f t="shared" si="223"/>
        <v>0.19511448963861272</v>
      </c>
      <c r="G2858">
        <v>0</v>
      </c>
      <c r="H2858" s="51">
        <f>G2858/'Parc électrique'!$C$24</f>
        <v>0</v>
      </c>
      <c r="I2858" s="14">
        <v>396</v>
      </c>
      <c r="J2858" s="14">
        <v>0</v>
      </c>
      <c r="K2858" s="14">
        <v>0</v>
      </c>
      <c r="L2858" s="14">
        <v>582</v>
      </c>
      <c r="M2858" s="14">
        <f>C2858-SUM(D2858:L2858)</f>
        <v>7642.6583697891438</v>
      </c>
      <c r="P2858" s="49">
        <f>D2859/('Parc électrique'!$C$22+'Parc électrique'!$C$23)</f>
        <v>0.15828125000000001</v>
      </c>
      <c r="Q2858" s="49">
        <f t="shared" si="220"/>
        <v>0.15428318668699426</v>
      </c>
      <c r="R2858" s="49">
        <f t="shared" si="221"/>
        <v>0.20545839709346644</v>
      </c>
    </row>
    <row r="2859" spans="1:18" x14ac:dyDescent="0.3">
      <c r="A2859" s="35">
        <f t="shared" si="224"/>
        <v>44135</v>
      </c>
      <c r="B2859" s="36">
        <v>0</v>
      </c>
      <c r="C2859">
        <v>8915</v>
      </c>
      <c r="D2859">
        <v>1013</v>
      </c>
      <c r="E2859" s="49">
        <f t="shared" si="222"/>
        <v>0.15428318668699426</v>
      </c>
      <c r="F2859" s="49">
        <f t="shared" si="223"/>
        <v>0.20545839709346644</v>
      </c>
      <c r="G2859">
        <v>0</v>
      </c>
      <c r="H2859" s="51">
        <f>G2859/'Parc électrique'!$C$24</f>
        <v>0</v>
      </c>
      <c r="I2859" s="14">
        <v>396</v>
      </c>
      <c r="J2859" s="14">
        <v>0</v>
      </c>
      <c r="K2859" s="14">
        <v>0</v>
      </c>
      <c r="L2859" s="14">
        <v>574</v>
      </c>
      <c r="M2859" s="14">
        <f>C2859-SUM(D2859:L2859)</f>
        <v>6931.6402584162197</v>
      </c>
      <c r="P2859" s="49">
        <f>D2860/('Parc électrique'!$C$22+'Parc électrique'!$C$23)</f>
        <v>0.1153125</v>
      </c>
      <c r="Q2859" s="49">
        <f t="shared" si="220"/>
        <v>0.11239979444718828</v>
      </c>
      <c r="R2859" s="49">
        <f t="shared" si="221"/>
        <v>0.1496824255231769</v>
      </c>
    </row>
    <row r="2860" spans="1:18" x14ac:dyDescent="0.3">
      <c r="A2860" s="35">
        <f t="shared" si="224"/>
        <v>44135</v>
      </c>
      <c r="B2860" s="36">
        <v>4.1666666666666664E-2</v>
      </c>
      <c r="C2860">
        <v>8503</v>
      </c>
      <c r="D2860">
        <v>738</v>
      </c>
      <c r="E2860" s="49">
        <f t="shared" si="222"/>
        <v>0.11239979444718828</v>
      </c>
      <c r="F2860" s="49">
        <f t="shared" si="223"/>
        <v>0.1496824255231769</v>
      </c>
      <c r="G2860">
        <v>0</v>
      </c>
      <c r="H2860" s="51">
        <f>G2860/'Parc électrique'!$C$24</f>
        <v>0</v>
      </c>
      <c r="I2860" s="14">
        <v>396</v>
      </c>
      <c r="J2860" s="14">
        <v>0</v>
      </c>
      <c r="K2860" s="14">
        <v>0</v>
      </c>
      <c r="L2860" s="14">
        <v>571</v>
      </c>
      <c r="M2860" s="14">
        <f>C2860-SUM(D2860:L2860)</f>
        <v>6797.7379177800294</v>
      </c>
      <c r="P2860" s="49">
        <f>D2861/('Parc électrique'!$C$22+'Parc électrique'!$C$23)</f>
        <v>0.10875</v>
      </c>
      <c r="Q2860" s="49">
        <f t="shared" si="220"/>
        <v>0.1060030581778361</v>
      </c>
      <c r="R2860" s="49">
        <f t="shared" si="221"/>
        <v>0.14116391350153271</v>
      </c>
    </row>
    <row r="2861" spans="1:18" x14ac:dyDescent="0.3">
      <c r="A2861" s="35">
        <f t="shared" si="224"/>
        <v>44135</v>
      </c>
      <c r="B2861" s="36">
        <v>8.3333333333333329E-2</v>
      </c>
      <c r="C2861">
        <v>8159</v>
      </c>
      <c r="D2861">
        <v>696</v>
      </c>
      <c r="E2861" s="49">
        <f t="shared" si="222"/>
        <v>0.1060030581778361</v>
      </c>
      <c r="F2861" s="49">
        <f t="shared" si="223"/>
        <v>0.14116391350153271</v>
      </c>
      <c r="G2861">
        <v>0</v>
      </c>
      <c r="H2861" s="51">
        <f>G2861/'Parc électrique'!$C$24</f>
        <v>0</v>
      </c>
      <c r="I2861" s="14">
        <v>396</v>
      </c>
      <c r="J2861" s="14">
        <v>1311</v>
      </c>
      <c r="K2861" s="14">
        <v>0</v>
      </c>
      <c r="L2861" s="14">
        <v>565</v>
      </c>
      <c r="M2861" s="14">
        <f>C2861-SUM(D2861:L2861)</f>
        <v>5190.7528330283203</v>
      </c>
      <c r="P2861" s="49">
        <f>D2862/('Parc électrique'!$C$22+'Parc électrique'!$C$23)</f>
        <v>9.8281250000000001E-2</v>
      </c>
      <c r="Q2861" s="49">
        <f t="shared" si="220"/>
        <v>9.5798740795774301E-2</v>
      </c>
      <c r="R2861" s="49">
        <f t="shared" si="221"/>
        <v>0.12757485860986217</v>
      </c>
    </row>
    <row r="2862" spans="1:18" x14ac:dyDescent="0.3">
      <c r="A2862" s="35">
        <f t="shared" si="224"/>
        <v>44135</v>
      </c>
      <c r="B2862" s="36">
        <v>0.125</v>
      </c>
      <c r="C2862">
        <v>7718</v>
      </c>
      <c r="D2862">
        <v>629</v>
      </c>
      <c r="E2862" s="49">
        <f t="shared" si="222"/>
        <v>9.5798740795774301E-2</v>
      </c>
      <c r="F2862" s="49">
        <f t="shared" si="223"/>
        <v>0.12757485860986217</v>
      </c>
      <c r="G2862">
        <v>0</v>
      </c>
      <c r="H2862" s="51">
        <f>G2862/'Parc électrique'!$C$24</f>
        <v>0</v>
      </c>
      <c r="I2862" s="14">
        <v>396</v>
      </c>
      <c r="J2862" s="14">
        <v>0</v>
      </c>
      <c r="K2862" s="14">
        <v>0</v>
      </c>
      <c r="L2862" s="14">
        <v>567</v>
      </c>
      <c r="M2862" s="14">
        <f>C2862-SUM(D2862:L2862)</f>
        <v>6125.776626400595</v>
      </c>
      <c r="P2862" s="49">
        <f>D2863/('Parc électrique'!$C$22+'Parc électrique'!$C$23)</f>
        <v>9.7343750000000007E-2</v>
      </c>
      <c r="Q2862" s="49">
        <f t="shared" si="220"/>
        <v>9.4884921328724003E-2</v>
      </c>
      <c r="R2862" s="49">
        <f t="shared" si="221"/>
        <v>0.12635792832105586</v>
      </c>
    </row>
    <row r="2863" spans="1:18" x14ac:dyDescent="0.3">
      <c r="A2863" s="35">
        <f t="shared" si="224"/>
        <v>44135</v>
      </c>
      <c r="B2863" s="36">
        <v>0.16666666666666666</v>
      </c>
      <c r="C2863">
        <v>7574</v>
      </c>
      <c r="D2863">
        <v>623</v>
      </c>
      <c r="E2863" s="49">
        <f t="shared" si="222"/>
        <v>9.4884921328724003E-2</v>
      </c>
      <c r="F2863" s="49">
        <f t="shared" si="223"/>
        <v>0.12635792832105586</v>
      </c>
      <c r="G2863">
        <v>0</v>
      </c>
      <c r="H2863" s="51">
        <f>G2863/'Parc électrique'!$C$24</f>
        <v>0</v>
      </c>
      <c r="I2863" s="14">
        <v>396</v>
      </c>
      <c r="J2863" s="14">
        <v>863</v>
      </c>
      <c r="K2863" s="14">
        <v>0</v>
      </c>
      <c r="L2863" s="14">
        <v>570</v>
      </c>
      <c r="M2863" s="14">
        <f>C2863-SUM(D2863:L2863)</f>
        <v>5121.7787571503504</v>
      </c>
      <c r="P2863" s="49">
        <f>D2864/('Parc électrique'!$C$22+'Parc électrique'!$C$23)</f>
        <v>8.5468749999999996E-2</v>
      </c>
      <c r="Q2863" s="49">
        <f t="shared" si="220"/>
        <v>8.3309874746086712E-2</v>
      </c>
      <c r="R2863" s="49">
        <f t="shared" si="221"/>
        <v>0.11094347799617585</v>
      </c>
    </row>
    <row r="2864" spans="1:18" x14ac:dyDescent="0.3">
      <c r="A2864" s="35">
        <f t="shared" si="224"/>
        <v>44135</v>
      </c>
      <c r="B2864" s="36">
        <v>0.20833333333333334</v>
      </c>
      <c r="C2864">
        <v>7750</v>
      </c>
      <c r="D2864">
        <v>547</v>
      </c>
      <c r="E2864" s="49">
        <f t="shared" si="222"/>
        <v>8.3309874746086712E-2</v>
      </c>
      <c r="F2864" s="49">
        <f t="shared" si="223"/>
        <v>0.11094347799617585</v>
      </c>
      <c r="G2864">
        <v>0</v>
      </c>
      <c r="H2864" s="51">
        <f>G2864/'Parc électrique'!$C$24</f>
        <v>0</v>
      </c>
      <c r="I2864" s="14">
        <v>396</v>
      </c>
      <c r="J2864" s="14">
        <v>0</v>
      </c>
      <c r="K2864" s="14">
        <v>0</v>
      </c>
      <c r="L2864" s="14">
        <v>581</v>
      </c>
      <c r="M2864" s="14">
        <f>C2864-SUM(D2864:L2864)</f>
        <v>6225.8057466472583</v>
      </c>
      <c r="P2864" s="49">
        <f>D2865/('Parc électrique'!$C$22+'Parc électrique'!$C$23)</f>
        <v>7.8437499999999993E-2</v>
      </c>
      <c r="Q2864" s="49">
        <f t="shared" si="220"/>
        <v>7.6456228743209384E-2</v>
      </c>
      <c r="R2864" s="49">
        <f t="shared" si="221"/>
        <v>0.10181650083012847</v>
      </c>
    </row>
    <row r="2865" spans="1:18" x14ac:dyDescent="0.3">
      <c r="A2865" s="35">
        <f t="shared" si="224"/>
        <v>44135</v>
      </c>
      <c r="B2865" s="36">
        <v>0.25</v>
      </c>
      <c r="C2865">
        <v>8196</v>
      </c>
      <c r="D2865">
        <v>502</v>
      </c>
      <c r="E2865" s="49">
        <f t="shared" si="222"/>
        <v>7.6456228743209384E-2</v>
      </c>
      <c r="F2865" s="49">
        <f t="shared" si="223"/>
        <v>0.10181650083012847</v>
      </c>
      <c r="G2865">
        <v>0</v>
      </c>
      <c r="H2865" s="51">
        <f>G2865/'Parc électrique'!$C$24</f>
        <v>0</v>
      </c>
      <c r="I2865" s="14">
        <v>396</v>
      </c>
      <c r="J2865" s="14">
        <v>0</v>
      </c>
      <c r="K2865" s="14">
        <v>0</v>
      </c>
      <c r="L2865" s="14">
        <v>598</v>
      </c>
      <c r="M2865" s="14">
        <f>C2865-SUM(D2865:L2865)</f>
        <v>6699.8217272704269</v>
      </c>
      <c r="P2865" s="49">
        <f>D2866/('Parc électrique'!$C$22+'Parc électrique'!$C$23)</f>
        <v>7.4531249999999993E-2</v>
      </c>
      <c r="Q2865" s="49">
        <f t="shared" si="220"/>
        <v>7.2648647630499746E-2</v>
      </c>
      <c r="R2865" s="49">
        <f t="shared" si="221"/>
        <v>9.6745957960102144E-2</v>
      </c>
    </row>
    <row r="2866" spans="1:18" x14ac:dyDescent="0.3">
      <c r="A2866" s="35">
        <f t="shared" si="224"/>
        <v>44135</v>
      </c>
      <c r="B2866" s="36">
        <v>0.29166666666666669</v>
      </c>
      <c r="C2866">
        <v>8655</v>
      </c>
      <c r="D2866">
        <v>477</v>
      </c>
      <c r="E2866" s="49">
        <f t="shared" si="222"/>
        <v>7.2648647630499746E-2</v>
      </c>
      <c r="F2866" s="49">
        <f t="shared" si="223"/>
        <v>9.6745957960102144E-2</v>
      </c>
      <c r="G2866">
        <v>0</v>
      </c>
      <c r="H2866" s="51">
        <f>G2866/'Parc électrique'!$C$24</f>
        <v>0</v>
      </c>
      <c r="I2866" s="14">
        <v>396</v>
      </c>
      <c r="J2866" s="14">
        <v>0</v>
      </c>
      <c r="K2866" s="14">
        <v>0</v>
      </c>
      <c r="L2866" s="14">
        <v>620</v>
      </c>
      <c r="M2866" s="14">
        <f>C2866-SUM(D2866:L2866)</f>
        <v>7161.8306053944088</v>
      </c>
      <c r="P2866" s="49">
        <f>D2867/('Parc électrique'!$C$22+'Parc électrique'!$C$23)</f>
        <v>7.7656249999999996E-2</v>
      </c>
      <c r="Q2866" s="49">
        <f t="shared" si="220"/>
        <v>7.5694712520667451E-2</v>
      </c>
      <c r="R2866" s="49">
        <f t="shared" si="221"/>
        <v>0.1008023922561232</v>
      </c>
    </row>
    <row r="2867" spans="1:18" x14ac:dyDescent="0.3">
      <c r="A2867" s="35">
        <f t="shared" si="224"/>
        <v>44135</v>
      </c>
      <c r="B2867" s="36">
        <v>0.33333333333333331</v>
      </c>
      <c r="C2867">
        <v>9109</v>
      </c>
      <c r="D2867">
        <v>497</v>
      </c>
      <c r="E2867" s="49">
        <f t="shared" si="222"/>
        <v>7.5694712520667451E-2</v>
      </c>
      <c r="F2867" s="49">
        <f t="shared" si="223"/>
        <v>0.1008023922561232</v>
      </c>
      <c r="G2867">
        <v>24</v>
      </c>
      <c r="H2867" s="51">
        <f>G2867/'Parc électrique'!$C$24</f>
        <v>8.0000000000000002E-3</v>
      </c>
      <c r="I2867" s="14">
        <v>396</v>
      </c>
      <c r="J2867" s="14">
        <v>1311</v>
      </c>
      <c r="K2867" s="14">
        <v>0</v>
      </c>
      <c r="L2867" s="14">
        <v>635</v>
      </c>
      <c r="M2867" s="14">
        <f>C2867-SUM(D2867:L2867)</f>
        <v>6245.8155028952233</v>
      </c>
      <c r="P2867" s="49">
        <f>D2868/('Parc électrique'!$C$22+'Parc électrique'!$C$23)</f>
        <v>7.6406249999999995E-2</v>
      </c>
      <c r="Q2867" s="49">
        <f t="shared" si="220"/>
        <v>7.4476286564600369E-2</v>
      </c>
      <c r="R2867" s="49">
        <f t="shared" si="221"/>
        <v>9.9179818537714778E-2</v>
      </c>
    </row>
    <row r="2868" spans="1:18" x14ac:dyDescent="0.3">
      <c r="A2868" s="35">
        <f t="shared" si="224"/>
        <v>44135</v>
      </c>
      <c r="B2868" s="36">
        <v>0.375</v>
      </c>
      <c r="C2868">
        <v>9540</v>
      </c>
      <c r="D2868">
        <v>489</v>
      </c>
      <c r="E2868" s="49">
        <f t="shared" si="222"/>
        <v>7.4476286564600369E-2</v>
      </c>
      <c r="F2868" s="49">
        <f t="shared" si="223"/>
        <v>9.9179818537714778E-2</v>
      </c>
      <c r="G2868">
        <v>306</v>
      </c>
      <c r="H2868" s="51">
        <f>G2868/'Parc électrique'!$C$24</f>
        <v>0.10199999999999999</v>
      </c>
      <c r="I2868" s="14">
        <v>396</v>
      </c>
      <c r="J2868" s="14">
        <v>0</v>
      </c>
      <c r="K2868" s="14">
        <v>0</v>
      </c>
      <c r="L2868" s="14">
        <v>643</v>
      </c>
      <c r="M2868" s="14">
        <f>C2868-SUM(D2868:L2868)</f>
        <v>7705.7243438948972</v>
      </c>
      <c r="P2868" s="49">
        <f>D2869/('Parc électrique'!$C$22+'Parc électrique'!$C$23)</f>
        <v>0.10140625</v>
      </c>
      <c r="Q2868" s="49">
        <f t="shared" si="220"/>
        <v>9.8844805685942005E-2</v>
      </c>
      <c r="R2868" s="49">
        <f t="shared" si="221"/>
        <v>0.13163129290588321</v>
      </c>
    </row>
    <row r="2869" spans="1:18" x14ac:dyDescent="0.3">
      <c r="A2869" s="35">
        <f t="shared" si="224"/>
        <v>44135</v>
      </c>
      <c r="B2869" s="36">
        <v>0.41666666666666669</v>
      </c>
      <c r="C2869">
        <v>9562</v>
      </c>
      <c r="D2869">
        <v>649</v>
      </c>
      <c r="E2869" s="49">
        <f t="shared" si="222"/>
        <v>9.8844805685942005E-2</v>
      </c>
      <c r="F2869" s="49">
        <f t="shared" si="223"/>
        <v>0.13163129290588321</v>
      </c>
      <c r="G2869">
        <v>912</v>
      </c>
      <c r="H2869" s="51">
        <f>G2869/'Parc électrique'!$C$24</f>
        <v>0.30399999999999999</v>
      </c>
      <c r="I2869" s="14">
        <v>396</v>
      </c>
      <c r="J2869" s="14">
        <v>0</v>
      </c>
      <c r="K2869" s="14">
        <v>0</v>
      </c>
      <c r="L2869" s="14">
        <v>642</v>
      </c>
      <c r="M2869" s="14">
        <f>C2869-SUM(D2869:L2869)</f>
        <v>6962.4655239014082</v>
      </c>
      <c r="P2869" s="49">
        <f>D2870/('Parc électrique'!$C$22+'Parc électrique'!$C$23)</f>
        <v>0.12265624999999999</v>
      </c>
      <c r="Q2869" s="49">
        <f t="shared" si="220"/>
        <v>0.11955804693908238</v>
      </c>
      <c r="R2869" s="49">
        <f t="shared" si="221"/>
        <v>0.15921504611882639</v>
      </c>
    </row>
    <row r="2870" spans="1:18" x14ac:dyDescent="0.3">
      <c r="A2870" s="35">
        <f t="shared" si="224"/>
        <v>44135</v>
      </c>
      <c r="B2870" s="36">
        <v>0.45833333333333331</v>
      </c>
      <c r="C2870">
        <v>9565</v>
      </c>
      <c r="D2870">
        <v>785</v>
      </c>
      <c r="E2870" s="49">
        <f t="shared" si="222"/>
        <v>0.11955804693908238</v>
      </c>
      <c r="F2870" s="49">
        <f t="shared" si="223"/>
        <v>0.15921504611882639</v>
      </c>
      <c r="G2870">
        <v>1508</v>
      </c>
      <c r="H2870" s="51">
        <f>G2870/'Parc électrique'!$C$24</f>
        <v>0.50266666666666671</v>
      </c>
      <c r="I2870" s="14">
        <v>396</v>
      </c>
      <c r="J2870" s="14">
        <v>0</v>
      </c>
      <c r="K2870" s="14">
        <v>0</v>
      </c>
      <c r="L2870" s="14">
        <v>637</v>
      </c>
      <c r="M2870" s="14">
        <f>C2870-SUM(D2870:L2870)</f>
        <v>6238.2185602402751</v>
      </c>
      <c r="P2870" s="49">
        <f>D2871/('Parc électrique'!$C$22+'Parc électrique'!$C$23)</f>
        <v>0.12703125000000001</v>
      </c>
      <c r="Q2870" s="49">
        <f t="shared" si="220"/>
        <v>0.12382253778531721</v>
      </c>
      <c r="R2870" s="49">
        <f t="shared" si="221"/>
        <v>0.16489405413325592</v>
      </c>
    </row>
    <row r="2871" spans="1:18" x14ac:dyDescent="0.3">
      <c r="A2871" s="35">
        <f t="shared" si="224"/>
        <v>44135</v>
      </c>
      <c r="B2871" s="36">
        <v>0.5</v>
      </c>
      <c r="C2871">
        <v>9710</v>
      </c>
      <c r="D2871">
        <v>813</v>
      </c>
      <c r="E2871" s="49">
        <f t="shared" si="222"/>
        <v>0.12382253778531721</v>
      </c>
      <c r="F2871" s="49">
        <f t="shared" si="223"/>
        <v>0.16489405413325592</v>
      </c>
      <c r="G2871">
        <v>1894</v>
      </c>
      <c r="H2871" s="51">
        <f>G2871/'Parc électrique'!$C$24</f>
        <v>0.6313333333333333</v>
      </c>
      <c r="I2871" s="14">
        <v>396</v>
      </c>
      <c r="J2871" s="14">
        <v>851</v>
      </c>
      <c r="K2871" s="14">
        <v>0</v>
      </c>
      <c r="L2871" s="14">
        <v>634</v>
      </c>
      <c r="M2871" s="14">
        <f>C2871-SUM(D2871:L2871)</f>
        <v>5121.079950074748</v>
      </c>
      <c r="P2871" s="49">
        <f>D2872/('Parc électrique'!$C$22+'Parc électrique'!$C$23)</f>
        <v>0.14124999999999999</v>
      </c>
      <c r="Q2871" s="49">
        <f t="shared" si="220"/>
        <v>0.13768213303558025</v>
      </c>
      <c r="R2871" s="49">
        <f t="shared" si="221"/>
        <v>0.18335083018015166</v>
      </c>
    </row>
    <row r="2872" spans="1:18" x14ac:dyDescent="0.3">
      <c r="A2872" s="35">
        <f t="shared" si="224"/>
        <v>44135</v>
      </c>
      <c r="B2872" s="36">
        <v>0.54166666666666663</v>
      </c>
      <c r="C2872">
        <v>9234</v>
      </c>
      <c r="D2872">
        <v>904</v>
      </c>
      <c r="E2872" s="49">
        <f t="shared" si="222"/>
        <v>0.13768213303558025</v>
      </c>
      <c r="F2872" s="49">
        <f t="shared" si="223"/>
        <v>0.18335083018015166</v>
      </c>
      <c r="G2872">
        <v>2040</v>
      </c>
      <c r="H2872" s="51">
        <f>G2872/'Parc électrique'!$C$24</f>
        <v>0.68</v>
      </c>
      <c r="I2872" s="14">
        <v>396</v>
      </c>
      <c r="J2872" s="14">
        <v>142</v>
      </c>
      <c r="K2872" s="14">
        <v>0</v>
      </c>
      <c r="L2872" s="14">
        <v>630</v>
      </c>
      <c r="M2872" s="14">
        <f>C2872-SUM(D2872:L2872)</f>
        <v>5120.998967036785</v>
      </c>
      <c r="P2872" s="49">
        <f>D2873/('Parc électrique'!$C$22+'Parc électrique'!$C$23)</f>
        <v>0.138125</v>
      </c>
      <c r="Q2872" s="49">
        <f t="shared" si="220"/>
        <v>0.13463606814541254</v>
      </c>
      <c r="R2872" s="49">
        <f t="shared" si="221"/>
        <v>0.17929439588413063</v>
      </c>
    </row>
    <row r="2873" spans="1:18" x14ac:dyDescent="0.3">
      <c r="A2873" s="35">
        <f t="shared" si="224"/>
        <v>44135</v>
      </c>
      <c r="B2873" s="36">
        <v>0.58333333333333337</v>
      </c>
      <c r="C2873">
        <v>8794</v>
      </c>
      <c r="D2873">
        <v>884</v>
      </c>
      <c r="E2873" s="49">
        <f t="shared" si="222"/>
        <v>0.13463606814541254</v>
      </c>
      <c r="F2873" s="49">
        <f t="shared" si="223"/>
        <v>0.17929439588413063</v>
      </c>
      <c r="G2873">
        <v>1939</v>
      </c>
      <c r="H2873" s="51">
        <f>G2873/'Parc électrique'!$C$24</f>
        <v>0.64633333333333332</v>
      </c>
      <c r="I2873" s="14">
        <v>396</v>
      </c>
      <c r="J2873" s="14">
        <v>0</v>
      </c>
      <c r="K2873" s="14">
        <v>-175</v>
      </c>
      <c r="L2873" s="14">
        <v>628</v>
      </c>
      <c r="M2873" s="14">
        <f>C2873-SUM(D2873:L2873)</f>
        <v>5121.0397362026379</v>
      </c>
      <c r="P2873" s="49">
        <f>D2874/('Parc électrique'!$C$22+'Parc électrique'!$C$23)</f>
        <v>0.1534375</v>
      </c>
      <c r="Q2873" s="49">
        <f t="shared" si="220"/>
        <v>0.14956178610723431</v>
      </c>
      <c r="R2873" s="49">
        <f t="shared" si="221"/>
        <v>0.19917092393463381</v>
      </c>
    </row>
    <row r="2874" spans="1:18" x14ac:dyDescent="0.3">
      <c r="A2874" s="35">
        <f t="shared" si="224"/>
        <v>44135</v>
      </c>
      <c r="B2874" s="36">
        <v>0.625</v>
      </c>
      <c r="C2874">
        <v>8421</v>
      </c>
      <c r="D2874">
        <v>982</v>
      </c>
      <c r="E2874" s="49">
        <f t="shared" si="222"/>
        <v>0.14956178610723431</v>
      </c>
      <c r="F2874" s="49">
        <f t="shared" si="223"/>
        <v>0.19917092393463381</v>
      </c>
      <c r="G2874">
        <v>1617</v>
      </c>
      <c r="H2874" s="51">
        <f>G2874/'Parc électrique'!$C$24</f>
        <v>0.53900000000000003</v>
      </c>
      <c r="I2874" s="14">
        <v>396</v>
      </c>
      <c r="J2874" s="14">
        <v>0</v>
      </c>
      <c r="K2874" s="14">
        <v>-407</v>
      </c>
      <c r="L2874" s="14">
        <v>631</v>
      </c>
      <c r="M2874" s="14">
        <f>C2874-SUM(D2874:L2874)</f>
        <v>5201.1122672899583</v>
      </c>
      <c r="P2874" s="49">
        <f>D2875/('Parc électrique'!$C$22+'Parc électrique'!$C$23)</f>
        <v>0.1484375</v>
      </c>
      <c r="Q2874" s="49">
        <f t="shared" si="220"/>
        <v>0.14468808228296595</v>
      </c>
      <c r="R2874" s="49">
        <f t="shared" si="221"/>
        <v>0.19268062906100011</v>
      </c>
    </row>
    <row r="2875" spans="1:18" x14ac:dyDescent="0.3">
      <c r="A2875" s="35">
        <f t="shared" si="224"/>
        <v>44135</v>
      </c>
      <c r="B2875" s="36">
        <v>0.66666666666666663</v>
      </c>
      <c r="C2875">
        <v>8260</v>
      </c>
      <c r="D2875">
        <v>950</v>
      </c>
      <c r="E2875" s="49">
        <f t="shared" si="222"/>
        <v>0.14468808228296595</v>
      </c>
      <c r="F2875" s="49">
        <f t="shared" si="223"/>
        <v>0.19268062906100011</v>
      </c>
      <c r="G2875">
        <v>1041</v>
      </c>
      <c r="H2875" s="51">
        <f>G2875/'Parc électrique'!$C$24</f>
        <v>0.34699999999999998</v>
      </c>
      <c r="I2875" s="14">
        <v>396</v>
      </c>
      <c r="J2875" s="14">
        <v>0</v>
      </c>
      <c r="K2875" s="14">
        <v>0</v>
      </c>
      <c r="L2875" s="14">
        <v>637</v>
      </c>
      <c r="M2875" s="14">
        <f>C2875-SUM(D2875:L2875)</f>
        <v>5235.3156312886558</v>
      </c>
      <c r="P2875" s="49">
        <f>D2876/('Parc électrique'!$C$22+'Parc électrique'!$C$23)</f>
        <v>0.15203125000000001</v>
      </c>
      <c r="Q2875" s="49">
        <f t="shared" si="220"/>
        <v>0.14819105690665885</v>
      </c>
      <c r="R2875" s="49">
        <f t="shared" si="221"/>
        <v>0.19734552850142434</v>
      </c>
    </row>
    <row r="2876" spans="1:18" x14ac:dyDescent="0.3">
      <c r="A2876" s="35">
        <f t="shared" si="224"/>
        <v>44135</v>
      </c>
      <c r="B2876" s="36">
        <v>0.70833333333333337</v>
      </c>
      <c r="C2876">
        <v>8421</v>
      </c>
      <c r="D2876">
        <v>973</v>
      </c>
      <c r="E2876" s="49">
        <f t="shared" si="222"/>
        <v>0.14819105690665885</v>
      </c>
      <c r="F2876" s="49">
        <f t="shared" si="223"/>
        <v>0.19734552850142434</v>
      </c>
      <c r="G2876">
        <v>382</v>
      </c>
      <c r="H2876" s="51">
        <f>G2876/'Parc électrique'!$C$24</f>
        <v>0.12733333333333333</v>
      </c>
      <c r="I2876" s="14">
        <v>396</v>
      </c>
      <c r="J2876" s="14">
        <v>823</v>
      </c>
      <c r="K2876" s="14">
        <v>0</v>
      </c>
      <c r="L2876" s="14">
        <v>645</v>
      </c>
      <c r="M2876" s="14">
        <f>C2876-SUM(D2876:L2876)</f>
        <v>5201.5271300812583</v>
      </c>
      <c r="P2876" s="49">
        <f>D2877/('Parc électrique'!$C$22+'Parc électrique'!$C$23)</f>
        <v>0.13640625000000001</v>
      </c>
      <c r="Q2876" s="49">
        <f t="shared" si="220"/>
        <v>0.1329607324558203</v>
      </c>
      <c r="R2876" s="49">
        <f t="shared" si="221"/>
        <v>0.17706335702131903</v>
      </c>
    </row>
    <row r="2877" spans="1:18" x14ac:dyDescent="0.3">
      <c r="A2877" s="35">
        <f t="shared" si="224"/>
        <v>44135</v>
      </c>
      <c r="B2877" s="36">
        <v>0.75</v>
      </c>
      <c r="C2877">
        <v>9141</v>
      </c>
      <c r="D2877">
        <v>873</v>
      </c>
      <c r="E2877" s="49">
        <f t="shared" si="222"/>
        <v>0.1329607324558203</v>
      </c>
      <c r="F2877" s="49">
        <f t="shared" si="223"/>
        <v>0.17706335702131903</v>
      </c>
      <c r="G2877">
        <v>46</v>
      </c>
      <c r="H2877" s="51">
        <f>G2877/'Parc électrique'!$C$24</f>
        <v>1.5333333333333332E-2</v>
      </c>
      <c r="I2877" s="14">
        <v>396</v>
      </c>
      <c r="J2877" s="14">
        <v>0</v>
      </c>
      <c r="K2877" s="14">
        <v>448</v>
      </c>
      <c r="L2877" s="14">
        <v>646</v>
      </c>
      <c r="M2877" s="14">
        <f>C2877-SUM(D2877:L2877)</f>
        <v>6731.6746425771889</v>
      </c>
      <c r="P2877" s="49">
        <f>D2878/('Parc électrique'!$C$22+'Parc électrique'!$C$23)</f>
        <v>0.1315625</v>
      </c>
      <c r="Q2877" s="49">
        <f t="shared" si="220"/>
        <v>0.12823933187606035</v>
      </c>
      <c r="R2877" s="49">
        <f t="shared" si="221"/>
        <v>0.17077588386248641</v>
      </c>
    </row>
    <row r="2878" spans="1:18" x14ac:dyDescent="0.3">
      <c r="A2878" s="35">
        <f t="shared" si="224"/>
        <v>44135</v>
      </c>
      <c r="B2878" s="36">
        <v>0.79166666666666663</v>
      </c>
      <c r="C2878">
        <v>9956</v>
      </c>
      <c r="D2878">
        <v>842</v>
      </c>
      <c r="E2878" s="49">
        <f t="shared" si="222"/>
        <v>0.12823933187606035</v>
      </c>
      <c r="F2878" s="49">
        <f t="shared" si="223"/>
        <v>0.17077588386248641</v>
      </c>
      <c r="G2878">
        <v>0</v>
      </c>
      <c r="H2878" s="51">
        <f>G2878/'Parc électrique'!$C$24</f>
        <v>0</v>
      </c>
      <c r="I2878" s="14">
        <v>396</v>
      </c>
      <c r="J2878" s="14">
        <v>1311</v>
      </c>
      <c r="K2878" s="14">
        <v>0</v>
      </c>
      <c r="L2878" s="14">
        <v>639</v>
      </c>
      <c r="M2878" s="14">
        <f>C2878-SUM(D2878:L2878)</f>
        <v>6767.7009847842619</v>
      </c>
      <c r="P2878" s="49">
        <f>D2879/('Parc électrique'!$C$22+'Parc électrique'!$C$23)</f>
        <v>0.11359374999999999</v>
      </c>
      <c r="Q2878" s="49">
        <f t="shared" si="220"/>
        <v>0.11072445875759605</v>
      </c>
      <c r="R2878" s="49">
        <f t="shared" si="221"/>
        <v>0.14745138666036534</v>
      </c>
    </row>
    <row r="2879" spans="1:18" x14ac:dyDescent="0.3">
      <c r="A2879" s="35">
        <f t="shared" si="224"/>
        <v>44135</v>
      </c>
      <c r="B2879" s="36">
        <v>0.83333333333333337</v>
      </c>
      <c r="C2879">
        <v>9505</v>
      </c>
      <c r="D2879">
        <v>727</v>
      </c>
      <c r="E2879" s="49">
        <f t="shared" si="222"/>
        <v>0.11072445875759605</v>
      </c>
      <c r="F2879" s="49">
        <f t="shared" si="223"/>
        <v>0.14745138666036534</v>
      </c>
      <c r="G2879">
        <v>0</v>
      </c>
      <c r="H2879" s="51">
        <f>G2879/'Parc électrique'!$C$24</f>
        <v>0</v>
      </c>
      <c r="I2879" s="14">
        <v>396</v>
      </c>
      <c r="J2879" s="14">
        <v>0</v>
      </c>
      <c r="K2879" s="14">
        <v>18</v>
      </c>
      <c r="L2879" s="14">
        <v>622</v>
      </c>
      <c r="M2879" s="14">
        <f>C2879-SUM(D2879:L2879)</f>
        <v>7741.741824154582</v>
      </c>
      <c r="P2879" s="49">
        <f>D2880/('Parc électrique'!$C$22+'Parc électrique'!$C$23)</f>
        <v>0.10390625000000001</v>
      </c>
      <c r="Q2879" s="49">
        <f t="shared" si="220"/>
        <v>0.10128165759807618</v>
      </c>
      <c r="R2879" s="49">
        <f t="shared" si="221"/>
        <v>0.13487644034270008</v>
      </c>
    </row>
    <row r="2880" spans="1:18" x14ac:dyDescent="0.3">
      <c r="A2880" s="35">
        <f t="shared" si="224"/>
        <v>44135</v>
      </c>
      <c r="B2880" s="36">
        <v>0.875</v>
      </c>
      <c r="C2880">
        <v>9094</v>
      </c>
      <c r="D2880">
        <v>665</v>
      </c>
      <c r="E2880" s="49">
        <f t="shared" si="222"/>
        <v>0.10128165759807618</v>
      </c>
      <c r="F2880" s="49">
        <f t="shared" si="223"/>
        <v>0.13487644034270008</v>
      </c>
      <c r="G2880">
        <v>0</v>
      </c>
      <c r="H2880" s="51">
        <f>G2880/'Parc électrique'!$C$24</f>
        <v>0</v>
      </c>
      <c r="I2880" s="14">
        <v>396</v>
      </c>
      <c r="J2880" s="14">
        <v>0</v>
      </c>
      <c r="K2880" s="14">
        <v>0</v>
      </c>
      <c r="L2880" s="14">
        <v>607</v>
      </c>
      <c r="M2880" s="14">
        <f>C2880-SUM(D2880:L2880)</f>
        <v>7425.7638419020586</v>
      </c>
      <c r="P2880" s="49">
        <f>D2881/('Parc électrique'!$C$22+'Parc électrique'!$C$23)</f>
        <v>8.8281250000000006E-2</v>
      </c>
      <c r="Q2880" s="49">
        <f t="shared" si="220"/>
        <v>8.605133314723766E-2</v>
      </c>
      <c r="R2880" s="49">
        <f t="shared" si="221"/>
        <v>0.11459426886259481</v>
      </c>
    </row>
    <row r="2881" spans="1:18" x14ac:dyDescent="0.3">
      <c r="A2881" s="35">
        <f t="shared" si="224"/>
        <v>44135</v>
      </c>
      <c r="B2881" s="36">
        <v>0.91666666666666663</v>
      </c>
      <c r="C2881">
        <v>9458</v>
      </c>
      <c r="D2881">
        <v>565</v>
      </c>
      <c r="E2881" s="49">
        <f t="shared" si="222"/>
        <v>8.605133314723766E-2</v>
      </c>
      <c r="F2881" s="49">
        <f t="shared" si="223"/>
        <v>0.11459426886259481</v>
      </c>
      <c r="G2881">
        <v>0</v>
      </c>
      <c r="H2881" s="51">
        <f>G2881/'Parc électrique'!$C$24</f>
        <v>0</v>
      </c>
      <c r="I2881" s="14">
        <v>396</v>
      </c>
      <c r="J2881" s="14">
        <v>1311</v>
      </c>
      <c r="K2881" s="14">
        <v>0</v>
      </c>
      <c r="L2881" s="14">
        <v>599</v>
      </c>
      <c r="M2881" s="14">
        <f>C2881-SUM(D2881:L2881)</f>
        <v>6586.7993543979901</v>
      </c>
      <c r="P2881" s="49">
        <f>D2882/('Parc électrique'!$C$22+'Parc électrique'!$C$23)</f>
        <v>7.9531249999999998E-2</v>
      </c>
      <c r="Q2881" s="49">
        <f t="shared" si="220"/>
        <v>7.7522351454768074E-2</v>
      </c>
      <c r="R2881" s="49">
        <f t="shared" si="221"/>
        <v>0.10323625283373583</v>
      </c>
    </row>
    <row r="2882" spans="1:18" x14ac:dyDescent="0.3">
      <c r="A2882" s="35">
        <f t="shared" si="224"/>
        <v>44135</v>
      </c>
      <c r="B2882" s="36">
        <v>0.95833333333333337</v>
      </c>
      <c r="C2882">
        <v>9754</v>
      </c>
      <c r="D2882">
        <v>509</v>
      </c>
      <c r="E2882" s="49">
        <f t="shared" si="222"/>
        <v>7.7522351454768074E-2</v>
      </c>
      <c r="F2882" s="49">
        <f t="shared" si="223"/>
        <v>0.10323625283373583</v>
      </c>
      <c r="G2882">
        <v>0</v>
      </c>
      <c r="H2882" s="51">
        <f>G2882/'Parc électrique'!$C$24</f>
        <v>0</v>
      </c>
      <c r="I2882" s="14">
        <v>396</v>
      </c>
      <c r="J2882" s="14">
        <v>1311</v>
      </c>
      <c r="K2882" s="14">
        <v>0</v>
      </c>
      <c r="L2882" s="14">
        <v>579</v>
      </c>
      <c r="M2882" s="14">
        <f>C2882-SUM(D2882:L2882)</f>
        <v>6958.8192413957113</v>
      </c>
      <c r="P2882" s="49">
        <f>D2883/('Parc électrique'!$C$22+'Parc électrique'!$C$23)</f>
        <v>8.5312499999999999E-2</v>
      </c>
      <c r="Q2882" s="49">
        <f t="shared" si="220"/>
        <v>8.3157571501578334E-2</v>
      </c>
      <c r="R2882" s="49">
        <f t="shared" si="221"/>
        <v>0.11074065628137479</v>
      </c>
    </row>
    <row r="2883" spans="1:18" x14ac:dyDescent="0.3">
      <c r="A2883" s="35">
        <f t="shared" si="224"/>
        <v>44136</v>
      </c>
      <c r="B2883" s="36">
        <v>0</v>
      </c>
      <c r="C2883">
        <v>9276</v>
      </c>
      <c r="D2883">
        <v>546</v>
      </c>
      <c r="E2883" s="49">
        <f t="shared" si="222"/>
        <v>8.3157571501578334E-2</v>
      </c>
      <c r="F2883" s="49">
        <f t="shared" si="223"/>
        <v>0.11074065628137479</v>
      </c>
      <c r="G2883">
        <v>0</v>
      </c>
      <c r="H2883" s="51">
        <f>G2883/'Parc électrique'!$C$24</f>
        <v>0</v>
      </c>
      <c r="I2883" s="14">
        <v>396</v>
      </c>
      <c r="J2883" s="14">
        <v>17</v>
      </c>
      <c r="K2883" s="14">
        <v>0</v>
      </c>
      <c r="L2883" s="14">
        <v>575</v>
      </c>
      <c r="M2883" s="14">
        <f>C2883-SUM(D2883:L2883)</f>
        <v>7741.8061017722175</v>
      </c>
      <c r="P2883" s="49">
        <f>D2884/('Parc électrique'!$C$22+'Parc électrique'!$C$23)</f>
        <v>8.7968749999999998E-2</v>
      </c>
      <c r="Q2883" s="49">
        <f t="shared" ref="Q2883:Q2946" si="225">P2883/$T$3*$T$8</f>
        <v>8.5746726658220876E-2</v>
      </c>
      <c r="R2883" s="49">
        <f t="shared" ref="R2883:R2946" si="226">P2883/$T$3*$T$4</f>
        <v>0.11418862543299269</v>
      </c>
    </row>
    <row r="2884" spans="1:18" x14ac:dyDescent="0.3">
      <c r="A2884" s="35">
        <f t="shared" si="224"/>
        <v>44136</v>
      </c>
      <c r="B2884" s="36">
        <v>4.1666666666666664E-2</v>
      </c>
      <c r="C2884">
        <v>8917</v>
      </c>
      <c r="D2884">
        <v>563</v>
      </c>
      <c r="E2884" s="49">
        <f t="shared" ref="E2884:E2947" si="227">P2883/$T$3*$T$8</f>
        <v>8.5746726658220876E-2</v>
      </c>
      <c r="F2884" s="49">
        <f t="shared" ref="F2884:F2947" si="228">P2883/$T$3*$T$4</f>
        <v>0.11418862543299269</v>
      </c>
      <c r="G2884">
        <v>0</v>
      </c>
      <c r="H2884" s="51">
        <f>G2884/'Parc électrique'!$C$24</f>
        <v>0</v>
      </c>
      <c r="I2884" s="14">
        <v>396</v>
      </c>
      <c r="J2884" s="14">
        <v>0</v>
      </c>
      <c r="K2884" s="14">
        <v>0</v>
      </c>
      <c r="L2884" s="14">
        <v>572</v>
      </c>
      <c r="M2884" s="14">
        <f>C2884-SUM(D2884:L2884)</f>
        <v>7385.8000646479086</v>
      </c>
      <c r="P2884" s="49">
        <f>D2885/('Parc électrique'!$C$22+'Parc électrique'!$C$23)</f>
        <v>7.3906250000000007E-2</v>
      </c>
      <c r="Q2884" s="49">
        <f t="shared" si="225"/>
        <v>7.2039434652466219E-2</v>
      </c>
      <c r="R2884" s="49">
        <f t="shared" si="226"/>
        <v>9.5934671100897956E-2</v>
      </c>
    </row>
    <row r="2885" spans="1:18" x14ac:dyDescent="0.3">
      <c r="A2885" s="35">
        <f t="shared" si="224"/>
        <v>44136</v>
      </c>
      <c r="B2885" s="36">
        <v>8.3333333333333329E-2</v>
      </c>
      <c r="C2885">
        <v>8032</v>
      </c>
      <c r="D2885">
        <v>473</v>
      </c>
      <c r="E2885" s="49">
        <f t="shared" si="227"/>
        <v>7.2039434652466219E-2</v>
      </c>
      <c r="F2885" s="49">
        <f t="shared" si="228"/>
        <v>9.5934671100897956E-2</v>
      </c>
      <c r="G2885">
        <v>0</v>
      </c>
      <c r="H2885" s="51">
        <f>G2885/'Parc électrique'!$C$24</f>
        <v>0</v>
      </c>
      <c r="I2885" s="14">
        <v>396</v>
      </c>
      <c r="J2885" s="14">
        <v>1395</v>
      </c>
      <c r="K2885" s="14">
        <v>0</v>
      </c>
      <c r="L2885" s="14">
        <v>566</v>
      </c>
      <c r="M2885" s="14">
        <f>C2885-SUM(D2885:L2885)</f>
        <v>5201.8320258942467</v>
      </c>
      <c r="P2885" s="49">
        <f>D2886/('Parc électrique'!$C$22+'Parc électrique'!$C$23)</f>
        <v>7.0624999999999993E-2</v>
      </c>
      <c r="Q2885" s="49">
        <f t="shared" si="225"/>
        <v>6.8841066517790123E-2</v>
      </c>
      <c r="R2885" s="49">
        <f t="shared" si="226"/>
        <v>9.1675415090075832E-2</v>
      </c>
    </row>
    <row r="2886" spans="1:18" x14ac:dyDescent="0.3">
      <c r="A2886" s="35">
        <f t="shared" si="224"/>
        <v>44136</v>
      </c>
      <c r="B2886" s="36">
        <v>0.125</v>
      </c>
      <c r="C2886">
        <v>7879</v>
      </c>
      <c r="D2886">
        <v>452</v>
      </c>
      <c r="E2886" s="49">
        <f t="shared" si="227"/>
        <v>6.8841066517790123E-2</v>
      </c>
      <c r="F2886" s="49">
        <f t="shared" si="228"/>
        <v>9.1675415090075832E-2</v>
      </c>
      <c r="G2886">
        <v>0</v>
      </c>
      <c r="H2886" s="51">
        <f>G2886/'Parc électrique'!$C$24</f>
        <v>0</v>
      </c>
      <c r="I2886" s="14">
        <v>396</v>
      </c>
      <c r="J2886" s="14">
        <v>0</v>
      </c>
      <c r="K2886" s="14">
        <v>0</v>
      </c>
      <c r="L2886" s="14">
        <v>567</v>
      </c>
      <c r="M2886" s="14">
        <f>C2886-SUM(D2886:L2886)</f>
        <v>6463.8394835183917</v>
      </c>
      <c r="P2886" s="49">
        <f>D2887/('Parc électrique'!$C$22+'Parc électrique'!$C$23)</f>
        <v>7.5937500000000005E-2</v>
      </c>
      <c r="Q2886" s="49">
        <f t="shared" si="225"/>
        <v>7.401937683107522E-2</v>
      </c>
      <c r="R2886" s="49">
        <f t="shared" si="226"/>
        <v>9.8571353393311634E-2</v>
      </c>
    </row>
    <row r="2887" spans="1:18" x14ac:dyDescent="0.3">
      <c r="A2887" s="35">
        <f t="shared" si="224"/>
        <v>44136</v>
      </c>
      <c r="B2887" s="36">
        <v>0.16666666666666666</v>
      </c>
      <c r="C2887">
        <v>7876</v>
      </c>
      <c r="D2887">
        <v>486</v>
      </c>
      <c r="E2887" s="49">
        <f t="shared" si="227"/>
        <v>7.401937683107522E-2</v>
      </c>
      <c r="F2887" s="49">
        <f t="shared" si="228"/>
        <v>9.8571353393311634E-2</v>
      </c>
      <c r="G2887">
        <v>0</v>
      </c>
      <c r="H2887" s="51">
        <f>G2887/'Parc électrique'!$C$24</f>
        <v>0</v>
      </c>
      <c r="I2887" s="14">
        <v>396</v>
      </c>
      <c r="J2887" s="14">
        <v>0</v>
      </c>
      <c r="K2887" s="14">
        <v>0</v>
      </c>
      <c r="L2887" s="14">
        <v>571</v>
      </c>
      <c r="M2887" s="14">
        <f>C2887-SUM(D2887:L2887)</f>
        <v>6422.8274092697757</v>
      </c>
      <c r="P2887" s="49">
        <f>D2888/('Parc électrique'!$C$22+'Parc électrique'!$C$23)</f>
        <v>7.1249999999999994E-2</v>
      </c>
      <c r="Q2887" s="49">
        <f t="shared" si="225"/>
        <v>6.945027949582365E-2</v>
      </c>
      <c r="R2887" s="49">
        <f t="shared" si="226"/>
        <v>9.2486701949280034E-2</v>
      </c>
    </row>
    <row r="2888" spans="1:18" x14ac:dyDescent="0.3">
      <c r="A2888" s="35">
        <f t="shared" si="224"/>
        <v>44136</v>
      </c>
      <c r="B2888" s="36">
        <v>0.20833333333333334</v>
      </c>
      <c r="C2888">
        <v>8075</v>
      </c>
      <c r="D2888">
        <v>456</v>
      </c>
      <c r="E2888" s="49">
        <f t="shared" si="227"/>
        <v>6.945027949582365E-2</v>
      </c>
      <c r="F2888" s="49">
        <f t="shared" si="228"/>
        <v>9.2486701949280034E-2</v>
      </c>
      <c r="G2888">
        <v>0</v>
      </c>
      <c r="H2888" s="51">
        <f>G2888/'Parc électrique'!$C$24</f>
        <v>0</v>
      </c>
      <c r="I2888" s="14">
        <v>396</v>
      </c>
      <c r="J2888" s="14">
        <v>1439</v>
      </c>
      <c r="K2888" s="14">
        <v>0</v>
      </c>
      <c r="L2888" s="14">
        <v>582</v>
      </c>
      <c r="M2888" s="14">
        <f>C2888-SUM(D2888:L2888)</f>
        <v>5201.8380630185547</v>
      </c>
      <c r="P2888" s="49">
        <f>D2889/('Parc électrique'!$C$22+'Parc électrique'!$C$23)</f>
        <v>6.5937499999999996E-2</v>
      </c>
      <c r="Q2888" s="49">
        <f t="shared" si="225"/>
        <v>6.4271969182538566E-2</v>
      </c>
      <c r="R2888" s="49">
        <f t="shared" si="226"/>
        <v>8.559076364604426E-2</v>
      </c>
    </row>
    <row r="2889" spans="1:18" x14ac:dyDescent="0.3">
      <c r="A2889" s="35">
        <f t="shared" si="224"/>
        <v>44136</v>
      </c>
      <c r="B2889" s="36">
        <v>0.25</v>
      </c>
      <c r="C2889">
        <v>8419</v>
      </c>
      <c r="D2889">
        <v>422</v>
      </c>
      <c r="E2889" s="49">
        <f t="shared" si="227"/>
        <v>6.4271969182538566E-2</v>
      </c>
      <c r="F2889" s="49">
        <f t="shared" si="228"/>
        <v>8.559076364604426E-2</v>
      </c>
      <c r="G2889">
        <v>0</v>
      </c>
      <c r="H2889" s="51">
        <f>G2889/'Parc électrique'!$C$24</f>
        <v>0</v>
      </c>
      <c r="I2889" s="14">
        <v>396</v>
      </c>
      <c r="J2889" s="14">
        <v>1453</v>
      </c>
      <c r="K2889" s="14">
        <v>0</v>
      </c>
      <c r="L2889" s="14">
        <v>599</v>
      </c>
      <c r="M2889" s="14">
        <f>C2889-SUM(D2889:L2889)</f>
        <v>5548.8501372671717</v>
      </c>
      <c r="P2889" s="49">
        <f>D2890/('Parc électrique'!$C$22+'Parc électrique'!$C$23)</f>
        <v>6.2031250000000003E-2</v>
      </c>
      <c r="Q2889" s="49">
        <f t="shared" si="225"/>
        <v>6.0464388069828942E-2</v>
      </c>
      <c r="R2889" s="49">
        <f t="shared" si="226"/>
        <v>8.0520220776017948E-2</v>
      </c>
    </row>
    <row r="2890" spans="1:18" x14ac:dyDescent="0.3">
      <c r="A2890" s="35">
        <f t="shared" si="224"/>
        <v>44136</v>
      </c>
      <c r="B2890" s="36">
        <v>0.29166666666666669</v>
      </c>
      <c r="C2890">
        <v>8549</v>
      </c>
      <c r="D2890">
        <v>397</v>
      </c>
      <c r="E2890" s="49">
        <f t="shared" si="227"/>
        <v>6.0464388069828942E-2</v>
      </c>
      <c r="F2890" s="49">
        <f t="shared" si="228"/>
        <v>8.0520220776017948E-2</v>
      </c>
      <c r="G2890">
        <v>17</v>
      </c>
      <c r="H2890" s="51">
        <f>G2890/'Parc électrique'!$C$24</f>
        <v>5.6666666666666671E-3</v>
      </c>
      <c r="I2890" s="14">
        <v>396</v>
      </c>
      <c r="J2890" s="14">
        <v>1618</v>
      </c>
      <c r="K2890" s="14">
        <v>0</v>
      </c>
      <c r="L2890" s="14">
        <v>621</v>
      </c>
      <c r="M2890" s="14">
        <f>C2890-SUM(D2890:L2890)</f>
        <v>5499.8533487244877</v>
      </c>
      <c r="P2890" s="49">
        <f>D2891/('Parc électrique'!$C$22+'Parc électrique'!$C$23)</f>
        <v>5.8749999999999997E-2</v>
      </c>
      <c r="Q2890" s="49">
        <f t="shared" si="225"/>
        <v>5.7266019935152845E-2</v>
      </c>
      <c r="R2890" s="49">
        <f t="shared" si="226"/>
        <v>7.6260964765195824E-2</v>
      </c>
    </row>
    <row r="2891" spans="1:18" x14ac:dyDescent="0.3">
      <c r="A2891" s="35">
        <f t="shared" si="224"/>
        <v>44136</v>
      </c>
      <c r="B2891" s="36">
        <v>0.33333333333333331</v>
      </c>
      <c r="C2891">
        <v>9021</v>
      </c>
      <c r="D2891">
        <v>376</v>
      </c>
      <c r="E2891" s="49">
        <f t="shared" si="227"/>
        <v>5.7266019935152845E-2</v>
      </c>
      <c r="F2891" s="49">
        <f t="shared" si="228"/>
        <v>7.6260964765195824E-2</v>
      </c>
      <c r="G2891">
        <v>298</v>
      </c>
      <c r="H2891" s="51">
        <f>G2891/'Parc électrique'!$C$24</f>
        <v>9.9333333333333329E-2</v>
      </c>
      <c r="I2891" s="14">
        <v>396</v>
      </c>
      <c r="J2891" s="14">
        <v>0</v>
      </c>
      <c r="K2891" s="14">
        <v>0</v>
      </c>
      <c r="L2891" s="14">
        <v>637</v>
      </c>
      <c r="M2891" s="14">
        <f>C2891-SUM(D2891:L2891)</f>
        <v>7313.767139681966</v>
      </c>
      <c r="P2891" s="49">
        <f>D2892/('Parc électrique'!$C$22+'Parc électrique'!$C$23)</f>
        <v>6.2812499999999993E-2</v>
      </c>
      <c r="Q2891" s="49">
        <f t="shared" si="225"/>
        <v>6.1225904292370847E-2</v>
      </c>
      <c r="R2891" s="49">
        <f t="shared" si="226"/>
        <v>8.153432935002318E-2</v>
      </c>
    </row>
    <row r="2892" spans="1:18" x14ac:dyDescent="0.3">
      <c r="A2892" s="35">
        <f t="shared" si="224"/>
        <v>44136</v>
      </c>
      <c r="B2892" s="36">
        <v>0.375</v>
      </c>
      <c r="C2892">
        <v>9344</v>
      </c>
      <c r="D2892">
        <v>402</v>
      </c>
      <c r="E2892" s="49">
        <f t="shared" si="227"/>
        <v>6.1225904292370847E-2</v>
      </c>
      <c r="F2892" s="49">
        <f t="shared" si="228"/>
        <v>8.153432935002318E-2</v>
      </c>
      <c r="G2892">
        <v>837</v>
      </c>
      <c r="H2892" s="51">
        <f>G2892/'Parc électrique'!$C$24</f>
        <v>0.27900000000000003</v>
      </c>
      <c r="I2892" s="14">
        <v>396</v>
      </c>
      <c r="J2892" s="14">
        <v>1618</v>
      </c>
      <c r="K2892" s="14">
        <v>0</v>
      </c>
      <c r="L2892" s="14">
        <v>644</v>
      </c>
      <c r="M2892" s="14">
        <f>C2892-SUM(D2892:L2892)</f>
        <v>5446.5782397663579</v>
      </c>
      <c r="P2892" s="49">
        <f>D2893/('Parc électrique'!$C$22+'Parc électrique'!$C$23)</f>
        <v>6.5781249999999999E-2</v>
      </c>
      <c r="Q2892" s="49">
        <f t="shared" si="225"/>
        <v>6.4119665938030174E-2</v>
      </c>
      <c r="R2892" s="49">
        <f t="shared" si="226"/>
        <v>8.5387941931243203E-2</v>
      </c>
    </row>
    <row r="2893" spans="1:18" x14ac:dyDescent="0.3">
      <c r="A2893" s="35">
        <f t="shared" si="224"/>
        <v>44136</v>
      </c>
      <c r="B2893" s="36">
        <v>0.41666666666666669</v>
      </c>
      <c r="C2893">
        <v>9436</v>
      </c>
      <c r="D2893">
        <v>421</v>
      </c>
      <c r="E2893" s="49">
        <f t="shared" si="227"/>
        <v>6.4119665938030174E-2</v>
      </c>
      <c r="F2893" s="49">
        <f t="shared" si="228"/>
        <v>8.5387941931243203E-2</v>
      </c>
      <c r="G2893">
        <v>1342</v>
      </c>
      <c r="H2893" s="51">
        <f>G2893/'Parc électrique'!$C$24</f>
        <v>0.44733333333333336</v>
      </c>
      <c r="I2893" s="14">
        <v>396</v>
      </c>
      <c r="J2893" s="14">
        <v>0</v>
      </c>
      <c r="K2893" s="14">
        <v>0</v>
      </c>
      <c r="L2893" s="14">
        <v>643</v>
      </c>
      <c r="M2893" s="14">
        <f>C2893-SUM(D2893:L2893)</f>
        <v>6633.4031590587974</v>
      </c>
      <c r="P2893" s="49">
        <f>D2894/('Parc électrique'!$C$22+'Parc électrique'!$C$23)</f>
        <v>7.8750000000000001E-2</v>
      </c>
      <c r="Q2893" s="49">
        <f t="shared" si="225"/>
        <v>7.6760835232226154E-2</v>
      </c>
      <c r="R2893" s="49">
        <f t="shared" si="226"/>
        <v>0.10222214425973057</v>
      </c>
    </row>
    <row r="2894" spans="1:18" x14ac:dyDescent="0.3">
      <c r="A2894" s="35">
        <f t="shared" si="224"/>
        <v>44136</v>
      </c>
      <c r="B2894" s="36">
        <v>0.45833333333333331</v>
      </c>
      <c r="C2894">
        <v>9549</v>
      </c>
      <c r="D2894">
        <v>504</v>
      </c>
      <c r="E2894" s="49">
        <f t="shared" si="227"/>
        <v>7.6760835232226154E-2</v>
      </c>
      <c r="F2894" s="49">
        <f t="shared" si="228"/>
        <v>0.10222214425973057</v>
      </c>
      <c r="G2894">
        <v>1644</v>
      </c>
      <c r="H2894" s="51">
        <f>G2894/'Parc électrique'!$C$24</f>
        <v>0.54800000000000004</v>
      </c>
      <c r="I2894" s="14">
        <v>396</v>
      </c>
      <c r="J2894" s="14">
        <v>0</v>
      </c>
      <c r="K2894" s="14">
        <v>0</v>
      </c>
      <c r="L2894" s="14">
        <v>638</v>
      </c>
      <c r="M2894" s="14">
        <f>C2894-SUM(D2894:L2894)</f>
        <v>6366.2730170205086</v>
      </c>
      <c r="P2894" s="49">
        <f>D2895/('Parc électrique'!$C$22+'Parc électrique'!$C$23)</f>
        <v>7.2187500000000002E-2</v>
      </c>
      <c r="Q2894" s="49">
        <f t="shared" si="225"/>
        <v>7.0364098962873975E-2</v>
      </c>
      <c r="R2894" s="49">
        <f t="shared" si="226"/>
        <v>9.3703632238086365E-2</v>
      </c>
    </row>
    <row r="2895" spans="1:18" x14ac:dyDescent="0.3">
      <c r="A2895" s="35">
        <f t="shared" si="224"/>
        <v>44136</v>
      </c>
      <c r="B2895" s="36">
        <v>0.5</v>
      </c>
      <c r="C2895">
        <v>9763</v>
      </c>
      <c r="D2895">
        <v>462</v>
      </c>
      <c r="E2895" s="49">
        <f t="shared" si="227"/>
        <v>7.0364098962873975E-2</v>
      </c>
      <c r="F2895" s="49">
        <f t="shared" si="228"/>
        <v>9.3703632238086365E-2</v>
      </c>
      <c r="G2895">
        <v>1774</v>
      </c>
      <c r="H2895" s="51">
        <f>G2895/'Parc électrique'!$C$24</f>
        <v>0.59133333333333338</v>
      </c>
      <c r="I2895" s="14">
        <v>396</v>
      </c>
      <c r="J2895" s="14">
        <v>0</v>
      </c>
      <c r="K2895" s="14">
        <v>0</v>
      </c>
      <c r="L2895" s="14">
        <v>636</v>
      </c>
      <c r="M2895" s="14">
        <f>C2895-SUM(D2895:L2895)</f>
        <v>6494.2445989354655</v>
      </c>
      <c r="P2895" s="49">
        <f>D2896/('Parc électrique'!$C$22+'Parc électrique'!$C$23)</f>
        <v>8.3750000000000005E-2</v>
      </c>
      <c r="Q2895" s="49">
        <f t="shared" si="225"/>
        <v>8.1634539056494482E-2</v>
      </c>
      <c r="R2895" s="49">
        <f t="shared" si="226"/>
        <v>0.10871243913336427</v>
      </c>
    </row>
    <row r="2896" spans="1:18" x14ac:dyDescent="0.3">
      <c r="A2896" s="35">
        <f t="shared" si="224"/>
        <v>44136</v>
      </c>
      <c r="B2896" s="36">
        <v>0.54166666666666663</v>
      </c>
      <c r="C2896">
        <v>9205</v>
      </c>
      <c r="D2896">
        <v>536</v>
      </c>
      <c r="E2896" s="49">
        <f t="shared" si="227"/>
        <v>8.1634539056494482E-2</v>
      </c>
      <c r="F2896" s="49">
        <f t="shared" si="228"/>
        <v>0.10871243913336427</v>
      </c>
      <c r="G2896">
        <v>1621</v>
      </c>
      <c r="H2896" s="51">
        <f>G2896/'Parc électrique'!$C$24</f>
        <v>0.54033333333333333</v>
      </c>
      <c r="I2896" s="14">
        <v>396</v>
      </c>
      <c r="J2896" s="14">
        <v>0</v>
      </c>
      <c r="K2896" s="14">
        <v>0</v>
      </c>
      <c r="L2896" s="14">
        <v>631</v>
      </c>
      <c r="M2896" s="14">
        <f>C2896-SUM(D2896:L2896)</f>
        <v>6020.2693196884766</v>
      </c>
      <c r="P2896" s="49">
        <f>D2897/('Parc électrique'!$C$22+'Parc électrique'!$C$23)</f>
        <v>8.4687499999999999E-2</v>
      </c>
      <c r="Q2896" s="49">
        <f t="shared" si="225"/>
        <v>8.2548358523544779E-2</v>
      </c>
      <c r="R2896" s="49">
        <f t="shared" si="226"/>
        <v>0.10992936942217058</v>
      </c>
    </row>
    <row r="2897" spans="1:18" x14ac:dyDescent="0.3">
      <c r="A2897" s="35">
        <f t="shared" si="224"/>
        <v>44136</v>
      </c>
      <c r="B2897" s="36">
        <v>0.58333333333333337</v>
      </c>
      <c r="C2897">
        <v>8747</v>
      </c>
      <c r="D2897">
        <v>542</v>
      </c>
      <c r="E2897" s="49">
        <f t="shared" si="227"/>
        <v>8.2548358523544779E-2</v>
      </c>
      <c r="F2897" s="49">
        <f t="shared" si="228"/>
        <v>0.10992936942217058</v>
      </c>
      <c r="G2897">
        <v>1308</v>
      </c>
      <c r="H2897" s="51">
        <f>G2897/'Parc électrique'!$C$24</f>
        <v>0.436</v>
      </c>
      <c r="I2897" s="14">
        <v>396</v>
      </c>
      <c r="J2897" s="14">
        <v>0</v>
      </c>
      <c r="K2897" s="14">
        <v>0</v>
      </c>
      <c r="L2897" s="14">
        <v>629</v>
      </c>
      <c r="M2897" s="14">
        <f>C2897-SUM(D2897:L2897)</f>
        <v>5871.3715222720548</v>
      </c>
      <c r="P2897" s="49">
        <f>D2898/('Parc électrique'!$C$22+'Parc électrique'!$C$23)</f>
        <v>7.7968750000000003E-2</v>
      </c>
      <c r="Q2897" s="49">
        <f t="shared" si="225"/>
        <v>7.5999319009684235E-2</v>
      </c>
      <c r="R2897" s="49">
        <f t="shared" si="226"/>
        <v>0.10120803568572533</v>
      </c>
    </row>
    <row r="2898" spans="1:18" x14ac:dyDescent="0.3">
      <c r="A2898" s="35">
        <f t="shared" si="224"/>
        <v>44136</v>
      </c>
      <c r="B2898" s="36">
        <v>0.625</v>
      </c>
      <c r="C2898">
        <v>8466</v>
      </c>
      <c r="D2898">
        <v>499</v>
      </c>
      <c r="E2898" s="49">
        <f t="shared" si="227"/>
        <v>7.5999319009684235E-2</v>
      </c>
      <c r="F2898" s="49">
        <f t="shared" si="228"/>
        <v>0.10120803568572533</v>
      </c>
      <c r="G2898">
        <v>788</v>
      </c>
      <c r="H2898" s="51">
        <f>G2898/'Parc électrique'!$C$24</f>
        <v>0.26266666666666666</v>
      </c>
      <c r="I2898" s="14">
        <v>396</v>
      </c>
      <c r="J2898" s="14">
        <v>0</v>
      </c>
      <c r="K2898" s="14">
        <v>0</v>
      </c>
      <c r="L2898" s="14">
        <v>632</v>
      </c>
      <c r="M2898" s="14">
        <f>C2898-SUM(D2898:L2898)</f>
        <v>6150.5601259786381</v>
      </c>
      <c r="P2898" s="49">
        <f>D2899/('Parc électrique'!$C$22+'Parc électrique'!$C$23)</f>
        <v>7.9843750000000005E-2</v>
      </c>
      <c r="Q2898" s="49">
        <f t="shared" si="225"/>
        <v>7.7826957943784858E-2</v>
      </c>
      <c r="R2898" s="49">
        <f t="shared" si="226"/>
        <v>0.10364189626333796</v>
      </c>
    </row>
    <row r="2899" spans="1:18" x14ac:dyDescent="0.3">
      <c r="A2899" s="35">
        <f t="shared" si="224"/>
        <v>44136</v>
      </c>
      <c r="B2899" s="36">
        <v>0.66666666666666663</v>
      </c>
      <c r="C2899">
        <v>8455</v>
      </c>
      <c r="D2899">
        <v>511</v>
      </c>
      <c r="E2899" s="49">
        <f t="shared" si="227"/>
        <v>7.7826957943784858E-2</v>
      </c>
      <c r="F2899" s="49">
        <f t="shared" si="228"/>
        <v>0.10364189626333796</v>
      </c>
      <c r="G2899">
        <v>260</v>
      </c>
      <c r="H2899" s="51">
        <f>G2899/'Parc électrique'!$C$24</f>
        <v>8.666666666666667E-2</v>
      </c>
      <c r="I2899" s="14">
        <v>396</v>
      </c>
      <c r="J2899" s="14">
        <v>0</v>
      </c>
      <c r="K2899" s="14">
        <v>0</v>
      </c>
      <c r="L2899" s="14">
        <v>638</v>
      </c>
      <c r="M2899" s="14">
        <f>C2899-SUM(D2899:L2899)</f>
        <v>6649.7318644791267</v>
      </c>
      <c r="P2899" s="49">
        <f>D2900/('Parc électrique'!$C$22+'Parc électrique'!$C$23)</f>
        <v>7.7343750000000003E-2</v>
      </c>
      <c r="Q2899" s="49">
        <f t="shared" si="225"/>
        <v>7.539010603165068E-2</v>
      </c>
      <c r="R2899" s="49">
        <f t="shared" si="226"/>
        <v>0.10039674882652111</v>
      </c>
    </row>
    <row r="2900" spans="1:18" x14ac:dyDescent="0.3">
      <c r="A2900" s="35">
        <f t="shared" si="224"/>
        <v>44136</v>
      </c>
      <c r="B2900" s="36">
        <v>0.70833333333333337</v>
      </c>
      <c r="C2900">
        <v>9165</v>
      </c>
      <c r="D2900">
        <v>495</v>
      </c>
      <c r="E2900" s="49">
        <f t="shared" si="227"/>
        <v>7.539010603165068E-2</v>
      </c>
      <c r="F2900" s="49">
        <f t="shared" si="228"/>
        <v>0.10039674882652111</v>
      </c>
      <c r="G2900">
        <v>32</v>
      </c>
      <c r="H2900" s="51">
        <f>G2900/'Parc électrique'!$C$24</f>
        <v>1.0666666666666666E-2</v>
      </c>
      <c r="I2900" s="14">
        <v>396</v>
      </c>
      <c r="J2900" s="14">
        <v>0</v>
      </c>
      <c r="K2900" s="14">
        <v>0</v>
      </c>
      <c r="L2900" s="14">
        <v>646</v>
      </c>
      <c r="M2900" s="14">
        <f>C2900-SUM(D2900:L2900)</f>
        <v>7595.8135464784755</v>
      </c>
      <c r="P2900" s="49">
        <f>D2901/('Parc électrique'!$C$22+'Parc électrique'!$C$23)</f>
        <v>5.1406250000000001E-2</v>
      </c>
      <c r="Q2900" s="49">
        <f t="shared" si="225"/>
        <v>5.010776744325874E-2</v>
      </c>
      <c r="R2900" s="49">
        <f t="shared" si="226"/>
        <v>6.6728344169546344E-2</v>
      </c>
    </row>
    <row r="2901" spans="1:18" x14ac:dyDescent="0.3">
      <c r="A2901" s="35">
        <f t="shared" si="224"/>
        <v>44136</v>
      </c>
      <c r="B2901" s="36">
        <v>0.75</v>
      </c>
      <c r="C2901">
        <v>10134</v>
      </c>
      <c r="D2901">
        <v>329</v>
      </c>
      <c r="E2901" s="49">
        <f t="shared" si="227"/>
        <v>5.010776744325874E-2</v>
      </c>
      <c r="F2901" s="49">
        <f t="shared" si="228"/>
        <v>6.6728344169546344E-2</v>
      </c>
      <c r="G2901">
        <v>0</v>
      </c>
      <c r="H2901" s="51">
        <f>G2901/'Parc électrique'!$C$24</f>
        <v>0</v>
      </c>
      <c r="I2901" s="14">
        <v>396</v>
      </c>
      <c r="J2901" s="14">
        <v>1019</v>
      </c>
      <c r="K2901" s="14">
        <v>0</v>
      </c>
      <c r="L2901" s="14">
        <v>648</v>
      </c>
      <c r="M2901" s="14">
        <f>C2901-SUM(D2901:L2901)</f>
        <v>7741.8831638883876</v>
      </c>
      <c r="P2901" s="49">
        <f>D2902/('Parc électrique'!$C$22+'Parc électrique'!$C$23)</f>
        <v>4.9843749999999999E-2</v>
      </c>
      <c r="Q2901" s="49">
        <f t="shared" si="225"/>
        <v>4.8584734998174887E-2</v>
      </c>
      <c r="R2901" s="49">
        <f t="shared" si="226"/>
        <v>6.4700127021535825E-2</v>
      </c>
    </row>
    <row r="2902" spans="1:18" x14ac:dyDescent="0.3">
      <c r="A2902" s="35">
        <f t="shared" si="224"/>
        <v>44136</v>
      </c>
      <c r="B2902" s="36">
        <v>0.79166666666666663</v>
      </c>
      <c r="C2902">
        <v>10263</v>
      </c>
      <c r="D2902">
        <v>319</v>
      </c>
      <c r="E2902" s="49">
        <f t="shared" si="227"/>
        <v>4.8584734998174887E-2</v>
      </c>
      <c r="F2902" s="49">
        <f t="shared" si="228"/>
        <v>6.4700127021535825E-2</v>
      </c>
      <c r="G2902">
        <v>0</v>
      </c>
      <c r="H2902" s="51">
        <f>G2902/'Parc électrique'!$C$24</f>
        <v>0</v>
      </c>
      <c r="I2902" s="14">
        <v>396</v>
      </c>
      <c r="J2902" s="14">
        <v>1166</v>
      </c>
      <c r="K2902" s="14">
        <v>0</v>
      </c>
      <c r="L2902" s="14">
        <v>640</v>
      </c>
      <c r="M2902" s="14">
        <f>C2902-SUM(D2902:L2902)</f>
        <v>7741.88671513798</v>
      </c>
      <c r="P2902" s="49">
        <f>D2903/('Parc électrique'!$C$22+'Parc électrique'!$C$23)</f>
        <v>5.6875000000000002E-2</v>
      </c>
      <c r="Q2902" s="49">
        <f t="shared" si="225"/>
        <v>5.5438381001052223E-2</v>
      </c>
      <c r="R2902" s="49">
        <f t="shared" si="226"/>
        <v>7.3827104187583203E-2</v>
      </c>
    </row>
    <row r="2903" spans="1:18" x14ac:dyDescent="0.3">
      <c r="A2903" s="35">
        <f t="shared" si="224"/>
        <v>44136</v>
      </c>
      <c r="B2903" s="36">
        <v>0.83333333333333337</v>
      </c>
      <c r="C2903">
        <v>9780</v>
      </c>
      <c r="D2903">
        <v>364</v>
      </c>
      <c r="E2903" s="49">
        <f t="shared" si="227"/>
        <v>5.5438381001052223E-2</v>
      </c>
      <c r="F2903" s="49">
        <f t="shared" si="228"/>
        <v>7.3827104187583203E-2</v>
      </c>
      <c r="G2903">
        <v>0</v>
      </c>
      <c r="H2903" s="51">
        <f>G2903/'Parc électrique'!$C$24</f>
        <v>0</v>
      </c>
      <c r="I2903" s="14">
        <v>396</v>
      </c>
      <c r="J2903" s="14">
        <v>654</v>
      </c>
      <c r="K2903" s="14">
        <v>0</v>
      </c>
      <c r="L2903" s="14">
        <v>624</v>
      </c>
      <c r="M2903" s="14">
        <f>C2903-SUM(D2903:L2903)</f>
        <v>7741.8707345148114</v>
      </c>
      <c r="P2903" s="49">
        <f>D2904/('Parc électrique'!$C$22+'Parc électrique'!$C$23)</f>
        <v>5.828125E-2</v>
      </c>
      <c r="Q2903" s="49">
        <f t="shared" si="225"/>
        <v>5.680911020162769E-2</v>
      </c>
      <c r="R2903" s="49">
        <f t="shared" si="226"/>
        <v>7.5652499620792679E-2</v>
      </c>
    </row>
    <row r="2904" spans="1:18" x14ac:dyDescent="0.3">
      <c r="A2904" s="35">
        <f t="shared" si="224"/>
        <v>44136</v>
      </c>
      <c r="B2904" s="36">
        <v>0.875</v>
      </c>
      <c r="C2904">
        <v>9334</v>
      </c>
      <c r="D2904">
        <v>373</v>
      </c>
      <c r="E2904" s="49">
        <f t="shared" si="227"/>
        <v>5.680911020162769E-2</v>
      </c>
      <c r="F2904" s="49">
        <f t="shared" si="228"/>
        <v>7.5652499620792679E-2</v>
      </c>
      <c r="G2904">
        <v>0</v>
      </c>
      <c r="H2904" s="51">
        <f>G2904/'Parc électrique'!$C$24</f>
        <v>0</v>
      </c>
      <c r="I2904" s="14">
        <v>396</v>
      </c>
      <c r="J2904" s="14">
        <v>215</v>
      </c>
      <c r="K2904" s="14">
        <v>0</v>
      </c>
      <c r="L2904" s="14">
        <v>608</v>
      </c>
      <c r="M2904" s="14">
        <f>C2904-SUM(D2904:L2904)</f>
        <v>7741.8675383901773</v>
      </c>
      <c r="P2904" s="49">
        <f>D2905/('Parc électrique'!$C$22+'Parc électrique'!$C$23)</f>
        <v>7.8281249999999997E-2</v>
      </c>
      <c r="Q2904" s="49">
        <f t="shared" si="225"/>
        <v>7.6303925498700992E-2</v>
      </c>
      <c r="R2904" s="49">
        <f t="shared" si="226"/>
        <v>0.10161367911532741</v>
      </c>
    </row>
    <row r="2905" spans="1:18" x14ac:dyDescent="0.3">
      <c r="A2905" s="35">
        <f t="shared" si="224"/>
        <v>44136</v>
      </c>
      <c r="B2905" s="36">
        <v>0.91666666666666663</v>
      </c>
      <c r="C2905">
        <v>9598</v>
      </c>
      <c r="D2905">
        <v>501</v>
      </c>
      <c r="E2905" s="49">
        <f t="shared" si="227"/>
        <v>7.6303925498700992E-2</v>
      </c>
      <c r="F2905" s="49">
        <f t="shared" si="228"/>
        <v>0.10161367911532741</v>
      </c>
      <c r="G2905">
        <v>0</v>
      </c>
      <c r="H2905" s="51">
        <f>G2905/'Parc électrique'!$C$24</f>
        <v>0</v>
      </c>
      <c r="I2905" s="14">
        <v>396</v>
      </c>
      <c r="J2905" s="14">
        <v>1618</v>
      </c>
      <c r="K2905" s="14">
        <v>0</v>
      </c>
      <c r="L2905" s="14">
        <v>600</v>
      </c>
      <c r="M2905" s="14">
        <f>C2905-SUM(D2905:L2905)</f>
        <v>6482.8220823953861</v>
      </c>
      <c r="P2905" s="49">
        <f>D2906/('Parc électrique'!$C$22+'Parc électrique'!$C$23)</f>
        <v>7.8906249999999997E-2</v>
      </c>
      <c r="Q2905" s="49">
        <f t="shared" si="225"/>
        <v>7.6913138476734533E-2</v>
      </c>
      <c r="R2905" s="49">
        <f t="shared" si="226"/>
        <v>0.10242496597453163</v>
      </c>
    </row>
    <row r="2906" spans="1:18" x14ac:dyDescent="0.3">
      <c r="A2906" s="35">
        <f t="shared" si="224"/>
        <v>44136</v>
      </c>
      <c r="B2906" s="36">
        <v>0.95833333333333337</v>
      </c>
      <c r="C2906">
        <v>9803</v>
      </c>
      <c r="D2906">
        <v>505</v>
      </c>
      <c r="E2906" s="49">
        <f t="shared" si="227"/>
        <v>7.6913138476734533E-2</v>
      </c>
      <c r="F2906" s="49">
        <f t="shared" si="228"/>
        <v>0.10242496597453163</v>
      </c>
      <c r="G2906">
        <v>0</v>
      </c>
      <c r="H2906" s="51">
        <f>G2906/'Parc électrique'!$C$24</f>
        <v>0</v>
      </c>
      <c r="I2906" s="14">
        <v>396</v>
      </c>
      <c r="J2906" s="14">
        <v>580</v>
      </c>
      <c r="K2906" s="14">
        <v>0</v>
      </c>
      <c r="L2906" s="14">
        <v>580</v>
      </c>
      <c r="M2906" s="14">
        <f>C2906-SUM(D2906:L2906)</f>
        <v>7741.8206618955483</v>
      </c>
      <c r="P2906" s="49">
        <f>D2907/('Parc électrique'!$C$22+'Parc électrique'!$C$23)</f>
        <v>8.6249999999999993E-2</v>
      </c>
      <c r="Q2906" s="49">
        <f t="shared" si="225"/>
        <v>8.4071390968628631E-2</v>
      </c>
      <c r="R2906" s="49">
        <f t="shared" si="226"/>
        <v>0.11195758657018111</v>
      </c>
    </row>
    <row r="2907" spans="1:18" x14ac:dyDescent="0.3">
      <c r="A2907" s="35">
        <f t="shared" si="224"/>
        <v>44137</v>
      </c>
      <c r="B2907" s="36">
        <v>0</v>
      </c>
      <c r="C2907">
        <v>9366</v>
      </c>
      <c r="D2907">
        <v>552</v>
      </c>
      <c r="E2907" s="49">
        <f t="shared" si="227"/>
        <v>8.4071390968628631E-2</v>
      </c>
      <c r="F2907" s="49">
        <f t="shared" si="228"/>
        <v>0.11195758657018111</v>
      </c>
      <c r="G2907">
        <v>0</v>
      </c>
      <c r="H2907" s="51">
        <f>G2907/'Parc électrique'!$C$24</f>
        <v>0</v>
      </c>
      <c r="I2907" s="14">
        <v>396</v>
      </c>
      <c r="J2907" s="14">
        <v>1811</v>
      </c>
      <c r="K2907" s="14">
        <v>0</v>
      </c>
      <c r="L2907" s="14">
        <v>579</v>
      </c>
      <c r="M2907" s="14">
        <f>C2907-SUM(D2907:L2907)</f>
        <v>6027.8039710224612</v>
      </c>
      <c r="P2907" s="49">
        <f>D2908/('Parc électrique'!$C$22+'Parc électrique'!$C$23)</f>
        <v>0.10843750000000001</v>
      </c>
      <c r="Q2907" s="49">
        <f t="shared" si="225"/>
        <v>0.10569845168881935</v>
      </c>
      <c r="R2907" s="49">
        <f t="shared" si="226"/>
        <v>0.14075827007193059</v>
      </c>
    </row>
    <row r="2908" spans="1:18" x14ac:dyDescent="0.3">
      <c r="A2908" s="35">
        <f t="shared" ref="A2908:A2971" si="229">A2884+1</f>
        <v>44137</v>
      </c>
      <c r="B2908" s="36">
        <v>4.1666666666666664E-2</v>
      </c>
      <c r="C2908">
        <v>9072</v>
      </c>
      <c r="D2908">
        <v>694</v>
      </c>
      <c r="E2908" s="49">
        <f t="shared" si="227"/>
        <v>0.10569845168881935</v>
      </c>
      <c r="F2908" s="49">
        <f t="shared" si="228"/>
        <v>0.14075827007193059</v>
      </c>
      <c r="G2908">
        <v>0</v>
      </c>
      <c r="H2908" s="51">
        <f>G2908/'Parc électrique'!$C$24</f>
        <v>0</v>
      </c>
      <c r="I2908" s="14">
        <v>396</v>
      </c>
      <c r="J2908" s="14">
        <v>1811</v>
      </c>
      <c r="K2908" s="14">
        <v>0</v>
      </c>
      <c r="L2908" s="14">
        <v>577</v>
      </c>
      <c r="M2908" s="14">
        <f>C2908-SUM(D2908:L2908)</f>
        <v>5593.7535432782388</v>
      </c>
      <c r="P2908" s="49">
        <f>D2909/('Parc électrique'!$C$22+'Parc électrique'!$C$23)</f>
        <v>0.14874999999999999</v>
      </c>
      <c r="Q2908" s="49">
        <f t="shared" si="225"/>
        <v>0.14499268877198274</v>
      </c>
      <c r="R2908" s="49">
        <f t="shared" si="226"/>
        <v>0.1930862724906022</v>
      </c>
    </row>
    <row r="2909" spans="1:18" x14ac:dyDescent="0.3">
      <c r="A2909" s="35">
        <f t="shared" si="229"/>
        <v>44137</v>
      </c>
      <c r="B2909" s="36">
        <v>8.3333333333333329E-2</v>
      </c>
      <c r="C2909">
        <v>8786</v>
      </c>
      <c r="D2909">
        <v>952</v>
      </c>
      <c r="E2909" s="49">
        <f t="shared" si="227"/>
        <v>0.14499268877198274</v>
      </c>
      <c r="F2909" s="49">
        <f t="shared" si="228"/>
        <v>0.1930862724906022</v>
      </c>
      <c r="G2909">
        <v>0</v>
      </c>
      <c r="H2909" s="51">
        <f>G2909/'Parc électrique'!$C$24</f>
        <v>0</v>
      </c>
      <c r="I2909" s="14">
        <v>396</v>
      </c>
      <c r="J2909" s="14">
        <v>0</v>
      </c>
      <c r="K2909" s="14">
        <v>0</v>
      </c>
      <c r="L2909" s="14">
        <v>577</v>
      </c>
      <c r="M2909" s="14">
        <f>C2909-SUM(D2909:L2909)</f>
        <v>6860.661921038738</v>
      </c>
      <c r="P2909" s="49">
        <f>D2910/('Parc électrique'!$C$22+'Parc électrique'!$C$23)</f>
        <v>0.18187500000000001</v>
      </c>
      <c r="Q2909" s="49">
        <f t="shared" si="225"/>
        <v>0.1772809766077604</v>
      </c>
      <c r="R2909" s="49">
        <f t="shared" si="226"/>
        <v>0.23608447602842539</v>
      </c>
    </row>
    <row r="2910" spans="1:18" x14ac:dyDescent="0.3">
      <c r="A2910" s="35">
        <f t="shared" si="229"/>
        <v>44137</v>
      </c>
      <c r="B2910" s="36">
        <v>0.125</v>
      </c>
      <c r="C2910">
        <v>8433</v>
      </c>
      <c r="D2910">
        <v>1164</v>
      </c>
      <c r="E2910" s="49">
        <f t="shared" si="227"/>
        <v>0.1772809766077604</v>
      </c>
      <c r="F2910" s="49">
        <f t="shared" si="228"/>
        <v>0.23608447602842539</v>
      </c>
      <c r="G2910">
        <v>0</v>
      </c>
      <c r="H2910" s="51">
        <f>G2910/'Parc électrique'!$C$24</f>
        <v>0</v>
      </c>
      <c r="I2910" s="14">
        <v>396</v>
      </c>
      <c r="J2910" s="14">
        <v>1094</v>
      </c>
      <c r="K2910" s="14">
        <v>0</v>
      </c>
      <c r="L2910" s="14">
        <v>577</v>
      </c>
      <c r="M2910" s="14">
        <f>C2910-SUM(D2910:L2910)</f>
        <v>5201.5866345473642</v>
      </c>
      <c r="P2910" s="49">
        <f>D2911/('Parc électrique'!$C$22+'Parc électrique'!$C$23)</f>
        <v>0.18578125000000001</v>
      </c>
      <c r="Q2910" s="49">
        <f t="shared" si="225"/>
        <v>0.18108855772047003</v>
      </c>
      <c r="R2910" s="49">
        <f t="shared" si="226"/>
        <v>0.2411550188984517</v>
      </c>
    </row>
    <row r="2911" spans="1:18" x14ac:dyDescent="0.3">
      <c r="A2911" s="35">
        <f t="shared" si="229"/>
        <v>44137</v>
      </c>
      <c r="B2911" s="36">
        <v>0.16666666666666666</v>
      </c>
      <c r="C2911">
        <v>8469</v>
      </c>
      <c r="D2911">
        <v>1189</v>
      </c>
      <c r="E2911" s="49">
        <f t="shared" si="227"/>
        <v>0.18108855772047003</v>
      </c>
      <c r="F2911" s="49">
        <f t="shared" si="228"/>
        <v>0.2411550188984517</v>
      </c>
      <c r="G2911">
        <v>0</v>
      </c>
      <c r="H2911" s="51">
        <f>G2911/'Parc électrique'!$C$24</f>
        <v>0</v>
      </c>
      <c r="I2911" s="14">
        <v>396</v>
      </c>
      <c r="J2911" s="14">
        <v>1100</v>
      </c>
      <c r="K2911" s="14">
        <v>0</v>
      </c>
      <c r="L2911" s="14">
        <v>582</v>
      </c>
      <c r="M2911" s="14">
        <f>C2911-SUM(D2911:L2911)</f>
        <v>5201.5777564233813</v>
      </c>
      <c r="P2911" s="49">
        <f>D2912/('Parc électrique'!$C$22+'Parc électrique'!$C$23)</f>
        <v>0.19265625</v>
      </c>
      <c r="Q2911" s="49">
        <f t="shared" si="225"/>
        <v>0.18778990047883898</v>
      </c>
      <c r="R2911" s="49">
        <f t="shared" si="226"/>
        <v>0.25007917434969801</v>
      </c>
    </row>
    <row r="2912" spans="1:18" x14ac:dyDescent="0.3">
      <c r="A2912" s="35">
        <f t="shared" si="229"/>
        <v>44137</v>
      </c>
      <c r="B2912" s="36">
        <v>0.20833333333333334</v>
      </c>
      <c r="C2912">
        <v>9060</v>
      </c>
      <c r="D2912">
        <v>1233</v>
      </c>
      <c r="E2912" s="49">
        <f t="shared" si="227"/>
        <v>0.18778990047883898</v>
      </c>
      <c r="F2912" s="49">
        <f t="shared" si="228"/>
        <v>0.25007917434969801</v>
      </c>
      <c r="G2912">
        <v>0</v>
      </c>
      <c r="H2912" s="51">
        <f>G2912/'Parc électrique'!$C$24</f>
        <v>0</v>
      </c>
      <c r="I2912" s="14">
        <v>396</v>
      </c>
      <c r="J2912" s="14">
        <v>0</v>
      </c>
      <c r="K2912" s="14">
        <v>0</v>
      </c>
      <c r="L2912" s="14">
        <v>604</v>
      </c>
      <c r="M2912" s="14">
        <f>C2912-SUM(D2912:L2912)</f>
        <v>6826.562130925171</v>
      </c>
      <c r="P2912" s="49">
        <f>D2913/('Parc électrique'!$C$22+'Parc électrique'!$C$23)</f>
        <v>0.20984375</v>
      </c>
      <c r="Q2912" s="49">
        <f t="shared" si="225"/>
        <v>0.20454325737476134</v>
      </c>
      <c r="R2912" s="49">
        <f t="shared" si="226"/>
        <v>0.2723895629778138</v>
      </c>
    </row>
    <row r="2913" spans="1:18" x14ac:dyDescent="0.3">
      <c r="A2913" s="35">
        <f t="shared" si="229"/>
        <v>44137</v>
      </c>
      <c r="B2913" s="36">
        <v>0.25</v>
      </c>
      <c r="C2913">
        <v>10012</v>
      </c>
      <c r="D2913">
        <v>1343</v>
      </c>
      <c r="E2913" s="49">
        <f t="shared" si="227"/>
        <v>0.20454325737476134</v>
      </c>
      <c r="F2913" s="49">
        <f t="shared" si="228"/>
        <v>0.2723895629778138</v>
      </c>
      <c r="G2913">
        <v>0</v>
      </c>
      <c r="H2913" s="51">
        <f>G2913/'Parc électrique'!$C$24</f>
        <v>0</v>
      </c>
      <c r="I2913" s="14">
        <v>396</v>
      </c>
      <c r="J2913" s="14">
        <v>0</v>
      </c>
      <c r="K2913" s="14">
        <v>0</v>
      </c>
      <c r="L2913" s="14">
        <v>643</v>
      </c>
      <c r="M2913" s="14">
        <f>C2913-SUM(D2913:L2913)</f>
        <v>7629.5230671796471</v>
      </c>
      <c r="P2913" s="49">
        <f>D2914/('Parc électrique'!$C$22+'Parc électrique'!$C$23)</f>
        <v>0.22453124999999999</v>
      </c>
      <c r="Q2913" s="49">
        <f t="shared" si="225"/>
        <v>0.21885976235854954</v>
      </c>
      <c r="R2913" s="49">
        <f t="shared" si="226"/>
        <v>0.29145480416911274</v>
      </c>
    </row>
    <row r="2914" spans="1:18" x14ac:dyDescent="0.3">
      <c r="A2914" s="35">
        <f t="shared" si="229"/>
        <v>44137</v>
      </c>
      <c r="B2914" s="36">
        <v>0.29166666666666669</v>
      </c>
      <c r="C2914">
        <v>10617</v>
      </c>
      <c r="D2914">
        <v>1437</v>
      </c>
      <c r="E2914" s="49">
        <f t="shared" si="227"/>
        <v>0.21885976235854954</v>
      </c>
      <c r="F2914" s="49">
        <f t="shared" si="228"/>
        <v>0.29145480416911274</v>
      </c>
      <c r="G2914">
        <v>18</v>
      </c>
      <c r="H2914" s="51">
        <f>G2914/'Parc électrique'!$C$24</f>
        <v>6.0000000000000001E-3</v>
      </c>
      <c r="I2914" s="14">
        <v>396</v>
      </c>
      <c r="J2914" s="14">
        <v>369</v>
      </c>
      <c r="K2914" s="14">
        <v>0</v>
      </c>
      <c r="L2914" s="14">
        <v>655</v>
      </c>
      <c r="M2914" s="14">
        <f>C2914-SUM(D2914:L2914)</f>
        <v>7741.4836854334726</v>
      </c>
      <c r="P2914" s="49">
        <f>D2915/('Parc électrique'!$C$22+'Parc électrique'!$C$23)</f>
        <v>0.24</v>
      </c>
      <c r="Q2914" s="49">
        <f t="shared" si="225"/>
        <v>0.23393778356487968</v>
      </c>
      <c r="R2914" s="49">
        <f t="shared" si="226"/>
        <v>0.31153415393441697</v>
      </c>
    </row>
    <row r="2915" spans="1:18" x14ac:dyDescent="0.3">
      <c r="A2915" s="35">
        <f t="shared" si="229"/>
        <v>44137</v>
      </c>
      <c r="B2915" s="36">
        <v>0.33333333333333331</v>
      </c>
      <c r="C2915">
        <v>10979</v>
      </c>
      <c r="D2915">
        <v>1536</v>
      </c>
      <c r="E2915" s="49">
        <f t="shared" si="227"/>
        <v>0.23393778356487968</v>
      </c>
      <c r="F2915" s="49">
        <f t="shared" si="228"/>
        <v>0.31153415393441697</v>
      </c>
      <c r="G2915">
        <v>242</v>
      </c>
      <c r="H2915" s="51">
        <f>G2915/'Parc électrique'!$C$24</f>
        <v>8.0666666666666664E-2</v>
      </c>
      <c r="I2915" s="14">
        <v>396</v>
      </c>
      <c r="J2915" s="14">
        <v>411</v>
      </c>
      <c r="K2915" s="14">
        <v>0</v>
      </c>
      <c r="L2915" s="14">
        <v>652</v>
      </c>
      <c r="M2915" s="14">
        <f>C2915-SUM(D2915:L2915)</f>
        <v>7741.373861395834</v>
      </c>
      <c r="P2915" s="49">
        <f>D2916/('Parc électrique'!$C$22+'Parc électrique'!$C$23)</f>
        <v>0.28031250000000002</v>
      </c>
      <c r="Q2915" s="49">
        <f t="shared" si="225"/>
        <v>0.27323202064804308</v>
      </c>
      <c r="R2915" s="49">
        <f t="shared" si="226"/>
        <v>0.36386215635308861</v>
      </c>
    </row>
    <row r="2916" spans="1:18" x14ac:dyDescent="0.3">
      <c r="A2916" s="35">
        <f t="shared" si="229"/>
        <v>44137</v>
      </c>
      <c r="B2916" s="36">
        <v>0.375</v>
      </c>
      <c r="C2916">
        <v>11049</v>
      </c>
      <c r="D2916">
        <v>1794</v>
      </c>
      <c r="E2916" s="49">
        <f t="shared" si="227"/>
        <v>0.27323202064804308</v>
      </c>
      <c r="F2916" s="49">
        <f t="shared" si="228"/>
        <v>0.36386215635308861</v>
      </c>
      <c r="G2916">
        <v>678</v>
      </c>
      <c r="H2916" s="51">
        <f>G2916/'Parc électrique'!$C$24</f>
        <v>0.22600000000000001</v>
      </c>
      <c r="I2916" s="14">
        <v>396</v>
      </c>
      <c r="J2916" s="14">
        <v>0</v>
      </c>
      <c r="K2916" s="14">
        <v>0</v>
      </c>
      <c r="L2916" s="14">
        <v>651</v>
      </c>
      <c r="M2916" s="14">
        <f>C2916-SUM(D2916:L2916)</f>
        <v>7529.1369058229993</v>
      </c>
      <c r="P2916" s="49">
        <f>D2917/('Parc électrique'!$C$22+'Parc électrique'!$C$23)</f>
        <v>0.27687499999999998</v>
      </c>
      <c r="Q2916" s="49">
        <f t="shared" si="225"/>
        <v>0.26988134926885859</v>
      </c>
      <c r="R2916" s="49">
        <f t="shared" si="226"/>
        <v>0.35940007862746542</v>
      </c>
    </row>
    <row r="2917" spans="1:18" x14ac:dyDescent="0.3">
      <c r="A2917" s="35">
        <f t="shared" si="229"/>
        <v>44137</v>
      </c>
      <c r="B2917" s="36">
        <v>0.41666666666666669</v>
      </c>
      <c r="C2917">
        <v>11000</v>
      </c>
      <c r="D2917">
        <v>1772</v>
      </c>
      <c r="E2917" s="49">
        <f t="shared" si="227"/>
        <v>0.26988134926885859</v>
      </c>
      <c r="F2917" s="49">
        <f t="shared" si="228"/>
        <v>0.35940007862746542</v>
      </c>
      <c r="G2917">
        <v>1198</v>
      </c>
      <c r="H2917" s="51">
        <f>G2917/'Parc électrique'!$C$24</f>
        <v>0.39933333333333332</v>
      </c>
      <c r="I2917" s="14">
        <v>396</v>
      </c>
      <c r="J2917" s="14">
        <v>0</v>
      </c>
      <c r="K2917" s="14">
        <v>0</v>
      </c>
      <c r="L2917" s="14">
        <v>652</v>
      </c>
      <c r="M2917" s="14">
        <f>C2917-SUM(D2917:L2917)</f>
        <v>6980.9713852387704</v>
      </c>
      <c r="P2917" s="49">
        <f>D2918/('Parc électrique'!$C$22+'Parc électrique'!$C$23)</f>
        <v>0.28546874999999999</v>
      </c>
      <c r="Q2917" s="49">
        <f t="shared" si="225"/>
        <v>0.27825802771681979</v>
      </c>
      <c r="R2917" s="49">
        <f t="shared" si="226"/>
        <v>0.37055527294152329</v>
      </c>
    </row>
    <row r="2918" spans="1:18" x14ac:dyDescent="0.3">
      <c r="A2918" s="35">
        <f t="shared" si="229"/>
        <v>44137</v>
      </c>
      <c r="B2918" s="36">
        <v>0.45833333333333331</v>
      </c>
      <c r="C2918">
        <v>11042</v>
      </c>
      <c r="D2918">
        <v>1827</v>
      </c>
      <c r="E2918" s="49">
        <f t="shared" si="227"/>
        <v>0.27825802771681979</v>
      </c>
      <c r="F2918" s="49">
        <f t="shared" si="228"/>
        <v>0.37055527294152329</v>
      </c>
      <c r="G2918">
        <v>1471</v>
      </c>
      <c r="H2918" s="51">
        <f>G2918/'Parc électrique'!$C$24</f>
        <v>0.49033333333333334</v>
      </c>
      <c r="I2918" s="14">
        <v>396</v>
      </c>
      <c r="J2918" s="14">
        <v>0</v>
      </c>
      <c r="K2918" s="14">
        <v>0</v>
      </c>
      <c r="L2918" s="14">
        <v>650</v>
      </c>
      <c r="M2918" s="14">
        <f>C2918-SUM(D2918:L2918)</f>
        <v>6696.8608533660081</v>
      </c>
      <c r="P2918" s="49">
        <f>D2919/('Parc électrique'!$C$22+'Parc électrique'!$C$23)</f>
        <v>0.28249999999999997</v>
      </c>
      <c r="Q2918" s="49">
        <f t="shared" si="225"/>
        <v>0.27536426607116049</v>
      </c>
      <c r="R2918" s="49">
        <f t="shared" si="226"/>
        <v>0.36670166036030333</v>
      </c>
    </row>
    <row r="2919" spans="1:18" x14ac:dyDescent="0.3">
      <c r="A2919" s="35">
        <f t="shared" si="229"/>
        <v>44137</v>
      </c>
      <c r="B2919" s="36">
        <v>0.5</v>
      </c>
      <c r="C2919">
        <v>11035</v>
      </c>
      <c r="D2919">
        <v>1808</v>
      </c>
      <c r="E2919" s="49">
        <f t="shared" si="227"/>
        <v>0.27536426607116049</v>
      </c>
      <c r="F2919" s="49">
        <f t="shared" si="228"/>
        <v>0.36670166036030333</v>
      </c>
      <c r="G2919">
        <v>1607</v>
      </c>
      <c r="H2919" s="51">
        <f>G2919/'Parc électrique'!$C$24</f>
        <v>0.53566666666666662</v>
      </c>
      <c r="I2919" s="14">
        <v>396</v>
      </c>
      <c r="J2919" s="14">
        <v>0</v>
      </c>
      <c r="K2919" s="14">
        <v>0</v>
      </c>
      <c r="L2919" s="14">
        <v>648</v>
      </c>
      <c r="M2919" s="14">
        <f>C2919-SUM(D2919:L2919)</f>
        <v>6574.822267406902</v>
      </c>
      <c r="P2919" s="49">
        <f>D2920/('Parc électrique'!$C$22+'Parc électrique'!$C$23)</f>
        <v>0.24984375</v>
      </c>
      <c r="Q2919" s="49">
        <f t="shared" si="225"/>
        <v>0.24353288796890799</v>
      </c>
      <c r="R2919" s="49">
        <f t="shared" si="226"/>
        <v>0.32431192196688335</v>
      </c>
    </row>
    <row r="2920" spans="1:18" x14ac:dyDescent="0.3">
      <c r="A2920" s="35">
        <f t="shared" si="229"/>
        <v>44137</v>
      </c>
      <c r="B2920" s="36">
        <v>0.54166666666666663</v>
      </c>
      <c r="C2920">
        <v>10758</v>
      </c>
      <c r="D2920">
        <v>1599</v>
      </c>
      <c r="E2920" s="49">
        <f t="shared" si="227"/>
        <v>0.24353288796890799</v>
      </c>
      <c r="F2920" s="49">
        <f t="shared" si="228"/>
        <v>0.32431192196688335</v>
      </c>
      <c r="G2920">
        <v>1494</v>
      </c>
      <c r="H2920" s="51">
        <f>G2920/'Parc électrique'!$C$24</f>
        <v>0.498</v>
      </c>
      <c r="I2920" s="14">
        <v>396</v>
      </c>
      <c r="J2920" s="14">
        <v>0</v>
      </c>
      <c r="K2920" s="14">
        <v>0</v>
      </c>
      <c r="L2920" s="14">
        <v>646</v>
      </c>
      <c r="M2920" s="14">
        <f>C2920-SUM(D2920:L2920)</f>
        <v>6621.9341551900634</v>
      </c>
      <c r="P2920" s="49">
        <f>D2921/('Parc électrique'!$C$22+'Parc électrique'!$C$23)</f>
        <v>0.24937500000000001</v>
      </c>
      <c r="Q2920" s="49">
        <f t="shared" si="225"/>
        <v>0.24307597823538285</v>
      </c>
      <c r="R2920" s="49">
        <f t="shared" si="226"/>
        <v>0.3237034568224802</v>
      </c>
    </row>
    <row r="2921" spans="1:18" x14ac:dyDescent="0.3">
      <c r="A2921" s="35">
        <f t="shared" si="229"/>
        <v>44137</v>
      </c>
      <c r="B2921" s="36">
        <v>0.58333333333333337</v>
      </c>
      <c r="C2921">
        <v>10518</v>
      </c>
      <c r="D2921">
        <v>1596</v>
      </c>
      <c r="E2921" s="49">
        <f t="shared" si="227"/>
        <v>0.24307597823538285</v>
      </c>
      <c r="F2921" s="49">
        <f t="shared" si="228"/>
        <v>0.3237034568224802</v>
      </c>
      <c r="G2921">
        <v>1237</v>
      </c>
      <c r="H2921" s="51">
        <f>G2921/'Parc électrique'!$C$24</f>
        <v>0.41233333333333333</v>
      </c>
      <c r="I2921" s="14">
        <v>396</v>
      </c>
      <c r="J2921" s="14">
        <v>1440</v>
      </c>
      <c r="K2921" s="14">
        <v>0</v>
      </c>
      <c r="L2921" s="14">
        <v>647</v>
      </c>
      <c r="M2921" s="14">
        <f>C2921-SUM(D2921:L2921)</f>
        <v>5201.0208872316089</v>
      </c>
      <c r="P2921" s="49">
        <f>D2922/('Parc électrique'!$C$22+'Parc électrique'!$C$23)</f>
        <v>0.25343749999999998</v>
      </c>
      <c r="Q2921" s="49">
        <f t="shared" si="225"/>
        <v>0.24703586259260082</v>
      </c>
      <c r="R2921" s="49">
        <f t="shared" si="226"/>
        <v>0.32897682140730755</v>
      </c>
    </row>
    <row r="2922" spans="1:18" x14ac:dyDescent="0.3">
      <c r="A2922" s="35">
        <f t="shared" si="229"/>
        <v>44137</v>
      </c>
      <c r="B2922" s="36">
        <v>0.625</v>
      </c>
      <c r="C2922">
        <v>10244</v>
      </c>
      <c r="D2922">
        <v>1622</v>
      </c>
      <c r="E2922" s="49">
        <f t="shared" si="227"/>
        <v>0.24703586259260082</v>
      </c>
      <c r="F2922" s="49">
        <f t="shared" si="228"/>
        <v>0.32897682140730755</v>
      </c>
      <c r="G2922">
        <v>778</v>
      </c>
      <c r="H2922" s="51">
        <f>G2922/'Parc électrique'!$C$24</f>
        <v>0.25933333333333336</v>
      </c>
      <c r="I2922" s="14">
        <v>396</v>
      </c>
      <c r="J2922" s="14">
        <v>1602</v>
      </c>
      <c r="K2922" s="14">
        <v>0</v>
      </c>
      <c r="L2922" s="14">
        <v>644</v>
      </c>
      <c r="M2922" s="14">
        <f>C2922-SUM(D2922:L2922)</f>
        <v>5201.164653982667</v>
      </c>
      <c r="P2922" s="49">
        <f>D2923/('Parc électrique'!$C$22+'Parc électrique'!$C$23)</f>
        <v>0.25906249999999997</v>
      </c>
      <c r="Q2922" s="49">
        <f t="shared" si="225"/>
        <v>0.25251877939490269</v>
      </c>
      <c r="R2922" s="49">
        <f t="shared" si="226"/>
        <v>0.3362784031401454</v>
      </c>
    </row>
    <row r="2923" spans="1:18" x14ac:dyDescent="0.3">
      <c r="A2923" s="35">
        <f t="shared" si="229"/>
        <v>44137</v>
      </c>
      <c r="B2923" s="36">
        <v>0.66666666666666663</v>
      </c>
      <c r="C2923">
        <v>10188</v>
      </c>
      <c r="D2923">
        <v>1658</v>
      </c>
      <c r="E2923" s="49">
        <f t="shared" si="227"/>
        <v>0.25251877939490269</v>
      </c>
      <c r="F2923" s="49">
        <f t="shared" si="228"/>
        <v>0.3362784031401454</v>
      </c>
      <c r="G2923">
        <v>267</v>
      </c>
      <c r="H2923" s="51">
        <f>G2923/'Parc électrique'!$C$24</f>
        <v>8.8999999999999996E-2</v>
      </c>
      <c r="I2923" s="14">
        <v>396</v>
      </c>
      <c r="J2923" s="14">
        <v>0</v>
      </c>
      <c r="K2923" s="14">
        <v>0</v>
      </c>
      <c r="L2923" s="14">
        <v>650</v>
      </c>
      <c r="M2923" s="14">
        <f>C2923-SUM(D2923:L2923)</f>
        <v>7216.322202817465</v>
      </c>
      <c r="P2923" s="49">
        <f>D2924/('Parc électrique'!$C$22+'Parc électrique'!$C$23)</f>
        <v>0.2421875</v>
      </c>
      <c r="Q2923" s="49">
        <f t="shared" si="225"/>
        <v>0.23607002898799709</v>
      </c>
      <c r="R2923" s="49">
        <f t="shared" si="226"/>
        <v>0.31437365794163175</v>
      </c>
    </row>
    <row r="2924" spans="1:18" x14ac:dyDescent="0.3">
      <c r="A2924" s="35">
        <f t="shared" si="229"/>
        <v>44137</v>
      </c>
      <c r="B2924" s="36">
        <v>0.70833333333333337</v>
      </c>
      <c r="C2924">
        <v>10634</v>
      </c>
      <c r="D2924">
        <v>1550</v>
      </c>
      <c r="E2924" s="49">
        <f t="shared" si="227"/>
        <v>0.23607002898799709</v>
      </c>
      <c r="F2924" s="49">
        <f t="shared" si="228"/>
        <v>0.31437365794163175</v>
      </c>
      <c r="G2924">
        <v>22</v>
      </c>
      <c r="H2924" s="51">
        <f>G2924/'Parc électrique'!$C$24</f>
        <v>7.3333333333333332E-3</v>
      </c>
      <c r="I2924" s="14">
        <v>396</v>
      </c>
      <c r="J2924" s="14">
        <v>1811</v>
      </c>
      <c r="K2924" s="14">
        <v>0</v>
      </c>
      <c r="L2924" s="14">
        <v>655</v>
      </c>
      <c r="M2924" s="14">
        <f>C2924-SUM(D2924:L2924)</f>
        <v>6199.4422229797374</v>
      </c>
      <c r="P2924" s="49">
        <f>D2925/('Parc électrique'!$C$22+'Parc électrique'!$C$23)</f>
        <v>0.20015625000000001</v>
      </c>
      <c r="Q2924" s="49">
        <f t="shared" si="225"/>
        <v>0.1951004562152415</v>
      </c>
      <c r="R2924" s="49">
        <f t="shared" si="226"/>
        <v>0.2598146166601486</v>
      </c>
    </row>
    <row r="2925" spans="1:18" x14ac:dyDescent="0.3">
      <c r="A2925" s="35">
        <f t="shared" si="229"/>
        <v>44137</v>
      </c>
      <c r="B2925" s="36">
        <v>0.75</v>
      </c>
      <c r="C2925">
        <v>11595</v>
      </c>
      <c r="D2925">
        <v>1281</v>
      </c>
      <c r="E2925" s="49">
        <f t="shared" si="227"/>
        <v>0.1951004562152415</v>
      </c>
      <c r="F2925" s="49">
        <f t="shared" si="228"/>
        <v>0.2598146166601486</v>
      </c>
      <c r="G2925">
        <v>0</v>
      </c>
      <c r="H2925" s="51">
        <f>G2925/'Parc électrique'!$C$24</f>
        <v>0</v>
      </c>
      <c r="I2925" s="14">
        <v>396</v>
      </c>
      <c r="J2925" s="14">
        <v>1520</v>
      </c>
      <c r="K2925" s="14">
        <v>0</v>
      </c>
      <c r="L2925" s="14">
        <v>656</v>
      </c>
      <c r="M2925" s="14">
        <f>C2925-SUM(D2925:L2925)</f>
        <v>7741.5450849271247</v>
      </c>
      <c r="P2925" s="49">
        <f>D2926/('Parc électrique'!$C$22+'Parc électrique'!$C$23)</f>
        <v>0.185</v>
      </c>
      <c r="Q2925" s="49">
        <f t="shared" si="225"/>
        <v>0.18032704149792808</v>
      </c>
      <c r="R2925" s="49">
        <f t="shared" si="226"/>
        <v>0.24014091032444643</v>
      </c>
    </row>
    <row r="2926" spans="1:18" x14ac:dyDescent="0.3">
      <c r="A2926" s="35">
        <f t="shared" si="229"/>
        <v>44137</v>
      </c>
      <c r="B2926" s="36">
        <v>0.79166666666666663</v>
      </c>
      <c r="C2926">
        <v>11237</v>
      </c>
      <c r="D2926">
        <v>1184</v>
      </c>
      <c r="E2926" s="49">
        <f t="shared" si="227"/>
        <v>0.18032704149792808</v>
      </c>
      <c r="F2926" s="49">
        <f t="shared" si="228"/>
        <v>0.24014091032444643</v>
      </c>
      <c r="G2926">
        <v>0</v>
      </c>
      <c r="H2926" s="51">
        <f>G2926/'Parc électrique'!$C$24</f>
        <v>0</v>
      </c>
      <c r="I2926" s="14">
        <v>396</v>
      </c>
      <c r="J2926" s="14">
        <v>1811</v>
      </c>
      <c r="K2926" s="14">
        <v>0</v>
      </c>
      <c r="L2926" s="14">
        <v>647</v>
      </c>
      <c r="M2926" s="14">
        <f>C2926-SUM(D2926:L2926)</f>
        <v>7198.5795320481775</v>
      </c>
      <c r="P2926" s="49">
        <f>D2927/('Parc électrique'!$C$22+'Parc électrique'!$C$23)</f>
        <v>0.17343749999999999</v>
      </c>
      <c r="Q2926" s="49">
        <f t="shared" si="225"/>
        <v>0.16905660140430759</v>
      </c>
      <c r="R2926" s="49">
        <f t="shared" si="226"/>
        <v>0.22513210342916853</v>
      </c>
    </row>
    <row r="2927" spans="1:18" x14ac:dyDescent="0.3">
      <c r="A2927" s="35">
        <f t="shared" si="229"/>
        <v>44137</v>
      </c>
      <c r="B2927" s="36">
        <v>0.83333333333333337</v>
      </c>
      <c r="C2927">
        <v>10312</v>
      </c>
      <c r="D2927">
        <v>1110</v>
      </c>
      <c r="E2927" s="49">
        <f t="shared" si="227"/>
        <v>0.16905660140430759</v>
      </c>
      <c r="F2927" s="49">
        <f t="shared" si="228"/>
        <v>0.22513210342916853</v>
      </c>
      <c r="G2927">
        <v>0</v>
      </c>
      <c r="H2927" s="51">
        <f>G2927/'Parc électrique'!$C$24</f>
        <v>0</v>
      </c>
      <c r="I2927" s="14">
        <v>396</v>
      </c>
      <c r="J2927" s="14">
        <v>430</v>
      </c>
      <c r="K2927" s="14">
        <v>0</v>
      </c>
      <c r="L2927" s="14">
        <v>634</v>
      </c>
      <c r="M2927" s="14">
        <f>C2927-SUM(D2927:L2927)</f>
        <v>7741.6058112951669</v>
      </c>
      <c r="P2927" s="49">
        <f>D2928/('Parc électrique'!$C$22+'Parc électrique'!$C$23)</f>
        <v>0.1496875</v>
      </c>
      <c r="Q2927" s="49">
        <f t="shared" si="225"/>
        <v>0.14590650823903306</v>
      </c>
      <c r="R2927" s="49">
        <f t="shared" si="226"/>
        <v>0.19430320277940855</v>
      </c>
    </row>
    <row r="2928" spans="1:18" x14ac:dyDescent="0.3">
      <c r="A2928" s="35">
        <f t="shared" si="229"/>
        <v>44137</v>
      </c>
      <c r="B2928" s="36">
        <v>0.875</v>
      </c>
      <c r="C2928">
        <v>9712</v>
      </c>
      <c r="D2928">
        <v>958</v>
      </c>
      <c r="E2928" s="49">
        <f t="shared" si="227"/>
        <v>0.14590650823903306</v>
      </c>
      <c r="F2928" s="49">
        <f t="shared" si="228"/>
        <v>0.19430320277940855</v>
      </c>
      <c r="G2928">
        <v>0</v>
      </c>
      <c r="H2928" s="51">
        <f>G2928/'Parc électrique'!$C$24</f>
        <v>0</v>
      </c>
      <c r="I2928" s="14">
        <v>396</v>
      </c>
      <c r="J2928" s="14">
        <v>1811</v>
      </c>
      <c r="K2928" s="14">
        <v>0</v>
      </c>
      <c r="L2928" s="14">
        <v>618</v>
      </c>
      <c r="M2928" s="14">
        <f>C2928-SUM(D2928:L2928)</f>
        <v>5928.6597902889816</v>
      </c>
      <c r="P2928" s="49">
        <f>D2929/('Parc électrique'!$C$22+'Parc électrique'!$C$23)</f>
        <v>0.13125000000000001</v>
      </c>
      <c r="Q2928" s="49">
        <f t="shared" si="225"/>
        <v>0.12793472538704359</v>
      </c>
      <c r="R2928" s="49">
        <f t="shared" si="226"/>
        <v>0.17037024043288429</v>
      </c>
    </row>
    <row r="2929" spans="1:18" x14ac:dyDescent="0.3">
      <c r="A2929" s="35">
        <f t="shared" si="229"/>
        <v>44137</v>
      </c>
      <c r="B2929" s="36">
        <v>0.91666666666666663</v>
      </c>
      <c r="C2929">
        <v>9877</v>
      </c>
      <c r="D2929">
        <v>840</v>
      </c>
      <c r="E2929" s="49">
        <f t="shared" si="227"/>
        <v>0.12793472538704359</v>
      </c>
      <c r="F2929" s="49">
        <f t="shared" si="228"/>
        <v>0.17037024043288429</v>
      </c>
      <c r="G2929">
        <v>0</v>
      </c>
      <c r="H2929" s="51">
        <f>G2929/'Parc électrique'!$C$24</f>
        <v>0</v>
      </c>
      <c r="I2929" s="14">
        <v>396</v>
      </c>
      <c r="J2929" s="14">
        <v>292</v>
      </c>
      <c r="K2929" s="14">
        <v>0</v>
      </c>
      <c r="L2929" s="14">
        <v>607</v>
      </c>
      <c r="M2929" s="14">
        <f>C2929-SUM(D2929:L2929)</f>
        <v>7741.7016950341804</v>
      </c>
      <c r="P2929" s="49">
        <f>D2930/('Parc électrique'!$C$22+'Parc électrique'!$C$23)</f>
        <v>0.12296875</v>
      </c>
      <c r="Q2929" s="49">
        <f t="shared" si="225"/>
        <v>0.11986265342809917</v>
      </c>
      <c r="R2929" s="49">
        <f t="shared" si="226"/>
        <v>0.15962068954842848</v>
      </c>
    </row>
    <row r="2930" spans="1:18" x14ac:dyDescent="0.3">
      <c r="A2930" s="35">
        <f t="shared" si="229"/>
        <v>44137</v>
      </c>
      <c r="B2930" s="36">
        <v>0.95833333333333337</v>
      </c>
      <c r="C2930">
        <v>9991</v>
      </c>
      <c r="D2930">
        <v>787</v>
      </c>
      <c r="E2930" s="49">
        <f t="shared" si="227"/>
        <v>0.11986265342809917</v>
      </c>
      <c r="F2930" s="49">
        <f t="shared" si="228"/>
        <v>0.15962068954842848</v>
      </c>
      <c r="G2930">
        <v>0</v>
      </c>
      <c r="H2930" s="51">
        <f>G2930/'Parc électrique'!$C$24</f>
        <v>0</v>
      </c>
      <c r="I2930" s="14">
        <v>396</v>
      </c>
      <c r="J2930" s="14">
        <v>479</v>
      </c>
      <c r="K2930" s="14">
        <v>0</v>
      </c>
      <c r="L2930" s="14">
        <v>587</v>
      </c>
      <c r="M2930" s="14">
        <f>C2930-SUM(D2930:L2930)</f>
        <v>7741.7205166570238</v>
      </c>
      <c r="P2930" s="49">
        <f>D2931/('Parc électrique'!$C$22+'Parc électrique'!$C$23)</f>
        <v>0.12890625</v>
      </c>
      <c r="Q2930" s="49">
        <f t="shared" si="225"/>
        <v>0.12565017671941781</v>
      </c>
      <c r="R2930" s="49">
        <f t="shared" si="226"/>
        <v>0.1673279147108685</v>
      </c>
    </row>
    <row r="2931" spans="1:18" x14ac:dyDescent="0.3">
      <c r="A2931" s="35">
        <f t="shared" si="229"/>
        <v>44138</v>
      </c>
      <c r="B2931" s="36">
        <v>0</v>
      </c>
      <c r="C2931">
        <v>9288</v>
      </c>
      <c r="D2931">
        <v>825</v>
      </c>
      <c r="E2931" s="49">
        <f t="shared" si="227"/>
        <v>0.12565017671941781</v>
      </c>
      <c r="F2931" s="49">
        <f t="shared" si="228"/>
        <v>0.1673279147108685</v>
      </c>
      <c r="G2931">
        <v>0</v>
      </c>
      <c r="H2931" s="51">
        <f>G2931/'Parc électrique'!$C$24</f>
        <v>0</v>
      </c>
      <c r="I2931" s="14">
        <v>396</v>
      </c>
      <c r="J2931" s="14">
        <v>1423</v>
      </c>
      <c r="K2931" s="14">
        <v>0</v>
      </c>
      <c r="L2931" s="14">
        <v>580</v>
      </c>
      <c r="M2931" s="14">
        <f>C2931-SUM(D2931:L2931)</f>
        <v>6063.7070219085699</v>
      </c>
      <c r="P2931" s="49">
        <f>D2932/('Parc électrique'!$C$22+'Parc électrique'!$C$23)</f>
        <v>0.12640625</v>
      </c>
      <c r="Q2931" s="49">
        <f t="shared" si="225"/>
        <v>0.12321332480728364</v>
      </c>
      <c r="R2931" s="49">
        <f t="shared" si="226"/>
        <v>0.16408276727405166</v>
      </c>
    </row>
    <row r="2932" spans="1:18" x14ac:dyDescent="0.3">
      <c r="A2932" s="35">
        <f t="shared" si="229"/>
        <v>44138</v>
      </c>
      <c r="B2932" s="36">
        <v>4.1666666666666664E-2</v>
      </c>
      <c r="C2932">
        <v>8881</v>
      </c>
      <c r="D2932">
        <v>809</v>
      </c>
      <c r="E2932" s="49">
        <f t="shared" si="227"/>
        <v>0.12321332480728364</v>
      </c>
      <c r="F2932" s="49">
        <f t="shared" si="228"/>
        <v>0.16408276727405166</v>
      </c>
      <c r="G2932">
        <v>0</v>
      </c>
      <c r="H2932" s="51">
        <f>G2932/'Parc électrique'!$C$24</f>
        <v>0</v>
      </c>
      <c r="I2932" s="14">
        <v>396</v>
      </c>
      <c r="J2932" s="14">
        <v>0</v>
      </c>
      <c r="K2932" s="14">
        <v>0</v>
      </c>
      <c r="L2932" s="14">
        <v>578</v>
      </c>
      <c r="M2932" s="14">
        <f>C2932-SUM(D2932:L2932)</f>
        <v>7097.7127039079187</v>
      </c>
      <c r="P2932" s="49">
        <f>D2933/('Parc électrique'!$C$22+'Parc électrique'!$C$23)</f>
        <v>0.13437499999999999</v>
      </c>
      <c r="Q2932" s="49">
        <f t="shared" si="225"/>
        <v>0.1309807902772113</v>
      </c>
      <c r="R2932" s="49">
        <f t="shared" si="226"/>
        <v>0.17442667472890536</v>
      </c>
    </row>
    <row r="2933" spans="1:18" x14ac:dyDescent="0.3">
      <c r="A2933" s="35">
        <f t="shared" si="229"/>
        <v>44138</v>
      </c>
      <c r="B2933" s="36">
        <v>8.3333333333333329E-2</v>
      </c>
      <c r="C2933">
        <v>8545</v>
      </c>
      <c r="D2933">
        <v>860</v>
      </c>
      <c r="E2933" s="49">
        <f t="shared" si="227"/>
        <v>0.1309807902772113</v>
      </c>
      <c r="F2933" s="49">
        <f t="shared" si="228"/>
        <v>0.17442667472890536</v>
      </c>
      <c r="G2933">
        <v>0</v>
      </c>
      <c r="H2933" s="51">
        <f>G2933/'Parc électrique'!$C$24</f>
        <v>0</v>
      </c>
      <c r="I2933" s="14">
        <v>396</v>
      </c>
      <c r="J2933" s="14">
        <v>1423</v>
      </c>
      <c r="K2933" s="14">
        <v>0</v>
      </c>
      <c r="L2933" s="14">
        <v>578</v>
      </c>
      <c r="M2933" s="14">
        <f>C2933-SUM(D2933:L2933)</f>
        <v>5287.6945925349937</v>
      </c>
      <c r="P2933" s="49">
        <f>D2934/('Parc électrique'!$C$22+'Parc électrique'!$C$23)</f>
        <v>0.136875</v>
      </c>
      <c r="Q2933" s="49">
        <f t="shared" si="225"/>
        <v>0.13341764218934543</v>
      </c>
      <c r="R2933" s="49">
        <f t="shared" si="226"/>
        <v>0.17767182216572219</v>
      </c>
    </row>
    <row r="2934" spans="1:18" x14ac:dyDescent="0.3">
      <c r="A2934" s="35">
        <f t="shared" si="229"/>
        <v>44138</v>
      </c>
      <c r="B2934" s="36">
        <v>0.125</v>
      </c>
      <c r="C2934">
        <v>8130</v>
      </c>
      <c r="D2934">
        <v>876</v>
      </c>
      <c r="E2934" s="49">
        <f t="shared" si="227"/>
        <v>0.13341764218934543</v>
      </c>
      <c r="F2934" s="49">
        <f t="shared" si="228"/>
        <v>0.17767182216572219</v>
      </c>
      <c r="G2934">
        <v>0</v>
      </c>
      <c r="H2934" s="51">
        <f>G2934/'Parc électrique'!$C$24</f>
        <v>0</v>
      </c>
      <c r="I2934" s="14">
        <v>396</v>
      </c>
      <c r="J2934" s="14">
        <v>1158</v>
      </c>
      <c r="K2934" s="14">
        <v>0</v>
      </c>
      <c r="L2934" s="14">
        <v>578</v>
      </c>
      <c r="M2934" s="14">
        <f>C2934-SUM(D2934:L2934)</f>
        <v>5121.6889105356449</v>
      </c>
      <c r="P2934" s="49">
        <f>D2935/('Parc électrique'!$C$22+'Parc électrique'!$C$23)</f>
        <v>0.13578124999999999</v>
      </c>
      <c r="Q2934" s="49">
        <f t="shared" si="225"/>
        <v>0.13235151947778676</v>
      </c>
      <c r="R2934" s="49">
        <f t="shared" si="226"/>
        <v>0.1762520701621148</v>
      </c>
    </row>
    <row r="2935" spans="1:18" x14ac:dyDescent="0.3">
      <c r="A2935" s="35">
        <f t="shared" si="229"/>
        <v>44138</v>
      </c>
      <c r="B2935" s="36">
        <v>0.16666666666666666</v>
      </c>
      <c r="C2935">
        <v>8029</v>
      </c>
      <c r="D2935">
        <v>869</v>
      </c>
      <c r="E2935" s="49">
        <f t="shared" si="227"/>
        <v>0.13235151947778676</v>
      </c>
      <c r="F2935" s="49">
        <f t="shared" si="228"/>
        <v>0.1762520701621148</v>
      </c>
      <c r="G2935">
        <v>0</v>
      </c>
      <c r="H2935" s="51">
        <f>G2935/'Parc électrique'!$C$24</f>
        <v>0</v>
      </c>
      <c r="I2935" s="14">
        <v>396</v>
      </c>
      <c r="J2935" s="14">
        <v>0</v>
      </c>
      <c r="K2935" s="14">
        <v>0</v>
      </c>
      <c r="L2935" s="14">
        <v>582</v>
      </c>
      <c r="M2935" s="14">
        <f>C2935-SUM(D2935:L2935)</f>
        <v>6181.6913964103605</v>
      </c>
      <c r="P2935" s="49">
        <f>D2936/('Parc électrique'!$C$22+'Parc électrique'!$C$23)</f>
        <v>0.13437499999999999</v>
      </c>
      <c r="Q2935" s="49">
        <f t="shared" si="225"/>
        <v>0.1309807902772113</v>
      </c>
      <c r="R2935" s="49">
        <f t="shared" si="226"/>
        <v>0.17442667472890536</v>
      </c>
    </row>
    <row r="2936" spans="1:18" x14ac:dyDescent="0.3">
      <c r="A2936" s="35">
        <f t="shared" si="229"/>
        <v>44138</v>
      </c>
      <c r="B2936" s="36">
        <v>0.20833333333333334</v>
      </c>
      <c r="C2936">
        <v>8331</v>
      </c>
      <c r="D2936">
        <v>860</v>
      </c>
      <c r="E2936" s="49">
        <f t="shared" si="227"/>
        <v>0.1309807902772113</v>
      </c>
      <c r="F2936" s="49">
        <f t="shared" si="228"/>
        <v>0.17442667472890536</v>
      </c>
      <c r="G2936">
        <v>0</v>
      </c>
      <c r="H2936" s="51">
        <f>G2936/'Parc électrique'!$C$24</f>
        <v>0</v>
      </c>
      <c r="I2936" s="14">
        <v>396</v>
      </c>
      <c r="J2936" s="14">
        <v>1348</v>
      </c>
      <c r="K2936" s="14">
        <v>0</v>
      </c>
      <c r="L2936" s="14">
        <v>605</v>
      </c>
      <c r="M2936" s="14">
        <f>C2936-SUM(D2936:L2936)</f>
        <v>5121.6945925349937</v>
      </c>
      <c r="P2936" s="49">
        <f>D2937/('Parc électrique'!$C$22+'Parc électrique'!$C$23)</f>
        <v>0.13328124999999999</v>
      </c>
      <c r="Q2936" s="49">
        <f t="shared" si="225"/>
        <v>0.12991466756565259</v>
      </c>
      <c r="R2936" s="49">
        <f t="shared" si="226"/>
        <v>0.17300692272529797</v>
      </c>
    </row>
    <row r="2937" spans="1:18" x14ac:dyDescent="0.3">
      <c r="A2937" s="35">
        <f t="shared" si="229"/>
        <v>44138</v>
      </c>
      <c r="B2937" s="36">
        <v>0.25</v>
      </c>
      <c r="C2937">
        <v>8913</v>
      </c>
      <c r="D2937">
        <v>853</v>
      </c>
      <c r="E2937" s="49">
        <f t="shared" si="227"/>
        <v>0.12991466756565259</v>
      </c>
      <c r="F2937" s="49">
        <f t="shared" si="228"/>
        <v>0.17300692272529797</v>
      </c>
      <c r="G2937">
        <v>0</v>
      </c>
      <c r="H2937" s="51">
        <f>G2937/'Parc électrique'!$C$24</f>
        <v>0</v>
      </c>
      <c r="I2937" s="14">
        <v>396</v>
      </c>
      <c r="J2937" s="14">
        <v>0</v>
      </c>
      <c r="K2937" s="14">
        <v>0</v>
      </c>
      <c r="L2937" s="14">
        <v>643</v>
      </c>
      <c r="M2937" s="14">
        <f>C2937-SUM(D2937:L2937)</f>
        <v>7020.6970784097084</v>
      </c>
      <c r="P2937" s="49">
        <f>D2938/('Parc électrique'!$C$22+'Parc électrique'!$C$23)</f>
        <v>0.13453124999999999</v>
      </c>
      <c r="Q2937" s="49">
        <f t="shared" si="225"/>
        <v>0.13113309352171965</v>
      </c>
      <c r="R2937" s="49">
        <f t="shared" si="226"/>
        <v>0.17462949644370637</v>
      </c>
    </row>
    <row r="2938" spans="1:18" x14ac:dyDescent="0.3">
      <c r="A2938" s="35">
        <f t="shared" si="229"/>
        <v>44138</v>
      </c>
      <c r="B2938" s="36">
        <v>0.29166666666666669</v>
      </c>
      <c r="C2938">
        <v>9289</v>
      </c>
      <c r="D2938">
        <v>861</v>
      </c>
      <c r="E2938" s="49">
        <f t="shared" si="227"/>
        <v>0.13113309352171965</v>
      </c>
      <c r="F2938" s="49">
        <f t="shared" si="228"/>
        <v>0.17462949644370637</v>
      </c>
      <c r="G2938">
        <v>16</v>
      </c>
      <c r="H2938" s="51">
        <f>G2938/'Parc électrique'!$C$24</f>
        <v>5.3333333333333332E-3</v>
      </c>
      <c r="I2938" s="14">
        <v>396</v>
      </c>
      <c r="J2938" s="14">
        <v>1423</v>
      </c>
      <c r="K2938" s="14">
        <v>0</v>
      </c>
      <c r="L2938" s="14">
        <v>656</v>
      </c>
      <c r="M2938" s="14">
        <f>C2938-SUM(D2938:L2938)</f>
        <v>5936.6889040767019</v>
      </c>
      <c r="P2938" s="49">
        <f>D2939/('Parc électrique'!$C$22+'Parc électrique'!$C$23)</f>
        <v>0.1209375</v>
      </c>
      <c r="Q2938" s="49">
        <f t="shared" si="225"/>
        <v>0.11788271124949017</v>
      </c>
      <c r="R2938" s="49">
        <f t="shared" si="226"/>
        <v>0.15698400725601483</v>
      </c>
    </row>
    <row r="2939" spans="1:18" x14ac:dyDescent="0.3">
      <c r="A2939" s="35">
        <f t="shared" si="229"/>
        <v>44138</v>
      </c>
      <c r="B2939" s="36">
        <v>0.33333333333333331</v>
      </c>
      <c r="C2939">
        <v>9689</v>
      </c>
      <c r="D2939">
        <v>774</v>
      </c>
      <c r="E2939" s="49">
        <f t="shared" si="227"/>
        <v>0.11788271124949017</v>
      </c>
      <c r="F2939" s="49">
        <f t="shared" si="228"/>
        <v>0.15698400725601483</v>
      </c>
      <c r="G2939">
        <v>237</v>
      </c>
      <c r="H2939" s="51">
        <f>G2939/'Parc électrique'!$C$24</f>
        <v>7.9000000000000001E-2</v>
      </c>
      <c r="I2939" s="14">
        <v>396</v>
      </c>
      <c r="J2939" s="14">
        <v>0</v>
      </c>
      <c r="K2939" s="14">
        <v>0</v>
      </c>
      <c r="L2939" s="14">
        <v>652</v>
      </c>
      <c r="M2939" s="14">
        <f>C2939-SUM(D2939:L2939)</f>
        <v>7629.6461332814943</v>
      </c>
      <c r="P2939" s="49">
        <f>D2940/('Parc électrique'!$C$22+'Parc électrique'!$C$23)</f>
        <v>0.12843750000000001</v>
      </c>
      <c r="Q2939" s="49">
        <f t="shared" si="225"/>
        <v>0.12519326698589264</v>
      </c>
      <c r="R2939" s="49">
        <f t="shared" si="226"/>
        <v>0.16671944956646534</v>
      </c>
    </row>
    <row r="2940" spans="1:18" x14ac:dyDescent="0.3">
      <c r="A2940" s="35">
        <f t="shared" si="229"/>
        <v>44138</v>
      </c>
      <c r="B2940" s="36">
        <v>0.375</v>
      </c>
      <c r="C2940">
        <v>9922</v>
      </c>
      <c r="D2940">
        <v>822</v>
      </c>
      <c r="E2940" s="49">
        <f t="shared" si="227"/>
        <v>0.12519326698589264</v>
      </c>
      <c r="F2940" s="49">
        <f t="shared" si="228"/>
        <v>0.16671944956646534</v>
      </c>
      <c r="G2940">
        <v>732</v>
      </c>
      <c r="H2940" s="51">
        <f>G2940/'Parc électrique'!$C$24</f>
        <v>0.24399999999999999</v>
      </c>
      <c r="I2940" s="14">
        <v>396</v>
      </c>
      <c r="J2940" s="14">
        <v>1423</v>
      </c>
      <c r="K2940" s="14">
        <v>0</v>
      </c>
      <c r="L2940" s="14">
        <v>652</v>
      </c>
      <c r="M2940" s="14">
        <f>C2940-SUM(D2940:L2940)</f>
        <v>5896.464087283448</v>
      </c>
      <c r="P2940" s="49">
        <f>D2941/('Parc électrique'!$C$22+'Parc électrique'!$C$23)</f>
        <v>0.14984375</v>
      </c>
      <c r="Q2940" s="49">
        <f t="shared" si="225"/>
        <v>0.14605881148354144</v>
      </c>
      <c r="R2940" s="49">
        <f t="shared" si="226"/>
        <v>0.19450602449420956</v>
      </c>
    </row>
    <row r="2941" spans="1:18" x14ac:dyDescent="0.3">
      <c r="A2941" s="35">
        <f t="shared" si="229"/>
        <v>44138</v>
      </c>
      <c r="B2941" s="36">
        <v>0.41666666666666669</v>
      </c>
      <c r="C2941">
        <v>9882</v>
      </c>
      <c r="D2941">
        <v>959</v>
      </c>
      <c r="E2941" s="49">
        <f t="shared" si="227"/>
        <v>0.14605881148354144</v>
      </c>
      <c r="F2941" s="49">
        <f t="shared" si="228"/>
        <v>0.19450602449420956</v>
      </c>
      <c r="G2941">
        <v>1244</v>
      </c>
      <c r="H2941" s="51">
        <f>G2941/'Parc électrique'!$C$24</f>
        <v>0.41466666666666668</v>
      </c>
      <c r="I2941" s="14">
        <v>396</v>
      </c>
      <c r="J2941" s="14">
        <v>0</v>
      </c>
      <c r="K2941" s="14">
        <v>0</v>
      </c>
      <c r="L2941" s="14">
        <v>653</v>
      </c>
      <c r="M2941" s="14">
        <f>C2941-SUM(D2941:L2941)</f>
        <v>6629.2447684973558</v>
      </c>
      <c r="P2941" s="49">
        <f>D2942/('Parc électrique'!$C$22+'Parc électrique'!$C$23)</f>
        <v>0.15515625</v>
      </c>
      <c r="Q2941" s="49">
        <f t="shared" si="225"/>
        <v>0.15123712179682652</v>
      </c>
      <c r="R2941" s="49">
        <f t="shared" si="226"/>
        <v>0.20140196279744535</v>
      </c>
    </row>
    <row r="2942" spans="1:18" x14ac:dyDescent="0.3">
      <c r="A2942" s="35">
        <f t="shared" si="229"/>
        <v>44138</v>
      </c>
      <c r="B2942" s="36">
        <v>0.45833333333333331</v>
      </c>
      <c r="C2942">
        <v>9901</v>
      </c>
      <c r="D2942">
        <v>993</v>
      </c>
      <c r="E2942" s="49">
        <f t="shared" si="227"/>
        <v>0.15123712179682652</v>
      </c>
      <c r="F2942" s="49">
        <f t="shared" si="228"/>
        <v>0.20140196279744535</v>
      </c>
      <c r="G2942">
        <v>1520</v>
      </c>
      <c r="H2942" s="51">
        <f>G2942/'Parc électrique'!$C$24</f>
        <v>0.50666666666666671</v>
      </c>
      <c r="I2942" s="14">
        <v>396</v>
      </c>
      <c r="J2942" s="14">
        <v>0</v>
      </c>
      <c r="K2942" s="14">
        <v>0</v>
      </c>
      <c r="L2942" s="14">
        <v>651</v>
      </c>
      <c r="M2942" s="14">
        <f>C2942-SUM(D2942:L2942)</f>
        <v>6340.1406942487392</v>
      </c>
      <c r="P2942" s="49">
        <f>D2943/('Parc électrique'!$C$22+'Parc électrique'!$C$23)</f>
        <v>0.15921874999999999</v>
      </c>
      <c r="Q2942" s="49">
        <f t="shared" si="225"/>
        <v>0.15519700615404455</v>
      </c>
      <c r="R2942" s="49">
        <f t="shared" si="226"/>
        <v>0.20667532738227273</v>
      </c>
    </row>
    <row r="2943" spans="1:18" x14ac:dyDescent="0.3">
      <c r="A2943" s="35">
        <f t="shared" si="229"/>
        <v>44138</v>
      </c>
      <c r="B2943" s="36">
        <v>0.5</v>
      </c>
      <c r="C2943">
        <v>10064</v>
      </c>
      <c r="D2943">
        <v>1019</v>
      </c>
      <c r="E2943" s="49">
        <f t="shared" si="227"/>
        <v>0.15519700615404455</v>
      </c>
      <c r="F2943" s="49">
        <f t="shared" si="228"/>
        <v>0.20667532738227273</v>
      </c>
      <c r="G2943">
        <v>1659</v>
      </c>
      <c r="H2943" s="51">
        <f>G2943/'Parc électrique'!$C$24</f>
        <v>0.55300000000000005</v>
      </c>
      <c r="I2943" s="14">
        <v>396</v>
      </c>
      <c r="J2943" s="14">
        <v>0</v>
      </c>
      <c r="K2943" s="14">
        <v>0</v>
      </c>
      <c r="L2943" s="14">
        <v>649</v>
      </c>
      <c r="M2943" s="14">
        <f>C2943-SUM(D2943:L2943)</f>
        <v>6340.0851276664634</v>
      </c>
      <c r="P2943" s="49">
        <f>D2944/('Parc électrique'!$C$22+'Parc électrique'!$C$23)</f>
        <v>0.15859375000000001</v>
      </c>
      <c r="Q2943" s="49">
        <f t="shared" si="225"/>
        <v>0.15458779317601098</v>
      </c>
      <c r="R2943" s="49">
        <f t="shared" si="226"/>
        <v>0.20586404052306853</v>
      </c>
    </row>
    <row r="2944" spans="1:18" x14ac:dyDescent="0.3">
      <c r="A2944" s="35">
        <f t="shared" si="229"/>
        <v>44138</v>
      </c>
      <c r="B2944" s="36">
        <v>0.54166666666666663</v>
      </c>
      <c r="C2944">
        <v>9641</v>
      </c>
      <c r="D2944">
        <v>1015</v>
      </c>
      <c r="E2944" s="49">
        <f t="shared" si="227"/>
        <v>0.15458779317601098</v>
      </c>
      <c r="F2944" s="49">
        <f t="shared" si="228"/>
        <v>0.20586404052306853</v>
      </c>
      <c r="G2944">
        <v>1577</v>
      </c>
      <c r="H2944" s="51">
        <f>G2944/'Parc électrique'!$C$24</f>
        <v>0.52566666666666662</v>
      </c>
      <c r="I2944" s="14">
        <v>396</v>
      </c>
      <c r="J2944" s="14">
        <v>0</v>
      </c>
      <c r="K2944" s="14">
        <v>0</v>
      </c>
      <c r="L2944" s="14">
        <v>647</v>
      </c>
      <c r="M2944" s="14">
        <f>C2944-SUM(D2944:L2944)</f>
        <v>6005.1138814996339</v>
      </c>
      <c r="P2944" s="49">
        <f>D2945/('Parc électrique'!$C$22+'Parc électrique'!$C$23)</f>
        <v>0.16468749999999999</v>
      </c>
      <c r="Q2944" s="49">
        <f t="shared" si="225"/>
        <v>0.16052761971183802</v>
      </c>
      <c r="R2944" s="49">
        <f t="shared" si="226"/>
        <v>0.21377408740030956</v>
      </c>
    </row>
    <row r="2945" spans="1:18" x14ac:dyDescent="0.3">
      <c r="A2945" s="35">
        <f t="shared" si="229"/>
        <v>44138</v>
      </c>
      <c r="B2945" s="36">
        <v>0.58333333333333337</v>
      </c>
      <c r="C2945">
        <v>9284</v>
      </c>
      <c r="D2945">
        <v>1054</v>
      </c>
      <c r="E2945" s="49">
        <f t="shared" si="227"/>
        <v>0.16052761971183802</v>
      </c>
      <c r="F2945" s="49">
        <f t="shared" si="228"/>
        <v>0.21377408740030956</v>
      </c>
      <c r="G2945">
        <v>1322</v>
      </c>
      <c r="H2945" s="51">
        <f>G2945/'Parc électrique'!$C$24</f>
        <v>0.44066666666666665</v>
      </c>
      <c r="I2945" s="14">
        <v>396</v>
      </c>
      <c r="J2945" s="14">
        <v>822</v>
      </c>
      <c r="K2945" s="14">
        <v>0</v>
      </c>
      <c r="L2945" s="14">
        <v>648</v>
      </c>
      <c r="M2945" s="14">
        <f>C2945-SUM(D2945:L2945)</f>
        <v>5041.1850316262207</v>
      </c>
      <c r="P2945" s="49">
        <f>D2946/('Parc électrique'!$C$22+'Parc électrique'!$C$23)</f>
        <v>0.15515625</v>
      </c>
      <c r="Q2945" s="49">
        <f t="shared" si="225"/>
        <v>0.15123712179682652</v>
      </c>
      <c r="R2945" s="49">
        <f t="shared" si="226"/>
        <v>0.20140196279744535</v>
      </c>
    </row>
    <row r="2946" spans="1:18" x14ac:dyDescent="0.3">
      <c r="A2946" s="35">
        <f t="shared" si="229"/>
        <v>44138</v>
      </c>
      <c r="B2946" s="36">
        <v>0.625</v>
      </c>
      <c r="C2946">
        <v>8982</v>
      </c>
      <c r="D2946">
        <v>993</v>
      </c>
      <c r="E2946" s="49">
        <f t="shared" si="227"/>
        <v>0.15123712179682652</v>
      </c>
      <c r="F2946" s="49">
        <f t="shared" si="228"/>
        <v>0.20140196279744535</v>
      </c>
      <c r="G2946">
        <v>822</v>
      </c>
      <c r="H2946" s="51">
        <f>G2946/'Parc électrique'!$C$24</f>
        <v>0.27400000000000002</v>
      </c>
      <c r="I2946" s="14">
        <v>396</v>
      </c>
      <c r="J2946" s="14">
        <v>1084</v>
      </c>
      <c r="K2946" s="14">
        <v>0</v>
      </c>
      <c r="L2946" s="14">
        <v>645</v>
      </c>
      <c r="M2946" s="14">
        <f>C2946-SUM(D2946:L2946)</f>
        <v>5041.373360915406</v>
      </c>
      <c r="P2946" s="49">
        <f>D2947/('Parc électrique'!$C$22+'Parc électrique'!$C$23)</f>
        <v>0.16484375000000001</v>
      </c>
      <c r="Q2946" s="49">
        <f t="shared" si="225"/>
        <v>0.16067992295634642</v>
      </c>
      <c r="R2946" s="49">
        <f t="shared" si="226"/>
        <v>0.21397690911511066</v>
      </c>
    </row>
    <row r="2947" spans="1:18" x14ac:dyDescent="0.3">
      <c r="A2947" s="35">
        <f t="shared" si="229"/>
        <v>44138</v>
      </c>
      <c r="B2947" s="36">
        <v>0.66666666666666663</v>
      </c>
      <c r="C2947">
        <v>8874</v>
      </c>
      <c r="D2947">
        <v>1055</v>
      </c>
      <c r="E2947" s="49">
        <f t="shared" si="227"/>
        <v>0.16067992295634642</v>
      </c>
      <c r="F2947" s="49">
        <f t="shared" si="228"/>
        <v>0.21397690911511066</v>
      </c>
      <c r="G2947">
        <v>290</v>
      </c>
      <c r="H2947" s="51">
        <f>G2947/'Parc électrique'!$C$24</f>
        <v>9.6666666666666665E-2</v>
      </c>
      <c r="I2947" s="14">
        <v>396</v>
      </c>
      <c r="J2947" s="14">
        <v>0</v>
      </c>
      <c r="K2947" s="14">
        <v>0</v>
      </c>
      <c r="L2947" s="14">
        <v>651</v>
      </c>
      <c r="M2947" s="14">
        <f>C2947-SUM(D2947:L2947)</f>
        <v>6481.5286765012615</v>
      </c>
      <c r="P2947" s="49">
        <f>D2948/('Parc électrique'!$C$22+'Parc électrique'!$C$23)</f>
        <v>0.17</v>
      </c>
      <c r="Q2947" s="49">
        <f t="shared" ref="Q2947:Q3010" si="230">P2947/$T$3*$T$8</f>
        <v>0.16570593002512315</v>
      </c>
      <c r="R2947" s="49">
        <f t="shared" ref="R2947:R3010" si="231">P2947/$T$3*$T$4</f>
        <v>0.22067002570354541</v>
      </c>
    </row>
    <row r="2948" spans="1:18" x14ac:dyDescent="0.3">
      <c r="A2948" s="35">
        <f t="shared" si="229"/>
        <v>44138</v>
      </c>
      <c r="B2948" s="36">
        <v>0.70833333333333337</v>
      </c>
      <c r="C2948">
        <v>9367</v>
      </c>
      <c r="D2948">
        <v>1088</v>
      </c>
      <c r="E2948" s="49">
        <f t="shared" ref="E2948:E3011" si="232">P2947/$T$3*$T$8</f>
        <v>0.16570593002512315</v>
      </c>
      <c r="F2948" s="49">
        <f t="shared" ref="F2948:F3011" si="233">P2947/$T$3*$T$4</f>
        <v>0.22067002570354541</v>
      </c>
      <c r="G2948">
        <v>25</v>
      </c>
      <c r="H2948" s="51">
        <f>G2948/'Parc électrique'!$C$24</f>
        <v>8.3333333333333332E-3</v>
      </c>
      <c r="I2948" s="14">
        <v>396</v>
      </c>
      <c r="J2948" s="14">
        <v>1423</v>
      </c>
      <c r="K2948" s="14">
        <v>0</v>
      </c>
      <c r="L2948" s="14">
        <v>656</v>
      </c>
      <c r="M2948" s="14">
        <f>C2948-SUM(D2948:L2948)</f>
        <v>5778.6052907109379</v>
      </c>
      <c r="P2948" s="49">
        <f>D2949/('Parc électrique'!$C$22+'Parc électrique'!$C$23)</f>
        <v>0.19328124999999999</v>
      </c>
      <c r="Q2948" s="49">
        <f t="shared" si="230"/>
        <v>0.18839911345687252</v>
      </c>
      <c r="R2948" s="49">
        <f t="shared" si="231"/>
        <v>0.25089046120890224</v>
      </c>
    </row>
    <row r="2949" spans="1:18" x14ac:dyDescent="0.3">
      <c r="A2949" s="35">
        <f t="shared" si="229"/>
        <v>44138</v>
      </c>
      <c r="B2949" s="36">
        <v>0.75</v>
      </c>
      <c r="C2949">
        <v>10093</v>
      </c>
      <c r="D2949">
        <v>1237</v>
      </c>
      <c r="E2949" s="49">
        <f t="shared" si="232"/>
        <v>0.18839911345687252</v>
      </c>
      <c r="F2949" s="49">
        <f t="shared" si="233"/>
        <v>0.25089046120890224</v>
      </c>
      <c r="G2949">
        <v>0</v>
      </c>
      <c r="H2949" s="51">
        <f>G2949/'Parc électrique'!$C$24</f>
        <v>0</v>
      </c>
      <c r="I2949" s="14">
        <v>396</v>
      </c>
      <c r="J2949" s="14">
        <v>1423</v>
      </c>
      <c r="K2949" s="14">
        <v>0</v>
      </c>
      <c r="L2949" s="14">
        <v>657</v>
      </c>
      <c r="M2949" s="14">
        <f>C2949-SUM(D2949:L2949)</f>
        <v>6379.560710425334</v>
      </c>
      <c r="P2949" s="49">
        <f>D2950/('Parc électrique'!$C$22+'Parc électrique'!$C$23)</f>
        <v>0.17046875</v>
      </c>
      <c r="Q2949" s="49">
        <f t="shared" si="230"/>
        <v>0.16616283975864829</v>
      </c>
      <c r="R2949" s="49">
        <f t="shared" si="231"/>
        <v>0.22127849084794854</v>
      </c>
    </row>
    <row r="2950" spans="1:18" x14ac:dyDescent="0.3">
      <c r="A2950" s="35">
        <f t="shared" si="229"/>
        <v>44138</v>
      </c>
      <c r="B2950" s="36">
        <v>0.79166666666666663</v>
      </c>
      <c r="C2950">
        <v>9865</v>
      </c>
      <c r="D2950">
        <v>1091</v>
      </c>
      <c r="E2950" s="49">
        <f t="shared" si="232"/>
        <v>0.16616283975864829</v>
      </c>
      <c r="F2950" s="49">
        <f t="shared" si="233"/>
        <v>0.22127849084794854</v>
      </c>
      <c r="G2950">
        <v>0</v>
      </c>
      <c r="H2950" s="51">
        <f>G2950/'Parc électrique'!$C$24</f>
        <v>0</v>
      </c>
      <c r="I2950" s="14">
        <v>396</v>
      </c>
      <c r="J2950" s="14">
        <v>1423</v>
      </c>
      <c r="K2950" s="14">
        <v>0</v>
      </c>
      <c r="L2950" s="14">
        <v>648</v>
      </c>
      <c r="M2950" s="14">
        <f>C2950-SUM(D2950:L2950)</f>
        <v>6306.6125586693934</v>
      </c>
      <c r="P2950" s="49">
        <f>D2951/('Parc électrique'!$C$22+'Parc électrique'!$C$23)</f>
        <v>0.175625</v>
      </c>
      <c r="Q2950" s="49">
        <f t="shared" si="230"/>
        <v>0.171188846827425</v>
      </c>
      <c r="R2950" s="49">
        <f t="shared" si="231"/>
        <v>0.22797160743638328</v>
      </c>
    </row>
    <row r="2951" spans="1:18" x14ac:dyDescent="0.3">
      <c r="A2951" s="35">
        <f t="shared" si="229"/>
        <v>44138</v>
      </c>
      <c r="B2951" s="36">
        <v>0.83333333333333337</v>
      </c>
      <c r="C2951">
        <v>9291</v>
      </c>
      <c r="D2951">
        <v>1124</v>
      </c>
      <c r="E2951" s="49">
        <f t="shared" si="232"/>
        <v>0.171188846827425</v>
      </c>
      <c r="F2951" s="49">
        <f t="shared" si="233"/>
        <v>0.22797160743638328</v>
      </c>
      <c r="G2951">
        <v>0</v>
      </c>
      <c r="H2951" s="51">
        <f>G2951/'Parc électrique'!$C$24</f>
        <v>0</v>
      </c>
      <c r="I2951" s="14">
        <v>396</v>
      </c>
      <c r="J2951" s="14">
        <v>0</v>
      </c>
      <c r="K2951" s="14">
        <v>0</v>
      </c>
      <c r="L2951" s="14">
        <v>634</v>
      </c>
      <c r="M2951" s="14">
        <f>C2951-SUM(D2951:L2951)</f>
        <v>7136.6008395457366</v>
      </c>
      <c r="P2951" s="49">
        <f>D2952/('Parc électrique'!$C$22+'Parc électrique'!$C$23)</f>
        <v>0.18078125</v>
      </c>
      <c r="Q2951" s="49">
        <f t="shared" si="230"/>
        <v>0.17621485389620173</v>
      </c>
      <c r="R2951" s="49">
        <f t="shared" si="231"/>
        <v>0.23466472402481803</v>
      </c>
    </row>
    <row r="2952" spans="1:18" x14ac:dyDescent="0.3">
      <c r="A2952" s="35">
        <f t="shared" si="229"/>
        <v>44138</v>
      </c>
      <c r="B2952" s="36">
        <v>0.875</v>
      </c>
      <c r="C2952">
        <v>8919</v>
      </c>
      <c r="D2952">
        <v>1157</v>
      </c>
      <c r="E2952" s="49">
        <f t="shared" si="232"/>
        <v>0.17621485389620173</v>
      </c>
      <c r="F2952" s="49">
        <f t="shared" si="233"/>
        <v>0.23466472402481803</v>
      </c>
      <c r="G2952">
        <v>0</v>
      </c>
      <c r="H2952" s="51">
        <f>G2952/'Parc électrique'!$C$24</f>
        <v>0</v>
      </c>
      <c r="I2952" s="14">
        <v>396</v>
      </c>
      <c r="J2952" s="14">
        <v>0</v>
      </c>
      <c r="K2952" s="14">
        <v>0</v>
      </c>
      <c r="L2952" s="14">
        <v>619</v>
      </c>
      <c r="M2952" s="14">
        <f>C2952-SUM(D2952:L2952)</f>
        <v>6746.5891204220788</v>
      </c>
      <c r="P2952" s="49">
        <f>D2953/('Parc électrique'!$C$22+'Parc électrique'!$C$23)</f>
        <v>0.18187500000000001</v>
      </c>
      <c r="Q2952" s="49">
        <f t="shared" si="230"/>
        <v>0.1772809766077604</v>
      </c>
      <c r="R2952" s="49">
        <f t="shared" si="231"/>
        <v>0.23608447602842539</v>
      </c>
    </row>
    <row r="2953" spans="1:18" x14ac:dyDescent="0.3">
      <c r="A2953" s="35">
        <f t="shared" si="229"/>
        <v>44138</v>
      </c>
      <c r="B2953" s="36">
        <v>0.91666666666666663</v>
      </c>
      <c r="C2953">
        <v>9221</v>
      </c>
      <c r="D2953">
        <v>1164</v>
      </c>
      <c r="E2953" s="49">
        <f t="shared" si="232"/>
        <v>0.1772809766077604</v>
      </c>
      <c r="F2953" s="49">
        <f t="shared" si="233"/>
        <v>0.23608447602842539</v>
      </c>
      <c r="G2953">
        <v>0</v>
      </c>
      <c r="H2953" s="51">
        <f>G2953/'Parc électrique'!$C$24</f>
        <v>0</v>
      </c>
      <c r="I2953" s="14">
        <v>396</v>
      </c>
      <c r="J2953" s="14">
        <v>1423</v>
      </c>
      <c r="K2953" s="14">
        <v>0</v>
      </c>
      <c r="L2953" s="14">
        <v>607</v>
      </c>
      <c r="M2953" s="14">
        <f>C2953-SUM(D2953:L2953)</f>
        <v>5630.5866345473642</v>
      </c>
      <c r="P2953" s="49">
        <f>D2954/('Parc électrique'!$C$22+'Parc électrique'!$C$23)</f>
        <v>0.1665625</v>
      </c>
      <c r="Q2953" s="49">
        <f t="shared" si="230"/>
        <v>0.16235525864593864</v>
      </c>
      <c r="R2953" s="49">
        <f t="shared" si="231"/>
        <v>0.2162079479779222</v>
      </c>
    </row>
    <row r="2954" spans="1:18" x14ac:dyDescent="0.3">
      <c r="A2954" s="35">
        <f t="shared" si="229"/>
        <v>44138</v>
      </c>
      <c r="B2954" s="36">
        <v>0.95833333333333337</v>
      </c>
      <c r="C2954">
        <v>9454</v>
      </c>
      <c r="D2954">
        <v>1066</v>
      </c>
      <c r="E2954" s="49">
        <f t="shared" si="232"/>
        <v>0.16235525864593864</v>
      </c>
      <c r="F2954" s="49">
        <f t="shared" si="233"/>
        <v>0.2162079479779222</v>
      </c>
      <c r="G2954">
        <v>0</v>
      </c>
      <c r="H2954" s="51">
        <f>G2954/'Parc électrique'!$C$24</f>
        <v>0</v>
      </c>
      <c r="I2954" s="14">
        <v>396</v>
      </c>
      <c r="J2954" s="14">
        <v>0</v>
      </c>
      <c r="K2954" s="14">
        <v>0</v>
      </c>
      <c r="L2954" s="14">
        <v>587</v>
      </c>
      <c r="M2954" s="14">
        <f>C2954-SUM(D2954:L2954)</f>
        <v>7404.6214367933762</v>
      </c>
      <c r="P2954" s="49">
        <f>D2955/('Parc électrique'!$C$22+'Parc électrique'!$C$23)</f>
        <v>0.17343749999999999</v>
      </c>
      <c r="Q2954" s="49">
        <f t="shared" si="230"/>
        <v>0.16905660140430759</v>
      </c>
      <c r="R2954" s="49">
        <f t="shared" si="231"/>
        <v>0.22513210342916853</v>
      </c>
    </row>
    <row r="2955" spans="1:18" x14ac:dyDescent="0.3">
      <c r="A2955" s="35">
        <f t="shared" si="229"/>
        <v>44139</v>
      </c>
      <c r="B2955" s="36">
        <v>0</v>
      </c>
      <c r="C2955">
        <v>8867</v>
      </c>
      <c r="D2955">
        <v>1110</v>
      </c>
      <c r="E2955" s="49">
        <f t="shared" si="232"/>
        <v>0.16905660140430759</v>
      </c>
      <c r="F2955" s="49">
        <f t="shared" si="233"/>
        <v>0.22513210342916853</v>
      </c>
      <c r="G2955">
        <v>0</v>
      </c>
      <c r="H2955" s="51">
        <f>G2955/'Parc électrique'!$C$24</f>
        <v>0</v>
      </c>
      <c r="I2955" s="14">
        <v>321</v>
      </c>
      <c r="J2955" s="14">
        <v>0</v>
      </c>
      <c r="K2955" s="14">
        <v>0</v>
      </c>
      <c r="L2955" s="14">
        <v>580</v>
      </c>
      <c r="M2955" s="14">
        <f>C2955-SUM(D2955:L2955)</f>
        <v>6855.6058112951669</v>
      </c>
      <c r="P2955" s="49">
        <f>D2956/('Parc électrique'!$C$22+'Parc électrique'!$C$23)</f>
        <v>0.16375000000000001</v>
      </c>
      <c r="Q2955" s="49">
        <f t="shared" si="230"/>
        <v>0.15961380024478772</v>
      </c>
      <c r="R2955" s="49">
        <f t="shared" si="231"/>
        <v>0.21255715711150328</v>
      </c>
    </row>
    <row r="2956" spans="1:18" x14ac:dyDescent="0.3">
      <c r="A2956" s="35">
        <f t="shared" si="229"/>
        <v>44139</v>
      </c>
      <c r="B2956" s="36">
        <v>4.1666666666666664E-2</v>
      </c>
      <c r="C2956">
        <v>8491</v>
      </c>
      <c r="D2956">
        <v>1048</v>
      </c>
      <c r="E2956" s="49">
        <f t="shared" si="232"/>
        <v>0.15961380024478772</v>
      </c>
      <c r="F2956" s="49">
        <f t="shared" si="233"/>
        <v>0.21255715711150328</v>
      </c>
      <c r="G2956">
        <v>0</v>
      </c>
      <c r="H2956" s="51">
        <f>G2956/'Parc électrique'!$C$24</f>
        <v>0</v>
      </c>
      <c r="I2956" s="14">
        <v>321</v>
      </c>
      <c r="J2956" s="14">
        <v>0</v>
      </c>
      <c r="K2956" s="14">
        <v>0</v>
      </c>
      <c r="L2956" s="14">
        <v>578</v>
      </c>
      <c r="M2956" s="14">
        <f>C2956-SUM(D2956:L2956)</f>
        <v>6543.6278290426435</v>
      </c>
      <c r="P2956" s="49">
        <f>D2957/('Parc électrique'!$C$22+'Parc électrique'!$C$23)</f>
        <v>0.17453125</v>
      </c>
      <c r="Q2956" s="49">
        <f t="shared" si="230"/>
        <v>0.17012272411586629</v>
      </c>
      <c r="R2956" s="49">
        <f t="shared" si="231"/>
        <v>0.22655185543277589</v>
      </c>
    </row>
    <row r="2957" spans="1:18" x14ac:dyDescent="0.3">
      <c r="A2957" s="35">
        <f t="shared" si="229"/>
        <v>44139</v>
      </c>
      <c r="B2957" s="36">
        <v>8.3333333333333329E-2</v>
      </c>
      <c r="C2957">
        <v>8114</v>
      </c>
      <c r="D2957">
        <v>1117</v>
      </c>
      <c r="E2957" s="49">
        <f t="shared" si="232"/>
        <v>0.17012272411586629</v>
      </c>
      <c r="F2957" s="49">
        <f t="shared" si="233"/>
        <v>0.22655185543277589</v>
      </c>
      <c r="G2957">
        <v>0</v>
      </c>
      <c r="H2957" s="51">
        <f>G2957/'Parc électrique'!$C$24</f>
        <v>0</v>
      </c>
      <c r="I2957" s="14">
        <v>321</v>
      </c>
      <c r="J2957" s="14">
        <v>0</v>
      </c>
      <c r="K2957" s="14">
        <v>0</v>
      </c>
      <c r="L2957" s="14">
        <v>578</v>
      </c>
      <c r="M2957" s="14">
        <f>C2957-SUM(D2957:L2957)</f>
        <v>6097.6033254204513</v>
      </c>
      <c r="P2957" s="49">
        <f>D2958/('Parc électrique'!$C$22+'Parc électrique'!$C$23)</f>
        <v>0.168125</v>
      </c>
      <c r="Q2957" s="49">
        <f t="shared" si="230"/>
        <v>0.1638782910910225</v>
      </c>
      <c r="R2957" s="49">
        <f t="shared" si="231"/>
        <v>0.21823616512593275</v>
      </c>
    </row>
    <row r="2958" spans="1:18" x14ac:dyDescent="0.3">
      <c r="A2958" s="35">
        <f t="shared" si="229"/>
        <v>44139</v>
      </c>
      <c r="B2958" s="36">
        <v>0.125</v>
      </c>
      <c r="C2958">
        <v>7641</v>
      </c>
      <c r="D2958">
        <v>1076</v>
      </c>
      <c r="E2958" s="49">
        <f t="shared" si="232"/>
        <v>0.1638782910910225</v>
      </c>
      <c r="F2958" s="49">
        <f t="shared" si="233"/>
        <v>0.21823616512593275</v>
      </c>
      <c r="G2958">
        <v>0</v>
      </c>
      <c r="H2958" s="51">
        <f>G2958/'Parc électrique'!$C$24</f>
        <v>0</v>
      </c>
      <c r="I2958" s="14">
        <v>321</v>
      </c>
      <c r="J2958" s="14">
        <v>0</v>
      </c>
      <c r="K2958" s="14">
        <v>464</v>
      </c>
      <c r="L2958" s="14">
        <v>578</v>
      </c>
      <c r="M2958" s="14">
        <f>C2958-SUM(D2958:L2958)</f>
        <v>5201.6178855437829</v>
      </c>
      <c r="P2958" s="49">
        <f>D2959/('Parc électrique'!$C$22+'Parc électrique'!$C$23)</f>
        <v>0.14687500000000001</v>
      </c>
      <c r="Q2958" s="49">
        <f t="shared" si="230"/>
        <v>0.14316504983788211</v>
      </c>
      <c r="R2958" s="49">
        <f t="shared" si="231"/>
        <v>0.19065241191298959</v>
      </c>
    </row>
    <row r="2959" spans="1:18" x14ac:dyDescent="0.3">
      <c r="A2959" s="35">
        <f t="shared" si="229"/>
        <v>44139</v>
      </c>
      <c r="B2959" s="36">
        <v>0.16666666666666666</v>
      </c>
      <c r="C2959">
        <v>7429</v>
      </c>
      <c r="D2959">
        <v>940</v>
      </c>
      <c r="E2959" s="49">
        <f t="shared" si="232"/>
        <v>0.14316504983788211</v>
      </c>
      <c r="F2959" s="49">
        <f t="shared" si="233"/>
        <v>0.19065241191298959</v>
      </c>
      <c r="G2959">
        <v>0</v>
      </c>
      <c r="H2959" s="51">
        <f>G2959/'Parc électrique'!$C$24</f>
        <v>0</v>
      </c>
      <c r="I2959" s="14">
        <v>321</v>
      </c>
      <c r="J2959" s="14">
        <v>562</v>
      </c>
      <c r="K2959" s="14">
        <v>0</v>
      </c>
      <c r="L2959" s="14">
        <v>582</v>
      </c>
      <c r="M2959" s="14">
        <f>C2959-SUM(D2959:L2959)</f>
        <v>5023.6661825382489</v>
      </c>
      <c r="P2959" s="49">
        <f>D2960/('Parc électrique'!$C$22+'Parc électrique'!$C$23)</f>
        <v>0.15718750000000001</v>
      </c>
      <c r="Q2959" s="49">
        <f t="shared" si="230"/>
        <v>0.15321706397543552</v>
      </c>
      <c r="R2959" s="49">
        <f t="shared" si="231"/>
        <v>0.20403864508985906</v>
      </c>
    </row>
    <row r="2960" spans="1:18" x14ac:dyDescent="0.3">
      <c r="A2960" s="35">
        <f t="shared" si="229"/>
        <v>44139</v>
      </c>
      <c r="B2960" s="36">
        <v>0.20833333333333334</v>
      </c>
      <c r="C2960">
        <v>7496</v>
      </c>
      <c r="D2960">
        <v>1006</v>
      </c>
      <c r="E2960" s="49">
        <f t="shared" si="232"/>
        <v>0.15321706397543552</v>
      </c>
      <c r="F2960" s="49">
        <f t="shared" si="233"/>
        <v>0.20403864508985906</v>
      </c>
      <c r="G2960">
        <v>0</v>
      </c>
      <c r="H2960" s="51">
        <f>G2960/'Parc électrique'!$C$24</f>
        <v>0</v>
      </c>
      <c r="I2960" s="14">
        <v>321</v>
      </c>
      <c r="J2960" s="14">
        <v>0</v>
      </c>
      <c r="K2960" s="14">
        <v>0</v>
      </c>
      <c r="L2960" s="14">
        <v>605</v>
      </c>
      <c r="M2960" s="14">
        <f>C2960-SUM(D2960:L2960)</f>
        <v>5563.6427442909344</v>
      </c>
      <c r="P2960" s="49">
        <f>D2961/('Parc électrique'!$C$22+'Parc électrique'!$C$23)</f>
        <v>0.14046875</v>
      </c>
      <c r="Q2960" s="49">
        <f t="shared" si="230"/>
        <v>0.13692061681303833</v>
      </c>
      <c r="R2960" s="49">
        <f t="shared" si="231"/>
        <v>0.18233672160614642</v>
      </c>
    </row>
    <row r="2961" spans="1:18" x14ac:dyDescent="0.3">
      <c r="A2961" s="35">
        <f t="shared" si="229"/>
        <v>44139</v>
      </c>
      <c r="B2961" s="36">
        <v>0.25</v>
      </c>
      <c r="C2961">
        <v>7708</v>
      </c>
      <c r="D2961">
        <v>899</v>
      </c>
      <c r="E2961" s="49">
        <f t="shared" si="232"/>
        <v>0.13692061681303833</v>
      </c>
      <c r="F2961" s="49">
        <f t="shared" si="233"/>
        <v>0.18233672160614642</v>
      </c>
      <c r="G2961">
        <v>0</v>
      </c>
      <c r="H2961" s="51">
        <f>G2961/'Parc électrique'!$C$24</f>
        <v>0</v>
      </c>
      <c r="I2961" s="14">
        <v>321</v>
      </c>
      <c r="J2961" s="14">
        <v>0</v>
      </c>
      <c r="K2961" s="14">
        <v>0</v>
      </c>
      <c r="L2961" s="14">
        <v>643</v>
      </c>
      <c r="M2961" s="14">
        <f>C2961-SUM(D2961:L2961)</f>
        <v>5844.6807426615806</v>
      </c>
      <c r="P2961" s="49">
        <f>D2962/('Parc électrique'!$C$22+'Parc électrique'!$C$23)</f>
        <v>0.14000000000000001</v>
      </c>
      <c r="Q2961" s="49">
        <f t="shared" si="230"/>
        <v>0.13646370707951316</v>
      </c>
      <c r="R2961" s="49">
        <f t="shared" si="231"/>
        <v>0.18172825646174326</v>
      </c>
    </row>
    <row r="2962" spans="1:18" x14ac:dyDescent="0.3">
      <c r="A2962" s="35">
        <f t="shared" si="229"/>
        <v>44139</v>
      </c>
      <c r="B2962" s="36">
        <v>0.29166666666666669</v>
      </c>
      <c r="C2962">
        <v>7758</v>
      </c>
      <c r="D2962">
        <v>896</v>
      </c>
      <c r="E2962" s="49">
        <f t="shared" si="232"/>
        <v>0.13646370707951316</v>
      </c>
      <c r="F2962" s="49">
        <f t="shared" si="233"/>
        <v>0.18172825646174326</v>
      </c>
      <c r="G2962">
        <v>34</v>
      </c>
      <c r="H2962" s="51">
        <f>G2962/'Parc électrique'!$C$24</f>
        <v>1.1333333333333334E-2</v>
      </c>
      <c r="I2962" s="14">
        <v>321</v>
      </c>
      <c r="J2962" s="14">
        <v>0</v>
      </c>
      <c r="K2962" s="14">
        <v>0</v>
      </c>
      <c r="L2962" s="14">
        <v>655</v>
      </c>
      <c r="M2962" s="14">
        <f>C2962-SUM(D2962:L2962)</f>
        <v>5851.6704747031254</v>
      </c>
      <c r="P2962" s="49">
        <f>D2963/('Parc électrique'!$C$22+'Parc électrique'!$C$23)</f>
        <v>0.1290625</v>
      </c>
      <c r="Q2962" s="49">
        <f t="shared" si="230"/>
        <v>0.12580247996392618</v>
      </c>
      <c r="R2962" s="49">
        <f t="shared" si="231"/>
        <v>0.16753073642566957</v>
      </c>
    </row>
    <row r="2963" spans="1:18" x14ac:dyDescent="0.3">
      <c r="A2963" s="35">
        <f t="shared" si="229"/>
        <v>44139</v>
      </c>
      <c r="B2963" s="36">
        <v>0.33333333333333331</v>
      </c>
      <c r="C2963">
        <v>8056</v>
      </c>
      <c r="D2963">
        <v>826</v>
      </c>
      <c r="E2963" s="49">
        <f t="shared" si="232"/>
        <v>0.12580247996392618</v>
      </c>
      <c r="F2963" s="49">
        <f t="shared" si="233"/>
        <v>0.16753073642566957</v>
      </c>
      <c r="G2963">
        <v>320</v>
      </c>
      <c r="H2963" s="51">
        <f>G2963/'Parc électrique'!$C$24</f>
        <v>0.10666666666666667</v>
      </c>
      <c r="I2963" s="14">
        <v>321</v>
      </c>
      <c r="J2963" s="14">
        <v>0</v>
      </c>
      <c r="K2963" s="14">
        <v>0</v>
      </c>
      <c r="L2963" s="14">
        <v>652</v>
      </c>
      <c r="M2963" s="14">
        <f>C2963-SUM(D2963:L2963)</f>
        <v>5936.6000001169441</v>
      </c>
      <c r="P2963" s="49">
        <f>D2964/('Parc électrique'!$C$22+'Parc électrique'!$C$23)</f>
        <v>0.16421875</v>
      </c>
      <c r="Q2963" s="49">
        <f t="shared" si="230"/>
        <v>0.16007070997831285</v>
      </c>
      <c r="R2963" s="49">
        <f t="shared" si="231"/>
        <v>0.21316562225590641</v>
      </c>
    </row>
    <row r="2964" spans="1:18" x14ac:dyDescent="0.3">
      <c r="A2964" s="35">
        <f t="shared" si="229"/>
        <v>44139</v>
      </c>
      <c r="B2964" s="36">
        <v>0.375</v>
      </c>
      <c r="C2964">
        <v>8330</v>
      </c>
      <c r="D2964">
        <v>1051</v>
      </c>
      <c r="E2964" s="49">
        <f t="shared" si="232"/>
        <v>0.16007070997831285</v>
      </c>
      <c r="F2964" s="49">
        <f t="shared" si="233"/>
        <v>0.21316562225590641</v>
      </c>
      <c r="G2964">
        <v>992</v>
      </c>
      <c r="H2964" s="51">
        <f>G2964/'Parc électrique'!$C$24</f>
        <v>0.33066666666666666</v>
      </c>
      <c r="I2964" s="14">
        <v>321</v>
      </c>
      <c r="J2964" s="14">
        <v>0</v>
      </c>
      <c r="K2964" s="14">
        <v>0</v>
      </c>
      <c r="L2964" s="14">
        <v>652</v>
      </c>
      <c r="M2964" s="14">
        <f>C2964-SUM(D2964:L2964)</f>
        <v>5313.296097001099</v>
      </c>
      <c r="P2964" s="49">
        <f>D2965/('Parc électrique'!$C$22+'Parc électrique'!$C$23)</f>
        <v>0.21390624999999999</v>
      </c>
      <c r="Q2964" s="49">
        <f t="shared" si="230"/>
        <v>0.20850314173197937</v>
      </c>
      <c r="R2964" s="49">
        <f t="shared" si="231"/>
        <v>0.27766292756264122</v>
      </c>
    </row>
    <row r="2965" spans="1:18" x14ac:dyDescent="0.3">
      <c r="A2965" s="35">
        <f t="shared" si="229"/>
        <v>44139</v>
      </c>
      <c r="B2965" s="36">
        <v>0.41666666666666669</v>
      </c>
      <c r="C2965">
        <v>8444</v>
      </c>
      <c r="D2965">
        <v>1369</v>
      </c>
      <c r="E2965" s="49">
        <f t="shared" si="232"/>
        <v>0.20850314173197937</v>
      </c>
      <c r="F2965" s="49">
        <f t="shared" si="233"/>
        <v>0.27766292756264122</v>
      </c>
      <c r="G2965">
        <v>1625</v>
      </c>
      <c r="H2965" s="51">
        <f>G2965/'Parc électrique'!$C$24</f>
        <v>0.54166666666666663</v>
      </c>
      <c r="I2965" s="14">
        <v>321</v>
      </c>
      <c r="J2965" s="14">
        <v>0</v>
      </c>
      <c r="K2965" s="14">
        <v>-405</v>
      </c>
      <c r="L2965" s="14">
        <v>652</v>
      </c>
      <c r="M2965" s="14">
        <f>C2965-SUM(D2965:L2965)</f>
        <v>4880.9721672640389</v>
      </c>
      <c r="P2965" s="49">
        <f>D2966/('Parc électrique'!$C$22+'Parc électrique'!$C$23)</f>
        <v>0.20937500000000001</v>
      </c>
      <c r="Q2965" s="49">
        <f t="shared" si="230"/>
        <v>0.2040863476412362</v>
      </c>
      <c r="R2965" s="49">
        <f t="shared" si="231"/>
        <v>0.27178109783341065</v>
      </c>
    </row>
    <row r="2966" spans="1:18" x14ac:dyDescent="0.3">
      <c r="A2966" s="35">
        <f t="shared" si="229"/>
        <v>44139</v>
      </c>
      <c r="B2966" s="36">
        <v>0.45833333333333331</v>
      </c>
      <c r="C2966">
        <v>8594</v>
      </c>
      <c r="D2966">
        <v>1340</v>
      </c>
      <c r="E2966" s="49">
        <f t="shared" si="232"/>
        <v>0.2040863476412362</v>
      </c>
      <c r="F2966" s="49">
        <f t="shared" si="233"/>
        <v>0.27178109783341065</v>
      </c>
      <c r="G2966">
        <v>1990</v>
      </c>
      <c r="H2966" s="51">
        <f>G2966/'Parc électrique'!$C$24</f>
        <v>0.66333333333333333</v>
      </c>
      <c r="I2966" s="14">
        <v>321</v>
      </c>
      <c r="J2966" s="14">
        <v>0</v>
      </c>
      <c r="K2966" s="14">
        <v>-590</v>
      </c>
      <c r="L2966" s="14">
        <v>651</v>
      </c>
      <c r="M2966" s="14">
        <f>C2966-SUM(D2966:L2966)</f>
        <v>4880.8607992211928</v>
      </c>
      <c r="P2966" s="49">
        <f>D2967/('Parc électrique'!$C$22+'Parc électrique'!$C$23)</f>
        <v>0.21234375</v>
      </c>
      <c r="Q2966" s="49">
        <f t="shared" si="230"/>
        <v>0.2069801092868955</v>
      </c>
      <c r="R2966" s="49">
        <f t="shared" si="231"/>
        <v>0.27563471041463067</v>
      </c>
    </row>
    <row r="2967" spans="1:18" x14ac:dyDescent="0.3">
      <c r="A2967" s="35">
        <f t="shared" si="229"/>
        <v>44139</v>
      </c>
      <c r="B2967" s="36">
        <v>0.5</v>
      </c>
      <c r="C2967">
        <v>8923</v>
      </c>
      <c r="D2967">
        <v>1359</v>
      </c>
      <c r="E2967" s="49">
        <f t="shared" si="232"/>
        <v>0.2069801092868955</v>
      </c>
      <c r="F2967" s="49">
        <f t="shared" si="233"/>
        <v>0.27563471041463067</v>
      </c>
      <c r="G2967">
        <v>2117</v>
      </c>
      <c r="H2967" s="51">
        <f>G2967/'Parc électrique'!$C$24</f>
        <v>0.70566666666666666</v>
      </c>
      <c r="I2967" s="14">
        <v>321</v>
      </c>
      <c r="J2967" s="14">
        <v>0</v>
      </c>
      <c r="K2967" s="14">
        <v>-405</v>
      </c>
      <c r="L2967" s="14">
        <v>649</v>
      </c>
      <c r="M2967" s="14">
        <f>C2967-SUM(D2967:L2967)</f>
        <v>4880.8117185136316</v>
      </c>
      <c r="P2967" s="49">
        <f>D2968/('Parc électrique'!$C$22+'Parc électrique'!$C$23)</f>
        <v>0.21078125</v>
      </c>
      <c r="Q2967" s="49">
        <f t="shared" si="230"/>
        <v>0.20545707684181166</v>
      </c>
      <c r="R2967" s="49">
        <f t="shared" si="231"/>
        <v>0.27360649326662012</v>
      </c>
    </row>
    <row r="2968" spans="1:18" x14ac:dyDescent="0.3">
      <c r="A2968" s="35">
        <f t="shared" si="229"/>
        <v>44139</v>
      </c>
      <c r="B2968" s="36">
        <v>0.54166666666666663</v>
      </c>
      <c r="C2968">
        <v>8408</v>
      </c>
      <c r="D2968">
        <v>1349</v>
      </c>
      <c r="E2968" s="49">
        <f t="shared" si="232"/>
        <v>0.20545707684181166</v>
      </c>
      <c r="F2968" s="49">
        <f t="shared" si="233"/>
        <v>0.27360649326662012</v>
      </c>
      <c r="G2968">
        <v>1982</v>
      </c>
      <c r="H2968" s="51">
        <f>G2968/'Parc électrique'!$C$24</f>
        <v>0.66066666666666662</v>
      </c>
      <c r="I2968" s="14">
        <v>321</v>
      </c>
      <c r="J2968" s="14">
        <v>0</v>
      </c>
      <c r="K2968" s="14">
        <v>-773</v>
      </c>
      <c r="L2968" s="14">
        <v>647</v>
      </c>
      <c r="M2968" s="14">
        <f>C2968-SUM(D2968:L2968)</f>
        <v>4880.860269763225</v>
      </c>
      <c r="P2968" s="49">
        <f>D2969/('Parc électrique'!$C$22+'Parc électrique'!$C$23)</f>
        <v>0.16312499999999999</v>
      </c>
      <c r="Q2968" s="49">
        <f t="shared" si="230"/>
        <v>0.15900458726675418</v>
      </c>
      <c r="R2968" s="49">
        <f t="shared" si="231"/>
        <v>0.21174587025229905</v>
      </c>
    </row>
    <row r="2969" spans="1:18" x14ac:dyDescent="0.3">
      <c r="A2969" s="35">
        <f t="shared" si="229"/>
        <v>44139</v>
      </c>
      <c r="B2969" s="36">
        <v>0.58333333333333337</v>
      </c>
      <c r="C2969">
        <v>7980</v>
      </c>
      <c r="D2969">
        <v>1044</v>
      </c>
      <c r="E2969" s="49">
        <f t="shared" si="232"/>
        <v>0.15900458726675418</v>
      </c>
      <c r="F2969" s="49">
        <f t="shared" si="233"/>
        <v>0.21174587025229905</v>
      </c>
      <c r="G2969">
        <v>1634</v>
      </c>
      <c r="H2969" s="51">
        <f>G2969/'Parc électrique'!$C$24</f>
        <v>0.54466666666666663</v>
      </c>
      <c r="I2969" s="14">
        <v>321</v>
      </c>
      <c r="J2969" s="14">
        <v>0</v>
      </c>
      <c r="K2969" s="14">
        <v>-789</v>
      </c>
      <c r="L2969" s="14">
        <v>648</v>
      </c>
      <c r="M2969" s="14">
        <f>C2969-SUM(D2969:L2969)</f>
        <v>5121.0845828758138</v>
      </c>
      <c r="P2969" s="49">
        <f>D2970/('Parc électrique'!$C$22+'Parc électrique'!$C$23)</f>
        <v>0.15078125000000001</v>
      </c>
      <c r="Q2969" s="49">
        <f t="shared" si="230"/>
        <v>0.14697263095059174</v>
      </c>
      <c r="R2969" s="49">
        <f t="shared" si="231"/>
        <v>0.19572295478301591</v>
      </c>
    </row>
    <row r="2970" spans="1:18" x14ac:dyDescent="0.3">
      <c r="A2970" s="35">
        <f t="shared" si="229"/>
        <v>44139</v>
      </c>
      <c r="B2970" s="36">
        <v>0.625</v>
      </c>
      <c r="C2970">
        <v>7700</v>
      </c>
      <c r="D2970">
        <v>965</v>
      </c>
      <c r="E2970" s="49">
        <f t="shared" si="232"/>
        <v>0.14697263095059174</v>
      </c>
      <c r="F2970" s="49">
        <f t="shared" si="233"/>
        <v>0.19572295478301591</v>
      </c>
      <c r="G2970">
        <v>1070</v>
      </c>
      <c r="H2970" s="51">
        <f>G2970/'Parc électrique'!$C$24</f>
        <v>0.35666666666666669</v>
      </c>
      <c r="I2970" s="14">
        <v>321</v>
      </c>
      <c r="J2970" s="14">
        <v>0</v>
      </c>
      <c r="K2970" s="14">
        <v>-423</v>
      </c>
      <c r="L2970" s="14">
        <v>645</v>
      </c>
      <c r="M2970" s="14">
        <f>C2970-SUM(D2970:L2970)</f>
        <v>5121.3006377475995</v>
      </c>
      <c r="P2970" s="49">
        <f>D2971/('Parc électrique'!$C$22+'Parc électrique'!$C$23)</f>
        <v>0.18984375000000001</v>
      </c>
      <c r="Q2970" s="49">
        <f t="shared" si="230"/>
        <v>0.18504844207768806</v>
      </c>
      <c r="R2970" s="49">
        <f t="shared" si="231"/>
        <v>0.24642838348327908</v>
      </c>
    </row>
    <row r="2971" spans="1:18" x14ac:dyDescent="0.3">
      <c r="A2971" s="35">
        <f t="shared" si="229"/>
        <v>44139</v>
      </c>
      <c r="B2971" s="36">
        <v>0.66666666666666663</v>
      </c>
      <c r="C2971">
        <v>7646</v>
      </c>
      <c r="D2971">
        <v>1215</v>
      </c>
      <c r="E2971" s="49">
        <f t="shared" si="232"/>
        <v>0.18504844207768806</v>
      </c>
      <c r="F2971" s="49">
        <f t="shared" si="233"/>
        <v>0.24642838348327908</v>
      </c>
      <c r="G2971">
        <v>389</v>
      </c>
      <c r="H2971" s="51">
        <f>G2971/'Parc électrique'!$C$24</f>
        <v>0.12966666666666668</v>
      </c>
      <c r="I2971" s="14">
        <v>321</v>
      </c>
      <c r="J2971" s="14">
        <v>0</v>
      </c>
      <c r="K2971" s="14">
        <v>-52</v>
      </c>
      <c r="L2971" s="14">
        <v>651</v>
      </c>
      <c r="M2971" s="14">
        <f>C2971-SUM(D2971:L2971)</f>
        <v>5121.4388565077725</v>
      </c>
      <c r="P2971" s="49">
        <f>D2972/('Parc électrique'!$C$22+'Parc électrique'!$C$23)</f>
        <v>0.19984374999999999</v>
      </c>
      <c r="Q2971" s="49">
        <f t="shared" si="230"/>
        <v>0.19479584972622468</v>
      </c>
      <c r="R2971" s="49">
        <f t="shared" si="231"/>
        <v>0.25940897323054646</v>
      </c>
    </row>
    <row r="2972" spans="1:18" x14ac:dyDescent="0.3">
      <c r="A2972" s="35">
        <f t="shared" ref="A2972:A3035" si="234">A2948+1</f>
        <v>44139</v>
      </c>
      <c r="B2972" s="36">
        <v>0.70833333333333337</v>
      </c>
      <c r="C2972">
        <v>8241</v>
      </c>
      <c r="D2972">
        <v>1279</v>
      </c>
      <c r="E2972" s="49">
        <f t="shared" si="232"/>
        <v>0.19479584972622468</v>
      </c>
      <c r="F2972" s="49">
        <f t="shared" si="233"/>
        <v>0.25940897323054646</v>
      </c>
      <c r="G2972">
        <v>44</v>
      </c>
      <c r="H2972" s="51">
        <f>G2972/'Parc électrique'!$C$24</f>
        <v>1.4666666666666666E-2</v>
      </c>
      <c r="I2972" s="14">
        <v>321</v>
      </c>
      <c r="J2972" s="14">
        <v>0</v>
      </c>
      <c r="K2972" s="14">
        <v>819</v>
      </c>
      <c r="L2972" s="14">
        <v>656</v>
      </c>
      <c r="M2972" s="14">
        <f>C2972-SUM(D2972:L2972)</f>
        <v>5121.5311285103762</v>
      </c>
      <c r="P2972" s="49">
        <f>D2973/('Parc électrique'!$C$22+'Parc électrique'!$C$23)</f>
        <v>0.17640624999999999</v>
      </c>
      <c r="Q2972" s="49">
        <f t="shared" si="230"/>
        <v>0.17195036304996689</v>
      </c>
      <c r="R2972" s="49">
        <f t="shared" si="231"/>
        <v>0.2289857160103885</v>
      </c>
    </row>
    <row r="2973" spans="1:18" x14ac:dyDescent="0.3">
      <c r="A2973" s="35">
        <f t="shared" si="234"/>
        <v>44139</v>
      </c>
      <c r="B2973" s="36">
        <v>0.75</v>
      </c>
      <c r="C2973">
        <v>9112</v>
      </c>
      <c r="D2973">
        <v>1129</v>
      </c>
      <c r="E2973" s="49">
        <f t="shared" si="232"/>
        <v>0.17195036304996689</v>
      </c>
      <c r="F2973" s="49">
        <f t="shared" si="233"/>
        <v>0.2289857160103885</v>
      </c>
      <c r="G2973">
        <v>0</v>
      </c>
      <c r="H2973" s="51">
        <f>G2973/'Parc électrique'!$C$24</f>
        <v>0</v>
      </c>
      <c r="I2973" s="14">
        <v>321</v>
      </c>
      <c r="J2973" s="14">
        <v>0</v>
      </c>
      <c r="K2973" s="14">
        <v>1200</v>
      </c>
      <c r="L2973" s="14">
        <v>657</v>
      </c>
      <c r="M2973" s="14">
        <f>C2973-SUM(D2973:L2973)</f>
        <v>5804.5990639209394</v>
      </c>
      <c r="P2973" s="49">
        <f>D2974/('Parc électrique'!$C$22+'Parc électrique'!$C$23)</f>
        <v>0.16265625</v>
      </c>
      <c r="Q2973" s="49">
        <f t="shared" si="230"/>
        <v>0.15854767753322901</v>
      </c>
      <c r="R2973" s="49">
        <f t="shared" si="231"/>
        <v>0.21113740510789589</v>
      </c>
    </row>
    <row r="2974" spans="1:18" x14ac:dyDescent="0.3">
      <c r="A2974" s="35">
        <f t="shared" si="234"/>
        <v>44139</v>
      </c>
      <c r="B2974" s="36">
        <v>0.79166666666666663</v>
      </c>
      <c r="C2974">
        <v>9097</v>
      </c>
      <c r="D2974">
        <v>1041</v>
      </c>
      <c r="E2974" s="49">
        <f t="shared" si="232"/>
        <v>0.15854767753322901</v>
      </c>
      <c r="F2974" s="49">
        <f t="shared" si="233"/>
        <v>0.21113740510789589</v>
      </c>
      <c r="G2974">
        <v>0</v>
      </c>
      <c r="H2974" s="51">
        <f>G2974/'Parc électrique'!$C$24</f>
        <v>0</v>
      </c>
      <c r="I2974" s="14">
        <v>321</v>
      </c>
      <c r="J2974" s="14">
        <v>562</v>
      </c>
      <c r="K2974" s="14">
        <v>268</v>
      </c>
      <c r="L2974" s="14">
        <v>648</v>
      </c>
      <c r="M2974" s="14">
        <f>C2974-SUM(D2974:L2974)</f>
        <v>6256.6303149173591</v>
      </c>
      <c r="P2974" s="49">
        <f>D2975/('Parc électrique'!$C$22+'Parc électrique'!$C$23)</f>
        <v>0.19546875</v>
      </c>
      <c r="Q2974" s="49">
        <f t="shared" si="230"/>
        <v>0.19053135887998993</v>
      </c>
      <c r="R2974" s="49">
        <f t="shared" si="231"/>
        <v>0.25372996521611696</v>
      </c>
    </row>
    <row r="2975" spans="1:18" x14ac:dyDescent="0.3">
      <c r="A2975" s="35">
        <f t="shared" si="234"/>
        <v>44139</v>
      </c>
      <c r="B2975" s="36">
        <v>0.83333333333333337</v>
      </c>
      <c r="C2975">
        <v>8759</v>
      </c>
      <c r="D2975">
        <v>1251</v>
      </c>
      <c r="E2975" s="49">
        <f t="shared" si="232"/>
        <v>0.19053135887998993</v>
      </c>
      <c r="F2975" s="49">
        <f t="shared" si="233"/>
        <v>0.25372996521611696</v>
      </c>
      <c r="G2975">
        <v>0</v>
      </c>
      <c r="H2975" s="51">
        <f>G2975/'Parc électrique'!$C$24</f>
        <v>0</v>
      </c>
      <c r="I2975" s="14">
        <v>321</v>
      </c>
      <c r="J2975" s="14">
        <v>0</v>
      </c>
      <c r="K2975" s="14">
        <v>0</v>
      </c>
      <c r="L2975" s="14">
        <v>634</v>
      </c>
      <c r="M2975" s="14">
        <f>C2975-SUM(D2975:L2975)</f>
        <v>6552.5557386759037</v>
      </c>
      <c r="P2975" s="49">
        <f>D2976/('Parc électrique'!$C$22+'Parc électrique'!$C$23)</f>
        <v>0.17781250000000001</v>
      </c>
      <c r="Q2975" s="49">
        <f t="shared" si="230"/>
        <v>0.1733210922505424</v>
      </c>
      <c r="R2975" s="49">
        <f t="shared" si="231"/>
        <v>0.23081111144359803</v>
      </c>
    </row>
    <row r="2976" spans="1:18" x14ac:dyDescent="0.3">
      <c r="A2976" s="35">
        <f t="shared" si="234"/>
        <v>44139</v>
      </c>
      <c r="B2976" s="36">
        <v>0.875</v>
      </c>
      <c r="C2976">
        <v>8464</v>
      </c>
      <c r="D2976">
        <v>1138</v>
      </c>
      <c r="E2976" s="49">
        <f t="shared" si="232"/>
        <v>0.1733210922505424</v>
      </c>
      <c r="F2976" s="49">
        <f t="shared" si="233"/>
        <v>0.23081111144359803</v>
      </c>
      <c r="G2976">
        <v>0</v>
      </c>
      <c r="H2976" s="51">
        <f>G2976/'Parc électrique'!$C$24</f>
        <v>0</v>
      </c>
      <c r="I2976" s="14">
        <v>321</v>
      </c>
      <c r="J2976" s="14">
        <v>562</v>
      </c>
      <c r="K2976" s="14">
        <v>0</v>
      </c>
      <c r="L2976" s="14">
        <v>618</v>
      </c>
      <c r="M2976" s="14">
        <f>C2976-SUM(D2976:L2976)</f>
        <v>5824.5958677963063</v>
      </c>
      <c r="P2976" s="49">
        <f>D2977/('Parc électrique'!$C$22+'Parc électrique'!$C$23)</f>
        <v>0.18875</v>
      </c>
      <c r="Q2976" s="49">
        <f t="shared" si="230"/>
        <v>0.18398231936612933</v>
      </c>
      <c r="R2976" s="49">
        <f t="shared" si="231"/>
        <v>0.2450086314796717</v>
      </c>
    </row>
    <row r="2977" spans="1:18" x14ac:dyDescent="0.3">
      <c r="A2977" s="35">
        <f t="shared" si="234"/>
        <v>44139</v>
      </c>
      <c r="B2977" s="36">
        <v>0.91666666666666663</v>
      </c>
      <c r="C2977">
        <v>8770</v>
      </c>
      <c r="D2977">
        <v>1208</v>
      </c>
      <c r="E2977" s="49">
        <f t="shared" si="232"/>
        <v>0.18398231936612933</v>
      </c>
      <c r="F2977" s="49">
        <f t="shared" si="233"/>
        <v>0.2450086314796717</v>
      </c>
      <c r="G2977">
        <v>0</v>
      </c>
      <c r="H2977" s="51">
        <f>G2977/'Parc électrique'!$C$24</f>
        <v>0</v>
      </c>
      <c r="I2977" s="14">
        <v>321</v>
      </c>
      <c r="J2977" s="14">
        <v>0</v>
      </c>
      <c r="K2977" s="14">
        <v>0</v>
      </c>
      <c r="L2977" s="14">
        <v>607</v>
      </c>
      <c r="M2977" s="14">
        <f>C2977-SUM(D2977:L2977)</f>
        <v>6633.5710090491539</v>
      </c>
      <c r="P2977" s="49">
        <f>D2978/('Parc électrique'!$C$22+'Parc électrique'!$C$23)</f>
        <v>0.21484375</v>
      </c>
      <c r="Q2977" s="49">
        <f t="shared" si="230"/>
        <v>0.20941696119902969</v>
      </c>
      <c r="R2977" s="49">
        <f t="shared" si="231"/>
        <v>0.27887985785144753</v>
      </c>
    </row>
    <row r="2978" spans="1:18" x14ac:dyDescent="0.3">
      <c r="A2978" s="35">
        <f t="shared" si="234"/>
        <v>44139</v>
      </c>
      <c r="B2978" s="36">
        <v>0.95833333333333337</v>
      </c>
      <c r="C2978">
        <v>9018</v>
      </c>
      <c r="D2978">
        <v>1375</v>
      </c>
      <c r="E2978" s="49">
        <f t="shared" si="232"/>
        <v>0.20941696119902969</v>
      </c>
      <c r="F2978" s="49">
        <f t="shared" si="233"/>
        <v>0.27887985785144753</v>
      </c>
      <c r="G2978">
        <v>0</v>
      </c>
      <c r="H2978" s="51">
        <f>G2978/'Parc électrique'!$C$24</f>
        <v>0</v>
      </c>
      <c r="I2978" s="14">
        <v>321</v>
      </c>
      <c r="J2978" s="14">
        <v>0</v>
      </c>
      <c r="K2978" s="14">
        <v>0</v>
      </c>
      <c r="L2978" s="14">
        <v>587</v>
      </c>
      <c r="M2978" s="14">
        <f>C2978-SUM(D2978:L2978)</f>
        <v>6734.5117031809496</v>
      </c>
      <c r="P2978" s="49">
        <f>D2979/('Parc électrique'!$C$22+'Parc électrique'!$C$23)</f>
        <v>0.19890625000000001</v>
      </c>
      <c r="Q2978" s="49">
        <f t="shared" si="230"/>
        <v>0.19388203025917439</v>
      </c>
      <c r="R2978" s="49">
        <f t="shared" si="231"/>
        <v>0.25819204294174014</v>
      </c>
    </row>
    <row r="2979" spans="1:18" x14ac:dyDescent="0.3">
      <c r="A2979" s="35">
        <f t="shared" si="234"/>
        <v>44140</v>
      </c>
      <c r="B2979" s="36">
        <v>0</v>
      </c>
      <c r="C2979">
        <v>8404</v>
      </c>
      <c r="D2979">
        <v>1273</v>
      </c>
      <c r="E2979" s="49">
        <f t="shared" si="232"/>
        <v>0.19388203025917439</v>
      </c>
      <c r="F2979" s="49">
        <f t="shared" si="233"/>
        <v>0.25819204294174014</v>
      </c>
      <c r="G2979">
        <v>0</v>
      </c>
      <c r="H2979" s="51">
        <f>G2979/'Parc électrique'!$C$24</f>
        <v>0</v>
      </c>
      <c r="I2979" s="14">
        <v>321</v>
      </c>
      <c r="J2979" s="14">
        <v>0</v>
      </c>
      <c r="K2979" s="14">
        <v>0</v>
      </c>
      <c r="L2979" s="14">
        <v>616</v>
      </c>
      <c r="M2979" s="14">
        <f>C2979-SUM(D2979:L2979)</f>
        <v>6193.5479259267995</v>
      </c>
      <c r="P2979" s="49">
        <f>D2980/('Parc électrique'!$C$22+'Parc électrique'!$C$23)</f>
        <v>0.19609375000000001</v>
      </c>
      <c r="Q2979" s="49">
        <f t="shared" si="230"/>
        <v>0.19114057185802347</v>
      </c>
      <c r="R2979" s="49">
        <f t="shared" si="231"/>
        <v>0.25454125207532119</v>
      </c>
    </row>
    <row r="2980" spans="1:18" x14ac:dyDescent="0.3">
      <c r="A2980" s="35">
        <f t="shared" si="234"/>
        <v>44140</v>
      </c>
      <c r="B2980" s="36">
        <v>4.1666666666666664E-2</v>
      </c>
      <c r="C2980">
        <v>8091</v>
      </c>
      <c r="D2980">
        <v>1255</v>
      </c>
      <c r="E2980" s="49">
        <f t="shared" si="232"/>
        <v>0.19114057185802347</v>
      </c>
      <c r="F2980" s="49">
        <f t="shared" si="233"/>
        <v>0.25454125207532119</v>
      </c>
      <c r="G2980">
        <v>0</v>
      </c>
      <c r="H2980" s="51">
        <f>G2980/'Parc électrique'!$C$24</f>
        <v>0</v>
      </c>
      <c r="I2980" s="14">
        <v>321</v>
      </c>
      <c r="J2980" s="14">
        <v>0</v>
      </c>
      <c r="K2980" s="14">
        <v>0</v>
      </c>
      <c r="L2980" s="14">
        <v>619</v>
      </c>
      <c r="M2980" s="14">
        <f>C2980-SUM(D2980:L2980)</f>
        <v>5895.5543181760668</v>
      </c>
      <c r="P2980" s="49">
        <f>D2981/('Parc électrique'!$C$22+'Parc électrique'!$C$23)</f>
        <v>0.20078124999999999</v>
      </c>
      <c r="Q2980" s="49">
        <f t="shared" si="230"/>
        <v>0.19570966919327501</v>
      </c>
      <c r="R2980" s="49">
        <f t="shared" si="231"/>
        <v>0.26062590351935278</v>
      </c>
    </row>
    <row r="2981" spans="1:18" x14ac:dyDescent="0.3">
      <c r="A2981" s="35">
        <f t="shared" si="234"/>
        <v>44140</v>
      </c>
      <c r="B2981" s="36">
        <v>8.3333333333333329E-2</v>
      </c>
      <c r="C2981">
        <v>7791</v>
      </c>
      <c r="D2981">
        <v>1285</v>
      </c>
      <c r="E2981" s="49">
        <f t="shared" si="232"/>
        <v>0.19570966919327501</v>
      </c>
      <c r="F2981" s="49">
        <f t="shared" si="233"/>
        <v>0.26062590351935278</v>
      </c>
      <c r="G2981">
        <v>0</v>
      </c>
      <c r="H2981" s="51">
        <f>G2981/'Parc électrique'!$C$24</f>
        <v>0</v>
      </c>
      <c r="I2981" s="14">
        <v>321</v>
      </c>
      <c r="J2981" s="14">
        <v>0</v>
      </c>
      <c r="K2981" s="14">
        <v>0</v>
      </c>
      <c r="L2981" s="14">
        <v>614</v>
      </c>
      <c r="M2981" s="14">
        <f>C2981-SUM(D2981:L2981)</f>
        <v>5570.5436644272868</v>
      </c>
      <c r="P2981" s="49">
        <f>D2982/('Parc électrique'!$C$22+'Parc électrique'!$C$23)</f>
        <v>0.18656249999999999</v>
      </c>
      <c r="Q2981" s="49">
        <f t="shared" si="230"/>
        <v>0.18185007394301195</v>
      </c>
      <c r="R2981" s="49">
        <f t="shared" si="231"/>
        <v>0.24216912747245697</v>
      </c>
    </row>
    <row r="2982" spans="1:18" x14ac:dyDescent="0.3">
      <c r="A2982" s="35">
        <f t="shared" si="234"/>
        <v>44140</v>
      </c>
      <c r="B2982" s="36">
        <v>0.125</v>
      </c>
      <c r="C2982">
        <v>7438</v>
      </c>
      <c r="D2982">
        <v>1194</v>
      </c>
      <c r="E2982" s="49">
        <f t="shared" si="232"/>
        <v>0.18185007394301195</v>
      </c>
      <c r="F2982" s="49">
        <f t="shared" si="233"/>
        <v>0.24216912747245697</v>
      </c>
      <c r="G2982">
        <v>0</v>
      </c>
      <c r="H2982" s="51">
        <f>G2982/'Parc électrique'!$C$24</f>
        <v>0</v>
      </c>
      <c r="I2982" s="14">
        <v>321</v>
      </c>
      <c r="J2982" s="14">
        <v>0</v>
      </c>
      <c r="K2982" s="14">
        <v>0</v>
      </c>
      <c r="L2982" s="14">
        <v>611</v>
      </c>
      <c r="M2982" s="14">
        <f>C2982-SUM(D2982:L2982)</f>
        <v>5311.5759807985851</v>
      </c>
      <c r="P2982" s="49">
        <f>D2983/('Parc électrique'!$C$22+'Parc électrique'!$C$23)</f>
        <v>0.1834375</v>
      </c>
      <c r="Q2982" s="49">
        <f t="shared" si="230"/>
        <v>0.17880400905284424</v>
      </c>
      <c r="R2982" s="49">
        <f t="shared" si="231"/>
        <v>0.23811269317643591</v>
      </c>
    </row>
    <row r="2983" spans="1:18" x14ac:dyDescent="0.3">
      <c r="A2983" s="35">
        <f t="shared" si="234"/>
        <v>44140</v>
      </c>
      <c r="B2983" s="36">
        <v>0.16666666666666666</v>
      </c>
      <c r="C2983">
        <v>7480</v>
      </c>
      <c r="D2983">
        <v>1174</v>
      </c>
      <c r="E2983" s="49">
        <f t="shared" si="232"/>
        <v>0.17880400905284424</v>
      </c>
      <c r="F2983" s="49">
        <f t="shared" si="233"/>
        <v>0.23811269317643591</v>
      </c>
      <c r="G2983">
        <v>0</v>
      </c>
      <c r="H2983" s="51">
        <f>G2983/'Parc électrique'!$C$24</f>
        <v>0</v>
      </c>
      <c r="I2983" s="14">
        <v>321</v>
      </c>
      <c r="J2983" s="14">
        <v>0</v>
      </c>
      <c r="K2983" s="14">
        <v>0</v>
      </c>
      <c r="L2983" s="14">
        <v>610</v>
      </c>
      <c r="M2983" s="14">
        <f>C2983-SUM(D2983:L2983)</f>
        <v>5374.5830832977708</v>
      </c>
      <c r="P2983" s="49">
        <f>D2984/('Parc électrique'!$C$22+'Parc électrique'!$C$23)</f>
        <v>0.18406249999999999</v>
      </c>
      <c r="Q2983" s="49">
        <f t="shared" si="230"/>
        <v>0.17941322203087778</v>
      </c>
      <c r="R2983" s="49">
        <f t="shared" si="231"/>
        <v>0.23892398003564008</v>
      </c>
    </row>
    <row r="2984" spans="1:18" x14ac:dyDescent="0.3">
      <c r="A2984" s="35">
        <f t="shared" si="234"/>
        <v>44140</v>
      </c>
      <c r="B2984" s="36">
        <v>0.20833333333333334</v>
      </c>
      <c r="C2984">
        <v>8056</v>
      </c>
      <c r="D2984">
        <v>1178</v>
      </c>
      <c r="E2984" s="49">
        <f t="shared" si="232"/>
        <v>0.17941322203087778</v>
      </c>
      <c r="F2984" s="49">
        <f t="shared" si="233"/>
        <v>0.23892398003564008</v>
      </c>
      <c r="G2984">
        <v>0</v>
      </c>
      <c r="H2984" s="51">
        <f>G2984/'Parc électrique'!$C$24</f>
        <v>0</v>
      </c>
      <c r="I2984" s="14">
        <v>321</v>
      </c>
      <c r="J2984" s="14">
        <v>0</v>
      </c>
      <c r="K2984" s="14">
        <v>0</v>
      </c>
      <c r="L2984" s="14">
        <v>613</v>
      </c>
      <c r="M2984" s="14">
        <f>C2984-SUM(D2984:L2984)</f>
        <v>5943.5816627979329</v>
      </c>
      <c r="P2984" s="49">
        <f>D2985/('Parc électrique'!$C$22+'Parc électrique'!$C$23)</f>
        <v>0.18265624999999999</v>
      </c>
      <c r="Q2984" s="49">
        <f t="shared" si="230"/>
        <v>0.1780424928303023</v>
      </c>
      <c r="R2984" s="49">
        <f t="shared" si="231"/>
        <v>0.23709858460243063</v>
      </c>
    </row>
    <row r="2985" spans="1:18" x14ac:dyDescent="0.3">
      <c r="A2985" s="35">
        <f t="shared" si="234"/>
        <v>44140</v>
      </c>
      <c r="B2985" s="36">
        <v>0.25</v>
      </c>
      <c r="C2985">
        <v>9013</v>
      </c>
      <c r="D2985">
        <v>1169</v>
      </c>
      <c r="E2985" s="49">
        <f t="shared" si="232"/>
        <v>0.1780424928303023</v>
      </c>
      <c r="F2985" s="49">
        <f t="shared" si="233"/>
        <v>0.23709858460243063</v>
      </c>
      <c r="G2985">
        <v>0</v>
      </c>
      <c r="H2985" s="51">
        <f>G2985/'Parc électrique'!$C$24</f>
        <v>0</v>
      </c>
      <c r="I2985" s="14">
        <v>321</v>
      </c>
      <c r="J2985" s="14">
        <v>0</v>
      </c>
      <c r="K2985" s="14">
        <v>0</v>
      </c>
      <c r="L2985" s="14">
        <v>622</v>
      </c>
      <c r="M2985" s="14">
        <f>C2985-SUM(D2985:L2985)</f>
        <v>6900.584858922567</v>
      </c>
      <c r="P2985" s="49">
        <f>D2986/('Parc électrique'!$C$22+'Parc électrique'!$C$23)</f>
        <v>0.16609375000000001</v>
      </c>
      <c r="Q2985" s="49">
        <f t="shared" si="230"/>
        <v>0.1618983489124135</v>
      </c>
      <c r="R2985" s="49">
        <f t="shared" si="231"/>
        <v>0.21559948283351907</v>
      </c>
    </row>
    <row r="2986" spans="1:18" x14ac:dyDescent="0.3">
      <c r="A2986" s="35">
        <f t="shared" si="234"/>
        <v>44140</v>
      </c>
      <c r="B2986" s="36">
        <v>0.29166666666666669</v>
      </c>
      <c r="C2986">
        <v>9642</v>
      </c>
      <c r="D2986">
        <v>1063</v>
      </c>
      <c r="E2986" s="49">
        <f t="shared" si="232"/>
        <v>0.1618983489124135</v>
      </c>
      <c r="F2986" s="49">
        <f t="shared" si="233"/>
        <v>0.21559948283351907</v>
      </c>
      <c r="G2986">
        <v>33</v>
      </c>
      <c r="H2986" s="51">
        <f>G2986/'Parc électrique'!$C$24</f>
        <v>1.0999999999999999E-2</v>
      </c>
      <c r="I2986" s="14">
        <v>321</v>
      </c>
      <c r="J2986" s="14">
        <v>772</v>
      </c>
      <c r="K2986" s="14">
        <v>0</v>
      </c>
      <c r="L2986" s="14">
        <v>640</v>
      </c>
      <c r="M2986" s="14">
        <f>C2986-SUM(D2986:L2986)</f>
        <v>6812.6115021682544</v>
      </c>
      <c r="P2986" s="49">
        <f>D2987/('Parc électrique'!$C$22+'Parc électrique'!$C$23)</f>
        <v>0.16968749999999999</v>
      </c>
      <c r="Q2986" s="49">
        <f t="shared" si="230"/>
        <v>0.16540132353610634</v>
      </c>
      <c r="R2986" s="49">
        <f t="shared" si="231"/>
        <v>0.22026438227394327</v>
      </c>
    </row>
    <row r="2987" spans="1:18" x14ac:dyDescent="0.3">
      <c r="A2987" s="35">
        <f t="shared" si="234"/>
        <v>44140</v>
      </c>
      <c r="B2987" s="36">
        <v>0.33333333333333331</v>
      </c>
      <c r="C2987">
        <v>10080</v>
      </c>
      <c r="D2987">
        <v>1086</v>
      </c>
      <c r="E2987" s="49">
        <f t="shared" si="232"/>
        <v>0.16540132353610634</v>
      </c>
      <c r="F2987" s="49">
        <f t="shared" si="233"/>
        <v>0.22026438227394327</v>
      </c>
      <c r="G2987">
        <v>327</v>
      </c>
      <c r="H2987" s="51">
        <f>G2987/'Parc électrique'!$C$24</f>
        <v>0.109</v>
      </c>
      <c r="I2987" s="14">
        <v>321</v>
      </c>
      <c r="J2987" s="14">
        <v>0</v>
      </c>
      <c r="K2987" s="14">
        <v>0</v>
      </c>
      <c r="L2987" s="14">
        <v>649</v>
      </c>
      <c r="M2987" s="14">
        <f>C2987-SUM(D2987:L2987)</f>
        <v>7696.5053342941901</v>
      </c>
      <c r="P2987" s="49">
        <f>D2988/('Parc électrique'!$C$22+'Parc électrique'!$C$23)</f>
        <v>0.21406249999999999</v>
      </c>
      <c r="Q2987" s="49">
        <f t="shared" si="230"/>
        <v>0.20865544497648775</v>
      </c>
      <c r="R2987" s="49">
        <f t="shared" si="231"/>
        <v>0.27786574927744223</v>
      </c>
    </row>
    <row r="2988" spans="1:18" x14ac:dyDescent="0.3">
      <c r="A2988" s="35">
        <f t="shared" si="234"/>
        <v>44140</v>
      </c>
      <c r="B2988" s="36">
        <v>0.375</v>
      </c>
      <c r="C2988">
        <v>10219</v>
      </c>
      <c r="D2988">
        <v>1370</v>
      </c>
      <c r="E2988" s="49">
        <f t="shared" si="232"/>
        <v>0.20865544497648775</v>
      </c>
      <c r="F2988" s="49">
        <f t="shared" si="233"/>
        <v>0.27786574927744223</v>
      </c>
      <c r="G2988">
        <v>1012</v>
      </c>
      <c r="H2988" s="51">
        <f>G2988/'Parc électrique'!$C$24</f>
        <v>0.33733333333333332</v>
      </c>
      <c r="I2988" s="14">
        <v>321</v>
      </c>
      <c r="J2988" s="14">
        <v>772</v>
      </c>
      <c r="K2988" s="14">
        <v>0</v>
      </c>
      <c r="L2988" s="14">
        <v>653</v>
      </c>
      <c r="M2988" s="14">
        <f>C2988-SUM(D2988:L2988)</f>
        <v>6090.1761454724128</v>
      </c>
      <c r="P2988" s="49">
        <f>D2989/('Parc électrique'!$C$22+'Parc électrique'!$C$23)</f>
        <v>0.23484374999999999</v>
      </c>
      <c r="Q2988" s="49">
        <f t="shared" si="230"/>
        <v>0.22891177649610298</v>
      </c>
      <c r="R2988" s="49">
        <f t="shared" si="231"/>
        <v>0.30484103734598222</v>
      </c>
    </row>
    <row r="2989" spans="1:18" x14ac:dyDescent="0.3">
      <c r="A2989" s="35">
        <f t="shared" si="234"/>
        <v>44140</v>
      </c>
      <c r="B2989" s="36">
        <v>0.41666666666666669</v>
      </c>
      <c r="C2989">
        <v>10183</v>
      </c>
      <c r="D2989">
        <v>1503</v>
      </c>
      <c r="E2989" s="49">
        <f t="shared" si="232"/>
        <v>0.22891177649610298</v>
      </c>
      <c r="F2989" s="49">
        <f t="shared" si="233"/>
        <v>0.30484103734598222</v>
      </c>
      <c r="G2989">
        <v>1651</v>
      </c>
      <c r="H2989" s="51">
        <f>G2989/'Parc électrique'!$C$24</f>
        <v>0.55033333333333334</v>
      </c>
      <c r="I2989" s="14">
        <v>321</v>
      </c>
      <c r="J2989" s="14">
        <v>772</v>
      </c>
      <c r="K2989" s="14">
        <v>0</v>
      </c>
      <c r="L2989" s="14">
        <v>653</v>
      </c>
      <c r="M2989" s="14">
        <f>C2989-SUM(D2989:L2989)</f>
        <v>5281.9159138528248</v>
      </c>
      <c r="P2989" s="49">
        <f>D2990/('Parc électrique'!$C$22+'Parc électrique'!$C$23)</f>
        <v>0.2409375</v>
      </c>
      <c r="Q2989" s="49">
        <f t="shared" si="230"/>
        <v>0.23485160303193001</v>
      </c>
      <c r="R2989" s="49">
        <f t="shared" si="231"/>
        <v>0.31275108422322329</v>
      </c>
    </row>
    <row r="2990" spans="1:18" x14ac:dyDescent="0.3">
      <c r="A2990" s="35">
        <f t="shared" si="234"/>
        <v>44140</v>
      </c>
      <c r="B2990" s="36">
        <v>0.45833333333333331</v>
      </c>
      <c r="C2990">
        <v>10237</v>
      </c>
      <c r="D2990">
        <v>1542</v>
      </c>
      <c r="E2990" s="49">
        <f t="shared" si="232"/>
        <v>0.23485160303193001</v>
      </c>
      <c r="F2990" s="49">
        <f t="shared" si="233"/>
        <v>0.31275108422322329</v>
      </c>
      <c r="G2990">
        <v>2027</v>
      </c>
      <c r="H2990" s="51">
        <f>G2990/'Parc électrique'!$C$24</f>
        <v>0.67566666666666664</v>
      </c>
      <c r="I2990" s="14">
        <v>321</v>
      </c>
      <c r="J2990" s="14">
        <v>0</v>
      </c>
      <c r="K2990" s="14">
        <v>0</v>
      </c>
      <c r="L2990" s="14">
        <v>651</v>
      </c>
      <c r="M2990" s="14">
        <f>C2990-SUM(D2990:L2990)</f>
        <v>5694.7767306460782</v>
      </c>
      <c r="P2990" s="49">
        <f>D2991/('Parc électrique'!$C$22+'Parc électrique'!$C$23)</f>
        <v>0.25765624999999998</v>
      </c>
      <c r="Q2990" s="49">
        <f t="shared" si="230"/>
        <v>0.25114805019432723</v>
      </c>
      <c r="R2990" s="49">
        <f t="shared" si="231"/>
        <v>0.33445300770693592</v>
      </c>
    </row>
    <row r="2991" spans="1:18" x14ac:dyDescent="0.3">
      <c r="A2991" s="35">
        <f t="shared" si="234"/>
        <v>44140</v>
      </c>
      <c r="B2991" s="36">
        <v>0.5</v>
      </c>
      <c r="C2991">
        <v>10246</v>
      </c>
      <c r="D2991">
        <v>1649</v>
      </c>
      <c r="E2991" s="49">
        <f t="shared" si="232"/>
        <v>0.25114805019432723</v>
      </c>
      <c r="F2991" s="49">
        <f t="shared" si="233"/>
        <v>0.33445300770693592</v>
      </c>
      <c r="G2991">
        <v>2175</v>
      </c>
      <c r="H2991" s="51">
        <f>G2991/'Parc électrique'!$C$24</f>
        <v>0.72499999999999998</v>
      </c>
      <c r="I2991" s="14">
        <v>321</v>
      </c>
      <c r="J2991" s="14">
        <v>0</v>
      </c>
      <c r="K2991" s="14">
        <v>0</v>
      </c>
      <c r="L2991" s="14">
        <v>653</v>
      </c>
      <c r="M2991" s="14">
        <f>C2991-SUM(D2991:L2991)</f>
        <v>5446.6893989420987</v>
      </c>
      <c r="P2991" s="49">
        <f>D2992/('Parc électrique'!$C$22+'Parc électrique'!$C$23)</f>
        <v>0.22187499999999999</v>
      </c>
      <c r="Q2991" s="49">
        <f t="shared" si="230"/>
        <v>0.21627060720190702</v>
      </c>
      <c r="R2991" s="49">
        <f t="shared" si="231"/>
        <v>0.28800683501749486</v>
      </c>
    </row>
    <row r="2992" spans="1:18" x14ac:dyDescent="0.3">
      <c r="A2992" s="35">
        <f t="shared" si="234"/>
        <v>44140</v>
      </c>
      <c r="B2992" s="36">
        <v>0.54166666666666663</v>
      </c>
      <c r="C2992">
        <v>10009</v>
      </c>
      <c r="D2992">
        <v>1420</v>
      </c>
      <c r="E2992" s="49">
        <f t="shared" si="232"/>
        <v>0.21627060720190702</v>
      </c>
      <c r="F2992" s="49">
        <f t="shared" si="233"/>
        <v>0.28800683501749486</v>
      </c>
      <c r="G2992">
        <v>2037</v>
      </c>
      <c r="H2992" s="51">
        <f>G2992/'Parc électrique'!$C$24</f>
        <v>0.67900000000000005</v>
      </c>
      <c r="I2992" s="14">
        <v>321</v>
      </c>
      <c r="J2992" s="14">
        <v>616</v>
      </c>
      <c r="K2992" s="14">
        <v>0</v>
      </c>
      <c r="L2992" s="14">
        <v>653</v>
      </c>
      <c r="M2992" s="14">
        <f>C2992-SUM(D2992:L2992)</f>
        <v>4960.8167225577799</v>
      </c>
      <c r="P2992" s="49">
        <f>D2993/('Parc électrique'!$C$22+'Parc électrique'!$C$23)</f>
        <v>0.23140625000000001</v>
      </c>
      <c r="Q2992" s="49">
        <f t="shared" si="230"/>
        <v>0.22556110511691851</v>
      </c>
      <c r="R2992" s="49">
        <f t="shared" si="231"/>
        <v>0.3003789596203591</v>
      </c>
    </row>
    <row r="2993" spans="1:18" x14ac:dyDescent="0.3">
      <c r="A2993" s="35">
        <f t="shared" si="234"/>
        <v>44140</v>
      </c>
      <c r="B2993" s="36">
        <v>0.58333333333333337</v>
      </c>
      <c r="C2993">
        <v>9807</v>
      </c>
      <c r="D2993">
        <v>1481</v>
      </c>
      <c r="E2993" s="49">
        <f t="shared" si="232"/>
        <v>0.22556110511691851</v>
      </c>
      <c r="F2993" s="49">
        <f t="shared" si="233"/>
        <v>0.3003789596203591</v>
      </c>
      <c r="G2993">
        <v>1693</v>
      </c>
      <c r="H2993" s="51">
        <f>G2993/'Parc électrique'!$C$24</f>
        <v>0.56433333333333335</v>
      </c>
      <c r="I2993" s="14">
        <v>321</v>
      </c>
      <c r="J2993" s="14">
        <v>697</v>
      </c>
      <c r="K2993" s="14">
        <v>0</v>
      </c>
      <c r="L2993" s="14">
        <v>653</v>
      </c>
      <c r="M2993" s="14">
        <f>C2993-SUM(D2993:L2993)</f>
        <v>4960.9097266019289</v>
      </c>
      <c r="P2993" s="49">
        <f>D2994/('Parc électrique'!$C$22+'Parc électrique'!$C$23)</f>
        <v>0.20343749999999999</v>
      </c>
      <c r="Q2993" s="49">
        <f t="shared" si="230"/>
        <v>0.19829882434991755</v>
      </c>
      <c r="R2993" s="49">
        <f t="shared" si="231"/>
        <v>0.26407387267097066</v>
      </c>
    </row>
    <row r="2994" spans="1:18" x14ac:dyDescent="0.3">
      <c r="A2994" s="35">
        <f t="shared" si="234"/>
        <v>44140</v>
      </c>
      <c r="B2994" s="36">
        <v>0.625</v>
      </c>
      <c r="C2994">
        <v>9552</v>
      </c>
      <c r="D2994">
        <v>1302</v>
      </c>
      <c r="E2994" s="49">
        <f t="shared" si="232"/>
        <v>0.19829882434991755</v>
      </c>
      <c r="F2994" s="49">
        <f t="shared" si="233"/>
        <v>0.26407387267097066</v>
      </c>
      <c r="G2994">
        <v>1102</v>
      </c>
      <c r="H2994" s="51">
        <f>G2994/'Parc électrique'!$C$24</f>
        <v>0.36733333333333335</v>
      </c>
      <c r="I2994" s="14">
        <v>321</v>
      </c>
      <c r="J2994" s="14">
        <v>0</v>
      </c>
      <c r="K2994" s="14">
        <v>0</v>
      </c>
      <c r="L2994" s="14">
        <v>652</v>
      </c>
      <c r="M2994" s="14">
        <f>C2994-SUM(D2994:L2994)</f>
        <v>6174.1702939696461</v>
      </c>
      <c r="P2994" s="49">
        <f>D2995/('Parc électrique'!$C$22+'Parc électrique'!$C$23)</f>
        <v>0.21890625</v>
      </c>
      <c r="Q2994" s="49">
        <f t="shared" si="230"/>
        <v>0.2133768455562477</v>
      </c>
      <c r="R2994" s="49">
        <f t="shared" si="231"/>
        <v>0.28415322243627489</v>
      </c>
    </row>
    <row r="2995" spans="1:18" x14ac:dyDescent="0.3">
      <c r="A2995" s="35">
        <f t="shared" si="234"/>
        <v>44140</v>
      </c>
      <c r="B2995" s="36">
        <v>0.66666666666666663</v>
      </c>
      <c r="C2995">
        <v>9417</v>
      </c>
      <c r="D2995">
        <v>1401</v>
      </c>
      <c r="E2995" s="49">
        <f t="shared" si="232"/>
        <v>0.2133768455562477</v>
      </c>
      <c r="F2995" s="49">
        <f t="shared" si="233"/>
        <v>0.28415322243627489</v>
      </c>
      <c r="G2995">
        <v>393</v>
      </c>
      <c r="H2995" s="51">
        <f>G2995/'Parc électrique'!$C$24</f>
        <v>0.13100000000000001</v>
      </c>
      <c r="I2995" s="14">
        <v>321</v>
      </c>
      <c r="J2995" s="14">
        <v>0</v>
      </c>
      <c r="K2995" s="14">
        <v>0</v>
      </c>
      <c r="L2995" s="14">
        <v>652</v>
      </c>
      <c r="M2995" s="14">
        <f>C2995-SUM(D2995:L2995)</f>
        <v>6649.3714699320071</v>
      </c>
      <c r="P2995" s="49">
        <f>D2996/('Parc électrique'!$C$22+'Parc électrique'!$C$23)</f>
        <v>0.25140625</v>
      </c>
      <c r="Q2995" s="49">
        <f t="shared" si="230"/>
        <v>0.24505592041399182</v>
      </c>
      <c r="R2995" s="49">
        <f t="shared" si="231"/>
        <v>0.32634013911489385</v>
      </c>
    </row>
    <row r="2996" spans="1:18" x14ac:dyDescent="0.3">
      <c r="A2996" s="35">
        <f t="shared" si="234"/>
        <v>44140</v>
      </c>
      <c r="B2996" s="36">
        <v>0.70833333333333337</v>
      </c>
      <c r="C2996">
        <v>9757</v>
      </c>
      <c r="D2996">
        <v>1609</v>
      </c>
      <c r="E2996" s="49">
        <f t="shared" si="232"/>
        <v>0.24505592041399182</v>
      </c>
      <c r="F2996" s="49">
        <f t="shared" si="233"/>
        <v>0.32634013911489385</v>
      </c>
      <c r="G2996">
        <v>32</v>
      </c>
      <c r="H2996" s="51">
        <f>G2996/'Parc électrique'!$C$24</f>
        <v>1.0666666666666666E-2</v>
      </c>
      <c r="I2996" s="14">
        <v>321</v>
      </c>
      <c r="J2996" s="14">
        <v>0</v>
      </c>
      <c r="K2996" s="14">
        <v>0</v>
      </c>
      <c r="L2996" s="14">
        <v>652</v>
      </c>
      <c r="M2996" s="14">
        <f>C2996-SUM(D2996:L2996)</f>
        <v>7142.4179372738045</v>
      </c>
      <c r="P2996" s="49">
        <f>D2997/('Parc électrique'!$C$22+'Parc électrique'!$C$23)</f>
        <v>0.2709375</v>
      </c>
      <c r="Q2996" s="49">
        <f t="shared" si="230"/>
        <v>0.26409382597753994</v>
      </c>
      <c r="R2996" s="49">
        <f t="shared" si="231"/>
        <v>0.35169285346502543</v>
      </c>
    </row>
    <row r="2997" spans="1:18" x14ac:dyDescent="0.3">
      <c r="A2997" s="35">
        <f t="shared" si="234"/>
        <v>44140</v>
      </c>
      <c r="B2997" s="36">
        <v>0.75</v>
      </c>
      <c r="C2997">
        <v>10689</v>
      </c>
      <c r="D2997">
        <v>1734</v>
      </c>
      <c r="E2997" s="49">
        <f t="shared" si="232"/>
        <v>0.26409382597753994</v>
      </c>
      <c r="F2997" s="49">
        <f t="shared" si="233"/>
        <v>0.35169285346502543</v>
      </c>
      <c r="G2997">
        <v>0</v>
      </c>
      <c r="H2997" s="51">
        <f>G2997/'Parc électrique'!$C$24</f>
        <v>0</v>
      </c>
      <c r="I2997" s="14">
        <v>321</v>
      </c>
      <c r="J2997" s="14">
        <v>772</v>
      </c>
      <c r="K2997" s="14">
        <v>0</v>
      </c>
      <c r="L2997" s="14">
        <v>655</v>
      </c>
      <c r="M2997" s="14">
        <f>C2997-SUM(D2997:L2997)</f>
        <v>7206.3842133205571</v>
      </c>
      <c r="P2997" s="49">
        <f>D2998/('Parc électrique'!$C$22+'Parc électrique'!$C$23)</f>
        <v>0.260625</v>
      </c>
      <c r="Q2997" s="49">
        <f t="shared" si="230"/>
        <v>0.25404181183998653</v>
      </c>
      <c r="R2997" s="49">
        <f t="shared" si="231"/>
        <v>0.33830662028815595</v>
      </c>
    </row>
    <row r="2998" spans="1:18" x14ac:dyDescent="0.3">
      <c r="A2998" s="35">
        <f t="shared" si="234"/>
        <v>44140</v>
      </c>
      <c r="B2998" s="36">
        <v>0.79166666666666663</v>
      </c>
      <c r="C2998">
        <v>10445</v>
      </c>
      <c r="D2998">
        <v>1668</v>
      </c>
      <c r="E2998" s="49">
        <f t="shared" si="232"/>
        <v>0.25404181183998653</v>
      </c>
      <c r="F2998" s="49">
        <f t="shared" si="233"/>
        <v>0.33830662028815595</v>
      </c>
      <c r="G2998">
        <v>0</v>
      </c>
      <c r="H2998" s="51">
        <f>G2998/'Parc électrique'!$C$24</f>
        <v>0</v>
      </c>
      <c r="I2998" s="14">
        <v>321</v>
      </c>
      <c r="J2998" s="14">
        <v>64</v>
      </c>
      <c r="K2998" s="14">
        <v>0</v>
      </c>
      <c r="L2998" s="14">
        <v>650</v>
      </c>
      <c r="M2998" s="14">
        <f>C2998-SUM(D2998:L2998)</f>
        <v>7741.4076515678717</v>
      </c>
      <c r="P2998" s="49">
        <f>D2999/('Parc électrique'!$C$22+'Parc électrique'!$C$23)</f>
        <v>0.29984375000000002</v>
      </c>
      <c r="Q2998" s="49">
        <f t="shared" si="230"/>
        <v>0.29226992621159126</v>
      </c>
      <c r="R2998" s="49">
        <f t="shared" si="231"/>
        <v>0.38921487070322025</v>
      </c>
    </row>
    <row r="2999" spans="1:18" x14ac:dyDescent="0.3">
      <c r="A2999" s="35">
        <f t="shared" si="234"/>
        <v>44140</v>
      </c>
      <c r="B2999" s="36">
        <v>0.83333333333333337</v>
      </c>
      <c r="C2999">
        <v>9633</v>
      </c>
      <c r="D2999">
        <v>1919</v>
      </c>
      <c r="E2999" s="49">
        <f t="shared" si="232"/>
        <v>0.29226992621159126</v>
      </c>
      <c r="F2999" s="49">
        <f t="shared" si="233"/>
        <v>0.38921487070322025</v>
      </c>
      <c r="G2999">
        <v>0</v>
      </c>
      <c r="H2999" s="51">
        <f>G2999/'Parc électrique'!$C$24</f>
        <v>0</v>
      </c>
      <c r="I2999" s="14">
        <v>321</v>
      </c>
      <c r="J2999" s="14">
        <v>0</v>
      </c>
      <c r="K2999" s="14">
        <v>0</v>
      </c>
      <c r="L2999" s="14">
        <v>643</v>
      </c>
      <c r="M2999" s="14">
        <f>C2999-SUM(D2999:L2999)</f>
        <v>6749.3185152030856</v>
      </c>
      <c r="P2999" s="49">
        <f>D3000/('Parc électrique'!$C$22+'Parc électrique'!$C$23)</f>
        <v>0.30812499999999998</v>
      </c>
      <c r="Q2999" s="49">
        <f t="shared" si="230"/>
        <v>0.30034199817053564</v>
      </c>
      <c r="R2999" s="49">
        <f t="shared" si="231"/>
        <v>0.39996442158767598</v>
      </c>
    </row>
    <row r="3000" spans="1:18" x14ac:dyDescent="0.3">
      <c r="A3000" s="35">
        <f t="shared" si="234"/>
        <v>44140</v>
      </c>
      <c r="B3000" s="36">
        <v>0.875</v>
      </c>
      <c r="C3000">
        <v>9084</v>
      </c>
      <c r="D3000">
        <v>1972</v>
      </c>
      <c r="E3000" s="49">
        <f t="shared" si="232"/>
        <v>0.30034199817053564</v>
      </c>
      <c r="F3000" s="49">
        <f t="shared" si="233"/>
        <v>0.39996442158767598</v>
      </c>
      <c r="G3000">
        <v>0</v>
      </c>
      <c r="H3000" s="51">
        <f>G3000/'Parc électrique'!$C$24</f>
        <v>0</v>
      </c>
      <c r="I3000" s="14">
        <v>321</v>
      </c>
      <c r="J3000" s="14">
        <v>772</v>
      </c>
      <c r="K3000" s="14">
        <v>0</v>
      </c>
      <c r="L3000" s="14">
        <v>636</v>
      </c>
      <c r="M3000" s="14">
        <f>C3000-SUM(D3000:L3000)</f>
        <v>5382.2996935802421</v>
      </c>
      <c r="P3000" s="49">
        <f>D3001/('Parc électrique'!$C$22+'Parc électrique'!$C$23)</f>
        <v>0.299375</v>
      </c>
      <c r="Q3000" s="49">
        <f t="shared" si="230"/>
        <v>0.29181301647806612</v>
      </c>
      <c r="R3000" s="49">
        <f t="shared" si="231"/>
        <v>0.38860640555881709</v>
      </c>
    </row>
    <row r="3001" spans="1:18" x14ac:dyDescent="0.3">
      <c r="A3001" s="35">
        <f t="shared" si="234"/>
        <v>44140</v>
      </c>
      <c r="B3001" s="36">
        <v>0.91666666666666663</v>
      </c>
      <c r="C3001">
        <v>9289</v>
      </c>
      <c r="D3001">
        <v>1916</v>
      </c>
      <c r="E3001" s="49">
        <f t="shared" si="232"/>
        <v>0.29181301647806612</v>
      </c>
      <c r="F3001" s="49">
        <f t="shared" si="233"/>
        <v>0.38860640555881709</v>
      </c>
      <c r="G3001">
        <v>0</v>
      </c>
      <c r="H3001" s="51">
        <f>G3001/'Parc électrique'!$C$24</f>
        <v>0</v>
      </c>
      <c r="I3001" s="14">
        <v>321</v>
      </c>
      <c r="J3001" s="14">
        <v>0</v>
      </c>
      <c r="K3001" s="14">
        <v>0</v>
      </c>
      <c r="L3001" s="14">
        <v>628</v>
      </c>
      <c r="M3001" s="14">
        <f>C3001-SUM(D3001:L3001)</f>
        <v>6423.3195805779633</v>
      </c>
      <c r="P3001" s="49">
        <f>D3002/('Parc électrique'!$C$22+'Parc électrique'!$C$23)</f>
        <v>0.30765625000000002</v>
      </c>
      <c r="Q3001" s="49">
        <f t="shared" si="230"/>
        <v>0.29988508843701051</v>
      </c>
      <c r="R3001" s="49">
        <f t="shared" si="231"/>
        <v>0.39935595644327287</v>
      </c>
    </row>
    <row r="3002" spans="1:18" x14ac:dyDescent="0.3">
      <c r="A3002" s="35">
        <f t="shared" si="234"/>
        <v>44140</v>
      </c>
      <c r="B3002" s="36">
        <v>0.95833333333333337</v>
      </c>
      <c r="C3002">
        <v>9439</v>
      </c>
      <c r="D3002">
        <v>1969</v>
      </c>
      <c r="E3002" s="49">
        <f t="shared" si="232"/>
        <v>0.29988508843701051</v>
      </c>
      <c r="F3002" s="49">
        <f t="shared" si="233"/>
        <v>0.39935595644327287</v>
      </c>
      <c r="G3002">
        <v>0</v>
      </c>
      <c r="H3002" s="51">
        <f>G3002/'Parc électrique'!$C$24</f>
        <v>0</v>
      </c>
      <c r="I3002" s="14">
        <v>321</v>
      </c>
      <c r="J3002" s="14">
        <v>772</v>
      </c>
      <c r="K3002" s="14">
        <v>0</v>
      </c>
      <c r="L3002" s="14">
        <v>625</v>
      </c>
      <c r="M3002" s="14">
        <f>C3002-SUM(D3002:L3002)</f>
        <v>5751.3007589551198</v>
      </c>
      <c r="P3002" s="49">
        <f>D3003/('Parc électrique'!$C$22+'Parc électrique'!$C$23)</f>
        <v>0.260625</v>
      </c>
      <c r="Q3002" s="49">
        <f t="shared" si="230"/>
        <v>0.25404181183998653</v>
      </c>
      <c r="R3002" s="49">
        <f t="shared" si="231"/>
        <v>0.33830662028815595</v>
      </c>
    </row>
    <row r="3003" spans="1:18" x14ac:dyDescent="0.3">
      <c r="A3003" s="35">
        <f t="shared" si="234"/>
        <v>44141</v>
      </c>
      <c r="B3003" s="36">
        <v>0</v>
      </c>
      <c r="C3003">
        <v>8923</v>
      </c>
      <c r="D3003">
        <v>1668</v>
      </c>
      <c r="E3003" s="49">
        <f t="shared" si="232"/>
        <v>0.25404181183998653</v>
      </c>
      <c r="F3003" s="49">
        <f t="shared" si="233"/>
        <v>0.33830662028815595</v>
      </c>
      <c r="G3003">
        <v>0</v>
      </c>
      <c r="H3003" s="51">
        <f>G3003/'Parc électrique'!$C$24</f>
        <v>0</v>
      </c>
      <c r="I3003" s="14">
        <v>321</v>
      </c>
      <c r="J3003" s="14">
        <v>0</v>
      </c>
      <c r="K3003" s="14">
        <v>808</v>
      </c>
      <c r="L3003" s="14">
        <v>626</v>
      </c>
      <c r="M3003" s="14">
        <f>C3003-SUM(D3003:L3003)</f>
        <v>5499.4076515678717</v>
      </c>
      <c r="P3003" s="49">
        <f>D3004/('Parc électrique'!$C$22+'Parc électrique'!$C$23)</f>
        <v>0.299375</v>
      </c>
      <c r="Q3003" s="49">
        <f t="shared" si="230"/>
        <v>0.29181301647806612</v>
      </c>
      <c r="R3003" s="49">
        <f t="shared" si="231"/>
        <v>0.38860640555881709</v>
      </c>
    </row>
    <row r="3004" spans="1:18" x14ac:dyDescent="0.3">
      <c r="A3004" s="35">
        <f t="shared" si="234"/>
        <v>44141</v>
      </c>
      <c r="B3004" s="36">
        <v>4.1666666666666664E-2</v>
      </c>
      <c r="C3004">
        <v>8517</v>
      </c>
      <c r="D3004">
        <v>1916</v>
      </c>
      <c r="E3004" s="49">
        <f t="shared" si="232"/>
        <v>0.29181301647806612</v>
      </c>
      <c r="F3004" s="49">
        <f t="shared" si="233"/>
        <v>0.38860640555881709</v>
      </c>
      <c r="G3004">
        <v>0</v>
      </c>
      <c r="H3004" s="51">
        <f>G3004/'Parc électrique'!$C$24</f>
        <v>0</v>
      </c>
      <c r="I3004" s="14">
        <v>321</v>
      </c>
      <c r="J3004" s="14">
        <v>0</v>
      </c>
      <c r="K3004" s="14">
        <v>0</v>
      </c>
      <c r="L3004" s="14">
        <v>623</v>
      </c>
      <c r="M3004" s="14">
        <f>C3004-SUM(D3004:L3004)</f>
        <v>5656.3195805779633</v>
      </c>
      <c r="P3004" s="49">
        <f>D3005/('Parc électrique'!$C$22+'Parc électrique'!$C$23)</f>
        <v>0.30421874999999998</v>
      </c>
      <c r="Q3004" s="49">
        <f t="shared" si="230"/>
        <v>0.29653441705782602</v>
      </c>
      <c r="R3004" s="49">
        <f t="shared" si="231"/>
        <v>0.39489387871764964</v>
      </c>
    </row>
    <row r="3005" spans="1:18" x14ac:dyDescent="0.3">
      <c r="A3005" s="35">
        <f t="shared" si="234"/>
        <v>44141</v>
      </c>
      <c r="B3005" s="36">
        <v>8.3333333333333329E-2</v>
      </c>
      <c r="C3005">
        <v>8207</v>
      </c>
      <c r="D3005">
        <v>1947</v>
      </c>
      <c r="E3005" s="49">
        <f t="shared" si="232"/>
        <v>0.29653441705782602</v>
      </c>
      <c r="F3005" s="49">
        <f t="shared" si="233"/>
        <v>0.39489387871764964</v>
      </c>
      <c r="G3005">
        <v>0</v>
      </c>
      <c r="H3005" s="51">
        <f>G3005/'Parc électrique'!$C$24</f>
        <v>0</v>
      </c>
      <c r="I3005" s="14">
        <v>321</v>
      </c>
      <c r="J3005" s="14">
        <v>0</v>
      </c>
      <c r="K3005" s="14">
        <v>0</v>
      </c>
      <c r="L3005" s="14">
        <v>623</v>
      </c>
      <c r="M3005" s="14">
        <f>C3005-SUM(D3005:L3005)</f>
        <v>5315.308571704225</v>
      </c>
      <c r="P3005" s="49">
        <f>D3006/('Parc électrique'!$C$22+'Parc électrique'!$C$23)</f>
        <v>0.32750000000000001</v>
      </c>
      <c r="Q3005" s="49">
        <f t="shared" si="230"/>
        <v>0.31922760048957544</v>
      </c>
      <c r="R3005" s="49">
        <f t="shared" si="231"/>
        <v>0.42511431422300655</v>
      </c>
    </row>
    <row r="3006" spans="1:18" x14ac:dyDescent="0.3">
      <c r="A3006" s="35">
        <f t="shared" si="234"/>
        <v>44141</v>
      </c>
      <c r="B3006" s="36">
        <v>0.125</v>
      </c>
      <c r="C3006">
        <v>7847</v>
      </c>
      <c r="D3006">
        <v>2096</v>
      </c>
      <c r="E3006" s="49">
        <f t="shared" si="232"/>
        <v>0.31922760048957544</v>
      </c>
      <c r="F3006" s="49">
        <f t="shared" si="233"/>
        <v>0.42511431422300655</v>
      </c>
      <c r="G3006">
        <v>0</v>
      </c>
      <c r="H3006" s="51">
        <f>G3006/'Parc électrique'!$C$24</f>
        <v>0</v>
      </c>
      <c r="I3006" s="14">
        <v>321</v>
      </c>
      <c r="J3006" s="14">
        <v>0</v>
      </c>
      <c r="K3006" s="14">
        <v>-156</v>
      </c>
      <c r="L3006" s="14">
        <v>624</v>
      </c>
      <c r="M3006" s="14">
        <f>C3006-SUM(D3006:L3006)</f>
        <v>4961.255658085287</v>
      </c>
      <c r="P3006" s="49">
        <f>D3007/('Parc électrique'!$C$22+'Parc électrique'!$C$23)</f>
        <v>0.33046874999999998</v>
      </c>
      <c r="Q3006" s="49">
        <f t="shared" si="230"/>
        <v>0.32212136213523473</v>
      </c>
      <c r="R3006" s="49">
        <f t="shared" si="231"/>
        <v>0.42896792680422652</v>
      </c>
    </row>
    <row r="3007" spans="1:18" x14ac:dyDescent="0.3">
      <c r="A3007" s="35">
        <f t="shared" si="234"/>
        <v>44141</v>
      </c>
      <c r="B3007" s="36">
        <v>0.16666666666666666</v>
      </c>
      <c r="C3007">
        <v>7807</v>
      </c>
      <c r="D3007">
        <v>2115</v>
      </c>
      <c r="E3007" s="49">
        <f t="shared" si="232"/>
        <v>0.32212136213523473</v>
      </c>
      <c r="F3007" s="49">
        <f t="shared" si="233"/>
        <v>0.42896792680422652</v>
      </c>
      <c r="G3007">
        <v>0</v>
      </c>
      <c r="H3007" s="51">
        <f>G3007/'Parc électrique'!$C$24</f>
        <v>0</v>
      </c>
      <c r="I3007" s="14">
        <v>321</v>
      </c>
      <c r="J3007" s="14">
        <v>0</v>
      </c>
      <c r="K3007" s="14">
        <v>-217</v>
      </c>
      <c r="L3007" s="14">
        <v>626</v>
      </c>
      <c r="M3007" s="14">
        <f>C3007-SUM(D3007:L3007)</f>
        <v>4961.2489107110614</v>
      </c>
      <c r="P3007" s="49">
        <f>D3008/('Parc électrique'!$C$22+'Parc électrique'!$C$23)</f>
        <v>0.32093749999999999</v>
      </c>
      <c r="Q3007" s="49">
        <f t="shared" si="230"/>
        <v>0.31283086422022321</v>
      </c>
      <c r="R3007" s="49">
        <f t="shared" si="231"/>
        <v>0.41659580220136228</v>
      </c>
    </row>
    <row r="3008" spans="1:18" x14ac:dyDescent="0.3">
      <c r="A3008" s="35">
        <f t="shared" si="234"/>
        <v>44141</v>
      </c>
      <c r="B3008" s="36">
        <v>0.20833333333333334</v>
      </c>
      <c r="C3008">
        <v>8272</v>
      </c>
      <c r="D3008">
        <v>2054</v>
      </c>
      <c r="E3008" s="49">
        <f t="shared" si="232"/>
        <v>0.31283086422022321</v>
      </c>
      <c r="F3008" s="49">
        <f t="shared" si="233"/>
        <v>0.41659580220136228</v>
      </c>
      <c r="G3008">
        <v>0</v>
      </c>
      <c r="H3008" s="51">
        <f>G3008/'Parc électrique'!$C$24</f>
        <v>0</v>
      </c>
      <c r="I3008" s="14">
        <v>321</v>
      </c>
      <c r="J3008" s="14">
        <v>0</v>
      </c>
      <c r="K3008" s="14">
        <v>0</v>
      </c>
      <c r="L3008" s="14">
        <v>628</v>
      </c>
      <c r="M3008" s="14">
        <f>C3008-SUM(D3008:L3008)</f>
        <v>5268.2705733335788</v>
      </c>
      <c r="P3008" s="49">
        <f>D3009/('Parc électrique'!$C$22+'Parc électrique'!$C$23)</f>
        <v>0.35375000000000001</v>
      </c>
      <c r="Q3008" s="49">
        <f t="shared" si="230"/>
        <v>0.34481454556698415</v>
      </c>
      <c r="R3008" s="49">
        <f t="shared" si="231"/>
        <v>0.45918836230958338</v>
      </c>
    </row>
    <row r="3009" spans="1:18" x14ac:dyDescent="0.3">
      <c r="A3009" s="35">
        <f t="shared" si="234"/>
        <v>44141</v>
      </c>
      <c r="B3009" s="36">
        <v>0.25</v>
      </c>
      <c r="C3009">
        <v>9246</v>
      </c>
      <c r="D3009">
        <v>2264</v>
      </c>
      <c r="E3009" s="49">
        <f t="shared" si="232"/>
        <v>0.34481454556698415</v>
      </c>
      <c r="F3009" s="49">
        <f t="shared" si="233"/>
        <v>0.45918836230958338</v>
      </c>
      <c r="G3009">
        <v>0</v>
      </c>
      <c r="H3009" s="51">
        <f>G3009/'Parc électrique'!$C$24</f>
        <v>0</v>
      </c>
      <c r="I3009" s="14">
        <v>321</v>
      </c>
      <c r="J3009" s="14">
        <v>0</v>
      </c>
      <c r="K3009" s="14">
        <v>0</v>
      </c>
      <c r="L3009" s="14">
        <v>641</v>
      </c>
      <c r="M3009" s="14">
        <f>C3009-SUM(D3009:L3009)</f>
        <v>6019.1959970921234</v>
      </c>
      <c r="P3009" s="49">
        <f>D3010/('Parc électrique'!$C$22+'Parc électrique'!$C$23)</f>
        <v>0.36984375000000003</v>
      </c>
      <c r="Q3009" s="49">
        <f t="shared" si="230"/>
        <v>0.36050177975134784</v>
      </c>
      <c r="R3009" s="49">
        <f t="shared" si="231"/>
        <v>0.48007899893409189</v>
      </c>
    </row>
    <row r="3010" spans="1:18" x14ac:dyDescent="0.3">
      <c r="A3010" s="35">
        <f t="shared" si="234"/>
        <v>44141</v>
      </c>
      <c r="B3010" s="36">
        <v>0.29166666666666669</v>
      </c>
      <c r="C3010">
        <v>9852</v>
      </c>
      <c r="D3010">
        <v>2367</v>
      </c>
      <c r="E3010" s="49">
        <f t="shared" si="232"/>
        <v>0.36050177975134784</v>
      </c>
      <c r="F3010" s="49">
        <f t="shared" si="233"/>
        <v>0.48007899893409189</v>
      </c>
      <c r="G3010">
        <v>30</v>
      </c>
      <c r="H3010" s="51">
        <f>G3010/'Parc électrique'!$C$24</f>
        <v>0.01</v>
      </c>
      <c r="I3010" s="14">
        <v>321</v>
      </c>
      <c r="J3010" s="14">
        <v>0</v>
      </c>
      <c r="K3010" s="14">
        <v>1200</v>
      </c>
      <c r="L3010" s="14">
        <v>659</v>
      </c>
      <c r="M3010" s="14">
        <f>C3010-SUM(D3010:L3010)</f>
        <v>5274.149419221314</v>
      </c>
      <c r="P3010" s="49">
        <f>D3011/('Parc électrique'!$C$22+'Parc électrique'!$C$23)</f>
        <v>0.40437499999999998</v>
      </c>
      <c r="Q3010" s="49">
        <f t="shared" si="230"/>
        <v>0.39416079678770094</v>
      </c>
      <c r="R3010" s="49">
        <f t="shared" si="231"/>
        <v>0.5249025979051245</v>
      </c>
    </row>
    <row r="3011" spans="1:18" x14ac:dyDescent="0.3">
      <c r="A3011" s="35">
        <f t="shared" si="234"/>
        <v>44141</v>
      </c>
      <c r="B3011" s="36">
        <v>0.33333333333333331</v>
      </c>
      <c r="C3011">
        <v>10092</v>
      </c>
      <c r="D3011">
        <v>2588</v>
      </c>
      <c r="E3011" s="49">
        <f t="shared" si="232"/>
        <v>0.39416079678770094</v>
      </c>
      <c r="F3011" s="49">
        <f t="shared" si="233"/>
        <v>0.5249025979051245</v>
      </c>
      <c r="G3011">
        <v>291</v>
      </c>
      <c r="H3011" s="51">
        <f>G3011/'Parc électrique'!$C$24</f>
        <v>9.7000000000000003E-2</v>
      </c>
      <c r="I3011" s="14">
        <v>321</v>
      </c>
      <c r="J3011" s="14">
        <v>0</v>
      </c>
      <c r="K3011" s="14">
        <v>0</v>
      </c>
      <c r="L3011" s="14">
        <v>661</v>
      </c>
      <c r="M3011" s="14">
        <f>C3011-SUM(D3011:L3011)</f>
        <v>6229.9839366053075</v>
      </c>
      <c r="P3011" s="49">
        <f>D3012/('Parc électrique'!$C$22+'Parc électrique'!$C$23)</f>
        <v>0.40578124999999998</v>
      </c>
      <c r="Q3011" s="49">
        <f t="shared" ref="Q3011:Q3074" si="235">P3011/$T$3*$T$8</f>
        <v>0.3955315259882764</v>
      </c>
      <c r="R3011" s="49">
        <f t="shared" ref="R3011:R3074" si="236">P3011/$T$3*$T$4</f>
        <v>0.52672799333833398</v>
      </c>
    </row>
    <row r="3012" spans="1:18" x14ac:dyDescent="0.3">
      <c r="A3012" s="35">
        <f t="shared" si="234"/>
        <v>44141</v>
      </c>
      <c r="B3012" s="36">
        <v>0.375</v>
      </c>
      <c r="C3012">
        <v>10164</v>
      </c>
      <c r="D3012">
        <v>2597</v>
      </c>
      <c r="E3012" s="49">
        <f t="shared" ref="E3012:E3075" si="237">P3011/$T$3*$T$8</f>
        <v>0.3955315259882764</v>
      </c>
      <c r="F3012" s="49">
        <f t="shared" ref="F3012:F3075" si="238">P3011/$T$3*$T$4</f>
        <v>0.52672799333833398</v>
      </c>
      <c r="G3012">
        <v>845</v>
      </c>
      <c r="H3012" s="51">
        <f>G3012/'Parc électrique'!$C$24</f>
        <v>0.28166666666666668</v>
      </c>
      <c r="I3012" s="14">
        <v>321</v>
      </c>
      <c r="J3012" s="14">
        <v>0</v>
      </c>
      <c r="K3012" s="14">
        <v>0</v>
      </c>
      <c r="L3012" s="14">
        <v>659</v>
      </c>
      <c r="M3012" s="14">
        <f>C3012-SUM(D3012:L3012)</f>
        <v>5740.7960738140064</v>
      </c>
      <c r="P3012" s="49">
        <f>D3013/('Parc électrique'!$C$22+'Parc électrique'!$C$23)</f>
        <v>0.45250000000000001</v>
      </c>
      <c r="Q3012" s="49">
        <f t="shared" si="235"/>
        <v>0.44107019609628362</v>
      </c>
      <c r="R3012" s="49">
        <f t="shared" si="236"/>
        <v>0.58737168606384871</v>
      </c>
    </row>
    <row r="3013" spans="1:18" x14ac:dyDescent="0.3">
      <c r="A3013" s="35">
        <f t="shared" si="234"/>
        <v>44141</v>
      </c>
      <c r="B3013" s="36">
        <v>0.41666666666666669</v>
      </c>
      <c r="C3013">
        <v>10129</v>
      </c>
      <c r="D3013">
        <v>2896</v>
      </c>
      <c r="E3013" s="49">
        <f t="shared" si="237"/>
        <v>0.44107019609628362</v>
      </c>
      <c r="F3013" s="49">
        <f t="shared" si="238"/>
        <v>0.58737168606384871</v>
      </c>
      <c r="G3013">
        <v>1369</v>
      </c>
      <c r="H3013" s="51">
        <f>G3013/'Parc électrique'!$C$24</f>
        <v>0.45633333333333331</v>
      </c>
      <c r="I3013" s="14">
        <v>321</v>
      </c>
      <c r="J3013" s="14">
        <v>0</v>
      </c>
      <c r="K3013" s="14">
        <v>-157</v>
      </c>
      <c r="L3013" s="14">
        <v>658</v>
      </c>
      <c r="M3013" s="14">
        <f>C3013-SUM(D3013:L3013)</f>
        <v>5040.5152247845062</v>
      </c>
      <c r="P3013" s="49">
        <f>D3014/('Parc électrique'!$C$22+'Parc électrique'!$C$23)</f>
        <v>0.43390624999999999</v>
      </c>
      <c r="Q3013" s="49">
        <f t="shared" si="235"/>
        <v>0.42294610999978577</v>
      </c>
      <c r="R3013" s="49">
        <f t="shared" si="236"/>
        <v>0.56323590200252349</v>
      </c>
    </row>
    <row r="3014" spans="1:18" x14ac:dyDescent="0.3">
      <c r="A3014" s="35">
        <f t="shared" si="234"/>
        <v>44141</v>
      </c>
      <c r="B3014" s="36">
        <v>0.45833333333333331</v>
      </c>
      <c r="C3014">
        <v>10221</v>
      </c>
      <c r="D3014">
        <v>2777</v>
      </c>
      <c r="E3014" s="49">
        <f t="shared" si="237"/>
        <v>0.42294610999978577</v>
      </c>
      <c r="F3014" s="49">
        <f t="shared" si="238"/>
        <v>0.56323590200252349</v>
      </c>
      <c r="G3014">
        <v>1615</v>
      </c>
      <c r="H3014" s="51">
        <f>G3014/'Parc électrique'!$C$24</f>
        <v>0.53833333333333333</v>
      </c>
      <c r="I3014" s="14">
        <v>321</v>
      </c>
      <c r="J3014" s="14">
        <v>49</v>
      </c>
      <c r="K3014" s="14">
        <v>0</v>
      </c>
      <c r="L3014" s="14">
        <v>657</v>
      </c>
      <c r="M3014" s="14">
        <f>C3014-SUM(D3014:L3014)</f>
        <v>4800.4754846546648</v>
      </c>
      <c r="P3014" s="49">
        <f>D3015/('Parc électrique'!$C$22+'Parc électrique'!$C$23)</f>
        <v>0.450625</v>
      </c>
      <c r="Q3014" s="49">
        <f t="shared" si="235"/>
        <v>0.43924255716218297</v>
      </c>
      <c r="R3014" s="49">
        <f t="shared" si="236"/>
        <v>0.58493782548623607</v>
      </c>
    </row>
    <row r="3015" spans="1:18" x14ac:dyDescent="0.3">
      <c r="A3015" s="35">
        <f t="shared" si="234"/>
        <v>44141</v>
      </c>
      <c r="B3015" s="36">
        <v>0.5</v>
      </c>
      <c r="C3015">
        <v>10277</v>
      </c>
      <c r="D3015">
        <v>2884</v>
      </c>
      <c r="E3015" s="49">
        <f t="shared" si="237"/>
        <v>0.43924255716218297</v>
      </c>
      <c r="F3015" s="49">
        <f t="shared" si="238"/>
        <v>0.58493782548623607</v>
      </c>
      <c r="G3015">
        <v>1667</v>
      </c>
      <c r="H3015" s="51">
        <f>G3015/'Parc électrique'!$C$24</f>
        <v>0.55566666666666664</v>
      </c>
      <c r="I3015" s="14">
        <v>321</v>
      </c>
      <c r="J3015" s="14">
        <v>0</v>
      </c>
      <c r="K3015" s="14">
        <v>-54</v>
      </c>
      <c r="L3015" s="14">
        <v>657</v>
      </c>
      <c r="M3015" s="14">
        <f>C3015-SUM(D3015:L3015)</f>
        <v>4800.4201529506845</v>
      </c>
      <c r="P3015" s="49">
        <f>D3016/('Parc électrique'!$C$22+'Parc électrique'!$C$23)</f>
        <v>0.44968750000000002</v>
      </c>
      <c r="Q3015" s="49">
        <f t="shared" si="235"/>
        <v>0.4383287376951327</v>
      </c>
      <c r="R3015" s="49">
        <f t="shared" si="236"/>
        <v>0.58372089519742976</v>
      </c>
    </row>
    <row r="3016" spans="1:18" x14ac:dyDescent="0.3">
      <c r="A3016" s="35">
        <f t="shared" si="234"/>
        <v>44141</v>
      </c>
      <c r="B3016" s="36">
        <v>0.54166666666666663</v>
      </c>
      <c r="C3016">
        <v>9971</v>
      </c>
      <c r="D3016">
        <v>2878</v>
      </c>
      <c r="E3016" s="49">
        <f t="shared" si="237"/>
        <v>0.4383287376951327</v>
      </c>
      <c r="F3016" s="49">
        <f t="shared" si="238"/>
        <v>0.58372089519742976</v>
      </c>
      <c r="G3016">
        <v>1503</v>
      </c>
      <c r="H3016" s="51">
        <f>G3016/'Parc électrique'!$C$24</f>
        <v>0.501</v>
      </c>
      <c r="I3016" s="14">
        <v>321</v>
      </c>
      <c r="J3016" s="14">
        <v>0</v>
      </c>
      <c r="K3016" s="14">
        <v>-190</v>
      </c>
      <c r="L3016" s="14">
        <v>657</v>
      </c>
      <c r="M3016" s="14">
        <f>C3016-SUM(D3016:L3016)</f>
        <v>4800.4769503671068</v>
      </c>
      <c r="P3016" s="49">
        <f>D3017/('Parc électrique'!$C$22+'Parc électrique'!$C$23)</f>
        <v>0.47218749999999998</v>
      </c>
      <c r="Q3016" s="49">
        <f t="shared" si="235"/>
        <v>0.46026040490434011</v>
      </c>
      <c r="R3016" s="49">
        <f t="shared" si="236"/>
        <v>0.61292722212878137</v>
      </c>
    </row>
    <row r="3017" spans="1:18" x14ac:dyDescent="0.3">
      <c r="A3017" s="35">
        <f t="shared" si="234"/>
        <v>44141</v>
      </c>
      <c r="B3017" s="36">
        <v>0.58333333333333337</v>
      </c>
      <c r="C3017">
        <v>9740</v>
      </c>
      <c r="D3017">
        <v>3022</v>
      </c>
      <c r="E3017" s="49">
        <f t="shared" si="237"/>
        <v>0.46026040490434011</v>
      </c>
      <c r="F3017" s="49">
        <f t="shared" si="238"/>
        <v>0.61292722212878137</v>
      </c>
      <c r="G3017">
        <v>1227</v>
      </c>
      <c r="H3017" s="51">
        <f>G3017/'Parc électrique'!$C$24</f>
        <v>0.40899999999999997</v>
      </c>
      <c r="I3017" s="14">
        <v>321</v>
      </c>
      <c r="J3017" s="14">
        <v>0</v>
      </c>
      <c r="K3017" s="14">
        <v>-290</v>
      </c>
      <c r="L3017" s="14">
        <v>658</v>
      </c>
      <c r="M3017" s="14">
        <f>C3017-SUM(D3017:L3017)</f>
        <v>4800.5178123729675</v>
      </c>
      <c r="P3017" s="49">
        <f>D3018/('Parc électrique'!$C$22+'Parc électrique'!$C$23)</f>
        <v>0.48906250000000001</v>
      </c>
      <c r="Q3017" s="49">
        <f t="shared" si="235"/>
        <v>0.47670915531124569</v>
      </c>
      <c r="R3017" s="49">
        <f t="shared" si="236"/>
        <v>0.63483196732729508</v>
      </c>
    </row>
    <row r="3018" spans="1:18" x14ac:dyDescent="0.3">
      <c r="A3018" s="35">
        <f t="shared" si="234"/>
        <v>44141</v>
      </c>
      <c r="B3018" s="36">
        <v>0.625</v>
      </c>
      <c r="C3018">
        <v>9487</v>
      </c>
      <c r="D3018">
        <v>3130</v>
      </c>
      <c r="E3018" s="49">
        <f t="shared" si="237"/>
        <v>0.47670915531124569</v>
      </c>
      <c r="F3018" s="49">
        <f t="shared" si="238"/>
        <v>0.63483196732729508</v>
      </c>
      <c r="G3018">
        <v>728</v>
      </c>
      <c r="H3018" s="51">
        <f>G3018/'Parc électrique'!$C$24</f>
        <v>0.24266666666666667</v>
      </c>
      <c r="I3018" s="14">
        <v>321</v>
      </c>
      <c r="J3018" s="14">
        <v>0</v>
      </c>
      <c r="K3018" s="14">
        <v>-153</v>
      </c>
      <c r="L3018" s="14">
        <v>659</v>
      </c>
      <c r="M3018" s="14">
        <f>C3018-SUM(D3018:L3018)</f>
        <v>4800.6457922106947</v>
      </c>
      <c r="P3018" s="49">
        <f>D3019/('Parc électrique'!$C$22+'Parc électrique'!$C$23)</f>
        <v>0.53078124999999998</v>
      </c>
      <c r="Q3018" s="49">
        <f t="shared" si="235"/>
        <v>0.51737412159498464</v>
      </c>
      <c r="R3018" s="49">
        <f t="shared" si="236"/>
        <v>0.68898536517917619</v>
      </c>
    </row>
    <row r="3019" spans="1:18" x14ac:dyDescent="0.3">
      <c r="A3019" s="35">
        <f t="shared" si="234"/>
        <v>44141</v>
      </c>
      <c r="B3019" s="36">
        <v>0.66666666666666663</v>
      </c>
      <c r="C3019">
        <v>9313</v>
      </c>
      <c r="D3019">
        <v>3397</v>
      </c>
      <c r="E3019" s="49">
        <f t="shared" si="237"/>
        <v>0.51737412159498464</v>
      </c>
      <c r="F3019" s="49">
        <f t="shared" si="238"/>
        <v>0.68898536517917619</v>
      </c>
      <c r="G3019">
        <v>223</v>
      </c>
      <c r="H3019" s="51">
        <f>G3019/'Parc électrique'!$C$24</f>
        <v>7.4333333333333335E-2</v>
      </c>
      <c r="I3019" s="14">
        <v>321</v>
      </c>
      <c r="J3019" s="14">
        <v>0</v>
      </c>
      <c r="K3019" s="14">
        <v>-251</v>
      </c>
      <c r="L3019" s="14">
        <v>661</v>
      </c>
      <c r="M3019" s="14">
        <f>C3019-SUM(D3019:L3019)</f>
        <v>4960.719307179892</v>
      </c>
      <c r="P3019" s="49">
        <f>D3020/('Parc électrique'!$C$22+'Parc électrique'!$C$23)</f>
        <v>0.55828124999999995</v>
      </c>
      <c r="Q3019" s="49">
        <f t="shared" si="235"/>
        <v>0.54417949262846033</v>
      </c>
      <c r="R3019" s="49">
        <f t="shared" si="236"/>
        <v>0.72468198698416131</v>
      </c>
    </row>
    <row r="3020" spans="1:18" x14ac:dyDescent="0.3">
      <c r="A3020" s="35">
        <f t="shared" si="234"/>
        <v>44141</v>
      </c>
      <c r="B3020" s="36">
        <v>0.70833333333333337</v>
      </c>
      <c r="C3020">
        <v>9715</v>
      </c>
      <c r="D3020">
        <v>3573</v>
      </c>
      <c r="E3020" s="49">
        <f t="shared" si="237"/>
        <v>0.54417949262846033</v>
      </c>
      <c r="F3020" s="49">
        <f t="shared" si="238"/>
        <v>0.72468198698416131</v>
      </c>
      <c r="G3020">
        <v>18</v>
      </c>
      <c r="H3020" s="51">
        <f>G3020/'Parc électrique'!$C$24</f>
        <v>6.0000000000000001E-3</v>
      </c>
      <c r="I3020" s="14">
        <v>321</v>
      </c>
      <c r="J3020" s="14">
        <v>0</v>
      </c>
      <c r="K3020" s="14">
        <v>0</v>
      </c>
      <c r="L3020" s="14">
        <v>663</v>
      </c>
      <c r="M3020" s="14">
        <f>C3020-SUM(D3020:L3020)</f>
        <v>5138.7251385203872</v>
      </c>
      <c r="P3020" s="49">
        <f>D3021/('Parc électrique'!$C$22+'Parc électrique'!$C$23)</f>
        <v>0.58968750000000003</v>
      </c>
      <c r="Q3020" s="49">
        <f t="shared" si="235"/>
        <v>0.57479244477464586</v>
      </c>
      <c r="R3020" s="49">
        <f t="shared" si="236"/>
        <v>0.76544915165917304</v>
      </c>
    </row>
    <row r="3021" spans="1:18" x14ac:dyDescent="0.3">
      <c r="A3021" s="35">
        <f t="shared" si="234"/>
        <v>44141</v>
      </c>
      <c r="B3021" s="36">
        <v>0.75</v>
      </c>
      <c r="C3021">
        <v>10313</v>
      </c>
      <c r="D3021">
        <v>3774</v>
      </c>
      <c r="E3021" s="49">
        <f t="shared" si="237"/>
        <v>0.57479244477464586</v>
      </c>
      <c r="F3021" s="49">
        <f t="shared" si="238"/>
        <v>0.76544915165917304</v>
      </c>
      <c r="G3021">
        <v>0</v>
      </c>
      <c r="H3021" s="51">
        <f>G3021/'Parc électrique'!$C$24</f>
        <v>0</v>
      </c>
      <c r="I3021" s="14">
        <v>321</v>
      </c>
      <c r="J3021" s="14">
        <v>0</v>
      </c>
      <c r="K3021" s="14">
        <v>0</v>
      </c>
      <c r="L3021" s="14">
        <v>666</v>
      </c>
      <c r="M3021" s="14">
        <f>C3021-SUM(D3021:L3021)</f>
        <v>5550.6597584035662</v>
      </c>
      <c r="P3021" s="49">
        <f>D3022/('Parc électrique'!$C$22+'Parc électrique'!$C$23)</f>
        <v>0.60796874999999995</v>
      </c>
      <c r="Q3021" s="49">
        <f t="shared" si="235"/>
        <v>0.59261192438212684</v>
      </c>
      <c r="R3021" s="49">
        <f t="shared" si="236"/>
        <v>0.78917929229089612</v>
      </c>
    </row>
    <row r="3022" spans="1:18" x14ac:dyDescent="0.3">
      <c r="A3022" s="35">
        <f t="shared" si="234"/>
        <v>44141</v>
      </c>
      <c r="B3022" s="36">
        <v>0.79166666666666663</v>
      </c>
      <c r="C3022">
        <v>10082</v>
      </c>
      <c r="D3022">
        <v>3891</v>
      </c>
      <c r="E3022" s="49">
        <f t="shared" si="237"/>
        <v>0.59261192438212684</v>
      </c>
      <c r="F3022" s="49">
        <f t="shared" si="238"/>
        <v>0.78917929229089612</v>
      </c>
      <c r="G3022">
        <v>0</v>
      </c>
      <c r="H3022" s="51">
        <f>G3022/'Parc électrique'!$C$24</f>
        <v>0</v>
      </c>
      <c r="I3022" s="14">
        <v>321</v>
      </c>
      <c r="J3022" s="14">
        <v>0</v>
      </c>
      <c r="K3022" s="14">
        <v>0</v>
      </c>
      <c r="L3022" s="14">
        <v>662</v>
      </c>
      <c r="M3022" s="14">
        <f>C3022-SUM(D3022:L3022)</f>
        <v>5206.6182087833267</v>
      </c>
      <c r="P3022" s="49">
        <f>D3023/('Parc électrique'!$C$22+'Parc électrique'!$C$23)</f>
        <v>0.59593750000000001</v>
      </c>
      <c r="Q3022" s="49">
        <f t="shared" si="235"/>
        <v>0.58088457455498133</v>
      </c>
      <c r="R3022" s="49">
        <f t="shared" si="236"/>
        <v>0.77356202025121523</v>
      </c>
    </row>
    <row r="3023" spans="1:18" x14ac:dyDescent="0.3">
      <c r="A3023" s="35">
        <f t="shared" si="234"/>
        <v>44141</v>
      </c>
      <c r="B3023" s="36">
        <v>0.83333333333333337</v>
      </c>
      <c r="C3023">
        <v>9396</v>
      </c>
      <c r="D3023">
        <v>3814</v>
      </c>
      <c r="E3023" s="49">
        <f t="shared" si="237"/>
        <v>0.58088457455498133</v>
      </c>
      <c r="F3023" s="49">
        <f t="shared" si="238"/>
        <v>0.77356202025121523</v>
      </c>
      <c r="G3023">
        <v>0</v>
      </c>
      <c r="H3023" s="51">
        <f>G3023/'Parc électrique'!$C$24</f>
        <v>0</v>
      </c>
      <c r="I3023" s="14">
        <v>321</v>
      </c>
      <c r="J3023" s="14">
        <v>0</v>
      </c>
      <c r="K3023" s="14">
        <v>-358</v>
      </c>
      <c r="L3023" s="14">
        <v>657</v>
      </c>
      <c r="M3023" s="14">
        <f>C3023-SUM(D3023:L3023)</f>
        <v>4960.6455534051938</v>
      </c>
      <c r="P3023" s="49">
        <f>D3024/('Parc électrique'!$C$22+'Parc électrique'!$C$23)</f>
        <v>0.56625000000000003</v>
      </c>
      <c r="Q3023" s="49">
        <f t="shared" si="235"/>
        <v>0.55194695809838801</v>
      </c>
      <c r="R3023" s="49">
        <f t="shared" si="236"/>
        <v>0.73502589443901512</v>
      </c>
    </row>
    <row r="3024" spans="1:18" x14ac:dyDescent="0.3">
      <c r="A3024" s="35">
        <f t="shared" si="234"/>
        <v>44141</v>
      </c>
      <c r="B3024" s="36">
        <v>0.875</v>
      </c>
      <c r="C3024">
        <v>8929</v>
      </c>
      <c r="D3024">
        <v>3624</v>
      </c>
      <c r="E3024" s="49">
        <f t="shared" si="237"/>
        <v>0.55194695809838801</v>
      </c>
      <c r="F3024" s="49">
        <f t="shared" si="238"/>
        <v>0.73502589443901512</v>
      </c>
      <c r="G3024">
        <v>0</v>
      </c>
      <c r="H3024" s="51">
        <f>G3024/'Parc électrique'!$C$24</f>
        <v>0</v>
      </c>
      <c r="I3024" s="14">
        <v>321</v>
      </c>
      <c r="J3024" s="14">
        <v>0</v>
      </c>
      <c r="K3024" s="14">
        <v>-469</v>
      </c>
      <c r="L3024" s="14">
        <v>651</v>
      </c>
      <c r="M3024" s="14">
        <f>C3024-SUM(D3024:L3024)</f>
        <v>4800.7130271474625</v>
      </c>
      <c r="P3024" s="49">
        <f>D3025/('Parc électrique'!$C$22+'Parc électrique'!$C$23)</f>
        <v>0.53640624999999997</v>
      </c>
      <c r="Q3024" s="49">
        <f t="shared" si="235"/>
        <v>0.52285703839728648</v>
      </c>
      <c r="R3024" s="49">
        <f t="shared" si="236"/>
        <v>0.69628694691201409</v>
      </c>
    </row>
    <row r="3025" spans="1:18" x14ac:dyDescent="0.3">
      <c r="A3025" s="35">
        <f t="shared" si="234"/>
        <v>44141</v>
      </c>
      <c r="B3025" s="36">
        <v>0.91666666666666663</v>
      </c>
      <c r="C3025">
        <v>9144</v>
      </c>
      <c r="D3025">
        <v>3433</v>
      </c>
      <c r="E3025" s="49">
        <f t="shared" si="237"/>
        <v>0.52285703839728648</v>
      </c>
      <c r="F3025" s="49">
        <f t="shared" si="238"/>
        <v>0.69628694691201409</v>
      </c>
      <c r="G3025">
        <v>0</v>
      </c>
      <c r="H3025" s="51">
        <f>G3025/'Parc électrique'!$C$24</f>
        <v>0</v>
      </c>
      <c r="I3025" s="14">
        <v>321</v>
      </c>
      <c r="J3025" s="14">
        <v>0</v>
      </c>
      <c r="K3025" s="14">
        <v>-58</v>
      </c>
      <c r="L3025" s="14">
        <v>646</v>
      </c>
      <c r="M3025" s="14">
        <f>C3025-SUM(D3025:L3025)</f>
        <v>4800.7808560146905</v>
      </c>
      <c r="P3025" s="49">
        <f>D3026/('Parc électrique'!$C$22+'Parc électrique'!$C$23)</f>
        <v>0.57078125000000002</v>
      </c>
      <c r="Q3025" s="49">
        <f t="shared" si="235"/>
        <v>0.55636375218913126</v>
      </c>
      <c r="R3025" s="49">
        <f t="shared" si="236"/>
        <v>0.74090772416824568</v>
      </c>
    </row>
    <row r="3026" spans="1:18" x14ac:dyDescent="0.3">
      <c r="A3026" s="35">
        <f t="shared" si="234"/>
        <v>44141</v>
      </c>
      <c r="B3026" s="36">
        <v>0.95833333333333337</v>
      </c>
      <c r="C3026">
        <v>9264</v>
      </c>
      <c r="D3026">
        <v>3653</v>
      </c>
      <c r="E3026" s="49">
        <f t="shared" si="237"/>
        <v>0.55636375218913126</v>
      </c>
      <c r="F3026" s="49">
        <f t="shared" si="238"/>
        <v>0.74090772416824568</v>
      </c>
      <c r="G3026">
        <v>0</v>
      </c>
      <c r="H3026" s="51">
        <f>G3026/'Parc électrique'!$C$24</f>
        <v>0</v>
      </c>
      <c r="I3026" s="14">
        <v>321</v>
      </c>
      <c r="J3026" s="14">
        <v>0</v>
      </c>
      <c r="K3026" s="14">
        <v>-154</v>
      </c>
      <c r="L3026" s="14">
        <v>642</v>
      </c>
      <c r="M3026" s="14">
        <f>C3026-SUM(D3026:L3026)</f>
        <v>4800.7027285236427</v>
      </c>
      <c r="P3026" s="49">
        <f>D3027/('Parc électrique'!$C$22+'Parc électrique'!$C$23)</f>
        <v>0.56625000000000003</v>
      </c>
      <c r="Q3026" s="49">
        <f t="shared" si="235"/>
        <v>0.55194695809838801</v>
      </c>
      <c r="R3026" s="49">
        <f t="shared" si="236"/>
        <v>0.73502589443901512</v>
      </c>
    </row>
    <row r="3027" spans="1:18" x14ac:dyDescent="0.3">
      <c r="A3027" s="35">
        <f t="shared" si="234"/>
        <v>44142</v>
      </c>
      <c r="B3027" s="36">
        <v>0</v>
      </c>
      <c r="C3027">
        <v>8476</v>
      </c>
      <c r="D3027">
        <v>3624</v>
      </c>
      <c r="E3027" s="49">
        <f t="shared" si="237"/>
        <v>0.55194695809838801</v>
      </c>
      <c r="F3027" s="49">
        <f t="shared" si="238"/>
        <v>0.73502589443901512</v>
      </c>
      <c r="G3027">
        <v>0</v>
      </c>
      <c r="H3027" s="51">
        <f>G3027/'Parc électrique'!$C$24</f>
        <v>0</v>
      </c>
      <c r="I3027" s="14">
        <v>321</v>
      </c>
      <c r="J3027" s="14">
        <v>0</v>
      </c>
      <c r="K3027" s="14">
        <v>-888</v>
      </c>
      <c r="L3027" s="14">
        <v>617</v>
      </c>
      <c r="M3027" s="14">
        <f>C3027-SUM(D3027:L3027)</f>
        <v>4800.7130271474625</v>
      </c>
      <c r="P3027" s="49">
        <f>D3028/('Parc électrique'!$C$22+'Parc électrique'!$C$23)</f>
        <v>0.55031249999999998</v>
      </c>
      <c r="Q3027" s="49">
        <f t="shared" si="235"/>
        <v>0.53641202715853264</v>
      </c>
      <c r="R3027" s="49">
        <f t="shared" si="236"/>
        <v>0.71433807952930761</v>
      </c>
    </row>
    <row r="3028" spans="1:18" x14ac:dyDescent="0.3">
      <c r="A3028" s="35">
        <f t="shared" si="234"/>
        <v>44142</v>
      </c>
      <c r="B3028" s="36">
        <v>4.1666666666666664E-2</v>
      </c>
      <c r="C3028">
        <v>8046</v>
      </c>
      <c r="D3028">
        <v>3522</v>
      </c>
      <c r="E3028" s="49">
        <f t="shared" si="237"/>
        <v>0.53641202715853264</v>
      </c>
      <c r="F3028" s="49">
        <f t="shared" si="238"/>
        <v>0.71433807952930761</v>
      </c>
      <c r="G3028">
        <v>0</v>
      </c>
      <c r="H3028" s="51">
        <f>G3028/'Parc électrique'!$C$24</f>
        <v>0</v>
      </c>
      <c r="I3028" s="14">
        <v>321</v>
      </c>
      <c r="J3028" s="14">
        <v>0</v>
      </c>
      <c r="K3028" s="14">
        <v>-883</v>
      </c>
      <c r="L3028" s="14">
        <v>620</v>
      </c>
      <c r="M3028" s="14">
        <f>C3028-SUM(D3028:L3028)</f>
        <v>4464.7492498933125</v>
      </c>
      <c r="P3028" s="49">
        <f>D3029/('Parc électrique'!$C$22+'Parc électrique'!$C$23)</f>
        <v>0.54734375000000002</v>
      </c>
      <c r="Q3028" s="49">
        <f t="shared" si="235"/>
        <v>0.5335182655128734</v>
      </c>
      <c r="R3028" s="49">
        <f t="shared" si="236"/>
        <v>0.71048446694808776</v>
      </c>
    </row>
    <row r="3029" spans="1:18" x14ac:dyDescent="0.3">
      <c r="A3029" s="35">
        <f t="shared" si="234"/>
        <v>44142</v>
      </c>
      <c r="B3029" s="36">
        <v>8.3333333333333329E-2</v>
      </c>
      <c r="C3029">
        <v>7690</v>
      </c>
      <c r="D3029">
        <v>3503</v>
      </c>
      <c r="E3029" s="49">
        <f t="shared" si="237"/>
        <v>0.5335182655128734</v>
      </c>
      <c r="F3029" s="49">
        <f t="shared" si="238"/>
        <v>0.71048446694808776</v>
      </c>
      <c r="G3029">
        <v>0</v>
      </c>
      <c r="H3029" s="51">
        <f>G3029/'Parc électrique'!$C$24</f>
        <v>0</v>
      </c>
      <c r="I3029" s="14">
        <v>321</v>
      </c>
      <c r="J3029" s="14">
        <v>0</v>
      </c>
      <c r="K3029" s="14">
        <v>-936</v>
      </c>
      <c r="L3029" s="14">
        <v>615</v>
      </c>
      <c r="M3029" s="14">
        <f>C3029-SUM(D3029:L3029)</f>
        <v>4185.755997267539</v>
      </c>
      <c r="P3029" s="49">
        <f>D3030/('Parc électrique'!$C$22+'Parc électrique'!$C$23)</f>
        <v>0.55812499999999998</v>
      </c>
      <c r="Q3029" s="49">
        <f t="shared" si="235"/>
        <v>0.544027189383952</v>
      </c>
      <c r="R3029" s="49">
        <f t="shared" si="236"/>
        <v>0.7244791652693604</v>
      </c>
    </row>
    <row r="3030" spans="1:18" x14ac:dyDescent="0.3">
      <c r="A3030" s="35">
        <f t="shared" si="234"/>
        <v>44142</v>
      </c>
      <c r="B3030" s="36">
        <v>0.125</v>
      </c>
      <c r="C3030">
        <v>7265</v>
      </c>
      <c r="D3030">
        <v>3572</v>
      </c>
      <c r="E3030" s="49">
        <f t="shared" si="237"/>
        <v>0.544027189383952</v>
      </c>
      <c r="F3030" s="49">
        <f t="shared" si="238"/>
        <v>0.7244791652693604</v>
      </c>
      <c r="G3030">
        <v>0</v>
      </c>
      <c r="H3030" s="51">
        <f>G3030/'Parc électrique'!$C$24</f>
        <v>0</v>
      </c>
      <c r="I3030" s="14">
        <v>321</v>
      </c>
      <c r="J3030" s="14">
        <v>0</v>
      </c>
      <c r="K3030" s="14">
        <v>-1200</v>
      </c>
      <c r="L3030" s="14">
        <v>612</v>
      </c>
      <c r="M3030" s="14">
        <f>C3030-SUM(D3030:L3030)</f>
        <v>3958.7314936453467</v>
      </c>
      <c r="P3030" s="49">
        <f>D3031/('Parc électrique'!$C$22+'Parc électrique'!$C$23)</f>
        <v>0.54874999999999996</v>
      </c>
      <c r="Q3030" s="49">
        <f t="shared" si="235"/>
        <v>0.53488899471344886</v>
      </c>
      <c r="R3030" s="49">
        <f t="shared" si="236"/>
        <v>0.71230986238129712</v>
      </c>
    </row>
    <row r="3031" spans="1:18" x14ac:dyDescent="0.3">
      <c r="A3031" s="35">
        <f t="shared" si="234"/>
        <v>44142</v>
      </c>
      <c r="B3031" s="36">
        <v>0.16666666666666666</v>
      </c>
      <c r="C3031">
        <v>7141</v>
      </c>
      <c r="D3031">
        <v>3512</v>
      </c>
      <c r="E3031" s="49">
        <f t="shared" si="237"/>
        <v>0.53488899471344886</v>
      </c>
      <c r="F3031" s="49">
        <f t="shared" si="238"/>
        <v>0.71230986238129712</v>
      </c>
      <c r="G3031">
        <v>0</v>
      </c>
      <c r="H3031" s="51">
        <f>G3031/'Parc électrique'!$C$24</f>
        <v>0</v>
      </c>
      <c r="I3031" s="14">
        <v>321</v>
      </c>
      <c r="J3031" s="14">
        <v>0</v>
      </c>
      <c r="K3031" s="14">
        <v>-1200</v>
      </c>
      <c r="L3031" s="14">
        <v>611</v>
      </c>
      <c r="M3031" s="14">
        <f>C3031-SUM(D3031:L3031)</f>
        <v>3895.7528011429049</v>
      </c>
      <c r="P3031" s="49">
        <f>D3032/('Parc électrique'!$C$22+'Parc électrique'!$C$23)</f>
        <v>0.53171875000000002</v>
      </c>
      <c r="Q3031" s="49">
        <f t="shared" si="235"/>
        <v>0.51828794106203491</v>
      </c>
      <c r="R3031" s="49">
        <f t="shared" si="236"/>
        <v>0.69020229546798251</v>
      </c>
    </row>
    <row r="3032" spans="1:18" x14ac:dyDescent="0.3">
      <c r="A3032" s="35">
        <f t="shared" si="234"/>
        <v>44142</v>
      </c>
      <c r="B3032" s="36">
        <v>0.20833333333333334</v>
      </c>
      <c r="C3032">
        <v>7378</v>
      </c>
      <c r="D3032">
        <v>3403</v>
      </c>
      <c r="E3032" s="49">
        <f t="shared" si="237"/>
        <v>0.51828794106203491</v>
      </c>
      <c r="F3032" s="49">
        <f t="shared" si="238"/>
        <v>0.69020229546798251</v>
      </c>
      <c r="G3032">
        <v>0</v>
      </c>
      <c r="H3032" s="51">
        <f>G3032/'Parc électrique'!$C$24</f>
        <v>0</v>
      </c>
      <c r="I3032" s="14">
        <v>321</v>
      </c>
      <c r="J3032" s="14">
        <v>0</v>
      </c>
      <c r="K3032" s="14">
        <v>-1147</v>
      </c>
      <c r="L3032" s="14">
        <v>614</v>
      </c>
      <c r="M3032" s="14">
        <f>C3032-SUM(D3032:L3032)</f>
        <v>4185.7915097634705</v>
      </c>
      <c r="P3032" s="49">
        <f>D3033/('Parc électrique'!$C$22+'Parc électrique'!$C$23)</f>
        <v>0.51984375000000005</v>
      </c>
      <c r="Q3032" s="49">
        <f t="shared" si="235"/>
        <v>0.5067128944793976</v>
      </c>
      <c r="R3032" s="49">
        <f t="shared" si="236"/>
        <v>0.67478784514310242</v>
      </c>
    </row>
    <row r="3033" spans="1:18" x14ac:dyDescent="0.3">
      <c r="A3033" s="35">
        <f t="shared" si="234"/>
        <v>44142</v>
      </c>
      <c r="B3033" s="36">
        <v>0.25</v>
      </c>
      <c r="C3033">
        <v>7917</v>
      </c>
      <c r="D3033">
        <v>3327</v>
      </c>
      <c r="E3033" s="49">
        <f t="shared" si="237"/>
        <v>0.5067128944793976</v>
      </c>
      <c r="F3033" s="49">
        <f t="shared" si="238"/>
        <v>0.67478784514310242</v>
      </c>
      <c r="G3033">
        <v>0</v>
      </c>
      <c r="H3033" s="51">
        <f>G3033/'Parc électrique'!$C$24</f>
        <v>0</v>
      </c>
      <c r="I3033" s="14">
        <v>321</v>
      </c>
      <c r="J3033" s="14">
        <v>0</v>
      </c>
      <c r="K3033" s="14">
        <v>-1156</v>
      </c>
      <c r="L3033" s="14">
        <v>623</v>
      </c>
      <c r="M3033" s="14">
        <f>C3033-SUM(D3033:L3033)</f>
        <v>4800.8184992603774</v>
      </c>
      <c r="P3033" s="49">
        <f>D3034/('Parc électrique'!$C$22+'Parc électrique'!$C$23)</f>
        <v>0.53234375</v>
      </c>
      <c r="Q3033" s="49">
        <f t="shared" si="235"/>
        <v>0.51889715404006842</v>
      </c>
      <c r="R3033" s="49">
        <f t="shared" si="236"/>
        <v>0.69101358232718668</v>
      </c>
    </row>
    <row r="3034" spans="1:18" x14ac:dyDescent="0.3">
      <c r="A3034" s="35">
        <f t="shared" si="234"/>
        <v>44142</v>
      </c>
      <c r="B3034" s="36">
        <v>0.29166666666666669</v>
      </c>
      <c r="C3034">
        <v>8285</v>
      </c>
      <c r="D3034">
        <v>3407</v>
      </c>
      <c r="E3034" s="49">
        <f t="shared" si="237"/>
        <v>0.51889715404006842</v>
      </c>
      <c r="F3034" s="49">
        <f t="shared" si="238"/>
        <v>0.69101358232718668</v>
      </c>
      <c r="G3034">
        <v>12</v>
      </c>
      <c r="H3034" s="51">
        <f>G3034/'Parc électrique'!$C$24</f>
        <v>4.0000000000000001E-3</v>
      </c>
      <c r="I3034" s="14">
        <v>321</v>
      </c>
      <c r="J3034" s="14">
        <v>0</v>
      </c>
      <c r="K3034" s="14">
        <v>-898</v>
      </c>
      <c r="L3034" s="14">
        <v>641</v>
      </c>
      <c r="M3034" s="14">
        <f>C3034-SUM(D3034:L3034)</f>
        <v>4800.7860892636327</v>
      </c>
      <c r="P3034" s="49">
        <f>D3035/('Parc électrique'!$C$22+'Parc électrique'!$C$23)</f>
        <v>0.49296875000000001</v>
      </c>
      <c r="Q3034" s="49">
        <f t="shared" si="235"/>
        <v>0.48051673642395543</v>
      </c>
      <c r="R3034" s="49">
        <f t="shared" si="236"/>
        <v>0.63990251019732147</v>
      </c>
    </row>
    <row r="3035" spans="1:18" x14ac:dyDescent="0.3">
      <c r="A3035" s="35">
        <f t="shared" si="234"/>
        <v>44142</v>
      </c>
      <c r="B3035" s="36">
        <v>0.33333333333333331</v>
      </c>
      <c r="C3035">
        <v>8777</v>
      </c>
      <c r="D3035">
        <v>3155</v>
      </c>
      <c r="E3035" s="49">
        <f t="shared" si="237"/>
        <v>0.48051673642395543</v>
      </c>
      <c r="F3035" s="49">
        <f t="shared" si="238"/>
        <v>0.63990251019732147</v>
      </c>
      <c r="G3035">
        <v>158</v>
      </c>
      <c r="H3035" s="51">
        <f>G3035/'Parc électrique'!$C$24</f>
        <v>5.2666666666666667E-2</v>
      </c>
      <c r="I3035" s="14">
        <v>321</v>
      </c>
      <c r="J3035" s="14">
        <v>0</v>
      </c>
      <c r="K3035" s="14">
        <v>0</v>
      </c>
      <c r="L3035" s="14">
        <v>650</v>
      </c>
      <c r="M3035" s="14">
        <f>C3035-SUM(D3035:L3035)</f>
        <v>4491.8269140867123</v>
      </c>
      <c r="P3035" s="49">
        <f>D3036/('Parc électrique'!$C$22+'Parc électrique'!$C$23)</f>
        <v>0.45250000000000001</v>
      </c>
      <c r="Q3035" s="49">
        <f t="shared" si="235"/>
        <v>0.44107019609628362</v>
      </c>
      <c r="R3035" s="49">
        <f t="shared" si="236"/>
        <v>0.58737168606384871</v>
      </c>
    </row>
    <row r="3036" spans="1:18" x14ac:dyDescent="0.3">
      <c r="A3036" s="35">
        <f t="shared" ref="A3036:A3099" si="239">A3012+1</f>
        <v>44142</v>
      </c>
      <c r="B3036" s="36">
        <v>0.375</v>
      </c>
      <c r="C3036">
        <v>9181</v>
      </c>
      <c r="D3036">
        <v>2896</v>
      </c>
      <c r="E3036" s="49">
        <f t="shared" si="237"/>
        <v>0.44107019609628362</v>
      </c>
      <c r="F3036" s="49">
        <f t="shared" si="238"/>
        <v>0.58737168606384871</v>
      </c>
      <c r="G3036">
        <v>432</v>
      </c>
      <c r="H3036" s="51">
        <f>G3036/'Parc électrique'!$C$24</f>
        <v>0.14399999999999999</v>
      </c>
      <c r="I3036" s="14">
        <v>321</v>
      </c>
      <c r="J3036" s="14">
        <v>0</v>
      </c>
      <c r="K3036" s="14">
        <v>76</v>
      </c>
      <c r="L3036" s="14">
        <v>654</v>
      </c>
      <c r="M3036" s="14">
        <f>C3036-SUM(D3036:L3036)</f>
        <v>4800.8275581178405</v>
      </c>
      <c r="P3036" s="49">
        <f>D3037/('Parc électrique'!$C$22+'Parc électrique'!$C$23)</f>
        <v>0.47046874999999999</v>
      </c>
      <c r="Q3036" s="49">
        <f t="shared" si="235"/>
        <v>0.4585850692147479</v>
      </c>
      <c r="R3036" s="49">
        <f t="shared" si="236"/>
        <v>0.61069618326596986</v>
      </c>
    </row>
    <row r="3037" spans="1:18" x14ac:dyDescent="0.3">
      <c r="A3037" s="35">
        <f t="shared" si="239"/>
        <v>44142</v>
      </c>
      <c r="B3037" s="36">
        <v>0.41666666666666669</v>
      </c>
      <c r="C3037">
        <v>9322</v>
      </c>
      <c r="D3037">
        <v>3011</v>
      </c>
      <c r="E3037" s="49">
        <f t="shared" si="237"/>
        <v>0.4585850692147479</v>
      </c>
      <c r="F3037" s="49">
        <f t="shared" si="238"/>
        <v>0.61069618326596986</v>
      </c>
      <c r="G3037">
        <v>649</v>
      </c>
      <c r="H3037" s="51">
        <f>G3037/'Parc électrique'!$C$24</f>
        <v>0.21633333333333332</v>
      </c>
      <c r="I3037" s="14">
        <v>321</v>
      </c>
      <c r="J3037" s="14">
        <v>0</v>
      </c>
      <c r="K3037" s="14">
        <v>-114</v>
      </c>
      <c r="L3037" s="14">
        <v>653</v>
      </c>
      <c r="M3037" s="14">
        <f>C3037-SUM(D3037:L3037)</f>
        <v>4800.7143854141859</v>
      </c>
      <c r="P3037" s="49">
        <f>D3038/('Parc électrique'!$C$22+'Parc électrique'!$C$23)</f>
        <v>0.44265624999999997</v>
      </c>
      <c r="Q3037" s="49">
        <f t="shared" si="235"/>
        <v>0.43147509169225529</v>
      </c>
      <c r="R3037" s="49">
        <f t="shared" si="236"/>
        <v>0.57459391803138238</v>
      </c>
    </row>
    <row r="3038" spans="1:18" x14ac:dyDescent="0.3">
      <c r="A3038" s="35">
        <f t="shared" si="239"/>
        <v>44142</v>
      </c>
      <c r="B3038" s="36">
        <v>0.45833333333333331</v>
      </c>
      <c r="C3038">
        <v>9507</v>
      </c>
      <c r="D3038">
        <v>2833</v>
      </c>
      <c r="E3038" s="49">
        <f t="shared" si="237"/>
        <v>0.43147509169225529</v>
      </c>
      <c r="F3038" s="49">
        <f t="shared" si="238"/>
        <v>0.57459391803138238</v>
      </c>
      <c r="G3038">
        <v>655</v>
      </c>
      <c r="H3038" s="51">
        <f>G3038/'Parc électrique'!$C$24</f>
        <v>0.21833333333333332</v>
      </c>
      <c r="I3038" s="14">
        <v>321</v>
      </c>
      <c r="J3038" s="14">
        <v>0</v>
      </c>
      <c r="K3038" s="14">
        <v>243</v>
      </c>
      <c r="L3038" s="14">
        <v>653</v>
      </c>
      <c r="M3038" s="14">
        <f>C3038-SUM(D3038:L3038)</f>
        <v>4800.7755976569424</v>
      </c>
      <c r="P3038" s="49">
        <f>D3039/('Parc électrique'!$C$22+'Parc électrique'!$C$23)</f>
        <v>0.426875</v>
      </c>
      <c r="Q3038" s="49">
        <f t="shared" si="235"/>
        <v>0.41609246399690847</v>
      </c>
      <c r="R3038" s="49">
        <f t="shared" si="236"/>
        <v>0.55410892483647611</v>
      </c>
    </row>
    <row r="3039" spans="1:18" x14ac:dyDescent="0.3">
      <c r="A3039" s="35">
        <f t="shared" si="239"/>
        <v>44142</v>
      </c>
      <c r="B3039" s="36">
        <v>0.5</v>
      </c>
      <c r="C3039">
        <v>9784</v>
      </c>
      <c r="D3039">
        <v>2732</v>
      </c>
      <c r="E3039" s="49">
        <f t="shared" si="237"/>
        <v>0.41609246399690847</v>
      </c>
      <c r="F3039" s="49">
        <f t="shared" si="238"/>
        <v>0.55410892483647611</v>
      </c>
      <c r="G3039">
        <v>673</v>
      </c>
      <c r="H3039" s="51">
        <f>G3039/'Parc électrique'!$C$24</f>
        <v>0.22433333333333333</v>
      </c>
      <c r="I3039" s="14">
        <v>321</v>
      </c>
      <c r="J3039" s="14">
        <v>0</v>
      </c>
      <c r="K3039" s="14">
        <v>601</v>
      </c>
      <c r="L3039" s="14">
        <v>655</v>
      </c>
      <c r="M3039" s="14">
        <f>C3039-SUM(D3039:L3039)</f>
        <v>4800.8054652778337</v>
      </c>
      <c r="P3039" s="49">
        <f>D3040/('Parc électrique'!$C$22+'Parc électrique'!$C$23)</f>
        <v>0.40843750000000001</v>
      </c>
      <c r="Q3039" s="49">
        <f t="shared" si="235"/>
        <v>0.39812068114491894</v>
      </c>
      <c r="R3039" s="49">
        <f t="shared" si="236"/>
        <v>0.5301759624899518</v>
      </c>
    </row>
    <row r="3040" spans="1:18" x14ac:dyDescent="0.3">
      <c r="A3040" s="35">
        <f t="shared" si="239"/>
        <v>44142</v>
      </c>
      <c r="B3040" s="36">
        <v>0.54166666666666663</v>
      </c>
      <c r="C3040">
        <v>9429</v>
      </c>
      <c r="D3040">
        <v>2614</v>
      </c>
      <c r="E3040" s="49">
        <f t="shared" si="237"/>
        <v>0.39812068114491894</v>
      </c>
      <c r="F3040" s="49">
        <f t="shared" si="238"/>
        <v>0.5301759624899518</v>
      </c>
      <c r="G3040">
        <v>674</v>
      </c>
      <c r="H3040" s="51">
        <f>G3040/'Parc électrique'!$C$24</f>
        <v>0.22466666666666665</v>
      </c>
      <c r="I3040" s="14">
        <v>321</v>
      </c>
      <c r="J3040" s="14">
        <v>0</v>
      </c>
      <c r="K3040" s="14">
        <v>364</v>
      </c>
      <c r="L3040" s="14">
        <v>654</v>
      </c>
      <c r="M3040" s="14">
        <f>C3040-SUM(D3040:L3040)</f>
        <v>4800.8470366896981</v>
      </c>
      <c r="P3040" s="49">
        <f>D3041/('Parc électrique'!$C$22+'Parc électrique'!$C$23)</f>
        <v>0.40640625000000002</v>
      </c>
      <c r="Q3040" s="49">
        <f t="shared" si="235"/>
        <v>0.39614073896631002</v>
      </c>
      <c r="R3040" s="49">
        <f t="shared" si="236"/>
        <v>0.52753928019753826</v>
      </c>
    </row>
    <row r="3041" spans="1:18" x14ac:dyDescent="0.3">
      <c r="A3041" s="35">
        <f t="shared" si="239"/>
        <v>44142</v>
      </c>
      <c r="B3041" s="36">
        <v>0.58333333333333337</v>
      </c>
      <c r="C3041">
        <v>9124</v>
      </c>
      <c r="D3041">
        <v>2601</v>
      </c>
      <c r="E3041" s="49">
        <f t="shared" si="237"/>
        <v>0.39614073896631002</v>
      </c>
      <c r="F3041" s="49">
        <f t="shared" si="238"/>
        <v>0.52753928019753826</v>
      </c>
      <c r="G3041">
        <v>584</v>
      </c>
      <c r="H3041" s="51">
        <f>G3041/'Parc électrique'!$C$24</f>
        <v>0.19466666666666665</v>
      </c>
      <c r="I3041" s="14">
        <v>321</v>
      </c>
      <c r="J3041" s="14">
        <v>0</v>
      </c>
      <c r="K3041" s="14">
        <v>162</v>
      </c>
      <c r="L3041" s="14">
        <v>654</v>
      </c>
      <c r="M3041" s="14">
        <f>C3041-SUM(D3041:L3041)</f>
        <v>4800.8816533141689</v>
      </c>
      <c r="P3041" s="49">
        <f>D3042/('Parc électrique'!$C$22+'Parc électrique'!$C$23)</f>
        <v>0.41</v>
      </c>
      <c r="Q3041" s="49">
        <f t="shared" si="235"/>
        <v>0.39964371359000278</v>
      </c>
      <c r="R3041" s="49">
        <f t="shared" si="236"/>
        <v>0.5322041796379624</v>
      </c>
    </row>
    <row r="3042" spans="1:18" x14ac:dyDescent="0.3">
      <c r="A3042" s="35">
        <f t="shared" si="239"/>
        <v>44142</v>
      </c>
      <c r="B3042" s="36">
        <v>0.625</v>
      </c>
      <c r="C3042">
        <v>8829</v>
      </c>
      <c r="D3042">
        <v>2624</v>
      </c>
      <c r="E3042" s="49">
        <f t="shared" si="237"/>
        <v>0.39964371359000278</v>
      </c>
      <c r="F3042" s="49">
        <f t="shared" si="238"/>
        <v>0.5322041796379624</v>
      </c>
      <c r="G3042">
        <v>404</v>
      </c>
      <c r="H3042" s="51">
        <f>G3042/'Parc électrique'!$C$24</f>
        <v>0.13466666666666666</v>
      </c>
      <c r="I3042" s="14">
        <v>321</v>
      </c>
      <c r="J3042" s="14">
        <v>0</v>
      </c>
      <c r="K3042" s="14">
        <v>0</v>
      </c>
      <c r="L3042" s="14">
        <v>653</v>
      </c>
      <c r="M3042" s="14">
        <f>C3042-SUM(D3042:L3042)</f>
        <v>4825.933485440105</v>
      </c>
      <c r="P3042" s="49">
        <f>D3043/('Parc électrique'!$C$22+'Parc électrique'!$C$23)</f>
        <v>0.39984375</v>
      </c>
      <c r="Q3042" s="49">
        <f t="shared" si="235"/>
        <v>0.3897440026969578</v>
      </c>
      <c r="R3042" s="49">
        <f t="shared" si="236"/>
        <v>0.51902076817589393</v>
      </c>
    </row>
    <row r="3043" spans="1:18" x14ac:dyDescent="0.3">
      <c r="A3043" s="35">
        <f t="shared" si="239"/>
        <v>44142</v>
      </c>
      <c r="B3043" s="36">
        <v>0.66666666666666663</v>
      </c>
      <c r="C3043">
        <v>8695</v>
      </c>
      <c r="D3043">
        <v>2559</v>
      </c>
      <c r="E3043" s="49">
        <f t="shared" si="237"/>
        <v>0.3897440026969578</v>
      </c>
      <c r="F3043" s="49">
        <f t="shared" si="238"/>
        <v>0.51902076817589393</v>
      </c>
      <c r="G3043">
        <v>120</v>
      </c>
      <c r="H3043" s="51">
        <f>G3043/'Parc électrique'!$C$24</f>
        <v>0.04</v>
      </c>
      <c r="I3043" s="14">
        <v>321</v>
      </c>
      <c r="J3043" s="14">
        <v>0</v>
      </c>
      <c r="K3043" s="14">
        <v>160</v>
      </c>
      <c r="L3043" s="14">
        <v>653</v>
      </c>
      <c r="M3043" s="14">
        <f>C3043-SUM(D3043:L3043)</f>
        <v>4881.0512352291271</v>
      </c>
      <c r="P3043" s="49">
        <f>D3044/('Parc électrique'!$C$22+'Parc électrique'!$C$23)</f>
        <v>0.41499999999999998</v>
      </c>
      <c r="Q3043" s="49">
        <f t="shared" si="235"/>
        <v>0.40451741741427111</v>
      </c>
      <c r="R3043" s="49">
        <f t="shared" si="236"/>
        <v>0.53869447451159602</v>
      </c>
    </row>
    <row r="3044" spans="1:18" x14ac:dyDescent="0.3">
      <c r="A3044" s="35">
        <f t="shared" si="239"/>
        <v>44142</v>
      </c>
      <c r="B3044" s="36">
        <v>0.70833333333333337</v>
      </c>
      <c r="C3044">
        <v>9087</v>
      </c>
      <c r="D3044">
        <v>2656</v>
      </c>
      <c r="E3044" s="49">
        <f t="shared" si="237"/>
        <v>0.40451741741427111</v>
      </c>
      <c r="F3044" s="49">
        <f t="shared" si="238"/>
        <v>0.53869447451159602</v>
      </c>
      <c r="G3044">
        <v>13</v>
      </c>
      <c r="H3044" s="51">
        <f>G3044/'Parc électrique'!$C$24</f>
        <v>4.3333333333333331E-3</v>
      </c>
      <c r="I3044" s="14">
        <v>321</v>
      </c>
      <c r="J3044" s="14">
        <v>0</v>
      </c>
      <c r="K3044" s="14">
        <v>562</v>
      </c>
      <c r="L3044" s="14">
        <v>653</v>
      </c>
      <c r="M3044" s="14">
        <f>C3044-SUM(D3044:L3044)</f>
        <v>4881.0524547747409</v>
      </c>
      <c r="P3044" s="49">
        <f>D3045/('Parc électrique'!$C$22+'Parc électrique'!$C$23)</f>
        <v>0.41546875</v>
      </c>
      <c r="Q3044" s="49">
        <f t="shared" si="235"/>
        <v>0.4049743271477963</v>
      </c>
      <c r="R3044" s="49">
        <f t="shared" si="236"/>
        <v>0.53930293965599918</v>
      </c>
    </row>
    <row r="3045" spans="1:18" x14ac:dyDescent="0.3">
      <c r="A3045" s="35">
        <f t="shared" si="239"/>
        <v>44142</v>
      </c>
      <c r="B3045" s="36">
        <v>0.75</v>
      </c>
      <c r="C3045">
        <v>9678</v>
      </c>
      <c r="D3045">
        <v>2659</v>
      </c>
      <c r="E3045" s="49">
        <f t="shared" si="237"/>
        <v>0.4049743271477963</v>
      </c>
      <c r="F3045" s="49">
        <f t="shared" si="238"/>
        <v>0.53930293965599918</v>
      </c>
      <c r="G3045">
        <v>0</v>
      </c>
      <c r="H3045" s="51">
        <f>G3045/'Parc électrique'!$C$24</f>
        <v>0</v>
      </c>
      <c r="I3045" s="14">
        <v>321</v>
      </c>
      <c r="J3045" s="14">
        <v>0</v>
      </c>
      <c r="K3045" s="14">
        <v>1160</v>
      </c>
      <c r="L3045" s="14">
        <v>656</v>
      </c>
      <c r="M3045" s="14">
        <f>C3045-SUM(D3045:L3045)</f>
        <v>4881.0557227331956</v>
      </c>
      <c r="P3045" s="49">
        <f>D3046/('Parc électrique'!$C$22+'Parc électrique'!$C$23)</f>
        <v>0.37624999999999997</v>
      </c>
      <c r="Q3045" s="49">
        <f t="shared" si="235"/>
        <v>0.36674621277619157</v>
      </c>
      <c r="R3045" s="49">
        <f t="shared" si="236"/>
        <v>0.48839468924093493</v>
      </c>
    </row>
    <row r="3046" spans="1:18" x14ac:dyDescent="0.3">
      <c r="A3046" s="35">
        <f t="shared" si="239"/>
        <v>44142</v>
      </c>
      <c r="B3046" s="36">
        <v>0.79166666666666663</v>
      </c>
      <c r="C3046">
        <v>9473</v>
      </c>
      <c r="D3046">
        <v>2408</v>
      </c>
      <c r="E3046" s="49">
        <f t="shared" si="237"/>
        <v>0.36674621277619157</v>
      </c>
      <c r="F3046" s="49">
        <f t="shared" si="238"/>
        <v>0.48839468924093493</v>
      </c>
      <c r="G3046">
        <v>0</v>
      </c>
      <c r="H3046" s="51">
        <f>G3046/'Parc électrique'!$C$24</f>
        <v>0</v>
      </c>
      <c r="I3046" s="14">
        <v>321</v>
      </c>
      <c r="J3046" s="14">
        <v>0</v>
      </c>
      <c r="K3046" s="14">
        <v>1200</v>
      </c>
      <c r="L3046" s="14">
        <v>651</v>
      </c>
      <c r="M3046" s="14">
        <f>C3046-SUM(D3046:L3046)</f>
        <v>4892.1448590979835</v>
      </c>
      <c r="P3046" s="49">
        <f>D3047/('Parc électrique'!$C$22+'Parc électrique'!$C$23)</f>
        <v>0.36265625000000001</v>
      </c>
      <c r="Q3046" s="49">
        <f t="shared" si="235"/>
        <v>0.35349583050396211</v>
      </c>
      <c r="R3046" s="49">
        <f t="shared" si="236"/>
        <v>0.47074920005324339</v>
      </c>
    </row>
    <row r="3047" spans="1:18" x14ac:dyDescent="0.3">
      <c r="A3047" s="35">
        <f t="shared" si="239"/>
        <v>44142</v>
      </c>
      <c r="B3047" s="36">
        <v>0.83333333333333337</v>
      </c>
      <c r="C3047">
        <v>8851</v>
      </c>
      <c r="D3047">
        <v>2321</v>
      </c>
      <c r="E3047" s="49">
        <f t="shared" si="237"/>
        <v>0.35349583050396211</v>
      </c>
      <c r="F3047" s="49">
        <f t="shared" si="238"/>
        <v>0.47074920005324339</v>
      </c>
      <c r="G3047">
        <v>0</v>
      </c>
      <c r="H3047" s="51">
        <f>G3047/'Parc électrique'!$C$24</f>
        <v>0</v>
      </c>
      <c r="I3047" s="14">
        <v>321</v>
      </c>
      <c r="J3047" s="14">
        <v>0</v>
      </c>
      <c r="K3047" s="14">
        <v>763</v>
      </c>
      <c r="L3047" s="14">
        <v>644</v>
      </c>
      <c r="M3047" s="14">
        <f>C3047-SUM(D3047:L3047)</f>
        <v>4801.175754969443</v>
      </c>
      <c r="P3047" s="49">
        <f>D3048/('Parc électrique'!$C$22+'Parc électrique'!$C$23)</f>
        <v>0.375</v>
      </c>
      <c r="Q3047" s="49">
        <f t="shared" si="235"/>
        <v>0.36552778682012455</v>
      </c>
      <c r="R3047" s="49">
        <f t="shared" si="236"/>
        <v>0.48677211552252658</v>
      </c>
    </row>
    <row r="3048" spans="1:18" x14ac:dyDescent="0.3">
      <c r="A3048" s="35">
        <f t="shared" si="239"/>
        <v>44142</v>
      </c>
      <c r="B3048" s="36">
        <v>0.875</v>
      </c>
      <c r="C3048">
        <v>8397</v>
      </c>
      <c r="D3048">
        <v>2400</v>
      </c>
      <c r="E3048" s="49">
        <f t="shared" si="237"/>
        <v>0.36552778682012455</v>
      </c>
      <c r="F3048" s="49">
        <f t="shared" si="238"/>
        <v>0.48677211552252658</v>
      </c>
      <c r="G3048">
        <v>0</v>
      </c>
      <c r="H3048" s="51">
        <f>G3048/'Parc électrique'!$C$24</f>
        <v>0</v>
      </c>
      <c r="I3048" s="14">
        <v>321</v>
      </c>
      <c r="J3048" s="14">
        <v>0</v>
      </c>
      <c r="K3048" s="14">
        <v>237</v>
      </c>
      <c r="L3048" s="14">
        <v>637</v>
      </c>
      <c r="M3048" s="14">
        <f>C3048-SUM(D3048:L3048)</f>
        <v>4801.1477000976574</v>
      </c>
      <c r="P3048" s="49">
        <f>D3049/('Parc électrique'!$C$22+'Parc électrique'!$C$23)</f>
        <v>0.38453124999999999</v>
      </c>
      <c r="Q3048" s="49">
        <f t="shared" si="235"/>
        <v>0.37481828473513601</v>
      </c>
      <c r="R3048" s="49">
        <f t="shared" si="236"/>
        <v>0.49914424012539077</v>
      </c>
    </row>
    <row r="3049" spans="1:18" x14ac:dyDescent="0.3">
      <c r="A3049" s="35">
        <f t="shared" si="239"/>
        <v>44142</v>
      </c>
      <c r="B3049" s="36">
        <v>0.91666666666666663</v>
      </c>
      <c r="C3049">
        <v>8681</v>
      </c>
      <c r="D3049">
        <v>2461</v>
      </c>
      <c r="E3049" s="49">
        <f t="shared" si="237"/>
        <v>0.37481828473513601</v>
      </c>
      <c r="F3049" s="49">
        <f t="shared" si="238"/>
        <v>0.49914424012539077</v>
      </c>
      <c r="G3049">
        <v>0</v>
      </c>
      <c r="H3049" s="51">
        <f>G3049/'Parc électrique'!$C$24</f>
        <v>0</v>
      </c>
      <c r="I3049" s="14">
        <v>321</v>
      </c>
      <c r="J3049" s="14">
        <v>0</v>
      </c>
      <c r="K3049" s="14">
        <v>468</v>
      </c>
      <c r="L3049" s="14">
        <v>629</v>
      </c>
      <c r="M3049" s="14">
        <f>C3049-SUM(D3049:L3049)</f>
        <v>4801.1260374751391</v>
      </c>
      <c r="P3049" s="49">
        <f>D3050/('Parc électrique'!$C$22+'Parc électrique'!$C$23)</f>
        <v>0.37937500000000002</v>
      </c>
      <c r="Q3049" s="49">
        <f t="shared" si="235"/>
        <v>0.3697922776663593</v>
      </c>
      <c r="R3049" s="49">
        <f t="shared" si="236"/>
        <v>0.49245112353695603</v>
      </c>
    </row>
    <row r="3050" spans="1:18" x14ac:dyDescent="0.3">
      <c r="A3050" s="35">
        <f t="shared" si="239"/>
        <v>44142</v>
      </c>
      <c r="B3050" s="36">
        <v>0.95833333333333337</v>
      </c>
      <c r="C3050">
        <v>8922</v>
      </c>
      <c r="D3050">
        <v>2428</v>
      </c>
      <c r="E3050" s="49">
        <f t="shared" si="237"/>
        <v>0.3697922776663593</v>
      </c>
      <c r="F3050" s="49">
        <f t="shared" si="238"/>
        <v>0.49245112353695603</v>
      </c>
      <c r="G3050">
        <v>0</v>
      </c>
      <c r="H3050" s="51">
        <f>G3050/'Parc électrique'!$C$24</f>
        <v>0</v>
      </c>
      <c r="I3050" s="14">
        <v>321</v>
      </c>
      <c r="J3050" s="14">
        <v>0</v>
      </c>
      <c r="K3050" s="14">
        <v>745</v>
      </c>
      <c r="L3050" s="14">
        <v>626</v>
      </c>
      <c r="M3050" s="14">
        <f>C3050-SUM(D3050:L3050)</f>
        <v>4801.1377565987968</v>
      </c>
      <c r="P3050" s="49">
        <f>D3051/('Parc électrique'!$C$22+'Parc électrique'!$C$23)</f>
        <v>0.38609375000000001</v>
      </c>
      <c r="Q3050" s="49">
        <f t="shared" si="235"/>
        <v>0.3763413171802199</v>
      </c>
      <c r="R3050" s="49">
        <f t="shared" si="236"/>
        <v>0.50117245727340132</v>
      </c>
    </row>
    <row r="3051" spans="1:18" x14ac:dyDescent="0.3">
      <c r="A3051" s="35">
        <f t="shared" si="239"/>
        <v>44143</v>
      </c>
      <c r="B3051" s="36">
        <v>0</v>
      </c>
      <c r="C3051">
        <v>8324</v>
      </c>
      <c r="D3051">
        <v>2471</v>
      </c>
      <c r="E3051" s="49">
        <f t="shared" si="237"/>
        <v>0.3763413171802199</v>
      </c>
      <c r="F3051" s="49">
        <f t="shared" si="238"/>
        <v>0.50117245727340132</v>
      </c>
      <c r="G3051">
        <v>0</v>
      </c>
      <c r="H3051" s="51">
        <f>G3051/'Parc électrique'!$C$24</f>
        <v>0</v>
      </c>
      <c r="I3051" s="14">
        <v>321</v>
      </c>
      <c r="J3051" s="14">
        <v>0</v>
      </c>
      <c r="K3051" s="14">
        <v>105</v>
      </c>
      <c r="L3051" s="14">
        <v>620</v>
      </c>
      <c r="M3051" s="14">
        <f>C3051-SUM(D3051:L3051)</f>
        <v>4806.1224862255467</v>
      </c>
      <c r="P3051" s="49">
        <f>D3052/('Parc électrique'!$C$22+'Parc électrique'!$C$23)</f>
        <v>0.36031249999999998</v>
      </c>
      <c r="Q3051" s="49">
        <f t="shared" si="235"/>
        <v>0.35121128183633632</v>
      </c>
      <c r="R3051" s="49">
        <f t="shared" si="236"/>
        <v>0.4677068743312276</v>
      </c>
    </row>
    <row r="3052" spans="1:18" x14ac:dyDescent="0.3">
      <c r="A3052" s="35">
        <f t="shared" si="239"/>
        <v>44143</v>
      </c>
      <c r="B3052" s="36">
        <v>4.1666666666666664E-2</v>
      </c>
      <c r="C3052">
        <v>7929</v>
      </c>
      <c r="D3052">
        <v>2306</v>
      </c>
      <c r="E3052" s="49">
        <f t="shared" si="237"/>
        <v>0.35121128183633632</v>
      </c>
      <c r="F3052" s="49">
        <f t="shared" si="238"/>
        <v>0.4677068743312276</v>
      </c>
      <c r="G3052">
        <v>0</v>
      </c>
      <c r="H3052" s="51">
        <f>G3052/'Parc électrique'!$C$24</f>
        <v>0</v>
      </c>
      <c r="I3052" s="14">
        <v>321</v>
      </c>
      <c r="J3052" s="14">
        <v>0</v>
      </c>
      <c r="K3052" s="14">
        <v>-123</v>
      </c>
      <c r="L3052" s="14">
        <v>623</v>
      </c>
      <c r="M3052" s="14">
        <f>C3052-SUM(D3052:L3052)</f>
        <v>4801.1810818438325</v>
      </c>
      <c r="P3052" s="49">
        <f>D3053/('Parc électrique'!$C$22+'Parc électrique'!$C$23)</f>
        <v>0.34046874999999999</v>
      </c>
      <c r="Q3052" s="49">
        <f t="shared" si="235"/>
        <v>0.33186876978377139</v>
      </c>
      <c r="R3052" s="49">
        <f t="shared" si="236"/>
        <v>0.44194851655149392</v>
      </c>
    </row>
    <row r="3053" spans="1:18" x14ac:dyDescent="0.3">
      <c r="A3053" s="35">
        <f t="shared" si="239"/>
        <v>44143</v>
      </c>
      <c r="B3053" s="36">
        <v>8.3333333333333329E-2</v>
      </c>
      <c r="C3053">
        <v>7535</v>
      </c>
      <c r="D3053">
        <v>2179</v>
      </c>
      <c r="E3053" s="49">
        <f t="shared" si="237"/>
        <v>0.33186876978377139</v>
      </c>
      <c r="F3053" s="49">
        <f t="shared" si="238"/>
        <v>0.44194851655149392</v>
      </c>
      <c r="G3053">
        <v>0</v>
      </c>
      <c r="H3053" s="51">
        <f>G3053/'Parc électrique'!$C$24</f>
        <v>0</v>
      </c>
      <c r="I3053" s="14">
        <v>321</v>
      </c>
      <c r="J3053" s="14">
        <v>0</v>
      </c>
      <c r="K3053" s="14">
        <v>-384</v>
      </c>
      <c r="L3053" s="14">
        <v>617</v>
      </c>
      <c r="M3053" s="14">
        <f>C3053-SUM(D3053:L3053)</f>
        <v>4801.2261827136645</v>
      </c>
      <c r="P3053" s="49">
        <f>D3054/('Parc électrique'!$C$22+'Parc électrique'!$C$23)</f>
        <v>0.32796874999999998</v>
      </c>
      <c r="Q3053" s="49">
        <f t="shared" si="235"/>
        <v>0.31968451022310052</v>
      </c>
      <c r="R3053" s="49">
        <f t="shared" si="236"/>
        <v>0.42572277936740965</v>
      </c>
    </row>
    <row r="3054" spans="1:18" x14ac:dyDescent="0.3">
      <c r="A3054" s="35">
        <f t="shared" si="239"/>
        <v>44143</v>
      </c>
      <c r="B3054" s="36">
        <v>0.125</v>
      </c>
      <c r="C3054">
        <v>7056</v>
      </c>
      <c r="D3054">
        <v>2099</v>
      </c>
      <c r="E3054" s="49">
        <f t="shared" si="237"/>
        <v>0.31968451022310052</v>
      </c>
      <c r="F3054" s="49">
        <f t="shared" si="238"/>
        <v>0.42572277936740965</v>
      </c>
      <c r="G3054">
        <v>0</v>
      </c>
      <c r="H3054" s="51">
        <f>G3054/'Parc électrique'!$C$24</f>
        <v>0</v>
      </c>
      <c r="I3054" s="14">
        <v>321</v>
      </c>
      <c r="J3054" s="14">
        <v>0</v>
      </c>
      <c r="K3054" s="14">
        <v>-781</v>
      </c>
      <c r="L3054" s="14">
        <v>615</v>
      </c>
      <c r="M3054" s="14">
        <f>C3054-SUM(D3054:L3054)</f>
        <v>4801.2545927104093</v>
      </c>
      <c r="P3054" s="49">
        <f>D3055/('Parc électrique'!$C$22+'Parc électrique'!$C$23)</f>
        <v>0.31562499999999999</v>
      </c>
      <c r="Q3054" s="49">
        <f t="shared" si="235"/>
        <v>0.30765255390693813</v>
      </c>
      <c r="R3054" s="49">
        <f t="shared" si="236"/>
        <v>0.40969986389812652</v>
      </c>
    </row>
    <row r="3055" spans="1:18" x14ac:dyDescent="0.3">
      <c r="A3055" s="35">
        <f t="shared" si="239"/>
        <v>44143</v>
      </c>
      <c r="B3055" s="36">
        <v>0.16666666666666666</v>
      </c>
      <c r="C3055">
        <v>6826</v>
      </c>
      <c r="D3055">
        <v>2020</v>
      </c>
      <c r="E3055" s="49">
        <f t="shared" si="237"/>
        <v>0.30765255390693813</v>
      </c>
      <c r="F3055" s="49">
        <f t="shared" si="238"/>
        <v>0.40969986389812652</v>
      </c>
      <c r="G3055">
        <v>0</v>
      </c>
      <c r="H3055" s="51">
        <f>G3055/'Parc électrique'!$C$24</f>
        <v>0</v>
      </c>
      <c r="I3055" s="14">
        <v>321</v>
      </c>
      <c r="J3055" s="14">
        <v>0</v>
      </c>
      <c r="K3055" s="14">
        <v>-931</v>
      </c>
      <c r="L3055" s="14">
        <v>614</v>
      </c>
      <c r="M3055" s="14">
        <f>C3055-SUM(D3055:L3055)</f>
        <v>4801.2826475821948</v>
      </c>
      <c r="P3055" s="49">
        <f>D3056/('Parc électrique'!$C$22+'Parc électrique'!$C$23)</f>
        <v>0.32703125</v>
      </c>
      <c r="Q3055" s="49">
        <f t="shared" si="235"/>
        <v>0.31877069075605025</v>
      </c>
      <c r="R3055" s="49">
        <f t="shared" si="236"/>
        <v>0.42450584907860334</v>
      </c>
    </row>
    <row r="3056" spans="1:18" x14ac:dyDescent="0.3">
      <c r="A3056" s="35">
        <f t="shared" si="239"/>
        <v>44143</v>
      </c>
      <c r="B3056" s="36">
        <v>0.20833333333333334</v>
      </c>
      <c r="C3056">
        <v>6850</v>
      </c>
      <c r="D3056">
        <v>2093</v>
      </c>
      <c r="E3056" s="49">
        <f t="shared" si="237"/>
        <v>0.31877069075605025</v>
      </c>
      <c r="F3056" s="49">
        <f t="shared" si="238"/>
        <v>0.42450584907860334</v>
      </c>
      <c r="G3056">
        <v>0</v>
      </c>
      <c r="H3056" s="51">
        <f>G3056/'Parc électrique'!$C$24</f>
        <v>0</v>
      </c>
      <c r="I3056" s="14">
        <v>321</v>
      </c>
      <c r="J3056" s="14">
        <v>0</v>
      </c>
      <c r="K3056" s="14">
        <v>-982</v>
      </c>
      <c r="L3056" s="14">
        <v>616</v>
      </c>
      <c r="M3056" s="14">
        <f>C3056-SUM(D3056:L3056)</f>
        <v>4801.2567234601647</v>
      </c>
      <c r="P3056" s="49">
        <f>D3057/('Parc électrique'!$C$22+'Parc électrique'!$C$23)</f>
        <v>0.31234374999999998</v>
      </c>
      <c r="Q3056" s="49">
        <f t="shared" si="235"/>
        <v>0.30445418577226202</v>
      </c>
      <c r="R3056" s="49">
        <f t="shared" si="236"/>
        <v>0.40544060788730441</v>
      </c>
    </row>
    <row r="3057" spans="1:18" x14ac:dyDescent="0.3">
      <c r="A3057" s="35">
        <f t="shared" si="239"/>
        <v>44143</v>
      </c>
      <c r="B3057" s="36">
        <v>0.25</v>
      </c>
      <c r="C3057">
        <v>7042</v>
      </c>
      <c r="D3057">
        <v>1999</v>
      </c>
      <c r="E3057" s="49">
        <f t="shared" si="237"/>
        <v>0.30445418577226202</v>
      </c>
      <c r="F3057" s="49">
        <f t="shared" si="238"/>
        <v>0.40544060788730441</v>
      </c>
      <c r="G3057">
        <v>0</v>
      </c>
      <c r="H3057" s="51">
        <f>G3057/'Parc électrique'!$C$24</f>
        <v>0</v>
      </c>
      <c r="I3057" s="14">
        <v>321</v>
      </c>
      <c r="J3057" s="14">
        <v>0</v>
      </c>
      <c r="K3057" s="14">
        <v>-866</v>
      </c>
      <c r="L3057" s="14">
        <v>626</v>
      </c>
      <c r="M3057" s="14">
        <f>C3057-SUM(D3057:L3057)</f>
        <v>4961.2901052063407</v>
      </c>
      <c r="P3057" s="49">
        <f>D3058/('Parc électrique'!$C$22+'Parc électrique'!$C$23)</f>
        <v>0.2684375</v>
      </c>
      <c r="Q3057" s="49">
        <f t="shared" si="235"/>
        <v>0.26165697406540583</v>
      </c>
      <c r="R3057" s="49">
        <f t="shared" si="236"/>
        <v>0.34844770602820863</v>
      </c>
    </row>
    <row r="3058" spans="1:18" x14ac:dyDescent="0.3">
      <c r="A3058" s="35">
        <f t="shared" si="239"/>
        <v>44143</v>
      </c>
      <c r="B3058" s="36">
        <v>0.29166666666666669</v>
      </c>
      <c r="C3058">
        <v>7109</v>
      </c>
      <c r="D3058">
        <v>1718</v>
      </c>
      <c r="E3058" s="49">
        <f t="shared" si="237"/>
        <v>0.26165697406540583</v>
      </c>
      <c r="F3058" s="49">
        <f t="shared" si="238"/>
        <v>0.34844770602820863</v>
      </c>
      <c r="G3058">
        <v>11</v>
      </c>
      <c r="H3058" s="51">
        <f>G3058/'Parc électrique'!$C$24</f>
        <v>3.6666666666666666E-3</v>
      </c>
      <c r="I3058" s="14">
        <v>321</v>
      </c>
      <c r="J3058" s="14">
        <v>0</v>
      </c>
      <c r="K3058" s="14">
        <v>-547</v>
      </c>
      <c r="L3058" s="14">
        <v>644</v>
      </c>
      <c r="M3058" s="14">
        <f>C3058-SUM(D3058:L3058)</f>
        <v>4961.3862286532394</v>
      </c>
      <c r="P3058" s="49">
        <f>D3059/('Parc électrique'!$C$22+'Parc électrique'!$C$23)</f>
        <v>0.26343749999999999</v>
      </c>
      <c r="Q3058" s="49">
        <f t="shared" si="235"/>
        <v>0.25678327024113745</v>
      </c>
      <c r="R3058" s="49">
        <f t="shared" si="236"/>
        <v>0.3419574111545749</v>
      </c>
    </row>
    <row r="3059" spans="1:18" x14ac:dyDescent="0.3">
      <c r="A3059" s="35">
        <f t="shared" si="239"/>
        <v>44143</v>
      </c>
      <c r="B3059" s="36">
        <v>0.33333333333333331</v>
      </c>
      <c r="C3059">
        <v>7496</v>
      </c>
      <c r="D3059">
        <v>1686</v>
      </c>
      <c r="E3059" s="49">
        <f t="shared" si="237"/>
        <v>0.25678327024113745</v>
      </c>
      <c r="F3059" s="49">
        <f t="shared" si="238"/>
        <v>0.3419574111545749</v>
      </c>
      <c r="G3059">
        <v>108</v>
      </c>
      <c r="H3059" s="51">
        <f>G3059/'Parc électrique'!$C$24</f>
        <v>3.5999999999999997E-2</v>
      </c>
      <c r="I3059" s="14">
        <v>321</v>
      </c>
      <c r="J3059" s="14">
        <v>0</v>
      </c>
      <c r="K3059" s="14">
        <v>-234</v>
      </c>
      <c r="L3059" s="14">
        <v>653</v>
      </c>
      <c r="M3059" s="14">
        <f>C3059-SUM(D3059:L3059)</f>
        <v>4961.3652593186043</v>
      </c>
      <c r="P3059" s="49">
        <f>D3060/('Parc électrique'!$C$22+'Parc électrique'!$C$23)</f>
        <v>0.22859375000000001</v>
      </c>
      <c r="Q3059" s="49">
        <f t="shared" si="235"/>
        <v>0.22281964671576759</v>
      </c>
      <c r="R3059" s="49">
        <f t="shared" si="236"/>
        <v>0.29672816875394015</v>
      </c>
    </row>
    <row r="3060" spans="1:18" x14ac:dyDescent="0.3">
      <c r="A3060" s="35">
        <f t="shared" si="239"/>
        <v>44143</v>
      </c>
      <c r="B3060" s="36">
        <v>0.375</v>
      </c>
      <c r="C3060">
        <v>7933</v>
      </c>
      <c r="D3060">
        <v>1463</v>
      </c>
      <c r="E3060" s="49">
        <f t="shared" si="237"/>
        <v>0.22281964671576759</v>
      </c>
      <c r="F3060" s="49">
        <f t="shared" si="238"/>
        <v>0.29672816875394015</v>
      </c>
      <c r="G3060">
        <v>335</v>
      </c>
      <c r="H3060" s="51">
        <f>G3060/'Parc électrique'!$C$24</f>
        <v>0.11166666666666666</v>
      </c>
      <c r="I3060" s="14">
        <v>321</v>
      </c>
      <c r="J3060" s="14">
        <v>0</v>
      </c>
      <c r="K3060" s="14">
        <v>195</v>
      </c>
      <c r="L3060" s="14">
        <v>657</v>
      </c>
      <c r="M3060" s="14">
        <f>C3060-SUM(D3060:L3060)</f>
        <v>4961.3687855178632</v>
      </c>
      <c r="P3060" s="49">
        <f>D3061/('Parc électrique'!$C$22+'Parc électrique'!$C$23)</f>
        <v>0.19750000000000001</v>
      </c>
      <c r="Q3060" s="49">
        <f t="shared" si="235"/>
        <v>0.19251130105859893</v>
      </c>
      <c r="R3060" s="49">
        <f t="shared" si="236"/>
        <v>0.25636664750853067</v>
      </c>
    </row>
    <row r="3061" spans="1:18" x14ac:dyDescent="0.3">
      <c r="A3061" s="35">
        <f t="shared" si="239"/>
        <v>44143</v>
      </c>
      <c r="B3061" s="36">
        <v>0.41666666666666669</v>
      </c>
      <c r="C3061">
        <v>8216</v>
      </c>
      <c r="D3061">
        <v>1264</v>
      </c>
      <c r="E3061" s="49">
        <f t="shared" si="237"/>
        <v>0.19251130105859893</v>
      </c>
      <c r="F3061" s="49">
        <f t="shared" si="238"/>
        <v>0.25636664750853067</v>
      </c>
      <c r="G3061">
        <v>523</v>
      </c>
      <c r="H3061" s="51">
        <f>G3061/'Parc électrique'!$C$24</f>
        <v>0.17433333333333334</v>
      </c>
      <c r="I3061" s="14">
        <v>321</v>
      </c>
      <c r="J3061" s="14">
        <v>0</v>
      </c>
      <c r="K3061" s="14">
        <v>489</v>
      </c>
      <c r="L3061" s="14">
        <v>657</v>
      </c>
      <c r="M3061" s="14">
        <f>C3061-SUM(D3061:L3061)</f>
        <v>4961.3767887180993</v>
      </c>
      <c r="P3061" s="49">
        <f>D3062/('Parc électrique'!$C$22+'Parc électrique'!$C$23)</f>
        <v>0.20984375</v>
      </c>
      <c r="Q3061" s="49">
        <f t="shared" si="235"/>
        <v>0.20454325737476134</v>
      </c>
      <c r="R3061" s="49">
        <f t="shared" si="236"/>
        <v>0.2723895629778138</v>
      </c>
    </row>
    <row r="3062" spans="1:18" x14ac:dyDescent="0.3">
      <c r="A3062" s="35">
        <f t="shared" si="239"/>
        <v>44143</v>
      </c>
      <c r="B3062" s="36">
        <v>0.45833333333333331</v>
      </c>
      <c r="C3062">
        <v>8491</v>
      </c>
      <c r="D3062">
        <v>1343</v>
      </c>
      <c r="E3062" s="49">
        <f t="shared" si="237"/>
        <v>0.20454325737476134</v>
      </c>
      <c r="F3062" s="49">
        <f t="shared" si="238"/>
        <v>0.2723895629778138</v>
      </c>
      <c r="G3062">
        <v>602</v>
      </c>
      <c r="H3062" s="51">
        <f>G3062/'Parc électrique'!$C$24</f>
        <v>0.20066666666666666</v>
      </c>
      <c r="I3062" s="14">
        <v>321</v>
      </c>
      <c r="J3062" s="14">
        <v>0</v>
      </c>
      <c r="K3062" s="14">
        <v>687</v>
      </c>
      <c r="L3062" s="14">
        <v>656</v>
      </c>
      <c r="M3062" s="14">
        <f>C3062-SUM(D3062:L3062)</f>
        <v>4881.3224005129805</v>
      </c>
      <c r="P3062" s="49">
        <f>D3063/('Parc électrique'!$C$22+'Parc électrique'!$C$23)</f>
        <v>0.20781250000000001</v>
      </c>
      <c r="Q3062" s="49">
        <f t="shared" si="235"/>
        <v>0.20256331519615237</v>
      </c>
      <c r="R3062" s="49">
        <f t="shared" si="236"/>
        <v>0.26975288068540015</v>
      </c>
    </row>
    <row r="3063" spans="1:18" x14ac:dyDescent="0.3">
      <c r="A3063" s="35">
        <f t="shared" si="239"/>
        <v>44143</v>
      </c>
      <c r="B3063" s="36">
        <v>0.5</v>
      </c>
      <c r="C3063">
        <v>8904</v>
      </c>
      <c r="D3063">
        <v>1330</v>
      </c>
      <c r="E3063" s="49">
        <f t="shared" si="237"/>
        <v>0.20256331519615237</v>
      </c>
      <c r="F3063" s="49">
        <f t="shared" si="238"/>
        <v>0.26975288068540015</v>
      </c>
      <c r="G3063">
        <v>647</v>
      </c>
      <c r="H3063" s="51">
        <f>G3063/'Parc électrique'!$C$24</f>
        <v>0.21566666666666667</v>
      </c>
      <c r="I3063" s="14">
        <v>321</v>
      </c>
      <c r="J3063" s="14">
        <v>0</v>
      </c>
      <c r="K3063" s="14">
        <v>1066</v>
      </c>
      <c r="L3063" s="14">
        <v>658</v>
      </c>
      <c r="M3063" s="14">
        <f>C3063-SUM(D3063:L3063)</f>
        <v>4881.3120171374521</v>
      </c>
      <c r="P3063" s="49">
        <f>D3064/('Parc électrique'!$C$22+'Parc électrique'!$C$23)</f>
        <v>0.23218749999999999</v>
      </c>
      <c r="Q3063" s="49">
        <f t="shared" si="235"/>
        <v>0.22632262133946043</v>
      </c>
      <c r="R3063" s="49">
        <f t="shared" si="236"/>
        <v>0.30139306819436434</v>
      </c>
    </row>
    <row r="3064" spans="1:18" x14ac:dyDescent="0.3">
      <c r="A3064" s="35">
        <f t="shared" si="239"/>
        <v>44143</v>
      </c>
      <c r="B3064" s="36">
        <v>0.54166666666666663</v>
      </c>
      <c r="C3064">
        <v>8444</v>
      </c>
      <c r="D3064">
        <v>1486</v>
      </c>
      <c r="E3064" s="49">
        <f t="shared" si="237"/>
        <v>0.22632262133946043</v>
      </c>
      <c r="F3064" s="49">
        <f t="shared" si="238"/>
        <v>0.30139306819436434</v>
      </c>
      <c r="G3064">
        <v>625</v>
      </c>
      <c r="H3064" s="51">
        <f>G3064/'Parc électrique'!$C$24</f>
        <v>0.20833333333333334</v>
      </c>
      <c r="I3064" s="14">
        <v>321</v>
      </c>
      <c r="J3064" s="14">
        <v>0</v>
      </c>
      <c r="K3064" s="14">
        <v>472</v>
      </c>
      <c r="L3064" s="14">
        <v>658</v>
      </c>
      <c r="M3064" s="14">
        <f>C3064-SUM(D3064:L3064)</f>
        <v>4881.2639509771325</v>
      </c>
      <c r="P3064" s="49">
        <f>D3065/('Parc électrique'!$C$22+'Parc électrique'!$C$23)</f>
        <v>0.25765624999999998</v>
      </c>
      <c r="Q3064" s="49">
        <f t="shared" si="235"/>
        <v>0.25114805019432723</v>
      </c>
      <c r="R3064" s="49">
        <f t="shared" si="236"/>
        <v>0.33445300770693592</v>
      </c>
    </row>
    <row r="3065" spans="1:18" x14ac:dyDescent="0.3">
      <c r="A3065" s="35">
        <f t="shared" si="239"/>
        <v>44143</v>
      </c>
      <c r="B3065" s="36">
        <v>0.58333333333333337</v>
      </c>
      <c r="C3065">
        <v>8045</v>
      </c>
      <c r="D3065">
        <v>1649</v>
      </c>
      <c r="E3065" s="49">
        <f t="shared" si="237"/>
        <v>0.25114805019432723</v>
      </c>
      <c r="F3065" s="49">
        <f t="shared" si="238"/>
        <v>0.33445300770693592</v>
      </c>
      <c r="G3065">
        <v>550</v>
      </c>
      <c r="H3065" s="51">
        <f>G3065/'Parc électrique'!$C$24</f>
        <v>0.18333333333333332</v>
      </c>
      <c r="I3065" s="14">
        <v>321</v>
      </c>
      <c r="J3065" s="14">
        <v>0</v>
      </c>
      <c r="K3065" s="14">
        <v>-14</v>
      </c>
      <c r="L3065" s="14">
        <v>657</v>
      </c>
      <c r="M3065" s="14">
        <f>C3065-SUM(D3065:L3065)</f>
        <v>4881.2310656087648</v>
      </c>
      <c r="P3065" s="49">
        <f>D3066/('Parc électrique'!$C$22+'Parc électrique'!$C$23)</f>
        <v>0.32343749999999999</v>
      </c>
      <c r="Q3065" s="49">
        <f t="shared" si="235"/>
        <v>0.31526771613235738</v>
      </c>
      <c r="R3065" s="49">
        <f t="shared" si="236"/>
        <v>0.41984094963817914</v>
      </c>
    </row>
    <row r="3066" spans="1:18" x14ac:dyDescent="0.3">
      <c r="A3066" s="35">
        <f t="shared" si="239"/>
        <v>44143</v>
      </c>
      <c r="B3066" s="36">
        <v>0.625</v>
      </c>
      <c r="C3066">
        <v>7783</v>
      </c>
      <c r="D3066">
        <v>2070</v>
      </c>
      <c r="E3066" s="49">
        <f t="shared" si="237"/>
        <v>0.31526771613235738</v>
      </c>
      <c r="F3066" s="49">
        <f t="shared" si="238"/>
        <v>0.41984094963817914</v>
      </c>
      <c r="G3066">
        <v>379</v>
      </c>
      <c r="H3066" s="51">
        <f>G3066/'Parc électrique'!$C$24</f>
        <v>0.12633333333333333</v>
      </c>
      <c r="I3066" s="14">
        <v>321</v>
      </c>
      <c r="J3066" s="14">
        <v>0</v>
      </c>
      <c r="K3066" s="14">
        <v>-526</v>
      </c>
      <c r="L3066" s="14">
        <v>657</v>
      </c>
      <c r="M3066" s="14">
        <f>C3066-SUM(D3066:L3066)</f>
        <v>4881.1385580008964</v>
      </c>
      <c r="P3066" s="49">
        <f>D3067/('Parc électrique'!$C$22+'Parc électrique'!$C$23)</f>
        <v>0.37937500000000002</v>
      </c>
      <c r="Q3066" s="49">
        <f t="shared" si="235"/>
        <v>0.3697922776663593</v>
      </c>
      <c r="R3066" s="49">
        <f t="shared" si="236"/>
        <v>0.49245112353695603</v>
      </c>
    </row>
    <row r="3067" spans="1:18" x14ac:dyDescent="0.3">
      <c r="A3067" s="35">
        <f t="shared" si="239"/>
        <v>44143</v>
      </c>
      <c r="B3067" s="36">
        <v>0.66666666666666663</v>
      </c>
      <c r="C3067">
        <v>7723</v>
      </c>
      <c r="D3067">
        <v>2428</v>
      </c>
      <c r="E3067" s="49">
        <f t="shared" si="237"/>
        <v>0.3697922776663593</v>
      </c>
      <c r="F3067" s="49">
        <f t="shared" si="238"/>
        <v>0.49245112353695603</v>
      </c>
      <c r="G3067">
        <v>123</v>
      </c>
      <c r="H3067" s="51">
        <f>G3067/'Parc électrique'!$C$24</f>
        <v>4.1000000000000002E-2</v>
      </c>
      <c r="I3067" s="14">
        <v>321</v>
      </c>
      <c r="J3067" s="14">
        <v>0</v>
      </c>
      <c r="K3067" s="14">
        <v>-687</v>
      </c>
      <c r="L3067" s="14">
        <v>656</v>
      </c>
      <c r="M3067" s="14">
        <f>C3067-SUM(D3067:L3067)</f>
        <v>4881.0967565987967</v>
      </c>
      <c r="P3067" s="49">
        <f>D3068/('Parc électrique'!$C$22+'Parc électrique'!$C$23)</f>
        <v>0.38421875</v>
      </c>
      <c r="Q3067" s="49">
        <f t="shared" si="235"/>
        <v>0.37451367824611925</v>
      </c>
      <c r="R3067" s="49">
        <f t="shared" si="236"/>
        <v>0.49873859669578868</v>
      </c>
    </row>
    <row r="3068" spans="1:18" x14ac:dyDescent="0.3">
      <c r="A3068" s="35">
        <f t="shared" si="239"/>
        <v>44143</v>
      </c>
      <c r="B3068" s="36">
        <v>0.70833333333333337</v>
      </c>
      <c r="C3068">
        <v>8262</v>
      </c>
      <c r="D3068">
        <v>2459</v>
      </c>
      <c r="E3068" s="49">
        <f t="shared" si="237"/>
        <v>0.37451367824611925</v>
      </c>
      <c r="F3068" s="49">
        <f t="shared" si="238"/>
        <v>0.49873859669578868</v>
      </c>
      <c r="G3068">
        <v>9</v>
      </c>
      <c r="H3068" s="51">
        <f>G3068/'Parc électrique'!$C$24</f>
        <v>3.0000000000000001E-3</v>
      </c>
      <c r="I3068" s="14">
        <v>321</v>
      </c>
      <c r="J3068" s="14">
        <v>0</v>
      </c>
      <c r="K3068" s="14">
        <v>-65</v>
      </c>
      <c r="L3068" s="14">
        <v>656</v>
      </c>
      <c r="M3068" s="14">
        <f>C3068-SUM(D3068:L3068)</f>
        <v>4881.1237477250579</v>
      </c>
      <c r="P3068" s="49">
        <f>D3069/('Parc électrique'!$C$22+'Parc électrique'!$C$23)</f>
        <v>0.41296875</v>
      </c>
      <c r="Q3068" s="49">
        <f t="shared" si="235"/>
        <v>0.40253747523566219</v>
      </c>
      <c r="R3068" s="49">
        <f t="shared" si="236"/>
        <v>0.53605779221918237</v>
      </c>
    </row>
    <row r="3069" spans="1:18" x14ac:dyDescent="0.3">
      <c r="A3069" s="35">
        <f t="shared" si="239"/>
        <v>44143</v>
      </c>
      <c r="B3069" s="36">
        <v>0.75</v>
      </c>
      <c r="C3069">
        <v>9007</v>
      </c>
      <c r="D3069">
        <v>2643</v>
      </c>
      <c r="E3069" s="49">
        <f t="shared" si="237"/>
        <v>0.40253747523566219</v>
      </c>
      <c r="F3069" s="49">
        <f t="shared" si="238"/>
        <v>0.53605779221918237</v>
      </c>
      <c r="G3069">
        <v>0</v>
      </c>
      <c r="H3069" s="51">
        <f>G3069/'Parc électrique'!$C$24</f>
        <v>0</v>
      </c>
      <c r="I3069" s="14">
        <v>321</v>
      </c>
      <c r="J3069" s="14">
        <v>0</v>
      </c>
      <c r="K3069" s="14">
        <v>502</v>
      </c>
      <c r="L3069" s="14">
        <v>659</v>
      </c>
      <c r="M3069" s="14">
        <f>C3069-SUM(D3069:L3069)</f>
        <v>4881.0614047325453</v>
      </c>
      <c r="P3069" s="49">
        <f>D3070/('Parc électrique'!$C$22+'Parc électrique'!$C$23)</f>
        <v>0.39609375000000002</v>
      </c>
      <c r="Q3069" s="49">
        <f t="shared" si="235"/>
        <v>0.38608872482875656</v>
      </c>
      <c r="R3069" s="49">
        <f t="shared" si="236"/>
        <v>0.51415304702066877</v>
      </c>
    </row>
    <row r="3070" spans="1:18" x14ac:dyDescent="0.3">
      <c r="A3070" s="35">
        <f t="shared" si="239"/>
        <v>44143</v>
      </c>
      <c r="B3070" s="36">
        <v>0.79166666666666663</v>
      </c>
      <c r="C3070">
        <v>8988</v>
      </c>
      <c r="D3070">
        <v>2535</v>
      </c>
      <c r="E3070" s="49">
        <f t="shared" si="237"/>
        <v>0.38608872482875656</v>
      </c>
      <c r="F3070" s="49">
        <f t="shared" si="238"/>
        <v>0.51415304702066877</v>
      </c>
      <c r="G3070">
        <v>0</v>
      </c>
      <c r="H3070" s="51">
        <f>G3070/'Parc électrique'!$C$24</f>
        <v>0</v>
      </c>
      <c r="I3070" s="14">
        <v>321</v>
      </c>
      <c r="J3070" s="14">
        <v>354</v>
      </c>
      <c r="K3070" s="14">
        <v>242</v>
      </c>
      <c r="L3070" s="14">
        <v>654</v>
      </c>
      <c r="M3070" s="14">
        <f>C3070-SUM(D3070:L3070)</f>
        <v>4881.0997582281507</v>
      </c>
      <c r="P3070" s="49">
        <f>D3071/('Parc électrique'!$C$22+'Parc électrique'!$C$23)</f>
        <v>0.37843749999999998</v>
      </c>
      <c r="Q3070" s="49">
        <f t="shared" si="235"/>
        <v>0.36887845819930898</v>
      </c>
      <c r="R3070" s="49">
        <f t="shared" si="236"/>
        <v>0.49123419324814965</v>
      </c>
    </row>
    <row r="3071" spans="1:18" x14ac:dyDescent="0.3">
      <c r="A3071" s="35">
        <f t="shared" si="239"/>
        <v>44143</v>
      </c>
      <c r="B3071" s="36">
        <v>0.83333333333333337</v>
      </c>
      <c r="C3071">
        <v>8536</v>
      </c>
      <c r="D3071">
        <v>2422</v>
      </c>
      <c r="E3071" s="49">
        <f t="shared" si="237"/>
        <v>0.36887845819930898</v>
      </c>
      <c r="F3071" s="49">
        <f t="shared" si="238"/>
        <v>0.49123419324814965</v>
      </c>
      <c r="G3071">
        <v>0</v>
      </c>
      <c r="H3071" s="51">
        <f>G3071/'Parc électrique'!$C$24</f>
        <v>0</v>
      </c>
      <c r="I3071" s="14">
        <v>321</v>
      </c>
      <c r="J3071" s="14">
        <v>0</v>
      </c>
      <c r="K3071" s="14">
        <v>263</v>
      </c>
      <c r="L3071" s="14">
        <v>648</v>
      </c>
      <c r="M3071" s="14">
        <f>C3071-SUM(D3071:L3071)</f>
        <v>4881.1398873485523</v>
      </c>
      <c r="P3071" s="49">
        <f>D3072/('Parc électrique'!$C$22+'Parc électrique'!$C$23)</f>
        <v>0.36046875</v>
      </c>
      <c r="Q3071" s="49">
        <f t="shared" si="235"/>
        <v>0.3513635850808447</v>
      </c>
      <c r="R3071" s="49">
        <f t="shared" si="236"/>
        <v>0.46790969604602867</v>
      </c>
    </row>
    <row r="3072" spans="1:18" x14ac:dyDescent="0.3">
      <c r="A3072" s="35">
        <f t="shared" si="239"/>
        <v>44143</v>
      </c>
      <c r="B3072" s="36">
        <v>0.875</v>
      </c>
      <c r="C3072">
        <v>8125</v>
      </c>
      <c r="D3072">
        <v>2307</v>
      </c>
      <c r="E3072" s="49">
        <f t="shared" si="237"/>
        <v>0.3513635850808447</v>
      </c>
      <c r="F3072" s="49">
        <f t="shared" si="238"/>
        <v>0.46790969604602867</v>
      </c>
      <c r="G3072">
        <v>0</v>
      </c>
      <c r="H3072" s="51">
        <f>G3072/'Parc électrique'!$C$24</f>
        <v>0</v>
      </c>
      <c r="I3072" s="14">
        <v>321</v>
      </c>
      <c r="J3072" s="14">
        <v>0</v>
      </c>
      <c r="K3072" s="14">
        <v>-25</v>
      </c>
      <c r="L3072" s="14">
        <v>640</v>
      </c>
      <c r="M3072" s="14">
        <f>C3072-SUM(D3072:L3072)</f>
        <v>4881.1807267188733</v>
      </c>
      <c r="P3072" s="49">
        <f>D3073/('Parc électrique'!$C$22+'Parc électrique'!$C$23)</f>
        <v>0.34218749999999998</v>
      </c>
      <c r="Q3072" s="49">
        <f t="shared" si="235"/>
        <v>0.33354410547336361</v>
      </c>
      <c r="R3072" s="49">
        <f t="shared" si="236"/>
        <v>0.44417955541430548</v>
      </c>
    </row>
    <row r="3073" spans="1:18" x14ac:dyDescent="0.3">
      <c r="A3073" s="35">
        <f t="shared" si="239"/>
        <v>44143</v>
      </c>
      <c r="B3073" s="36">
        <v>0.91666666666666663</v>
      </c>
      <c r="C3073">
        <v>8402</v>
      </c>
      <c r="D3073">
        <v>2190</v>
      </c>
      <c r="E3073" s="49">
        <f t="shared" si="237"/>
        <v>0.33354410547336361</v>
      </c>
      <c r="F3073" s="49">
        <f t="shared" si="238"/>
        <v>0.44417955541430548</v>
      </c>
      <c r="G3073">
        <v>0</v>
      </c>
      <c r="H3073" s="51">
        <f>G3073/'Parc électrique'!$C$24</f>
        <v>0</v>
      </c>
      <c r="I3073" s="14">
        <v>321</v>
      </c>
      <c r="J3073" s="14">
        <v>0</v>
      </c>
      <c r="K3073" s="14">
        <v>377</v>
      </c>
      <c r="L3073" s="14">
        <v>632</v>
      </c>
      <c r="M3073" s="14">
        <f>C3073-SUM(D3073:L3073)</f>
        <v>4881.2222763391128</v>
      </c>
      <c r="P3073" s="49">
        <f>D3074/('Parc électrique'!$C$22+'Parc électrique'!$C$23)</f>
        <v>0.3565625</v>
      </c>
      <c r="Q3073" s="49">
        <f t="shared" si="235"/>
        <v>0.34755600396813507</v>
      </c>
      <c r="R3073" s="49">
        <f t="shared" si="236"/>
        <v>0.46283915317600233</v>
      </c>
    </row>
    <row r="3074" spans="1:18" x14ac:dyDescent="0.3">
      <c r="A3074" s="35">
        <f t="shared" si="239"/>
        <v>44143</v>
      </c>
      <c r="B3074" s="36">
        <v>0.95833333333333337</v>
      </c>
      <c r="C3074">
        <v>8652</v>
      </c>
      <c r="D3074">
        <v>2282</v>
      </c>
      <c r="E3074" s="49">
        <f t="shared" si="237"/>
        <v>0.34755600396813507</v>
      </c>
      <c r="F3074" s="49">
        <f t="shared" si="238"/>
        <v>0.46283915317600233</v>
      </c>
      <c r="G3074">
        <v>0</v>
      </c>
      <c r="H3074" s="51">
        <f>G3074/'Parc électrique'!$C$24</f>
        <v>0</v>
      </c>
      <c r="I3074" s="14">
        <v>321</v>
      </c>
      <c r="J3074" s="14">
        <v>0</v>
      </c>
      <c r="K3074" s="14">
        <v>538</v>
      </c>
      <c r="L3074" s="14">
        <v>629</v>
      </c>
      <c r="M3074" s="14">
        <f>C3074-SUM(D3074:L3074)</f>
        <v>4881.1896048428553</v>
      </c>
      <c r="P3074" s="49">
        <f>D3075/('Parc électrique'!$C$22+'Parc électrique'!$C$23)</f>
        <v>0.30859375</v>
      </c>
      <c r="Q3074" s="49">
        <f t="shared" si="235"/>
        <v>0.30079890790406083</v>
      </c>
      <c r="R3074" s="49">
        <f t="shared" si="236"/>
        <v>0.40057288673207919</v>
      </c>
    </row>
    <row r="3075" spans="1:18" x14ac:dyDescent="0.3">
      <c r="A3075" s="35">
        <f t="shared" si="239"/>
        <v>44144</v>
      </c>
      <c r="B3075" s="36">
        <v>0</v>
      </c>
      <c r="C3075">
        <v>8165</v>
      </c>
      <c r="D3075">
        <v>1975</v>
      </c>
      <c r="E3075" s="49">
        <f t="shared" si="237"/>
        <v>0.30079890790406083</v>
      </c>
      <c r="F3075" s="49">
        <f t="shared" si="238"/>
        <v>0.40057288673207919</v>
      </c>
      <c r="G3075">
        <v>0</v>
      </c>
      <c r="H3075" s="51">
        <f>G3075/'Parc électrique'!$C$24</f>
        <v>0</v>
      </c>
      <c r="I3075" s="14">
        <v>321</v>
      </c>
      <c r="J3075" s="14">
        <v>0</v>
      </c>
      <c r="K3075" s="14">
        <v>0</v>
      </c>
      <c r="L3075" s="14">
        <v>630</v>
      </c>
      <c r="M3075" s="14">
        <f>C3075-SUM(D3075:L3075)</f>
        <v>5238.2986282053644</v>
      </c>
      <c r="P3075" s="49">
        <f>D3076/('Parc électrique'!$C$22+'Parc électrique'!$C$23)</f>
        <v>0.28953125000000002</v>
      </c>
      <c r="Q3075" s="49">
        <f t="shared" ref="Q3075:Q3138" si="240">P3075/$T$3*$T$8</f>
        <v>0.28221791207403785</v>
      </c>
      <c r="R3075" s="49">
        <f t="shared" ref="R3075:R3138" si="241">P3075/$T$3*$T$4</f>
        <v>0.37582863752635076</v>
      </c>
    </row>
    <row r="3076" spans="1:18" x14ac:dyDescent="0.3">
      <c r="A3076" s="35">
        <f t="shared" si="239"/>
        <v>44144</v>
      </c>
      <c r="B3076" s="36">
        <v>4.1666666666666664E-2</v>
      </c>
      <c r="C3076">
        <v>7839</v>
      </c>
      <c r="D3076">
        <v>1853</v>
      </c>
      <c r="E3076" s="49">
        <f t="shared" ref="E3076:E3139" si="242">P3075/$T$3*$T$8</f>
        <v>0.28221791207403785</v>
      </c>
      <c r="F3076" s="49">
        <f t="shared" ref="F3076:F3139" si="243">P3075/$T$3*$T$4</f>
        <v>0.37582863752635076</v>
      </c>
      <c r="G3076">
        <v>0</v>
      </c>
      <c r="H3076" s="51">
        <f>G3076/'Parc électrique'!$C$24</f>
        <v>0</v>
      </c>
      <c r="I3076" s="14">
        <v>321</v>
      </c>
      <c r="J3076" s="14">
        <v>156</v>
      </c>
      <c r="K3076" s="14">
        <v>0</v>
      </c>
      <c r="L3076" s="14">
        <v>627</v>
      </c>
      <c r="M3076" s="14">
        <f>C3076-SUM(D3076:L3076)</f>
        <v>4881.3419534503992</v>
      </c>
      <c r="P3076" s="49">
        <f>D3077/('Parc électrique'!$C$22+'Parc électrique'!$C$23)</f>
        <v>0.26390625000000001</v>
      </c>
      <c r="Q3076" s="49">
        <f t="shared" si="240"/>
        <v>0.25724017997466264</v>
      </c>
      <c r="R3076" s="49">
        <f t="shared" si="241"/>
        <v>0.34256587629897806</v>
      </c>
    </row>
    <row r="3077" spans="1:18" x14ac:dyDescent="0.3">
      <c r="A3077" s="35">
        <f t="shared" si="239"/>
        <v>44144</v>
      </c>
      <c r="B3077" s="36">
        <v>8.3333333333333329E-2</v>
      </c>
      <c r="C3077">
        <v>7554</v>
      </c>
      <c r="D3077">
        <v>1689</v>
      </c>
      <c r="E3077" s="49">
        <f t="shared" si="242"/>
        <v>0.25724017997466264</v>
      </c>
      <c r="F3077" s="49">
        <f t="shared" si="243"/>
        <v>0.34256587629897806</v>
      </c>
      <c r="G3077">
        <v>0</v>
      </c>
      <c r="H3077" s="51">
        <f>G3077/'Parc électrique'!$C$24</f>
        <v>0</v>
      </c>
      <c r="I3077" s="14">
        <v>321</v>
      </c>
      <c r="J3077" s="14">
        <v>0</v>
      </c>
      <c r="K3077" s="14">
        <v>-125</v>
      </c>
      <c r="L3077" s="14">
        <v>627</v>
      </c>
      <c r="M3077" s="14">
        <f>C3077-SUM(D3077:L3077)</f>
        <v>5041.4001939437267</v>
      </c>
      <c r="P3077" s="49">
        <f>D3078/('Parc électrique'!$C$22+'Parc électrique'!$C$23)</f>
        <v>0.26078125000000002</v>
      </c>
      <c r="Q3077" s="49">
        <f t="shared" si="240"/>
        <v>0.25419411508449496</v>
      </c>
      <c r="R3077" s="49">
        <f t="shared" si="241"/>
        <v>0.33850944200295702</v>
      </c>
    </row>
    <row r="3078" spans="1:18" x14ac:dyDescent="0.3">
      <c r="A3078" s="35">
        <f t="shared" si="239"/>
        <v>44144</v>
      </c>
      <c r="B3078" s="36">
        <v>0.125</v>
      </c>
      <c r="C3078">
        <v>7194</v>
      </c>
      <c r="D3078">
        <v>1669</v>
      </c>
      <c r="E3078" s="49">
        <f t="shared" si="242"/>
        <v>0.25419411508449496</v>
      </c>
      <c r="F3078" s="49">
        <f t="shared" si="243"/>
        <v>0.33850944200295702</v>
      </c>
      <c r="G3078">
        <v>0</v>
      </c>
      <c r="H3078" s="51">
        <f>G3078/'Parc électrique'!$C$24</f>
        <v>0</v>
      </c>
      <c r="I3078" s="14">
        <v>321</v>
      </c>
      <c r="J3078" s="14">
        <v>0</v>
      </c>
      <c r="K3078" s="14">
        <v>-466</v>
      </c>
      <c r="L3078" s="14">
        <v>628</v>
      </c>
      <c r="M3078" s="14">
        <f>C3078-SUM(D3078:L3078)</f>
        <v>5041.4072964429124</v>
      </c>
      <c r="P3078" s="49">
        <f>D3079/('Parc électrique'!$C$22+'Parc électrique'!$C$23)</f>
        <v>0.26218750000000002</v>
      </c>
      <c r="Q3078" s="49">
        <f t="shared" si="240"/>
        <v>0.25556484428507042</v>
      </c>
      <c r="R3078" s="49">
        <f t="shared" si="241"/>
        <v>0.34033483743616649</v>
      </c>
    </row>
    <row r="3079" spans="1:18" x14ac:dyDescent="0.3">
      <c r="A3079" s="35">
        <f t="shared" si="239"/>
        <v>44144</v>
      </c>
      <c r="B3079" s="36">
        <v>0.16666666666666666</v>
      </c>
      <c r="C3079">
        <v>7205</v>
      </c>
      <c r="D3079">
        <v>1678</v>
      </c>
      <c r="E3079" s="49">
        <f t="shared" si="242"/>
        <v>0.25556484428507042</v>
      </c>
      <c r="F3079" s="49">
        <f t="shared" si="243"/>
        <v>0.34033483743616649</v>
      </c>
      <c r="G3079">
        <v>0</v>
      </c>
      <c r="H3079" s="51">
        <f>G3079/'Parc électrique'!$C$24</f>
        <v>0</v>
      </c>
      <c r="I3079" s="14">
        <v>321</v>
      </c>
      <c r="J3079" s="14">
        <v>0</v>
      </c>
      <c r="K3079" s="14">
        <v>-466</v>
      </c>
      <c r="L3079" s="14">
        <v>630</v>
      </c>
      <c r="M3079" s="14">
        <f>C3079-SUM(D3079:L3079)</f>
        <v>5041.4041003182792</v>
      </c>
      <c r="P3079" s="49">
        <f>D3080/('Parc électrique'!$C$22+'Parc électrique'!$C$23)</f>
        <v>0.27796874999999999</v>
      </c>
      <c r="Q3079" s="49">
        <f t="shared" si="240"/>
        <v>0.2709474719804173</v>
      </c>
      <c r="R3079" s="49">
        <f t="shared" si="241"/>
        <v>0.36081983063107276</v>
      </c>
    </row>
    <row r="3080" spans="1:18" x14ac:dyDescent="0.3">
      <c r="A3080" s="35">
        <f t="shared" si="239"/>
        <v>44144</v>
      </c>
      <c r="B3080" s="36">
        <v>0.20833333333333334</v>
      </c>
      <c r="C3080">
        <v>7802</v>
      </c>
      <c r="D3080">
        <v>1779</v>
      </c>
      <c r="E3080" s="49">
        <f t="shared" si="242"/>
        <v>0.2709474719804173</v>
      </c>
      <c r="F3080" s="49">
        <f t="shared" si="243"/>
        <v>0.36081983063107276</v>
      </c>
      <c r="G3080">
        <v>0</v>
      </c>
      <c r="H3080" s="51">
        <f>G3080/'Parc électrique'!$C$24</f>
        <v>0</v>
      </c>
      <c r="I3080" s="14">
        <v>321</v>
      </c>
      <c r="J3080" s="14">
        <v>0</v>
      </c>
      <c r="K3080" s="14">
        <v>0</v>
      </c>
      <c r="L3080" s="14">
        <v>633</v>
      </c>
      <c r="M3080" s="14">
        <f>C3080-SUM(D3080:L3080)</f>
        <v>5068.3682326973885</v>
      </c>
      <c r="P3080" s="49">
        <f>D3081/('Parc électrique'!$C$22+'Parc électrique'!$C$23)</f>
        <v>0.27562500000000001</v>
      </c>
      <c r="Q3080" s="49">
        <f t="shared" si="240"/>
        <v>0.26866292331279151</v>
      </c>
      <c r="R3080" s="49">
        <f t="shared" si="241"/>
        <v>0.35777750490905702</v>
      </c>
    </row>
    <row r="3081" spans="1:18" x14ac:dyDescent="0.3">
      <c r="A3081" s="35">
        <f t="shared" si="239"/>
        <v>44144</v>
      </c>
      <c r="B3081" s="36">
        <v>0.25</v>
      </c>
      <c r="C3081">
        <v>9019</v>
      </c>
      <c r="D3081">
        <v>1764</v>
      </c>
      <c r="E3081" s="49">
        <f t="shared" si="242"/>
        <v>0.26866292331279151</v>
      </c>
      <c r="F3081" s="49">
        <f t="shared" si="243"/>
        <v>0.35777750490905702</v>
      </c>
      <c r="G3081">
        <v>0</v>
      </c>
      <c r="H3081" s="51">
        <f>G3081/'Parc électrique'!$C$24</f>
        <v>0</v>
      </c>
      <c r="I3081" s="14">
        <v>321</v>
      </c>
      <c r="J3081" s="14">
        <v>0</v>
      </c>
      <c r="K3081" s="14">
        <v>0</v>
      </c>
      <c r="L3081" s="14">
        <v>645</v>
      </c>
      <c r="M3081" s="14">
        <f>C3081-SUM(D3081:L3081)</f>
        <v>6288.3735595717781</v>
      </c>
      <c r="P3081" s="49">
        <f>D3082/('Parc électrique'!$C$22+'Parc électrique'!$C$23)</f>
        <v>0.29562500000000003</v>
      </c>
      <c r="Q3081" s="49">
        <f t="shared" si="240"/>
        <v>0.28815773860986488</v>
      </c>
      <c r="R3081" s="49">
        <f t="shared" si="241"/>
        <v>0.38373868440359182</v>
      </c>
    </row>
    <row r="3082" spans="1:18" x14ac:dyDescent="0.3">
      <c r="A3082" s="35">
        <f t="shared" si="239"/>
        <v>44144</v>
      </c>
      <c r="B3082" s="36">
        <v>0.29166666666666669</v>
      </c>
      <c r="C3082">
        <v>9860</v>
      </c>
      <c r="D3082">
        <v>1892</v>
      </c>
      <c r="E3082" s="49">
        <f t="shared" si="242"/>
        <v>0.28815773860986488</v>
      </c>
      <c r="F3082" s="49">
        <f t="shared" si="243"/>
        <v>0.38373868440359182</v>
      </c>
      <c r="G3082">
        <v>10</v>
      </c>
      <c r="H3082" s="51">
        <f>G3082/'Parc électrique'!$C$24</f>
        <v>3.3333333333333335E-3</v>
      </c>
      <c r="I3082" s="14">
        <v>321</v>
      </c>
      <c r="J3082" s="14">
        <v>0</v>
      </c>
      <c r="K3082" s="14">
        <v>0</v>
      </c>
      <c r="L3082" s="14">
        <v>664</v>
      </c>
      <c r="M3082" s="14">
        <f>C3082-SUM(D3082:L3082)</f>
        <v>6972.3247702436529</v>
      </c>
      <c r="P3082" s="49">
        <f>D3083/('Parc électrique'!$C$22+'Parc électrique'!$C$23)</f>
        <v>0.34828124999999999</v>
      </c>
      <c r="Q3082" s="49">
        <f t="shared" si="240"/>
        <v>0.33948393200919064</v>
      </c>
      <c r="R3082" s="49">
        <f t="shared" si="241"/>
        <v>0.45208960229154654</v>
      </c>
    </row>
    <row r="3083" spans="1:18" x14ac:dyDescent="0.3">
      <c r="A3083" s="35">
        <f t="shared" si="239"/>
        <v>44144</v>
      </c>
      <c r="B3083" s="36">
        <v>0.33333333333333331</v>
      </c>
      <c r="C3083">
        <v>10147</v>
      </c>
      <c r="D3083">
        <v>2229</v>
      </c>
      <c r="E3083" s="49">
        <f t="shared" si="242"/>
        <v>0.33948393200919064</v>
      </c>
      <c r="F3083" s="49">
        <f t="shared" si="243"/>
        <v>0.45208960229154654</v>
      </c>
      <c r="G3083">
        <v>117</v>
      </c>
      <c r="H3083" s="51">
        <f>G3083/'Parc électrique'!$C$24</f>
        <v>3.9E-2</v>
      </c>
      <c r="I3083" s="14">
        <v>321</v>
      </c>
      <c r="J3083" s="14">
        <v>0</v>
      </c>
      <c r="K3083" s="14">
        <v>0</v>
      </c>
      <c r="L3083" s="14">
        <v>666</v>
      </c>
      <c r="M3083" s="14">
        <f>C3083-SUM(D3083:L3083)</f>
        <v>6813.1694264656999</v>
      </c>
      <c r="P3083" s="49">
        <f>D3084/('Parc électrique'!$C$22+'Parc électrique'!$C$23)</f>
        <v>0.34421875000000002</v>
      </c>
      <c r="Q3083" s="49">
        <f t="shared" si="240"/>
        <v>0.33552404765197269</v>
      </c>
      <c r="R3083" s="49">
        <f t="shared" si="241"/>
        <v>0.44681623770671924</v>
      </c>
    </row>
    <row r="3084" spans="1:18" x14ac:dyDescent="0.3">
      <c r="A3084" s="35">
        <f t="shared" si="239"/>
        <v>44144</v>
      </c>
      <c r="B3084" s="36">
        <v>0.375</v>
      </c>
      <c r="C3084">
        <v>10305</v>
      </c>
      <c r="D3084">
        <v>2203</v>
      </c>
      <c r="E3084" s="49">
        <f t="shared" si="242"/>
        <v>0.33552404765197269</v>
      </c>
      <c r="F3084" s="49">
        <f t="shared" si="243"/>
        <v>0.44681623770671924</v>
      </c>
      <c r="G3084">
        <v>399</v>
      </c>
      <c r="H3084" s="51">
        <f>G3084/'Parc électrique'!$C$24</f>
        <v>0.13300000000000001</v>
      </c>
      <c r="I3084" s="14">
        <v>321</v>
      </c>
      <c r="J3084" s="14">
        <v>0</v>
      </c>
      <c r="K3084" s="14">
        <v>0</v>
      </c>
      <c r="L3084" s="14">
        <v>664</v>
      </c>
      <c r="M3084" s="14">
        <f>C3084-SUM(D3084:L3084)</f>
        <v>6717.084659714641</v>
      </c>
      <c r="P3084" s="49">
        <f>D3085/('Parc électrique'!$C$22+'Parc électrique'!$C$23)</f>
        <v>0.36906250000000002</v>
      </c>
      <c r="Q3084" s="49">
        <f t="shared" si="240"/>
        <v>0.35974026352880589</v>
      </c>
      <c r="R3084" s="49">
        <f t="shared" si="241"/>
        <v>0.47906489036008654</v>
      </c>
    </row>
    <row r="3085" spans="1:18" x14ac:dyDescent="0.3">
      <c r="A3085" s="35">
        <f t="shared" si="239"/>
        <v>44144</v>
      </c>
      <c r="B3085" s="36">
        <v>0.41666666666666669</v>
      </c>
      <c r="C3085">
        <v>10319</v>
      </c>
      <c r="D3085">
        <v>2362</v>
      </c>
      <c r="E3085" s="49">
        <f t="shared" si="242"/>
        <v>0.35974026352880589</v>
      </c>
      <c r="F3085" s="49">
        <f t="shared" si="243"/>
        <v>0.47906489036008654</v>
      </c>
      <c r="G3085">
        <v>685</v>
      </c>
      <c r="H3085" s="51">
        <f>G3085/'Parc électrique'!$C$24</f>
        <v>0.22833333333333333</v>
      </c>
      <c r="I3085" s="14">
        <v>321</v>
      </c>
      <c r="J3085" s="14">
        <v>0</v>
      </c>
      <c r="K3085" s="14">
        <v>0</v>
      </c>
      <c r="L3085" s="14">
        <v>662</v>
      </c>
      <c r="M3085" s="14">
        <f>C3085-SUM(D3085:L3085)</f>
        <v>6287.9328615127779</v>
      </c>
      <c r="P3085" s="49">
        <f>D3086/('Parc électrique'!$C$22+'Parc électrique'!$C$23)</f>
        <v>0.34140625000000002</v>
      </c>
      <c r="Q3085" s="49">
        <f t="shared" si="240"/>
        <v>0.33278258925082177</v>
      </c>
      <c r="R3085" s="49">
        <f t="shared" si="241"/>
        <v>0.44316544684030029</v>
      </c>
    </row>
    <row r="3086" spans="1:18" x14ac:dyDescent="0.3">
      <c r="A3086" s="35">
        <f t="shared" si="239"/>
        <v>44144</v>
      </c>
      <c r="B3086" s="36">
        <v>0.45833333333333331</v>
      </c>
      <c r="C3086">
        <v>10429</v>
      </c>
      <c r="D3086">
        <v>2185</v>
      </c>
      <c r="E3086" s="49">
        <f t="shared" si="242"/>
        <v>0.33278258925082177</v>
      </c>
      <c r="F3086" s="49">
        <f t="shared" si="243"/>
        <v>0.44316544684030029</v>
      </c>
      <c r="G3086">
        <v>859</v>
      </c>
      <c r="H3086" s="51">
        <f>G3086/'Parc électrique'!$C$24</f>
        <v>0.28633333333333333</v>
      </c>
      <c r="I3086" s="14">
        <v>321</v>
      </c>
      <c r="J3086" s="14">
        <v>0</v>
      </c>
      <c r="K3086" s="14">
        <v>0</v>
      </c>
      <c r="L3086" s="14">
        <v>662</v>
      </c>
      <c r="M3086" s="14">
        <f>C3086-SUM(D3086:L3086)</f>
        <v>6400.9377186305755</v>
      </c>
      <c r="P3086" s="49">
        <f>D3087/('Parc électrique'!$C$22+'Parc électrique'!$C$23)</f>
        <v>0.30984374999999997</v>
      </c>
      <c r="Q3086" s="49">
        <f t="shared" si="240"/>
        <v>0.30201733386012786</v>
      </c>
      <c r="R3086" s="49">
        <f t="shared" si="241"/>
        <v>0.40219546045048754</v>
      </c>
    </row>
    <row r="3087" spans="1:18" x14ac:dyDescent="0.3">
      <c r="A3087" s="35">
        <f t="shared" si="239"/>
        <v>44144</v>
      </c>
      <c r="B3087" s="36">
        <v>0.5</v>
      </c>
      <c r="C3087">
        <v>10477</v>
      </c>
      <c r="D3087">
        <v>1983</v>
      </c>
      <c r="E3087" s="49">
        <f t="shared" si="242"/>
        <v>0.30201733386012786</v>
      </c>
      <c r="F3087" s="49">
        <f t="shared" si="243"/>
        <v>0.40219546045048754</v>
      </c>
      <c r="G3087">
        <v>946</v>
      </c>
      <c r="H3087" s="51">
        <f>G3087/'Parc électrique'!$C$24</f>
        <v>0.31533333333333335</v>
      </c>
      <c r="I3087" s="14">
        <v>321</v>
      </c>
      <c r="J3087" s="14">
        <v>0</v>
      </c>
      <c r="K3087" s="14">
        <v>0</v>
      </c>
      <c r="L3087" s="14">
        <v>662</v>
      </c>
      <c r="M3087" s="14">
        <f>C3087-SUM(D3087:L3087)</f>
        <v>6563.9804538723565</v>
      </c>
      <c r="P3087" s="49">
        <f>D3088/('Parc électrique'!$C$22+'Parc électrique'!$C$23)</f>
        <v>0.36953124999999998</v>
      </c>
      <c r="Q3087" s="49">
        <f t="shared" si="240"/>
        <v>0.36019717326233103</v>
      </c>
      <c r="R3087" s="49">
        <f t="shared" si="241"/>
        <v>0.47967335550448964</v>
      </c>
    </row>
    <row r="3088" spans="1:18" x14ac:dyDescent="0.3">
      <c r="A3088" s="35">
        <f t="shared" si="239"/>
        <v>44144</v>
      </c>
      <c r="B3088" s="36">
        <v>0.54166666666666663</v>
      </c>
      <c r="C3088">
        <v>10265</v>
      </c>
      <c r="D3088">
        <v>2365</v>
      </c>
      <c r="E3088" s="49">
        <f t="shared" si="242"/>
        <v>0.36019717326233103</v>
      </c>
      <c r="F3088" s="49">
        <f t="shared" si="243"/>
        <v>0.47967335550448964</v>
      </c>
      <c r="G3088">
        <v>968</v>
      </c>
      <c r="H3088" s="51">
        <f>G3088/'Parc électrique'!$C$24</f>
        <v>0.32266666666666666</v>
      </c>
      <c r="I3088" s="14">
        <v>321</v>
      </c>
      <c r="J3088" s="14">
        <v>0</v>
      </c>
      <c r="K3088" s="14">
        <v>0</v>
      </c>
      <c r="L3088" s="14">
        <v>662</v>
      </c>
      <c r="M3088" s="14">
        <f>C3088-SUM(D3088:L3088)</f>
        <v>5947.8374628045667</v>
      </c>
      <c r="P3088" s="49">
        <f>D3089/('Parc électrique'!$C$22+'Parc électrique'!$C$23)</f>
        <v>0.36406250000000001</v>
      </c>
      <c r="Q3088" s="49">
        <f t="shared" si="240"/>
        <v>0.35486655970453757</v>
      </c>
      <c r="R3088" s="49">
        <f t="shared" si="241"/>
        <v>0.47257459548645286</v>
      </c>
    </row>
    <row r="3089" spans="1:18" x14ac:dyDescent="0.3">
      <c r="A3089" s="35">
        <f t="shared" si="239"/>
        <v>44144</v>
      </c>
      <c r="B3089" s="36">
        <v>0.58333333333333337</v>
      </c>
      <c r="C3089">
        <v>10103</v>
      </c>
      <c r="D3089">
        <v>2330</v>
      </c>
      <c r="E3089" s="49">
        <f t="shared" si="242"/>
        <v>0.35486655970453757</v>
      </c>
      <c r="F3089" s="49">
        <f t="shared" si="243"/>
        <v>0.47257459548645286</v>
      </c>
      <c r="G3089">
        <v>827</v>
      </c>
      <c r="H3089" s="51">
        <f>G3089/'Parc électrique'!$C$24</f>
        <v>0.27566666666666667</v>
      </c>
      <c r="I3089" s="14">
        <v>321</v>
      </c>
      <c r="J3089" s="14">
        <v>0</v>
      </c>
      <c r="K3089" s="14">
        <v>0</v>
      </c>
      <c r="L3089" s="14">
        <v>663</v>
      </c>
      <c r="M3089" s="14">
        <f>C3089-SUM(D3089:L3089)</f>
        <v>5960.8968921781416</v>
      </c>
      <c r="P3089" s="49">
        <f>D3090/('Parc électrique'!$C$22+'Parc électrique'!$C$23)</f>
        <v>0.38156250000000003</v>
      </c>
      <c r="Q3089" s="49">
        <f t="shared" si="240"/>
        <v>0.37192452308947677</v>
      </c>
      <c r="R3089" s="49">
        <f t="shared" si="241"/>
        <v>0.49529062754417086</v>
      </c>
    </row>
    <row r="3090" spans="1:18" x14ac:dyDescent="0.3">
      <c r="A3090" s="35">
        <f t="shared" si="239"/>
        <v>44144</v>
      </c>
      <c r="B3090" s="36">
        <v>0.625</v>
      </c>
      <c r="C3090">
        <v>9878</v>
      </c>
      <c r="D3090">
        <v>2442</v>
      </c>
      <c r="E3090" s="49">
        <f t="shared" si="242"/>
        <v>0.37192452308947677</v>
      </c>
      <c r="F3090" s="49">
        <f t="shared" si="243"/>
        <v>0.49529062754417086</v>
      </c>
      <c r="G3090">
        <v>529</v>
      </c>
      <c r="H3090" s="51">
        <f>G3090/'Parc électrique'!$C$24</f>
        <v>0.17633333333333334</v>
      </c>
      <c r="I3090" s="14">
        <v>321</v>
      </c>
      <c r="J3090" s="14">
        <v>0</v>
      </c>
      <c r="K3090" s="14">
        <v>0</v>
      </c>
      <c r="L3090" s="14">
        <v>664</v>
      </c>
      <c r="M3090" s="14">
        <f>C3090-SUM(D3090:L3090)</f>
        <v>5920.9564515160328</v>
      </c>
      <c r="P3090" s="49">
        <f>D3091/('Parc électrique'!$C$22+'Parc électrique'!$C$23)</f>
        <v>0.39281250000000001</v>
      </c>
      <c r="Q3090" s="49">
        <f t="shared" si="240"/>
        <v>0.3828903566940805</v>
      </c>
      <c r="R3090" s="49">
        <f t="shared" si="241"/>
        <v>0.50989379100984666</v>
      </c>
    </row>
    <row r="3091" spans="1:18" x14ac:dyDescent="0.3">
      <c r="A3091" s="35">
        <f t="shared" si="239"/>
        <v>44144</v>
      </c>
      <c r="B3091" s="36">
        <v>0.66666666666666663</v>
      </c>
      <c r="C3091">
        <v>9791</v>
      </c>
      <c r="D3091">
        <v>2514</v>
      </c>
      <c r="E3091" s="49">
        <f t="shared" si="242"/>
        <v>0.3828903566940805</v>
      </c>
      <c r="F3091" s="49">
        <f t="shared" si="243"/>
        <v>0.50989379100984666</v>
      </c>
      <c r="G3091">
        <v>161</v>
      </c>
      <c r="H3091" s="51">
        <f>G3091/'Parc électrique'!$C$24</f>
        <v>5.3666666666666668E-2</v>
      </c>
      <c r="I3091" s="14">
        <v>321</v>
      </c>
      <c r="J3091" s="14">
        <v>0</v>
      </c>
      <c r="K3091" s="14">
        <v>0</v>
      </c>
      <c r="L3091" s="14">
        <v>666</v>
      </c>
      <c r="M3091" s="14">
        <f>C3091-SUM(D3091:L3091)</f>
        <v>6128.0535491856299</v>
      </c>
      <c r="P3091" s="49">
        <f>D3092/('Parc électrique'!$C$22+'Parc électrique'!$C$23)</f>
        <v>0.40375</v>
      </c>
      <c r="Q3091" s="49">
        <f t="shared" si="240"/>
        <v>0.39355158380966743</v>
      </c>
      <c r="R3091" s="49">
        <f t="shared" si="241"/>
        <v>0.52409131104592022</v>
      </c>
    </row>
    <row r="3092" spans="1:18" x14ac:dyDescent="0.3">
      <c r="A3092" s="35">
        <f t="shared" si="239"/>
        <v>44144</v>
      </c>
      <c r="B3092" s="36">
        <v>0.70833333333333337</v>
      </c>
      <c r="C3092">
        <v>10207</v>
      </c>
      <c r="D3092">
        <v>2584</v>
      </c>
      <c r="E3092" s="49">
        <f t="shared" si="242"/>
        <v>0.39355158380966743</v>
      </c>
      <c r="F3092" s="49">
        <f t="shared" si="243"/>
        <v>0.52409131104592022</v>
      </c>
      <c r="G3092">
        <v>18</v>
      </c>
      <c r="H3092" s="51">
        <f>G3092/'Parc électrique'!$C$24</f>
        <v>6.0000000000000001E-3</v>
      </c>
      <c r="I3092" s="14">
        <v>321</v>
      </c>
      <c r="J3092" s="14">
        <v>0</v>
      </c>
      <c r="K3092" s="14">
        <v>0</v>
      </c>
      <c r="L3092" s="14">
        <v>668</v>
      </c>
      <c r="M3092" s="14">
        <f>C3092-SUM(D3092:L3092)</f>
        <v>6615.0763571051448</v>
      </c>
      <c r="P3092" s="49">
        <f>D3093/('Parc électrique'!$C$22+'Parc électrique'!$C$23)</f>
        <v>0.38296875000000002</v>
      </c>
      <c r="Q3092" s="49">
        <f t="shared" si="240"/>
        <v>0.37329525229005223</v>
      </c>
      <c r="R3092" s="49">
        <f t="shared" si="241"/>
        <v>0.49711602297738028</v>
      </c>
    </row>
    <row r="3093" spans="1:18" x14ac:dyDescent="0.3">
      <c r="A3093" s="35">
        <f t="shared" si="239"/>
        <v>44144</v>
      </c>
      <c r="B3093" s="36">
        <v>0.75</v>
      </c>
      <c r="C3093">
        <v>10953</v>
      </c>
      <c r="D3093">
        <v>2451</v>
      </c>
      <c r="E3093" s="49">
        <f t="shared" si="242"/>
        <v>0.37329525229005223</v>
      </c>
      <c r="F3093" s="49">
        <f t="shared" si="243"/>
        <v>0.49711602297738028</v>
      </c>
      <c r="G3093">
        <v>0</v>
      </c>
      <c r="H3093" s="51">
        <f>G3093/'Parc électrique'!$C$24</f>
        <v>0</v>
      </c>
      <c r="I3093" s="14">
        <v>321</v>
      </c>
      <c r="J3093" s="14">
        <v>0</v>
      </c>
      <c r="K3093" s="14">
        <v>0</v>
      </c>
      <c r="L3093" s="14">
        <v>671</v>
      </c>
      <c r="M3093" s="14">
        <f>C3093-SUM(D3093:L3093)</f>
        <v>7509.1295887247325</v>
      </c>
      <c r="P3093" s="49">
        <f>D3094/('Parc électrique'!$C$22+'Parc électrique'!$C$23)</f>
        <v>0.330625</v>
      </c>
      <c r="Q3093" s="49">
        <f t="shared" si="240"/>
        <v>0.32227366537974317</v>
      </c>
      <c r="R3093" s="49">
        <f t="shared" si="241"/>
        <v>0.42917074851902759</v>
      </c>
    </row>
    <row r="3094" spans="1:18" x14ac:dyDescent="0.3">
      <c r="A3094" s="35">
        <f t="shared" si="239"/>
        <v>44144</v>
      </c>
      <c r="B3094" s="36">
        <v>0.79166666666666663</v>
      </c>
      <c r="C3094">
        <v>10834</v>
      </c>
      <c r="D3094">
        <v>2116</v>
      </c>
      <c r="E3094" s="49">
        <f t="shared" si="242"/>
        <v>0.32227366537974317</v>
      </c>
      <c r="F3094" s="49">
        <f t="shared" si="243"/>
        <v>0.42917074851902759</v>
      </c>
      <c r="G3094">
        <v>0</v>
      </c>
      <c r="H3094" s="51">
        <f>G3094/'Parc électrique'!$C$24</f>
        <v>0</v>
      </c>
      <c r="I3094" s="14">
        <v>321</v>
      </c>
      <c r="J3094" s="14">
        <v>0</v>
      </c>
      <c r="K3094" s="14">
        <v>0</v>
      </c>
      <c r="L3094" s="14">
        <v>667</v>
      </c>
      <c r="M3094" s="14">
        <f>C3094-SUM(D3094:L3094)</f>
        <v>7729.2485555861012</v>
      </c>
      <c r="P3094" s="49">
        <f>D3095/('Parc électrique'!$C$22+'Parc électrique'!$C$23)</f>
        <v>0.29281249999999998</v>
      </c>
      <c r="Q3094" s="49">
        <f t="shared" si="240"/>
        <v>0.2854162802087139</v>
      </c>
      <c r="R3094" s="49">
        <f t="shared" si="241"/>
        <v>0.38008789353717282</v>
      </c>
    </row>
    <row r="3095" spans="1:18" x14ac:dyDescent="0.3">
      <c r="A3095" s="35">
        <f t="shared" si="239"/>
        <v>44144</v>
      </c>
      <c r="B3095" s="36">
        <v>0.83333333333333337</v>
      </c>
      <c r="C3095">
        <v>10038</v>
      </c>
      <c r="D3095">
        <v>1874</v>
      </c>
      <c r="E3095" s="49">
        <f t="shared" si="242"/>
        <v>0.2854162802087139</v>
      </c>
      <c r="F3095" s="49">
        <f t="shared" si="243"/>
        <v>0.38008789353717282</v>
      </c>
      <c r="G3095">
        <v>0</v>
      </c>
      <c r="H3095" s="51">
        <f>G3095/'Parc électrique'!$C$24</f>
        <v>0</v>
      </c>
      <c r="I3095" s="14">
        <v>321</v>
      </c>
      <c r="J3095" s="14">
        <v>0</v>
      </c>
      <c r="K3095" s="14">
        <v>0</v>
      </c>
      <c r="L3095" s="14">
        <v>661</v>
      </c>
      <c r="M3095" s="14">
        <f>C3095-SUM(D3095:L3095)</f>
        <v>7181.3344958262542</v>
      </c>
      <c r="P3095" s="49">
        <f>D3096/('Parc électrique'!$C$22+'Parc électrique'!$C$23)</f>
        <v>0.25109375</v>
      </c>
      <c r="Q3095" s="49">
        <f t="shared" si="240"/>
        <v>0.24475131392497507</v>
      </c>
      <c r="R3095" s="49">
        <f t="shared" si="241"/>
        <v>0.32593449568529176</v>
      </c>
    </row>
    <row r="3096" spans="1:18" x14ac:dyDescent="0.3">
      <c r="A3096" s="35">
        <f t="shared" si="239"/>
        <v>44144</v>
      </c>
      <c r="B3096" s="36">
        <v>0.875</v>
      </c>
      <c r="C3096">
        <v>9380</v>
      </c>
      <c r="D3096">
        <v>1607</v>
      </c>
      <c r="E3096" s="49">
        <f t="shared" si="242"/>
        <v>0.24475131392497507</v>
      </c>
      <c r="F3096" s="49">
        <f t="shared" si="243"/>
        <v>0.32593449568529176</v>
      </c>
      <c r="G3096">
        <v>0</v>
      </c>
      <c r="H3096" s="51">
        <f>G3096/'Parc électrique'!$C$24</f>
        <v>0</v>
      </c>
      <c r="I3096" s="14">
        <v>321</v>
      </c>
      <c r="J3096" s="14">
        <v>0</v>
      </c>
      <c r="K3096" s="14">
        <v>0</v>
      </c>
      <c r="L3096" s="14">
        <v>656</v>
      </c>
      <c r="M3096" s="14">
        <f>C3096-SUM(D3096:L3096)</f>
        <v>6795.42931419039</v>
      </c>
      <c r="P3096" s="49">
        <f>D3097/('Parc électrique'!$C$22+'Parc électrique'!$C$23)</f>
        <v>0.24234375</v>
      </c>
      <c r="Q3096" s="49">
        <f t="shared" si="240"/>
        <v>0.23622233223250547</v>
      </c>
      <c r="R3096" s="49">
        <f t="shared" si="241"/>
        <v>0.31457647965643276</v>
      </c>
    </row>
    <row r="3097" spans="1:18" x14ac:dyDescent="0.3">
      <c r="A3097" s="35">
        <f t="shared" si="239"/>
        <v>44144</v>
      </c>
      <c r="B3097" s="36">
        <v>0.91666666666666663</v>
      </c>
      <c r="C3097">
        <v>9579</v>
      </c>
      <c r="D3097">
        <v>1551</v>
      </c>
      <c r="E3097" s="49">
        <f t="shared" si="242"/>
        <v>0.23622233223250547</v>
      </c>
      <c r="F3097" s="49">
        <f t="shared" si="243"/>
        <v>0.31457647965643276</v>
      </c>
      <c r="G3097">
        <v>0</v>
      </c>
      <c r="H3097" s="51">
        <f>G3097/'Parc électrique'!$C$24</f>
        <v>0</v>
      </c>
      <c r="I3097" s="14">
        <v>321</v>
      </c>
      <c r="J3097" s="14">
        <v>0</v>
      </c>
      <c r="K3097" s="14">
        <v>0</v>
      </c>
      <c r="L3097" s="14">
        <v>650</v>
      </c>
      <c r="M3097" s="14">
        <f>C3097-SUM(D3097:L3097)</f>
        <v>7056.4492011881111</v>
      </c>
      <c r="P3097" s="49">
        <f>D3098/('Parc électrique'!$C$22+'Parc électrique'!$C$23)</f>
        <v>0.24124999999999999</v>
      </c>
      <c r="Q3097" s="49">
        <f t="shared" si="240"/>
        <v>0.23515620952094679</v>
      </c>
      <c r="R3097" s="49">
        <f t="shared" si="241"/>
        <v>0.31315672765282543</v>
      </c>
    </row>
    <row r="3098" spans="1:18" x14ac:dyDescent="0.3">
      <c r="A3098" s="35">
        <f t="shared" si="239"/>
        <v>44144</v>
      </c>
      <c r="B3098" s="36">
        <v>0.95833333333333337</v>
      </c>
      <c r="C3098">
        <v>9713</v>
      </c>
      <c r="D3098">
        <v>1544</v>
      </c>
      <c r="E3098" s="49">
        <f t="shared" si="242"/>
        <v>0.23515620952094679</v>
      </c>
      <c r="F3098" s="49">
        <f t="shared" si="243"/>
        <v>0.31315672765282543</v>
      </c>
      <c r="G3098">
        <v>0</v>
      </c>
      <c r="H3098" s="51">
        <f>G3098/'Parc électrique'!$C$24</f>
        <v>0</v>
      </c>
      <c r="I3098" s="14">
        <v>321</v>
      </c>
      <c r="J3098" s="14">
        <v>0</v>
      </c>
      <c r="K3098" s="14">
        <v>846</v>
      </c>
      <c r="L3098" s="14">
        <v>647</v>
      </c>
      <c r="M3098" s="14">
        <f>C3098-SUM(D3098:L3098)</f>
        <v>6354.4516870628267</v>
      </c>
      <c r="P3098" s="49">
        <f>D3099/('Parc électrique'!$C$22+'Parc électrique'!$C$23)</f>
        <v>0.29890624999999998</v>
      </c>
      <c r="Q3098" s="49">
        <f t="shared" si="240"/>
        <v>0.29135610674454093</v>
      </c>
      <c r="R3098" s="49">
        <f t="shared" si="241"/>
        <v>0.38799794041441388</v>
      </c>
    </row>
    <row r="3099" spans="1:18" x14ac:dyDescent="0.3">
      <c r="A3099" s="35">
        <f t="shared" si="239"/>
        <v>44145</v>
      </c>
      <c r="B3099" s="36">
        <v>0</v>
      </c>
      <c r="C3099">
        <v>9205</v>
      </c>
      <c r="D3099">
        <v>1913</v>
      </c>
      <c r="E3099" s="49">
        <f t="shared" si="242"/>
        <v>0.29135610674454093</v>
      </c>
      <c r="F3099" s="49">
        <f t="shared" si="243"/>
        <v>0.38799794041441388</v>
      </c>
      <c r="G3099">
        <v>0</v>
      </c>
      <c r="H3099" s="51">
        <f>G3099/'Parc électrique'!$C$24</f>
        <v>0</v>
      </c>
      <c r="I3099" s="14">
        <v>321</v>
      </c>
      <c r="J3099" s="14">
        <v>0</v>
      </c>
      <c r="K3099" s="14">
        <v>0</v>
      </c>
      <c r="L3099" s="14">
        <v>630</v>
      </c>
      <c r="M3099" s="14">
        <f>C3099-SUM(D3099:L3099)</f>
        <v>6340.320645952841</v>
      </c>
      <c r="P3099" s="49">
        <f>D3100/('Parc électrique'!$C$22+'Parc électrique'!$C$23)</f>
        <v>0.27562500000000001</v>
      </c>
      <c r="Q3099" s="49">
        <f t="shared" si="240"/>
        <v>0.26866292331279151</v>
      </c>
      <c r="R3099" s="49">
        <f t="shared" si="241"/>
        <v>0.35777750490905702</v>
      </c>
    </row>
    <row r="3100" spans="1:18" x14ac:dyDescent="0.3">
      <c r="A3100" s="35">
        <f t="shared" ref="A3100:A3163" si="244">A3076+1</f>
        <v>44145</v>
      </c>
      <c r="B3100" s="36">
        <v>4.1666666666666664E-2</v>
      </c>
      <c r="C3100">
        <v>8847</v>
      </c>
      <c r="D3100">
        <v>1764</v>
      </c>
      <c r="E3100" s="49">
        <f t="shared" si="242"/>
        <v>0.26866292331279151</v>
      </c>
      <c r="F3100" s="49">
        <f t="shared" si="243"/>
        <v>0.35777750490905702</v>
      </c>
      <c r="G3100">
        <v>0</v>
      </c>
      <c r="H3100" s="51">
        <f>G3100/'Parc électrique'!$C$24</f>
        <v>0</v>
      </c>
      <c r="I3100" s="14">
        <v>321</v>
      </c>
      <c r="J3100" s="14">
        <v>0</v>
      </c>
      <c r="K3100" s="14">
        <v>0</v>
      </c>
      <c r="L3100" s="14">
        <v>627</v>
      </c>
      <c r="M3100" s="14">
        <f>C3100-SUM(D3100:L3100)</f>
        <v>6134.3735595717781</v>
      </c>
      <c r="P3100" s="49">
        <f>D3101/('Parc électrique'!$C$22+'Parc électrique'!$C$23)</f>
        <v>0.23250000000000001</v>
      </c>
      <c r="Q3100" s="49">
        <f t="shared" si="240"/>
        <v>0.22662722782847722</v>
      </c>
      <c r="R3100" s="49">
        <f t="shared" si="241"/>
        <v>0.30179871162396649</v>
      </c>
    </row>
    <row r="3101" spans="1:18" x14ac:dyDescent="0.3">
      <c r="A3101" s="35">
        <f t="shared" si="244"/>
        <v>44145</v>
      </c>
      <c r="B3101" s="36">
        <v>8.3333333333333329E-2</v>
      </c>
      <c r="C3101">
        <v>8566</v>
      </c>
      <c r="D3101">
        <v>1488</v>
      </c>
      <c r="E3101" s="49">
        <f t="shared" si="242"/>
        <v>0.22662722782847722</v>
      </c>
      <c r="F3101" s="49">
        <f t="shared" si="243"/>
        <v>0.30179871162396649</v>
      </c>
      <c r="G3101">
        <v>0</v>
      </c>
      <c r="H3101" s="51">
        <f>G3101/'Parc électrique'!$C$24</f>
        <v>0</v>
      </c>
      <c r="I3101" s="14">
        <v>321</v>
      </c>
      <c r="J3101" s="14">
        <v>0</v>
      </c>
      <c r="K3101" s="14">
        <v>0</v>
      </c>
      <c r="L3101" s="14">
        <v>627</v>
      </c>
      <c r="M3101" s="14">
        <f>C3101-SUM(D3101:L3101)</f>
        <v>6129.4715740605479</v>
      </c>
      <c r="P3101" s="49">
        <f>D3102/('Parc électrique'!$C$22+'Parc électrique'!$C$23)</f>
        <v>0.20093749999999999</v>
      </c>
      <c r="Q3101" s="49">
        <f t="shared" si="240"/>
        <v>0.19586197243778339</v>
      </c>
      <c r="R3101" s="49">
        <f t="shared" si="241"/>
        <v>0.26082872523415379</v>
      </c>
    </row>
    <row r="3102" spans="1:18" x14ac:dyDescent="0.3">
      <c r="A3102" s="35">
        <f t="shared" si="244"/>
        <v>44145</v>
      </c>
      <c r="B3102" s="36">
        <v>0.125</v>
      </c>
      <c r="C3102">
        <v>8224</v>
      </c>
      <c r="D3102">
        <v>1286</v>
      </c>
      <c r="E3102" s="49">
        <f t="shared" si="242"/>
        <v>0.19586197243778339</v>
      </c>
      <c r="F3102" s="49">
        <f t="shared" si="243"/>
        <v>0.26082872523415379</v>
      </c>
      <c r="G3102">
        <v>0</v>
      </c>
      <c r="H3102" s="51">
        <f>G3102/'Parc électrique'!$C$24</f>
        <v>0</v>
      </c>
      <c r="I3102" s="14">
        <v>321</v>
      </c>
      <c r="J3102" s="14">
        <v>0</v>
      </c>
      <c r="K3102" s="14">
        <v>0</v>
      </c>
      <c r="L3102" s="14">
        <v>628</v>
      </c>
      <c r="M3102" s="14">
        <f>C3102-SUM(D3102:L3102)</f>
        <v>5988.5433093023275</v>
      </c>
      <c r="P3102" s="49">
        <f>D3103/('Parc électrique'!$C$22+'Parc électrique'!$C$23)</f>
        <v>0.16515625</v>
      </c>
      <c r="Q3102" s="49">
        <f t="shared" si="240"/>
        <v>0.16098452944536318</v>
      </c>
      <c r="R3102" s="49">
        <f t="shared" si="241"/>
        <v>0.21438255254471272</v>
      </c>
    </row>
    <row r="3103" spans="1:18" x14ac:dyDescent="0.3">
      <c r="A3103" s="35">
        <f t="shared" si="244"/>
        <v>44145</v>
      </c>
      <c r="B3103" s="36">
        <v>0.16666666666666666</v>
      </c>
      <c r="C3103">
        <v>8230</v>
      </c>
      <c r="D3103">
        <v>1057</v>
      </c>
      <c r="E3103" s="49">
        <f t="shared" si="242"/>
        <v>0.16098452944536318</v>
      </c>
      <c r="F3103" s="49">
        <f t="shared" si="243"/>
        <v>0.21438255254471272</v>
      </c>
      <c r="G3103">
        <v>0</v>
      </c>
      <c r="H3103" s="51">
        <f>G3103/'Parc électrique'!$C$24</f>
        <v>0</v>
      </c>
      <c r="I3103" s="14">
        <v>321</v>
      </c>
      <c r="J3103" s="14">
        <v>0</v>
      </c>
      <c r="K3103" s="14">
        <v>0</v>
      </c>
      <c r="L3103" s="14">
        <v>630</v>
      </c>
      <c r="M3103" s="14">
        <f>C3103-SUM(D3103:L3103)</f>
        <v>6221.6246329180103</v>
      </c>
      <c r="P3103" s="49">
        <f>D3104/('Parc électrique'!$C$22+'Parc électrique'!$C$23)</f>
        <v>0.1484375</v>
      </c>
      <c r="Q3103" s="49">
        <f t="shared" si="240"/>
        <v>0.14468808228296595</v>
      </c>
      <c r="R3103" s="49">
        <f t="shared" si="241"/>
        <v>0.19268062906100011</v>
      </c>
    </row>
    <row r="3104" spans="1:18" x14ac:dyDescent="0.3">
      <c r="A3104" s="35">
        <f t="shared" si="244"/>
        <v>44145</v>
      </c>
      <c r="B3104" s="36">
        <v>0.20833333333333334</v>
      </c>
      <c r="C3104">
        <v>8783</v>
      </c>
      <c r="D3104">
        <v>950</v>
      </c>
      <c r="E3104" s="49">
        <f t="shared" si="242"/>
        <v>0.14468808228296595</v>
      </c>
      <c r="F3104" s="49">
        <f t="shared" si="243"/>
        <v>0.19268062906100011</v>
      </c>
      <c r="G3104">
        <v>0</v>
      </c>
      <c r="H3104" s="51">
        <f>G3104/'Parc électrique'!$C$24</f>
        <v>0</v>
      </c>
      <c r="I3104" s="14">
        <v>321</v>
      </c>
      <c r="J3104" s="14">
        <v>0</v>
      </c>
      <c r="K3104" s="14">
        <v>0</v>
      </c>
      <c r="L3104" s="14">
        <v>633</v>
      </c>
      <c r="M3104" s="14">
        <f>C3104-SUM(D3104:L3104)</f>
        <v>6878.6626312886565</v>
      </c>
      <c r="P3104" s="49">
        <f>D3105/('Parc électrique'!$C$22+'Parc électrique'!$C$23)</f>
        <v>0.14234374999999999</v>
      </c>
      <c r="Q3104" s="49">
        <f t="shared" si="240"/>
        <v>0.13874825574713892</v>
      </c>
      <c r="R3104" s="49">
        <f t="shared" si="241"/>
        <v>0.18477058218375902</v>
      </c>
    </row>
    <row r="3105" spans="1:18" x14ac:dyDescent="0.3">
      <c r="A3105" s="35">
        <f t="shared" si="244"/>
        <v>44145</v>
      </c>
      <c r="B3105" s="36">
        <v>0.25</v>
      </c>
      <c r="C3105">
        <v>9976</v>
      </c>
      <c r="D3105">
        <v>911</v>
      </c>
      <c r="E3105" s="49">
        <f t="shared" si="242"/>
        <v>0.13874825574713892</v>
      </c>
      <c r="F3105" s="49">
        <f t="shared" si="243"/>
        <v>0.18477058218375902</v>
      </c>
      <c r="G3105">
        <v>0</v>
      </c>
      <c r="H3105" s="51">
        <f>G3105/'Parc électrique'!$C$24</f>
        <v>0</v>
      </c>
      <c r="I3105" s="14">
        <v>321</v>
      </c>
      <c r="J3105" s="14">
        <v>357</v>
      </c>
      <c r="K3105" s="14">
        <v>0</v>
      </c>
      <c r="L3105" s="14">
        <v>645</v>
      </c>
      <c r="M3105" s="14">
        <f>C3105-SUM(D3105:L3105)</f>
        <v>7741.6764811620687</v>
      </c>
      <c r="P3105" s="49">
        <f>D3106/('Parc électrique'!$C$22+'Parc électrique'!$C$23)</f>
        <v>0.15</v>
      </c>
      <c r="Q3105" s="49">
        <f t="shared" si="240"/>
        <v>0.14621111472804979</v>
      </c>
      <c r="R3105" s="49">
        <f t="shared" si="241"/>
        <v>0.19470884620901061</v>
      </c>
    </row>
    <row r="3106" spans="1:18" x14ac:dyDescent="0.3">
      <c r="A3106" s="35">
        <f t="shared" si="244"/>
        <v>44145</v>
      </c>
      <c r="B3106" s="36">
        <v>0.29166666666666669</v>
      </c>
      <c r="C3106">
        <v>10846</v>
      </c>
      <c r="D3106">
        <v>960</v>
      </c>
      <c r="E3106" s="49">
        <f t="shared" si="242"/>
        <v>0.14621111472804979</v>
      </c>
      <c r="F3106" s="49">
        <f t="shared" si="243"/>
        <v>0.19470884620901061</v>
      </c>
      <c r="G3106">
        <v>5</v>
      </c>
      <c r="H3106" s="51">
        <f>G3106/'Parc électrique'!$C$24</f>
        <v>1.6666666666666668E-3</v>
      </c>
      <c r="I3106" s="14">
        <v>321</v>
      </c>
      <c r="J3106" s="14">
        <v>1154</v>
      </c>
      <c r="K3106" s="14">
        <v>0</v>
      </c>
      <c r="L3106" s="14">
        <v>664</v>
      </c>
      <c r="M3106" s="14">
        <f>C3106-SUM(D3106:L3106)</f>
        <v>7741.6574133723961</v>
      </c>
      <c r="P3106" s="49">
        <f>D3107/('Parc électrique'!$C$22+'Parc électrique'!$C$23)</f>
        <v>0.1221875</v>
      </c>
      <c r="Q3106" s="49">
        <f t="shared" si="240"/>
        <v>0.11910113720555725</v>
      </c>
      <c r="R3106" s="49">
        <f t="shared" si="241"/>
        <v>0.15860658097442323</v>
      </c>
    </row>
    <row r="3107" spans="1:18" x14ac:dyDescent="0.3">
      <c r="A3107" s="35">
        <f t="shared" si="244"/>
        <v>44145</v>
      </c>
      <c r="B3107" s="36">
        <v>0.33333333333333331</v>
      </c>
      <c r="C3107">
        <v>11087</v>
      </c>
      <c r="D3107">
        <v>782</v>
      </c>
      <c r="E3107" s="49">
        <f t="shared" si="242"/>
        <v>0.11910113720555725</v>
      </c>
      <c r="F3107" s="49">
        <f t="shared" si="243"/>
        <v>0.15860658097442323</v>
      </c>
      <c r="G3107">
        <v>110</v>
      </c>
      <c r="H3107" s="51">
        <f>G3107/'Parc électrique'!$C$24</f>
        <v>3.6666666666666667E-2</v>
      </c>
      <c r="I3107" s="14">
        <v>321</v>
      </c>
      <c r="J3107" s="14">
        <v>1466</v>
      </c>
      <c r="K3107" s="14">
        <v>0</v>
      </c>
      <c r="L3107" s="14">
        <v>666</v>
      </c>
      <c r="M3107" s="14">
        <f>C3107-SUM(D3107:L3107)</f>
        <v>7741.6856256151532</v>
      </c>
      <c r="P3107" s="49">
        <f>D3108/('Parc électrique'!$C$22+'Parc électrique'!$C$23)</f>
        <v>0.11171875000000001</v>
      </c>
      <c r="Q3107" s="49">
        <f t="shared" si="240"/>
        <v>0.10889681982349544</v>
      </c>
      <c r="R3107" s="49">
        <f t="shared" si="241"/>
        <v>0.1450175260827527</v>
      </c>
    </row>
    <row r="3108" spans="1:18" x14ac:dyDescent="0.3">
      <c r="A3108" s="35">
        <f t="shared" si="244"/>
        <v>44145</v>
      </c>
      <c r="B3108" s="36">
        <v>0.375</v>
      </c>
      <c r="C3108">
        <v>11208</v>
      </c>
      <c r="D3108">
        <v>715</v>
      </c>
      <c r="E3108" s="49">
        <f t="shared" si="242"/>
        <v>0.10889681982349544</v>
      </c>
      <c r="F3108" s="49">
        <f t="shared" si="243"/>
        <v>0.1450175260827527</v>
      </c>
      <c r="G3108">
        <v>394</v>
      </c>
      <c r="H3108" s="51">
        <f>G3108/'Parc électrique'!$C$24</f>
        <v>0.13133333333333333</v>
      </c>
      <c r="I3108" s="14">
        <v>321</v>
      </c>
      <c r="J3108" s="14">
        <v>1372</v>
      </c>
      <c r="K3108" s="14">
        <v>0</v>
      </c>
      <c r="L3108" s="14">
        <v>664</v>
      </c>
      <c r="M3108" s="14">
        <f>C3108-SUM(D3108:L3108)</f>
        <v>7741.6147523207601</v>
      </c>
      <c r="P3108" s="49">
        <f>D3109/('Parc électrique'!$C$22+'Parc électrique'!$C$23)</f>
        <v>0.11093749999999999</v>
      </c>
      <c r="Q3108" s="49">
        <f t="shared" si="240"/>
        <v>0.10813530360095351</v>
      </c>
      <c r="R3108" s="49">
        <f t="shared" si="241"/>
        <v>0.14400341750874743</v>
      </c>
    </row>
    <row r="3109" spans="1:18" x14ac:dyDescent="0.3">
      <c r="A3109" s="35">
        <f t="shared" si="244"/>
        <v>44145</v>
      </c>
      <c r="B3109" s="36">
        <v>0.41666666666666669</v>
      </c>
      <c r="C3109">
        <v>11197</v>
      </c>
      <c r="D3109">
        <v>710</v>
      </c>
      <c r="E3109" s="49">
        <f t="shared" si="242"/>
        <v>0.10813530360095351</v>
      </c>
      <c r="F3109" s="49">
        <f t="shared" si="243"/>
        <v>0.14400341750874743</v>
      </c>
      <c r="G3109">
        <v>673</v>
      </c>
      <c r="H3109" s="51">
        <f>G3109/'Parc électrique'!$C$24</f>
        <v>0.22433333333333333</v>
      </c>
      <c r="I3109" s="14">
        <v>321</v>
      </c>
      <c r="J3109" s="14">
        <v>1088</v>
      </c>
      <c r="K3109" s="14">
        <v>0</v>
      </c>
      <c r="L3109" s="14">
        <v>663</v>
      </c>
      <c r="M3109" s="14">
        <f>C3109-SUM(D3109:L3109)</f>
        <v>7741.5235279455574</v>
      </c>
      <c r="P3109" s="49">
        <f>D3110/('Parc électrique'!$C$22+'Parc électrique'!$C$23)</f>
        <v>9.5156249999999998E-2</v>
      </c>
      <c r="Q3109" s="49">
        <f t="shared" si="240"/>
        <v>9.2752675905606596E-2</v>
      </c>
      <c r="R3109" s="49">
        <f t="shared" si="241"/>
        <v>0.12351842431384112</v>
      </c>
    </row>
    <row r="3110" spans="1:18" x14ac:dyDescent="0.3">
      <c r="A3110" s="35">
        <f t="shared" si="244"/>
        <v>44145</v>
      </c>
      <c r="B3110" s="36">
        <v>0.45833333333333331</v>
      </c>
      <c r="C3110">
        <v>11276</v>
      </c>
      <c r="D3110">
        <v>609</v>
      </c>
      <c r="E3110" s="49">
        <f t="shared" si="242"/>
        <v>9.2752675905606596E-2</v>
      </c>
      <c r="F3110" s="49">
        <f t="shared" si="243"/>
        <v>0.12351842431384112</v>
      </c>
      <c r="G3110">
        <v>762</v>
      </c>
      <c r="H3110" s="51">
        <f>G3110/'Parc électrique'!$C$24</f>
        <v>0.254</v>
      </c>
      <c r="I3110" s="14">
        <v>321</v>
      </c>
      <c r="J3110" s="14">
        <v>1180</v>
      </c>
      <c r="K3110" s="14">
        <v>0</v>
      </c>
      <c r="L3110" s="14">
        <v>662</v>
      </c>
      <c r="M3110" s="14">
        <f>C3110-SUM(D3110:L3110)</f>
        <v>7741.5297288997808</v>
      </c>
      <c r="P3110" s="49">
        <f>D3111/('Parc électrique'!$C$22+'Parc électrique'!$C$23)</f>
        <v>7.2343749999999998E-2</v>
      </c>
      <c r="Q3110" s="49">
        <f t="shared" si="240"/>
        <v>7.0516402207382353E-2</v>
      </c>
      <c r="R3110" s="49">
        <f t="shared" si="241"/>
        <v>9.3906453952887409E-2</v>
      </c>
    </row>
    <row r="3111" spans="1:18" x14ac:dyDescent="0.3">
      <c r="A3111" s="35">
        <f t="shared" si="244"/>
        <v>44145</v>
      </c>
      <c r="B3111" s="36">
        <v>0.5</v>
      </c>
      <c r="C3111">
        <v>11270</v>
      </c>
      <c r="D3111">
        <v>463</v>
      </c>
      <c r="E3111" s="49">
        <f t="shared" si="242"/>
        <v>7.0516402207382353E-2</v>
      </c>
      <c r="F3111" s="49">
        <f t="shared" si="243"/>
        <v>9.3906453952887409E-2</v>
      </c>
      <c r="G3111">
        <v>811</v>
      </c>
      <c r="H3111" s="51">
        <f>G3111/'Parc électrique'!$C$24</f>
        <v>0.27033333333333331</v>
      </c>
      <c r="I3111" s="14">
        <v>321</v>
      </c>
      <c r="J3111" s="14">
        <v>1271</v>
      </c>
      <c r="K3111" s="14">
        <v>0</v>
      </c>
      <c r="L3111" s="14">
        <v>662</v>
      </c>
      <c r="M3111" s="14">
        <f>C3111-SUM(D3111:L3111)</f>
        <v>7741.5652438105062</v>
      </c>
      <c r="P3111" s="49">
        <f>D3112/('Parc électrique'!$C$22+'Parc électrique'!$C$23)</f>
        <v>7.4062500000000003E-2</v>
      </c>
      <c r="Q3111" s="49">
        <f t="shared" si="240"/>
        <v>7.2191737896974598E-2</v>
      </c>
      <c r="R3111" s="49">
        <f t="shared" si="241"/>
        <v>9.6137492815698999E-2</v>
      </c>
    </row>
    <row r="3112" spans="1:18" x14ac:dyDescent="0.3">
      <c r="A3112" s="35">
        <f t="shared" si="244"/>
        <v>44145</v>
      </c>
      <c r="B3112" s="36">
        <v>0.54166666666666663</v>
      </c>
      <c r="C3112">
        <v>11016</v>
      </c>
      <c r="D3112">
        <v>474</v>
      </c>
      <c r="E3112" s="49">
        <f t="shared" si="242"/>
        <v>7.2191737896974598E-2</v>
      </c>
      <c r="F3112" s="49">
        <f t="shared" si="243"/>
        <v>9.6137492815698999E-2</v>
      </c>
      <c r="G3112">
        <v>773</v>
      </c>
      <c r="H3112" s="51">
        <f>G3112/'Parc électrique'!$C$24</f>
        <v>0.25766666666666665</v>
      </c>
      <c r="I3112" s="14">
        <v>321</v>
      </c>
      <c r="J3112" s="14">
        <v>1044</v>
      </c>
      <c r="K3112" s="14">
        <v>0</v>
      </c>
      <c r="L3112" s="14">
        <v>662</v>
      </c>
      <c r="M3112" s="14">
        <f>C3112-SUM(D3112:L3112)</f>
        <v>7741.5740041026211</v>
      </c>
      <c r="P3112" s="49">
        <f>D3113/('Parc électrique'!$C$22+'Parc électrique'!$C$23)</f>
        <v>7.9375000000000001E-2</v>
      </c>
      <c r="Q3112" s="49">
        <f t="shared" si="240"/>
        <v>7.7370048210259695E-2</v>
      </c>
      <c r="R3112" s="49">
        <f t="shared" si="241"/>
        <v>0.1030334311189348</v>
      </c>
    </row>
    <row r="3113" spans="1:18" x14ac:dyDescent="0.3">
      <c r="A3113" s="35">
        <f t="shared" si="244"/>
        <v>44145</v>
      </c>
      <c r="B3113" s="36">
        <v>0.58333333333333337</v>
      </c>
      <c r="C3113">
        <v>10850</v>
      </c>
      <c r="D3113">
        <v>508</v>
      </c>
      <c r="E3113" s="49">
        <f t="shared" si="242"/>
        <v>7.7370048210259695E-2</v>
      </c>
      <c r="F3113" s="49">
        <f t="shared" si="243"/>
        <v>0.1030334311189348</v>
      </c>
      <c r="G3113">
        <v>668</v>
      </c>
      <c r="H3113" s="51">
        <f>G3113/'Parc électrique'!$C$24</f>
        <v>0.22266666666666668</v>
      </c>
      <c r="I3113" s="14">
        <v>321</v>
      </c>
      <c r="J3113" s="14">
        <v>947</v>
      </c>
      <c r="K3113" s="14">
        <v>0</v>
      </c>
      <c r="L3113" s="14">
        <v>664</v>
      </c>
      <c r="M3113" s="14">
        <f>C3113-SUM(D3113:L3113)</f>
        <v>7741.596929854004</v>
      </c>
      <c r="P3113" s="49">
        <f>D3114/('Parc électrique'!$C$22+'Parc électrique'!$C$23)</f>
        <v>6.7968749999999994E-2</v>
      </c>
      <c r="Q3113" s="49">
        <f t="shared" si="240"/>
        <v>6.6251911361147567E-2</v>
      </c>
      <c r="R3113" s="49">
        <f t="shared" si="241"/>
        <v>8.8227445938457924E-2</v>
      </c>
    </row>
    <row r="3114" spans="1:18" x14ac:dyDescent="0.3">
      <c r="A3114" s="35">
        <f t="shared" si="244"/>
        <v>44145</v>
      </c>
      <c r="B3114" s="36">
        <v>0.625</v>
      </c>
      <c r="C3114">
        <v>10652</v>
      </c>
      <c r="D3114">
        <v>435</v>
      </c>
      <c r="E3114" s="49">
        <f t="shared" si="242"/>
        <v>6.6251911361147567E-2</v>
      </c>
      <c r="F3114" s="49">
        <f t="shared" si="243"/>
        <v>8.8227445938457924E-2</v>
      </c>
      <c r="G3114">
        <v>450</v>
      </c>
      <c r="H3114" s="51">
        <f>G3114/'Parc électrique'!$C$24</f>
        <v>0.15</v>
      </c>
      <c r="I3114" s="14">
        <v>321</v>
      </c>
      <c r="J3114" s="14">
        <v>1040</v>
      </c>
      <c r="K3114" s="14">
        <v>0</v>
      </c>
      <c r="L3114" s="14">
        <v>664</v>
      </c>
      <c r="M3114" s="14">
        <f>C3114-SUM(D3114:L3114)</f>
        <v>7741.695520642701</v>
      </c>
      <c r="P3114" s="49">
        <f>D3115/('Parc électrique'!$C$22+'Parc électrique'!$C$23)</f>
        <v>6.5468750000000006E-2</v>
      </c>
      <c r="Q3114" s="49">
        <f t="shared" si="240"/>
        <v>6.3815059449013417E-2</v>
      </c>
      <c r="R3114" s="49">
        <f t="shared" si="241"/>
        <v>8.4982298501641101E-2</v>
      </c>
    </row>
    <row r="3115" spans="1:18" x14ac:dyDescent="0.3">
      <c r="A3115" s="35">
        <f t="shared" si="244"/>
        <v>44145</v>
      </c>
      <c r="B3115" s="36">
        <v>0.66666666666666663</v>
      </c>
      <c r="C3115">
        <v>10639</v>
      </c>
      <c r="D3115">
        <v>419</v>
      </c>
      <c r="E3115" s="49">
        <f t="shared" si="242"/>
        <v>6.3815059449013417E-2</v>
      </c>
      <c r="F3115" s="49">
        <f t="shared" si="243"/>
        <v>8.4982298501641101E-2</v>
      </c>
      <c r="G3115">
        <v>154</v>
      </c>
      <c r="H3115" s="51">
        <f>G3115/'Parc électrique'!$C$24</f>
        <v>5.1333333333333335E-2</v>
      </c>
      <c r="I3115" s="14">
        <v>321</v>
      </c>
      <c r="J3115" s="14">
        <v>1337</v>
      </c>
      <c r="K3115" s="14">
        <v>0</v>
      </c>
      <c r="L3115" s="14">
        <v>666</v>
      </c>
      <c r="M3115" s="14">
        <f>C3115-SUM(D3115:L3115)</f>
        <v>7741.7998693087156</v>
      </c>
      <c r="P3115" s="49">
        <f>D3116/('Parc électrique'!$C$22+'Parc électrique'!$C$23)</f>
        <v>7.4062500000000003E-2</v>
      </c>
      <c r="Q3115" s="49">
        <f t="shared" si="240"/>
        <v>7.2191737896974598E-2</v>
      </c>
      <c r="R3115" s="49">
        <f t="shared" si="241"/>
        <v>9.6137492815698999E-2</v>
      </c>
    </row>
    <row r="3116" spans="1:18" x14ac:dyDescent="0.3">
      <c r="A3116" s="35">
        <f t="shared" si="244"/>
        <v>44145</v>
      </c>
      <c r="B3116" s="36">
        <v>0.70833333333333337</v>
      </c>
      <c r="C3116">
        <v>11143</v>
      </c>
      <c r="D3116">
        <v>474</v>
      </c>
      <c r="E3116" s="49">
        <f t="shared" si="242"/>
        <v>7.2191737896974598E-2</v>
      </c>
      <c r="F3116" s="49">
        <f t="shared" si="243"/>
        <v>9.6137492815698999E-2</v>
      </c>
      <c r="G3116">
        <v>17</v>
      </c>
      <c r="H3116" s="51">
        <f>G3116/'Parc électrique'!$C$24</f>
        <v>5.6666666666666671E-3</v>
      </c>
      <c r="I3116" s="14">
        <v>321</v>
      </c>
      <c r="J3116" s="14">
        <v>1676</v>
      </c>
      <c r="K3116" s="14">
        <v>0</v>
      </c>
      <c r="L3116" s="14">
        <v>668</v>
      </c>
      <c r="M3116" s="14">
        <f>C3116-SUM(D3116:L3116)</f>
        <v>7986.8260041026206</v>
      </c>
      <c r="P3116" s="49">
        <f>D3117/('Parc électrique'!$C$22+'Parc électrique'!$C$23)</f>
        <v>7.03125E-2</v>
      </c>
      <c r="Q3116" s="49">
        <f t="shared" si="240"/>
        <v>6.8536460028773352E-2</v>
      </c>
      <c r="R3116" s="49">
        <f t="shared" si="241"/>
        <v>9.1269771660473731E-2</v>
      </c>
    </row>
    <row r="3117" spans="1:18" x14ac:dyDescent="0.3">
      <c r="A3117" s="35">
        <f t="shared" si="244"/>
        <v>44145</v>
      </c>
      <c r="B3117" s="36">
        <v>0.75</v>
      </c>
      <c r="C3117">
        <v>11878</v>
      </c>
      <c r="D3117">
        <v>450</v>
      </c>
      <c r="E3117" s="49">
        <f t="shared" si="242"/>
        <v>6.8536460028773352E-2</v>
      </c>
      <c r="F3117" s="49">
        <f t="shared" si="243"/>
        <v>9.1269771660473731E-2</v>
      </c>
      <c r="G3117">
        <v>0</v>
      </c>
      <c r="H3117" s="51">
        <f>G3117/'Parc électrique'!$C$24</f>
        <v>0</v>
      </c>
      <c r="I3117" s="14">
        <v>321</v>
      </c>
      <c r="J3117" s="14">
        <v>1676</v>
      </c>
      <c r="K3117" s="14">
        <v>0</v>
      </c>
      <c r="L3117" s="14">
        <v>671</v>
      </c>
      <c r="M3117" s="14">
        <f>C3117-SUM(D3117:L3117)</f>
        <v>8759.8401937683102</v>
      </c>
      <c r="P3117" s="49">
        <f>D3118/('Parc électrique'!$C$22+'Parc électrique'!$C$23)</f>
        <v>8.2500000000000004E-2</v>
      </c>
      <c r="Q3117" s="49">
        <f t="shared" si="240"/>
        <v>8.04161131004274E-2</v>
      </c>
      <c r="R3117" s="49">
        <f t="shared" si="241"/>
        <v>0.10708986541495585</v>
      </c>
    </row>
    <row r="3118" spans="1:18" x14ac:dyDescent="0.3">
      <c r="A3118" s="35">
        <f t="shared" si="244"/>
        <v>44145</v>
      </c>
      <c r="B3118" s="36">
        <v>0.79166666666666663</v>
      </c>
      <c r="C3118">
        <v>11852</v>
      </c>
      <c r="D3118">
        <v>528</v>
      </c>
      <c r="E3118" s="49">
        <f t="shared" si="242"/>
        <v>8.04161131004274E-2</v>
      </c>
      <c r="F3118" s="49">
        <f t="shared" si="243"/>
        <v>0.10708986541495585</v>
      </c>
      <c r="G3118">
        <v>0</v>
      </c>
      <c r="H3118" s="51">
        <f>G3118/'Parc électrique'!$C$24</f>
        <v>0</v>
      </c>
      <c r="I3118" s="14">
        <v>321</v>
      </c>
      <c r="J3118" s="14">
        <v>1676</v>
      </c>
      <c r="K3118" s="14">
        <v>0</v>
      </c>
      <c r="L3118" s="14">
        <v>667</v>
      </c>
      <c r="M3118" s="14">
        <f>C3118-SUM(D3118:L3118)</f>
        <v>8659.8124940214839</v>
      </c>
      <c r="P3118" s="49">
        <f>D3119/('Parc électrique'!$C$22+'Parc électrique'!$C$23)</f>
        <v>7.6249999999999998E-2</v>
      </c>
      <c r="Q3118" s="49">
        <f t="shared" si="240"/>
        <v>7.4323983320091991E-2</v>
      </c>
      <c r="R3118" s="49">
        <f t="shared" si="241"/>
        <v>9.8976996822913735E-2</v>
      </c>
    </row>
    <row r="3119" spans="1:18" x14ac:dyDescent="0.3">
      <c r="A3119" s="35">
        <f t="shared" si="244"/>
        <v>44145</v>
      </c>
      <c r="B3119" s="36">
        <v>0.83333333333333337</v>
      </c>
      <c r="C3119">
        <v>10905</v>
      </c>
      <c r="D3119">
        <v>488</v>
      </c>
      <c r="E3119" s="49">
        <f t="shared" si="242"/>
        <v>7.4323983320091991E-2</v>
      </c>
      <c r="F3119" s="49">
        <f t="shared" si="243"/>
        <v>9.8976996822913735E-2</v>
      </c>
      <c r="G3119">
        <v>0</v>
      </c>
      <c r="H3119" s="51">
        <f>G3119/'Parc électrique'!$C$24</f>
        <v>0</v>
      </c>
      <c r="I3119" s="14">
        <v>321</v>
      </c>
      <c r="J3119" s="14">
        <v>1676</v>
      </c>
      <c r="K3119" s="14">
        <v>0</v>
      </c>
      <c r="L3119" s="14">
        <v>662</v>
      </c>
      <c r="M3119" s="14">
        <f>C3119-SUM(D3119:L3119)</f>
        <v>7757.8266990198572</v>
      </c>
      <c r="P3119" s="49">
        <f>D3120/('Parc électrique'!$C$22+'Parc électrique'!$C$23)</f>
        <v>7.5624999999999998E-2</v>
      </c>
      <c r="Q3119" s="49">
        <f t="shared" si="240"/>
        <v>7.371477034205845E-2</v>
      </c>
      <c r="R3119" s="49">
        <f t="shared" si="241"/>
        <v>9.8165709963709519E-2</v>
      </c>
    </row>
    <row r="3120" spans="1:18" x14ac:dyDescent="0.3">
      <c r="A3120" s="35">
        <f t="shared" si="244"/>
        <v>44145</v>
      </c>
      <c r="B3120" s="36">
        <v>0.875</v>
      </c>
      <c r="C3120">
        <v>10116</v>
      </c>
      <c r="D3120">
        <v>484</v>
      </c>
      <c r="E3120" s="49">
        <f t="shared" si="242"/>
        <v>7.371477034205845E-2</v>
      </c>
      <c r="F3120" s="49">
        <f t="shared" si="243"/>
        <v>9.8165709963709519E-2</v>
      </c>
      <c r="G3120">
        <v>0</v>
      </c>
      <c r="H3120" s="51">
        <f>G3120/'Parc électrique'!$C$24</f>
        <v>0</v>
      </c>
      <c r="I3120" s="14">
        <v>321</v>
      </c>
      <c r="J3120" s="14">
        <v>913</v>
      </c>
      <c r="K3120" s="14">
        <v>0</v>
      </c>
      <c r="L3120" s="14">
        <v>656</v>
      </c>
      <c r="M3120" s="14">
        <f>C3120-SUM(D3120:L3120)</f>
        <v>7741.8281195196942</v>
      </c>
      <c r="P3120" s="49">
        <f>D3121/('Parc électrique'!$C$22+'Parc électrique'!$C$23)</f>
        <v>8.8906250000000006E-2</v>
      </c>
      <c r="Q3120" s="49">
        <f t="shared" si="240"/>
        <v>8.6660546125271201E-2</v>
      </c>
      <c r="R3120" s="49">
        <f t="shared" si="241"/>
        <v>0.11540555572179902</v>
      </c>
    </row>
    <row r="3121" spans="1:18" x14ac:dyDescent="0.3">
      <c r="A3121" s="35">
        <f t="shared" si="244"/>
        <v>44145</v>
      </c>
      <c r="B3121" s="36">
        <v>0.91666666666666663</v>
      </c>
      <c r="C3121">
        <v>10260</v>
      </c>
      <c r="D3121">
        <v>569</v>
      </c>
      <c r="E3121" s="49">
        <f t="shared" si="242"/>
        <v>8.6660546125271201E-2</v>
      </c>
      <c r="F3121" s="49">
        <f t="shared" si="243"/>
        <v>0.11540555572179902</v>
      </c>
      <c r="G3121">
        <v>0</v>
      </c>
      <c r="H3121" s="51">
        <f>G3121/'Parc électrique'!$C$24</f>
        <v>0</v>
      </c>
      <c r="I3121" s="14">
        <v>321</v>
      </c>
      <c r="J3121" s="14">
        <v>978</v>
      </c>
      <c r="K3121" s="14">
        <v>0</v>
      </c>
      <c r="L3121" s="14">
        <v>650</v>
      </c>
      <c r="M3121" s="14">
        <f>C3121-SUM(D3121:L3121)</f>
        <v>7741.7979338981531</v>
      </c>
      <c r="P3121" s="49">
        <f>D3122/('Parc électrique'!$C$22+'Parc électrique'!$C$23)</f>
        <v>8.0781249999999999E-2</v>
      </c>
      <c r="Q3121" s="49">
        <f t="shared" si="240"/>
        <v>7.8740777410835169E-2</v>
      </c>
      <c r="R3121" s="49">
        <f t="shared" si="241"/>
        <v>0.10485882655214426</v>
      </c>
    </row>
    <row r="3122" spans="1:18" x14ac:dyDescent="0.3">
      <c r="A3122" s="35">
        <f t="shared" si="244"/>
        <v>44145</v>
      </c>
      <c r="B3122" s="36">
        <v>0.95833333333333337</v>
      </c>
      <c r="C3122">
        <v>10371</v>
      </c>
      <c r="D3122">
        <v>517</v>
      </c>
      <c r="E3122" s="49">
        <f t="shared" si="242"/>
        <v>7.8740777410835169E-2</v>
      </c>
      <c r="F3122" s="49">
        <f t="shared" si="243"/>
        <v>0.10485882655214426</v>
      </c>
      <c r="G3122">
        <v>0</v>
      </c>
      <c r="H3122" s="51">
        <f>G3122/'Parc électrique'!$C$24</f>
        <v>0</v>
      </c>
      <c r="I3122" s="14">
        <v>321</v>
      </c>
      <c r="J3122" s="14">
        <v>1144</v>
      </c>
      <c r="K3122" s="14">
        <v>0</v>
      </c>
      <c r="L3122" s="14">
        <v>647</v>
      </c>
      <c r="M3122" s="14">
        <f>C3122-SUM(D3122:L3122)</f>
        <v>7741.8164003960374</v>
      </c>
      <c r="P3122" s="49">
        <f>D3123/('Parc électrique'!$C$22+'Parc électrique'!$C$23)</f>
        <v>8.2812499999999997E-2</v>
      </c>
      <c r="Q3122" s="49">
        <f t="shared" si="240"/>
        <v>8.0720719589444156E-2</v>
      </c>
      <c r="R3122" s="49">
        <f t="shared" si="241"/>
        <v>0.10749550884455794</v>
      </c>
    </row>
    <row r="3123" spans="1:18" x14ac:dyDescent="0.3">
      <c r="A3123" s="35">
        <f t="shared" si="244"/>
        <v>44146</v>
      </c>
      <c r="B3123" s="36">
        <v>0</v>
      </c>
      <c r="C3123">
        <v>9738</v>
      </c>
      <c r="D3123">
        <v>530</v>
      </c>
      <c r="E3123" s="49">
        <f t="shared" si="242"/>
        <v>8.0720719589444156E-2</v>
      </c>
      <c r="F3123" s="49">
        <f t="shared" si="243"/>
        <v>0.10749550884455794</v>
      </c>
      <c r="G3123">
        <v>0</v>
      </c>
      <c r="H3123" s="51">
        <f>G3123/'Parc électrique'!$C$24</f>
        <v>0</v>
      </c>
      <c r="I3123" s="14">
        <v>321</v>
      </c>
      <c r="J3123" s="14">
        <v>514</v>
      </c>
      <c r="K3123" s="14">
        <v>0</v>
      </c>
      <c r="L3123" s="14">
        <v>631</v>
      </c>
      <c r="M3123" s="14">
        <f>C3123-SUM(D3123:L3123)</f>
        <v>7741.8117837715663</v>
      </c>
      <c r="P3123" s="49">
        <f>D3124/('Parc électrique'!$C$22+'Parc électrique'!$C$23)</f>
        <v>8.3593749999999994E-2</v>
      </c>
      <c r="Q3123" s="49">
        <f t="shared" si="240"/>
        <v>8.148223581198609E-2</v>
      </c>
      <c r="R3123" s="49">
        <f t="shared" si="241"/>
        <v>0.10850961741856321</v>
      </c>
    </row>
    <row r="3124" spans="1:18" x14ac:dyDescent="0.3">
      <c r="A3124" s="35">
        <f t="shared" si="244"/>
        <v>44146</v>
      </c>
      <c r="B3124" s="36">
        <v>4.1666666666666664E-2</v>
      </c>
      <c r="C3124">
        <v>9369</v>
      </c>
      <c r="D3124">
        <v>535</v>
      </c>
      <c r="E3124" s="49">
        <f t="shared" si="242"/>
        <v>8.148223581198609E-2</v>
      </c>
      <c r="F3124" s="49">
        <f t="shared" si="243"/>
        <v>0.10850961741856321</v>
      </c>
      <c r="G3124">
        <v>0</v>
      </c>
      <c r="H3124" s="51">
        <f>G3124/'Parc électrique'!$C$24</f>
        <v>0</v>
      </c>
      <c r="I3124" s="14">
        <v>321</v>
      </c>
      <c r="J3124" s="14">
        <v>143</v>
      </c>
      <c r="K3124" s="14">
        <v>0</v>
      </c>
      <c r="L3124" s="14">
        <v>628</v>
      </c>
      <c r="M3124" s="14">
        <f>C3124-SUM(D3124:L3124)</f>
        <v>7741.8100081467692</v>
      </c>
      <c r="P3124" s="49">
        <f>D3125/('Parc électrique'!$C$22+'Parc électrique'!$C$23)</f>
        <v>8.9374999999999996E-2</v>
      </c>
      <c r="Q3124" s="49">
        <f t="shared" si="240"/>
        <v>8.7117455858796336E-2</v>
      </c>
      <c r="R3124" s="49">
        <f t="shared" si="241"/>
        <v>0.11601402086620216</v>
      </c>
    </row>
    <row r="3125" spans="1:18" x14ac:dyDescent="0.3">
      <c r="A3125" s="35">
        <f t="shared" si="244"/>
        <v>44146</v>
      </c>
      <c r="B3125" s="36">
        <v>8.3333333333333329E-2</v>
      </c>
      <c r="C3125">
        <v>9069</v>
      </c>
      <c r="D3125">
        <v>572</v>
      </c>
      <c r="E3125" s="49">
        <f t="shared" si="242"/>
        <v>8.7117455858796336E-2</v>
      </c>
      <c r="F3125" s="49">
        <f t="shared" si="243"/>
        <v>0.11601402086620216</v>
      </c>
      <c r="G3125">
        <v>0</v>
      </c>
      <c r="H3125" s="51">
        <f>G3125/'Parc électrique'!$C$24</f>
        <v>0</v>
      </c>
      <c r="I3125" s="14">
        <v>321</v>
      </c>
      <c r="J3125" s="14">
        <v>1677</v>
      </c>
      <c r="K3125" s="14">
        <v>0</v>
      </c>
      <c r="L3125" s="14">
        <v>627</v>
      </c>
      <c r="M3125" s="14">
        <f>C3125-SUM(D3125:L3125)</f>
        <v>5871.7968685232754</v>
      </c>
      <c r="P3125" s="49">
        <f>D3126/('Parc électrique'!$C$22+'Parc électrique'!$C$23)</f>
        <v>0.13375000000000001</v>
      </c>
      <c r="Q3125" s="49">
        <f t="shared" si="240"/>
        <v>0.13037157729917775</v>
      </c>
      <c r="R3125" s="49">
        <f t="shared" si="241"/>
        <v>0.17361538786970115</v>
      </c>
    </row>
    <row r="3126" spans="1:18" x14ac:dyDescent="0.3">
      <c r="A3126" s="35">
        <f t="shared" si="244"/>
        <v>44146</v>
      </c>
      <c r="B3126" s="36">
        <v>0.125</v>
      </c>
      <c r="C3126">
        <v>8698</v>
      </c>
      <c r="D3126">
        <v>856</v>
      </c>
      <c r="E3126" s="49">
        <f t="shared" si="242"/>
        <v>0.13037157729917775</v>
      </c>
      <c r="F3126" s="49">
        <f t="shared" si="243"/>
        <v>0.17361538786970115</v>
      </c>
      <c r="G3126">
        <v>0</v>
      </c>
      <c r="H3126" s="51">
        <f>G3126/'Parc électrique'!$C$24</f>
        <v>0</v>
      </c>
      <c r="I3126" s="14">
        <v>321</v>
      </c>
      <c r="J3126" s="14">
        <v>0</v>
      </c>
      <c r="K3126" s="14">
        <v>0</v>
      </c>
      <c r="L3126" s="14">
        <v>629</v>
      </c>
      <c r="M3126" s="14">
        <f>C3126-SUM(D3126:L3126)</f>
        <v>6891.6960130348307</v>
      </c>
      <c r="P3126" s="49">
        <f>D3127/('Parc électrique'!$C$22+'Parc électrique'!$C$23)</f>
        <v>0.15125</v>
      </c>
      <c r="Q3126" s="49">
        <f t="shared" si="240"/>
        <v>0.1474295406841169</v>
      </c>
      <c r="R3126" s="49">
        <f t="shared" si="241"/>
        <v>0.19633141992741904</v>
      </c>
    </row>
    <row r="3127" spans="1:18" x14ac:dyDescent="0.3">
      <c r="A3127" s="35">
        <f t="shared" si="244"/>
        <v>44146</v>
      </c>
      <c r="B3127" s="36">
        <v>0.16666666666666666</v>
      </c>
      <c r="C3127">
        <v>8673</v>
      </c>
      <c r="D3127">
        <v>968</v>
      </c>
      <c r="E3127" s="49">
        <f t="shared" si="242"/>
        <v>0.1474295406841169</v>
      </c>
      <c r="F3127" s="49">
        <f t="shared" si="243"/>
        <v>0.19633141992741904</v>
      </c>
      <c r="G3127">
        <v>0</v>
      </c>
      <c r="H3127" s="51">
        <f>G3127/'Parc électrique'!$C$24</f>
        <v>0</v>
      </c>
      <c r="I3127" s="14">
        <v>321</v>
      </c>
      <c r="J3127" s="14">
        <v>0</v>
      </c>
      <c r="K3127" s="14">
        <v>0</v>
      </c>
      <c r="L3127" s="14">
        <v>631</v>
      </c>
      <c r="M3127" s="14">
        <f>C3127-SUM(D3127:L3127)</f>
        <v>6752.6562390393883</v>
      </c>
      <c r="P3127" s="49">
        <f>D3128/('Parc électrique'!$C$22+'Parc électrique'!$C$23)</f>
        <v>0.16218750000000001</v>
      </c>
      <c r="Q3127" s="49">
        <f t="shared" si="240"/>
        <v>0.15809076779970388</v>
      </c>
      <c r="R3127" s="49">
        <f t="shared" si="241"/>
        <v>0.21052893996349276</v>
      </c>
    </row>
    <row r="3128" spans="1:18" x14ac:dyDescent="0.3">
      <c r="A3128" s="35">
        <f t="shared" si="244"/>
        <v>44146</v>
      </c>
      <c r="B3128" s="36">
        <v>0.20833333333333334</v>
      </c>
      <c r="C3128">
        <v>9206</v>
      </c>
      <c r="D3128">
        <v>1038</v>
      </c>
      <c r="E3128" s="49">
        <f t="shared" si="242"/>
        <v>0.15809076779970388</v>
      </c>
      <c r="F3128" s="49">
        <f t="shared" si="243"/>
        <v>0.21052893996349276</v>
      </c>
      <c r="G3128">
        <v>0</v>
      </c>
      <c r="H3128" s="51">
        <f>G3128/'Parc électrique'!$C$24</f>
        <v>0</v>
      </c>
      <c r="I3128" s="14">
        <v>321</v>
      </c>
      <c r="J3128" s="14">
        <v>1677</v>
      </c>
      <c r="K3128" s="14">
        <v>0</v>
      </c>
      <c r="L3128" s="14">
        <v>633</v>
      </c>
      <c r="M3128" s="14">
        <f>C3128-SUM(D3128:L3128)</f>
        <v>5536.6313802922368</v>
      </c>
      <c r="P3128" s="49">
        <f>D3129/('Parc électrique'!$C$22+'Parc électrique'!$C$23)</f>
        <v>0.16046874999999999</v>
      </c>
      <c r="Q3128" s="49">
        <f t="shared" si="240"/>
        <v>0.15641543211011161</v>
      </c>
      <c r="R3128" s="49">
        <f t="shared" si="241"/>
        <v>0.20829790110068114</v>
      </c>
    </row>
    <row r="3129" spans="1:18" x14ac:dyDescent="0.3">
      <c r="A3129" s="35">
        <f t="shared" si="244"/>
        <v>44146</v>
      </c>
      <c r="B3129" s="36">
        <v>0.25</v>
      </c>
      <c r="C3129">
        <v>10363</v>
      </c>
      <c r="D3129">
        <v>1027</v>
      </c>
      <c r="E3129" s="49">
        <f t="shared" si="242"/>
        <v>0.15641543211011161</v>
      </c>
      <c r="F3129" s="49">
        <f t="shared" si="243"/>
        <v>0.20829790110068114</v>
      </c>
      <c r="G3129">
        <v>0</v>
      </c>
      <c r="H3129" s="51">
        <f>G3129/'Parc électrique'!$C$24</f>
        <v>0</v>
      </c>
      <c r="I3129" s="14">
        <v>321</v>
      </c>
      <c r="J3129" s="14">
        <v>627</v>
      </c>
      <c r="K3129" s="14">
        <v>0</v>
      </c>
      <c r="L3129" s="14">
        <v>646</v>
      </c>
      <c r="M3129" s="14">
        <f>C3129-SUM(D3129:L3129)</f>
        <v>7741.6352866667894</v>
      </c>
      <c r="P3129" s="49">
        <f>D3130/('Parc électrique'!$C$22+'Parc électrique'!$C$23)</f>
        <v>0.14921875000000001</v>
      </c>
      <c r="Q3129" s="49">
        <f t="shared" si="240"/>
        <v>0.1454495985055079</v>
      </c>
      <c r="R3129" s="49">
        <f t="shared" si="241"/>
        <v>0.19369473763500539</v>
      </c>
    </row>
    <row r="3130" spans="1:18" x14ac:dyDescent="0.3">
      <c r="A3130" s="35">
        <f t="shared" si="244"/>
        <v>44146</v>
      </c>
      <c r="B3130" s="36">
        <v>0.29166666666666669</v>
      </c>
      <c r="C3130">
        <v>11178</v>
      </c>
      <c r="D3130">
        <v>955</v>
      </c>
      <c r="E3130" s="49">
        <f t="shared" si="242"/>
        <v>0.1454495985055079</v>
      </c>
      <c r="F3130" s="49">
        <f t="shared" si="243"/>
        <v>0.19369473763500539</v>
      </c>
      <c r="G3130">
        <v>9</v>
      </c>
      <c r="H3130" s="51">
        <f>G3130/'Parc électrique'!$C$24</f>
        <v>3.0000000000000001E-3</v>
      </c>
      <c r="I3130" s="14">
        <v>321</v>
      </c>
      <c r="J3130" s="14">
        <v>1487</v>
      </c>
      <c r="K3130" s="14">
        <v>0</v>
      </c>
      <c r="L3130" s="14">
        <v>664</v>
      </c>
      <c r="M3130" s="14">
        <f>C3130-SUM(D3130:L3130)</f>
        <v>7741.6578556638597</v>
      </c>
      <c r="P3130" s="49">
        <f>D3131/('Parc électrique'!$C$22+'Parc électrique'!$C$23)</f>
        <v>0.12640625</v>
      </c>
      <c r="Q3130" s="49">
        <f t="shared" si="240"/>
        <v>0.12321332480728364</v>
      </c>
      <c r="R3130" s="49">
        <f t="shared" si="241"/>
        <v>0.16408276727405166</v>
      </c>
    </row>
    <row r="3131" spans="1:18" x14ac:dyDescent="0.3">
      <c r="A3131" s="35">
        <f t="shared" si="244"/>
        <v>44146</v>
      </c>
      <c r="B3131" s="36">
        <v>0.33333333333333331</v>
      </c>
      <c r="C3131">
        <v>11321</v>
      </c>
      <c r="D3131">
        <v>809</v>
      </c>
      <c r="E3131" s="49">
        <f t="shared" si="242"/>
        <v>0.12321332480728364</v>
      </c>
      <c r="F3131" s="49">
        <f t="shared" si="243"/>
        <v>0.16408276727405166</v>
      </c>
      <c r="G3131">
        <v>132</v>
      </c>
      <c r="H3131" s="51">
        <f>G3131/'Parc électrique'!$C$24</f>
        <v>4.3999999999999997E-2</v>
      </c>
      <c r="I3131" s="14">
        <v>321</v>
      </c>
      <c r="J3131" s="14">
        <v>1677</v>
      </c>
      <c r="K3131" s="14">
        <v>0</v>
      </c>
      <c r="L3131" s="14">
        <v>667</v>
      </c>
      <c r="M3131" s="14">
        <f>C3131-SUM(D3131:L3131)</f>
        <v>7714.6687039079188</v>
      </c>
      <c r="P3131" s="49">
        <f>D3132/('Parc électrique'!$C$22+'Parc électrique'!$C$23)</f>
        <v>0.114375</v>
      </c>
      <c r="Q3131" s="49">
        <f t="shared" si="240"/>
        <v>0.11148597498013799</v>
      </c>
      <c r="R3131" s="49">
        <f t="shared" si="241"/>
        <v>0.14846549523437061</v>
      </c>
    </row>
    <row r="3132" spans="1:18" x14ac:dyDescent="0.3">
      <c r="A3132" s="35">
        <f t="shared" si="244"/>
        <v>44146</v>
      </c>
      <c r="B3132" s="36">
        <v>0.375</v>
      </c>
      <c r="C3132">
        <v>11356</v>
      </c>
      <c r="D3132">
        <v>732</v>
      </c>
      <c r="E3132" s="49">
        <f t="shared" si="242"/>
        <v>0.11148597498013799</v>
      </c>
      <c r="F3132" s="49">
        <f t="shared" si="243"/>
        <v>0.14846549523437061</v>
      </c>
      <c r="G3132">
        <v>468</v>
      </c>
      <c r="H3132" s="51">
        <f>G3132/'Parc électrique'!$C$24</f>
        <v>0.156</v>
      </c>
      <c r="I3132" s="14">
        <v>321</v>
      </c>
      <c r="J3132" s="14">
        <v>1428</v>
      </c>
      <c r="K3132" s="14">
        <v>0</v>
      </c>
      <c r="L3132" s="14">
        <v>665</v>
      </c>
      <c r="M3132" s="14">
        <f>C3132-SUM(D3132:L3132)</f>
        <v>7741.5840485297849</v>
      </c>
      <c r="P3132" s="49">
        <f>D3133/('Parc électrique'!$C$22+'Parc électrique'!$C$23)</f>
        <v>0.13515625000000001</v>
      </c>
      <c r="Q3132" s="49">
        <f t="shared" si="240"/>
        <v>0.13174230649975324</v>
      </c>
      <c r="R3132" s="49">
        <f t="shared" si="241"/>
        <v>0.17544078330291063</v>
      </c>
    </row>
    <row r="3133" spans="1:18" x14ac:dyDescent="0.3">
      <c r="A3133" s="35">
        <f t="shared" si="244"/>
        <v>44146</v>
      </c>
      <c r="B3133" s="36">
        <v>0.41666666666666669</v>
      </c>
      <c r="C3133">
        <v>11304</v>
      </c>
      <c r="D3133">
        <v>865</v>
      </c>
      <c r="E3133" s="49">
        <f t="shared" si="242"/>
        <v>0.13174230649975324</v>
      </c>
      <c r="F3133" s="49">
        <f t="shared" si="243"/>
        <v>0.17544078330291063</v>
      </c>
      <c r="G3133">
        <v>772</v>
      </c>
      <c r="H3133" s="51">
        <f>G3133/'Parc électrique'!$C$24</f>
        <v>0.25733333333333336</v>
      </c>
      <c r="I3133" s="14">
        <v>321</v>
      </c>
      <c r="J3133" s="14">
        <v>941</v>
      </c>
      <c r="K3133" s="14">
        <v>0</v>
      </c>
      <c r="L3133" s="14">
        <v>663</v>
      </c>
      <c r="M3133" s="14">
        <f>C3133-SUM(D3133:L3133)</f>
        <v>7741.4354835768645</v>
      </c>
      <c r="P3133" s="49">
        <f>D3134/('Parc électrique'!$C$22+'Parc électrique'!$C$23)</f>
        <v>0.16015625</v>
      </c>
      <c r="Q3133" s="49">
        <f t="shared" si="240"/>
        <v>0.15611082562109485</v>
      </c>
      <c r="R3133" s="49">
        <f t="shared" si="241"/>
        <v>0.20789225767107905</v>
      </c>
    </row>
    <row r="3134" spans="1:18" x14ac:dyDescent="0.3">
      <c r="A3134" s="35">
        <f t="shared" si="244"/>
        <v>44146</v>
      </c>
      <c r="B3134" s="36">
        <v>0.45833333333333331</v>
      </c>
      <c r="C3134">
        <v>11347</v>
      </c>
      <c r="D3134">
        <v>1025</v>
      </c>
      <c r="E3134" s="49">
        <f t="shared" si="242"/>
        <v>0.15611082562109485</v>
      </c>
      <c r="F3134" s="49">
        <f t="shared" si="243"/>
        <v>0.20789225767107905</v>
      </c>
      <c r="G3134">
        <v>929</v>
      </c>
      <c r="H3134" s="51">
        <f>G3134/'Parc électrique'!$C$24</f>
        <v>0.30966666666666665</v>
      </c>
      <c r="I3134" s="14">
        <v>321</v>
      </c>
      <c r="J3134" s="14">
        <v>667</v>
      </c>
      <c r="K3134" s="14">
        <v>0</v>
      </c>
      <c r="L3134" s="14">
        <v>663</v>
      </c>
      <c r="M3134" s="14">
        <f>C3134-SUM(D3134:L3134)</f>
        <v>7741.3263302500409</v>
      </c>
      <c r="P3134" s="49">
        <f>D3135/('Parc électrique'!$C$22+'Parc électrique'!$C$23)</f>
        <v>0.17203125</v>
      </c>
      <c r="Q3134" s="49">
        <f t="shared" si="240"/>
        <v>0.16768587220373213</v>
      </c>
      <c r="R3134" s="49">
        <f t="shared" si="241"/>
        <v>0.22330670799595906</v>
      </c>
    </row>
    <row r="3135" spans="1:18" x14ac:dyDescent="0.3">
      <c r="A3135" s="35">
        <f t="shared" si="244"/>
        <v>44146</v>
      </c>
      <c r="B3135" s="36">
        <v>0.5</v>
      </c>
      <c r="C3135">
        <v>11320</v>
      </c>
      <c r="D3135">
        <v>1101</v>
      </c>
      <c r="E3135" s="49">
        <f t="shared" si="242"/>
        <v>0.16768587220373213</v>
      </c>
      <c r="F3135" s="49">
        <f t="shared" si="243"/>
        <v>0.22330670799595906</v>
      </c>
      <c r="G3135">
        <v>1012</v>
      </c>
      <c r="H3135" s="51">
        <f>G3135/'Parc électrique'!$C$24</f>
        <v>0.33733333333333332</v>
      </c>
      <c r="I3135" s="14">
        <v>321</v>
      </c>
      <c r="J3135" s="14">
        <v>481</v>
      </c>
      <c r="K3135" s="14">
        <v>0</v>
      </c>
      <c r="L3135" s="14">
        <v>663</v>
      </c>
      <c r="M3135" s="14">
        <f>C3135-SUM(D3135:L3135)</f>
        <v>7741.2716740864671</v>
      </c>
      <c r="P3135" s="49">
        <f>D3136/('Parc électrique'!$C$22+'Parc électrique'!$C$23)</f>
        <v>0.15171875000000001</v>
      </c>
      <c r="Q3135" s="49">
        <f t="shared" si="240"/>
        <v>0.14788645041764206</v>
      </c>
      <c r="R3135" s="49">
        <f t="shared" si="241"/>
        <v>0.19693988507182222</v>
      </c>
    </row>
    <row r="3136" spans="1:18" x14ac:dyDescent="0.3">
      <c r="A3136" s="35">
        <f t="shared" si="244"/>
        <v>44146</v>
      </c>
      <c r="B3136" s="36">
        <v>0.54166666666666663</v>
      </c>
      <c r="C3136">
        <v>11073</v>
      </c>
      <c r="D3136">
        <v>971</v>
      </c>
      <c r="E3136" s="49">
        <f t="shared" si="242"/>
        <v>0.14788645041764206</v>
      </c>
      <c r="F3136" s="49">
        <f t="shared" si="243"/>
        <v>0.19693988507182222</v>
      </c>
      <c r="G3136">
        <v>1007</v>
      </c>
      <c r="H3136" s="51">
        <f>G3136/'Parc électrique'!$C$24</f>
        <v>0.33566666666666667</v>
      </c>
      <c r="I3136" s="14">
        <v>321</v>
      </c>
      <c r="J3136" s="14">
        <v>370</v>
      </c>
      <c r="K3136" s="14">
        <v>0</v>
      </c>
      <c r="L3136" s="14">
        <v>662</v>
      </c>
      <c r="M3136" s="14">
        <f>C3136-SUM(D3136:L3136)</f>
        <v>7741.3195069978437</v>
      </c>
      <c r="P3136" s="49">
        <f>D3137/('Parc électrique'!$C$22+'Parc électrique'!$C$23)</f>
        <v>0.1471875</v>
      </c>
      <c r="Q3136" s="49">
        <f t="shared" si="240"/>
        <v>0.14346965632689887</v>
      </c>
      <c r="R3136" s="49">
        <f t="shared" si="241"/>
        <v>0.19105805534259165</v>
      </c>
    </row>
    <row r="3137" spans="1:18" x14ac:dyDescent="0.3">
      <c r="A3137" s="35">
        <f t="shared" si="244"/>
        <v>44146</v>
      </c>
      <c r="B3137" s="36">
        <v>0.58333333333333337</v>
      </c>
      <c r="C3137">
        <v>10899</v>
      </c>
      <c r="D3137">
        <v>942</v>
      </c>
      <c r="E3137" s="49">
        <f t="shared" si="242"/>
        <v>0.14346965632689887</v>
      </c>
      <c r="F3137" s="49">
        <f t="shared" si="243"/>
        <v>0.19105805534259165</v>
      </c>
      <c r="G3137">
        <v>856</v>
      </c>
      <c r="H3137" s="51">
        <f>G3137/'Parc électrique'!$C$24</f>
        <v>0.28533333333333333</v>
      </c>
      <c r="I3137" s="14">
        <v>321</v>
      </c>
      <c r="J3137" s="14">
        <v>374</v>
      </c>
      <c r="K3137" s="14">
        <v>0</v>
      </c>
      <c r="L3137" s="14">
        <v>664</v>
      </c>
      <c r="M3137" s="14">
        <f>C3137-SUM(D3137:L3137)</f>
        <v>7741.3801389549972</v>
      </c>
      <c r="P3137" s="49">
        <f>D3138/('Parc électrique'!$C$22+'Parc électrique'!$C$23)</f>
        <v>0.12125</v>
      </c>
      <c r="Q3137" s="49">
        <f t="shared" si="240"/>
        <v>0.11818731773850692</v>
      </c>
      <c r="R3137" s="49">
        <f t="shared" si="241"/>
        <v>0.15738965068561692</v>
      </c>
    </row>
    <row r="3138" spans="1:18" x14ac:dyDescent="0.3">
      <c r="A3138" s="35">
        <f t="shared" si="244"/>
        <v>44146</v>
      </c>
      <c r="B3138" s="36">
        <v>0.625</v>
      </c>
      <c r="C3138">
        <v>10707</v>
      </c>
      <c r="D3138">
        <v>776</v>
      </c>
      <c r="E3138" s="49">
        <f t="shared" si="242"/>
        <v>0.11818731773850692</v>
      </c>
      <c r="F3138" s="49">
        <f t="shared" si="243"/>
        <v>0.15738965068561692</v>
      </c>
      <c r="G3138">
        <v>568</v>
      </c>
      <c r="H3138" s="51">
        <f>G3138/'Parc électrique'!$C$24</f>
        <v>0.18933333333333333</v>
      </c>
      <c r="I3138" s="14">
        <v>321</v>
      </c>
      <c r="J3138" s="14">
        <v>635</v>
      </c>
      <c r="K3138" s="14">
        <v>0</v>
      </c>
      <c r="L3138" s="14">
        <v>665</v>
      </c>
      <c r="M3138" s="14">
        <f>C3138-SUM(D3138:L3138)</f>
        <v>7741.5350896982427</v>
      </c>
      <c r="P3138" s="49">
        <f>D3139/('Parc électrique'!$C$22+'Parc électrique'!$C$23)</f>
        <v>0.13</v>
      </c>
      <c r="Q3138" s="49">
        <f t="shared" si="240"/>
        <v>0.12671629943097651</v>
      </c>
      <c r="R3138" s="49">
        <f t="shared" si="241"/>
        <v>0.16874766671447589</v>
      </c>
    </row>
    <row r="3139" spans="1:18" x14ac:dyDescent="0.3">
      <c r="A3139" s="35">
        <f t="shared" si="244"/>
        <v>44146</v>
      </c>
      <c r="B3139" s="36">
        <v>0.66666666666666663</v>
      </c>
      <c r="C3139">
        <v>10707</v>
      </c>
      <c r="D3139">
        <v>832</v>
      </c>
      <c r="E3139" s="49">
        <f t="shared" si="242"/>
        <v>0.12671629943097651</v>
      </c>
      <c r="F3139" s="49">
        <f t="shared" si="243"/>
        <v>0.16874766671447589</v>
      </c>
      <c r="G3139">
        <v>179</v>
      </c>
      <c r="H3139" s="51">
        <f>G3139/'Parc électrique'!$C$24</f>
        <v>5.9666666666666666E-2</v>
      </c>
      <c r="I3139" s="14">
        <v>321</v>
      </c>
      <c r="J3139" s="14">
        <v>966</v>
      </c>
      <c r="K3139" s="14">
        <v>0</v>
      </c>
      <c r="L3139" s="14">
        <v>667</v>
      </c>
      <c r="M3139" s="14">
        <f>C3139-SUM(D3139:L3139)</f>
        <v>7741.6448693671882</v>
      </c>
      <c r="P3139" s="49">
        <f>D3140/('Parc électrique'!$C$22+'Parc électrique'!$C$23)</f>
        <v>0.13593749999999999</v>
      </c>
      <c r="Q3139" s="49">
        <f t="shared" ref="Q3139:Q3202" si="245">P3139/$T$3*$T$8</f>
        <v>0.13250382272229513</v>
      </c>
      <c r="R3139" s="49">
        <f t="shared" ref="R3139:R3202" si="246">P3139/$T$3*$T$4</f>
        <v>0.17645489187691585</v>
      </c>
    </row>
    <row r="3140" spans="1:18" x14ac:dyDescent="0.3">
      <c r="A3140" s="35">
        <f t="shared" si="244"/>
        <v>44146</v>
      </c>
      <c r="B3140" s="36">
        <v>0.70833333333333337</v>
      </c>
      <c r="C3140">
        <v>11190</v>
      </c>
      <c r="D3140">
        <v>870</v>
      </c>
      <c r="E3140" s="49">
        <f t="shared" ref="E3140:E3203" si="247">P3139/$T$3*$T$8</f>
        <v>0.13250382272229513</v>
      </c>
      <c r="F3140" s="49">
        <f t="shared" ref="F3140:F3203" si="248">P3139/$T$3*$T$4</f>
        <v>0.17645489187691585</v>
      </c>
      <c r="G3140">
        <v>19</v>
      </c>
      <c r="H3140" s="51">
        <f>G3140/'Parc électrique'!$C$24</f>
        <v>6.3333333333333332E-3</v>
      </c>
      <c r="I3140" s="14">
        <v>321</v>
      </c>
      <c r="J3140" s="14">
        <v>1569</v>
      </c>
      <c r="K3140" s="14">
        <v>0</v>
      </c>
      <c r="L3140" s="14">
        <v>669</v>
      </c>
      <c r="M3140" s="14">
        <f>C3140-SUM(D3140:L3140)</f>
        <v>7741.6847079520676</v>
      </c>
      <c r="P3140" s="49">
        <f>D3141/('Parc électrique'!$C$22+'Parc électrique'!$C$23)</f>
        <v>0.15</v>
      </c>
      <c r="Q3140" s="49">
        <f t="shared" si="245"/>
        <v>0.14621111472804979</v>
      </c>
      <c r="R3140" s="49">
        <f t="shared" si="246"/>
        <v>0.19470884620901061</v>
      </c>
    </row>
    <row r="3141" spans="1:18" x14ac:dyDescent="0.3">
      <c r="A3141" s="35">
        <f t="shared" si="244"/>
        <v>44146</v>
      </c>
      <c r="B3141" s="36">
        <v>0.75</v>
      </c>
      <c r="C3141">
        <v>11919</v>
      </c>
      <c r="D3141">
        <v>960</v>
      </c>
      <c r="E3141" s="49">
        <f t="shared" si="247"/>
        <v>0.14621111472804979</v>
      </c>
      <c r="F3141" s="49">
        <f t="shared" si="248"/>
        <v>0.19470884620901061</v>
      </c>
      <c r="G3141">
        <v>0</v>
      </c>
      <c r="H3141" s="51">
        <f>G3141/'Parc électrique'!$C$24</f>
        <v>0</v>
      </c>
      <c r="I3141" s="14">
        <v>321</v>
      </c>
      <c r="J3141" s="14">
        <v>1677</v>
      </c>
      <c r="K3141" s="14">
        <v>0</v>
      </c>
      <c r="L3141" s="14">
        <v>672</v>
      </c>
      <c r="M3141" s="14">
        <f>C3141-SUM(D3141:L3141)</f>
        <v>8288.6590800390622</v>
      </c>
      <c r="P3141" s="49">
        <f>D3142/('Parc électrique'!$C$22+'Parc électrique'!$C$23)</f>
        <v>0.13750000000000001</v>
      </c>
      <c r="Q3141" s="49">
        <f t="shared" si="245"/>
        <v>0.13402685516737903</v>
      </c>
      <c r="R3141" s="49">
        <f t="shared" si="246"/>
        <v>0.17848310902492642</v>
      </c>
    </row>
    <row r="3142" spans="1:18" x14ac:dyDescent="0.3">
      <c r="A3142" s="35">
        <f t="shared" si="244"/>
        <v>44146</v>
      </c>
      <c r="B3142" s="36">
        <v>0.79166666666666663</v>
      </c>
      <c r="C3142">
        <v>11735</v>
      </c>
      <c r="D3142">
        <v>880</v>
      </c>
      <c r="E3142" s="49">
        <f t="shared" si="247"/>
        <v>0.13402685516737903</v>
      </c>
      <c r="F3142" s="49">
        <f t="shared" si="248"/>
        <v>0.17848310902492642</v>
      </c>
      <c r="G3142">
        <v>0</v>
      </c>
      <c r="H3142" s="51">
        <f>G3142/'Parc électrique'!$C$24</f>
        <v>0</v>
      </c>
      <c r="I3142" s="14">
        <v>321</v>
      </c>
      <c r="J3142" s="14">
        <v>1677</v>
      </c>
      <c r="K3142" s="14">
        <v>0</v>
      </c>
      <c r="L3142" s="14">
        <v>668</v>
      </c>
      <c r="M3142" s="14">
        <f>C3142-SUM(D3142:L3142)</f>
        <v>8188.687490035808</v>
      </c>
      <c r="P3142" s="49">
        <f>D3143/('Parc électrique'!$C$22+'Parc électrique'!$C$23)</f>
        <v>0.15953125000000001</v>
      </c>
      <c r="Q3142" s="49">
        <f t="shared" si="245"/>
        <v>0.15550161264306131</v>
      </c>
      <c r="R3142" s="49">
        <f t="shared" si="246"/>
        <v>0.20708097081187485</v>
      </c>
    </row>
    <row r="3143" spans="1:18" x14ac:dyDescent="0.3">
      <c r="A3143" s="35">
        <f t="shared" si="244"/>
        <v>44146</v>
      </c>
      <c r="B3143" s="36">
        <v>0.83333333333333337</v>
      </c>
      <c r="C3143">
        <v>10794</v>
      </c>
      <c r="D3143">
        <v>1021</v>
      </c>
      <c r="E3143" s="49">
        <f t="shared" si="247"/>
        <v>0.15550161264306131</v>
      </c>
      <c r="F3143" s="49">
        <f t="shared" si="248"/>
        <v>0.20708097081187485</v>
      </c>
      <c r="G3143">
        <v>0</v>
      </c>
      <c r="H3143" s="51">
        <f>G3143/'Parc électrique'!$C$24</f>
        <v>0</v>
      </c>
      <c r="I3143" s="14">
        <v>321</v>
      </c>
      <c r="J3143" s="14">
        <v>1048</v>
      </c>
      <c r="K3143" s="14">
        <v>0</v>
      </c>
      <c r="L3143" s="14">
        <v>662</v>
      </c>
      <c r="M3143" s="14">
        <f>C3143-SUM(D3143:L3143)</f>
        <v>7741.6374174165448</v>
      </c>
      <c r="P3143" s="49">
        <f>D3144/('Parc électrique'!$C$22+'Parc électrique'!$C$23)</f>
        <v>0.16671875</v>
      </c>
      <c r="Q3143" s="49">
        <f t="shared" si="245"/>
        <v>0.16250756189044704</v>
      </c>
      <c r="R3143" s="49">
        <f t="shared" si="246"/>
        <v>0.21641076969272327</v>
      </c>
    </row>
    <row r="3144" spans="1:18" x14ac:dyDescent="0.3">
      <c r="A3144" s="35">
        <f t="shared" si="244"/>
        <v>44146</v>
      </c>
      <c r="B3144" s="36">
        <v>0.875</v>
      </c>
      <c r="C3144">
        <v>10055</v>
      </c>
      <c r="D3144">
        <v>1067</v>
      </c>
      <c r="E3144" s="49">
        <f t="shared" si="247"/>
        <v>0.16250756189044704</v>
      </c>
      <c r="F3144" s="49">
        <f t="shared" si="248"/>
        <v>0.21641076969272327</v>
      </c>
      <c r="G3144">
        <v>0</v>
      </c>
      <c r="H3144" s="51">
        <f>G3144/'Parc électrique'!$C$24</f>
        <v>0</v>
      </c>
      <c r="I3144" s="14">
        <v>321</v>
      </c>
      <c r="J3144" s="14">
        <v>268</v>
      </c>
      <c r="K3144" s="14">
        <v>0</v>
      </c>
      <c r="L3144" s="14">
        <v>657</v>
      </c>
      <c r="M3144" s="14">
        <f>C3144-SUM(D3144:L3144)</f>
        <v>7741.621081668417</v>
      </c>
      <c r="P3144" s="49">
        <f>D3145/('Parc électrique'!$C$22+'Parc électrique'!$C$23)</f>
        <v>0.19562499999999999</v>
      </c>
      <c r="Q3144" s="49">
        <f t="shared" si="245"/>
        <v>0.1906836621244983</v>
      </c>
      <c r="R3144" s="49">
        <f t="shared" si="246"/>
        <v>0.25393278693091803</v>
      </c>
    </row>
    <row r="3145" spans="1:18" x14ac:dyDescent="0.3">
      <c r="A3145" s="35">
        <f t="shared" si="244"/>
        <v>44146</v>
      </c>
      <c r="B3145" s="36">
        <v>0.91666666666666663</v>
      </c>
      <c r="C3145">
        <v>10187</v>
      </c>
      <c r="D3145">
        <v>1252</v>
      </c>
      <c r="E3145" s="49">
        <f t="shared" si="247"/>
        <v>0.1906836621244983</v>
      </c>
      <c r="F3145" s="49">
        <f t="shared" si="248"/>
        <v>0.25393278693091803</v>
      </c>
      <c r="G3145">
        <v>0</v>
      </c>
      <c r="H3145" s="51">
        <f>G3145/'Parc électrique'!$C$24</f>
        <v>0</v>
      </c>
      <c r="I3145" s="14">
        <v>321</v>
      </c>
      <c r="J3145" s="14">
        <v>221</v>
      </c>
      <c r="K3145" s="14">
        <v>0</v>
      </c>
      <c r="L3145" s="14">
        <v>651</v>
      </c>
      <c r="M3145" s="14">
        <f>C3145-SUM(D3145:L3145)</f>
        <v>7741.5553835509445</v>
      </c>
      <c r="P3145" s="49">
        <f>D3146/('Parc électrique'!$C$22+'Parc électrique'!$C$23)</f>
        <v>0.20093749999999999</v>
      </c>
      <c r="Q3145" s="49">
        <f t="shared" si="245"/>
        <v>0.19586197243778339</v>
      </c>
      <c r="R3145" s="49">
        <f t="shared" si="246"/>
        <v>0.26082872523415379</v>
      </c>
    </row>
    <row r="3146" spans="1:18" x14ac:dyDescent="0.3">
      <c r="A3146" s="35">
        <f t="shared" si="244"/>
        <v>44146</v>
      </c>
      <c r="B3146" s="36">
        <v>0.95833333333333337</v>
      </c>
      <c r="C3146">
        <v>10284</v>
      </c>
      <c r="D3146">
        <v>1286</v>
      </c>
      <c r="E3146" s="49">
        <f t="shared" si="247"/>
        <v>0.19586197243778339</v>
      </c>
      <c r="F3146" s="49">
        <f t="shared" si="248"/>
        <v>0.26082872523415379</v>
      </c>
      <c r="G3146">
        <v>0</v>
      </c>
      <c r="H3146" s="51">
        <f>G3146/'Parc électrique'!$C$24</f>
        <v>0</v>
      </c>
      <c r="I3146" s="14">
        <v>321</v>
      </c>
      <c r="J3146" s="14">
        <v>288</v>
      </c>
      <c r="K3146" s="14">
        <v>0</v>
      </c>
      <c r="L3146" s="14">
        <v>647</v>
      </c>
      <c r="M3146" s="14">
        <f>C3146-SUM(D3146:L3146)</f>
        <v>7741.5433093023275</v>
      </c>
      <c r="P3146" s="49">
        <f>D3147/('Parc électrique'!$C$22+'Parc électrique'!$C$23)</f>
        <v>0.19187499999999999</v>
      </c>
      <c r="Q3146" s="49">
        <f t="shared" si="245"/>
        <v>0.18702838425629703</v>
      </c>
      <c r="R3146" s="49">
        <f t="shared" si="246"/>
        <v>0.24906506577569273</v>
      </c>
    </row>
    <row r="3147" spans="1:18" x14ac:dyDescent="0.3">
      <c r="A3147" s="35">
        <f t="shared" si="244"/>
        <v>44147</v>
      </c>
      <c r="B3147" s="36">
        <v>0</v>
      </c>
      <c r="C3147">
        <v>9641</v>
      </c>
      <c r="D3147">
        <v>1228</v>
      </c>
      <c r="E3147" s="49">
        <f t="shared" si="247"/>
        <v>0.18702838425629703</v>
      </c>
      <c r="F3147" s="49">
        <f t="shared" si="248"/>
        <v>0.24906506577569273</v>
      </c>
      <c r="G3147">
        <v>0</v>
      </c>
      <c r="H3147" s="51">
        <f>G3147/'Parc électrique'!$C$24</f>
        <v>0</v>
      </c>
      <c r="I3147" s="14">
        <v>321</v>
      </c>
      <c r="J3147" s="14">
        <v>0</v>
      </c>
      <c r="K3147" s="14">
        <v>0</v>
      </c>
      <c r="L3147" s="14">
        <v>629</v>
      </c>
      <c r="M3147" s="14">
        <f>C3147-SUM(D3147:L3147)</f>
        <v>7462.5639065499681</v>
      </c>
      <c r="P3147" s="49">
        <f>D3148/('Parc électrique'!$C$22+'Parc électrique'!$C$23)</f>
        <v>0.18062500000000001</v>
      </c>
      <c r="Q3147" s="49">
        <f t="shared" si="245"/>
        <v>0.17606255065169332</v>
      </c>
      <c r="R3147" s="49">
        <f t="shared" si="246"/>
        <v>0.23446190231001696</v>
      </c>
    </row>
    <row r="3148" spans="1:18" x14ac:dyDescent="0.3">
      <c r="A3148" s="35">
        <f t="shared" si="244"/>
        <v>44147</v>
      </c>
      <c r="B3148" s="36">
        <v>4.1666666666666664E-2</v>
      </c>
      <c r="C3148">
        <v>9263</v>
      </c>
      <c r="D3148">
        <v>1156</v>
      </c>
      <c r="E3148" s="49">
        <f t="shared" si="247"/>
        <v>0.17606255065169332</v>
      </c>
      <c r="F3148" s="49">
        <f t="shared" si="248"/>
        <v>0.23446190231001696</v>
      </c>
      <c r="G3148">
        <v>0</v>
      </c>
      <c r="H3148" s="51">
        <f>G3148/'Parc électrique'!$C$24</f>
        <v>0</v>
      </c>
      <c r="I3148" s="14">
        <v>321</v>
      </c>
      <c r="J3148" s="14">
        <v>0</v>
      </c>
      <c r="K3148" s="14">
        <v>0</v>
      </c>
      <c r="L3148" s="14">
        <v>626</v>
      </c>
      <c r="M3148" s="14">
        <f>C3148-SUM(D3148:L3148)</f>
        <v>7159.5894755470381</v>
      </c>
      <c r="P3148" s="49">
        <f>D3149/('Parc électrique'!$C$22+'Parc électrique'!$C$23)</f>
        <v>0.18234375</v>
      </c>
      <c r="Q3148" s="49">
        <f t="shared" si="245"/>
        <v>0.17773788634128557</v>
      </c>
      <c r="R3148" s="49">
        <f t="shared" si="246"/>
        <v>0.23669294117282855</v>
      </c>
    </row>
    <row r="3149" spans="1:18" x14ac:dyDescent="0.3">
      <c r="A3149" s="35">
        <f t="shared" si="244"/>
        <v>44147</v>
      </c>
      <c r="B3149" s="36">
        <v>8.3333333333333329E-2</v>
      </c>
      <c r="C3149">
        <v>8951</v>
      </c>
      <c r="D3149">
        <v>1167</v>
      </c>
      <c r="E3149" s="49">
        <f t="shared" si="247"/>
        <v>0.17773788634128557</v>
      </c>
      <c r="F3149" s="49">
        <f t="shared" si="248"/>
        <v>0.23669294117282855</v>
      </c>
      <c r="G3149">
        <v>0</v>
      </c>
      <c r="H3149" s="51">
        <f>G3149/'Parc électrique'!$C$24</f>
        <v>0</v>
      </c>
      <c r="I3149" s="14">
        <v>321</v>
      </c>
      <c r="J3149" s="14">
        <v>1496</v>
      </c>
      <c r="K3149" s="14">
        <v>0</v>
      </c>
      <c r="L3149" s="14">
        <v>626</v>
      </c>
      <c r="M3149" s="14">
        <f>C3149-SUM(D3149:L3149)</f>
        <v>5340.5855691724864</v>
      </c>
      <c r="P3149" s="49">
        <f>D3150/('Parc électrique'!$C$22+'Parc électrique'!$C$23)</f>
        <v>0.16015625</v>
      </c>
      <c r="Q3149" s="49">
        <f t="shared" si="245"/>
        <v>0.15611082562109485</v>
      </c>
      <c r="R3149" s="49">
        <f t="shared" si="246"/>
        <v>0.20789225767107905</v>
      </c>
    </row>
    <row r="3150" spans="1:18" x14ac:dyDescent="0.3">
      <c r="A3150" s="35">
        <f t="shared" si="244"/>
        <v>44147</v>
      </c>
      <c r="B3150" s="36">
        <v>0.125</v>
      </c>
      <c r="C3150">
        <v>8566</v>
      </c>
      <c r="D3150">
        <v>1025</v>
      </c>
      <c r="E3150" s="49">
        <f t="shared" si="247"/>
        <v>0.15611082562109485</v>
      </c>
      <c r="F3150" s="49">
        <f t="shared" si="248"/>
        <v>0.20789225767107905</v>
      </c>
      <c r="G3150">
        <v>0</v>
      </c>
      <c r="H3150" s="51">
        <f>G3150/'Parc électrique'!$C$24</f>
        <v>0</v>
      </c>
      <c r="I3150" s="14">
        <v>321</v>
      </c>
      <c r="J3150" s="14">
        <v>0</v>
      </c>
      <c r="K3150" s="14">
        <v>0</v>
      </c>
      <c r="L3150" s="14">
        <v>627</v>
      </c>
      <c r="M3150" s="14">
        <f>C3150-SUM(D3150:L3150)</f>
        <v>6592.6359969167079</v>
      </c>
      <c r="P3150" s="49">
        <f>D3151/('Parc électrique'!$C$22+'Parc électrique'!$C$23)</f>
        <v>0.1471875</v>
      </c>
      <c r="Q3150" s="49">
        <f t="shared" si="245"/>
        <v>0.14346965632689887</v>
      </c>
      <c r="R3150" s="49">
        <f t="shared" si="246"/>
        <v>0.19105805534259165</v>
      </c>
    </row>
    <row r="3151" spans="1:18" x14ac:dyDescent="0.3">
      <c r="A3151" s="35">
        <f t="shared" si="244"/>
        <v>44147</v>
      </c>
      <c r="B3151" s="36">
        <v>0.16666666666666666</v>
      </c>
      <c r="C3151">
        <v>8529</v>
      </c>
      <c r="D3151">
        <v>942</v>
      </c>
      <c r="E3151" s="49">
        <f t="shared" si="247"/>
        <v>0.14346965632689887</v>
      </c>
      <c r="F3151" s="49">
        <f t="shared" si="248"/>
        <v>0.19105805534259165</v>
      </c>
      <c r="G3151">
        <v>0</v>
      </c>
      <c r="H3151" s="51">
        <f>G3151/'Parc électrique'!$C$24</f>
        <v>0</v>
      </c>
      <c r="I3151" s="14">
        <v>321</v>
      </c>
      <c r="J3151" s="14">
        <v>0</v>
      </c>
      <c r="K3151" s="14">
        <v>0</v>
      </c>
      <c r="L3151" s="14">
        <v>629</v>
      </c>
      <c r="M3151" s="14">
        <f>C3151-SUM(D3151:L3151)</f>
        <v>6636.6654722883304</v>
      </c>
      <c r="P3151" s="49">
        <f>D3152/('Parc électrique'!$C$22+'Parc électrique'!$C$23)</f>
        <v>0.16750000000000001</v>
      </c>
      <c r="Q3151" s="49">
        <f t="shared" si="245"/>
        <v>0.16326907811298896</v>
      </c>
      <c r="R3151" s="49">
        <f t="shared" si="246"/>
        <v>0.21742487826672854</v>
      </c>
    </row>
    <row r="3152" spans="1:18" x14ac:dyDescent="0.3">
      <c r="A3152" s="35">
        <f t="shared" si="244"/>
        <v>44147</v>
      </c>
      <c r="B3152" s="36">
        <v>0.20833333333333334</v>
      </c>
      <c r="C3152">
        <v>9049</v>
      </c>
      <c r="D3152">
        <v>1072</v>
      </c>
      <c r="E3152" s="49">
        <f t="shared" si="247"/>
        <v>0.16326907811298896</v>
      </c>
      <c r="F3152" s="49">
        <f t="shared" si="248"/>
        <v>0.21742487826672854</v>
      </c>
      <c r="G3152">
        <v>0</v>
      </c>
      <c r="H3152" s="51">
        <f>G3152/'Parc électrique'!$C$24</f>
        <v>0</v>
      </c>
      <c r="I3152" s="14">
        <v>321</v>
      </c>
      <c r="J3152" s="14">
        <v>0</v>
      </c>
      <c r="K3152" s="14">
        <v>0</v>
      </c>
      <c r="L3152" s="14">
        <v>632</v>
      </c>
      <c r="M3152" s="14">
        <f>C3152-SUM(D3152:L3152)</f>
        <v>7023.6193060436199</v>
      </c>
      <c r="P3152" s="49">
        <f>D3153/('Parc électrique'!$C$22+'Parc électrique'!$C$23)</f>
        <v>0.15328125000000001</v>
      </c>
      <c r="Q3152" s="49">
        <f t="shared" si="245"/>
        <v>0.1494094828627259</v>
      </c>
      <c r="R3152" s="49">
        <f t="shared" si="246"/>
        <v>0.19896810221983274</v>
      </c>
    </row>
    <row r="3153" spans="1:18" x14ac:dyDescent="0.3">
      <c r="A3153" s="35">
        <f t="shared" si="244"/>
        <v>44147</v>
      </c>
      <c r="B3153" s="36">
        <v>0.25</v>
      </c>
      <c r="C3153">
        <v>10202</v>
      </c>
      <c r="D3153">
        <v>981</v>
      </c>
      <c r="E3153" s="49">
        <f t="shared" si="247"/>
        <v>0.1494094828627259</v>
      </c>
      <c r="F3153" s="49">
        <f t="shared" si="248"/>
        <v>0.19896810221983274</v>
      </c>
      <c r="G3153">
        <v>0</v>
      </c>
      <c r="H3153" s="51">
        <f>G3153/'Parc électrique'!$C$24</f>
        <v>0</v>
      </c>
      <c r="I3153" s="14">
        <v>321</v>
      </c>
      <c r="J3153" s="14">
        <v>514</v>
      </c>
      <c r="K3153" s="14">
        <v>0</v>
      </c>
      <c r="L3153" s="14">
        <v>644</v>
      </c>
      <c r="M3153" s="14">
        <f>C3153-SUM(D3153:L3153)</f>
        <v>7741.6516224149173</v>
      </c>
      <c r="P3153" s="49">
        <f>D3154/('Parc électrique'!$C$22+'Parc électrique'!$C$23)</f>
        <v>0.14203125</v>
      </c>
      <c r="Q3153" s="49">
        <f t="shared" si="245"/>
        <v>0.13844364925812216</v>
      </c>
      <c r="R3153" s="49">
        <f t="shared" si="246"/>
        <v>0.18436493875415691</v>
      </c>
    </row>
    <row r="3154" spans="1:18" x14ac:dyDescent="0.3">
      <c r="A3154" s="35">
        <f t="shared" si="244"/>
        <v>44147</v>
      </c>
      <c r="B3154" s="36">
        <v>0.29166666666666669</v>
      </c>
      <c r="C3154">
        <v>11027</v>
      </c>
      <c r="D3154">
        <v>909</v>
      </c>
      <c r="E3154" s="49">
        <f t="shared" si="247"/>
        <v>0.13844364925812216</v>
      </c>
      <c r="F3154" s="49">
        <f t="shared" si="248"/>
        <v>0.18436493875415691</v>
      </c>
      <c r="G3154">
        <v>11</v>
      </c>
      <c r="H3154" s="51">
        <f>G3154/'Parc électrique'!$C$24</f>
        <v>3.6666666666666666E-3</v>
      </c>
      <c r="I3154" s="14">
        <v>321</v>
      </c>
      <c r="J3154" s="14">
        <v>1381</v>
      </c>
      <c r="K3154" s="14">
        <v>0</v>
      </c>
      <c r="L3154" s="14">
        <v>663</v>
      </c>
      <c r="M3154" s="14">
        <f>C3154-SUM(D3154:L3154)</f>
        <v>7741.6735247453216</v>
      </c>
      <c r="P3154" s="49">
        <f>D3155/('Parc électrique'!$C$22+'Parc électrique'!$C$23)</f>
        <v>0.15234375</v>
      </c>
      <c r="Q3154" s="49">
        <f t="shared" si="245"/>
        <v>0.14849566339567558</v>
      </c>
      <c r="R3154" s="49">
        <f t="shared" si="246"/>
        <v>0.1977511719310264</v>
      </c>
    </row>
    <row r="3155" spans="1:18" x14ac:dyDescent="0.3">
      <c r="A3155" s="35">
        <f t="shared" si="244"/>
        <v>44147</v>
      </c>
      <c r="B3155" s="36">
        <v>0.33333333333333331</v>
      </c>
      <c r="C3155">
        <v>11201</v>
      </c>
      <c r="D3155">
        <v>975</v>
      </c>
      <c r="E3155" s="49">
        <f t="shared" si="247"/>
        <v>0.14849566339567558</v>
      </c>
      <c r="F3155" s="49">
        <f t="shared" si="248"/>
        <v>0.1977511719310264</v>
      </c>
      <c r="G3155">
        <v>171</v>
      </c>
      <c r="H3155" s="51">
        <f>G3155/'Parc électrique'!$C$24</f>
        <v>5.7000000000000002E-2</v>
      </c>
      <c r="I3155" s="14">
        <v>321</v>
      </c>
      <c r="J3155" s="14">
        <v>1327</v>
      </c>
      <c r="K3155" s="14">
        <v>0</v>
      </c>
      <c r="L3155" s="14">
        <v>665</v>
      </c>
      <c r="M3155" s="14">
        <f>C3155-SUM(D3155:L3155)</f>
        <v>7741.5967531646729</v>
      </c>
      <c r="P3155" s="49">
        <f>D3156/('Parc électrique'!$C$22+'Parc électrique'!$C$23)</f>
        <v>0.15203125000000001</v>
      </c>
      <c r="Q3155" s="49">
        <f t="shared" si="245"/>
        <v>0.14819105690665885</v>
      </c>
      <c r="R3155" s="49">
        <f t="shared" si="246"/>
        <v>0.19734552850142434</v>
      </c>
    </row>
    <row r="3156" spans="1:18" x14ac:dyDescent="0.3">
      <c r="A3156" s="35">
        <f t="shared" si="244"/>
        <v>44147</v>
      </c>
      <c r="B3156" s="36">
        <v>0.375</v>
      </c>
      <c r="C3156">
        <v>11264</v>
      </c>
      <c r="D3156">
        <v>973</v>
      </c>
      <c r="E3156" s="49">
        <f t="shared" si="247"/>
        <v>0.14819105690665885</v>
      </c>
      <c r="F3156" s="49">
        <f t="shared" si="248"/>
        <v>0.19734552850142434</v>
      </c>
      <c r="G3156">
        <v>619</v>
      </c>
      <c r="H3156" s="51">
        <f>G3156/'Parc électrique'!$C$24</f>
        <v>0.20633333333333334</v>
      </c>
      <c r="I3156" s="14">
        <v>321</v>
      </c>
      <c r="J3156" s="14">
        <v>946</v>
      </c>
      <c r="K3156" s="14">
        <v>0</v>
      </c>
      <c r="L3156" s="14">
        <v>663</v>
      </c>
      <c r="M3156" s="14">
        <f>C3156-SUM(D3156:L3156)</f>
        <v>7741.4481300812586</v>
      </c>
      <c r="P3156" s="49">
        <f>D3157/('Parc électrique'!$C$22+'Parc électrique'!$C$23)</f>
        <v>0.145625</v>
      </c>
      <c r="Q3156" s="49">
        <f t="shared" si="245"/>
        <v>0.14194662388181503</v>
      </c>
      <c r="R3156" s="49">
        <f t="shared" si="246"/>
        <v>0.18902983819458116</v>
      </c>
    </row>
    <row r="3157" spans="1:18" x14ac:dyDescent="0.3">
      <c r="A3157" s="35">
        <f t="shared" si="244"/>
        <v>44147</v>
      </c>
      <c r="B3157" s="36">
        <v>0.41666666666666669</v>
      </c>
      <c r="C3157">
        <v>11214</v>
      </c>
      <c r="D3157">
        <v>932</v>
      </c>
      <c r="E3157" s="49">
        <f t="shared" si="247"/>
        <v>0.14194662388181503</v>
      </c>
      <c r="F3157" s="49">
        <f t="shared" si="248"/>
        <v>0.18902983819458116</v>
      </c>
      <c r="G3157">
        <v>1049</v>
      </c>
      <c r="H3157" s="51">
        <f>G3157/'Parc électrique'!$C$24</f>
        <v>0.34966666666666668</v>
      </c>
      <c r="I3157" s="14">
        <v>321</v>
      </c>
      <c r="J3157" s="14">
        <v>509</v>
      </c>
      <c r="K3157" s="14">
        <v>0</v>
      </c>
      <c r="L3157" s="14">
        <v>661</v>
      </c>
      <c r="M3157" s="14">
        <f>C3157-SUM(D3157:L3157)</f>
        <v>7741.3193568712568</v>
      </c>
      <c r="P3157" s="49">
        <f>D3158/('Parc électrique'!$C$22+'Parc électrique'!$C$23)</f>
        <v>0.16562499999999999</v>
      </c>
      <c r="Q3157" s="49">
        <f t="shared" si="245"/>
        <v>0.16144143917888831</v>
      </c>
      <c r="R3157" s="49">
        <f t="shared" si="246"/>
        <v>0.21499101768911588</v>
      </c>
    </row>
    <row r="3158" spans="1:18" x14ac:dyDescent="0.3">
      <c r="A3158" s="35">
        <f t="shared" si="244"/>
        <v>44147</v>
      </c>
      <c r="B3158" s="36">
        <v>0.45833333333333331</v>
      </c>
      <c r="C3158">
        <v>11257</v>
      </c>
      <c r="D3158">
        <v>1060</v>
      </c>
      <c r="E3158" s="49">
        <f t="shared" si="247"/>
        <v>0.16144143917888831</v>
      </c>
      <c r="F3158" s="49">
        <f t="shared" si="248"/>
        <v>0.21499101768911588</v>
      </c>
      <c r="G3158">
        <v>1277</v>
      </c>
      <c r="H3158" s="51">
        <f>G3158/'Parc électrique'!$C$24</f>
        <v>0.42566666666666669</v>
      </c>
      <c r="I3158" s="14">
        <v>321</v>
      </c>
      <c r="J3158" s="14">
        <v>196</v>
      </c>
      <c r="K3158" s="14">
        <v>0</v>
      </c>
      <c r="L3158" s="14">
        <v>661</v>
      </c>
      <c r="M3158" s="14">
        <f>C3158-SUM(D3158:L3158)</f>
        <v>7741.1979008764656</v>
      </c>
      <c r="P3158" s="49">
        <f>D3159/('Parc électrique'!$C$22+'Parc électrique'!$C$23)</f>
        <v>0.14234374999999999</v>
      </c>
      <c r="Q3158" s="49">
        <f t="shared" si="245"/>
        <v>0.13874825574713892</v>
      </c>
      <c r="R3158" s="49">
        <f t="shared" si="246"/>
        <v>0.18477058218375902</v>
      </c>
    </row>
    <row r="3159" spans="1:18" x14ac:dyDescent="0.3">
      <c r="A3159" s="35">
        <f t="shared" si="244"/>
        <v>44147</v>
      </c>
      <c r="B3159" s="36">
        <v>0.5</v>
      </c>
      <c r="C3159">
        <v>11239</v>
      </c>
      <c r="D3159">
        <v>911</v>
      </c>
      <c r="E3159" s="49">
        <f t="shared" si="247"/>
        <v>0.13874825574713892</v>
      </c>
      <c r="F3159" s="49">
        <f t="shared" si="248"/>
        <v>0.18477058218375902</v>
      </c>
      <c r="G3159">
        <v>1377</v>
      </c>
      <c r="H3159" s="51">
        <f>G3159/'Parc électrique'!$C$24</f>
        <v>0.45900000000000002</v>
      </c>
      <c r="I3159" s="14">
        <v>321</v>
      </c>
      <c r="J3159" s="14">
        <v>227</v>
      </c>
      <c r="K3159" s="14">
        <v>0</v>
      </c>
      <c r="L3159" s="14">
        <v>661</v>
      </c>
      <c r="M3159" s="14">
        <f>C3159-SUM(D3159:L3159)</f>
        <v>7741.2174811620698</v>
      </c>
      <c r="P3159" s="49">
        <f>D3160/('Parc électrique'!$C$22+'Parc électrique'!$C$23)</f>
        <v>0.13343749999999999</v>
      </c>
      <c r="Q3159" s="49">
        <f t="shared" si="245"/>
        <v>0.13006697081016097</v>
      </c>
      <c r="R3159" s="49">
        <f t="shared" si="246"/>
        <v>0.17320974444009901</v>
      </c>
    </row>
    <row r="3160" spans="1:18" x14ac:dyDescent="0.3">
      <c r="A3160" s="35">
        <f t="shared" si="244"/>
        <v>44147</v>
      </c>
      <c r="B3160" s="36">
        <v>0.54166666666666663</v>
      </c>
      <c r="C3160">
        <v>10971</v>
      </c>
      <c r="D3160">
        <v>854</v>
      </c>
      <c r="E3160" s="49">
        <f t="shared" si="247"/>
        <v>0.13006697081016097</v>
      </c>
      <c r="F3160" s="49">
        <f t="shared" si="248"/>
        <v>0.17320974444009901</v>
      </c>
      <c r="G3160">
        <v>1318</v>
      </c>
      <c r="H3160" s="51">
        <f>G3160/'Parc électrique'!$C$24</f>
        <v>0.43933333333333335</v>
      </c>
      <c r="I3160" s="14">
        <v>321</v>
      </c>
      <c r="J3160" s="14">
        <v>75</v>
      </c>
      <c r="K3160" s="14">
        <v>0</v>
      </c>
      <c r="L3160" s="14">
        <v>661</v>
      </c>
      <c r="M3160" s="14">
        <f>C3160-SUM(D3160:L3160)</f>
        <v>7741.2573899514164</v>
      </c>
      <c r="P3160" s="49">
        <f>D3161/('Parc électrique'!$C$22+'Parc électrique'!$C$23)</f>
        <v>0.15640625</v>
      </c>
      <c r="Q3160" s="49">
        <f t="shared" si="245"/>
        <v>0.15245554775289361</v>
      </c>
      <c r="R3160" s="49">
        <f t="shared" si="246"/>
        <v>0.20302453651585378</v>
      </c>
    </row>
    <row r="3161" spans="1:18" x14ac:dyDescent="0.3">
      <c r="A3161" s="35">
        <f t="shared" si="244"/>
        <v>44147</v>
      </c>
      <c r="B3161" s="36">
        <v>0.58333333333333337</v>
      </c>
      <c r="C3161">
        <v>10765</v>
      </c>
      <c r="D3161">
        <v>1001</v>
      </c>
      <c r="E3161" s="49">
        <f t="shared" si="247"/>
        <v>0.15245554775289361</v>
      </c>
      <c r="F3161" s="49">
        <f t="shared" si="248"/>
        <v>0.20302453651585378</v>
      </c>
      <c r="G3161">
        <v>1072</v>
      </c>
      <c r="H3161" s="51">
        <f>G3161/'Parc électrique'!$C$24</f>
        <v>0.35733333333333334</v>
      </c>
      <c r="I3161" s="14">
        <v>321</v>
      </c>
      <c r="J3161" s="14">
        <v>0</v>
      </c>
      <c r="K3161" s="14">
        <v>0</v>
      </c>
      <c r="L3161" s="14">
        <v>662</v>
      </c>
      <c r="M3161" s="14">
        <f>C3161-SUM(D3161:L3161)</f>
        <v>7708.2871865823981</v>
      </c>
      <c r="P3161" s="49">
        <f>D3162/('Parc électrique'!$C$22+'Parc électrique'!$C$23)</f>
        <v>0.16250000000000001</v>
      </c>
      <c r="Q3161" s="49">
        <f t="shared" si="245"/>
        <v>0.15839537428872064</v>
      </c>
      <c r="R3161" s="49">
        <f t="shared" si="246"/>
        <v>0.21093458339309487</v>
      </c>
    </row>
    <row r="3162" spans="1:18" x14ac:dyDescent="0.3">
      <c r="A3162" s="35">
        <f t="shared" si="244"/>
        <v>44147</v>
      </c>
      <c r="B3162" s="36">
        <v>0.625</v>
      </c>
      <c r="C3162">
        <v>10520</v>
      </c>
      <c r="D3162">
        <v>1040</v>
      </c>
      <c r="E3162" s="49">
        <f t="shared" si="247"/>
        <v>0.15839537428872064</v>
      </c>
      <c r="F3162" s="49">
        <f t="shared" si="248"/>
        <v>0.21093458339309487</v>
      </c>
      <c r="G3162">
        <v>696</v>
      </c>
      <c r="H3162" s="51">
        <f>G3162/'Parc électrique'!$C$24</f>
        <v>0.23200000000000001</v>
      </c>
      <c r="I3162" s="14">
        <v>321</v>
      </c>
      <c r="J3162" s="14">
        <v>58</v>
      </c>
      <c r="K3162" s="14">
        <v>0</v>
      </c>
      <c r="L3162" s="14">
        <v>663</v>
      </c>
      <c r="M3162" s="14">
        <f>C3162-SUM(D3162:L3162)</f>
        <v>7741.3986700423184</v>
      </c>
      <c r="P3162" s="49">
        <f>D3163/('Parc électrique'!$C$22+'Parc électrique'!$C$23)</f>
        <v>0.15953125000000001</v>
      </c>
      <c r="Q3162" s="49">
        <f t="shared" si="245"/>
        <v>0.15550161264306131</v>
      </c>
      <c r="R3162" s="49">
        <f t="shared" si="246"/>
        <v>0.20708097081187485</v>
      </c>
    </row>
    <row r="3163" spans="1:18" x14ac:dyDescent="0.3">
      <c r="A3163" s="35">
        <f t="shared" si="244"/>
        <v>44147</v>
      </c>
      <c r="B3163" s="36">
        <v>0.66666666666666663</v>
      </c>
      <c r="C3163">
        <v>10460</v>
      </c>
      <c r="D3163">
        <v>1021</v>
      </c>
      <c r="E3163" s="49">
        <f t="shared" si="247"/>
        <v>0.15550161264306131</v>
      </c>
      <c r="F3163" s="49">
        <f t="shared" si="248"/>
        <v>0.20708097081187485</v>
      </c>
      <c r="G3163">
        <v>215</v>
      </c>
      <c r="H3163" s="51">
        <f>G3163/'Parc électrique'!$C$24</f>
        <v>7.166666666666667E-2</v>
      </c>
      <c r="I3163" s="14">
        <v>321</v>
      </c>
      <c r="J3163" s="14">
        <v>496</v>
      </c>
      <c r="K3163" s="14">
        <v>0</v>
      </c>
      <c r="L3163" s="14">
        <v>665</v>
      </c>
      <c r="M3163" s="14">
        <f>C3163-SUM(D3163:L3163)</f>
        <v>7741.5657507498781</v>
      </c>
      <c r="P3163" s="49">
        <f>D3164/('Parc électrique'!$C$22+'Parc électrique'!$C$23)</f>
        <v>0.15453125000000001</v>
      </c>
      <c r="Q3163" s="49">
        <f t="shared" si="245"/>
        <v>0.15062790881879301</v>
      </c>
      <c r="R3163" s="49">
        <f t="shared" si="246"/>
        <v>0.20059067593824118</v>
      </c>
    </row>
    <row r="3164" spans="1:18" x14ac:dyDescent="0.3">
      <c r="A3164" s="35">
        <f t="shared" ref="A3164:A3227" si="249">A3140+1</f>
        <v>44147</v>
      </c>
      <c r="B3164" s="36">
        <v>0.70833333333333337</v>
      </c>
      <c r="C3164">
        <v>10924</v>
      </c>
      <c r="D3164">
        <v>989</v>
      </c>
      <c r="E3164" s="49">
        <f t="shared" si="247"/>
        <v>0.15062790881879301</v>
      </c>
      <c r="F3164" s="49">
        <f t="shared" si="248"/>
        <v>0.20059067593824118</v>
      </c>
      <c r="G3164">
        <v>23</v>
      </c>
      <c r="H3164" s="51">
        <f>G3164/'Parc électrique'!$C$24</f>
        <v>7.6666666666666662E-3</v>
      </c>
      <c r="I3164" s="14">
        <v>321</v>
      </c>
      <c r="J3164" s="14">
        <v>1182</v>
      </c>
      <c r="K3164" s="14">
        <v>0</v>
      </c>
      <c r="L3164" s="14">
        <v>667</v>
      </c>
      <c r="M3164" s="14">
        <f>C3164-SUM(D3164:L3164)</f>
        <v>7741.641114748576</v>
      </c>
      <c r="P3164" s="49">
        <f>D3165/('Parc électrique'!$C$22+'Parc électrique'!$C$23)</f>
        <v>0.15640625</v>
      </c>
      <c r="Q3164" s="49">
        <f t="shared" si="245"/>
        <v>0.15245554775289361</v>
      </c>
      <c r="R3164" s="49">
        <f t="shared" si="246"/>
        <v>0.20302453651585378</v>
      </c>
    </row>
    <row r="3165" spans="1:18" x14ac:dyDescent="0.3">
      <c r="A3165" s="35">
        <f t="shared" si="249"/>
        <v>44147</v>
      </c>
      <c r="B3165" s="36">
        <v>0.75</v>
      </c>
      <c r="C3165">
        <v>11652</v>
      </c>
      <c r="D3165">
        <v>1001</v>
      </c>
      <c r="E3165" s="49">
        <f t="shared" si="247"/>
        <v>0.15245554775289361</v>
      </c>
      <c r="F3165" s="49">
        <f t="shared" si="248"/>
        <v>0.20302453651585378</v>
      </c>
      <c r="G3165">
        <v>0</v>
      </c>
      <c r="H3165" s="51">
        <f>G3165/'Parc électrique'!$C$24</f>
        <v>0</v>
      </c>
      <c r="I3165" s="14">
        <v>321</v>
      </c>
      <c r="J3165" s="14">
        <v>1496</v>
      </c>
      <c r="K3165" s="14">
        <v>0</v>
      </c>
      <c r="L3165" s="14">
        <v>670</v>
      </c>
      <c r="M3165" s="14">
        <f>C3165-SUM(D3165:L3165)</f>
        <v>8163.6445199157315</v>
      </c>
      <c r="P3165" s="49">
        <f>D3166/('Parc électrique'!$C$22+'Parc électrique'!$C$23)</f>
        <v>0.16953124999999999</v>
      </c>
      <c r="Q3165" s="49">
        <f t="shared" si="245"/>
        <v>0.16524902029159796</v>
      </c>
      <c r="R3165" s="49">
        <f t="shared" si="246"/>
        <v>0.22006156055914222</v>
      </c>
    </row>
    <row r="3166" spans="1:18" x14ac:dyDescent="0.3">
      <c r="A3166" s="35">
        <f t="shared" si="249"/>
        <v>44147</v>
      </c>
      <c r="B3166" s="36">
        <v>0.79166666666666663</v>
      </c>
      <c r="C3166">
        <v>11407</v>
      </c>
      <c r="D3166">
        <v>1085</v>
      </c>
      <c r="E3166" s="49">
        <f t="shared" si="247"/>
        <v>0.16524902029159796</v>
      </c>
      <c r="F3166" s="49">
        <f t="shared" si="248"/>
        <v>0.22006156055914222</v>
      </c>
      <c r="G3166">
        <v>0</v>
      </c>
      <c r="H3166" s="51">
        <f>G3166/'Parc électrique'!$C$24</f>
        <v>0</v>
      </c>
      <c r="I3166" s="14">
        <v>321</v>
      </c>
      <c r="J3166" s="14">
        <v>1496</v>
      </c>
      <c r="K3166" s="14">
        <v>0</v>
      </c>
      <c r="L3166" s="14">
        <v>666</v>
      </c>
      <c r="M3166" s="14">
        <f>C3166-SUM(D3166:L3166)</f>
        <v>7838.6146894191497</v>
      </c>
      <c r="P3166" s="49">
        <f>D3167/('Parc électrique'!$C$22+'Parc électrique'!$C$23)</f>
        <v>0.155</v>
      </c>
      <c r="Q3166" s="49">
        <f t="shared" si="245"/>
        <v>0.15108481855231815</v>
      </c>
      <c r="R3166" s="49">
        <f t="shared" si="246"/>
        <v>0.20119914108264431</v>
      </c>
    </row>
    <row r="3167" spans="1:18" x14ac:dyDescent="0.3">
      <c r="A3167" s="35">
        <f t="shared" si="249"/>
        <v>44147</v>
      </c>
      <c r="B3167" s="36">
        <v>0.83333333333333337</v>
      </c>
      <c r="C3167">
        <v>10535</v>
      </c>
      <c r="D3167">
        <v>992</v>
      </c>
      <c r="E3167" s="49">
        <f t="shared" si="247"/>
        <v>0.15108481855231815</v>
      </c>
      <c r="F3167" s="49">
        <f t="shared" si="248"/>
        <v>0.20119914108264431</v>
      </c>
      <c r="G3167">
        <v>0</v>
      </c>
      <c r="H3167" s="51">
        <f>G3167/'Parc électrique'!$C$24</f>
        <v>0</v>
      </c>
      <c r="I3167" s="14">
        <v>321</v>
      </c>
      <c r="J3167" s="14">
        <v>820</v>
      </c>
      <c r="K3167" s="14">
        <v>0</v>
      </c>
      <c r="L3167" s="14">
        <v>660</v>
      </c>
      <c r="M3167" s="14">
        <f>C3167-SUM(D3167:L3167)</f>
        <v>7741.6477160403647</v>
      </c>
      <c r="P3167" s="49">
        <f>D3168/('Parc électrique'!$C$22+'Parc électrique'!$C$23)</f>
        <v>0.14671875000000001</v>
      </c>
      <c r="Q3167" s="49">
        <f t="shared" si="245"/>
        <v>0.14301274659337374</v>
      </c>
      <c r="R3167" s="49">
        <f t="shared" si="246"/>
        <v>0.19044959019818852</v>
      </c>
    </row>
    <row r="3168" spans="1:18" x14ac:dyDescent="0.3">
      <c r="A3168" s="35">
        <f t="shared" si="249"/>
        <v>44147</v>
      </c>
      <c r="B3168" s="36">
        <v>0.875</v>
      </c>
      <c r="C3168">
        <v>9869</v>
      </c>
      <c r="D3168">
        <v>939</v>
      </c>
      <c r="E3168" s="49">
        <f t="shared" si="247"/>
        <v>0.14301274659337374</v>
      </c>
      <c r="F3168" s="49">
        <f t="shared" si="248"/>
        <v>0.19044959019818852</v>
      </c>
      <c r="G3168">
        <v>0</v>
      </c>
      <c r="H3168" s="51">
        <f>G3168/'Parc électrique'!$C$24</f>
        <v>0</v>
      </c>
      <c r="I3168" s="14">
        <v>321</v>
      </c>
      <c r="J3168" s="14">
        <v>212</v>
      </c>
      <c r="K3168" s="14">
        <v>0</v>
      </c>
      <c r="L3168" s="14">
        <v>655</v>
      </c>
      <c r="M3168" s="14">
        <f>C3168-SUM(D3168:L3168)</f>
        <v>7741.6665376632081</v>
      </c>
      <c r="P3168" s="49">
        <f>D3169/('Parc électrique'!$C$22+'Parc électrique'!$C$23)</f>
        <v>0.13125000000000001</v>
      </c>
      <c r="Q3168" s="49">
        <f t="shared" si="245"/>
        <v>0.12793472538704359</v>
      </c>
      <c r="R3168" s="49">
        <f t="shared" si="246"/>
        <v>0.17037024043288429</v>
      </c>
    </row>
    <row r="3169" spans="1:18" x14ac:dyDescent="0.3">
      <c r="A3169" s="35">
        <f t="shared" si="249"/>
        <v>44147</v>
      </c>
      <c r="B3169" s="36">
        <v>0.91666666666666663</v>
      </c>
      <c r="C3169">
        <v>10004</v>
      </c>
      <c r="D3169">
        <v>840</v>
      </c>
      <c r="E3169" s="49">
        <f t="shared" si="247"/>
        <v>0.12793472538704359</v>
      </c>
      <c r="F3169" s="49">
        <f t="shared" si="248"/>
        <v>0.17037024043288429</v>
      </c>
      <c r="G3169">
        <v>0</v>
      </c>
      <c r="H3169" s="51">
        <f>G3169/'Parc électrique'!$C$24</f>
        <v>0</v>
      </c>
      <c r="I3169" s="14">
        <v>321</v>
      </c>
      <c r="J3169" s="14">
        <v>452</v>
      </c>
      <c r="K3169" s="14">
        <v>0</v>
      </c>
      <c r="L3169" s="14">
        <v>649</v>
      </c>
      <c r="M3169" s="14">
        <f>C3169-SUM(D3169:L3169)</f>
        <v>7741.7016950341804</v>
      </c>
      <c r="P3169" s="49">
        <f>D3170/('Parc électrique'!$C$22+'Parc électrique'!$C$23)</f>
        <v>0.14546875000000001</v>
      </c>
      <c r="Q3169" s="49">
        <f t="shared" si="245"/>
        <v>0.14179432063730665</v>
      </c>
      <c r="R3169" s="49">
        <f t="shared" si="246"/>
        <v>0.18882701647978012</v>
      </c>
    </row>
    <row r="3170" spans="1:18" x14ac:dyDescent="0.3">
      <c r="A3170" s="35">
        <f t="shared" si="249"/>
        <v>44147</v>
      </c>
      <c r="B3170" s="36">
        <v>0.95833333333333337</v>
      </c>
      <c r="C3170">
        <v>10105</v>
      </c>
      <c r="D3170">
        <v>931</v>
      </c>
      <c r="E3170" s="49">
        <f t="shared" si="247"/>
        <v>0.14179432063730665</v>
      </c>
      <c r="F3170" s="49">
        <f t="shared" si="248"/>
        <v>0.18882701647978012</v>
      </c>
      <c r="G3170">
        <v>0</v>
      </c>
      <c r="H3170" s="51">
        <f>G3170/'Parc électrique'!$C$24</f>
        <v>0</v>
      </c>
      <c r="I3170" s="14">
        <v>321</v>
      </c>
      <c r="J3170" s="14">
        <v>1496</v>
      </c>
      <c r="K3170" s="14">
        <v>0</v>
      </c>
      <c r="L3170" s="14">
        <v>646</v>
      </c>
      <c r="M3170" s="14">
        <f>C3170-SUM(D3170:L3170)</f>
        <v>6710.669378662883</v>
      </c>
      <c r="P3170" s="49">
        <f>D3171/('Parc électrique'!$C$22+'Parc électrique'!$C$23)</f>
        <v>0.13265625</v>
      </c>
      <c r="Q3170" s="49">
        <f t="shared" si="245"/>
        <v>0.12930545458761905</v>
      </c>
      <c r="R3170" s="49">
        <f t="shared" si="246"/>
        <v>0.17219563586609377</v>
      </c>
    </row>
    <row r="3171" spans="1:18" x14ac:dyDescent="0.3">
      <c r="A3171" s="35">
        <f t="shared" si="249"/>
        <v>44148</v>
      </c>
      <c r="B3171" s="36">
        <v>0</v>
      </c>
      <c r="C3171">
        <v>9459</v>
      </c>
      <c r="D3171">
        <v>849</v>
      </c>
      <c r="E3171" s="49">
        <f t="shared" si="247"/>
        <v>0.12930545458761905</v>
      </c>
      <c r="F3171" s="49">
        <f t="shared" si="248"/>
        <v>0.17219563586609377</v>
      </c>
      <c r="G3171">
        <v>0</v>
      </c>
      <c r="H3171" s="51">
        <f>G3171/'Parc électrique'!$C$24</f>
        <v>0</v>
      </c>
      <c r="I3171" s="14">
        <v>321</v>
      </c>
      <c r="J3171" s="14">
        <v>0</v>
      </c>
      <c r="K3171" s="14">
        <v>0</v>
      </c>
      <c r="L3171" s="14">
        <v>630</v>
      </c>
      <c r="M3171" s="14">
        <f>C3171-SUM(D3171:L3171)</f>
        <v>7658.6984989095463</v>
      </c>
      <c r="P3171" s="49">
        <f>D3172/('Parc électrique'!$C$22+'Parc électrique'!$C$23)</f>
        <v>0.13421875</v>
      </c>
      <c r="Q3171" s="49">
        <f t="shared" si="245"/>
        <v>0.13082848703270292</v>
      </c>
      <c r="R3171" s="49">
        <f t="shared" si="246"/>
        <v>0.17422385301410431</v>
      </c>
    </row>
    <row r="3172" spans="1:18" x14ac:dyDescent="0.3">
      <c r="A3172" s="35">
        <f t="shared" si="249"/>
        <v>44148</v>
      </c>
      <c r="B3172" s="36">
        <v>4.1666666666666664E-2</v>
      </c>
      <c r="C3172">
        <v>9035</v>
      </c>
      <c r="D3172">
        <v>859</v>
      </c>
      <c r="E3172" s="49">
        <f t="shared" si="247"/>
        <v>0.13082848703270292</v>
      </c>
      <c r="F3172" s="49">
        <f t="shared" si="248"/>
        <v>0.17422385301410431</v>
      </c>
      <c r="G3172">
        <v>0</v>
      </c>
      <c r="H3172" s="51">
        <f>G3172/'Parc électrique'!$C$24</f>
        <v>0</v>
      </c>
      <c r="I3172" s="14">
        <v>321</v>
      </c>
      <c r="J3172" s="14">
        <v>0</v>
      </c>
      <c r="K3172" s="14">
        <v>0</v>
      </c>
      <c r="L3172" s="14">
        <v>626</v>
      </c>
      <c r="M3172" s="14">
        <f>C3172-SUM(D3172:L3172)</f>
        <v>7228.694947659953</v>
      </c>
      <c r="P3172" s="49">
        <f>D3173/('Parc électrique'!$C$22+'Parc électrique'!$C$23)</f>
        <v>0.13296875</v>
      </c>
      <c r="Q3172" s="49">
        <f t="shared" si="245"/>
        <v>0.12961006107663581</v>
      </c>
      <c r="R3172" s="49">
        <f t="shared" si="246"/>
        <v>0.17260127929569588</v>
      </c>
    </row>
    <row r="3173" spans="1:18" x14ac:dyDescent="0.3">
      <c r="A3173" s="35">
        <f t="shared" si="249"/>
        <v>44148</v>
      </c>
      <c r="B3173" s="36">
        <v>8.3333333333333329E-2</v>
      </c>
      <c r="C3173">
        <v>8680</v>
      </c>
      <c r="D3173">
        <v>851</v>
      </c>
      <c r="E3173" s="49">
        <f t="shared" si="247"/>
        <v>0.12961006107663581</v>
      </c>
      <c r="F3173" s="49">
        <f t="shared" si="248"/>
        <v>0.17260127929569588</v>
      </c>
      <c r="G3173">
        <v>0</v>
      </c>
      <c r="H3173" s="51">
        <f>G3173/'Parc électrique'!$C$24</f>
        <v>0</v>
      </c>
      <c r="I3173" s="14">
        <v>321</v>
      </c>
      <c r="J3173" s="14">
        <v>0</v>
      </c>
      <c r="K3173" s="14">
        <v>0</v>
      </c>
      <c r="L3173" s="14">
        <v>626</v>
      </c>
      <c r="M3173" s="14">
        <f>C3173-SUM(D3173:L3173)</f>
        <v>6881.6977886596278</v>
      </c>
      <c r="P3173" s="49">
        <f>D3174/('Parc électrique'!$C$22+'Parc électrique'!$C$23)</f>
        <v>0.1184375</v>
      </c>
      <c r="Q3173" s="49">
        <f t="shared" si="245"/>
        <v>0.115445859337356</v>
      </c>
      <c r="R3173" s="49">
        <f t="shared" si="246"/>
        <v>0.15373885981919799</v>
      </c>
    </row>
    <row r="3174" spans="1:18" x14ac:dyDescent="0.3">
      <c r="A3174" s="35">
        <f t="shared" si="249"/>
        <v>44148</v>
      </c>
      <c r="B3174" s="36">
        <v>0.125</v>
      </c>
      <c r="C3174">
        <v>8228</v>
      </c>
      <c r="D3174">
        <v>758</v>
      </c>
      <c r="E3174" s="49">
        <f t="shared" si="247"/>
        <v>0.115445859337356</v>
      </c>
      <c r="F3174" s="49">
        <f t="shared" si="248"/>
        <v>0.15373885981919799</v>
      </c>
      <c r="G3174">
        <v>0</v>
      </c>
      <c r="H3174" s="51">
        <f>G3174/'Parc électrique'!$C$24</f>
        <v>0</v>
      </c>
      <c r="I3174" s="14">
        <v>321</v>
      </c>
      <c r="J3174" s="14">
        <v>481</v>
      </c>
      <c r="K3174" s="14">
        <v>0</v>
      </c>
      <c r="L3174" s="14">
        <v>627</v>
      </c>
      <c r="M3174" s="14">
        <f>C3174-SUM(D3174:L3174)</f>
        <v>6040.7308152808437</v>
      </c>
      <c r="P3174" s="49">
        <f>D3175/('Parc électrique'!$C$22+'Parc électrique'!$C$23)</f>
        <v>0.11515625</v>
      </c>
      <c r="Q3174" s="49">
        <f t="shared" si="245"/>
        <v>0.11224749120267992</v>
      </c>
      <c r="R3174" s="49">
        <f t="shared" si="246"/>
        <v>0.14947960380837588</v>
      </c>
    </row>
    <row r="3175" spans="1:18" x14ac:dyDescent="0.3">
      <c r="A3175" s="35">
        <f t="shared" si="249"/>
        <v>44148</v>
      </c>
      <c r="B3175" s="36">
        <v>0.16666666666666666</v>
      </c>
      <c r="C3175">
        <v>8081</v>
      </c>
      <c r="D3175">
        <v>737</v>
      </c>
      <c r="E3175" s="49">
        <f t="shared" si="247"/>
        <v>0.11224749120267992</v>
      </c>
      <c r="F3175" s="49">
        <f t="shared" si="248"/>
        <v>0.14947960380837588</v>
      </c>
      <c r="G3175">
        <v>0</v>
      </c>
      <c r="H3175" s="51">
        <f>G3175/'Parc électrique'!$C$24</f>
        <v>0</v>
      </c>
      <c r="I3175" s="14">
        <v>321</v>
      </c>
      <c r="J3175" s="14">
        <v>0</v>
      </c>
      <c r="K3175" s="14">
        <v>0</v>
      </c>
      <c r="L3175" s="14">
        <v>629</v>
      </c>
      <c r="M3175" s="14">
        <f>C3175-SUM(D3175:L3175)</f>
        <v>6393.7382729049896</v>
      </c>
      <c r="P3175" s="49">
        <f>D3176/('Parc électrique'!$C$22+'Parc électrique'!$C$23)</f>
        <v>0.12234375</v>
      </c>
      <c r="Q3175" s="49">
        <f t="shared" si="245"/>
        <v>0.11925344045006564</v>
      </c>
      <c r="R3175" s="49">
        <f t="shared" si="246"/>
        <v>0.1588094026892243</v>
      </c>
    </row>
    <row r="3176" spans="1:18" x14ac:dyDescent="0.3">
      <c r="A3176" s="35">
        <f t="shared" si="249"/>
        <v>44148</v>
      </c>
      <c r="B3176" s="36">
        <v>0.20833333333333334</v>
      </c>
      <c r="C3176">
        <v>8294</v>
      </c>
      <c r="D3176">
        <v>783</v>
      </c>
      <c r="E3176" s="49">
        <f t="shared" si="247"/>
        <v>0.11925344045006564</v>
      </c>
      <c r="F3176" s="49">
        <f t="shared" si="248"/>
        <v>0.1588094026892243</v>
      </c>
      <c r="G3176">
        <v>0</v>
      </c>
      <c r="H3176" s="51">
        <f>G3176/'Parc électrique'!$C$24</f>
        <v>0</v>
      </c>
      <c r="I3176" s="14">
        <v>321</v>
      </c>
      <c r="J3176" s="14">
        <v>0</v>
      </c>
      <c r="K3176" s="14">
        <v>0</v>
      </c>
      <c r="L3176" s="14">
        <v>632</v>
      </c>
      <c r="M3176" s="14">
        <f>C3176-SUM(D3176:L3176)</f>
        <v>6557.7219371568608</v>
      </c>
      <c r="P3176" s="49">
        <f>D3177/('Parc électrique'!$C$22+'Parc électrique'!$C$23)</f>
        <v>0.12140624999999999</v>
      </c>
      <c r="Q3176" s="49">
        <f t="shared" si="245"/>
        <v>0.11833962098301533</v>
      </c>
      <c r="R3176" s="49">
        <f t="shared" si="246"/>
        <v>0.15759247240041799</v>
      </c>
    </row>
    <row r="3177" spans="1:18" x14ac:dyDescent="0.3">
      <c r="A3177" s="35">
        <f t="shared" si="249"/>
        <v>44148</v>
      </c>
      <c r="B3177" s="36">
        <v>0.25</v>
      </c>
      <c r="C3177">
        <v>8802</v>
      </c>
      <c r="D3177">
        <v>777</v>
      </c>
      <c r="E3177" s="49">
        <f t="shared" si="247"/>
        <v>0.11833962098301533</v>
      </c>
      <c r="F3177" s="49">
        <f t="shared" si="248"/>
        <v>0.15759247240041799</v>
      </c>
      <c r="G3177">
        <v>0</v>
      </c>
      <c r="H3177" s="51">
        <f>G3177/'Parc électrique'!$C$24</f>
        <v>0</v>
      </c>
      <c r="I3177" s="14">
        <v>321</v>
      </c>
      <c r="J3177" s="14">
        <v>0</v>
      </c>
      <c r="K3177" s="14">
        <v>0</v>
      </c>
      <c r="L3177" s="14">
        <v>645</v>
      </c>
      <c r="M3177" s="14">
        <f>C3177-SUM(D3177:L3177)</f>
        <v>7058.7240679066163</v>
      </c>
      <c r="P3177" s="49">
        <f>D3178/('Parc électrique'!$C$22+'Parc électrique'!$C$23)</f>
        <v>9.1718750000000002E-2</v>
      </c>
      <c r="Q3177" s="49">
        <f t="shared" si="245"/>
        <v>8.9402004526422121E-2</v>
      </c>
      <c r="R3177" s="49">
        <f t="shared" si="246"/>
        <v>0.11905634658821795</v>
      </c>
    </row>
    <row r="3178" spans="1:18" x14ac:dyDescent="0.3">
      <c r="A3178" s="35">
        <f t="shared" si="249"/>
        <v>44148</v>
      </c>
      <c r="B3178" s="36">
        <v>0.29166666666666669</v>
      </c>
      <c r="C3178">
        <v>9186</v>
      </c>
      <c r="D3178">
        <v>587</v>
      </c>
      <c r="E3178" s="49">
        <f t="shared" si="247"/>
        <v>8.9402004526422121E-2</v>
      </c>
      <c r="F3178" s="49">
        <f t="shared" si="248"/>
        <v>0.11905634658821795</v>
      </c>
      <c r="G3178">
        <v>8</v>
      </c>
      <c r="H3178" s="51">
        <f>G3178/'Parc électrique'!$C$24</f>
        <v>2.6666666666666666E-3</v>
      </c>
      <c r="I3178" s="14">
        <v>321</v>
      </c>
      <c r="J3178" s="14">
        <v>0</v>
      </c>
      <c r="K3178" s="14">
        <v>0</v>
      </c>
      <c r="L3178" s="14">
        <v>663</v>
      </c>
      <c r="M3178" s="14">
        <f>C3178-SUM(D3178:L3178)</f>
        <v>7606.7888749822187</v>
      </c>
      <c r="P3178" s="49">
        <f>D3179/('Parc électrique'!$C$22+'Parc électrique'!$C$23)</f>
        <v>9.9218749999999994E-2</v>
      </c>
      <c r="Q3178" s="49">
        <f t="shared" si="245"/>
        <v>9.6712560262824612E-2</v>
      </c>
      <c r="R3178" s="49">
        <f t="shared" si="246"/>
        <v>0.12879178889866849</v>
      </c>
    </row>
    <row r="3179" spans="1:18" x14ac:dyDescent="0.3">
      <c r="A3179" s="35">
        <f t="shared" si="249"/>
        <v>44148</v>
      </c>
      <c r="B3179" s="36">
        <v>0.33333333333333331</v>
      </c>
      <c r="C3179">
        <v>9590</v>
      </c>
      <c r="D3179">
        <v>635</v>
      </c>
      <c r="E3179" s="49">
        <f t="shared" si="247"/>
        <v>9.6712560262824612E-2</v>
      </c>
      <c r="F3179" s="49">
        <f t="shared" si="248"/>
        <v>0.12879178889866849</v>
      </c>
      <c r="G3179">
        <v>135</v>
      </c>
      <c r="H3179" s="51">
        <f>G3179/'Parc électrique'!$C$24</f>
        <v>4.4999999999999998E-2</v>
      </c>
      <c r="I3179" s="14">
        <v>321</v>
      </c>
      <c r="J3179" s="14">
        <v>92</v>
      </c>
      <c r="K3179" s="14">
        <v>0</v>
      </c>
      <c r="L3179" s="14">
        <v>665</v>
      </c>
      <c r="M3179" s="14">
        <f>C3179-SUM(D3179:L3179)</f>
        <v>7741.7294956508385</v>
      </c>
      <c r="P3179" s="49">
        <f>D3180/('Parc électrique'!$C$22+'Parc électrique'!$C$23)</f>
        <v>0.11609375</v>
      </c>
      <c r="Q3179" s="49">
        <f t="shared" si="245"/>
        <v>0.11316131066973022</v>
      </c>
      <c r="R3179" s="49">
        <f t="shared" si="246"/>
        <v>0.15069653409718217</v>
      </c>
    </row>
    <row r="3180" spans="1:18" x14ac:dyDescent="0.3">
      <c r="A3180" s="35">
        <f t="shared" si="249"/>
        <v>44148</v>
      </c>
      <c r="B3180" s="36">
        <v>0.375</v>
      </c>
      <c r="C3180">
        <v>9931</v>
      </c>
      <c r="D3180">
        <v>743</v>
      </c>
      <c r="E3180" s="49">
        <f t="shared" si="247"/>
        <v>0.11316131066973022</v>
      </c>
      <c r="F3180" s="49">
        <f t="shared" si="248"/>
        <v>0.15069653409718217</v>
      </c>
      <c r="G3180">
        <v>523</v>
      </c>
      <c r="H3180" s="51">
        <f>G3180/'Parc électrique'!$C$24</f>
        <v>0.17433333333333334</v>
      </c>
      <c r="I3180" s="14">
        <v>321</v>
      </c>
      <c r="J3180" s="14">
        <v>0</v>
      </c>
      <c r="K3180" s="14">
        <v>0</v>
      </c>
      <c r="L3180" s="14">
        <v>664</v>
      </c>
      <c r="M3180" s="14">
        <f>C3180-SUM(D3180:L3180)</f>
        <v>7679.5618088218998</v>
      </c>
      <c r="P3180" s="49">
        <f>D3181/('Parc électrique'!$C$22+'Parc électrique'!$C$23)</f>
        <v>0.14046875</v>
      </c>
      <c r="Q3180" s="49">
        <f t="shared" si="245"/>
        <v>0.13692061681303833</v>
      </c>
      <c r="R3180" s="49">
        <f t="shared" si="246"/>
        <v>0.18233672160614642</v>
      </c>
    </row>
    <row r="3181" spans="1:18" x14ac:dyDescent="0.3">
      <c r="A3181" s="35">
        <f t="shared" si="249"/>
        <v>44148</v>
      </c>
      <c r="B3181" s="36">
        <v>0.41666666666666669</v>
      </c>
      <c r="C3181">
        <v>9998</v>
      </c>
      <c r="D3181">
        <v>899</v>
      </c>
      <c r="E3181" s="49">
        <f t="shared" si="247"/>
        <v>0.13692061681303833</v>
      </c>
      <c r="F3181" s="49">
        <f t="shared" si="248"/>
        <v>0.18233672160614642</v>
      </c>
      <c r="G3181">
        <v>977</v>
      </c>
      <c r="H3181" s="51">
        <f>G3181/'Parc électrique'!$C$24</f>
        <v>0.32566666666666666</v>
      </c>
      <c r="I3181" s="14">
        <v>321</v>
      </c>
      <c r="J3181" s="14">
        <v>0</v>
      </c>
      <c r="K3181" s="14">
        <v>0</v>
      </c>
      <c r="L3181" s="14">
        <v>662</v>
      </c>
      <c r="M3181" s="14">
        <f>C3181-SUM(D3181:L3181)</f>
        <v>7138.3550759949139</v>
      </c>
      <c r="P3181" s="49">
        <f>D3182/('Parc électrique'!$C$22+'Parc électrique'!$C$23)</f>
        <v>0.12171875</v>
      </c>
      <c r="Q3181" s="49">
        <f t="shared" si="245"/>
        <v>0.1186442274720321</v>
      </c>
      <c r="R3181" s="49">
        <f t="shared" si="246"/>
        <v>0.1579981158300201</v>
      </c>
    </row>
    <row r="3182" spans="1:18" x14ac:dyDescent="0.3">
      <c r="A3182" s="35">
        <f t="shared" si="249"/>
        <v>44148</v>
      </c>
      <c r="B3182" s="36">
        <v>0.45833333333333331</v>
      </c>
      <c r="C3182">
        <v>10078</v>
      </c>
      <c r="D3182">
        <v>779</v>
      </c>
      <c r="E3182" s="49">
        <f t="shared" si="247"/>
        <v>0.1186442274720321</v>
      </c>
      <c r="F3182" s="49">
        <f t="shared" si="248"/>
        <v>0.1579981158300201</v>
      </c>
      <c r="G3182">
        <v>1222</v>
      </c>
      <c r="H3182" s="51">
        <f>G3182/'Parc électrique'!$C$24</f>
        <v>0.40733333333333333</v>
      </c>
      <c r="I3182" s="14">
        <v>321</v>
      </c>
      <c r="J3182" s="14">
        <v>0</v>
      </c>
      <c r="K3182" s="14">
        <v>0</v>
      </c>
      <c r="L3182" s="14">
        <v>661</v>
      </c>
      <c r="M3182" s="14">
        <f>C3182-SUM(D3182:L3182)</f>
        <v>7094.3160243233651</v>
      </c>
      <c r="P3182" s="49">
        <f>D3183/('Parc électrique'!$C$22+'Parc électrique'!$C$23)</f>
        <v>0.1128125</v>
      </c>
      <c r="Q3182" s="49">
        <f t="shared" si="245"/>
        <v>0.10996294253505413</v>
      </c>
      <c r="R3182" s="49">
        <f t="shared" si="246"/>
        <v>0.14643727808636009</v>
      </c>
    </row>
    <row r="3183" spans="1:18" x14ac:dyDescent="0.3">
      <c r="A3183" s="35">
        <f t="shared" si="249"/>
        <v>44148</v>
      </c>
      <c r="B3183" s="36">
        <v>0.5</v>
      </c>
      <c r="C3183">
        <v>10334</v>
      </c>
      <c r="D3183">
        <v>722</v>
      </c>
      <c r="E3183" s="49">
        <f t="shared" si="247"/>
        <v>0.10996294253505413</v>
      </c>
      <c r="F3183" s="49">
        <f t="shared" si="248"/>
        <v>0.14643727808636009</v>
      </c>
      <c r="G3183">
        <v>1340</v>
      </c>
      <c r="H3183" s="51">
        <f>G3183/'Parc électrique'!$C$24</f>
        <v>0.44666666666666666</v>
      </c>
      <c r="I3183" s="14">
        <v>321</v>
      </c>
      <c r="J3183" s="14">
        <v>0</v>
      </c>
      <c r="K3183" s="14">
        <v>0</v>
      </c>
      <c r="L3183" s="14">
        <v>661</v>
      </c>
      <c r="M3183" s="14">
        <f>C3183-SUM(D3183:L3183)</f>
        <v>7289.2969331127115</v>
      </c>
      <c r="P3183" s="49">
        <f>D3184/('Parc électrique'!$C$22+'Parc électrique'!$C$23)</f>
        <v>0.10312499999999999</v>
      </c>
      <c r="Q3183" s="49">
        <f t="shared" si="245"/>
        <v>0.10052014137553425</v>
      </c>
      <c r="R3183" s="49">
        <f t="shared" si="246"/>
        <v>0.1338623317686948</v>
      </c>
    </row>
    <row r="3184" spans="1:18" x14ac:dyDescent="0.3">
      <c r="A3184" s="35">
        <f t="shared" si="249"/>
        <v>44148</v>
      </c>
      <c r="B3184" s="36">
        <v>0.54166666666666663</v>
      </c>
      <c r="C3184">
        <v>9928</v>
      </c>
      <c r="D3184">
        <v>660</v>
      </c>
      <c r="E3184" s="49">
        <f t="shared" si="247"/>
        <v>0.10052014137553425</v>
      </c>
      <c r="F3184" s="49">
        <f t="shared" si="248"/>
        <v>0.1338623317686948</v>
      </c>
      <c r="G3184">
        <v>1285</v>
      </c>
      <c r="H3184" s="51">
        <f>G3184/'Parc électrique'!$C$24</f>
        <v>0.42833333333333334</v>
      </c>
      <c r="I3184" s="14">
        <v>321</v>
      </c>
      <c r="J3184" s="14">
        <v>0</v>
      </c>
      <c r="K3184" s="14">
        <v>0</v>
      </c>
      <c r="L3184" s="14">
        <v>661</v>
      </c>
      <c r="M3184" s="14">
        <f>C3184-SUM(D3184:L3184)</f>
        <v>7000.3372841935225</v>
      </c>
      <c r="P3184" s="49">
        <f>D3185/('Parc électrique'!$C$22+'Parc électrique'!$C$23)</f>
        <v>9.765625E-2</v>
      </c>
      <c r="Q3184" s="49">
        <f t="shared" si="245"/>
        <v>9.518952781774076E-2</v>
      </c>
      <c r="R3184" s="49">
        <f t="shared" si="246"/>
        <v>0.12676357175065794</v>
      </c>
    </row>
    <row r="3185" spans="1:18" x14ac:dyDescent="0.3">
      <c r="A3185" s="35">
        <f t="shared" si="249"/>
        <v>44148</v>
      </c>
      <c r="B3185" s="36">
        <v>0.58333333333333337</v>
      </c>
      <c r="C3185">
        <v>9591</v>
      </c>
      <c r="D3185">
        <v>625</v>
      </c>
      <c r="E3185" s="49">
        <f t="shared" si="247"/>
        <v>9.518952781774076E-2</v>
      </c>
      <c r="F3185" s="49">
        <f t="shared" si="248"/>
        <v>0.12676357175065794</v>
      </c>
      <c r="G3185">
        <v>1013</v>
      </c>
      <c r="H3185" s="51">
        <f>G3185/'Parc électrique'!$C$24</f>
        <v>0.33766666666666667</v>
      </c>
      <c r="I3185" s="14">
        <v>321</v>
      </c>
      <c r="J3185" s="14">
        <v>0</v>
      </c>
      <c r="K3185" s="14">
        <v>0</v>
      </c>
      <c r="L3185" s="14">
        <v>663</v>
      </c>
      <c r="M3185" s="14">
        <f>C3185-SUM(D3185:L3185)</f>
        <v>6968.4403802337647</v>
      </c>
      <c r="P3185" s="49">
        <f>D3186/('Parc électrique'!$C$22+'Parc électrique'!$C$23)</f>
        <v>0.10734375</v>
      </c>
      <c r="Q3185" s="49">
        <f t="shared" si="245"/>
        <v>0.10463232897726064</v>
      </c>
      <c r="R3185" s="49">
        <f t="shared" si="246"/>
        <v>0.13933851806832323</v>
      </c>
    </row>
    <row r="3186" spans="1:18" x14ac:dyDescent="0.3">
      <c r="A3186" s="35">
        <f t="shared" si="249"/>
        <v>44148</v>
      </c>
      <c r="B3186" s="36">
        <v>0.625</v>
      </c>
      <c r="C3186">
        <v>9282</v>
      </c>
      <c r="D3186">
        <v>687</v>
      </c>
      <c r="E3186" s="49">
        <f t="shared" si="247"/>
        <v>0.10463232897726064</v>
      </c>
      <c r="F3186" s="49">
        <f t="shared" si="248"/>
        <v>0.13933851806832323</v>
      </c>
      <c r="G3186">
        <v>577</v>
      </c>
      <c r="H3186" s="51">
        <f>G3186/'Parc électrique'!$C$24</f>
        <v>0.19233333333333333</v>
      </c>
      <c r="I3186" s="14">
        <v>321</v>
      </c>
      <c r="J3186" s="14">
        <v>0</v>
      </c>
      <c r="K3186" s="14">
        <v>0</v>
      </c>
      <c r="L3186" s="14">
        <v>664</v>
      </c>
      <c r="M3186" s="14">
        <f>C3186-SUM(D3186:L3186)</f>
        <v>7032.563695819621</v>
      </c>
      <c r="P3186" s="49">
        <f>D3187/('Parc électrique'!$C$22+'Parc électrique'!$C$23)</f>
        <v>0.12812499999999999</v>
      </c>
      <c r="Q3186" s="49">
        <f t="shared" si="245"/>
        <v>0.12488866049687587</v>
      </c>
      <c r="R3186" s="49">
        <f t="shared" si="246"/>
        <v>0.16631380613686322</v>
      </c>
    </row>
    <row r="3187" spans="1:18" x14ac:dyDescent="0.3">
      <c r="A3187" s="35">
        <f t="shared" si="249"/>
        <v>44148</v>
      </c>
      <c r="B3187" s="36">
        <v>0.66666666666666663</v>
      </c>
      <c r="C3187">
        <v>9177</v>
      </c>
      <c r="D3187">
        <v>820</v>
      </c>
      <c r="E3187" s="49">
        <f t="shared" si="247"/>
        <v>0.12488866049687587</v>
      </c>
      <c r="F3187" s="49">
        <f t="shared" si="248"/>
        <v>0.16631380613686322</v>
      </c>
      <c r="G3187">
        <v>159</v>
      </c>
      <c r="H3187" s="51">
        <f>G3187/'Parc électrique'!$C$24</f>
        <v>5.2999999999999999E-2</v>
      </c>
      <c r="I3187" s="14">
        <v>321</v>
      </c>
      <c r="J3187" s="14">
        <v>0</v>
      </c>
      <c r="K3187" s="14">
        <v>0</v>
      </c>
      <c r="L3187" s="14">
        <v>665</v>
      </c>
      <c r="M3187" s="14">
        <f>C3187-SUM(D3187:L3187)</f>
        <v>7211.6557975333662</v>
      </c>
      <c r="P3187" s="49">
        <f>D3188/('Parc électrique'!$C$22+'Parc électrique'!$C$23)</f>
        <v>0.15375</v>
      </c>
      <c r="Q3187" s="49">
        <f t="shared" si="245"/>
        <v>0.14986639259625106</v>
      </c>
      <c r="R3187" s="49">
        <f t="shared" si="246"/>
        <v>0.19957656736423587</v>
      </c>
    </row>
    <row r="3188" spans="1:18" x14ac:dyDescent="0.3">
      <c r="A3188" s="35">
        <f t="shared" si="249"/>
        <v>44148</v>
      </c>
      <c r="B3188" s="36">
        <v>0.70833333333333337</v>
      </c>
      <c r="C3188">
        <v>9729</v>
      </c>
      <c r="D3188">
        <v>984</v>
      </c>
      <c r="E3188" s="49">
        <f t="shared" si="247"/>
        <v>0.14986639259625106</v>
      </c>
      <c r="F3188" s="49">
        <f t="shared" si="248"/>
        <v>0.19957656736423587</v>
      </c>
      <c r="G3188">
        <v>17</v>
      </c>
      <c r="H3188" s="51">
        <f>G3188/'Parc électrique'!$C$24</f>
        <v>5.6666666666666671E-3</v>
      </c>
      <c r="I3188" s="14">
        <v>321</v>
      </c>
      <c r="J3188" s="14">
        <v>0</v>
      </c>
      <c r="K3188" s="14">
        <v>0</v>
      </c>
      <c r="L3188" s="14">
        <v>667</v>
      </c>
      <c r="M3188" s="14">
        <f>C3188-SUM(D3188:L3188)</f>
        <v>7739.6448903733726</v>
      </c>
      <c r="P3188" s="49">
        <f>D3189/('Parc électrique'!$C$22+'Parc électrique'!$C$23)</f>
        <v>0.16328124999999999</v>
      </c>
      <c r="Q3188" s="49">
        <f t="shared" si="245"/>
        <v>0.15915689051126253</v>
      </c>
      <c r="R3188" s="49">
        <f t="shared" si="246"/>
        <v>0.21194869196710009</v>
      </c>
    </row>
    <row r="3189" spans="1:18" x14ac:dyDescent="0.3">
      <c r="A3189" s="35">
        <f t="shared" si="249"/>
        <v>44148</v>
      </c>
      <c r="B3189" s="36">
        <v>0.75</v>
      </c>
      <c r="C3189">
        <v>10277</v>
      </c>
      <c r="D3189">
        <v>1045</v>
      </c>
      <c r="E3189" s="49">
        <f t="shared" si="247"/>
        <v>0.15915689051126253</v>
      </c>
      <c r="F3189" s="49">
        <f t="shared" si="248"/>
        <v>0.21194869196710009</v>
      </c>
      <c r="G3189">
        <v>0</v>
      </c>
      <c r="H3189" s="51">
        <f>G3189/'Parc électrique'!$C$24</f>
        <v>0</v>
      </c>
      <c r="I3189" s="14">
        <v>321</v>
      </c>
      <c r="J3189" s="14">
        <v>499</v>
      </c>
      <c r="K3189" s="14">
        <v>0</v>
      </c>
      <c r="L3189" s="14">
        <v>670</v>
      </c>
      <c r="M3189" s="14">
        <f>C3189-SUM(D3189:L3189)</f>
        <v>7741.6288944175212</v>
      </c>
      <c r="P3189" s="49">
        <f>D3190/('Parc électrique'!$C$22+'Parc électrique'!$C$23)</f>
        <v>0.15296874999999999</v>
      </c>
      <c r="Q3189" s="49">
        <f t="shared" si="245"/>
        <v>0.14910487637370912</v>
      </c>
      <c r="R3189" s="49">
        <f t="shared" si="246"/>
        <v>0.1985624587902306</v>
      </c>
    </row>
    <row r="3190" spans="1:18" x14ac:dyDescent="0.3">
      <c r="A3190" s="35">
        <f t="shared" si="249"/>
        <v>44148</v>
      </c>
      <c r="B3190" s="36">
        <v>0.79166666666666663</v>
      </c>
      <c r="C3190">
        <v>10133</v>
      </c>
      <c r="D3190">
        <v>979</v>
      </c>
      <c r="E3190" s="49">
        <f t="shared" si="247"/>
        <v>0.14910487637370912</v>
      </c>
      <c r="F3190" s="49">
        <f t="shared" si="248"/>
        <v>0.1985624587902306</v>
      </c>
      <c r="G3190">
        <v>0</v>
      </c>
      <c r="H3190" s="51">
        <f>G3190/'Parc électrique'!$C$24</f>
        <v>0</v>
      </c>
      <c r="I3190" s="14">
        <v>321</v>
      </c>
      <c r="J3190" s="14">
        <v>425</v>
      </c>
      <c r="K3190" s="14">
        <v>0</v>
      </c>
      <c r="L3190" s="14">
        <v>666</v>
      </c>
      <c r="M3190" s="14">
        <f>C3190-SUM(D3190:L3190)</f>
        <v>7741.6523326648366</v>
      </c>
      <c r="P3190" s="49">
        <f>D3191/('Parc électrique'!$C$22+'Parc électrique'!$C$23)</f>
        <v>0.16328124999999999</v>
      </c>
      <c r="Q3190" s="49">
        <f t="shared" si="245"/>
        <v>0.15915689051126253</v>
      </c>
      <c r="R3190" s="49">
        <f t="shared" si="246"/>
        <v>0.21194869196710009</v>
      </c>
    </row>
    <row r="3191" spans="1:18" x14ac:dyDescent="0.3">
      <c r="A3191" s="35">
        <f t="shared" si="249"/>
        <v>44148</v>
      </c>
      <c r="B3191" s="36">
        <v>0.83333333333333337</v>
      </c>
      <c r="C3191">
        <v>9469</v>
      </c>
      <c r="D3191">
        <v>1045</v>
      </c>
      <c r="E3191" s="49">
        <f t="shared" si="247"/>
        <v>0.15915689051126253</v>
      </c>
      <c r="F3191" s="49">
        <f t="shared" si="248"/>
        <v>0.21194869196710009</v>
      </c>
      <c r="G3191">
        <v>0</v>
      </c>
      <c r="H3191" s="51">
        <f>G3191/'Parc électrique'!$C$24</f>
        <v>0</v>
      </c>
      <c r="I3191" s="14">
        <v>321</v>
      </c>
      <c r="J3191" s="14">
        <v>0</v>
      </c>
      <c r="K3191" s="14">
        <v>0</v>
      </c>
      <c r="L3191" s="14">
        <v>661</v>
      </c>
      <c r="M3191" s="14">
        <f>C3191-SUM(D3191:L3191)</f>
        <v>7441.6288944175212</v>
      </c>
      <c r="P3191" s="49">
        <f>D3192/('Parc électrique'!$C$22+'Parc électrique'!$C$23)</f>
        <v>0.16093750000000001</v>
      </c>
      <c r="Q3191" s="49">
        <f t="shared" si="245"/>
        <v>0.15687234184363677</v>
      </c>
      <c r="R3191" s="49">
        <f t="shared" si="246"/>
        <v>0.20890636624508432</v>
      </c>
    </row>
    <row r="3192" spans="1:18" x14ac:dyDescent="0.3">
      <c r="A3192" s="35">
        <f t="shared" si="249"/>
        <v>44148</v>
      </c>
      <c r="B3192" s="36">
        <v>0.875</v>
      </c>
      <c r="C3192">
        <v>8967</v>
      </c>
      <c r="D3192">
        <v>1030</v>
      </c>
      <c r="E3192" s="49">
        <f t="shared" si="247"/>
        <v>0.15687234184363677</v>
      </c>
      <c r="F3192" s="49">
        <f t="shared" si="248"/>
        <v>0.20890636624508432</v>
      </c>
      <c r="G3192">
        <v>0</v>
      </c>
      <c r="H3192" s="51">
        <f>G3192/'Parc électrique'!$C$24</f>
        <v>0</v>
      </c>
      <c r="I3192" s="14">
        <v>321</v>
      </c>
      <c r="J3192" s="14">
        <v>0</v>
      </c>
      <c r="K3192" s="14">
        <v>0</v>
      </c>
      <c r="L3192" s="14">
        <v>655</v>
      </c>
      <c r="M3192" s="14">
        <f>C3192-SUM(D3192:L3192)</f>
        <v>6960.6342212919117</v>
      </c>
      <c r="P3192" s="49">
        <f>D3193/('Parc électrique'!$C$22+'Parc électrique'!$C$23)</f>
        <v>0.138125</v>
      </c>
      <c r="Q3192" s="49">
        <f t="shared" si="245"/>
        <v>0.13463606814541254</v>
      </c>
      <c r="R3192" s="49">
        <f t="shared" si="246"/>
        <v>0.17929439588413063</v>
      </c>
    </row>
    <row r="3193" spans="1:18" x14ac:dyDescent="0.3">
      <c r="A3193" s="35">
        <f t="shared" si="249"/>
        <v>44148</v>
      </c>
      <c r="B3193" s="36">
        <v>0.91666666666666663</v>
      </c>
      <c r="C3193">
        <v>9330</v>
      </c>
      <c r="D3193">
        <v>884</v>
      </c>
      <c r="E3193" s="49">
        <f t="shared" si="247"/>
        <v>0.13463606814541254</v>
      </c>
      <c r="F3193" s="49">
        <f t="shared" si="248"/>
        <v>0.17929439588413063</v>
      </c>
      <c r="G3193">
        <v>0</v>
      </c>
      <c r="H3193" s="51">
        <f>G3193/'Parc électrique'!$C$24</f>
        <v>0</v>
      </c>
      <c r="I3193" s="14">
        <v>321</v>
      </c>
      <c r="J3193" s="14">
        <v>0</v>
      </c>
      <c r="K3193" s="14">
        <v>0</v>
      </c>
      <c r="L3193" s="14">
        <v>649</v>
      </c>
      <c r="M3193" s="14">
        <f>C3193-SUM(D3193:L3193)</f>
        <v>7475.6860695359701</v>
      </c>
      <c r="P3193" s="49">
        <f>D3194/('Parc électrique'!$C$22+'Parc électrique'!$C$23)</f>
        <v>0.14640624999999999</v>
      </c>
      <c r="Q3193" s="49">
        <f t="shared" si="245"/>
        <v>0.14270814010435695</v>
      </c>
      <c r="R3193" s="49">
        <f t="shared" si="246"/>
        <v>0.19004394676858641</v>
      </c>
    </row>
    <row r="3194" spans="1:18" x14ac:dyDescent="0.3">
      <c r="A3194" s="35">
        <f t="shared" si="249"/>
        <v>44148</v>
      </c>
      <c r="B3194" s="36">
        <v>0.95833333333333337</v>
      </c>
      <c r="C3194">
        <v>9662</v>
      </c>
      <c r="D3194">
        <v>937</v>
      </c>
      <c r="E3194" s="49">
        <f t="shared" si="247"/>
        <v>0.14270814010435695</v>
      </c>
      <c r="F3194" s="49">
        <f t="shared" si="248"/>
        <v>0.19004394676858641</v>
      </c>
      <c r="G3194">
        <v>0</v>
      </c>
      <c r="H3194" s="51">
        <f>G3194/'Parc électrique'!$C$24</f>
        <v>0</v>
      </c>
      <c r="I3194" s="14">
        <v>321</v>
      </c>
      <c r="J3194" s="14">
        <v>16</v>
      </c>
      <c r="K3194" s="14">
        <v>0</v>
      </c>
      <c r="L3194" s="14">
        <v>646</v>
      </c>
      <c r="M3194" s="14">
        <f>C3194-SUM(D3194:L3194)</f>
        <v>7741.6672479131266</v>
      </c>
      <c r="P3194" s="49">
        <f>D3195/('Parc électrique'!$C$22+'Parc électrique'!$C$23)</f>
        <v>0.139375</v>
      </c>
      <c r="Q3194" s="49">
        <f t="shared" si="245"/>
        <v>0.13585449410147962</v>
      </c>
      <c r="R3194" s="49">
        <f t="shared" si="246"/>
        <v>0.18091696960253906</v>
      </c>
    </row>
    <row r="3195" spans="1:18" x14ac:dyDescent="0.3">
      <c r="A3195" s="35">
        <f t="shared" si="249"/>
        <v>44149</v>
      </c>
      <c r="B3195" s="36">
        <v>0</v>
      </c>
      <c r="C3195">
        <v>9185</v>
      </c>
      <c r="D3195">
        <v>892</v>
      </c>
      <c r="E3195" s="49">
        <f t="shared" si="247"/>
        <v>0.13585449410147962</v>
      </c>
      <c r="F3195" s="49">
        <f t="shared" si="248"/>
        <v>0.18091696960253906</v>
      </c>
      <c r="G3195">
        <v>0</v>
      </c>
      <c r="H3195" s="51">
        <f>G3195/'Parc électrique'!$C$24</f>
        <v>0</v>
      </c>
      <c r="I3195" s="14">
        <v>321</v>
      </c>
      <c r="J3195" s="14">
        <v>0</v>
      </c>
      <c r="K3195" s="14">
        <v>0</v>
      </c>
      <c r="L3195" s="14">
        <v>621</v>
      </c>
      <c r="M3195" s="14">
        <f>C3195-SUM(D3195:L3195)</f>
        <v>7350.6832285362962</v>
      </c>
      <c r="P3195" s="49">
        <f>D3196/('Parc électrique'!$C$22+'Parc électrique'!$C$23)</f>
        <v>0.140625</v>
      </c>
      <c r="Q3195" s="49">
        <f t="shared" si="245"/>
        <v>0.1370729200575467</v>
      </c>
      <c r="R3195" s="49">
        <f t="shared" si="246"/>
        <v>0.18253954332094746</v>
      </c>
    </row>
    <row r="3196" spans="1:18" x14ac:dyDescent="0.3">
      <c r="A3196" s="35">
        <f t="shared" si="249"/>
        <v>44149</v>
      </c>
      <c r="B3196" s="36">
        <v>4.1666666666666664E-2</v>
      </c>
      <c r="C3196">
        <v>8801</v>
      </c>
      <c r="D3196">
        <v>900</v>
      </c>
      <c r="E3196" s="49">
        <f t="shared" si="247"/>
        <v>0.1370729200575467</v>
      </c>
      <c r="F3196" s="49">
        <f t="shared" si="248"/>
        <v>0.18253954332094746</v>
      </c>
      <c r="G3196">
        <v>0</v>
      </c>
      <c r="H3196" s="51">
        <f>G3196/'Parc électrique'!$C$24</f>
        <v>0</v>
      </c>
      <c r="I3196" s="14">
        <v>321</v>
      </c>
      <c r="J3196" s="14">
        <v>0</v>
      </c>
      <c r="K3196" s="14">
        <v>0</v>
      </c>
      <c r="L3196" s="14">
        <v>624</v>
      </c>
      <c r="M3196" s="14">
        <f>C3196-SUM(D3196:L3196)</f>
        <v>6955.6803875366213</v>
      </c>
      <c r="P3196" s="49">
        <f>D3197/('Parc électrique'!$C$22+'Parc électrique'!$C$23)</f>
        <v>0.13859374999999999</v>
      </c>
      <c r="Q3196" s="49">
        <f t="shared" si="245"/>
        <v>0.13509297787893768</v>
      </c>
      <c r="R3196" s="49">
        <f t="shared" si="246"/>
        <v>0.17990286102853376</v>
      </c>
    </row>
    <row r="3197" spans="1:18" x14ac:dyDescent="0.3">
      <c r="A3197" s="35">
        <f t="shared" si="249"/>
        <v>44149</v>
      </c>
      <c r="B3197" s="36">
        <v>8.3333333333333329E-2</v>
      </c>
      <c r="C3197">
        <v>8446</v>
      </c>
      <c r="D3197">
        <v>887</v>
      </c>
      <c r="E3197" s="49">
        <f t="shared" si="247"/>
        <v>0.13509297787893768</v>
      </c>
      <c r="F3197" s="49">
        <f t="shared" si="248"/>
        <v>0.17990286102853376</v>
      </c>
      <c r="G3197">
        <v>0</v>
      </c>
      <c r="H3197" s="51">
        <f>G3197/'Parc électrique'!$C$24</f>
        <v>0</v>
      </c>
      <c r="I3197" s="14">
        <v>321</v>
      </c>
      <c r="J3197" s="14">
        <v>0</v>
      </c>
      <c r="K3197" s="14">
        <v>0</v>
      </c>
      <c r="L3197" s="14">
        <v>618</v>
      </c>
      <c r="M3197" s="14">
        <f>C3197-SUM(D3197:L3197)</f>
        <v>6619.6850041610924</v>
      </c>
      <c r="P3197" s="49">
        <f>D3198/('Parc électrique'!$C$22+'Parc électrique'!$C$23)</f>
        <v>0.145625</v>
      </c>
      <c r="Q3197" s="49">
        <f t="shared" si="245"/>
        <v>0.14194662388181503</v>
      </c>
      <c r="R3197" s="49">
        <f t="shared" si="246"/>
        <v>0.18902983819458116</v>
      </c>
    </row>
    <row r="3198" spans="1:18" x14ac:dyDescent="0.3">
      <c r="A3198" s="35">
        <f t="shared" si="249"/>
        <v>44149</v>
      </c>
      <c r="B3198" s="36">
        <v>0.125</v>
      </c>
      <c r="C3198">
        <v>7965</v>
      </c>
      <c r="D3198">
        <v>932</v>
      </c>
      <c r="E3198" s="49">
        <f t="shared" si="247"/>
        <v>0.14194662388181503</v>
      </c>
      <c r="F3198" s="49">
        <f t="shared" si="248"/>
        <v>0.18902983819458116</v>
      </c>
      <c r="G3198">
        <v>0</v>
      </c>
      <c r="H3198" s="51">
        <f>G3198/'Parc électrique'!$C$24</f>
        <v>0</v>
      </c>
      <c r="I3198" s="14">
        <v>321</v>
      </c>
      <c r="J3198" s="14">
        <v>0</v>
      </c>
      <c r="K3198" s="14">
        <v>0</v>
      </c>
      <c r="L3198" s="14">
        <v>616</v>
      </c>
      <c r="M3198" s="14">
        <f>C3198-SUM(D3198:L3198)</f>
        <v>6095.6690235379237</v>
      </c>
      <c r="P3198" s="49">
        <f>D3199/('Parc électrique'!$C$22+'Parc électrique'!$C$23)</f>
        <v>0.14671875000000001</v>
      </c>
      <c r="Q3198" s="49">
        <f t="shared" si="245"/>
        <v>0.14301274659337374</v>
      </c>
      <c r="R3198" s="49">
        <f t="shared" si="246"/>
        <v>0.19044959019818852</v>
      </c>
    </row>
    <row r="3199" spans="1:18" x14ac:dyDescent="0.3">
      <c r="A3199" s="35">
        <f t="shared" si="249"/>
        <v>44149</v>
      </c>
      <c r="B3199" s="36">
        <v>0.16666666666666666</v>
      </c>
      <c r="C3199">
        <v>7764</v>
      </c>
      <c r="D3199">
        <v>939</v>
      </c>
      <c r="E3199" s="49">
        <f t="shared" si="247"/>
        <v>0.14301274659337374</v>
      </c>
      <c r="F3199" s="49">
        <f t="shared" si="248"/>
        <v>0.19044959019818852</v>
      </c>
      <c r="G3199">
        <v>0</v>
      </c>
      <c r="H3199" s="51">
        <f>G3199/'Parc électrique'!$C$24</f>
        <v>0</v>
      </c>
      <c r="I3199" s="14">
        <v>321</v>
      </c>
      <c r="J3199" s="14">
        <v>0</v>
      </c>
      <c r="K3199" s="14">
        <v>0</v>
      </c>
      <c r="L3199" s="14">
        <v>615</v>
      </c>
      <c r="M3199" s="14">
        <f>C3199-SUM(D3199:L3199)</f>
        <v>5888.6665376632081</v>
      </c>
      <c r="P3199" s="49">
        <f>D3200/('Parc électrique'!$C$22+'Parc électrique'!$C$23)</f>
        <v>0.11390625</v>
      </c>
      <c r="Q3199" s="49">
        <f t="shared" si="245"/>
        <v>0.11102906524661282</v>
      </c>
      <c r="R3199" s="49">
        <f t="shared" si="246"/>
        <v>0.14785703008996745</v>
      </c>
    </row>
    <row r="3200" spans="1:18" x14ac:dyDescent="0.3">
      <c r="A3200" s="35">
        <f t="shared" si="249"/>
        <v>44149</v>
      </c>
      <c r="B3200" s="36">
        <v>0.20833333333333334</v>
      </c>
      <c r="C3200">
        <v>7841</v>
      </c>
      <c r="D3200">
        <v>729</v>
      </c>
      <c r="E3200" s="49">
        <f t="shared" si="247"/>
        <v>0.11102906524661282</v>
      </c>
      <c r="F3200" s="49">
        <f t="shared" si="248"/>
        <v>0.14785703008996745</v>
      </c>
      <c r="G3200">
        <v>0</v>
      </c>
      <c r="H3200" s="51">
        <f>G3200/'Parc électrique'!$C$24</f>
        <v>0</v>
      </c>
      <c r="I3200" s="14">
        <v>321</v>
      </c>
      <c r="J3200" s="14">
        <v>0</v>
      </c>
      <c r="K3200" s="14">
        <v>0</v>
      </c>
      <c r="L3200" s="14">
        <v>618</v>
      </c>
      <c r="M3200" s="14">
        <f>C3200-SUM(D3200:L3200)</f>
        <v>6172.7411139046635</v>
      </c>
      <c r="P3200" s="49">
        <f>D3201/('Parc électrique'!$C$22+'Parc électrique'!$C$23)</f>
        <v>0.1028125</v>
      </c>
      <c r="Q3200" s="49">
        <f t="shared" si="245"/>
        <v>0.10021553488651748</v>
      </c>
      <c r="R3200" s="49">
        <f t="shared" si="246"/>
        <v>0.13345668833909269</v>
      </c>
    </row>
    <row r="3201" spans="1:18" x14ac:dyDescent="0.3">
      <c r="A3201" s="35">
        <f t="shared" si="249"/>
        <v>44149</v>
      </c>
      <c r="B3201" s="36">
        <v>0.25</v>
      </c>
      <c r="C3201">
        <v>8084</v>
      </c>
      <c r="D3201">
        <v>658</v>
      </c>
      <c r="E3201" s="49">
        <f t="shared" si="247"/>
        <v>0.10021553488651748</v>
      </c>
      <c r="F3201" s="49">
        <f t="shared" si="248"/>
        <v>0.13345668833909269</v>
      </c>
      <c r="G3201">
        <v>0</v>
      </c>
      <c r="H3201" s="51">
        <f>G3201/'Parc électrique'!$C$24</f>
        <v>0</v>
      </c>
      <c r="I3201" s="14">
        <v>321</v>
      </c>
      <c r="J3201" s="14">
        <v>0</v>
      </c>
      <c r="K3201" s="14">
        <v>0</v>
      </c>
      <c r="L3201" s="14">
        <v>627</v>
      </c>
      <c r="M3201" s="14">
        <f>C3201-SUM(D3201:L3201)</f>
        <v>6477.7663277767742</v>
      </c>
      <c r="P3201" s="49">
        <f>D3202/('Parc électrique'!$C$22+'Parc électrique'!$C$23)</f>
        <v>0.10734375</v>
      </c>
      <c r="Q3201" s="49">
        <f t="shared" si="245"/>
        <v>0.10463232897726064</v>
      </c>
      <c r="R3201" s="49">
        <f t="shared" si="246"/>
        <v>0.13933851806832323</v>
      </c>
    </row>
    <row r="3202" spans="1:18" x14ac:dyDescent="0.3">
      <c r="A3202" s="35">
        <f t="shared" si="249"/>
        <v>44149</v>
      </c>
      <c r="B3202" s="36">
        <v>0.29166666666666669</v>
      </c>
      <c r="C3202">
        <v>8258</v>
      </c>
      <c r="D3202">
        <v>687</v>
      </c>
      <c r="E3202" s="49">
        <f t="shared" si="247"/>
        <v>0.10463232897726064</v>
      </c>
      <c r="F3202" s="49">
        <f t="shared" si="248"/>
        <v>0.13933851806832323</v>
      </c>
      <c r="G3202">
        <v>10</v>
      </c>
      <c r="H3202" s="51">
        <f>G3202/'Parc électrique'!$C$24</f>
        <v>3.3333333333333335E-3</v>
      </c>
      <c r="I3202" s="14">
        <v>321</v>
      </c>
      <c r="J3202" s="14">
        <v>0</v>
      </c>
      <c r="K3202" s="14">
        <v>0</v>
      </c>
      <c r="L3202" s="14">
        <v>645</v>
      </c>
      <c r="M3202" s="14">
        <f>C3202-SUM(D3202:L3202)</f>
        <v>6594.7526958196213</v>
      </c>
      <c r="P3202" s="49">
        <f>D3203/('Parc électrique'!$C$22+'Parc électrique'!$C$23)</f>
        <v>8.3750000000000005E-2</v>
      </c>
      <c r="Q3202" s="49">
        <f t="shared" si="245"/>
        <v>8.1634539056494482E-2</v>
      </c>
      <c r="R3202" s="49">
        <f t="shared" si="246"/>
        <v>0.10871243913336427</v>
      </c>
    </row>
    <row r="3203" spans="1:18" x14ac:dyDescent="0.3">
      <c r="A3203" s="35">
        <f t="shared" si="249"/>
        <v>44149</v>
      </c>
      <c r="B3203" s="36">
        <v>0.33333333333333331</v>
      </c>
      <c r="C3203">
        <v>8669</v>
      </c>
      <c r="D3203">
        <v>536</v>
      </c>
      <c r="E3203" s="49">
        <f t="shared" si="247"/>
        <v>8.1634539056494482E-2</v>
      </c>
      <c r="F3203" s="49">
        <f t="shared" si="248"/>
        <v>0.10871243913336427</v>
      </c>
      <c r="G3203">
        <v>157</v>
      </c>
      <c r="H3203" s="51">
        <f>G3203/'Parc électrique'!$C$24</f>
        <v>5.2333333333333336E-2</v>
      </c>
      <c r="I3203" s="14">
        <v>321</v>
      </c>
      <c r="J3203" s="14">
        <v>0</v>
      </c>
      <c r="K3203" s="14">
        <v>0</v>
      </c>
      <c r="L3203" s="14">
        <v>655</v>
      </c>
      <c r="M3203" s="14">
        <f>C3203-SUM(D3203:L3203)</f>
        <v>6999.7573196884769</v>
      </c>
      <c r="P3203" s="49">
        <f>D3204/('Parc électrique'!$C$22+'Parc électrique'!$C$23)</f>
        <v>9.0781249999999994E-2</v>
      </c>
      <c r="Q3203" s="49">
        <f t="shared" ref="Q3203:Q3266" si="250">P3203/$T$3*$T$8</f>
        <v>8.848818505937181E-2</v>
      </c>
      <c r="R3203" s="49">
        <f t="shared" ref="R3203:R3266" si="251">P3203/$T$3*$T$4</f>
        <v>0.11783941629941162</v>
      </c>
    </row>
    <row r="3204" spans="1:18" x14ac:dyDescent="0.3">
      <c r="A3204" s="35">
        <f t="shared" si="249"/>
        <v>44149</v>
      </c>
      <c r="B3204" s="36">
        <v>0.375</v>
      </c>
      <c r="C3204">
        <v>9149</v>
      </c>
      <c r="D3204">
        <v>581</v>
      </c>
      <c r="E3204" s="49">
        <f t="shared" ref="E3204:E3267" si="252">P3203/$T$3*$T$8</f>
        <v>8.848818505937181E-2</v>
      </c>
      <c r="F3204" s="49">
        <f t="shared" ref="F3204:F3267" si="253">P3203/$T$3*$T$4</f>
        <v>0.11783941629941162</v>
      </c>
      <c r="G3204">
        <v>583</v>
      </c>
      <c r="H3204" s="51">
        <f>G3204/'Parc électrique'!$C$24</f>
        <v>0.19433333333333333</v>
      </c>
      <c r="I3204" s="14">
        <v>321</v>
      </c>
      <c r="J3204" s="14">
        <v>0</v>
      </c>
      <c r="K3204" s="14">
        <v>0</v>
      </c>
      <c r="L3204" s="14">
        <v>658</v>
      </c>
      <c r="M3204" s="14">
        <f>C3204-SUM(D3204:L3204)</f>
        <v>7005.5993390653075</v>
      </c>
      <c r="P3204" s="49">
        <f>D3205/('Parc électrique'!$C$22+'Parc électrique'!$C$23)</f>
        <v>7.3593749999999999E-2</v>
      </c>
      <c r="Q3204" s="49">
        <f t="shared" si="250"/>
        <v>7.1734828163449435E-2</v>
      </c>
      <c r="R3204" s="49">
        <f t="shared" si="251"/>
        <v>9.5529027671295827E-2</v>
      </c>
    </row>
    <row r="3205" spans="1:18" x14ac:dyDescent="0.3">
      <c r="A3205" s="35">
        <f t="shared" si="249"/>
        <v>44149</v>
      </c>
      <c r="B3205" s="36">
        <v>0.41666666666666669</v>
      </c>
      <c r="C3205">
        <v>9438</v>
      </c>
      <c r="D3205">
        <v>471</v>
      </c>
      <c r="E3205" s="49">
        <f t="shared" si="252"/>
        <v>7.1734828163449435E-2</v>
      </c>
      <c r="F3205" s="49">
        <f t="shared" si="253"/>
        <v>9.5529027671295827E-2</v>
      </c>
      <c r="G3205">
        <v>1032</v>
      </c>
      <c r="H3205" s="51">
        <f>G3205/'Parc électrique'!$C$24</f>
        <v>0.34399999999999997</v>
      </c>
      <c r="I3205" s="14">
        <v>321</v>
      </c>
      <c r="J3205" s="14">
        <v>0</v>
      </c>
      <c r="K3205" s="14">
        <v>0</v>
      </c>
      <c r="L3205" s="14">
        <v>658</v>
      </c>
      <c r="M3205" s="14">
        <f>C3205-SUM(D3205:L3205)</f>
        <v>6955.4887361441652</v>
      </c>
      <c r="P3205" s="49">
        <f>D3206/('Parc électrique'!$C$22+'Parc électrique'!$C$23)</f>
        <v>8.0937499999999996E-2</v>
      </c>
      <c r="Q3205" s="49">
        <f t="shared" si="250"/>
        <v>7.8893080655343534E-2</v>
      </c>
      <c r="R3205" s="49">
        <f t="shared" si="251"/>
        <v>0.10506164826694531</v>
      </c>
    </row>
    <row r="3206" spans="1:18" x14ac:dyDescent="0.3">
      <c r="A3206" s="35">
        <f t="shared" si="249"/>
        <v>44149</v>
      </c>
      <c r="B3206" s="36">
        <v>0.45833333333333331</v>
      </c>
      <c r="C3206">
        <v>9674</v>
      </c>
      <c r="D3206">
        <v>518</v>
      </c>
      <c r="E3206" s="49">
        <f t="shared" si="252"/>
        <v>7.8893080655343534E-2</v>
      </c>
      <c r="F3206" s="49">
        <f t="shared" si="253"/>
        <v>0.10506164826694531</v>
      </c>
      <c r="G3206">
        <v>1308</v>
      </c>
      <c r="H3206" s="51">
        <f>G3206/'Parc électrique'!$C$24</f>
        <v>0.436</v>
      </c>
      <c r="I3206" s="14">
        <v>321</v>
      </c>
      <c r="J3206" s="14">
        <v>0</v>
      </c>
      <c r="K3206" s="14">
        <v>0</v>
      </c>
      <c r="L3206" s="14">
        <v>657</v>
      </c>
      <c r="M3206" s="14">
        <f>C3206-SUM(D3206:L3206)</f>
        <v>6869.3800452710775</v>
      </c>
      <c r="P3206" s="49">
        <f>D3207/('Parc électrique'!$C$22+'Parc électrique'!$C$23)</f>
        <v>9.8281250000000001E-2</v>
      </c>
      <c r="Q3206" s="49">
        <f t="shared" si="250"/>
        <v>9.5798740795774301E-2</v>
      </c>
      <c r="R3206" s="49">
        <f t="shared" si="251"/>
        <v>0.12757485860986217</v>
      </c>
    </row>
    <row r="3207" spans="1:18" x14ac:dyDescent="0.3">
      <c r="A3207" s="35">
        <f t="shared" si="249"/>
        <v>44149</v>
      </c>
      <c r="B3207" s="36">
        <v>0.5</v>
      </c>
      <c r="C3207">
        <v>9969</v>
      </c>
      <c r="D3207">
        <v>629</v>
      </c>
      <c r="E3207" s="49">
        <f t="shared" si="252"/>
        <v>9.5798740795774301E-2</v>
      </c>
      <c r="F3207" s="49">
        <f t="shared" si="253"/>
        <v>0.12757485860986217</v>
      </c>
      <c r="G3207">
        <v>1437</v>
      </c>
      <c r="H3207" s="51">
        <f>G3207/'Parc électrique'!$C$24</f>
        <v>0.47899999999999998</v>
      </c>
      <c r="I3207" s="14">
        <v>321</v>
      </c>
      <c r="J3207" s="14">
        <v>0</v>
      </c>
      <c r="K3207" s="14">
        <v>0</v>
      </c>
      <c r="L3207" s="14">
        <v>659</v>
      </c>
      <c r="M3207" s="14">
        <f>C3207-SUM(D3207:L3207)</f>
        <v>6922.2976264005947</v>
      </c>
      <c r="P3207" s="49">
        <f>D3208/('Parc électrique'!$C$22+'Parc électrique'!$C$23)</f>
        <v>8.984375E-2</v>
      </c>
      <c r="Q3207" s="49">
        <f t="shared" si="250"/>
        <v>8.7574365592321499E-2</v>
      </c>
      <c r="R3207" s="49">
        <f t="shared" si="251"/>
        <v>0.11662248601060532</v>
      </c>
    </row>
    <row r="3208" spans="1:18" x14ac:dyDescent="0.3">
      <c r="A3208" s="35">
        <f t="shared" si="249"/>
        <v>44149</v>
      </c>
      <c r="B3208" s="36">
        <v>0.54166666666666663</v>
      </c>
      <c r="C3208">
        <v>9476</v>
      </c>
      <c r="D3208">
        <v>575</v>
      </c>
      <c r="E3208" s="49">
        <f t="shared" si="252"/>
        <v>8.7574365592321499E-2</v>
      </c>
      <c r="F3208" s="49">
        <f t="shared" si="253"/>
        <v>0.11662248601060532</v>
      </c>
      <c r="G3208">
        <v>1378</v>
      </c>
      <c r="H3208" s="51">
        <f>G3208/'Parc électrique'!$C$24</f>
        <v>0.45933333333333332</v>
      </c>
      <c r="I3208" s="14">
        <v>321</v>
      </c>
      <c r="J3208" s="14">
        <v>0</v>
      </c>
      <c r="K3208" s="14">
        <v>0</v>
      </c>
      <c r="L3208" s="14">
        <v>659</v>
      </c>
      <c r="M3208" s="14">
        <f>C3208-SUM(D3208:L3208)</f>
        <v>6542.3364698150635</v>
      </c>
      <c r="P3208" s="49">
        <f>D3209/('Parc électrique'!$C$22+'Parc électrique'!$C$23)</f>
        <v>0.10921875</v>
      </c>
      <c r="Q3208" s="49">
        <f t="shared" si="250"/>
        <v>0.10645996791136127</v>
      </c>
      <c r="R3208" s="49">
        <f t="shared" si="251"/>
        <v>0.14177237864593586</v>
      </c>
    </row>
    <row r="3209" spans="1:18" x14ac:dyDescent="0.3">
      <c r="A3209" s="35">
        <f t="shared" si="249"/>
        <v>44149</v>
      </c>
      <c r="B3209" s="36">
        <v>0.58333333333333337</v>
      </c>
      <c r="C3209">
        <v>9047</v>
      </c>
      <c r="D3209">
        <v>699</v>
      </c>
      <c r="E3209" s="49">
        <f t="shared" si="252"/>
        <v>0.10645996791136127</v>
      </c>
      <c r="F3209" s="49">
        <f t="shared" si="253"/>
        <v>0.14177237864593586</v>
      </c>
      <c r="G3209">
        <v>1118</v>
      </c>
      <c r="H3209" s="51">
        <f>G3209/'Parc électrique'!$C$24</f>
        <v>0.37266666666666665</v>
      </c>
      <c r="I3209" s="14">
        <v>321</v>
      </c>
      <c r="J3209" s="14">
        <v>0</v>
      </c>
      <c r="K3209" s="14">
        <v>0</v>
      </c>
      <c r="L3209" s="14">
        <v>658</v>
      </c>
      <c r="M3209" s="14">
        <f>C3209-SUM(D3209:L3209)</f>
        <v>6250.3791009867764</v>
      </c>
      <c r="P3209" s="49">
        <f>D3210/('Parc électrique'!$C$22+'Parc électrique'!$C$23)</f>
        <v>0.11921875</v>
      </c>
      <c r="Q3209" s="49">
        <f t="shared" si="250"/>
        <v>0.11620737555989792</v>
      </c>
      <c r="R3209" s="49">
        <f t="shared" si="251"/>
        <v>0.15475296839320324</v>
      </c>
    </row>
    <row r="3210" spans="1:18" x14ac:dyDescent="0.3">
      <c r="A3210" s="35">
        <f t="shared" si="249"/>
        <v>44149</v>
      </c>
      <c r="B3210" s="36">
        <v>0.625</v>
      </c>
      <c r="C3210">
        <v>8819</v>
      </c>
      <c r="D3210">
        <v>763</v>
      </c>
      <c r="E3210" s="49">
        <f t="shared" si="252"/>
        <v>0.11620737555989792</v>
      </c>
      <c r="F3210" s="49">
        <f t="shared" si="253"/>
        <v>0.15475296839320324</v>
      </c>
      <c r="G3210">
        <v>672</v>
      </c>
      <c r="H3210" s="51">
        <f>G3210/'Parc électrique'!$C$24</f>
        <v>0.224</v>
      </c>
      <c r="I3210" s="14">
        <v>321</v>
      </c>
      <c r="J3210" s="14">
        <v>0</v>
      </c>
      <c r="K3210" s="14">
        <v>0</v>
      </c>
      <c r="L3210" s="14">
        <v>658</v>
      </c>
      <c r="M3210" s="14">
        <f>C3210-SUM(D3210:L3210)</f>
        <v>6404.5050396560473</v>
      </c>
      <c r="P3210" s="49">
        <f>D3211/('Parc électrique'!$C$22+'Parc électrique'!$C$23)</f>
        <v>0.1275</v>
      </c>
      <c r="Q3210" s="49">
        <f t="shared" si="250"/>
        <v>0.12427944751884233</v>
      </c>
      <c r="R3210" s="49">
        <f t="shared" si="251"/>
        <v>0.16550251927765902</v>
      </c>
    </row>
    <row r="3211" spans="1:18" x14ac:dyDescent="0.3">
      <c r="A3211" s="35">
        <f t="shared" si="249"/>
        <v>44149</v>
      </c>
      <c r="B3211" s="36">
        <v>0.66666666666666663</v>
      </c>
      <c r="C3211">
        <v>8824</v>
      </c>
      <c r="D3211">
        <v>816</v>
      </c>
      <c r="E3211" s="49">
        <f t="shared" si="252"/>
        <v>0.12427944751884233</v>
      </c>
      <c r="F3211" s="49">
        <f t="shared" si="253"/>
        <v>0.16550251927765902</v>
      </c>
      <c r="G3211">
        <v>195</v>
      </c>
      <c r="H3211" s="51">
        <f>G3211/'Parc électrique'!$C$24</f>
        <v>6.5000000000000002E-2</v>
      </c>
      <c r="I3211" s="14">
        <v>321</v>
      </c>
      <c r="J3211" s="14">
        <v>0</v>
      </c>
      <c r="K3211" s="14">
        <v>0</v>
      </c>
      <c r="L3211" s="14">
        <v>657</v>
      </c>
      <c r="M3211" s="14">
        <f>C3211-SUM(D3211:L3211)</f>
        <v>6834.6452180332035</v>
      </c>
      <c r="P3211" s="49">
        <f>D3212/('Parc électrique'!$C$22+'Parc électrique'!$C$23)</f>
        <v>0.11375</v>
      </c>
      <c r="Q3211" s="49">
        <f t="shared" si="250"/>
        <v>0.11087676200210445</v>
      </c>
      <c r="R3211" s="49">
        <f t="shared" si="251"/>
        <v>0.14765420837516641</v>
      </c>
    </row>
    <row r="3212" spans="1:18" x14ac:dyDescent="0.3">
      <c r="A3212" s="35">
        <f t="shared" si="249"/>
        <v>44149</v>
      </c>
      <c r="B3212" s="36">
        <v>0.70833333333333337</v>
      </c>
      <c r="C3212">
        <v>9479</v>
      </c>
      <c r="D3212">
        <v>728</v>
      </c>
      <c r="E3212" s="49">
        <f t="shared" si="252"/>
        <v>0.11087676200210445</v>
      </c>
      <c r="F3212" s="49">
        <f t="shared" si="253"/>
        <v>0.14765420837516641</v>
      </c>
      <c r="G3212">
        <v>12</v>
      </c>
      <c r="H3212" s="51">
        <f>G3212/'Parc électrique'!$C$24</f>
        <v>4.0000000000000001E-3</v>
      </c>
      <c r="I3212" s="14">
        <v>321</v>
      </c>
      <c r="J3212" s="14">
        <v>18</v>
      </c>
      <c r="K3212" s="14">
        <v>0</v>
      </c>
      <c r="L3212" s="14">
        <v>658</v>
      </c>
      <c r="M3212" s="14">
        <f>C3212-SUM(D3212:L3212)</f>
        <v>7741.7374690296228</v>
      </c>
      <c r="P3212" s="49">
        <f>D3213/('Parc électrique'!$C$22+'Parc électrique'!$C$23)</f>
        <v>9.6406249999999999E-2</v>
      </c>
      <c r="Q3212" s="49">
        <f t="shared" si="250"/>
        <v>9.3971101861673678E-2</v>
      </c>
      <c r="R3212" s="49">
        <f t="shared" si="251"/>
        <v>0.12514099803224954</v>
      </c>
    </row>
    <row r="3213" spans="1:18" x14ac:dyDescent="0.3">
      <c r="A3213" s="35">
        <f t="shared" si="249"/>
        <v>44149</v>
      </c>
      <c r="B3213" s="36">
        <v>0.75</v>
      </c>
      <c r="C3213">
        <v>10212</v>
      </c>
      <c r="D3213">
        <v>617</v>
      </c>
      <c r="E3213" s="49">
        <f t="shared" si="252"/>
        <v>9.3971101861673678E-2</v>
      </c>
      <c r="F3213" s="49">
        <f t="shared" si="253"/>
        <v>0.12514099803224954</v>
      </c>
      <c r="G3213">
        <v>0</v>
      </c>
      <c r="H3213" s="51">
        <f>G3213/'Parc électrique'!$C$24</f>
        <v>0</v>
      </c>
      <c r="I3213" s="14">
        <v>321</v>
      </c>
      <c r="J3213" s="14">
        <v>871</v>
      </c>
      <c r="K3213" s="14">
        <v>0</v>
      </c>
      <c r="L3213" s="14">
        <v>661</v>
      </c>
      <c r="M3213" s="14">
        <f>C3213-SUM(D3213:L3213)</f>
        <v>7741.7808879001059</v>
      </c>
      <c r="P3213" s="49">
        <f>D3214/('Parc électrique'!$C$22+'Parc électrique'!$C$23)</f>
        <v>0.10296875</v>
      </c>
      <c r="Q3213" s="49">
        <f t="shared" si="250"/>
        <v>0.10036783813102586</v>
      </c>
      <c r="R3213" s="49">
        <f t="shared" si="251"/>
        <v>0.13365951005389376</v>
      </c>
    </row>
    <row r="3214" spans="1:18" x14ac:dyDescent="0.3">
      <c r="A3214" s="35">
        <f t="shared" si="249"/>
        <v>44149</v>
      </c>
      <c r="B3214" s="36">
        <v>0.79166666666666663</v>
      </c>
      <c r="C3214">
        <v>10349</v>
      </c>
      <c r="D3214">
        <v>659</v>
      </c>
      <c r="E3214" s="49">
        <f t="shared" si="252"/>
        <v>0.10036783813102586</v>
      </c>
      <c r="F3214" s="49">
        <f t="shared" si="253"/>
        <v>0.13365951005389376</v>
      </c>
      <c r="G3214">
        <v>0</v>
      </c>
      <c r="H3214" s="51">
        <f>G3214/'Parc électrique'!$C$24</f>
        <v>0</v>
      </c>
      <c r="I3214" s="14">
        <v>321</v>
      </c>
      <c r="J3214" s="14">
        <v>0</v>
      </c>
      <c r="K3214" s="14">
        <v>0</v>
      </c>
      <c r="L3214" s="14">
        <v>656</v>
      </c>
      <c r="M3214" s="14">
        <f>C3214-SUM(D3214:L3214)</f>
        <v>8712.7659726518141</v>
      </c>
      <c r="P3214" s="49">
        <f>D3215/('Parc électrique'!$C$22+'Parc électrique'!$C$23)</f>
        <v>0.12296875</v>
      </c>
      <c r="Q3214" s="49">
        <f t="shared" si="250"/>
        <v>0.11986265342809917</v>
      </c>
      <c r="R3214" s="49">
        <f t="shared" si="251"/>
        <v>0.15962068954842848</v>
      </c>
    </row>
    <row r="3215" spans="1:18" x14ac:dyDescent="0.3">
      <c r="A3215" s="35">
        <f t="shared" si="249"/>
        <v>44149</v>
      </c>
      <c r="B3215" s="36">
        <v>0.83333333333333337</v>
      </c>
      <c r="C3215">
        <v>9866</v>
      </c>
      <c r="D3215">
        <v>787</v>
      </c>
      <c r="E3215" s="49">
        <f t="shared" si="252"/>
        <v>0.11986265342809917</v>
      </c>
      <c r="F3215" s="49">
        <f t="shared" si="253"/>
        <v>0.15962068954842848</v>
      </c>
      <c r="G3215">
        <v>0</v>
      </c>
      <c r="H3215" s="51">
        <f>G3215/'Parc électrique'!$C$24</f>
        <v>0</v>
      </c>
      <c r="I3215" s="14">
        <v>321</v>
      </c>
      <c r="J3215" s="14">
        <v>367</v>
      </c>
      <c r="K3215" s="14">
        <v>0</v>
      </c>
      <c r="L3215" s="14">
        <v>649</v>
      </c>
      <c r="M3215" s="14">
        <f>C3215-SUM(D3215:L3215)</f>
        <v>7741.7205166570238</v>
      </c>
      <c r="P3215" s="49">
        <f>D3216/('Parc électrique'!$C$22+'Parc électrique'!$C$23)</f>
        <v>0.10390625000000001</v>
      </c>
      <c r="Q3215" s="49">
        <f t="shared" si="250"/>
        <v>0.10128165759807618</v>
      </c>
      <c r="R3215" s="49">
        <f t="shared" si="251"/>
        <v>0.13487644034270008</v>
      </c>
    </row>
    <row r="3216" spans="1:18" x14ac:dyDescent="0.3">
      <c r="A3216" s="35">
        <f t="shared" si="249"/>
        <v>44149</v>
      </c>
      <c r="B3216" s="36">
        <v>0.875</v>
      </c>
      <c r="C3216">
        <v>9338</v>
      </c>
      <c r="D3216">
        <v>665</v>
      </c>
      <c r="E3216" s="49">
        <f t="shared" si="252"/>
        <v>0.10128165759807618</v>
      </c>
      <c r="F3216" s="49">
        <f t="shared" si="253"/>
        <v>0.13487644034270008</v>
      </c>
      <c r="G3216">
        <v>0</v>
      </c>
      <c r="H3216" s="51">
        <f>G3216/'Parc électrique'!$C$24</f>
        <v>0</v>
      </c>
      <c r="I3216" s="14">
        <v>321</v>
      </c>
      <c r="J3216" s="14">
        <v>0</v>
      </c>
      <c r="K3216" s="14">
        <v>0</v>
      </c>
      <c r="L3216" s="14">
        <v>641</v>
      </c>
      <c r="M3216" s="14">
        <f>C3216-SUM(D3216:L3216)</f>
        <v>7710.7638419020586</v>
      </c>
      <c r="P3216" s="49">
        <f>D3217/('Parc électrique'!$C$22+'Parc électrique'!$C$23)</f>
        <v>0.10890625</v>
      </c>
      <c r="Q3216" s="49">
        <f t="shared" si="250"/>
        <v>0.1061553614223445</v>
      </c>
      <c r="R3216" s="49">
        <f t="shared" si="251"/>
        <v>0.14136673521633375</v>
      </c>
    </row>
    <row r="3217" spans="1:18" x14ac:dyDescent="0.3">
      <c r="A3217" s="35">
        <f t="shared" si="249"/>
        <v>44149</v>
      </c>
      <c r="B3217" s="36">
        <v>0.91666666666666663</v>
      </c>
      <c r="C3217">
        <v>9649</v>
      </c>
      <c r="D3217">
        <v>697</v>
      </c>
      <c r="E3217" s="49">
        <f t="shared" si="252"/>
        <v>0.1061553614223445</v>
      </c>
      <c r="F3217" s="49">
        <f t="shared" si="253"/>
        <v>0.14136673521633375</v>
      </c>
      <c r="G3217">
        <v>0</v>
      </c>
      <c r="H3217" s="51">
        <f>G3217/'Parc électrique'!$C$24</f>
        <v>0</v>
      </c>
      <c r="I3217" s="14">
        <v>321</v>
      </c>
      <c r="J3217" s="14">
        <v>256</v>
      </c>
      <c r="K3217" s="14">
        <v>0</v>
      </c>
      <c r="L3217" s="14">
        <v>633</v>
      </c>
      <c r="M3217" s="14">
        <f>C3217-SUM(D3217:L3217)</f>
        <v>7741.7524779033611</v>
      </c>
      <c r="P3217" s="49">
        <f>D3218/('Parc électrique'!$C$22+'Parc électrique'!$C$23)</f>
        <v>0.1034375</v>
      </c>
      <c r="Q3217" s="49">
        <f t="shared" si="250"/>
        <v>0.10082474786455102</v>
      </c>
      <c r="R3217" s="49">
        <f t="shared" si="251"/>
        <v>0.13426797519829692</v>
      </c>
    </row>
    <row r="3218" spans="1:18" x14ac:dyDescent="0.3">
      <c r="A3218" s="35">
        <f t="shared" si="249"/>
        <v>44149</v>
      </c>
      <c r="B3218" s="36">
        <v>0.95833333333333337</v>
      </c>
      <c r="C3218">
        <v>9949</v>
      </c>
      <c r="D3218">
        <v>662</v>
      </c>
      <c r="E3218" s="49">
        <f t="shared" si="252"/>
        <v>0.10082474786455102</v>
      </c>
      <c r="F3218" s="49">
        <f t="shared" si="253"/>
        <v>0.13426797519829692</v>
      </c>
      <c r="G3218">
        <v>0</v>
      </c>
      <c r="H3218" s="51">
        <f>G3218/'Parc électrique'!$C$24</f>
        <v>0</v>
      </c>
      <c r="I3218" s="14">
        <v>321</v>
      </c>
      <c r="J3218" s="14">
        <v>0</v>
      </c>
      <c r="K3218" s="14">
        <v>0</v>
      </c>
      <c r="L3218" s="14">
        <v>630</v>
      </c>
      <c r="M3218" s="14">
        <f>C3218-SUM(D3218:L3218)</f>
        <v>8335.7649072769382</v>
      </c>
      <c r="P3218" s="49">
        <f>D3219/('Parc électrique'!$C$22+'Parc électrique'!$C$23)</f>
        <v>0.110625</v>
      </c>
      <c r="Q3218" s="49">
        <f t="shared" si="250"/>
        <v>0.10783069711193674</v>
      </c>
      <c r="R3218" s="49">
        <f t="shared" si="251"/>
        <v>0.14359777407914534</v>
      </c>
    </row>
    <row r="3219" spans="1:18" x14ac:dyDescent="0.3">
      <c r="A3219" s="35">
        <f t="shared" si="249"/>
        <v>44150</v>
      </c>
      <c r="B3219" s="36">
        <v>0</v>
      </c>
      <c r="C3219">
        <v>9721</v>
      </c>
      <c r="D3219">
        <v>708</v>
      </c>
      <c r="E3219" s="49">
        <f t="shared" si="252"/>
        <v>0.10783069711193674</v>
      </c>
      <c r="F3219" s="49">
        <f t="shared" si="253"/>
        <v>0.14359777407914534</v>
      </c>
      <c r="G3219">
        <v>0</v>
      </c>
      <c r="H3219" s="51">
        <f>G3219/'Parc électrique'!$C$24</f>
        <v>0</v>
      </c>
      <c r="I3219" s="14">
        <v>321</v>
      </c>
      <c r="J3219" s="14">
        <v>0</v>
      </c>
      <c r="K3219" s="14">
        <v>0</v>
      </c>
      <c r="L3219" s="14">
        <v>622</v>
      </c>
      <c r="M3219" s="14">
        <f>C3219-SUM(D3219:L3219)</f>
        <v>8069.7485715288094</v>
      </c>
      <c r="P3219" s="49">
        <f>D3220/('Parc électrique'!$C$22+'Parc électrique'!$C$23)</f>
        <v>0.12453125</v>
      </c>
      <c r="Q3219" s="49">
        <f t="shared" si="250"/>
        <v>0.12138568587318303</v>
      </c>
      <c r="R3219" s="49">
        <f t="shared" si="251"/>
        <v>0.16164890669643903</v>
      </c>
    </row>
    <row r="3220" spans="1:18" x14ac:dyDescent="0.3">
      <c r="A3220" s="35">
        <f t="shared" si="249"/>
        <v>44150</v>
      </c>
      <c r="B3220" s="36">
        <v>4.1666666666666664E-2</v>
      </c>
      <c r="C3220">
        <v>9330</v>
      </c>
      <c r="D3220">
        <v>797</v>
      </c>
      <c r="E3220" s="49">
        <f t="shared" si="252"/>
        <v>0.12138568587318303</v>
      </c>
      <c r="F3220" s="49">
        <f t="shared" si="253"/>
        <v>0.16164890669643903</v>
      </c>
      <c r="G3220">
        <v>0</v>
      </c>
      <c r="H3220" s="51">
        <f>G3220/'Parc électrique'!$C$24</f>
        <v>0</v>
      </c>
      <c r="I3220" s="14">
        <v>321</v>
      </c>
      <c r="J3220" s="14">
        <v>0</v>
      </c>
      <c r="K3220" s="14">
        <v>0</v>
      </c>
      <c r="L3220" s="14">
        <v>625</v>
      </c>
      <c r="M3220" s="14">
        <f>C3220-SUM(D3220:L3220)</f>
        <v>7586.7169654074305</v>
      </c>
      <c r="P3220" s="49">
        <f>D3221/('Parc électrique'!$C$22+'Parc électrique'!$C$23)</f>
        <v>0.13234375000000001</v>
      </c>
      <c r="Q3220" s="49">
        <f t="shared" si="250"/>
        <v>0.12900084809860229</v>
      </c>
      <c r="R3220" s="49">
        <f t="shared" si="251"/>
        <v>0.17178999243649168</v>
      </c>
    </row>
    <row r="3221" spans="1:18" x14ac:dyDescent="0.3">
      <c r="A3221" s="35">
        <f t="shared" si="249"/>
        <v>44150</v>
      </c>
      <c r="B3221" s="36">
        <v>8.3333333333333329E-2</v>
      </c>
      <c r="C3221">
        <v>8966</v>
      </c>
      <c r="D3221">
        <v>847</v>
      </c>
      <c r="E3221" s="49">
        <f t="shared" si="252"/>
        <v>0.12900084809860229</v>
      </c>
      <c r="F3221" s="49">
        <f t="shared" si="253"/>
        <v>0.17178999243649168</v>
      </c>
      <c r="G3221">
        <v>0</v>
      </c>
      <c r="H3221" s="51">
        <f>G3221/'Parc électrique'!$C$24</f>
        <v>0</v>
      </c>
      <c r="I3221" s="14">
        <v>321</v>
      </c>
      <c r="J3221" s="14">
        <v>0</v>
      </c>
      <c r="K3221" s="14">
        <v>0</v>
      </c>
      <c r="L3221" s="14">
        <v>619</v>
      </c>
      <c r="M3221" s="14">
        <f>C3221-SUM(D3221:L3221)</f>
        <v>7178.6992091594648</v>
      </c>
      <c r="P3221" s="49">
        <f>D3222/('Parc électrique'!$C$22+'Parc électrique'!$C$23)</f>
        <v>0.13515625000000001</v>
      </c>
      <c r="Q3221" s="49">
        <f t="shared" si="250"/>
        <v>0.13174230649975324</v>
      </c>
      <c r="R3221" s="49">
        <f t="shared" si="251"/>
        <v>0.17544078330291063</v>
      </c>
    </row>
    <row r="3222" spans="1:18" x14ac:dyDescent="0.3">
      <c r="A3222" s="35">
        <f t="shared" si="249"/>
        <v>44150</v>
      </c>
      <c r="B3222" s="36">
        <v>0.125</v>
      </c>
      <c r="C3222">
        <v>8465</v>
      </c>
      <c r="D3222">
        <v>865</v>
      </c>
      <c r="E3222" s="49">
        <f t="shared" si="252"/>
        <v>0.13174230649975324</v>
      </c>
      <c r="F3222" s="49">
        <f t="shared" si="253"/>
        <v>0.17544078330291063</v>
      </c>
      <c r="G3222">
        <v>0</v>
      </c>
      <c r="H3222" s="51">
        <f>G3222/'Parc électrique'!$C$24</f>
        <v>0</v>
      </c>
      <c r="I3222" s="14">
        <v>321</v>
      </c>
      <c r="J3222" s="14">
        <v>0</v>
      </c>
      <c r="K3222" s="14">
        <v>0</v>
      </c>
      <c r="L3222" s="14">
        <v>617</v>
      </c>
      <c r="M3222" s="14">
        <f>C3222-SUM(D3222:L3222)</f>
        <v>6661.6928169101975</v>
      </c>
      <c r="P3222" s="49">
        <f>D3223/('Parc électrique'!$C$22+'Parc électrique'!$C$23)</f>
        <v>0.13734374999999999</v>
      </c>
      <c r="Q3222" s="49">
        <f t="shared" si="250"/>
        <v>0.13387455192287059</v>
      </c>
      <c r="R3222" s="49">
        <f t="shared" si="251"/>
        <v>0.17828028731012532</v>
      </c>
    </row>
    <row r="3223" spans="1:18" x14ac:dyDescent="0.3">
      <c r="A3223" s="35">
        <f t="shared" si="249"/>
        <v>44150</v>
      </c>
      <c r="B3223" s="36">
        <v>0.16666666666666666</v>
      </c>
      <c r="C3223">
        <v>8240</v>
      </c>
      <c r="D3223">
        <v>879</v>
      </c>
      <c r="E3223" s="49">
        <f t="shared" si="252"/>
        <v>0.13387455192287059</v>
      </c>
      <c r="F3223" s="49">
        <f t="shared" si="253"/>
        <v>0.17828028731012532</v>
      </c>
      <c r="G3223">
        <v>0</v>
      </c>
      <c r="H3223" s="51">
        <f>G3223/'Parc électrique'!$C$24</f>
        <v>0</v>
      </c>
      <c r="I3223" s="14">
        <v>321</v>
      </c>
      <c r="J3223" s="14">
        <v>0</v>
      </c>
      <c r="K3223" s="14">
        <v>0</v>
      </c>
      <c r="L3223" s="14">
        <v>616</v>
      </c>
      <c r="M3223" s="14">
        <f>C3223-SUM(D3223:L3223)</f>
        <v>6423.6878451607672</v>
      </c>
      <c r="P3223" s="49">
        <f>D3224/('Parc électrique'!$C$22+'Parc électrique'!$C$23)</f>
        <v>0.14546875000000001</v>
      </c>
      <c r="Q3223" s="49">
        <f t="shared" si="250"/>
        <v>0.14179432063730665</v>
      </c>
      <c r="R3223" s="49">
        <f t="shared" si="251"/>
        <v>0.18882701647978012</v>
      </c>
    </row>
    <row r="3224" spans="1:18" x14ac:dyDescent="0.3">
      <c r="A3224" s="35">
        <f t="shared" si="249"/>
        <v>44150</v>
      </c>
      <c r="B3224" s="36">
        <v>0.20833333333333334</v>
      </c>
      <c r="C3224">
        <v>8298</v>
      </c>
      <c r="D3224">
        <v>931</v>
      </c>
      <c r="E3224" s="49">
        <f t="shared" si="252"/>
        <v>0.14179432063730665</v>
      </c>
      <c r="F3224" s="49">
        <f t="shared" si="253"/>
        <v>0.18882701647978012</v>
      </c>
      <c r="G3224">
        <v>0</v>
      </c>
      <c r="H3224" s="51">
        <f>G3224/'Parc électrique'!$C$24</f>
        <v>0</v>
      </c>
      <c r="I3224" s="14">
        <v>321</v>
      </c>
      <c r="J3224" s="14">
        <v>0</v>
      </c>
      <c r="K3224" s="14">
        <v>0</v>
      </c>
      <c r="L3224" s="14">
        <v>618</v>
      </c>
      <c r="M3224" s="14">
        <f>C3224-SUM(D3224:L3224)</f>
        <v>6427.669378662883</v>
      </c>
      <c r="P3224" s="49">
        <f>D3225/('Parc électrique'!$C$22+'Parc électrique'!$C$23)</f>
        <v>0.14703125</v>
      </c>
      <c r="Q3224" s="49">
        <f t="shared" si="250"/>
        <v>0.14331735308239049</v>
      </c>
      <c r="R3224" s="49">
        <f t="shared" si="251"/>
        <v>0.19085523362779064</v>
      </c>
    </row>
    <row r="3225" spans="1:18" x14ac:dyDescent="0.3">
      <c r="A3225" s="35">
        <f t="shared" si="249"/>
        <v>44150</v>
      </c>
      <c r="B3225" s="36">
        <v>0.25</v>
      </c>
      <c r="C3225">
        <v>8499</v>
      </c>
      <c r="D3225">
        <v>941</v>
      </c>
      <c r="E3225" s="49">
        <f t="shared" si="252"/>
        <v>0.14331735308239049</v>
      </c>
      <c r="F3225" s="49">
        <f t="shared" si="253"/>
        <v>0.19085523362779064</v>
      </c>
      <c r="G3225">
        <v>0</v>
      </c>
      <c r="H3225" s="51">
        <f>G3225/'Parc électrique'!$C$24</f>
        <v>0</v>
      </c>
      <c r="I3225" s="14">
        <v>321</v>
      </c>
      <c r="J3225" s="14">
        <v>0</v>
      </c>
      <c r="K3225" s="14">
        <v>0</v>
      </c>
      <c r="L3225" s="14">
        <v>628</v>
      </c>
      <c r="M3225" s="14">
        <f>C3225-SUM(D3225:L3225)</f>
        <v>6608.6658274132897</v>
      </c>
      <c r="P3225" s="49">
        <f>D3226/('Parc électrique'!$C$22+'Parc électrique'!$C$23)</f>
        <v>0.13640625000000001</v>
      </c>
      <c r="Q3225" s="49">
        <f t="shared" si="250"/>
        <v>0.1329607324558203</v>
      </c>
      <c r="R3225" s="49">
        <f t="shared" si="251"/>
        <v>0.17706335702131903</v>
      </c>
    </row>
    <row r="3226" spans="1:18" x14ac:dyDescent="0.3">
      <c r="A3226" s="35">
        <f t="shared" si="249"/>
        <v>44150</v>
      </c>
      <c r="B3226" s="36">
        <v>0.29166666666666669</v>
      </c>
      <c r="C3226">
        <v>8614</v>
      </c>
      <c r="D3226">
        <v>873</v>
      </c>
      <c r="E3226" s="49">
        <f t="shared" si="252"/>
        <v>0.1329607324558203</v>
      </c>
      <c r="F3226" s="49">
        <f t="shared" si="253"/>
        <v>0.17706335702131903</v>
      </c>
      <c r="G3226">
        <v>7</v>
      </c>
      <c r="H3226" s="51">
        <f>G3226/'Parc électrique'!$C$24</f>
        <v>2.3333333333333335E-3</v>
      </c>
      <c r="I3226" s="14">
        <v>321</v>
      </c>
      <c r="J3226" s="14">
        <v>0</v>
      </c>
      <c r="K3226" s="14">
        <v>0</v>
      </c>
      <c r="L3226" s="14">
        <v>646</v>
      </c>
      <c r="M3226" s="14">
        <f>C3226-SUM(D3226:L3226)</f>
        <v>6766.6876425771898</v>
      </c>
      <c r="P3226" s="49">
        <f>D3227/('Parc électrique'!$C$22+'Parc électrique'!$C$23)</f>
        <v>0.14124999999999999</v>
      </c>
      <c r="Q3226" s="49">
        <f t="shared" si="250"/>
        <v>0.13768213303558025</v>
      </c>
      <c r="R3226" s="49">
        <f t="shared" si="251"/>
        <v>0.18335083018015166</v>
      </c>
    </row>
    <row r="3227" spans="1:18" x14ac:dyDescent="0.3">
      <c r="A3227" s="35">
        <f t="shared" si="249"/>
        <v>44150</v>
      </c>
      <c r="B3227" s="36">
        <v>0.33333333333333331</v>
      </c>
      <c r="C3227">
        <v>8966</v>
      </c>
      <c r="D3227">
        <v>904</v>
      </c>
      <c r="E3227" s="49">
        <f t="shared" si="252"/>
        <v>0.13768213303558025</v>
      </c>
      <c r="F3227" s="49">
        <f t="shared" si="253"/>
        <v>0.18335083018015166</v>
      </c>
      <c r="G3227">
        <v>115</v>
      </c>
      <c r="H3227" s="51">
        <f>G3227/'Parc électrique'!$C$24</f>
        <v>3.833333333333333E-2</v>
      </c>
      <c r="I3227" s="14">
        <v>321</v>
      </c>
      <c r="J3227" s="14">
        <v>0</v>
      </c>
      <c r="K3227" s="14">
        <v>0</v>
      </c>
      <c r="L3227" s="14">
        <v>655</v>
      </c>
      <c r="M3227" s="14">
        <f>C3227-SUM(D3227:L3227)</f>
        <v>6970.6406337034514</v>
      </c>
      <c r="P3227" s="49">
        <f>D3228/('Parc électrique'!$C$22+'Parc électrique'!$C$23)</f>
        <v>0.13546875</v>
      </c>
      <c r="Q3227" s="49">
        <f t="shared" si="250"/>
        <v>0.13204691298876997</v>
      </c>
      <c r="R3227" s="49">
        <f t="shared" si="251"/>
        <v>0.17584642673251272</v>
      </c>
    </row>
    <row r="3228" spans="1:18" x14ac:dyDescent="0.3">
      <c r="A3228" s="35">
        <f t="shared" ref="A3228:A3291" si="254">A3204+1</f>
        <v>44150</v>
      </c>
      <c r="B3228" s="36">
        <v>0.375</v>
      </c>
      <c r="C3228">
        <v>9425</v>
      </c>
      <c r="D3228">
        <v>867</v>
      </c>
      <c r="E3228" s="49">
        <f t="shared" si="252"/>
        <v>0.13204691298876997</v>
      </c>
      <c r="F3228" s="49">
        <f t="shared" si="253"/>
        <v>0.17584642673251272</v>
      </c>
      <c r="G3228">
        <v>537</v>
      </c>
      <c r="H3228" s="51">
        <f>G3228/'Parc électrique'!$C$24</f>
        <v>0.17899999999999999</v>
      </c>
      <c r="I3228" s="14">
        <v>321</v>
      </c>
      <c r="J3228" s="14">
        <v>0</v>
      </c>
      <c r="K3228" s="14">
        <v>0</v>
      </c>
      <c r="L3228" s="14">
        <v>659</v>
      </c>
      <c r="M3228" s="14">
        <f>C3228-SUM(D3228:L3228)</f>
        <v>7040.5131066602789</v>
      </c>
      <c r="P3228" s="49">
        <f>D3229/('Parc électrique'!$C$22+'Parc électrique'!$C$23)</f>
        <v>0.1340625</v>
      </c>
      <c r="Q3228" s="49">
        <f t="shared" si="250"/>
        <v>0.13067618378819451</v>
      </c>
      <c r="R3228" s="49">
        <f t="shared" si="251"/>
        <v>0.17402103129930324</v>
      </c>
    </row>
    <row r="3229" spans="1:18" x14ac:dyDescent="0.3">
      <c r="A3229" s="35">
        <f t="shared" si="254"/>
        <v>44150</v>
      </c>
      <c r="B3229" s="36">
        <v>0.41666666666666669</v>
      </c>
      <c r="C3229">
        <v>9717</v>
      </c>
      <c r="D3229">
        <v>858</v>
      </c>
      <c r="E3229" s="49">
        <f t="shared" si="252"/>
        <v>0.13067618378819451</v>
      </c>
      <c r="F3229" s="49">
        <f t="shared" si="253"/>
        <v>0.17402103129930324</v>
      </c>
      <c r="G3229">
        <v>967</v>
      </c>
      <c r="H3229" s="51">
        <f>G3229/'Parc électrique'!$C$24</f>
        <v>0.32233333333333336</v>
      </c>
      <c r="I3229" s="14">
        <v>321</v>
      </c>
      <c r="J3229" s="14">
        <v>0</v>
      </c>
      <c r="K3229" s="14">
        <v>0</v>
      </c>
      <c r="L3229" s="14">
        <v>659</v>
      </c>
      <c r="M3229" s="14">
        <f>C3229-SUM(D3229:L3229)</f>
        <v>6911.3729694515796</v>
      </c>
      <c r="P3229" s="49">
        <f>D3230/('Parc électrique'!$C$22+'Parc électrique'!$C$23)</f>
        <v>0.13968749999999999</v>
      </c>
      <c r="Q3229" s="49">
        <f t="shared" si="250"/>
        <v>0.13615910059049638</v>
      </c>
      <c r="R3229" s="49">
        <f t="shared" si="251"/>
        <v>0.18132261303214112</v>
      </c>
    </row>
    <row r="3230" spans="1:18" x14ac:dyDescent="0.3">
      <c r="A3230" s="35">
        <f t="shared" si="254"/>
        <v>44150</v>
      </c>
      <c r="B3230" s="36">
        <v>0.45833333333333331</v>
      </c>
      <c r="C3230">
        <v>9939</v>
      </c>
      <c r="D3230">
        <v>894</v>
      </c>
      <c r="E3230" s="49">
        <f t="shared" si="252"/>
        <v>0.13615910059049638</v>
      </c>
      <c r="F3230" s="49">
        <f t="shared" si="253"/>
        <v>0.18132261303214112</v>
      </c>
      <c r="G3230">
        <v>1307</v>
      </c>
      <c r="H3230" s="51">
        <f>G3230/'Parc électrique'!$C$24</f>
        <v>0.43566666666666665</v>
      </c>
      <c r="I3230" s="14">
        <v>321</v>
      </c>
      <c r="J3230" s="14">
        <v>0</v>
      </c>
      <c r="K3230" s="14">
        <v>0</v>
      </c>
      <c r="L3230" s="14">
        <v>658</v>
      </c>
      <c r="M3230" s="14">
        <f>C3230-SUM(D3230:L3230)</f>
        <v>6758.2468516197105</v>
      </c>
      <c r="P3230" s="49">
        <f>D3231/('Parc électrique'!$C$22+'Parc électrique'!$C$23)</f>
        <v>0.16609375000000001</v>
      </c>
      <c r="Q3230" s="49">
        <f t="shared" si="250"/>
        <v>0.1618983489124135</v>
      </c>
      <c r="R3230" s="49">
        <f t="shared" si="251"/>
        <v>0.21559948283351907</v>
      </c>
    </row>
    <row r="3231" spans="1:18" x14ac:dyDescent="0.3">
      <c r="A3231" s="35">
        <f t="shared" si="254"/>
        <v>44150</v>
      </c>
      <c r="B3231" s="36">
        <v>0.5</v>
      </c>
      <c r="C3231">
        <v>10225</v>
      </c>
      <c r="D3231">
        <v>1063</v>
      </c>
      <c r="E3231" s="49">
        <f t="shared" si="252"/>
        <v>0.1618983489124135</v>
      </c>
      <c r="F3231" s="49">
        <f t="shared" si="253"/>
        <v>0.21559948283351907</v>
      </c>
      <c r="G3231">
        <v>1439</v>
      </c>
      <c r="H3231" s="51">
        <f>G3231/'Parc électrique'!$C$24</f>
        <v>0.47966666666666669</v>
      </c>
      <c r="I3231" s="14">
        <v>321</v>
      </c>
      <c r="J3231" s="14">
        <v>0</v>
      </c>
      <c r="K3231" s="14">
        <v>0</v>
      </c>
      <c r="L3231" s="14">
        <v>660</v>
      </c>
      <c r="M3231" s="14">
        <f>C3231-SUM(D3231:L3231)</f>
        <v>6741.1428355015869</v>
      </c>
      <c r="P3231" s="49">
        <f>D3232/('Parc électrique'!$C$22+'Parc électrique'!$C$23)</f>
        <v>0.16718749999999999</v>
      </c>
      <c r="Q3231" s="49">
        <f t="shared" si="250"/>
        <v>0.16296447162397218</v>
      </c>
      <c r="R3231" s="49">
        <f t="shared" si="251"/>
        <v>0.21701923483712643</v>
      </c>
    </row>
    <row r="3232" spans="1:18" x14ac:dyDescent="0.3">
      <c r="A3232" s="35">
        <f t="shared" si="254"/>
        <v>44150</v>
      </c>
      <c r="B3232" s="36">
        <v>0.54166666666666663</v>
      </c>
      <c r="C3232">
        <v>9715</v>
      </c>
      <c r="D3232">
        <v>1070</v>
      </c>
      <c r="E3232" s="49">
        <f t="shared" si="252"/>
        <v>0.16296447162397218</v>
      </c>
      <c r="F3232" s="49">
        <f t="shared" si="253"/>
        <v>0.21701923483712643</v>
      </c>
      <c r="G3232">
        <v>1421</v>
      </c>
      <c r="H3232" s="51">
        <f>G3232/'Parc électrique'!$C$24</f>
        <v>0.47366666666666668</v>
      </c>
      <c r="I3232" s="14">
        <v>321</v>
      </c>
      <c r="J3232" s="14">
        <v>0</v>
      </c>
      <c r="K3232" s="14">
        <v>0</v>
      </c>
      <c r="L3232" s="14">
        <v>660</v>
      </c>
      <c r="M3232" s="14">
        <f>C3232-SUM(D3232:L3232)</f>
        <v>6242.1463496268716</v>
      </c>
      <c r="P3232" s="49">
        <f>D3233/('Parc électrique'!$C$22+'Parc électrique'!$C$23)</f>
        <v>0.18140624999999999</v>
      </c>
      <c r="Q3232" s="49">
        <f t="shared" si="250"/>
        <v>0.17682406687423524</v>
      </c>
      <c r="R3232" s="49">
        <f t="shared" si="251"/>
        <v>0.23547601088402223</v>
      </c>
    </row>
    <row r="3233" spans="1:18" x14ac:dyDescent="0.3">
      <c r="A3233" s="35">
        <f t="shared" si="254"/>
        <v>44150</v>
      </c>
      <c r="B3233" s="36">
        <v>0.58333333333333337</v>
      </c>
      <c r="C3233">
        <v>9264</v>
      </c>
      <c r="D3233">
        <v>1161</v>
      </c>
      <c r="E3233" s="49">
        <f t="shared" si="252"/>
        <v>0.17682406687423524</v>
      </c>
      <c r="F3233" s="49">
        <f t="shared" si="253"/>
        <v>0.23547601088402223</v>
      </c>
      <c r="G3233">
        <v>1144</v>
      </c>
      <c r="H3233" s="51">
        <f>G3233/'Parc électrique'!$C$24</f>
        <v>0.38133333333333336</v>
      </c>
      <c r="I3233" s="14">
        <v>321</v>
      </c>
      <c r="J3233" s="14">
        <v>0</v>
      </c>
      <c r="K3233" s="14">
        <v>0</v>
      </c>
      <c r="L3233" s="14">
        <v>659</v>
      </c>
      <c r="M3233" s="14">
        <f>C3233-SUM(D3233:L3233)</f>
        <v>5978.2063665889091</v>
      </c>
      <c r="P3233" s="49">
        <f>D3234/('Parc électrique'!$C$22+'Parc électrique'!$C$23)</f>
        <v>0.1990625</v>
      </c>
      <c r="Q3233" s="49">
        <f t="shared" si="250"/>
        <v>0.19403433350368277</v>
      </c>
      <c r="R3233" s="49">
        <f t="shared" si="251"/>
        <v>0.25839486465654116</v>
      </c>
    </row>
    <row r="3234" spans="1:18" x14ac:dyDescent="0.3">
      <c r="A3234" s="35">
        <f t="shared" si="254"/>
        <v>44150</v>
      </c>
      <c r="B3234" s="36">
        <v>0.625</v>
      </c>
      <c r="C3234">
        <v>8991</v>
      </c>
      <c r="D3234">
        <v>1274</v>
      </c>
      <c r="E3234" s="49">
        <f t="shared" si="252"/>
        <v>0.19403433350368277</v>
      </c>
      <c r="F3234" s="49">
        <f t="shared" si="253"/>
        <v>0.25839486465654116</v>
      </c>
      <c r="G3234">
        <v>689</v>
      </c>
      <c r="H3234" s="51">
        <f>G3234/'Parc électrique'!$C$24</f>
        <v>0.22966666666666666</v>
      </c>
      <c r="I3234" s="14">
        <v>321</v>
      </c>
      <c r="J3234" s="14">
        <v>0</v>
      </c>
      <c r="K3234" s="14">
        <v>0</v>
      </c>
      <c r="L3234" s="14">
        <v>659</v>
      </c>
      <c r="M3234" s="14">
        <f>C3234-SUM(D3234:L3234)</f>
        <v>6047.3179041351732</v>
      </c>
      <c r="P3234" s="49">
        <f>D3235/('Parc électrique'!$C$22+'Parc électrique'!$C$23)</f>
        <v>0.23640625000000001</v>
      </c>
      <c r="Q3234" s="49">
        <f t="shared" si="250"/>
        <v>0.23043480894118687</v>
      </c>
      <c r="R3234" s="49">
        <f t="shared" si="251"/>
        <v>0.30686925449399283</v>
      </c>
    </row>
    <row r="3235" spans="1:18" x14ac:dyDescent="0.3">
      <c r="A3235" s="35">
        <f t="shared" si="254"/>
        <v>44150</v>
      </c>
      <c r="B3235" s="36">
        <v>0.66666666666666663</v>
      </c>
      <c r="C3235">
        <v>8943</v>
      </c>
      <c r="D3235">
        <v>1513</v>
      </c>
      <c r="E3235" s="49">
        <f t="shared" si="252"/>
        <v>0.23043480894118687</v>
      </c>
      <c r="F3235" s="49">
        <f t="shared" si="253"/>
        <v>0.30686925449399283</v>
      </c>
      <c r="G3235">
        <v>210</v>
      </c>
      <c r="H3235" s="51">
        <f>G3235/'Parc électrique'!$C$24</f>
        <v>7.0000000000000007E-2</v>
      </c>
      <c r="I3235" s="14">
        <v>321</v>
      </c>
      <c r="J3235" s="14">
        <v>0</v>
      </c>
      <c r="K3235" s="14">
        <v>0</v>
      </c>
      <c r="L3235" s="14">
        <v>658</v>
      </c>
      <c r="M3235" s="14">
        <f>C3235-SUM(D3235:L3235)</f>
        <v>6240.3926959365654</v>
      </c>
      <c r="P3235" s="49">
        <f>D3236/('Parc électrique'!$C$22+'Parc électrique'!$C$23)</f>
        <v>0.22859375000000001</v>
      </c>
      <c r="Q3235" s="49">
        <f t="shared" si="250"/>
        <v>0.22281964671576759</v>
      </c>
      <c r="R3235" s="49">
        <f t="shared" si="251"/>
        <v>0.29672816875394015</v>
      </c>
    </row>
    <row r="3236" spans="1:18" x14ac:dyDescent="0.3">
      <c r="A3236" s="35">
        <f t="shared" si="254"/>
        <v>44150</v>
      </c>
      <c r="B3236" s="36">
        <v>0.70833333333333337</v>
      </c>
      <c r="C3236">
        <v>9547</v>
      </c>
      <c r="D3236">
        <v>1463</v>
      </c>
      <c r="E3236" s="49">
        <f t="shared" si="252"/>
        <v>0.22281964671576759</v>
      </c>
      <c r="F3236" s="49">
        <f t="shared" si="253"/>
        <v>0.29672816875394015</v>
      </c>
      <c r="G3236">
        <v>12</v>
      </c>
      <c r="H3236" s="51">
        <f>G3236/'Parc électrique'!$C$24</f>
        <v>4.0000000000000001E-3</v>
      </c>
      <c r="I3236" s="14">
        <v>321</v>
      </c>
      <c r="J3236" s="14">
        <v>0</v>
      </c>
      <c r="K3236" s="14">
        <v>0</v>
      </c>
      <c r="L3236" s="14">
        <v>658</v>
      </c>
      <c r="M3236" s="14">
        <f>C3236-SUM(D3236:L3236)</f>
        <v>7092.47645218453</v>
      </c>
      <c r="P3236" s="49">
        <f>D3237/('Parc électrique'!$C$22+'Parc électrique'!$C$23)</f>
        <v>0.22062499999999999</v>
      </c>
      <c r="Q3236" s="49">
        <f t="shared" si="250"/>
        <v>0.21505218124583991</v>
      </c>
      <c r="R3236" s="49">
        <f t="shared" si="251"/>
        <v>0.28638426129908645</v>
      </c>
    </row>
    <row r="3237" spans="1:18" x14ac:dyDescent="0.3">
      <c r="A3237" s="35">
        <f t="shared" si="254"/>
        <v>44150</v>
      </c>
      <c r="B3237" s="36">
        <v>0.75</v>
      </c>
      <c r="C3237">
        <v>10265</v>
      </c>
      <c r="D3237">
        <v>1412</v>
      </c>
      <c r="E3237" s="49">
        <f t="shared" si="252"/>
        <v>0.21505218124583991</v>
      </c>
      <c r="F3237" s="49">
        <f t="shared" si="253"/>
        <v>0.28638426129908645</v>
      </c>
      <c r="G3237">
        <v>0</v>
      </c>
      <c r="H3237" s="51">
        <f>G3237/'Parc électrique'!$C$24</f>
        <v>0</v>
      </c>
      <c r="I3237" s="14">
        <v>321</v>
      </c>
      <c r="J3237" s="14">
        <v>0</v>
      </c>
      <c r="K3237" s="14">
        <v>0</v>
      </c>
      <c r="L3237" s="14">
        <v>662</v>
      </c>
      <c r="M3237" s="14">
        <f>C3237-SUM(D3237:L3237)</f>
        <v>7869.4985635574549</v>
      </c>
      <c r="P3237" s="49">
        <f>D3238/('Parc électrique'!$C$22+'Parc électrique'!$C$23)</f>
        <v>0.18625</v>
      </c>
      <c r="Q3237" s="49">
        <f t="shared" si="250"/>
        <v>0.18154546745399519</v>
      </c>
      <c r="R3237" s="49">
        <f t="shared" si="251"/>
        <v>0.24176348404285486</v>
      </c>
    </row>
    <row r="3238" spans="1:18" x14ac:dyDescent="0.3">
      <c r="A3238" s="35">
        <f t="shared" si="254"/>
        <v>44150</v>
      </c>
      <c r="B3238" s="36">
        <v>0.79166666666666663</v>
      </c>
      <c r="C3238">
        <v>10409</v>
      </c>
      <c r="D3238">
        <v>1192</v>
      </c>
      <c r="E3238" s="49">
        <f t="shared" si="252"/>
        <v>0.18154546745399519</v>
      </c>
      <c r="F3238" s="49">
        <f t="shared" si="253"/>
        <v>0.24176348404285486</v>
      </c>
      <c r="G3238">
        <v>0</v>
      </c>
      <c r="H3238" s="51">
        <f>G3238/'Parc électrique'!$C$24</f>
        <v>0</v>
      </c>
      <c r="I3238" s="14">
        <v>321</v>
      </c>
      <c r="J3238" s="14">
        <v>497</v>
      </c>
      <c r="K3238" s="14">
        <v>0</v>
      </c>
      <c r="L3238" s="14">
        <v>657</v>
      </c>
      <c r="M3238" s="14">
        <f>C3238-SUM(D3238:L3238)</f>
        <v>7741.5766910485036</v>
      </c>
      <c r="P3238" s="49">
        <f>D3239/('Parc électrique'!$C$22+'Parc électrique'!$C$23)</f>
        <v>0.18984375000000001</v>
      </c>
      <c r="Q3238" s="49">
        <f t="shared" si="250"/>
        <v>0.18504844207768806</v>
      </c>
      <c r="R3238" s="49">
        <f t="shared" si="251"/>
        <v>0.24642838348327908</v>
      </c>
    </row>
    <row r="3239" spans="1:18" x14ac:dyDescent="0.3">
      <c r="A3239" s="35">
        <f t="shared" si="254"/>
        <v>44150</v>
      </c>
      <c r="B3239" s="36">
        <v>0.83333333333333337</v>
      </c>
      <c r="C3239">
        <v>9941</v>
      </c>
      <c r="D3239">
        <v>1215</v>
      </c>
      <c r="E3239" s="49">
        <f t="shared" si="252"/>
        <v>0.18504844207768806</v>
      </c>
      <c r="F3239" s="49">
        <f t="shared" si="253"/>
        <v>0.24642838348327908</v>
      </c>
      <c r="G3239">
        <v>0</v>
      </c>
      <c r="H3239" s="51">
        <f>G3239/'Parc électrique'!$C$24</f>
        <v>0</v>
      </c>
      <c r="I3239" s="14">
        <v>321</v>
      </c>
      <c r="J3239" s="14">
        <v>0</v>
      </c>
      <c r="K3239" s="14">
        <v>0</v>
      </c>
      <c r="L3239" s="14">
        <v>649</v>
      </c>
      <c r="M3239" s="14">
        <f>C3239-SUM(D3239:L3239)</f>
        <v>7755.5685231744392</v>
      </c>
      <c r="P3239" s="49">
        <f>D3240/('Parc électrique'!$C$22+'Parc électrique'!$C$23)</f>
        <v>0.18671874999999999</v>
      </c>
      <c r="Q3239" s="49">
        <f t="shared" si="250"/>
        <v>0.18200237718752033</v>
      </c>
      <c r="R3239" s="49">
        <f t="shared" si="251"/>
        <v>0.24237194918725799</v>
      </c>
    </row>
    <row r="3240" spans="1:18" x14ac:dyDescent="0.3">
      <c r="A3240" s="35">
        <f t="shared" si="254"/>
        <v>44150</v>
      </c>
      <c r="B3240" s="36">
        <v>0.875</v>
      </c>
      <c r="C3240">
        <v>9441</v>
      </c>
      <c r="D3240">
        <v>1195</v>
      </c>
      <c r="E3240" s="49">
        <f t="shared" si="252"/>
        <v>0.18200237718752033</v>
      </c>
      <c r="F3240" s="49">
        <f t="shared" si="253"/>
        <v>0.24237194918725799</v>
      </c>
      <c r="G3240">
        <v>0</v>
      </c>
      <c r="H3240" s="51">
        <f>G3240/'Parc électrique'!$C$24</f>
        <v>0</v>
      </c>
      <c r="I3240" s="14">
        <v>321</v>
      </c>
      <c r="J3240" s="14">
        <v>0</v>
      </c>
      <c r="K3240" s="14">
        <v>0</v>
      </c>
      <c r="L3240" s="14">
        <v>642</v>
      </c>
      <c r="M3240" s="14">
        <f>C3240-SUM(D3240:L3240)</f>
        <v>7282.5756256736258</v>
      </c>
      <c r="P3240" s="49">
        <f>D3241/('Parc électrique'!$C$22+'Parc électrique'!$C$23)</f>
        <v>0.1875</v>
      </c>
      <c r="Q3240" s="49">
        <f t="shared" si="250"/>
        <v>0.18276389341006227</v>
      </c>
      <c r="R3240" s="49">
        <f t="shared" si="251"/>
        <v>0.24338605776126329</v>
      </c>
    </row>
    <row r="3241" spans="1:18" x14ac:dyDescent="0.3">
      <c r="A3241" s="35">
        <f t="shared" si="254"/>
        <v>44150</v>
      </c>
      <c r="B3241" s="36">
        <v>0.91666666666666663</v>
      </c>
      <c r="C3241">
        <v>9762</v>
      </c>
      <c r="D3241">
        <v>1200</v>
      </c>
      <c r="E3241" s="49">
        <f t="shared" si="252"/>
        <v>0.18276389341006227</v>
      </c>
      <c r="F3241" s="49">
        <f t="shared" si="253"/>
        <v>0.24338605776126329</v>
      </c>
      <c r="G3241">
        <v>0</v>
      </c>
      <c r="H3241" s="51">
        <f>G3241/'Parc électrique'!$C$24</f>
        <v>0</v>
      </c>
      <c r="I3241" s="14">
        <v>321</v>
      </c>
      <c r="J3241" s="14">
        <v>0</v>
      </c>
      <c r="K3241" s="14">
        <v>0</v>
      </c>
      <c r="L3241" s="14">
        <v>634</v>
      </c>
      <c r="M3241" s="14">
        <f>C3241-SUM(D3241:L3241)</f>
        <v>7606.5738500488287</v>
      </c>
      <c r="P3241" s="49">
        <f>D3242/('Parc électrique'!$C$22+'Parc électrique'!$C$23)</f>
        <v>0.19546875</v>
      </c>
      <c r="Q3241" s="49">
        <f t="shared" si="250"/>
        <v>0.19053135887998993</v>
      </c>
      <c r="R3241" s="49">
        <f t="shared" si="251"/>
        <v>0.25372996521611696</v>
      </c>
    </row>
    <row r="3242" spans="1:18" x14ac:dyDescent="0.3">
      <c r="A3242" s="35">
        <f t="shared" si="254"/>
        <v>44150</v>
      </c>
      <c r="B3242" s="36">
        <v>0.95833333333333337</v>
      </c>
      <c r="C3242">
        <v>10067</v>
      </c>
      <c r="D3242">
        <v>1251</v>
      </c>
      <c r="E3242" s="49">
        <f t="shared" si="252"/>
        <v>0.19053135887998993</v>
      </c>
      <c r="F3242" s="49">
        <f t="shared" si="253"/>
        <v>0.25372996521611696</v>
      </c>
      <c r="G3242">
        <v>0</v>
      </c>
      <c r="H3242" s="51">
        <f>G3242/'Parc électrique'!$C$24</f>
        <v>0</v>
      </c>
      <c r="I3242" s="14">
        <v>321</v>
      </c>
      <c r="J3242" s="14">
        <v>0</v>
      </c>
      <c r="K3242" s="14">
        <v>0</v>
      </c>
      <c r="L3242" s="14">
        <v>631</v>
      </c>
      <c r="M3242" s="14">
        <f>C3242-SUM(D3242:L3242)</f>
        <v>7863.5557386759037</v>
      </c>
      <c r="P3242" s="49">
        <f>D3243/('Parc électrique'!$C$22+'Parc électrique'!$C$23)</f>
        <v>0.18843750000000001</v>
      </c>
      <c r="Q3242" s="49">
        <f t="shared" si="250"/>
        <v>0.1836777128771126</v>
      </c>
      <c r="R3242" s="49">
        <f t="shared" si="251"/>
        <v>0.24460298805006961</v>
      </c>
    </row>
    <row r="3243" spans="1:18" x14ac:dyDescent="0.3">
      <c r="A3243" s="35">
        <f t="shared" si="254"/>
        <v>44151</v>
      </c>
      <c r="B3243" s="36">
        <v>0</v>
      </c>
      <c r="C3243">
        <v>9643</v>
      </c>
      <c r="D3243">
        <v>1206</v>
      </c>
      <c r="E3243" s="49">
        <f t="shared" si="252"/>
        <v>0.1836777128771126</v>
      </c>
      <c r="F3243" s="49">
        <f t="shared" si="253"/>
        <v>0.24460298805006961</v>
      </c>
      <c r="G3243">
        <v>0</v>
      </c>
      <c r="H3243" s="51">
        <f>G3243/'Parc électrique'!$C$24</f>
        <v>0</v>
      </c>
      <c r="I3243" s="14">
        <v>321</v>
      </c>
      <c r="J3243" s="14">
        <v>0</v>
      </c>
      <c r="K3243" s="14">
        <v>0</v>
      </c>
      <c r="L3243" s="14">
        <v>632</v>
      </c>
      <c r="M3243" s="14">
        <f>C3243-SUM(D3243:L3243)</f>
        <v>7483.5717192990724</v>
      </c>
      <c r="P3243" s="49">
        <f>D3244/('Parc électrique'!$C$22+'Parc électrique'!$C$23)</f>
        <v>0.19671875</v>
      </c>
      <c r="Q3243" s="49">
        <f t="shared" si="250"/>
        <v>0.19174978483605698</v>
      </c>
      <c r="R3243" s="49">
        <f t="shared" si="251"/>
        <v>0.25535253893452536</v>
      </c>
    </row>
    <row r="3244" spans="1:18" x14ac:dyDescent="0.3">
      <c r="A3244" s="35">
        <f t="shared" si="254"/>
        <v>44151</v>
      </c>
      <c r="B3244" s="36">
        <v>4.1666666666666664E-2</v>
      </c>
      <c r="C3244">
        <v>9346</v>
      </c>
      <c r="D3244">
        <v>1259</v>
      </c>
      <c r="E3244" s="49">
        <f t="shared" si="252"/>
        <v>0.19174978483605698</v>
      </c>
      <c r="F3244" s="49">
        <f t="shared" si="253"/>
        <v>0.25535253893452536</v>
      </c>
      <c r="G3244">
        <v>0</v>
      </c>
      <c r="H3244" s="51">
        <f>G3244/'Parc électrique'!$C$24</f>
        <v>0</v>
      </c>
      <c r="I3244" s="14">
        <v>321</v>
      </c>
      <c r="J3244" s="14">
        <v>0</v>
      </c>
      <c r="K3244" s="14">
        <v>0</v>
      </c>
      <c r="L3244" s="14">
        <v>629</v>
      </c>
      <c r="M3244" s="14">
        <f>C3244-SUM(D3244:L3244)</f>
        <v>7136.5528976762289</v>
      </c>
      <c r="P3244" s="49">
        <f>D3245/('Parc électrique'!$C$22+'Parc électrique'!$C$23)</f>
        <v>0.19218750000000001</v>
      </c>
      <c r="Q3244" s="49">
        <f t="shared" si="250"/>
        <v>0.18733299074531384</v>
      </c>
      <c r="R3244" s="49">
        <f t="shared" si="251"/>
        <v>0.24947070920529488</v>
      </c>
    </row>
    <row r="3245" spans="1:18" x14ac:dyDescent="0.3">
      <c r="A3245" s="35">
        <f t="shared" si="254"/>
        <v>44151</v>
      </c>
      <c r="B3245" s="36">
        <v>8.3333333333333329E-2</v>
      </c>
      <c r="C3245">
        <v>9066</v>
      </c>
      <c r="D3245">
        <v>1230</v>
      </c>
      <c r="E3245" s="49">
        <f t="shared" si="252"/>
        <v>0.18733299074531384</v>
      </c>
      <c r="F3245" s="49">
        <f t="shared" si="253"/>
        <v>0.24947070920529488</v>
      </c>
      <c r="G3245">
        <v>0</v>
      </c>
      <c r="H3245" s="51">
        <f>G3245/'Parc électrique'!$C$24</f>
        <v>0</v>
      </c>
      <c r="I3245" s="14">
        <v>321</v>
      </c>
      <c r="J3245" s="14">
        <v>0</v>
      </c>
      <c r="K3245" s="14">
        <v>0</v>
      </c>
      <c r="L3245" s="14">
        <v>629</v>
      </c>
      <c r="M3245" s="14">
        <f>C3245-SUM(D3245:L3245)</f>
        <v>6885.5631963000496</v>
      </c>
      <c r="P3245" s="49">
        <f>D3246/('Parc électrique'!$C$22+'Parc électrique'!$C$23)</f>
        <v>0.19546875</v>
      </c>
      <c r="Q3245" s="49">
        <f t="shared" si="250"/>
        <v>0.19053135887998993</v>
      </c>
      <c r="R3245" s="49">
        <f t="shared" si="251"/>
        <v>0.25372996521611696</v>
      </c>
    </row>
    <row r="3246" spans="1:18" x14ac:dyDescent="0.3">
      <c r="A3246" s="35">
        <f t="shared" si="254"/>
        <v>44151</v>
      </c>
      <c r="B3246" s="36">
        <v>0.125</v>
      </c>
      <c r="C3246">
        <v>8685</v>
      </c>
      <c r="D3246">
        <v>1251</v>
      </c>
      <c r="E3246" s="49">
        <f t="shared" si="252"/>
        <v>0.19053135887998993</v>
      </c>
      <c r="F3246" s="49">
        <f t="shared" si="253"/>
        <v>0.25372996521611696</v>
      </c>
      <c r="G3246">
        <v>0</v>
      </c>
      <c r="H3246" s="51">
        <f>G3246/'Parc électrique'!$C$24</f>
        <v>0</v>
      </c>
      <c r="I3246" s="14">
        <v>321</v>
      </c>
      <c r="J3246" s="14">
        <v>0</v>
      </c>
      <c r="K3246" s="14">
        <v>0</v>
      </c>
      <c r="L3246" s="14">
        <v>630</v>
      </c>
      <c r="M3246" s="14">
        <f>C3246-SUM(D3246:L3246)</f>
        <v>6482.5557386759037</v>
      </c>
      <c r="P3246" s="49">
        <f>D3247/('Parc électrique'!$C$22+'Parc électrique'!$C$23)</f>
        <v>0.21453125000000001</v>
      </c>
      <c r="Q3246" s="49">
        <f t="shared" si="250"/>
        <v>0.20911235471001291</v>
      </c>
      <c r="R3246" s="49">
        <f t="shared" si="251"/>
        <v>0.27847421442184539</v>
      </c>
    </row>
    <row r="3247" spans="1:18" x14ac:dyDescent="0.3">
      <c r="A3247" s="35">
        <f t="shared" si="254"/>
        <v>44151</v>
      </c>
      <c r="B3247" s="36">
        <v>0.16666666666666666</v>
      </c>
      <c r="C3247">
        <v>8705</v>
      </c>
      <c r="D3247">
        <v>1373</v>
      </c>
      <c r="E3247" s="49">
        <f t="shared" si="252"/>
        <v>0.20911235471001291</v>
      </c>
      <c r="F3247" s="49">
        <f t="shared" si="253"/>
        <v>0.27847421442184539</v>
      </c>
      <c r="G3247">
        <v>0</v>
      </c>
      <c r="H3247" s="51">
        <f>G3247/'Parc électrique'!$C$24</f>
        <v>0</v>
      </c>
      <c r="I3247" s="14">
        <v>321</v>
      </c>
      <c r="J3247" s="14">
        <v>0</v>
      </c>
      <c r="K3247" s="14">
        <v>0</v>
      </c>
      <c r="L3247" s="14">
        <v>631</v>
      </c>
      <c r="M3247" s="14">
        <f>C3247-SUM(D3247:L3247)</f>
        <v>6379.512413430868</v>
      </c>
      <c r="P3247" s="49">
        <f>D3248/('Parc électrique'!$C$22+'Parc électrique'!$C$23)</f>
        <v>0.20515625000000001</v>
      </c>
      <c r="Q3247" s="49">
        <f t="shared" si="250"/>
        <v>0.1999741600395098</v>
      </c>
      <c r="R3247" s="49">
        <f t="shared" si="251"/>
        <v>0.26630491153378227</v>
      </c>
    </row>
    <row r="3248" spans="1:18" x14ac:dyDescent="0.3">
      <c r="A3248" s="35">
        <f t="shared" si="254"/>
        <v>44151</v>
      </c>
      <c r="B3248" s="36">
        <v>0.20833333333333334</v>
      </c>
      <c r="C3248">
        <v>9348</v>
      </c>
      <c r="D3248">
        <v>1313</v>
      </c>
      <c r="E3248" s="49">
        <f t="shared" si="252"/>
        <v>0.1999741600395098</v>
      </c>
      <c r="F3248" s="49">
        <f t="shared" si="253"/>
        <v>0.26630491153378227</v>
      </c>
      <c r="G3248">
        <v>0</v>
      </c>
      <c r="H3248" s="51">
        <f>G3248/'Parc électrique'!$C$24</f>
        <v>0</v>
      </c>
      <c r="I3248" s="14">
        <v>321</v>
      </c>
      <c r="J3248" s="14">
        <v>0</v>
      </c>
      <c r="K3248" s="14">
        <v>0</v>
      </c>
      <c r="L3248" s="14">
        <v>635</v>
      </c>
      <c r="M3248" s="14">
        <f>C3248-SUM(D3248:L3248)</f>
        <v>7078.5337209284262</v>
      </c>
      <c r="P3248" s="49">
        <f>D3249/('Parc électrique'!$C$22+'Parc électrique'!$C$23)</f>
        <v>0.20656250000000001</v>
      </c>
      <c r="Q3248" s="49">
        <f t="shared" si="250"/>
        <v>0.20134488924008526</v>
      </c>
      <c r="R3248" s="49">
        <f t="shared" si="251"/>
        <v>0.26813030696699175</v>
      </c>
    </row>
    <row r="3249" spans="1:18" x14ac:dyDescent="0.3">
      <c r="A3249" s="35">
        <f t="shared" si="254"/>
        <v>44151</v>
      </c>
      <c r="B3249" s="36">
        <v>0.25</v>
      </c>
      <c r="C3249">
        <v>10556</v>
      </c>
      <c r="D3249">
        <v>1322</v>
      </c>
      <c r="E3249" s="49">
        <f t="shared" si="252"/>
        <v>0.20134488924008526</v>
      </c>
      <c r="F3249" s="49">
        <f t="shared" si="253"/>
        <v>0.26813030696699175</v>
      </c>
      <c r="G3249">
        <v>0</v>
      </c>
      <c r="H3249" s="51">
        <f>G3249/'Parc électrique'!$C$24</f>
        <v>0</v>
      </c>
      <c r="I3249" s="14">
        <v>321</v>
      </c>
      <c r="J3249" s="14">
        <v>523</v>
      </c>
      <c r="K3249" s="14">
        <v>0</v>
      </c>
      <c r="L3249" s="14">
        <v>648</v>
      </c>
      <c r="M3249" s="14">
        <f>C3249-SUM(D3249:L3249)</f>
        <v>7741.530524803793</v>
      </c>
      <c r="P3249" s="49">
        <f>D3250/('Parc électrique'!$C$22+'Parc électrique'!$C$23)</f>
        <v>0.17874999999999999</v>
      </c>
      <c r="Q3249" s="49">
        <f t="shared" si="250"/>
        <v>0.17423491171759267</v>
      </c>
      <c r="R3249" s="49">
        <f t="shared" si="251"/>
        <v>0.23202804173240432</v>
      </c>
    </row>
    <row r="3250" spans="1:18" x14ac:dyDescent="0.3">
      <c r="A3250" s="35">
        <f t="shared" si="254"/>
        <v>44151</v>
      </c>
      <c r="B3250" s="36">
        <v>0.29166666666666669</v>
      </c>
      <c r="C3250">
        <v>11440</v>
      </c>
      <c r="D3250">
        <v>1144</v>
      </c>
      <c r="E3250" s="49">
        <f t="shared" si="252"/>
        <v>0.17423491171759267</v>
      </c>
      <c r="F3250" s="49">
        <f t="shared" si="253"/>
        <v>0.23202804173240432</v>
      </c>
      <c r="G3250">
        <v>6</v>
      </c>
      <c r="H3250" s="51">
        <f>G3250/'Parc électrique'!$C$24</f>
        <v>2E-3</v>
      </c>
      <c r="I3250" s="14">
        <v>321</v>
      </c>
      <c r="J3250" s="14">
        <v>0</v>
      </c>
      <c r="K3250" s="14">
        <v>0</v>
      </c>
      <c r="L3250" s="14">
        <v>666</v>
      </c>
      <c r="M3250" s="14">
        <f>C3250-SUM(D3250:L3250)</f>
        <v>9302.5917370465504</v>
      </c>
      <c r="P3250" s="49">
        <f>D3251/('Parc électrique'!$C$22+'Parc électrique'!$C$23)</f>
        <v>0.201875</v>
      </c>
      <c r="Q3250" s="49">
        <f t="shared" si="250"/>
        <v>0.19677579190483371</v>
      </c>
      <c r="R3250" s="49">
        <f t="shared" si="251"/>
        <v>0.26204565552296011</v>
      </c>
    </row>
    <row r="3251" spans="1:18" x14ac:dyDescent="0.3">
      <c r="A3251" s="35">
        <f t="shared" si="254"/>
        <v>44151</v>
      </c>
      <c r="B3251" s="36">
        <v>0.33333333333333331</v>
      </c>
      <c r="C3251">
        <v>11655</v>
      </c>
      <c r="D3251">
        <v>1292</v>
      </c>
      <c r="E3251" s="49">
        <f t="shared" si="252"/>
        <v>0.19677579190483371</v>
      </c>
      <c r="F3251" s="49">
        <f t="shared" si="253"/>
        <v>0.26204565552296011</v>
      </c>
      <c r="G3251">
        <v>138</v>
      </c>
      <c r="H3251" s="51">
        <f>G3251/'Parc électrique'!$C$24</f>
        <v>4.5999999999999999E-2</v>
      </c>
      <c r="I3251" s="14">
        <v>321</v>
      </c>
      <c r="J3251" s="14">
        <v>0</v>
      </c>
      <c r="K3251" s="14">
        <v>0</v>
      </c>
      <c r="L3251" s="14">
        <v>668</v>
      </c>
      <c r="M3251" s="14">
        <f>C3251-SUM(D3251:L3251)</f>
        <v>9235.4951785525718</v>
      </c>
      <c r="P3251" s="49">
        <f>D3252/('Parc électrique'!$C$22+'Parc électrique'!$C$23)</f>
        <v>0.18546874999999999</v>
      </c>
      <c r="Q3251" s="49">
        <f t="shared" si="250"/>
        <v>0.18078395123145324</v>
      </c>
      <c r="R3251" s="49">
        <f t="shared" si="251"/>
        <v>0.24074937546884956</v>
      </c>
    </row>
    <row r="3252" spans="1:18" x14ac:dyDescent="0.3">
      <c r="A3252" s="35">
        <f t="shared" si="254"/>
        <v>44151</v>
      </c>
      <c r="B3252" s="36">
        <v>0.375</v>
      </c>
      <c r="C3252">
        <v>11719</v>
      </c>
      <c r="D3252">
        <v>1187</v>
      </c>
      <c r="E3252" s="49">
        <f t="shared" si="252"/>
        <v>0.18078395123145324</v>
      </c>
      <c r="F3252" s="49">
        <f t="shared" si="253"/>
        <v>0.24074937546884956</v>
      </c>
      <c r="G3252">
        <v>569</v>
      </c>
      <c r="H3252" s="51">
        <f>G3252/'Parc électrique'!$C$24</f>
        <v>0.18966666666666668</v>
      </c>
      <c r="I3252" s="14">
        <v>321</v>
      </c>
      <c r="J3252" s="14">
        <v>0</v>
      </c>
      <c r="K3252" s="14">
        <v>0</v>
      </c>
      <c r="L3252" s="14">
        <v>666</v>
      </c>
      <c r="M3252" s="14">
        <f>C3252-SUM(D3252:L3252)</f>
        <v>8975.3888000066327</v>
      </c>
      <c r="P3252" s="49">
        <f>D3253/('Parc électrique'!$C$22+'Parc électrique'!$C$23)</f>
        <v>0.205625</v>
      </c>
      <c r="Q3252" s="49">
        <f t="shared" si="250"/>
        <v>0.20043106977303496</v>
      </c>
      <c r="R3252" s="49">
        <f t="shared" si="251"/>
        <v>0.26691337667818538</v>
      </c>
    </row>
    <row r="3253" spans="1:18" x14ac:dyDescent="0.3">
      <c r="A3253" s="35">
        <f t="shared" si="254"/>
        <v>44151</v>
      </c>
      <c r="B3253" s="36">
        <v>0.41666666666666669</v>
      </c>
      <c r="C3253">
        <v>11649</v>
      </c>
      <c r="D3253">
        <v>1316</v>
      </c>
      <c r="E3253" s="49">
        <f t="shared" si="252"/>
        <v>0.20043106977303496</v>
      </c>
      <c r="F3253" s="49">
        <f t="shared" si="253"/>
        <v>0.26691337667818538</v>
      </c>
      <c r="G3253">
        <v>1053</v>
      </c>
      <c r="H3253" s="51">
        <f>G3253/'Parc électrique'!$C$24</f>
        <v>0.35099999999999998</v>
      </c>
      <c r="I3253" s="14">
        <v>321</v>
      </c>
      <c r="J3253" s="14">
        <v>0</v>
      </c>
      <c r="K3253" s="14">
        <v>0</v>
      </c>
      <c r="L3253" s="14">
        <v>664</v>
      </c>
      <c r="M3253" s="14">
        <f>C3253-SUM(D3253:L3253)</f>
        <v>8294.1816555535479</v>
      </c>
      <c r="P3253" s="49">
        <f>D3254/('Parc électrique'!$C$22+'Parc électrique'!$C$23)</f>
        <v>0.18328125000000001</v>
      </c>
      <c r="Q3253" s="49">
        <f t="shared" si="250"/>
        <v>0.17865170580833586</v>
      </c>
      <c r="R3253" s="49">
        <f t="shared" si="251"/>
        <v>0.23790987146163486</v>
      </c>
    </row>
    <row r="3254" spans="1:18" x14ac:dyDescent="0.3">
      <c r="A3254" s="35">
        <f t="shared" si="254"/>
        <v>44151</v>
      </c>
      <c r="B3254" s="36">
        <v>0.45833333333333331</v>
      </c>
      <c r="C3254">
        <v>11676</v>
      </c>
      <c r="D3254">
        <v>1173</v>
      </c>
      <c r="E3254" s="49">
        <f t="shared" si="252"/>
        <v>0.17865170580833586</v>
      </c>
      <c r="F3254" s="49">
        <f t="shared" si="253"/>
        <v>0.23790987146163486</v>
      </c>
      <c r="G3254">
        <v>1391</v>
      </c>
      <c r="H3254" s="51">
        <f>G3254/'Parc électrique'!$C$24</f>
        <v>0.46366666666666667</v>
      </c>
      <c r="I3254" s="14">
        <v>321</v>
      </c>
      <c r="J3254" s="14">
        <v>385</v>
      </c>
      <c r="K3254" s="14">
        <v>0</v>
      </c>
      <c r="L3254" s="14">
        <v>664</v>
      </c>
      <c r="M3254" s="14">
        <f>C3254-SUM(D3254:L3254)</f>
        <v>7741.1197717560635</v>
      </c>
      <c r="P3254" s="49">
        <f>D3255/('Parc électrique'!$C$22+'Parc électrique'!$C$23)</f>
        <v>0.16765625000000001</v>
      </c>
      <c r="Q3254" s="49">
        <f t="shared" si="250"/>
        <v>0.16342138135749737</v>
      </c>
      <c r="R3254" s="49">
        <f t="shared" si="251"/>
        <v>0.21762769998152962</v>
      </c>
    </row>
    <row r="3255" spans="1:18" x14ac:dyDescent="0.3">
      <c r="A3255" s="35">
        <f t="shared" si="254"/>
        <v>44151</v>
      </c>
      <c r="B3255" s="36">
        <v>0.5</v>
      </c>
      <c r="C3255">
        <v>11667</v>
      </c>
      <c r="D3255">
        <v>1073</v>
      </c>
      <c r="E3255" s="49">
        <f t="shared" si="252"/>
        <v>0.16342138135749737</v>
      </c>
      <c r="F3255" s="49">
        <f t="shared" si="253"/>
        <v>0.21762769998152962</v>
      </c>
      <c r="G3255">
        <v>1532</v>
      </c>
      <c r="H3255" s="51">
        <f>G3255/'Parc électrique'!$C$24</f>
        <v>0.51066666666666671</v>
      </c>
      <c r="I3255" s="14">
        <v>321</v>
      </c>
      <c r="J3255" s="14">
        <v>335</v>
      </c>
      <c r="K3255" s="14">
        <v>0</v>
      </c>
      <c r="L3255" s="14">
        <v>664</v>
      </c>
      <c r="M3255" s="14">
        <f>C3255-SUM(D3255:L3255)</f>
        <v>7741.1082842519945</v>
      </c>
      <c r="P3255" s="49">
        <f>D3256/('Parc électrique'!$C$22+'Parc électrique'!$C$23)</f>
        <v>0.16765625000000001</v>
      </c>
      <c r="Q3255" s="49">
        <f t="shared" si="250"/>
        <v>0.16342138135749737</v>
      </c>
      <c r="R3255" s="49">
        <f t="shared" si="251"/>
        <v>0.21762769998152962</v>
      </c>
    </row>
    <row r="3256" spans="1:18" x14ac:dyDescent="0.3">
      <c r="A3256" s="35">
        <f t="shared" si="254"/>
        <v>44151</v>
      </c>
      <c r="B3256" s="36">
        <v>0.54166666666666663</v>
      </c>
      <c r="C3256">
        <v>11354</v>
      </c>
      <c r="D3256">
        <v>1073</v>
      </c>
      <c r="E3256" s="49">
        <f t="shared" si="252"/>
        <v>0.16342138135749737</v>
      </c>
      <c r="F3256" s="49">
        <f t="shared" si="253"/>
        <v>0.21762769998152962</v>
      </c>
      <c r="G3256">
        <v>1528</v>
      </c>
      <c r="H3256" s="51">
        <f>G3256/'Parc électrique'!$C$24</f>
        <v>0.5093333333333333</v>
      </c>
      <c r="I3256" s="14">
        <v>321</v>
      </c>
      <c r="J3256" s="14">
        <v>0</v>
      </c>
      <c r="K3256" s="14">
        <v>0</v>
      </c>
      <c r="L3256" s="14">
        <v>664</v>
      </c>
      <c r="M3256" s="14">
        <f>C3256-SUM(D3256:L3256)</f>
        <v>7767.1096175853272</v>
      </c>
      <c r="P3256" s="49">
        <f>D3257/('Parc électrique'!$C$22+'Parc électrique'!$C$23)</f>
        <v>0.15765625</v>
      </c>
      <c r="Q3256" s="49">
        <f t="shared" si="250"/>
        <v>0.15367397370896069</v>
      </c>
      <c r="R3256" s="49">
        <f t="shared" si="251"/>
        <v>0.20464711023426219</v>
      </c>
    </row>
    <row r="3257" spans="1:18" x14ac:dyDescent="0.3">
      <c r="A3257" s="35">
        <f t="shared" si="254"/>
        <v>44151</v>
      </c>
      <c r="B3257" s="36">
        <v>0.58333333333333337</v>
      </c>
      <c r="C3257">
        <v>11064</v>
      </c>
      <c r="D3257">
        <v>1009</v>
      </c>
      <c r="E3257" s="49">
        <f t="shared" si="252"/>
        <v>0.15367397370896069</v>
      </c>
      <c r="F3257" s="49">
        <f t="shared" si="253"/>
        <v>0.20464711023426219</v>
      </c>
      <c r="G3257">
        <v>1240</v>
      </c>
      <c r="H3257" s="51">
        <f>G3257/'Parc électrique'!$C$24</f>
        <v>0.41333333333333333</v>
      </c>
      <c r="I3257" s="14">
        <v>321</v>
      </c>
      <c r="J3257" s="14">
        <v>0</v>
      </c>
      <c r="K3257" s="14">
        <v>0</v>
      </c>
      <c r="L3257" s="14">
        <v>665</v>
      </c>
      <c r="M3257" s="14">
        <f>C3257-SUM(D3257:L3257)</f>
        <v>7828.2283455827237</v>
      </c>
      <c r="P3257" s="49">
        <f>D3258/('Parc électrique'!$C$22+'Parc électrique'!$C$23)</f>
        <v>0.1353125</v>
      </c>
      <c r="Q3257" s="49">
        <f t="shared" si="250"/>
        <v>0.13189460974426159</v>
      </c>
      <c r="R3257" s="49">
        <f t="shared" si="251"/>
        <v>0.17564360501771167</v>
      </c>
    </row>
    <row r="3258" spans="1:18" x14ac:dyDescent="0.3">
      <c r="A3258" s="35">
        <f t="shared" si="254"/>
        <v>44151</v>
      </c>
      <c r="B3258" s="36">
        <v>0.625</v>
      </c>
      <c r="C3258">
        <v>10780</v>
      </c>
      <c r="D3258">
        <v>866</v>
      </c>
      <c r="E3258" s="49">
        <f t="shared" si="252"/>
        <v>0.13189460974426159</v>
      </c>
      <c r="F3258" s="49">
        <f t="shared" si="253"/>
        <v>0.17564360501771167</v>
      </c>
      <c r="G3258">
        <v>782</v>
      </c>
      <c r="H3258" s="51">
        <f>G3258/'Parc électrique'!$C$24</f>
        <v>0.26066666666666666</v>
      </c>
      <c r="I3258" s="14">
        <v>321</v>
      </c>
      <c r="J3258" s="14">
        <v>402</v>
      </c>
      <c r="K3258" s="14">
        <v>0</v>
      </c>
      <c r="L3258" s="14">
        <v>667</v>
      </c>
      <c r="M3258" s="14">
        <f>C3258-SUM(D3258:L3258)</f>
        <v>7741.4317951185712</v>
      </c>
      <c r="P3258" s="49">
        <f>D3259/('Parc électrique'!$C$22+'Parc électrique'!$C$23)</f>
        <v>0.15406249999999999</v>
      </c>
      <c r="Q3258" s="49">
        <f t="shared" si="250"/>
        <v>0.15017099908526782</v>
      </c>
      <c r="R3258" s="49">
        <f t="shared" si="251"/>
        <v>0.19998221079383799</v>
      </c>
    </row>
    <row r="3259" spans="1:18" x14ac:dyDescent="0.3">
      <c r="A3259" s="35">
        <f t="shared" si="254"/>
        <v>44151</v>
      </c>
      <c r="B3259" s="36">
        <v>0.66666666666666663</v>
      </c>
      <c r="C3259">
        <v>10735</v>
      </c>
      <c r="D3259">
        <v>986</v>
      </c>
      <c r="E3259" s="49">
        <f t="shared" si="252"/>
        <v>0.15017099908526782</v>
      </c>
      <c r="F3259" s="49">
        <f t="shared" si="253"/>
        <v>0.19998221079383799</v>
      </c>
      <c r="G3259">
        <v>238</v>
      </c>
      <c r="H3259" s="51">
        <f>G3259/'Parc électrique'!$C$24</f>
        <v>7.9333333333333339E-2</v>
      </c>
      <c r="I3259" s="14">
        <v>321</v>
      </c>
      <c r="J3259" s="14">
        <v>780</v>
      </c>
      <c r="K3259" s="14">
        <v>0</v>
      </c>
      <c r="L3259" s="14">
        <v>668</v>
      </c>
      <c r="M3259" s="14">
        <f>C3259-SUM(D3259:L3259)</f>
        <v>7741.5705134567879</v>
      </c>
      <c r="P3259" s="49">
        <f>D3260/('Parc électrique'!$C$22+'Parc électrique'!$C$23)</f>
        <v>0.15531249999999999</v>
      </c>
      <c r="Q3259" s="49">
        <f t="shared" si="250"/>
        <v>0.1513894250413349</v>
      </c>
      <c r="R3259" s="49">
        <f t="shared" si="251"/>
        <v>0.20160478451224639</v>
      </c>
    </row>
    <row r="3260" spans="1:18" x14ac:dyDescent="0.3">
      <c r="A3260" s="35">
        <f t="shared" si="254"/>
        <v>44151</v>
      </c>
      <c r="B3260" s="36">
        <v>0.70833333333333337</v>
      </c>
      <c r="C3260">
        <v>11359</v>
      </c>
      <c r="D3260">
        <v>994</v>
      </c>
      <c r="E3260" s="49">
        <f t="shared" si="252"/>
        <v>0.1513894250413349</v>
      </c>
      <c r="F3260" s="49">
        <f t="shared" si="253"/>
        <v>0.20160478451224639</v>
      </c>
      <c r="G3260">
        <v>13</v>
      </c>
      <c r="H3260" s="51">
        <f>G3260/'Parc électrique'!$C$24</f>
        <v>4.3333333333333331E-3</v>
      </c>
      <c r="I3260" s="14">
        <v>321</v>
      </c>
      <c r="J3260" s="14">
        <v>0</v>
      </c>
      <c r="K3260" s="14">
        <v>0</v>
      </c>
      <c r="L3260" s="14">
        <v>670</v>
      </c>
      <c r="M3260" s="14">
        <f>C3260-SUM(D3260:L3260)</f>
        <v>9360.6426724571138</v>
      </c>
      <c r="P3260" s="49">
        <f>D3261/('Parc électrique'!$C$22+'Parc électrique'!$C$23)</f>
        <v>0.13468749999999999</v>
      </c>
      <c r="Q3260" s="49">
        <f t="shared" si="250"/>
        <v>0.13128539676622805</v>
      </c>
      <c r="R3260" s="49">
        <f t="shared" si="251"/>
        <v>0.17483231815850744</v>
      </c>
    </row>
    <row r="3261" spans="1:18" x14ac:dyDescent="0.3">
      <c r="A3261" s="35">
        <f t="shared" si="254"/>
        <v>44151</v>
      </c>
      <c r="B3261" s="36">
        <v>0.75</v>
      </c>
      <c r="C3261">
        <v>12104</v>
      </c>
      <c r="D3261">
        <v>862</v>
      </c>
      <c r="E3261" s="49">
        <f t="shared" si="252"/>
        <v>0.13128539676622805</v>
      </c>
      <c r="F3261" s="49">
        <f t="shared" si="253"/>
        <v>0.17483231815850744</v>
      </c>
      <c r="G3261">
        <v>0</v>
      </c>
      <c r="H3261" s="51">
        <f>G3261/'Parc électrique'!$C$24</f>
        <v>0</v>
      </c>
      <c r="I3261" s="14">
        <v>321</v>
      </c>
      <c r="J3261" s="14">
        <v>1674</v>
      </c>
      <c r="K3261" s="14">
        <v>0</v>
      </c>
      <c r="L3261" s="14">
        <v>674</v>
      </c>
      <c r="M3261" s="14">
        <f>C3261-SUM(D3261:L3261)</f>
        <v>8572.6938822850752</v>
      </c>
      <c r="P3261" s="49">
        <f>D3262/('Parc électrique'!$C$22+'Parc électrique'!$C$23)</f>
        <v>0.11749999999999999</v>
      </c>
      <c r="Q3261" s="49">
        <f t="shared" si="250"/>
        <v>0.11453203987030569</v>
      </c>
      <c r="R3261" s="49">
        <f t="shared" si="251"/>
        <v>0.15252192953039165</v>
      </c>
    </row>
    <row r="3262" spans="1:18" x14ac:dyDescent="0.3">
      <c r="A3262" s="35">
        <f t="shared" si="254"/>
        <v>44151</v>
      </c>
      <c r="B3262" s="36">
        <v>0.79166666666666663</v>
      </c>
      <c r="C3262">
        <v>12079</v>
      </c>
      <c r="D3262">
        <v>752</v>
      </c>
      <c r="E3262" s="49">
        <f t="shared" si="252"/>
        <v>0.11453203987030569</v>
      </c>
      <c r="F3262" s="49">
        <f t="shared" si="253"/>
        <v>0.15252192953039165</v>
      </c>
      <c r="G3262">
        <v>0</v>
      </c>
      <c r="H3262" s="51">
        <f>G3262/'Parc électrique'!$C$24</f>
        <v>0</v>
      </c>
      <c r="I3262" s="14">
        <v>321</v>
      </c>
      <c r="J3262" s="14">
        <v>0</v>
      </c>
      <c r="K3262" s="14">
        <v>0</v>
      </c>
      <c r="L3262" s="14">
        <v>669</v>
      </c>
      <c r="M3262" s="14">
        <f>C3262-SUM(D3262:L3262)</f>
        <v>10336.732946030599</v>
      </c>
      <c r="P3262" s="49">
        <f>D3263/('Parc électrique'!$C$22+'Parc électrique'!$C$23)</f>
        <v>0.11562500000000001</v>
      </c>
      <c r="Q3262" s="49">
        <f t="shared" si="250"/>
        <v>0.11270440093620508</v>
      </c>
      <c r="R3262" s="49">
        <f t="shared" si="251"/>
        <v>0.15008806895277904</v>
      </c>
    </row>
    <row r="3263" spans="1:18" x14ac:dyDescent="0.3">
      <c r="A3263" s="35">
        <f t="shared" si="254"/>
        <v>44151</v>
      </c>
      <c r="B3263" s="36">
        <v>0.83333333333333337</v>
      </c>
      <c r="C3263">
        <v>11272</v>
      </c>
      <c r="D3263">
        <v>740</v>
      </c>
      <c r="E3263" s="49">
        <f t="shared" si="252"/>
        <v>0.11270440093620508</v>
      </c>
      <c r="F3263" s="49">
        <f t="shared" si="253"/>
        <v>0.15008806895277904</v>
      </c>
      <c r="G3263">
        <v>0</v>
      </c>
      <c r="H3263" s="51">
        <f>G3263/'Parc électrique'!$C$24</f>
        <v>0</v>
      </c>
      <c r="I3263" s="14">
        <v>321</v>
      </c>
      <c r="J3263" s="14">
        <v>1674</v>
      </c>
      <c r="K3263" s="14">
        <v>0</v>
      </c>
      <c r="L3263" s="14">
        <v>664</v>
      </c>
      <c r="M3263" s="14">
        <f>C3263-SUM(D3263:L3263)</f>
        <v>7872.7372075301109</v>
      </c>
      <c r="P3263" s="49">
        <f>D3264/('Parc électrique'!$C$22+'Parc électrique'!$C$23)</f>
        <v>0.11421874999999999</v>
      </c>
      <c r="Q3263" s="49">
        <f t="shared" si="250"/>
        <v>0.11133367173562959</v>
      </c>
      <c r="R3263" s="49">
        <f t="shared" si="251"/>
        <v>0.14826267351956954</v>
      </c>
    </row>
    <row r="3264" spans="1:18" x14ac:dyDescent="0.3">
      <c r="A3264" s="35">
        <f t="shared" si="254"/>
        <v>44151</v>
      </c>
      <c r="B3264" s="36">
        <v>0.875</v>
      </c>
      <c r="C3264">
        <v>10646</v>
      </c>
      <c r="D3264">
        <v>731</v>
      </c>
      <c r="E3264" s="49">
        <f t="shared" si="252"/>
        <v>0.11133367173562959</v>
      </c>
      <c r="F3264" s="49">
        <f t="shared" si="253"/>
        <v>0.14826267351956954</v>
      </c>
      <c r="G3264">
        <v>0</v>
      </c>
      <c r="H3264" s="51">
        <f>G3264/'Parc électrique'!$C$24</f>
        <v>0</v>
      </c>
      <c r="I3264" s="14">
        <v>321</v>
      </c>
      <c r="J3264" s="14">
        <v>1194</v>
      </c>
      <c r="K3264" s="14">
        <v>0</v>
      </c>
      <c r="L3264" s="14">
        <v>658</v>
      </c>
      <c r="M3264" s="14">
        <f>C3264-SUM(D3264:L3264)</f>
        <v>7741.740403654745</v>
      </c>
      <c r="P3264" s="49">
        <f>D3265/('Parc électrique'!$C$22+'Parc électrique'!$C$23)</f>
        <v>8.9687500000000003E-2</v>
      </c>
      <c r="Q3264" s="49">
        <f t="shared" si="250"/>
        <v>8.742206234781312E-2</v>
      </c>
      <c r="R3264" s="49">
        <f t="shared" si="251"/>
        <v>0.11641966429580428</v>
      </c>
    </row>
    <row r="3265" spans="1:18" x14ac:dyDescent="0.3">
      <c r="A3265" s="35">
        <f t="shared" si="254"/>
        <v>44151</v>
      </c>
      <c r="B3265" s="36">
        <v>0.91666666666666663</v>
      </c>
      <c r="C3265">
        <v>10847</v>
      </c>
      <c r="D3265">
        <v>574</v>
      </c>
      <c r="E3265" s="49">
        <f t="shared" si="252"/>
        <v>8.742206234781312E-2</v>
      </c>
      <c r="F3265" s="49">
        <f t="shared" si="253"/>
        <v>0.11641966429580428</v>
      </c>
      <c r="G3265">
        <v>0</v>
      </c>
      <c r="H3265" s="51">
        <f>G3265/'Parc électrique'!$C$24</f>
        <v>0</v>
      </c>
      <c r="I3265" s="14">
        <v>321</v>
      </c>
      <c r="J3265" s="14">
        <v>1558</v>
      </c>
      <c r="K3265" s="14">
        <v>0</v>
      </c>
      <c r="L3265" s="14">
        <v>652</v>
      </c>
      <c r="M3265" s="14">
        <f>C3265-SUM(D3265:L3265)</f>
        <v>7741.7961582733569</v>
      </c>
      <c r="P3265" s="49">
        <f>D3266/('Parc électrique'!$C$22+'Parc électrique'!$C$23)</f>
        <v>9.2812500000000006E-2</v>
      </c>
      <c r="Q3265" s="49">
        <f t="shared" si="250"/>
        <v>9.0468127237980825E-2</v>
      </c>
      <c r="R3265" s="49">
        <f t="shared" si="251"/>
        <v>0.12047609859182534</v>
      </c>
    </row>
    <row r="3266" spans="1:18" x14ac:dyDescent="0.3">
      <c r="A3266" s="35">
        <f t="shared" si="254"/>
        <v>44151</v>
      </c>
      <c r="B3266" s="36">
        <v>0.95833333333333337</v>
      </c>
      <c r="C3266">
        <v>10985</v>
      </c>
      <c r="D3266">
        <v>594</v>
      </c>
      <c r="E3266" s="49">
        <f t="shared" si="252"/>
        <v>9.0468127237980825E-2</v>
      </c>
      <c r="F3266" s="49">
        <f t="shared" si="253"/>
        <v>0.12047609859182534</v>
      </c>
      <c r="G3266">
        <v>0</v>
      </c>
      <c r="H3266" s="51">
        <f>G3266/'Parc électrique'!$C$24</f>
        <v>0</v>
      </c>
      <c r="I3266" s="14">
        <v>321</v>
      </c>
      <c r="J3266" s="14">
        <v>1674</v>
      </c>
      <c r="K3266" s="14">
        <v>0</v>
      </c>
      <c r="L3266" s="14">
        <v>648</v>
      </c>
      <c r="M3266" s="14">
        <f>C3266-SUM(D3266:L3266)</f>
        <v>7747.7890557741703</v>
      </c>
      <c r="P3266" s="49">
        <f>D3267/('Parc électrique'!$C$22+'Parc électrique'!$C$23)</f>
        <v>0.10828125</v>
      </c>
      <c r="Q3266" s="49">
        <f t="shared" si="250"/>
        <v>0.10554614844431096</v>
      </c>
      <c r="R3266" s="49">
        <f t="shared" si="251"/>
        <v>0.14055544835712952</v>
      </c>
    </row>
    <row r="3267" spans="1:18" x14ac:dyDescent="0.3">
      <c r="A3267" s="35">
        <f t="shared" si="254"/>
        <v>44152</v>
      </c>
      <c r="B3267" s="36">
        <v>0</v>
      </c>
      <c r="C3267">
        <v>10509</v>
      </c>
      <c r="D3267">
        <v>693</v>
      </c>
      <c r="E3267" s="49">
        <f t="shared" si="252"/>
        <v>0.10554614844431096</v>
      </c>
      <c r="F3267" s="49">
        <f t="shared" si="253"/>
        <v>0.14055544835712952</v>
      </c>
      <c r="G3267">
        <v>0</v>
      </c>
      <c r="H3267" s="51">
        <f>G3267/'Parc électrique'!$C$24</f>
        <v>0</v>
      </c>
      <c r="I3267" s="14">
        <v>321</v>
      </c>
      <c r="J3267" s="14">
        <v>1120</v>
      </c>
      <c r="K3267" s="14">
        <v>0</v>
      </c>
      <c r="L3267" s="14">
        <v>633</v>
      </c>
      <c r="M3267" s="14">
        <f>C3267-SUM(D3267:L3267)</f>
        <v>7741.753898403198</v>
      </c>
      <c r="P3267" s="49">
        <f>D3268/('Parc électrique'!$C$22+'Parc électrique'!$C$23)</f>
        <v>0.11578125</v>
      </c>
      <c r="Q3267" s="49">
        <f t="shared" ref="Q3267:Q3330" si="255">P3267/$T$3*$T$8</f>
        <v>0.11285670418071345</v>
      </c>
      <c r="R3267" s="49">
        <f t="shared" ref="R3267:R3330" si="256">P3267/$T$3*$T$4</f>
        <v>0.15029089066758008</v>
      </c>
    </row>
    <row r="3268" spans="1:18" x14ac:dyDescent="0.3">
      <c r="A3268" s="35">
        <f t="shared" si="254"/>
        <v>44152</v>
      </c>
      <c r="B3268" s="36">
        <v>4.1666666666666664E-2</v>
      </c>
      <c r="C3268">
        <v>10178</v>
      </c>
      <c r="D3268">
        <v>741</v>
      </c>
      <c r="E3268" s="49">
        <f t="shared" ref="E3268:E3331" si="257">P3267/$T$3*$T$8</f>
        <v>0.11285670418071345</v>
      </c>
      <c r="F3268" s="49">
        <f t="shared" ref="F3268:F3331" si="258">P3267/$T$3*$T$4</f>
        <v>0.15029089066758008</v>
      </c>
      <c r="G3268">
        <v>0</v>
      </c>
      <c r="H3268" s="51">
        <f>G3268/'Parc électrique'!$C$24</f>
        <v>0</v>
      </c>
      <c r="I3268" s="14">
        <v>321</v>
      </c>
      <c r="J3268" s="14">
        <v>744</v>
      </c>
      <c r="K3268" s="14">
        <v>0</v>
      </c>
      <c r="L3268" s="14">
        <v>630</v>
      </c>
      <c r="M3268" s="14">
        <f>C3268-SUM(D3268:L3268)</f>
        <v>7741.7368524051517</v>
      </c>
      <c r="P3268" s="49">
        <f>D3269/('Parc électrique'!$C$22+'Parc électrique'!$C$23)</f>
        <v>0.11874999999999999</v>
      </c>
      <c r="Q3268" s="49">
        <f t="shared" si="255"/>
        <v>0.11575046582637277</v>
      </c>
      <c r="R3268" s="49">
        <f t="shared" si="256"/>
        <v>0.15414450324880008</v>
      </c>
    </row>
    <row r="3269" spans="1:18" x14ac:dyDescent="0.3">
      <c r="A3269" s="35">
        <f t="shared" si="254"/>
        <v>44152</v>
      </c>
      <c r="B3269" s="36">
        <v>8.3333333333333329E-2</v>
      </c>
      <c r="C3269">
        <v>9934</v>
      </c>
      <c r="D3269">
        <v>760</v>
      </c>
      <c r="E3269" s="49">
        <f t="shared" si="257"/>
        <v>0.11575046582637277</v>
      </c>
      <c r="F3269" s="49">
        <f t="shared" si="258"/>
        <v>0.15414450324880008</v>
      </c>
      <c r="G3269">
        <v>0</v>
      </c>
      <c r="H3269" s="51">
        <f>G3269/'Parc électrique'!$C$24</f>
        <v>0</v>
      </c>
      <c r="I3269" s="14">
        <v>321</v>
      </c>
      <c r="J3269" s="14">
        <v>481</v>
      </c>
      <c r="K3269" s="14">
        <v>0</v>
      </c>
      <c r="L3269" s="14">
        <v>630</v>
      </c>
      <c r="M3269" s="14">
        <f>C3269-SUM(D3269:L3269)</f>
        <v>7741.7301050309252</v>
      </c>
      <c r="P3269" s="49">
        <f>D3270/('Parc électrique'!$C$22+'Parc électrique'!$C$23)</f>
        <v>0.10578124999999999</v>
      </c>
      <c r="Q3269" s="49">
        <f t="shared" si="255"/>
        <v>0.10310929653217679</v>
      </c>
      <c r="R3269" s="49">
        <f t="shared" si="256"/>
        <v>0.13731030092031268</v>
      </c>
    </row>
    <row r="3270" spans="1:18" x14ac:dyDescent="0.3">
      <c r="A3270" s="35">
        <f t="shared" si="254"/>
        <v>44152</v>
      </c>
      <c r="B3270" s="36">
        <v>0.125</v>
      </c>
      <c r="C3270">
        <v>9590</v>
      </c>
      <c r="D3270">
        <v>677</v>
      </c>
      <c r="E3270" s="49">
        <f t="shared" si="257"/>
        <v>0.10310929653217679</v>
      </c>
      <c r="F3270" s="49">
        <f t="shared" si="258"/>
        <v>0.13731030092031268</v>
      </c>
      <c r="G3270">
        <v>0</v>
      </c>
      <c r="H3270" s="51">
        <f>G3270/'Parc électrique'!$C$24</f>
        <v>0</v>
      </c>
      <c r="I3270" s="14">
        <v>321</v>
      </c>
      <c r="J3270" s="14">
        <v>219</v>
      </c>
      <c r="K3270" s="14">
        <v>0</v>
      </c>
      <c r="L3270" s="14">
        <v>631</v>
      </c>
      <c r="M3270" s="14">
        <f>C3270-SUM(D3270:L3270)</f>
        <v>7741.7595804025477</v>
      </c>
      <c r="P3270" s="49">
        <f>D3271/('Parc électrique'!$C$22+'Parc électrique'!$C$23)</f>
        <v>7.5937500000000005E-2</v>
      </c>
      <c r="Q3270" s="49">
        <f t="shared" si="255"/>
        <v>7.401937683107522E-2</v>
      </c>
      <c r="R3270" s="49">
        <f t="shared" si="256"/>
        <v>9.8571353393311634E-2</v>
      </c>
    </row>
    <row r="3271" spans="1:18" x14ac:dyDescent="0.3">
      <c r="A3271" s="35">
        <f t="shared" si="254"/>
        <v>44152</v>
      </c>
      <c r="B3271" s="36">
        <v>0.16666666666666666</v>
      </c>
      <c r="C3271">
        <v>9604</v>
      </c>
      <c r="D3271">
        <v>486</v>
      </c>
      <c r="E3271" s="49">
        <f t="shared" si="257"/>
        <v>7.401937683107522E-2</v>
      </c>
      <c r="F3271" s="49">
        <f t="shared" si="258"/>
        <v>9.8571353393311634E-2</v>
      </c>
      <c r="G3271">
        <v>0</v>
      </c>
      <c r="H3271" s="51">
        <f>G3271/'Parc électrique'!$C$24</f>
        <v>0</v>
      </c>
      <c r="I3271" s="14">
        <v>321</v>
      </c>
      <c r="J3271" s="14">
        <v>422</v>
      </c>
      <c r="K3271" s="14">
        <v>0</v>
      </c>
      <c r="L3271" s="14">
        <v>633</v>
      </c>
      <c r="M3271" s="14">
        <f>C3271-SUM(D3271:L3271)</f>
        <v>7741.8274092697757</v>
      </c>
      <c r="P3271" s="49">
        <f>D3272/('Parc électrique'!$C$22+'Parc électrique'!$C$23)</f>
        <v>7.7812500000000007E-2</v>
      </c>
      <c r="Q3271" s="49">
        <f t="shared" si="255"/>
        <v>7.5847015765175843E-2</v>
      </c>
      <c r="R3271" s="49">
        <f t="shared" si="256"/>
        <v>0.10100521397092427</v>
      </c>
    </row>
    <row r="3272" spans="1:18" x14ac:dyDescent="0.3">
      <c r="A3272" s="35">
        <f t="shared" si="254"/>
        <v>44152</v>
      </c>
      <c r="B3272" s="36">
        <v>0.20833333333333334</v>
      </c>
      <c r="C3272">
        <v>10210</v>
      </c>
      <c r="D3272">
        <v>498</v>
      </c>
      <c r="E3272" s="49">
        <f t="shared" si="257"/>
        <v>7.5847015765175843E-2</v>
      </c>
      <c r="F3272" s="49">
        <f t="shared" si="258"/>
        <v>0.10100521397092427</v>
      </c>
      <c r="G3272">
        <v>0</v>
      </c>
      <c r="H3272" s="51">
        <f>G3272/'Parc électrique'!$C$24</f>
        <v>0</v>
      </c>
      <c r="I3272" s="14">
        <v>321</v>
      </c>
      <c r="J3272" s="14">
        <v>0</v>
      </c>
      <c r="K3272" s="14">
        <v>0</v>
      </c>
      <c r="L3272" s="14">
        <v>636</v>
      </c>
      <c r="M3272" s="14">
        <f>C3272-SUM(D3272:L3272)</f>
        <v>8754.8231477702648</v>
      </c>
      <c r="P3272" s="49">
        <f>D3273/('Parc électrique'!$C$22+'Parc électrique'!$C$23)</f>
        <v>7.7812500000000007E-2</v>
      </c>
      <c r="Q3272" s="49">
        <f t="shared" si="255"/>
        <v>7.5847015765175843E-2</v>
      </c>
      <c r="R3272" s="49">
        <f t="shared" si="256"/>
        <v>0.10100521397092427</v>
      </c>
    </row>
    <row r="3273" spans="1:18" x14ac:dyDescent="0.3">
      <c r="A3273" s="35">
        <f t="shared" si="254"/>
        <v>44152</v>
      </c>
      <c r="B3273" s="36">
        <v>0.25</v>
      </c>
      <c r="C3273">
        <v>11430</v>
      </c>
      <c r="D3273">
        <v>498</v>
      </c>
      <c r="E3273" s="49">
        <f t="shared" si="257"/>
        <v>7.5847015765175843E-2</v>
      </c>
      <c r="F3273" s="49">
        <f t="shared" si="258"/>
        <v>0.10100521397092427</v>
      </c>
      <c r="G3273">
        <v>0</v>
      </c>
      <c r="H3273" s="51">
        <f>G3273/'Parc électrique'!$C$24</f>
        <v>0</v>
      </c>
      <c r="I3273" s="14">
        <v>321</v>
      </c>
      <c r="J3273" s="14">
        <v>2221</v>
      </c>
      <c r="K3273" s="14">
        <v>0</v>
      </c>
      <c r="L3273" s="14">
        <v>648</v>
      </c>
      <c r="M3273" s="14">
        <f>C3273-SUM(D3273:L3273)</f>
        <v>7741.8231477702639</v>
      </c>
      <c r="P3273" s="49">
        <f>D3274/('Parc électrique'!$C$22+'Parc électrique'!$C$23)</f>
        <v>7.5312500000000004E-2</v>
      </c>
      <c r="Q3273" s="49">
        <f t="shared" si="255"/>
        <v>7.3410163853041693E-2</v>
      </c>
      <c r="R3273" s="49">
        <f t="shared" si="256"/>
        <v>9.7760066534107432E-2</v>
      </c>
    </row>
    <row r="3274" spans="1:18" x14ac:dyDescent="0.3">
      <c r="A3274" s="35">
        <f t="shared" si="254"/>
        <v>44152</v>
      </c>
      <c r="B3274" s="36">
        <v>0.29166666666666669</v>
      </c>
      <c r="C3274">
        <v>12342</v>
      </c>
      <c r="D3274">
        <v>482</v>
      </c>
      <c r="E3274" s="49">
        <f t="shared" si="257"/>
        <v>7.3410163853041693E-2</v>
      </c>
      <c r="F3274" s="49">
        <f t="shared" si="258"/>
        <v>9.7760066534107432E-2</v>
      </c>
      <c r="G3274">
        <v>5</v>
      </c>
      <c r="H3274" s="51">
        <f>G3274/'Parc électrique'!$C$24</f>
        <v>1.6666666666666668E-3</v>
      </c>
      <c r="I3274" s="14">
        <v>321</v>
      </c>
      <c r="J3274" s="14">
        <v>2443</v>
      </c>
      <c r="K3274" s="14">
        <v>0</v>
      </c>
      <c r="L3274" s="14">
        <v>667</v>
      </c>
      <c r="M3274" s="14">
        <f>C3274-SUM(D3274:L3274)</f>
        <v>8423.8271631029456</v>
      </c>
      <c r="P3274" s="49">
        <f>D3275/('Parc électrique'!$C$22+'Parc électrique'!$C$23)</f>
        <v>6.4843750000000006E-2</v>
      </c>
      <c r="Q3274" s="49">
        <f t="shared" si="255"/>
        <v>6.3205846470979876E-2</v>
      </c>
      <c r="R3274" s="49">
        <f t="shared" si="256"/>
        <v>8.4171011642436885E-2</v>
      </c>
    </row>
    <row r="3275" spans="1:18" x14ac:dyDescent="0.3">
      <c r="A3275" s="35">
        <f t="shared" si="254"/>
        <v>44152</v>
      </c>
      <c r="B3275" s="36">
        <v>0.33333333333333331</v>
      </c>
      <c r="C3275">
        <v>12450</v>
      </c>
      <c r="D3275">
        <v>415</v>
      </c>
      <c r="E3275" s="49">
        <f t="shared" si="257"/>
        <v>6.3205846470979876E-2</v>
      </c>
      <c r="F3275" s="49">
        <f t="shared" si="258"/>
        <v>8.4171011642436885E-2</v>
      </c>
      <c r="G3275">
        <v>178</v>
      </c>
      <c r="H3275" s="51">
        <f>G3275/'Parc électrique'!$C$24</f>
        <v>5.9333333333333335E-2</v>
      </c>
      <c r="I3275" s="14">
        <v>321</v>
      </c>
      <c r="J3275" s="14">
        <v>227</v>
      </c>
      <c r="K3275" s="14">
        <v>0</v>
      </c>
      <c r="L3275" s="14">
        <v>669</v>
      </c>
      <c r="M3275" s="14">
        <f>C3275-SUM(D3275:L3275)</f>
        <v>10639.793289808553</v>
      </c>
      <c r="P3275" s="49">
        <f>D3276/('Parc électrique'!$C$22+'Parc électrique'!$C$23)</f>
        <v>5.859375E-2</v>
      </c>
      <c r="Q3275" s="49">
        <f t="shared" si="255"/>
        <v>5.711371669064446E-2</v>
      </c>
      <c r="R3275" s="49">
        <f t="shared" si="256"/>
        <v>7.605814305039478E-2</v>
      </c>
    </row>
    <row r="3276" spans="1:18" x14ac:dyDescent="0.3">
      <c r="A3276" s="35">
        <f t="shared" si="254"/>
        <v>44152</v>
      </c>
      <c r="B3276" s="36">
        <v>0.375</v>
      </c>
      <c r="C3276">
        <v>12362</v>
      </c>
      <c r="D3276">
        <v>375</v>
      </c>
      <c r="E3276" s="49">
        <f t="shared" si="257"/>
        <v>5.711371669064446E-2</v>
      </c>
      <c r="F3276" s="49">
        <f t="shared" si="258"/>
        <v>7.605814305039478E-2</v>
      </c>
      <c r="G3276">
        <v>780</v>
      </c>
      <c r="H3276" s="51">
        <f>G3276/'Parc électrique'!$C$24</f>
        <v>0.26</v>
      </c>
      <c r="I3276" s="14">
        <v>321</v>
      </c>
      <c r="J3276" s="14">
        <v>2443</v>
      </c>
      <c r="K3276" s="14">
        <v>0</v>
      </c>
      <c r="L3276" s="14">
        <v>668</v>
      </c>
      <c r="M3276" s="14">
        <f>C3276-SUM(D3276:L3276)</f>
        <v>7774.6068281402586</v>
      </c>
      <c r="P3276" s="49">
        <f>D3277/('Parc électrique'!$C$22+'Parc électrique'!$C$23)</f>
        <v>5.7343749999999999E-2</v>
      </c>
      <c r="Q3276" s="49">
        <f t="shared" si="255"/>
        <v>5.5895290734577378E-2</v>
      </c>
      <c r="R3276" s="49">
        <f t="shared" si="256"/>
        <v>7.4435569331986362E-2</v>
      </c>
    </row>
    <row r="3277" spans="1:18" x14ac:dyDescent="0.3">
      <c r="A3277" s="35">
        <f t="shared" si="254"/>
        <v>44152</v>
      </c>
      <c r="B3277" s="36">
        <v>0.41666666666666669</v>
      </c>
      <c r="C3277">
        <v>12163</v>
      </c>
      <c r="D3277">
        <v>367</v>
      </c>
      <c r="E3277" s="49">
        <f t="shared" si="257"/>
        <v>5.5895290734577378E-2</v>
      </c>
      <c r="F3277" s="49">
        <f t="shared" si="258"/>
        <v>7.4435569331986362E-2</v>
      </c>
      <c r="G3277">
        <v>1435</v>
      </c>
      <c r="H3277" s="51">
        <f>G3277/'Parc électrique'!$C$24</f>
        <v>0.47833333333333333</v>
      </c>
      <c r="I3277" s="14">
        <v>321</v>
      </c>
      <c r="J3277" s="14">
        <v>1632</v>
      </c>
      <c r="K3277" s="14">
        <v>0</v>
      </c>
      <c r="L3277" s="14">
        <v>666</v>
      </c>
      <c r="M3277" s="14">
        <f>C3277-SUM(D3277:L3277)</f>
        <v>7741.3913358066002</v>
      </c>
      <c r="P3277" s="49">
        <f>D3278/('Parc électrique'!$C$22+'Parc électrique'!$C$23)</f>
        <v>0.06</v>
      </c>
      <c r="Q3277" s="49">
        <f t="shared" si="255"/>
        <v>5.848444589121992E-2</v>
      </c>
      <c r="R3277" s="49">
        <f t="shared" si="256"/>
        <v>7.7883538483604242E-2</v>
      </c>
    </row>
    <row r="3278" spans="1:18" x14ac:dyDescent="0.3">
      <c r="A3278" s="35">
        <f t="shared" si="254"/>
        <v>44152</v>
      </c>
      <c r="B3278" s="36">
        <v>0.45833333333333331</v>
      </c>
      <c r="C3278">
        <v>12048</v>
      </c>
      <c r="D3278">
        <v>384</v>
      </c>
      <c r="E3278" s="49">
        <f t="shared" si="257"/>
        <v>5.848444589121992E-2</v>
      </c>
      <c r="F3278" s="49">
        <f t="shared" si="258"/>
        <v>7.7883538483604242E-2</v>
      </c>
      <c r="G3278">
        <v>1884</v>
      </c>
      <c r="H3278" s="51">
        <f>G3278/'Parc électrique'!$C$24</f>
        <v>0.628</v>
      </c>
      <c r="I3278" s="14">
        <v>321</v>
      </c>
      <c r="J3278" s="14">
        <v>1052</v>
      </c>
      <c r="K3278" s="14">
        <v>0</v>
      </c>
      <c r="L3278" s="14">
        <v>665</v>
      </c>
      <c r="M3278" s="14">
        <f>C3278-SUM(D3278:L3278)</f>
        <v>7741.235632015625</v>
      </c>
      <c r="P3278" s="49">
        <f>D3279/('Parc électrique'!$C$22+'Parc électrique'!$C$23)</f>
        <v>5.5625000000000001E-2</v>
      </c>
      <c r="Q3278" s="49">
        <f t="shared" si="255"/>
        <v>5.4219955044985141E-2</v>
      </c>
      <c r="R3278" s="49">
        <f t="shared" si="256"/>
        <v>7.2204530469174771E-2</v>
      </c>
    </row>
    <row r="3279" spans="1:18" x14ac:dyDescent="0.3">
      <c r="A3279" s="35">
        <f t="shared" si="254"/>
        <v>44152</v>
      </c>
      <c r="B3279" s="36">
        <v>0.5</v>
      </c>
      <c r="C3279">
        <v>11895</v>
      </c>
      <c r="D3279">
        <v>356</v>
      </c>
      <c r="E3279" s="49">
        <f t="shared" si="257"/>
        <v>5.4219955044985141E-2</v>
      </c>
      <c r="F3279" s="49">
        <f t="shared" si="258"/>
        <v>7.2204530469174771E-2</v>
      </c>
      <c r="G3279">
        <v>2052</v>
      </c>
      <c r="H3279" s="51">
        <f>G3279/'Parc électrique'!$C$24</f>
        <v>0.68400000000000005</v>
      </c>
      <c r="I3279" s="14">
        <v>321</v>
      </c>
      <c r="J3279" s="14">
        <v>0</v>
      </c>
      <c r="K3279" s="14">
        <v>0</v>
      </c>
      <c r="L3279" s="14">
        <v>665</v>
      </c>
      <c r="M3279" s="14">
        <f>C3279-SUM(D3279:L3279)</f>
        <v>8500.1895755144851</v>
      </c>
      <c r="P3279" s="49">
        <f>D3280/('Parc électrique'!$C$22+'Parc électrique'!$C$23)</f>
        <v>4.0781249999999998E-2</v>
      </c>
      <c r="Q3279" s="49">
        <f t="shared" si="255"/>
        <v>3.9751146816688544E-2</v>
      </c>
      <c r="R3279" s="49">
        <f t="shared" si="256"/>
        <v>5.2936467563074761E-2</v>
      </c>
    </row>
    <row r="3280" spans="1:18" x14ac:dyDescent="0.3">
      <c r="A3280" s="35">
        <f t="shared" si="254"/>
        <v>44152</v>
      </c>
      <c r="B3280" s="36">
        <v>0.54166666666666663</v>
      </c>
      <c r="C3280">
        <v>11551</v>
      </c>
      <c r="D3280">
        <v>261</v>
      </c>
      <c r="E3280" s="49">
        <f t="shared" si="257"/>
        <v>3.9751146816688544E-2</v>
      </c>
      <c r="F3280" s="49">
        <f t="shared" si="258"/>
        <v>5.2936467563074761E-2</v>
      </c>
      <c r="G3280">
        <v>1942</v>
      </c>
      <c r="H3280" s="51">
        <f>G3280/'Parc électrique'!$C$24</f>
        <v>0.64733333333333332</v>
      </c>
      <c r="I3280" s="14">
        <v>321</v>
      </c>
      <c r="J3280" s="14">
        <v>620</v>
      </c>
      <c r="K3280" s="14">
        <v>0</v>
      </c>
      <c r="L3280" s="14">
        <v>665</v>
      </c>
      <c r="M3280" s="14">
        <f>C3280-SUM(D3280:L3280)</f>
        <v>7741.2599790522872</v>
      </c>
      <c r="P3280" s="49">
        <f>D3281/('Parc électrique'!$C$22+'Parc électrique'!$C$23)</f>
        <v>2.4687500000000001E-2</v>
      </c>
      <c r="Q3280" s="49">
        <f t="shared" si="255"/>
        <v>2.4063912632324866E-2</v>
      </c>
      <c r="R3280" s="49">
        <f t="shared" si="256"/>
        <v>3.2045830938566333E-2</v>
      </c>
    </row>
    <row r="3281" spans="1:18" x14ac:dyDescent="0.3">
      <c r="A3281" s="35">
        <f t="shared" si="254"/>
        <v>44152</v>
      </c>
      <c r="B3281" s="36">
        <v>0.58333333333333337</v>
      </c>
      <c r="C3281">
        <v>11288</v>
      </c>
      <c r="D3281">
        <v>158</v>
      </c>
      <c r="E3281" s="49">
        <f t="shared" si="257"/>
        <v>2.4063912632324866E-2</v>
      </c>
      <c r="F3281" s="49">
        <f t="shared" si="258"/>
        <v>3.2045830938566333E-2</v>
      </c>
      <c r="G3281">
        <v>1539</v>
      </c>
      <c r="H3281" s="51">
        <f>G3281/'Parc électrique'!$C$24</f>
        <v>0.51300000000000001</v>
      </c>
      <c r="I3281" s="14">
        <v>321</v>
      </c>
      <c r="J3281" s="14">
        <v>861</v>
      </c>
      <c r="K3281" s="14">
        <v>0</v>
      </c>
      <c r="L3281" s="14">
        <v>667</v>
      </c>
      <c r="M3281" s="14">
        <f>C3281-SUM(D3281:L3281)</f>
        <v>7741.4308902564289</v>
      </c>
      <c r="P3281" s="49">
        <f>D3282/('Parc électrique'!$C$22+'Parc électrique'!$C$23)</f>
        <v>3.3906249999999999E-2</v>
      </c>
      <c r="Q3281" s="49">
        <f t="shared" si="255"/>
        <v>3.3049804058319594E-2</v>
      </c>
      <c r="R3281" s="49">
        <f t="shared" si="256"/>
        <v>4.4012312111828447E-2</v>
      </c>
    </row>
    <row r="3282" spans="1:18" x14ac:dyDescent="0.3">
      <c r="A3282" s="35">
        <f t="shared" si="254"/>
        <v>44152</v>
      </c>
      <c r="B3282" s="36">
        <v>0.625</v>
      </c>
      <c r="C3282">
        <v>11090</v>
      </c>
      <c r="D3282">
        <v>217</v>
      </c>
      <c r="E3282" s="49">
        <f t="shared" si="257"/>
        <v>3.3049804058319594E-2</v>
      </c>
      <c r="F3282" s="49">
        <f t="shared" si="258"/>
        <v>4.4012312111828447E-2</v>
      </c>
      <c r="G3282">
        <v>920</v>
      </c>
      <c r="H3282" s="51">
        <f>G3282/'Parc électrique'!$C$24</f>
        <v>0.30666666666666664</v>
      </c>
      <c r="I3282" s="14">
        <v>321</v>
      </c>
      <c r="J3282" s="14">
        <v>1222</v>
      </c>
      <c r="K3282" s="14">
        <v>0</v>
      </c>
      <c r="L3282" s="14">
        <v>668</v>
      </c>
      <c r="M3282" s="14">
        <f>C3282-SUM(D3282:L3282)</f>
        <v>7741.6162712171636</v>
      </c>
      <c r="P3282" s="49">
        <f>D3283/('Parc électrique'!$C$22+'Parc électrique'!$C$23)</f>
        <v>3.8437499999999999E-2</v>
      </c>
      <c r="Q3282" s="49">
        <f t="shared" si="255"/>
        <v>3.7466598149062766E-2</v>
      </c>
      <c r="R3282" s="49">
        <f t="shared" si="256"/>
        <v>4.9894141841058968E-2</v>
      </c>
    </row>
    <row r="3283" spans="1:18" x14ac:dyDescent="0.3">
      <c r="A3283" s="35">
        <f t="shared" si="254"/>
        <v>44152</v>
      </c>
      <c r="B3283" s="36">
        <v>0.66666666666666663</v>
      </c>
      <c r="C3283">
        <v>11155</v>
      </c>
      <c r="D3283">
        <v>246</v>
      </c>
      <c r="E3283" s="49">
        <f t="shared" si="257"/>
        <v>3.7466598149062766E-2</v>
      </c>
      <c r="F3283" s="49">
        <f t="shared" si="258"/>
        <v>4.9894141841058968E-2</v>
      </c>
      <c r="G3283">
        <v>249</v>
      </c>
      <c r="H3283" s="51">
        <f>G3283/'Parc électrique'!$C$24</f>
        <v>8.3000000000000004E-2</v>
      </c>
      <c r="I3283" s="14">
        <v>321</v>
      </c>
      <c r="J3283" s="14">
        <v>1928</v>
      </c>
      <c r="K3283" s="14">
        <v>0</v>
      </c>
      <c r="L3283" s="14">
        <v>669</v>
      </c>
      <c r="M3283" s="14">
        <f>C3283-SUM(D3283:L3283)</f>
        <v>7741.8296392600096</v>
      </c>
      <c r="P3283" s="49">
        <f>D3284/('Parc électrique'!$C$22+'Parc électrique'!$C$23)</f>
        <v>2.4531250000000001E-2</v>
      </c>
      <c r="Q3283" s="49">
        <f t="shared" si="255"/>
        <v>2.3911609387816481E-2</v>
      </c>
      <c r="R3283" s="49">
        <f t="shared" si="256"/>
        <v>3.1843009223765283E-2</v>
      </c>
    </row>
    <row r="3284" spans="1:18" x14ac:dyDescent="0.3">
      <c r="A3284" s="35">
        <f t="shared" si="254"/>
        <v>44152</v>
      </c>
      <c r="B3284" s="36">
        <v>0.70833333333333337</v>
      </c>
      <c r="C3284">
        <v>11880</v>
      </c>
      <c r="D3284">
        <v>157</v>
      </c>
      <c r="E3284" s="49">
        <f t="shared" si="257"/>
        <v>2.3911609387816481E-2</v>
      </c>
      <c r="F3284" s="49">
        <f t="shared" si="258"/>
        <v>3.1843009223765283E-2</v>
      </c>
      <c r="G3284">
        <v>12</v>
      </c>
      <c r="H3284" s="51">
        <f>G3284/'Parc électrique'!$C$24</f>
        <v>4.0000000000000001E-3</v>
      </c>
      <c r="I3284" s="14">
        <v>321</v>
      </c>
      <c r="J3284" s="14">
        <v>2443</v>
      </c>
      <c r="K3284" s="14">
        <v>0</v>
      </c>
      <c r="L3284" s="14">
        <v>671</v>
      </c>
      <c r="M3284" s="14">
        <f>C3284-SUM(D3284:L3284)</f>
        <v>8275.9402453813891</v>
      </c>
      <c r="P3284" s="49">
        <f>D3285/('Parc électrique'!$C$22+'Parc électrique'!$C$23)</f>
        <v>3.109375E-2</v>
      </c>
      <c r="Q3284" s="49">
        <f t="shared" si="255"/>
        <v>3.0308345657168657E-2</v>
      </c>
      <c r="R3284" s="49">
        <f t="shared" si="256"/>
        <v>4.0361521245409489E-2</v>
      </c>
    </row>
    <row r="3285" spans="1:18" x14ac:dyDescent="0.3">
      <c r="A3285" s="35">
        <f t="shared" si="254"/>
        <v>44152</v>
      </c>
      <c r="B3285" s="36">
        <v>0.75</v>
      </c>
      <c r="C3285">
        <v>12672</v>
      </c>
      <c r="D3285">
        <v>199</v>
      </c>
      <c r="E3285" s="49">
        <f t="shared" si="257"/>
        <v>3.0308345657168657E-2</v>
      </c>
      <c r="F3285" s="49">
        <f t="shared" si="258"/>
        <v>4.0361521245409489E-2</v>
      </c>
      <c r="G3285">
        <v>0</v>
      </c>
      <c r="H3285" s="51">
        <f>G3285/'Parc électrique'!$C$24</f>
        <v>0</v>
      </c>
      <c r="I3285" s="14">
        <v>321</v>
      </c>
      <c r="J3285" s="14">
        <v>838</v>
      </c>
      <c r="K3285" s="14">
        <v>0</v>
      </c>
      <c r="L3285" s="14">
        <v>674</v>
      </c>
      <c r="M3285" s="14">
        <f>C3285-SUM(D3285:L3285)</f>
        <v>10639.929330133098</v>
      </c>
      <c r="P3285" s="49">
        <f>D3286/('Parc électrique'!$C$22+'Parc électrique'!$C$23)</f>
        <v>2.78125E-2</v>
      </c>
      <c r="Q3285" s="49">
        <f t="shared" si="255"/>
        <v>2.710997752249257E-2</v>
      </c>
      <c r="R3285" s="49">
        <f t="shared" si="256"/>
        <v>3.6102265234587386E-2</v>
      </c>
    </row>
    <row r="3286" spans="1:18" x14ac:dyDescent="0.3">
      <c r="A3286" s="35">
        <f t="shared" si="254"/>
        <v>44152</v>
      </c>
      <c r="B3286" s="36">
        <v>0.79166666666666663</v>
      </c>
      <c r="C3286">
        <v>12671</v>
      </c>
      <c r="D3286">
        <v>178</v>
      </c>
      <c r="E3286" s="49">
        <f t="shared" si="257"/>
        <v>2.710997752249257E-2</v>
      </c>
      <c r="F3286" s="49">
        <f t="shared" si="258"/>
        <v>3.6102265234587386E-2</v>
      </c>
      <c r="G3286">
        <v>0</v>
      </c>
      <c r="H3286" s="51">
        <f>G3286/'Parc électrique'!$C$24</f>
        <v>0</v>
      </c>
      <c r="I3286" s="14">
        <v>321</v>
      </c>
      <c r="J3286" s="14">
        <v>2443</v>
      </c>
      <c r="K3286" s="14">
        <v>0</v>
      </c>
      <c r="L3286" s="14">
        <v>670</v>
      </c>
      <c r="M3286" s="14">
        <f>C3286-SUM(D3286:L3286)</f>
        <v>9058.936787757244</v>
      </c>
      <c r="P3286" s="49">
        <f>D3287/('Parc électrique'!$C$22+'Parc électrique'!$C$23)</f>
        <v>2.9687499999999999E-2</v>
      </c>
      <c r="Q3286" s="49">
        <f t="shared" si="255"/>
        <v>2.8937616456593193E-2</v>
      </c>
      <c r="R3286" s="49">
        <f t="shared" si="256"/>
        <v>3.853612581220002E-2</v>
      </c>
    </row>
    <row r="3287" spans="1:18" x14ac:dyDescent="0.3">
      <c r="A3287" s="35">
        <f t="shared" si="254"/>
        <v>44152</v>
      </c>
      <c r="B3287" s="36">
        <v>0.83333333333333337</v>
      </c>
      <c r="C3287">
        <v>11820</v>
      </c>
      <c r="D3287">
        <v>190</v>
      </c>
      <c r="E3287" s="49">
        <f t="shared" si="257"/>
        <v>2.8937616456593193E-2</v>
      </c>
      <c r="F3287" s="49">
        <f t="shared" si="258"/>
        <v>3.853612581220002E-2</v>
      </c>
      <c r="G3287">
        <v>0</v>
      </c>
      <c r="H3287" s="51">
        <f>G3287/'Parc électrique'!$C$24</f>
        <v>0</v>
      </c>
      <c r="I3287" s="14">
        <v>321</v>
      </c>
      <c r="J3287" s="14">
        <v>2443</v>
      </c>
      <c r="K3287" s="14">
        <v>0</v>
      </c>
      <c r="L3287" s="14">
        <v>665</v>
      </c>
      <c r="M3287" s="14">
        <f>C3287-SUM(D3287:L3287)</f>
        <v>8200.9325262577313</v>
      </c>
      <c r="P3287" s="49">
        <f>D3288/('Parc électrique'!$C$22+'Parc électrique'!$C$23)</f>
        <v>3.4375000000000003E-2</v>
      </c>
      <c r="Q3287" s="49">
        <f t="shared" si="255"/>
        <v>3.3506713791844757E-2</v>
      </c>
      <c r="R3287" s="49">
        <f t="shared" si="256"/>
        <v>4.4620777256231606E-2</v>
      </c>
    </row>
    <row r="3288" spans="1:18" x14ac:dyDescent="0.3">
      <c r="A3288" s="35">
        <f t="shared" si="254"/>
        <v>44152</v>
      </c>
      <c r="B3288" s="36">
        <v>0.875</v>
      </c>
      <c r="C3288">
        <v>11178</v>
      </c>
      <c r="D3288">
        <v>220</v>
      </c>
      <c r="E3288" s="49">
        <f t="shared" si="257"/>
        <v>3.3506713791844757E-2</v>
      </c>
      <c r="F3288" s="49">
        <f t="shared" si="258"/>
        <v>4.4620777256231606E-2</v>
      </c>
      <c r="G3288">
        <v>0</v>
      </c>
      <c r="H3288" s="51">
        <f>G3288/'Parc électrique'!$C$24</f>
        <v>0</v>
      </c>
      <c r="I3288" s="14">
        <v>321</v>
      </c>
      <c r="J3288" s="14">
        <v>0</v>
      </c>
      <c r="K3288" s="14">
        <v>0</v>
      </c>
      <c r="L3288" s="14">
        <v>659</v>
      </c>
      <c r="M3288" s="14">
        <f>C3288-SUM(D3288:L3288)</f>
        <v>9977.9218725089522</v>
      </c>
      <c r="P3288" s="49">
        <f>D3289/('Parc électrique'!$C$22+'Parc électrique'!$C$23)</f>
        <v>3.875E-2</v>
      </c>
      <c r="Q3288" s="49">
        <f t="shared" si="255"/>
        <v>3.7771204638079536E-2</v>
      </c>
      <c r="R3288" s="49">
        <f t="shared" si="256"/>
        <v>5.0299785270661077E-2</v>
      </c>
    </row>
    <row r="3289" spans="1:18" x14ac:dyDescent="0.3">
      <c r="A3289" s="35">
        <f t="shared" si="254"/>
        <v>44152</v>
      </c>
      <c r="B3289" s="36">
        <v>0.91666666666666663</v>
      </c>
      <c r="C3289">
        <v>11357</v>
      </c>
      <c r="D3289">
        <v>248</v>
      </c>
      <c r="E3289" s="49">
        <f t="shared" si="257"/>
        <v>3.7771204638079536E-2</v>
      </c>
      <c r="F3289" s="49">
        <f t="shared" si="258"/>
        <v>5.0299785270661077E-2</v>
      </c>
      <c r="G3289">
        <v>0</v>
      </c>
      <c r="H3289" s="51">
        <f>G3289/'Parc électrique'!$C$24</f>
        <v>0</v>
      </c>
      <c r="I3289" s="14">
        <v>321</v>
      </c>
      <c r="J3289" s="14">
        <v>0</v>
      </c>
      <c r="K3289" s="14">
        <v>0</v>
      </c>
      <c r="L3289" s="14">
        <v>653</v>
      </c>
      <c r="M3289" s="14">
        <f>C3289-SUM(D3289:L3289)</f>
        <v>10134.911929010092</v>
      </c>
      <c r="P3289" s="49">
        <f>D3290/('Parc électrique'!$C$22+'Parc électrique'!$C$23)</f>
        <v>3.7812499999999999E-2</v>
      </c>
      <c r="Q3289" s="49">
        <f t="shared" si="255"/>
        <v>3.6857385171029225E-2</v>
      </c>
      <c r="R3289" s="49">
        <f t="shared" si="256"/>
        <v>4.9082854981854759E-2</v>
      </c>
    </row>
    <row r="3290" spans="1:18" x14ac:dyDescent="0.3">
      <c r="A3290" s="35">
        <f t="shared" si="254"/>
        <v>44152</v>
      </c>
      <c r="B3290" s="36">
        <v>0.95833333333333337</v>
      </c>
      <c r="C3290">
        <v>11488</v>
      </c>
      <c r="D3290">
        <v>242</v>
      </c>
      <c r="E3290" s="49">
        <f t="shared" si="257"/>
        <v>3.6857385171029225E-2</v>
      </c>
      <c r="F3290" s="49">
        <f t="shared" si="258"/>
        <v>4.9082854981854759E-2</v>
      </c>
      <c r="G3290">
        <v>0</v>
      </c>
      <c r="H3290" s="51">
        <f>G3290/'Parc électrique'!$C$24</f>
        <v>0</v>
      </c>
      <c r="I3290" s="14">
        <v>321</v>
      </c>
      <c r="J3290" s="14">
        <v>0</v>
      </c>
      <c r="K3290" s="14">
        <v>0</v>
      </c>
      <c r="L3290" s="14">
        <v>650</v>
      </c>
      <c r="M3290" s="14">
        <f>C3290-SUM(D3290:L3290)</f>
        <v>10274.914059759847</v>
      </c>
      <c r="P3290" s="49">
        <f>D3291/('Parc électrique'!$C$22+'Parc électrique'!$C$23)</f>
        <v>0.04</v>
      </c>
      <c r="Q3290" s="49">
        <f t="shared" si="255"/>
        <v>3.8989630594146618E-2</v>
      </c>
      <c r="R3290" s="49">
        <f t="shared" si="256"/>
        <v>5.1922358989069495E-2</v>
      </c>
    </row>
    <row r="3291" spans="1:18" x14ac:dyDescent="0.3">
      <c r="A3291" s="35">
        <f t="shared" si="254"/>
        <v>44153</v>
      </c>
      <c r="B3291" s="36">
        <v>0</v>
      </c>
      <c r="C3291">
        <v>10850</v>
      </c>
      <c r="D3291">
        <v>256</v>
      </c>
      <c r="E3291" s="49">
        <f t="shared" si="257"/>
        <v>3.8989630594146618E-2</v>
      </c>
      <c r="F3291" s="49">
        <f t="shared" si="258"/>
        <v>5.1922358989069495E-2</v>
      </c>
      <c r="G3291">
        <v>0</v>
      </c>
      <c r="H3291" s="51">
        <f>G3291/'Parc électrique'!$C$24</f>
        <v>0</v>
      </c>
      <c r="I3291" s="14">
        <v>321</v>
      </c>
      <c r="J3291" s="14">
        <v>227</v>
      </c>
      <c r="K3291" s="14">
        <v>0</v>
      </c>
      <c r="L3291" s="14">
        <v>635</v>
      </c>
      <c r="M3291" s="14">
        <f>C3291-SUM(D3291:L3291)</f>
        <v>9410.9090880104159</v>
      </c>
      <c r="P3291" s="49">
        <f>D3292/('Parc électrique'!$C$22+'Parc électrique'!$C$23)</f>
        <v>4.1875000000000002E-2</v>
      </c>
      <c r="Q3291" s="49">
        <f t="shared" si="255"/>
        <v>4.0817269528247241E-2</v>
      </c>
      <c r="R3291" s="49">
        <f t="shared" si="256"/>
        <v>5.4356219566682136E-2</v>
      </c>
    </row>
    <row r="3292" spans="1:18" x14ac:dyDescent="0.3">
      <c r="A3292" s="35">
        <f t="shared" ref="A3292:A3355" si="259">A3268+1</f>
        <v>44153</v>
      </c>
      <c r="B3292" s="36">
        <v>4.1666666666666664E-2</v>
      </c>
      <c r="C3292">
        <v>10523</v>
      </c>
      <c r="D3292">
        <v>268</v>
      </c>
      <c r="E3292" s="49">
        <f t="shared" si="257"/>
        <v>4.0817269528247241E-2</v>
      </c>
      <c r="F3292" s="49">
        <f t="shared" si="258"/>
        <v>5.4356219566682136E-2</v>
      </c>
      <c r="G3292">
        <v>0</v>
      </c>
      <c r="H3292" s="51">
        <f>G3292/'Parc électrique'!$C$24</f>
        <v>0</v>
      </c>
      <c r="I3292" s="14">
        <v>321</v>
      </c>
      <c r="J3292" s="14">
        <v>1560</v>
      </c>
      <c r="K3292" s="14">
        <v>0</v>
      </c>
      <c r="L3292" s="14">
        <v>632</v>
      </c>
      <c r="M3292" s="14">
        <f>C3292-SUM(D3292:L3292)</f>
        <v>7741.904826510905</v>
      </c>
      <c r="P3292" s="49">
        <f>D3293/('Parc électrique'!$C$22+'Parc électrique'!$C$23)</f>
        <v>5.6250000000000001E-2</v>
      </c>
      <c r="Q3292" s="49">
        <f t="shared" si="255"/>
        <v>5.4829168023018682E-2</v>
      </c>
      <c r="R3292" s="49">
        <f t="shared" si="256"/>
        <v>7.3015817328378987E-2</v>
      </c>
    </row>
    <row r="3293" spans="1:18" x14ac:dyDescent="0.3">
      <c r="A3293" s="35">
        <f t="shared" si="259"/>
        <v>44153</v>
      </c>
      <c r="B3293" s="36">
        <v>8.3333333333333329E-2</v>
      </c>
      <c r="C3293">
        <v>10279</v>
      </c>
      <c r="D3293">
        <v>360</v>
      </c>
      <c r="E3293" s="49">
        <f t="shared" si="257"/>
        <v>5.4829168023018682E-2</v>
      </c>
      <c r="F3293" s="49">
        <f t="shared" si="258"/>
        <v>7.3015817328378987E-2</v>
      </c>
      <c r="G3293">
        <v>0</v>
      </c>
      <c r="H3293" s="51">
        <f>G3293/'Parc électrique'!$C$24</f>
        <v>0</v>
      </c>
      <c r="I3293" s="14">
        <v>321</v>
      </c>
      <c r="J3293" s="14">
        <v>1225</v>
      </c>
      <c r="K3293" s="14">
        <v>0</v>
      </c>
      <c r="L3293" s="14">
        <v>631</v>
      </c>
      <c r="M3293" s="14">
        <f>C3293-SUM(D3293:L3293)</f>
        <v>7741.8721550146483</v>
      </c>
      <c r="P3293" s="49">
        <f>D3294/('Parc électrique'!$C$22+'Parc électrique'!$C$23)</f>
        <v>7.2499999999999995E-2</v>
      </c>
      <c r="Q3293" s="49">
        <f t="shared" si="255"/>
        <v>7.0668705451890745E-2</v>
      </c>
      <c r="R3293" s="49">
        <f t="shared" si="256"/>
        <v>9.4109275667688466E-2</v>
      </c>
    </row>
    <row r="3294" spans="1:18" x14ac:dyDescent="0.3">
      <c r="A3294" s="35">
        <f t="shared" si="259"/>
        <v>44153</v>
      </c>
      <c r="B3294" s="36">
        <v>0.125</v>
      </c>
      <c r="C3294">
        <v>9925</v>
      </c>
      <c r="D3294">
        <v>464</v>
      </c>
      <c r="E3294" s="49">
        <f t="shared" si="257"/>
        <v>7.0668705451890745E-2</v>
      </c>
      <c r="F3294" s="49">
        <f t="shared" si="258"/>
        <v>9.4109275667688466E-2</v>
      </c>
      <c r="G3294">
        <v>0</v>
      </c>
      <c r="H3294" s="51">
        <f>G3294/'Parc électrique'!$C$24</f>
        <v>0</v>
      </c>
      <c r="I3294" s="14">
        <v>321</v>
      </c>
      <c r="J3294" s="14">
        <v>0</v>
      </c>
      <c r="K3294" s="14">
        <v>0</v>
      </c>
      <c r="L3294" s="14">
        <v>633</v>
      </c>
      <c r="M3294" s="14">
        <f>C3294-SUM(D3294:L3294)</f>
        <v>8506.8352220188808</v>
      </c>
      <c r="P3294" s="49">
        <f>D3295/('Parc électrique'!$C$22+'Parc électrique'!$C$23)</f>
        <v>6.9687499999999999E-2</v>
      </c>
      <c r="Q3294" s="49">
        <f t="shared" si="255"/>
        <v>6.7927247050739811E-2</v>
      </c>
      <c r="R3294" s="49">
        <f t="shared" si="256"/>
        <v>9.0458484801269529E-2</v>
      </c>
    </row>
    <row r="3295" spans="1:18" x14ac:dyDescent="0.3">
      <c r="A3295" s="35">
        <f t="shared" si="259"/>
        <v>44153</v>
      </c>
      <c r="B3295" s="36">
        <v>0.16666666666666666</v>
      </c>
      <c r="C3295">
        <v>9928</v>
      </c>
      <c r="D3295">
        <v>446</v>
      </c>
      <c r="E3295" s="49">
        <f t="shared" si="257"/>
        <v>6.7927247050739811E-2</v>
      </c>
      <c r="F3295" s="49">
        <f t="shared" si="258"/>
        <v>9.0458484801269529E-2</v>
      </c>
      <c r="G3295">
        <v>0</v>
      </c>
      <c r="H3295" s="51">
        <f>G3295/'Parc électrique'!$C$24</f>
        <v>0</v>
      </c>
      <c r="I3295" s="14">
        <v>321</v>
      </c>
      <c r="J3295" s="14">
        <v>784</v>
      </c>
      <c r="K3295" s="14">
        <v>0</v>
      </c>
      <c r="L3295" s="14">
        <v>635</v>
      </c>
      <c r="M3295" s="14">
        <f>C3295-SUM(D3295:L3295)</f>
        <v>7741.8416142681481</v>
      </c>
      <c r="P3295" s="49">
        <f>D3296/('Parc électrique'!$C$22+'Parc électrique'!$C$23)</f>
        <v>5.7500000000000002E-2</v>
      </c>
      <c r="Q3295" s="49">
        <f t="shared" si="255"/>
        <v>5.6047593979085764E-2</v>
      </c>
      <c r="R3295" s="49">
        <f t="shared" si="256"/>
        <v>7.4638391046787406E-2</v>
      </c>
    </row>
    <row r="3296" spans="1:18" x14ac:dyDescent="0.3">
      <c r="A3296" s="35">
        <f t="shared" si="259"/>
        <v>44153</v>
      </c>
      <c r="B3296" s="36">
        <v>0.20833333333333334</v>
      </c>
      <c r="C3296">
        <v>10529</v>
      </c>
      <c r="D3296">
        <v>368</v>
      </c>
      <c r="E3296" s="49">
        <f t="shared" si="257"/>
        <v>5.6047593979085764E-2</v>
      </c>
      <c r="F3296" s="49">
        <f t="shared" si="258"/>
        <v>7.4638391046787406E-2</v>
      </c>
      <c r="G3296">
        <v>0</v>
      </c>
      <c r="H3296" s="51">
        <f>G3296/'Parc électrique'!$C$24</f>
        <v>0</v>
      </c>
      <c r="I3296" s="14">
        <v>321</v>
      </c>
      <c r="J3296" s="14">
        <v>1460</v>
      </c>
      <c r="K3296" s="14">
        <v>0</v>
      </c>
      <c r="L3296" s="14">
        <v>638</v>
      </c>
      <c r="M3296" s="14">
        <f>C3296-SUM(D3296:L3296)</f>
        <v>7741.8693140149744</v>
      </c>
      <c r="P3296" s="49">
        <f>D3297/('Parc électrique'!$C$22+'Parc électrique'!$C$23)</f>
        <v>6.640625E-2</v>
      </c>
      <c r="Q3296" s="49">
        <f t="shared" si="255"/>
        <v>6.4728878916063728E-2</v>
      </c>
      <c r="R3296" s="49">
        <f t="shared" si="256"/>
        <v>8.6199228790447419E-2</v>
      </c>
    </row>
    <row r="3297" spans="1:18" x14ac:dyDescent="0.3">
      <c r="A3297" s="35">
        <f t="shared" si="259"/>
        <v>44153</v>
      </c>
      <c r="B3297" s="36">
        <v>0.25</v>
      </c>
      <c r="C3297">
        <v>11745</v>
      </c>
      <c r="D3297">
        <v>425</v>
      </c>
      <c r="E3297" s="49">
        <f t="shared" si="257"/>
        <v>6.4728878916063728E-2</v>
      </c>
      <c r="F3297" s="49">
        <f t="shared" si="258"/>
        <v>8.6199228790447419E-2</v>
      </c>
      <c r="G3297">
        <v>0</v>
      </c>
      <c r="H3297" s="51">
        <f>G3297/'Parc électrique'!$C$24</f>
        <v>0</v>
      </c>
      <c r="I3297" s="14">
        <v>321</v>
      </c>
      <c r="J3297" s="14">
        <v>2606</v>
      </c>
      <c r="K3297" s="14">
        <v>0</v>
      </c>
      <c r="L3297" s="14">
        <v>651</v>
      </c>
      <c r="M3297" s="14">
        <f>C3297-SUM(D3297:L3297)</f>
        <v>7741.8490718922931</v>
      </c>
      <c r="P3297" s="49">
        <f>D3298/('Parc électrique'!$C$22+'Parc électrique'!$C$23)</f>
        <v>7.2656250000000006E-2</v>
      </c>
      <c r="Q3297" s="49">
        <f t="shared" si="255"/>
        <v>7.0821008696399124E-2</v>
      </c>
      <c r="R3297" s="49">
        <f t="shared" si="256"/>
        <v>9.4312097382489524E-2</v>
      </c>
    </row>
    <row r="3298" spans="1:18" x14ac:dyDescent="0.3">
      <c r="A3298" s="35">
        <f t="shared" si="259"/>
        <v>44153</v>
      </c>
      <c r="B3298" s="36">
        <v>0.29166666666666669</v>
      </c>
      <c r="C3298">
        <v>12650</v>
      </c>
      <c r="D3298">
        <v>465</v>
      </c>
      <c r="E3298" s="49">
        <f t="shared" si="257"/>
        <v>7.0821008696399124E-2</v>
      </c>
      <c r="F3298" s="49">
        <f t="shared" si="258"/>
        <v>9.4312097382489524E-2</v>
      </c>
      <c r="G3298">
        <v>5</v>
      </c>
      <c r="H3298" s="51">
        <f>G3298/'Parc électrique'!$C$24</f>
        <v>1.6666666666666668E-3</v>
      </c>
      <c r="I3298" s="14">
        <v>321</v>
      </c>
      <c r="J3298" s="14">
        <v>550</v>
      </c>
      <c r="K3298" s="14">
        <v>0</v>
      </c>
      <c r="L3298" s="14">
        <v>669</v>
      </c>
      <c r="M3298" s="14">
        <f>C3298-SUM(D3298:L3298)</f>
        <v>10639.833200227255</v>
      </c>
      <c r="P3298" s="49">
        <f>D3299/('Parc électrique'!$C$22+'Parc électrique'!$C$23)</f>
        <v>9.8281250000000001E-2</v>
      </c>
      <c r="Q3298" s="49">
        <f t="shared" si="255"/>
        <v>9.5798740795774301E-2</v>
      </c>
      <c r="R3298" s="49">
        <f t="shared" si="256"/>
        <v>0.12757485860986217</v>
      </c>
    </row>
    <row r="3299" spans="1:18" x14ac:dyDescent="0.3">
      <c r="A3299" s="35">
        <f t="shared" si="259"/>
        <v>44153</v>
      </c>
      <c r="B3299" s="36">
        <v>0.33333333333333331</v>
      </c>
      <c r="C3299">
        <v>12753</v>
      </c>
      <c r="D3299">
        <v>629</v>
      </c>
      <c r="E3299" s="49">
        <f t="shared" si="257"/>
        <v>9.5798740795774301E-2</v>
      </c>
      <c r="F3299" s="49">
        <f t="shared" si="258"/>
        <v>0.12757485860986217</v>
      </c>
      <c r="G3299">
        <v>153</v>
      </c>
      <c r="H3299" s="51">
        <f>G3299/'Parc électrique'!$C$24</f>
        <v>5.0999999999999997E-2</v>
      </c>
      <c r="I3299" s="14">
        <v>321</v>
      </c>
      <c r="J3299" s="14">
        <v>2628</v>
      </c>
      <c r="K3299" s="14">
        <v>0</v>
      </c>
      <c r="L3299" s="14">
        <v>671</v>
      </c>
      <c r="M3299" s="14">
        <f>C3299-SUM(D3299:L3299)</f>
        <v>8350.7256264005955</v>
      </c>
      <c r="P3299" s="49">
        <f>D3300/('Parc électrique'!$C$22+'Parc électrique'!$C$23)</f>
        <v>9.0624999999999997E-2</v>
      </c>
      <c r="Q3299" s="49">
        <f t="shared" si="255"/>
        <v>8.8335881814863432E-2</v>
      </c>
      <c r="R3299" s="49">
        <f t="shared" si="256"/>
        <v>0.11763659458461059</v>
      </c>
    </row>
    <row r="3300" spans="1:18" x14ac:dyDescent="0.3">
      <c r="A3300" s="35">
        <f t="shared" si="259"/>
        <v>44153</v>
      </c>
      <c r="B3300" s="36">
        <v>0.375</v>
      </c>
      <c r="C3300">
        <v>12688</v>
      </c>
      <c r="D3300">
        <v>580</v>
      </c>
      <c r="E3300" s="49">
        <f t="shared" si="257"/>
        <v>8.8335881814863432E-2</v>
      </c>
      <c r="F3300" s="49">
        <f t="shared" si="258"/>
        <v>0.11763659458461059</v>
      </c>
      <c r="G3300">
        <v>683</v>
      </c>
      <c r="H3300" s="51">
        <f>G3300/'Parc électrique'!$C$24</f>
        <v>0.22766666666666666</v>
      </c>
      <c r="I3300" s="14">
        <v>321</v>
      </c>
      <c r="J3300" s="14">
        <v>0</v>
      </c>
      <c r="K3300" s="14">
        <v>0</v>
      </c>
      <c r="L3300" s="14">
        <v>670</v>
      </c>
      <c r="M3300" s="14">
        <f>C3300-SUM(D3300:L3300)</f>
        <v>10433.566360856934</v>
      </c>
      <c r="P3300" s="49">
        <f>D3301/('Parc électrique'!$C$22+'Parc électrique'!$C$23)</f>
        <v>0.111875</v>
      </c>
      <c r="Q3300" s="49">
        <f t="shared" si="255"/>
        <v>0.10904912306800382</v>
      </c>
      <c r="R3300" s="49">
        <f t="shared" si="256"/>
        <v>0.14522034779755377</v>
      </c>
    </row>
    <row r="3301" spans="1:18" x14ac:dyDescent="0.3">
      <c r="A3301" s="35">
        <f t="shared" si="259"/>
        <v>44153</v>
      </c>
      <c r="B3301" s="36">
        <v>0.41666666666666669</v>
      </c>
      <c r="C3301">
        <v>12524</v>
      </c>
      <c r="D3301">
        <v>716</v>
      </c>
      <c r="E3301" s="49">
        <f t="shared" si="257"/>
        <v>0.10904912306800382</v>
      </c>
      <c r="F3301" s="49">
        <f t="shared" si="258"/>
        <v>0.14522034779755377</v>
      </c>
      <c r="G3301">
        <v>1210</v>
      </c>
      <c r="H3301" s="51">
        <f>G3301/'Parc électrique'!$C$24</f>
        <v>0.40333333333333332</v>
      </c>
      <c r="I3301" s="14">
        <v>321</v>
      </c>
      <c r="J3301" s="14">
        <v>1867</v>
      </c>
      <c r="K3301" s="14">
        <v>0</v>
      </c>
      <c r="L3301" s="14">
        <v>668</v>
      </c>
      <c r="M3301" s="14">
        <f>C3301-SUM(D3301:L3301)</f>
        <v>7741.3423971958009</v>
      </c>
      <c r="P3301" s="49">
        <f>D3302/('Parc électrique'!$C$22+'Parc électrique'!$C$23)</f>
        <v>0.11953125000000001</v>
      </c>
      <c r="Q3301" s="49">
        <f t="shared" si="255"/>
        <v>0.11651198204891471</v>
      </c>
      <c r="R3301" s="49">
        <f t="shared" si="256"/>
        <v>0.15515861182280535</v>
      </c>
    </row>
    <row r="3302" spans="1:18" x14ac:dyDescent="0.3">
      <c r="A3302" s="35">
        <f t="shared" si="259"/>
        <v>44153</v>
      </c>
      <c r="B3302" s="36">
        <v>0.45833333333333331</v>
      </c>
      <c r="C3302">
        <v>12449</v>
      </c>
      <c r="D3302">
        <v>765</v>
      </c>
      <c r="E3302" s="49">
        <f t="shared" si="257"/>
        <v>0.11651198204891471</v>
      </c>
      <c r="F3302" s="49">
        <f t="shared" si="258"/>
        <v>0.15515861182280535</v>
      </c>
      <c r="G3302">
        <v>1507</v>
      </c>
      <c r="H3302" s="51">
        <f>G3302/'Parc électrique'!$C$24</f>
        <v>0.5023333333333333</v>
      </c>
      <c r="I3302" s="14">
        <v>321</v>
      </c>
      <c r="J3302" s="14">
        <v>1446</v>
      </c>
      <c r="K3302" s="14">
        <v>0</v>
      </c>
      <c r="L3302" s="14">
        <v>668</v>
      </c>
      <c r="M3302" s="14">
        <f>C3302-SUM(D3302:L3302)</f>
        <v>7741.2259960727952</v>
      </c>
      <c r="P3302" s="49">
        <f>D3303/('Parc électrique'!$C$22+'Parc électrique'!$C$23)</f>
        <v>0.11203125</v>
      </c>
      <c r="Q3302" s="49">
        <f t="shared" si="255"/>
        <v>0.1092014263125122</v>
      </c>
      <c r="R3302" s="49">
        <f t="shared" si="256"/>
        <v>0.14542316951235482</v>
      </c>
    </row>
    <row r="3303" spans="1:18" x14ac:dyDescent="0.3">
      <c r="A3303" s="35">
        <f t="shared" si="259"/>
        <v>44153</v>
      </c>
      <c r="B3303" s="36">
        <v>0.5</v>
      </c>
      <c r="C3303">
        <v>12360</v>
      </c>
      <c r="D3303">
        <v>717</v>
      </c>
      <c r="E3303" s="49">
        <f t="shared" si="257"/>
        <v>0.1092014263125122</v>
      </c>
      <c r="F3303" s="49">
        <f t="shared" si="258"/>
        <v>0.14542316951235482</v>
      </c>
      <c r="G3303">
        <v>1606</v>
      </c>
      <c r="H3303" s="51">
        <f>G3303/'Parc électrique'!$C$24</f>
        <v>0.53533333333333333</v>
      </c>
      <c r="I3303" s="14">
        <v>321</v>
      </c>
      <c r="J3303" s="14">
        <v>0</v>
      </c>
      <c r="K3303" s="14">
        <v>0</v>
      </c>
      <c r="L3303" s="14">
        <v>667</v>
      </c>
      <c r="M3303" s="14">
        <f>C3303-SUM(D3303:L3303)</f>
        <v>9048.2100420708412</v>
      </c>
      <c r="P3303" s="49">
        <f>D3304/('Parc électrique'!$C$22+'Parc électrique'!$C$23)</f>
        <v>9.5156249999999998E-2</v>
      </c>
      <c r="Q3303" s="49">
        <f t="shared" si="255"/>
        <v>9.2752675905606596E-2</v>
      </c>
      <c r="R3303" s="49">
        <f t="shared" si="256"/>
        <v>0.12351842431384112</v>
      </c>
    </row>
    <row r="3304" spans="1:18" x14ac:dyDescent="0.3">
      <c r="A3304" s="35">
        <f t="shared" si="259"/>
        <v>44153</v>
      </c>
      <c r="B3304" s="36">
        <v>0.54166666666666663</v>
      </c>
      <c r="C3304">
        <v>12021</v>
      </c>
      <c r="D3304">
        <v>609</v>
      </c>
      <c r="E3304" s="49">
        <f t="shared" si="257"/>
        <v>9.2752675905606596E-2</v>
      </c>
      <c r="F3304" s="49">
        <f t="shared" si="258"/>
        <v>0.12351842431384112</v>
      </c>
      <c r="G3304">
        <v>1468</v>
      </c>
      <c r="H3304" s="51">
        <f>G3304/'Parc électrique'!$C$24</f>
        <v>0.48933333333333334</v>
      </c>
      <c r="I3304" s="14">
        <v>321</v>
      </c>
      <c r="J3304" s="14">
        <v>1214</v>
      </c>
      <c r="K3304" s="14">
        <v>0</v>
      </c>
      <c r="L3304" s="14">
        <v>667</v>
      </c>
      <c r="M3304" s="14">
        <f>C3304-SUM(D3304:L3304)</f>
        <v>7741.2943955664468</v>
      </c>
      <c r="P3304" s="49">
        <f>D3305/('Parc électrique'!$C$22+'Parc électrique'!$C$23)</f>
        <v>0.10109375</v>
      </c>
      <c r="Q3304" s="49">
        <f t="shared" si="255"/>
        <v>9.8540199196925235E-2</v>
      </c>
      <c r="R3304" s="49">
        <f t="shared" si="256"/>
        <v>0.13122564947628113</v>
      </c>
    </row>
    <row r="3305" spans="1:18" x14ac:dyDescent="0.3">
      <c r="A3305" s="35">
        <f t="shared" si="259"/>
        <v>44153</v>
      </c>
      <c r="B3305" s="36">
        <v>0.58333333333333337</v>
      </c>
      <c r="C3305">
        <v>11780</v>
      </c>
      <c r="D3305">
        <v>647</v>
      </c>
      <c r="E3305" s="49">
        <f t="shared" si="257"/>
        <v>9.8540199196925235E-2</v>
      </c>
      <c r="F3305" s="49">
        <f t="shared" si="258"/>
        <v>0.13122564947628113</v>
      </c>
      <c r="G3305">
        <v>1112</v>
      </c>
      <c r="H3305" s="51">
        <f>G3305/'Parc électrique'!$C$24</f>
        <v>0.37066666666666664</v>
      </c>
      <c r="I3305" s="14">
        <v>321</v>
      </c>
      <c r="J3305" s="14">
        <v>0</v>
      </c>
      <c r="K3305" s="14">
        <v>0</v>
      </c>
      <c r="L3305" s="14">
        <v>669</v>
      </c>
      <c r="M3305" s="14">
        <f>C3305-SUM(D3305:L3305)</f>
        <v>9030.3995674846592</v>
      </c>
      <c r="P3305" s="49">
        <f>D3306/('Parc électrique'!$C$22+'Parc électrique'!$C$23)</f>
        <v>0.10828125</v>
      </c>
      <c r="Q3305" s="49">
        <f t="shared" si="255"/>
        <v>0.10554614844431096</v>
      </c>
      <c r="R3305" s="49">
        <f t="shared" si="256"/>
        <v>0.14055544835712952</v>
      </c>
    </row>
    <row r="3306" spans="1:18" x14ac:dyDescent="0.3">
      <c r="A3306" s="35">
        <f t="shared" si="259"/>
        <v>44153</v>
      </c>
      <c r="B3306" s="36">
        <v>0.625</v>
      </c>
      <c r="C3306">
        <v>11620</v>
      </c>
      <c r="D3306">
        <v>693</v>
      </c>
      <c r="E3306" s="49">
        <f t="shared" si="257"/>
        <v>0.10554614844431096</v>
      </c>
      <c r="F3306" s="49">
        <f t="shared" si="258"/>
        <v>0.14055544835712952</v>
      </c>
      <c r="G3306">
        <v>630</v>
      </c>
      <c r="H3306" s="51">
        <f>G3306/'Parc électrique'!$C$24</f>
        <v>0.21</v>
      </c>
      <c r="I3306" s="14">
        <v>321</v>
      </c>
      <c r="J3306" s="14">
        <v>1564</v>
      </c>
      <c r="K3306" s="14">
        <v>0</v>
      </c>
      <c r="L3306" s="14">
        <v>670</v>
      </c>
      <c r="M3306" s="14">
        <f>C3306-SUM(D3306:L3306)</f>
        <v>7741.5438984031989</v>
      </c>
      <c r="P3306" s="49">
        <f>D3307/('Parc électrique'!$C$22+'Parc électrique'!$C$23)</f>
        <v>0.13140625</v>
      </c>
      <c r="Q3306" s="49">
        <f t="shared" si="255"/>
        <v>0.12808702863155197</v>
      </c>
      <c r="R3306" s="49">
        <f t="shared" si="256"/>
        <v>0.17057306214768536</v>
      </c>
    </row>
    <row r="3307" spans="1:18" x14ac:dyDescent="0.3">
      <c r="A3307" s="35">
        <f t="shared" si="259"/>
        <v>44153</v>
      </c>
      <c r="B3307" s="36">
        <v>0.66666666666666663</v>
      </c>
      <c r="C3307">
        <v>11669</v>
      </c>
      <c r="D3307">
        <v>841</v>
      </c>
      <c r="E3307" s="49">
        <f t="shared" si="257"/>
        <v>0.12808702863155197</v>
      </c>
      <c r="F3307" s="49">
        <f t="shared" si="258"/>
        <v>0.17057306214768536</v>
      </c>
      <c r="G3307">
        <v>143</v>
      </c>
      <c r="H3307" s="51">
        <f>G3307/'Parc électrique'!$C$24</f>
        <v>4.766666666666667E-2</v>
      </c>
      <c r="I3307" s="14">
        <v>321</v>
      </c>
      <c r="J3307" s="14">
        <v>1950</v>
      </c>
      <c r="K3307" s="14">
        <v>0</v>
      </c>
      <c r="L3307" s="14">
        <v>672</v>
      </c>
      <c r="M3307" s="14">
        <f>C3307-SUM(D3307:L3307)</f>
        <v>7741.6536732425539</v>
      </c>
      <c r="P3307" s="49">
        <f>D3308/('Parc électrique'!$C$22+'Parc électrique'!$C$23)</f>
        <v>0.1059375</v>
      </c>
      <c r="Q3307" s="49">
        <f t="shared" si="255"/>
        <v>0.10326159977668518</v>
      </c>
      <c r="R3307" s="49">
        <f t="shared" si="256"/>
        <v>0.13751312263511375</v>
      </c>
    </row>
    <row r="3308" spans="1:18" x14ac:dyDescent="0.3">
      <c r="A3308" s="35">
        <f t="shared" si="259"/>
        <v>44153</v>
      </c>
      <c r="B3308" s="36">
        <v>0.70833333333333337</v>
      </c>
      <c r="C3308">
        <v>12417</v>
      </c>
      <c r="D3308">
        <v>678</v>
      </c>
      <c r="E3308" s="49">
        <f t="shared" si="257"/>
        <v>0.10326159977668518</v>
      </c>
      <c r="F3308" s="49">
        <f t="shared" si="258"/>
        <v>0.13751312263511375</v>
      </c>
      <c r="G3308">
        <v>6</v>
      </c>
      <c r="H3308" s="51">
        <f>G3308/'Parc électrique'!$C$24</f>
        <v>2E-3</v>
      </c>
      <c r="I3308" s="14">
        <v>321</v>
      </c>
      <c r="J3308" s="14">
        <v>98</v>
      </c>
      <c r="K3308" s="14">
        <v>0</v>
      </c>
      <c r="L3308" s="14">
        <v>674</v>
      </c>
      <c r="M3308" s="14">
        <f>C3308-SUM(D3308:L3308)</f>
        <v>10639.757225277588</v>
      </c>
      <c r="P3308" s="49">
        <f>D3309/('Parc électrique'!$C$22+'Parc électrique'!$C$23)</f>
        <v>0.11640625</v>
      </c>
      <c r="Q3308" s="49">
        <f t="shared" si="255"/>
        <v>0.113465917158747</v>
      </c>
      <c r="R3308" s="49">
        <f t="shared" si="256"/>
        <v>0.15110217752678429</v>
      </c>
    </row>
    <row r="3309" spans="1:18" x14ac:dyDescent="0.3">
      <c r="A3309" s="35">
        <f t="shared" si="259"/>
        <v>44153</v>
      </c>
      <c r="B3309" s="36">
        <v>0.75</v>
      </c>
      <c r="C3309">
        <v>13119</v>
      </c>
      <c r="D3309">
        <v>745</v>
      </c>
      <c r="E3309" s="49">
        <f t="shared" si="257"/>
        <v>0.113465917158747</v>
      </c>
      <c r="F3309" s="49">
        <f t="shared" si="258"/>
        <v>0.15110217752678429</v>
      </c>
      <c r="G3309">
        <v>0</v>
      </c>
      <c r="H3309" s="51">
        <f>G3309/'Parc électrique'!$C$24</f>
        <v>0</v>
      </c>
      <c r="I3309" s="14">
        <v>321</v>
      </c>
      <c r="J3309" s="14">
        <v>736</v>
      </c>
      <c r="K3309" s="14">
        <v>0</v>
      </c>
      <c r="L3309" s="14">
        <v>677</v>
      </c>
      <c r="M3309" s="14">
        <f>C3309-SUM(D3309:L3309)</f>
        <v>10639.735431905316</v>
      </c>
      <c r="P3309" s="49">
        <f>D3310/('Parc électrique'!$C$22+'Parc électrique'!$C$23)</f>
        <v>9.4062499999999993E-2</v>
      </c>
      <c r="Q3309" s="49">
        <f t="shared" si="255"/>
        <v>9.1686553194047893E-2</v>
      </c>
      <c r="R3309" s="49">
        <f t="shared" si="256"/>
        <v>0.12209867231023373</v>
      </c>
    </row>
    <row r="3310" spans="1:18" x14ac:dyDescent="0.3">
      <c r="A3310" s="35">
        <f t="shared" si="259"/>
        <v>44153</v>
      </c>
      <c r="B3310" s="36">
        <v>0.79166666666666663</v>
      </c>
      <c r="C3310">
        <v>12886</v>
      </c>
      <c r="D3310">
        <v>602</v>
      </c>
      <c r="E3310" s="49">
        <f t="shared" si="257"/>
        <v>9.1686553194047893E-2</v>
      </c>
      <c r="F3310" s="49">
        <f t="shared" si="258"/>
        <v>0.12209867231023373</v>
      </c>
      <c r="G3310">
        <v>0</v>
      </c>
      <c r="H3310" s="51">
        <f>G3310/'Parc électrique'!$C$24</f>
        <v>0</v>
      </c>
      <c r="I3310" s="14">
        <v>321</v>
      </c>
      <c r="J3310" s="14">
        <v>2628</v>
      </c>
      <c r="K3310" s="14">
        <v>0</v>
      </c>
      <c r="L3310" s="14">
        <v>673</v>
      </c>
      <c r="M3310" s="14">
        <f>C3310-SUM(D3310:L3310)</f>
        <v>8661.7862147744963</v>
      </c>
      <c r="P3310" s="49">
        <f>D3311/('Parc électrique'!$C$22+'Parc électrique'!$C$23)</f>
        <v>8.4843749999999996E-2</v>
      </c>
      <c r="Q3310" s="49">
        <f t="shared" si="255"/>
        <v>8.2700661768053171E-2</v>
      </c>
      <c r="R3310" s="49">
        <f t="shared" si="256"/>
        <v>0.11013219113697163</v>
      </c>
    </row>
    <row r="3311" spans="1:18" x14ac:dyDescent="0.3">
      <c r="A3311" s="35">
        <f t="shared" si="259"/>
        <v>44153</v>
      </c>
      <c r="B3311" s="36">
        <v>0.83333333333333337</v>
      </c>
      <c r="C3311">
        <v>11926</v>
      </c>
      <c r="D3311">
        <v>543</v>
      </c>
      <c r="E3311" s="49">
        <f t="shared" si="257"/>
        <v>8.2700661768053171E-2</v>
      </c>
      <c r="F3311" s="49">
        <f t="shared" si="258"/>
        <v>0.11013219113697163</v>
      </c>
      <c r="G3311">
        <v>0</v>
      </c>
      <c r="H3311" s="51">
        <f>G3311/'Parc électrique'!$C$24</f>
        <v>0</v>
      </c>
      <c r="I3311" s="14">
        <v>321</v>
      </c>
      <c r="J3311" s="14">
        <v>2628</v>
      </c>
      <c r="K3311" s="14">
        <v>0</v>
      </c>
      <c r="L3311" s="14">
        <v>667</v>
      </c>
      <c r="M3311" s="14">
        <f>C3311-SUM(D3311:L3311)</f>
        <v>7766.8071671470952</v>
      </c>
      <c r="P3311" s="49">
        <f>D3312/('Parc électrique'!$C$22+'Parc électrique'!$C$23)</f>
        <v>8.9531250000000007E-2</v>
      </c>
      <c r="Q3311" s="49">
        <f t="shared" si="255"/>
        <v>8.7269759103304742E-2</v>
      </c>
      <c r="R3311" s="49">
        <f t="shared" si="256"/>
        <v>0.11621684258100323</v>
      </c>
    </row>
    <row r="3312" spans="1:18" x14ac:dyDescent="0.3">
      <c r="A3312" s="35">
        <f t="shared" si="259"/>
        <v>44153</v>
      </c>
      <c r="B3312" s="36">
        <v>0.875</v>
      </c>
      <c r="C3312">
        <v>11230</v>
      </c>
      <c r="D3312">
        <v>573</v>
      </c>
      <c r="E3312" s="49">
        <f t="shared" si="257"/>
        <v>8.7269759103304742E-2</v>
      </c>
      <c r="F3312" s="49">
        <f t="shared" si="258"/>
        <v>0.11621684258100323</v>
      </c>
      <c r="G3312">
        <v>0</v>
      </c>
      <c r="H3312" s="51">
        <f>G3312/'Parc électrique'!$C$24</f>
        <v>0</v>
      </c>
      <c r="I3312" s="14">
        <v>321</v>
      </c>
      <c r="J3312" s="14">
        <v>1933</v>
      </c>
      <c r="K3312" s="14">
        <v>0</v>
      </c>
      <c r="L3312" s="14">
        <v>661</v>
      </c>
      <c r="M3312" s="14">
        <f>C3312-SUM(D3312:L3312)</f>
        <v>7741.7965133983162</v>
      </c>
      <c r="P3312" s="49">
        <f>D3313/('Parc électrique'!$C$22+'Parc électrique'!$C$23)</f>
        <v>7.8437499999999993E-2</v>
      </c>
      <c r="Q3312" s="49">
        <f t="shared" si="255"/>
        <v>7.6456228743209384E-2</v>
      </c>
      <c r="R3312" s="49">
        <f t="shared" si="256"/>
        <v>0.10181650083012847</v>
      </c>
    </row>
    <row r="3313" spans="1:18" x14ac:dyDescent="0.3">
      <c r="A3313" s="35">
        <f t="shared" si="259"/>
        <v>44153</v>
      </c>
      <c r="B3313" s="36">
        <v>0.91666666666666663</v>
      </c>
      <c r="C3313">
        <v>11366</v>
      </c>
      <c r="D3313">
        <v>502</v>
      </c>
      <c r="E3313" s="49">
        <f t="shared" si="257"/>
        <v>7.6456228743209384E-2</v>
      </c>
      <c r="F3313" s="49">
        <f t="shared" si="258"/>
        <v>0.10181650083012847</v>
      </c>
      <c r="G3313">
        <v>0</v>
      </c>
      <c r="H3313" s="51">
        <f>G3313/'Parc électrique'!$C$24</f>
        <v>0</v>
      </c>
      <c r="I3313" s="14">
        <v>321</v>
      </c>
      <c r="J3313" s="14">
        <v>0</v>
      </c>
      <c r="K3313" s="14">
        <v>0</v>
      </c>
      <c r="L3313" s="14">
        <v>655</v>
      </c>
      <c r="M3313" s="14">
        <f>C3313-SUM(D3313:L3313)</f>
        <v>9887.821727270426</v>
      </c>
      <c r="P3313" s="49">
        <f>D3314/('Parc électrique'!$C$22+'Parc électrique'!$C$23)</f>
        <v>8.0468750000000006E-2</v>
      </c>
      <c r="Q3313" s="49">
        <f t="shared" si="255"/>
        <v>7.8436170921818385E-2</v>
      </c>
      <c r="R3313" s="49">
        <f t="shared" si="256"/>
        <v>0.10445318312254216</v>
      </c>
    </row>
    <row r="3314" spans="1:18" x14ac:dyDescent="0.3">
      <c r="A3314" s="35">
        <f t="shared" si="259"/>
        <v>44153</v>
      </c>
      <c r="B3314" s="36">
        <v>0.95833333333333337</v>
      </c>
      <c r="C3314">
        <v>11461</v>
      </c>
      <c r="D3314">
        <v>515</v>
      </c>
      <c r="E3314" s="49">
        <f t="shared" si="257"/>
        <v>7.8436170921818385E-2</v>
      </c>
      <c r="F3314" s="49">
        <f t="shared" si="258"/>
        <v>0.10445318312254216</v>
      </c>
      <c r="G3314">
        <v>0</v>
      </c>
      <c r="H3314" s="51">
        <f>G3314/'Parc électrique'!$C$24</f>
        <v>0</v>
      </c>
      <c r="I3314" s="14">
        <v>321</v>
      </c>
      <c r="J3314" s="14">
        <v>0</v>
      </c>
      <c r="K3314" s="14">
        <v>0</v>
      </c>
      <c r="L3314" s="14">
        <v>652</v>
      </c>
      <c r="M3314" s="14">
        <f>C3314-SUM(D3314:L3314)</f>
        <v>9972.8171106459558</v>
      </c>
      <c r="P3314" s="49">
        <f>D3315/('Parc électrique'!$C$22+'Parc électrique'!$C$23)</f>
        <v>9.6718750000000006E-2</v>
      </c>
      <c r="Q3314" s="49">
        <f t="shared" si="255"/>
        <v>9.4275708350690449E-2</v>
      </c>
      <c r="R3314" s="49">
        <f t="shared" si="256"/>
        <v>0.12554664146185165</v>
      </c>
    </row>
    <row r="3315" spans="1:18" x14ac:dyDescent="0.3">
      <c r="A3315" s="35">
        <f t="shared" si="259"/>
        <v>44154</v>
      </c>
      <c r="B3315" s="36">
        <v>0</v>
      </c>
      <c r="C3315">
        <v>10798</v>
      </c>
      <c r="D3315">
        <v>619</v>
      </c>
      <c r="E3315" s="49">
        <f t="shared" si="257"/>
        <v>9.4275708350690449E-2</v>
      </c>
      <c r="F3315" s="49">
        <f t="shared" si="258"/>
        <v>0.12554664146185165</v>
      </c>
      <c r="G3315">
        <v>0</v>
      </c>
      <c r="H3315" s="51">
        <f>G3315/'Parc électrique'!$C$24</f>
        <v>0</v>
      </c>
      <c r="I3315" s="14">
        <v>321</v>
      </c>
      <c r="J3315" s="14">
        <v>1479</v>
      </c>
      <c r="K3315" s="14">
        <v>0</v>
      </c>
      <c r="L3315" s="14">
        <v>637</v>
      </c>
      <c r="M3315" s="14">
        <f>C3315-SUM(D3315:L3315)</f>
        <v>7741.7801776501874</v>
      </c>
      <c r="P3315" s="49">
        <f>D3316/('Parc électrique'!$C$22+'Parc électrique'!$C$23)</f>
        <v>0.1009375</v>
      </c>
      <c r="Q3315" s="49">
        <f t="shared" si="255"/>
        <v>9.8387895952416857E-2</v>
      </c>
      <c r="R3315" s="49">
        <f t="shared" si="256"/>
        <v>0.13102282776148005</v>
      </c>
    </row>
    <row r="3316" spans="1:18" x14ac:dyDescent="0.3">
      <c r="A3316" s="35">
        <f t="shared" si="259"/>
        <v>44154</v>
      </c>
      <c r="B3316" s="36">
        <v>4.1666666666666664E-2</v>
      </c>
      <c r="C3316">
        <v>10447</v>
      </c>
      <c r="D3316">
        <v>646</v>
      </c>
      <c r="E3316" s="49">
        <f t="shared" si="257"/>
        <v>9.8387895952416857E-2</v>
      </c>
      <c r="F3316" s="49">
        <f t="shared" si="258"/>
        <v>0.13102282776148005</v>
      </c>
      <c r="G3316">
        <v>0</v>
      </c>
      <c r="H3316" s="51">
        <f>G3316/'Parc électrique'!$C$24</f>
        <v>0</v>
      </c>
      <c r="I3316" s="14">
        <v>321</v>
      </c>
      <c r="J3316" s="14">
        <v>0</v>
      </c>
      <c r="K3316" s="14">
        <v>0</v>
      </c>
      <c r="L3316" s="14">
        <v>634</v>
      </c>
      <c r="M3316" s="14">
        <f>C3316-SUM(D3316:L3316)</f>
        <v>8845.770589276286</v>
      </c>
      <c r="P3316" s="49">
        <f>D3317/('Parc électrique'!$C$22+'Parc électrique'!$C$23)</f>
        <v>0.10609375</v>
      </c>
      <c r="Q3316" s="49">
        <f t="shared" si="255"/>
        <v>0.10341390302119356</v>
      </c>
      <c r="R3316" s="49">
        <f t="shared" si="256"/>
        <v>0.1377159443499148</v>
      </c>
    </row>
    <row r="3317" spans="1:18" x14ac:dyDescent="0.3">
      <c r="A3317" s="35">
        <f t="shared" si="259"/>
        <v>44154</v>
      </c>
      <c r="B3317" s="36">
        <v>8.3333333333333329E-2</v>
      </c>
      <c r="C3317">
        <v>10177</v>
      </c>
      <c r="D3317">
        <v>679</v>
      </c>
      <c r="E3317" s="49">
        <f t="shared" si="257"/>
        <v>0.10341390302119356</v>
      </c>
      <c r="F3317" s="49">
        <f t="shared" si="258"/>
        <v>0.1377159443499148</v>
      </c>
      <c r="G3317">
        <v>0</v>
      </c>
      <c r="H3317" s="51">
        <f>G3317/'Parc électrique'!$C$24</f>
        <v>0</v>
      </c>
      <c r="I3317" s="14">
        <v>321</v>
      </c>
      <c r="J3317" s="14">
        <v>801</v>
      </c>
      <c r="K3317" s="14">
        <v>0</v>
      </c>
      <c r="L3317" s="14">
        <v>634</v>
      </c>
      <c r="M3317" s="14">
        <f>C3317-SUM(D3317:L3317)</f>
        <v>7741.7588701526292</v>
      </c>
      <c r="P3317" s="49">
        <f>D3318/('Parc électrique'!$C$22+'Parc électrique'!$C$23)</f>
        <v>0.11578125</v>
      </c>
      <c r="Q3317" s="49">
        <f t="shared" si="255"/>
        <v>0.11285670418071345</v>
      </c>
      <c r="R3317" s="49">
        <f t="shared" si="256"/>
        <v>0.15029089066758008</v>
      </c>
    </row>
    <row r="3318" spans="1:18" x14ac:dyDescent="0.3">
      <c r="A3318" s="35">
        <f t="shared" si="259"/>
        <v>44154</v>
      </c>
      <c r="B3318" s="36">
        <v>0.125</v>
      </c>
      <c r="C3318">
        <v>9798</v>
      </c>
      <c r="D3318">
        <v>741</v>
      </c>
      <c r="E3318" s="49">
        <f t="shared" si="257"/>
        <v>0.11285670418071345</v>
      </c>
      <c r="F3318" s="49">
        <f t="shared" si="258"/>
        <v>0.15029089066758008</v>
      </c>
      <c r="G3318">
        <v>0</v>
      </c>
      <c r="H3318" s="51">
        <f>G3318/'Parc électrique'!$C$24</f>
        <v>0</v>
      </c>
      <c r="I3318" s="14">
        <v>321</v>
      </c>
      <c r="J3318" s="14">
        <v>0</v>
      </c>
      <c r="K3318" s="14">
        <v>0</v>
      </c>
      <c r="L3318" s="14">
        <v>635</v>
      </c>
      <c r="M3318" s="14">
        <f>C3318-SUM(D3318:L3318)</f>
        <v>8100.7368524051517</v>
      </c>
      <c r="P3318" s="49">
        <f>D3319/('Parc électrique'!$C$22+'Parc électrique'!$C$23)</f>
        <v>0.11171875000000001</v>
      </c>
      <c r="Q3318" s="49">
        <f t="shared" si="255"/>
        <v>0.10889681982349544</v>
      </c>
      <c r="R3318" s="49">
        <f t="shared" si="256"/>
        <v>0.1450175260827527</v>
      </c>
    </row>
    <row r="3319" spans="1:18" x14ac:dyDescent="0.3">
      <c r="A3319" s="35">
        <f t="shared" si="259"/>
        <v>44154</v>
      </c>
      <c r="B3319" s="36">
        <v>0.16666666666666666</v>
      </c>
      <c r="C3319">
        <v>9777</v>
      </c>
      <c r="D3319">
        <v>715</v>
      </c>
      <c r="E3319" s="49">
        <f t="shared" si="257"/>
        <v>0.10889681982349544</v>
      </c>
      <c r="F3319" s="49">
        <f t="shared" si="258"/>
        <v>0.1450175260827527</v>
      </c>
      <c r="G3319">
        <v>0</v>
      </c>
      <c r="H3319" s="51">
        <f>G3319/'Parc électrique'!$C$24</f>
        <v>0</v>
      </c>
      <c r="I3319" s="14">
        <v>321</v>
      </c>
      <c r="J3319" s="14">
        <v>362</v>
      </c>
      <c r="K3319" s="14">
        <v>0</v>
      </c>
      <c r="L3319" s="14">
        <v>637</v>
      </c>
      <c r="M3319" s="14">
        <f>C3319-SUM(D3319:L3319)</f>
        <v>7741.7460856540938</v>
      </c>
      <c r="P3319" s="49">
        <f>D3320/('Parc électrique'!$C$22+'Parc électrique'!$C$23)</f>
        <v>0.12015625000000001</v>
      </c>
      <c r="Q3319" s="49">
        <f t="shared" si="255"/>
        <v>0.11712119502694825</v>
      </c>
      <c r="R3319" s="49">
        <f t="shared" si="256"/>
        <v>0.15596989868200956</v>
      </c>
    </row>
    <row r="3320" spans="1:18" x14ac:dyDescent="0.3">
      <c r="A3320" s="35">
        <f t="shared" si="259"/>
        <v>44154</v>
      </c>
      <c r="B3320" s="36">
        <v>0.20833333333333334</v>
      </c>
      <c r="C3320">
        <v>10363</v>
      </c>
      <c r="D3320">
        <v>769</v>
      </c>
      <c r="E3320" s="49">
        <f t="shared" si="257"/>
        <v>0.11712119502694825</v>
      </c>
      <c r="F3320" s="49">
        <f t="shared" si="258"/>
        <v>0.15596989868200956</v>
      </c>
      <c r="G3320">
        <v>0</v>
      </c>
      <c r="H3320" s="51">
        <f>G3320/'Parc électrique'!$C$24</f>
        <v>0</v>
      </c>
      <c r="I3320" s="14">
        <v>321</v>
      </c>
      <c r="J3320" s="14">
        <v>0</v>
      </c>
      <c r="K3320" s="14">
        <v>0</v>
      </c>
      <c r="L3320" s="14">
        <v>640</v>
      </c>
      <c r="M3320" s="14">
        <f>C3320-SUM(D3320:L3320)</f>
        <v>8632.7269089062902</v>
      </c>
      <c r="P3320" s="49">
        <f>D3321/('Parc électrique'!$C$22+'Parc électrique'!$C$23)</f>
        <v>0.1225</v>
      </c>
      <c r="Q3320" s="49">
        <f t="shared" si="255"/>
        <v>0.11940574369457402</v>
      </c>
      <c r="R3320" s="49">
        <f t="shared" si="256"/>
        <v>0.15901222440402535</v>
      </c>
    </row>
    <row r="3321" spans="1:18" x14ac:dyDescent="0.3">
      <c r="A3321" s="35">
        <f t="shared" si="259"/>
        <v>44154</v>
      </c>
      <c r="B3321" s="36">
        <v>0.25</v>
      </c>
      <c r="C3321">
        <v>11566</v>
      </c>
      <c r="D3321">
        <v>784</v>
      </c>
      <c r="E3321" s="49">
        <f t="shared" si="257"/>
        <v>0.11940574369457402</v>
      </c>
      <c r="F3321" s="49">
        <f t="shared" si="258"/>
        <v>0.15901222440402535</v>
      </c>
      <c r="G3321">
        <v>0</v>
      </c>
      <c r="H3321" s="51">
        <f>G3321/'Parc électrique'!$C$24</f>
        <v>0</v>
      </c>
      <c r="I3321" s="14">
        <v>321</v>
      </c>
      <c r="J3321" s="14">
        <v>0</v>
      </c>
      <c r="K3321" s="14">
        <v>0</v>
      </c>
      <c r="L3321" s="14">
        <v>653</v>
      </c>
      <c r="M3321" s="14">
        <f>C3321-SUM(D3321:L3321)</f>
        <v>9807.7215820319016</v>
      </c>
      <c r="P3321" s="49">
        <f>D3322/('Parc électrique'!$C$22+'Parc électrique'!$C$23)</f>
        <v>0.16062499999999999</v>
      </c>
      <c r="Q3321" s="49">
        <f t="shared" si="255"/>
        <v>0.15656773535462001</v>
      </c>
      <c r="R3321" s="49">
        <f t="shared" si="256"/>
        <v>0.20850072281548221</v>
      </c>
    </row>
    <row r="3322" spans="1:18" x14ac:dyDescent="0.3">
      <c r="A3322" s="35">
        <f t="shared" si="259"/>
        <v>44154</v>
      </c>
      <c r="B3322" s="36">
        <v>0.29166666666666669</v>
      </c>
      <c r="C3322">
        <v>12480</v>
      </c>
      <c r="D3322">
        <v>1028</v>
      </c>
      <c r="E3322" s="49">
        <f t="shared" si="257"/>
        <v>0.15656773535462001</v>
      </c>
      <c r="F3322" s="49">
        <f t="shared" si="258"/>
        <v>0.20850072281548221</v>
      </c>
      <c r="G3322">
        <v>5</v>
      </c>
      <c r="H3322" s="51">
        <f>G3322/'Parc électrique'!$C$24</f>
        <v>1.6666666666666668E-3</v>
      </c>
      <c r="I3322" s="14">
        <v>321</v>
      </c>
      <c r="J3322" s="14">
        <v>2322</v>
      </c>
      <c r="K3322" s="14">
        <v>0</v>
      </c>
      <c r="L3322" s="14">
        <v>672</v>
      </c>
      <c r="M3322" s="14">
        <f>C3322-SUM(D3322:L3322)</f>
        <v>8131.6332648751631</v>
      </c>
      <c r="P3322" s="49">
        <f>D3323/('Parc électrique'!$C$22+'Parc électrique'!$C$23)</f>
        <v>0.141875</v>
      </c>
      <c r="Q3322" s="49">
        <f t="shared" si="255"/>
        <v>0.13829134601361379</v>
      </c>
      <c r="R3322" s="49">
        <f t="shared" si="256"/>
        <v>0.18416211703935589</v>
      </c>
    </row>
    <row r="3323" spans="1:18" x14ac:dyDescent="0.3">
      <c r="A3323" s="35">
        <f t="shared" si="259"/>
        <v>44154</v>
      </c>
      <c r="B3323" s="36">
        <v>0.33333333333333331</v>
      </c>
      <c r="C3323">
        <v>12609</v>
      </c>
      <c r="D3323">
        <v>908</v>
      </c>
      <c r="E3323" s="49">
        <f t="shared" si="257"/>
        <v>0.13829134601361379</v>
      </c>
      <c r="F3323" s="49">
        <f t="shared" si="258"/>
        <v>0.18416211703935589</v>
      </c>
      <c r="G3323">
        <v>124</v>
      </c>
      <c r="H3323" s="51">
        <f>G3323/'Parc électrique'!$C$24</f>
        <v>4.1333333333333333E-2</v>
      </c>
      <c r="I3323" s="14">
        <v>321</v>
      </c>
      <c r="J3323" s="14">
        <v>0</v>
      </c>
      <c r="K3323" s="14">
        <v>0</v>
      </c>
      <c r="L3323" s="14">
        <v>674</v>
      </c>
      <c r="M3323" s="14">
        <f>C3323-SUM(D3323:L3323)</f>
        <v>10581.636213203614</v>
      </c>
      <c r="P3323" s="49">
        <f>D3324/('Parc électrique'!$C$22+'Parc électrique'!$C$23)</f>
        <v>0.14734375</v>
      </c>
      <c r="Q3323" s="49">
        <f t="shared" si="255"/>
        <v>0.14362195957140728</v>
      </c>
      <c r="R3323" s="49">
        <f t="shared" si="256"/>
        <v>0.19126087705739273</v>
      </c>
    </row>
    <row r="3324" spans="1:18" x14ac:dyDescent="0.3">
      <c r="A3324" s="35">
        <f t="shared" si="259"/>
        <v>44154</v>
      </c>
      <c r="B3324" s="36">
        <v>0.375</v>
      </c>
      <c r="C3324">
        <v>12587</v>
      </c>
      <c r="D3324">
        <v>943</v>
      </c>
      <c r="E3324" s="49">
        <f t="shared" si="257"/>
        <v>0.14362195957140728</v>
      </c>
      <c r="F3324" s="49">
        <f t="shared" si="258"/>
        <v>0.19126087705739273</v>
      </c>
      <c r="G3324">
        <v>562</v>
      </c>
      <c r="H3324" s="51">
        <f>G3324/'Parc électrique'!$C$24</f>
        <v>0.18733333333333332</v>
      </c>
      <c r="I3324" s="14">
        <v>321</v>
      </c>
      <c r="J3324" s="14">
        <v>2322</v>
      </c>
      <c r="K3324" s="14">
        <v>0</v>
      </c>
      <c r="L3324" s="14">
        <v>673</v>
      </c>
      <c r="M3324" s="14">
        <f>C3324-SUM(D3324:L3324)</f>
        <v>7765.4777838300379</v>
      </c>
      <c r="P3324" s="49">
        <f>D3325/('Parc électrique'!$C$22+'Parc électrique'!$C$23)</f>
        <v>0.17499999999999999</v>
      </c>
      <c r="Q3324" s="49">
        <f t="shared" si="255"/>
        <v>0.17057963384939143</v>
      </c>
      <c r="R3324" s="49">
        <f t="shared" si="256"/>
        <v>0.22716032057717905</v>
      </c>
    </row>
    <row r="3325" spans="1:18" x14ac:dyDescent="0.3">
      <c r="A3325" s="35">
        <f t="shared" si="259"/>
        <v>44154</v>
      </c>
      <c r="B3325" s="36">
        <v>0.41666666666666669</v>
      </c>
      <c r="C3325">
        <v>12460</v>
      </c>
      <c r="D3325">
        <v>1120</v>
      </c>
      <c r="E3325" s="49">
        <f t="shared" si="257"/>
        <v>0.17057963384939143</v>
      </c>
      <c r="F3325" s="49">
        <f t="shared" si="258"/>
        <v>0.22716032057717905</v>
      </c>
      <c r="G3325">
        <v>1065</v>
      </c>
      <c r="H3325" s="51">
        <f>G3325/'Parc électrique'!$C$24</f>
        <v>0.35499999999999998</v>
      </c>
      <c r="I3325" s="14">
        <v>321</v>
      </c>
      <c r="J3325" s="14">
        <v>1541</v>
      </c>
      <c r="K3325" s="14">
        <v>0</v>
      </c>
      <c r="L3325" s="14">
        <v>671</v>
      </c>
      <c r="M3325" s="14">
        <f>C3325-SUM(D3325:L3325)</f>
        <v>7741.2472600455731</v>
      </c>
      <c r="P3325" s="49">
        <f>D3326/('Parc électrique'!$C$22+'Parc électrique'!$C$23)</f>
        <v>0.17703125</v>
      </c>
      <c r="Q3325" s="49">
        <f t="shared" si="255"/>
        <v>0.17255957602800048</v>
      </c>
      <c r="R3325" s="49">
        <f t="shared" si="256"/>
        <v>0.22979700286959276</v>
      </c>
    </row>
    <row r="3326" spans="1:18" x14ac:dyDescent="0.3">
      <c r="A3326" s="35">
        <f t="shared" si="259"/>
        <v>44154</v>
      </c>
      <c r="B3326" s="36">
        <v>0.45833333333333331</v>
      </c>
      <c r="C3326">
        <v>12428</v>
      </c>
      <c r="D3326">
        <v>1133</v>
      </c>
      <c r="E3326" s="49">
        <f t="shared" si="257"/>
        <v>0.17255957602800048</v>
      </c>
      <c r="F3326" s="49">
        <f t="shared" si="258"/>
        <v>0.22979700286959276</v>
      </c>
      <c r="G3326">
        <v>1404</v>
      </c>
      <c r="H3326" s="51">
        <f>G3326/'Parc électrique'!$C$24</f>
        <v>0.46800000000000003</v>
      </c>
      <c r="I3326" s="14">
        <v>321</v>
      </c>
      <c r="J3326" s="14">
        <v>1158</v>
      </c>
      <c r="K3326" s="14">
        <v>0</v>
      </c>
      <c r="L3326" s="14">
        <v>670</v>
      </c>
      <c r="M3326" s="14">
        <f>C3326-SUM(D3326:L3326)</f>
        <v>7741.1296434211026</v>
      </c>
      <c r="P3326" s="49">
        <f>D3327/('Parc électrique'!$C$22+'Parc électrique'!$C$23)</f>
        <v>0.18625</v>
      </c>
      <c r="Q3326" s="49">
        <f t="shared" si="255"/>
        <v>0.18154546745399519</v>
      </c>
      <c r="R3326" s="49">
        <f t="shared" si="256"/>
        <v>0.24176348404285486</v>
      </c>
    </row>
    <row r="3327" spans="1:18" x14ac:dyDescent="0.3">
      <c r="A3327" s="35">
        <f t="shared" si="259"/>
        <v>44154</v>
      </c>
      <c r="B3327" s="36">
        <v>0.5</v>
      </c>
      <c r="C3327">
        <v>12351</v>
      </c>
      <c r="D3327">
        <v>1192</v>
      </c>
      <c r="E3327" s="49">
        <f t="shared" si="257"/>
        <v>0.18154546745399519</v>
      </c>
      <c r="F3327" s="49">
        <f t="shared" si="258"/>
        <v>0.24176348404285486</v>
      </c>
      <c r="G3327">
        <v>1541</v>
      </c>
      <c r="H3327" s="51">
        <f>G3327/'Parc électrique'!$C$24</f>
        <v>0.51366666666666672</v>
      </c>
      <c r="I3327" s="14">
        <v>321</v>
      </c>
      <c r="J3327" s="14">
        <v>885</v>
      </c>
      <c r="K3327" s="14">
        <v>0</v>
      </c>
      <c r="L3327" s="14">
        <v>670</v>
      </c>
      <c r="M3327" s="14">
        <f>C3327-SUM(D3327:L3327)</f>
        <v>7741.0630243818359</v>
      </c>
      <c r="P3327" s="49">
        <f>D3328/('Parc électrique'!$C$22+'Parc électrique'!$C$23)</f>
        <v>0.21640624999999999</v>
      </c>
      <c r="Q3327" s="49">
        <f t="shared" si="255"/>
        <v>0.21093999364411353</v>
      </c>
      <c r="R3327" s="49">
        <f t="shared" si="256"/>
        <v>0.28090807499945802</v>
      </c>
    </row>
    <row r="3328" spans="1:18" x14ac:dyDescent="0.3">
      <c r="A3328" s="35">
        <f t="shared" si="259"/>
        <v>44154</v>
      </c>
      <c r="B3328" s="36">
        <v>0.54166666666666663</v>
      </c>
      <c r="C3328">
        <v>12059</v>
      </c>
      <c r="D3328">
        <v>1385</v>
      </c>
      <c r="E3328" s="49">
        <f t="shared" si="257"/>
        <v>0.21093999364411353</v>
      </c>
      <c r="F3328" s="49">
        <f t="shared" si="258"/>
        <v>0.28090807499945802</v>
      </c>
      <c r="G3328">
        <v>1453</v>
      </c>
      <c r="H3328" s="51">
        <f>G3328/'Parc électrique'!$C$24</f>
        <v>0.48433333333333334</v>
      </c>
      <c r="I3328" s="14">
        <v>321</v>
      </c>
      <c r="J3328" s="14">
        <v>488</v>
      </c>
      <c r="K3328" s="14">
        <v>0</v>
      </c>
      <c r="L3328" s="14">
        <v>670</v>
      </c>
      <c r="M3328" s="14">
        <f>C3328-SUM(D3328:L3328)</f>
        <v>7741.0238185980234</v>
      </c>
      <c r="P3328" s="49">
        <f>D3329/('Parc électrique'!$C$22+'Parc électrique'!$C$23)</f>
        <v>0.24406249999999999</v>
      </c>
      <c r="Q3328" s="49">
        <f t="shared" si="255"/>
        <v>0.23789766792209768</v>
      </c>
      <c r="R3328" s="49">
        <f t="shared" si="256"/>
        <v>0.31680751851924432</v>
      </c>
    </row>
    <row r="3329" spans="1:18" x14ac:dyDescent="0.3">
      <c r="A3329" s="35">
        <f t="shared" si="259"/>
        <v>44154</v>
      </c>
      <c r="B3329" s="36">
        <v>0.58333333333333337</v>
      </c>
      <c r="C3329">
        <v>11858</v>
      </c>
      <c r="D3329">
        <v>1562</v>
      </c>
      <c r="E3329" s="49">
        <f t="shared" si="257"/>
        <v>0.23789766792209768</v>
      </c>
      <c r="F3329" s="49">
        <f t="shared" si="258"/>
        <v>0.31680751851924432</v>
      </c>
      <c r="G3329">
        <v>1139</v>
      </c>
      <c r="H3329" s="51">
        <f>G3329/'Parc électrique'!$C$24</f>
        <v>0.37966666666666665</v>
      </c>
      <c r="I3329" s="14">
        <v>321</v>
      </c>
      <c r="J3329" s="14">
        <v>0</v>
      </c>
      <c r="K3329" s="14">
        <v>0</v>
      </c>
      <c r="L3329" s="14">
        <v>672</v>
      </c>
      <c r="M3329" s="14">
        <f>C3329-SUM(D3329:L3329)</f>
        <v>8163.0656281468919</v>
      </c>
      <c r="P3329" s="49">
        <f>D3330/('Parc électrique'!$C$22+'Parc électrique'!$C$23)</f>
        <v>0.23140625000000001</v>
      </c>
      <c r="Q3329" s="49">
        <f t="shared" si="255"/>
        <v>0.22556110511691851</v>
      </c>
      <c r="R3329" s="49">
        <f t="shared" si="256"/>
        <v>0.3003789596203591</v>
      </c>
    </row>
    <row r="3330" spans="1:18" x14ac:dyDescent="0.3">
      <c r="A3330" s="35">
        <f t="shared" si="259"/>
        <v>44154</v>
      </c>
      <c r="B3330" s="36">
        <v>0.625</v>
      </c>
      <c r="C3330">
        <v>11698</v>
      </c>
      <c r="D3330">
        <v>1481</v>
      </c>
      <c r="E3330" s="49">
        <f t="shared" si="257"/>
        <v>0.22556110511691851</v>
      </c>
      <c r="F3330" s="49">
        <f t="shared" si="258"/>
        <v>0.3003789596203591</v>
      </c>
      <c r="G3330">
        <v>663</v>
      </c>
      <c r="H3330" s="51">
        <f>G3330/'Parc électrique'!$C$24</f>
        <v>0.221</v>
      </c>
      <c r="I3330" s="14">
        <v>321</v>
      </c>
      <c r="J3330" s="14">
        <v>818</v>
      </c>
      <c r="K3330" s="14">
        <v>0</v>
      </c>
      <c r="L3330" s="14">
        <v>673</v>
      </c>
      <c r="M3330" s="14">
        <f>C3330-SUM(D3330:L3330)</f>
        <v>7741.2530599352631</v>
      </c>
      <c r="P3330" s="49">
        <f>D3331/('Parc électrique'!$C$22+'Parc électrique'!$C$23)</f>
        <v>0.21078125</v>
      </c>
      <c r="Q3330" s="49">
        <f t="shared" si="255"/>
        <v>0.20545707684181166</v>
      </c>
      <c r="R3330" s="49">
        <f t="shared" si="256"/>
        <v>0.27360649326662012</v>
      </c>
    </row>
    <row r="3331" spans="1:18" x14ac:dyDescent="0.3">
      <c r="A3331" s="35">
        <f t="shared" si="259"/>
        <v>44154</v>
      </c>
      <c r="B3331" s="36">
        <v>0.66666666666666663</v>
      </c>
      <c r="C3331">
        <v>11804</v>
      </c>
      <c r="D3331">
        <v>1349</v>
      </c>
      <c r="E3331" s="49">
        <f t="shared" si="257"/>
        <v>0.20545707684181166</v>
      </c>
      <c r="F3331" s="49">
        <f t="shared" si="258"/>
        <v>0.27360649326662012</v>
      </c>
      <c r="G3331">
        <v>184</v>
      </c>
      <c r="H3331" s="51">
        <f>G3331/'Parc électrique'!$C$24</f>
        <v>6.133333333333333E-2</v>
      </c>
      <c r="I3331" s="14">
        <v>321</v>
      </c>
      <c r="J3331" s="14">
        <v>1534</v>
      </c>
      <c r="K3331" s="14">
        <v>0</v>
      </c>
      <c r="L3331" s="14">
        <v>674</v>
      </c>
      <c r="M3331" s="14">
        <f>C3331-SUM(D3331:L3331)</f>
        <v>7741.4596030965586</v>
      </c>
      <c r="P3331" s="49">
        <f>D3332/('Parc électrique'!$C$22+'Parc électrique'!$C$23)</f>
        <v>0.19546875</v>
      </c>
      <c r="Q3331" s="49">
        <f t="shared" ref="Q3331:Q3394" si="260">P3331/$T$3*$T$8</f>
        <v>0.19053135887998993</v>
      </c>
      <c r="R3331" s="49">
        <f t="shared" ref="R3331:R3394" si="261">P3331/$T$3*$T$4</f>
        <v>0.25372996521611696</v>
      </c>
    </row>
    <row r="3332" spans="1:18" x14ac:dyDescent="0.3">
      <c r="A3332" s="35">
        <f t="shared" si="259"/>
        <v>44154</v>
      </c>
      <c r="B3332" s="36">
        <v>0.70833333333333337</v>
      </c>
      <c r="C3332">
        <v>12557</v>
      </c>
      <c r="D3332">
        <v>1251</v>
      </c>
      <c r="E3332" s="49">
        <f t="shared" ref="E3332:E3395" si="262">P3331/$T$3*$T$8</f>
        <v>0.19053135887998993</v>
      </c>
      <c r="F3332" s="49">
        <f t="shared" ref="F3332:F3395" si="263">P3331/$T$3*$T$4</f>
        <v>0.25372996521611696</v>
      </c>
      <c r="G3332">
        <v>8</v>
      </c>
      <c r="H3332" s="51">
        <f>G3332/'Parc électrique'!$C$24</f>
        <v>2.6666666666666666E-3</v>
      </c>
      <c r="I3332" s="14">
        <v>321</v>
      </c>
      <c r="J3332" s="14">
        <v>0</v>
      </c>
      <c r="K3332" s="14">
        <v>0</v>
      </c>
      <c r="L3332" s="14">
        <v>676</v>
      </c>
      <c r="M3332" s="14">
        <f>C3332-SUM(D3332:L3332)</f>
        <v>10300.553072009237</v>
      </c>
      <c r="P3332" s="49">
        <f>D3333/('Parc électrique'!$C$22+'Parc électrique'!$C$23)</f>
        <v>0.14124999999999999</v>
      </c>
      <c r="Q3332" s="49">
        <f t="shared" si="260"/>
        <v>0.13768213303558025</v>
      </c>
      <c r="R3332" s="49">
        <f t="shared" si="261"/>
        <v>0.18335083018015166</v>
      </c>
    </row>
    <row r="3333" spans="1:18" x14ac:dyDescent="0.3">
      <c r="A3333" s="35">
        <f t="shared" si="259"/>
        <v>44154</v>
      </c>
      <c r="B3333" s="36">
        <v>0.75</v>
      </c>
      <c r="C3333">
        <v>13291</v>
      </c>
      <c r="D3333">
        <v>904</v>
      </c>
      <c r="E3333" s="49">
        <f t="shared" si="262"/>
        <v>0.13768213303558025</v>
      </c>
      <c r="F3333" s="49">
        <f t="shared" si="263"/>
        <v>0.18335083018015166</v>
      </c>
      <c r="G3333">
        <v>0</v>
      </c>
      <c r="H3333" s="51">
        <f>G3333/'Parc électrique'!$C$24</f>
        <v>0</v>
      </c>
      <c r="I3333" s="14">
        <v>321</v>
      </c>
      <c r="J3333" s="14">
        <v>746</v>
      </c>
      <c r="K3333" s="14">
        <v>0</v>
      </c>
      <c r="L3333" s="14">
        <v>680</v>
      </c>
      <c r="M3333" s="14">
        <f>C3333-SUM(D3333:L3333)</f>
        <v>10639.678967036783</v>
      </c>
      <c r="P3333" s="49">
        <f>D3334/('Parc électrique'!$C$22+'Parc électrique'!$C$23)</f>
        <v>0.16718749999999999</v>
      </c>
      <c r="Q3333" s="49">
        <f t="shared" si="260"/>
        <v>0.16296447162397218</v>
      </c>
      <c r="R3333" s="49">
        <f t="shared" si="261"/>
        <v>0.21701923483712643</v>
      </c>
    </row>
    <row r="3334" spans="1:18" x14ac:dyDescent="0.3">
      <c r="A3334" s="35">
        <f t="shared" si="259"/>
        <v>44154</v>
      </c>
      <c r="B3334" s="36">
        <v>0.79166666666666663</v>
      </c>
      <c r="C3334">
        <v>13060</v>
      </c>
      <c r="D3334">
        <v>1070</v>
      </c>
      <c r="E3334" s="49">
        <f t="shared" si="262"/>
        <v>0.16296447162397218</v>
      </c>
      <c r="F3334" s="49">
        <f t="shared" si="263"/>
        <v>0.21701923483712643</v>
      </c>
      <c r="G3334">
        <v>0</v>
      </c>
      <c r="H3334" s="51">
        <f>G3334/'Parc électrique'!$C$24</f>
        <v>0</v>
      </c>
      <c r="I3334" s="14">
        <v>321</v>
      </c>
      <c r="J3334" s="14">
        <v>354</v>
      </c>
      <c r="K3334" s="14">
        <v>0</v>
      </c>
      <c r="L3334" s="14">
        <v>675</v>
      </c>
      <c r="M3334" s="14">
        <f>C3334-SUM(D3334:L3334)</f>
        <v>10639.620016293538</v>
      </c>
      <c r="P3334" s="49">
        <f>D3335/('Parc électrique'!$C$22+'Parc électrique'!$C$23)</f>
        <v>0.15562500000000001</v>
      </c>
      <c r="Q3334" s="49">
        <f t="shared" si="260"/>
        <v>0.15169403153035169</v>
      </c>
      <c r="R3334" s="49">
        <f t="shared" si="261"/>
        <v>0.20201042794184854</v>
      </c>
    </row>
    <row r="3335" spans="1:18" x14ac:dyDescent="0.3">
      <c r="A3335" s="35">
        <f t="shared" si="259"/>
        <v>44154</v>
      </c>
      <c r="B3335" s="36">
        <v>0.83333333333333337</v>
      </c>
      <c r="C3335">
        <v>12171</v>
      </c>
      <c r="D3335">
        <v>996</v>
      </c>
      <c r="E3335" s="49">
        <f t="shared" si="262"/>
        <v>0.15169403153035169</v>
      </c>
      <c r="F3335" s="49">
        <f t="shared" si="263"/>
        <v>0.20201042794184854</v>
      </c>
      <c r="G3335">
        <v>0</v>
      </c>
      <c r="H3335" s="51">
        <f>G3335/'Parc électrique'!$C$24</f>
        <v>0</v>
      </c>
      <c r="I3335" s="14">
        <v>321</v>
      </c>
      <c r="J3335" s="14">
        <v>0</v>
      </c>
      <c r="K3335" s="14">
        <v>0</v>
      </c>
      <c r="L3335" s="14">
        <v>670</v>
      </c>
      <c r="M3335" s="14">
        <f>C3335-SUM(D3335:L3335)</f>
        <v>10183.646295540528</v>
      </c>
      <c r="P3335" s="49">
        <f>D3336/('Parc électrique'!$C$22+'Parc électrique'!$C$23)</f>
        <v>0.15703125000000001</v>
      </c>
      <c r="Q3335" s="49">
        <f t="shared" si="260"/>
        <v>0.15306476073092715</v>
      </c>
      <c r="R3335" s="49">
        <f t="shared" si="261"/>
        <v>0.20383582337505801</v>
      </c>
    </row>
    <row r="3336" spans="1:18" x14ac:dyDescent="0.3">
      <c r="A3336" s="35">
        <f t="shared" si="259"/>
        <v>44154</v>
      </c>
      <c r="B3336" s="36">
        <v>0.875</v>
      </c>
      <c r="C3336">
        <v>11505</v>
      </c>
      <c r="D3336">
        <v>1005</v>
      </c>
      <c r="E3336" s="49">
        <f t="shared" si="262"/>
        <v>0.15306476073092715</v>
      </c>
      <c r="F3336" s="49">
        <f t="shared" si="263"/>
        <v>0.20383582337505801</v>
      </c>
      <c r="G3336">
        <v>0</v>
      </c>
      <c r="H3336" s="51">
        <f>G3336/'Parc électrique'!$C$24</f>
        <v>0</v>
      </c>
      <c r="I3336" s="14">
        <v>321</v>
      </c>
      <c r="J3336" s="14">
        <v>1773</v>
      </c>
      <c r="K3336" s="14">
        <v>0</v>
      </c>
      <c r="L3336" s="14">
        <v>664</v>
      </c>
      <c r="M3336" s="14">
        <f>C3336-SUM(D3336:L3336)</f>
        <v>7741.6430994158945</v>
      </c>
      <c r="P3336" s="49">
        <f>D3337/('Parc électrique'!$C$22+'Parc électrique'!$C$23)</f>
        <v>0.14093749999999999</v>
      </c>
      <c r="Q3336" s="49">
        <f t="shared" si="260"/>
        <v>0.13737752654656346</v>
      </c>
      <c r="R3336" s="49">
        <f t="shared" si="261"/>
        <v>0.18294518675054955</v>
      </c>
    </row>
    <row r="3337" spans="1:18" x14ac:dyDescent="0.3">
      <c r="A3337" s="35">
        <f t="shared" si="259"/>
        <v>44154</v>
      </c>
      <c r="B3337" s="36">
        <v>0.91666666666666663</v>
      </c>
      <c r="C3337">
        <v>11647</v>
      </c>
      <c r="D3337">
        <v>902</v>
      </c>
      <c r="E3337" s="49">
        <f t="shared" si="262"/>
        <v>0.13737752654656346</v>
      </c>
      <c r="F3337" s="49">
        <f t="shared" si="263"/>
        <v>0.18294518675054955</v>
      </c>
      <c r="G3337">
        <v>0</v>
      </c>
      <c r="H3337" s="51">
        <f>G3337/'Parc électrique'!$C$24</f>
        <v>0</v>
      </c>
      <c r="I3337" s="14">
        <v>321</v>
      </c>
      <c r="J3337" s="14">
        <v>0</v>
      </c>
      <c r="K3337" s="14">
        <v>0</v>
      </c>
      <c r="L3337" s="14">
        <v>658</v>
      </c>
      <c r="M3337" s="14">
        <f>C3337-SUM(D3337:L3337)</f>
        <v>9765.6796772867019</v>
      </c>
      <c r="P3337" s="49">
        <f>D3338/('Parc électrique'!$C$22+'Parc électrique'!$C$23)</f>
        <v>0.14749999999999999</v>
      </c>
      <c r="Q3337" s="49">
        <f t="shared" si="260"/>
        <v>0.14377426281591565</v>
      </c>
      <c r="R3337" s="49">
        <f t="shared" si="261"/>
        <v>0.19146369877219377</v>
      </c>
    </row>
    <row r="3338" spans="1:18" x14ac:dyDescent="0.3">
      <c r="A3338" s="35">
        <f t="shared" si="259"/>
        <v>44154</v>
      </c>
      <c r="B3338" s="36">
        <v>0.95833333333333337</v>
      </c>
      <c r="C3338">
        <v>11746</v>
      </c>
      <c r="D3338">
        <v>944</v>
      </c>
      <c r="E3338" s="49">
        <f t="shared" si="262"/>
        <v>0.14377426281591565</v>
      </c>
      <c r="F3338" s="49">
        <f t="shared" si="263"/>
        <v>0.19146369877219377</v>
      </c>
      <c r="G3338">
        <v>0</v>
      </c>
      <c r="H3338" s="51">
        <f>G3338/'Parc électrique'!$C$24</f>
        <v>0</v>
      </c>
      <c r="I3338" s="14">
        <v>321</v>
      </c>
      <c r="J3338" s="14">
        <v>2085</v>
      </c>
      <c r="K3338" s="14">
        <v>0</v>
      </c>
      <c r="L3338" s="14">
        <v>654</v>
      </c>
      <c r="M3338" s="14">
        <f>C3338-SUM(D3338:L3338)</f>
        <v>7741.6647620384119</v>
      </c>
      <c r="P3338" s="49">
        <f>D3339/('Parc électrique'!$C$22+'Parc électrique'!$C$23)</f>
        <v>0.12843750000000001</v>
      </c>
      <c r="Q3338" s="49">
        <f t="shared" si="260"/>
        <v>0.12519326698589264</v>
      </c>
      <c r="R3338" s="49">
        <f t="shared" si="261"/>
        <v>0.16671944956646534</v>
      </c>
    </row>
    <row r="3339" spans="1:18" x14ac:dyDescent="0.3">
      <c r="A3339" s="35">
        <f t="shared" si="259"/>
        <v>44155</v>
      </c>
      <c r="B3339" s="36">
        <v>0</v>
      </c>
      <c r="C3339">
        <v>11177</v>
      </c>
      <c r="D3339">
        <v>822</v>
      </c>
      <c r="E3339" s="49">
        <f t="shared" si="262"/>
        <v>0.12519326698589264</v>
      </c>
      <c r="F3339" s="49">
        <f t="shared" si="263"/>
        <v>0.16671944956646534</v>
      </c>
      <c r="G3339">
        <v>0</v>
      </c>
      <c r="H3339" s="51">
        <f>G3339/'Parc électrique'!$C$24</f>
        <v>0</v>
      </c>
      <c r="I3339" s="14">
        <v>321</v>
      </c>
      <c r="J3339" s="14">
        <v>0</v>
      </c>
      <c r="K3339" s="14">
        <v>0</v>
      </c>
      <c r="L3339" s="14">
        <v>638</v>
      </c>
      <c r="M3339" s="14">
        <f>C3339-SUM(D3339:L3339)</f>
        <v>9395.7080872834485</v>
      </c>
      <c r="P3339" s="49">
        <f>D3340/('Parc électrique'!$C$22+'Parc électrique'!$C$23)</f>
        <v>0.14749999999999999</v>
      </c>
      <c r="Q3339" s="49">
        <f t="shared" si="260"/>
        <v>0.14377426281591565</v>
      </c>
      <c r="R3339" s="49">
        <f t="shared" si="261"/>
        <v>0.19146369877219377</v>
      </c>
    </row>
    <row r="3340" spans="1:18" x14ac:dyDescent="0.3">
      <c r="A3340" s="35">
        <f t="shared" si="259"/>
        <v>44155</v>
      </c>
      <c r="B3340" s="36">
        <v>4.1666666666666664E-2</v>
      </c>
      <c r="C3340">
        <v>10852</v>
      </c>
      <c r="D3340">
        <v>944</v>
      </c>
      <c r="E3340" s="49">
        <f t="shared" si="262"/>
        <v>0.14377426281591565</v>
      </c>
      <c r="F3340" s="49">
        <f t="shared" si="263"/>
        <v>0.19146369877219377</v>
      </c>
      <c r="G3340">
        <v>0</v>
      </c>
      <c r="H3340" s="51">
        <f>G3340/'Parc électrique'!$C$24</f>
        <v>0</v>
      </c>
      <c r="I3340" s="14">
        <v>321</v>
      </c>
      <c r="J3340" s="14">
        <v>0</v>
      </c>
      <c r="K3340" s="14">
        <v>0</v>
      </c>
      <c r="L3340" s="14">
        <v>635</v>
      </c>
      <c r="M3340" s="14">
        <f>C3340-SUM(D3340:L3340)</f>
        <v>8951.6647620384119</v>
      </c>
      <c r="P3340" s="49">
        <f>D3341/('Parc électrique'!$C$22+'Parc électrique'!$C$23)</f>
        <v>0.14249999999999999</v>
      </c>
      <c r="Q3340" s="49">
        <f t="shared" si="260"/>
        <v>0.1389005589916473</v>
      </c>
      <c r="R3340" s="49">
        <f t="shared" si="261"/>
        <v>0.18497340389856007</v>
      </c>
    </row>
    <row r="3341" spans="1:18" x14ac:dyDescent="0.3">
      <c r="A3341" s="35">
        <f t="shared" si="259"/>
        <v>44155</v>
      </c>
      <c r="B3341" s="36">
        <v>8.3333333333333329E-2</v>
      </c>
      <c r="C3341">
        <v>10606</v>
      </c>
      <c r="D3341">
        <v>912</v>
      </c>
      <c r="E3341" s="49">
        <f t="shared" si="262"/>
        <v>0.1389005589916473</v>
      </c>
      <c r="F3341" s="49">
        <f t="shared" si="263"/>
        <v>0.18497340389856007</v>
      </c>
      <c r="G3341">
        <v>0</v>
      </c>
      <c r="H3341" s="51">
        <f>G3341/'Parc électrique'!$C$24</f>
        <v>0</v>
      </c>
      <c r="I3341" s="14">
        <v>321</v>
      </c>
      <c r="J3341" s="14">
        <v>0</v>
      </c>
      <c r="K3341" s="14">
        <v>0</v>
      </c>
      <c r="L3341" s="14">
        <v>635</v>
      </c>
      <c r="M3341" s="14">
        <f>C3341-SUM(D3341:L3341)</f>
        <v>8737.6761260371095</v>
      </c>
      <c r="P3341" s="49">
        <f>D3342/('Parc électrique'!$C$22+'Parc électrique'!$C$23)</f>
        <v>0.12812499999999999</v>
      </c>
      <c r="Q3341" s="49">
        <f t="shared" si="260"/>
        <v>0.12488866049687587</v>
      </c>
      <c r="R3341" s="49">
        <f t="shared" si="261"/>
        <v>0.16631380613686322</v>
      </c>
    </row>
    <row r="3342" spans="1:18" x14ac:dyDescent="0.3">
      <c r="A3342" s="35">
        <f t="shared" si="259"/>
        <v>44155</v>
      </c>
      <c r="B3342" s="36">
        <v>0.125</v>
      </c>
      <c r="C3342">
        <v>10231</v>
      </c>
      <c r="D3342">
        <v>820</v>
      </c>
      <c r="E3342" s="49">
        <f t="shared" si="262"/>
        <v>0.12488866049687587</v>
      </c>
      <c r="F3342" s="49">
        <f t="shared" si="263"/>
        <v>0.16631380613686322</v>
      </c>
      <c r="G3342">
        <v>0</v>
      </c>
      <c r="H3342" s="51">
        <f>G3342/'Parc électrique'!$C$24</f>
        <v>0</v>
      </c>
      <c r="I3342" s="14">
        <v>321</v>
      </c>
      <c r="J3342" s="14">
        <v>712</v>
      </c>
      <c r="K3342" s="14">
        <v>0</v>
      </c>
      <c r="L3342" s="14">
        <v>636</v>
      </c>
      <c r="M3342" s="14">
        <f>C3342-SUM(D3342:L3342)</f>
        <v>7741.7087975333661</v>
      </c>
      <c r="P3342" s="49">
        <f>D3343/('Parc électrique'!$C$22+'Parc électrique'!$C$23)</f>
        <v>0.13093750000000001</v>
      </c>
      <c r="Q3342" s="49">
        <f t="shared" si="260"/>
        <v>0.12763011889802683</v>
      </c>
      <c r="R3342" s="49">
        <f t="shared" si="261"/>
        <v>0.1699645970032822</v>
      </c>
    </row>
    <row r="3343" spans="1:18" x14ac:dyDescent="0.3">
      <c r="A3343" s="35">
        <f t="shared" si="259"/>
        <v>44155</v>
      </c>
      <c r="B3343" s="36">
        <v>0.16666666666666666</v>
      </c>
      <c r="C3343">
        <v>10229</v>
      </c>
      <c r="D3343">
        <v>838</v>
      </c>
      <c r="E3343" s="49">
        <f t="shared" si="262"/>
        <v>0.12763011889802683</v>
      </c>
      <c r="F3343" s="49">
        <f t="shared" si="263"/>
        <v>0.1699645970032822</v>
      </c>
      <c r="G3343">
        <v>0</v>
      </c>
      <c r="H3343" s="51">
        <f>G3343/'Parc électrique'!$C$24</f>
        <v>0</v>
      </c>
      <c r="I3343" s="14">
        <v>321</v>
      </c>
      <c r="J3343" s="14">
        <v>0</v>
      </c>
      <c r="K3343" s="14">
        <v>0</v>
      </c>
      <c r="L3343" s="14">
        <v>638</v>
      </c>
      <c r="M3343" s="14">
        <f>C3343-SUM(D3343:L3343)</f>
        <v>8431.7024052840989</v>
      </c>
      <c r="P3343" s="49">
        <f>D3344/('Parc électrique'!$C$22+'Parc électrique'!$C$23)</f>
        <v>0.1303125</v>
      </c>
      <c r="Q3343" s="49">
        <f t="shared" si="260"/>
        <v>0.12702090591999327</v>
      </c>
      <c r="R3343" s="49">
        <f t="shared" si="261"/>
        <v>0.16915331014407797</v>
      </c>
    </row>
    <row r="3344" spans="1:18" x14ac:dyDescent="0.3">
      <c r="A3344" s="35">
        <f t="shared" si="259"/>
        <v>44155</v>
      </c>
      <c r="B3344" s="36">
        <v>0.20833333333333334</v>
      </c>
      <c r="C3344">
        <v>10818</v>
      </c>
      <c r="D3344">
        <v>834</v>
      </c>
      <c r="E3344" s="49">
        <f t="shared" si="262"/>
        <v>0.12702090591999327</v>
      </c>
      <c r="F3344" s="49">
        <f t="shared" si="263"/>
        <v>0.16915331014407797</v>
      </c>
      <c r="G3344">
        <v>0</v>
      </c>
      <c r="H3344" s="51">
        <f>G3344/'Parc électrique'!$C$24</f>
        <v>0</v>
      </c>
      <c r="I3344" s="14">
        <v>321</v>
      </c>
      <c r="J3344" s="14">
        <v>1280</v>
      </c>
      <c r="K3344" s="14">
        <v>0</v>
      </c>
      <c r="L3344" s="14">
        <v>641</v>
      </c>
      <c r="M3344" s="14">
        <f>C3344-SUM(D3344:L3344)</f>
        <v>7741.7038257839358</v>
      </c>
      <c r="P3344" s="49">
        <f>D3345/('Parc électrique'!$C$22+'Parc électrique'!$C$23)</f>
        <v>0.11109375</v>
      </c>
      <c r="Q3344" s="49">
        <f t="shared" si="260"/>
        <v>0.10828760684546189</v>
      </c>
      <c r="R3344" s="49">
        <f t="shared" si="261"/>
        <v>0.1442062392235485</v>
      </c>
    </row>
    <row r="3345" spans="1:18" x14ac:dyDescent="0.3">
      <c r="A3345" s="35">
        <f t="shared" si="259"/>
        <v>44155</v>
      </c>
      <c r="B3345" s="36">
        <v>0.25</v>
      </c>
      <c r="C3345">
        <v>12007</v>
      </c>
      <c r="D3345">
        <v>711</v>
      </c>
      <c r="E3345" s="49">
        <f t="shared" si="262"/>
        <v>0.10828760684546189</v>
      </c>
      <c r="F3345" s="49">
        <f t="shared" si="263"/>
        <v>0.1442062392235485</v>
      </c>
      <c r="G3345">
        <v>0</v>
      </c>
      <c r="H3345" s="51">
        <f>G3345/'Parc électrique'!$C$24</f>
        <v>0</v>
      </c>
      <c r="I3345" s="14">
        <v>321</v>
      </c>
      <c r="J3345" s="14">
        <v>0</v>
      </c>
      <c r="K3345" s="14">
        <v>0</v>
      </c>
      <c r="L3345" s="14">
        <v>654</v>
      </c>
      <c r="M3345" s="14">
        <f>C3345-SUM(D3345:L3345)</f>
        <v>10320.747506153932</v>
      </c>
      <c r="P3345" s="49">
        <f>D3346/('Parc électrique'!$C$22+'Parc électrique'!$C$23)</f>
        <v>0.10062500000000001</v>
      </c>
      <c r="Q3345" s="49">
        <f t="shared" si="260"/>
        <v>9.8083289463400086E-2</v>
      </c>
      <c r="R3345" s="49">
        <f t="shared" si="261"/>
        <v>0.13061718433187797</v>
      </c>
    </row>
    <row r="3346" spans="1:18" x14ac:dyDescent="0.3">
      <c r="A3346" s="35">
        <f t="shared" si="259"/>
        <v>44155</v>
      </c>
      <c r="B3346" s="36">
        <v>0.29166666666666669</v>
      </c>
      <c r="C3346">
        <v>12925</v>
      </c>
      <c r="D3346">
        <v>644</v>
      </c>
      <c r="E3346" s="49">
        <f t="shared" si="262"/>
        <v>9.8083289463400086E-2</v>
      </c>
      <c r="F3346" s="49">
        <f t="shared" si="263"/>
        <v>0.13061718433187797</v>
      </c>
      <c r="G3346">
        <v>3</v>
      </c>
      <c r="H3346" s="51">
        <f>G3346/'Parc électrique'!$C$24</f>
        <v>1E-3</v>
      </c>
      <c r="I3346" s="14">
        <v>321</v>
      </c>
      <c r="J3346" s="14">
        <v>644</v>
      </c>
      <c r="K3346" s="14">
        <v>0</v>
      </c>
      <c r="L3346" s="14">
        <v>673</v>
      </c>
      <c r="M3346" s="14">
        <f>C3346-SUM(D3346:L3346)</f>
        <v>10639.770299526204</v>
      </c>
      <c r="P3346" s="49">
        <f>D3347/('Parc électrique'!$C$22+'Parc électrique'!$C$23)</f>
        <v>0.11749999999999999</v>
      </c>
      <c r="Q3346" s="49">
        <f t="shared" si="260"/>
        <v>0.11453203987030569</v>
      </c>
      <c r="R3346" s="49">
        <f t="shared" si="261"/>
        <v>0.15252192953039165</v>
      </c>
    </row>
    <row r="3347" spans="1:18" x14ac:dyDescent="0.3">
      <c r="A3347" s="35">
        <f t="shared" si="259"/>
        <v>44155</v>
      </c>
      <c r="B3347" s="36">
        <v>0.33333333333333331</v>
      </c>
      <c r="C3347">
        <v>13074</v>
      </c>
      <c r="D3347">
        <v>752</v>
      </c>
      <c r="E3347" s="49">
        <f t="shared" si="262"/>
        <v>0.11453203987030569</v>
      </c>
      <c r="F3347" s="49">
        <f t="shared" si="263"/>
        <v>0.15252192953039165</v>
      </c>
      <c r="G3347">
        <v>108</v>
      </c>
      <c r="H3347" s="51">
        <f>G3347/'Parc électrique'!$C$24</f>
        <v>3.5999999999999997E-2</v>
      </c>
      <c r="I3347" s="14">
        <v>321</v>
      </c>
      <c r="J3347" s="14">
        <v>2611</v>
      </c>
      <c r="K3347" s="14">
        <v>0</v>
      </c>
      <c r="L3347" s="14">
        <v>675</v>
      </c>
      <c r="M3347" s="14">
        <f>C3347-SUM(D3347:L3347)</f>
        <v>8606.6969460305991</v>
      </c>
      <c r="P3347" s="49">
        <f>D3348/('Parc électrique'!$C$22+'Parc électrique'!$C$23)</f>
        <v>0.14734375</v>
      </c>
      <c r="Q3347" s="49">
        <f t="shared" si="260"/>
        <v>0.14362195957140728</v>
      </c>
      <c r="R3347" s="49">
        <f t="shared" si="261"/>
        <v>0.19126087705739273</v>
      </c>
    </row>
    <row r="3348" spans="1:18" x14ac:dyDescent="0.3">
      <c r="A3348" s="35">
        <f t="shared" si="259"/>
        <v>44155</v>
      </c>
      <c r="B3348" s="36">
        <v>0.375</v>
      </c>
      <c r="C3348">
        <v>13101</v>
      </c>
      <c r="D3348">
        <v>943</v>
      </c>
      <c r="E3348" s="49">
        <f t="shared" si="262"/>
        <v>0.14362195957140728</v>
      </c>
      <c r="F3348" s="49">
        <f t="shared" si="263"/>
        <v>0.19126087705739273</v>
      </c>
      <c r="G3348">
        <v>531</v>
      </c>
      <c r="H3348" s="51">
        <f>G3348/'Parc électrique'!$C$24</f>
        <v>0.17699999999999999</v>
      </c>
      <c r="I3348" s="14">
        <v>321</v>
      </c>
      <c r="J3348" s="14">
        <v>2611</v>
      </c>
      <c r="K3348" s="14">
        <v>0</v>
      </c>
      <c r="L3348" s="14">
        <v>674</v>
      </c>
      <c r="M3348" s="14">
        <f>C3348-SUM(D3348:L3348)</f>
        <v>8020.4881171633715</v>
      </c>
      <c r="P3348" s="49">
        <f>D3349/('Parc électrique'!$C$22+'Parc électrique'!$C$23)</f>
        <v>0.14765624999999999</v>
      </c>
      <c r="Q3348" s="49">
        <f t="shared" si="260"/>
        <v>0.14392656606042403</v>
      </c>
      <c r="R3348" s="49">
        <f t="shared" si="261"/>
        <v>0.19166652048699481</v>
      </c>
    </row>
    <row r="3349" spans="1:18" x14ac:dyDescent="0.3">
      <c r="A3349" s="35">
        <f t="shared" si="259"/>
        <v>44155</v>
      </c>
      <c r="B3349" s="36">
        <v>0.41666666666666669</v>
      </c>
      <c r="C3349">
        <v>12910</v>
      </c>
      <c r="D3349">
        <v>945</v>
      </c>
      <c r="E3349" s="49">
        <f t="shared" si="262"/>
        <v>0.14392656606042403</v>
      </c>
      <c r="F3349" s="49">
        <f t="shared" si="263"/>
        <v>0.19166652048699481</v>
      </c>
      <c r="G3349">
        <v>1099</v>
      </c>
      <c r="H3349" s="51">
        <f>G3349/'Parc électrique'!$C$24</f>
        <v>0.36633333333333334</v>
      </c>
      <c r="I3349" s="14">
        <v>321</v>
      </c>
      <c r="J3349" s="14">
        <v>2131</v>
      </c>
      <c r="K3349" s="14">
        <v>0</v>
      </c>
      <c r="L3349" s="14">
        <v>672</v>
      </c>
      <c r="M3349" s="14">
        <f>C3349-SUM(D3349:L3349)</f>
        <v>7741.2980735801193</v>
      </c>
      <c r="P3349" s="49">
        <f>D3350/('Parc électrique'!$C$22+'Parc électrique'!$C$23)</f>
        <v>0.15</v>
      </c>
      <c r="Q3349" s="49">
        <f t="shared" si="260"/>
        <v>0.14621111472804979</v>
      </c>
      <c r="R3349" s="49">
        <f t="shared" si="261"/>
        <v>0.19470884620901061</v>
      </c>
    </row>
    <row r="3350" spans="1:18" x14ac:dyDescent="0.3">
      <c r="A3350" s="35">
        <f t="shared" si="259"/>
        <v>44155</v>
      </c>
      <c r="B3350" s="36">
        <v>0.45833333333333331</v>
      </c>
      <c r="C3350">
        <v>12802</v>
      </c>
      <c r="D3350">
        <v>960</v>
      </c>
      <c r="E3350" s="49">
        <f t="shared" si="262"/>
        <v>0.14621111472804979</v>
      </c>
      <c r="F3350" s="49">
        <f t="shared" si="263"/>
        <v>0.19470884620901061</v>
      </c>
      <c r="G3350">
        <v>1470</v>
      </c>
      <c r="H3350" s="51">
        <f>G3350/'Parc électrique'!$C$24</f>
        <v>0.49</v>
      </c>
      <c r="I3350" s="14">
        <v>321</v>
      </c>
      <c r="J3350" s="14">
        <v>1638</v>
      </c>
      <c r="K3350" s="14">
        <v>0</v>
      </c>
      <c r="L3350" s="14">
        <v>671</v>
      </c>
      <c r="M3350" s="14">
        <f>C3350-SUM(D3350:L3350)</f>
        <v>7741.1690800390634</v>
      </c>
      <c r="P3350" s="49">
        <f>D3351/('Parc électrique'!$C$22+'Parc électrique'!$C$23)</f>
        <v>0.14328125</v>
      </c>
      <c r="Q3350" s="49">
        <f t="shared" si="260"/>
        <v>0.13966207521418925</v>
      </c>
      <c r="R3350" s="49">
        <f t="shared" si="261"/>
        <v>0.18598751247256537</v>
      </c>
    </row>
    <row r="3351" spans="1:18" x14ac:dyDescent="0.3">
      <c r="A3351" s="35">
        <f t="shared" si="259"/>
        <v>44155</v>
      </c>
      <c r="B3351" s="36">
        <v>0.5</v>
      </c>
      <c r="C3351">
        <v>12674</v>
      </c>
      <c r="D3351">
        <v>917</v>
      </c>
      <c r="E3351" s="49">
        <f t="shared" si="262"/>
        <v>0.13966207521418925</v>
      </c>
      <c r="F3351" s="49">
        <f t="shared" si="263"/>
        <v>0.18598751247256537</v>
      </c>
      <c r="G3351">
        <v>1638</v>
      </c>
      <c r="H3351" s="51">
        <f>G3351/'Parc électrique'!$C$24</f>
        <v>0.54600000000000004</v>
      </c>
      <c r="I3351" s="14">
        <v>321</v>
      </c>
      <c r="J3351" s="14">
        <v>0</v>
      </c>
      <c r="K3351" s="14">
        <v>0</v>
      </c>
      <c r="L3351" s="14">
        <v>671</v>
      </c>
      <c r="M3351" s="14">
        <f>C3351-SUM(D3351:L3351)</f>
        <v>9126.128350412313</v>
      </c>
      <c r="P3351" s="49">
        <f>D3352/('Parc électrique'!$C$22+'Parc électrique'!$C$23)</f>
        <v>0.14218749999999999</v>
      </c>
      <c r="Q3351" s="49">
        <f t="shared" si="260"/>
        <v>0.13859595250263057</v>
      </c>
      <c r="R3351" s="49">
        <f t="shared" si="261"/>
        <v>0.18456776046895801</v>
      </c>
    </row>
    <row r="3352" spans="1:18" x14ac:dyDescent="0.3">
      <c r="A3352" s="35">
        <f t="shared" si="259"/>
        <v>44155</v>
      </c>
      <c r="B3352" s="36">
        <v>0.54166666666666663</v>
      </c>
      <c r="C3352">
        <v>12295</v>
      </c>
      <c r="D3352">
        <v>910</v>
      </c>
      <c r="E3352" s="49">
        <f t="shared" si="262"/>
        <v>0.13859595250263057</v>
      </c>
      <c r="F3352" s="49">
        <f t="shared" si="263"/>
        <v>0.18456776046895801</v>
      </c>
      <c r="G3352">
        <v>1493</v>
      </c>
      <c r="H3352" s="51">
        <f>G3352/'Parc électrique'!$C$24</f>
        <v>0.49766666666666665</v>
      </c>
      <c r="I3352" s="14">
        <v>321</v>
      </c>
      <c r="J3352" s="14">
        <v>1158</v>
      </c>
      <c r="K3352" s="14">
        <v>0</v>
      </c>
      <c r="L3352" s="14">
        <v>671</v>
      </c>
      <c r="M3352" s="14">
        <f>C3352-SUM(D3352:L3352)</f>
        <v>7741.1791696203618</v>
      </c>
      <c r="P3352" s="49">
        <f>D3353/('Parc électrique'!$C$22+'Parc électrique'!$C$23)</f>
        <v>0.15078125000000001</v>
      </c>
      <c r="Q3352" s="49">
        <f t="shared" si="260"/>
        <v>0.14697263095059174</v>
      </c>
      <c r="R3352" s="49">
        <f t="shared" si="261"/>
        <v>0.19572295478301591</v>
      </c>
    </row>
    <row r="3353" spans="1:18" x14ac:dyDescent="0.3">
      <c r="A3353" s="35">
        <f t="shared" si="259"/>
        <v>44155</v>
      </c>
      <c r="B3353" s="36">
        <v>0.58333333333333337</v>
      </c>
      <c r="C3353">
        <v>12011</v>
      </c>
      <c r="D3353">
        <v>965</v>
      </c>
      <c r="E3353" s="49">
        <f t="shared" si="262"/>
        <v>0.14697263095059174</v>
      </c>
      <c r="F3353" s="49">
        <f t="shared" si="263"/>
        <v>0.19572295478301591</v>
      </c>
      <c r="G3353">
        <v>1216</v>
      </c>
      <c r="H3353" s="51">
        <f>G3353/'Parc électrique'!$C$24</f>
        <v>0.40533333333333332</v>
      </c>
      <c r="I3353" s="14">
        <v>321</v>
      </c>
      <c r="J3353" s="14">
        <v>1094</v>
      </c>
      <c r="K3353" s="14">
        <v>0</v>
      </c>
      <c r="L3353" s="14">
        <v>673</v>
      </c>
      <c r="M3353" s="14">
        <f>C3353-SUM(D3353:L3353)</f>
        <v>7741.2519710809338</v>
      </c>
      <c r="P3353" s="49">
        <f>D3354/('Parc électrique'!$C$22+'Parc électrique'!$C$23)</f>
        <v>0.14171875</v>
      </c>
      <c r="Q3353" s="49">
        <f t="shared" si="260"/>
        <v>0.13813904276910541</v>
      </c>
      <c r="R3353" s="49">
        <f t="shared" si="261"/>
        <v>0.18395929532455485</v>
      </c>
    </row>
    <row r="3354" spans="1:18" x14ac:dyDescent="0.3">
      <c r="A3354" s="35">
        <f t="shared" si="259"/>
        <v>44155</v>
      </c>
      <c r="B3354" s="36">
        <v>0.625</v>
      </c>
      <c r="C3354">
        <v>11742</v>
      </c>
      <c r="D3354">
        <v>907</v>
      </c>
      <c r="E3354" s="49">
        <f t="shared" si="262"/>
        <v>0.13813904276910541</v>
      </c>
      <c r="F3354" s="49">
        <f t="shared" si="263"/>
        <v>0.18395929532455485</v>
      </c>
      <c r="G3354">
        <v>710</v>
      </c>
      <c r="H3354" s="51">
        <f>G3354/'Parc électrique'!$C$24</f>
        <v>0.23666666666666666</v>
      </c>
      <c r="I3354" s="14">
        <v>321</v>
      </c>
      <c r="J3354" s="14">
        <v>1388</v>
      </c>
      <c r="K3354" s="14">
        <v>0</v>
      </c>
      <c r="L3354" s="14">
        <v>674</v>
      </c>
      <c r="M3354" s="14">
        <f>C3354-SUM(D3354:L3354)</f>
        <v>7741.4412349952399</v>
      </c>
      <c r="P3354" s="49">
        <f>D3355/('Parc électrique'!$C$22+'Parc électrique'!$C$23)</f>
        <v>0.14140625000000001</v>
      </c>
      <c r="Q3354" s="49">
        <f t="shared" si="260"/>
        <v>0.13783443628008865</v>
      </c>
      <c r="R3354" s="49">
        <f t="shared" si="261"/>
        <v>0.18355365189495274</v>
      </c>
    </row>
    <row r="3355" spans="1:18" x14ac:dyDescent="0.3">
      <c r="A3355" s="35">
        <f t="shared" si="259"/>
        <v>44155</v>
      </c>
      <c r="B3355" s="36">
        <v>0.66666666666666663</v>
      </c>
      <c r="C3355">
        <v>11743</v>
      </c>
      <c r="D3355">
        <v>905</v>
      </c>
      <c r="E3355" s="49">
        <f t="shared" si="262"/>
        <v>0.13783443628008865</v>
      </c>
      <c r="F3355" s="49">
        <f t="shared" si="263"/>
        <v>0.18355365189495274</v>
      </c>
      <c r="G3355">
        <v>186</v>
      </c>
      <c r="H3355" s="51">
        <f>G3355/'Parc électrique'!$C$24</f>
        <v>6.2E-2</v>
      </c>
      <c r="I3355" s="14">
        <v>321</v>
      </c>
      <c r="J3355" s="14">
        <v>0</v>
      </c>
      <c r="K3355" s="14">
        <v>0</v>
      </c>
      <c r="L3355" s="14">
        <v>675</v>
      </c>
      <c r="M3355" s="14">
        <f>C3355-SUM(D3355:L3355)</f>
        <v>9655.6166119118243</v>
      </c>
      <c r="P3355" s="49">
        <f>D3356/('Parc électrique'!$C$22+'Parc électrique'!$C$23)</f>
        <v>0.14609374999999999</v>
      </c>
      <c r="Q3355" s="49">
        <f t="shared" si="260"/>
        <v>0.14240353361534017</v>
      </c>
      <c r="R3355" s="49">
        <f t="shared" si="261"/>
        <v>0.18963830333898429</v>
      </c>
    </row>
    <row r="3356" spans="1:18" x14ac:dyDescent="0.3">
      <c r="A3356" s="35">
        <f t="shared" ref="A3356:A3419" si="264">A3332+1</f>
        <v>44155</v>
      </c>
      <c r="B3356" s="36">
        <v>0.70833333333333337</v>
      </c>
      <c r="C3356">
        <v>12466</v>
      </c>
      <c r="D3356">
        <v>935</v>
      </c>
      <c r="E3356" s="49">
        <f t="shared" si="262"/>
        <v>0.14240353361534017</v>
      </c>
      <c r="F3356" s="49">
        <f t="shared" si="263"/>
        <v>0.18963830333898429</v>
      </c>
      <c r="G3356">
        <v>6</v>
      </c>
      <c r="H3356" s="51">
        <f>G3356/'Parc électrique'!$C$24</f>
        <v>2E-3</v>
      </c>
      <c r="I3356" s="14">
        <v>321</v>
      </c>
      <c r="J3356" s="14">
        <v>2611</v>
      </c>
      <c r="K3356" s="14">
        <v>0</v>
      </c>
      <c r="L3356" s="14">
        <v>677</v>
      </c>
      <c r="M3356" s="14">
        <f>C3356-SUM(D3356:L3356)</f>
        <v>7915.6659581630456</v>
      </c>
      <c r="P3356" s="49">
        <f>D3357/('Parc électrique'!$C$22+'Parc électrique'!$C$23)</f>
        <v>0.13703124999999999</v>
      </c>
      <c r="Q3356" s="49">
        <f t="shared" si="260"/>
        <v>0.13356994543385384</v>
      </c>
      <c r="R3356" s="49">
        <f t="shared" si="261"/>
        <v>0.17787464388052326</v>
      </c>
    </row>
    <row r="3357" spans="1:18" x14ac:dyDescent="0.3">
      <c r="A3357" s="35">
        <f t="shared" si="264"/>
        <v>44155</v>
      </c>
      <c r="B3357" s="36">
        <v>0.75</v>
      </c>
      <c r="C3357">
        <v>13121</v>
      </c>
      <c r="D3357">
        <v>877</v>
      </c>
      <c r="E3357" s="49">
        <f t="shared" si="262"/>
        <v>0.13356994543385384</v>
      </c>
      <c r="F3357" s="49">
        <f t="shared" si="263"/>
        <v>0.17787464388052326</v>
      </c>
      <c r="G3357">
        <v>0</v>
      </c>
      <c r="H3357" s="51">
        <f>G3357/'Parc électrique'!$C$24</f>
        <v>0</v>
      </c>
      <c r="I3357" s="14">
        <v>321</v>
      </c>
      <c r="J3357" s="14">
        <v>603</v>
      </c>
      <c r="K3357" s="14">
        <v>0</v>
      </c>
      <c r="L3357" s="14">
        <v>680</v>
      </c>
      <c r="M3357" s="14">
        <f>C3357-SUM(D3357:L3357)</f>
        <v>10639.688555410685</v>
      </c>
      <c r="P3357" s="49">
        <f>D3358/('Parc électrique'!$C$22+'Parc électrique'!$C$23)</f>
        <v>0.14359374999999999</v>
      </c>
      <c r="Q3357" s="49">
        <f t="shared" si="260"/>
        <v>0.13996668170320603</v>
      </c>
      <c r="R3357" s="49">
        <f t="shared" si="261"/>
        <v>0.18639315590216746</v>
      </c>
    </row>
    <row r="3358" spans="1:18" x14ac:dyDescent="0.3">
      <c r="A3358" s="35">
        <f t="shared" si="264"/>
        <v>44155</v>
      </c>
      <c r="B3358" s="36">
        <v>0.79166666666666663</v>
      </c>
      <c r="C3358">
        <v>13043</v>
      </c>
      <c r="D3358">
        <v>919</v>
      </c>
      <c r="E3358" s="49">
        <f t="shared" si="262"/>
        <v>0.13996668170320603</v>
      </c>
      <c r="F3358" s="49">
        <f t="shared" si="263"/>
        <v>0.18639315590216746</v>
      </c>
      <c r="G3358">
        <v>0</v>
      </c>
      <c r="H3358" s="51">
        <f>G3358/'Parc électrique'!$C$24</f>
        <v>0</v>
      </c>
      <c r="I3358" s="14">
        <v>321</v>
      </c>
      <c r="J3358" s="14">
        <v>2611</v>
      </c>
      <c r="K3358" s="14">
        <v>0</v>
      </c>
      <c r="L3358" s="14">
        <v>676</v>
      </c>
      <c r="M3358" s="14">
        <f>C3358-SUM(D3358:L3358)</f>
        <v>8515.6736401623948</v>
      </c>
      <c r="P3358" s="49">
        <f>D3359/('Parc électrique'!$C$22+'Parc électrique'!$C$23)</f>
        <v>0.15156249999999999</v>
      </c>
      <c r="Q3358" s="49">
        <f t="shared" si="260"/>
        <v>0.14773414717313366</v>
      </c>
      <c r="R3358" s="49">
        <f t="shared" si="261"/>
        <v>0.19673706335702115</v>
      </c>
    </row>
    <row r="3359" spans="1:18" x14ac:dyDescent="0.3">
      <c r="A3359" s="35">
        <f t="shared" si="264"/>
        <v>44155</v>
      </c>
      <c r="B3359" s="36">
        <v>0.83333333333333337</v>
      </c>
      <c r="C3359">
        <v>12333</v>
      </c>
      <c r="D3359">
        <v>970</v>
      </c>
      <c r="E3359" s="49">
        <f t="shared" si="262"/>
        <v>0.14773414717313366</v>
      </c>
      <c r="F3359" s="49">
        <f t="shared" si="263"/>
        <v>0.19673706335702115</v>
      </c>
      <c r="G3359">
        <v>0</v>
      </c>
      <c r="H3359" s="51">
        <f>G3359/'Parc électrique'!$C$24</f>
        <v>0</v>
      </c>
      <c r="I3359" s="14">
        <v>321</v>
      </c>
      <c r="J3359" s="14">
        <v>2611</v>
      </c>
      <c r="K3359" s="14">
        <v>0</v>
      </c>
      <c r="L3359" s="14">
        <v>671</v>
      </c>
      <c r="M3359" s="14">
        <f>C3359-SUM(D3359:L3359)</f>
        <v>7759.6555287894698</v>
      </c>
      <c r="P3359" s="49">
        <f>D3360/('Parc électrique'!$C$22+'Parc électrique'!$C$23)</f>
        <v>0.16890625000000001</v>
      </c>
      <c r="Q3359" s="49">
        <f t="shared" si="260"/>
        <v>0.16463980731356442</v>
      </c>
      <c r="R3359" s="49">
        <f t="shared" si="261"/>
        <v>0.21925027369993799</v>
      </c>
    </row>
    <row r="3360" spans="1:18" x14ac:dyDescent="0.3">
      <c r="A3360" s="35">
        <f t="shared" si="264"/>
        <v>44155</v>
      </c>
      <c r="B3360" s="36">
        <v>0.875</v>
      </c>
      <c r="C3360">
        <v>11793</v>
      </c>
      <c r="D3360">
        <v>1081</v>
      </c>
      <c r="E3360" s="49">
        <f t="shared" si="262"/>
        <v>0.16463980731356442</v>
      </c>
      <c r="F3360" s="49">
        <f t="shared" si="263"/>
        <v>0.21925027369993799</v>
      </c>
      <c r="G3360">
        <v>0</v>
      </c>
      <c r="H3360" s="51">
        <f>G3360/'Parc électrique'!$C$24</f>
        <v>0</v>
      </c>
      <c r="I3360" s="14">
        <v>321</v>
      </c>
      <c r="J3360" s="14">
        <v>0</v>
      </c>
      <c r="K3360" s="14">
        <v>0</v>
      </c>
      <c r="L3360" s="14">
        <v>665</v>
      </c>
      <c r="M3360" s="14">
        <f>C3360-SUM(D3360:L3360)</f>
        <v>9725.6161099189867</v>
      </c>
      <c r="P3360" s="49">
        <f>D3361/('Parc électrique'!$C$22+'Parc électrique'!$C$23)</f>
        <v>0.16203124999999999</v>
      </c>
      <c r="Q3360" s="49">
        <f t="shared" si="260"/>
        <v>0.15793846455519547</v>
      </c>
      <c r="R3360" s="49">
        <f t="shared" si="261"/>
        <v>0.21032611824869168</v>
      </c>
    </row>
    <row r="3361" spans="1:18" x14ac:dyDescent="0.3">
      <c r="A3361" s="35">
        <f t="shared" si="264"/>
        <v>44155</v>
      </c>
      <c r="B3361" s="36">
        <v>0.91666666666666663</v>
      </c>
      <c r="C3361">
        <v>12065</v>
      </c>
      <c r="D3361">
        <v>1037</v>
      </c>
      <c r="E3361" s="49">
        <f t="shared" si="262"/>
        <v>0.15793846455519547</v>
      </c>
      <c r="F3361" s="49">
        <f t="shared" si="263"/>
        <v>0.21032611824869168</v>
      </c>
      <c r="G3361">
        <v>0</v>
      </c>
      <c r="H3361" s="51">
        <f>G3361/'Parc électrique'!$C$24</f>
        <v>0</v>
      </c>
      <c r="I3361" s="14">
        <v>321</v>
      </c>
      <c r="J3361" s="14">
        <v>2306</v>
      </c>
      <c r="K3361" s="14">
        <v>0</v>
      </c>
      <c r="L3361" s="14">
        <v>659</v>
      </c>
      <c r="M3361" s="14">
        <f>C3361-SUM(D3361:L3361)</f>
        <v>7741.6317354171961</v>
      </c>
      <c r="P3361" s="49">
        <f>D3362/('Parc électrique'!$C$22+'Parc électrique'!$C$23)</f>
        <v>0.13953125</v>
      </c>
      <c r="Q3361" s="49">
        <f t="shared" si="260"/>
        <v>0.136006797345988</v>
      </c>
      <c r="R3361" s="49">
        <f t="shared" si="261"/>
        <v>0.1811197913173401</v>
      </c>
    </row>
    <row r="3362" spans="1:18" x14ac:dyDescent="0.3">
      <c r="A3362" s="35">
        <f t="shared" si="264"/>
        <v>44155</v>
      </c>
      <c r="B3362" s="36">
        <v>0.95833333333333337</v>
      </c>
      <c r="C3362">
        <v>12214</v>
      </c>
      <c r="D3362">
        <v>893</v>
      </c>
      <c r="E3362" s="49">
        <f t="shared" si="262"/>
        <v>0.136006797345988</v>
      </c>
      <c r="F3362" s="49">
        <f t="shared" si="263"/>
        <v>0.1811197913173401</v>
      </c>
      <c r="G3362">
        <v>0</v>
      </c>
      <c r="H3362" s="51">
        <f>G3362/'Parc électrique'!$C$24</f>
        <v>0</v>
      </c>
      <c r="I3362" s="14">
        <v>321</v>
      </c>
      <c r="J3362" s="14">
        <v>0</v>
      </c>
      <c r="K3362" s="14">
        <v>0</v>
      </c>
      <c r="L3362" s="14">
        <v>655</v>
      </c>
      <c r="M3362" s="14">
        <f>C3362-SUM(D3362:L3362)</f>
        <v>10344.682873411337</v>
      </c>
      <c r="P3362" s="49">
        <f>D3363/('Parc électrique'!$C$22+'Parc électrique'!$C$23)</f>
        <v>0.12921874999999999</v>
      </c>
      <c r="Q3362" s="49">
        <f t="shared" si="260"/>
        <v>0.12595478320843456</v>
      </c>
      <c r="R3362" s="49">
        <f t="shared" si="261"/>
        <v>0.16773355814047061</v>
      </c>
    </row>
    <row r="3363" spans="1:18" x14ac:dyDescent="0.3">
      <c r="A3363" s="35">
        <f t="shared" si="264"/>
        <v>44156</v>
      </c>
      <c r="B3363" s="36">
        <v>0</v>
      </c>
      <c r="C3363">
        <v>11457</v>
      </c>
      <c r="D3363">
        <v>827</v>
      </c>
      <c r="E3363" s="49">
        <f t="shared" si="262"/>
        <v>0.12595478320843456</v>
      </c>
      <c r="F3363" s="49">
        <f t="shared" si="263"/>
        <v>0.16773355814047061</v>
      </c>
      <c r="G3363">
        <v>0</v>
      </c>
      <c r="H3363" s="51">
        <f>G3363/'Parc électrique'!$C$24</f>
        <v>0</v>
      </c>
      <c r="I3363" s="14">
        <v>321</v>
      </c>
      <c r="J3363" s="14">
        <v>1851</v>
      </c>
      <c r="K3363" s="14">
        <v>0</v>
      </c>
      <c r="L3363" s="14">
        <v>631</v>
      </c>
      <c r="M3363" s="14">
        <f>C3363-SUM(D3363:L3363)</f>
        <v>7826.7063116586505</v>
      </c>
      <c r="P3363" s="49">
        <f>D3364/('Parc électrique'!$C$22+'Parc électrique'!$C$23)</f>
        <v>0.125</v>
      </c>
      <c r="Q3363" s="49">
        <f t="shared" si="260"/>
        <v>0.12184259560670817</v>
      </c>
      <c r="R3363" s="49">
        <f t="shared" si="261"/>
        <v>0.16225737184084219</v>
      </c>
    </row>
    <row r="3364" spans="1:18" x14ac:dyDescent="0.3">
      <c r="A3364" s="35">
        <f t="shared" si="264"/>
        <v>44156</v>
      </c>
      <c r="B3364" s="36">
        <v>4.1666666666666664E-2</v>
      </c>
      <c r="C3364">
        <v>11125</v>
      </c>
      <c r="D3364">
        <v>800</v>
      </c>
      <c r="E3364" s="49">
        <f t="shared" si="262"/>
        <v>0.12184259560670817</v>
      </c>
      <c r="F3364" s="49">
        <f t="shared" si="263"/>
        <v>0.16225737184084219</v>
      </c>
      <c r="G3364">
        <v>0</v>
      </c>
      <c r="H3364" s="51">
        <f>G3364/'Parc électrique'!$C$24</f>
        <v>0</v>
      </c>
      <c r="I3364" s="14">
        <v>321</v>
      </c>
      <c r="J3364" s="14">
        <v>1851</v>
      </c>
      <c r="K3364" s="14">
        <v>0</v>
      </c>
      <c r="L3364" s="14">
        <v>633</v>
      </c>
      <c r="M3364" s="14">
        <f>C3364-SUM(D3364:L3364)</f>
        <v>7519.7159000325519</v>
      </c>
      <c r="P3364" s="49">
        <f>D3365/('Parc électrique'!$C$22+'Parc électrique'!$C$23)</f>
        <v>0.13171875</v>
      </c>
      <c r="Q3364" s="49">
        <f t="shared" si="260"/>
        <v>0.12839163512056873</v>
      </c>
      <c r="R3364" s="49">
        <f t="shared" si="261"/>
        <v>0.17097870557728745</v>
      </c>
    </row>
    <row r="3365" spans="1:18" x14ac:dyDescent="0.3">
      <c r="A3365" s="35">
        <f t="shared" si="264"/>
        <v>44156</v>
      </c>
      <c r="B3365" s="36">
        <v>8.3333333333333329E-2</v>
      </c>
      <c r="C3365">
        <v>10855</v>
      </c>
      <c r="D3365">
        <v>843</v>
      </c>
      <c r="E3365" s="49">
        <f t="shared" si="262"/>
        <v>0.12839163512056873</v>
      </c>
      <c r="F3365" s="49">
        <f t="shared" si="263"/>
        <v>0.17097870557728745</v>
      </c>
      <c r="G3365">
        <v>0</v>
      </c>
      <c r="H3365" s="51">
        <f>G3365/'Parc électrique'!$C$24</f>
        <v>0</v>
      </c>
      <c r="I3365" s="14">
        <v>321</v>
      </c>
      <c r="J3365" s="14">
        <v>1321</v>
      </c>
      <c r="K3365" s="14">
        <v>0</v>
      </c>
      <c r="L3365" s="14">
        <v>628</v>
      </c>
      <c r="M3365" s="14">
        <f>C3365-SUM(D3365:L3365)</f>
        <v>7741.7006296593026</v>
      </c>
      <c r="P3365" s="49">
        <f>D3366/('Parc électrique'!$C$22+'Parc électrique'!$C$23)</f>
        <v>0.14484374999999999</v>
      </c>
      <c r="Q3365" s="49">
        <f t="shared" si="260"/>
        <v>0.14118510765927308</v>
      </c>
      <c r="R3365" s="49">
        <f t="shared" si="261"/>
        <v>0.18801572962057586</v>
      </c>
    </row>
    <row r="3366" spans="1:18" x14ac:dyDescent="0.3">
      <c r="A3366" s="35">
        <f t="shared" si="264"/>
        <v>44156</v>
      </c>
      <c r="B3366" s="36">
        <v>0.125</v>
      </c>
      <c r="C3366">
        <v>10434</v>
      </c>
      <c r="D3366">
        <v>927</v>
      </c>
      <c r="E3366" s="49">
        <f t="shared" si="262"/>
        <v>0.14118510765927308</v>
      </c>
      <c r="F3366" s="49">
        <f t="shared" si="263"/>
        <v>0.18801572962057586</v>
      </c>
      <c r="G3366">
        <v>0</v>
      </c>
      <c r="H3366" s="51">
        <f>G3366/'Parc électrique'!$C$24</f>
        <v>0</v>
      </c>
      <c r="I3366" s="14">
        <v>321</v>
      </c>
      <c r="J3366" s="14">
        <v>1851</v>
      </c>
      <c r="K3366" s="14">
        <v>0</v>
      </c>
      <c r="L3366" s="14">
        <v>626</v>
      </c>
      <c r="M3366" s="14">
        <f>C3366-SUM(D3366:L3366)</f>
        <v>6708.67079916272</v>
      </c>
      <c r="P3366" s="49">
        <f>D3367/('Parc électrique'!$C$22+'Parc électrique'!$C$23)</f>
        <v>0.15875</v>
      </c>
      <c r="Q3366" s="49">
        <f t="shared" si="260"/>
        <v>0.15474009642051939</v>
      </c>
      <c r="R3366" s="49">
        <f t="shared" si="261"/>
        <v>0.2060668622378696</v>
      </c>
    </row>
    <row r="3367" spans="1:18" x14ac:dyDescent="0.3">
      <c r="A3367" s="35">
        <f t="shared" si="264"/>
        <v>44156</v>
      </c>
      <c r="B3367" s="36">
        <v>0.16666666666666666</v>
      </c>
      <c r="C3367">
        <v>10323</v>
      </c>
      <c r="D3367">
        <v>1016</v>
      </c>
      <c r="E3367" s="49">
        <f t="shared" si="262"/>
        <v>0.15474009642051939</v>
      </c>
      <c r="F3367" s="49">
        <f t="shared" si="263"/>
        <v>0.2060668622378696</v>
      </c>
      <c r="G3367">
        <v>0</v>
      </c>
      <c r="H3367" s="51">
        <f>G3367/'Parc électrique'!$C$24</f>
        <v>0</v>
      </c>
      <c r="I3367" s="14">
        <v>321</v>
      </c>
      <c r="J3367" s="14">
        <v>619</v>
      </c>
      <c r="K3367" s="14">
        <v>0</v>
      </c>
      <c r="L3367" s="14">
        <v>625</v>
      </c>
      <c r="M3367" s="14">
        <f>C3367-SUM(D3367:L3367)</f>
        <v>7741.6391930413411</v>
      </c>
      <c r="P3367" s="49">
        <f>D3368/('Parc électrique'!$C$22+'Parc électrique'!$C$23)</f>
        <v>0.1640625</v>
      </c>
      <c r="Q3367" s="49">
        <f t="shared" si="260"/>
        <v>0.15991840673380447</v>
      </c>
      <c r="R3367" s="49">
        <f t="shared" si="261"/>
        <v>0.21296280054110536</v>
      </c>
    </row>
    <row r="3368" spans="1:18" x14ac:dyDescent="0.3">
      <c r="A3368" s="35">
        <f t="shared" si="264"/>
        <v>44156</v>
      </c>
      <c r="B3368" s="36">
        <v>0.20833333333333334</v>
      </c>
      <c r="C3368">
        <v>10636</v>
      </c>
      <c r="D3368">
        <v>1050</v>
      </c>
      <c r="E3368" s="49">
        <f t="shared" si="262"/>
        <v>0.15991840673380447</v>
      </c>
      <c r="F3368" s="49">
        <f t="shared" si="263"/>
        <v>0.21296280054110536</v>
      </c>
      <c r="G3368">
        <v>0</v>
      </c>
      <c r="H3368" s="51">
        <f>G3368/'Parc électrique'!$C$24</f>
        <v>0</v>
      </c>
      <c r="I3368" s="14">
        <v>321</v>
      </c>
      <c r="J3368" s="14">
        <v>1851</v>
      </c>
      <c r="K3368" s="14">
        <v>0</v>
      </c>
      <c r="L3368" s="14">
        <v>627</v>
      </c>
      <c r="M3368" s="14">
        <f>C3368-SUM(D3368:L3368)</f>
        <v>6786.627118792725</v>
      </c>
      <c r="P3368" s="49">
        <f>D3369/('Parc électrique'!$C$22+'Parc électrique'!$C$23)</f>
        <v>0.18703125000000001</v>
      </c>
      <c r="Q3368" s="49">
        <f t="shared" si="260"/>
        <v>0.18230698367653714</v>
      </c>
      <c r="R3368" s="49">
        <f t="shared" si="261"/>
        <v>0.24277759261686013</v>
      </c>
    </row>
    <row r="3369" spans="1:18" x14ac:dyDescent="0.3">
      <c r="A3369" s="35">
        <f t="shared" si="264"/>
        <v>44156</v>
      </c>
      <c r="B3369" s="36">
        <v>0.25</v>
      </c>
      <c r="C3369">
        <v>11216</v>
      </c>
      <c r="D3369">
        <v>1197</v>
      </c>
      <c r="E3369" s="49">
        <f t="shared" si="262"/>
        <v>0.18230698367653714</v>
      </c>
      <c r="F3369" s="49">
        <f t="shared" si="263"/>
        <v>0.24277759261686013</v>
      </c>
      <c r="G3369">
        <v>0</v>
      </c>
      <c r="H3369" s="51">
        <f>G3369/'Parc électrique'!$C$24</f>
        <v>0</v>
      </c>
      <c r="I3369" s="14">
        <v>321</v>
      </c>
      <c r="J3369" s="14">
        <v>1319</v>
      </c>
      <c r="K3369" s="14">
        <v>0</v>
      </c>
      <c r="L3369" s="14">
        <v>637</v>
      </c>
      <c r="M3369" s="14">
        <f>C3369-SUM(D3369:L3369)</f>
        <v>7741.5749154237064</v>
      </c>
      <c r="P3369" s="49">
        <f>D3370/('Parc électrique'!$C$22+'Parc électrique'!$C$23)</f>
        <v>0.20296875</v>
      </c>
      <c r="Q3369" s="49">
        <f t="shared" si="260"/>
        <v>0.19784191461639242</v>
      </c>
      <c r="R3369" s="49">
        <f t="shared" si="261"/>
        <v>0.2634654075265675</v>
      </c>
    </row>
    <row r="3370" spans="1:18" x14ac:dyDescent="0.3">
      <c r="A3370" s="35">
        <f t="shared" si="264"/>
        <v>44156</v>
      </c>
      <c r="B3370" s="36">
        <v>0.29166666666666669</v>
      </c>
      <c r="C3370">
        <v>11725</v>
      </c>
      <c r="D3370">
        <v>1299</v>
      </c>
      <c r="E3370" s="49">
        <f t="shared" si="262"/>
        <v>0.19784191461639242</v>
      </c>
      <c r="F3370" s="49">
        <f t="shared" si="263"/>
        <v>0.2634654075265675</v>
      </c>
      <c r="G3370">
        <v>1</v>
      </c>
      <c r="H3370" s="51">
        <f>G3370/'Parc électrique'!$C$24</f>
        <v>3.3333333333333332E-4</v>
      </c>
      <c r="I3370" s="14">
        <v>321</v>
      </c>
      <c r="J3370" s="14">
        <v>1851</v>
      </c>
      <c r="K3370" s="14">
        <v>0</v>
      </c>
      <c r="L3370" s="14">
        <v>656</v>
      </c>
      <c r="M3370" s="14">
        <f>C3370-SUM(D3370:L3370)</f>
        <v>7596.538359344524</v>
      </c>
      <c r="P3370" s="49">
        <f>D3371/('Parc électrique'!$C$22+'Parc électrique'!$C$23)</f>
        <v>0.2071875</v>
      </c>
      <c r="Q3370" s="49">
        <f t="shared" si="260"/>
        <v>0.20195410221811883</v>
      </c>
      <c r="R3370" s="49">
        <f t="shared" si="261"/>
        <v>0.26894159382619592</v>
      </c>
    </row>
    <row r="3371" spans="1:18" x14ac:dyDescent="0.3">
      <c r="A3371" s="35">
        <f t="shared" si="264"/>
        <v>44156</v>
      </c>
      <c r="B3371" s="36">
        <v>0.33333333333333331</v>
      </c>
      <c r="C3371">
        <v>12082</v>
      </c>
      <c r="D3371">
        <v>1326</v>
      </c>
      <c r="E3371" s="49">
        <f t="shared" si="262"/>
        <v>0.20195410221811883</v>
      </c>
      <c r="F3371" s="49">
        <f t="shared" si="263"/>
        <v>0.26894159382619592</v>
      </c>
      <c r="G3371">
        <v>112</v>
      </c>
      <c r="H3371" s="51">
        <f>G3371/'Parc électrique'!$C$24</f>
        <v>3.7333333333333336E-2</v>
      </c>
      <c r="I3371" s="14">
        <v>321</v>
      </c>
      <c r="J3371" s="14">
        <v>1851</v>
      </c>
      <c r="K3371" s="14">
        <v>0</v>
      </c>
      <c r="L3371" s="14">
        <v>665</v>
      </c>
      <c r="M3371" s="14">
        <f>C3371-SUM(D3371:L3371)</f>
        <v>7806.4917709706224</v>
      </c>
      <c r="P3371" s="49">
        <f>D3372/('Parc électrique'!$C$22+'Parc électrique'!$C$23)</f>
        <v>0.22437499999999999</v>
      </c>
      <c r="Q3371" s="49">
        <f t="shared" si="260"/>
        <v>0.21870745911404116</v>
      </c>
      <c r="R3371" s="49">
        <f t="shared" si="261"/>
        <v>0.29125198245431172</v>
      </c>
    </row>
    <row r="3372" spans="1:18" x14ac:dyDescent="0.3">
      <c r="A3372" s="35">
        <f t="shared" si="264"/>
        <v>44156</v>
      </c>
      <c r="B3372" s="36">
        <v>0.375</v>
      </c>
      <c r="C3372">
        <v>12340</v>
      </c>
      <c r="D3372">
        <v>1436</v>
      </c>
      <c r="E3372" s="49">
        <f t="shared" si="262"/>
        <v>0.21870745911404116</v>
      </c>
      <c r="F3372" s="49">
        <f t="shared" si="263"/>
        <v>0.29125198245431172</v>
      </c>
      <c r="G3372">
        <v>530</v>
      </c>
      <c r="H3372" s="51">
        <f>G3372/'Parc électrique'!$C$24</f>
        <v>0.17666666666666667</v>
      </c>
      <c r="I3372" s="14">
        <v>321</v>
      </c>
      <c r="J3372" s="14">
        <v>1642</v>
      </c>
      <c r="K3372" s="14">
        <v>0</v>
      </c>
      <c r="L3372" s="14">
        <v>669</v>
      </c>
      <c r="M3372" s="14">
        <f>C3372-SUM(D3372:L3372)</f>
        <v>7741.313373891765</v>
      </c>
      <c r="P3372" s="49">
        <f>D3373/('Parc électrique'!$C$22+'Parc électrique'!$C$23)</f>
        <v>0.21421875000000001</v>
      </c>
      <c r="Q3372" s="49">
        <f t="shared" si="260"/>
        <v>0.20880774822099615</v>
      </c>
      <c r="R3372" s="49">
        <f t="shared" si="261"/>
        <v>0.2780685709922433</v>
      </c>
    </row>
    <row r="3373" spans="1:18" x14ac:dyDescent="0.3">
      <c r="A3373" s="35">
        <f t="shared" si="264"/>
        <v>44156</v>
      </c>
      <c r="B3373" s="36">
        <v>0.41666666666666669</v>
      </c>
      <c r="C3373">
        <v>12316</v>
      </c>
      <c r="D3373">
        <v>1371</v>
      </c>
      <c r="E3373" s="49">
        <f t="shared" si="262"/>
        <v>0.20880774822099615</v>
      </c>
      <c r="F3373" s="49">
        <f t="shared" si="263"/>
        <v>0.2780685709922433</v>
      </c>
      <c r="G3373">
        <v>981</v>
      </c>
      <c r="H3373" s="51">
        <f>G3373/'Parc électrique'!$C$24</f>
        <v>0.32700000000000001</v>
      </c>
      <c r="I3373" s="14">
        <v>321</v>
      </c>
      <c r="J3373" s="14">
        <v>1232</v>
      </c>
      <c r="K3373" s="14">
        <v>0</v>
      </c>
      <c r="L3373" s="14">
        <v>669</v>
      </c>
      <c r="M3373" s="14">
        <f>C3373-SUM(D3373:L3373)</f>
        <v>7741.1861236807863</v>
      </c>
      <c r="P3373" s="49">
        <f>D3374/('Parc électrique'!$C$22+'Parc électrique'!$C$23)</f>
        <v>0.18968750000000001</v>
      </c>
      <c r="Q3373" s="49">
        <f t="shared" si="260"/>
        <v>0.18489613883317965</v>
      </c>
      <c r="R3373" s="49">
        <f t="shared" si="261"/>
        <v>0.24622556176847801</v>
      </c>
    </row>
    <row r="3374" spans="1:18" x14ac:dyDescent="0.3">
      <c r="A3374" s="35">
        <f t="shared" si="264"/>
        <v>44156</v>
      </c>
      <c r="B3374" s="36">
        <v>0.45833333333333331</v>
      </c>
      <c r="C3374">
        <v>12332</v>
      </c>
      <c r="D3374">
        <v>1214</v>
      </c>
      <c r="E3374" s="49">
        <f t="shared" si="262"/>
        <v>0.18489613883317965</v>
      </c>
      <c r="F3374" s="49">
        <f t="shared" si="263"/>
        <v>0.24622556176847801</v>
      </c>
      <c r="G3374">
        <v>1211</v>
      </c>
      <c r="H3374" s="51">
        <f>G3374/'Parc électrique'!$C$24</f>
        <v>0.40366666666666667</v>
      </c>
      <c r="I3374" s="14">
        <v>321</v>
      </c>
      <c r="J3374" s="14">
        <v>1176</v>
      </c>
      <c r="K3374" s="14">
        <v>0</v>
      </c>
      <c r="L3374" s="14">
        <v>668</v>
      </c>
      <c r="M3374" s="14">
        <f>C3374-SUM(D3374:L3374)</f>
        <v>7741.1652116327314</v>
      </c>
      <c r="P3374" s="49">
        <f>D3375/('Parc électrique'!$C$22+'Parc électrique'!$C$23)</f>
        <v>0.22453124999999999</v>
      </c>
      <c r="Q3374" s="49">
        <f t="shared" si="260"/>
        <v>0.21885976235854954</v>
      </c>
      <c r="R3374" s="49">
        <f t="shared" si="261"/>
        <v>0.29145480416911274</v>
      </c>
    </row>
    <row r="3375" spans="1:18" x14ac:dyDescent="0.3">
      <c r="A3375" s="35">
        <f t="shared" si="264"/>
        <v>44156</v>
      </c>
      <c r="B3375" s="36">
        <v>0.5</v>
      </c>
      <c r="C3375">
        <v>12501</v>
      </c>
      <c r="D3375">
        <v>1437</v>
      </c>
      <c r="E3375" s="49">
        <f t="shared" si="262"/>
        <v>0.21885976235854954</v>
      </c>
      <c r="F3375" s="49">
        <f t="shared" si="263"/>
        <v>0.29145480416911274</v>
      </c>
      <c r="G3375">
        <v>1286</v>
      </c>
      <c r="H3375" s="51">
        <f>G3375/'Parc électrique'!$C$24</f>
        <v>0.42866666666666664</v>
      </c>
      <c r="I3375" s="14">
        <v>321</v>
      </c>
      <c r="J3375" s="14">
        <v>1045</v>
      </c>
      <c r="K3375" s="14">
        <v>0</v>
      </c>
      <c r="L3375" s="14">
        <v>670</v>
      </c>
      <c r="M3375" s="14">
        <f>C3375-SUM(D3375:L3375)</f>
        <v>7741.0610187668062</v>
      </c>
      <c r="P3375" s="49">
        <f>D3376/('Parc électrique'!$C$22+'Parc électrique'!$C$23)</f>
        <v>0.22140625</v>
      </c>
      <c r="Q3375" s="49">
        <f t="shared" si="260"/>
        <v>0.21581369746838186</v>
      </c>
      <c r="R3375" s="49">
        <f t="shared" si="261"/>
        <v>0.28739836987309175</v>
      </c>
    </row>
    <row r="3376" spans="1:18" x14ac:dyDescent="0.3">
      <c r="A3376" s="35">
        <f t="shared" si="264"/>
        <v>44156</v>
      </c>
      <c r="B3376" s="36">
        <v>0.54166666666666663</v>
      </c>
      <c r="C3376">
        <v>12014</v>
      </c>
      <c r="D3376">
        <v>1417</v>
      </c>
      <c r="E3376" s="49">
        <f t="shared" si="262"/>
        <v>0.21581369746838186</v>
      </c>
      <c r="F3376" s="49">
        <f t="shared" si="263"/>
        <v>0.28739836987309175</v>
      </c>
      <c r="G3376">
        <v>1181</v>
      </c>
      <c r="H3376" s="51">
        <f>G3376/'Parc électrique'!$C$24</f>
        <v>0.39366666666666666</v>
      </c>
      <c r="I3376" s="14">
        <v>321</v>
      </c>
      <c r="J3376" s="14">
        <v>683</v>
      </c>
      <c r="K3376" s="14">
        <v>0</v>
      </c>
      <c r="L3376" s="14">
        <v>670</v>
      </c>
      <c r="M3376" s="14">
        <f>C3376-SUM(D3376:L3376)</f>
        <v>7741.1031212659918</v>
      </c>
      <c r="P3376" s="49">
        <f>D3377/('Parc électrique'!$C$22+'Parc électrique'!$C$23)</f>
        <v>0.19296874999999999</v>
      </c>
      <c r="Q3376" s="49">
        <f t="shared" si="260"/>
        <v>0.18809450696785573</v>
      </c>
      <c r="R3376" s="49">
        <f t="shared" si="261"/>
        <v>0.2504848177793001</v>
      </c>
    </row>
    <row r="3377" spans="1:18" x14ac:dyDescent="0.3">
      <c r="A3377" s="35">
        <f t="shared" si="264"/>
        <v>44156</v>
      </c>
      <c r="B3377" s="36">
        <v>0.58333333333333337</v>
      </c>
      <c r="C3377">
        <v>11576</v>
      </c>
      <c r="D3377">
        <v>1235</v>
      </c>
      <c r="E3377" s="49">
        <f t="shared" si="262"/>
        <v>0.18809450696785573</v>
      </c>
      <c r="F3377" s="49">
        <f t="shared" si="263"/>
        <v>0.2504848177793001</v>
      </c>
      <c r="G3377">
        <v>914</v>
      </c>
      <c r="H3377" s="51">
        <f>G3377/'Parc électrique'!$C$24</f>
        <v>0.30466666666666664</v>
      </c>
      <c r="I3377" s="14">
        <v>321</v>
      </c>
      <c r="J3377" s="14">
        <v>695</v>
      </c>
      <c r="K3377" s="14">
        <v>0</v>
      </c>
      <c r="L3377" s="14">
        <v>669</v>
      </c>
      <c r="M3377" s="14">
        <f>C3377-SUM(D3377:L3377)</f>
        <v>7741.2567540085856</v>
      </c>
      <c r="P3377" s="49">
        <f>D3378/('Parc électrique'!$C$22+'Parc électrique'!$C$23)</f>
        <v>0.21625</v>
      </c>
      <c r="Q3377" s="49">
        <f t="shared" si="260"/>
        <v>0.21078769039960515</v>
      </c>
      <c r="R3377" s="49">
        <f t="shared" si="261"/>
        <v>0.28070525328465701</v>
      </c>
    </row>
    <row r="3378" spans="1:18" x14ac:dyDescent="0.3">
      <c r="A3378" s="35">
        <f t="shared" si="264"/>
        <v>44156</v>
      </c>
      <c r="B3378" s="36">
        <v>0.625</v>
      </c>
      <c r="C3378">
        <v>11331</v>
      </c>
      <c r="D3378">
        <v>1384</v>
      </c>
      <c r="E3378" s="49">
        <f t="shared" si="262"/>
        <v>0.21078769039960515</v>
      </c>
      <c r="F3378" s="49">
        <f t="shared" si="263"/>
        <v>0.28070525328465701</v>
      </c>
      <c r="G3378">
        <v>514</v>
      </c>
      <c r="H3378" s="51">
        <f>G3378/'Parc électrique'!$C$24</f>
        <v>0.17133333333333334</v>
      </c>
      <c r="I3378" s="14">
        <v>321</v>
      </c>
      <c r="J3378" s="14">
        <v>701</v>
      </c>
      <c r="K3378" s="14">
        <v>0</v>
      </c>
      <c r="L3378" s="14">
        <v>669</v>
      </c>
      <c r="M3378" s="14">
        <f>C3378-SUM(D3378:L3378)</f>
        <v>7741.3371737229827</v>
      </c>
      <c r="P3378" s="49">
        <f>D3379/('Parc électrique'!$C$22+'Parc électrique'!$C$23)</f>
        <v>0.27531250000000002</v>
      </c>
      <c r="Q3378" s="49">
        <f t="shared" si="260"/>
        <v>0.26835831682377476</v>
      </c>
      <c r="R3378" s="49">
        <f t="shared" si="261"/>
        <v>0.35737186147945493</v>
      </c>
    </row>
    <row r="3379" spans="1:18" x14ac:dyDescent="0.3">
      <c r="A3379" s="35">
        <f t="shared" si="264"/>
        <v>44156</v>
      </c>
      <c r="B3379" s="36">
        <v>0.66666666666666663</v>
      </c>
      <c r="C3379">
        <v>11307</v>
      </c>
      <c r="D3379">
        <v>1762</v>
      </c>
      <c r="E3379" s="49">
        <f t="shared" si="262"/>
        <v>0.26835831682377476</v>
      </c>
      <c r="F3379" s="49">
        <f t="shared" si="263"/>
        <v>0.35737186147945493</v>
      </c>
      <c r="G3379">
        <v>114</v>
      </c>
      <c r="H3379" s="51">
        <f>G3379/'Parc électrique'!$C$24</f>
        <v>3.7999999999999999E-2</v>
      </c>
      <c r="I3379" s="14">
        <v>321</v>
      </c>
      <c r="J3379" s="14">
        <v>700</v>
      </c>
      <c r="K3379" s="14">
        <v>0</v>
      </c>
      <c r="L3379" s="14">
        <v>668</v>
      </c>
      <c r="M3379" s="14">
        <f>C3379-SUM(D3379:L3379)</f>
        <v>7741.336269821697</v>
      </c>
      <c r="P3379" s="49">
        <f>D3380/('Parc électrique'!$C$22+'Parc électrique'!$C$23)</f>
        <v>0.31859375000000001</v>
      </c>
      <c r="Q3379" s="49">
        <f t="shared" si="260"/>
        <v>0.31054631555259743</v>
      </c>
      <c r="R3379" s="49">
        <f t="shared" si="261"/>
        <v>0.41355347647934648</v>
      </c>
    </row>
    <row r="3380" spans="1:18" x14ac:dyDescent="0.3">
      <c r="A3380" s="35">
        <f t="shared" si="264"/>
        <v>44156</v>
      </c>
      <c r="B3380" s="36">
        <v>0.70833333333333337</v>
      </c>
      <c r="C3380">
        <v>11943</v>
      </c>
      <c r="D3380">
        <v>2039</v>
      </c>
      <c r="E3380" s="49">
        <f t="shared" si="262"/>
        <v>0.31054631555259743</v>
      </c>
      <c r="F3380" s="49">
        <f t="shared" si="263"/>
        <v>0.41355347647934648</v>
      </c>
      <c r="G3380">
        <v>4</v>
      </c>
      <c r="H3380" s="51">
        <f>G3380/'Parc électrique'!$C$24</f>
        <v>1.3333333333333333E-3</v>
      </c>
      <c r="I3380" s="14">
        <v>321</v>
      </c>
      <c r="J3380" s="14">
        <v>1169</v>
      </c>
      <c r="K3380" s="14">
        <v>0</v>
      </c>
      <c r="L3380" s="14">
        <v>668</v>
      </c>
      <c r="M3380" s="14">
        <f>C3380-SUM(D3380:L3380)</f>
        <v>7741.2745668746347</v>
      </c>
      <c r="P3380" s="49">
        <f>D3381/('Parc électrique'!$C$22+'Parc électrique'!$C$23)</f>
        <v>0.34187499999999998</v>
      </c>
      <c r="Q3380" s="49">
        <f t="shared" si="260"/>
        <v>0.33323949898434685</v>
      </c>
      <c r="R3380" s="49">
        <f t="shared" si="261"/>
        <v>0.4437739119847034</v>
      </c>
    </row>
    <row r="3381" spans="1:18" x14ac:dyDescent="0.3">
      <c r="A3381" s="35">
        <f t="shared" si="264"/>
        <v>44156</v>
      </c>
      <c r="B3381" s="36">
        <v>0.75</v>
      </c>
      <c r="C3381">
        <v>12431</v>
      </c>
      <c r="D3381">
        <v>2188</v>
      </c>
      <c r="E3381" s="49">
        <f t="shared" si="262"/>
        <v>0.33323949898434685</v>
      </c>
      <c r="F3381" s="49">
        <f t="shared" si="263"/>
        <v>0.4437739119847034</v>
      </c>
      <c r="G3381">
        <v>0</v>
      </c>
      <c r="H3381" s="51">
        <f>G3381/'Parc électrique'!$C$24</f>
        <v>0</v>
      </c>
      <c r="I3381" s="14">
        <v>321</v>
      </c>
      <c r="J3381" s="14">
        <v>1508</v>
      </c>
      <c r="K3381" s="14">
        <v>0</v>
      </c>
      <c r="L3381" s="14">
        <v>672</v>
      </c>
      <c r="M3381" s="14">
        <f>C3381-SUM(D3381:L3381)</f>
        <v>7741.2229865890313</v>
      </c>
      <c r="P3381" s="49">
        <f>D3382/('Parc électrique'!$C$22+'Parc électrique'!$C$23)</f>
        <v>0.37203124999999998</v>
      </c>
      <c r="Q3381" s="49">
        <f t="shared" si="260"/>
        <v>0.36263402517446519</v>
      </c>
      <c r="R3381" s="49">
        <f t="shared" si="261"/>
        <v>0.4829185029413065</v>
      </c>
    </row>
    <row r="3382" spans="1:18" x14ac:dyDescent="0.3">
      <c r="A3382" s="35">
        <f t="shared" si="264"/>
        <v>44156</v>
      </c>
      <c r="B3382" s="36">
        <v>0.79166666666666663</v>
      </c>
      <c r="C3382">
        <v>12210</v>
      </c>
      <c r="D3382">
        <v>2381</v>
      </c>
      <c r="E3382" s="49">
        <f t="shared" si="262"/>
        <v>0.36263402517446519</v>
      </c>
      <c r="F3382" s="49">
        <f t="shared" si="263"/>
        <v>0.4829185029413065</v>
      </c>
      <c r="G3382">
        <v>0</v>
      </c>
      <c r="H3382" s="51">
        <f>G3382/'Parc électrique'!$C$24</f>
        <v>0</v>
      </c>
      <c r="I3382" s="14">
        <v>321</v>
      </c>
      <c r="J3382" s="14">
        <v>1099</v>
      </c>
      <c r="K3382" s="14">
        <v>0</v>
      </c>
      <c r="L3382" s="14">
        <v>667</v>
      </c>
      <c r="M3382" s="14">
        <f>C3382-SUM(D3382:L3382)</f>
        <v>7741.1544474718849</v>
      </c>
      <c r="P3382" s="49">
        <f>D3383/('Parc électrique'!$C$22+'Parc électrique'!$C$23)</f>
        <v>0.40281250000000002</v>
      </c>
      <c r="Q3382" s="49">
        <f t="shared" si="260"/>
        <v>0.3926377643426171</v>
      </c>
      <c r="R3382" s="49">
        <f t="shared" si="261"/>
        <v>0.52287438075711401</v>
      </c>
    </row>
    <row r="3383" spans="1:18" x14ac:dyDescent="0.3">
      <c r="A3383" s="35">
        <f t="shared" si="264"/>
        <v>44156</v>
      </c>
      <c r="B3383" s="36">
        <v>0.83333333333333337</v>
      </c>
      <c r="C3383">
        <v>11476</v>
      </c>
      <c r="D3383">
        <v>2578</v>
      </c>
      <c r="E3383" s="49">
        <f t="shared" si="262"/>
        <v>0.3926377643426171</v>
      </c>
      <c r="F3383" s="49">
        <f t="shared" si="263"/>
        <v>0.52287438075711401</v>
      </c>
      <c r="G3383">
        <v>0</v>
      </c>
      <c r="H3383" s="51">
        <f>G3383/'Parc électrique'!$C$24</f>
        <v>0</v>
      </c>
      <c r="I3383" s="14">
        <v>321</v>
      </c>
      <c r="J3383" s="14">
        <v>176</v>
      </c>
      <c r="K3383" s="14">
        <v>0</v>
      </c>
      <c r="L3383" s="14">
        <v>659</v>
      </c>
      <c r="M3383" s="14">
        <f>C3383-SUM(D3383:L3383)</f>
        <v>7741.0844878549005</v>
      </c>
      <c r="P3383" s="49">
        <f>D3384/('Parc électrique'!$C$22+'Parc électrique'!$C$23)</f>
        <v>0.42531249999999998</v>
      </c>
      <c r="Q3383" s="49">
        <f t="shared" si="260"/>
        <v>0.41456943155182457</v>
      </c>
      <c r="R3383" s="49">
        <f t="shared" si="261"/>
        <v>0.55208070768846551</v>
      </c>
    </row>
    <row r="3384" spans="1:18" x14ac:dyDescent="0.3">
      <c r="A3384" s="35">
        <f t="shared" si="264"/>
        <v>44156</v>
      </c>
      <c r="B3384" s="36">
        <v>0.875</v>
      </c>
      <c r="C3384">
        <v>10876</v>
      </c>
      <c r="D3384">
        <v>2722</v>
      </c>
      <c r="E3384" s="49">
        <f t="shared" si="262"/>
        <v>0.41456943155182457</v>
      </c>
      <c r="F3384" s="49">
        <f t="shared" si="263"/>
        <v>0.55208070768846551</v>
      </c>
      <c r="G3384">
        <v>0</v>
      </c>
      <c r="H3384" s="51">
        <f>G3384/'Parc électrique'!$C$24</f>
        <v>0</v>
      </c>
      <c r="I3384" s="14">
        <v>321</v>
      </c>
      <c r="J3384" s="14">
        <v>0</v>
      </c>
      <c r="K3384" s="14">
        <v>0</v>
      </c>
      <c r="L3384" s="14">
        <v>652</v>
      </c>
      <c r="M3384" s="14">
        <f>C3384-SUM(D3384:L3384)</f>
        <v>7180.0333498607597</v>
      </c>
      <c r="P3384" s="49">
        <f>D3385/('Parc électrique'!$C$22+'Parc électrique'!$C$23)</f>
        <v>0.46500000000000002</v>
      </c>
      <c r="Q3384" s="49">
        <f t="shared" si="260"/>
        <v>0.45325445565695444</v>
      </c>
      <c r="R3384" s="49">
        <f t="shared" si="261"/>
        <v>0.60359742324793297</v>
      </c>
    </row>
    <row r="3385" spans="1:18" x14ac:dyDescent="0.3">
      <c r="A3385" s="35">
        <f t="shared" si="264"/>
        <v>44156</v>
      </c>
      <c r="B3385" s="36">
        <v>0.91666666666666663</v>
      </c>
      <c r="C3385">
        <v>11151</v>
      </c>
      <c r="D3385">
        <v>2976</v>
      </c>
      <c r="E3385" s="49">
        <f t="shared" si="262"/>
        <v>0.45325445565695444</v>
      </c>
      <c r="F3385" s="49">
        <f t="shared" si="263"/>
        <v>0.60359742324793297</v>
      </c>
      <c r="G3385">
        <v>0</v>
      </c>
      <c r="H3385" s="51">
        <f>G3385/'Parc électrique'!$C$24</f>
        <v>0</v>
      </c>
      <c r="I3385" s="14">
        <v>321</v>
      </c>
      <c r="J3385" s="14">
        <v>0</v>
      </c>
      <c r="K3385" s="14">
        <v>0</v>
      </c>
      <c r="L3385" s="14">
        <v>643</v>
      </c>
      <c r="M3385" s="14">
        <f>C3385-SUM(D3385:L3385)</f>
        <v>7209.9431481210959</v>
      </c>
      <c r="P3385" s="49">
        <f>D3386/('Parc électrique'!$C$22+'Parc électrique'!$C$23)</f>
        <v>0.47718749999999999</v>
      </c>
      <c r="Q3385" s="49">
        <f t="shared" si="260"/>
        <v>0.46513410872860844</v>
      </c>
      <c r="R3385" s="49">
        <f t="shared" si="261"/>
        <v>0.61941751700241499</v>
      </c>
    </row>
    <row r="3386" spans="1:18" x14ac:dyDescent="0.3">
      <c r="A3386" s="35">
        <f t="shared" si="264"/>
        <v>44156</v>
      </c>
      <c r="B3386" s="36">
        <v>0.95833333333333337</v>
      </c>
      <c r="C3386">
        <v>11357</v>
      </c>
      <c r="D3386">
        <v>3054</v>
      </c>
      <c r="E3386" s="49">
        <f t="shared" si="262"/>
        <v>0.46513410872860844</v>
      </c>
      <c r="F3386" s="49">
        <f t="shared" si="263"/>
        <v>0.61941751700241499</v>
      </c>
      <c r="G3386">
        <v>0</v>
      </c>
      <c r="H3386" s="51">
        <f>G3386/'Parc électrique'!$C$24</f>
        <v>0</v>
      </c>
      <c r="I3386" s="14">
        <v>321</v>
      </c>
      <c r="J3386" s="14">
        <v>0</v>
      </c>
      <c r="K3386" s="14">
        <v>0</v>
      </c>
      <c r="L3386" s="14">
        <v>640</v>
      </c>
      <c r="M3386" s="14">
        <f>C3386-SUM(D3386:L3386)</f>
        <v>7340.9154483742686</v>
      </c>
      <c r="P3386" s="49">
        <f>D3387/('Parc électrique'!$C$22+'Parc électrique'!$C$23)</f>
        <v>0.4559375</v>
      </c>
      <c r="Q3386" s="49">
        <f t="shared" si="260"/>
        <v>0.44442086747546811</v>
      </c>
      <c r="R3386" s="49">
        <f t="shared" si="261"/>
        <v>0.59183376378947194</v>
      </c>
    </row>
    <row r="3387" spans="1:18" x14ac:dyDescent="0.3">
      <c r="A3387" s="35">
        <f t="shared" si="264"/>
        <v>44157</v>
      </c>
      <c r="B3387" s="36">
        <v>0</v>
      </c>
      <c r="C3387">
        <v>10854</v>
      </c>
      <c r="D3387">
        <v>2918</v>
      </c>
      <c r="E3387" s="49">
        <f t="shared" si="262"/>
        <v>0.44442086747546811</v>
      </c>
      <c r="F3387" s="49">
        <f t="shared" si="263"/>
        <v>0.59183376378947194</v>
      </c>
      <c r="G3387">
        <v>0</v>
      </c>
      <c r="H3387" s="51">
        <f>G3387/'Parc électrique'!$C$24</f>
        <v>0</v>
      </c>
      <c r="I3387" s="14">
        <v>321</v>
      </c>
      <c r="J3387" s="14">
        <v>0</v>
      </c>
      <c r="K3387" s="14">
        <v>0</v>
      </c>
      <c r="L3387" s="14">
        <v>630</v>
      </c>
      <c r="M3387" s="14">
        <f>C3387-SUM(D3387:L3387)</f>
        <v>6983.9637453687355</v>
      </c>
      <c r="P3387" s="49">
        <f>D3388/('Parc électrique'!$C$22+'Parc électrique'!$C$23)</f>
        <v>0.45093749999999999</v>
      </c>
      <c r="Q3387" s="49">
        <f t="shared" si="260"/>
        <v>0.43954716365119972</v>
      </c>
      <c r="R3387" s="49">
        <f t="shared" si="261"/>
        <v>0.58534346891583822</v>
      </c>
    </row>
    <row r="3388" spans="1:18" x14ac:dyDescent="0.3">
      <c r="A3388" s="35">
        <f t="shared" si="264"/>
        <v>44157</v>
      </c>
      <c r="B3388" s="36">
        <v>4.1666666666666664E-2</v>
      </c>
      <c r="C3388">
        <v>10487</v>
      </c>
      <c r="D3388">
        <v>2886</v>
      </c>
      <c r="E3388" s="49">
        <f t="shared" si="262"/>
        <v>0.43954716365119972</v>
      </c>
      <c r="F3388" s="49">
        <f t="shared" si="263"/>
        <v>0.58534346891583822</v>
      </c>
      <c r="G3388">
        <v>0</v>
      </c>
      <c r="H3388" s="51">
        <f>G3388/'Parc électrique'!$C$24</f>
        <v>0</v>
      </c>
      <c r="I3388" s="14">
        <v>321</v>
      </c>
      <c r="J3388" s="14">
        <v>0</v>
      </c>
      <c r="K3388" s="14">
        <v>0</v>
      </c>
      <c r="L3388" s="14">
        <v>633</v>
      </c>
      <c r="M3388" s="14">
        <f>C3388-SUM(D3388:L3388)</f>
        <v>6645.9751093674331</v>
      </c>
      <c r="P3388" s="49">
        <f>D3389/('Parc électrique'!$C$22+'Parc électrique'!$C$23)</f>
        <v>0.45140625000000001</v>
      </c>
      <c r="Q3388" s="49">
        <f t="shared" si="260"/>
        <v>0.44000407338472491</v>
      </c>
      <c r="R3388" s="49">
        <f t="shared" si="261"/>
        <v>0.58595193406024138</v>
      </c>
    </row>
    <row r="3389" spans="1:18" x14ac:dyDescent="0.3">
      <c r="A3389" s="35">
        <f t="shared" si="264"/>
        <v>44157</v>
      </c>
      <c r="B3389" s="36">
        <v>8.3333333333333329E-2</v>
      </c>
      <c r="C3389">
        <v>10103</v>
      </c>
      <c r="D3389">
        <v>2889</v>
      </c>
      <c r="E3389" s="49">
        <f t="shared" si="262"/>
        <v>0.44000407338472491</v>
      </c>
      <c r="F3389" s="49">
        <f t="shared" si="263"/>
        <v>0.58595193406024138</v>
      </c>
      <c r="G3389">
        <v>0</v>
      </c>
      <c r="H3389" s="51">
        <f>G3389/'Parc électrique'!$C$24</f>
        <v>0</v>
      </c>
      <c r="I3389" s="14">
        <v>321</v>
      </c>
      <c r="J3389" s="14">
        <v>0</v>
      </c>
      <c r="K3389" s="14">
        <v>0</v>
      </c>
      <c r="L3389" s="14">
        <v>627</v>
      </c>
      <c r="M3389" s="14">
        <f>C3389-SUM(D3389:L3389)</f>
        <v>6264.9740439925554</v>
      </c>
      <c r="P3389" s="49">
        <f>D3390/('Parc électrique'!$C$22+'Parc électrique'!$C$23)</f>
        <v>0.47749999999999998</v>
      </c>
      <c r="Q3389" s="49">
        <f t="shared" si="260"/>
        <v>0.4654387152176252</v>
      </c>
      <c r="R3389" s="49">
        <f t="shared" si="261"/>
        <v>0.61982316043201713</v>
      </c>
    </row>
    <row r="3390" spans="1:18" x14ac:dyDescent="0.3">
      <c r="A3390" s="35">
        <f t="shared" si="264"/>
        <v>44157</v>
      </c>
      <c r="B3390" s="36">
        <v>0.125</v>
      </c>
      <c r="C3390">
        <v>9568</v>
      </c>
      <c r="D3390">
        <v>3056</v>
      </c>
      <c r="E3390" s="49">
        <f t="shared" si="262"/>
        <v>0.4654387152176252</v>
      </c>
      <c r="F3390" s="49">
        <f t="shared" si="263"/>
        <v>0.61982316043201713</v>
      </c>
      <c r="G3390">
        <v>0</v>
      </c>
      <c r="H3390" s="51">
        <f>G3390/'Parc électrique'!$C$24</f>
        <v>0</v>
      </c>
      <c r="I3390" s="14">
        <v>321</v>
      </c>
      <c r="J3390" s="14">
        <v>0</v>
      </c>
      <c r="K3390" s="14">
        <v>0</v>
      </c>
      <c r="L3390" s="14">
        <v>625</v>
      </c>
      <c r="M3390" s="14">
        <f>C3390-SUM(D3390:L3390)</f>
        <v>5564.9147381243502</v>
      </c>
      <c r="P3390" s="49">
        <f>D3391/('Parc électrique'!$C$22+'Parc électrique'!$C$23)</f>
        <v>0.49437500000000001</v>
      </c>
      <c r="Q3390" s="49">
        <f t="shared" si="260"/>
        <v>0.48188746562453083</v>
      </c>
      <c r="R3390" s="49">
        <f t="shared" si="261"/>
        <v>0.64172790563053084</v>
      </c>
    </row>
    <row r="3391" spans="1:18" x14ac:dyDescent="0.3">
      <c r="A3391" s="35">
        <f t="shared" si="264"/>
        <v>44157</v>
      </c>
      <c r="B3391" s="36">
        <v>0.16666666666666666</v>
      </c>
      <c r="C3391">
        <v>9295</v>
      </c>
      <c r="D3391">
        <v>3164</v>
      </c>
      <c r="E3391" s="49">
        <f t="shared" si="262"/>
        <v>0.48188746562453083</v>
      </c>
      <c r="F3391" s="49">
        <f t="shared" si="263"/>
        <v>0.64172790563053084</v>
      </c>
      <c r="G3391">
        <v>0</v>
      </c>
      <c r="H3391" s="51">
        <f>G3391/'Parc électrique'!$C$24</f>
        <v>0</v>
      </c>
      <c r="I3391" s="14">
        <v>321</v>
      </c>
      <c r="J3391" s="14">
        <v>0</v>
      </c>
      <c r="K3391" s="14">
        <v>0</v>
      </c>
      <c r="L3391" s="14">
        <v>624</v>
      </c>
      <c r="M3391" s="14">
        <f>C3391-SUM(D3391:L3391)</f>
        <v>5184.8763846287457</v>
      </c>
      <c r="P3391" s="49">
        <f>D3392/('Parc électrique'!$C$22+'Parc électrique'!$C$23)</f>
        <v>0.51624999999999999</v>
      </c>
      <c r="Q3391" s="49">
        <f t="shared" si="260"/>
        <v>0.50320991985570473</v>
      </c>
      <c r="R3391" s="49">
        <f t="shared" si="261"/>
        <v>0.67012294570267827</v>
      </c>
    </row>
    <row r="3392" spans="1:18" x14ac:dyDescent="0.3">
      <c r="A3392" s="35">
        <f t="shared" si="264"/>
        <v>44157</v>
      </c>
      <c r="B3392" s="36">
        <v>0.20833333333333334</v>
      </c>
      <c r="C3392">
        <v>9347</v>
      </c>
      <c r="D3392">
        <v>3304</v>
      </c>
      <c r="E3392" s="49">
        <f t="shared" si="262"/>
        <v>0.50320991985570473</v>
      </c>
      <c r="F3392" s="49">
        <f t="shared" si="263"/>
        <v>0.67012294570267827</v>
      </c>
      <c r="G3392">
        <v>0</v>
      </c>
      <c r="H3392" s="51">
        <f>G3392/'Parc électrique'!$C$24</f>
        <v>0</v>
      </c>
      <c r="I3392" s="14">
        <v>321</v>
      </c>
      <c r="J3392" s="14">
        <v>134</v>
      </c>
      <c r="K3392" s="14">
        <v>0</v>
      </c>
      <c r="L3392" s="14">
        <v>626</v>
      </c>
      <c r="M3392" s="14">
        <f>C3392-SUM(D3392:L3392)</f>
        <v>4960.8266671344418</v>
      </c>
      <c r="P3392" s="49">
        <f>D3393/('Parc électrique'!$C$22+'Parc électrique'!$C$23)</f>
        <v>0.53453125000000001</v>
      </c>
      <c r="Q3392" s="49">
        <f t="shared" si="260"/>
        <v>0.52102939946318594</v>
      </c>
      <c r="R3392" s="49">
        <f t="shared" si="261"/>
        <v>0.69385308633440146</v>
      </c>
    </row>
    <row r="3393" spans="1:18" x14ac:dyDescent="0.3">
      <c r="A3393" s="35">
        <f t="shared" si="264"/>
        <v>44157</v>
      </c>
      <c r="B3393" s="36">
        <v>0.25</v>
      </c>
      <c r="C3393">
        <v>9526</v>
      </c>
      <c r="D3393">
        <v>3421</v>
      </c>
      <c r="E3393" s="49">
        <f t="shared" si="262"/>
        <v>0.52102939946318594</v>
      </c>
      <c r="F3393" s="49">
        <f t="shared" si="263"/>
        <v>0.69385308633440146</v>
      </c>
      <c r="G3393">
        <v>0</v>
      </c>
      <c r="H3393" s="51">
        <f>G3393/'Parc électrique'!$C$24</f>
        <v>0</v>
      </c>
      <c r="I3393" s="14">
        <v>321</v>
      </c>
      <c r="J3393" s="14">
        <v>0</v>
      </c>
      <c r="K3393" s="14">
        <v>0</v>
      </c>
      <c r="L3393" s="14">
        <v>637</v>
      </c>
      <c r="M3393" s="14">
        <f>C3393-SUM(D3393:L3393)</f>
        <v>5145.7851175142023</v>
      </c>
      <c r="P3393" s="49">
        <f>D3394/('Parc électrique'!$C$22+'Parc électrique'!$C$23)</f>
        <v>0.54265624999999995</v>
      </c>
      <c r="Q3393" s="49">
        <f t="shared" si="260"/>
        <v>0.52894916817762183</v>
      </c>
      <c r="R3393" s="49">
        <f t="shared" si="261"/>
        <v>0.70439981550405606</v>
      </c>
    </row>
    <row r="3394" spans="1:18" x14ac:dyDescent="0.3">
      <c r="A3394" s="35">
        <f t="shared" si="264"/>
        <v>44157</v>
      </c>
      <c r="B3394" s="36">
        <v>0.29166666666666669</v>
      </c>
      <c r="C3394">
        <v>9642</v>
      </c>
      <c r="D3394">
        <v>3473</v>
      </c>
      <c r="E3394" s="49">
        <f t="shared" si="262"/>
        <v>0.52894916817762183</v>
      </c>
      <c r="F3394" s="49">
        <f t="shared" si="263"/>
        <v>0.70439981550405606</v>
      </c>
      <c r="G3394">
        <v>0</v>
      </c>
      <c r="H3394" s="51">
        <f>G3394/'Parc électrique'!$C$24</f>
        <v>0</v>
      </c>
      <c r="I3394" s="14">
        <v>321</v>
      </c>
      <c r="J3394" s="14">
        <v>0</v>
      </c>
      <c r="K3394" s="14">
        <v>0</v>
      </c>
      <c r="L3394" s="14">
        <v>655</v>
      </c>
      <c r="M3394" s="14">
        <f>C3394-SUM(D3394:L3394)</f>
        <v>5191.7666510163181</v>
      </c>
      <c r="P3394" s="49">
        <f>D3395/('Parc électrique'!$C$22+'Parc électrique'!$C$23)</f>
        <v>0.58031250000000001</v>
      </c>
      <c r="Q3394" s="49">
        <f t="shared" si="260"/>
        <v>0.56565425010414272</v>
      </c>
      <c r="R3394" s="49">
        <f t="shared" si="261"/>
        <v>0.75327984877110987</v>
      </c>
    </row>
    <row r="3395" spans="1:18" x14ac:dyDescent="0.3">
      <c r="A3395" s="35">
        <f t="shared" si="264"/>
        <v>44157</v>
      </c>
      <c r="B3395" s="36">
        <v>0.33333333333333331</v>
      </c>
      <c r="C3395">
        <v>9949</v>
      </c>
      <c r="D3395">
        <v>3714</v>
      </c>
      <c r="E3395" s="49">
        <f t="shared" si="262"/>
        <v>0.56565425010414272</v>
      </c>
      <c r="F3395" s="49">
        <f t="shared" si="263"/>
        <v>0.75327984877110987</v>
      </c>
      <c r="G3395">
        <v>88</v>
      </c>
      <c r="H3395" s="51">
        <f>G3395/'Parc électrique'!$C$24</f>
        <v>2.9333333333333333E-2</v>
      </c>
      <c r="I3395" s="14">
        <v>321</v>
      </c>
      <c r="J3395" s="14">
        <v>279</v>
      </c>
      <c r="K3395" s="14">
        <v>0</v>
      </c>
      <c r="L3395" s="14">
        <v>665</v>
      </c>
      <c r="M3395" s="14">
        <f>C3395-SUM(D3395:L3395)</f>
        <v>4880.6517325677914</v>
      </c>
      <c r="P3395" s="49">
        <f>D3396/('Parc électrique'!$C$22+'Parc électrique'!$C$23)</f>
        <v>0.58625000000000005</v>
      </c>
      <c r="Q3395" s="49">
        <f t="shared" ref="Q3395:Q3458" si="265">P3395/$T$3*$T$8</f>
        <v>0.57144177339546143</v>
      </c>
      <c r="R3395" s="49">
        <f t="shared" ref="R3395:R3458" si="266">P3395/$T$3*$T$4</f>
        <v>0.76098707393354992</v>
      </c>
    </row>
    <row r="3396" spans="1:18" x14ac:dyDescent="0.3">
      <c r="A3396" s="35">
        <f t="shared" si="264"/>
        <v>44157</v>
      </c>
      <c r="B3396" s="36">
        <v>0.375</v>
      </c>
      <c r="C3396">
        <v>10344</v>
      </c>
      <c r="D3396">
        <v>3752</v>
      </c>
      <c r="E3396" s="49">
        <f t="shared" ref="E3396:E3459" si="267">P3395/$T$3*$T$8</f>
        <v>0.57144177339546143</v>
      </c>
      <c r="F3396" s="49">
        <f t="shared" ref="F3396:F3459" si="268">P3395/$T$3*$T$4</f>
        <v>0.76098707393354992</v>
      </c>
      <c r="G3396">
        <v>429</v>
      </c>
      <c r="H3396" s="51">
        <f>G3396/'Parc électrique'!$C$24</f>
        <v>0.14299999999999999</v>
      </c>
      <c r="I3396" s="14">
        <v>321</v>
      </c>
      <c r="J3396" s="14">
        <v>0</v>
      </c>
      <c r="K3396" s="14">
        <v>0</v>
      </c>
      <c r="L3396" s="14">
        <v>669</v>
      </c>
      <c r="M3396" s="14">
        <f>C3396-SUM(D3396:L3396)</f>
        <v>5171.5245711526713</v>
      </c>
      <c r="P3396" s="49">
        <f>D3397/('Parc électrique'!$C$22+'Parc électrique'!$C$23)</f>
        <v>0.58953124999999995</v>
      </c>
      <c r="Q3396" s="49">
        <f t="shared" si="265"/>
        <v>0.57464014153013743</v>
      </c>
      <c r="R3396" s="49">
        <f t="shared" si="266"/>
        <v>0.76524632994437192</v>
      </c>
    </row>
    <row r="3397" spans="1:18" x14ac:dyDescent="0.3">
      <c r="A3397" s="35">
        <f t="shared" si="264"/>
        <v>44157</v>
      </c>
      <c r="B3397" s="36">
        <v>0.41666666666666669</v>
      </c>
      <c r="C3397">
        <v>10571</v>
      </c>
      <c r="D3397">
        <v>3773</v>
      </c>
      <c r="E3397" s="49">
        <f t="shared" si="267"/>
        <v>0.57464014153013743</v>
      </c>
      <c r="F3397" s="49">
        <f t="shared" si="268"/>
        <v>0.76524632994437192</v>
      </c>
      <c r="G3397">
        <v>834</v>
      </c>
      <c r="H3397" s="51">
        <f>G3397/'Parc électrique'!$C$24</f>
        <v>0.27800000000000002</v>
      </c>
      <c r="I3397" s="14">
        <v>321</v>
      </c>
      <c r="J3397" s="14">
        <v>0</v>
      </c>
      <c r="K3397" s="14">
        <v>0</v>
      </c>
      <c r="L3397" s="14">
        <v>669</v>
      </c>
      <c r="M3397" s="14">
        <f>C3397-SUM(D3397:L3397)</f>
        <v>4972.3821135285252</v>
      </c>
      <c r="P3397" s="49">
        <f>D3398/('Parc électrique'!$C$22+'Parc électrique'!$C$23)</f>
        <v>0.55812499999999998</v>
      </c>
      <c r="Q3397" s="49">
        <f t="shared" si="265"/>
        <v>0.544027189383952</v>
      </c>
      <c r="R3397" s="49">
        <f t="shared" si="266"/>
        <v>0.7244791652693604</v>
      </c>
    </row>
    <row r="3398" spans="1:18" x14ac:dyDescent="0.3">
      <c r="A3398" s="35">
        <f t="shared" si="264"/>
        <v>44157</v>
      </c>
      <c r="B3398" s="36">
        <v>0.45833333333333331</v>
      </c>
      <c r="C3398">
        <v>10774</v>
      </c>
      <c r="D3398">
        <v>3572</v>
      </c>
      <c r="E3398" s="49">
        <f t="shared" si="267"/>
        <v>0.544027189383952</v>
      </c>
      <c r="F3398" s="49">
        <f t="shared" si="268"/>
        <v>0.7244791652693604</v>
      </c>
      <c r="G3398">
        <v>1127</v>
      </c>
      <c r="H3398" s="51">
        <f>G3398/'Parc électrique'!$C$24</f>
        <v>0.37566666666666665</v>
      </c>
      <c r="I3398" s="14">
        <v>321</v>
      </c>
      <c r="J3398" s="14">
        <v>0</v>
      </c>
      <c r="K3398" s="14">
        <v>205</v>
      </c>
      <c r="L3398" s="14">
        <v>667</v>
      </c>
      <c r="M3398" s="14">
        <f>C3398-SUM(D3398:L3398)</f>
        <v>4880.3558269786799</v>
      </c>
      <c r="P3398" s="49">
        <f>D3399/('Parc électrique'!$C$22+'Parc électrique'!$C$23)</f>
        <v>0.57265624999999998</v>
      </c>
      <c r="Q3398" s="49">
        <f t="shared" si="265"/>
        <v>0.55819139112323179</v>
      </c>
      <c r="R3398" s="49">
        <f t="shared" si="266"/>
        <v>0.74334158474585821</v>
      </c>
    </row>
    <row r="3399" spans="1:18" x14ac:dyDescent="0.3">
      <c r="A3399" s="35">
        <f t="shared" si="264"/>
        <v>44157</v>
      </c>
      <c r="B3399" s="36">
        <v>0.5</v>
      </c>
      <c r="C3399">
        <v>11107</v>
      </c>
      <c r="D3399">
        <v>3665</v>
      </c>
      <c r="E3399" s="49">
        <f t="shared" si="267"/>
        <v>0.55819139112323179</v>
      </c>
      <c r="F3399" s="49">
        <f t="shared" si="268"/>
        <v>0.74334158474585821</v>
      </c>
      <c r="G3399">
        <v>1242</v>
      </c>
      <c r="H3399" s="51">
        <f>G3399/'Parc électrique'!$C$24</f>
        <v>0.41399999999999998</v>
      </c>
      <c r="I3399" s="14">
        <v>321</v>
      </c>
      <c r="J3399" s="14">
        <v>0</v>
      </c>
      <c r="K3399" s="14">
        <v>0</v>
      </c>
      <c r="L3399" s="14">
        <v>670</v>
      </c>
      <c r="M3399" s="14">
        <f>C3399-SUM(D3399:L3399)</f>
        <v>5207.2844670241311</v>
      </c>
      <c r="P3399" s="49">
        <f>D3400/('Parc électrique'!$C$22+'Parc électrique'!$C$23)</f>
        <v>0.60312500000000002</v>
      </c>
      <c r="Q3399" s="49">
        <f t="shared" si="265"/>
        <v>0.58789052380236695</v>
      </c>
      <c r="R3399" s="49">
        <f t="shared" si="266"/>
        <v>0.78289181913206363</v>
      </c>
    </row>
    <row r="3400" spans="1:18" x14ac:dyDescent="0.3">
      <c r="A3400" s="35">
        <f t="shared" si="264"/>
        <v>44157</v>
      </c>
      <c r="B3400" s="36">
        <v>0.54166666666666663</v>
      </c>
      <c r="C3400">
        <v>10537</v>
      </c>
      <c r="D3400">
        <v>3860</v>
      </c>
      <c r="E3400" s="49">
        <f t="shared" si="267"/>
        <v>0.58789052380236695</v>
      </c>
      <c r="F3400" s="49">
        <f t="shared" si="268"/>
        <v>0.78289181913206363</v>
      </c>
      <c r="G3400">
        <v>1169</v>
      </c>
      <c r="H3400" s="51">
        <f>G3400/'Parc électrique'!$C$24</f>
        <v>0.38966666666666666</v>
      </c>
      <c r="I3400" s="14">
        <v>321</v>
      </c>
      <c r="J3400" s="14">
        <v>0</v>
      </c>
      <c r="K3400" s="14">
        <v>-284</v>
      </c>
      <c r="L3400" s="14">
        <v>669</v>
      </c>
      <c r="M3400" s="14">
        <f>C3400-SUM(D3400:L3400)</f>
        <v>4800.239550990399</v>
      </c>
      <c r="P3400" s="49">
        <f>D3401/('Parc électrique'!$C$22+'Parc électrique'!$C$23)</f>
        <v>0.6015625</v>
      </c>
      <c r="Q3400" s="49">
        <f t="shared" si="265"/>
        <v>0.58636749135728317</v>
      </c>
      <c r="R3400" s="49">
        <f t="shared" si="266"/>
        <v>0.78086360198405314</v>
      </c>
    </row>
    <row r="3401" spans="1:18" x14ac:dyDescent="0.3">
      <c r="A3401" s="35">
        <f t="shared" si="264"/>
        <v>44157</v>
      </c>
      <c r="B3401" s="36">
        <v>0.58333333333333337</v>
      </c>
      <c r="C3401">
        <v>10028</v>
      </c>
      <c r="D3401">
        <v>3850</v>
      </c>
      <c r="E3401" s="49">
        <f t="shared" si="267"/>
        <v>0.58636749135728317</v>
      </c>
      <c r="F3401" s="49">
        <f t="shared" si="268"/>
        <v>0.78086360198405314</v>
      </c>
      <c r="G3401">
        <v>946</v>
      </c>
      <c r="H3401" s="51">
        <f>G3401/'Parc électrique'!$C$24</f>
        <v>0.31533333333333335</v>
      </c>
      <c r="I3401" s="14">
        <v>321</v>
      </c>
      <c r="J3401" s="14">
        <v>0</v>
      </c>
      <c r="K3401" s="14">
        <v>-560</v>
      </c>
      <c r="L3401" s="14">
        <v>669</v>
      </c>
      <c r="M3401" s="14">
        <f>C3401-SUM(D3401:L3401)</f>
        <v>4800.3174355733254</v>
      </c>
      <c r="P3401" s="49">
        <f>D3402/('Parc électrique'!$C$22+'Parc électrique'!$C$23)</f>
        <v>0.60812500000000003</v>
      </c>
      <c r="Q3401" s="49">
        <f t="shared" si="265"/>
        <v>0.59276422762663539</v>
      </c>
      <c r="R3401" s="49">
        <f t="shared" si="266"/>
        <v>0.78938211400569736</v>
      </c>
    </row>
    <row r="3402" spans="1:18" x14ac:dyDescent="0.3">
      <c r="A3402" s="35">
        <f t="shared" si="264"/>
        <v>44157</v>
      </c>
      <c r="B3402" s="36">
        <v>0.625</v>
      </c>
      <c r="C3402">
        <v>9747</v>
      </c>
      <c r="D3402">
        <v>3892</v>
      </c>
      <c r="E3402" s="49">
        <f t="shared" si="267"/>
        <v>0.59276422762663539</v>
      </c>
      <c r="F3402" s="49">
        <f t="shared" si="268"/>
        <v>0.78938211400569736</v>
      </c>
      <c r="G3402">
        <v>539</v>
      </c>
      <c r="H3402" s="51">
        <f>G3402/'Parc électrique'!$C$24</f>
        <v>0.17966666666666667</v>
      </c>
      <c r="I3402" s="14">
        <v>321</v>
      </c>
      <c r="J3402" s="14">
        <v>0</v>
      </c>
      <c r="K3402" s="14">
        <v>-475</v>
      </c>
      <c r="L3402" s="14">
        <v>668</v>
      </c>
      <c r="M3402" s="14">
        <f>C3402-SUM(D3402:L3402)</f>
        <v>4800.4381869917015</v>
      </c>
      <c r="P3402" s="49">
        <f>D3403/('Parc électrique'!$C$22+'Parc électrique'!$C$23)</f>
        <v>0.61515624999999996</v>
      </c>
      <c r="Q3402" s="49">
        <f t="shared" si="265"/>
        <v>0.59961787362951258</v>
      </c>
      <c r="R3402" s="49">
        <f t="shared" si="266"/>
        <v>0.79850909117174451</v>
      </c>
    </row>
    <row r="3403" spans="1:18" x14ac:dyDescent="0.3">
      <c r="A3403" s="35">
        <f t="shared" si="264"/>
        <v>44157</v>
      </c>
      <c r="B3403" s="36">
        <v>0.66666666666666663</v>
      </c>
      <c r="C3403">
        <v>9763</v>
      </c>
      <c r="D3403">
        <v>3937</v>
      </c>
      <c r="E3403" s="49">
        <f t="shared" si="267"/>
        <v>0.59961787362951258</v>
      </c>
      <c r="F3403" s="49">
        <f t="shared" si="268"/>
        <v>0.79850909117174451</v>
      </c>
      <c r="G3403">
        <v>139</v>
      </c>
      <c r="H3403" s="51">
        <f>G3403/'Parc électrique'!$C$24</f>
        <v>4.6333333333333331E-2</v>
      </c>
      <c r="I3403" s="14">
        <v>321</v>
      </c>
      <c r="J3403" s="14">
        <v>0</v>
      </c>
      <c r="K3403" s="14">
        <v>-104</v>
      </c>
      <c r="L3403" s="14">
        <v>668</v>
      </c>
      <c r="M3403" s="14">
        <f>C3403-SUM(D3403:L3403)</f>
        <v>4800.5555397018652</v>
      </c>
      <c r="P3403" s="49">
        <f>D3404/('Parc électrique'!$C$22+'Parc électrique'!$C$23)</f>
        <v>0.64546875000000004</v>
      </c>
      <c r="Q3403" s="49">
        <f t="shared" si="265"/>
        <v>0.62916470306413941</v>
      </c>
      <c r="R3403" s="49">
        <f t="shared" si="266"/>
        <v>0.83785650384314891</v>
      </c>
    </row>
    <row r="3404" spans="1:18" x14ac:dyDescent="0.3">
      <c r="A3404" s="35">
        <f t="shared" si="264"/>
        <v>44157</v>
      </c>
      <c r="B3404" s="36">
        <v>0.70833333333333337</v>
      </c>
      <c r="C3404">
        <v>10434</v>
      </c>
      <c r="D3404">
        <v>4131</v>
      </c>
      <c r="E3404" s="49">
        <f t="shared" si="267"/>
        <v>0.62916470306413941</v>
      </c>
      <c r="F3404" s="49">
        <f t="shared" si="268"/>
        <v>0.83785650384314891</v>
      </c>
      <c r="G3404">
        <v>3</v>
      </c>
      <c r="H3404" s="51">
        <f>G3404/'Parc électrique'!$C$24</f>
        <v>1E-3</v>
      </c>
      <c r="I3404" s="14">
        <v>321</v>
      </c>
      <c r="J3404" s="14">
        <v>0</v>
      </c>
      <c r="K3404" s="14">
        <v>509</v>
      </c>
      <c r="L3404" s="14">
        <v>668</v>
      </c>
      <c r="M3404" s="14">
        <f>C3404-SUM(D3404:L3404)</f>
        <v>4800.531978793093</v>
      </c>
      <c r="P3404" s="49">
        <f>D3405/('Parc électrique'!$C$22+'Parc électrique'!$C$23)</f>
        <v>0.64156250000000004</v>
      </c>
      <c r="Q3404" s="49">
        <f t="shared" si="265"/>
        <v>0.62535712195142978</v>
      </c>
      <c r="R3404" s="49">
        <f t="shared" si="266"/>
        <v>0.83278596097312263</v>
      </c>
    </row>
    <row r="3405" spans="1:18" x14ac:dyDescent="0.3">
      <c r="A3405" s="35">
        <f t="shared" si="264"/>
        <v>44157</v>
      </c>
      <c r="B3405" s="36">
        <v>0.75</v>
      </c>
      <c r="C3405">
        <v>11081</v>
      </c>
      <c r="D3405">
        <v>4106</v>
      </c>
      <c r="E3405" s="49">
        <f t="shared" si="267"/>
        <v>0.62535712195142978</v>
      </c>
      <c r="F3405" s="49">
        <f t="shared" si="268"/>
        <v>0.83278596097312263</v>
      </c>
      <c r="G3405">
        <v>0</v>
      </c>
      <c r="H3405" s="51">
        <f>G3405/'Parc électrique'!$C$24</f>
        <v>0</v>
      </c>
      <c r="I3405" s="14">
        <v>321</v>
      </c>
      <c r="J3405" s="14">
        <v>0</v>
      </c>
      <c r="K3405" s="14">
        <v>0</v>
      </c>
      <c r="L3405" s="14">
        <v>671</v>
      </c>
      <c r="M3405" s="14">
        <f>C3405-SUM(D3405:L3405)</f>
        <v>5981.5418569170752</v>
      </c>
      <c r="P3405" s="49">
        <f>D3406/('Parc électrique'!$C$22+'Parc électrique'!$C$23)</f>
        <v>0.61046875</v>
      </c>
      <c r="Q3405" s="49">
        <f t="shared" si="265"/>
        <v>0.59504877629426112</v>
      </c>
      <c r="R3405" s="49">
        <f t="shared" si="266"/>
        <v>0.79242443972771315</v>
      </c>
    </row>
    <row r="3406" spans="1:18" x14ac:dyDescent="0.3">
      <c r="A3406" s="35">
        <f t="shared" si="264"/>
        <v>44157</v>
      </c>
      <c r="B3406" s="36">
        <v>0.79166666666666663</v>
      </c>
      <c r="C3406">
        <v>10811</v>
      </c>
      <c r="D3406">
        <v>3907</v>
      </c>
      <c r="E3406" s="49">
        <f t="shared" si="267"/>
        <v>0.59504877629426112</v>
      </c>
      <c r="F3406" s="49">
        <f t="shared" si="268"/>
        <v>0.79242443972771315</v>
      </c>
      <c r="G3406">
        <v>0</v>
      </c>
      <c r="H3406" s="51">
        <f>G3406/'Parc électrique'!$C$24</f>
        <v>0</v>
      </c>
      <c r="I3406" s="14">
        <v>321</v>
      </c>
      <c r="J3406" s="14">
        <v>0</v>
      </c>
      <c r="K3406" s="14">
        <v>425</v>
      </c>
      <c r="L3406" s="14">
        <v>666</v>
      </c>
      <c r="M3406" s="14">
        <f>C3406-SUM(D3406:L3406)</f>
        <v>5490.612526783978</v>
      </c>
      <c r="P3406" s="49">
        <f>D3407/('Parc électrique'!$C$22+'Parc électrique'!$C$23)</f>
        <v>0.59937499999999999</v>
      </c>
      <c r="Q3406" s="49">
        <f t="shared" si="265"/>
        <v>0.58423524593416576</v>
      </c>
      <c r="R3406" s="49">
        <f t="shared" si="266"/>
        <v>0.77802409797683825</v>
      </c>
    </row>
    <row r="3407" spans="1:18" x14ac:dyDescent="0.3">
      <c r="A3407" s="35">
        <f t="shared" si="264"/>
        <v>44157</v>
      </c>
      <c r="B3407" s="36">
        <v>0.83333333333333337</v>
      </c>
      <c r="C3407">
        <v>10350</v>
      </c>
      <c r="D3407">
        <v>3836</v>
      </c>
      <c r="E3407" s="49">
        <f t="shared" si="267"/>
        <v>0.58423524593416576</v>
      </c>
      <c r="F3407" s="49">
        <f t="shared" si="268"/>
        <v>0.77802409797683825</v>
      </c>
      <c r="G3407">
        <v>0</v>
      </c>
      <c r="H3407" s="51">
        <f>G3407/'Parc électrique'!$C$24</f>
        <v>0</v>
      </c>
      <c r="I3407" s="14">
        <v>321</v>
      </c>
      <c r="J3407" s="14">
        <v>0</v>
      </c>
      <c r="K3407" s="14">
        <v>0</v>
      </c>
      <c r="L3407" s="14">
        <v>658</v>
      </c>
      <c r="M3407" s="14">
        <f>C3407-SUM(D3407:L3407)</f>
        <v>5533.6377406560896</v>
      </c>
      <c r="P3407" s="49">
        <f>D3408/('Parc électrique'!$C$22+'Parc électrique'!$C$23)</f>
        <v>0.56046874999999996</v>
      </c>
      <c r="Q3407" s="49">
        <f t="shared" si="265"/>
        <v>0.54631173805157773</v>
      </c>
      <c r="R3407" s="49">
        <f t="shared" si="266"/>
        <v>0.72752149099137609</v>
      </c>
    </row>
    <row r="3408" spans="1:18" x14ac:dyDescent="0.3">
      <c r="A3408" s="35">
        <f t="shared" si="264"/>
        <v>44157</v>
      </c>
      <c r="B3408" s="36">
        <v>0.875</v>
      </c>
      <c r="C3408">
        <v>9870</v>
      </c>
      <c r="D3408">
        <v>3587</v>
      </c>
      <c r="E3408" s="49">
        <f t="shared" si="267"/>
        <v>0.54631173805157773</v>
      </c>
      <c r="F3408" s="49">
        <f t="shared" si="268"/>
        <v>0.72752149099137609</v>
      </c>
      <c r="G3408">
        <v>0</v>
      </c>
      <c r="H3408" s="51">
        <f>G3408/'Parc électrique'!$C$24</f>
        <v>0</v>
      </c>
      <c r="I3408" s="14">
        <v>321</v>
      </c>
      <c r="J3408" s="14">
        <v>0</v>
      </c>
      <c r="K3408" s="14">
        <v>0</v>
      </c>
      <c r="L3408" s="14">
        <v>651</v>
      </c>
      <c r="M3408" s="14">
        <f>C3408-SUM(D3408:L3408)</f>
        <v>5309.7261667709572</v>
      </c>
      <c r="P3408" s="49">
        <f>D3409/('Parc électrique'!$C$22+'Parc électrique'!$C$23)</f>
        <v>0.52531249999999996</v>
      </c>
      <c r="Q3408" s="49">
        <f t="shared" si="265"/>
        <v>0.51204350803719112</v>
      </c>
      <c r="R3408" s="49">
        <f t="shared" si="266"/>
        <v>0.68188660516113919</v>
      </c>
    </row>
    <row r="3409" spans="1:18" x14ac:dyDescent="0.3">
      <c r="A3409" s="35">
        <f t="shared" si="264"/>
        <v>44157</v>
      </c>
      <c r="B3409" s="36">
        <v>0.91666666666666663</v>
      </c>
      <c r="C3409">
        <v>10072</v>
      </c>
      <c r="D3409">
        <v>3362</v>
      </c>
      <c r="E3409" s="49">
        <f t="shared" si="267"/>
        <v>0.51204350803719112</v>
      </c>
      <c r="F3409" s="49">
        <f t="shared" si="268"/>
        <v>0.68188660516113919</v>
      </c>
      <c r="G3409">
        <v>0</v>
      </c>
      <c r="H3409" s="51">
        <f>G3409/'Parc électrique'!$C$24</f>
        <v>0</v>
      </c>
      <c r="I3409" s="14">
        <v>321</v>
      </c>
      <c r="J3409" s="14">
        <v>0</v>
      </c>
      <c r="K3409" s="14">
        <v>0</v>
      </c>
      <c r="L3409" s="14">
        <v>642</v>
      </c>
      <c r="M3409" s="14">
        <f>C3409-SUM(D3409:L3409)</f>
        <v>5745.8060698868012</v>
      </c>
      <c r="P3409" s="49">
        <f>D3410/('Parc électrique'!$C$22+'Parc électrique'!$C$23)</f>
        <v>0.5440625</v>
      </c>
      <c r="Q3409" s="49">
        <f t="shared" si="265"/>
        <v>0.53031989737819729</v>
      </c>
      <c r="R3409" s="49">
        <f t="shared" si="266"/>
        <v>0.70622521093726565</v>
      </c>
    </row>
    <row r="3410" spans="1:18" x14ac:dyDescent="0.3">
      <c r="A3410" s="35">
        <f t="shared" si="264"/>
        <v>44157</v>
      </c>
      <c r="B3410" s="36">
        <v>0.95833333333333337</v>
      </c>
      <c r="C3410">
        <v>10244</v>
      </c>
      <c r="D3410">
        <v>3482</v>
      </c>
      <c r="E3410" s="49">
        <f t="shared" si="267"/>
        <v>0.53031989737819729</v>
      </c>
      <c r="F3410" s="49">
        <f t="shared" si="268"/>
        <v>0.70622521093726565</v>
      </c>
      <c r="G3410">
        <v>0</v>
      </c>
      <c r="H3410" s="51">
        <f>G3410/'Parc électrique'!$C$24</f>
        <v>0</v>
      </c>
      <c r="I3410" s="14">
        <v>321</v>
      </c>
      <c r="J3410" s="14">
        <v>0</v>
      </c>
      <c r="K3410" s="14">
        <v>0</v>
      </c>
      <c r="L3410" s="14">
        <v>639</v>
      </c>
      <c r="M3410" s="14">
        <f>C3410-SUM(D3410:L3410)</f>
        <v>5800.7634548916849</v>
      </c>
      <c r="P3410" s="49">
        <f>D3411/('Parc électrique'!$C$22+'Parc électrique'!$C$23)</f>
        <v>0.55656249999999996</v>
      </c>
      <c r="Q3410" s="49">
        <f t="shared" si="265"/>
        <v>0.54250415693886811</v>
      </c>
      <c r="R3410" s="49">
        <f t="shared" si="266"/>
        <v>0.7224509481213498</v>
      </c>
    </row>
    <row r="3411" spans="1:18" x14ac:dyDescent="0.3">
      <c r="A3411" s="35">
        <f t="shared" si="264"/>
        <v>44158</v>
      </c>
      <c r="B3411" s="36">
        <v>0</v>
      </c>
      <c r="C3411">
        <v>9835</v>
      </c>
      <c r="D3411">
        <v>3562</v>
      </c>
      <c r="E3411" s="49">
        <f t="shared" si="267"/>
        <v>0.54250415693886811</v>
      </c>
      <c r="F3411" s="49">
        <f t="shared" si="268"/>
        <v>0.7224509481213498</v>
      </c>
      <c r="G3411">
        <v>0</v>
      </c>
      <c r="H3411" s="51">
        <f>G3411/'Parc électrique'!$C$24</f>
        <v>0</v>
      </c>
      <c r="I3411" s="14">
        <v>321</v>
      </c>
      <c r="J3411" s="14">
        <v>351</v>
      </c>
      <c r="K3411" s="14">
        <v>0</v>
      </c>
      <c r="L3411" s="14">
        <v>639</v>
      </c>
      <c r="M3411" s="14">
        <f>C3411-SUM(D3411:L3411)</f>
        <v>4960.7350448949401</v>
      </c>
      <c r="P3411" s="49">
        <f>D3412/('Parc électrique'!$C$22+'Parc électrique'!$C$23)</f>
        <v>0.50406249999999997</v>
      </c>
      <c r="Q3411" s="49">
        <f t="shared" si="265"/>
        <v>0.49133026678405073</v>
      </c>
      <c r="R3411" s="49">
        <f t="shared" si="266"/>
        <v>0.65430285194819615</v>
      </c>
    </row>
    <row r="3412" spans="1:18" x14ac:dyDescent="0.3">
      <c r="A3412" s="35">
        <f t="shared" si="264"/>
        <v>44158</v>
      </c>
      <c r="B3412" s="36">
        <v>4.1666666666666664E-2</v>
      </c>
      <c r="C3412">
        <v>9518</v>
      </c>
      <c r="D3412">
        <v>3226</v>
      </c>
      <c r="E3412" s="49">
        <f t="shared" si="267"/>
        <v>0.49133026678405073</v>
      </c>
      <c r="F3412" s="49">
        <f t="shared" si="268"/>
        <v>0.65430285194819615</v>
      </c>
      <c r="G3412">
        <v>0</v>
      </c>
      <c r="H3412" s="51">
        <f>G3412/'Parc électrique'!$C$24</f>
        <v>0</v>
      </c>
      <c r="I3412" s="14">
        <v>321</v>
      </c>
      <c r="J3412" s="14">
        <v>0</v>
      </c>
      <c r="K3412" s="14">
        <v>0</v>
      </c>
      <c r="L3412" s="14">
        <v>636</v>
      </c>
      <c r="M3412" s="14">
        <f>C3412-SUM(D3412:L3412)</f>
        <v>5333.8543668812672</v>
      </c>
      <c r="P3412" s="49">
        <f>D3413/('Parc électrique'!$C$22+'Parc électrique'!$C$23)</f>
        <v>0.50531250000000005</v>
      </c>
      <c r="Q3412" s="49">
        <f t="shared" si="265"/>
        <v>0.49254869274011792</v>
      </c>
      <c r="R3412" s="49">
        <f t="shared" si="266"/>
        <v>0.65592542566660472</v>
      </c>
    </row>
    <row r="3413" spans="1:18" x14ac:dyDescent="0.3">
      <c r="A3413" s="35">
        <f t="shared" si="264"/>
        <v>44158</v>
      </c>
      <c r="B3413" s="36">
        <v>8.3333333333333329E-2</v>
      </c>
      <c r="C3413">
        <v>9226</v>
      </c>
      <c r="D3413">
        <v>3234</v>
      </c>
      <c r="E3413" s="49">
        <f t="shared" si="267"/>
        <v>0.49254869274011792</v>
      </c>
      <c r="F3413" s="49">
        <f t="shared" si="268"/>
        <v>0.65592542566660472</v>
      </c>
      <c r="G3413">
        <v>0</v>
      </c>
      <c r="H3413" s="51">
        <f>G3413/'Parc électrique'!$C$24</f>
        <v>0</v>
      </c>
      <c r="I3413" s="14">
        <v>321</v>
      </c>
      <c r="J3413" s="14">
        <v>0</v>
      </c>
      <c r="K3413" s="14">
        <v>0</v>
      </c>
      <c r="L3413" s="14">
        <v>636</v>
      </c>
      <c r="M3413" s="14">
        <f>C3413-SUM(D3413:L3413)</f>
        <v>5033.8515258815933</v>
      </c>
      <c r="P3413" s="49">
        <f>D3414/('Parc électrique'!$C$22+'Parc électrique'!$C$23)</f>
        <v>0.48625000000000002</v>
      </c>
      <c r="Q3413" s="49">
        <f t="shared" si="265"/>
        <v>0.47396769691009477</v>
      </c>
      <c r="R3413" s="49">
        <f t="shared" si="266"/>
        <v>0.63118117646087613</v>
      </c>
    </row>
    <row r="3414" spans="1:18" x14ac:dyDescent="0.3">
      <c r="A3414" s="35">
        <f t="shared" si="264"/>
        <v>44158</v>
      </c>
      <c r="B3414" s="36">
        <v>0.125</v>
      </c>
      <c r="C3414">
        <v>8805</v>
      </c>
      <c r="D3414">
        <v>3112</v>
      </c>
      <c r="E3414" s="49">
        <f t="shared" si="267"/>
        <v>0.47396769691009477</v>
      </c>
      <c r="F3414" s="49">
        <f t="shared" si="268"/>
        <v>0.63118117646087613</v>
      </c>
      <c r="G3414">
        <v>0</v>
      </c>
      <c r="H3414" s="51">
        <f>G3414/'Parc électrique'!$C$24</f>
        <v>0</v>
      </c>
      <c r="I3414" s="14">
        <v>321</v>
      </c>
      <c r="J3414" s="14">
        <v>0</v>
      </c>
      <c r="K3414" s="14">
        <v>-227</v>
      </c>
      <c r="L3414" s="14">
        <v>637</v>
      </c>
      <c r="M3414" s="14">
        <f>C3414-SUM(D3414:L3414)</f>
        <v>4960.894851126629</v>
      </c>
      <c r="P3414" s="49">
        <f>D3415/('Parc électrique'!$C$22+'Parc électrique'!$C$23)</f>
        <v>0.46281250000000002</v>
      </c>
      <c r="Q3414" s="49">
        <f t="shared" si="265"/>
        <v>0.45112221023383703</v>
      </c>
      <c r="R3414" s="49">
        <f t="shared" si="266"/>
        <v>0.6007579192407182</v>
      </c>
    </row>
    <row r="3415" spans="1:18" x14ac:dyDescent="0.3">
      <c r="A3415" s="35">
        <f t="shared" si="264"/>
        <v>44158</v>
      </c>
      <c r="B3415" s="36">
        <v>0.16666666666666666</v>
      </c>
      <c r="C3415">
        <v>8800</v>
      </c>
      <c r="D3415">
        <v>2962</v>
      </c>
      <c r="E3415" s="49">
        <f t="shared" si="267"/>
        <v>0.45112221023383703</v>
      </c>
      <c r="F3415" s="49">
        <f t="shared" si="268"/>
        <v>0.6007579192407182</v>
      </c>
      <c r="G3415">
        <v>0</v>
      </c>
      <c r="H3415" s="51">
        <f>G3415/'Parc électrique'!$C$24</f>
        <v>0</v>
      </c>
      <c r="I3415" s="14">
        <v>321</v>
      </c>
      <c r="J3415" s="14">
        <v>0</v>
      </c>
      <c r="K3415" s="14">
        <v>-324</v>
      </c>
      <c r="L3415" s="14">
        <v>639</v>
      </c>
      <c r="M3415" s="14">
        <f>C3415-SUM(D3415:L3415)</f>
        <v>5200.9481198705253</v>
      </c>
      <c r="P3415" s="49">
        <f>D3416/('Parc électrique'!$C$22+'Parc électrique'!$C$23)</f>
        <v>0.41296875</v>
      </c>
      <c r="Q3415" s="49">
        <f t="shared" si="265"/>
        <v>0.40253747523566219</v>
      </c>
      <c r="R3415" s="49">
        <f t="shared" si="266"/>
        <v>0.53605779221918237</v>
      </c>
    </row>
    <row r="3416" spans="1:18" x14ac:dyDescent="0.3">
      <c r="A3416" s="35">
        <f t="shared" si="264"/>
        <v>44158</v>
      </c>
      <c r="B3416" s="36">
        <v>0.20833333333333334</v>
      </c>
      <c r="C3416">
        <v>9434</v>
      </c>
      <c r="D3416">
        <v>2643</v>
      </c>
      <c r="E3416" s="49">
        <f t="shared" si="267"/>
        <v>0.40253747523566219</v>
      </c>
      <c r="F3416" s="49">
        <f t="shared" si="268"/>
        <v>0.53605779221918237</v>
      </c>
      <c r="G3416">
        <v>0</v>
      </c>
      <c r="H3416" s="51">
        <f>G3416/'Parc électrique'!$C$24</f>
        <v>0</v>
      </c>
      <c r="I3416" s="14">
        <v>321</v>
      </c>
      <c r="J3416" s="14">
        <v>0</v>
      </c>
      <c r="K3416" s="14">
        <v>0</v>
      </c>
      <c r="L3416" s="14">
        <v>642</v>
      </c>
      <c r="M3416" s="14">
        <f>C3416-SUM(D3416:L3416)</f>
        <v>5827.0614047325453</v>
      </c>
      <c r="P3416" s="49">
        <f>D3417/('Parc électrique'!$C$22+'Parc électrique'!$C$23)</f>
        <v>0.42828125</v>
      </c>
      <c r="Q3416" s="49">
        <f t="shared" si="265"/>
        <v>0.41746319319748393</v>
      </c>
      <c r="R3416" s="49">
        <f t="shared" si="266"/>
        <v>0.55593432026968559</v>
      </c>
    </row>
    <row r="3417" spans="1:18" x14ac:dyDescent="0.3">
      <c r="A3417" s="35">
        <f t="shared" si="264"/>
        <v>44158</v>
      </c>
      <c r="B3417" s="36">
        <v>0.25</v>
      </c>
      <c r="C3417">
        <v>10732</v>
      </c>
      <c r="D3417">
        <v>2741</v>
      </c>
      <c r="E3417" s="49">
        <f t="shared" si="267"/>
        <v>0.41746319319748393</v>
      </c>
      <c r="F3417" s="49">
        <f t="shared" si="268"/>
        <v>0.55593432026968559</v>
      </c>
      <c r="G3417">
        <v>0</v>
      </c>
      <c r="H3417" s="51">
        <f>G3417/'Parc électrique'!$C$24</f>
        <v>0</v>
      </c>
      <c r="I3417" s="14">
        <v>321</v>
      </c>
      <c r="J3417" s="14">
        <v>0</v>
      </c>
      <c r="K3417" s="14">
        <v>0</v>
      </c>
      <c r="L3417" s="14">
        <v>655</v>
      </c>
      <c r="M3417" s="14">
        <f>C3417-SUM(D3417:L3417)</f>
        <v>7014.0266024865323</v>
      </c>
      <c r="P3417" s="49">
        <f>D3418/('Parc électrique'!$C$22+'Parc électrique'!$C$23)</f>
        <v>0.390625</v>
      </c>
      <c r="Q3417" s="49">
        <f t="shared" si="265"/>
        <v>0.38075811127096304</v>
      </c>
      <c r="R3417" s="49">
        <f t="shared" si="266"/>
        <v>0.50705428700263178</v>
      </c>
    </row>
    <row r="3418" spans="1:18" x14ac:dyDescent="0.3">
      <c r="A3418" s="35">
        <f t="shared" si="264"/>
        <v>44158</v>
      </c>
      <c r="B3418" s="36">
        <v>0.29166666666666669</v>
      </c>
      <c r="C3418">
        <v>11746</v>
      </c>
      <c r="D3418">
        <v>2500</v>
      </c>
      <c r="E3418" s="49">
        <f t="shared" si="267"/>
        <v>0.38075811127096304</v>
      </c>
      <c r="F3418" s="49">
        <f t="shared" si="268"/>
        <v>0.50705428700263178</v>
      </c>
      <c r="G3418">
        <v>4</v>
      </c>
      <c r="H3418" s="51">
        <f>G3418/'Parc électrique'!$C$24</f>
        <v>1.3333333333333333E-3</v>
      </c>
      <c r="I3418" s="14">
        <v>321</v>
      </c>
      <c r="J3418" s="14">
        <v>505</v>
      </c>
      <c r="K3418" s="14">
        <v>0</v>
      </c>
      <c r="L3418" s="14">
        <v>674</v>
      </c>
      <c r="M3418" s="14">
        <f>C3418-SUM(D3418:L3418)</f>
        <v>7741.1108542683933</v>
      </c>
      <c r="P3418" s="49">
        <f>D3419/('Parc électrique'!$C$22+'Parc électrique'!$C$23)</f>
        <v>0.35296875</v>
      </c>
      <c r="Q3418" s="49">
        <f t="shared" si="265"/>
        <v>0.34405302934444221</v>
      </c>
      <c r="R3418" s="49">
        <f t="shared" si="266"/>
        <v>0.45817425373557813</v>
      </c>
    </row>
    <row r="3419" spans="1:18" x14ac:dyDescent="0.3">
      <c r="A3419" s="35">
        <f t="shared" si="264"/>
        <v>44158</v>
      </c>
      <c r="B3419" s="36">
        <v>0.33333333333333331</v>
      </c>
      <c r="C3419">
        <v>12027</v>
      </c>
      <c r="D3419">
        <v>2259</v>
      </c>
      <c r="E3419" s="49">
        <f t="shared" si="267"/>
        <v>0.34405302934444221</v>
      </c>
      <c r="F3419" s="49">
        <f t="shared" si="268"/>
        <v>0.45817425373557813</v>
      </c>
      <c r="G3419">
        <v>75</v>
      </c>
      <c r="H3419" s="51">
        <f>G3419/'Parc électrique'!$C$24</f>
        <v>2.5000000000000001E-2</v>
      </c>
      <c r="I3419" s="14">
        <v>321</v>
      </c>
      <c r="J3419" s="14">
        <v>954</v>
      </c>
      <c r="K3419" s="14">
        <v>0</v>
      </c>
      <c r="L3419" s="14">
        <v>676</v>
      </c>
      <c r="M3419" s="14">
        <f>C3419-SUM(D3419:L3419)</f>
        <v>7741.17277271692</v>
      </c>
      <c r="P3419" s="49">
        <f>D3420/('Parc électrique'!$C$22+'Parc électrique'!$C$23)</f>
        <v>0.31</v>
      </c>
      <c r="Q3419" s="49">
        <f t="shared" si="265"/>
        <v>0.30216963710463629</v>
      </c>
      <c r="R3419" s="49">
        <f t="shared" si="266"/>
        <v>0.40239828216528861</v>
      </c>
    </row>
    <row r="3420" spans="1:18" x14ac:dyDescent="0.3">
      <c r="A3420" s="35">
        <f t="shared" ref="A3420:A3483" si="269">A3396+1</f>
        <v>44158</v>
      </c>
      <c r="B3420" s="36">
        <v>0.375</v>
      </c>
      <c r="C3420">
        <v>12202</v>
      </c>
      <c r="D3420">
        <v>1984</v>
      </c>
      <c r="E3420" s="49">
        <f t="shared" si="267"/>
        <v>0.30216963710463629</v>
      </c>
      <c r="F3420" s="49">
        <f t="shared" si="268"/>
        <v>0.40239828216528861</v>
      </c>
      <c r="G3420">
        <v>319</v>
      </c>
      <c r="H3420" s="51">
        <f>G3420/'Parc électrique'!$C$24</f>
        <v>0.10633333333333334</v>
      </c>
      <c r="I3420" s="14">
        <v>321</v>
      </c>
      <c r="J3420" s="14">
        <v>1162</v>
      </c>
      <c r="K3420" s="14">
        <v>0</v>
      </c>
      <c r="L3420" s="14">
        <v>674</v>
      </c>
      <c r="M3420" s="14">
        <f>C3420-SUM(D3420:L3420)</f>
        <v>7741.1890987473971</v>
      </c>
      <c r="P3420" s="49">
        <f>D3421/('Parc électrique'!$C$22+'Parc électrique'!$C$23)</f>
        <v>0.3096875</v>
      </c>
      <c r="Q3420" s="49">
        <f t="shared" si="265"/>
        <v>0.30186503061561948</v>
      </c>
      <c r="R3420" s="49">
        <f t="shared" si="266"/>
        <v>0.40199263873568647</v>
      </c>
    </row>
    <row r="3421" spans="1:18" x14ac:dyDescent="0.3">
      <c r="A3421" s="35">
        <f t="shared" si="269"/>
        <v>44158</v>
      </c>
      <c r="B3421" s="36">
        <v>0.41666666666666669</v>
      </c>
      <c r="C3421">
        <v>12186</v>
      </c>
      <c r="D3421">
        <v>1982</v>
      </c>
      <c r="E3421" s="49">
        <f t="shared" si="267"/>
        <v>0.30186503061561948</v>
      </c>
      <c r="F3421" s="49">
        <f t="shared" si="268"/>
        <v>0.40199263873568647</v>
      </c>
      <c r="G3421">
        <v>671</v>
      </c>
      <c r="H3421" s="51">
        <f>G3421/'Parc électrique'!$C$24</f>
        <v>0.22366666666666668</v>
      </c>
      <c r="I3421" s="14">
        <v>321</v>
      </c>
      <c r="J3421" s="14">
        <v>797</v>
      </c>
      <c r="K3421" s="14">
        <v>0</v>
      </c>
      <c r="L3421" s="14">
        <v>673</v>
      </c>
      <c r="M3421" s="14">
        <f>C3421-SUM(D3421:L3421)</f>
        <v>7741.072475663982</v>
      </c>
      <c r="P3421" s="49">
        <f>D3422/('Parc électrique'!$C$22+'Parc électrique'!$C$23)</f>
        <v>0.296875</v>
      </c>
      <c r="Q3421" s="49">
        <f t="shared" si="265"/>
        <v>0.2893761645659319</v>
      </c>
      <c r="R3421" s="49">
        <f t="shared" si="266"/>
        <v>0.38536125812200023</v>
      </c>
    </row>
    <row r="3422" spans="1:18" x14ac:dyDescent="0.3">
      <c r="A3422" s="35">
        <f t="shared" si="269"/>
        <v>44158</v>
      </c>
      <c r="B3422" s="36">
        <v>0.45833333333333331</v>
      </c>
      <c r="C3422">
        <v>12247</v>
      </c>
      <c r="D3422">
        <v>1900</v>
      </c>
      <c r="E3422" s="49">
        <f t="shared" si="267"/>
        <v>0.2893761645659319</v>
      </c>
      <c r="F3422" s="49">
        <f t="shared" si="268"/>
        <v>0.38536125812200023</v>
      </c>
      <c r="G3422">
        <v>911</v>
      </c>
      <c r="H3422" s="51">
        <f>G3422/'Parc électrique'!$C$24</f>
        <v>0.30366666666666664</v>
      </c>
      <c r="I3422" s="14">
        <v>321</v>
      </c>
      <c r="J3422" s="14">
        <v>701</v>
      </c>
      <c r="K3422" s="14">
        <v>0</v>
      </c>
      <c r="L3422" s="14">
        <v>672</v>
      </c>
      <c r="M3422" s="14">
        <f>C3422-SUM(D3422:L3422)</f>
        <v>7741.0215959106454</v>
      </c>
      <c r="P3422" s="49">
        <f>D3423/('Parc électrique'!$C$22+'Parc électrique'!$C$23)</f>
        <v>0.27625</v>
      </c>
      <c r="Q3422" s="49">
        <f t="shared" si="265"/>
        <v>0.26927213629082508</v>
      </c>
      <c r="R3422" s="49">
        <f t="shared" si="266"/>
        <v>0.35858879176826125</v>
      </c>
    </row>
    <row r="3423" spans="1:18" x14ac:dyDescent="0.3">
      <c r="A3423" s="35">
        <f t="shared" si="269"/>
        <v>44158</v>
      </c>
      <c r="B3423" s="36">
        <v>0.5</v>
      </c>
      <c r="C3423">
        <v>12243</v>
      </c>
      <c r="D3423">
        <v>1768</v>
      </c>
      <c r="E3423" s="49">
        <f t="shared" si="267"/>
        <v>0.26927213629082508</v>
      </c>
      <c r="F3423" s="49">
        <f t="shared" si="268"/>
        <v>0.35858879176826125</v>
      </c>
      <c r="G3423">
        <v>1015</v>
      </c>
      <c r="H3423" s="51">
        <f>G3423/'Parc électrique'!$C$24</f>
        <v>0.33833333333333332</v>
      </c>
      <c r="I3423" s="14">
        <v>321</v>
      </c>
      <c r="J3423" s="14">
        <v>725</v>
      </c>
      <c r="K3423" s="14">
        <v>0</v>
      </c>
      <c r="L3423" s="14">
        <v>672</v>
      </c>
      <c r="M3423" s="14">
        <f>C3423-SUM(D3423:L3423)</f>
        <v>7741.033805738608</v>
      </c>
      <c r="P3423" s="49">
        <f>D3424/('Parc électrique'!$C$22+'Parc électrique'!$C$23)</f>
        <v>0.28421875000000002</v>
      </c>
      <c r="Q3423" s="49">
        <f t="shared" si="265"/>
        <v>0.27703960176075276</v>
      </c>
      <c r="R3423" s="49">
        <f t="shared" si="266"/>
        <v>0.36893269922311495</v>
      </c>
    </row>
    <row r="3424" spans="1:18" x14ac:dyDescent="0.3">
      <c r="A3424" s="35">
        <f t="shared" si="269"/>
        <v>44158</v>
      </c>
      <c r="B3424" s="36">
        <v>0.54166666666666663</v>
      </c>
      <c r="C3424">
        <v>12008</v>
      </c>
      <c r="D3424">
        <v>1819</v>
      </c>
      <c r="E3424" s="49">
        <f t="shared" si="267"/>
        <v>0.27703960176075276</v>
      </c>
      <c r="F3424" s="49">
        <f t="shared" si="268"/>
        <v>0.36893269922311495</v>
      </c>
      <c r="G3424">
        <v>1017</v>
      </c>
      <c r="H3424" s="51">
        <f>G3424/'Parc électrique'!$C$24</f>
        <v>0.33900000000000002</v>
      </c>
      <c r="I3424" s="14">
        <v>321</v>
      </c>
      <c r="J3424" s="14">
        <v>437</v>
      </c>
      <c r="K3424" s="14">
        <v>0</v>
      </c>
      <c r="L3424" s="14">
        <v>672</v>
      </c>
      <c r="M3424" s="14">
        <f>C3424-SUM(D3424:L3424)</f>
        <v>7741.0150276990162</v>
      </c>
      <c r="P3424" s="49">
        <f>D3425/('Parc électrique'!$C$22+'Parc électrique'!$C$23)</f>
        <v>0.24328125</v>
      </c>
      <c r="Q3424" s="49">
        <f t="shared" si="265"/>
        <v>0.23713615169955582</v>
      </c>
      <c r="R3424" s="49">
        <f t="shared" si="266"/>
        <v>0.31579340994523913</v>
      </c>
    </row>
    <row r="3425" spans="1:18" x14ac:dyDescent="0.3">
      <c r="A3425" s="35">
        <f t="shared" si="269"/>
        <v>44158</v>
      </c>
      <c r="B3425" s="36">
        <v>0.58333333333333337</v>
      </c>
      <c r="C3425">
        <v>11764</v>
      </c>
      <c r="D3425">
        <v>1557</v>
      </c>
      <c r="E3425" s="49">
        <f t="shared" si="267"/>
        <v>0.23713615169955582</v>
      </c>
      <c r="F3425" s="49">
        <f t="shared" si="268"/>
        <v>0.31579340994523913</v>
      </c>
      <c r="G3425">
        <v>838</v>
      </c>
      <c r="H3425" s="51">
        <f>G3425/'Parc électrique'!$C$24</f>
        <v>0.27933333333333332</v>
      </c>
      <c r="I3425" s="14">
        <v>321</v>
      </c>
      <c r="J3425" s="14">
        <v>632</v>
      </c>
      <c r="K3425" s="14">
        <v>0</v>
      </c>
      <c r="L3425" s="14">
        <v>674</v>
      </c>
      <c r="M3425" s="14">
        <f>C3425-SUM(D3425:L3425)</f>
        <v>7741.1677371050218</v>
      </c>
      <c r="P3425" s="49">
        <f>D3426/('Parc électrique'!$C$22+'Parc électrique'!$C$23)</f>
        <v>0.24187500000000001</v>
      </c>
      <c r="Q3425" s="49">
        <f t="shared" si="265"/>
        <v>0.23576542249898033</v>
      </c>
      <c r="R3425" s="49">
        <f t="shared" si="266"/>
        <v>0.31396801451202966</v>
      </c>
    </row>
    <row r="3426" spans="1:18" x14ac:dyDescent="0.3">
      <c r="A3426" s="35">
        <f t="shared" si="269"/>
        <v>44158</v>
      </c>
      <c r="B3426" s="36">
        <v>0.625</v>
      </c>
      <c r="C3426">
        <v>11558</v>
      </c>
      <c r="D3426">
        <v>1548</v>
      </c>
      <c r="E3426" s="49">
        <f t="shared" si="267"/>
        <v>0.23576542249898033</v>
      </c>
      <c r="F3426" s="49">
        <f t="shared" si="268"/>
        <v>0.31396801451202966</v>
      </c>
      <c r="G3426">
        <v>507</v>
      </c>
      <c r="H3426" s="51">
        <f>G3426/'Parc électrique'!$C$24</f>
        <v>0.16900000000000001</v>
      </c>
      <c r="I3426" s="14">
        <v>321</v>
      </c>
      <c r="J3426" s="14">
        <v>766</v>
      </c>
      <c r="K3426" s="14">
        <v>0</v>
      </c>
      <c r="L3426" s="14">
        <v>674</v>
      </c>
      <c r="M3426" s="14">
        <f>C3426-SUM(D3426:L3426)</f>
        <v>7741.281266562989</v>
      </c>
      <c r="P3426" s="49">
        <f>D3427/('Parc électrique'!$C$22+'Parc électrique'!$C$23)</f>
        <v>0.25124999999999997</v>
      </c>
      <c r="Q3426" s="49">
        <f t="shared" si="265"/>
        <v>0.24490361716948339</v>
      </c>
      <c r="R3426" s="49">
        <f t="shared" si="266"/>
        <v>0.32613731740009272</v>
      </c>
    </row>
    <row r="3427" spans="1:18" x14ac:dyDescent="0.3">
      <c r="A3427" s="35">
        <f t="shared" si="269"/>
        <v>44158</v>
      </c>
      <c r="B3427" s="36">
        <v>0.66666666666666663</v>
      </c>
      <c r="C3427">
        <v>11645</v>
      </c>
      <c r="D3427">
        <v>1608</v>
      </c>
      <c r="E3427" s="49">
        <f t="shared" si="267"/>
        <v>0.24490361716948339</v>
      </c>
      <c r="F3427" s="49">
        <f t="shared" si="268"/>
        <v>0.32613731740009272</v>
      </c>
      <c r="G3427">
        <v>120</v>
      </c>
      <c r="H3427" s="51">
        <f>G3427/'Parc électrique'!$C$24</f>
        <v>0.04</v>
      </c>
      <c r="I3427" s="14">
        <v>321</v>
      </c>
      <c r="J3427" s="14">
        <v>1178</v>
      </c>
      <c r="K3427" s="14">
        <v>0</v>
      </c>
      <c r="L3427" s="14">
        <v>676</v>
      </c>
      <c r="M3427" s="14">
        <f>C3427-SUM(D3427:L3427)</f>
        <v>7741.3889590654308</v>
      </c>
      <c r="P3427" s="49">
        <f>D3428/('Parc électrique'!$C$22+'Parc électrique'!$C$23)</f>
        <v>0.23015625000000001</v>
      </c>
      <c r="Q3427" s="49">
        <f t="shared" si="265"/>
        <v>0.22434267916085143</v>
      </c>
      <c r="R3427" s="49">
        <f t="shared" si="266"/>
        <v>0.29875638590195069</v>
      </c>
    </row>
    <row r="3428" spans="1:18" x14ac:dyDescent="0.3">
      <c r="A3428" s="35">
        <f t="shared" si="269"/>
        <v>44158</v>
      </c>
      <c r="B3428" s="36">
        <v>0.70833333333333337</v>
      </c>
      <c r="C3428">
        <v>12282</v>
      </c>
      <c r="D3428">
        <v>1473</v>
      </c>
      <c r="E3428" s="49">
        <f t="shared" si="267"/>
        <v>0.22434267916085143</v>
      </c>
      <c r="F3428" s="49">
        <f t="shared" si="268"/>
        <v>0.29875638590195069</v>
      </c>
      <c r="G3428">
        <v>8</v>
      </c>
      <c r="H3428" s="51">
        <f>G3428/'Parc électrique'!$C$24</f>
        <v>2.6666666666666666E-3</v>
      </c>
      <c r="I3428" s="14">
        <v>321</v>
      </c>
      <c r="J3428" s="14">
        <v>1420</v>
      </c>
      <c r="K3428" s="14">
        <v>0</v>
      </c>
      <c r="L3428" s="14">
        <v>678</v>
      </c>
      <c r="M3428" s="14">
        <f>C3428-SUM(D3428:L3428)</f>
        <v>8381.4742342682694</v>
      </c>
      <c r="P3428" s="49">
        <f>D3429/('Parc électrique'!$C$22+'Parc électrique'!$C$23)</f>
        <v>0.1990625</v>
      </c>
      <c r="Q3428" s="49">
        <f t="shared" si="265"/>
        <v>0.19403433350368277</v>
      </c>
      <c r="R3428" s="49">
        <f t="shared" si="266"/>
        <v>0.25839486465654116</v>
      </c>
    </row>
    <row r="3429" spans="1:18" x14ac:dyDescent="0.3">
      <c r="A3429" s="35">
        <f t="shared" si="269"/>
        <v>44158</v>
      </c>
      <c r="B3429" s="36">
        <v>0.75</v>
      </c>
      <c r="C3429">
        <v>12919</v>
      </c>
      <c r="D3429">
        <v>1274</v>
      </c>
      <c r="E3429" s="49">
        <f t="shared" si="267"/>
        <v>0.19403433350368277</v>
      </c>
      <c r="F3429" s="49">
        <f t="shared" si="268"/>
        <v>0.25839486465654116</v>
      </c>
      <c r="G3429">
        <v>0</v>
      </c>
      <c r="H3429" s="51">
        <f>G3429/'Parc électrique'!$C$24</f>
        <v>0</v>
      </c>
      <c r="I3429" s="14">
        <v>321</v>
      </c>
      <c r="J3429" s="14">
        <v>1420</v>
      </c>
      <c r="K3429" s="14">
        <v>441</v>
      </c>
      <c r="L3429" s="14">
        <v>682</v>
      </c>
      <c r="M3429" s="14">
        <f>C3429-SUM(D3429:L3429)</f>
        <v>8780.5475708018403</v>
      </c>
      <c r="P3429" s="49">
        <f>D3430/('Parc électrique'!$C$22+'Parc électrique'!$C$23)</f>
        <v>0.19718749999999999</v>
      </c>
      <c r="Q3429" s="49">
        <f t="shared" si="265"/>
        <v>0.19220669456958214</v>
      </c>
      <c r="R3429" s="49">
        <f t="shared" si="266"/>
        <v>0.25596100407892852</v>
      </c>
    </row>
    <row r="3430" spans="1:18" x14ac:dyDescent="0.3">
      <c r="A3430" s="35">
        <f t="shared" si="269"/>
        <v>44158</v>
      </c>
      <c r="B3430" s="36">
        <v>0.79166666666666663</v>
      </c>
      <c r="C3430">
        <v>12537</v>
      </c>
      <c r="D3430">
        <v>1262</v>
      </c>
      <c r="E3430" s="49">
        <f t="shared" si="267"/>
        <v>0.19220669456958214</v>
      </c>
      <c r="F3430" s="49">
        <f t="shared" si="268"/>
        <v>0.25596100407892852</v>
      </c>
      <c r="G3430">
        <v>0</v>
      </c>
      <c r="H3430" s="51">
        <f>G3430/'Parc électrique'!$C$24</f>
        <v>0</v>
      </c>
      <c r="I3430" s="14">
        <v>321</v>
      </c>
      <c r="J3430" s="14">
        <v>1420</v>
      </c>
      <c r="K3430" s="14">
        <v>0</v>
      </c>
      <c r="L3430" s="14">
        <v>677</v>
      </c>
      <c r="M3430" s="14">
        <f>C3430-SUM(D3430:L3430)</f>
        <v>8856.5518323013512</v>
      </c>
      <c r="P3430" s="49">
        <f>D3431/('Parc électrique'!$C$22+'Parc électrique'!$C$23)</f>
        <v>0.20296875</v>
      </c>
      <c r="Q3430" s="49">
        <f t="shared" si="265"/>
        <v>0.19784191461639242</v>
      </c>
      <c r="R3430" s="49">
        <f t="shared" si="266"/>
        <v>0.2634654075265675</v>
      </c>
    </row>
    <row r="3431" spans="1:18" x14ac:dyDescent="0.3">
      <c r="A3431" s="35">
        <f t="shared" si="269"/>
        <v>44158</v>
      </c>
      <c r="B3431" s="36">
        <v>0.83333333333333337</v>
      </c>
      <c r="C3431">
        <v>11745</v>
      </c>
      <c r="D3431">
        <v>1299</v>
      </c>
      <c r="E3431" s="49">
        <f t="shared" si="267"/>
        <v>0.19784191461639242</v>
      </c>
      <c r="F3431" s="49">
        <f t="shared" si="268"/>
        <v>0.2634654075265675</v>
      </c>
      <c r="G3431">
        <v>0</v>
      </c>
      <c r="H3431" s="51">
        <f>G3431/'Parc électrique'!$C$24</f>
        <v>0</v>
      </c>
      <c r="I3431" s="14">
        <v>321</v>
      </c>
      <c r="J3431" s="14">
        <v>1420</v>
      </c>
      <c r="K3431" s="14">
        <v>0</v>
      </c>
      <c r="L3431" s="14">
        <v>672</v>
      </c>
      <c r="M3431" s="14">
        <f>C3431-SUM(D3431:L3431)</f>
        <v>8032.5386926778574</v>
      </c>
      <c r="P3431" s="49">
        <f>D3432/('Parc électrique'!$C$22+'Parc électrique'!$C$23)</f>
        <v>0.21906249999999999</v>
      </c>
      <c r="Q3431" s="49">
        <f t="shared" si="265"/>
        <v>0.21352914880075607</v>
      </c>
      <c r="R3431" s="49">
        <f t="shared" si="266"/>
        <v>0.28435604415107596</v>
      </c>
    </row>
    <row r="3432" spans="1:18" x14ac:dyDescent="0.3">
      <c r="A3432" s="35">
        <f t="shared" si="269"/>
        <v>44158</v>
      </c>
      <c r="B3432" s="36">
        <v>0.875</v>
      </c>
      <c r="C3432">
        <v>11099</v>
      </c>
      <c r="D3432">
        <v>1402</v>
      </c>
      <c r="E3432" s="49">
        <f t="shared" si="267"/>
        <v>0.21352914880075607</v>
      </c>
      <c r="F3432" s="49">
        <f t="shared" si="268"/>
        <v>0.28435604415107596</v>
      </c>
      <c r="G3432">
        <v>0</v>
      </c>
      <c r="H3432" s="51">
        <f>G3432/'Parc électrique'!$C$24</f>
        <v>0</v>
      </c>
      <c r="I3432" s="14">
        <v>321</v>
      </c>
      <c r="J3432" s="14">
        <v>968</v>
      </c>
      <c r="K3432" s="14">
        <v>0</v>
      </c>
      <c r="L3432" s="14">
        <v>666</v>
      </c>
      <c r="M3432" s="14">
        <f>C3432-SUM(D3432:L3432)</f>
        <v>7741.5021148070482</v>
      </c>
      <c r="P3432" s="49">
        <f>D3433/('Parc électrique'!$C$22+'Parc électrique'!$C$23)</f>
        <v>0.231875</v>
      </c>
      <c r="Q3432" s="49">
        <f t="shared" si="265"/>
        <v>0.22601801485044368</v>
      </c>
      <c r="R3432" s="49">
        <f t="shared" si="266"/>
        <v>0.30098742476476226</v>
      </c>
    </row>
    <row r="3433" spans="1:18" x14ac:dyDescent="0.3">
      <c r="A3433" s="35">
        <f t="shared" si="269"/>
        <v>44158</v>
      </c>
      <c r="B3433" s="36">
        <v>0.91666666666666663</v>
      </c>
      <c r="C3433">
        <v>11226</v>
      </c>
      <c r="D3433">
        <v>1484</v>
      </c>
      <c r="E3433" s="49">
        <f t="shared" si="267"/>
        <v>0.22601801485044368</v>
      </c>
      <c r="F3433" s="49">
        <f t="shared" si="268"/>
        <v>0.30098742476476226</v>
      </c>
      <c r="G3433">
        <v>0</v>
      </c>
      <c r="H3433" s="51">
        <f>G3433/'Parc électrique'!$C$24</f>
        <v>0</v>
      </c>
      <c r="I3433" s="14">
        <v>321</v>
      </c>
      <c r="J3433" s="14">
        <v>1019</v>
      </c>
      <c r="K3433" s="14">
        <v>0</v>
      </c>
      <c r="L3433" s="14">
        <v>660</v>
      </c>
      <c r="M3433" s="14">
        <f>C3433-SUM(D3433:L3433)</f>
        <v>7741.4729945603849</v>
      </c>
      <c r="P3433" s="49">
        <f>D3434/('Parc électrique'!$C$22+'Parc électrique'!$C$23)</f>
        <v>0.2290625</v>
      </c>
      <c r="Q3433" s="49">
        <f t="shared" si="265"/>
        <v>0.22327655644929273</v>
      </c>
      <c r="R3433" s="49">
        <f t="shared" si="266"/>
        <v>0.29733663389834331</v>
      </c>
    </row>
    <row r="3434" spans="1:18" x14ac:dyDescent="0.3">
      <c r="A3434" s="35">
        <f t="shared" si="269"/>
        <v>44158</v>
      </c>
      <c r="B3434" s="36">
        <v>0.95833333333333337</v>
      </c>
      <c r="C3434">
        <v>11310</v>
      </c>
      <c r="D3434">
        <v>1466</v>
      </c>
      <c r="E3434" s="49">
        <f t="shared" si="267"/>
        <v>0.22327655644929273</v>
      </c>
      <c r="F3434" s="49">
        <f t="shared" si="268"/>
        <v>0.29733663389834331</v>
      </c>
      <c r="G3434">
        <v>0</v>
      </c>
      <c r="H3434" s="51">
        <f>G3434/'Parc électrique'!$C$24</f>
        <v>0</v>
      </c>
      <c r="I3434" s="14">
        <v>321</v>
      </c>
      <c r="J3434" s="14">
        <v>1125</v>
      </c>
      <c r="K3434" s="14">
        <v>0</v>
      </c>
      <c r="L3434" s="14">
        <v>656</v>
      </c>
      <c r="M3434" s="14">
        <f>C3434-SUM(D3434:L3434)</f>
        <v>7741.4793868096522</v>
      </c>
      <c r="P3434" s="49">
        <f>D3435/('Parc électrique'!$C$22+'Parc électrique'!$C$23)</f>
        <v>0.2278125</v>
      </c>
      <c r="Q3434" s="49">
        <f t="shared" si="265"/>
        <v>0.22205813049322565</v>
      </c>
      <c r="R3434" s="49">
        <f t="shared" si="266"/>
        <v>0.2957140601799349</v>
      </c>
    </row>
    <row r="3435" spans="1:18" x14ac:dyDescent="0.3">
      <c r="A3435" s="35">
        <f t="shared" si="269"/>
        <v>44159</v>
      </c>
      <c r="B3435" s="36">
        <v>0</v>
      </c>
      <c r="C3435">
        <v>10794</v>
      </c>
      <c r="D3435">
        <v>1458</v>
      </c>
      <c r="E3435" s="49">
        <f t="shared" si="267"/>
        <v>0.22205813049322565</v>
      </c>
      <c r="F3435" s="49">
        <f t="shared" si="268"/>
        <v>0.2957140601799349</v>
      </c>
      <c r="G3435">
        <v>0</v>
      </c>
      <c r="H3435" s="51">
        <f>G3435/'Parc électrique'!$C$24</f>
        <v>0</v>
      </c>
      <c r="I3435" s="14">
        <v>321</v>
      </c>
      <c r="J3435" s="14">
        <v>631</v>
      </c>
      <c r="K3435" s="14">
        <v>0</v>
      </c>
      <c r="L3435" s="14">
        <v>642</v>
      </c>
      <c r="M3435" s="14">
        <f>C3435-SUM(D3435:L3435)</f>
        <v>7741.482227809327</v>
      </c>
      <c r="P3435" s="49">
        <f>D3436/('Parc électrique'!$C$22+'Parc électrique'!$C$23)</f>
        <v>0.24249999999999999</v>
      </c>
      <c r="Q3435" s="49">
        <f t="shared" si="265"/>
        <v>0.23637463547701384</v>
      </c>
      <c r="R3435" s="49">
        <f t="shared" si="266"/>
        <v>0.31477930137123383</v>
      </c>
    </row>
    <row r="3436" spans="1:18" x14ac:dyDescent="0.3">
      <c r="A3436" s="35">
        <f t="shared" si="269"/>
        <v>44159</v>
      </c>
      <c r="B3436" s="36">
        <v>4.1666666666666664E-2</v>
      </c>
      <c r="C3436">
        <v>10409</v>
      </c>
      <c r="D3436">
        <v>1552</v>
      </c>
      <c r="E3436" s="49">
        <f t="shared" si="267"/>
        <v>0.23637463547701384</v>
      </c>
      <c r="F3436" s="49">
        <f t="shared" si="268"/>
        <v>0.31477930137123383</v>
      </c>
      <c r="G3436">
        <v>0</v>
      </c>
      <c r="H3436" s="51">
        <f>G3436/'Parc électrique'!$C$24</f>
        <v>0</v>
      </c>
      <c r="I3436" s="14">
        <v>321</v>
      </c>
      <c r="J3436" s="14">
        <v>156</v>
      </c>
      <c r="K3436" s="14">
        <v>0</v>
      </c>
      <c r="L3436" s="14">
        <v>638</v>
      </c>
      <c r="M3436" s="14">
        <f>C3436-SUM(D3436:L3436)</f>
        <v>7741.4488460631519</v>
      </c>
      <c r="P3436" s="49">
        <f>D3437/('Parc électrique'!$C$22+'Parc électrique'!$C$23)</f>
        <v>0.29984375000000002</v>
      </c>
      <c r="Q3436" s="49">
        <f t="shared" si="265"/>
        <v>0.29226992621159126</v>
      </c>
      <c r="R3436" s="49">
        <f t="shared" si="266"/>
        <v>0.38921487070322025</v>
      </c>
    </row>
    <row r="3437" spans="1:18" x14ac:dyDescent="0.3">
      <c r="A3437" s="35">
        <f t="shared" si="269"/>
        <v>44159</v>
      </c>
      <c r="B3437" s="36">
        <v>8.3333333333333329E-2</v>
      </c>
      <c r="C3437">
        <v>10114</v>
      </c>
      <c r="D3437">
        <v>1919</v>
      </c>
      <c r="E3437" s="49">
        <f t="shared" si="267"/>
        <v>0.29226992621159126</v>
      </c>
      <c r="F3437" s="49">
        <f t="shared" si="268"/>
        <v>0.38921487070322025</v>
      </c>
      <c r="G3437">
        <v>0</v>
      </c>
      <c r="H3437" s="51">
        <f>G3437/'Parc électrique'!$C$24</f>
        <v>0</v>
      </c>
      <c r="I3437" s="14">
        <v>321</v>
      </c>
      <c r="J3437" s="14">
        <v>0</v>
      </c>
      <c r="K3437" s="14">
        <v>0</v>
      </c>
      <c r="L3437" s="14">
        <v>638</v>
      </c>
      <c r="M3437" s="14">
        <f>C3437-SUM(D3437:L3437)</f>
        <v>7235.3185152030856</v>
      </c>
      <c r="P3437" s="49">
        <f>D3438/('Parc électrique'!$C$22+'Parc électrique'!$C$23)</f>
        <v>0.35796875</v>
      </c>
      <c r="Q3437" s="49">
        <f t="shared" si="265"/>
        <v>0.34892673316871053</v>
      </c>
      <c r="R3437" s="49">
        <f t="shared" si="266"/>
        <v>0.4646645486092118</v>
      </c>
    </row>
    <row r="3438" spans="1:18" x14ac:dyDescent="0.3">
      <c r="A3438" s="35">
        <f t="shared" si="269"/>
        <v>44159</v>
      </c>
      <c r="B3438" s="36">
        <v>0.125</v>
      </c>
      <c r="C3438">
        <v>9691</v>
      </c>
      <c r="D3438">
        <v>2291</v>
      </c>
      <c r="E3438" s="49">
        <f t="shared" si="267"/>
        <v>0.34892673316871053</v>
      </c>
      <c r="F3438" s="49">
        <f t="shared" si="268"/>
        <v>0.4646645486092118</v>
      </c>
      <c r="G3438">
        <v>0</v>
      </c>
      <c r="H3438" s="51">
        <f>G3438/'Parc électrique'!$C$24</f>
        <v>0</v>
      </c>
      <c r="I3438" s="14">
        <v>321</v>
      </c>
      <c r="J3438" s="14">
        <v>0</v>
      </c>
      <c r="K3438" s="14">
        <v>0</v>
      </c>
      <c r="L3438" s="14">
        <v>640</v>
      </c>
      <c r="M3438" s="14">
        <f>C3438-SUM(D3438:L3438)</f>
        <v>6438.1864087182221</v>
      </c>
      <c r="P3438" s="49">
        <f>D3439/('Parc électrique'!$C$22+'Parc électrique'!$C$23)</f>
        <v>0.45078125000000002</v>
      </c>
      <c r="Q3438" s="49">
        <f t="shared" si="265"/>
        <v>0.4393948604066914</v>
      </c>
      <c r="R3438" s="49">
        <f t="shared" si="266"/>
        <v>0.5851406472010372</v>
      </c>
    </row>
    <row r="3439" spans="1:18" x14ac:dyDescent="0.3">
      <c r="A3439" s="35">
        <f t="shared" si="269"/>
        <v>44159</v>
      </c>
      <c r="B3439" s="36">
        <v>0.16666666666666666</v>
      </c>
      <c r="C3439">
        <v>9628</v>
      </c>
      <c r="D3439">
        <v>2885</v>
      </c>
      <c r="E3439" s="49">
        <f t="shared" si="267"/>
        <v>0.4393948604066914</v>
      </c>
      <c r="F3439" s="49">
        <f t="shared" si="268"/>
        <v>0.5851406472010372</v>
      </c>
      <c r="G3439">
        <v>0</v>
      </c>
      <c r="H3439" s="51">
        <f>G3439/'Parc électrique'!$C$24</f>
        <v>0</v>
      </c>
      <c r="I3439" s="14">
        <v>321</v>
      </c>
      <c r="J3439" s="14">
        <v>578</v>
      </c>
      <c r="K3439" s="14">
        <v>0</v>
      </c>
      <c r="L3439" s="14">
        <v>642</v>
      </c>
      <c r="M3439" s="14">
        <f>C3439-SUM(D3439:L3439)</f>
        <v>5200.9754644923923</v>
      </c>
      <c r="P3439" s="49">
        <f>D3440/('Parc électrique'!$C$22+'Parc électrique'!$C$23)</f>
        <v>0.48890624999999999</v>
      </c>
      <c r="Q3439" s="49">
        <f t="shared" si="265"/>
        <v>0.47655685206673742</v>
      </c>
      <c r="R3439" s="49">
        <f t="shared" si="266"/>
        <v>0.63462914561249406</v>
      </c>
    </row>
    <row r="3440" spans="1:18" x14ac:dyDescent="0.3">
      <c r="A3440" s="35">
        <f t="shared" si="269"/>
        <v>44159</v>
      </c>
      <c r="B3440" s="36">
        <v>0.20833333333333334</v>
      </c>
      <c r="C3440">
        <v>10152</v>
      </c>
      <c r="D3440">
        <v>3129</v>
      </c>
      <c r="E3440" s="49">
        <f t="shared" si="267"/>
        <v>0.47655685206673742</v>
      </c>
      <c r="F3440" s="49">
        <f t="shared" si="268"/>
        <v>0.63462914561249406</v>
      </c>
      <c r="G3440">
        <v>0</v>
      </c>
      <c r="H3440" s="51">
        <f>G3440/'Parc électrique'!$C$24</f>
        <v>0</v>
      </c>
      <c r="I3440" s="14">
        <v>321</v>
      </c>
      <c r="J3440" s="14">
        <v>0</v>
      </c>
      <c r="K3440" s="14">
        <v>0</v>
      </c>
      <c r="L3440" s="14">
        <v>645</v>
      </c>
      <c r="M3440" s="14">
        <f>C3440-SUM(D3440:L3440)</f>
        <v>6055.8888140023209</v>
      </c>
      <c r="P3440" s="49">
        <f>D3441/('Parc électrique'!$C$22+'Parc électrique'!$C$23)</f>
        <v>0.50421875000000005</v>
      </c>
      <c r="Q3440" s="49">
        <f t="shared" si="265"/>
        <v>0.49148257002855916</v>
      </c>
      <c r="R3440" s="49">
        <f t="shared" si="266"/>
        <v>0.65450567366299717</v>
      </c>
    </row>
    <row r="3441" spans="1:18" x14ac:dyDescent="0.3">
      <c r="A3441" s="35">
        <f t="shared" si="269"/>
        <v>44159</v>
      </c>
      <c r="B3441" s="36">
        <v>0.25</v>
      </c>
      <c r="C3441">
        <v>11309</v>
      </c>
      <c r="D3441">
        <v>3227</v>
      </c>
      <c r="E3441" s="49">
        <f t="shared" si="267"/>
        <v>0.49148257002855916</v>
      </c>
      <c r="F3441" s="49">
        <f t="shared" si="268"/>
        <v>0.65450567366299717</v>
      </c>
      <c r="G3441">
        <v>0</v>
      </c>
      <c r="H3441" s="51">
        <f>G3441/'Parc électrique'!$C$24</f>
        <v>0</v>
      </c>
      <c r="I3441" s="14">
        <v>321</v>
      </c>
      <c r="J3441" s="14">
        <v>0</v>
      </c>
      <c r="K3441" s="14">
        <v>0</v>
      </c>
      <c r="L3441" s="14">
        <v>658</v>
      </c>
      <c r="M3441" s="14">
        <f>C3441-SUM(D3441:L3441)</f>
        <v>7101.854011756308</v>
      </c>
      <c r="P3441" s="49">
        <f>D3442/('Parc électrique'!$C$22+'Parc électrique'!$C$23)</f>
        <v>0.52828125000000004</v>
      </c>
      <c r="Q3441" s="49">
        <f t="shared" si="265"/>
        <v>0.51493726968285047</v>
      </c>
      <c r="R3441" s="49">
        <f t="shared" si="266"/>
        <v>0.68574021774235927</v>
      </c>
    </row>
    <row r="3442" spans="1:18" x14ac:dyDescent="0.3">
      <c r="A3442" s="35">
        <f t="shared" si="269"/>
        <v>44159</v>
      </c>
      <c r="B3442" s="36">
        <v>0.29166666666666669</v>
      </c>
      <c r="C3442">
        <v>12211</v>
      </c>
      <c r="D3442">
        <v>3381</v>
      </c>
      <c r="E3442" s="49">
        <f t="shared" si="267"/>
        <v>0.51493726968285047</v>
      </c>
      <c r="F3442" s="49">
        <f t="shared" si="268"/>
        <v>0.68574021774235927</v>
      </c>
      <c r="G3442">
        <v>3</v>
      </c>
      <c r="H3442" s="51">
        <f>G3442/'Parc électrique'!$C$24</f>
        <v>1E-3</v>
      </c>
      <c r="I3442" s="14">
        <v>321</v>
      </c>
      <c r="J3442" s="14">
        <v>87</v>
      </c>
      <c r="K3442" s="14">
        <v>0</v>
      </c>
      <c r="L3442" s="14">
        <v>677</v>
      </c>
      <c r="M3442" s="14">
        <f>C3442-SUM(D3442:L3442)</f>
        <v>7740.7983225125745</v>
      </c>
      <c r="P3442" s="49">
        <f>D3443/('Parc électrique'!$C$22+'Parc électrique'!$C$23)</f>
        <v>0.50812500000000005</v>
      </c>
      <c r="Q3442" s="49">
        <f t="shared" si="265"/>
        <v>0.49529015114126884</v>
      </c>
      <c r="R3442" s="49">
        <f t="shared" si="266"/>
        <v>0.65957621653302367</v>
      </c>
    </row>
    <row r="3443" spans="1:18" x14ac:dyDescent="0.3">
      <c r="A3443" s="35">
        <f t="shared" si="269"/>
        <v>44159</v>
      </c>
      <c r="B3443" s="36">
        <v>0.33333333333333331</v>
      </c>
      <c r="C3443">
        <v>12328</v>
      </c>
      <c r="D3443">
        <v>3252</v>
      </c>
      <c r="E3443" s="49">
        <f t="shared" si="267"/>
        <v>0.49529015114126884</v>
      </c>
      <c r="F3443" s="49">
        <f t="shared" si="268"/>
        <v>0.65957621653302367</v>
      </c>
      <c r="G3443">
        <v>69</v>
      </c>
      <c r="H3443" s="51">
        <f>G3443/'Parc électrique'!$C$24</f>
        <v>2.3E-2</v>
      </c>
      <c r="I3443" s="14">
        <v>321</v>
      </c>
      <c r="J3443" s="14">
        <v>265</v>
      </c>
      <c r="K3443" s="14">
        <v>0</v>
      </c>
      <c r="L3443" s="14">
        <v>679</v>
      </c>
      <c r="M3443" s="14">
        <f>C3443-SUM(D3443:L3443)</f>
        <v>7740.8221336323259</v>
      </c>
      <c r="P3443" s="49">
        <f>D3444/('Parc électrique'!$C$22+'Parc électrique'!$C$23)</f>
        <v>0.48875000000000002</v>
      </c>
      <c r="Q3443" s="49">
        <f t="shared" si="265"/>
        <v>0.47640454882222899</v>
      </c>
      <c r="R3443" s="49">
        <f t="shared" si="266"/>
        <v>0.63442632389769293</v>
      </c>
    </row>
    <row r="3444" spans="1:18" x14ac:dyDescent="0.3">
      <c r="A3444" s="35">
        <f t="shared" si="269"/>
        <v>44159</v>
      </c>
      <c r="B3444" s="36">
        <v>0.375</v>
      </c>
      <c r="C3444">
        <v>12359</v>
      </c>
      <c r="D3444">
        <v>3128</v>
      </c>
      <c r="E3444" s="49">
        <f t="shared" si="267"/>
        <v>0.47640454882222899</v>
      </c>
      <c r="F3444" s="49">
        <f t="shared" si="268"/>
        <v>0.63442632389769293</v>
      </c>
      <c r="G3444">
        <v>354</v>
      </c>
      <c r="H3444" s="51">
        <f>G3444/'Parc électrique'!$C$24</f>
        <v>0.11799999999999999</v>
      </c>
      <c r="I3444" s="14">
        <v>321</v>
      </c>
      <c r="J3444" s="14">
        <v>137</v>
      </c>
      <c r="K3444" s="14">
        <v>0</v>
      </c>
      <c r="L3444" s="14">
        <v>677</v>
      </c>
      <c r="M3444" s="14">
        <f>C3444-SUM(D3444:L3444)</f>
        <v>7740.7711691272798</v>
      </c>
      <c r="P3444" s="49">
        <f>D3445/('Parc électrique'!$C$22+'Parc électrique'!$C$23)</f>
        <v>0.53234375</v>
      </c>
      <c r="Q3444" s="49">
        <f t="shared" si="265"/>
        <v>0.51889715404006842</v>
      </c>
      <c r="R3444" s="49">
        <f t="shared" si="266"/>
        <v>0.69101358232718668</v>
      </c>
    </row>
    <row r="3445" spans="1:18" x14ac:dyDescent="0.3">
      <c r="A3445" s="35">
        <f t="shared" si="269"/>
        <v>44159</v>
      </c>
      <c r="B3445" s="36">
        <v>0.41666666666666669</v>
      </c>
      <c r="C3445">
        <v>12244</v>
      </c>
      <c r="D3445">
        <v>3407</v>
      </c>
      <c r="E3445" s="49">
        <f t="shared" si="267"/>
        <v>0.51889715404006842</v>
      </c>
      <c r="F3445" s="49">
        <f t="shared" si="268"/>
        <v>0.69101358232718668</v>
      </c>
      <c r="G3445">
        <v>728</v>
      </c>
      <c r="H3445" s="51">
        <f>G3445/'Parc électrique'!$C$24</f>
        <v>0.24266666666666667</v>
      </c>
      <c r="I3445" s="14">
        <v>321</v>
      </c>
      <c r="J3445" s="14">
        <v>896</v>
      </c>
      <c r="K3445" s="14">
        <v>0</v>
      </c>
      <c r="L3445" s="14">
        <v>675</v>
      </c>
      <c r="M3445" s="14">
        <f>C3445-SUM(D3445:L3445)</f>
        <v>6215.5474225969656</v>
      </c>
      <c r="P3445" s="49">
        <f>D3446/('Parc électrique'!$C$22+'Parc électrique'!$C$23)</f>
        <v>0.56796875000000002</v>
      </c>
      <c r="Q3445" s="49">
        <f t="shared" si="265"/>
        <v>0.55362229378798034</v>
      </c>
      <c r="R3445" s="49">
        <f t="shared" si="266"/>
        <v>0.73725693330182673</v>
      </c>
    </row>
    <row r="3446" spans="1:18" x14ac:dyDescent="0.3">
      <c r="A3446" s="35">
        <f t="shared" si="269"/>
        <v>44159</v>
      </c>
      <c r="B3446" s="36">
        <v>0.45833333333333331</v>
      </c>
      <c r="C3446">
        <v>12224</v>
      </c>
      <c r="D3446">
        <v>3635</v>
      </c>
      <c r="E3446" s="49">
        <f t="shared" si="267"/>
        <v>0.55362229378798034</v>
      </c>
      <c r="F3446" s="49">
        <f t="shared" si="268"/>
        <v>0.73725693330182673</v>
      </c>
      <c r="G3446">
        <v>980</v>
      </c>
      <c r="H3446" s="51">
        <f>G3446/'Parc électrique'!$C$24</f>
        <v>0.32666666666666666</v>
      </c>
      <c r="I3446" s="14">
        <v>321</v>
      </c>
      <c r="J3446" s="14">
        <v>896</v>
      </c>
      <c r="K3446" s="14">
        <v>0</v>
      </c>
      <c r="L3446" s="14">
        <v>675</v>
      </c>
      <c r="M3446" s="14">
        <f>C3446-SUM(D3446:L3446)</f>
        <v>5715.3824541062431</v>
      </c>
      <c r="P3446" s="49">
        <f>D3447/('Parc électrique'!$C$22+'Parc électrique'!$C$23)</f>
        <v>0.57750000000000001</v>
      </c>
      <c r="Q3446" s="49">
        <f t="shared" si="265"/>
        <v>0.5629127917029918</v>
      </c>
      <c r="R3446" s="49">
        <f t="shared" si="266"/>
        <v>0.74962905790469092</v>
      </c>
    </row>
    <row r="3447" spans="1:18" x14ac:dyDescent="0.3">
      <c r="A3447" s="35">
        <f t="shared" si="269"/>
        <v>44159</v>
      </c>
      <c r="B3447" s="36">
        <v>0.5</v>
      </c>
      <c r="C3447">
        <v>12140</v>
      </c>
      <c r="D3447">
        <v>3696</v>
      </c>
      <c r="E3447" s="49">
        <f t="shared" si="267"/>
        <v>0.5629127917029918</v>
      </c>
      <c r="F3447" s="49">
        <f t="shared" si="268"/>
        <v>0.74962905790469092</v>
      </c>
      <c r="G3447">
        <v>1095</v>
      </c>
      <c r="H3447" s="51">
        <f>G3447/'Parc électrique'!$C$24</f>
        <v>0.36499999999999999</v>
      </c>
      <c r="I3447" s="14">
        <v>321</v>
      </c>
      <c r="J3447" s="14">
        <v>0</v>
      </c>
      <c r="K3447" s="14">
        <v>0</v>
      </c>
      <c r="L3447" s="14">
        <v>675</v>
      </c>
      <c r="M3447" s="14">
        <f>C3447-SUM(D3447:L3447)</f>
        <v>6351.3224581503928</v>
      </c>
      <c r="P3447" s="49">
        <f>D3448/('Parc électrique'!$C$22+'Parc électrique'!$C$23)</f>
        <v>0.61953124999999998</v>
      </c>
      <c r="Q3447" s="49">
        <f t="shared" si="265"/>
        <v>0.60388236447574739</v>
      </c>
      <c r="R3447" s="49">
        <f t="shared" si="266"/>
        <v>0.80418809918617407</v>
      </c>
    </row>
    <row r="3448" spans="1:18" x14ac:dyDescent="0.3">
      <c r="A3448" s="35">
        <f t="shared" si="269"/>
        <v>44159</v>
      </c>
      <c r="B3448" s="36">
        <v>0.54166666666666663</v>
      </c>
      <c r="C3448">
        <v>11847</v>
      </c>
      <c r="D3448">
        <v>3965</v>
      </c>
      <c r="E3448" s="49">
        <f t="shared" si="267"/>
        <v>0.60388236447574739</v>
      </c>
      <c r="F3448" s="49">
        <f t="shared" si="268"/>
        <v>0.80418809918617407</v>
      </c>
      <c r="G3448">
        <v>1093</v>
      </c>
      <c r="H3448" s="51">
        <f>G3448/'Parc électrique'!$C$24</f>
        <v>0.36433333333333334</v>
      </c>
      <c r="I3448" s="14">
        <v>321</v>
      </c>
      <c r="J3448" s="14">
        <v>0</v>
      </c>
      <c r="K3448" s="14">
        <v>0</v>
      </c>
      <c r="L3448" s="14">
        <v>675</v>
      </c>
      <c r="M3448" s="14">
        <f>C3448-SUM(D3448:L3448)</f>
        <v>5791.2275962030053</v>
      </c>
      <c r="P3448" s="49">
        <f>D3449/('Parc électrique'!$C$22+'Parc électrique'!$C$23)</f>
        <v>0.65140624999999996</v>
      </c>
      <c r="Q3448" s="49">
        <f t="shared" si="265"/>
        <v>0.634952226355458</v>
      </c>
      <c r="R3448" s="49">
        <f t="shared" si="266"/>
        <v>0.84556372900558885</v>
      </c>
    </row>
    <row r="3449" spans="1:18" x14ac:dyDescent="0.3">
      <c r="A3449" s="35">
        <f t="shared" si="269"/>
        <v>44159</v>
      </c>
      <c r="B3449" s="36">
        <v>0.58333333333333337</v>
      </c>
      <c r="C3449">
        <v>11645</v>
      </c>
      <c r="D3449">
        <v>4169</v>
      </c>
      <c r="E3449" s="49">
        <f t="shared" si="267"/>
        <v>0.634952226355458</v>
      </c>
      <c r="F3449" s="49">
        <f t="shared" si="268"/>
        <v>0.84556372900558885</v>
      </c>
      <c r="G3449">
        <v>884</v>
      </c>
      <c r="H3449" s="51">
        <f>G3449/'Parc électrique'!$C$24</f>
        <v>0.29466666666666669</v>
      </c>
      <c r="I3449" s="14">
        <v>321</v>
      </c>
      <c r="J3449" s="14">
        <v>0</v>
      </c>
      <c r="K3449" s="14">
        <v>0</v>
      </c>
      <c r="L3449" s="14">
        <v>677</v>
      </c>
      <c r="M3449" s="14">
        <f>C3449-SUM(D3449:L3449)</f>
        <v>5592.2248173779726</v>
      </c>
      <c r="P3449" s="49">
        <f>D3450/('Parc électrique'!$C$22+'Parc électrique'!$C$23)</f>
        <v>0.65203124999999995</v>
      </c>
      <c r="Q3449" s="49">
        <f t="shared" si="265"/>
        <v>0.63556143933349152</v>
      </c>
      <c r="R3449" s="49">
        <f t="shared" si="266"/>
        <v>0.84637501586479302</v>
      </c>
    </row>
    <row r="3450" spans="1:18" x14ac:dyDescent="0.3">
      <c r="A3450" s="35">
        <f t="shared" si="269"/>
        <v>44159</v>
      </c>
      <c r="B3450" s="36">
        <v>0.625</v>
      </c>
      <c r="C3450">
        <v>11465</v>
      </c>
      <c r="D3450">
        <v>4173</v>
      </c>
      <c r="E3450" s="49">
        <f t="shared" si="267"/>
        <v>0.63556143933349152</v>
      </c>
      <c r="F3450" s="49">
        <f t="shared" si="268"/>
        <v>0.84637501586479302</v>
      </c>
      <c r="G3450">
        <v>500</v>
      </c>
      <c r="H3450" s="51">
        <f>G3450/'Parc électrique'!$C$24</f>
        <v>0.16666666666666666</v>
      </c>
      <c r="I3450" s="14">
        <v>321</v>
      </c>
      <c r="J3450" s="14">
        <v>591</v>
      </c>
      <c r="K3450" s="14">
        <v>0</v>
      </c>
      <c r="L3450" s="14">
        <v>678</v>
      </c>
      <c r="M3450" s="14">
        <f>C3450-SUM(D3450:L3450)</f>
        <v>5200.3513968781353</v>
      </c>
      <c r="P3450" s="49">
        <f>D3451/('Parc électrique'!$C$22+'Parc électrique'!$C$23)</f>
        <v>0.67500000000000004</v>
      </c>
      <c r="Q3450" s="49">
        <f t="shared" si="265"/>
        <v>0.65795001627622418</v>
      </c>
      <c r="R3450" s="49">
        <f t="shared" si="266"/>
        <v>0.8761898079405479</v>
      </c>
    </row>
    <row r="3451" spans="1:18" x14ac:dyDescent="0.3">
      <c r="A3451" s="35">
        <f t="shared" si="269"/>
        <v>44159</v>
      </c>
      <c r="B3451" s="36">
        <v>0.66666666666666663</v>
      </c>
      <c r="C3451">
        <v>11482</v>
      </c>
      <c r="D3451">
        <v>4320</v>
      </c>
      <c r="E3451" s="49">
        <f t="shared" si="267"/>
        <v>0.65795001627622418</v>
      </c>
      <c r="F3451" s="49">
        <f t="shared" si="268"/>
        <v>0.8761898079405479</v>
      </c>
      <c r="G3451">
        <v>120</v>
      </c>
      <c r="H3451" s="51">
        <f>G3451/'Parc électrique'!$C$24</f>
        <v>0.04</v>
      </c>
      <c r="I3451" s="14">
        <v>321</v>
      </c>
      <c r="J3451" s="14">
        <v>0</v>
      </c>
      <c r="K3451" s="14">
        <v>0</v>
      </c>
      <c r="L3451" s="14">
        <v>680</v>
      </c>
      <c r="M3451" s="14">
        <f>C3451-SUM(D3451:L3451)</f>
        <v>6039.4258601757838</v>
      </c>
      <c r="P3451" s="49">
        <f>D3452/('Parc électrique'!$C$22+'Parc électrique'!$C$23)</f>
        <v>0.65671875000000002</v>
      </c>
      <c r="Q3451" s="49">
        <f t="shared" si="265"/>
        <v>0.64013053666874309</v>
      </c>
      <c r="R3451" s="49">
        <f t="shared" si="266"/>
        <v>0.85245966730882461</v>
      </c>
    </row>
    <row r="3452" spans="1:18" x14ac:dyDescent="0.3">
      <c r="A3452" s="35">
        <f t="shared" si="269"/>
        <v>44159</v>
      </c>
      <c r="B3452" s="36">
        <v>0.70833333333333337</v>
      </c>
      <c r="C3452">
        <v>12085</v>
      </c>
      <c r="D3452">
        <v>4203</v>
      </c>
      <c r="E3452" s="49">
        <f t="shared" si="267"/>
        <v>0.64013053666874309</v>
      </c>
      <c r="F3452" s="49">
        <f t="shared" si="268"/>
        <v>0.85245966730882461</v>
      </c>
      <c r="G3452">
        <v>7</v>
      </c>
      <c r="H3452" s="51">
        <f>G3452/'Parc électrique'!$C$24</f>
        <v>2.3333333333333335E-3</v>
      </c>
      <c r="I3452" s="14">
        <v>321</v>
      </c>
      <c r="J3452" s="14">
        <v>896</v>
      </c>
      <c r="K3452" s="14">
        <v>0</v>
      </c>
      <c r="L3452" s="14">
        <v>681</v>
      </c>
      <c r="M3452" s="14">
        <f>C3452-SUM(D3452:L3452)</f>
        <v>5975.5050764626894</v>
      </c>
      <c r="P3452" s="49">
        <f>D3453/('Parc électrique'!$C$22+'Parc électrique'!$C$23)</f>
        <v>0.64437500000000003</v>
      </c>
      <c r="Q3452" s="49">
        <f t="shared" si="265"/>
        <v>0.6280985803525807</v>
      </c>
      <c r="R3452" s="49">
        <f t="shared" si="266"/>
        <v>0.83643675183954158</v>
      </c>
    </row>
    <row r="3453" spans="1:18" x14ac:dyDescent="0.3">
      <c r="A3453" s="35">
        <f t="shared" si="269"/>
        <v>44159</v>
      </c>
      <c r="B3453" s="36">
        <v>0.75</v>
      </c>
      <c r="C3453">
        <v>12562</v>
      </c>
      <c r="D3453">
        <v>4124</v>
      </c>
      <c r="E3453" s="49">
        <f t="shared" si="267"/>
        <v>0.6280985803525807</v>
      </c>
      <c r="F3453" s="49">
        <f t="shared" si="268"/>
        <v>0.83643675183954158</v>
      </c>
      <c r="G3453">
        <v>0</v>
      </c>
      <c r="H3453" s="51">
        <f>G3453/'Parc électrique'!$C$24</f>
        <v>0</v>
      </c>
      <c r="I3453" s="14">
        <v>321</v>
      </c>
      <c r="J3453" s="14">
        <v>0</v>
      </c>
      <c r="K3453" s="14">
        <v>0</v>
      </c>
      <c r="L3453" s="14">
        <v>685</v>
      </c>
      <c r="M3453" s="14">
        <f>C3453-SUM(D3453:L3453)</f>
        <v>7430.5354646678079</v>
      </c>
      <c r="P3453" s="49">
        <f>D3454/('Parc électrique'!$C$22+'Parc électrique'!$C$23)</f>
        <v>0.6278125</v>
      </c>
      <c r="Q3453" s="49">
        <f t="shared" si="265"/>
        <v>0.61195443643469172</v>
      </c>
      <c r="R3453" s="49">
        <f t="shared" si="266"/>
        <v>0.81493765007062979</v>
      </c>
    </row>
    <row r="3454" spans="1:18" x14ac:dyDescent="0.3">
      <c r="A3454" s="35">
        <f t="shared" si="269"/>
        <v>44159</v>
      </c>
      <c r="B3454" s="36">
        <v>0.79166666666666663</v>
      </c>
      <c r="C3454">
        <v>12183</v>
      </c>
      <c r="D3454">
        <v>4018</v>
      </c>
      <c r="E3454" s="49">
        <f t="shared" si="267"/>
        <v>0.61195443643469172</v>
      </c>
      <c r="F3454" s="49">
        <f t="shared" si="268"/>
        <v>0.81493765007062979</v>
      </c>
      <c r="G3454">
        <v>0</v>
      </c>
      <c r="H3454" s="51">
        <f>G3454/'Parc électrique'!$C$24</f>
        <v>0</v>
      </c>
      <c r="I3454" s="14">
        <v>321</v>
      </c>
      <c r="J3454" s="14">
        <v>0</v>
      </c>
      <c r="K3454" s="14">
        <v>0</v>
      </c>
      <c r="L3454" s="14">
        <v>680</v>
      </c>
      <c r="M3454" s="14">
        <f>C3454-SUM(D3454:L3454)</f>
        <v>7162.5731079134948</v>
      </c>
      <c r="P3454" s="49">
        <f>D3455/('Parc électrique'!$C$22+'Parc électrique'!$C$23)</f>
        <v>0.61406249999999996</v>
      </c>
      <c r="Q3454" s="49">
        <f t="shared" si="265"/>
        <v>0.59855175091795387</v>
      </c>
      <c r="R3454" s="49">
        <f t="shared" si="266"/>
        <v>0.79708933916813718</v>
      </c>
    </row>
    <row r="3455" spans="1:18" x14ac:dyDescent="0.3">
      <c r="A3455" s="35">
        <f t="shared" si="269"/>
        <v>44159</v>
      </c>
      <c r="B3455" s="36">
        <v>0.83333333333333337</v>
      </c>
      <c r="C3455">
        <v>11347</v>
      </c>
      <c r="D3455">
        <v>3930</v>
      </c>
      <c r="E3455" s="49">
        <f t="shared" si="267"/>
        <v>0.59855175091795387</v>
      </c>
      <c r="F3455" s="49">
        <f t="shared" si="268"/>
        <v>0.79708933916813718</v>
      </c>
      <c r="G3455">
        <v>0</v>
      </c>
      <c r="H3455" s="51">
        <f>G3455/'Parc électrique'!$C$24</f>
        <v>0</v>
      </c>
      <c r="I3455" s="14">
        <v>321</v>
      </c>
      <c r="J3455" s="14">
        <v>0</v>
      </c>
      <c r="K3455" s="14">
        <v>0</v>
      </c>
      <c r="L3455" s="14">
        <v>674</v>
      </c>
      <c r="M3455" s="14">
        <f>C3455-SUM(D3455:L3455)</f>
        <v>6420.6043589099136</v>
      </c>
      <c r="P3455" s="49">
        <f>D3456/('Parc électrique'!$C$22+'Parc électrique'!$C$23)</f>
        <v>0.62593750000000004</v>
      </c>
      <c r="Q3455" s="49">
        <f t="shared" si="265"/>
        <v>0.61012679750059118</v>
      </c>
      <c r="R3455" s="49">
        <f t="shared" si="266"/>
        <v>0.81250378949301727</v>
      </c>
    </row>
    <row r="3456" spans="1:18" x14ac:dyDescent="0.3">
      <c r="A3456" s="35">
        <f t="shared" si="269"/>
        <v>44159</v>
      </c>
      <c r="B3456" s="36">
        <v>0.875</v>
      </c>
      <c r="C3456">
        <v>10707</v>
      </c>
      <c r="D3456">
        <v>4006</v>
      </c>
      <c r="E3456" s="49">
        <f t="shared" si="267"/>
        <v>0.61012679750059118</v>
      </c>
      <c r="F3456" s="49">
        <f t="shared" si="268"/>
        <v>0.81250378949301727</v>
      </c>
      <c r="G3456">
        <v>0</v>
      </c>
      <c r="H3456" s="51">
        <f>G3456/'Parc électrique'!$C$24</f>
        <v>0</v>
      </c>
      <c r="I3456" s="14">
        <v>321</v>
      </c>
      <c r="J3456" s="14">
        <v>669</v>
      </c>
      <c r="K3456" s="14">
        <v>0</v>
      </c>
      <c r="L3456" s="14">
        <v>669</v>
      </c>
      <c r="M3456" s="14">
        <f>C3456-SUM(D3456:L3456)</f>
        <v>5040.5773694130066</v>
      </c>
      <c r="P3456" s="49">
        <f>D3457/('Parc électrique'!$C$22+'Parc électrique'!$C$23)</f>
        <v>0.58015625000000004</v>
      </c>
      <c r="Q3456" s="49">
        <f t="shared" si="265"/>
        <v>0.5655019468596344</v>
      </c>
      <c r="R3456" s="49">
        <f t="shared" si="266"/>
        <v>0.75307702705630886</v>
      </c>
    </row>
    <row r="3457" spans="1:18" x14ac:dyDescent="0.3">
      <c r="A3457" s="35">
        <f t="shared" si="269"/>
        <v>44159</v>
      </c>
      <c r="B3457" s="36">
        <v>0.91666666666666663</v>
      </c>
      <c r="C3457">
        <v>10821</v>
      </c>
      <c r="D3457">
        <v>3713</v>
      </c>
      <c r="E3457" s="49">
        <f t="shared" si="267"/>
        <v>0.5655019468596344</v>
      </c>
      <c r="F3457" s="49">
        <f t="shared" si="268"/>
        <v>0.75307702705630886</v>
      </c>
      <c r="G3457">
        <v>0</v>
      </c>
      <c r="H3457" s="51">
        <f>G3457/'Parc électrique'!$C$24</f>
        <v>0</v>
      </c>
      <c r="I3457" s="14">
        <v>321</v>
      </c>
      <c r="J3457" s="14">
        <v>0</v>
      </c>
      <c r="K3457" s="14">
        <v>0</v>
      </c>
      <c r="L3457" s="14">
        <v>663</v>
      </c>
      <c r="M3457" s="14">
        <f>C3457-SUM(D3457:L3457)</f>
        <v>6122.6814210260836</v>
      </c>
      <c r="P3457" s="49">
        <f>D3458/('Parc électrique'!$C$22+'Parc électrique'!$C$23)</f>
        <v>0.61671874999999998</v>
      </c>
      <c r="Q3457" s="49">
        <f t="shared" si="265"/>
        <v>0.60114090607459647</v>
      </c>
      <c r="R3457" s="49">
        <f t="shared" si="266"/>
        <v>0.80053730831975511</v>
      </c>
    </row>
    <row r="3458" spans="1:18" x14ac:dyDescent="0.3">
      <c r="A3458" s="35">
        <f t="shared" si="269"/>
        <v>44159</v>
      </c>
      <c r="B3458" s="36">
        <v>0.95833333333333337</v>
      </c>
      <c r="C3458">
        <v>10912</v>
      </c>
      <c r="D3458">
        <v>3947</v>
      </c>
      <c r="E3458" s="49">
        <f t="shared" si="267"/>
        <v>0.60114090607459647</v>
      </c>
      <c r="F3458" s="49">
        <f t="shared" si="268"/>
        <v>0.80053730831975511</v>
      </c>
      <c r="G3458">
        <v>0</v>
      </c>
      <c r="H3458" s="51">
        <f>G3458/'Parc électrique'!$C$24</f>
        <v>0</v>
      </c>
      <c r="I3458" s="14">
        <v>321</v>
      </c>
      <c r="J3458" s="14">
        <v>574</v>
      </c>
      <c r="K3458" s="14">
        <v>0</v>
      </c>
      <c r="L3458" s="14">
        <v>659</v>
      </c>
      <c r="M3458" s="14">
        <f>C3458-SUM(D3458:L3458)</f>
        <v>5409.5983217856055</v>
      </c>
      <c r="P3458" s="49">
        <f>D3459/('Parc électrique'!$C$22+'Parc électrique'!$C$23)</f>
        <v>0.54515625000000001</v>
      </c>
      <c r="Q3458" s="49">
        <f t="shared" si="265"/>
        <v>0.53138602008975599</v>
      </c>
      <c r="R3458" s="49">
        <f t="shared" si="266"/>
        <v>0.70764496294087298</v>
      </c>
    </row>
    <row r="3459" spans="1:18" x14ac:dyDescent="0.3">
      <c r="A3459" s="35">
        <f t="shared" si="269"/>
        <v>44160</v>
      </c>
      <c r="B3459" s="36">
        <v>0</v>
      </c>
      <c r="C3459">
        <v>10272</v>
      </c>
      <c r="D3459">
        <v>3489</v>
      </c>
      <c r="E3459" s="49">
        <f t="shared" si="267"/>
        <v>0.53138602008975599</v>
      </c>
      <c r="F3459" s="49">
        <f t="shared" si="268"/>
        <v>0.70764496294087298</v>
      </c>
      <c r="G3459">
        <v>0</v>
      </c>
      <c r="H3459" s="51">
        <f>G3459/'Parc électrique'!$C$24</f>
        <v>0</v>
      </c>
      <c r="I3459" s="14">
        <v>321</v>
      </c>
      <c r="J3459" s="14">
        <v>0</v>
      </c>
      <c r="K3459" s="14">
        <v>0</v>
      </c>
      <c r="L3459" s="14">
        <v>644</v>
      </c>
      <c r="M3459" s="14">
        <f>C3459-SUM(D3459:L3459)</f>
        <v>5816.7609690169693</v>
      </c>
      <c r="P3459" s="49">
        <f>D3460/('Parc électrique'!$C$22+'Parc électrique'!$C$23)</f>
        <v>0.52218750000000003</v>
      </c>
      <c r="Q3459" s="49">
        <f t="shared" ref="Q3459:Q3522" si="270">P3459/$T$3*$T$8</f>
        <v>0.50899744314702344</v>
      </c>
      <c r="R3459" s="49">
        <f t="shared" ref="R3459:R3522" si="271">P3459/$T$3*$T$4</f>
        <v>0.67783017086511821</v>
      </c>
    </row>
    <row r="3460" spans="1:18" x14ac:dyDescent="0.3">
      <c r="A3460" s="35">
        <f t="shared" si="269"/>
        <v>44160</v>
      </c>
      <c r="B3460" s="36">
        <v>4.1666666666666664E-2</v>
      </c>
      <c r="C3460">
        <v>9879</v>
      </c>
      <c r="D3460">
        <v>3342</v>
      </c>
      <c r="E3460" s="49">
        <f t="shared" ref="E3460:E3523" si="272">P3459/$T$3*$T$8</f>
        <v>0.50899744314702344</v>
      </c>
      <c r="F3460" s="49">
        <f t="shared" ref="F3460:F3523" si="273">P3459/$T$3*$T$4</f>
        <v>0.67783017086511821</v>
      </c>
      <c r="G3460">
        <v>0</v>
      </c>
      <c r="H3460" s="51">
        <f>G3460/'Parc électrique'!$C$24</f>
        <v>0</v>
      </c>
      <c r="I3460" s="14">
        <v>321</v>
      </c>
      <c r="J3460" s="14">
        <v>0</v>
      </c>
      <c r="K3460" s="14">
        <v>0</v>
      </c>
      <c r="L3460" s="14">
        <v>641</v>
      </c>
      <c r="M3460" s="14">
        <f>C3460-SUM(D3460:L3460)</f>
        <v>5573.8131723859879</v>
      </c>
      <c r="P3460" s="49">
        <f>D3461/('Parc électrique'!$C$22+'Parc électrique'!$C$23)</f>
        <v>0.49890625</v>
      </c>
      <c r="Q3460" s="49">
        <f t="shared" si="270"/>
        <v>0.48630425971527402</v>
      </c>
      <c r="R3460" s="49">
        <f t="shared" si="271"/>
        <v>0.64760973535976141</v>
      </c>
    </row>
    <row r="3461" spans="1:18" x14ac:dyDescent="0.3">
      <c r="A3461" s="35">
        <f t="shared" si="269"/>
        <v>44160</v>
      </c>
      <c r="B3461" s="36">
        <v>8.3333333333333329E-2</v>
      </c>
      <c r="C3461">
        <v>9571</v>
      </c>
      <c r="D3461">
        <v>3193</v>
      </c>
      <c r="E3461" s="49">
        <f t="shared" si="272"/>
        <v>0.48630425971527402</v>
      </c>
      <c r="F3461" s="49">
        <f t="shared" si="273"/>
        <v>0.64760973535976141</v>
      </c>
      <c r="G3461">
        <v>0</v>
      </c>
      <c r="H3461" s="51">
        <f>G3461/'Parc électrique'!$C$24</f>
        <v>0</v>
      </c>
      <c r="I3461" s="14">
        <v>321</v>
      </c>
      <c r="J3461" s="14">
        <v>0</v>
      </c>
      <c r="K3461" s="14">
        <v>0</v>
      </c>
      <c r="L3461" s="14">
        <v>641</v>
      </c>
      <c r="M3461" s="14">
        <f>C3461-SUM(D3461:L3461)</f>
        <v>5414.8660860049249</v>
      </c>
      <c r="P3461" s="49">
        <f>D3462/('Parc électrique'!$C$22+'Parc électrique'!$C$23)</f>
        <v>0.52515624999999999</v>
      </c>
      <c r="Q3461" s="49">
        <f t="shared" si="270"/>
        <v>0.5118912047926828</v>
      </c>
      <c r="R3461" s="49">
        <f t="shared" si="271"/>
        <v>0.68168378344633829</v>
      </c>
    </row>
    <row r="3462" spans="1:18" x14ac:dyDescent="0.3">
      <c r="A3462" s="35">
        <f t="shared" si="269"/>
        <v>44160</v>
      </c>
      <c r="B3462" s="36">
        <v>0.125</v>
      </c>
      <c r="C3462">
        <v>9144</v>
      </c>
      <c r="D3462">
        <v>3361</v>
      </c>
      <c r="E3462" s="49">
        <f t="shared" si="272"/>
        <v>0.5118912047926828</v>
      </c>
      <c r="F3462" s="49">
        <f t="shared" si="273"/>
        <v>0.68168378344633829</v>
      </c>
      <c r="G3462">
        <v>0</v>
      </c>
      <c r="H3462" s="51">
        <f>G3462/'Parc électrique'!$C$24</f>
        <v>0</v>
      </c>
      <c r="I3462" s="14">
        <v>321</v>
      </c>
      <c r="J3462" s="14">
        <v>0</v>
      </c>
      <c r="K3462" s="14">
        <v>-142</v>
      </c>
      <c r="L3462" s="14">
        <v>642</v>
      </c>
      <c r="M3462" s="14">
        <f>C3462-SUM(D3462:L3462)</f>
        <v>4960.8064250117604</v>
      </c>
      <c r="P3462" s="49">
        <f>D3463/('Parc électrique'!$C$22+'Parc électrique'!$C$23)</f>
        <v>0.53328125000000004</v>
      </c>
      <c r="Q3462" s="49">
        <f t="shared" si="270"/>
        <v>0.5198109735071188</v>
      </c>
      <c r="R3462" s="49">
        <f t="shared" si="271"/>
        <v>0.692230512615993</v>
      </c>
    </row>
    <row r="3463" spans="1:18" x14ac:dyDescent="0.3">
      <c r="A3463" s="35">
        <f t="shared" si="269"/>
        <v>44160</v>
      </c>
      <c r="B3463" s="36">
        <v>0.16666666666666666</v>
      </c>
      <c r="C3463">
        <v>9089</v>
      </c>
      <c r="D3463">
        <v>3413</v>
      </c>
      <c r="E3463" s="49">
        <f t="shared" si="272"/>
        <v>0.5198109735071188</v>
      </c>
      <c r="F3463" s="49">
        <f t="shared" si="273"/>
        <v>0.692230512615993</v>
      </c>
      <c r="G3463">
        <v>0</v>
      </c>
      <c r="H3463" s="51">
        <f>G3463/'Parc électrique'!$C$24</f>
        <v>0</v>
      </c>
      <c r="I3463" s="14">
        <v>321</v>
      </c>
      <c r="J3463" s="14">
        <v>0</v>
      </c>
      <c r="K3463" s="14">
        <v>-251</v>
      </c>
      <c r="L3463" s="14">
        <v>644</v>
      </c>
      <c r="M3463" s="14">
        <f>C3463-SUM(D3463:L3463)</f>
        <v>4960.7879585138771</v>
      </c>
      <c r="P3463" s="49">
        <f>D3464/('Parc électrique'!$C$22+'Parc électrique'!$C$23)</f>
        <v>0.48890624999999999</v>
      </c>
      <c r="Q3463" s="49">
        <f t="shared" si="270"/>
        <v>0.47655685206673742</v>
      </c>
      <c r="R3463" s="49">
        <f t="shared" si="271"/>
        <v>0.63462914561249406</v>
      </c>
    </row>
    <row r="3464" spans="1:18" x14ac:dyDescent="0.3">
      <c r="A3464" s="35">
        <f t="shared" si="269"/>
        <v>44160</v>
      </c>
      <c r="B3464" s="36">
        <v>0.20833333333333334</v>
      </c>
      <c r="C3464">
        <v>9619</v>
      </c>
      <c r="D3464">
        <v>3129</v>
      </c>
      <c r="E3464" s="49">
        <f t="shared" si="272"/>
        <v>0.47655685206673742</v>
      </c>
      <c r="F3464" s="49">
        <f t="shared" si="273"/>
        <v>0.63462914561249406</v>
      </c>
      <c r="G3464">
        <v>0</v>
      </c>
      <c r="H3464" s="51">
        <f>G3464/'Parc électrique'!$C$24</f>
        <v>0</v>
      </c>
      <c r="I3464" s="14">
        <v>321</v>
      </c>
      <c r="J3464" s="14">
        <v>0</v>
      </c>
      <c r="K3464" s="14">
        <v>0</v>
      </c>
      <c r="L3464" s="14">
        <v>647</v>
      </c>
      <c r="M3464" s="14">
        <f>C3464-SUM(D3464:L3464)</f>
        <v>5520.8888140023209</v>
      </c>
      <c r="P3464" s="49">
        <f>D3465/('Parc électrique'!$C$22+'Parc électrique'!$C$23)</f>
        <v>0.45406249999999998</v>
      </c>
      <c r="Q3464" s="49">
        <f t="shared" si="270"/>
        <v>0.44259322854136746</v>
      </c>
      <c r="R3464" s="49">
        <f t="shared" si="271"/>
        <v>0.5893999032118592</v>
      </c>
    </row>
    <row r="3465" spans="1:18" x14ac:dyDescent="0.3">
      <c r="A3465" s="35">
        <f t="shared" si="269"/>
        <v>44160</v>
      </c>
      <c r="B3465" s="36">
        <v>0.25</v>
      </c>
      <c r="C3465">
        <v>10800</v>
      </c>
      <c r="D3465">
        <v>2906</v>
      </c>
      <c r="E3465" s="49">
        <f t="shared" si="272"/>
        <v>0.44259322854136746</v>
      </c>
      <c r="F3465" s="49">
        <f t="shared" si="273"/>
        <v>0.5893999032118592</v>
      </c>
      <c r="G3465">
        <v>0</v>
      </c>
      <c r="H3465" s="51">
        <f>G3465/'Parc électrique'!$C$24</f>
        <v>0</v>
      </c>
      <c r="I3465" s="14">
        <v>321</v>
      </c>
      <c r="J3465" s="14">
        <v>0</v>
      </c>
      <c r="K3465" s="14">
        <v>0</v>
      </c>
      <c r="L3465" s="14">
        <v>660</v>
      </c>
      <c r="M3465" s="14">
        <f>C3465-SUM(D3465:L3465)</f>
        <v>6911.9680068682464</v>
      </c>
      <c r="P3465" s="49">
        <f>D3466/('Parc électrique'!$C$22+'Parc électrique'!$C$23)</f>
        <v>0.43328125000000001</v>
      </c>
      <c r="Q3465" s="49">
        <f t="shared" si="270"/>
        <v>0.4223368970217522</v>
      </c>
      <c r="R3465" s="49">
        <f t="shared" si="271"/>
        <v>0.56242461514331921</v>
      </c>
    </row>
    <row r="3466" spans="1:18" x14ac:dyDescent="0.3">
      <c r="A3466" s="35">
        <f t="shared" si="269"/>
        <v>44160</v>
      </c>
      <c r="B3466" s="36">
        <v>0.29166666666666669</v>
      </c>
      <c r="C3466">
        <v>11734</v>
      </c>
      <c r="D3466">
        <v>2773</v>
      </c>
      <c r="E3466" s="49">
        <f t="shared" si="272"/>
        <v>0.4223368970217522</v>
      </c>
      <c r="F3466" s="49">
        <f t="shared" si="273"/>
        <v>0.56242461514331921</v>
      </c>
      <c r="G3466">
        <v>3</v>
      </c>
      <c r="H3466" s="51">
        <f>G3466/'Parc électrique'!$C$24</f>
        <v>1E-3</v>
      </c>
      <c r="I3466" s="14">
        <v>321</v>
      </c>
      <c r="J3466" s="14">
        <v>215</v>
      </c>
      <c r="K3466" s="14">
        <v>0</v>
      </c>
      <c r="L3466" s="14">
        <v>680</v>
      </c>
      <c r="M3466" s="14">
        <f>C3466-SUM(D3466:L3466)</f>
        <v>7741.0142384878345</v>
      </c>
      <c r="P3466" s="49">
        <f>D3467/('Parc électrique'!$C$22+'Parc électrique'!$C$23)</f>
        <v>0.40968749999999998</v>
      </c>
      <c r="Q3466" s="49">
        <f t="shared" si="270"/>
        <v>0.39933910710098608</v>
      </c>
      <c r="R3466" s="49">
        <f t="shared" si="271"/>
        <v>0.53179853620836026</v>
      </c>
    </row>
    <row r="3467" spans="1:18" x14ac:dyDescent="0.3">
      <c r="A3467" s="35">
        <f t="shared" si="269"/>
        <v>44160</v>
      </c>
      <c r="B3467" s="36">
        <v>0.33333333333333331</v>
      </c>
      <c r="C3467">
        <v>11898</v>
      </c>
      <c r="D3467">
        <v>2622</v>
      </c>
      <c r="E3467" s="49">
        <f t="shared" si="272"/>
        <v>0.39933910710098608</v>
      </c>
      <c r="F3467" s="49">
        <f t="shared" si="273"/>
        <v>0.53179853620836026</v>
      </c>
      <c r="G3467">
        <v>61</v>
      </c>
      <c r="H3467" s="51">
        <f>G3467/'Parc électrique'!$C$24</f>
        <v>2.0333333333333332E-2</v>
      </c>
      <c r="I3467" s="14">
        <v>321</v>
      </c>
      <c r="J3467" s="14">
        <v>470</v>
      </c>
      <c r="K3467" s="14">
        <v>0</v>
      </c>
      <c r="L3467" s="14">
        <v>682</v>
      </c>
      <c r="M3467" s="14">
        <f>C3467-SUM(D3467:L3467)</f>
        <v>7741.0485290233573</v>
      </c>
      <c r="P3467" s="49">
        <f>D3468/('Parc électrique'!$C$22+'Parc électrique'!$C$23)</f>
        <v>0.3984375</v>
      </c>
      <c r="Q3467" s="49">
        <f t="shared" si="270"/>
        <v>0.38837327349638234</v>
      </c>
      <c r="R3467" s="49">
        <f t="shared" si="271"/>
        <v>0.51719537274268446</v>
      </c>
    </row>
    <row r="3468" spans="1:18" x14ac:dyDescent="0.3">
      <c r="A3468" s="35">
        <f t="shared" si="269"/>
        <v>44160</v>
      </c>
      <c r="B3468" s="36">
        <v>0.375</v>
      </c>
      <c r="C3468">
        <v>11982</v>
      </c>
      <c r="D3468">
        <v>2550</v>
      </c>
      <c r="E3468" s="49">
        <f t="shared" si="272"/>
        <v>0.38837327349638234</v>
      </c>
      <c r="F3468" s="49">
        <f t="shared" si="273"/>
        <v>0.51719537274268446</v>
      </c>
      <c r="G3468">
        <v>289</v>
      </c>
      <c r="H3468" s="51">
        <f>G3468/'Parc électrique'!$C$24</f>
        <v>9.633333333333334E-2</v>
      </c>
      <c r="I3468" s="14">
        <v>321</v>
      </c>
      <c r="J3468" s="14">
        <v>400</v>
      </c>
      <c r="K3468" s="14">
        <v>0</v>
      </c>
      <c r="L3468" s="14">
        <v>680</v>
      </c>
      <c r="M3468" s="14">
        <f>C3468-SUM(D3468:L3468)</f>
        <v>7740.9980980204273</v>
      </c>
      <c r="P3468" s="49">
        <f>D3469/('Parc électrique'!$C$22+'Parc électrique'!$C$23)</f>
        <v>0.38828125000000002</v>
      </c>
      <c r="Q3468" s="49">
        <f t="shared" si="270"/>
        <v>0.37847356260333725</v>
      </c>
      <c r="R3468" s="49">
        <f t="shared" si="271"/>
        <v>0.50401196128061609</v>
      </c>
    </row>
    <row r="3469" spans="1:18" x14ac:dyDescent="0.3">
      <c r="A3469" s="35">
        <f t="shared" si="269"/>
        <v>44160</v>
      </c>
      <c r="B3469" s="36">
        <v>0.41666666666666669</v>
      </c>
      <c r="C3469">
        <v>11947</v>
      </c>
      <c r="D3469">
        <v>2485</v>
      </c>
      <c r="E3469" s="49">
        <f t="shared" si="272"/>
        <v>0.37847356260333725</v>
      </c>
      <c r="F3469" s="49">
        <f t="shared" si="273"/>
        <v>0.50401196128061609</v>
      </c>
      <c r="G3469">
        <v>545</v>
      </c>
      <c r="H3469" s="51">
        <f>G3469/'Parc électrique'!$C$24</f>
        <v>0.18166666666666667</v>
      </c>
      <c r="I3469" s="14">
        <v>321</v>
      </c>
      <c r="J3469" s="14">
        <v>175</v>
      </c>
      <c r="K3469" s="14">
        <v>0</v>
      </c>
      <c r="L3469" s="14">
        <v>679</v>
      </c>
      <c r="M3469" s="14">
        <f>C3469-SUM(D3469:L3469)</f>
        <v>7740.9358478094491</v>
      </c>
      <c r="P3469" s="49">
        <f>D3470/('Parc électrique'!$C$22+'Parc électrique'!$C$23)</f>
        <v>0.34593750000000001</v>
      </c>
      <c r="Q3469" s="49">
        <f t="shared" si="270"/>
        <v>0.33719938334156491</v>
      </c>
      <c r="R3469" s="49">
        <f t="shared" si="271"/>
        <v>0.44904727656953075</v>
      </c>
    </row>
    <row r="3470" spans="1:18" x14ac:dyDescent="0.3">
      <c r="A3470" s="35">
        <f t="shared" si="269"/>
        <v>44160</v>
      </c>
      <c r="B3470" s="36">
        <v>0.45833333333333331</v>
      </c>
      <c r="C3470">
        <v>12010</v>
      </c>
      <c r="D3470">
        <v>2214</v>
      </c>
      <c r="E3470" s="49">
        <f t="shared" si="272"/>
        <v>0.33719938334156491</v>
      </c>
      <c r="F3470" s="49">
        <f t="shared" si="273"/>
        <v>0.44904727656953075</v>
      </c>
      <c r="G3470">
        <v>510</v>
      </c>
      <c r="H3470" s="51">
        <f>G3470/'Parc électrique'!$C$24</f>
        <v>0.17</v>
      </c>
      <c r="I3470" s="14">
        <v>321</v>
      </c>
      <c r="J3470" s="14">
        <v>545</v>
      </c>
      <c r="K3470" s="14">
        <v>0</v>
      </c>
      <c r="L3470" s="14">
        <v>678</v>
      </c>
      <c r="M3470" s="14">
        <f>C3470-SUM(D3470:L3470)</f>
        <v>7741.0437533400891</v>
      </c>
      <c r="P3470" s="49">
        <f>D3471/('Parc électrique'!$C$22+'Parc électrique'!$C$23)</f>
        <v>0.3803125</v>
      </c>
      <c r="Q3470" s="49">
        <f t="shared" si="270"/>
        <v>0.37070609713340963</v>
      </c>
      <c r="R3470" s="49">
        <f t="shared" si="271"/>
        <v>0.49366805382576234</v>
      </c>
    </row>
    <row r="3471" spans="1:18" x14ac:dyDescent="0.3">
      <c r="A3471" s="35">
        <f t="shared" si="269"/>
        <v>44160</v>
      </c>
      <c r="B3471" s="36">
        <v>0.5</v>
      </c>
      <c r="C3471">
        <v>11995</v>
      </c>
      <c r="D3471">
        <v>2434</v>
      </c>
      <c r="E3471" s="49">
        <f t="shared" si="272"/>
        <v>0.37070609713340963</v>
      </c>
      <c r="F3471" s="49">
        <f t="shared" si="273"/>
        <v>0.49366805382576234</v>
      </c>
      <c r="G3471">
        <v>543</v>
      </c>
      <c r="H3471" s="51">
        <f>G3471/'Parc électrique'!$C$24</f>
        <v>0.18099999999999999</v>
      </c>
      <c r="I3471" s="14">
        <v>321</v>
      </c>
      <c r="J3471" s="14">
        <v>0</v>
      </c>
      <c r="K3471" s="14">
        <v>277</v>
      </c>
      <c r="L3471" s="14">
        <v>678</v>
      </c>
      <c r="M3471" s="14">
        <f>C3471-SUM(D3471:L3471)</f>
        <v>7740.9546258490409</v>
      </c>
      <c r="P3471" s="49">
        <f>D3472/('Parc électrique'!$C$22+'Parc électrique'!$C$23)</f>
        <v>0.34078124999999998</v>
      </c>
      <c r="Q3471" s="49">
        <f t="shared" si="270"/>
        <v>0.33217337627278815</v>
      </c>
      <c r="R3471" s="49">
        <f t="shared" si="271"/>
        <v>0.44235415998109601</v>
      </c>
    </row>
    <row r="3472" spans="1:18" x14ac:dyDescent="0.3">
      <c r="A3472" s="35">
        <f t="shared" si="269"/>
        <v>44160</v>
      </c>
      <c r="B3472" s="36">
        <v>0.54166666666666663</v>
      </c>
      <c r="C3472">
        <v>11722</v>
      </c>
      <c r="D3472">
        <v>2181</v>
      </c>
      <c r="E3472" s="49">
        <f t="shared" si="272"/>
        <v>0.33217337627278815</v>
      </c>
      <c r="F3472" s="49">
        <f t="shared" si="273"/>
        <v>0.44235415998109601</v>
      </c>
      <c r="G3472">
        <v>466</v>
      </c>
      <c r="H3472" s="51">
        <f>G3472/'Parc électrique'!$C$24</f>
        <v>0.15533333333333332</v>
      </c>
      <c r="I3472" s="14">
        <v>321</v>
      </c>
      <c r="J3472" s="14">
        <v>334</v>
      </c>
      <c r="K3472" s="14">
        <v>0</v>
      </c>
      <c r="L3472" s="14">
        <v>678</v>
      </c>
      <c r="M3472" s="14">
        <f>C3472-SUM(D3472:L3472)</f>
        <v>7741.0701391304128</v>
      </c>
      <c r="P3472" s="49">
        <f>D3473/('Parc électrique'!$C$22+'Parc électrique'!$C$23)</f>
        <v>0.34562500000000002</v>
      </c>
      <c r="Q3472" s="49">
        <f t="shared" si="270"/>
        <v>0.33689477685254815</v>
      </c>
      <c r="R3472" s="49">
        <f t="shared" si="271"/>
        <v>0.44864163313992872</v>
      </c>
    </row>
    <row r="3473" spans="1:18" x14ac:dyDescent="0.3">
      <c r="A3473" s="35">
        <f t="shared" si="269"/>
        <v>44160</v>
      </c>
      <c r="B3473" s="36">
        <v>0.58333333333333337</v>
      </c>
      <c r="C3473">
        <v>11504</v>
      </c>
      <c r="D3473">
        <v>2212</v>
      </c>
      <c r="E3473" s="49">
        <f t="shared" si="272"/>
        <v>0.33689477685254815</v>
      </c>
      <c r="F3473" s="49">
        <f t="shared" si="273"/>
        <v>0.44864163313992872</v>
      </c>
      <c r="G3473">
        <v>378</v>
      </c>
      <c r="H3473" s="51">
        <f>G3473/'Parc électrique'!$C$24</f>
        <v>0.126</v>
      </c>
      <c r="I3473" s="14">
        <v>321</v>
      </c>
      <c r="J3473" s="14">
        <v>133</v>
      </c>
      <c r="K3473" s="14">
        <v>38</v>
      </c>
      <c r="L3473" s="14">
        <v>680</v>
      </c>
      <c r="M3473" s="14">
        <f>C3473-SUM(D3473:L3473)</f>
        <v>7741.0884635900074</v>
      </c>
      <c r="P3473" s="49">
        <f>D3474/('Parc électrique'!$C$22+'Parc électrique'!$C$23)</f>
        <v>0.37515625000000002</v>
      </c>
      <c r="Q3473" s="49">
        <f t="shared" si="270"/>
        <v>0.36568009006463292</v>
      </c>
      <c r="R3473" s="49">
        <f t="shared" si="271"/>
        <v>0.4869749372373276</v>
      </c>
    </row>
    <row r="3474" spans="1:18" x14ac:dyDescent="0.3">
      <c r="A3474" s="35">
        <f t="shared" si="269"/>
        <v>44160</v>
      </c>
      <c r="B3474" s="36">
        <v>0.625</v>
      </c>
      <c r="C3474">
        <v>11244</v>
      </c>
      <c r="D3474">
        <v>2401</v>
      </c>
      <c r="E3474" s="49">
        <f t="shared" si="272"/>
        <v>0.36568009006463292</v>
      </c>
      <c r="F3474" s="49">
        <f t="shared" si="273"/>
        <v>0.4869749372373276</v>
      </c>
      <c r="G3474">
        <v>233</v>
      </c>
      <c r="H3474" s="51">
        <f>G3474/'Parc électrique'!$C$24</f>
        <v>7.7666666666666662E-2</v>
      </c>
      <c r="I3474" s="14">
        <v>321</v>
      </c>
      <c r="J3474" s="14">
        <v>0</v>
      </c>
      <c r="K3474" s="14">
        <v>0</v>
      </c>
      <c r="L3474" s="14">
        <v>680</v>
      </c>
      <c r="M3474" s="14">
        <f>C3474-SUM(D3474:L3474)</f>
        <v>7608.0696783060321</v>
      </c>
      <c r="P3474" s="49">
        <f>D3475/('Parc électrique'!$C$22+'Parc électrique'!$C$23)</f>
        <v>0.4190625</v>
      </c>
      <c r="Q3474" s="49">
        <f t="shared" si="270"/>
        <v>0.40847730177148922</v>
      </c>
      <c r="R3474" s="49">
        <f t="shared" si="271"/>
        <v>0.54396783909642343</v>
      </c>
    </row>
    <row r="3475" spans="1:18" x14ac:dyDescent="0.3">
      <c r="A3475" s="35">
        <f t="shared" si="269"/>
        <v>44160</v>
      </c>
      <c r="B3475" s="36">
        <v>0.66666666666666663</v>
      </c>
      <c r="C3475">
        <v>11155</v>
      </c>
      <c r="D3475">
        <v>2682</v>
      </c>
      <c r="E3475" s="49">
        <f t="shared" si="272"/>
        <v>0.40847730177148922</v>
      </c>
      <c r="F3475" s="49">
        <f t="shared" si="273"/>
        <v>0.54396783909642343</v>
      </c>
      <c r="G3475">
        <v>52</v>
      </c>
      <c r="H3475" s="51">
        <f>G3475/'Parc électrique'!$C$24</f>
        <v>1.7333333333333333E-2</v>
      </c>
      <c r="I3475" s="14">
        <v>321</v>
      </c>
      <c r="J3475" s="14">
        <v>0</v>
      </c>
      <c r="K3475" s="14">
        <v>0</v>
      </c>
      <c r="L3475" s="14">
        <v>682</v>
      </c>
      <c r="M3475" s="14">
        <f>C3475-SUM(D3475:L3475)</f>
        <v>7417.0302215257989</v>
      </c>
      <c r="P3475" s="49">
        <f>D3476/('Parc électrique'!$C$22+'Parc électrique'!$C$23)</f>
        <v>0.48203125000000002</v>
      </c>
      <c r="Q3475" s="49">
        <f t="shared" si="270"/>
        <v>0.46985550930836845</v>
      </c>
      <c r="R3475" s="49">
        <f t="shared" si="271"/>
        <v>0.6257049901612477</v>
      </c>
    </row>
    <row r="3476" spans="1:18" x14ac:dyDescent="0.3">
      <c r="A3476" s="35">
        <f t="shared" si="269"/>
        <v>44160</v>
      </c>
      <c r="B3476" s="36">
        <v>0.70833333333333337</v>
      </c>
      <c r="C3476">
        <v>11626</v>
      </c>
      <c r="D3476">
        <v>3085</v>
      </c>
      <c r="E3476" s="49">
        <f t="shared" si="272"/>
        <v>0.46985550930836845</v>
      </c>
      <c r="F3476" s="49">
        <f t="shared" si="273"/>
        <v>0.6257049901612477</v>
      </c>
      <c r="G3476">
        <v>5</v>
      </c>
      <c r="H3476" s="51">
        <f>G3476/'Parc électrique'!$C$24</f>
        <v>1.6666666666666668E-3</v>
      </c>
      <c r="I3476" s="14">
        <v>321</v>
      </c>
      <c r="J3476" s="14">
        <v>0</v>
      </c>
      <c r="K3476" s="14">
        <v>0</v>
      </c>
      <c r="L3476" s="14">
        <v>684</v>
      </c>
      <c r="M3476" s="14">
        <f>C3476-SUM(D3476:L3476)</f>
        <v>7529.9027728338642</v>
      </c>
      <c r="P3476" s="49">
        <f>D3477/('Parc électrique'!$C$22+'Parc électrique'!$C$23)</f>
        <v>0.52281250000000001</v>
      </c>
      <c r="Q3476" s="49">
        <f t="shared" si="270"/>
        <v>0.50960665612505696</v>
      </c>
      <c r="R3476" s="49">
        <f t="shared" si="271"/>
        <v>0.67864145772432249</v>
      </c>
    </row>
    <row r="3477" spans="1:18" x14ac:dyDescent="0.3">
      <c r="A3477" s="35">
        <f t="shared" si="269"/>
        <v>44160</v>
      </c>
      <c r="B3477" s="36">
        <v>0.75</v>
      </c>
      <c r="C3477">
        <v>12002</v>
      </c>
      <c r="D3477">
        <v>3346</v>
      </c>
      <c r="E3477" s="49">
        <f t="shared" si="272"/>
        <v>0.50960665612505696</v>
      </c>
      <c r="F3477" s="49">
        <f t="shared" si="273"/>
        <v>0.67864145772432249</v>
      </c>
      <c r="G3477">
        <v>0</v>
      </c>
      <c r="H3477" s="51">
        <f>G3477/'Parc électrique'!$C$24</f>
        <v>0</v>
      </c>
      <c r="I3477" s="14">
        <v>321</v>
      </c>
      <c r="J3477" s="14">
        <v>0</v>
      </c>
      <c r="K3477" s="14">
        <v>0</v>
      </c>
      <c r="L3477" s="14">
        <v>688</v>
      </c>
      <c r="M3477" s="14">
        <f>C3477-SUM(D3477:L3477)</f>
        <v>7645.8117518861509</v>
      </c>
      <c r="P3477" s="49">
        <f>D3478/('Parc électrique'!$C$22+'Parc électrique'!$C$23)</f>
        <v>0.52953125000000001</v>
      </c>
      <c r="Q3477" s="49">
        <f t="shared" si="270"/>
        <v>0.5161556956389175</v>
      </c>
      <c r="R3477" s="49">
        <f t="shared" si="271"/>
        <v>0.68736279146076773</v>
      </c>
    </row>
    <row r="3478" spans="1:18" x14ac:dyDescent="0.3">
      <c r="A3478" s="35">
        <f t="shared" si="269"/>
        <v>44160</v>
      </c>
      <c r="B3478" s="36">
        <v>0.79166666666666663</v>
      </c>
      <c r="C3478">
        <v>11602</v>
      </c>
      <c r="D3478">
        <v>3389</v>
      </c>
      <c r="E3478" s="49">
        <f t="shared" si="272"/>
        <v>0.5161556956389175</v>
      </c>
      <c r="F3478" s="49">
        <f t="shared" si="273"/>
        <v>0.68736279146076773</v>
      </c>
      <c r="G3478">
        <v>0</v>
      </c>
      <c r="H3478" s="51">
        <f>G3478/'Parc électrique'!$C$24</f>
        <v>0</v>
      </c>
      <c r="I3478" s="14">
        <v>321</v>
      </c>
      <c r="J3478" s="14">
        <v>0</v>
      </c>
      <c r="K3478" s="14">
        <v>0</v>
      </c>
      <c r="L3478" s="14">
        <v>684</v>
      </c>
      <c r="M3478" s="14">
        <f>C3478-SUM(D3478:L3478)</f>
        <v>7206.7964815128998</v>
      </c>
      <c r="P3478" s="49">
        <f>D3479/('Parc électrique'!$C$22+'Parc électrique'!$C$23)</f>
        <v>0.53703124999999996</v>
      </c>
      <c r="Q3478" s="49">
        <f t="shared" si="270"/>
        <v>0.52346625137531999</v>
      </c>
      <c r="R3478" s="49">
        <f t="shared" si="271"/>
        <v>0.69709823377121816</v>
      </c>
    </row>
    <row r="3479" spans="1:18" x14ac:dyDescent="0.3">
      <c r="A3479" s="35">
        <f t="shared" si="269"/>
        <v>44160</v>
      </c>
      <c r="B3479" s="36">
        <v>0.83333333333333337</v>
      </c>
      <c r="C3479">
        <v>10776</v>
      </c>
      <c r="D3479">
        <v>3437</v>
      </c>
      <c r="E3479" s="49">
        <f t="shared" si="272"/>
        <v>0.52346625137531999</v>
      </c>
      <c r="F3479" s="49">
        <f t="shared" si="273"/>
        <v>0.69709823377121816</v>
      </c>
      <c r="G3479">
        <v>0</v>
      </c>
      <c r="H3479" s="51">
        <f>G3479/'Parc électrique'!$C$24</f>
        <v>0</v>
      </c>
      <c r="I3479" s="14">
        <v>321</v>
      </c>
      <c r="J3479" s="14">
        <v>0</v>
      </c>
      <c r="K3479" s="14">
        <v>0</v>
      </c>
      <c r="L3479" s="14">
        <v>678</v>
      </c>
      <c r="M3479" s="14">
        <f>C3479-SUM(D3479:L3479)</f>
        <v>6338.7794355148535</v>
      </c>
      <c r="P3479" s="49">
        <f>D3480/('Parc électrique'!$C$22+'Parc électrique'!$C$23)</f>
        <v>0.55640624999999999</v>
      </c>
      <c r="Q3479" s="49">
        <f t="shared" si="270"/>
        <v>0.54235185369435979</v>
      </c>
      <c r="R3479" s="49">
        <f t="shared" si="271"/>
        <v>0.72224812640654878</v>
      </c>
    </row>
    <row r="3480" spans="1:18" x14ac:dyDescent="0.3">
      <c r="A3480" s="35">
        <f t="shared" si="269"/>
        <v>44160</v>
      </c>
      <c r="B3480" s="36">
        <v>0.875</v>
      </c>
      <c r="C3480">
        <v>10131</v>
      </c>
      <c r="D3480">
        <v>3561</v>
      </c>
      <c r="E3480" s="49">
        <f t="shared" si="272"/>
        <v>0.54235185369435979</v>
      </c>
      <c r="F3480" s="49">
        <f t="shared" si="273"/>
        <v>0.72224812640654878</v>
      </c>
      <c r="G3480">
        <v>0</v>
      </c>
      <c r="H3480" s="51">
        <f>G3480/'Parc électrique'!$C$24</f>
        <v>0</v>
      </c>
      <c r="I3480" s="14">
        <v>321</v>
      </c>
      <c r="J3480" s="14">
        <v>0</v>
      </c>
      <c r="K3480" s="14">
        <v>0</v>
      </c>
      <c r="L3480" s="14">
        <v>671</v>
      </c>
      <c r="M3480" s="14">
        <f>C3480-SUM(D3480:L3480)</f>
        <v>5576.7354000198993</v>
      </c>
      <c r="P3480" s="49">
        <f>D3481/('Parc électrique'!$C$22+'Parc électrique'!$C$23)</f>
        <v>0.54062500000000002</v>
      </c>
      <c r="Q3480" s="49">
        <f t="shared" si="270"/>
        <v>0.52696922599901297</v>
      </c>
      <c r="R3480" s="49">
        <f t="shared" si="271"/>
        <v>0.70176313321164252</v>
      </c>
    </row>
    <row r="3481" spans="1:18" x14ac:dyDescent="0.3">
      <c r="A3481" s="35">
        <f t="shared" si="269"/>
        <v>44160</v>
      </c>
      <c r="B3481" s="36">
        <v>0.91666666666666663</v>
      </c>
      <c r="C3481">
        <v>10231</v>
      </c>
      <c r="D3481">
        <v>3460</v>
      </c>
      <c r="E3481" s="49">
        <f t="shared" si="272"/>
        <v>0.52696922599901297</v>
      </c>
      <c r="F3481" s="49">
        <f t="shared" si="273"/>
        <v>0.70176313321164252</v>
      </c>
      <c r="G3481">
        <v>0</v>
      </c>
      <c r="H3481" s="51">
        <f>G3481/'Parc électrique'!$C$24</f>
        <v>0</v>
      </c>
      <c r="I3481" s="14">
        <v>321</v>
      </c>
      <c r="J3481" s="14">
        <v>0</v>
      </c>
      <c r="K3481" s="14">
        <v>0</v>
      </c>
      <c r="L3481" s="14">
        <v>665</v>
      </c>
      <c r="M3481" s="14">
        <f>C3481-SUM(D3481:L3481)</f>
        <v>5783.77126764079</v>
      </c>
      <c r="P3481" s="49">
        <f>D3482/('Parc électrique'!$C$22+'Parc électrique'!$C$23)</f>
        <v>0.5284375</v>
      </c>
      <c r="Q3481" s="49">
        <f t="shared" si="270"/>
        <v>0.51508957292735891</v>
      </c>
      <c r="R3481" s="49">
        <f t="shared" si="271"/>
        <v>0.6859430394571604</v>
      </c>
    </row>
    <row r="3482" spans="1:18" x14ac:dyDescent="0.3">
      <c r="A3482" s="35">
        <f t="shared" si="269"/>
        <v>44160</v>
      </c>
      <c r="B3482" s="36">
        <v>0.95833333333333337</v>
      </c>
      <c r="C3482">
        <v>10319</v>
      </c>
      <c r="D3482">
        <v>3382</v>
      </c>
      <c r="E3482" s="49">
        <f t="shared" si="272"/>
        <v>0.51508957292735891</v>
      </c>
      <c r="F3482" s="49">
        <f t="shared" si="273"/>
        <v>0.6859430394571604</v>
      </c>
      <c r="G3482">
        <v>0</v>
      </c>
      <c r="H3482" s="51">
        <f>G3482/'Parc électrique'!$C$24</f>
        <v>0</v>
      </c>
      <c r="I3482" s="14">
        <v>321</v>
      </c>
      <c r="J3482" s="14">
        <v>0</v>
      </c>
      <c r="K3482" s="14">
        <v>0</v>
      </c>
      <c r="L3482" s="14">
        <v>662</v>
      </c>
      <c r="M3482" s="14">
        <f>C3482-SUM(D3482:L3482)</f>
        <v>5952.7989673876154</v>
      </c>
      <c r="P3482" s="49">
        <f>D3483/('Parc électrique'!$C$22+'Parc électrique'!$C$23)</f>
        <v>0.51375000000000004</v>
      </c>
      <c r="Q3482" s="49">
        <f t="shared" si="270"/>
        <v>0.50077306794357057</v>
      </c>
      <c r="R3482" s="49">
        <f t="shared" si="271"/>
        <v>0.66687779826586135</v>
      </c>
    </row>
    <row r="3483" spans="1:18" x14ac:dyDescent="0.3">
      <c r="A3483" s="35">
        <f t="shared" si="269"/>
        <v>44161</v>
      </c>
      <c r="B3483" s="36">
        <v>0</v>
      </c>
      <c r="C3483">
        <v>9658</v>
      </c>
      <c r="D3483">
        <v>3288</v>
      </c>
      <c r="E3483" s="49">
        <f t="shared" si="272"/>
        <v>0.50077306794357057</v>
      </c>
      <c r="F3483" s="49">
        <f t="shared" si="273"/>
        <v>0.66687779826586135</v>
      </c>
      <c r="G3483">
        <v>0</v>
      </c>
      <c r="H3483" s="51">
        <f>G3483/'Parc électrique'!$C$24</f>
        <v>0</v>
      </c>
      <c r="I3483" s="14">
        <v>321</v>
      </c>
      <c r="J3483" s="14">
        <v>0</v>
      </c>
      <c r="K3483" s="14">
        <v>0</v>
      </c>
      <c r="L3483" s="14">
        <v>642</v>
      </c>
      <c r="M3483" s="14">
        <f>C3483-SUM(D3483:L3483)</f>
        <v>5405.8323491337906</v>
      </c>
      <c r="P3483" s="49">
        <f>D3484/('Parc électrique'!$C$22+'Parc électrique'!$C$23)</f>
        <v>0.52828125000000004</v>
      </c>
      <c r="Q3483" s="49">
        <f t="shared" si="270"/>
        <v>0.51493726968285047</v>
      </c>
      <c r="R3483" s="49">
        <f t="shared" si="271"/>
        <v>0.68574021774235927</v>
      </c>
    </row>
    <row r="3484" spans="1:18" x14ac:dyDescent="0.3">
      <c r="A3484" s="35">
        <f t="shared" ref="A3484:A3547" si="274">A3460+1</f>
        <v>44161</v>
      </c>
      <c r="B3484" s="36">
        <v>4.1666666666666664E-2</v>
      </c>
      <c r="C3484">
        <v>9242</v>
      </c>
      <c r="D3484">
        <v>3381</v>
      </c>
      <c r="E3484" s="49">
        <f t="shared" si="272"/>
        <v>0.51493726968285047</v>
      </c>
      <c r="F3484" s="49">
        <f t="shared" si="273"/>
        <v>0.68574021774235927</v>
      </c>
      <c r="G3484">
        <v>0</v>
      </c>
      <c r="H3484" s="51">
        <f>G3484/'Parc électrique'!$C$24</f>
        <v>0</v>
      </c>
      <c r="I3484" s="14">
        <v>321</v>
      </c>
      <c r="J3484" s="14">
        <v>0</v>
      </c>
      <c r="K3484" s="14">
        <v>-61</v>
      </c>
      <c r="L3484" s="14">
        <v>639</v>
      </c>
      <c r="M3484" s="14">
        <f>C3484-SUM(D3484:L3484)</f>
        <v>4960.7993225125747</v>
      </c>
      <c r="P3484" s="49">
        <f>D3485/('Parc électrique'!$C$22+'Parc électrique'!$C$23)</f>
        <v>0.52375000000000005</v>
      </c>
      <c r="Q3484" s="49">
        <f t="shared" si="270"/>
        <v>0.51052047559210734</v>
      </c>
      <c r="R3484" s="49">
        <f t="shared" si="271"/>
        <v>0.67985838801312881</v>
      </c>
    </row>
    <row r="3485" spans="1:18" x14ac:dyDescent="0.3">
      <c r="A3485" s="35">
        <f t="shared" si="274"/>
        <v>44161</v>
      </c>
      <c r="B3485" s="36">
        <v>8.3333333333333329E-2</v>
      </c>
      <c r="C3485">
        <v>8911</v>
      </c>
      <c r="D3485">
        <v>3352</v>
      </c>
      <c r="E3485" s="49">
        <f t="shared" si="272"/>
        <v>0.51052047559210734</v>
      </c>
      <c r="F3485" s="49">
        <f t="shared" si="273"/>
        <v>0.67985838801312881</v>
      </c>
      <c r="G3485">
        <v>0</v>
      </c>
      <c r="H3485" s="51">
        <f>G3485/'Parc électrique'!$C$24</f>
        <v>0</v>
      </c>
      <c r="I3485" s="14">
        <v>321</v>
      </c>
      <c r="J3485" s="14">
        <v>0</v>
      </c>
      <c r="K3485" s="14">
        <v>-363</v>
      </c>
      <c r="L3485" s="14">
        <v>639</v>
      </c>
      <c r="M3485" s="14">
        <f>C3485-SUM(D3485:L3485)</f>
        <v>4960.8096211363945</v>
      </c>
      <c r="P3485" s="49">
        <f>D3486/('Parc électrique'!$C$22+'Parc électrique'!$C$23)</f>
        <v>0.53312499999999996</v>
      </c>
      <c r="Q3485" s="49">
        <f t="shared" si="270"/>
        <v>0.51965867026261037</v>
      </c>
      <c r="R3485" s="49">
        <f t="shared" si="271"/>
        <v>0.69202769090119187</v>
      </c>
    </row>
    <row r="3486" spans="1:18" x14ac:dyDescent="0.3">
      <c r="A3486" s="35">
        <f t="shared" si="274"/>
        <v>44161</v>
      </c>
      <c r="B3486" s="36">
        <v>0.125</v>
      </c>
      <c r="C3486">
        <v>8471</v>
      </c>
      <c r="D3486">
        <v>3412</v>
      </c>
      <c r="E3486" s="49">
        <f t="shared" si="272"/>
        <v>0.51965867026261037</v>
      </c>
      <c r="F3486" s="49">
        <f t="shared" si="273"/>
        <v>0.69202769090119187</v>
      </c>
      <c r="G3486">
        <v>0</v>
      </c>
      <c r="H3486" s="51">
        <f>G3486/'Parc électrique'!$C$24</f>
        <v>0</v>
      </c>
      <c r="I3486" s="14">
        <v>321</v>
      </c>
      <c r="J3486" s="14">
        <v>0</v>
      </c>
      <c r="K3486" s="14">
        <v>-864</v>
      </c>
      <c r="L3486" s="14">
        <v>640</v>
      </c>
      <c r="M3486" s="14">
        <f>C3486-SUM(D3486:L3486)</f>
        <v>4960.7883136388355</v>
      </c>
      <c r="P3486" s="49">
        <f>D3487/('Parc électrique'!$C$22+'Parc électrique'!$C$23)</f>
        <v>0.51265625000000004</v>
      </c>
      <c r="Q3486" s="49">
        <f t="shared" si="270"/>
        <v>0.49970694523201192</v>
      </c>
      <c r="R3486" s="49">
        <f t="shared" si="271"/>
        <v>0.66545804626225402</v>
      </c>
    </row>
    <row r="3487" spans="1:18" x14ac:dyDescent="0.3">
      <c r="A3487" s="35">
        <f t="shared" si="274"/>
        <v>44161</v>
      </c>
      <c r="B3487" s="36">
        <v>0.16666666666666666</v>
      </c>
      <c r="C3487">
        <v>8397</v>
      </c>
      <c r="D3487">
        <v>3281</v>
      </c>
      <c r="E3487" s="49">
        <f t="shared" si="272"/>
        <v>0.49970694523201192</v>
      </c>
      <c r="F3487" s="49">
        <f t="shared" si="273"/>
        <v>0.66545804626225402</v>
      </c>
      <c r="G3487">
        <v>0</v>
      </c>
      <c r="H3487" s="51">
        <f>G3487/'Parc électrique'!$C$24</f>
        <v>0</v>
      </c>
      <c r="I3487" s="14">
        <v>321</v>
      </c>
      <c r="J3487" s="14">
        <v>0</v>
      </c>
      <c r="K3487" s="14">
        <v>-809</v>
      </c>
      <c r="L3487" s="14">
        <v>642</v>
      </c>
      <c r="M3487" s="14">
        <f>C3487-SUM(D3487:L3487)</f>
        <v>4960.8348350085053</v>
      </c>
      <c r="P3487" s="49">
        <f>D3488/('Parc électrique'!$C$22+'Parc électrique'!$C$23)</f>
        <v>0.53531249999999997</v>
      </c>
      <c r="Q3487" s="49">
        <f t="shared" si="270"/>
        <v>0.52179091568572766</v>
      </c>
      <c r="R3487" s="49">
        <f t="shared" si="271"/>
        <v>0.69486719490840654</v>
      </c>
    </row>
    <row r="3488" spans="1:18" x14ac:dyDescent="0.3">
      <c r="A3488" s="35">
        <f t="shared" si="274"/>
        <v>44161</v>
      </c>
      <c r="B3488" s="36">
        <v>0.20833333333333334</v>
      </c>
      <c r="C3488">
        <v>8895</v>
      </c>
      <c r="D3488">
        <v>3426</v>
      </c>
      <c r="E3488" s="49">
        <f t="shared" si="272"/>
        <v>0.52179091568572766</v>
      </c>
      <c r="F3488" s="49">
        <f t="shared" si="273"/>
        <v>0.69486719490840654</v>
      </c>
      <c r="G3488">
        <v>0</v>
      </c>
      <c r="H3488" s="51">
        <f>G3488/'Parc électrique'!$C$24</f>
        <v>0</v>
      </c>
      <c r="I3488" s="14">
        <v>321</v>
      </c>
      <c r="J3488" s="14">
        <v>0</v>
      </c>
      <c r="K3488" s="14">
        <v>-459</v>
      </c>
      <c r="L3488" s="14">
        <v>645</v>
      </c>
      <c r="M3488" s="14">
        <f>C3488-SUM(D3488:L3488)</f>
        <v>4960.7833418894061</v>
      </c>
      <c r="P3488" s="49">
        <f>D3489/('Parc électrique'!$C$22+'Parc électrique'!$C$23)</f>
        <v>0.50624999999999998</v>
      </c>
      <c r="Q3488" s="49">
        <f t="shared" si="270"/>
        <v>0.49346251220716802</v>
      </c>
      <c r="R3488" s="49">
        <f t="shared" si="271"/>
        <v>0.65714235595541082</v>
      </c>
    </row>
    <row r="3489" spans="1:18" x14ac:dyDescent="0.3">
      <c r="A3489" s="35">
        <f t="shared" si="274"/>
        <v>44161</v>
      </c>
      <c r="B3489" s="36">
        <v>0.25</v>
      </c>
      <c r="C3489">
        <v>10050</v>
      </c>
      <c r="D3489">
        <v>3240</v>
      </c>
      <c r="E3489" s="49">
        <f t="shared" si="272"/>
        <v>0.49346251220716802</v>
      </c>
      <c r="F3489" s="49">
        <f t="shared" si="273"/>
        <v>0.65714235595541082</v>
      </c>
      <c r="G3489">
        <v>0</v>
      </c>
      <c r="H3489" s="51">
        <f>G3489/'Parc électrique'!$C$24</f>
        <v>0</v>
      </c>
      <c r="I3489" s="14">
        <v>321</v>
      </c>
      <c r="J3489" s="14">
        <v>0</v>
      </c>
      <c r="K3489" s="14">
        <v>846</v>
      </c>
      <c r="L3489" s="14">
        <v>658</v>
      </c>
      <c r="M3489" s="14">
        <f>C3489-SUM(D3489:L3489)</f>
        <v>4983.8493951318378</v>
      </c>
      <c r="P3489" s="49">
        <f>D3490/('Parc électrique'!$C$22+'Parc électrique'!$C$23)</f>
        <v>0.50359374999999995</v>
      </c>
      <c r="Q3489" s="49">
        <f t="shared" si="270"/>
        <v>0.49087335705052554</v>
      </c>
      <c r="R3489" s="49">
        <f t="shared" si="271"/>
        <v>0.65369438680379288</v>
      </c>
    </row>
    <row r="3490" spans="1:18" x14ac:dyDescent="0.3">
      <c r="A3490" s="35">
        <f t="shared" si="274"/>
        <v>44161</v>
      </c>
      <c r="B3490" s="36">
        <v>0.29166666666666669</v>
      </c>
      <c r="C3490">
        <v>10977</v>
      </c>
      <c r="D3490">
        <v>3223</v>
      </c>
      <c r="E3490" s="49">
        <f t="shared" si="272"/>
        <v>0.49087335705052554</v>
      </c>
      <c r="F3490" s="49">
        <f t="shared" si="273"/>
        <v>0.65369438680379288</v>
      </c>
      <c r="G3490">
        <v>4</v>
      </c>
      <c r="H3490" s="51">
        <f>G3490/'Parc électrique'!$C$24</f>
        <v>1.3333333333333333E-3</v>
      </c>
      <c r="I3490" s="14">
        <v>321</v>
      </c>
      <c r="J3490" s="14">
        <v>0</v>
      </c>
      <c r="K3490" s="14">
        <v>0</v>
      </c>
      <c r="L3490" s="14">
        <v>678</v>
      </c>
      <c r="M3490" s="14">
        <f>C3490-SUM(D3490:L3490)</f>
        <v>6749.8540989228131</v>
      </c>
      <c r="P3490" s="49">
        <f>D3491/('Parc électrique'!$C$22+'Parc électrique'!$C$23)</f>
        <v>0.48203125000000002</v>
      </c>
      <c r="Q3490" s="49">
        <f t="shared" si="270"/>
        <v>0.46985550930836845</v>
      </c>
      <c r="R3490" s="49">
        <f t="shared" si="271"/>
        <v>0.6257049901612477</v>
      </c>
    </row>
    <row r="3491" spans="1:18" x14ac:dyDescent="0.3">
      <c r="A3491" s="35">
        <f t="shared" si="274"/>
        <v>44161</v>
      </c>
      <c r="B3491" s="36">
        <v>0.33333333333333331</v>
      </c>
      <c r="C3491">
        <v>11176</v>
      </c>
      <c r="D3491">
        <v>3085</v>
      </c>
      <c r="E3491" s="49">
        <f t="shared" si="272"/>
        <v>0.46985550930836845</v>
      </c>
      <c r="F3491" s="49">
        <f t="shared" si="273"/>
        <v>0.6257049901612477</v>
      </c>
      <c r="G3491">
        <v>47</v>
      </c>
      <c r="H3491" s="51">
        <f>G3491/'Parc électrique'!$C$24</f>
        <v>1.5666666666666666E-2</v>
      </c>
      <c r="I3491" s="14">
        <v>321</v>
      </c>
      <c r="J3491" s="14">
        <v>0</v>
      </c>
      <c r="K3491" s="14">
        <v>0</v>
      </c>
      <c r="L3491" s="14">
        <v>680</v>
      </c>
      <c r="M3491" s="14">
        <f>C3491-SUM(D3491:L3491)</f>
        <v>7041.8887728338632</v>
      </c>
      <c r="P3491" s="49">
        <f>D3492/('Parc électrique'!$C$22+'Parc électrique'!$C$23)</f>
        <v>0.47046874999999999</v>
      </c>
      <c r="Q3491" s="49">
        <f t="shared" si="270"/>
        <v>0.4585850692147479</v>
      </c>
      <c r="R3491" s="49">
        <f t="shared" si="271"/>
        <v>0.61069618326596986</v>
      </c>
    </row>
    <row r="3492" spans="1:18" x14ac:dyDescent="0.3">
      <c r="A3492" s="35">
        <f t="shared" si="274"/>
        <v>44161</v>
      </c>
      <c r="B3492" s="36">
        <v>0.375</v>
      </c>
      <c r="C3492">
        <v>11316</v>
      </c>
      <c r="D3492">
        <v>3011</v>
      </c>
      <c r="E3492" s="49">
        <f t="shared" si="272"/>
        <v>0.4585850692147479</v>
      </c>
      <c r="F3492" s="49">
        <f t="shared" si="273"/>
        <v>0.61069618326596986</v>
      </c>
      <c r="G3492">
        <v>230</v>
      </c>
      <c r="H3492" s="51">
        <f>G3492/'Parc électrique'!$C$24</f>
        <v>7.6666666666666661E-2</v>
      </c>
      <c r="I3492" s="14">
        <v>321</v>
      </c>
      <c r="J3492" s="14">
        <v>0</v>
      </c>
      <c r="K3492" s="14">
        <v>0</v>
      </c>
      <c r="L3492" s="14">
        <v>678</v>
      </c>
      <c r="M3492" s="14">
        <f>C3492-SUM(D3492:L3492)</f>
        <v>7074.8540520808529</v>
      </c>
      <c r="P3492" s="49">
        <f>D3493/('Parc électrique'!$C$22+'Parc électrique'!$C$23)</f>
        <v>0.48031249999999998</v>
      </c>
      <c r="Q3492" s="49">
        <f t="shared" si="270"/>
        <v>0.46818017361877612</v>
      </c>
      <c r="R3492" s="49">
        <f t="shared" si="271"/>
        <v>0.62347395129843608</v>
      </c>
    </row>
    <row r="3493" spans="1:18" x14ac:dyDescent="0.3">
      <c r="A3493" s="35">
        <f t="shared" si="274"/>
        <v>44161</v>
      </c>
      <c r="B3493" s="36">
        <v>0.41666666666666669</v>
      </c>
      <c r="C3493">
        <v>11351</v>
      </c>
      <c r="D3493">
        <v>3074</v>
      </c>
      <c r="E3493" s="49">
        <f t="shared" si="272"/>
        <v>0.46818017361877612</v>
      </c>
      <c r="F3493" s="49">
        <f t="shared" si="273"/>
        <v>0.62347395129843608</v>
      </c>
      <c r="G3493">
        <v>431</v>
      </c>
      <c r="H3493" s="51">
        <f>G3493/'Parc électrique'!$C$24</f>
        <v>0.14366666666666666</v>
      </c>
      <c r="I3493" s="14">
        <v>321</v>
      </c>
      <c r="J3493" s="14">
        <v>0</v>
      </c>
      <c r="K3493" s="14">
        <v>0</v>
      </c>
      <c r="L3493" s="14">
        <v>676</v>
      </c>
      <c r="M3493" s="14">
        <f>C3493-SUM(D3493:L3493)</f>
        <v>6847.7646792084161</v>
      </c>
      <c r="P3493" s="49">
        <f>D3494/('Parc électrique'!$C$22+'Parc électrique'!$C$23)</f>
        <v>0.48749999999999999</v>
      </c>
      <c r="Q3493" s="49">
        <f t="shared" si="270"/>
        <v>0.47518612286616185</v>
      </c>
      <c r="R3493" s="49">
        <f t="shared" si="271"/>
        <v>0.63280375017928447</v>
      </c>
    </row>
    <row r="3494" spans="1:18" x14ac:dyDescent="0.3">
      <c r="A3494" s="35">
        <f t="shared" si="274"/>
        <v>44161</v>
      </c>
      <c r="B3494" s="36">
        <v>0.45833333333333331</v>
      </c>
      <c r="C3494">
        <v>11468</v>
      </c>
      <c r="D3494">
        <v>3120</v>
      </c>
      <c r="E3494" s="49">
        <f t="shared" si="272"/>
        <v>0.47518612286616185</v>
      </c>
      <c r="F3494" s="49">
        <f t="shared" si="273"/>
        <v>0.63280375017928447</v>
      </c>
      <c r="G3494">
        <v>533</v>
      </c>
      <c r="H3494" s="51">
        <f>G3494/'Parc électrique'!$C$24</f>
        <v>0.17766666666666667</v>
      </c>
      <c r="I3494" s="14">
        <v>321</v>
      </c>
      <c r="J3494" s="14">
        <v>0</v>
      </c>
      <c r="K3494" s="14">
        <v>0</v>
      </c>
      <c r="L3494" s="14">
        <v>676</v>
      </c>
      <c r="M3494" s="14">
        <f>C3494-SUM(D3494:L3494)</f>
        <v>6816.7143434602876</v>
      </c>
      <c r="P3494" s="49">
        <f>D3495/('Parc électrique'!$C$22+'Parc électrique'!$C$23)</f>
        <v>0.515625</v>
      </c>
      <c r="Q3494" s="49">
        <f t="shared" si="270"/>
        <v>0.50260070687767122</v>
      </c>
      <c r="R3494" s="49">
        <f t="shared" si="271"/>
        <v>0.66931165884347399</v>
      </c>
    </row>
    <row r="3495" spans="1:18" x14ac:dyDescent="0.3">
      <c r="A3495" s="35">
        <f t="shared" si="274"/>
        <v>44161</v>
      </c>
      <c r="B3495" s="36">
        <v>0.5</v>
      </c>
      <c r="C3495">
        <v>11493</v>
      </c>
      <c r="D3495">
        <v>3300</v>
      </c>
      <c r="E3495" s="49">
        <f t="shared" si="272"/>
        <v>0.50260070687767122</v>
      </c>
      <c r="F3495" s="49">
        <f t="shared" si="273"/>
        <v>0.66931165884347399</v>
      </c>
      <c r="G3495">
        <v>600</v>
      </c>
      <c r="H3495" s="51">
        <f>G3495/'Parc électrique'!$C$24</f>
        <v>0.2</v>
      </c>
      <c r="I3495" s="14">
        <v>321</v>
      </c>
      <c r="J3495" s="14">
        <v>0</v>
      </c>
      <c r="K3495" s="14">
        <v>0</v>
      </c>
      <c r="L3495" s="14">
        <v>675</v>
      </c>
      <c r="M3495" s="14">
        <f>C3495-SUM(D3495:L3495)</f>
        <v>6595.6280876342789</v>
      </c>
      <c r="P3495" s="49">
        <f>D3496/('Parc électrique'!$C$22+'Parc électrique'!$C$23)</f>
        <v>0.52281250000000001</v>
      </c>
      <c r="Q3495" s="49">
        <f t="shared" si="270"/>
        <v>0.50960665612505696</v>
      </c>
      <c r="R3495" s="49">
        <f t="shared" si="271"/>
        <v>0.67864145772432249</v>
      </c>
    </row>
    <row r="3496" spans="1:18" x14ac:dyDescent="0.3">
      <c r="A3496" s="35">
        <f t="shared" si="274"/>
        <v>44161</v>
      </c>
      <c r="B3496" s="36">
        <v>0.54166666666666663</v>
      </c>
      <c r="C3496">
        <v>11252</v>
      </c>
      <c r="D3496">
        <v>3346</v>
      </c>
      <c r="E3496" s="49">
        <f t="shared" si="272"/>
        <v>0.50960665612505696</v>
      </c>
      <c r="F3496" s="49">
        <f t="shared" si="273"/>
        <v>0.67864145772432249</v>
      </c>
      <c r="G3496">
        <v>616</v>
      </c>
      <c r="H3496" s="51">
        <f>G3496/'Parc électrique'!$C$24</f>
        <v>0.20533333333333334</v>
      </c>
      <c r="I3496" s="14">
        <v>321</v>
      </c>
      <c r="J3496" s="14">
        <v>0</v>
      </c>
      <c r="K3496" s="14">
        <v>0</v>
      </c>
      <c r="L3496" s="14">
        <v>675</v>
      </c>
      <c r="M3496" s="14">
        <f>C3496-SUM(D3496:L3496)</f>
        <v>6292.6064185528176</v>
      </c>
      <c r="P3496" s="49">
        <f>D3497/('Parc électrique'!$C$22+'Parc électrique'!$C$23)</f>
        <v>0.52796874999999999</v>
      </c>
      <c r="Q3496" s="49">
        <f t="shared" si="270"/>
        <v>0.51463266319383372</v>
      </c>
      <c r="R3496" s="49">
        <f t="shared" si="271"/>
        <v>0.68533457431275724</v>
      </c>
    </row>
    <row r="3497" spans="1:18" x14ac:dyDescent="0.3">
      <c r="A3497" s="35">
        <f t="shared" si="274"/>
        <v>44161</v>
      </c>
      <c r="B3497" s="36">
        <v>0.58333333333333337</v>
      </c>
      <c r="C3497">
        <v>11051</v>
      </c>
      <c r="D3497">
        <v>3379</v>
      </c>
      <c r="E3497" s="49">
        <f t="shared" si="272"/>
        <v>0.51463266319383372</v>
      </c>
      <c r="F3497" s="49">
        <f t="shared" si="273"/>
        <v>0.68533457431275724</v>
      </c>
      <c r="G3497">
        <v>484</v>
      </c>
      <c r="H3497" s="51">
        <f>G3497/'Parc électrique'!$C$24</f>
        <v>0.16133333333333333</v>
      </c>
      <c r="I3497" s="14">
        <v>321</v>
      </c>
      <c r="J3497" s="14">
        <v>0</v>
      </c>
      <c r="K3497" s="14">
        <v>0</v>
      </c>
      <c r="L3497" s="14">
        <v>677</v>
      </c>
      <c r="M3497" s="14">
        <f>C3497-SUM(D3497:L3497)</f>
        <v>6188.6386994291597</v>
      </c>
      <c r="P3497" s="49">
        <f>D3498/('Parc électrique'!$C$22+'Parc électrique'!$C$23)</f>
        <v>0.53718750000000004</v>
      </c>
      <c r="Q3497" s="49">
        <f t="shared" si="270"/>
        <v>0.52361855461982842</v>
      </c>
      <c r="R3497" s="49">
        <f t="shared" si="271"/>
        <v>0.69730105548601928</v>
      </c>
    </row>
    <row r="3498" spans="1:18" x14ac:dyDescent="0.3">
      <c r="A3498" s="35">
        <f t="shared" si="274"/>
        <v>44161</v>
      </c>
      <c r="B3498" s="36">
        <v>0.625</v>
      </c>
      <c r="C3498">
        <v>10869</v>
      </c>
      <c r="D3498">
        <v>3438</v>
      </c>
      <c r="E3498" s="49">
        <f t="shared" si="272"/>
        <v>0.52361855461982842</v>
      </c>
      <c r="F3498" s="49">
        <f t="shared" si="273"/>
        <v>0.69730105548601928</v>
      </c>
      <c r="G3498">
        <v>297</v>
      </c>
      <c r="H3498" s="51">
        <f>G3498/'Parc électrique'!$C$24</f>
        <v>9.9000000000000005E-2</v>
      </c>
      <c r="I3498" s="14">
        <v>321</v>
      </c>
      <c r="J3498" s="14">
        <v>0</v>
      </c>
      <c r="K3498" s="14">
        <v>0</v>
      </c>
      <c r="L3498" s="14">
        <v>678</v>
      </c>
      <c r="M3498" s="14">
        <f>C3498-SUM(D3498:L3498)</f>
        <v>6133.6800803898932</v>
      </c>
      <c r="P3498" s="49">
        <f>D3499/('Parc électrique'!$C$22+'Parc électrique'!$C$23)</f>
        <v>0.56765624999999997</v>
      </c>
      <c r="Q3498" s="49">
        <f t="shared" si="270"/>
        <v>0.55331768729896347</v>
      </c>
      <c r="R3498" s="49">
        <f t="shared" si="271"/>
        <v>0.73685128987222448</v>
      </c>
    </row>
    <row r="3499" spans="1:18" x14ac:dyDescent="0.3">
      <c r="A3499" s="35">
        <f t="shared" si="274"/>
        <v>44161</v>
      </c>
      <c r="B3499" s="36">
        <v>0.66666666666666663</v>
      </c>
      <c r="C3499">
        <v>10885</v>
      </c>
      <c r="D3499">
        <v>3633</v>
      </c>
      <c r="E3499" s="49">
        <f t="shared" si="272"/>
        <v>0.55331768729896347</v>
      </c>
      <c r="F3499" s="49">
        <f t="shared" si="273"/>
        <v>0.73685128987222448</v>
      </c>
      <c r="G3499">
        <v>59</v>
      </c>
      <c r="H3499" s="51">
        <f>G3499/'Parc électrique'!$C$24</f>
        <v>1.9666666666666666E-2</v>
      </c>
      <c r="I3499" s="14">
        <v>321</v>
      </c>
      <c r="J3499" s="14">
        <v>0</v>
      </c>
      <c r="K3499" s="14">
        <v>0</v>
      </c>
      <c r="L3499" s="14">
        <v>680</v>
      </c>
      <c r="M3499" s="14">
        <f>C3499-SUM(D3499:L3499)</f>
        <v>6190.6901643561614</v>
      </c>
      <c r="P3499" s="49">
        <f>D3500/('Parc électrique'!$C$22+'Parc électrique'!$C$23)</f>
        <v>0.60062499999999996</v>
      </c>
      <c r="Q3499" s="49">
        <f t="shared" si="270"/>
        <v>0.58545367189023279</v>
      </c>
      <c r="R3499" s="49">
        <f t="shared" si="271"/>
        <v>0.77964667169524671</v>
      </c>
    </row>
    <row r="3500" spans="1:18" x14ac:dyDescent="0.3">
      <c r="A3500" s="35">
        <f t="shared" si="274"/>
        <v>44161</v>
      </c>
      <c r="B3500" s="36">
        <v>0.70833333333333337</v>
      </c>
      <c r="C3500">
        <v>11455</v>
      </c>
      <c r="D3500">
        <v>3844</v>
      </c>
      <c r="E3500" s="49">
        <f t="shared" si="272"/>
        <v>0.58545367189023279</v>
      </c>
      <c r="F3500" s="49">
        <f t="shared" si="273"/>
        <v>0.77964667169524671</v>
      </c>
      <c r="G3500">
        <v>6</v>
      </c>
      <c r="H3500" s="51">
        <f>G3500/'Parc électrique'!$C$24</f>
        <v>2E-3</v>
      </c>
      <c r="I3500" s="14">
        <v>321</v>
      </c>
      <c r="J3500" s="14">
        <v>0</v>
      </c>
      <c r="K3500" s="14">
        <v>0</v>
      </c>
      <c r="L3500" s="14">
        <v>682</v>
      </c>
      <c r="M3500" s="14">
        <f>C3500-SUM(D3500:L3500)</f>
        <v>6600.6328996564143</v>
      </c>
      <c r="P3500" s="49">
        <f>D3501/('Parc électrique'!$C$22+'Parc électrique'!$C$23)</f>
        <v>0.60984375000000002</v>
      </c>
      <c r="Q3500" s="49">
        <f t="shared" si="270"/>
        <v>0.59443956331622749</v>
      </c>
      <c r="R3500" s="49">
        <f t="shared" si="271"/>
        <v>0.79161315286850886</v>
      </c>
    </row>
    <row r="3501" spans="1:18" x14ac:dyDescent="0.3">
      <c r="A3501" s="35">
        <f t="shared" si="274"/>
        <v>44161</v>
      </c>
      <c r="B3501" s="36">
        <v>0.75</v>
      </c>
      <c r="C3501">
        <v>11917</v>
      </c>
      <c r="D3501">
        <v>3903</v>
      </c>
      <c r="E3501" s="49">
        <f t="shared" si="272"/>
        <v>0.59443956331622749</v>
      </c>
      <c r="F3501" s="49">
        <f t="shared" si="273"/>
        <v>0.79161315286850886</v>
      </c>
      <c r="G3501">
        <v>0</v>
      </c>
      <c r="H3501" s="51">
        <f>G3501/'Parc électrique'!$C$24</f>
        <v>0</v>
      </c>
      <c r="I3501" s="14">
        <v>321</v>
      </c>
      <c r="J3501" s="14">
        <v>0</v>
      </c>
      <c r="K3501" s="14">
        <v>1200</v>
      </c>
      <c r="L3501" s="14">
        <v>685</v>
      </c>
      <c r="M3501" s="14">
        <f>C3501-SUM(D3501:L3501)</f>
        <v>5806.6139472838149</v>
      </c>
      <c r="P3501" s="49">
        <f>D3502/('Parc électrique'!$C$22+'Parc électrique'!$C$23)</f>
        <v>0.57874999999999999</v>
      </c>
      <c r="Q3501" s="49">
        <f t="shared" si="270"/>
        <v>0.56413121765905883</v>
      </c>
      <c r="R3501" s="49">
        <f t="shared" si="271"/>
        <v>0.75125163162309927</v>
      </c>
    </row>
    <row r="3502" spans="1:18" x14ac:dyDescent="0.3">
      <c r="A3502" s="35">
        <f t="shared" si="274"/>
        <v>44161</v>
      </c>
      <c r="B3502" s="36">
        <v>0.79166666666666663</v>
      </c>
      <c r="C3502">
        <v>11544</v>
      </c>
      <c r="D3502">
        <v>3704</v>
      </c>
      <c r="E3502" s="49">
        <f t="shared" si="272"/>
        <v>0.56413121765905883</v>
      </c>
      <c r="F3502" s="49">
        <f t="shared" si="273"/>
        <v>0.75125163162309927</v>
      </c>
      <c r="G3502">
        <v>0</v>
      </c>
      <c r="H3502" s="51">
        <f>G3502/'Parc électrique'!$C$24</f>
        <v>0</v>
      </c>
      <c r="I3502" s="14">
        <v>321</v>
      </c>
      <c r="J3502" s="14">
        <v>0</v>
      </c>
      <c r="K3502" s="14">
        <v>0</v>
      </c>
      <c r="L3502" s="14">
        <v>681</v>
      </c>
      <c r="M3502" s="14">
        <f>C3502-SUM(D3502:L3502)</f>
        <v>6836.6846171507177</v>
      </c>
      <c r="P3502" s="49">
        <f>D3503/('Parc électrique'!$C$22+'Parc électrique'!$C$23)</f>
        <v>0.59718749999999998</v>
      </c>
      <c r="Q3502" s="49">
        <f t="shared" si="270"/>
        <v>0.58210300051104824</v>
      </c>
      <c r="R3502" s="49">
        <f t="shared" si="271"/>
        <v>0.77518459396962347</v>
      </c>
    </row>
    <row r="3503" spans="1:18" x14ac:dyDescent="0.3">
      <c r="A3503" s="35">
        <f t="shared" si="274"/>
        <v>44161</v>
      </c>
      <c r="B3503" s="36">
        <v>0.83333333333333337</v>
      </c>
      <c r="C3503">
        <v>10737</v>
      </c>
      <c r="D3503">
        <v>3822</v>
      </c>
      <c r="E3503" s="49">
        <f t="shared" si="272"/>
        <v>0.58210300051104824</v>
      </c>
      <c r="F3503" s="49">
        <f t="shared" si="273"/>
        <v>0.77518459396962347</v>
      </c>
      <c r="G3503">
        <v>0</v>
      </c>
      <c r="H3503" s="51">
        <f>G3503/'Parc électrique'!$C$24</f>
        <v>0</v>
      </c>
      <c r="I3503" s="14">
        <v>321</v>
      </c>
      <c r="J3503" s="14">
        <v>0</v>
      </c>
      <c r="K3503" s="14">
        <v>0</v>
      </c>
      <c r="L3503" s="14">
        <v>675</v>
      </c>
      <c r="M3503" s="14">
        <f>C3503-SUM(D3503:L3503)</f>
        <v>5917.642712405519</v>
      </c>
      <c r="P3503" s="49">
        <f>D3504/('Parc électrique'!$C$22+'Parc électrique'!$C$23)</f>
        <v>0.58609374999999997</v>
      </c>
      <c r="Q3503" s="49">
        <f t="shared" si="270"/>
        <v>0.57128947015095299</v>
      </c>
      <c r="R3503" s="49">
        <f t="shared" si="271"/>
        <v>0.76078425221874879</v>
      </c>
    </row>
    <row r="3504" spans="1:18" x14ac:dyDescent="0.3">
      <c r="A3504" s="35">
        <f t="shared" si="274"/>
        <v>44161</v>
      </c>
      <c r="B3504" s="36">
        <v>0.875</v>
      </c>
      <c r="C3504">
        <v>10090</v>
      </c>
      <c r="D3504">
        <v>3751</v>
      </c>
      <c r="E3504" s="49">
        <f t="shared" si="272"/>
        <v>0.57128947015095299</v>
      </c>
      <c r="F3504" s="49">
        <f t="shared" si="273"/>
        <v>0.76078425221874879</v>
      </c>
      <c r="G3504">
        <v>0</v>
      </c>
      <c r="H3504" s="51">
        <f>G3504/'Parc électrique'!$C$24</f>
        <v>0</v>
      </c>
      <c r="I3504" s="14">
        <v>321</v>
      </c>
      <c r="J3504" s="14">
        <v>0</v>
      </c>
      <c r="K3504" s="14">
        <v>0</v>
      </c>
      <c r="L3504" s="14">
        <v>669</v>
      </c>
      <c r="M3504" s="14">
        <f>C3504-SUM(D3504:L3504)</f>
        <v>5347.6679262776306</v>
      </c>
      <c r="P3504" s="49">
        <f>D3505/('Parc électrique'!$C$22+'Parc électrique'!$C$23)</f>
        <v>0.57140625</v>
      </c>
      <c r="Q3504" s="49">
        <f t="shared" si="270"/>
        <v>0.55697296516716477</v>
      </c>
      <c r="R3504" s="49">
        <f t="shared" si="271"/>
        <v>0.74171901102744986</v>
      </c>
    </row>
    <row r="3505" spans="1:18" x14ac:dyDescent="0.3">
      <c r="A3505" s="35">
        <f t="shared" si="274"/>
        <v>44161</v>
      </c>
      <c r="B3505" s="36">
        <v>0.91666666666666663</v>
      </c>
      <c r="C3505">
        <v>10216</v>
      </c>
      <c r="D3505">
        <v>3657</v>
      </c>
      <c r="E3505" s="49">
        <f t="shared" si="272"/>
        <v>0.55697296516716477</v>
      </c>
      <c r="F3505" s="49">
        <f t="shared" si="273"/>
        <v>0.74171901102744986</v>
      </c>
      <c r="G3505">
        <v>0</v>
      </c>
      <c r="H3505" s="51">
        <f>G3505/'Parc électrique'!$C$24</f>
        <v>0</v>
      </c>
      <c r="I3505" s="14">
        <v>321</v>
      </c>
      <c r="J3505" s="14">
        <v>0</v>
      </c>
      <c r="K3505" s="14">
        <v>0</v>
      </c>
      <c r="L3505" s="14">
        <v>664</v>
      </c>
      <c r="M3505" s="14">
        <f>C3505-SUM(D3505:L3505)</f>
        <v>5572.7013080238057</v>
      </c>
      <c r="P3505" s="49">
        <f>D3506/('Parc électrique'!$C$22+'Parc électrique'!$C$23)</f>
        <v>0.59312500000000001</v>
      </c>
      <c r="Q3505" s="49">
        <f t="shared" si="270"/>
        <v>0.57814311615383041</v>
      </c>
      <c r="R3505" s="49">
        <f t="shared" si="271"/>
        <v>0.76991122938479628</v>
      </c>
    </row>
    <row r="3506" spans="1:18" x14ac:dyDescent="0.3">
      <c r="A3506" s="35">
        <f t="shared" si="274"/>
        <v>44161</v>
      </c>
      <c r="B3506" s="36">
        <v>0.95833333333333337</v>
      </c>
      <c r="C3506">
        <v>10341</v>
      </c>
      <c r="D3506">
        <v>3796</v>
      </c>
      <c r="E3506" s="49">
        <f t="shared" si="272"/>
        <v>0.57814311615383041</v>
      </c>
      <c r="F3506" s="49">
        <f t="shared" si="273"/>
        <v>0.76991122938479628</v>
      </c>
      <c r="G3506">
        <v>0</v>
      </c>
      <c r="H3506" s="51">
        <f>G3506/'Parc électrique'!$C$24</f>
        <v>0</v>
      </c>
      <c r="I3506" s="14">
        <v>321</v>
      </c>
      <c r="J3506" s="14">
        <v>0</v>
      </c>
      <c r="K3506" s="14">
        <v>0</v>
      </c>
      <c r="L3506" s="14">
        <v>659</v>
      </c>
      <c r="M3506" s="14">
        <f>C3506-SUM(D3506:L3506)</f>
        <v>5563.6519456544611</v>
      </c>
      <c r="P3506" s="49">
        <f>D3507/('Parc électrique'!$C$22+'Parc électrique'!$C$23)</f>
        <v>0.62328125000000001</v>
      </c>
      <c r="Q3506" s="49">
        <f t="shared" si="270"/>
        <v>0.60753764234394869</v>
      </c>
      <c r="R3506" s="49">
        <f t="shared" si="271"/>
        <v>0.80905582034139945</v>
      </c>
    </row>
    <row r="3507" spans="1:18" x14ac:dyDescent="0.3">
      <c r="A3507" s="35">
        <f t="shared" si="274"/>
        <v>44162</v>
      </c>
      <c r="B3507" s="36">
        <v>0</v>
      </c>
      <c r="C3507">
        <v>9770</v>
      </c>
      <c r="D3507">
        <v>3989</v>
      </c>
      <c r="E3507" s="49">
        <f t="shared" si="272"/>
        <v>0.60753764234394869</v>
      </c>
      <c r="F3507" s="49">
        <f t="shared" si="273"/>
        <v>0.80905582034139945</v>
      </c>
      <c r="G3507">
        <v>0</v>
      </c>
      <c r="H3507" s="51">
        <f>G3507/'Parc électrique'!$C$24</f>
        <v>0</v>
      </c>
      <c r="I3507" s="14">
        <v>321</v>
      </c>
      <c r="J3507" s="14">
        <v>0</v>
      </c>
      <c r="K3507" s="14">
        <v>-144</v>
      </c>
      <c r="L3507" s="14">
        <v>642</v>
      </c>
      <c r="M3507" s="14">
        <f>C3507-SUM(D3507:L3507)</f>
        <v>4960.5834065373147</v>
      </c>
      <c r="P3507" s="49">
        <f>D3508/('Parc électrique'!$C$22+'Parc électrique'!$C$23)</f>
        <v>0.59875</v>
      </c>
      <c r="Q3507" s="49">
        <f t="shared" si="270"/>
        <v>0.58362603295613225</v>
      </c>
      <c r="R3507" s="49">
        <f t="shared" si="271"/>
        <v>0.77721281111763418</v>
      </c>
    </row>
    <row r="3508" spans="1:18" x14ac:dyDescent="0.3">
      <c r="A3508" s="35">
        <f t="shared" si="274"/>
        <v>44162</v>
      </c>
      <c r="B3508" s="36">
        <v>4.1666666666666664E-2</v>
      </c>
      <c r="C3508">
        <v>9398</v>
      </c>
      <c r="D3508">
        <v>3832</v>
      </c>
      <c r="E3508" s="49">
        <f t="shared" si="272"/>
        <v>0.58362603295613225</v>
      </c>
      <c r="F3508" s="49">
        <f t="shared" si="273"/>
        <v>0.77721281111763418</v>
      </c>
      <c r="G3508">
        <v>0</v>
      </c>
      <c r="H3508" s="51">
        <f>G3508/'Parc électrique'!$C$24</f>
        <v>0</v>
      </c>
      <c r="I3508" s="14">
        <v>321</v>
      </c>
      <c r="J3508" s="14">
        <v>0</v>
      </c>
      <c r="K3508" s="14">
        <v>-356</v>
      </c>
      <c r="L3508" s="14">
        <v>639</v>
      </c>
      <c r="M3508" s="14">
        <f>C3508-SUM(D3508:L3508)</f>
        <v>4960.6391611559266</v>
      </c>
      <c r="P3508" s="49">
        <f>D3509/('Parc électrique'!$C$22+'Parc électrique'!$C$23)</f>
        <v>0.56796875000000002</v>
      </c>
      <c r="Q3508" s="49">
        <f t="shared" si="270"/>
        <v>0.55362229378798034</v>
      </c>
      <c r="R3508" s="49">
        <f t="shared" si="271"/>
        <v>0.73725693330182673</v>
      </c>
    </row>
    <row r="3509" spans="1:18" x14ac:dyDescent="0.3">
      <c r="A3509" s="35">
        <f t="shared" si="274"/>
        <v>44162</v>
      </c>
      <c r="B3509" s="36">
        <v>8.3333333333333329E-2</v>
      </c>
      <c r="C3509">
        <v>9081</v>
      </c>
      <c r="D3509">
        <v>3635</v>
      </c>
      <c r="E3509" s="49">
        <f t="shared" si="272"/>
        <v>0.55362229378798034</v>
      </c>
      <c r="F3509" s="49">
        <f t="shared" si="273"/>
        <v>0.73725693330182673</v>
      </c>
      <c r="G3509">
        <v>0</v>
      </c>
      <c r="H3509" s="51">
        <f>G3509/'Parc électrique'!$C$24</f>
        <v>0</v>
      </c>
      <c r="I3509" s="14">
        <v>321</v>
      </c>
      <c r="J3509" s="14">
        <v>0</v>
      </c>
      <c r="K3509" s="14">
        <v>-475</v>
      </c>
      <c r="L3509" s="14">
        <v>638</v>
      </c>
      <c r="M3509" s="14">
        <f>C3509-SUM(D3509:L3509)</f>
        <v>4960.70912077291</v>
      </c>
      <c r="P3509" s="49">
        <f>D3510/('Parc électrique'!$C$22+'Parc électrique'!$C$23)</f>
        <v>0.58718749999999997</v>
      </c>
      <c r="Q3509" s="49">
        <f t="shared" si="270"/>
        <v>0.5723555928625117</v>
      </c>
      <c r="R3509" s="49">
        <f t="shared" si="271"/>
        <v>0.76220400422235612</v>
      </c>
    </row>
    <row r="3510" spans="1:18" x14ac:dyDescent="0.3">
      <c r="A3510" s="35">
        <f t="shared" si="274"/>
        <v>44162</v>
      </c>
      <c r="B3510" s="36">
        <v>0.125</v>
      </c>
      <c r="C3510">
        <v>8694</v>
      </c>
      <c r="D3510">
        <v>3758</v>
      </c>
      <c r="E3510" s="49">
        <f t="shared" si="272"/>
        <v>0.5723555928625117</v>
      </c>
      <c r="F3510" s="49">
        <f t="shared" si="273"/>
        <v>0.76220400422235612</v>
      </c>
      <c r="G3510">
        <v>0</v>
      </c>
      <c r="H3510" s="51">
        <f>G3510/'Parc électrique'!$C$24</f>
        <v>0</v>
      </c>
      <c r="I3510" s="14">
        <v>321</v>
      </c>
      <c r="J3510" s="14">
        <v>0</v>
      </c>
      <c r="K3510" s="14">
        <v>-1147</v>
      </c>
      <c r="L3510" s="14">
        <v>640</v>
      </c>
      <c r="M3510" s="14">
        <f>C3510-SUM(D3510:L3510)</f>
        <v>5120.665440402915</v>
      </c>
      <c r="P3510" s="49">
        <f>D3511/('Parc électrique'!$C$22+'Parc électrique'!$C$23)</f>
        <v>0.54812499999999997</v>
      </c>
      <c r="Q3510" s="49">
        <f t="shared" si="270"/>
        <v>0.53427978173541535</v>
      </c>
      <c r="R3510" s="49">
        <f t="shared" si="271"/>
        <v>0.71149857552209306</v>
      </c>
    </row>
    <row r="3511" spans="1:18" x14ac:dyDescent="0.3">
      <c r="A3511" s="35">
        <f t="shared" si="274"/>
        <v>44162</v>
      </c>
      <c r="B3511" s="36">
        <v>0.16666666666666666</v>
      </c>
      <c r="C3511">
        <v>8669</v>
      </c>
      <c r="D3511">
        <v>3508</v>
      </c>
      <c r="E3511" s="49">
        <f t="shared" si="272"/>
        <v>0.53427978173541535</v>
      </c>
      <c r="F3511" s="49">
        <f t="shared" si="273"/>
        <v>0.71149857552209306</v>
      </c>
      <c r="G3511">
        <v>0</v>
      </c>
      <c r="H3511" s="51">
        <f>G3511/'Parc électrique'!$C$24</f>
        <v>0</v>
      </c>
      <c r="I3511" s="14">
        <v>321</v>
      </c>
      <c r="J3511" s="14">
        <v>0</v>
      </c>
      <c r="K3511" s="14">
        <v>-924</v>
      </c>
      <c r="L3511" s="14">
        <v>642</v>
      </c>
      <c r="M3511" s="14">
        <f>C3511-SUM(D3511:L3511)</f>
        <v>5120.7542216427428</v>
      </c>
      <c r="P3511" s="49">
        <f>D3512/('Parc électrique'!$C$22+'Parc électrique'!$C$23)</f>
        <v>0.53890625000000003</v>
      </c>
      <c r="Q3511" s="49">
        <f t="shared" si="270"/>
        <v>0.52529389030942064</v>
      </c>
      <c r="R3511" s="49">
        <f t="shared" si="271"/>
        <v>0.6995320943488309</v>
      </c>
    </row>
    <row r="3512" spans="1:18" x14ac:dyDescent="0.3">
      <c r="A3512" s="35">
        <f t="shared" si="274"/>
        <v>44162</v>
      </c>
      <c r="B3512" s="36">
        <v>0.20833333333333334</v>
      </c>
      <c r="C3512">
        <v>9191</v>
      </c>
      <c r="D3512">
        <v>3449</v>
      </c>
      <c r="E3512" s="49">
        <f t="shared" si="272"/>
        <v>0.52529389030942064</v>
      </c>
      <c r="F3512" s="49">
        <f t="shared" si="273"/>
        <v>0.6995320943488309</v>
      </c>
      <c r="G3512">
        <v>0</v>
      </c>
      <c r="H3512" s="51">
        <f>G3512/'Parc électrique'!$C$24</f>
        <v>0</v>
      </c>
      <c r="I3512" s="14">
        <v>321</v>
      </c>
      <c r="J3512" s="14">
        <v>0</v>
      </c>
      <c r="K3512" s="14">
        <v>-346</v>
      </c>
      <c r="L3512" s="14">
        <v>645</v>
      </c>
      <c r="M3512" s="14">
        <f>C3512-SUM(D3512:L3512)</f>
        <v>5120.7751740153417</v>
      </c>
      <c r="P3512" s="49">
        <f>D3513/('Parc électrique'!$C$22+'Parc électrique'!$C$23)</f>
        <v>0.54437500000000005</v>
      </c>
      <c r="Q3512" s="49">
        <f t="shared" si="270"/>
        <v>0.53062450386721416</v>
      </c>
      <c r="R3512" s="49">
        <f t="shared" si="271"/>
        <v>0.70663085436686779</v>
      </c>
    </row>
    <row r="3513" spans="1:18" x14ac:dyDescent="0.3">
      <c r="A3513" s="35">
        <f t="shared" si="274"/>
        <v>44162</v>
      </c>
      <c r="B3513" s="36">
        <v>0.25</v>
      </c>
      <c r="C3513">
        <v>10336</v>
      </c>
      <c r="D3513">
        <v>3484</v>
      </c>
      <c r="E3513" s="49">
        <f t="shared" si="272"/>
        <v>0.53062450386721416</v>
      </c>
      <c r="F3513" s="49">
        <f t="shared" si="273"/>
        <v>0.70663085436686779</v>
      </c>
      <c r="G3513">
        <v>0</v>
      </c>
      <c r="H3513" s="51">
        <f>G3513/'Parc électrique'!$C$24</f>
        <v>0</v>
      </c>
      <c r="I3513" s="14">
        <v>321</v>
      </c>
      <c r="J3513" s="14">
        <v>0</v>
      </c>
      <c r="K3513" s="14">
        <v>0</v>
      </c>
      <c r="L3513" s="14">
        <v>658</v>
      </c>
      <c r="M3513" s="14">
        <f>C3513-SUM(D3513:L3513)</f>
        <v>5871.7627446417664</v>
      </c>
      <c r="P3513" s="49">
        <f>D3514/('Parc électrique'!$C$22+'Parc électrique'!$C$23)</f>
        <v>0.52875000000000005</v>
      </c>
      <c r="Q3513" s="49">
        <f t="shared" si="270"/>
        <v>0.51539417941637555</v>
      </c>
      <c r="R3513" s="49">
        <f t="shared" si="271"/>
        <v>0.68634868288676243</v>
      </c>
    </row>
    <row r="3514" spans="1:18" x14ac:dyDescent="0.3">
      <c r="A3514" s="35">
        <f t="shared" si="274"/>
        <v>44162</v>
      </c>
      <c r="B3514" s="36">
        <v>0.29166666666666669</v>
      </c>
      <c r="C3514">
        <v>11300</v>
      </c>
      <c r="D3514">
        <v>3384</v>
      </c>
      <c r="E3514" s="49">
        <f t="shared" si="272"/>
        <v>0.51539417941637555</v>
      </c>
      <c r="F3514" s="49">
        <f t="shared" si="273"/>
        <v>0.68634868288676243</v>
      </c>
      <c r="G3514">
        <v>5</v>
      </c>
      <c r="H3514" s="51">
        <f>G3514/'Parc électrique'!$C$24</f>
        <v>1.6666666666666668E-3</v>
      </c>
      <c r="I3514" s="14">
        <v>321</v>
      </c>
      <c r="J3514" s="14">
        <v>0</v>
      </c>
      <c r="K3514" s="14">
        <v>0</v>
      </c>
      <c r="L3514" s="14">
        <v>677</v>
      </c>
      <c r="M3514" s="14">
        <f>C3514-SUM(D3514:L3514)</f>
        <v>6911.7965904710309</v>
      </c>
      <c r="P3514" s="49">
        <f>D3515/('Parc électrique'!$C$22+'Parc électrique'!$C$23)</f>
        <v>0.49140624999999999</v>
      </c>
      <c r="Q3514" s="49">
        <f t="shared" si="270"/>
        <v>0.47899370397887148</v>
      </c>
      <c r="R3514" s="49">
        <f t="shared" si="271"/>
        <v>0.63787429304931076</v>
      </c>
    </row>
    <row r="3515" spans="1:18" x14ac:dyDescent="0.3">
      <c r="A3515" s="35">
        <f t="shared" si="274"/>
        <v>44162</v>
      </c>
      <c r="B3515" s="36">
        <v>0.33333333333333331</v>
      </c>
      <c r="C3515">
        <v>11478</v>
      </c>
      <c r="D3515">
        <v>3145</v>
      </c>
      <c r="E3515" s="49">
        <f t="shared" si="272"/>
        <v>0.47899370397887148</v>
      </c>
      <c r="F3515" s="49">
        <f t="shared" si="273"/>
        <v>0.63787429304931076</v>
      </c>
      <c r="G3515">
        <v>56</v>
      </c>
      <c r="H3515" s="51">
        <f>G3515/'Parc électrique'!$C$24</f>
        <v>1.8666666666666668E-2</v>
      </c>
      <c r="I3515" s="14">
        <v>321</v>
      </c>
      <c r="J3515" s="14">
        <v>0</v>
      </c>
      <c r="K3515" s="14">
        <v>0</v>
      </c>
      <c r="L3515" s="14">
        <v>680</v>
      </c>
      <c r="M3515" s="14">
        <f>C3515-SUM(D3515:L3515)</f>
        <v>7274.8644653363044</v>
      </c>
      <c r="P3515" s="49">
        <f>D3516/('Parc électrique'!$C$22+'Parc électrique'!$C$23)</f>
        <v>0.48499999999999999</v>
      </c>
      <c r="Q3515" s="49">
        <f t="shared" si="270"/>
        <v>0.47274927095402769</v>
      </c>
      <c r="R3515" s="49">
        <f t="shared" si="271"/>
        <v>0.62955860274246767</v>
      </c>
    </row>
    <row r="3516" spans="1:18" x14ac:dyDescent="0.3">
      <c r="A3516" s="35">
        <f t="shared" si="274"/>
        <v>44162</v>
      </c>
      <c r="B3516" s="36">
        <v>0.375</v>
      </c>
      <c r="C3516">
        <v>11579</v>
      </c>
      <c r="D3516">
        <v>3104</v>
      </c>
      <c r="E3516" s="49">
        <f t="shared" si="272"/>
        <v>0.47274927095402769</v>
      </c>
      <c r="F3516" s="49">
        <f t="shared" si="273"/>
        <v>0.62955860274246767</v>
      </c>
      <c r="G3516">
        <v>288</v>
      </c>
      <c r="H3516" s="51">
        <f>G3516/'Parc électrique'!$C$24</f>
        <v>9.6000000000000002E-2</v>
      </c>
      <c r="I3516" s="14">
        <v>321</v>
      </c>
      <c r="J3516" s="14">
        <v>0</v>
      </c>
      <c r="K3516" s="14">
        <v>0</v>
      </c>
      <c r="L3516" s="14">
        <v>678</v>
      </c>
      <c r="M3516" s="14">
        <f>C3516-SUM(D3516:L3516)</f>
        <v>7186.8016921263034</v>
      </c>
      <c r="P3516" s="49">
        <f>D3517/('Parc électrique'!$C$22+'Parc électrique'!$C$23)</f>
        <v>0.44593749999999999</v>
      </c>
      <c r="Q3516" s="49">
        <f t="shared" si="270"/>
        <v>0.4346734598269314</v>
      </c>
      <c r="R3516" s="49">
        <f t="shared" si="271"/>
        <v>0.57885317404220449</v>
      </c>
    </row>
    <row r="3517" spans="1:18" x14ac:dyDescent="0.3">
      <c r="A3517" s="35">
        <f t="shared" si="274"/>
        <v>44162</v>
      </c>
      <c r="B3517" s="36">
        <v>0.41666666666666669</v>
      </c>
      <c r="C3517">
        <v>11550</v>
      </c>
      <c r="D3517">
        <v>2854</v>
      </c>
      <c r="E3517" s="49">
        <f t="shared" si="272"/>
        <v>0.4346734598269314</v>
      </c>
      <c r="F3517" s="49">
        <f t="shared" si="273"/>
        <v>0.57885317404220449</v>
      </c>
      <c r="G3517">
        <v>585</v>
      </c>
      <c r="H3517" s="51">
        <f>G3517/'Parc électrique'!$C$24</f>
        <v>0.19500000000000001</v>
      </c>
      <c r="I3517" s="14">
        <v>321</v>
      </c>
      <c r="J3517" s="14">
        <v>0</v>
      </c>
      <c r="K3517" s="14">
        <v>0</v>
      </c>
      <c r="L3517" s="14">
        <v>676</v>
      </c>
      <c r="M3517" s="14">
        <f>C3517-SUM(D3517:L3517)</f>
        <v>7112.791473366131</v>
      </c>
      <c r="P3517" s="49">
        <f>D3518/('Parc électrique'!$C$22+'Parc électrique'!$C$23)</f>
        <v>0.41015625</v>
      </c>
      <c r="Q3517" s="49">
        <f t="shared" si="270"/>
        <v>0.39979601683451121</v>
      </c>
      <c r="R3517" s="49">
        <f t="shared" si="271"/>
        <v>0.53240700135276342</v>
      </c>
    </row>
    <row r="3518" spans="1:18" x14ac:dyDescent="0.3">
      <c r="A3518" s="35">
        <f t="shared" si="274"/>
        <v>44162</v>
      </c>
      <c r="B3518" s="36">
        <v>0.45833333333333331</v>
      </c>
      <c r="C3518">
        <v>11574</v>
      </c>
      <c r="D3518">
        <v>2625</v>
      </c>
      <c r="E3518" s="49">
        <f t="shared" si="272"/>
        <v>0.39979601683451121</v>
      </c>
      <c r="F3518" s="49">
        <f t="shared" si="273"/>
        <v>0.53240700135276342</v>
      </c>
      <c r="G3518">
        <v>717</v>
      </c>
      <c r="H3518" s="51">
        <f>G3518/'Parc électrique'!$C$24</f>
        <v>0.23899999999999999</v>
      </c>
      <c r="I3518" s="14">
        <v>321</v>
      </c>
      <c r="J3518" s="14">
        <v>0</v>
      </c>
      <c r="K3518" s="14">
        <v>0</v>
      </c>
      <c r="L3518" s="14">
        <v>675</v>
      </c>
      <c r="M3518" s="14">
        <f>C3518-SUM(D3518:L3518)</f>
        <v>7234.828796981813</v>
      </c>
      <c r="P3518" s="49">
        <f>D3519/('Parc électrique'!$C$22+'Parc électrique'!$C$23)</f>
        <v>0.37687500000000002</v>
      </c>
      <c r="Q3518" s="49">
        <f t="shared" si="270"/>
        <v>0.3673554257542252</v>
      </c>
      <c r="R3518" s="49">
        <f t="shared" si="271"/>
        <v>0.48920597610013922</v>
      </c>
    </row>
    <row r="3519" spans="1:18" x14ac:dyDescent="0.3">
      <c r="A3519" s="35">
        <f t="shared" si="274"/>
        <v>44162</v>
      </c>
      <c r="B3519" s="36">
        <v>0.5</v>
      </c>
      <c r="C3519">
        <v>11575</v>
      </c>
      <c r="D3519">
        <v>2412</v>
      </c>
      <c r="E3519" s="49">
        <f t="shared" si="272"/>
        <v>0.3673554257542252</v>
      </c>
      <c r="F3519" s="49">
        <f t="shared" si="273"/>
        <v>0.48920597610013922</v>
      </c>
      <c r="G3519">
        <v>802</v>
      </c>
      <c r="H3519" s="51">
        <f>G3519/'Parc électrique'!$C$24</f>
        <v>0.26733333333333331</v>
      </c>
      <c r="I3519" s="14">
        <v>321</v>
      </c>
      <c r="J3519" s="14">
        <v>0</v>
      </c>
      <c r="K3519" s="14">
        <v>0</v>
      </c>
      <c r="L3519" s="14">
        <v>675</v>
      </c>
      <c r="M3519" s="14">
        <f>C3519-SUM(D3519:L3519)</f>
        <v>7363.8761052648124</v>
      </c>
      <c r="P3519" s="49">
        <f>D3520/('Parc électrique'!$C$22+'Parc électrique'!$C$23)</f>
        <v>0.34921875000000002</v>
      </c>
      <c r="Q3519" s="49">
        <f t="shared" si="270"/>
        <v>0.34039775147624102</v>
      </c>
      <c r="R3519" s="49">
        <f t="shared" si="271"/>
        <v>0.45330653258035292</v>
      </c>
    </row>
    <row r="3520" spans="1:18" x14ac:dyDescent="0.3">
      <c r="A3520" s="35">
        <f t="shared" si="274"/>
        <v>44162</v>
      </c>
      <c r="B3520" s="36">
        <v>0.54166666666666663</v>
      </c>
      <c r="C3520">
        <v>11281</v>
      </c>
      <c r="D3520">
        <v>2235</v>
      </c>
      <c r="E3520" s="49">
        <f t="shared" si="272"/>
        <v>0.34039775147624102</v>
      </c>
      <c r="F3520" s="49">
        <f t="shared" si="273"/>
        <v>0.45330653258035292</v>
      </c>
      <c r="G3520">
        <v>803</v>
      </c>
      <c r="H3520" s="51">
        <f>G3520/'Parc électrique'!$C$24</f>
        <v>0.26766666666666666</v>
      </c>
      <c r="I3520" s="14">
        <v>321</v>
      </c>
      <c r="J3520" s="14">
        <v>0</v>
      </c>
      <c r="K3520" s="14">
        <v>0</v>
      </c>
      <c r="L3520" s="14">
        <v>675</v>
      </c>
      <c r="M3520" s="14">
        <f>C3520-SUM(D3520:L3520)</f>
        <v>7245.9386290492766</v>
      </c>
      <c r="P3520" s="49">
        <f>D3521/('Parc électrique'!$C$22+'Parc électrique'!$C$23)</f>
        <v>0.31031249999999999</v>
      </c>
      <c r="Q3520" s="49">
        <f t="shared" si="270"/>
        <v>0.30247424359365305</v>
      </c>
      <c r="R3520" s="49">
        <f t="shared" si="271"/>
        <v>0.4028039255948907</v>
      </c>
    </row>
    <row r="3521" spans="1:18" x14ac:dyDescent="0.3">
      <c r="A3521" s="35">
        <f t="shared" si="274"/>
        <v>44162</v>
      </c>
      <c r="B3521" s="36">
        <v>0.58333333333333337</v>
      </c>
      <c r="C3521">
        <v>11065</v>
      </c>
      <c r="D3521">
        <v>1986</v>
      </c>
      <c r="E3521" s="49">
        <f t="shared" si="272"/>
        <v>0.30247424359365305</v>
      </c>
      <c r="F3521" s="49">
        <f t="shared" si="273"/>
        <v>0.4028039255948907</v>
      </c>
      <c r="G3521">
        <v>639</v>
      </c>
      <c r="H3521" s="51">
        <f>G3521/'Parc électrique'!$C$24</f>
        <v>0.21299999999999999</v>
      </c>
      <c r="I3521" s="14">
        <v>321</v>
      </c>
      <c r="J3521" s="14">
        <v>0</v>
      </c>
      <c r="K3521" s="14">
        <v>0</v>
      </c>
      <c r="L3521" s="14">
        <v>677</v>
      </c>
      <c r="M3521" s="14">
        <f>C3521-SUM(D3521:L3521)</f>
        <v>7441.0817218308111</v>
      </c>
      <c r="P3521" s="49">
        <f>D3522/('Parc électrique'!$C$22+'Parc électrique'!$C$23)</f>
        <v>0.26953125</v>
      </c>
      <c r="Q3521" s="49">
        <f t="shared" si="270"/>
        <v>0.26272309677696448</v>
      </c>
      <c r="R3521" s="49">
        <f t="shared" si="271"/>
        <v>0.34986745803181596</v>
      </c>
    </row>
    <row r="3522" spans="1:18" x14ac:dyDescent="0.3">
      <c r="A3522" s="35">
        <f t="shared" si="274"/>
        <v>44162</v>
      </c>
      <c r="B3522" s="36">
        <v>0.625</v>
      </c>
      <c r="C3522">
        <v>10847</v>
      </c>
      <c r="D3522">
        <v>1725</v>
      </c>
      <c r="E3522" s="49">
        <f t="shared" si="272"/>
        <v>0.26272309677696448</v>
      </c>
      <c r="F3522" s="49">
        <f t="shared" si="273"/>
        <v>0.34986745803181596</v>
      </c>
      <c r="G3522">
        <v>379</v>
      </c>
      <c r="H3522" s="51">
        <f>G3522/'Parc électrique'!$C$24</f>
        <v>0.12633333333333333</v>
      </c>
      <c r="I3522" s="14">
        <v>321</v>
      </c>
      <c r="J3522" s="14">
        <v>2</v>
      </c>
      <c r="K3522" s="14">
        <v>0</v>
      </c>
      <c r="L3522" s="14">
        <v>678</v>
      </c>
      <c r="M3522" s="14">
        <f>C3522-SUM(D3522:L3522)</f>
        <v>7741.2610761118576</v>
      </c>
      <c r="P3522" s="49">
        <f>D3523/('Parc électrique'!$C$22+'Parc électrique'!$C$23)</f>
        <v>0.25046875000000002</v>
      </c>
      <c r="Q3522" s="49">
        <f t="shared" si="270"/>
        <v>0.24414210094694153</v>
      </c>
      <c r="R3522" s="49">
        <f t="shared" si="271"/>
        <v>0.32512320882608753</v>
      </c>
    </row>
    <row r="3523" spans="1:18" x14ac:dyDescent="0.3">
      <c r="A3523" s="35">
        <f t="shared" si="274"/>
        <v>44162</v>
      </c>
      <c r="B3523" s="36">
        <v>0.66666666666666663</v>
      </c>
      <c r="C3523">
        <v>10769</v>
      </c>
      <c r="D3523">
        <v>1603</v>
      </c>
      <c r="E3523" s="49">
        <f t="shared" si="272"/>
        <v>0.24414210094694153</v>
      </c>
      <c r="F3523" s="49">
        <f t="shared" si="273"/>
        <v>0.32512320882608753</v>
      </c>
      <c r="G3523">
        <v>69</v>
      </c>
      <c r="H3523" s="51">
        <f>G3523/'Parc électrique'!$C$24</f>
        <v>2.3E-2</v>
      </c>
      <c r="I3523" s="14">
        <v>321</v>
      </c>
      <c r="J3523" s="14">
        <v>354</v>
      </c>
      <c r="K3523" s="14">
        <v>0</v>
      </c>
      <c r="L3523" s="14">
        <v>680</v>
      </c>
      <c r="M3523" s="14">
        <f>C3523-SUM(D3523:L3523)</f>
        <v>7741.4077346902268</v>
      </c>
      <c r="P3523" s="49">
        <f>D3524/('Parc électrique'!$C$22+'Parc électrique'!$C$23)</f>
        <v>0.19437499999999999</v>
      </c>
      <c r="Q3523" s="49">
        <f t="shared" ref="Q3523:Q3586" si="275">P3523/$T$3*$T$8</f>
        <v>0.18946523616843119</v>
      </c>
      <c r="R3523" s="49">
        <f t="shared" ref="R3523:R3586" si="276">P3523/$T$3*$T$4</f>
        <v>0.25231021321250957</v>
      </c>
    </row>
    <row r="3524" spans="1:18" x14ac:dyDescent="0.3">
      <c r="A3524" s="35">
        <f t="shared" si="274"/>
        <v>44162</v>
      </c>
      <c r="B3524" s="36">
        <v>0.70833333333333337</v>
      </c>
      <c r="C3524">
        <v>11309</v>
      </c>
      <c r="D3524">
        <v>1244</v>
      </c>
      <c r="E3524" s="49">
        <f t="shared" ref="E3524:E3587" si="277">P3523/$T$3*$T$8</f>
        <v>0.18946523616843119</v>
      </c>
      <c r="F3524" s="49">
        <f t="shared" ref="F3524:F3587" si="278">P3523/$T$3*$T$4</f>
        <v>0.25231021321250957</v>
      </c>
      <c r="G3524">
        <v>7</v>
      </c>
      <c r="H3524" s="51">
        <f>G3524/'Parc électrique'!$C$24</f>
        <v>2.3333333333333335E-3</v>
      </c>
      <c r="I3524" s="14">
        <v>321</v>
      </c>
      <c r="J3524" s="14">
        <v>1006</v>
      </c>
      <c r="K3524" s="14">
        <v>308</v>
      </c>
      <c r="L3524" s="14">
        <v>681</v>
      </c>
      <c r="M3524" s="14">
        <f>C3524-SUM(D3524:L3524)</f>
        <v>7741.5558912172855</v>
      </c>
      <c r="P3524" s="49">
        <f>D3525/('Parc électrique'!$C$22+'Parc électrique'!$C$23)</f>
        <v>0.17093749999999999</v>
      </c>
      <c r="Q3524" s="49">
        <f t="shared" si="275"/>
        <v>0.16661974949217342</v>
      </c>
      <c r="R3524" s="49">
        <f t="shared" si="276"/>
        <v>0.2218869559923517</v>
      </c>
    </row>
    <row r="3525" spans="1:18" x14ac:dyDescent="0.3">
      <c r="A3525" s="35">
        <f t="shared" si="274"/>
        <v>44162</v>
      </c>
      <c r="B3525" s="36">
        <v>0.75</v>
      </c>
      <c r="C3525">
        <v>11680</v>
      </c>
      <c r="D3525">
        <v>1094</v>
      </c>
      <c r="E3525" s="49">
        <f t="shared" si="277"/>
        <v>0.16661974949217342</v>
      </c>
      <c r="F3525" s="49">
        <f t="shared" si="278"/>
        <v>0.2218869559923517</v>
      </c>
      <c r="G3525">
        <v>0</v>
      </c>
      <c r="H3525" s="51">
        <f>G3525/'Parc électrique'!$C$24</f>
        <v>0</v>
      </c>
      <c r="I3525" s="14">
        <v>321</v>
      </c>
      <c r="J3525" s="14">
        <v>1006</v>
      </c>
      <c r="K3525" s="14">
        <v>832</v>
      </c>
      <c r="L3525" s="14">
        <v>685</v>
      </c>
      <c r="M3525" s="14">
        <f>C3525-SUM(D3525:L3525)</f>
        <v>7741.6114932945156</v>
      </c>
      <c r="P3525" s="49">
        <f>D3526/('Parc électrique'!$C$22+'Parc électrique'!$C$23)</f>
        <v>0.14828125</v>
      </c>
      <c r="Q3525" s="49">
        <f t="shared" si="275"/>
        <v>0.1445357790384576</v>
      </c>
      <c r="R3525" s="49">
        <f t="shared" si="276"/>
        <v>0.19247780734619907</v>
      </c>
    </row>
    <row r="3526" spans="1:18" x14ac:dyDescent="0.3">
      <c r="A3526" s="35">
        <f t="shared" si="274"/>
        <v>44162</v>
      </c>
      <c r="B3526" s="36">
        <v>0.79166666666666663</v>
      </c>
      <c r="C3526">
        <v>11465</v>
      </c>
      <c r="D3526">
        <v>949</v>
      </c>
      <c r="E3526" s="49">
        <f t="shared" si="277"/>
        <v>0.1445357790384576</v>
      </c>
      <c r="F3526" s="49">
        <f t="shared" si="278"/>
        <v>0.19247780734619907</v>
      </c>
      <c r="G3526">
        <v>0</v>
      </c>
      <c r="H3526" s="51">
        <f>G3526/'Parc électrique'!$C$24</f>
        <v>0</v>
      </c>
      <c r="I3526" s="14">
        <v>321</v>
      </c>
      <c r="J3526" s="14">
        <v>572</v>
      </c>
      <c r="K3526" s="14">
        <v>1200</v>
      </c>
      <c r="L3526" s="14">
        <v>681</v>
      </c>
      <c r="M3526" s="14">
        <f>C3526-SUM(D3526:L3526)</f>
        <v>7741.6629864136157</v>
      </c>
      <c r="P3526" s="49">
        <f>D3527/('Parc électrique'!$C$22+'Parc électrique'!$C$23)</f>
        <v>0.14249999999999999</v>
      </c>
      <c r="Q3526" s="49">
        <f t="shared" si="275"/>
        <v>0.1389005589916473</v>
      </c>
      <c r="R3526" s="49">
        <f t="shared" si="276"/>
        <v>0.18497340389856007</v>
      </c>
    </row>
    <row r="3527" spans="1:18" x14ac:dyDescent="0.3">
      <c r="A3527" s="35">
        <f t="shared" si="274"/>
        <v>44162</v>
      </c>
      <c r="B3527" s="36">
        <v>0.83333333333333337</v>
      </c>
      <c r="C3527">
        <v>10721</v>
      </c>
      <c r="D3527">
        <v>912</v>
      </c>
      <c r="E3527" s="49">
        <f t="shared" si="277"/>
        <v>0.1389005589916473</v>
      </c>
      <c r="F3527" s="49">
        <f t="shared" si="278"/>
        <v>0.18497340389856007</v>
      </c>
      <c r="G3527">
        <v>0</v>
      </c>
      <c r="H3527" s="51">
        <f>G3527/'Parc électrique'!$C$24</f>
        <v>0</v>
      </c>
      <c r="I3527" s="14">
        <v>321</v>
      </c>
      <c r="J3527" s="14">
        <v>1006</v>
      </c>
      <c r="K3527" s="14">
        <v>65</v>
      </c>
      <c r="L3527" s="14">
        <v>675</v>
      </c>
      <c r="M3527" s="14">
        <f>C3527-SUM(D3527:L3527)</f>
        <v>7741.6761260371095</v>
      </c>
      <c r="P3527" s="49">
        <f>D3528/('Parc électrique'!$C$22+'Parc électrique'!$C$23)</f>
        <v>0.14890624999999999</v>
      </c>
      <c r="Q3527" s="49">
        <f t="shared" si="275"/>
        <v>0.14514499201649111</v>
      </c>
      <c r="R3527" s="49">
        <f t="shared" si="276"/>
        <v>0.19328909420540324</v>
      </c>
    </row>
    <row r="3528" spans="1:18" x14ac:dyDescent="0.3">
      <c r="A3528" s="35">
        <f t="shared" si="274"/>
        <v>44162</v>
      </c>
      <c r="B3528" s="36">
        <v>0.875</v>
      </c>
      <c r="C3528">
        <v>10134</v>
      </c>
      <c r="D3528">
        <v>953</v>
      </c>
      <c r="E3528" s="49">
        <f t="shared" si="277"/>
        <v>0.14514499201649111</v>
      </c>
      <c r="F3528" s="49">
        <f t="shared" si="278"/>
        <v>0.19328909420540324</v>
      </c>
      <c r="G3528">
        <v>0</v>
      </c>
      <c r="H3528" s="51">
        <f>G3528/'Parc électrique'!$C$24</f>
        <v>0</v>
      </c>
      <c r="I3528" s="14">
        <v>321</v>
      </c>
      <c r="J3528" s="14">
        <v>449</v>
      </c>
      <c r="K3528" s="14">
        <v>0</v>
      </c>
      <c r="L3528" s="14">
        <v>669</v>
      </c>
      <c r="M3528" s="14">
        <f>C3528-SUM(D3528:L3528)</f>
        <v>7741.6615659137778</v>
      </c>
      <c r="P3528" s="49">
        <f>D3529/('Parc électrique'!$C$22+'Parc électrique'!$C$23)</f>
        <v>0.16421875</v>
      </c>
      <c r="Q3528" s="49">
        <f t="shared" si="275"/>
        <v>0.16007070997831285</v>
      </c>
      <c r="R3528" s="49">
        <f t="shared" si="276"/>
        <v>0.21316562225590641</v>
      </c>
    </row>
    <row r="3529" spans="1:18" x14ac:dyDescent="0.3">
      <c r="A3529" s="35">
        <f t="shared" si="274"/>
        <v>44162</v>
      </c>
      <c r="B3529" s="36">
        <v>0.91666666666666663</v>
      </c>
      <c r="C3529">
        <v>10365</v>
      </c>
      <c r="D3529">
        <v>1051</v>
      </c>
      <c r="E3529" s="49">
        <f t="shared" si="277"/>
        <v>0.16007070997831285</v>
      </c>
      <c r="F3529" s="49">
        <f t="shared" si="278"/>
        <v>0.21316562225590641</v>
      </c>
      <c r="G3529">
        <v>0</v>
      </c>
      <c r="H3529" s="51">
        <f>G3529/'Parc électrique'!$C$24</f>
        <v>0</v>
      </c>
      <c r="I3529" s="14">
        <v>321</v>
      </c>
      <c r="J3529" s="14">
        <v>588</v>
      </c>
      <c r="K3529" s="14">
        <v>0</v>
      </c>
      <c r="L3529" s="14">
        <v>663</v>
      </c>
      <c r="M3529" s="14">
        <f>C3529-SUM(D3529:L3529)</f>
        <v>7741.6267636677658</v>
      </c>
      <c r="P3529" s="49">
        <f>D3530/('Parc électrique'!$C$22+'Parc électrique'!$C$23)</f>
        <v>0.15828125000000001</v>
      </c>
      <c r="Q3529" s="49">
        <f t="shared" si="275"/>
        <v>0.15428318668699426</v>
      </c>
      <c r="R3529" s="49">
        <f t="shared" si="276"/>
        <v>0.20545839709346644</v>
      </c>
    </row>
    <row r="3530" spans="1:18" x14ac:dyDescent="0.3">
      <c r="A3530" s="35">
        <f t="shared" si="274"/>
        <v>44162</v>
      </c>
      <c r="B3530" s="36">
        <v>0.95833333333333337</v>
      </c>
      <c r="C3530">
        <v>10515</v>
      </c>
      <c r="D3530">
        <v>1013</v>
      </c>
      <c r="E3530" s="49">
        <f t="shared" si="277"/>
        <v>0.15428318668699426</v>
      </c>
      <c r="F3530" s="49">
        <f t="shared" si="278"/>
        <v>0.20545839709346644</v>
      </c>
      <c r="G3530">
        <v>0</v>
      </c>
      <c r="H3530" s="51">
        <f>G3530/'Parc électrique'!$C$24</f>
        <v>0</v>
      </c>
      <c r="I3530" s="14">
        <v>321</v>
      </c>
      <c r="J3530" s="14">
        <v>469</v>
      </c>
      <c r="K3530" s="14">
        <v>311</v>
      </c>
      <c r="L3530" s="14">
        <v>659</v>
      </c>
      <c r="M3530" s="14">
        <f>C3530-SUM(D3530:L3530)</f>
        <v>7741.6402584162197</v>
      </c>
      <c r="P3530" s="49">
        <f>D3531/('Parc électrique'!$C$22+'Parc électrique'!$C$23)</f>
        <v>0.22843749999999999</v>
      </c>
      <c r="Q3530" s="49">
        <f t="shared" si="275"/>
        <v>0.22266734347125919</v>
      </c>
      <c r="R3530" s="49">
        <f t="shared" si="276"/>
        <v>0.29652534703913908</v>
      </c>
    </row>
    <row r="3531" spans="1:18" x14ac:dyDescent="0.3">
      <c r="A3531" s="35">
        <f t="shared" si="274"/>
        <v>44163</v>
      </c>
      <c r="B3531" s="36">
        <v>0</v>
      </c>
      <c r="C3531">
        <v>9829</v>
      </c>
      <c r="D3531">
        <v>1462</v>
      </c>
      <c r="E3531" s="49">
        <f t="shared" si="277"/>
        <v>0.22266734347125919</v>
      </c>
      <c r="F3531" s="49">
        <f t="shared" si="278"/>
        <v>0.29652534703913908</v>
      </c>
      <c r="G3531">
        <v>0</v>
      </c>
      <c r="H3531" s="51">
        <f>G3531/'Parc électrique'!$C$24</f>
        <v>0</v>
      </c>
      <c r="I3531" s="14">
        <v>321</v>
      </c>
      <c r="J3531" s="14">
        <v>0</v>
      </c>
      <c r="K3531" s="14">
        <v>0</v>
      </c>
      <c r="L3531" s="14">
        <v>634</v>
      </c>
      <c r="M3531" s="14">
        <f>C3531-SUM(D3531:L3531)</f>
        <v>7411.48080730949</v>
      </c>
      <c r="P3531" s="49">
        <f>D3532/('Parc électrique'!$C$22+'Parc électrique'!$C$23)</f>
        <v>0.21906249999999999</v>
      </c>
      <c r="Q3531" s="49">
        <f t="shared" si="275"/>
        <v>0.21352914880075607</v>
      </c>
      <c r="R3531" s="49">
        <f t="shared" si="276"/>
        <v>0.28435604415107596</v>
      </c>
    </row>
    <row r="3532" spans="1:18" x14ac:dyDescent="0.3">
      <c r="A3532" s="35">
        <f t="shared" si="274"/>
        <v>44163</v>
      </c>
      <c r="B3532" s="36">
        <v>4.1666666666666664E-2</v>
      </c>
      <c r="C3532">
        <v>9380</v>
      </c>
      <c r="D3532">
        <v>1402</v>
      </c>
      <c r="E3532" s="49">
        <f t="shared" si="277"/>
        <v>0.21352914880075607</v>
      </c>
      <c r="F3532" s="49">
        <f t="shared" si="278"/>
        <v>0.28435604415107596</v>
      </c>
      <c r="G3532">
        <v>0</v>
      </c>
      <c r="H3532" s="51">
        <f>G3532/'Parc électrique'!$C$24</f>
        <v>0</v>
      </c>
      <c r="I3532" s="14">
        <v>321</v>
      </c>
      <c r="J3532" s="14">
        <v>0</v>
      </c>
      <c r="K3532" s="14">
        <v>0</v>
      </c>
      <c r="L3532" s="14">
        <v>637</v>
      </c>
      <c r="M3532" s="14">
        <f>C3532-SUM(D3532:L3532)</f>
        <v>7019.5021148070482</v>
      </c>
      <c r="P3532" s="49">
        <f>D3533/('Parc électrique'!$C$22+'Parc électrique'!$C$23)</f>
        <v>0.2003125</v>
      </c>
      <c r="Q3532" s="49">
        <f t="shared" si="275"/>
        <v>0.19525275945974988</v>
      </c>
      <c r="R3532" s="49">
        <f t="shared" si="276"/>
        <v>0.26001743837494962</v>
      </c>
    </row>
    <row r="3533" spans="1:18" x14ac:dyDescent="0.3">
      <c r="A3533" s="35">
        <f t="shared" si="274"/>
        <v>44163</v>
      </c>
      <c r="B3533" s="36">
        <v>8.3333333333333329E-2</v>
      </c>
      <c r="C3533">
        <v>8988</v>
      </c>
      <c r="D3533">
        <v>1282</v>
      </c>
      <c r="E3533" s="49">
        <f t="shared" si="277"/>
        <v>0.19525275945974988</v>
      </c>
      <c r="F3533" s="49">
        <f t="shared" si="278"/>
        <v>0.26001743837494962</v>
      </c>
      <c r="G3533">
        <v>0</v>
      </c>
      <c r="H3533" s="51">
        <f>G3533/'Parc électrique'!$C$24</f>
        <v>0</v>
      </c>
      <c r="I3533" s="14">
        <v>321</v>
      </c>
      <c r="J3533" s="14">
        <v>0</v>
      </c>
      <c r="K3533" s="14">
        <v>0</v>
      </c>
      <c r="L3533" s="14">
        <v>631</v>
      </c>
      <c r="M3533" s="14">
        <f>C3533-SUM(D3533:L3533)</f>
        <v>6753.5447298021654</v>
      </c>
      <c r="P3533" s="49">
        <f>D3534/('Parc électrique'!$C$22+'Parc électrique'!$C$23)</f>
        <v>0.200625</v>
      </c>
      <c r="Q3533" s="49">
        <f t="shared" si="275"/>
        <v>0.19555736594876663</v>
      </c>
      <c r="R3533" s="49">
        <f t="shared" si="276"/>
        <v>0.2604230818045517</v>
      </c>
    </row>
    <row r="3534" spans="1:18" x14ac:dyDescent="0.3">
      <c r="A3534" s="35">
        <f t="shared" si="274"/>
        <v>44163</v>
      </c>
      <c r="B3534" s="36">
        <v>0.125</v>
      </c>
      <c r="C3534">
        <v>8507</v>
      </c>
      <c r="D3534">
        <v>1284</v>
      </c>
      <c r="E3534" s="49">
        <f t="shared" si="277"/>
        <v>0.19555736594876663</v>
      </c>
      <c r="F3534" s="49">
        <f t="shared" si="278"/>
        <v>0.2604230818045517</v>
      </c>
      <c r="G3534">
        <v>0</v>
      </c>
      <c r="H3534" s="51">
        <f>G3534/'Parc électrique'!$C$24</f>
        <v>0</v>
      </c>
      <c r="I3534" s="14">
        <v>321</v>
      </c>
      <c r="J3534" s="14">
        <v>0</v>
      </c>
      <c r="K3534" s="14">
        <v>0</v>
      </c>
      <c r="L3534" s="14">
        <v>629</v>
      </c>
      <c r="M3534" s="14">
        <f>C3534-SUM(D3534:L3534)</f>
        <v>6272.5440195522469</v>
      </c>
      <c r="P3534" s="49">
        <f>D3535/('Parc électrique'!$C$22+'Parc électrique'!$C$23)</f>
        <v>0.19375000000000001</v>
      </c>
      <c r="Q3534" s="49">
        <f t="shared" si="275"/>
        <v>0.18885602319039768</v>
      </c>
      <c r="R3534" s="49">
        <f t="shared" si="276"/>
        <v>0.2514989263533054</v>
      </c>
    </row>
    <row r="3535" spans="1:18" x14ac:dyDescent="0.3">
      <c r="A3535" s="35">
        <f t="shared" si="274"/>
        <v>44163</v>
      </c>
      <c r="B3535" s="36">
        <v>0.16666666666666666</v>
      </c>
      <c r="C3535">
        <v>8301</v>
      </c>
      <c r="D3535">
        <v>1240</v>
      </c>
      <c r="E3535" s="49">
        <f t="shared" si="277"/>
        <v>0.18885602319039768</v>
      </c>
      <c r="F3535" s="49">
        <f t="shared" si="278"/>
        <v>0.2514989263533054</v>
      </c>
      <c r="G3535">
        <v>0</v>
      </c>
      <c r="H3535" s="51">
        <f>G3535/'Parc électrique'!$C$24</f>
        <v>0</v>
      </c>
      <c r="I3535" s="14">
        <v>321</v>
      </c>
      <c r="J3535" s="14">
        <v>0</v>
      </c>
      <c r="K3535" s="14">
        <v>0</v>
      </c>
      <c r="L3535" s="14">
        <v>627</v>
      </c>
      <c r="M3535" s="14">
        <f>C3535-SUM(D3535:L3535)</f>
        <v>6112.5596450504563</v>
      </c>
      <c r="P3535" s="49">
        <f>D3536/('Parc électrique'!$C$22+'Parc électrique'!$C$23)</f>
        <v>0.2</v>
      </c>
      <c r="Q3535" s="49">
        <f t="shared" si="275"/>
        <v>0.19494815297073309</v>
      </c>
      <c r="R3535" s="49">
        <f t="shared" si="276"/>
        <v>0.25961179494534753</v>
      </c>
    </row>
    <row r="3536" spans="1:18" x14ac:dyDescent="0.3">
      <c r="A3536" s="35">
        <f t="shared" si="274"/>
        <v>44163</v>
      </c>
      <c r="B3536" s="36">
        <v>0.20833333333333334</v>
      </c>
      <c r="C3536">
        <v>8426</v>
      </c>
      <c r="D3536">
        <v>1280</v>
      </c>
      <c r="E3536" s="49">
        <f t="shared" si="277"/>
        <v>0.19494815297073309</v>
      </c>
      <c r="F3536" s="49">
        <f t="shared" si="278"/>
        <v>0.25961179494534753</v>
      </c>
      <c r="G3536">
        <v>0</v>
      </c>
      <c r="H3536" s="51">
        <f>G3536/'Parc électrique'!$C$24</f>
        <v>0</v>
      </c>
      <c r="I3536" s="14">
        <v>321</v>
      </c>
      <c r="J3536" s="14">
        <v>0</v>
      </c>
      <c r="K3536" s="14">
        <v>0</v>
      </c>
      <c r="L3536" s="14">
        <v>630</v>
      </c>
      <c r="M3536" s="14">
        <f>C3536-SUM(D3536:L3536)</f>
        <v>6194.5454400520839</v>
      </c>
      <c r="P3536" s="49">
        <f>D3537/('Parc électrique'!$C$22+'Parc électrique'!$C$23)</f>
        <v>0.19</v>
      </c>
      <c r="Q3536" s="49">
        <f t="shared" si="275"/>
        <v>0.18520074532219644</v>
      </c>
      <c r="R3536" s="49">
        <f t="shared" si="276"/>
        <v>0.24663120519808013</v>
      </c>
    </row>
    <row r="3537" spans="1:18" x14ac:dyDescent="0.3">
      <c r="A3537" s="35">
        <f t="shared" si="274"/>
        <v>44163</v>
      </c>
      <c r="B3537" s="36">
        <v>0.25</v>
      </c>
      <c r="C3537">
        <v>8770</v>
      </c>
      <c r="D3537">
        <v>1216</v>
      </c>
      <c r="E3537" s="49">
        <f t="shared" si="277"/>
        <v>0.18520074532219644</v>
      </c>
      <c r="F3537" s="49">
        <f t="shared" si="278"/>
        <v>0.24663120519808013</v>
      </c>
      <c r="G3537">
        <v>0</v>
      </c>
      <c r="H3537" s="51">
        <f>G3537/'Parc électrique'!$C$24</f>
        <v>0</v>
      </c>
      <c r="I3537" s="14">
        <v>321</v>
      </c>
      <c r="J3537" s="14">
        <v>0</v>
      </c>
      <c r="K3537" s="14">
        <v>0</v>
      </c>
      <c r="L3537" s="14">
        <v>641</v>
      </c>
      <c r="M3537" s="14">
        <f>C3537-SUM(D3537:L3537)</f>
        <v>6591.5681680494799</v>
      </c>
      <c r="P3537" s="49">
        <f>D3538/('Parc électrique'!$C$22+'Parc électrique'!$C$23)</f>
        <v>0.155</v>
      </c>
      <c r="Q3537" s="49">
        <f t="shared" si="275"/>
        <v>0.15108481855231815</v>
      </c>
      <c r="R3537" s="49">
        <f t="shared" si="276"/>
        <v>0.20119914108264431</v>
      </c>
    </row>
    <row r="3538" spans="1:18" x14ac:dyDescent="0.3">
      <c r="A3538" s="35">
        <f t="shared" si="274"/>
        <v>44163</v>
      </c>
      <c r="B3538" s="36">
        <v>0.29166666666666669</v>
      </c>
      <c r="C3538">
        <v>9082</v>
      </c>
      <c r="D3538">
        <v>992</v>
      </c>
      <c r="E3538" s="49">
        <f t="shared" si="277"/>
        <v>0.15108481855231815</v>
      </c>
      <c r="F3538" s="49">
        <f t="shared" si="278"/>
        <v>0.20119914108264431</v>
      </c>
      <c r="G3538">
        <v>3</v>
      </c>
      <c r="H3538" s="51">
        <f>G3538/'Parc électrique'!$C$24</f>
        <v>1E-3</v>
      </c>
      <c r="I3538" s="14">
        <v>321</v>
      </c>
      <c r="J3538" s="14">
        <v>0</v>
      </c>
      <c r="K3538" s="14">
        <v>0</v>
      </c>
      <c r="L3538" s="14">
        <v>659</v>
      </c>
      <c r="M3538" s="14">
        <f>C3538-SUM(D3538:L3538)</f>
        <v>7106.6467160403645</v>
      </c>
      <c r="P3538" s="49">
        <f>D3539/('Parc électrique'!$C$22+'Parc électrique'!$C$23)</f>
        <v>0.12968750000000001</v>
      </c>
      <c r="Q3538" s="49">
        <f t="shared" si="275"/>
        <v>0.12641169294195975</v>
      </c>
      <c r="R3538" s="49">
        <f t="shared" si="276"/>
        <v>0.16834202328487377</v>
      </c>
    </row>
    <row r="3539" spans="1:18" x14ac:dyDescent="0.3">
      <c r="A3539" s="35">
        <f t="shared" si="274"/>
        <v>44163</v>
      </c>
      <c r="B3539" s="36">
        <v>0.33333333333333331</v>
      </c>
      <c r="C3539">
        <v>9415</v>
      </c>
      <c r="D3539">
        <v>830</v>
      </c>
      <c r="E3539" s="49">
        <f t="shared" si="277"/>
        <v>0.12641169294195975</v>
      </c>
      <c r="F3539" s="49">
        <f t="shared" si="278"/>
        <v>0.16834202328487377</v>
      </c>
      <c r="G3539">
        <v>67</v>
      </c>
      <c r="H3539" s="51">
        <f>G3539/'Parc électrique'!$C$24</f>
        <v>2.2333333333333334E-2</v>
      </c>
      <c r="I3539" s="14">
        <v>321</v>
      </c>
      <c r="J3539" s="14">
        <v>0</v>
      </c>
      <c r="K3539" s="14">
        <v>0</v>
      </c>
      <c r="L3539" s="14">
        <v>669</v>
      </c>
      <c r="M3539" s="14">
        <f>C3539-SUM(D3539:L3539)</f>
        <v>7527.6829129504404</v>
      </c>
      <c r="P3539" s="49">
        <f>D3540/('Parc électrique'!$C$22+'Parc électrique'!$C$23)</f>
        <v>0.12703125000000001</v>
      </c>
      <c r="Q3539" s="49">
        <f t="shared" si="275"/>
        <v>0.12382253778531721</v>
      </c>
      <c r="R3539" s="49">
        <f t="shared" si="276"/>
        <v>0.16489405413325592</v>
      </c>
    </row>
    <row r="3540" spans="1:18" x14ac:dyDescent="0.3">
      <c r="A3540" s="35">
        <f t="shared" si="274"/>
        <v>44163</v>
      </c>
      <c r="B3540" s="36">
        <v>0.375</v>
      </c>
      <c r="C3540">
        <v>9756</v>
      </c>
      <c r="D3540">
        <v>813</v>
      </c>
      <c r="E3540" s="49">
        <f t="shared" si="277"/>
        <v>0.12382253778531721</v>
      </c>
      <c r="F3540" s="49">
        <f t="shared" si="278"/>
        <v>0.16489405413325592</v>
      </c>
      <c r="G3540">
        <v>326</v>
      </c>
      <c r="H3540" s="51">
        <f>G3540/'Parc électrique'!$C$24</f>
        <v>0.10866666666666666</v>
      </c>
      <c r="I3540" s="14">
        <v>321</v>
      </c>
      <c r="J3540" s="14">
        <v>0</v>
      </c>
      <c r="K3540" s="14">
        <v>0</v>
      </c>
      <c r="L3540" s="14">
        <v>674</v>
      </c>
      <c r="M3540" s="14">
        <f>C3540-SUM(D3540:L3540)</f>
        <v>7621.6026167414147</v>
      </c>
      <c r="P3540" s="49">
        <f>D3541/('Parc électrique'!$C$22+'Parc électrique'!$C$23)</f>
        <v>0.12078125000000001</v>
      </c>
      <c r="Q3540" s="49">
        <f t="shared" si="275"/>
        <v>0.11773040800498177</v>
      </c>
      <c r="R3540" s="49">
        <f t="shared" si="276"/>
        <v>0.15678118554121376</v>
      </c>
    </row>
    <row r="3541" spans="1:18" x14ac:dyDescent="0.3">
      <c r="A3541" s="35">
        <f t="shared" si="274"/>
        <v>44163</v>
      </c>
      <c r="B3541" s="36">
        <v>0.41666666666666669</v>
      </c>
      <c r="C3541">
        <v>9842</v>
      </c>
      <c r="D3541">
        <v>773</v>
      </c>
      <c r="E3541" s="49">
        <f t="shared" si="277"/>
        <v>0.11773040800498177</v>
      </c>
      <c r="F3541" s="49">
        <f t="shared" si="278"/>
        <v>0.15678118554121376</v>
      </c>
      <c r="G3541">
        <v>647</v>
      </c>
      <c r="H3541" s="51">
        <f>G3541/'Parc électrique'!$C$24</f>
        <v>0.21566666666666667</v>
      </c>
      <c r="I3541" s="14">
        <v>321</v>
      </c>
      <c r="J3541" s="14">
        <v>0</v>
      </c>
      <c r="K3541" s="14">
        <v>0</v>
      </c>
      <c r="L3541" s="14">
        <v>673</v>
      </c>
      <c r="M3541" s="14">
        <f>C3541-SUM(D3541:L3541)</f>
        <v>7427.5098217397872</v>
      </c>
      <c r="P3541" s="49">
        <f>D3542/('Parc électrique'!$C$22+'Parc électrique'!$C$23)</f>
        <v>0.111875</v>
      </c>
      <c r="Q3541" s="49">
        <f t="shared" si="275"/>
        <v>0.10904912306800382</v>
      </c>
      <c r="R3541" s="49">
        <f t="shared" si="276"/>
        <v>0.14522034779755377</v>
      </c>
    </row>
    <row r="3542" spans="1:18" x14ac:dyDescent="0.3">
      <c r="A3542" s="35">
        <f t="shared" si="274"/>
        <v>44163</v>
      </c>
      <c r="B3542" s="36">
        <v>0.45833333333333331</v>
      </c>
      <c r="C3542">
        <v>9956</v>
      </c>
      <c r="D3542">
        <v>716</v>
      </c>
      <c r="E3542" s="49">
        <f t="shared" si="277"/>
        <v>0.10904912306800382</v>
      </c>
      <c r="F3542" s="49">
        <f t="shared" si="278"/>
        <v>0.14522034779755377</v>
      </c>
      <c r="G3542">
        <v>849</v>
      </c>
      <c r="H3542" s="51">
        <f>G3542/'Parc électrique'!$C$24</f>
        <v>0.28299999999999997</v>
      </c>
      <c r="I3542" s="14">
        <v>321</v>
      </c>
      <c r="J3542" s="14">
        <v>0</v>
      </c>
      <c r="K3542" s="14">
        <v>0</v>
      </c>
      <c r="L3542" s="14">
        <v>672</v>
      </c>
      <c r="M3542" s="14">
        <f>C3542-SUM(D3542:L3542)</f>
        <v>7397.4627305291342</v>
      </c>
      <c r="P3542" s="49">
        <f>D3543/('Parc électrique'!$C$22+'Parc électrique'!$C$23)</f>
        <v>8.5156250000000003E-2</v>
      </c>
      <c r="Q3542" s="49">
        <f t="shared" si="275"/>
        <v>8.3005268257069942E-2</v>
      </c>
      <c r="R3542" s="49">
        <f t="shared" si="276"/>
        <v>0.11053783456657373</v>
      </c>
    </row>
    <row r="3543" spans="1:18" x14ac:dyDescent="0.3">
      <c r="A3543" s="35">
        <f t="shared" si="274"/>
        <v>44163</v>
      </c>
      <c r="B3543" s="36">
        <v>0.5</v>
      </c>
      <c r="C3543">
        <v>10270</v>
      </c>
      <c r="D3543">
        <v>545</v>
      </c>
      <c r="E3543" s="49">
        <f t="shared" si="277"/>
        <v>8.3005268257069942E-2</v>
      </c>
      <c r="F3543" s="49">
        <f t="shared" si="278"/>
        <v>0.11053783456657373</v>
      </c>
      <c r="G3543">
        <v>948</v>
      </c>
      <c r="H3543" s="51">
        <f>G3543/'Parc électrique'!$C$24</f>
        <v>0.316</v>
      </c>
      <c r="I3543" s="14">
        <v>321</v>
      </c>
      <c r="J3543" s="14">
        <v>0</v>
      </c>
      <c r="K3543" s="14">
        <v>0</v>
      </c>
      <c r="L3543" s="14">
        <v>674</v>
      </c>
      <c r="M3543" s="14">
        <f>C3543-SUM(D3543:L3543)</f>
        <v>7781.490456897176</v>
      </c>
      <c r="P3543" s="49">
        <f>D3544/('Parc électrique'!$C$22+'Parc électrique'!$C$23)</f>
        <v>7.421875E-2</v>
      </c>
      <c r="Q3543" s="49">
        <f t="shared" si="275"/>
        <v>7.2344041141482976E-2</v>
      </c>
      <c r="R3543" s="49">
        <f t="shared" si="276"/>
        <v>9.6340314530500057E-2</v>
      </c>
    </row>
    <row r="3544" spans="1:18" x14ac:dyDescent="0.3">
      <c r="A3544" s="35">
        <f t="shared" si="274"/>
        <v>44163</v>
      </c>
      <c r="B3544" s="36">
        <v>0.54166666666666663</v>
      </c>
      <c r="C3544">
        <v>9818</v>
      </c>
      <c r="D3544">
        <v>475</v>
      </c>
      <c r="E3544" s="49">
        <f t="shared" si="277"/>
        <v>7.2344041141482976E-2</v>
      </c>
      <c r="F3544" s="49">
        <f t="shared" si="278"/>
        <v>9.6340314530500057E-2</v>
      </c>
      <c r="G3544">
        <v>929</v>
      </c>
      <c r="H3544" s="51">
        <f>G3544/'Parc électrique'!$C$24</f>
        <v>0.30966666666666665</v>
      </c>
      <c r="I3544" s="14">
        <v>321</v>
      </c>
      <c r="J3544" s="14">
        <v>0</v>
      </c>
      <c r="K3544" s="14">
        <v>0</v>
      </c>
      <c r="L3544" s="14">
        <v>674</v>
      </c>
      <c r="M3544" s="14">
        <f>C3544-SUM(D3544:L3544)</f>
        <v>7418.5216489776612</v>
      </c>
      <c r="P3544" s="49">
        <f>D3545/('Parc électrique'!$C$22+'Parc électrique'!$C$23)</f>
        <v>7.1249999999999994E-2</v>
      </c>
      <c r="Q3544" s="49">
        <f t="shared" si="275"/>
        <v>6.945027949582365E-2</v>
      </c>
      <c r="R3544" s="49">
        <f t="shared" si="276"/>
        <v>9.2486701949280034E-2</v>
      </c>
    </row>
    <row r="3545" spans="1:18" x14ac:dyDescent="0.3">
      <c r="A3545" s="35">
        <f t="shared" si="274"/>
        <v>44163</v>
      </c>
      <c r="B3545" s="36">
        <v>0.58333333333333337</v>
      </c>
      <c r="C3545">
        <v>9479</v>
      </c>
      <c r="D3545">
        <v>456</v>
      </c>
      <c r="E3545" s="49">
        <f t="shared" si="277"/>
        <v>6.945027949582365E-2</v>
      </c>
      <c r="F3545" s="49">
        <f t="shared" si="278"/>
        <v>9.2486701949280034E-2</v>
      </c>
      <c r="G3545">
        <v>737</v>
      </c>
      <c r="H3545" s="51">
        <f>G3545/'Parc électrique'!$C$24</f>
        <v>0.24566666666666667</v>
      </c>
      <c r="I3545" s="14">
        <v>321</v>
      </c>
      <c r="J3545" s="14">
        <v>0</v>
      </c>
      <c r="K3545" s="14">
        <v>0</v>
      </c>
      <c r="L3545" s="14">
        <v>674</v>
      </c>
      <c r="M3545" s="14">
        <f>C3545-SUM(D3545:L3545)</f>
        <v>7290.5923963518881</v>
      </c>
      <c r="P3545" s="49">
        <f>D3546/('Parc électrique'!$C$22+'Parc électrique'!$C$23)</f>
        <v>8.3281250000000001E-2</v>
      </c>
      <c r="Q3545" s="49">
        <f t="shared" si="275"/>
        <v>8.1177629322969319E-2</v>
      </c>
      <c r="R3545" s="49">
        <f t="shared" si="276"/>
        <v>0.1081039739889611</v>
      </c>
    </row>
    <row r="3546" spans="1:18" x14ac:dyDescent="0.3">
      <c r="A3546" s="35">
        <f t="shared" si="274"/>
        <v>44163</v>
      </c>
      <c r="B3546" s="36">
        <v>0.625</v>
      </c>
      <c r="C3546">
        <v>9261</v>
      </c>
      <c r="D3546">
        <v>533</v>
      </c>
      <c r="E3546" s="49">
        <f t="shared" si="277"/>
        <v>8.1177629322969319E-2</v>
      </c>
      <c r="F3546" s="49">
        <f t="shared" si="278"/>
        <v>0.1081039739889611</v>
      </c>
      <c r="G3546">
        <v>432</v>
      </c>
      <c r="H3546" s="51">
        <f>G3546/'Parc électrique'!$C$24</f>
        <v>0.14399999999999999</v>
      </c>
      <c r="I3546" s="14">
        <v>321</v>
      </c>
      <c r="J3546" s="14">
        <v>0</v>
      </c>
      <c r="K3546" s="14">
        <v>0</v>
      </c>
      <c r="L3546" s="14">
        <v>673</v>
      </c>
      <c r="M3546" s="14">
        <f>C3546-SUM(D3546:L3546)</f>
        <v>7301.6667183966883</v>
      </c>
      <c r="P3546" s="49">
        <f>D3547/('Parc électrique'!$C$22+'Parc électrique'!$C$23)</f>
        <v>8.2812499999999997E-2</v>
      </c>
      <c r="Q3546" s="49">
        <f t="shared" si="275"/>
        <v>8.0720719589444156E-2</v>
      </c>
      <c r="R3546" s="49">
        <f t="shared" si="276"/>
        <v>0.10749550884455794</v>
      </c>
    </row>
    <row r="3547" spans="1:18" x14ac:dyDescent="0.3">
      <c r="A3547" s="35">
        <f t="shared" si="274"/>
        <v>44163</v>
      </c>
      <c r="B3547" s="36">
        <v>0.66666666666666663</v>
      </c>
      <c r="C3547">
        <v>9186</v>
      </c>
      <c r="D3547">
        <v>530</v>
      </c>
      <c r="E3547" s="49">
        <f t="shared" si="277"/>
        <v>8.0720719589444156E-2</v>
      </c>
      <c r="F3547" s="49">
        <f t="shared" si="278"/>
        <v>0.10749550884455794</v>
      </c>
      <c r="G3547">
        <v>105</v>
      </c>
      <c r="H3547" s="51">
        <f>G3547/'Parc électrique'!$C$24</f>
        <v>3.5000000000000003E-2</v>
      </c>
      <c r="I3547" s="14">
        <v>321</v>
      </c>
      <c r="J3547" s="14">
        <v>0</v>
      </c>
      <c r="K3547" s="14">
        <v>0</v>
      </c>
      <c r="L3547" s="14">
        <v>672</v>
      </c>
      <c r="M3547" s="14">
        <f>C3547-SUM(D3547:L3547)</f>
        <v>7557.7767837715655</v>
      </c>
      <c r="P3547" s="49">
        <f>D3548/('Parc électrique'!$C$22+'Parc électrique'!$C$23)</f>
        <v>7.1249999999999994E-2</v>
      </c>
      <c r="Q3547" s="49">
        <f t="shared" si="275"/>
        <v>6.945027949582365E-2</v>
      </c>
      <c r="R3547" s="49">
        <f t="shared" si="276"/>
        <v>9.2486701949280034E-2</v>
      </c>
    </row>
    <row r="3548" spans="1:18" x14ac:dyDescent="0.3">
      <c r="A3548" s="35">
        <f t="shared" ref="A3548:A3611" si="279">A3524+1</f>
        <v>44163</v>
      </c>
      <c r="B3548" s="36">
        <v>0.70833333333333337</v>
      </c>
      <c r="C3548">
        <v>9794</v>
      </c>
      <c r="D3548">
        <v>456</v>
      </c>
      <c r="E3548" s="49">
        <f t="shared" si="277"/>
        <v>6.945027949582365E-2</v>
      </c>
      <c r="F3548" s="49">
        <f t="shared" si="278"/>
        <v>9.2486701949280034E-2</v>
      </c>
      <c r="G3548">
        <v>5</v>
      </c>
      <c r="H3548" s="51">
        <f>G3548/'Parc électrique'!$C$24</f>
        <v>1.6666666666666668E-3</v>
      </c>
      <c r="I3548" s="14">
        <v>321</v>
      </c>
      <c r="J3548" s="14">
        <v>0</v>
      </c>
      <c r="K3548" s="14">
        <v>0</v>
      </c>
      <c r="L3548" s="14">
        <v>672</v>
      </c>
      <c r="M3548" s="14">
        <f>C3548-SUM(D3548:L3548)</f>
        <v>8339.8363963518877</v>
      </c>
      <c r="P3548" s="49">
        <f>D3549/('Parc électrique'!$C$22+'Parc électrique'!$C$23)</f>
        <v>5.859375E-2</v>
      </c>
      <c r="Q3548" s="49">
        <f t="shared" si="275"/>
        <v>5.711371669064446E-2</v>
      </c>
      <c r="R3548" s="49">
        <f t="shared" si="276"/>
        <v>7.605814305039478E-2</v>
      </c>
    </row>
    <row r="3549" spans="1:18" x14ac:dyDescent="0.3">
      <c r="A3549" s="35">
        <f t="shared" si="279"/>
        <v>44163</v>
      </c>
      <c r="B3549" s="36">
        <v>0.75</v>
      </c>
      <c r="C3549">
        <v>10197</v>
      </c>
      <c r="D3549">
        <v>375</v>
      </c>
      <c r="E3549" s="49">
        <f t="shared" si="277"/>
        <v>5.711371669064446E-2</v>
      </c>
      <c r="F3549" s="49">
        <f t="shared" si="278"/>
        <v>7.605814305039478E-2</v>
      </c>
      <c r="G3549">
        <v>0</v>
      </c>
      <c r="H3549" s="51">
        <f>G3549/'Parc électrique'!$C$24</f>
        <v>0</v>
      </c>
      <c r="I3549" s="14">
        <v>321</v>
      </c>
      <c r="J3549" s="14">
        <v>0</v>
      </c>
      <c r="K3549" s="14">
        <v>0</v>
      </c>
      <c r="L3549" s="14">
        <v>676</v>
      </c>
      <c r="M3549" s="14">
        <f>C3549-SUM(D3549:L3549)</f>
        <v>8824.8668281402588</v>
      </c>
      <c r="P3549" s="49">
        <f>D3550/('Parc électrique'!$C$22+'Parc électrique'!$C$23)</f>
        <v>4.7343749999999997E-2</v>
      </c>
      <c r="Q3549" s="49">
        <f t="shared" si="275"/>
        <v>4.6147883086040724E-2</v>
      </c>
      <c r="R3549" s="49">
        <f t="shared" si="276"/>
        <v>6.1454979584718974E-2</v>
      </c>
    </row>
    <row r="3550" spans="1:18" x14ac:dyDescent="0.3">
      <c r="A3550" s="35">
        <f t="shared" si="279"/>
        <v>44163</v>
      </c>
      <c r="B3550" s="36">
        <v>0.79166666666666663</v>
      </c>
      <c r="C3550">
        <v>10077</v>
      </c>
      <c r="D3550">
        <v>303</v>
      </c>
      <c r="E3550" s="49">
        <f t="shared" si="277"/>
        <v>4.6147883086040724E-2</v>
      </c>
      <c r="F3550" s="49">
        <f t="shared" si="278"/>
        <v>6.1454979584718974E-2</v>
      </c>
      <c r="G3550">
        <v>0</v>
      </c>
      <c r="H3550" s="51">
        <f>G3550/'Parc électrique'!$C$24</f>
        <v>0</v>
      </c>
      <c r="I3550" s="14">
        <v>321</v>
      </c>
      <c r="J3550" s="14">
        <v>1040</v>
      </c>
      <c r="K3550" s="14">
        <v>0</v>
      </c>
      <c r="L3550" s="14">
        <v>671</v>
      </c>
      <c r="M3550" s="14">
        <f>C3550-SUM(D3550:L3550)</f>
        <v>7741.8923971373297</v>
      </c>
      <c r="P3550" s="49">
        <f>D3551/('Parc électrique'!$C$22+'Parc électrique'!$C$23)</f>
        <v>4.2343749999999999E-2</v>
      </c>
      <c r="Q3550" s="49">
        <f t="shared" si="275"/>
        <v>4.127417926177239E-2</v>
      </c>
      <c r="R3550" s="49">
        <f t="shared" si="276"/>
        <v>5.4964684711085288E-2</v>
      </c>
    </row>
    <row r="3551" spans="1:18" x14ac:dyDescent="0.3">
      <c r="A3551" s="35">
        <f t="shared" si="279"/>
        <v>44163</v>
      </c>
      <c r="B3551" s="36">
        <v>0.83333333333333337</v>
      </c>
      <c r="C3551">
        <v>9461</v>
      </c>
      <c r="D3551">
        <v>271</v>
      </c>
      <c r="E3551" s="49">
        <f t="shared" si="277"/>
        <v>4.127417926177239E-2</v>
      </c>
      <c r="F3551" s="49">
        <f t="shared" si="278"/>
        <v>5.4964684711085288E-2</v>
      </c>
      <c r="G3551">
        <v>0</v>
      </c>
      <c r="H3551" s="51">
        <f>G3551/'Parc électrique'!$C$24</f>
        <v>0</v>
      </c>
      <c r="I3551" s="14">
        <v>321</v>
      </c>
      <c r="J3551" s="14">
        <v>0</v>
      </c>
      <c r="K3551" s="14">
        <v>0</v>
      </c>
      <c r="L3551" s="14">
        <v>663</v>
      </c>
      <c r="M3551" s="14">
        <f>C3551-SUM(D3551:L3551)</f>
        <v>8205.9037611360272</v>
      </c>
      <c r="P3551" s="49">
        <f>D3552/('Parc électrique'!$C$22+'Parc électrique'!$C$23)</f>
        <v>4.8750000000000002E-2</v>
      </c>
      <c r="Q3551" s="49">
        <f t="shared" si="275"/>
        <v>4.7518612286616191E-2</v>
      </c>
      <c r="R3551" s="49">
        <f t="shared" si="276"/>
        <v>6.3280375017928464E-2</v>
      </c>
    </row>
    <row r="3552" spans="1:18" x14ac:dyDescent="0.3">
      <c r="A3552" s="35">
        <f t="shared" si="279"/>
        <v>44163</v>
      </c>
      <c r="B3552" s="36">
        <v>0.875</v>
      </c>
      <c r="C3552">
        <v>8972</v>
      </c>
      <c r="D3552">
        <v>312</v>
      </c>
      <c r="E3552" s="49">
        <f t="shared" si="277"/>
        <v>4.7518612286616191E-2</v>
      </c>
      <c r="F3552" s="49">
        <f t="shared" si="278"/>
        <v>6.3280375017928464E-2</v>
      </c>
      <c r="G3552">
        <v>0</v>
      </c>
      <c r="H3552" s="51">
        <f>G3552/'Parc électrique'!$C$24</f>
        <v>0</v>
      </c>
      <c r="I3552" s="14">
        <v>321</v>
      </c>
      <c r="J3552" s="14">
        <v>0</v>
      </c>
      <c r="K3552" s="14">
        <v>0</v>
      </c>
      <c r="L3552" s="14">
        <v>655</v>
      </c>
      <c r="M3552" s="14">
        <f>C3552-SUM(D3552:L3552)</f>
        <v>7683.8892010126956</v>
      </c>
      <c r="P3552" s="49">
        <f>D3553/('Parc électrique'!$C$22+'Parc électrique'!$C$23)</f>
        <v>4.5624999999999999E-2</v>
      </c>
      <c r="Q3552" s="49">
        <f t="shared" si="275"/>
        <v>4.4472547396448486E-2</v>
      </c>
      <c r="R3552" s="49">
        <f t="shared" si="276"/>
        <v>5.9223940721907398E-2</v>
      </c>
    </row>
    <row r="3553" spans="1:18" x14ac:dyDescent="0.3">
      <c r="A3553" s="35">
        <f t="shared" si="279"/>
        <v>44163</v>
      </c>
      <c r="B3553" s="36">
        <v>0.91666666666666663</v>
      </c>
      <c r="C3553">
        <v>9357</v>
      </c>
      <c r="D3553">
        <v>292</v>
      </c>
      <c r="E3553" s="49">
        <f t="shared" si="277"/>
        <v>4.4472547396448486E-2</v>
      </c>
      <c r="F3553" s="49">
        <f t="shared" si="278"/>
        <v>5.9223940721907398E-2</v>
      </c>
      <c r="G3553">
        <v>0</v>
      </c>
      <c r="H3553" s="51">
        <f>G3553/'Parc électrique'!$C$24</f>
        <v>0</v>
      </c>
      <c r="I3553" s="14">
        <v>321</v>
      </c>
      <c r="J3553" s="14">
        <v>355</v>
      </c>
      <c r="K3553" s="14">
        <v>0</v>
      </c>
      <c r="L3553" s="14">
        <v>647</v>
      </c>
      <c r="M3553" s="14">
        <f>C3553-SUM(D3553:L3553)</f>
        <v>7741.8963035118813</v>
      </c>
      <c r="P3553" s="49">
        <f>D3554/('Parc électrique'!$C$22+'Parc électrique'!$C$23)</f>
        <v>4.9218749999999999E-2</v>
      </c>
      <c r="Q3553" s="49">
        <f t="shared" si="275"/>
        <v>4.7975522020141347E-2</v>
      </c>
      <c r="R3553" s="49">
        <f t="shared" si="276"/>
        <v>6.3888840162331609E-2</v>
      </c>
    </row>
    <row r="3554" spans="1:18" x14ac:dyDescent="0.3">
      <c r="A3554" s="35">
        <f t="shared" si="279"/>
        <v>44163</v>
      </c>
      <c r="B3554" s="36">
        <v>0.95833333333333337</v>
      </c>
      <c r="C3554">
        <v>9718</v>
      </c>
      <c r="D3554">
        <v>315</v>
      </c>
      <c r="E3554" s="49">
        <f t="shared" si="277"/>
        <v>4.7975522020141347E-2</v>
      </c>
      <c r="F3554" s="49">
        <f t="shared" si="278"/>
        <v>6.3888840162331609E-2</v>
      </c>
      <c r="G3554">
        <v>0</v>
      </c>
      <c r="H3554" s="51">
        <f>G3554/'Parc électrique'!$C$24</f>
        <v>0</v>
      </c>
      <c r="I3554" s="14">
        <v>321</v>
      </c>
      <c r="J3554" s="14">
        <v>697</v>
      </c>
      <c r="K3554" s="14">
        <v>0</v>
      </c>
      <c r="L3554" s="14">
        <v>643</v>
      </c>
      <c r="M3554" s="14">
        <f>C3554-SUM(D3554:L3554)</f>
        <v>7741.888135637817</v>
      </c>
      <c r="P3554" s="49">
        <f>D3555/('Parc électrique'!$C$22+'Parc électrique'!$C$23)</f>
        <v>5.2187499999999998E-2</v>
      </c>
      <c r="Q3554" s="49">
        <f t="shared" si="275"/>
        <v>5.0869283665800666E-2</v>
      </c>
      <c r="R3554" s="49">
        <f t="shared" si="276"/>
        <v>6.7742452743551618E-2</v>
      </c>
    </row>
    <row r="3555" spans="1:18" x14ac:dyDescent="0.3">
      <c r="A3555" s="35">
        <f t="shared" si="279"/>
        <v>44164</v>
      </c>
      <c r="B3555" s="36">
        <v>0</v>
      </c>
      <c r="C3555">
        <v>9296</v>
      </c>
      <c r="D3555">
        <v>334</v>
      </c>
      <c r="E3555" s="49">
        <f t="shared" si="277"/>
        <v>5.0869283665800666E-2</v>
      </c>
      <c r="F3555" s="49">
        <f t="shared" si="278"/>
        <v>6.7742452743551618E-2</v>
      </c>
      <c r="G3555">
        <v>0</v>
      </c>
      <c r="H3555" s="51">
        <f>G3555/'Parc électrique'!$C$24</f>
        <v>0</v>
      </c>
      <c r="I3555" s="14">
        <v>321</v>
      </c>
      <c r="J3555" s="14">
        <v>0</v>
      </c>
      <c r="K3555" s="14">
        <v>0</v>
      </c>
      <c r="L3555" s="14">
        <v>631</v>
      </c>
      <c r="M3555" s="14">
        <f>C3555-SUM(D3555:L3555)</f>
        <v>8009.8813882635905</v>
      </c>
      <c r="P3555" s="49">
        <f>D3556/('Parc électrique'!$C$22+'Parc électrique'!$C$23)</f>
        <v>5.2343750000000001E-2</v>
      </c>
      <c r="Q3555" s="49">
        <f t="shared" si="275"/>
        <v>5.1021586910309051E-2</v>
      </c>
      <c r="R3555" s="49">
        <f t="shared" si="276"/>
        <v>6.7945274458352661E-2</v>
      </c>
    </row>
    <row r="3556" spans="1:18" x14ac:dyDescent="0.3">
      <c r="A3556" s="35">
        <f t="shared" si="279"/>
        <v>44164</v>
      </c>
      <c r="B3556" s="36">
        <v>4.1666666666666664E-2</v>
      </c>
      <c r="C3556">
        <v>8911</v>
      </c>
      <c r="D3556">
        <v>335</v>
      </c>
      <c r="E3556" s="49">
        <f t="shared" si="277"/>
        <v>5.1021586910309051E-2</v>
      </c>
      <c r="F3556" s="49">
        <f t="shared" si="278"/>
        <v>6.7945274458352661E-2</v>
      </c>
      <c r="G3556">
        <v>0</v>
      </c>
      <c r="H3556" s="51">
        <f>G3556/'Parc électrique'!$C$24</f>
        <v>0</v>
      </c>
      <c r="I3556" s="14">
        <v>321</v>
      </c>
      <c r="J3556" s="14">
        <v>0</v>
      </c>
      <c r="K3556" s="14">
        <v>0</v>
      </c>
      <c r="L3556" s="14">
        <v>634</v>
      </c>
      <c r="M3556" s="14">
        <f>C3556-SUM(D3556:L3556)</f>
        <v>7620.8810331386312</v>
      </c>
      <c r="P3556" s="49">
        <f>D3557/('Parc électrique'!$C$22+'Parc électrique'!$C$23)</f>
        <v>5.9062499999999997E-2</v>
      </c>
      <c r="Q3556" s="49">
        <f t="shared" si="275"/>
        <v>5.7570626424169609E-2</v>
      </c>
      <c r="R3556" s="49">
        <f t="shared" si="276"/>
        <v>7.6666608194797925E-2</v>
      </c>
    </row>
    <row r="3557" spans="1:18" x14ac:dyDescent="0.3">
      <c r="A3557" s="35">
        <f t="shared" si="279"/>
        <v>44164</v>
      </c>
      <c r="B3557" s="36">
        <v>8.3333333333333329E-2</v>
      </c>
      <c r="C3557">
        <v>8526</v>
      </c>
      <c r="D3557">
        <v>378</v>
      </c>
      <c r="E3557" s="49">
        <f t="shared" si="277"/>
        <v>5.7570626424169609E-2</v>
      </c>
      <c r="F3557" s="49">
        <f t="shared" si="278"/>
        <v>7.6666608194797925E-2</v>
      </c>
      <c r="G3557">
        <v>0</v>
      </c>
      <c r="H3557" s="51">
        <f>G3557/'Parc électrique'!$C$24</f>
        <v>0</v>
      </c>
      <c r="I3557" s="14">
        <v>321</v>
      </c>
      <c r="J3557" s="14">
        <v>0</v>
      </c>
      <c r="K3557" s="14">
        <v>0</v>
      </c>
      <c r="L3557" s="14">
        <v>629</v>
      </c>
      <c r="M3557" s="14">
        <f>C3557-SUM(D3557:L3557)</f>
        <v>7197.8657627653811</v>
      </c>
      <c r="P3557" s="49">
        <f>D3558/('Parc électrique'!$C$22+'Parc électrique'!$C$23)</f>
        <v>6.1874999999999999E-2</v>
      </c>
      <c r="Q3557" s="49">
        <f t="shared" si="275"/>
        <v>6.0312084825320557E-2</v>
      </c>
      <c r="R3557" s="49">
        <f t="shared" si="276"/>
        <v>8.031739906121689E-2</v>
      </c>
    </row>
    <row r="3558" spans="1:18" x14ac:dyDescent="0.3">
      <c r="A3558" s="35">
        <f t="shared" si="279"/>
        <v>44164</v>
      </c>
      <c r="B3558" s="36">
        <v>0.125</v>
      </c>
      <c r="C3558">
        <v>7990</v>
      </c>
      <c r="D3558">
        <v>396</v>
      </c>
      <c r="E3558" s="49">
        <f t="shared" si="277"/>
        <v>6.0312084825320557E-2</v>
      </c>
      <c r="F3558" s="49">
        <f t="shared" si="278"/>
        <v>8.031739906121689E-2</v>
      </c>
      <c r="G3558">
        <v>0</v>
      </c>
      <c r="H3558" s="51">
        <f>G3558/'Parc électrique'!$C$24</f>
        <v>0</v>
      </c>
      <c r="I3558" s="14">
        <v>321</v>
      </c>
      <c r="J3558" s="14">
        <v>0</v>
      </c>
      <c r="K3558" s="14">
        <v>0</v>
      </c>
      <c r="L3558" s="14">
        <v>626</v>
      </c>
      <c r="M3558" s="14">
        <f>C3558-SUM(D3558:L3558)</f>
        <v>6646.8593705161129</v>
      </c>
      <c r="P3558" s="49">
        <f>D3559/('Parc électrique'!$C$22+'Parc électrique'!$C$23)</f>
        <v>9.4531249999999997E-2</v>
      </c>
      <c r="Q3558" s="49">
        <f t="shared" si="275"/>
        <v>9.2143462927573055E-2</v>
      </c>
      <c r="R3558" s="49">
        <f t="shared" si="276"/>
        <v>0.12270713745463691</v>
      </c>
    </row>
    <row r="3559" spans="1:18" x14ac:dyDescent="0.3">
      <c r="A3559" s="35">
        <f t="shared" si="279"/>
        <v>44164</v>
      </c>
      <c r="B3559" s="36">
        <v>0.16666666666666666</v>
      </c>
      <c r="C3559">
        <v>7760</v>
      </c>
      <c r="D3559">
        <v>605</v>
      </c>
      <c r="E3559" s="49">
        <f t="shared" si="277"/>
        <v>9.2143462927573055E-2</v>
      </c>
      <c r="F3559" s="49">
        <f t="shared" si="278"/>
        <v>0.12270713745463691</v>
      </c>
      <c r="G3559">
        <v>0</v>
      </c>
      <c r="H3559" s="51">
        <f>G3559/'Parc électrique'!$C$24</f>
        <v>0</v>
      </c>
      <c r="I3559" s="14">
        <v>321</v>
      </c>
      <c r="J3559" s="14">
        <v>0</v>
      </c>
      <c r="K3559" s="14">
        <v>0</v>
      </c>
      <c r="L3559" s="14">
        <v>626</v>
      </c>
      <c r="M3559" s="14">
        <f>C3559-SUM(D3559:L3559)</f>
        <v>6207.7851493996177</v>
      </c>
      <c r="P3559" s="49">
        <f>D3560/('Parc électrique'!$C$22+'Parc électrique'!$C$23)</f>
        <v>9.6250000000000002E-2</v>
      </c>
      <c r="Q3559" s="49">
        <f t="shared" si="275"/>
        <v>9.38187986171653E-2</v>
      </c>
      <c r="R3559" s="49">
        <f t="shared" si="276"/>
        <v>0.12493817631744848</v>
      </c>
    </row>
    <row r="3560" spans="1:18" x14ac:dyDescent="0.3">
      <c r="A3560" s="35">
        <f t="shared" si="279"/>
        <v>44164</v>
      </c>
      <c r="B3560" s="36">
        <v>0.20833333333333334</v>
      </c>
      <c r="C3560">
        <v>7775</v>
      </c>
      <c r="D3560">
        <v>616</v>
      </c>
      <c r="E3560" s="49">
        <f t="shared" si="277"/>
        <v>9.38187986171653E-2</v>
      </c>
      <c r="F3560" s="49">
        <f t="shared" si="278"/>
        <v>0.12493817631744848</v>
      </c>
      <c r="G3560">
        <v>0</v>
      </c>
      <c r="H3560" s="51">
        <f>G3560/'Parc électrique'!$C$24</f>
        <v>0</v>
      </c>
      <c r="I3560" s="14">
        <v>321</v>
      </c>
      <c r="J3560" s="14">
        <v>0</v>
      </c>
      <c r="K3560" s="14">
        <v>0</v>
      </c>
      <c r="L3560" s="14">
        <v>628</v>
      </c>
      <c r="M3560" s="14">
        <f>C3560-SUM(D3560:L3560)</f>
        <v>6209.7812430250651</v>
      </c>
      <c r="P3560" s="49">
        <f>D3561/('Parc électrique'!$C$22+'Parc électrique'!$C$23)</f>
        <v>0.11421874999999999</v>
      </c>
      <c r="Q3560" s="49">
        <f t="shared" si="275"/>
        <v>0.11133367173562959</v>
      </c>
      <c r="R3560" s="49">
        <f t="shared" si="276"/>
        <v>0.14826267351956954</v>
      </c>
    </row>
    <row r="3561" spans="1:18" x14ac:dyDescent="0.3">
      <c r="A3561" s="35">
        <f t="shared" si="279"/>
        <v>44164</v>
      </c>
      <c r="B3561" s="36">
        <v>0.25</v>
      </c>
      <c r="C3561">
        <v>7963</v>
      </c>
      <c r="D3561">
        <v>731</v>
      </c>
      <c r="E3561" s="49">
        <f t="shared" si="277"/>
        <v>0.11133367173562959</v>
      </c>
      <c r="F3561" s="49">
        <f t="shared" si="278"/>
        <v>0.14826267351956954</v>
      </c>
      <c r="G3561">
        <v>0</v>
      </c>
      <c r="H3561" s="51">
        <f>G3561/'Parc électrique'!$C$24</f>
        <v>0</v>
      </c>
      <c r="I3561" s="14">
        <v>321</v>
      </c>
      <c r="J3561" s="14">
        <v>0</v>
      </c>
      <c r="K3561" s="14">
        <v>0</v>
      </c>
      <c r="L3561" s="14">
        <v>638</v>
      </c>
      <c r="M3561" s="14">
        <f>C3561-SUM(D3561:L3561)</f>
        <v>6272.740403654745</v>
      </c>
      <c r="P3561" s="49">
        <f>D3562/('Parc électrique'!$C$22+'Parc électrique'!$C$23)</f>
        <v>0.10328125</v>
      </c>
      <c r="Q3561" s="49">
        <f t="shared" si="275"/>
        <v>0.10067244462004263</v>
      </c>
      <c r="R3561" s="49">
        <f t="shared" si="276"/>
        <v>0.13406515348349587</v>
      </c>
    </row>
    <row r="3562" spans="1:18" x14ac:dyDescent="0.3">
      <c r="A3562" s="35">
        <f t="shared" si="279"/>
        <v>44164</v>
      </c>
      <c r="B3562" s="36">
        <v>0.29166666666666669</v>
      </c>
      <c r="C3562">
        <v>8132</v>
      </c>
      <c r="D3562">
        <v>661</v>
      </c>
      <c r="E3562" s="49">
        <f t="shared" si="277"/>
        <v>0.10067244462004263</v>
      </c>
      <c r="F3562" s="49">
        <f t="shared" si="278"/>
        <v>0.13406515348349587</v>
      </c>
      <c r="G3562">
        <v>2</v>
      </c>
      <c r="H3562" s="51">
        <f>G3562/'Parc électrique'!$C$24</f>
        <v>6.6666666666666664E-4</v>
      </c>
      <c r="I3562" s="14">
        <v>321</v>
      </c>
      <c r="J3562" s="14">
        <v>0</v>
      </c>
      <c r="K3562" s="14">
        <v>0</v>
      </c>
      <c r="L3562" s="14">
        <v>657</v>
      </c>
      <c r="M3562" s="14">
        <f>C3562-SUM(D3562:L3562)</f>
        <v>6490.7645957352297</v>
      </c>
      <c r="P3562" s="49">
        <f>D3563/('Parc électrique'!$C$22+'Parc électrique'!$C$23)</f>
        <v>0.1021875</v>
      </c>
      <c r="Q3562" s="49">
        <f t="shared" si="275"/>
        <v>9.9606321908483939E-2</v>
      </c>
      <c r="R3562" s="49">
        <f t="shared" si="276"/>
        <v>0.13264540147988849</v>
      </c>
    </row>
    <row r="3563" spans="1:18" x14ac:dyDescent="0.3">
      <c r="A3563" s="35">
        <f t="shared" si="279"/>
        <v>44164</v>
      </c>
      <c r="B3563" s="36">
        <v>0.33333333333333331</v>
      </c>
      <c r="C3563">
        <v>8457</v>
      </c>
      <c r="D3563">
        <v>654</v>
      </c>
      <c r="E3563" s="49">
        <f t="shared" si="277"/>
        <v>9.9606321908483939E-2</v>
      </c>
      <c r="F3563" s="49">
        <f t="shared" si="278"/>
        <v>0.13264540147988849</v>
      </c>
      <c r="G3563">
        <v>84</v>
      </c>
      <c r="H3563" s="51">
        <f>G3563/'Parc électrique'!$C$24</f>
        <v>2.8000000000000001E-2</v>
      </c>
      <c r="I3563" s="14">
        <v>321</v>
      </c>
      <c r="J3563" s="14">
        <v>0</v>
      </c>
      <c r="K3563" s="14">
        <v>0</v>
      </c>
      <c r="L3563" s="14">
        <v>667</v>
      </c>
      <c r="M3563" s="14">
        <f>C3563-SUM(D3563:L3563)</f>
        <v>6730.7397482766119</v>
      </c>
      <c r="P3563" s="49">
        <f>D3564/('Parc électrique'!$C$22+'Parc électrique'!$C$23)</f>
        <v>0.10625</v>
      </c>
      <c r="Q3563" s="49">
        <f t="shared" si="275"/>
        <v>0.10356620626570195</v>
      </c>
      <c r="R3563" s="49">
        <f t="shared" si="276"/>
        <v>0.13791876606471587</v>
      </c>
    </row>
    <row r="3564" spans="1:18" x14ac:dyDescent="0.3">
      <c r="A3564" s="35">
        <f t="shared" si="279"/>
        <v>44164</v>
      </c>
      <c r="B3564" s="36">
        <v>0.375</v>
      </c>
      <c r="C3564">
        <v>8869</v>
      </c>
      <c r="D3564">
        <v>680</v>
      </c>
      <c r="E3564" s="49">
        <f t="shared" si="277"/>
        <v>0.10356620626570195</v>
      </c>
      <c r="F3564" s="49">
        <f t="shared" si="278"/>
        <v>0.13791876606471587</v>
      </c>
      <c r="G3564">
        <v>442</v>
      </c>
      <c r="H3564" s="51">
        <f>G3564/'Parc électrique'!$C$24</f>
        <v>0.14733333333333334</v>
      </c>
      <c r="I3564" s="14">
        <v>321</v>
      </c>
      <c r="J3564" s="14">
        <v>0</v>
      </c>
      <c r="K3564" s="14">
        <v>0</v>
      </c>
      <c r="L3564" s="14">
        <v>671</v>
      </c>
      <c r="M3564" s="14">
        <f>C3564-SUM(D3564:L3564)</f>
        <v>6754.6111816943358</v>
      </c>
      <c r="P3564" s="49">
        <f>D3565/('Parc électrique'!$C$22+'Parc électrique'!$C$23)</f>
        <v>9.9062499999999998E-2</v>
      </c>
      <c r="Q3564" s="49">
        <f t="shared" si="275"/>
        <v>9.656025701831622E-2</v>
      </c>
      <c r="R3564" s="49">
        <f t="shared" si="276"/>
        <v>0.12858896718386742</v>
      </c>
    </row>
    <row r="3565" spans="1:18" x14ac:dyDescent="0.3">
      <c r="A3565" s="35">
        <f t="shared" si="279"/>
        <v>44164</v>
      </c>
      <c r="B3565" s="36">
        <v>0.41666666666666669</v>
      </c>
      <c r="C3565">
        <v>9169</v>
      </c>
      <c r="D3565">
        <v>634</v>
      </c>
      <c r="E3565" s="49">
        <f t="shared" si="277"/>
        <v>9.656025701831622E-2</v>
      </c>
      <c r="F3565" s="49">
        <f t="shared" si="278"/>
        <v>0.12858896718386742</v>
      </c>
      <c r="G3565">
        <v>908</v>
      </c>
      <c r="H3565" s="51">
        <f>G3565/'Parc électrique'!$C$24</f>
        <v>0.30266666666666664</v>
      </c>
      <c r="I3565" s="14">
        <v>321</v>
      </c>
      <c r="J3565" s="14">
        <v>0</v>
      </c>
      <c r="K3565" s="14">
        <v>0</v>
      </c>
      <c r="L3565" s="14">
        <v>670</v>
      </c>
      <c r="M3565" s="14">
        <f>C3565-SUM(D3565:L3565)</f>
        <v>6635.4721841091314</v>
      </c>
      <c r="P3565" s="49">
        <f>D3566/('Parc électrique'!$C$22+'Parc électrique'!$C$23)</f>
        <v>0.113125</v>
      </c>
      <c r="Q3565" s="49">
        <f t="shared" si="275"/>
        <v>0.1102675490240709</v>
      </c>
      <c r="R3565" s="49">
        <f t="shared" si="276"/>
        <v>0.14684292151596218</v>
      </c>
    </row>
    <row r="3566" spans="1:18" x14ac:dyDescent="0.3">
      <c r="A3566" s="35">
        <f t="shared" si="279"/>
        <v>44164</v>
      </c>
      <c r="B3566" s="36">
        <v>0.45833333333333331</v>
      </c>
      <c r="C3566">
        <v>9390</v>
      </c>
      <c r="D3566">
        <v>724</v>
      </c>
      <c r="E3566" s="49">
        <f t="shared" si="277"/>
        <v>0.1102675490240709</v>
      </c>
      <c r="F3566" s="49">
        <f t="shared" si="278"/>
        <v>0.14684292151596218</v>
      </c>
      <c r="G3566">
        <v>1296</v>
      </c>
      <c r="H3566" s="51">
        <f>G3566/'Parc électrique'!$C$24</f>
        <v>0.432</v>
      </c>
      <c r="I3566" s="14">
        <v>321</v>
      </c>
      <c r="J3566" s="14">
        <v>0</v>
      </c>
      <c r="K3566" s="14">
        <v>0</v>
      </c>
      <c r="L3566" s="14">
        <v>669</v>
      </c>
      <c r="M3566" s="14">
        <f>C3566-SUM(D3566:L3566)</f>
        <v>6379.3108895294599</v>
      </c>
      <c r="P3566" s="49">
        <f>D3567/('Parc électrique'!$C$22+'Parc électrique'!$C$23)</f>
        <v>0.11890625</v>
      </c>
      <c r="Q3566" s="49">
        <f t="shared" si="275"/>
        <v>0.11590276907088116</v>
      </c>
      <c r="R3566" s="49">
        <f t="shared" si="276"/>
        <v>0.15434732496360115</v>
      </c>
    </row>
    <row r="3567" spans="1:18" x14ac:dyDescent="0.3">
      <c r="A3567" s="35">
        <f t="shared" si="279"/>
        <v>44164</v>
      </c>
      <c r="B3567" s="36">
        <v>0.5</v>
      </c>
      <c r="C3567">
        <v>9721</v>
      </c>
      <c r="D3567">
        <v>761</v>
      </c>
      <c r="E3567" s="49">
        <f t="shared" si="277"/>
        <v>0.11590276907088116</v>
      </c>
      <c r="F3567" s="49">
        <f t="shared" si="278"/>
        <v>0.15434732496360115</v>
      </c>
      <c r="G3567">
        <v>1435</v>
      </c>
      <c r="H3567" s="51">
        <f>G3567/'Parc électrique'!$C$24</f>
        <v>0.47833333333333333</v>
      </c>
      <c r="I3567" s="14">
        <v>321</v>
      </c>
      <c r="J3567" s="14">
        <v>0</v>
      </c>
      <c r="K3567" s="14">
        <v>0</v>
      </c>
      <c r="L3567" s="14">
        <v>672</v>
      </c>
      <c r="M3567" s="14">
        <f>C3567-SUM(D3567:L3567)</f>
        <v>6531.2514165726316</v>
      </c>
      <c r="P3567" s="49">
        <f>D3568/('Parc électrique'!$C$22+'Parc électrique'!$C$23)</f>
        <v>0.13750000000000001</v>
      </c>
      <c r="Q3567" s="49">
        <f t="shared" si="275"/>
        <v>0.13402685516737903</v>
      </c>
      <c r="R3567" s="49">
        <f t="shared" si="276"/>
        <v>0.17848310902492642</v>
      </c>
    </row>
    <row r="3568" spans="1:18" x14ac:dyDescent="0.3">
      <c r="A3568" s="35">
        <f t="shared" si="279"/>
        <v>44164</v>
      </c>
      <c r="B3568" s="36">
        <v>0.54166666666666663</v>
      </c>
      <c r="C3568">
        <v>9138</v>
      </c>
      <c r="D3568">
        <v>880</v>
      </c>
      <c r="E3568" s="49">
        <f t="shared" si="277"/>
        <v>0.13402685516737903</v>
      </c>
      <c r="F3568" s="49">
        <f t="shared" si="278"/>
        <v>0.17848310902492642</v>
      </c>
      <c r="G3568">
        <v>1395</v>
      </c>
      <c r="H3568" s="51">
        <f>G3568/'Parc électrique'!$C$24</f>
        <v>0.46500000000000002</v>
      </c>
      <c r="I3568" s="14">
        <v>321</v>
      </c>
      <c r="J3568" s="14">
        <v>0</v>
      </c>
      <c r="K3568" s="14">
        <v>0</v>
      </c>
      <c r="L3568" s="14">
        <v>671</v>
      </c>
      <c r="M3568" s="14">
        <f>C3568-SUM(D3568:L3568)</f>
        <v>5870.2224900358078</v>
      </c>
      <c r="P3568" s="49">
        <f>D3569/('Parc électrique'!$C$22+'Parc électrique'!$C$23)</f>
        <v>0.14515624999999999</v>
      </c>
      <c r="Q3568" s="49">
        <f t="shared" si="275"/>
        <v>0.14148971414828987</v>
      </c>
      <c r="R3568" s="49">
        <f t="shared" si="276"/>
        <v>0.18842137305017798</v>
      </c>
    </row>
    <row r="3569" spans="1:18" x14ac:dyDescent="0.3">
      <c r="A3569" s="35">
        <f t="shared" si="279"/>
        <v>44164</v>
      </c>
      <c r="B3569" s="36">
        <v>0.58333333333333337</v>
      </c>
      <c r="C3569">
        <v>8665</v>
      </c>
      <c r="D3569">
        <v>929</v>
      </c>
      <c r="E3569" s="49">
        <f t="shared" si="277"/>
        <v>0.14148971414828987</v>
      </c>
      <c r="F3569" s="49">
        <f t="shared" si="278"/>
        <v>0.18842137305017798</v>
      </c>
      <c r="G3569">
        <v>1130</v>
      </c>
      <c r="H3569" s="51">
        <f>G3569/'Parc électrique'!$C$24</f>
        <v>0.37666666666666665</v>
      </c>
      <c r="I3569" s="14">
        <v>321</v>
      </c>
      <c r="J3569" s="14">
        <v>0</v>
      </c>
      <c r="K3569" s="14">
        <v>0</v>
      </c>
      <c r="L3569" s="14">
        <v>671</v>
      </c>
      <c r="M3569" s="14">
        <f>C3569-SUM(D3569:L3569)</f>
        <v>5613.2934222461354</v>
      </c>
      <c r="P3569" s="49">
        <f>D3570/('Parc électrique'!$C$22+'Parc électrique'!$C$23)</f>
        <v>0.14953125</v>
      </c>
      <c r="Q3569" s="49">
        <f t="shared" si="275"/>
        <v>0.14575420499452466</v>
      </c>
      <c r="R3569" s="49">
        <f t="shared" si="276"/>
        <v>0.19410038106460747</v>
      </c>
    </row>
    <row r="3570" spans="1:18" x14ac:dyDescent="0.3">
      <c r="A3570" s="35">
        <f t="shared" si="279"/>
        <v>44164</v>
      </c>
      <c r="B3570" s="36">
        <v>0.625</v>
      </c>
      <c r="C3570">
        <v>8411</v>
      </c>
      <c r="D3570">
        <v>957</v>
      </c>
      <c r="E3570" s="49">
        <f t="shared" si="277"/>
        <v>0.14575420499452466</v>
      </c>
      <c r="F3570" s="49">
        <f t="shared" si="278"/>
        <v>0.19410038106460747</v>
      </c>
      <c r="G3570">
        <v>631</v>
      </c>
      <c r="H3570" s="51">
        <f>G3570/'Parc électrique'!$C$24</f>
        <v>0.21033333333333334</v>
      </c>
      <c r="I3570" s="14">
        <v>321</v>
      </c>
      <c r="J3570" s="14">
        <v>0</v>
      </c>
      <c r="K3570" s="14">
        <v>0</v>
      </c>
      <c r="L3570" s="14">
        <v>670</v>
      </c>
      <c r="M3570" s="14">
        <f>C3570-SUM(D3570:L3570)</f>
        <v>5831.4498120806074</v>
      </c>
      <c r="P3570" s="49">
        <f>D3571/('Parc électrique'!$C$22+'Parc électrique'!$C$23)</f>
        <v>0.15765625</v>
      </c>
      <c r="Q3570" s="49">
        <f t="shared" si="275"/>
        <v>0.15367397370896069</v>
      </c>
      <c r="R3570" s="49">
        <f t="shared" si="276"/>
        <v>0.20464711023426219</v>
      </c>
    </row>
    <row r="3571" spans="1:18" x14ac:dyDescent="0.3">
      <c r="A3571" s="35">
        <f t="shared" si="279"/>
        <v>44164</v>
      </c>
      <c r="B3571" s="36">
        <v>0.66666666666666663</v>
      </c>
      <c r="C3571">
        <v>8415</v>
      </c>
      <c r="D3571">
        <v>1009</v>
      </c>
      <c r="E3571" s="49">
        <f t="shared" si="277"/>
        <v>0.15367397370896069</v>
      </c>
      <c r="F3571" s="49">
        <f t="shared" si="278"/>
        <v>0.20464711023426219</v>
      </c>
      <c r="G3571">
        <v>149</v>
      </c>
      <c r="H3571" s="51">
        <f>G3571/'Parc électrique'!$C$24</f>
        <v>4.9666666666666665E-2</v>
      </c>
      <c r="I3571" s="14">
        <v>321</v>
      </c>
      <c r="J3571" s="14">
        <v>0</v>
      </c>
      <c r="K3571" s="14">
        <v>0</v>
      </c>
      <c r="L3571" s="14">
        <v>669</v>
      </c>
      <c r="M3571" s="14">
        <f>C3571-SUM(D3571:L3571)</f>
        <v>6266.5920122493899</v>
      </c>
      <c r="P3571" s="49">
        <f>D3572/('Parc électrique'!$C$22+'Parc électrique'!$C$23)</f>
        <v>0.17078125</v>
      </c>
      <c r="Q3571" s="49">
        <f t="shared" si="275"/>
        <v>0.16646744624766505</v>
      </c>
      <c r="R3571" s="49">
        <f t="shared" si="276"/>
        <v>0.22168413427755063</v>
      </c>
    </row>
    <row r="3572" spans="1:18" x14ac:dyDescent="0.3">
      <c r="A3572" s="35">
        <f t="shared" si="279"/>
        <v>44164</v>
      </c>
      <c r="B3572" s="36">
        <v>0.70833333333333337</v>
      </c>
      <c r="C3572">
        <v>9179</v>
      </c>
      <c r="D3572">
        <v>1093</v>
      </c>
      <c r="E3572" s="49">
        <f t="shared" si="277"/>
        <v>0.16646744624766505</v>
      </c>
      <c r="F3572" s="49">
        <f t="shared" si="278"/>
        <v>0.22168413427755063</v>
      </c>
      <c r="G3572">
        <v>7</v>
      </c>
      <c r="H3572" s="51">
        <f>G3572/'Parc électrique'!$C$24</f>
        <v>2.3333333333333335E-3</v>
      </c>
      <c r="I3572" s="14">
        <v>321</v>
      </c>
      <c r="J3572" s="14">
        <v>0</v>
      </c>
      <c r="K3572" s="14">
        <v>0</v>
      </c>
      <c r="L3572" s="14">
        <v>669</v>
      </c>
      <c r="M3572" s="14">
        <f>C3572-SUM(D3572:L3572)</f>
        <v>7088.609515086142</v>
      </c>
      <c r="P3572" s="49">
        <f>D3573/('Parc électrique'!$C$22+'Parc électrique'!$C$23)</f>
        <v>0.1809375</v>
      </c>
      <c r="Q3572" s="49">
        <f t="shared" si="275"/>
        <v>0.17636715714071011</v>
      </c>
      <c r="R3572" s="49">
        <f t="shared" si="276"/>
        <v>0.23486754573961907</v>
      </c>
    </row>
    <row r="3573" spans="1:18" x14ac:dyDescent="0.3">
      <c r="A3573" s="35">
        <f t="shared" si="279"/>
        <v>44164</v>
      </c>
      <c r="B3573" s="36">
        <v>0.75</v>
      </c>
      <c r="C3573">
        <v>9832</v>
      </c>
      <c r="D3573">
        <v>1158</v>
      </c>
      <c r="E3573" s="49">
        <f t="shared" si="277"/>
        <v>0.17636715714071011</v>
      </c>
      <c r="F3573" s="49">
        <f t="shared" si="278"/>
        <v>0.23486754573961907</v>
      </c>
      <c r="G3573">
        <v>0</v>
      </c>
      <c r="H3573" s="51">
        <f>G3573/'Parc électrique'!$C$24</f>
        <v>0</v>
      </c>
      <c r="I3573" s="14">
        <v>321</v>
      </c>
      <c r="J3573" s="14">
        <v>0</v>
      </c>
      <c r="K3573" s="14">
        <v>0</v>
      </c>
      <c r="L3573" s="14">
        <v>673</v>
      </c>
      <c r="M3573" s="14">
        <f>C3573-SUM(D3573:L3573)</f>
        <v>7679.5887652971196</v>
      </c>
      <c r="P3573" s="49">
        <f>D3574/('Parc électrique'!$C$22+'Parc électrique'!$C$23)</f>
        <v>0.19109375000000001</v>
      </c>
      <c r="Q3573" s="49">
        <f t="shared" si="275"/>
        <v>0.18626686803375511</v>
      </c>
      <c r="R3573" s="49">
        <f t="shared" si="276"/>
        <v>0.24805095720168749</v>
      </c>
    </row>
    <row r="3574" spans="1:18" x14ac:dyDescent="0.3">
      <c r="A3574" s="35">
        <f t="shared" si="279"/>
        <v>44164</v>
      </c>
      <c r="B3574" s="36">
        <v>0.79166666666666663</v>
      </c>
      <c r="C3574">
        <v>10071</v>
      </c>
      <c r="D3574">
        <v>1223</v>
      </c>
      <c r="E3574" s="49">
        <f t="shared" si="277"/>
        <v>0.18626686803375511</v>
      </c>
      <c r="F3574" s="49">
        <f t="shared" si="278"/>
        <v>0.24805095720168749</v>
      </c>
      <c r="G3574">
        <v>0</v>
      </c>
      <c r="H3574" s="51">
        <f>G3574/'Parc électrique'!$C$24</f>
        <v>0</v>
      </c>
      <c r="I3574" s="14">
        <v>321</v>
      </c>
      <c r="J3574" s="14">
        <v>0</v>
      </c>
      <c r="K3574" s="14">
        <v>0</v>
      </c>
      <c r="L3574" s="14">
        <v>668</v>
      </c>
      <c r="M3574" s="14">
        <f>C3574-SUM(D3574:L3574)</f>
        <v>7858.5656821747643</v>
      </c>
      <c r="P3574" s="49">
        <f>D3575/('Parc électrique'!$C$22+'Parc électrique'!$C$23)</f>
        <v>0.20499999999999999</v>
      </c>
      <c r="Q3574" s="49">
        <f t="shared" si="275"/>
        <v>0.19982185679500139</v>
      </c>
      <c r="R3574" s="49">
        <f t="shared" si="276"/>
        <v>0.2661020898189812</v>
      </c>
    </row>
    <row r="3575" spans="1:18" x14ac:dyDescent="0.3">
      <c r="A3575" s="35">
        <f t="shared" si="279"/>
        <v>44164</v>
      </c>
      <c r="B3575" s="36">
        <v>0.83333333333333337</v>
      </c>
      <c r="C3575">
        <v>9728</v>
      </c>
      <c r="D3575">
        <v>1312</v>
      </c>
      <c r="E3575" s="49">
        <f t="shared" si="277"/>
        <v>0.19982185679500139</v>
      </c>
      <c r="F3575" s="49">
        <f t="shared" si="278"/>
        <v>0.2661020898189812</v>
      </c>
      <c r="G3575">
        <v>0</v>
      </c>
      <c r="H3575" s="51">
        <f>G3575/'Parc électrique'!$C$24</f>
        <v>0</v>
      </c>
      <c r="I3575" s="14">
        <v>321</v>
      </c>
      <c r="J3575" s="14">
        <v>0</v>
      </c>
      <c r="K3575" s="14">
        <v>0</v>
      </c>
      <c r="L3575" s="14">
        <v>660</v>
      </c>
      <c r="M3575" s="14">
        <f>C3575-SUM(D3575:L3575)</f>
        <v>7434.5340760533854</v>
      </c>
      <c r="P3575" s="49">
        <f>D3576/('Parc électrique'!$C$22+'Parc électrique'!$C$23)</f>
        <v>0.21453125000000001</v>
      </c>
      <c r="Q3575" s="49">
        <f t="shared" si="275"/>
        <v>0.20911235471001291</v>
      </c>
      <c r="R3575" s="49">
        <f t="shared" si="276"/>
        <v>0.27847421442184539</v>
      </c>
    </row>
    <row r="3576" spans="1:18" x14ac:dyDescent="0.3">
      <c r="A3576" s="35">
        <f t="shared" si="279"/>
        <v>44164</v>
      </c>
      <c r="B3576" s="36">
        <v>0.875</v>
      </c>
      <c r="C3576">
        <v>9253</v>
      </c>
      <c r="D3576">
        <v>1373</v>
      </c>
      <c r="E3576" s="49">
        <f t="shared" si="277"/>
        <v>0.20911235471001291</v>
      </c>
      <c r="F3576" s="49">
        <f t="shared" si="278"/>
        <v>0.27847421442184539</v>
      </c>
      <c r="G3576">
        <v>0</v>
      </c>
      <c r="H3576" s="51">
        <f>G3576/'Parc électrique'!$C$24</f>
        <v>0</v>
      </c>
      <c r="I3576" s="14">
        <v>321</v>
      </c>
      <c r="J3576" s="14">
        <v>0</v>
      </c>
      <c r="K3576" s="14">
        <v>0</v>
      </c>
      <c r="L3576" s="14">
        <v>653</v>
      </c>
      <c r="M3576" s="14">
        <f>C3576-SUM(D3576:L3576)</f>
        <v>6905.512413430868</v>
      </c>
      <c r="P3576" s="49">
        <f>D3577/('Parc électrique'!$C$22+'Parc électrique'!$C$23)</f>
        <v>0.20906250000000001</v>
      </c>
      <c r="Q3576" s="49">
        <f t="shared" si="275"/>
        <v>0.20378174115221945</v>
      </c>
      <c r="R3576" s="49">
        <f t="shared" si="276"/>
        <v>0.27137545440380861</v>
      </c>
    </row>
    <row r="3577" spans="1:18" x14ac:dyDescent="0.3">
      <c r="A3577" s="35">
        <f t="shared" si="279"/>
        <v>44164</v>
      </c>
      <c r="B3577" s="36">
        <v>0.91666666666666663</v>
      </c>
      <c r="C3577">
        <v>9565</v>
      </c>
      <c r="D3577">
        <v>1338</v>
      </c>
      <c r="E3577" s="49">
        <f t="shared" si="277"/>
        <v>0.20378174115221945</v>
      </c>
      <c r="F3577" s="49">
        <f t="shared" si="278"/>
        <v>0.27137545440380861</v>
      </c>
      <c r="G3577">
        <v>0</v>
      </c>
      <c r="H3577" s="51">
        <f>G3577/'Parc électrique'!$C$24</f>
        <v>0</v>
      </c>
      <c r="I3577" s="14">
        <v>321</v>
      </c>
      <c r="J3577" s="14">
        <v>0</v>
      </c>
      <c r="K3577" s="14">
        <v>0</v>
      </c>
      <c r="L3577" s="14">
        <v>644</v>
      </c>
      <c r="M3577" s="14">
        <f>C3577-SUM(D3577:L3577)</f>
        <v>7261.5248428044442</v>
      </c>
      <c r="P3577" s="49">
        <f>D3578/('Parc électrique'!$C$22+'Parc électrique'!$C$23)</f>
        <v>0.215</v>
      </c>
      <c r="Q3577" s="49">
        <f t="shared" si="275"/>
        <v>0.20956926444353807</v>
      </c>
      <c r="R3577" s="49">
        <f t="shared" si="276"/>
        <v>0.27908267956624855</v>
      </c>
    </row>
    <row r="3578" spans="1:18" x14ac:dyDescent="0.3">
      <c r="A3578" s="35">
        <f t="shared" si="279"/>
        <v>44164</v>
      </c>
      <c r="B3578" s="36">
        <v>0.95833333333333337</v>
      </c>
      <c r="C3578">
        <v>9853</v>
      </c>
      <c r="D3578">
        <v>1376</v>
      </c>
      <c r="E3578" s="49">
        <f t="shared" si="277"/>
        <v>0.20956926444353807</v>
      </c>
      <c r="F3578" s="49">
        <f t="shared" si="278"/>
        <v>0.27908267956624855</v>
      </c>
      <c r="G3578">
        <v>0</v>
      </c>
      <c r="H3578" s="51">
        <f>G3578/'Parc électrique'!$C$24</f>
        <v>0</v>
      </c>
      <c r="I3578" s="14">
        <v>321</v>
      </c>
      <c r="J3578" s="14">
        <v>0</v>
      </c>
      <c r="K3578" s="14">
        <v>0</v>
      </c>
      <c r="L3578" s="14">
        <v>641</v>
      </c>
      <c r="M3578" s="14">
        <f>C3578-SUM(D3578:L3578)</f>
        <v>7514.5113480559903</v>
      </c>
      <c r="P3578" s="49">
        <f>D3579/('Parc électrique'!$C$22+'Parc électrique'!$C$23)</f>
        <v>0.20296875</v>
      </c>
      <c r="Q3578" s="49">
        <f t="shared" si="275"/>
        <v>0.19784191461639242</v>
      </c>
      <c r="R3578" s="49">
        <f t="shared" si="276"/>
        <v>0.2634654075265675</v>
      </c>
    </row>
    <row r="3579" spans="1:18" x14ac:dyDescent="0.3">
      <c r="A3579" s="35">
        <f t="shared" si="279"/>
        <v>44165</v>
      </c>
      <c r="B3579" s="36">
        <v>0</v>
      </c>
      <c r="C3579">
        <v>9506</v>
      </c>
      <c r="D3579">
        <v>1299</v>
      </c>
      <c r="E3579" s="49">
        <f t="shared" si="277"/>
        <v>0.19784191461639242</v>
      </c>
      <c r="F3579" s="49">
        <f t="shared" si="278"/>
        <v>0.2634654075265675</v>
      </c>
      <c r="G3579">
        <v>0</v>
      </c>
      <c r="H3579" s="51">
        <f>G3579/'Parc électrique'!$C$24</f>
        <v>0</v>
      </c>
      <c r="I3579" s="14">
        <v>321</v>
      </c>
      <c r="J3579" s="14">
        <v>0</v>
      </c>
      <c r="K3579" s="14">
        <v>0</v>
      </c>
      <c r="L3579" s="14">
        <v>641</v>
      </c>
      <c r="M3579" s="14">
        <f>C3579-SUM(D3579:L3579)</f>
        <v>7244.5386926778574</v>
      </c>
      <c r="P3579" s="49">
        <f>D3580/('Parc électrique'!$C$22+'Parc électrique'!$C$23)</f>
        <v>0.18796874999999999</v>
      </c>
      <c r="Q3579" s="49">
        <f t="shared" si="275"/>
        <v>0.18322080314358741</v>
      </c>
      <c r="R3579" s="49">
        <f t="shared" si="276"/>
        <v>0.24399452290566645</v>
      </c>
    </row>
    <row r="3580" spans="1:18" x14ac:dyDescent="0.3">
      <c r="A3580" s="35">
        <f t="shared" si="279"/>
        <v>44165</v>
      </c>
      <c r="B3580" s="36">
        <v>4.1666666666666664E-2</v>
      </c>
      <c r="C3580">
        <v>9241</v>
      </c>
      <c r="D3580">
        <v>1203</v>
      </c>
      <c r="E3580" s="49">
        <f t="shared" si="277"/>
        <v>0.18322080314358741</v>
      </c>
      <c r="F3580" s="49">
        <f t="shared" si="278"/>
        <v>0.24399452290566645</v>
      </c>
      <c r="G3580">
        <v>0</v>
      </c>
      <c r="H3580" s="51">
        <f>G3580/'Parc électrique'!$C$24</f>
        <v>0</v>
      </c>
      <c r="I3580" s="14">
        <v>321</v>
      </c>
      <c r="J3580" s="14">
        <v>0</v>
      </c>
      <c r="K3580" s="14">
        <v>0</v>
      </c>
      <c r="L3580" s="14">
        <v>637</v>
      </c>
      <c r="M3580" s="14">
        <f>C3580-SUM(D3580:L3580)</f>
        <v>7079.572784673951</v>
      </c>
      <c r="P3580" s="49">
        <f>D3581/('Parc électrique'!$C$22+'Parc électrique'!$C$23)</f>
        <v>0.20781250000000001</v>
      </c>
      <c r="Q3580" s="49">
        <f t="shared" si="275"/>
        <v>0.20256331519615237</v>
      </c>
      <c r="R3580" s="49">
        <f t="shared" si="276"/>
        <v>0.26975288068540015</v>
      </c>
    </row>
    <row r="3581" spans="1:18" x14ac:dyDescent="0.3">
      <c r="A3581" s="35">
        <f t="shared" si="279"/>
        <v>44165</v>
      </c>
      <c r="B3581" s="36">
        <v>8.3333333333333329E-2</v>
      </c>
      <c r="C3581">
        <v>8998</v>
      </c>
      <c r="D3581">
        <v>1330</v>
      </c>
      <c r="E3581" s="49">
        <f t="shared" si="277"/>
        <v>0.20256331519615237</v>
      </c>
      <c r="F3581" s="49">
        <f t="shared" si="278"/>
        <v>0.26975288068540015</v>
      </c>
      <c r="G3581">
        <v>0</v>
      </c>
      <c r="H3581" s="51">
        <f>G3581/'Parc électrique'!$C$24</f>
        <v>0</v>
      </c>
      <c r="I3581" s="14">
        <v>321</v>
      </c>
      <c r="J3581" s="14">
        <v>0</v>
      </c>
      <c r="K3581" s="14">
        <v>0</v>
      </c>
      <c r="L3581" s="14">
        <v>637</v>
      </c>
      <c r="M3581" s="14">
        <f>C3581-SUM(D3581:L3581)</f>
        <v>6709.5276838041182</v>
      </c>
      <c r="P3581" s="49">
        <f>D3582/('Parc électrique'!$C$22+'Parc électrique'!$C$23)</f>
        <v>0.22296874999999999</v>
      </c>
      <c r="Q3581" s="49">
        <f t="shared" si="275"/>
        <v>0.2173367299134657</v>
      </c>
      <c r="R3581" s="49">
        <f t="shared" si="276"/>
        <v>0.28942658702110224</v>
      </c>
    </row>
    <row r="3582" spans="1:18" x14ac:dyDescent="0.3">
      <c r="A3582" s="35">
        <f t="shared" si="279"/>
        <v>44165</v>
      </c>
      <c r="B3582" s="36">
        <v>0.125</v>
      </c>
      <c r="C3582">
        <v>8641</v>
      </c>
      <c r="D3582">
        <v>1427</v>
      </c>
      <c r="E3582" s="49">
        <f t="shared" si="277"/>
        <v>0.2173367299134657</v>
      </c>
      <c r="F3582" s="49">
        <f t="shared" si="278"/>
        <v>0.28942658702110224</v>
      </c>
      <c r="G3582">
        <v>0</v>
      </c>
      <c r="H3582" s="51">
        <f>G3582/'Parc électrique'!$C$24</f>
        <v>0</v>
      </c>
      <c r="I3582" s="14">
        <v>321</v>
      </c>
      <c r="J3582" s="14">
        <v>0</v>
      </c>
      <c r="K3582" s="14">
        <v>0</v>
      </c>
      <c r="L3582" s="14">
        <v>639</v>
      </c>
      <c r="M3582" s="14">
        <f>C3582-SUM(D3582:L3582)</f>
        <v>6253.4932366830653</v>
      </c>
      <c r="P3582" s="49">
        <f>D3583/('Parc électrique'!$C$22+'Parc électrique'!$C$23)</f>
        <v>0.22843749999999999</v>
      </c>
      <c r="Q3582" s="49">
        <f t="shared" si="275"/>
        <v>0.22266734347125919</v>
      </c>
      <c r="R3582" s="49">
        <f t="shared" si="276"/>
        <v>0.29652534703913908</v>
      </c>
    </row>
    <row r="3583" spans="1:18" x14ac:dyDescent="0.3">
      <c r="A3583" s="35">
        <f t="shared" si="279"/>
        <v>44165</v>
      </c>
      <c r="B3583" s="36">
        <v>0.16666666666666666</v>
      </c>
      <c r="C3583">
        <v>8668</v>
      </c>
      <c r="D3583">
        <v>1462</v>
      </c>
      <c r="E3583" s="49">
        <f t="shared" si="277"/>
        <v>0.22266734347125919</v>
      </c>
      <c r="F3583" s="49">
        <f t="shared" si="278"/>
        <v>0.29652534703913908</v>
      </c>
      <c r="G3583">
        <v>0</v>
      </c>
      <c r="H3583" s="51">
        <f>G3583/'Parc électrique'!$C$24</f>
        <v>0</v>
      </c>
      <c r="I3583" s="14">
        <v>321</v>
      </c>
      <c r="J3583" s="14">
        <v>0</v>
      </c>
      <c r="K3583" s="14">
        <v>0</v>
      </c>
      <c r="L3583" s="14">
        <v>641</v>
      </c>
      <c r="M3583" s="14">
        <f>C3583-SUM(D3583:L3583)</f>
        <v>6243.48080730949</v>
      </c>
      <c r="P3583" s="49">
        <f>D3584/('Parc électrique'!$C$22+'Parc électrique'!$C$23)</f>
        <v>0.24078125</v>
      </c>
      <c r="Q3583" s="49">
        <f t="shared" si="275"/>
        <v>0.23469929978742163</v>
      </c>
      <c r="R3583" s="49">
        <f t="shared" si="276"/>
        <v>0.31254826250842227</v>
      </c>
    </row>
    <row r="3584" spans="1:18" x14ac:dyDescent="0.3">
      <c r="A3584" s="35">
        <f t="shared" si="279"/>
        <v>44165</v>
      </c>
      <c r="B3584" s="36">
        <v>0.20833333333333334</v>
      </c>
      <c r="C3584">
        <v>9317</v>
      </c>
      <c r="D3584">
        <v>1541</v>
      </c>
      <c r="E3584" s="49">
        <f t="shared" si="277"/>
        <v>0.23469929978742163</v>
      </c>
      <c r="F3584" s="49">
        <f t="shared" si="278"/>
        <v>0.31254826250842227</v>
      </c>
      <c r="G3584">
        <v>0</v>
      </c>
      <c r="H3584" s="51">
        <f>G3584/'Parc électrique'!$C$24</f>
        <v>0</v>
      </c>
      <c r="I3584" s="14">
        <v>321</v>
      </c>
      <c r="J3584" s="14">
        <v>0</v>
      </c>
      <c r="K3584" s="14">
        <v>0</v>
      </c>
      <c r="L3584" s="14">
        <v>644</v>
      </c>
      <c r="M3584" s="14">
        <f>C3584-SUM(D3584:L3584)</f>
        <v>6810.4527524377045</v>
      </c>
      <c r="P3584" s="49">
        <f>D3585/('Parc électrique'!$C$22+'Parc électrique'!$C$23)</f>
        <v>0.22984375000000001</v>
      </c>
      <c r="Q3584" s="49">
        <f t="shared" si="275"/>
        <v>0.22403807267183468</v>
      </c>
      <c r="R3584" s="49">
        <f t="shared" si="276"/>
        <v>0.29835074247234861</v>
      </c>
    </row>
    <row r="3585" spans="1:18" x14ac:dyDescent="0.3">
      <c r="A3585" s="35">
        <f t="shared" si="279"/>
        <v>44165</v>
      </c>
      <c r="B3585" s="36">
        <v>0.25</v>
      </c>
      <c r="C3585">
        <v>10601</v>
      </c>
      <c r="D3585">
        <v>1471</v>
      </c>
      <c r="E3585" s="49">
        <f t="shared" si="277"/>
        <v>0.22403807267183468</v>
      </c>
      <c r="F3585" s="49">
        <f t="shared" si="278"/>
        <v>0.29835074247234861</v>
      </c>
      <c r="G3585">
        <v>0</v>
      </c>
      <c r="H3585" s="51">
        <f>G3585/'Parc électrique'!$C$24</f>
        <v>0</v>
      </c>
      <c r="I3585" s="14">
        <v>321</v>
      </c>
      <c r="J3585" s="14">
        <v>410</v>
      </c>
      <c r="K3585" s="14">
        <v>0</v>
      </c>
      <c r="L3585" s="14">
        <v>657</v>
      </c>
      <c r="M3585" s="14">
        <f>C3585-SUM(D3585:L3585)</f>
        <v>7741.477611184856</v>
      </c>
      <c r="P3585" s="49">
        <f>D3586/('Parc électrique'!$C$22+'Parc électrique'!$C$23)</f>
        <v>0.1978125</v>
      </c>
      <c r="Q3585" s="49">
        <f t="shared" si="275"/>
        <v>0.19281590754761571</v>
      </c>
      <c r="R3585" s="49">
        <f t="shared" si="276"/>
        <v>0.25677229093813275</v>
      </c>
    </row>
    <row r="3586" spans="1:18" x14ac:dyDescent="0.3">
      <c r="A3586" s="35">
        <f t="shared" si="279"/>
        <v>44165</v>
      </c>
      <c r="B3586" s="36">
        <v>0.29166666666666669</v>
      </c>
      <c r="C3586">
        <v>11551</v>
      </c>
      <c r="D3586">
        <v>1266</v>
      </c>
      <c r="E3586" s="49">
        <f t="shared" si="277"/>
        <v>0.19281590754761571</v>
      </c>
      <c r="F3586" s="49">
        <f t="shared" si="278"/>
        <v>0.25677229093813275</v>
      </c>
      <c r="G3586">
        <v>1</v>
      </c>
      <c r="H3586" s="51">
        <f>G3586/'Parc électrique'!$C$24</f>
        <v>3.3333333333333332E-4</v>
      </c>
      <c r="I3586" s="14">
        <v>321</v>
      </c>
      <c r="J3586" s="14">
        <v>0</v>
      </c>
      <c r="K3586" s="14">
        <v>0</v>
      </c>
      <c r="L3586" s="14">
        <v>676</v>
      </c>
      <c r="M3586" s="14">
        <f>C3586-SUM(D3586:L3586)</f>
        <v>9286.5500784681808</v>
      </c>
      <c r="P3586" s="49">
        <f>D3587/('Parc électrique'!$C$22+'Parc électrique'!$C$23)</f>
        <v>0.20015625000000001</v>
      </c>
      <c r="Q3586" s="49">
        <f t="shared" si="275"/>
        <v>0.1951004562152415</v>
      </c>
      <c r="R3586" s="49">
        <f t="shared" si="276"/>
        <v>0.2598146166601486</v>
      </c>
    </row>
    <row r="3587" spans="1:18" x14ac:dyDescent="0.3">
      <c r="A3587" s="35">
        <f t="shared" si="279"/>
        <v>44165</v>
      </c>
      <c r="B3587" s="36">
        <v>0.33333333333333331</v>
      </c>
      <c r="C3587">
        <v>11677</v>
      </c>
      <c r="D3587">
        <v>1281</v>
      </c>
      <c r="E3587" s="49">
        <f t="shared" si="277"/>
        <v>0.1951004562152415</v>
      </c>
      <c r="F3587" s="49">
        <f t="shared" si="278"/>
        <v>0.2598146166601486</v>
      </c>
      <c r="G3587">
        <v>82</v>
      </c>
      <c r="H3587" s="51">
        <f>G3587/'Parc électrique'!$C$24</f>
        <v>2.7333333333333334E-2</v>
      </c>
      <c r="I3587" s="14">
        <v>321</v>
      </c>
      <c r="J3587" s="14">
        <v>1513</v>
      </c>
      <c r="K3587" s="14">
        <v>0</v>
      </c>
      <c r="L3587" s="14">
        <v>678</v>
      </c>
      <c r="M3587" s="14">
        <f>C3587-SUM(D3587:L3587)</f>
        <v>7801.5177515937912</v>
      </c>
      <c r="P3587" s="49">
        <f>D3588/('Parc électrique'!$C$22+'Parc électrique'!$C$23)</f>
        <v>0.19375000000000001</v>
      </c>
      <c r="Q3587" s="49">
        <f t="shared" ref="Q3587:Q3650" si="280">P3587/$T$3*$T$8</f>
        <v>0.18885602319039768</v>
      </c>
      <c r="R3587" s="49">
        <f t="shared" ref="R3587:R3650" si="281">P3587/$T$3*$T$4</f>
        <v>0.2514989263533054</v>
      </c>
    </row>
    <row r="3588" spans="1:18" x14ac:dyDescent="0.3">
      <c r="A3588" s="35">
        <f t="shared" si="279"/>
        <v>44165</v>
      </c>
      <c r="B3588" s="36">
        <v>0.375</v>
      </c>
      <c r="C3588">
        <v>11601</v>
      </c>
      <c r="D3588">
        <v>1240</v>
      </c>
      <c r="E3588" s="49">
        <f t="shared" ref="E3588:E3651" si="282">P3587/$T$3*$T$8</f>
        <v>0.18885602319039768</v>
      </c>
      <c r="F3588" s="49">
        <f t="shared" ref="F3588:F3651" si="283">P3587/$T$3*$T$4</f>
        <v>0.2514989263533054</v>
      </c>
      <c r="G3588">
        <v>484</v>
      </c>
      <c r="H3588" s="51">
        <f>G3588/'Parc électrique'!$C$24</f>
        <v>0.16133333333333333</v>
      </c>
      <c r="I3588" s="14">
        <v>321</v>
      </c>
      <c r="J3588" s="14">
        <v>0</v>
      </c>
      <c r="K3588" s="14">
        <v>0</v>
      </c>
      <c r="L3588" s="14">
        <v>676</v>
      </c>
      <c r="M3588" s="14">
        <f>C3588-SUM(D3588:L3588)</f>
        <v>8879.3983117171229</v>
      </c>
      <c r="P3588" s="49">
        <f>D3589/('Parc électrique'!$C$22+'Parc électrique'!$C$23)</f>
        <v>0.19484375000000001</v>
      </c>
      <c r="Q3588" s="49">
        <f t="shared" si="280"/>
        <v>0.18992214590195639</v>
      </c>
      <c r="R3588" s="49">
        <f t="shared" si="281"/>
        <v>0.25291867835691278</v>
      </c>
    </row>
    <row r="3589" spans="1:18" x14ac:dyDescent="0.3">
      <c r="A3589" s="35">
        <f t="shared" si="279"/>
        <v>44165</v>
      </c>
      <c r="B3589" s="36">
        <v>0.41666666666666669</v>
      </c>
      <c r="C3589">
        <v>11372</v>
      </c>
      <c r="D3589">
        <v>1247</v>
      </c>
      <c r="E3589" s="49">
        <f t="shared" si="282"/>
        <v>0.18992214590195639</v>
      </c>
      <c r="F3589" s="49">
        <f t="shared" si="283"/>
        <v>0.25291867835691278</v>
      </c>
      <c r="G3589">
        <v>1041</v>
      </c>
      <c r="H3589" s="51">
        <f>G3589/'Parc électrique'!$C$24</f>
        <v>0.34699999999999998</v>
      </c>
      <c r="I3589" s="14">
        <v>321</v>
      </c>
      <c r="J3589" s="14">
        <v>347</v>
      </c>
      <c r="K3589" s="14">
        <v>0</v>
      </c>
      <c r="L3589" s="14">
        <v>674</v>
      </c>
      <c r="M3589" s="14">
        <f>C3589-SUM(D3589:L3589)</f>
        <v>7741.210159175741</v>
      </c>
      <c r="P3589" s="49">
        <f>D3590/('Parc électrique'!$C$22+'Parc électrique'!$C$23)</f>
        <v>0.19140625</v>
      </c>
      <c r="Q3589" s="49">
        <f t="shared" si="280"/>
        <v>0.1865714745227719</v>
      </c>
      <c r="R3589" s="49">
        <f t="shared" si="281"/>
        <v>0.2484566006312896</v>
      </c>
    </row>
    <row r="3590" spans="1:18" x14ac:dyDescent="0.3">
      <c r="A3590" s="35">
        <f t="shared" si="279"/>
        <v>44165</v>
      </c>
      <c r="B3590" s="36">
        <v>0.45833333333333331</v>
      </c>
      <c r="C3590">
        <v>11253</v>
      </c>
      <c r="D3590">
        <v>1225</v>
      </c>
      <c r="E3590" s="49">
        <f t="shared" si="282"/>
        <v>0.1865714745227719</v>
      </c>
      <c r="F3590" s="49">
        <f t="shared" si="283"/>
        <v>0.2484566006312896</v>
      </c>
      <c r="G3590">
        <v>1510</v>
      </c>
      <c r="H3590" s="51">
        <f>G3590/'Parc électrique'!$C$24</f>
        <v>0.5033333333333333</v>
      </c>
      <c r="I3590" s="14">
        <v>321</v>
      </c>
      <c r="J3590" s="14">
        <v>0</v>
      </c>
      <c r="K3590" s="14">
        <v>0</v>
      </c>
      <c r="L3590" s="14">
        <v>674</v>
      </c>
      <c r="M3590" s="14">
        <f>C3590-SUM(D3590:L3590)</f>
        <v>7522.0616385915127</v>
      </c>
      <c r="P3590" s="49">
        <f>D3591/('Parc électrique'!$C$22+'Parc électrique'!$C$23)</f>
        <v>0.16843749999999999</v>
      </c>
      <c r="Q3590" s="49">
        <f t="shared" si="280"/>
        <v>0.16418289758003926</v>
      </c>
      <c r="R3590" s="49">
        <f t="shared" si="281"/>
        <v>0.21864180855553483</v>
      </c>
    </row>
    <row r="3591" spans="1:18" x14ac:dyDescent="0.3">
      <c r="A3591" s="35">
        <f t="shared" si="279"/>
        <v>44165</v>
      </c>
      <c r="B3591" s="36">
        <v>0.5</v>
      </c>
      <c r="C3591">
        <v>11160</v>
      </c>
      <c r="D3591">
        <v>1078</v>
      </c>
      <c r="E3591" s="49">
        <f t="shared" si="282"/>
        <v>0.16418289758003926</v>
      </c>
      <c r="F3591" s="49">
        <f t="shared" si="283"/>
        <v>0.21864180855553483</v>
      </c>
      <c r="G3591">
        <v>1691</v>
      </c>
      <c r="H3591" s="51">
        <f>G3591/'Parc électrique'!$C$24</f>
        <v>0.56366666666666665</v>
      </c>
      <c r="I3591" s="14">
        <v>321</v>
      </c>
      <c r="J3591" s="14">
        <v>0</v>
      </c>
      <c r="K3591" s="14">
        <v>0</v>
      </c>
      <c r="L3591" s="14">
        <v>674</v>
      </c>
      <c r="M3591" s="14">
        <f>C3591-SUM(D3591:L3591)</f>
        <v>7395.0535086271975</v>
      </c>
      <c r="P3591" s="49">
        <f>D3592/('Parc électrique'!$C$22+'Parc électrique'!$C$23)</f>
        <v>0.15609375</v>
      </c>
      <c r="Q3591" s="49">
        <f t="shared" si="280"/>
        <v>0.15215094126387685</v>
      </c>
      <c r="R3591" s="49">
        <f t="shared" si="281"/>
        <v>0.20261889308625169</v>
      </c>
    </row>
    <row r="3592" spans="1:18" x14ac:dyDescent="0.3">
      <c r="A3592" s="35">
        <f t="shared" si="279"/>
        <v>44165</v>
      </c>
      <c r="B3592" s="36">
        <v>0.54166666666666663</v>
      </c>
      <c r="C3592">
        <v>10872</v>
      </c>
      <c r="D3592">
        <v>999</v>
      </c>
      <c r="E3592" s="49">
        <f t="shared" si="282"/>
        <v>0.15215094126387685</v>
      </c>
      <c r="F3592" s="49">
        <f t="shared" si="283"/>
        <v>0.20261889308625169</v>
      </c>
      <c r="G3592">
        <v>1588</v>
      </c>
      <c r="H3592" s="51">
        <f>G3592/'Parc électrique'!$C$24</f>
        <v>0.52933333333333332</v>
      </c>
      <c r="I3592" s="14">
        <v>321</v>
      </c>
      <c r="J3592" s="14">
        <v>0</v>
      </c>
      <c r="K3592" s="14">
        <v>0</v>
      </c>
      <c r="L3592" s="14">
        <v>674</v>
      </c>
      <c r="M3592" s="14">
        <f>C3592-SUM(D3592:L3592)</f>
        <v>7289.1158968323161</v>
      </c>
      <c r="P3592" s="49">
        <f>D3593/('Parc électrique'!$C$22+'Parc électrique'!$C$23)</f>
        <v>0.15968750000000001</v>
      </c>
      <c r="Q3592" s="49">
        <f t="shared" si="280"/>
        <v>0.15565391588756972</v>
      </c>
      <c r="R3592" s="49">
        <f t="shared" si="281"/>
        <v>0.20728379252667592</v>
      </c>
    </row>
    <row r="3593" spans="1:18" x14ac:dyDescent="0.3">
      <c r="A3593" s="35">
        <f t="shared" si="279"/>
        <v>44165</v>
      </c>
      <c r="B3593" s="36">
        <v>0.58333333333333337</v>
      </c>
      <c r="C3593">
        <v>10659</v>
      </c>
      <c r="D3593">
        <v>1022</v>
      </c>
      <c r="E3593" s="49">
        <f t="shared" si="282"/>
        <v>0.15565391588756972</v>
      </c>
      <c r="F3593" s="49">
        <f t="shared" si="283"/>
        <v>0.20728379252667592</v>
      </c>
      <c r="G3593">
        <v>1235</v>
      </c>
      <c r="H3593" s="51">
        <f>G3593/'Parc électrique'!$C$24</f>
        <v>0.41166666666666668</v>
      </c>
      <c r="I3593" s="14">
        <v>321</v>
      </c>
      <c r="J3593" s="14">
        <v>0</v>
      </c>
      <c r="K3593" s="14">
        <v>0</v>
      </c>
      <c r="L3593" s="14">
        <v>676</v>
      </c>
      <c r="M3593" s="14">
        <f>C3593-SUM(D3593:L3593)</f>
        <v>7404.2253956249187</v>
      </c>
      <c r="P3593" s="49">
        <f>D3594/('Parc électrique'!$C$22+'Parc électrique'!$C$23)</f>
        <v>0.17624999999999999</v>
      </c>
      <c r="Q3593" s="49">
        <f t="shared" si="280"/>
        <v>0.17179805980545854</v>
      </c>
      <c r="R3593" s="49">
        <f t="shared" si="281"/>
        <v>0.22878289429558749</v>
      </c>
    </row>
    <row r="3594" spans="1:18" x14ac:dyDescent="0.3">
      <c r="A3594" s="35">
        <f t="shared" si="279"/>
        <v>44165</v>
      </c>
      <c r="B3594" s="36">
        <v>0.625</v>
      </c>
      <c r="C3594">
        <v>10504</v>
      </c>
      <c r="D3594">
        <v>1128</v>
      </c>
      <c r="E3594" s="49">
        <f t="shared" si="282"/>
        <v>0.17179805980545854</v>
      </c>
      <c r="F3594" s="49">
        <f t="shared" si="283"/>
        <v>0.22878289429558749</v>
      </c>
      <c r="G3594">
        <v>671</v>
      </c>
      <c r="H3594" s="51">
        <f>G3594/'Parc électrique'!$C$24</f>
        <v>0.22366666666666668</v>
      </c>
      <c r="I3594" s="14">
        <v>321</v>
      </c>
      <c r="J3594" s="14">
        <v>0</v>
      </c>
      <c r="K3594" s="14">
        <v>0</v>
      </c>
      <c r="L3594" s="14">
        <v>677</v>
      </c>
      <c r="M3594" s="14">
        <f>C3594-SUM(D3594:L3594)</f>
        <v>7706.3757523792319</v>
      </c>
      <c r="P3594" s="49">
        <f>D3595/('Parc électrique'!$C$22+'Parc électrique'!$C$23)</f>
        <v>0.18671874999999999</v>
      </c>
      <c r="Q3594" s="49">
        <f t="shared" si="280"/>
        <v>0.18200237718752033</v>
      </c>
      <c r="R3594" s="49">
        <f t="shared" si="281"/>
        <v>0.24237194918725799</v>
      </c>
    </row>
    <row r="3595" spans="1:18" x14ac:dyDescent="0.3">
      <c r="A3595" s="35">
        <f t="shared" si="279"/>
        <v>44165</v>
      </c>
      <c r="B3595" s="36">
        <v>0.66666666666666663</v>
      </c>
      <c r="C3595">
        <v>10579</v>
      </c>
      <c r="D3595">
        <v>1195</v>
      </c>
      <c r="E3595" s="49">
        <f t="shared" si="282"/>
        <v>0.18200237718752033</v>
      </c>
      <c r="F3595" s="49">
        <f t="shared" si="283"/>
        <v>0.24237194918725799</v>
      </c>
      <c r="G3595">
        <v>153</v>
      </c>
      <c r="H3595" s="51">
        <f>G3595/'Parc électrique'!$C$24</f>
        <v>5.0999999999999997E-2</v>
      </c>
      <c r="I3595" s="14">
        <v>321</v>
      </c>
      <c r="J3595" s="14">
        <v>0</v>
      </c>
      <c r="K3595" s="14">
        <v>0</v>
      </c>
      <c r="L3595" s="14">
        <v>679</v>
      </c>
      <c r="M3595" s="14">
        <f>C3595-SUM(D3595:L3595)</f>
        <v>8230.5246256736245</v>
      </c>
      <c r="P3595" s="49">
        <f>D3596/('Parc électrique'!$C$22+'Parc électrique'!$C$23)</f>
        <v>0.17109374999999999</v>
      </c>
      <c r="Q3595" s="49">
        <f t="shared" si="280"/>
        <v>0.1667720527366818</v>
      </c>
      <c r="R3595" s="49">
        <f t="shared" si="281"/>
        <v>0.22208977770715274</v>
      </c>
    </row>
    <row r="3596" spans="1:18" x14ac:dyDescent="0.3">
      <c r="A3596" s="35">
        <f t="shared" si="279"/>
        <v>44165</v>
      </c>
      <c r="B3596" s="36">
        <v>0.70833333333333337</v>
      </c>
      <c r="C3596">
        <v>11361</v>
      </c>
      <c r="D3596">
        <v>1095</v>
      </c>
      <c r="E3596" s="49">
        <f t="shared" si="282"/>
        <v>0.1667720527366818</v>
      </c>
      <c r="F3596" s="49">
        <f t="shared" si="283"/>
        <v>0.22208977770715274</v>
      </c>
      <c r="G3596">
        <v>5</v>
      </c>
      <c r="H3596" s="51">
        <f>G3596/'Parc électrique'!$C$24</f>
        <v>1.6666666666666668E-3</v>
      </c>
      <c r="I3596" s="14">
        <v>321</v>
      </c>
      <c r="J3596" s="14">
        <v>0</v>
      </c>
      <c r="K3596" s="14">
        <v>0</v>
      </c>
      <c r="L3596" s="14">
        <v>680</v>
      </c>
      <c r="M3596" s="14">
        <f>C3596-SUM(D3596:L3596)</f>
        <v>9259.6094715028885</v>
      </c>
      <c r="P3596" s="49">
        <f>D3597/('Parc électrique'!$C$22+'Parc électrique'!$C$23)</f>
        <v>0.16750000000000001</v>
      </c>
      <c r="Q3596" s="49">
        <f t="shared" si="280"/>
        <v>0.16326907811298896</v>
      </c>
      <c r="R3596" s="49">
        <f t="shared" si="281"/>
        <v>0.21742487826672854</v>
      </c>
    </row>
    <row r="3597" spans="1:18" x14ac:dyDescent="0.3">
      <c r="A3597" s="35">
        <f t="shared" si="279"/>
        <v>44165</v>
      </c>
      <c r="B3597" s="36">
        <v>0.75</v>
      </c>
      <c r="C3597">
        <v>12038</v>
      </c>
      <c r="D3597">
        <v>1072</v>
      </c>
      <c r="E3597" s="49">
        <f t="shared" si="282"/>
        <v>0.16326907811298896</v>
      </c>
      <c r="F3597" s="49">
        <f t="shared" si="283"/>
        <v>0.21742487826672854</v>
      </c>
      <c r="G3597">
        <v>0</v>
      </c>
      <c r="H3597" s="51">
        <f>G3597/'Parc électrique'!$C$24</f>
        <v>0</v>
      </c>
      <c r="I3597" s="14">
        <v>321</v>
      </c>
      <c r="J3597" s="14">
        <v>1513</v>
      </c>
      <c r="K3597" s="14">
        <v>0</v>
      </c>
      <c r="L3597" s="14">
        <v>684</v>
      </c>
      <c r="M3597" s="14">
        <f>C3597-SUM(D3597:L3597)</f>
        <v>8447.6193060436199</v>
      </c>
      <c r="P3597" s="49">
        <f>D3598/('Parc électrique'!$C$22+'Parc électrique'!$C$23)</f>
        <v>0.16562499999999999</v>
      </c>
      <c r="Q3597" s="49">
        <f t="shared" si="280"/>
        <v>0.16144143917888831</v>
      </c>
      <c r="R3597" s="49">
        <f t="shared" si="281"/>
        <v>0.21499101768911588</v>
      </c>
    </row>
    <row r="3598" spans="1:18" x14ac:dyDescent="0.3">
      <c r="A3598" s="35">
        <f t="shared" si="279"/>
        <v>44165</v>
      </c>
      <c r="B3598" s="36">
        <v>0.79166666666666663</v>
      </c>
      <c r="C3598">
        <v>11995</v>
      </c>
      <c r="D3598">
        <v>1060</v>
      </c>
      <c r="E3598" s="49">
        <f t="shared" si="282"/>
        <v>0.16144143917888831</v>
      </c>
      <c r="F3598" s="49">
        <f t="shared" si="283"/>
        <v>0.21499101768911588</v>
      </c>
      <c r="G3598">
        <v>0</v>
      </c>
      <c r="H3598" s="51">
        <f>G3598/'Parc électrique'!$C$24</f>
        <v>0</v>
      </c>
      <c r="I3598" s="14">
        <v>321</v>
      </c>
      <c r="J3598" s="14">
        <v>1513</v>
      </c>
      <c r="K3598" s="14">
        <v>0</v>
      </c>
      <c r="L3598" s="14">
        <v>680</v>
      </c>
      <c r="M3598" s="14">
        <f>C3598-SUM(D3598:L3598)</f>
        <v>8420.6235675431326</v>
      </c>
      <c r="P3598" s="49">
        <f>D3599/('Parc électrique'!$C$22+'Parc électrique'!$C$23)</f>
        <v>0.16125</v>
      </c>
      <c r="Q3598" s="49">
        <f t="shared" si="280"/>
        <v>0.15717694833265355</v>
      </c>
      <c r="R3598" s="49">
        <f t="shared" si="281"/>
        <v>0.20931200967468644</v>
      </c>
    </row>
    <row r="3599" spans="1:18" x14ac:dyDescent="0.3">
      <c r="A3599" s="35">
        <f t="shared" si="279"/>
        <v>44165</v>
      </c>
      <c r="B3599" s="36">
        <v>0.83333333333333337</v>
      </c>
      <c r="C3599">
        <v>11156</v>
      </c>
      <c r="D3599">
        <v>1032</v>
      </c>
      <c r="E3599" s="49">
        <f t="shared" si="282"/>
        <v>0.15717694833265355</v>
      </c>
      <c r="F3599" s="49">
        <f t="shared" si="283"/>
        <v>0.20931200967468644</v>
      </c>
      <c r="G3599">
        <v>0</v>
      </c>
      <c r="H3599" s="51">
        <f>G3599/'Parc électrique'!$C$24</f>
        <v>0</v>
      </c>
      <c r="I3599" s="14">
        <v>321</v>
      </c>
      <c r="J3599" s="14">
        <v>0</v>
      </c>
      <c r="K3599" s="14">
        <v>0</v>
      </c>
      <c r="L3599" s="14">
        <v>674</v>
      </c>
      <c r="M3599" s="14">
        <f>C3599-SUM(D3599:L3599)</f>
        <v>9128.6335110419932</v>
      </c>
      <c r="P3599" s="49">
        <f>D3600/('Parc électrique'!$C$22+'Parc électrique'!$C$23)</f>
        <v>0.15203125000000001</v>
      </c>
      <c r="Q3599" s="49">
        <f t="shared" si="280"/>
        <v>0.14819105690665885</v>
      </c>
      <c r="R3599" s="49">
        <f t="shared" si="281"/>
        <v>0.19734552850142434</v>
      </c>
    </row>
    <row r="3600" spans="1:18" x14ac:dyDescent="0.3">
      <c r="A3600" s="35">
        <f t="shared" si="279"/>
        <v>44165</v>
      </c>
      <c r="B3600" s="36">
        <v>0.875</v>
      </c>
      <c r="C3600">
        <v>10486</v>
      </c>
      <c r="D3600">
        <v>973</v>
      </c>
      <c r="E3600" s="49">
        <f t="shared" si="282"/>
        <v>0.14819105690665885</v>
      </c>
      <c r="F3600" s="49">
        <f t="shared" si="283"/>
        <v>0.19734552850142434</v>
      </c>
      <c r="G3600">
        <v>0</v>
      </c>
      <c r="H3600" s="51">
        <f>G3600/'Parc électrique'!$C$24</f>
        <v>0</v>
      </c>
      <c r="I3600" s="14">
        <v>321</v>
      </c>
      <c r="J3600" s="14">
        <v>0</v>
      </c>
      <c r="K3600" s="14">
        <v>0</v>
      </c>
      <c r="L3600" s="14">
        <v>668</v>
      </c>
      <c r="M3600" s="14">
        <f>C3600-SUM(D3600:L3600)</f>
        <v>8523.6544634145921</v>
      </c>
      <c r="P3600" s="49">
        <f>D3601/('Parc électrique'!$C$22+'Parc électrique'!$C$23)</f>
        <v>0.143125</v>
      </c>
      <c r="Q3600" s="49">
        <f t="shared" si="280"/>
        <v>0.13950977196968087</v>
      </c>
      <c r="R3600" s="49">
        <f t="shared" si="281"/>
        <v>0.18578469075776433</v>
      </c>
    </row>
    <row r="3601" spans="1:18" x14ac:dyDescent="0.3">
      <c r="A3601" s="35">
        <f t="shared" si="279"/>
        <v>44165</v>
      </c>
      <c r="B3601" s="36">
        <v>0.91666666666666663</v>
      </c>
      <c r="C3601">
        <v>10701</v>
      </c>
      <c r="D3601">
        <v>916</v>
      </c>
      <c r="E3601" s="49">
        <f t="shared" si="282"/>
        <v>0.13950977196968087</v>
      </c>
      <c r="F3601" s="49">
        <f t="shared" si="283"/>
        <v>0.18578469075776433</v>
      </c>
      <c r="G3601">
        <v>0</v>
      </c>
      <c r="H3601" s="51">
        <f>G3601/'Parc électrique'!$C$24</f>
        <v>0</v>
      </c>
      <c r="I3601" s="14">
        <v>321</v>
      </c>
      <c r="J3601" s="14">
        <v>1060</v>
      </c>
      <c r="K3601" s="14">
        <v>0</v>
      </c>
      <c r="L3601" s="14">
        <v>662</v>
      </c>
      <c r="M3601" s="14">
        <f>C3601-SUM(D3601:L3601)</f>
        <v>7741.6747055372725</v>
      </c>
      <c r="P3601" s="49">
        <f>D3602/('Parc électrique'!$C$22+'Parc électrique'!$C$23)</f>
        <v>0.14484374999999999</v>
      </c>
      <c r="Q3601" s="49">
        <f t="shared" si="280"/>
        <v>0.14118510765927308</v>
      </c>
      <c r="R3601" s="49">
        <f t="shared" si="281"/>
        <v>0.18801572962057586</v>
      </c>
    </row>
    <row r="3602" spans="1:18" x14ac:dyDescent="0.3">
      <c r="A3602" s="35">
        <f t="shared" si="279"/>
        <v>44165</v>
      </c>
      <c r="B3602" s="36">
        <v>0.95833333333333337</v>
      </c>
      <c r="C3602">
        <v>10884</v>
      </c>
      <c r="D3602">
        <v>927</v>
      </c>
      <c r="E3602" s="49">
        <f t="shared" si="282"/>
        <v>0.14118510765927308</v>
      </c>
      <c r="F3602" s="49">
        <f t="shared" si="283"/>
        <v>0.18801572962057586</v>
      </c>
      <c r="G3602">
        <v>0</v>
      </c>
      <c r="H3602" s="51">
        <f>G3602/'Parc électrique'!$C$24</f>
        <v>0</v>
      </c>
      <c r="I3602" s="14">
        <v>321</v>
      </c>
      <c r="J3602" s="14">
        <v>0</v>
      </c>
      <c r="K3602" s="14">
        <v>0</v>
      </c>
      <c r="L3602" s="14">
        <v>658</v>
      </c>
      <c r="M3602" s="14">
        <f>C3602-SUM(D3602:L3602)</f>
        <v>8977.6707991627209</v>
      </c>
      <c r="P3602" s="49">
        <f>D3603/('Parc électrique'!$C$22+'Parc électrique'!$C$23)</f>
        <v>0.16718749999999999</v>
      </c>
      <c r="Q3602" s="49">
        <f t="shared" si="280"/>
        <v>0.16296447162397218</v>
      </c>
      <c r="R3602" s="49">
        <f t="shared" si="281"/>
        <v>0.21701923483712643</v>
      </c>
    </row>
    <row r="3603" spans="1:18" x14ac:dyDescent="0.3">
      <c r="A3603" s="35">
        <f t="shared" si="279"/>
        <v>44166</v>
      </c>
      <c r="B3603" s="36">
        <v>0</v>
      </c>
      <c r="C3603">
        <v>10352</v>
      </c>
      <c r="D3603">
        <v>1070</v>
      </c>
      <c r="E3603" s="49">
        <f t="shared" si="282"/>
        <v>0.16296447162397218</v>
      </c>
      <c r="F3603" s="49">
        <f t="shared" si="283"/>
        <v>0.21701923483712643</v>
      </c>
      <c r="G3603">
        <v>0</v>
      </c>
      <c r="H3603" s="51">
        <f>G3603/'Parc électrique'!$C$24</f>
        <v>0</v>
      </c>
      <c r="I3603" s="14">
        <v>321</v>
      </c>
      <c r="J3603" s="14">
        <v>0</v>
      </c>
      <c r="K3603" s="14">
        <v>0</v>
      </c>
      <c r="L3603" s="14">
        <v>643</v>
      </c>
      <c r="M3603" s="14">
        <f>C3603-SUM(D3603:L3603)</f>
        <v>8317.6200162935384</v>
      </c>
      <c r="P3603" s="49">
        <f>D3604/('Parc électrique'!$C$22+'Parc électrique'!$C$23)</f>
        <v>0.16859374999999999</v>
      </c>
      <c r="Q3603" s="49">
        <f t="shared" si="280"/>
        <v>0.16433520082454764</v>
      </c>
      <c r="R3603" s="49">
        <f t="shared" si="281"/>
        <v>0.2188446302703359</v>
      </c>
    </row>
    <row r="3604" spans="1:18" x14ac:dyDescent="0.3">
      <c r="A3604" s="35">
        <f t="shared" si="279"/>
        <v>44166</v>
      </c>
      <c r="B3604" s="36">
        <v>4.1666666666666664E-2</v>
      </c>
      <c r="C3604">
        <v>10071</v>
      </c>
      <c r="D3604">
        <v>1079</v>
      </c>
      <c r="E3604" s="49">
        <f t="shared" si="282"/>
        <v>0.16433520082454764</v>
      </c>
      <c r="F3604" s="49">
        <f t="shared" si="283"/>
        <v>0.2188446302703359</v>
      </c>
      <c r="G3604">
        <v>0</v>
      </c>
      <c r="H3604" s="51">
        <f>G3604/'Parc électrique'!$C$24</f>
        <v>0</v>
      </c>
      <c r="I3604" s="14">
        <v>321</v>
      </c>
      <c r="J3604" s="14">
        <v>290</v>
      </c>
      <c r="K3604" s="14">
        <v>0</v>
      </c>
      <c r="L3604" s="14">
        <v>639</v>
      </c>
      <c r="M3604" s="14">
        <f>C3604-SUM(D3604:L3604)</f>
        <v>7741.6168201689052</v>
      </c>
      <c r="P3604" s="49">
        <f>D3605/('Parc électrique'!$C$22+'Parc électrique'!$C$23)</f>
        <v>0.19765625000000001</v>
      </c>
      <c r="Q3604" s="49">
        <f t="shared" si="280"/>
        <v>0.19266360430310731</v>
      </c>
      <c r="R3604" s="49">
        <f t="shared" si="281"/>
        <v>0.25656946922333168</v>
      </c>
    </row>
    <row r="3605" spans="1:18" x14ac:dyDescent="0.3">
      <c r="A3605" s="35">
        <f t="shared" si="279"/>
        <v>44166</v>
      </c>
      <c r="B3605" s="36">
        <v>8.3333333333333329E-2</v>
      </c>
      <c r="C3605">
        <v>9798</v>
      </c>
      <c r="D3605">
        <v>1265</v>
      </c>
      <c r="E3605" s="49">
        <f t="shared" si="282"/>
        <v>0.19266360430310731</v>
      </c>
      <c r="F3605" s="49">
        <f t="shared" si="283"/>
        <v>0.25656946922333168</v>
      </c>
      <c r="G3605">
        <v>0</v>
      </c>
      <c r="H3605" s="51">
        <f>G3605/'Parc électrique'!$C$24</f>
        <v>0</v>
      </c>
      <c r="I3605" s="14">
        <v>321</v>
      </c>
      <c r="J3605" s="14">
        <v>0</v>
      </c>
      <c r="K3605" s="14">
        <v>0</v>
      </c>
      <c r="L3605" s="14">
        <v>639</v>
      </c>
      <c r="M3605" s="14">
        <f>C3605-SUM(D3605:L3605)</f>
        <v>7572.5507669264734</v>
      </c>
      <c r="P3605" s="49">
        <f>D3606/('Parc électrique'!$C$22+'Parc électrique'!$C$23)</f>
        <v>0.19625000000000001</v>
      </c>
      <c r="Q3605" s="49">
        <f t="shared" si="280"/>
        <v>0.19129287510253185</v>
      </c>
      <c r="R3605" s="49">
        <f t="shared" si="281"/>
        <v>0.25474407379012226</v>
      </c>
    </row>
    <row r="3606" spans="1:18" x14ac:dyDescent="0.3">
      <c r="A3606" s="35">
        <f t="shared" si="279"/>
        <v>44166</v>
      </c>
      <c r="B3606" s="36">
        <v>0.125</v>
      </c>
      <c r="C3606">
        <v>9417</v>
      </c>
      <c r="D3606">
        <v>1256</v>
      </c>
      <c r="E3606" s="49">
        <f t="shared" si="282"/>
        <v>0.19129287510253185</v>
      </c>
      <c r="F3606" s="49">
        <f t="shared" si="283"/>
        <v>0.25474407379012226</v>
      </c>
      <c r="G3606">
        <v>0</v>
      </c>
      <c r="H3606" s="51">
        <f>G3606/'Parc électrique'!$C$24</f>
        <v>0</v>
      </c>
      <c r="I3606" s="14">
        <v>321</v>
      </c>
      <c r="J3606" s="14">
        <v>0</v>
      </c>
      <c r="K3606" s="14">
        <v>0</v>
      </c>
      <c r="L3606" s="14">
        <v>641</v>
      </c>
      <c r="M3606" s="14">
        <f>C3606-SUM(D3606:L3606)</f>
        <v>7198.5539630511075</v>
      </c>
      <c r="P3606" s="49">
        <f>D3607/('Parc électrique'!$C$22+'Parc électrique'!$C$23)</f>
        <v>0.20015625000000001</v>
      </c>
      <c r="Q3606" s="49">
        <f t="shared" si="280"/>
        <v>0.1951004562152415</v>
      </c>
      <c r="R3606" s="49">
        <f t="shared" si="281"/>
        <v>0.2598146166601486</v>
      </c>
    </row>
    <row r="3607" spans="1:18" x14ac:dyDescent="0.3">
      <c r="A3607" s="35">
        <f t="shared" si="279"/>
        <v>44166</v>
      </c>
      <c r="B3607" s="36">
        <v>0.16666666666666666</v>
      </c>
      <c r="C3607">
        <v>9412</v>
      </c>
      <c r="D3607">
        <v>1281</v>
      </c>
      <c r="E3607" s="49">
        <f t="shared" si="282"/>
        <v>0.1951004562152415</v>
      </c>
      <c r="F3607" s="49">
        <f t="shared" si="283"/>
        <v>0.2598146166601486</v>
      </c>
      <c r="G3607">
        <v>0</v>
      </c>
      <c r="H3607" s="51">
        <f>G3607/'Parc électrique'!$C$24</f>
        <v>0</v>
      </c>
      <c r="I3607" s="14">
        <v>321</v>
      </c>
      <c r="J3607" s="14">
        <v>0</v>
      </c>
      <c r="K3607" s="14">
        <v>0</v>
      </c>
      <c r="L3607" s="14">
        <v>642</v>
      </c>
      <c r="M3607" s="14">
        <f>C3607-SUM(D3607:L3607)</f>
        <v>7167.5450849271247</v>
      </c>
      <c r="P3607" s="49">
        <f>D3608/('Parc électrique'!$C$22+'Parc électrique'!$C$23)</f>
        <v>0.19984374999999999</v>
      </c>
      <c r="Q3607" s="49">
        <f t="shared" si="280"/>
        <v>0.19479584972622468</v>
      </c>
      <c r="R3607" s="49">
        <f t="shared" si="281"/>
        <v>0.25940897323054646</v>
      </c>
    </row>
    <row r="3608" spans="1:18" x14ac:dyDescent="0.3">
      <c r="A3608" s="35">
        <f t="shared" si="279"/>
        <v>44166</v>
      </c>
      <c r="B3608" s="36">
        <v>0.20833333333333334</v>
      </c>
      <c r="C3608">
        <v>9979</v>
      </c>
      <c r="D3608">
        <v>1279</v>
      </c>
      <c r="E3608" s="49">
        <f t="shared" si="282"/>
        <v>0.19479584972622468</v>
      </c>
      <c r="F3608" s="49">
        <f t="shared" si="283"/>
        <v>0.25940897323054646</v>
      </c>
      <c r="G3608">
        <v>0</v>
      </c>
      <c r="H3608" s="51">
        <f>G3608/'Parc électrique'!$C$24</f>
        <v>0</v>
      </c>
      <c r="I3608" s="14">
        <v>321</v>
      </c>
      <c r="J3608" s="14">
        <v>0</v>
      </c>
      <c r="K3608" s="14">
        <v>0</v>
      </c>
      <c r="L3608" s="14">
        <v>646</v>
      </c>
      <c r="M3608" s="14">
        <f>C3608-SUM(D3608:L3608)</f>
        <v>7732.5457951770431</v>
      </c>
      <c r="P3608" s="49">
        <f>D3609/('Parc électrique'!$C$22+'Parc électrique'!$C$23)</f>
        <v>0.17</v>
      </c>
      <c r="Q3608" s="49">
        <f t="shared" si="280"/>
        <v>0.16570593002512315</v>
      </c>
      <c r="R3608" s="49">
        <f t="shared" si="281"/>
        <v>0.22067002570354541</v>
      </c>
    </row>
    <row r="3609" spans="1:18" x14ac:dyDescent="0.3">
      <c r="A3609" s="35">
        <f t="shared" si="279"/>
        <v>44166</v>
      </c>
      <c r="B3609" s="36">
        <v>0.25</v>
      </c>
      <c r="C3609">
        <v>11206</v>
      </c>
      <c r="D3609">
        <v>1088</v>
      </c>
      <c r="E3609" s="49">
        <f t="shared" si="282"/>
        <v>0.16570593002512315</v>
      </c>
      <c r="F3609" s="49">
        <f t="shared" si="283"/>
        <v>0.22067002570354541</v>
      </c>
      <c r="G3609">
        <v>0</v>
      </c>
      <c r="H3609" s="51">
        <f>G3609/'Parc électrique'!$C$24</f>
        <v>0</v>
      </c>
      <c r="I3609" s="14">
        <v>321</v>
      </c>
      <c r="J3609" s="14">
        <v>1396</v>
      </c>
      <c r="K3609" s="14">
        <v>0</v>
      </c>
      <c r="L3609" s="14">
        <v>659</v>
      </c>
      <c r="M3609" s="14">
        <f>C3609-SUM(D3609:L3609)</f>
        <v>7741.6136240442711</v>
      </c>
      <c r="P3609" s="49">
        <f>D3610/('Parc électrique'!$C$22+'Parc électrique'!$C$23)</f>
        <v>0.14765624999999999</v>
      </c>
      <c r="Q3609" s="49">
        <f t="shared" si="280"/>
        <v>0.14392656606042403</v>
      </c>
      <c r="R3609" s="49">
        <f t="shared" si="281"/>
        <v>0.19166652048699481</v>
      </c>
    </row>
    <row r="3610" spans="1:18" x14ac:dyDescent="0.3">
      <c r="A3610" s="35">
        <f t="shared" si="279"/>
        <v>44166</v>
      </c>
      <c r="B3610" s="36">
        <v>0.29166666666666669</v>
      </c>
      <c r="C3610">
        <v>12111</v>
      </c>
      <c r="D3610">
        <v>945</v>
      </c>
      <c r="E3610" s="49">
        <f t="shared" si="282"/>
        <v>0.14392656606042403</v>
      </c>
      <c r="F3610" s="49">
        <f t="shared" si="283"/>
        <v>0.19166652048699481</v>
      </c>
      <c r="G3610">
        <v>1</v>
      </c>
      <c r="H3610" s="51">
        <f>G3610/'Parc électrique'!$C$24</f>
        <v>3.3333333333333332E-4</v>
      </c>
      <c r="I3610" s="14">
        <v>321</v>
      </c>
      <c r="J3610" s="14">
        <v>1996</v>
      </c>
      <c r="K3610" s="14">
        <v>0</v>
      </c>
      <c r="L3610" s="14">
        <v>678</v>
      </c>
      <c r="M3610" s="14">
        <f>C3610-SUM(D3610:L3610)</f>
        <v>8169.6640735801193</v>
      </c>
      <c r="P3610" s="49">
        <f>D3611/('Parc électrique'!$C$22+'Parc électrique'!$C$23)</f>
        <v>0.14687500000000001</v>
      </c>
      <c r="Q3610" s="49">
        <f t="shared" si="280"/>
        <v>0.14316504983788211</v>
      </c>
      <c r="R3610" s="49">
        <f t="shared" si="281"/>
        <v>0.19065241191298959</v>
      </c>
    </row>
    <row r="3611" spans="1:18" x14ac:dyDescent="0.3">
      <c r="A3611" s="35">
        <f t="shared" si="279"/>
        <v>44166</v>
      </c>
      <c r="B3611" s="36">
        <v>0.33333333333333331</v>
      </c>
      <c r="C3611">
        <v>12153</v>
      </c>
      <c r="D3611">
        <v>940</v>
      </c>
      <c r="E3611" s="49">
        <f t="shared" si="282"/>
        <v>0.14316504983788211</v>
      </c>
      <c r="F3611" s="49">
        <f t="shared" si="283"/>
        <v>0.19065241191298959</v>
      </c>
      <c r="G3611">
        <v>74</v>
      </c>
      <c r="H3611" s="51">
        <f>G3611/'Parc électrique'!$C$24</f>
        <v>2.4666666666666667E-2</v>
      </c>
      <c r="I3611" s="14">
        <v>321</v>
      </c>
      <c r="J3611" s="14">
        <v>1996</v>
      </c>
      <c r="K3611" s="14">
        <v>0</v>
      </c>
      <c r="L3611" s="14">
        <v>680</v>
      </c>
      <c r="M3611" s="14">
        <f>C3611-SUM(D3611:L3611)</f>
        <v>8141.6415158715827</v>
      </c>
      <c r="P3611" s="49">
        <f>D3612/('Parc électrique'!$C$22+'Parc électrique'!$C$23)</f>
        <v>0.13437499999999999</v>
      </c>
      <c r="Q3611" s="49">
        <f t="shared" si="280"/>
        <v>0.1309807902772113</v>
      </c>
      <c r="R3611" s="49">
        <f t="shared" si="281"/>
        <v>0.17442667472890536</v>
      </c>
    </row>
    <row r="3612" spans="1:18" x14ac:dyDescent="0.3">
      <c r="A3612" s="35">
        <f t="shared" ref="A3612:A3675" si="284">A3588+1</f>
        <v>44166</v>
      </c>
      <c r="B3612" s="36">
        <v>0.375</v>
      </c>
      <c r="C3612">
        <v>12000</v>
      </c>
      <c r="D3612">
        <v>860</v>
      </c>
      <c r="E3612" s="49">
        <f t="shared" si="282"/>
        <v>0.1309807902772113</v>
      </c>
      <c r="F3612" s="49">
        <f t="shared" si="283"/>
        <v>0.17442667472890536</v>
      </c>
      <c r="G3612">
        <v>456</v>
      </c>
      <c r="H3612" s="51">
        <f>G3612/'Parc électrique'!$C$24</f>
        <v>0.152</v>
      </c>
      <c r="I3612" s="14">
        <v>321</v>
      </c>
      <c r="J3612" s="14">
        <v>0</v>
      </c>
      <c r="K3612" s="14">
        <v>0</v>
      </c>
      <c r="L3612" s="14">
        <v>679</v>
      </c>
      <c r="M3612" s="14">
        <f>C3612-SUM(D3612:L3612)</f>
        <v>9683.5425925349937</v>
      </c>
      <c r="P3612" s="49">
        <f>D3613/('Parc électrique'!$C$22+'Parc électrique'!$C$23)</f>
        <v>0.11812499999999999</v>
      </c>
      <c r="Q3612" s="49">
        <f t="shared" si="280"/>
        <v>0.11514125284833922</v>
      </c>
      <c r="R3612" s="49">
        <f t="shared" si="281"/>
        <v>0.15333321638959585</v>
      </c>
    </row>
    <row r="3613" spans="1:18" x14ac:dyDescent="0.3">
      <c r="A3613" s="35">
        <f t="shared" si="284"/>
        <v>44166</v>
      </c>
      <c r="B3613" s="36">
        <v>0.41666666666666669</v>
      </c>
      <c r="C3613">
        <v>11711</v>
      </c>
      <c r="D3613">
        <v>756</v>
      </c>
      <c r="E3613" s="49">
        <f t="shared" si="282"/>
        <v>0.11514125284833922</v>
      </c>
      <c r="F3613" s="49">
        <f t="shared" si="283"/>
        <v>0.15333321638959585</v>
      </c>
      <c r="G3613">
        <v>987</v>
      </c>
      <c r="H3613" s="51">
        <f>G3613/'Parc électrique'!$C$24</f>
        <v>0.32900000000000001</v>
      </c>
      <c r="I3613" s="14">
        <v>321</v>
      </c>
      <c r="J3613" s="14">
        <v>1228</v>
      </c>
      <c r="K3613" s="14">
        <v>0</v>
      </c>
      <c r="L3613" s="14">
        <v>677</v>
      </c>
      <c r="M3613" s="14">
        <f>C3613-SUM(D3613:L3613)</f>
        <v>7741.4025255307624</v>
      </c>
      <c r="P3613" s="49">
        <f>D3614/('Parc électrique'!$C$22+'Parc électrique'!$C$23)</f>
        <v>0.124375</v>
      </c>
      <c r="Q3613" s="49">
        <f t="shared" si="280"/>
        <v>0.12123338262867463</v>
      </c>
      <c r="R3613" s="49">
        <f t="shared" si="281"/>
        <v>0.16144608498163796</v>
      </c>
    </row>
    <row r="3614" spans="1:18" x14ac:dyDescent="0.3">
      <c r="A3614" s="35">
        <f t="shared" si="284"/>
        <v>44166</v>
      </c>
      <c r="B3614" s="36">
        <v>0.45833333333333331</v>
      </c>
      <c r="C3614">
        <v>11559</v>
      </c>
      <c r="D3614">
        <v>796</v>
      </c>
      <c r="E3614" s="49">
        <f t="shared" si="282"/>
        <v>0.12123338262867463</v>
      </c>
      <c r="F3614" s="49">
        <f t="shared" si="283"/>
        <v>0.16144608498163796</v>
      </c>
      <c r="G3614">
        <v>1416</v>
      </c>
      <c r="H3614" s="51">
        <f>G3614/'Parc électrique'!$C$24</f>
        <v>0.47199999999999998</v>
      </c>
      <c r="I3614" s="14">
        <v>321</v>
      </c>
      <c r="J3614" s="14">
        <v>0</v>
      </c>
      <c r="K3614" s="14">
        <v>0</v>
      </c>
      <c r="L3614" s="14">
        <v>676</v>
      </c>
      <c r="M3614" s="14">
        <f>C3614-SUM(D3614:L3614)</f>
        <v>8349.2453205323891</v>
      </c>
      <c r="P3614" s="49">
        <f>D3615/('Parc électrique'!$C$22+'Parc électrique'!$C$23)</f>
        <v>0.13250000000000001</v>
      </c>
      <c r="Q3614" s="49">
        <f t="shared" si="280"/>
        <v>0.12915315134311067</v>
      </c>
      <c r="R3614" s="49">
        <f t="shared" si="281"/>
        <v>0.17199281415129272</v>
      </c>
    </row>
    <row r="3615" spans="1:18" x14ac:dyDescent="0.3">
      <c r="A3615" s="35">
        <f t="shared" si="284"/>
        <v>44166</v>
      </c>
      <c r="B3615" s="36">
        <v>0.5</v>
      </c>
      <c r="C3615">
        <v>11420</v>
      </c>
      <c r="D3615">
        <v>848</v>
      </c>
      <c r="E3615" s="49">
        <f t="shared" si="282"/>
        <v>0.12915315134311067</v>
      </c>
      <c r="F3615" s="49">
        <f t="shared" si="283"/>
        <v>0.17199281415129272</v>
      </c>
      <c r="G3615">
        <v>1580</v>
      </c>
      <c r="H3615" s="51">
        <f>G3615/'Parc électrique'!$C$24</f>
        <v>0.52666666666666662</v>
      </c>
      <c r="I3615" s="14">
        <v>321</v>
      </c>
      <c r="J3615" s="14">
        <v>253</v>
      </c>
      <c r="K3615" s="14">
        <v>0</v>
      </c>
      <c r="L3615" s="14">
        <v>676</v>
      </c>
      <c r="M3615" s="14">
        <f>C3615-SUM(D3615:L3615)</f>
        <v>7741.1721873678389</v>
      </c>
      <c r="P3615" s="49">
        <f>D3616/('Parc électrique'!$C$22+'Parc électrique'!$C$23)</f>
        <v>0.12671874999999999</v>
      </c>
      <c r="Q3615" s="49">
        <f t="shared" si="280"/>
        <v>0.12351793129630041</v>
      </c>
      <c r="R3615" s="49">
        <f t="shared" si="281"/>
        <v>0.16448841070365378</v>
      </c>
    </row>
    <row r="3616" spans="1:18" x14ac:dyDescent="0.3">
      <c r="A3616" s="35">
        <f t="shared" si="284"/>
        <v>44166</v>
      </c>
      <c r="B3616" s="36">
        <v>0.54166666666666663</v>
      </c>
      <c r="C3616">
        <v>11098</v>
      </c>
      <c r="D3616">
        <v>811</v>
      </c>
      <c r="E3616" s="49">
        <f t="shared" si="282"/>
        <v>0.12351793129630041</v>
      </c>
      <c r="F3616" s="49">
        <f t="shared" si="283"/>
        <v>0.16448841070365378</v>
      </c>
      <c r="G3616">
        <v>1462</v>
      </c>
      <c r="H3616" s="51">
        <f>G3616/'Parc électrique'!$C$24</f>
        <v>0.48733333333333334</v>
      </c>
      <c r="I3616" s="14">
        <v>321</v>
      </c>
      <c r="J3616" s="14">
        <v>0</v>
      </c>
      <c r="K3616" s="14">
        <v>0</v>
      </c>
      <c r="L3616" s="14">
        <v>676</v>
      </c>
      <c r="M3616" s="14">
        <f>C3616-SUM(D3616:L3616)</f>
        <v>7827.2246603246667</v>
      </c>
      <c r="P3616" s="49">
        <f>D3617/('Parc électrique'!$C$22+'Parc électrique'!$C$23)</f>
        <v>0.12843750000000001</v>
      </c>
      <c r="Q3616" s="49">
        <f t="shared" si="280"/>
        <v>0.12519326698589264</v>
      </c>
      <c r="R3616" s="49">
        <f t="shared" si="281"/>
        <v>0.16671944956646534</v>
      </c>
    </row>
    <row r="3617" spans="1:18" x14ac:dyDescent="0.3">
      <c r="A3617" s="35">
        <f t="shared" si="284"/>
        <v>44166</v>
      </c>
      <c r="B3617" s="36">
        <v>0.58333333333333337</v>
      </c>
      <c r="C3617">
        <v>10911</v>
      </c>
      <c r="D3617">
        <v>822</v>
      </c>
      <c r="E3617" s="49">
        <f t="shared" si="282"/>
        <v>0.12519326698589264</v>
      </c>
      <c r="F3617" s="49">
        <f t="shared" si="283"/>
        <v>0.16671944956646534</v>
      </c>
      <c r="G3617">
        <v>1136</v>
      </c>
      <c r="H3617" s="51">
        <f>G3617/'Parc électrique'!$C$24</f>
        <v>0.37866666666666665</v>
      </c>
      <c r="I3617" s="14">
        <v>321</v>
      </c>
      <c r="J3617" s="14">
        <v>212</v>
      </c>
      <c r="K3617" s="14">
        <v>0</v>
      </c>
      <c r="L3617" s="14">
        <v>678</v>
      </c>
      <c r="M3617" s="14">
        <f>C3617-SUM(D3617:L3617)</f>
        <v>7741.3294206167811</v>
      </c>
      <c r="P3617" s="49">
        <f>D3618/('Parc électrique'!$C$22+'Parc électrique'!$C$23)</f>
        <v>0.11953125000000001</v>
      </c>
      <c r="Q3617" s="49">
        <f t="shared" si="280"/>
        <v>0.11651198204891471</v>
      </c>
      <c r="R3617" s="49">
        <f t="shared" si="281"/>
        <v>0.15515861182280535</v>
      </c>
    </row>
    <row r="3618" spans="1:18" x14ac:dyDescent="0.3">
      <c r="A3618" s="35">
        <f t="shared" si="284"/>
        <v>44166</v>
      </c>
      <c r="B3618" s="36">
        <v>0.625</v>
      </c>
      <c r="C3618">
        <v>10807</v>
      </c>
      <c r="D3618">
        <v>765</v>
      </c>
      <c r="E3618" s="49">
        <f t="shared" si="282"/>
        <v>0.11651198204891471</v>
      </c>
      <c r="F3618" s="49">
        <f t="shared" si="283"/>
        <v>0.15515861182280535</v>
      </c>
      <c r="G3618">
        <v>604</v>
      </c>
      <c r="H3618" s="51">
        <f>G3618/'Parc électrique'!$C$24</f>
        <v>0.20133333333333334</v>
      </c>
      <c r="I3618" s="14">
        <v>321</v>
      </c>
      <c r="J3618" s="14">
        <v>0</v>
      </c>
      <c r="K3618" s="14">
        <v>0</v>
      </c>
      <c r="L3618" s="14">
        <v>679</v>
      </c>
      <c r="M3618" s="14">
        <f>C3618-SUM(D3618:L3618)</f>
        <v>8437.5269960727946</v>
      </c>
      <c r="P3618" s="49">
        <f>D3619/('Parc électrique'!$C$22+'Parc électrique'!$C$23)</f>
        <v>0.11234375000000001</v>
      </c>
      <c r="Q3618" s="49">
        <f t="shared" si="280"/>
        <v>0.10950603280152899</v>
      </c>
      <c r="R3618" s="49">
        <f t="shared" si="281"/>
        <v>0.14582881294195693</v>
      </c>
    </row>
    <row r="3619" spans="1:18" x14ac:dyDescent="0.3">
      <c r="A3619" s="35">
        <f t="shared" si="284"/>
        <v>44166</v>
      </c>
      <c r="B3619" s="36">
        <v>0.66666666666666663</v>
      </c>
      <c r="C3619">
        <v>10928</v>
      </c>
      <c r="D3619">
        <v>719</v>
      </c>
      <c r="E3619" s="49">
        <f t="shared" si="282"/>
        <v>0.10950603280152899</v>
      </c>
      <c r="F3619" s="49">
        <f t="shared" si="283"/>
        <v>0.14582881294195693</v>
      </c>
      <c r="G3619">
        <v>146</v>
      </c>
      <c r="H3619" s="51">
        <f>G3619/'Parc électrique'!$C$24</f>
        <v>4.8666666666666664E-2</v>
      </c>
      <c r="I3619" s="14">
        <v>321</v>
      </c>
      <c r="J3619" s="14">
        <v>1320</v>
      </c>
      <c r="K3619" s="14">
        <v>0</v>
      </c>
      <c r="L3619" s="14">
        <v>680</v>
      </c>
      <c r="M3619" s="14">
        <f>C3619-SUM(D3619:L3619)</f>
        <v>7741.6959984875903</v>
      </c>
      <c r="P3619" s="49">
        <f>D3620/('Parc électrique'!$C$22+'Parc électrique'!$C$23)</f>
        <v>9.3593750000000003E-2</v>
      </c>
      <c r="Q3619" s="49">
        <f t="shared" si="280"/>
        <v>9.1229643460522744E-2</v>
      </c>
      <c r="R3619" s="49">
        <f t="shared" si="281"/>
        <v>0.12149020716583059</v>
      </c>
    </row>
    <row r="3620" spans="1:18" x14ac:dyDescent="0.3">
      <c r="A3620" s="35">
        <f t="shared" si="284"/>
        <v>44166</v>
      </c>
      <c r="B3620" s="36">
        <v>0.70833333333333337</v>
      </c>
      <c r="C3620">
        <v>11722</v>
      </c>
      <c r="D3620">
        <v>599</v>
      </c>
      <c r="E3620" s="49">
        <f t="shared" si="282"/>
        <v>9.1229643460522744E-2</v>
      </c>
      <c r="F3620" s="49">
        <f t="shared" si="283"/>
        <v>0.12149020716583059</v>
      </c>
      <c r="G3620">
        <v>4</v>
      </c>
      <c r="H3620" s="51">
        <f>G3620/'Parc électrique'!$C$24</f>
        <v>1.3333333333333333E-3</v>
      </c>
      <c r="I3620" s="14">
        <v>321</v>
      </c>
      <c r="J3620" s="14">
        <v>1996</v>
      </c>
      <c r="K3620" s="14">
        <v>0</v>
      </c>
      <c r="L3620" s="14">
        <v>682</v>
      </c>
      <c r="M3620" s="14">
        <f>C3620-SUM(D3620:L3620)</f>
        <v>8119.7859468160405</v>
      </c>
      <c r="P3620" s="49">
        <f>D3621/('Parc électrique'!$C$22+'Parc électrique'!$C$23)</f>
        <v>7.6093750000000002E-2</v>
      </c>
      <c r="Q3620" s="49">
        <f t="shared" si="280"/>
        <v>7.4171680075583613E-2</v>
      </c>
      <c r="R3620" s="49">
        <f t="shared" si="281"/>
        <v>9.8774175108112691E-2</v>
      </c>
    </row>
    <row r="3621" spans="1:18" x14ac:dyDescent="0.3">
      <c r="A3621" s="35">
        <f t="shared" si="284"/>
        <v>44166</v>
      </c>
      <c r="B3621" s="36">
        <v>0.75</v>
      </c>
      <c r="C3621">
        <v>12368</v>
      </c>
      <c r="D3621">
        <v>487</v>
      </c>
      <c r="E3621" s="49">
        <f t="shared" si="282"/>
        <v>7.4171680075583613E-2</v>
      </c>
      <c r="F3621" s="49">
        <f t="shared" si="283"/>
        <v>9.8774175108112691E-2</v>
      </c>
      <c r="G3621">
        <v>0</v>
      </c>
      <c r="H3621" s="51">
        <f>G3621/'Parc électrique'!$C$24</f>
        <v>0</v>
      </c>
      <c r="I3621" s="14">
        <v>321</v>
      </c>
      <c r="J3621" s="14">
        <v>1996</v>
      </c>
      <c r="K3621" s="14">
        <v>0</v>
      </c>
      <c r="L3621" s="14">
        <v>686</v>
      </c>
      <c r="M3621" s="14">
        <f>C3621-SUM(D3621:L3621)</f>
        <v>8877.8270541448164</v>
      </c>
      <c r="P3621" s="49">
        <f>D3622/('Parc électrique'!$C$22+'Parc électrique'!$C$23)</f>
        <v>6.8906250000000002E-2</v>
      </c>
      <c r="Q3621" s="49">
        <f t="shared" si="280"/>
        <v>6.7165730828197878E-2</v>
      </c>
      <c r="R3621" s="49">
        <f t="shared" si="281"/>
        <v>8.9444376227264255E-2</v>
      </c>
    </row>
    <row r="3622" spans="1:18" x14ac:dyDescent="0.3">
      <c r="A3622" s="35">
        <f t="shared" si="284"/>
        <v>44166</v>
      </c>
      <c r="B3622" s="36">
        <v>0.79166666666666663</v>
      </c>
      <c r="C3622">
        <v>12257</v>
      </c>
      <c r="D3622">
        <v>441</v>
      </c>
      <c r="E3622" s="49">
        <f t="shared" si="282"/>
        <v>6.7165730828197878E-2</v>
      </c>
      <c r="F3622" s="49">
        <f t="shared" si="283"/>
        <v>8.9444376227264255E-2</v>
      </c>
      <c r="G3622">
        <v>0</v>
      </c>
      <c r="H3622" s="51">
        <f>G3622/'Parc électrique'!$C$24</f>
        <v>0</v>
      </c>
      <c r="I3622" s="14">
        <v>321</v>
      </c>
      <c r="J3622" s="14">
        <v>173</v>
      </c>
      <c r="K3622" s="14">
        <v>0</v>
      </c>
      <c r="L3622" s="14">
        <v>682</v>
      </c>
      <c r="M3622" s="14">
        <f>C3622-SUM(D3622:L3622)</f>
        <v>10639.843389892945</v>
      </c>
      <c r="P3622" s="49">
        <f>D3623/('Parc électrique'!$C$22+'Parc électrique'!$C$23)</f>
        <v>6.1093750000000002E-2</v>
      </c>
      <c r="Q3622" s="49">
        <f t="shared" si="280"/>
        <v>5.9550568602778624E-2</v>
      </c>
      <c r="R3622" s="49">
        <f t="shared" si="281"/>
        <v>7.9303290487211617E-2</v>
      </c>
    </row>
    <row r="3623" spans="1:18" x14ac:dyDescent="0.3">
      <c r="A3623" s="35">
        <f t="shared" si="284"/>
        <v>44166</v>
      </c>
      <c r="B3623" s="36">
        <v>0.83333333333333337</v>
      </c>
      <c r="C3623">
        <v>11369</v>
      </c>
      <c r="D3623">
        <v>391</v>
      </c>
      <c r="E3623" s="49">
        <f t="shared" si="282"/>
        <v>5.9550568602778624E-2</v>
      </c>
      <c r="F3623" s="49">
        <f t="shared" si="283"/>
        <v>7.9303290487211617E-2</v>
      </c>
      <c r="G3623">
        <v>0</v>
      </c>
      <c r="H3623" s="51">
        <f>G3623/'Parc électrique'!$C$24</f>
        <v>0</v>
      </c>
      <c r="I3623" s="14">
        <v>321</v>
      </c>
      <c r="J3623" s="14">
        <v>0</v>
      </c>
      <c r="K3623" s="14">
        <v>0</v>
      </c>
      <c r="L3623" s="14">
        <v>676</v>
      </c>
      <c r="M3623" s="14">
        <f>C3623-SUM(D3623:L3623)</f>
        <v>9980.8611461409091</v>
      </c>
      <c r="P3623" s="49">
        <f>D3624/('Parc électrique'!$C$22+'Parc électrique'!$C$23)</f>
        <v>5.4531250000000003E-2</v>
      </c>
      <c r="Q3623" s="49">
        <f t="shared" si="280"/>
        <v>5.3153832333426444E-2</v>
      </c>
      <c r="R3623" s="49">
        <f t="shared" si="281"/>
        <v>7.0784778465567411E-2</v>
      </c>
    </row>
    <row r="3624" spans="1:18" x14ac:dyDescent="0.3">
      <c r="A3624" s="35">
        <f t="shared" si="284"/>
        <v>44166</v>
      </c>
      <c r="B3624" s="36">
        <v>0.875</v>
      </c>
      <c r="C3624">
        <v>10670</v>
      </c>
      <c r="D3624">
        <v>349</v>
      </c>
      <c r="E3624" s="49">
        <f t="shared" si="282"/>
        <v>5.3153832333426444E-2</v>
      </c>
      <c r="F3624" s="49">
        <f t="shared" si="283"/>
        <v>7.0784778465567411E-2</v>
      </c>
      <c r="G3624">
        <v>0</v>
      </c>
      <c r="H3624" s="51">
        <f>G3624/'Parc électrique'!$C$24</f>
        <v>0</v>
      </c>
      <c r="I3624" s="14">
        <v>321</v>
      </c>
      <c r="J3624" s="14">
        <v>0</v>
      </c>
      <c r="K3624" s="14">
        <v>0</v>
      </c>
      <c r="L3624" s="14">
        <v>670</v>
      </c>
      <c r="M3624" s="14">
        <f>C3624-SUM(D3624:L3624)</f>
        <v>9329.8760613892009</v>
      </c>
      <c r="P3624" s="49">
        <f>D3625/('Parc électrique'!$C$22+'Parc électrique'!$C$23)</f>
        <v>6.25E-2</v>
      </c>
      <c r="Q3624" s="49">
        <f t="shared" si="280"/>
        <v>6.0921297803354084E-2</v>
      </c>
      <c r="R3624" s="49">
        <f t="shared" si="281"/>
        <v>8.1128685920421093E-2</v>
      </c>
    </row>
    <row r="3625" spans="1:18" x14ac:dyDescent="0.3">
      <c r="A3625" s="35">
        <f t="shared" si="284"/>
        <v>44166</v>
      </c>
      <c r="B3625" s="36">
        <v>0.91666666666666663</v>
      </c>
      <c r="C3625">
        <v>10851</v>
      </c>
      <c r="D3625">
        <v>400</v>
      </c>
      <c r="E3625" s="49">
        <f t="shared" si="282"/>
        <v>6.0921297803354084E-2</v>
      </c>
      <c r="F3625" s="49">
        <f t="shared" si="283"/>
        <v>8.1128685920421093E-2</v>
      </c>
      <c r="G3625">
        <v>0</v>
      </c>
      <c r="H3625" s="51">
        <f>G3625/'Parc électrique'!$C$24</f>
        <v>0</v>
      </c>
      <c r="I3625" s="14">
        <v>321</v>
      </c>
      <c r="J3625" s="14">
        <v>1724</v>
      </c>
      <c r="K3625" s="14">
        <v>0</v>
      </c>
      <c r="L3625" s="14">
        <v>664</v>
      </c>
      <c r="M3625" s="14">
        <f>C3625-SUM(D3625:L3625)</f>
        <v>7741.8579500162759</v>
      </c>
      <c r="P3625" s="49">
        <f>D3626/('Parc électrique'!$C$22+'Parc électrique'!$C$23)</f>
        <v>7.8125E-2</v>
      </c>
      <c r="Q3625" s="49">
        <f t="shared" si="280"/>
        <v>7.61516222541926E-2</v>
      </c>
      <c r="R3625" s="49">
        <f t="shared" si="281"/>
        <v>0.10141085740052636</v>
      </c>
    </row>
    <row r="3626" spans="1:18" x14ac:dyDescent="0.3">
      <c r="A3626" s="35">
        <f t="shared" si="284"/>
        <v>44166</v>
      </c>
      <c r="B3626" s="36">
        <v>0.95833333333333337</v>
      </c>
      <c r="C3626">
        <v>11010</v>
      </c>
      <c r="D3626">
        <v>500</v>
      </c>
      <c r="E3626" s="49">
        <f t="shared" si="282"/>
        <v>7.61516222541926E-2</v>
      </c>
      <c r="F3626" s="49">
        <f t="shared" si="283"/>
        <v>0.10141085740052636</v>
      </c>
      <c r="G3626">
        <v>0</v>
      </c>
      <c r="H3626" s="51">
        <f>G3626/'Parc électrique'!$C$24</f>
        <v>0</v>
      </c>
      <c r="I3626" s="14">
        <v>321</v>
      </c>
      <c r="J3626" s="14">
        <v>0</v>
      </c>
      <c r="K3626" s="14">
        <v>0</v>
      </c>
      <c r="L3626" s="14">
        <v>660</v>
      </c>
      <c r="M3626" s="14">
        <f>C3626-SUM(D3626:L3626)</f>
        <v>9528.8224375203463</v>
      </c>
      <c r="P3626" s="49">
        <f>D3627/('Parc électrique'!$C$22+'Parc électrique'!$C$23)</f>
        <v>8.8593749999999999E-2</v>
      </c>
      <c r="Q3626" s="49">
        <f t="shared" si="280"/>
        <v>8.6355939636254417E-2</v>
      </c>
      <c r="R3626" s="49">
        <f t="shared" si="281"/>
        <v>0.1149999122921969</v>
      </c>
    </row>
    <row r="3627" spans="1:18" x14ac:dyDescent="0.3">
      <c r="A3627" s="35">
        <f t="shared" si="284"/>
        <v>44167</v>
      </c>
      <c r="B3627" s="36">
        <v>0</v>
      </c>
      <c r="C3627">
        <v>10513</v>
      </c>
      <c r="D3627">
        <v>567</v>
      </c>
      <c r="E3627" s="49">
        <f t="shared" si="282"/>
        <v>8.6355939636254417E-2</v>
      </c>
      <c r="F3627" s="49">
        <f t="shared" si="283"/>
        <v>0.1149999122921969</v>
      </c>
      <c r="G3627">
        <v>0</v>
      </c>
      <c r="H3627" s="51">
        <f>G3627/'Parc électrique'!$C$24</f>
        <v>0</v>
      </c>
      <c r="I3627" s="14">
        <v>321</v>
      </c>
      <c r="J3627" s="14">
        <v>1239</v>
      </c>
      <c r="K3627" s="14">
        <v>0</v>
      </c>
      <c r="L3627" s="14">
        <v>644</v>
      </c>
      <c r="M3627" s="14">
        <f>C3627-SUM(D3627:L3627)</f>
        <v>7741.7986441480716</v>
      </c>
      <c r="P3627" s="49">
        <f>D3628/('Parc électrique'!$C$22+'Parc électrique'!$C$23)</f>
        <v>0.1009375</v>
      </c>
      <c r="Q3627" s="49">
        <f t="shared" si="280"/>
        <v>9.8387895952416857E-2</v>
      </c>
      <c r="R3627" s="49">
        <f t="shared" si="281"/>
        <v>0.13102282776148005</v>
      </c>
    </row>
    <row r="3628" spans="1:18" x14ac:dyDescent="0.3">
      <c r="A3628" s="35">
        <f t="shared" si="284"/>
        <v>44167</v>
      </c>
      <c r="B3628" s="36">
        <v>4.1666666666666664E-2</v>
      </c>
      <c r="C3628">
        <v>10243</v>
      </c>
      <c r="D3628">
        <v>646</v>
      </c>
      <c r="E3628" s="49">
        <f t="shared" si="282"/>
        <v>9.8387895952416857E-2</v>
      </c>
      <c r="F3628" s="49">
        <f t="shared" si="283"/>
        <v>0.13102282776148005</v>
      </c>
      <c r="G3628">
        <v>0</v>
      </c>
      <c r="H3628" s="51">
        <f>G3628/'Parc électrique'!$C$24</f>
        <v>0</v>
      </c>
      <c r="I3628" s="14">
        <v>321</v>
      </c>
      <c r="J3628" s="14">
        <v>0</v>
      </c>
      <c r="K3628" s="14">
        <v>0</v>
      </c>
      <c r="L3628" s="14">
        <v>641</v>
      </c>
      <c r="M3628" s="14">
        <f>C3628-SUM(D3628:L3628)</f>
        <v>8634.770589276286</v>
      </c>
      <c r="P3628" s="49">
        <f>D3629/('Parc électrique'!$C$22+'Parc électrique'!$C$23)</f>
        <v>0.1034375</v>
      </c>
      <c r="Q3628" s="49">
        <f t="shared" si="280"/>
        <v>0.10082474786455102</v>
      </c>
      <c r="R3628" s="49">
        <f t="shared" si="281"/>
        <v>0.13426797519829692</v>
      </c>
    </row>
    <row r="3629" spans="1:18" x14ac:dyDescent="0.3">
      <c r="A3629" s="35">
        <f t="shared" si="284"/>
        <v>44167</v>
      </c>
      <c r="B3629" s="36">
        <v>8.3333333333333329E-2</v>
      </c>
      <c r="C3629">
        <v>9984</v>
      </c>
      <c r="D3629">
        <v>662</v>
      </c>
      <c r="E3629" s="49">
        <f t="shared" si="282"/>
        <v>0.10082474786455102</v>
      </c>
      <c r="F3629" s="49">
        <f t="shared" si="283"/>
        <v>0.13426797519829692</v>
      </c>
      <c r="G3629">
        <v>0</v>
      </c>
      <c r="H3629" s="51">
        <f>G3629/'Parc électrique'!$C$24</f>
        <v>0</v>
      </c>
      <c r="I3629" s="14">
        <v>321</v>
      </c>
      <c r="J3629" s="14">
        <v>619</v>
      </c>
      <c r="K3629" s="14">
        <v>0</v>
      </c>
      <c r="L3629" s="14">
        <v>640</v>
      </c>
      <c r="M3629" s="14">
        <f>C3629-SUM(D3629:L3629)</f>
        <v>7741.7649072769373</v>
      </c>
      <c r="P3629" s="49">
        <f>D3630/('Parc électrique'!$C$22+'Parc électrique'!$C$23)</f>
        <v>0.1034375</v>
      </c>
      <c r="Q3629" s="49">
        <f t="shared" si="280"/>
        <v>0.10082474786455102</v>
      </c>
      <c r="R3629" s="49">
        <f t="shared" si="281"/>
        <v>0.13426797519829692</v>
      </c>
    </row>
    <row r="3630" spans="1:18" x14ac:dyDescent="0.3">
      <c r="A3630" s="35">
        <f t="shared" si="284"/>
        <v>44167</v>
      </c>
      <c r="B3630" s="36">
        <v>0.125</v>
      </c>
      <c r="C3630">
        <v>9612</v>
      </c>
      <c r="D3630">
        <v>662</v>
      </c>
      <c r="E3630" s="49">
        <f t="shared" si="282"/>
        <v>0.10082474786455102</v>
      </c>
      <c r="F3630" s="49">
        <f t="shared" si="283"/>
        <v>0.13426797519829692</v>
      </c>
      <c r="G3630">
        <v>0</v>
      </c>
      <c r="H3630" s="51">
        <f>G3630/'Parc électrique'!$C$24</f>
        <v>0</v>
      </c>
      <c r="I3630" s="14">
        <v>321</v>
      </c>
      <c r="J3630" s="14">
        <v>245</v>
      </c>
      <c r="K3630" s="14">
        <v>0</v>
      </c>
      <c r="L3630" s="14">
        <v>642</v>
      </c>
      <c r="M3630" s="14">
        <f>C3630-SUM(D3630:L3630)</f>
        <v>7741.7649072769373</v>
      </c>
      <c r="P3630" s="49">
        <f>D3631/('Parc électrique'!$C$22+'Parc électrique'!$C$23)</f>
        <v>0.1128125</v>
      </c>
      <c r="Q3630" s="49">
        <f t="shared" si="280"/>
        <v>0.10996294253505413</v>
      </c>
      <c r="R3630" s="49">
        <f t="shared" si="281"/>
        <v>0.14643727808636009</v>
      </c>
    </row>
    <row r="3631" spans="1:18" x14ac:dyDescent="0.3">
      <c r="A3631" s="35">
        <f t="shared" si="284"/>
        <v>44167</v>
      </c>
      <c r="B3631" s="36">
        <v>0.16666666666666666</v>
      </c>
      <c r="C3631">
        <v>9616</v>
      </c>
      <c r="D3631">
        <v>722</v>
      </c>
      <c r="E3631" s="49">
        <f t="shared" si="282"/>
        <v>0.10996294253505413</v>
      </c>
      <c r="F3631" s="49">
        <f t="shared" si="283"/>
        <v>0.14643727808636009</v>
      </c>
      <c r="G3631">
        <v>0</v>
      </c>
      <c r="H3631" s="51">
        <f>G3631/'Parc électrique'!$C$24</f>
        <v>0</v>
      </c>
      <c r="I3631" s="14">
        <v>321</v>
      </c>
      <c r="J3631" s="14">
        <v>188</v>
      </c>
      <c r="K3631" s="14">
        <v>0</v>
      </c>
      <c r="L3631" s="14">
        <v>643</v>
      </c>
      <c r="M3631" s="14">
        <f>C3631-SUM(D3631:L3631)</f>
        <v>7741.7435997793782</v>
      </c>
      <c r="P3631" s="49">
        <f>D3632/('Parc électrique'!$C$22+'Parc électrique'!$C$23)</f>
        <v>9.0624999999999997E-2</v>
      </c>
      <c r="Q3631" s="49">
        <f t="shared" si="280"/>
        <v>8.8335881814863432E-2</v>
      </c>
      <c r="R3631" s="49">
        <f t="shared" si="281"/>
        <v>0.11763659458461059</v>
      </c>
    </row>
    <row r="3632" spans="1:18" x14ac:dyDescent="0.3">
      <c r="A3632" s="35">
        <f t="shared" si="284"/>
        <v>44167</v>
      </c>
      <c r="B3632" s="36">
        <v>0.20833333333333334</v>
      </c>
      <c r="C3632">
        <v>10201</v>
      </c>
      <c r="D3632">
        <v>580</v>
      </c>
      <c r="E3632" s="49">
        <f t="shared" si="282"/>
        <v>8.8335881814863432E-2</v>
      </c>
      <c r="F3632" s="49">
        <f t="shared" si="283"/>
        <v>0.11763659458461059</v>
      </c>
      <c r="G3632">
        <v>0</v>
      </c>
      <c r="H3632" s="51">
        <f>G3632/'Parc électrique'!$C$24</f>
        <v>0</v>
      </c>
      <c r="I3632" s="14">
        <v>321</v>
      </c>
      <c r="J3632" s="14">
        <v>0</v>
      </c>
      <c r="K3632" s="14">
        <v>0</v>
      </c>
      <c r="L3632" s="14">
        <v>647</v>
      </c>
      <c r="M3632" s="14">
        <f>C3632-SUM(D3632:L3632)</f>
        <v>8652.7940275235997</v>
      </c>
      <c r="P3632" s="49">
        <f>D3633/('Parc électrique'!$C$22+'Parc électrique'!$C$23)</f>
        <v>8.4062499999999998E-2</v>
      </c>
      <c r="Q3632" s="49">
        <f t="shared" si="280"/>
        <v>8.1939145545511252E-2</v>
      </c>
      <c r="R3632" s="49">
        <f t="shared" si="281"/>
        <v>0.10911808256296637</v>
      </c>
    </row>
    <row r="3633" spans="1:18" x14ac:dyDescent="0.3">
      <c r="A3633" s="35">
        <f t="shared" si="284"/>
        <v>44167</v>
      </c>
      <c r="B3633" s="36">
        <v>0.25</v>
      </c>
      <c r="C3633">
        <v>11456</v>
      </c>
      <c r="D3633">
        <v>538</v>
      </c>
      <c r="E3633" s="49">
        <f t="shared" si="282"/>
        <v>8.1939145545511252E-2</v>
      </c>
      <c r="F3633" s="49">
        <f t="shared" si="283"/>
        <v>0.10911808256296637</v>
      </c>
      <c r="G3633">
        <v>0</v>
      </c>
      <c r="H3633" s="51">
        <f>G3633/'Parc électrique'!$C$24</f>
        <v>0</v>
      </c>
      <c r="I3633" s="14">
        <v>321</v>
      </c>
      <c r="J3633" s="14">
        <v>2195</v>
      </c>
      <c r="K3633" s="14">
        <v>0</v>
      </c>
      <c r="L3633" s="14">
        <v>660</v>
      </c>
      <c r="M3633" s="14">
        <f>C3633-SUM(D3633:L3633)</f>
        <v>7741.8089427718915</v>
      </c>
      <c r="P3633" s="49">
        <f>D3634/('Parc électrique'!$C$22+'Parc électrique'!$C$23)</f>
        <v>7.3906250000000007E-2</v>
      </c>
      <c r="Q3633" s="49">
        <f t="shared" si="280"/>
        <v>7.2039434652466219E-2</v>
      </c>
      <c r="R3633" s="49">
        <f t="shared" si="281"/>
        <v>9.5934671100897956E-2</v>
      </c>
    </row>
    <row r="3634" spans="1:18" x14ac:dyDescent="0.3">
      <c r="A3634" s="35">
        <f t="shared" si="284"/>
        <v>44167</v>
      </c>
      <c r="B3634" s="36">
        <v>0.29166666666666669</v>
      </c>
      <c r="C3634">
        <v>12401</v>
      </c>
      <c r="D3634">
        <v>473</v>
      </c>
      <c r="E3634" s="49">
        <f t="shared" si="282"/>
        <v>7.2039434652466219E-2</v>
      </c>
      <c r="F3634" s="49">
        <f t="shared" si="283"/>
        <v>9.5934671100897956E-2</v>
      </c>
      <c r="G3634">
        <v>3</v>
      </c>
      <c r="H3634" s="51">
        <f>G3634/'Parc électrique'!$C$24</f>
        <v>1E-3</v>
      </c>
      <c r="I3634" s="14">
        <v>321</v>
      </c>
      <c r="J3634" s="14">
        <v>2429</v>
      </c>
      <c r="K3634" s="14">
        <v>0</v>
      </c>
      <c r="L3634" s="14">
        <v>680</v>
      </c>
      <c r="M3634" s="14">
        <f>C3634-SUM(D3634:L3634)</f>
        <v>8494.8310258942474</v>
      </c>
      <c r="P3634" s="49">
        <f>D3635/('Parc électrique'!$C$22+'Parc électrique'!$C$23)</f>
        <v>6.7968749999999994E-2</v>
      </c>
      <c r="Q3634" s="49">
        <f t="shared" si="280"/>
        <v>6.6251911361147567E-2</v>
      </c>
      <c r="R3634" s="49">
        <f t="shared" si="281"/>
        <v>8.8227445938457924E-2</v>
      </c>
    </row>
    <row r="3635" spans="1:18" x14ac:dyDescent="0.3">
      <c r="A3635" s="35">
        <f t="shared" si="284"/>
        <v>44167</v>
      </c>
      <c r="B3635" s="36">
        <v>0.33333333333333331</v>
      </c>
      <c r="C3635">
        <v>12487</v>
      </c>
      <c r="D3635">
        <v>435</v>
      </c>
      <c r="E3635" s="49">
        <f t="shared" si="282"/>
        <v>6.6251911361147567E-2</v>
      </c>
      <c r="F3635" s="49">
        <f t="shared" si="283"/>
        <v>8.8227445938457924E-2</v>
      </c>
      <c r="G3635">
        <v>68</v>
      </c>
      <c r="H3635" s="51">
        <f>G3635/'Parc électrique'!$C$24</f>
        <v>2.2666666666666668E-2</v>
      </c>
      <c r="I3635" s="14">
        <v>321</v>
      </c>
      <c r="J3635" s="14">
        <v>2429</v>
      </c>
      <c r="K3635" s="14">
        <v>0</v>
      </c>
      <c r="L3635" s="14">
        <v>682</v>
      </c>
      <c r="M3635" s="14">
        <f>C3635-SUM(D3635:L3635)</f>
        <v>8551.8228539760348</v>
      </c>
      <c r="P3635" s="49">
        <f>D3636/('Parc électrique'!$C$22+'Parc électrique'!$C$23)</f>
        <v>6.8593749999999995E-2</v>
      </c>
      <c r="Q3635" s="49">
        <f t="shared" si="280"/>
        <v>6.6861124339181108E-2</v>
      </c>
      <c r="R3635" s="49">
        <f t="shared" si="281"/>
        <v>8.903873279766214E-2</v>
      </c>
    </row>
    <row r="3636" spans="1:18" x14ac:dyDescent="0.3">
      <c r="A3636" s="35">
        <f t="shared" si="284"/>
        <v>44167</v>
      </c>
      <c r="B3636" s="36">
        <v>0.375</v>
      </c>
      <c r="C3636">
        <v>12362</v>
      </c>
      <c r="D3636">
        <v>439</v>
      </c>
      <c r="E3636" s="49">
        <f t="shared" si="282"/>
        <v>6.6861124339181108E-2</v>
      </c>
      <c r="F3636" s="49">
        <f t="shared" si="283"/>
        <v>8.903873279766214E-2</v>
      </c>
      <c r="G3636">
        <v>409</v>
      </c>
      <c r="H3636" s="51">
        <f>G3636/'Parc électrique'!$C$24</f>
        <v>0.13633333333333333</v>
      </c>
      <c r="I3636" s="14">
        <v>321</v>
      </c>
      <c r="J3636" s="14">
        <v>2429</v>
      </c>
      <c r="K3636" s="14">
        <v>0</v>
      </c>
      <c r="L3636" s="14">
        <v>680</v>
      </c>
      <c r="M3636" s="14">
        <f>C3636-SUM(D3636:L3636)</f>
        <v>8083.7077668095299</v>
      </c>
      <c r="P3636" s="49">
        <f>D3637/('Parc électrique'!$C$22+'Parc électrique'!$C$23)</f>
        <v>6.9687499999999999E-2</v>
      </c>
      <c r="Q3636" s="49">
        <f t="shared" si="280"/>
        <v>6.7927247050739811E-2</v>
      </c>
      <c r="R3636" s="49">
        <f t="shared" si="281"/>
        <v>9.0458484801269529E-2</v>
      </c>
    </row>
    <row r="3637" spans="1:18" x14ac:dyDescent="0.3">
      <c r="A3637" s="35">
        <f t="shared" si="284"/>
        <v>44167</v>
      </c>
      <c r="B3637" s="36">
        <v>0.41666666666666669</v>
      </c>
      <c r="C3637">
        <v>12099</v>
      </c>
      <c r="D3637">
        <v>446</v>
      </c>
      <c r="E3637" s="49">
        <f t="shared" si="282"/>
        <v>6.7927247050739811E-2</v>
      </c>
      <c r="F3637" s="49">
        <f t="shared" si="283"/>
        <v>9.0458484801269529E-2</v>
      </c>
      <c r="G3637">
        <v>928</v>
      </c>
      <c r="H3637" s="51">
        <f>G3637/'Parc électrique'!$C$24</f>
        <v>0.30933333333333335</v>
      </c>
      <c r="I3637" s="14">
        <v>321</v>
      </c>
      <c r="J3637" s="14">
        <v>0</v>
      </c>
      <c r="K3637" s="14">
        <v>0</v>
      </c>
      <c r="L3637" s="14">
        <v>678</v>
      </c>
      <c r="M3637" s="14">
        <f>C3637-SUM(D3637:L3637)</f>
        <v>9725.5322809348145</v>
      </c>
      <c r="P3637" s="49">
        <f>D3638/('Parc électrique'!$C$22+'Parc électrique'!$C$23)</f>
        <v>7.3749999999999996E-2</v>
      </c>
      <c r="Q3637" s="49">
        <f t="shared" si="280"/>
        <v>7.1887131407957827E-2</v>
      </c>
      <c r="R3637" s="49">
        <f t="shared" si="281"/>
        <v>9.5731849386096884E-2</v>
      </c>
    </row>
    <row r="3638" spans="1:18" x14ac:dyDescent="0.3">
      <c r="A3638" s="35">
        <f t="shared" si="284"/>
        <v>44167</v>
      </c>
      <c r="B3638" s="36">
        <v>0.45833333333333331</v>
      </c>
      <c r="C3638">
        <v>11923</v>
      </c>
      <c r="D3638">
        <v>472</v>
      </c>
      <c r="E3638" s="49">
        <f t="shared" si="282"/>
        <v>7.1887131407957827E-2</v>
      </c>
      <c r="F3638" s="49">
        <f t="shared" si="283"/>
        <v>9.5731849386096884E-2</v>
      </c>
      <c r="G3638">
        <v>1385</v>
      </c>
      <c r="H3638" s="51">
        <f>G3638/'Parc électrique'!$C$24</f>
        <v>0.46166666666666667</v>
      </c>
      <c r="I3638" s="14">
        <v>321</v>
      </c>
      <c r="J3638" s="14">
        <v>1325</v>
      </c>
      <c r="K3638" s="14">
        <v>0</v>
      </c>
      <c r="L3638" s="14">
        <v>678</v>
      </c>
      <c r="M3638" s="14">
        <f>C3638-SUM(D3638:L3638)</f>
        <v>7741.3707143525389</v>
      </c>
      <c r="P3638" s="49">
        <f>D3639/('Parc électrique'!$C$22+'Parc électrique'!$C$23)</f>
        <v>8.7656250000000005E-2</v>
      </c>
      <c r="Q3638" s="49">
        <f t="shared" si="280"/>
        <v>8.5442120169204119E-2</v>
      </c>
      <c r="R3638" s="49">
        <f t="shared" si="281"/>
        <v>0.1137829820033906</v>
      </c>
    </row>
    <row r="3639" spans="1:18" x14ac:dyDescent="0.3">
      <c r="A3639" s="35">
        <f t="shared" si="284"/>
        <v>44167</v>
      </c>
      <c r="B3639" s="36">
        <v>0.5</v>
      </c>
      <c r="C3639">
        <v>11744</v>
      </c>
      <c r="D3639">
        <v>561</v>
      </c>
      <c r="E3639" s="49">
        <f t="shared" si="282"/>
        <v>8.5442120169204119E-2</v>
      </c>
      <c r="F3639" s="49">
        <f t="shared" si="283"/>
        <v>0.1137829820033906</v>
      </c>
      <c r="G3639">
        <v>1578</v>
      </c>
      <c r="H3639" s="51">
        <f>G3639/'Parc électrique'!$C$24</f>
        <v>0.52600000000000002</v>
      </c>
      <c r="I3639" s="14">
        <v>321</v>
      </c>
      <c r="J3639" s="14">
        <v>0</v>
      </c>
      <c r="K3639" s="14">
        <v>0</v>
      </c>
      <c r="L3639" s="14">
        <v>677</v>
      </c>
      <c r="M3639" s="14">
        <f>C3639-SUM(D3639:L3639)</f>
        <v>8606.2747748978272</v>
      </c>
      <c r="P3639" s="49">
        <f>D3640/('Parc électrique'!$C$22+'Parc électrique'!$C$23)</f>
        <v>0.08</v>
      </c>
      <c r="Q3639" s="49">
        <f t="shared" si="280"/>
        <v>7.7979261188293236E-2</v>
      </c>
      <c r="R3639" s="49">
        <f t="shared" si="281"/>
        <v>0.10384471797813899</v>
      </c>
    </row>
    <row r="3640" spans="1:18" x14ac:dyDescent="0.3">
      <c r="A3640" s="35">
        <f t="shared" si="284"/>
        <v>44167</v>
      </c>
      <c r="B3640" s="36">
        <v>0.54166666666666663</v>
      </c>
      <c r="C3640">
        <v>11407</v>
      </c>
      <c r="D3640">
        <v>512</v>
      </c>
      <c r="E3640" s="49">
        <f t="shared" si="282"/>
        <v>7.7979261188293236E-2</v>
      </c>
      <c r="F3640" s="49">
        <f t="shared" si="283"/>
        <v>0.10384471797813899</v>
      </c>
      <c r="G3640">
        <v>1485</v>
      </c>
      <c r="H3640" s="51">
        <f>G3640/'Parc électrique'!$C$24</f>
        <v>0.495</v>
      </c>
      <c r="I3640" s="14">
        <v>321</v>
      </c>
      <c r="J3640" s="14">
        <v>0</v>
      </c>
      <c r="K3640" s="14">
        <v>0</v>
      </c>
      <c r="L3640" s="14">
        <v>677</v>
      </c>
      <c r="M3640" s="14">
        <f>C3640-SUM(D3640:L3640)</f>
        <v>8411.3231760208328</v>
      </c>
      <c r="P3640" s="49">
        <f>D3641/('Parc électrique'!$C$22+'Parc électrique'!$C$23)</f>
        <v>8.2187499999999997E-2</v>
      </c>
      <c r="Q3640" s="49">
        <f t="shared" si="280"/>
        <v>8.0111506611410629E-2</v>
      </c>
      <c r="R3640" s="49">
        <f t="shared" si="281"/>
        <v>0.10668422198535374</v>
      </c>
    </row>
    <row r="3641" spans="1:18" x14ac:dyDescent="0.3">
      <c r="A3641" s="35">
        <f t="shared" si="284"/>
        <v>44167</v>
      </c>
      <c r="B3641" s="36">
        <v>0.58333333333333337</v>
      </c>
      <c r="C3641">
        <v>11189</v>
      </c>
      <c r="D3641">
        <v>526</v>
      </c>
      <c r="E3641" s="49">
        <f t="shared" si="282"/>
        <v>8.0111506611410629E-2</v>
      </c>
      <c r="F3641" s="49">
        <f t="shared" si="283"/>
        <v>0.10668422198535374</v>
      </c>
      <c r="G3641">
        <v>1153</v>
      </c>
      <c r="H3641" s="51">
        <f>G3641/'Parc électrique'!$C$24</f>
        <v>0.38433333333333336</v>
      </c>
      <c r="I3641" s="14">
        <v>321</v>
      </c>
      <c r="J3641" s="14">
        <v>0</v>
      </c>
      <c r="K3641" s="14">
        <v>0</v>
      </c>
      <c r="L3641" s="14">
        <v>679</v>
      </c>
      <c r="M3641" s="14">
        <f>C3641-SUM(D3641:L3641)</f>
        <v>8509.4288709380708</v>
      </c>
      <c r="P3641" s="49">
        <f>D3642/('Parc électrique'!$C$22+'Parc électrique'!$C$23)</f>
        <v>8.7187500000000001E-2</v>
      </c>
      <c r="Q3641" s="49">
        <f t="shared" si="280"/>
        <v>8.4985210435678957E-2</v>
      </c>
      <c r="R3641" s="49">
        <f t="shared" si="281"/>
        <v>0.11317451685898743</v>
      </c>
    </row>
    <row r="3642" spans="1:18" x14ac:dyDescent="0.3">
      <c r="A3642" s="35">
        <f t="shared" si="284"/>
        <v>44167</v>
      </c>
      <c r="B3642" s="36">
        <v>0.625</v>
      </c>
      <c r="C3642">
        <v>11053</v>
      </c>
      <c r="D3642">
        <v>558</v>
      </c>
      <c r="E3642" s="49">
        <f t="shared" si="282"/>
        <v>8.4985210435678957E-2</v>
      </c>
      <c r="F3642" s="49">
        <f t="shared" si="283"/>
        <v>0.11317451685898743</v>
      </c>
      <c r="G3642">
        <v>621</v>
      </c>
      <c r="H3642" s="51">
        <f>G3642/'Parc électrique'!$C$24</f>
        <v>0.20699999999999999</v>
      </c>
      <c r="I3642" s="14">
        <v>321</v>
      </c>
      <c r="J3642" s="14">
        <v>1131</v>
      </c>
      <c r="K3642" s="14">
        <v>0</v>
      </c>
      <c r="L3642" s="14">
        <v>680</v>
      </c>
      <c r="M3642" s="14">
        <f>C3642-SUM(D3642:L3642)</f>
        <v>7741.5948402727054</v>
      </c>
      <c r="P3642" s="49">
        <f>D3643/('Parc électrique'!$C$22+'Parc électrique'!$C$23)</f>
        <v>8.0156249999999998E-2</v>
      </c>
      <c r="Q3642" s="49">
        <f t="shared" si="280"/>
        <v>7.8131564432801615E-2</v>
      </c>
      <c r="R3642" s="49">
        <f t="shared" si="281"/>
        <v>0.10404753969294005</v>
      </c>
    </row>
    <row r="3643" spans="1:18" x14ac:dyDescent="0.3">
      <c r="A3643" s="35">
        <f t="shared" si="284"/>
        <v>44167</v>
      </c>
      <c r="B3643" s="36">
        <v>0.66666666666666663</v>
      </c>
      <c r="C3643">
        <v>11182</v>
      </c>
      <c r="D3643">
        <v>513</v>
      </c>
      <c r="E3643" s="49">
        <f t="shared" si="282"/>
        <v>7.8131564432801615E-2</v>
      </c>
      <c r="F3643" s="49">
        <f t="shared" si="283"/>
        <v>0.10404753969294005</v>
      </c>
      <c r="G3643">
        <v>144</v>
      </c>
      <c r="H3643" s="51">
        <f>G3643/'Parc électrique'!$C$24</f>
        <v>4.8000000000000001E-2</v>
      </c>
      <c r="I3643" s="14">
        <v>321</v>
      </c>
      <c r="J3643" s="14">
        <v>1780</v>
      </c>
      <c r="K3643" s="14">
        <v>0</v>
      </c>
      <c r="L3643" s="14">
        <v>682</v>
      </c>
      <c r="M3643" s="14">
        <f>C3643-SUM(D3643:L3643)</f>
        <v>7741.7698208958736</v>
      </c>
      <c r="P3643" s="49">
        <f>D3644/('Parc électrique'!$C$22+'Parc électrique'!$C$23)</f>
        <v>6.6718749999999993E-2</v>
      </c>
      <c r="Q3643" s="49">
        <f t="shared" si="280"/>
        <v>6.5033485405080485E-2</v>
      </c>
      <c r="R3643" s="49">
        <f t="shared" si="281"/>
        <v>8.6604872220049506E-2</v>
      </c>
    </row>
    <row r="3644" spans="1:18" x14ac:dyDescent="0.3">
      <c r="A3644" s="35">
        <f t="shared" si="284"/>
        <v>44167</v>
      </c>
      <c r="B3644" s="36">
        <v>0.70833333333333337</v>
      </c>
      <c r="C3644">
        <v>11992</v>
      </c>
      <c r="D3644">
        <v>427</v>
      </c>
      <c r="E3644" s="49">
        <f t="shared" si="282"/>
        <v>6.5033485405080485E-2</v>
      </c>
      <c r="F3644" s="49">
        <f t="shared" si="283"/>
        <v>8.6604872220049506E-2</v>
      </c>
      <c r="G3644">
        <v>4</v>
      </c>
      <c r="H3644" s="51">
        <f>G3644/'Parc électrique'!$C$24</f>
        <v>1.3333333333333333E-3</v>
      </c>
      <c r="I3644" s="14">
        <v>321</v>
      </c>
      <c r="J3644" s="14">
        <v>2429</v>
      </c>
      <c r="K3644" s="14">
        <v>0</v>
      </c>
      <c r="L3644" s="14">
        <v>684</v>
      </c>
      <c r="M3644" s="14">
        <f>C3644-SUM(D3644:L3644)</f>
        <v>8126.847028309041</v>
      </c>
      <c r="P3644" s="49">
        <f>D3645/('Parc électrique'!$C$22+'Parc électrique'!$C$23)</f>
        <v>5.7812500000000003E-2</v>
      </c>
      <c r="Q3644" s="49">
        <f t="shared" si="280"/>
        <v>5.6352200468102541E-2</v>
      </c>
      <c r="R3644" s="49">
        <f t="shared" si="281"/>
        <v>7.5044034476389521E-2</v>
      </c>
    </row>
    <row r="3645" spans="1:18" x14ac:dyDescent="0.3">
      <c r="A3645" s="35">
        <f t="shared" si="284"/>
        <v>44167</v>
      </c>
      <c r="B3645" s="36">
        <v>0.75</v>
      </c>
      <c r="C3645">
        <v>12663</v>
      </c>
      <c r="D3645">
        <v>370</v>
      </c>
      <c r="E3645" s="49">
        <f t="shared" si="282"/>
        <v>5.6352200468102541E-2</v>
      </c>
      <c r="F3645" s="49">
        <f t="shared" si="283"/>
        <v>7.5044034476389521E-2</v>
      </c>
      <c r="G3645">
        <v>0</v>
      </c>
      <c r="H3645" s="51">
        <f>G3645/'Parc électrique'!$C$24</f>
        <v>0</v>
      </c>
      <c r="I3645" s="14">
        <v>321</v>
      </c>
      <c r="J3645" s="14">
        <v>2429</v>
      </c>
      <c r="K3645" s="14">
        <v>0</v>
      </c>
      <c r="L3645" s="14">
        <v>687</v>
      </c>
      <c r="M3645" s="14">
        <f>C3645-SUM(D3645:L3645)</f>
        <v>8855.868603765055</v>
      </c>
      <c r="P3645" s="49">
        <f>D3646/('Parc électrique'!$C$22+'Parc électrique'!$C$23)</f>
        <v>5.3437499999999999E-2</v>
      </c>
      <c r="Q3645" s="49">
        <f t="shared" si="280"/>
        <v>5.2087709621867741E-2</v>
      </c>
      <c r="R3645" s="49">
        <f t="shared" si="281"/>
        <v>6.9365026461960036E-2</v>
      </c>
    </row>
    <row r="3646" spans="1:18" x14ac:dyDescent="0.3">
      <c r="A3646" s="35">
        <f t="shared" si="284"/>
        <v>44167</v>
      </c>
      <c r="B3646" s="36">
        <v>0.79166666666666663</v>
      </c>
      <c r="C3646">
        <v>12574</v>
      </c>
      <c r="D3646">
        <v>342</v>
      </c>
      <c r="E3646" s="49">
        <f t="shared" si="282"/>
        <v>5.2087709621867741E-2</v>
      </c>
      <c r="F3646" s="49">
        <f t="shared" si="283"/>
        <v>6.9365026461960036E-2</v>
      </c>
      <c r="G3646">
        <v>0</v>
      </c>
      <c r="H3646" s="51">
        <f>G3646/'Parc électrique'!$C$24</f>
        <v>0</v>
      </c>
      <c r="I3646" s="14">
        <v>321</v>
      </c>
      <c r="J3646" s="14">
        <v>2429</v>
      </c>
      <c r="K3646" s="14">
        <v>0</v>
      </c>
      <c r="L3646" s="14">
        <v>683</v>
      </c>
      <c r="M3646" s="14">
        <f>C3646-SUM(D3646:L3646)</f>
        <v>8798.8785472639156</v>
      </c>
      <c r="P3646" s="49">
        <f>D3647/('Parc électrique'!$C$22+'Parc électrique'!$C$23)</f>
        <v>4.8906249999999998E-2</v>
      </c>
      <c r="Q3646" s="49">
        <f t="shared" si="280"/>
        <v>4.7670915531124576E-2</v>
      </c>
      <c r="R3646" s="49">
        <f t="shared" si="281"/>
        <v>6.3483196732729508E-2</v>
      </c>
    </row>
    <row r="3647" spans="1:18" x14ac:dyDescent="0.3">
      <c r="A3647" s="35">
        <f t="shared" si="284"/>
        <v>44167</v>
      </c>
      <c r="B3647" s="36">
        <v>0.83333333333333337</v>
      </c>
      <c r="C3647">
        <v>11708</v>
      </c>
      <c r="D3647">
        <v>313</v>
      </c>
      <c r="E3647" s="49">
        <f t="shared" si="282"/>
        <v>4.7670915531124576E-2</v>
      </c>
      <c r="F3647" s="49">
        <f t="shared" si="283"/>
        <v>6.3483196732729508E-2</v>
      </c>
      <c r="G3647">
        <v>0</v>
      </c>
      <c r="H3647" s="51">
        <f>G3647/'Parc électrique'!$C$24</f>
        <v>0</v>
      </c>
      <c r="I3647" s="14">
        <v>321</v>
      </c>
      <c r="J3647" s="14">
        <v>2429</v>
      </c>
      <c r="K3647" s="14">
        <v>0</v>
      </c>
      <c r="L3647" s="14">
        <v>677</v>
      </c>
      <c r="M3647" s="14">
        <f>C3647-SUM(D3647:L3647)</f>
        <v>7967.8888458877364</v>
      </c>
      <c r="P3647" s="49">
        <f>D3648/('Parc électrique'!$C$22+'Parc électrique'!$C$23)</f>
        <v>4.6875E-2</v>
      </c>
      <c r="Q3647" s="49">
        <f t="shared" si="280"/>
        <v>4.5690973352515568E-2</v>
      </c>
      <c r="R3647" s="49">
        <f t="shared" si="281"/>
        <v>6.0846514440315823E-2</v>
      </c>
    </row>
    <row r="3648" spans="1:18" x14ac:dyDescent="0.3">
      <c r="A3648" s="35">
        <f t="shared" si="284"/>
        <v>44167</v>
      </c>
      <c r="B3648" s="36">
        <v>0.875</v>
      </c>
      <c r="C3648">
        <v>11014</v>
      </c>
      <c r="D3648">
        <v>300</v>
      </c>
      <c r="E3648" s="49">
        <f t="shared" si="282"/>
        <v>4.5690973352515568E-2</v>
      </c>
      <c r="F3648" s="49">
        <f t="shared" si="283"/>
        <v>6.0846514440315823E-2</v>
      </c>
      <c r="G3648">
        <v>0</v>
      </c>
      <c r="H3648" s="51">
        <f>G3648/'Parc électrique'!$C$24</f>
        <v>0</v>
      </c>
      <c r="I3648" s="14">
        <v>321</v>
      </c>
      <c r="J3648" s="14">
        <v>1980</v>
      </c>
      <c r="K3648" s="14">
        <v>0</v>
      </c>
      <c r="L3648" s="14">
        <v>671</v>
      </c>
      <c r="M3648" s="14">
        <f>C3648-SUM(D3648:L3648)</f>
        <v>7741.8934625122074</v>
      </c>
      <c r="P3648" s="49">
        <f>D3649/('Parc électrique'!$C$22+'Parc électrique'!$C$23)</f>
        <v>3.484375E-2</v>
      </c>
      <c r="Q3648" s="49">
        <f t="shared" si="280"/>
        <v>3.3963623525369906E-2</v>
      </c>
      <c r="R3648" s="49">
        <f t="shared" si="281"/>
        <v>4.5229242400634764E-2</v>
      </c>
    </row>
    <row r="3649" spans="1:18" x14ac:dyDescent="0.3">
      <c r="A3649" s="35">
        <f t="shared" si="284"/>
        <v>44167</v>
      </c>
      <c r="B3649" s="36">
        <v>0.91666666666666663</v>
      </c>
      <c r="C3649">
        <v>11196</v>
      </c>
      <c r="D3649">
        <v>223</v>
      </c>
      <c r="E3649" s="49">
        <f t="shared" si="282"/>
        <v>3.3963623525369906E-2</v>
      </c>
      <c r="F3649" s="49">
        <f t="shared" si="283"/>
        <v>4.5229242400634764E-2</v>
      </c>
      <c r="G3649">
        <v>0</v>
      </c>
      <c r="H3649" s="51">
        <f>G3649/'Parc électrique'!$C$24</f>
        <v>0</v>
      </c>
      <c r="I3649" s="14">
        <v>321</v>
      </c>
      <c r="J3649" s="14">
        <v>0</v>
      </c>
      <c r="K3649" s="14">
        <v>0</v>
      </c>
      <c r="L3649" s="14">
        <v>665</v>
      </c>
      <c r="M3649" s="14">
        <f>C3649-SUM(D3649:L3649)</f>
        <v>9986.9208071340745</v>
      </c>
      <c r="P3649" s="49">
        <f>D3650/('Parc électrique'!$C$22+'Parc électrique'!$C$23)</f>
        <v>3.5937499999999997E-2</v>
      </c>
      <c r="Q3649" s="49">
        <f t="shared" si="280"/>
        <v>3.5029746236928602E-2</v>
      </c>
      <c r="R3649" s="49">
        <f t="shared" si="281"/>
        <v>4.6648994404242125E-2</v>
      </c>
    </row>
    <row r="3650" spans="1:18" x14ac:dyDescent="0.3">
      <c r="A3650" s="35">
        <f t="shared" si="284"/>
        <v>44167</v>
      </c>
      <c r="B3650" s="36">
        <v>0.95833333333333337</v>
      </c>
      <c r="C3650">
        <v>11347</v>
      </c>
      <c r="D3650">
        <v>230</v>
      </c>
      <c r="E3650" s="49">
        <f t="shared" si="282"/>
        <v>3.5029746236928602E-2</v>
      </c>
      <c r="F3650" s="49">
        <f t="shared" si="283"/>
        <v>4.6648994404242125E-2</v>
      </c>
      <c r="G3650">
        <v>0</v>
      </c>
      <c r="H3650" s="51">
        <f>G3650/'Parc électrique'!$C$24</f>
        <v>0</v>
      </c>
      <c r="I3650" s="14">
        <v>321</v>
      </c>
      <c r="J3650" s="14">
        <v>2393</v>
      </c>
      <c r="K3650" s="14">
        <v>0</v>
      </c>
      <c r="L3650" s="14">
        <v>661</v>
      </c>
      <c r="M3650" s="14">
        <f>C3650-SUM(D3650:L3650)</f>
        <v>7741.9183212593589</v>
      </c>
      <c r="P3650" s="49">
        <f>D3651/('Parc électrique'!$C$22+'Parc électrique'!$C$23)</f>
        <v>3.7343750000000002E-2</v>
      </c>
      <c r="Q3650" s="49">
        <f t="shared" si="280"/>
        <v>3.6400475437504069E-2</v>
      </c>
      <c r="R3650" s="49">
        <f t="shared" si="281"/>
        <v>4.8474389837451608E-2</v>
      </c>
    </row>
    <row r="3651" spans="1:18" x14ac:dyDescent="0.3">
      <c r="A3651" s="35">
        <f t="shared" si="284"/>
        <v>44168</v>
      </c>
      <c r="B3651" s="36">
        <v>0</v>
      </c>
      <c r="C3651">
        <v>10854</v>
      </c>
      <c r="D3651">
        <v>239</v>
      </c>
      <c r="E3651" s="49">
        <f t="shared" si="282"/>
        <v>3.6400475437504069E-2</v>
      </c>
      <c r="F3651" s="49">
        <f t="shared" si="283"/>
        <v>4.8474389837451608E-2</v>
      </c>
      <c r="G3651">
        <v>0</v>
      </c>
      <c r="H3651" s="51">
        <f>G3651/'Parc électrique'!$C$24</f>
        <v>0</v>
      </c>
      <c r="I3651" s="14">
        <v>321</v>
      </c>
      <c r="J3651" s="14">
        <v>0</v>
      </c>
      <c r="K3651" s="14">
        <v>0</v>
      </c>
      <c r="L3651" s="14">
        <v>644</v>
      </c>
      <c r="M3651" s="14">
        <f>C3651-SUM(D3651:L3651)</f>
        <v>9649.9151251347248</v>
      </c>
      <c r="P3651" s="49">
        <f>D3652/('Parc électrique'!$C$22+'Parc électrique'!$C$23)</f>
        <v>4.0312500000000001E-2</v>
      </c>
      <c r="Q3651" s="49">
        <f t="shared" ref="Q3651:Q3714" si="285">P3651/$T$3*$T$8</f>
        <v>3.9294237083163389E-2</v>
      </c>
      <c r="R3651" s="49">
        <f t="shared" ref="R3651:R3714" si="286">P3651/$T$3*$T$4</f>
        <v>5.232800241867161E-2</v>
      </c>
    </row>
    <row r="3652" spans="1:18" x14ac:dyDescent="0.3">
      <c r="A3652" s="35">
        <f t="shared" si="284"/>
        <v>44168</v>
      </c>
      <c r="B3652" s="36">
        <v>4.1666666666666664E-2</v>
      </c>
      <c r="C3652">
        <v>10589</v>
      </c>
      <c r="D3652">
        <v>258</v>
      </c>
      <c r="E3652" s="49">
        <f t="shared" ref="E3652:E3715" si="287">P3651/$T$3*$T$8</f>
        <v>3.9294237083163389E-2</v>
      </c>
      <c r="F3652" s="49">
        <f t="shared" ref="F3652:F3715" si="288">P3651/$T$3*$T$4</f>
        <v>5.232800241867161E-2</v>
      </c>
      <c r="G3652">
        <v>0</v>
      </c>
      <c r="H3652" s="51">
        <f>G3652/'Parc électrique'!$C$24</f>
        <v>0</v>
      </c>
      <c r="I3652" s="14">
        <v>321</v>
      </c>
      <c r="J3652" s="14">
        <v>0</v>
      </c>
      <c r="K3652" s="14">
        <v>0</v>
      </c>
      <c r="L3652" s="14">
        <v>641</v>
      </c>
      <c r="M3652" s="14">
        <f>C3652-SUM(D3652:L3652)</f>
        <v>9368.9083777604974</v>
      </c>
      <c r="P3652" s="49">
        <f>D3653/('Parc électrique'!$C$22+'Parc électrique'!$C$23)</f>
        <v>5.0937499999999997E-2</v>
      </c>
      <c r="Q3652" s="49">
        <f t="shared" si="285"/>
        <v>4.9650857709733577E-2</v>
      </c>
      <c r="R3652" s="49">
        <f t="shared" si="286"/>
        <v>6.6119879025143186E-2</v>
      </c>
    </row>
    <row r="3653" spans="1:18" x14ac:dyDescent="0.3">
      <c r="A3653" s="35">
        <f t="shared" si="284"/>
        <v>44168</v>
      </c>
      <c r="B3653" s="36">
        <v>8.3333333333333329E-2</v>
      </c>
      <c r="C3653">
        <v>10334</v>
      </c>
      <c r="D3653">
        <v>326</v>
      </c>
      <c r="E3653" s="49">
        <f t="shared" si="287"/>
        <v>4.9650857709733577E-2</v>
      </c>
      <c r="F3653" s="49">
        <f t="shared" si="288"/>
        <v>6.6119879025143186E-2</v>
      </c>
      <c r="G3653">
        <v>0</v>
      </c>
      <c r="H3653" s="51">
        <f>G3653/'Parc électrique'!$C$24</f>
        <v>0</v>
      </c>
      <c r="I3653" s="14">
        <v>321</v>
      </c>
      <c r="J3653" s="14">
        <v>1304</v>
      </c>
      <c r="K3653" s="14">
        <v>0</v>
      </c>
      <c r="L3653" s="14">
        <v>641</v>
      </c>
      <c r="M3653" s="14">
        <f>C3653-SUM(D3653:L3653)</f>
        <v>7741.8842292632653</v>
      </c>
      <c r="P3653" s="49">
        <f>D3654/('Parc électrique'!$C$22+'Parc électrique'!$C$23)</f>
        <v>5.3906250000000003E-2</v>
      </c>
      <c r="Q3653" s="49">
        <f t="shared" si="285"/>
        <v>5.2544619355392903E-2</v>
      </c>
      <c r="R3653" s="49">
        <f t="shared" si="286"/>
        <v>6.9973491606363195E-2</v>
      </c>
    </row>
    <row r="3654" spans="1:18" x14ac:dyDescent="0.3">
      <c r="A3654" s="35">
        <f t="shared" si="284"/>
        <v>44168</v>
      </c>
      <c r="B3654" s="36">
        <v>0.125</v>
      </c>
      <c r="C3654">
        <v>9960</v>
      </c>
      <c r="D3654">
        <v>345</v>
      </c>
      <c r="E3654" s="49">
        <f t="shared" si="287"/>
        <v>5.2544619355392903E-2</v>
      </c>
      <c r="F3654" s="49">
        <f t="shared" si="288"/>
        <v>6.9973491606363195E-2</v>
      </c>
      <c r="G3654">
        <v>0</v>
      </c>
      <c r="H3654" s="51">
        <f>G3654/'Parc électrique'!$C$24</f>
        <v>0</v>
      </c>
      <c r="I3654" s="14">
        <v>321</v>
      </c>
      <c r="J3654" s="14">
        <v>910</v>
      </c>
      <c r="K3654" s="14">
        <v>0</v>
      </c>
      <c r="L3654" s="14">
        <v>642</v>
      </c>
      <c r="M3654" s="14">
        <f>C3654-SUM(D3654:L3654)</f>
        <v>7741.8774818890379</v>
      </c>
      <c r="P3654" s="49">
        <f>D3655/('Parc électrique'!$C$22+'Parc électrique'!$C$23)</f>
        <v>8.3750000000000005E-2</v>
      </c>
      <c r="Q3654" s="49">
        <f t="shared" si="285"/>
        <v>8.1634539056494482E-2</v>
      </c>
      <c r="R3654" s="49">
        <f t="shared" si="286"/>
        <v>0.10871243913336427</v>
      </c>
    </row>
    <row r="3655" spans="1:18" x14ac:dyDescent="0.3">
      <c r="A3655" s="35">
        <f t="shared" si="284"/>
        <v>44168</v>
      </c>
      <c r="B3655" s="36">
        <v>0.16666666666666666</v>
      </c>
      <c r="C3655">
        <v>9962</v>
      </c>
      <c r="D3655">
        <v>536</v>
      </c>
      <c r="E3655" s="49">
        <f t="shared" si="287"/>
        <v>8.1634539056494482E-2</v>
      </c>
      <c r="F3655" s="49">
        <f t="shared" si="288"/>
        <v>0.10871243913336427</v>
      </c>
      <c r="G3655">
        <v>0</v>
      </c>
      <c r="H3655" s="51">
        <f>G3655/'Parc électrique'!$C$24</f>
        <v>0</v>
      </c>
      <c r="I3655" s="14">
        <v>321</v>
      </c>
      <c r="J3655" s="14">
        <v>0</v>
      </c>
      <c r="K3655" s="14">
        <v>0</v>
      </c>
      <c r="L3655" s="14">
        <v>644</v>
      </c>
      <c r="M3655" s="14">
        <f>C3655-SUM(D3655:L3655)</f>
        <v>8460.8096530218099</v>
      </c>
      <c r="P3655" s="49">
        <f>D3656/('Parc électrique'!$C$22+'Parc électrique'!$C$23)</f>
        <v>9.4062499999999993E-2</v>
      </c>
      <c r="Q3655" s="49">
        <f t="shared" si="285"/>
        <v>9.1686553194047893E-2</v>
      </c>
      <c r="R3655" s="49">
        <f t="shared" si="286"/>
        <v>0.12209867231023373</v>
      </c>
    </row>
    <row r="3656" spans="1:18" x14ac:dyDescent="0.3">
      <c r="A3656" s="35">
        <f t="shared" si="284"/>
        <v>44168</v>
      </c>
      <c r="B3656" s="36">
        <v>0.20833333333333334</v>
      </c>
      <c r="C3656">
        <v>10551</v>
      </c>
      <c r="D3656">
        <v>602</v>
      </c>
      <c r="E3656" s="49">
        <f t="shared" si="287"/>
        <v>9.1686553194047893E-2</v>
      </c>
      <c r="F3656" s="49">
        <f t="shared" si="288"/>
        <v>0.12209867231023373</v>
      </c>
      <c r="G3656">
        <v>0</v>
      </c>
      <c r="H3656" s="51">
        <f>G3656/'Parc électrique'!$C$24</f>
        <v>0</v>
      </c>
      <c r="I3656" s="14">
        <v>321</v>
      </c>
      <c r="J3656" s="14">
        <v>1239</v>
      </c>
      <c r="K3656" s="14">
        <v>0</v>
      </c>
      <c r="L3656" s="14">
        <v>647</v>
      </c>
      <c r="M3656" s="14">
        <f>C3656-SUM(D3656:L3656)</f>
        <v>7741.7862147744963</v>
      </c>
      <c r="P3656" s="49">
        <f>D3657/('Parc électrique'!$C$22+'Parc électrique'!$C$23)</f>
        <v>0.10062500000000001</v>
      </c>
      <c r="Q3656" s="49">
        <f t="shared" si="285"/>
        <v>9.8083289463400086E-2</v>
      </c>
      <c r="R3656" s="49">
        <f t="shared" si="286"/>
        <v>0.13061718433187797</v>
      </c>
    </row>
    <row r="3657" spans="1:18" x14ac:dyDescent="0.3">
      <c r="A3657" s="35">
        <f t="shared" si="284"/>
        <v>44168</v>
      </c>
      <c r="B3657" s="36">
        <v>0.25</v>
      </c>
      <c r="C3657">
        <v>11799</v>
      </c>
      <c r="D3657">
        <v>644</v>
      </c>
      <c r="E3657" s="49">
        <f t="shared" si="287"/>
        <v>9.8083289463400086E-2</v>
      </c>
      <c r="F3657" s="49">
        <f t="shared" si="288"/>
        <v>0.13061718433187797</v>
      </c>
      <c r="G3657">
        <v>0</v>
      </c>
      <c r="H3657" s="51">
        <f>G3657/'Parc électrique'!$C$24</f>
        <v>0</v>
      </c>
      <c r="I3657" s="14">
        <v>321</v>
      </c>
      <c r="J3657" s="14">
        <v>2404</v>
      </c>
      <c r="K3657" s="14">
        <v>0</v>
      </c>
      <c r="L3657" s="14">
        <v>660</v>
      </c>
      <c r="M3657" s="14">
        <f>C3657-SUM(D3657:L3657)</f>
        <v>7769.7712995262045</v>
      </c>
      <c r="P3657" s="49">
        <f>D3658/('Parc électrique'!$C$22+'Parc électrique'!$C$23)</f>
        <v>9.7187499999999996E-2</v>
      </c>
      <c r="Q3657" s="49">
        <f t="shared" si="285"/>
        <v>9.4732618084215597E-2</v>
      </c>
      <c r="R3657" s="49">
        <f t="shared" si="286"/>
        <v>0.12615510660625479</v>
      </c>
    </row>
    <row r="3658" spans="1:18" x14ac:dyDescent="0.3">
      <c r="A3658" s="35">
        <f t="shared" si="284"/>
        <v>44168</v>
      </c>
      <c r="B3658" s="36">
        <v>0.29166666666666669</v>
      </c>
      <c r="C3658">
        <v>12749</v>
      </c>
      <c r="D3658">
        <v>622</v>
      </c>
      <c r="E3658" s="49">
        <f t="shared" si="287"/>
        <v>9.4732618084215597E-2</v>
      </c>
      <c r="F3658" s="49">
        <f t="shared" si="288"/>
        <v>0.12615510660625479</v>
      </c>
      <c r="G3658">
        <v>0</v>
      </c>
      <c r="H3658" s="51">
        <f>G3658/'Parc électrique'!$C$24</f>
        <v>0</v>
      </c>
      <c r="I3658" s="14">
        <v>321</v>
      </c>
      <c r="J3658" s="14">
        <v>2404</v>
      </c>
      <c r="K3658" s="14">
        <v>0</v>
      </c>
      <c r="L3658" s="14">
        <v>680</v>
      </c>
      <c r="M3658" s="14">
        <f>C3658-SUM(D3658:L3658)</f>
        <v>8721.7791122753097</v>
      </c>
      <c r="P3658" s="49">
        <f>D3659/('Parc électrique'!$C$22+'Parc électrique'!$C$23)</f>
        <v>0.10312499999999999</v>
      </c>
      <c r="Q3658" s="49">
        <f t="shared" si="285"/>
        <v>0.10052014137553425</v>
      </c>
      <c r="R3658" s="49">
        <f t="shared" si="286"/>
        <v>0.1338623317686948</v>
      </c>
    </row>
    <row r="3659" spans="1:18" x14ac:dyDescent="0.3">
      <c r="A3659" s="35">
        <f t="shared" si="284"/>
        <v>44168</v>
      </c>
      <c r="B3659" s="36">
        <v>0.33333333333333331</v>
      </c>
      <c r="C3659">
        <v>12831</v>
      </c>
      <c r="D3659">
        <v>660</v>
      </c>
      <c r="E3659" s="49">
        <f t="shared" si="287"/>
        <v>0.10052014137553425</v>
      </c>
      <c r="F3659" s="49">
        <f t="shared" si="288"/>
        <v>0.1338623317686948</v>
      </c>
      <c r="G3659">
        <v>62</v>
      </c>
      <c r="H3659" s="51">
        <f>G3659/'Parc électrique'!$C$24</f>
        <v>2.0666666666666667E-2</v>
      </c>
      <c r="I3659" s="14">
        <v>321</v>
      </c>
      <c r="J3659" s="14">
        <v>466</v>
      </c>
      <c r="K3659" s="14">
        <v>0</v>
      </c>
      <c r="L3659" s="14">
        <v>682</v>
      </c>
      <c r="M3659" s="14">
        <f>C3659-SUM(D3659:L3659)</f>
        <v>10639.744950860189</v>
      </c>
      <c r="P3659" s="49">
        <f>D3660/('Parc électrique'!$C$22+'Parc électrique'!$C$23)</f>
        <v>9.5937499999999995E-2</v>
      </c>
      <c r="Q3659" s="49">
        <f t="shared" si="285"/>
        <v>9.3514192128148516E-2</v>
      </c>
      <c r="R3659" s="49">
        <f t="shared" si="286"/>
        <v>0.12453253288784637</v>
      </c>
    </row>
    <row r="3660" spans="1:18" x14ac:dyDescent="0.3">
      <c r="A3660" s="35">
        <f t="shared" si="284"/>
        <v>44168</v>
      </c>
      <c r="B3660" s="36">
        <v>0.375</v>
      </c>
      <c r="C3660">
        <v>12692</v>
      </c>
      <c r="D3660">
        <v>614</v>
      </c>
      <c r="E3660" s="49">
        <f t="shared" si="287"/>
        <v>9.3514192128148516E-2</v>
      </c>
      <c r="F3660" s="49">
        <f t="shared" si="288"/>
        <v>0.12453253288784637</v>
      </c>
      <c r="G3660">
        <v>455</v>
      </c>
      <c r="H3660" s="51">
        <f>G3660/'Parc électrique'!$C$24</f>
        <v>0.15166666666666667</v>
      </c>
      <c r="I3660" s="14">
        <v>321</v>
      </c>
      <c r="J3660" s="14">
        <v>0</v>
      </c>
      <c r="K3660" s="14">
        <v>0</v>
      </c>
      <c r="L3660" s="14">
        <v>680</v>
      </c>
      <c r="M3660" s="14">
        <f>C3660-SUM(D3660:L3660)</f>
        <v>10621.630286608317</v>
      </c>
      <c r="P3660" s="49">
        <f>D3661/('Parc électrique'!$C$22+'Parc électrique'!$C$23)</f>
        <v>8.7656250000000005E-2</v>
      </c>
      <c r="Q3660" s="49">
        <f t="shared" si="285"/>
        <v>8.5442120169204119E-2</v>
      </c>
      <c r="R3660" s="49">
        <f t="shared" si="286"/>
        <v>0.1137829820033906</v>
      </c>
    </row>
    <row r="3661" spans="1:18" x14ac:dyDescent="0.3">
      <c r="A3661" s="35">
        <f t="shared" si="284"/>
        <v>44168</v>
      </c>
      <c r="B3661" s="36">
        <v>0.41666666666666669</v>
      </c>
      <c r="C3661">
        <v>12413</v>
      </c>
      <c r="D3661">
        <v>561</v>
      </c>
      <c r="E3661" s="49">
        <f t="shared" si="287"/>
        <v>8.5442120169204119E-2</v>
      </c>
      <c r="F3661" s="49">
        <f t="shared" si="288"/>
        <v>0.1137829820033906</v>
      </c>
      <c r="G3661">
        <v>1007</v>
      </c>
      <c r="H3661" s="51">
        <f>G3661/'Parc électrique'!$C$24</f>
        <v>0.33566666666666667</v>
      </c>
      <c r="I3661" s="14">
        <v>321</v>
      </c>
      <c r="J3661" s="14">
        <v>2103</v>
      </c>
      <c r="K3661" s="14">
        <v>0</v>
      </c>
      <c r="L3661" s="14">
        <v>679</v>
      </c>
      <c r="M3661" s="14">
        <f>C3661-SUM(D3661:L3661)</f>
        <v>7741.4651082311611</v>
      </c>
      <c r="P3661" s="49">
        <f>D3662/('Parc électrique'!$C$22+'Parc électrique'!$C$23)</f>
        <v>9.5937499999999995E-2</v>
      </c>
      <c r="Q3661" s="49">
        <f t="shared" si="285"/>
        <v>9.3514192128148516E-2</v>
      </c>
      <c r="R3661" s="49">
        <f t="shared" si="286"/>
        <v>0.12453253288784637</v>
      </c>
    </row>
    <row r="3662" spans="1:18" x14ac:dyDescent="0.3">
      <c r="A3662" s="35">
        <f t="shared" si="284"/>
        <v>44168</v>
      </c>
      <c r="B3662" s="36">
        <v>0.45833333333333331</v>
      </c>
      <c r="C3662">
        <v>12205</v>
      </c>
      <c r="D3662">
        <v>614</v>
      </c>
      <c r="E3662" s="49">
        <f t="shared" si="287"/>
        <v>9.3514192128148516E-2</v>
      </c>
      <c r="F3662" s="49">
        <f t="shared" si="288"/>
        <v>0.12453253288784637</v>
      </c>
      <c r="G3662">
        <v>1486</v>
      </c>
      <c r="H3662" s="51">
        <f>G3662/'Parc électrique'!$C$24</f>
        <v>0.49533333333333335</v>
      </c>
      <c r="I3662" s="14">
        <v>321</v>
      </c>
      <c r="J3662" s="14">
        <v>0</v>
      </c>
      <c r="K3662" s="14">
        <v>0</v>
      </c>
      <c r="L3662" s="14">
        <v>678</v>
      </c>
      <c r="M3662" s="14">
        <f>C3662-SUM(D3662:L3662)</f>
        <v>9105.2866199416512</v>
      </c>
      <c r="P3662" s="49">
        <f>D3663/('Parc électrique'!$C$22+'Parc électrique'!$C$23)</f>
        <v>0.13046874999999999</v>
      </c>
      <c r="Q3662" s="49">
        <f t="shared" si="285"/>
        <v>0.12717320916450167</v>
      </c>
      <c r="R3662" s="49">
        <f t="shared" si="286"/>
        <v>0.16935613185887904</v>
      </c>
    </row>
    <row r="3663" spans="1:18" x14ac:dyDescent="0.3">
      <c r="A3663" s="35">
        <f t="shared" si="284"/>
        <v>44168</v>
      </c>
      <c r="B3663" s="36">
        <v>0.5</v>
      </c>
      <c r="C3663">
        <v>12007</v>
      </c>
      <c r="D3663">
        <v>835</v>
      </c>
      <c r="E3663" s="49">
        <f t="shared" si="287"/>
        <v>0.12717320916450167</v>
      </c>
      <c r="F3663" s="49">
        <f t="shared" si="288"/>
        <v>0.16935613185887904</v>
      </c>
      <c r="G3663">
        <v>1670</v>
      </c>
      <c r="H3663" s="51">
        <f>G3663/'Parc électrique'!$C$24</f>
        <v>0.55666666666666664</v>
      </c>
      <c r="I3663" s="14">
        <v>321</v>
      </c>
      <c r="J3663" s="14">
        <v>761</v>
      </c>
      <c r="K3663" s="14">
        <v>0</v>
      </c>
      <c r="L3663" s="14">
        <v>678</v>
      </c>
      <c r="M3663" s="14">
        <f>C3663-SUM(D3663:L3663)</f>
        <v>7741.1468039923093</v>
      </c>
      <c r="P3663" s="49">
        <f>D3664/('Parc électrique'!$C$22+'Parc électrique'!$C$23)</f>
        <v>0.15515625</v>
      </c>
      <c r="Q3663" s="49">
        <f t="shared" si="285"/>
        <v>0.15123712179682652</v>
      </c>
      <c r="R3663" s="49">
        <f t="shared" si="286"/>
        <v>0.20140196279744535</v>
      </c>
    </row>
    <row r="3664" spans="1:18" x14ac:dyDescent="0.3">
      <c r="A3664" s="35">
        <f t="shared" si="284"/>
        <v>44168</v>
      </c>
      <c r="B3664" s="36">
        <v>0.54166666666666663</v>
      </c>
      <c r="C3664">
        <v>11649</v>
      </c>
      <c r="D3664">
        <v>993</v>
      </c>
      <c r="E3664" s="49">
        <f t="shared" si="287"/>
        <v>0.15123712179682652</v>
      </c>
      <c r="F3664" s="49">
        <f t="shared" si="288"/>
        <v>0.20140196279744535</v>
      </c>
      <c r="G3664">
        <v>1574</v>
      </c>
      <c r="H3664" s="51">
        <f>G3664/'Parc électrique'!$C$24</f>
        <v>0.52466666666666661</v>
      </c>
      <c r="I3664" s="14">
        <v>321</v>
      </c>
      <c r="J3664" s="14">
        <v>341</v>
      </c>
      <c r="K3664" s="14">
        <v>0</v>
      </c>
      <c r="L3664" s="14">
        <v>678</v>
      </c>
      <c r="M3664" s="14">
        <f>C3664-SUM(D3664:L3664)</f>
        <v>7741.1226942487392</v>
      </c>
      <c r="P3664" s="49">
        <f>D3665/('Parc électrique'!$C$22+'Parc électrique'!$C$23)</f>
        <v>0.16046874999999999</v>
      </c>
      <c r="Q3664" s="49">
        <f t="shared" si="285"/>
        <v>0.15641543211011161</v>
      </c>
      <c r="R3664" s="49">
        <f t="shared" si="286"/>
        <v>0.20829790110068114</v>
      </c>
    </row>
    <row r="3665" spans="1:18" x14ac:dyDescent="0.3">
      <c r="A3665" s="35">
        <f t="shared" si="284"/>
        <v>44168</v>
      </c>
      <c r="B3665" s="36">
        <v>0.58333333333333337</v>
      </c>
      <c r="C3665">
        <v>11404</v>
      </c>
      <c r="D3665">
        <v>1027</v>
      </c>
      <c r="E3665" s="49">
        <f t="shared" si="287"/>
        <v>0.15641543211011161</v>
      </c>
      <c r="F3665" s="49">
        <f t="shared" si="288"/>
        <v>0.20829790110068114</v>
      </c>
      <c r="G3665">
        <v>1222</v>
      </c>
      <c r="H3665" s="51">
        <f>G3665/'Parc électrique'!$C$24</f>
        <v>0.40733333333333333</v>
      </c>
      <c r="I3665" s="14">
        <v>321</v>
      </c>
      <c r="J3665" s="14">
        <v>412</v>
      </c>
      <c r="K3665" s="14">
        <v>0</v>
      </c>
      <c r="L3665" s="14">
        <v>680</v>
      </c>
      <c r="M3665" s="14">
        <f>C3665-SUM(D3665:L3665)</f>
        <v>7741.2279533334558</v>
      </c>
      <c r="P3665" s="49">
        <f>D3666/('Parc électrique'!$C$22+'Parc électrique'!$C$23)</f>
        <v>0.1628125</v>
      </c>
      <c r="Q3665" s="49">
        <f t="shared" si="285"/>
        <v>0.15869998077773739</v>
      </c>
      <c r="R3665" s="49">
        <f t="shared" si="286"/>
        <v>0.21134022682269693</v>
      </c>
    </row>
    <row r="3666" spans="1:18" x14ac:dyDescent="0.3">
      <c r="A3666" s="35">
        <f t="shared" si="284"/>
        <v>44168</v>
      </c>
      <c r="B3666" s="36">
        <v>0.625</v>
      </c>
      <c r="C3666">
        <v>11281</v>
      </c>
      <c r="D3666">
        <v>1042</v>
      </c>
      <c r="E3666" s="49">
        <f t="shared" si="287"/>
        <v>0.15869998077773739</v>
      </c>
      <c r="F3666" s="49">
        <f t="shared" si="288"/>
        <v>0.21134022682269693</v>
      </c>
      <c r="G3666">
        <v>651</v>
      </c>
      <c r="H3666" s="51">
        <f>G3666/'Parc électrique'!$C$24</f>
        <v>0.217</v>
      </c>
      <c r="I3666" s="14">
        <v>321</v>
      </c>
      <c r="J3666" s="14">
        <v>845</v>
      </c>
      <c r="K3666" s="14">
        <v>0</v>
      </c>
      <c r="L3666" s="14">
        <v>680</v>
      </c>
      <c r="M3666" s="14">
        <f>C3666-SUM(D3666:L3666)</f>
        <v>7741.4129597923993</v>
      </c>
      <c r="P3666" s="49">
        <f>D3667/('Parc électrique'!$C$22+'Parc électrique'!$C$23)</f>
        <v>0.17624999999999999</v>
      </c>
      <c r="Q3666" s="49">
        <f t="shared" si="285"/>
        <v>0.17179805980545854</v>
      </c>
      <c r="R3666" s="49">
        <f t="shared" si="286"/>
        <v>0.22878289429558749</v>
      </c>
    </row>
    <row r="3667" spans="1:18" x14ac:dyDescent="0.3">
      <c r="A3667" s="35">
        <f t="shared" si="284"/>
        <v>44168</v>
      </c>
      <c r="B3667" s="36">
        <v>0.66666666666666663</v>
      </c>
      <c r="C3667">
        <v>11426</v>
      </c>
      <c r="D3667">
        <v>1128</v>
      </c>
      <c r="E3667" s="49">
        <f t="shared" si="287"/>
        <v>0.17179805980545854</v>
      </c>
      <c r="F3667" s="49">
        <f t="shared" si="288"/>
        <v>0.22878289429558749</v>
      </c>
      <c r="G3667">
        <v>139</v>
      </c>
      <c r="H3667" s="51">
        <f>G3667/'Parc électrique'!$C$24</f>
        <v>4.6333333333333331E-2</v>
      </c>
      <c r="I3667" s="14">
        <v>321</v>
      </c>
      <c r="J3667" s="14">
        <v>1414</v>
      </c>
      <c r="K3667" s="14">
        <v>0</v>
      </c>
      <c r="L3667" s="14">
        <v>682</v>
      </c>
      <c r="M3667" s="14">
        <f>C3667-SUM(D3667:L3667)</f>
        <v>7741.5530857125659</v>
      </c>
      <c r="P3667" s="49">
        <f>D3668/('Parc électrique'!$C$22+'Parc électrique'!$C$23)</f>
        <v>0.16843749999999999</v>
      </c>
      <c r="Q3667" s="49">
        <f t="shared" si="285"/>
        <v>0.16418289758003926</v>
      </c>
      <c r="R3667" s="49">
        <f t="shared" si="286"/>
        <v>0.21864180855553483</v>
      </c>
    </row>
    <row r="3668" spans="1:18" x14ac:dyDescent="0.3">
      <c r="A3668" s="35">
        <f t="shared" si="284"/>
        <v>44168</v>
      </c>
      <c r="B3668" s="36">
        <v>0.70833333333333337</v>
      </c>
      <c r="C3668">
        <v>12253</v>
      </c>
      <c r="D3668">
        <v>1078</v>
      </c>
      <c r="E3668" s="49">
        <f t="shared" si="287"/>
        <v>0.16418289758003926</v>
      </c>
      <c r="F3668" s="49">
        <f t="shared" si="288"/>
        <v>0.21864180855553483</v>
      </c>
      <c r="G3668">
        <v>2</v>
      </c>
      <c r="H3668" s="51">
        <f>G3668/'Parc électrique'!$C$24</f>
        <v>6.6666666666666664E-4</v>
      </c>
      <c r="I3668" s="14">
        <v>321</v>
      </c>
      <c r="J3668" s="14">
        <v>2404</v>
      </c>
      <c r="K3668" s="14">
        <v>0</v>
      </c>
      <c r="L3668" s="14">
        <v>684</v>
      </c>
      <c r="M3668" s="14">
        <f>C3668-SUM(D3668:L3668)</f>
        <v>7763.6165086271976</v>
      </c>
      <c r="P3668" s="49">
        <f>D3669/('Parc électrique'!$C$22+'Parc électrique'!$C$23)</f>
        <v>0.1603125</v>
      </c>
      <c r="Q3668" s="49">
        <f t="shared" si="285"/>
        <v>0.15626312886560323</v>
      </c>
      <c r="R3668" s="49">
        <f t="shared" si="286"/>
        <v>0.20809507938588009</v>
      </c>
    </row>
    <row r="3669" spans="1:18" x14ac:dyDescent="0.3">
      <c r="A3669" s="35">
        <f t="shared" si="284"/>
        <v>44168</v>
      </c>
      <c r="B3669" s="36">
        <v>0.75</v>
      </c>
      <c r="C3669">
        <v>12912</v>
      </c>
      <c r="D3669">
        <v>1026</v>
      </c>
      <c r="E3669" s="49">
        <f t="shared" si="287"/>
        <v>0.15626312886560323</v>
      </c>
      <c r="F3669" s="49">
        <f t="shared" si="288"/>
        <v>0.20809507938588009</v>
      </c>
      <c r="G3669">
        <v>0</v>
      </c>
      <c r="H3669" s="51">
        <f>G3669/'Parc électrique'!$C$24</f>
        <v>0</v>
      </c>
      <c r="I3669" s="14">
        <v>321</v>
      </c>
      <c r="J3669" s="14">
        <v>237</v>
      </c>
      <c r="K3669" s="14">
        <v>0</v>
      </c>
      <c r="L3669" s="14">
        <v>688</v>
      </c>
      <c r="M3669" s="14">
        <f>C3669-SUM(D3669:L3669)</f>
        <v>10639.635641791749</v>
      </c>
      <c r="P3669" s="49">
        <f>D3670/('Parc électrique'!$C$22+'Parc électrique'!$C$23)</f>
        <v>0.15593750000000001</v>
      </c>
      <c r="Q3669" s="49">
        <f t="shared" si="285"/>
        <v>0.15199863801936847</v>
      </c>
      <c r="R3669" s="49">
        <f t="shared" si="286"/>
        <v>0.20241607137145065</v>
      </c>
    </row>
    <row r="3670" spans="1:18" x14ac:dyDescent="0.3">
      <c r="A3670" s="35">
        <f t="shared" si="284"/>
        <v>44168</v>
      </c>
      <c r="B3670" s="36">
        <v>0.79166666666666663</v>
      </c>
      <c r="C3670">
        <v>12805</v>
      </c>
      <c r="D3670">
        <v>998</v>
      </c>
      <c r="E3670" s="49">
        <f t="shared" si="287"/>
        <v>0.15199863801936847</v>
      </c>
      <c r="F3670" s="49">
        <f t="shared" si="288"/>
        <v>0.20241607137145065</v>
      </c>
      <c r="G3670">
        <v>0</v>
      </c>
      <c r="H3670" s="51">
        <f>G3670/'Parc électrique'!$C$24</f>
        <v>0</v>
      </c>
      <c r="I3670" s="14">
        <v>321</v>
      </c>
      <c r="J3670" s="14">
        <v>2404</v>
      </c>
      <c r="K3670" s="14">
        <v>0</v>
      </c>
      <c r="L3670" s="14">
        <v>684</v>
      </c>
      <c r="M3670" s="14">
        <f>C3670-SUM(D3670:L3670)</f>
        <v>8397.6455852906092</v>
      </c>
      <c r="P3670" s="49">
        <f>D3671/('Parc électrique'!$C$22+'Parc électrique'!$C$23)</f>
        <v>0.17609374999999999</v>
      </c>
      <c r="Q3670" s="49">
        <f t="shared" si="285"/>
        <v>0.17164575656095016</v>
      </c>
      <c r="R3670" s="49">
        <f t="shared" si="286"/>
        <v>0.22858007258078644</v>
      </c>
    </row>
    <row r="3671" spans="1:18" x14ac:dyDescent="0.3">
      <c r="A3671" s="35">
        <f t="shared" si="284"/>
        <v>44168</v>
      </c>
      <c r="B3671" s="36">
        <v>0.83333333333333337</v>
      </c>
      <c r="C3671">
        <v>11921</v>
      </c>
      <c r="D3671">
        <v>1127</v>
      </c>
      <c r="E3671" s="49">
        <f t="shared" si="287"/>
        <v>0.17164575656095016</v>
      </c>
      <c r="F3671" s="49">
        <f t="shared" si="288"/>
        <v>0.22858007258078644</v>
      </c>
      <c r="G3671">
        <v>0</v>
      </c>
      <c r="H3671" s="51">
        <f>G3671/'Parc électrique'!$C$24</f>
        <v>0</v>
      </c>
      <c r="I3671" s="14">
        <v>321</v>
      </c>
      <c r="J3671" s="14">
        <v>2053</v>
      </c>
      <c r="K3671" s="14">
        <v>0</v>
      </c>
      <c r="L3671" s="14">
        <v>678</v>
      </c>
      <c r="M3671" s="14">
        <f>C3671-SUM(D3671:L3671)</f>
        <v>7741.5997741708579</v>
      </c>
      <c r="P3671" s="49">
        <f>D3672/('Parc électrique'!$C$22+'Parc électrique'!$C$23)</f>
        <v>0.17046875</v>
      </c>
      <c r="Q3671" s="49">
        <f t="shared" si="285"/>
        <v>0.16616283975864829</v>
      </c>
      <c r="R3671" s="49">
        <f t="shared" si="286"/>
        <v>0.22127849084794854</v>
      </c>
    </row>
    <row r="3672" spans="1:18" x14ac:dyDescent="0.3">
      <c r="A3672" s="35">
        <f t="shared" si="284"/>
        <v>44168</v>
      </c>
      <c r="B3672" s="36">
        <v>0.875</v>
      </c>
      <c r="C3672">
        <v>11227</v>
      </c>
      <c r="D3672">
        <v>1091</v>
      </c>
      <c r="E3672" s="49">
        <f t="shared" si="287"/>
        <v>0.16616283975864829</v>
      </c>
      <c r="F3672" s="49">
        <f t="shared" si="288"/>
        <v>0.22127849084794854</v>
      </c>
      <c r="G3672">
        <v>0</v>
      </c>
      <c r="H3672" s="51">
        <f>G3672/'Parc électrique'!$C$24</f>
        <v>0</v>
      </c>
      <c r="I3672" s="14">
        <v>321</v>
      </c>
      <c r="J3672" s="14">
        <v>1401</v>
      </c>
      <c r="K3672" s="14">
        <v>0</v>
      </c>
      <c r="L3672" s="14">
        <v>672</v>
      </c>
      <c r="M3672" s="14">
        <f>C3672-SUM(D3672:L3672)</f>
        <v>7741.6125586693934</v>
      </c>
      <c r="P3672" s="49">
        <f>D3673/('Parc électrique'!$C$22+'Parc électrique'!$C$23)</f>
        <v>0.16437499999999999</v>
      </c>
      <c r="Q3672" s="49">
        <f t="shared" si="285"/>
        <v>0.16022301322282126</v>
      </c>
      <c r="R3672" s="49">
        <f t="shared" si="286"/>
        <v>0.21336844397070748</v>
      </c>
    </row>
    <row r="3673" spans="1:18" x14ac:dyDescent="0.3">
      <c r="A3673" s="35">
        <f t="shared" si="284"/>
        <v>44168</v>
      </c>
      <c r="B3673" s="36">
        <v>0.91666666666666663</v>
      </c>
      <c r="C3673">
        <v>11394</v>
      </c>
      <c r="D3673">
        <v>1052</v>
      </c>
      <c r="E3673" s="49">
        <f t="shared" si="287"/>
        <v>0.16022301322282126</v>
      </c>
      <c r="F3673" s="49">
        <f t="shared" si="288"/>
        <v>0.21336844397070748</v>
      </c>
      <c r="G3673">
        <v>0</v>
      </c>
      <c r="H3673" s="51">
        <f>G3673/'Parc électrique'!$C$24</f>
        <v>0</v>
      </c>
      <c r="I3673" s="14">
        <v>321</v>
      </c>
      <c r="J3673" s="14">
        <v>1614</v>
      </c>
      <c r="K3673" s="14">
        <v>0</v>
      </c>
      <c r="L3673" s="14">
        <v>665</v>
      </c>
      <c r="M3673" s="14">
        <f>C3673-SUM(D3673:L3673)</f>
        <v>7741.6264085428065</v>
      </c>
      <c r="P3673" s="49">
        <f>D3674/('Parc électrique'!$C$22+'Parc électrique'!$C$23)</f>
        <v>0.18546874999999999</v>
      </c>
      <c r="Q3673" s="49">
        <f t="shared" si="285"/>
        <v>0.18078395123145324</v>
      </c>
      <c r="R3673" s="49">
        <f t="shared" si="286"/>
        <v>0.24074937546884956</v>
      </c>
    </row>
    <row r="3674" spans="1:18" x14ac:dyDescent="0.3">
      <c r="A3674" s="35">
        <f t="shared" si="284"/>
        <v>44168</v>
      </c>
      <c r="B3674" s="36">
        <v>0.95833333333333337</v>
      </c>
      <c r="C3674">
        <v>11525</v>
      </c>
      <c r="D3674">
        <v>1187</v>
      </c>
      <c r="E3674" s="49">
        <f t="shared" si="287"/>
        <v>0.18078395123145324</v>
      </c>
      <c r="F3674" s="49">
        <f t="shared" si="288"/>
        <v>0.24074937546884956</v>
      </c>
      <c r="G3674">
        <v>0</v>
      </c>
      <c r="H3674" s="51">
        <f>G3674/'Parc électrique'!$C$24</f>
        <v>0</v>
      </c>
      <c r="I3674" s="14">
        <v>321</v>
      </c>
      <c r="J3674" s="14">
        <v>1613</v>
      </c>
      <c r="K3674" s="14">
        <v>0</v>
      </c>
      <c r="L3674" s="14">
        <v>662</v>
      </c>
      <c r="M3674" s="14">
        <f>C3674-SUM(D3674:L3674)</f>
        <v>7741.5784666732998</v>
      </c>
      <c r="P3674" s="49">
        <f>D3675/('Parc électrique'!$C$22+'Parc électrique'!$C$23)</f>
        <v>0.1615625</v>
      </c>
      <c r="Q3674" s="49">
        <f t="shared" si="285"/>
        <v>0.15748155482167034</v>
      </c>
      <c r="R3674" s="49">
        <f t="shared" si="286"/>
        <v>0.20971765310428853</v>
      </c>
    </row>
    <row r="3675" spans="1:18" x14ac:dyDescent="0.3">
      <c r="A3675" s="35">
        <f t="shared" si="284"/>
        <v>44169</v>
      </c>
      <c r="B3675" s="36">
        <v>0</v>
      </c>
      <c r="C3675">
        <v>10964</v>
      </c>
      <c r="D3675">
        <v>1034</v>
      </c>
      <c r="E3675" s="49">
        <f t="shared" si="287"/>
        <v>0.15748155482167034</v>
      </c>
      <c r="F3675" s="49">
        <f t="shared" si="288"/>
        <v>0.20971765310428853</v>
      </c>
      <c r="G3675">
        <v>0</v>
      </c>
      <c r="H3675" s="51">
        <f>G3675/'Parc électrique'!$C$24</f>
        <v>0</v>
      </c>
      <c r="I3675" s="14">
        <v>359</v>
      </c>
      <c r="J3675" s="14">
        <v>1184</v>
      </c>
      <c r="K3675" s="14">
        <v>0</v>
      </c>
      <c r="L3675" s="14">
        <v>645</v>
      </c>
      <c r="M3675" s="14">
        <f>C3675-SUM(D3675:L3675)</f>
        <v>7741.6328007920738</v>
      </c>
      <c r="P3675" s="49">
        <f>D3676/('Parc électrique'!$C$22+'Parc électrique'!$C$23)</f>
        <v>0.1496875</v>
      </c>
      <c r="Q3675" s="49">
        <f t="shared" si="285"/>
        <v>0.14590650823903306</v>
      </c>
      <c r="R3675" s="49">
        <f t="shared" si="286"/>
        <v>0.19430320277940855</v>
      </c>
    </row>
    <row r="3676" spans="1:18" x14ac:dyDescent="0.3">
      <c r="A3676" s="35">
        <f t="shared" ref="A3676:A3739" si="289">A3652+1</f>
        <v>44169</v>
      </c>
      <c r="B3676" s="36">
        <v>4.1666666666666664E-2</v>
      </c>
      <c r="C3676">
        <v>10677</v>
      </c>
      <c r="D3676">
        <v>958</v>
      </c>
      <c r="E3676" s="49">
        <f t="shared" si="287"/>
        <v>0.14590650823903306</v>
      </c>
      <c r="F3676" s="49">
        <f t="shared" si="288"/>
        <v>0.19430320277940855</v>
      </c>
      <c r="G3676">
        <v>0</v>
      </c>
      <c r="H3676" s="51">
        <f>G3676/'Parc électrique'!$C$24</f>
        <v>0</v>
      </c>
      <c r="I3676" s="14">
        <v>359</v>
      </c>
      <c r="J3676" s="14">
        <v>0</v>
      </c>
      <c r="K3676" s="14">
        <v>0</v>
      </c>
      <c r="L3676" s="14">
        <v>642</v>
      </c>
      <c r="M3676" s="14">
        <f>C3676-SUM(D3676:L3676)</f>
        <v>8717.6597902889807</v>
      </c>
      <c r="P3676" s="49">
        <f>D3677/('Parc électrique'!$C$22+'Parc électrique'!$C$23)</f>
        <v>0.15484375</v>
      </c>
      <c r="Q3676" s="49">
        <f t="shared" si="285"/>
        <v>0.15093251530780974</v>
      </c>
      <c r="R3676" s="49">
        <f t="shared" si="286"/>
        <v>0.20099631936784323</v>
      </c>
    </row>
    <row r="3677" spans="1:18" x14ac:dyDescent="0.3">
      <c r="A3677" s="35">
        <f t="shared" si="289"/>
        <v>44169</v>
      </c>
      <c r="B3677" s="36">
        <v>8.3333333333333329E-2</v>
      </c>
      <c r="C3677">
        <v>10405</v>
      </c>
      <c r="D3677">
        <v>991</v>
      </c>
      <c r="E3677" s="49">
        <f t="shared" si="287"/>
        <v>0.15093251530780974</v>
      </c>
      <c r="F3677" s="49">
        <f t="shared" si="288"/>
        <v>0.20099631936784323</v>
      </c>
      <c r="G3677">
        <v>0</v>
      </c>
      <c r="H3677" s="51">
        <f>G3677/'Parc électrique'!$C$24</f>
        <v>0</v>
      </c>
      <c r="I3677" s="14">
        <v>359</v>
      </c>
      <c r="J3677" s="14">
        <v>671</v>
      </c>
      <c r="K3677" s="14">
        <v>0</v>
      </c>
      <c r="L3677" s="14">
        <v>642</v>
      </c>
      <c r="M3677" s="14">
        <f>C3677-SUM(D3677:L3677)</f>
        <v>7741.6480711653239</v>
      </c>
      <c r="P3677" s="49">
        <f>D3678/('Parc électrique'!$C$22+'Parc électrique'!$C$23)</f>
        <v>0.1653125</v>
      </c>
      <c r="Q3677" s="49">
        <f t="shared" si="285"/>
        <v>0.16113683268987158</v>
      </c>
      <c r="R3677" s="49">
        <f t="shared" si="286"/>
        <v>0.21458537425951379</v>
      </c>
    </row>
    <row r="3678" spans="1:18" x14ac:dyDescent="0.3">
      <c r="A3678" s="35">
        <f t="shared" si="289"/>
        <v>44169</v>
      </c>
      <c r="B3678" s="36">
        <v>0.125</v>
      </c>
      <c r="C3678">
        <v>10023</v>
      </c>
      <c r="D3678">
        <v>1058</v>
      </c>
      <c r="E3678" s="49">
        <f t="shared" si="287"/>
        <v>0.16113683268987158</v>
      </c>
      <c r="F3678" s="49">
        <f t="shared" si="288"/>
        <v>0.21458537425951379</v>
      </c>
      <c r="G3678">
        <v>0</v>
      </c>
      <c r="H3678" s="51">
        <f>G3678/'Parc électrique'!$C$24</f>
        <v>0</v>
      </c>
      <c r="I3678" s="14">
        <v>359</v>
      </c>
      <c r="J3678" s="14">
        <v>0</v>
      </c>
      <c r="K3678" s="14">
        <v>0</v>
      </c>
      <c r="L3678" s="14">
        <v>643</v>
      </c>
      <c r="M3678" s="14">
        <f>C3678-SUM(D3678:L3678)</f>
        <v>7962.6242777930511</v>
      </c>
      <c r="P3678" s="49">
        <f>D3679/('Parc électrique'!$C$22+'Parc électrique'!$C$23)</f>
        <v>0.16328124999999999</v>
      </c>
      <c r="Q3678" s="49">
        <f t="shared" si="285"/>
        <v>0.15915689051126253</v>
      </c>
      <c r="R3678" s="49">
        <f t="shared" si="286"/>
        <v>0.21194869196710009</v>
      </c>
    </row>
    <row r="3679" spans="1:18" x14ac:dyDescent="0.3">
      <c r="A3679" s="35">
        <f t="shared" si="289"/>
        <v>44169</v>
      </c>
      <c r="B3679" s="36">
        <v>0.16666666666666666</v>
      </c>
      <c r="C3679">
        <v>10015</v>
      </c>
      <c r="D3679">
        <v>1045</v>
      </c>
      <c r="E3679" s="49">
        <f t="shared" si="287"/>
        <v>0.15915689051126253</v>
      </c>
      <c r="F3679" s="49">
        <f t="shared" si="288"/>
        <v>0.21194869196710009</v>
      </c>
      <c r="G3679">
        <v>0</v>
      </c>
      <c r="H3679" s="51">
        <f>G3679/'Parc électrique'!$C$24</f>
        <v>0</v>
      </c>
      <c r="I3679" s="14">
        <v>359</v>
      </c>
      <c r="J3679" s="14">
        <v>0</v>
      </c>
      <c r="K3679" s="14">
        <v>0</v>
      </c>
      <c r="L3679" s="14">
        <v>645</v>
      </c>
      <c r="M3679" s="14">
        <f>C3679-SUM(D3679:L3679)</f>
        <v>7965.6288944175212</v>
      </c>
      <c r="P3679" s="49">
        <f>D3680/('Parc électrique'!$C$22+'Parc électrique'!$C$23)</f>
        <v>0.15609375</v>
      </c>
      <c r="Q3679" s="49">
        <f t="shared" si="285"/>
        <v>0.15215094126387685</v>
      </c>
      <c r="R3679" s="49">
        <f t="shared" si="286"/>
        <v>0.20261889308625169</v>
      </c>
    </row>
    <row r="3680" spans="1:18" x14ac:dyDescent="0.3">
      <c r="A3680" s="35">
        <f t="shared" si="289"/>
        <v>44169</v>
      </c>
      <c r="B3680" s="36">
        <v>0.20833333333333334</v>
      </c>
      <c r="C3680">
        <v>10587</v>
      </c>
      <c r="D3680">
        <v>999</v>
      </c>
      <c r="E3680" s="49">
        <f t="shared" si="287"/>
        <v>0.15215094126387685</v>
      </c>
      <c r="F3680" s="49">
        <f t="shared" si="288"/>
        <v>0.20261889308625169</v>
      </c>
      <c r="G3680">
        <v>0</v>
      </c>
      <c r="H3680" s="51">
        <f>G3680/'Parc électrique'!$C$24</f>
        <v>0</v>
      </c>
      <c r="I3680" s="14">
        <v>359</v>
      </c>
      <c r="J3680" s="14">
        <v>507</v>
      </c>
      <c r="K3680" s="14">
        <v>0</v>
      </c>
      <c r="L3680" s="14">
        <v>648</v>
      </c>
      <c r="M3680" s="14">
        <f>C3680-SUM(D3680:L3680)</f>
        <v>8073.64523016565</v>
      </c>
      <c r="P3680" s="49">
        <f>D3681/('Parc électrique'!$C$22+'Parc électrique'!$C$23)</f>
        <v>0.14218749999999999</v>
      </c>
      <c r="Q3680" s="49">
        <f t="shared" si="285"/>
        <v>0.13859595250263057</v>
      </c>
      <c r="R3680" s="49">
        <f t="shared" si="286"/>
        <v>0.18456776046895801</v>
      </c>
    </row>
    <row r="3681" spans="1:18" x14ac:dyDescent="0.3">
      <c r="A3681" s="35">
        <f t="shared" si="289"/>
        <v>44169</v>
      </c>
      <c r="B3681" s="36">
        <v>0.25</v>
      </c>
      <c r="C3681">
        <v>11858</v>
      </c>
      <c r="D3681">
        <v>910</v>
      </c>
      <c r="E3681" s="49">
        <f t="shared" si="287"/>
        <v>0.13859595250263057</v>
      </c>
      <c r="F3681" s="49">
        <f t="shared" si="288"/>
        <v>0.18456776046895801</v>
      </c>
      <c r="G3681">
        <v>0</v>
      </c>
      <c r="H3681" s="51">
        <f>G3681/'Parc électrique'!$C$24</f>
        <v>0</v>
      </c>
      <c r="I3681" s="14">
        <v>359</v>
      </c>
      <c r="J3681" s="14">
        <v>0</v>
      </c>
      <c r="K3681" s="14">
        <v>0</v>
      </c>
      <c r="L3681" s="14">
        <v>661</v>
      </c>
      <c r="M3681" s="14">
        <f>C3681-SUM(D3681:L3681)</f>
        <v>9927.676836287028</v>
      </c>
      <c r="P3681" s="49">
        <f>D3682/('Parc électrique'!$C$22+'Parc électrique'!$C$23)</f>
        <v>0.13125000000000001</v>
      </c>
      <c r="Q3681" s="49">
        <f t="shared" si="285"/>
        <v>0.12793472538704359</v>
      </c>
      <c r="R3681" s="49">
        <f t="shared" si="286"/>
        <v>0.17037024043288429</v>
      </c>
    </row>
    <row r="3682" spans="1:18" x14ac:dyDescent="0.3">
      <c r="A3682" s="35">
        <f t="shared" si="289"/>
        <v>44169</v>
      </c>
      <c r="B3682" s="36">
        <v>0.29166666666666669</v>
      </c>
      <c r="C3682">
        <v>12850</v>
      </c>
      <c r="D3682">
        <v>840</v>
      </c>
      <c r="E3682" s="49">
        <f t="shared" si="287"/>
        <v>0.12793472538704359</v>
      </c>
      <c r="F3682" s="49">
        <f t="shared" si="288"/>
        <v>0.17037024043288429</v>
      </c>
      <c r="G3682">
        <v>1</v>
      </c>
      <c r="H3682" s="51">
        <f>G3682/'Parc électrique'!$C$24</f>
        <v>3.3333333333333332E-4</v>
      </c>
      <c r="I3682" s="14">
        <v>359</v>
      </c>
      <c r="J3682" s="14">
        <v>329</v>
      </c>
      <c r="K3682" s="14">
        <v>0</v>
      </c>
      <c r="L3682" s="14">
        <v>681</v>
      </c>
      <c r="M3682" s="14">
        <f>C3682-SUM(D3682:L3682)</f>
        <v>10639.701361700847</v>
      </c>
      <c r="P3682" s="49">
        <f>D3683/('Parc électrique'!$C$22+'Parc électrique'!$C$23)</f>
        <v>0.113125</v>
      </c>
      <c r="Q3682" s="49">
        <f t="shared" si="285"/>
        <v>0.1102675490240709</v>
      </c>
      <c r="R3682" s="49">
        <f t="shared" si="286"/>
        <v>0.14684292151596218</v>
      </c>
    </row>
    <row r="3683" spans="1:18" x14ac:dyDescent="0.3">
      <c r="A3683" s="35">
        <f t="shared" si="289"/>
        <v>44169</v>
      </c>
      <c r="B3683" s="36">
        <v>0.33333333333333331</v>
      </c>
      <c r="C3683">
        <v>12936</v>
      </c>
      <c r="D3683">
        <v>724</v>
      </c>
      <c r="E3683" s="49">
        <f t="shared" si="287"/>
        <v>0.1102675490240709</v>
      </c>
      <c r="F3683" s="49">
        <f t="shared" si="288"/>
        <v>0.14684292151596218</v>
      </c>
      <c r="G3683">
        <v>80</v>
      </c>
      <c r="H3683" s="51">
        <f>G3683/'Parc électrique'!$C$24</f>
        <v>2.6666666666666668E-2</v>
      </c>
      <c r="I3683" s="14">
        <v>359</v>
      </c>
      <c r="J3683" s="14">
        <v>450</v>
      </c>
      <c r="K3683" s="14">
        <v>0</v>
      </c>
      <c r="L3683" s="14">
        <v>683</v>
      </c>
      <c r="M3683" s="14">
        <f>C3683-SUM(D3683:L3683)</f>
        <v>10639.716222862793</v>
      </c>
      <c r="P3683" s="49">
        <f>D3684/('Parc électrique'!$C$22+'Parc électrique'!$C$23)</f>
        <v>8.8437500000000002E-2</v>
      </c>
      <c r="Q3683" s="49">
        <f t="shared" si="285"/>
        <v>8.6203636391746039E-2</v>
      </c>
      <c r="R3683" s="49">
        <f t="shared" si="286"/>
        <v>0.11479709057739584</v>
      </c>
    </row>
    <row r="3684" spans="1:18" x14ac:dyDescent="0.3">
      <c r="A3684" s="35">
        <f t="shared" si="289"/>
        <v>44169</v>
      </c>
      <c r="B3684" s="36">
        <v>0.375</v>
      </c>
      <c r="C3684">
        <v>12829</v>
      </c>
      <c r="D3684">
        <v>566</v>
      </c>
      <c r="E3684" s="49">
        <f t="shared" si="287"/>
        <v>8.6203636391746039E-2</v>
      </c>
      <c r="F3684" s="49">
        <f t="shared" si="288"/>
        <v>0.11479709057739584</v>
      </c>
      <c r="G3684">
        <v>530</v>
      </c>
      <c r="H3684" s="51">
        <f>G3684/'Parc électrique'!$C$24</f>
        <v>0.17666666666666667</v>
      </c>
      <c r="I3684" s="14">
        <v>359</v>
      </c>
      <c r="J3684" s="14">
        <v>1888</v>
      </c>
      <c r="K3684" s="14">
        <v>0</v>
      </c>
      <c r="L3684" s="14">
        <v>681</v>
      </c>
      <c r="M3684" s="14">
        <f>C3684-SUM(D3684:L3684)</f>
        <v>8804.6223326063646</v>
      </c>
      <c r="P3684" s="49">
        <f>D3685/('Parc électrique'!$C$22+'Parc électrique'!$C$23)</f>
        <v>8.2187499999999997E-2</v>
      </c>
      <c r="Q3684" s="49">
        <f t="shared" si="285"/>
        <v>8.0111506611410629E-2</v>
      </c>
      <c r="R3684" s="49">
        <f t="shared" si="286"/>
        <v>0.10668422198535374</v>
      </c>
    </row>
    <row r="3685" spans="1:18" x14ac:dyDescent="0.3">
      <c r="A3685" s="35">
        <f t="shared" si="289"/>
        <v>44169</v>
      </c>
      <c r="B3685" s="36">
        <v>0.41666666666666669</v>
      </c>
      <c r="C3685">
        <v>12589</v>
      </c>
      <c r="D3685">
        <v>526</v>
      </c>
      <c r="E3685" s="49">
        <f t="shared" si="287"/>
        <v>8.0111506611410629E-2</v>
      </c>
      <c r="F3685" s="49">
        <f t="shared" si="288"/>
        <v>0.10668422198535374</v>
      </c>
      <c r="G3685">
        <v>1095</v>
      </c>
      <c r="H3685" s="51">
        <f>G3685/'Parc électrique'!$C$24</f>
        <v>0.36499999999999999</v>
      </c>
      <c r="I3685" s="14">
        <v>359</v>
      </c>
      <c r="J3685" s="14">
        <v>0</v>
      </c>
      <c r="K3685" s="14">
        <v>0</v>
      </c>
      <c r="L3685" s="14">
        <v>680</v>
      </c>
      <c r="M3685" s="14">
        <f>C3685-SUM(D3685:L3685)</f>
        <v>9928.4482042714044</v>
      </c>
      <c r="P3685" s="49">
        <f>D3686/('Parc électrique'!$C$22+'Parc électrique'!$C$23)</f>
        <v>8.9531250000000007E-2</v>
      </c>
      <c r="Q3685" s="49">
        <f t="shared" si="285"/>
        <v>8.7269759103304742E-2</v>
      </c>
      <c r="R3685" s="49">
        <f t="shared" si="286"/>
        <v>0.11621684258100323</v>
      </c>
    </row>
    <row r="3686" spans="1:18" x14ac:dyDescent="0.3">
      <c r="A3686" s="35">
        <f t="shared" si="289"/>
        <v>44169</v>
      </c>
      <c r="B3686" s="36">
        <v>0.45833333333333331</v>
      </c>
      <c r="C3686">
        <v>12412</v>
      </c>
      <c r="D3686">
        <v>573</v>
      </c>
      <c r="E3686" s="49">
        <f t="shared" si="287"/>
        <v>8.7269759103304742E-2</v>
      </c>
      <c r="F3686" s="49">
        <f t="shared" si="288"/>
        <v>0.11621684258100323</v>
      </c>
      <c r="G3686">
        <v>1520</v>
      </c>
      <c r="H3686" s="51">
        <f>G3686/'Parc électrique'!$C$24</f>
        <v>0.50666666666666671</v>
      </c>
      <c r="I3686" s="14">
        <v>359</v>
      </c>
      <c r="J3686" s="14">
        <v>0</v>
      </c>
      <c r="K3686" s="14">
        <v>0</v>
      </c>
      <c r="L3686" s="14">
        <v>679</v>
      </c>
      <c r="M3686" s="14">
        <f>C3686-SUM(D3686:L3686)</f>
        <v>9280.2898467316481</v>
      </c>
      <c r="P3686" s="49">
        <f>D3687/('Parc électrique'!$C$22+'Parc électrique'!$C$23)</f>
        <v>0.10203125</v>
      </c>
      <c r="Q3686" s="49">
        <f t="shared" si="285"/>
        <v>9.945401866397556E-2</v>
      </c>
      <c r="R3686" s="49">
        <f t="shared" si="286"/>
        <v>0.13244257976508744</v>
      </c>
    </row>
    <row r="3687" spans="1:18" x14ac:dyDescent="0.3">
      <c r="A3687" s="35">
        <f t="shared" si="289"/>
        <v>44169</v>
      </c>
      <c r="B3687" s="36">
        <v>0.5</v>
      </c>
      <c r="C3687">
        <v>12224</v>
      </c>
      <c r="D3687">
        <v>653</v>
      </c>
      <c r="E3687" s="49">
        <f t="shared" si="287"/>
        <v>9.945401866397556E-2</v>
      </c>
      <c r="F3687" s="49">
        <f t="shared" si="288"/>
        <v>0.13244257976508744</v>
      </c>
      <c r="G3687">
        <v>1690</v>
      </c>
      <c r="H3687" s="51">
        <f>G3687/'Parc électrique'!$C$24</f>
        <v>0.56333333333333335</v>
      </c>
      <c r="I3687" s="14">
        <v>359</v>
      </c>
      <c r="J3687" s="14">
        <v>1101</v>
      </c>
      <c r="K3687" s="14">
        <v>0</v>
      </c>
      <c r="L3687" s="14">
        <v>679</v>
      </c>
      <c r="M3687" s="14">
        <f>C3687-SUM(D3687:L3687)</f>
        <v>7741.2047700682378</v>
      </c>
      <c r="P3687" s="49">
        <f>D3688/('Parc électrique'!$C$22+'Parc électrique'!$C$23)</f>
        <v>8.8437500000000002E-2</v>
      </c>
      <c r="Q3687" s="49">
        <f t="shared" si="285"/>
        <v>8.6203636391746039E-2</v>
      </c>
      <c r="R3687" s="49">
        <f t="shared" si="286"/>
        <v>0.11479709057739584</v>
      </c>
    </row>
    <row r="3688" spans="1:18" x14ac:dyDescent="0.3">
      <c r="A3688" s="35">
        <f t="shared" si="289"/>
        <v>44169</v>
      </c>
      <c r="B3688" s="36">
        <v>0.54166666666666663</v>
      </c>
      <c r="C3688">
        <v>11796</v>
      </c>
      <c r="D3688">
        <v>566</v>
      </c>
      <c r="E3688" s="49">
        <f t="shared" si="287"/>
        <v>8.6203636391746039E-2</v>
      </c>
      <c r="F3688" s="49">
        <f t="shared" si="288"/>
        <v>0.11479709057739584</v>
      </c>
      <c r="G3688">
        <v>1602</v>
      </c>
      <c r="H3688" s="51">
        <f>G3688/'Parc électrique'!$C$24</f>
        <v>0.53400000000000003</v>
      </c>
      <c r="I3688" s="14">
        <v>359</v>
      </c>
      <c r="J3688" s="14">
        <v>0</v>
      </c>
      <c r="K3688" s="14">
        <v>0</v>
      </c>
      <c r="L3688" s="14">
        <v>679</v>
      </c>
      <c r="M3688" s="14">
        <f>C3688-SUM(D3688:L3688)</f>
        <v>8589.2649992730312</v>
      </c>
      <c r="P3688" s="49">
        <f>D3689/('Parc électrique'!$C$22+'Parc électrique'!$C$23)</f>
        <v>8.5156250000000003E-2</v>
      </c>
      <c r="Q3688" s="49">
        <f t="shared" si="285"/>
        <v>8.3005268257069942E-2</v>
      </c>
      <c r="R3688" s="49">
        <f t="shared" si="286"/>
        <v>0.11053783456657373</v>
      </c>
    </row>
    <row r="3689" spans="1:18" x14ac:dyDescent="0.3">
      <c r="A3689" s="35">
        <f t="shared" si="289"/>
        <v>44169</v>
      </c>
      <c r="B3689" s="36">
        <v>0.58333333333333337</v>
      </c>
      <c r="C3689">
        <v>11502</v>
      </c>
      <c r="D3689">
        <v>545</v>
      </c>
      <c r="E3689" s="49">
        <f t="shared" si="287"/>
        <v>8.3005268257069942E-2</v>
      </c>
      <c r="F3689" s="49">
        <f t="shared" si="288"/>
        <v>0.11053783456657373</v>
      </c>
      <c r="G3689">
        <v>1275</v>
      </c>
      <c r="H3689" s="51">
        <f>G3689/'Parc électrique'!$C$24</f>
        <v>0.42499999999999999</v>
      </c>
      <c r="I3689" s="14">
        <v>359</v>
      </c>
      <c r="J3689" s="14">
        <v>901</v>
      </c>
      <c r="K3689" s="14">
        <v>0</v>
      </c>
      <c r="L3689" s="14">
        <v>680</v>
      </c>
      <c r="M3689" s="14">
        <f>C3689-SUM(D3689:L3689)</f>
        <v>7741.3814568971766</v>
      </c>
      <c r="P3689" s="49">
        <f>D3690/('Parc électrique'!$C$22+'Parc électrique'!$C$23)</f>
        <v>9.9687499999999998E-2</v>
      </c>
      <c r="Q3689" s="49">
        <f t="shared" si="285"/>
        <v>9.7169469996349775E-2</v>
      </c>
      <c r="R3689" s="49">
        <f t="shared" si="286"/>
        <v>0.12940025404307165</v>
      </c>
    </row>
    <row r="3690" spans="1:18" x14ac:dyDescent="0.3">
      <c r="A3690" s="35">
        <f t="shared" si="289"/>
        <v>44169</v>
      </c>
      <c r="B3690" s="36">
        <v>0.625</v>
      </c>
      <c r="C3690">
        <v>11274</v>
      </c>
      <c r="D3690">
        <v>638</v>
      </c>
      <c r="E3690" s="49">
        <f t="shared" si="287"/>
        <v>9.7169469996349775E-2</v>
      </c>
      <c r="F3690" s="49">
        <f t="shared" si="288"/>
        <v>0.12940025404307165</v>
      </c>
      <c r="G3690">
        <v>710</v>
      </c>
      <c r="H3690" s="51">
        <f>G3690/'Parc électrique'!$C$24</f>
        <v>0.23666666666666666</v>
      </c>
      <c r="I3690" s="14">
        <v>359</v>
      </c>
      <c r="J3690" s="14">
        <v>0</v>
      </c>
      <c r="K3690" s="14">
        <v>0</v>
      </c>
      <c r="L3690" s="14">
        <v>681</v>
      </c>
      <c r="M3690" s="14">
        <f>C3690-SUM(D3690:L3690)</f>
        <v>8885.5367636092942</v>
      </c>
      <c r="P3690" s="49">
        <f>D3691/('Parc électrique'!$C$22+'Parc électrique'!$C$23)</f>
        <v>0.10609375</v>
      </c>
      <c r="Q3690" s="49">
        <f t="shared" si="285"/>
        <v>0.10341390302119356</v>
      </c>
      <c r="R3690" s="49">
        <f t="shared" si="286"/>
        <v>0.1377159443499148</v>
      </c>
    </row>
    <row r="3691" spans="1:18" x14ac:dyDescent="0.3">
      <c r="A3691" s="35">
        <f t="shared" si="289"/>
        <v>44169</v>
      </c>
      <c r="B3691" s="36">
        <v>0.66666666666666663</v>
      </c>
      <c r="C3691">
        <v>11284</v>
      </c>
      <c r="D3691">
        <v>679</v>
      </c>
      <c r="E3691" s="49">
        <f t="shared" si="287"/>
        <v>0.10341390302119356</v>
      </c>
      <c r="F3691" s="49">
        <f t="shared" si="288"/>
        <v>0.1377159443499148</v>
      </c>
      <c r="G3691">
        <v>159</v>
      </c>
      <c r="H3691" s="51">
        <f>G3691/'Parc électrique'!$C$24</f>
        <v>5.2999999999999999E-2</v>
      </c>
      <c r="I3691" s="14">
        <v>359</v>
      </c>
      <c r="J3691" s="14">
        <v>1662</v>
      </c>
      <c r="K3691" s="14">
        <v>0</v>
      </c>
      <c r="L3691" s="14">
        <v>683</v>
      </c>
      <c r="M3691" s="14">
        <f>C3691-SUM(D3691:L3691)</f>
        <v>7741.7058701526294</v>
      </c>
      <c r="P3691" s="49">
        <f>D3692/('Parc électrique'!$C$22+'Parc électrique'!$C$23)</f>
        <v>0.10765625</v>
      </c>
      <c r="Q3691" s="49">
        <f t="shared" si="285"/>
        <v>0.10493693546627741</v>
      </c>
      <c r="R3691" s="49">
        <f t="shared" si="286"/>
        <v>0.13974416149792535</v>
      </c>
    </row>
    <row r="3692" spans="1:18" x14ac:dyDescent="0.3">
      <c r="A3692" s="35">
        <f t="shared" si="289"/>
        <v>44169</v>
      </c>
      <c r="B3692" s="36">
        <v>0.70833333333333337</v>
      </c>
      <c r="C3692">
        <v>12029</v>
      </c>
      <c r="D3692">
        <v>689</v>
      </c>
      <c r="E3692" s="49">
        <f t="shared" si="287"/>
        <v>0.10493693546627741</v>
      </c>
      <c r="F3692" s="49">
        <f t="shared" si="288"/>
        <v>0.13974416149792535</v>
      </c>
      <c r="G3692">
        <v>3</v>
      </c>
      <c r="H3692" s="51">
        <f>G3692/'Parc électrique'!$C$24</f>
        <v>1E-3</v>
      </c>
      <c r="I3692" s="14">
        <v>359</v>
      </c>
      <c r="J3692" s="14">
        <v>1888</v>
      </c>
      <c r="K3692" s="14">
        <v>0</v>
      </c>
      <c r="L3692" s="14">
        <v>685</v>
      </c>
      <c r="M3692" s="14">
        <f>C3692-SUM(D3692:L3692)</f>
        <v>8404.7543189030366</v>
      </c>
      <c r="P3692" s="49">
        <f>D3693/('Parc électrique'!$C$22+'Parc électrique'!$C$23)</f>
        <v>0.1125</v>
      </c>
      <c r="Q3692" s="49">
        <f t="shared" si="285"/>
        <v>0.10965833604603736</v>
      </c>
      <c r="R3692" s="49">
        <f t="shared" si="286"/>
        <v>0.14603163465675797</v>
      </c>
    </row>
    <row r="3693" spans="1:18" x14ac:dyDescent="0.3">
      <c r="A3693" s="35">
        <f t="shared" si="289"/>
        <v>44169</v>
      </c>
      <c r="B3693" s="36">
        <v>0.75</v>
      </c>
      <c r="C3693">
        <v>12529</v>
      </c>
      <c r="D3693">
        <v>720</v>
      </c>
      <c r="E3693" s="49">
        <f t="shared" si="287"/>
        <v>0.10965833604603736</v>
      </c>
      <c r="F3693" s="49">
        <f t="shared" si="288"/>
        <v>0.14603163465675797</v>
      </c>
      <c r="G3693">
        <v>0</v>
      </c>
      <c r="H3693" s="51">
        <f>G3693/'Parc électrique'!$C$24</f>
        <v>0</v>
      </c>
      <c r="I3693" s="14">
        <v>359</v>
      </c>
      <c r="J3693" s="14">
        <v>1888</v>
      </c>
      <c r="K3693" s="14">
        <v>0</v>
      </c>
      <c r="L3693" s="14">
        <v>689</v>
      </c>
      <c r="M3693" s="14">
        <f>C3693-SUM(D3693:L3693)</f>
        <v>8872.7443100292967</v>
      </c>
      <c r="P3693" s="49">
        <f>D3694/('Parc électrique'!$C$22+'Parc électrique'!$C$23)</f>
        <v>0.1275</v>
      </c>
      <c r="Q3693" s="49">
        <f t="shared" si="285"/>
        <v>0.12427944751884233</v>
      </c>
      <c r="R3693" s="49">
        <f t="shared" si="286"/>
        <v>0.16550251927765902</v>
      </c>
    </row>
    <row r="3694" spans="1:18" x14ac:dyDescent="0.3">
      <c r="A3694" s="35">
        <f t="shared" si="289"/>
        <v>44169</v>
      </c>
      <c r="B3694" s="36">
        <v>0.79166666666666663</v>
      </c>
      <c r="C3694">
        <v>12438</v>
      </c>
      <c r="D3694">
        <v>816</v>
      </c>
      <c r="E3694" s="49">
        <f t="shared" si="287"/>
        <v>0.12427944751884233</v>
      </c>
      <c r="F3694" s="49">
        <f t="shared" si="288"/>
        <v>0.16550251927765902</v>
      </c>
      <c r="G3694">
        <v>0</v>
      </c>
      <c r="H3694" s="51">
        <f>G3694/'Parc électrique'!$C$24</f>
        <v>0</v>
      </c>
      <c r="I3694" s="14">
        <v>359</v>
      </c>
      <c r="J3694" s="14">
        <v>1888</v>
      </c>
      <c r="K3694" s="14">
        <v>0</v>
      </c>
      <c r="L3694" s="14">
        <v>684</v>
      </c>
      <c r="M3694" s="14">
        <f>C3694-SUM(D3694:L3694)</f>
        <v>8690.710218033204</v>
      </c>
      <c r="P3694" s="49">
        <f>D3695/('Parc électrique'!$C$22+'Parc électrique'!$C$23)</f>
        <v>0.13093750000000001</v>
      </c>
      <c r="Q3694" s="49">
        <f t="shared" si="285"/>
        <v>0.12763011889802683</v>
      </c>
      <c r="R3694" s="49">
        <f t="shared" si="286"/>
        <v>0.1699645970032822</v>
      </c>
    </row>
    <row r="3695" spans="1:18" x14ac:dyDescent="0.3">
      <c r="A3695" s="35">
        <f t="shared" si="289"/>
        <v>44169</v>
      </c>
      <c r="B3695" s="36">
        <v>0.83333333333333337</v>
      </c>
      <c r="C3695">
        <v>11697</v>
      </c>
      <c r="D3695">
        <v>838</v>
      </c>
      <c r="E3695" s="49">
        <f t="shared" si="287"/>
        <v>0.12763011889802683</v>
      </c>
      <c r="F3695" s="49">
        <f t="shared" si="288"/>
        <v>0.1699645970032822</v>
      </c>
      <c r="G3695">
        <v>0</v>
      </c>
      <c r="H3695" s="51">
        <f>G3695/'Parc électrique'!$C$24</f>
        <v>0</v>
      </c>
      <c r="I3695" s="14">
        <v>359</v>
      </c>
      <c r="J3695" s="14">
        <v>1888</v>
      </c>
      <c r="K3695" s="14">
        <v>0</v>
      </c>
      <c r="L3695" s="14">
        <v>679</v>
      </c>
      <c r="M3695" s="14">
        <f>C3695-SUM(D3695:L3695)</f>
        <v>7932.7024052840989</v>
      </c>
      <c r="P3695" s="49">
        <f>D3696/('Parc électrique'!$C$22+'Parc électrique'!$C$23)</f>
        <v>0.14109374999999999</v>
      </c>
      <c r="Q3695" s="49">
        <f t="shared" si="285"/>
        <v>0.13752982979107184</v>
      </c>
      <c r="R3695" s="49">
        <f t="shared" si="286"/>
        <v>0.18314800846535059</v>
      </c>
    </row>
    <row r="3696" spans="1:18" x14ac:dyDescent="0.3">
      <c r="A3696" s="35">
        <f t="shared" si="289"/>
        <v>44169</v>
      </c>
      <c r="B3696" s="36">
        <v>0.875</v>
      </c>
      <c r="C3696">
        <v>11132</v>
      </c>
      <c r="D3696">
        <v>903</v>
      </c>
      <c r="E3696" s="49">
        <f t="shared" si="287"/>
        <v>0.13752982979107184</v>
      </c>
      <c r="F3696" s="49">
        <f t="shared" si="288"/>
        <v>0.18314800846535059</v>
      </c>
      <c r="G3696">
        <v>0</v>
      </c>
      <c r="H3696" s="51">
        <f>G3696/'Parc électrique'!$C$24</f>
        <v>0</v>
      </c>
      <c r="I3696" s="14">
        <v>359</v>
      </c>
      <c r="J3696" s="14">
        <v>1456</v>
      </c>
      <c r="K3696" s="14">
        <v>0</v>
      </c>
      <c r="L3696" s="14">
        <v>672</v>
      </c>
      <c r="M3696" s="14">
        <f>C3696-SUM(D3696:L3696)</f>
        <v>7741.6793221617436</v>
      </c>
      <c r="P3696" s="49">
        <f>D3697/('Parc électrique'!$C$22+'Parc électrique'!$C$23)</f>
        <v>0.15062500000000001</v>
      </c>
      <c r="Q3696" s="49">
        <f t="shared" si="285"/>
        <v>0.14682032770608339</v>
      </c>
      <c r="R3696" s="49">
        <f t="shared" si="286"/>
        <v>0.19552013306821486</v>
      </c>
    </row>
    <row r="3697" spans="1:18" x14ac:dyDescent="0.3">
      <c r="A3697" s="35">
        <f t="shared" si="289"/>
        <v>44169</v>
      </c>
      <c r="B3697" s="36">
        <v>0.91666666666666663</v>
      </c>
      <c r="C3697">
        <v>11385</v>
      </c>
      <c r="D3697">
        <v>964</v>
      </c>
      <c r="E3697" s="49">
        <f t="shared" si="287"/>
        <v>0.14682032770608339</v>
      </c>
      <c r="F3697" s="49">
        <f t="shared" si="288"/>
        <v>0.19552013306821486</v>
      </c>
      <c r="G3697">
        <v>0</v>
      </c>
      <c r="H3697" s="51">
        <f>G3697/'Parc électrique'!$C$24</f>
        <v>0</v>
      </c>
      <c r="I3697" s="14">
        <v>359</v>
      </c>
      <c r="J3697" s="14">
        <v>1654</v>
      </c>
      <c r="K3697" s="14">
        <v>0</v>
      </c>
      <c r="L3697" s="14">
        <v>666</v>
      </c>
      <c r="M3697" s="14">
        <f>C3697-SUM(D3697:L3697)</f>
        <v>7741.6576595392253</v>
      </c>
      <c r="P3697" s="49">
        <f>D3698/('Parc électrique'!$C$22+'Parc électrique'!$C$23)</f>
        <v>0.16796875</v>
      </c>
      <c r="Q3697" s="49">
        <f t="shared" si="285"/>
        <v>0.1637259878465141</v>
      </c>
      <c r="R3697" s="49">
        <f t="shared" si="286"/>
        <v>0.21803334341113167</v>
      </c>
    </row>
    <row r="3698" spans="1:18" x14ac:dyDescent="0.3">
      <c r="A3698" s="35">
        <f t="shared" si="289"/>
        <v>44169</v>
      </c>
      <c r="B3698" s="36">
        <v>0.95833333333333337</v>
      </c>
      <c r="C3698">
        <v>11546</v>
      </c>
      <c r="D3698">
        <v>1075</v>
      </c>
      <c r="E3698" s="49">
        <f t="shared" si="287"/>
        <v>0.1637259878465141</v>
      </c>
      <c r="F3698" s="49">
        <f t="shared" si="288"/>
        <v>0.21803334341113167</v>
      </c>
      <c r="G3698">
        <v>0</v>
      </c>
      <c r="H3698" s="51">
        <f>G3698/'Parc électrique'!$C$24</f>
        <v>0</v>
      </c>
      <c r="I3698" s="14">
        <v>359</v>
      </c>
      <c r="J3698" s="14">
        <v>0</v>
      </c>
      <c r="K3698" s="14">
        <v>0</v>
      </c>
      <c r="L3698" s="14">
        <v>663</v>
      </c>
      <c r="M3698" s="14">
        <f>C3698-SUM(D3698:L3698)</f>
        <v>9448.6182406687421</v>
      </c>
      <c r="P3698" s="49">
        <f>D3699/('Parc électrique'!$C$22+'Parc électrique'!$C$23)</f>
        <v>0.15296874999999999</v>
      </c>
      <c r="Q3698" s="49">
        <f t="shared" si="285"/>
        <v>0.14910487637370912</v>
      </c>
      <c r="R3698" s="49">
        <f t="shared" si="286"/>
        <v>0.1985624587902306</v>
      </c>
    </row>
    <row r="3699" spans="1:18" x14ac:dyDescent="0.3">
      <c r="A3699" s="35">
        <f t="shared" si="289"/>
        <v>44170</v>
      </c>
      <c r="B3699" s="36">
        <v>0</v>
      </c>
      <c r="C3699">
        <v>10912</v>
      </c>
      <c r="D3699">
        <v>979</v>
      </c>
      <c r="E3699" s="49">
        <f t="shared" si="287"/>
        <v>0.14910487637370912</v>
      </c>
      <c r="F3699" s="49">
        <f t="shared" si="288"/>
        <v>0.1985624587902306</v>
      </c>
      <c r="G3699">
        <v>0</v>
      </c>
      <c r="H3699" s="51">
        <f>G3699/'Parc électrique'!$C$24</f>
        <v>0</v>
      </c>
      <c r="I3699" s="14">
        <v>359</v>
      </c>
      <c r="J3699" s="14">
        <v>0</v>
      </c>
      <c r="K3699" s="14">
        <v>0</v>
      </c>
      <c r="L3699" s="14">
        <v>639</v>
      </c>
      <c r="M3699" s="14">
        <f>C3699-SUM(D3699:L3699)</f>
        <v>8934.6523326648366</v>
      </c>
      <c r="P3699" s="49">
        <f>D3700/('Parc électrique'!$C$22+'Parc électrique'!$C$23)</f>
        <v>0.14000000000000001</v>
      </c>
      <c r="Q3699" s="49">
        <f t="shared" si="285"/>
        <v>0.13646370707951316</v>
      </c>
      <c r="R3699" s="49">
        <f t="shared" si="286"/>
        <v>0.18172825646174326</v>
      </c>
    </row>
    <row r="3700" spans="1:18" x14ac:dyDescent="0.3">
      <c r="A3700" s="35">
        <f t="shared" si="289"/>
        <v>44170</v>
      </c>
      <c r="B3700" s="36">
        <v>4.1666666666666664E-2</v>
      </c>
      <c r="C3700">
        <v>10547</v>
      </c>
      <c r="D3700">
        <v>896</v>
      </c>
      <c r="E3700" s="49">
        <f t="shared" si="287"/>
        <v>0.13646370707951316</v>
      </c>
      <c r="F3700" s="49">
        <f t="shared" si="288"/>
        <v>0.18172825646174326</v>
      </c>
      <c r="G3700">
        <v>0</v>
      </c>
      <c r="H3700" s="51">
        <f>G3700/'Parc électrique'!$C$24</f>
        <v>0</v>
      </c>
      <c r="I3700" s="14">
        <v>359</v>
      </c>
      <c r="J3700" s="14">
        <v>907</v>
      </c>
      <c r="K3700" s="14">
        <v>0</v>
      </c>
      <c r="L3700" s="14">
        <v>643</v>
      </c>
      <c r="M3700" s="14">
        <f>C3700-SUM(D3700:L3700)</f>
        <v>7741.6818080364592</v>
      </c>
      <c r="P3700" s="49">
        <f>D3701/('Parc électrique'!$C$22+'Parc électrique'!$C$23)</f>
        <v>0.14515624999999999</v>
      </c>
      <c r="Q3700" s="49">
        <f t="shared" si="285"/>
        <v>0.14148971414828987</v>
      </c>
      <c r="R3700" s="49">
        <f t="shared" si="286"/>
        <v>0.18842137305017798</v>
      </c>
    </row>
    <row r="3701" spans="1:18" x14ac:dyDescent="0.3">
      <c r="A3701" s="35">
        <f t="shared" si="289"/>
        <v>44170</v>
      </c>
      <c r="B3701" s="36">
        <v>8.3333333333333329E-2</v>
      </c>
      <c r="C3701">
        <v>10225</v>
      </c>
      <c r="D3701">
        <v>929</v>
      </c>
      <c r="E3701" s="49">
        <f t="shared" si="287"/>
        <v>0.14148971414828987</v>
      </c>
      <c r="F3701" s="49">
        <f t="shared" si="288"/>
        <v>0.18842137305017798</v>
      </c>
      <c r="G3701">
        <v>0</v>
      </c>
      <c r="H3701" s="51">
        <f>G3701/'Parc électrique'!$C$24</f>
        <v>0</v>
      </c>
      <c r="I3701" s="14">
        <v>359</v>
      </c>
      <c r="J3701" s="14">
        <v>554</v>
      </c>
      <c r="K3701" s="14">
        <v>0</v>
      </c>
      <c r="L3701" s="14">
        <v>641</v>
      </c>
      <c r="M3701" s="14">
        <f>C3701-SUM(D3701:L3701)</f>
        <v>7741.6700889128015</v>
      </c>
      <c r="P3701" s="49">
        <f>D3702/('Parc électrique'!$C$22+'Parc électrique'!$C$23)</f>
        <v>0.17421875000000001</v>
      </c>
      <c r="Q3701" s="49">
        <f t="shared" si="285"/>
        <v>0.16981811762684954</v>
      </c>
      <c r="R3701" s="49">
        <f t="shared" si="286"/>
        <v>0.22614621200317381</v>
      </c>
    </row>
    <row r="3702" spans="1:18" x14ac:dyDescent="0.3">
      <c r="A3702" s="35">
        <f t="shared" si="289"/>
        <v>44170</v>
      </c>
      <c r="B3702" s="36">
        <v>0.125</v>
      </c>
      <c r="C3702">
        <v>9772</v>
      </c>
      <c r="D3702">
        <v>1115</v>
      </c>
      <c r="E3702" s="49">
        <f t="shared" si="287"/>
        <v>0.16981811762684954</v>
      </c>
      <c r="F3702" s="49">
        <f t="shared" si="288"/>
        <v>0.22614621200317381</v>
      </c>
      <c r="G3702">
        <v>0</v>
      </c>
      <c r="H3702" s="51">
        <f>G3702/'Parc électrique'!$C$24</f>
        <v>0</v>
      </c>
      <c r="I3702" s="14">
        <v>359</v>
      </c>
      <c r="J3702" s="14">
        <v>0</v>
      </c>
      <c r="K3702" s="14">
        <v>0</v>
      </c>
      <c r="L3702" s="14">
        <v>638</v>
      </c>
      <c r="M3702" s="14">
        <f>C3702-SUM(D3702:L3702)</f>
        <v>7659.6040356703697</v>
      </c>
      <c r="P3702" s="49">
        <f>D3703/('Parc électrique'!$C$22+'Parc électrique'!$C$23)</f>
        <v>0.18437500000000001</v>
      </c>
      <c r="Q3702" s="49">
        <f t="shared" si="285"/>
        <v>0.17971782851989457</v>
      </c>
      <c r="R3702" s="49">
        <f t="shared" si="286"/>
        <v>0.23932962346524222</v>
      </c>
    </row>
    <row r="3703" spans="1:18" x14ac:dyDescent="0.3">
      <c r="A3703" s="35">
        <f t="shared" si="289"/>
        <v>44170</v>
      </c>
      <c r="B3703" s="36">
        <v>0.16666666666666666</v>
      </c>
      <c r="C3703">
        <v>9613</v>
      </c>
      <c r="D3703">
        <v>1180</v>
      </c>
      <c r="E3703" s="49">
        <f t="shared" si="287"/>
        <v>0.17971782851989457</v>
      </c>
      <c r="F3703" s="49">
        <f t="shared" si="288"/>
        <v>0.23932962346524222</v>
      </c>
      <c r="G3703">
        <v>0</v>
      </c>
      <c r="H3703" s="51">
        <f>G3703/'Parc électrique'!$C$24</f>
        <v>0</v>
      </c>
      <c r="I3703" s="14">
        <v>359</v>
      </c>
      <c r="J3703" s="14">
        <v>0</v>
      </c>
      <c r="K3703" s="14">
        <v>0</v>
      </c>
      <c r="L3703" s="14">
        <v>633</v>
      </c>
      <c r="M3703" s="14">
        <f>C3703-SUM(D3703:L3703)</f>
        <v>7440.5809525480145</v>
      </c>
      <c r="P3703" s="49">
        <f>D3704/('Parc électrique'!$C$22+'Parc électrique'!$C$23)</f>
        <v>0.13593749999999999</v>
      </c>
      <c r="Q3703" s="49">
        <f t="shared" si="285"/>
        <v>0.13250382272229513</v>
      </c>
      <c r="R3703" s="49">
        <f t="shared" si="286"/>
        <v>0.17645489187691585</v>
      </c>
    </row>
    <row r="3704" spans="1:18" x14ac:dyDescent="0.3">
      <c r="A3704" s="35">
        <f t="shared" si="289"/>
        <v>44170</v>
      </c>
      <c r="B3704" s="36">
        <v>0.20833333333333334</v>
      </c>
      <c r="C3704">
        <v>9815</v>
      </c>
      <c r="D3704">
        <v>870</v>
      </c>
      <c r="E3704" s="49">
        <f t="shared" si="287"/>
        <v>0.13250382272229513</v>
      </c>
      <c r="F3704" s="49">
        <f t="shared" si="288"/>
        <v>0.17645489187691585</v>
      </c>
      <c r="G3704">
        <v>0</v>
      </c>
      <c r="H3704" s="51">
        <f>G3704/'Parc électrique'!$C$24</f>
        <v>0</v>
      </c>
      <c r="I3704" s="14">
        <v>359</v>
      </c>
      <c r="J3704" s="14">
        <v>213</v>
      </c>
      <c r="K3704" s="14">
        <v>0</v>
      </c>
      <c r="L3704" s="14">
        <v>631</v>
      </c>
      <c r="M3704" s="14">
        <f>C3704-SUM(D3704:L3704)</f>
        <v>7741.6910412854013</v>
      </c>
      <c r="P3704" s="49">
        <f>D3705/('Parc électrique'!$C$22+'Parc électrique'!$C$23)</f>
        <v>0.13703124999999999</v>
      </c>
      <c r="Q3704" s="49">
        <f t="shared" si="285"/>
        <v>0.13356994543385384</v>
      </c>
      <c r="R3704" s="49">
        <f t="shared" si="286"/>
        <v>0.17787464388052326</v>
      </c>
    </row>
    <row r="3705" spans="1:18" x14ac:dyDescent="0.3">
      <c r="A3705" s="35">
        <f t="shared" si="289"/>
        <v>44170</v>
      </c>
      <c r="B3705" s="36">
        <v>0.25</v>
      </c>
      <c r="C3705">
        <v>10248</v>
      </c>
      <c r="D3705">
        <v>877</v>
      </c>
      <c r="E3705" s="49">
        <f t="shared" si="287"/>
        <v>0.13356994543385384</v>
      </c>
      <c r="F3705" s="49">
        <f t="shared" si="288"/>
        <v>0.17787464388052326</v>
      </c>
      <c r="G3705">
        <v>0</v>
      </c>
      <c r="H3705" s="51">
        <f>G3705/'Parc électrique'!$C$24</f>
        <v>0</v>
      </c>
      <c r="I3705" s="14">
        <v>359</v>
      </c>
      <c r="J3705" s="14">
        <v>0</v>
      </c>
      <c r="K3705" s="14">
        <v>0</v>
      </c>
      <c r="L3705" s="14">
        <v>635</v>
      </c>
      <c r="M3705" s="14">
        <f>C3705-SUM(D3705:L3705)</f>
        <v>8376.6885554106848</v>
      </c>
      <c r="P3705" s="49">
        <f>D3706/('Parc électrique'!$C$22+'Parc électrique'!$C$23)</f>
        <v>0.15468750000000001</v>
      </c>
      <c r="Q3705" s="49">
        <f t="shared" si="285"/>
        <v>0.15078021206330136</v>
      </c>
      <c r="R3705" s="49">
        <f t="shared" si="286"/>
        <v>0.20079349765304222</v>
      </c>
    </row>
    <row r="3706" spans="1:18" x14ac:dyDescent="0.3">
      <c r="A3706" s="35">
        <f t="shared" si="289"/>
        <v>44170</v>
      </c>
      <c r="B3706" s="36">
        <v>0.29166666666666669</v>
      </c>
      <c r="C3706">
        <v>10676</v>
      </c>
      <c r="D3706">
        <v>990</v>
      </c>
      <c r="E3706" s="49">
        <f t="shared" si="287"/>
        <v>0.15078021206330136</v>
      </c>
      <c r="F3706" s="49">
        <f t="shared" si="288"/>
        <v>0.20079349765304222</v>
      </c>
      <c r="G3706">
        <v>0</v>
      </c>
      <c r="H3706" s="51">
        <f>G3706/'Parc électrique'!$C$24</f>
        <v>0</v>
      </c>
      <c r="I3706" s="14">
        <v>359</v>
      </c>
      <c r="J3706" s="14">
        <v>945</v>
      </c>
      <c r="K3706" s="14">
        <v>0</v>
      </c>
      <c r="L3706" s="14">
        <v>640</v>
      </c>
      <c r="M3706" s="14">
        <f>C3706-SUM(D3706:L3706)</f>
        <v>7741.6484262902832</v>
      </c>
      <c r="P3706" s="49">
        <f>D3707/('Parc électrique'!$C$22+'Parc électrique'!$C$23)</f>
        <v>0.173125</v>
      </c>
      <c r="Q3706" s="49">
        <f t="shared" si="285"/>
        <v>0.16875199491529083</v>
      </c>
      <c r="R3706" s="49">
        <f t="shared" si="286"/>
        <v>0.22472645999956642</v>
      </c>
    </row>
    <row r="3707" spans="1:18" x14ac:dyDescent="0.3">
      <c r="A3707" s="35">
        <f t="shared" si="289"/>
        <v>44170</v>
      </c>
      <c r="B3707" s="36">
        <v>0.33333333333333331</v>
      </c>
      <c r="C3707">
        <v>11083</v>
      </c>
      <c r="D3707">
        <v>1108</v>
      </c>
      <c r="E3707" s="49">
        <f t="shared" si="287"/>
        <v>0.16875199491529083</v>
      </c>
      <c r="F3707" s="49">
        <f t="shared" si="288"/>
        <v>0.22472645999956642</v>
      </c>
      <c r="G3707">
        <v>69</v>
      </c>
      <c r="H3707" s="51">
        <f>G3707/'Parc électrique'!$C$24</f>
        <v>2.3E-2</v>
      </c>
      <c r="I3707" s="14">
        <v>359</v>
      </c>
      <c r="J3707" s="14">
        <v>0</v>
      </c>
      <c r="K3707" s="14">
        <v>0</v>
      </c>
      <c r="L3707" s="14">
        <v>648</v>
      </c>
      <c r="M3707" s="14">
        <f>C3707-SUM(D3707:L3707)</f>
        <v>8898.5835215450861</v>
      </c>
      <c r="P3707" s="49">
        <f>D3708/('Parc électrique'!$C$22+'Parc électrique'!$C$23)</f>
        <v>0.15718750000000001</v>
      </c>
      <c r="Q3707" s="49">
        <f t="shared" si="285"/>
        <v>0.15321706397543552</v>
      </c>
      <c r="R3707" s="49">
        <f t="shared" si="286"/>
        <v>0.20403864508985906</v>
      </c>
    </row>
    <row r="3708" spans="1:18" x14ac:dyDescent="0.3">
      <c r="A3708" s="35">
        <f t="shared" si="289"/>
        <v>44170</v>
      </c>
      <c r="B3708" s="36">
        <v>0.375</v>
      </c>
      <c r="C3708">
        <v>11355</v>
      </c>
      <c r="D3708">
        <v>1006</v>
      </c>
      <c r="E3708" s="49">
        <f t="shared" si="287"/>
        <v>0.15321706397543552</v>
      </c>
      <c r="F3708" s="49">
        <f t="shared" si="288"/>
        <v>0.20403864508985906</v>
      </c>
      <c r="G3708">
        <v>503</v>
      </c>
      <c r="H3708" s="51">
        <f>G3708/'Parc électrique'!$C$24</f>
        <v>0.16766666666666666</v>
      </c>
      <c r="I3708" s="14">
        <v>359</v>
      </c>
      <c r="J3708" s="14">
        <v>1089</v>
      </c>
      <c r="K3708" s="14">
        <v>0</v>
      </c>
      <c r="L3708" s="14">
        <v>656</v>
      </c>
      <c r="M3708" s="14">
        <f>C3708-SUM(D3708:L3708)</f>
        <v>7741.4750776242681</v>
      </c>
      <c r="P3708" s="49">
        <f>D3709/('Parc électrique'!$C$22+'Parc électrique'!$C$23)</f>
        <v>0.13984374999999999</v>
      </c>
      <c r="Q3708" s="49">
        <f t="shared" si="285"/>
        <v>0.13631140383500479</v>
      </c>
      <c r="R3708" s="49">
        <f t="shared" si="286"/>
        <v>0.18152543474694219</v>
      </c>
    </row>
    <row r="3709" spans="1:18" x14ac:dyDescent="0.3">
      <c r="A3709" s="35">
        <f t="shared" si="289"/>
        <v>44170</v>
      </c>
      <c r="B3709" s="36">
        <v>0.41666666666666669</v>
      </c>
      <c r="C3709">
        <v>11300</v>
      </c>
      <c r="D3709">
        <v>895</v>
      </c>
      <c r="E3709" s="49">
        <f t="shared" si="287"/>
        <v>0.13631140383500479</v>
      </c>
      <c r="F3709" s="49">
        <f t="shared" si="288"/>
        <v>0.18152543474694219</v>
      </c>
      <c r="G3709">
        <v>1059</v>
      </c>
      <c r="H3709" s="51">
        <f>G3709/'Parc électrique'!$C$24</f>
        <v>0.35299999999999998</v>
      </c>
      <c r="I3709" s="14">
        <v>359</v>
      </c>
      <c r="J3709" s="14">
        <v>584</v>
      </c>
      <c r="K3709" s="14">
        <v>0</v>
      </c>
      <c r="L3709" s="14">
        <v>661</v>
      </c>
      <c r="M3709" s="14">
        <f>C3709-SUM(D3709:L3709)</f>
        <v>7741.3291631614175</v>
      </c>
      <c r="P3709" s="49">
        <f>D3710/('Parc électrique'!$C$22+'Parc électrique'!$C$23)</f>
        <v>0.13718749999999999</v>
      </c>
      <c r="Q3709" s="49">
        <f t="shared" si="285"/>
        <v>0.13372224867836222</v>
      </c>
      <c r="R3709" s="49">
        <f t="shared" si="286"/>
        <v>0.17807746559532428</v>
      </c>
    </row>
    <row r="3710" spans="1:18" x14ac:dyDescent="0.3">
      <c r="A3710" s="35">
        <f t="shared" si="289"/>
        <v>44170</v>
      </c>
      <c r="B3710" s="36">
        <v>0.45833333333333331</v>
      </c>
      <c r="C3710">
        <v>11263</v>
      </c>
      <c r="D3710">
        <v>878</v>
      </c>
      <c r="E3710" s="49">
        <f t="shared" si="287"/>
        <v>0.13372224867836222</v>
      </c>
      <c r="F3710" s="49">
        <f t="shared" si="288"/>
        <v>0.17807746559532428</v>
      </c>
      <c r="G3710">
        <v>1433</v>
      </c>
      <c r="H3710" s="51">
        <f>G3710/'Parc électrique'!$C$24</f>
        <v>0.47766666666666668</v>
      </c>
      <c r="I3710" s="14">
        <v>359</v>
      </c>
      <c r="J3710" s="14">
        <v>0</v>
      </c>
      <c r="K3710" s="14">
        <v>0</v>
      </c>
      <c r="L3710" s="14">
        <v>662</v>
      </c>
      <c r="M3710" s="14">
        <f>C3710-SUM(D3710:L3710)</f>
        <v>7930.2105336190598</v>
      </c>
      <c r="P3710" s="49">
        <f>D3711/('Parc électrique'!$C$22+'Parc électrique'!$C$23)</f>
        <v>0.16437499999999999</v>
      </c>
      <c r="Q3710" s="49">
        <f t="shared" si="285"/>
        <v>0.16022301322282126</v>
      </c>
      <c r="R3710" s="49">
        <f t="shared" si="286"/>
        <v>0.21336844397070748</v>
      </c>
    </row>
    <row r="3711" spans="1:18" x14ac:dyDescent="0.3">
      <c r="A3711" s="35">
        <f t="shared" si="289"/>
        <v>44170</v>
      </c>
      <c r="B3711" s="36">
        <v>0.5</v>
      </c>
      <c r="C3711">
        <v>11436</v>
      </c>
      <c r="D3711">
        <v>1052</v>
      </c>
      <c r="E3711" s="49">
        <f t="shared" si="287"/>
        <v>0.16022301322282126</v>
      </c>
      <c r="F3711" s="49">
        <f t="shared" si="288"/>
        <v>0.21336844397070748</v>
      </c>
      <c r="G3711">
        <v>1565</v>
      </c>
      <c r="H3711" s="51">
        <f>G3711/'Parc électrique'!$C$24</f>
        <v>0.52166666666666661</v>
      </c>
      <c r="I3711" s="14">
        <v>359</v>
      </c>
      <c r="J3711" s="14">
        <v>0</v>
      </c>
      <c r="K3711" s="14">
        <v>0</v>
      </c>
      <c r="L3711" s="14">
        <v>665</v>
      </c>
      <c r="M3711" s="14">
        <f>C3711-SUM(D3711:L3711)</f>
        <v>7794.10474187614</v>
      </c>
      <c r="P3711" s="49">
        <f>D3712/('Parc électrique'!$C$22+'Parc électrique'!$C$23)</f>
        <v>0.14374999999999999</v>
      </c>
      <c r="Q3711" s="49">
        <f t="shared" si="285"/>
        <v>0.14011898494771441</v>
      </c>
      <c r="R3711" s="49">
        <f t="shared" si="286"/>
        <v>0.1865959776169685</v>
      </c>
    </row>
    <row r="3712" spans="1:18" x14ac:dyDescent="0.3">
      <c r="A3712" s="35">
        <f t="shared" si="289"/>
        <v>44170</v>
      </c>
      <c r="B3712" s="36">
        <v>0.54166666666666663</v>
      </c>
      <c r="C3712">
        <v>10937</v>
      </c>
      <c r="D3712">
        <v>920</v>
      </c>
      <c r="E3712" s="49">
        <f t="shared" si="287"/>
        <v>0.14011898494771441</v>
      </c>
      <c r="F3712" s="49">
        <f t="shared" si="288"/>
        <v>0.1865959776169685</v>
      </c>
      <c r="G3712">
        <v>1433</v>
      </c>
      <c r="H3712" s="51">
        <f>G3712/'Parc électrique'!$C$24</f>
        <v>0.47766666666666668</v>
      </c>
      <c r="I3712" s="14">
        <v>359</v>
      </c>
      <c r="J3712" s="14">
        <v>0</v>
      </c>
      <c r="K3712" s="14">
        <v>0</v>
      </c>
      <c r="L3712" s="14">
        <v>664</v>
      </c>
      <c r="M3712" s="14">
        <f>C3712-SUM(D3712:L3712)</f>
        <v>7560.1956183707689</v>
      </c>
      <c r="P3712" s="49">
        <f>D3713/('Parc électrique'!$C$22+'Parc électrique'!$C$23)</f>
        <v>0.14749999999999999</v>
      </c>
      <c r="Q3712" s="49">
        <f t="shared" si="285"/>
        <v>0.14377426281591565</v>
      </c>
      <c r="R3712" s="49">
        <f t="shared" si="286"/>
        <v>0.19146369877219377</v>
      </c>
    </row>
    <row r="3713" spans="1:18" x14ac:dyDescent="0.3">
      <c r="A3713" s="35">
        <f t="shared" si="289"/>
        <v>44170</v>
      </c>
      <c r="B3713" s="36">
        <v>0.58333333333333337</v>
      </c>
      <c r="C3713">
        <v>10568</v>
      </c>
      <c r="D3713">
        <v>944</v>
      </c>
      <c r="E3713" s="49">
        <f t="shared" si="287"/>
        <v>0.14377426281591565</v>
      </c>
      <c r="F3713" s="49">
        <f t="shared" si="288"/>
        <v>0.19146369877219377</v>
      </c>
      <c r="G3713">
        <v>1052</v>
      </c>
      <c r="H3713" s="51">
        <f>G3713/'Parc électrique'!$C$24</f>
        <v>0.35066666666666668</v>
      </c>
      <c r="I3713" s="14">
        <v>359</v>
      </c>
      <c r="J3713" s="14">
        <v>0</v>
      </c>
      <c r="K3713" s="14">
        <v>0</v>
      </c>
      <c r="L3713" s="14">
        <v>666</v>
      </c>
      <c r="M3713" s="14">
        <f>C3713-SUM(D3713:L3713)</f>
        <v>7546.3140953717448</v>
      </c>
      <c r="P3713" s="49">
        <f>D3714/('Parc électrique'!$C$22+'Parc électrique'!$C$23)</f>
        <v>0.1678125</v>
      </c>
      <c r="Q3713" s="49">
        <f t="shared" si="285"/>
        <v>0.16357368460200572</v>
      </c>
      <c r="R3713" s="49">
        <f t="shared" si="286"/>
        <v>0.21783052169633063</v>
      </c>
    </row>
    <row r="3714" spans="1:18" x14ac:dyDescent="0.3">
      <c r="A3714" s="35">
        <f t="shared" si="289"/>
        <v>44170</v>
      </c>
      <c r="B3714" s="36">
        <v>0.625</v>
      </c>
      <c r="C3714">
        <v>10381</v>
      </c>
      <c r="D3714">
        <v>1074</v>
      </c>
      <c r="E3714" s="49">
        <f t="shared" si="287"/>
        <v>0.16357368460200572</v>
      </c>
      <c r="F3714" s="49">
        <f t="shared" si="288"/>
        <v>0.21783052169633063</v>
      </c>
      <c r="G3714">
        <v>534</v>
      </c>
      <c r="H3714" s="51">
        <f>G3714/'Parc électrique'!$C$24</f>
        <v>0.17799999999999999</v>
      </c>
      <c r="I3714" s="14">
        <v>359</v>
      </c>
      <c r="J3714" s="14">
        <v>7</v>
      </c>
      <c r="K3714" s="14">
        <v>0</v>
      </c>
      <c r="L3714" s="14">
        <v>665</v>
      </c>
      <c r="M3714" s="14">
        <f>C3714-SUM(D3714:L3714)</f>
        <v>7741.4405957937015</v>
      </c>
      <c r="P3714" s="49">
        <f>D3715/('Parc électrique'!$C$22+'Parc électrique'!$C$23)</f>
        <v>0.14000000000000001</v>
      </c>
      <c r="Q3714" s="49">
        <f t="shared" si="285"/>
        <v>0.13646370707951316</v>
      </c>
      <c r="R3714" s="49">
        <f t="shared" si="286"/>
        <v>0.18172825646174326</v>
      </c>
    </row>
    <row r="3715" spans="1:18" x14ac:dyDescent="0.3">
      <c r="A3715" s="35">
        <f t="shared" si="289"/>
        <v>44170</v>
      </c>
      <c r="B3715" s="36">
        <v>0.66666666666666663</v>
      </c>
      <c r="C3715">
        <v>10452</v>
      </c>
      <c r="D3715">
        <v>896</v>
      </c>
      <c r="E3715" s="49">
        <f t="shared" si="287"/>
        <v>0.13646370707951316</v>
      </c>
      <c r="F3715" s="49">
        <f t="shared" si="288"/>
        <v>0.18172825646174326</v>
      </c>
      <c r="G3715">
        <v>98</v>
      </c>
      <c r="H3715" s="51">
        <f>G3715/'Parc électrique'!$C$24</f>
        <v>3.2666666666666663E-2</v>
      </c>
      <c r="I3715" s="14">
        <v>359</v>
      </c>
      <c r="J3715" s="14">
        <v>693</v>
      </c>
      <c r="K3715" s="14">
        <v>0</v>
      </c>
      <c r="L3715" s="14">
        <v>664</v>
      </c>
      <c r="M3715" s="14">
        <f>C3715-SUM(D3715:L3715)</f>
        <v>7741.6491413697922</v>
      </c>
      <c r="P3715" s="49">
        <f>D3716/('Parc électrique'!$C$22+'Parc électrique'!$C$23)</f>
        <v>0.13843749999999999</v>
      </c>
      <c r="Q3715" s="49">
        <f t="shared" ref="Q3715:Q3778" si="290">P3715/$T$3*$T$8</f>
        <v>0.1349406746344293</v>
      </c>
      <c r="R3715" s="49">
        <f t="shared" ref="R3715:R3778" si="291">P3715/$T$3*$T$4</f>
        <v>0.17970003931373271</v>
      </c>
    </row>
    <row r="3716" spans="1:18" x14ac:dyDescent="0.3">
      <c r="A3716" s="35">
        <f t="shared" si="289"/>
        <v>44170</v>
      </c>
      <c r="B3716" s="36">
        <v>0.70833333333333337</v>
      </c>
      <c r="C3716">
        <v>11210</v>
      </c>
      <c r="D3716">
        <v>886</v>
      </c>
      <c r="E3716" s="49">
        <f t="shared" ref="E3716:E3779" si="292">P3715/$T$3*$T$8</f>
        <v>0.1349406746344293</v>
      </c>
      <c r="F3716" s="49">
        <f t="shared" ref="F3716:F3779" si="293">P3715/$T$3*$T$4</f>
        <v>0.17970003931373271</v>
      </c>
      <c r="G3716">
        <v>3</v>
      </c>
      <c r="H3716" s="51">
        <f>G3716/'Parc électrique'!$C$24</f>
        <v>1E-3</v>
      </c>
      <c r="I3716" s="14">
        <v>359</v>
      </c>
      <c r="J3716" s="14">
        <v>0</v>
      </c>
      <c r="K3716" s="14">
        <v>0</v>
      </c>
      <c r="L3716" s="14">
        <v>661</v>
      </c>
      <c r="M3716" s="14">
        <f>C3716-SUM(D3716:L3716)</f>
        <v>9300.6843592860514</v>
      </c>
      <c r="P3716" s="49">
        <f>D3717/('Parc électrique'!$C$22+'Parc électrique'!$C$23)</f>
        <v>0.11703125</v>
      </c>
      <c r="Q3716" s="49">
        <f t="shared" si="290"/>
        <v>0.11407513013678054</v>
      </c>
      <c r="R3716" s="49">
        <f t="shared" si="291"/>
        <v>0.15191346438598852</v>
      </c>
    </row>
    <row r="3717" spans="1:18" x14ac:dyDescent="0.3">
      <c r="A3717" s="35">
        <f t="shared" si="289"/>
        <v>44170</v>
      </c>
      <c r="B3717" s="36">
        <v>0.75</v>
      </c>
      <c r="C3717">
        <v>11643</v>
      </c>
      <c r="D3717">
        <v>749</v>
      </c>
      <c r="E3717" s="49">
        <f t="shared" si="292"/>
        <v>0.11407513013678054</v>
      </c>
      <c r="F3717" s="49">
        <f t="shared" si="293"/>
        <v>0.15191346438598852</v>
      </c>
      <c r="G3717">
        <v>0</v>
      </c>
      <c r="H3717" s="51">
        <f>G3717/'Parc électrique'!$C$24</f>
        <v>0</v>
      </c>
      <c r="I3717" s="14">
        <v>359</v>
      </c>
      <c r="J3717" s="14">
        <v>0</v>
      </c>
      <c r="K3717" s="14">
        <v>0</v>
      </c>
      <c r="L3717" s="14">
        <v>648</v>
      </c>
      <c r="M3717" s="14">
        <f>C3717-SUM(D3717:L3717)</f>
        <v>9886.7340114054768</v>
      </c>
      <c r="P3717" s="49">
        <f>D3718/('Parc électrique'!$C$22+'Parc électrique'!$C$23)</f>
        <v>0.1215625</v>
      </c>
      <c r="Q3717" s="49">
        <f t="shared" si="290"/>
        <v>0.11849192422752369</v>
      </c>
      <c r="R3717" s="49">
        <f t="shared" si="291"/>
        <v>0.15779529411521903</v>
      </c>
    </row>
    <row r="3718" spans="1:18" x14ac:dyDescent="0.3">
      <c r="A3718" s="35">
        <f t="shared" si="289"/>
        <v>44170</v>
      </c>
      <c r="B3718" s="36">
        <v>0.79166666666666663</v>
      </c>
      <c r="C3718">
        <v>11562</v>
      </c>
      <c r="D3718">
        <v>778</v>
      </c>
      <c r="E3718" s="49">
        <f t="shared" si="292"/>
        <v>0.11849192422752369</v>
      </c>
      <c r="F3718" s="49">
        <f t="shared" si="293"/>
        <v>0.15779529411521903</v>
      </c>
      <c r="G3718">
        <v>0</v>
      </c>
      <c r="H3718" s="51">
        <f>G3718/'Parc électrique'!$C$24</f>
        <v>0</v>
      </c>
      <c r="I3718" s="14">
        <v>359</v>
      </c>
      <c r="J3718" s="14">
        <v>1406</v>
      </c>
      <c r="K3718" s="14">
        <v>0</v>
      </c>
      <c r="L3718" s="14">
        <v>640</v>
      </c>
      <c r="M3718" s="14">
        <f>C3718-SUM(D3718:L3718)</f>
        <v>8378.723712781657</v>
      </c>
      <c r="P3718" s="49">
        <f>D3719/('Parc électrique'!$C$22+'Parc électrique'!$C$23)</f>
        <v>0.11859375</v>
      </c>
      <c r="Q3718" s="49">
        <f t="shared" si="290"/>
        <v>0.11559816258186438</v>
      </c>
      <c r="R3718" s="49">
        <f t="shared" si="291"/>
        <v>0.15394168153399901</v>
      </c>
    </row>
    <row r="3719" spans="1:18" x14ac:dyDescent="0.3">
      <c r="A3719" s="35">
        <f t="shared" si="289"/>
        <v>44170</v>
      </c>
      <c r="B3719" s="36">
        <v>0.83333333333333337</v>
      </c>
      <c r="C3719">
        <v>10889</v>
      </c>
      <c r="D3719">
        <v>759</v>
      </c>
      <c r="E3719" s="49">
        <f t="shared" si="292"/>
        <v>0.11559816258186438</v>
      </c>
      <c r="F3719" s="49">
        <f t="shared" si="293"/>
        <v>0.15394168153399901</v>
      </c>
      <c r="G3719">
        <v>0</v>
      </c>
      <c r="H3719" s="51">
        <f>G3719/'Parc électrique'!$C$24</f>
        <v>0</v>
      </c>
      <c r="I3719" s="14">
        <v>359</v>
      </c>
      <c r="J3719" s="14">
        <v>1395</v>
      </c>
      <c r="K3719" s="14">
        <v>0</v>
      </c>
      <c r="L3719" s="14">
        <v>634</v>
      </c>
      <c r="M3719" s="14">
        <f>C3719-SUM(D3719:L3719)</f>
        <v>7741.7304601558844</v>
      </c>
      <c r="P3719" s="49">
        <f>D3720/('Parc électrique'!$C$22+'Parc électrique'!$C$23)</f>
        <v>0.1040625</v>
      </c>
      <c r="Q3719" s="49">
        <f t="shared" si="290"/>
        <v>0.10143396084258456</v>
      </c>
      <c r="R3719" s="49">
        <f t="shared" si="291"/>
        <v>0.13507926205750112</v>
      </c>
    </row>
    <row r="3720" spans="1:18" x14ac:dyDescent="0.3">
      <c r="A3720" s="35">
        <f t="shared" si="289"/>
        <v>44170</v>
      </c>
      <c r="B3720" s="36">
        <v>0.875</v>
      </c>
      <c r="C3720">
        <v>10372</v>
      </c>
      <c r="D3720">
        <v>666</v>
      </c>
      <c r="E3720" s="49">
        <f t="shared" si="292"/>
        <v>0.10143396084258456</v>
      </c>
      <c r="F3720" s="49">
        <f t="shared" si="293"/>
        <v>0.13507926205750112</v>
      </c>
      <c r="G3720">
        <v>0</v>
      </c>
      <c r="H3720" s="51">
        <f>G3720/'Parc électrique'!$C$24</f>
        <v>0</v>
      </c>
      <c r="I3720" s="14">
        <v>359</v>
      </c>
      <c r="J3720" s="14">
        <v>977</v>
      </c>
      <c r="K3720" s="14">
        <v>0</v>
      </c>
      <c r="L3720" s="14">
        <v>628</v>
      </c>
      <c r="M3720" s="14">
        <f>C3720-SUM(D3720:L3720)</f>
        <v>7741.7634867770994</v>
      </c>
      <c r="P3720" s="49">
        <f>D3721/('Parc électrique'!$C$22+'Parc électrique'!$C$23)</f>
        <v>0.113125</v>
      </c>
      <c r="Q3720" s="49">
        <f t="shared" si="290"/>
        <v>0.1102675490240709</v>
      </c>
      <c r="R3720" s="49">
        <f t="shared" si="291"/>
        <v>0.14684292151596218</v>
      </c>
    </row>
    <row r="3721" spans="1:18" x14ac:dyDescent="0.3">
      <c r="A3721" s="35">
        <f t="shared" si="289"/>
        <v>44170</v>
      </c>
      <c r="B3721" s="36">
        <v>0.91666666666666663</v>
      </c>
      <c r="C3721">
        <v>10728</v>
      </c>
      <c r="D3721">
        <v>724</v>
      </c>
      <c r="E3721" s="49">
        <f t="shared" si="292"/>
        <v>0.1102675490240709</v>
      </c>
      <c r="F3721" s="49">
        <f t="shared" si="293"/>
        <v>0.14684292151596218</v>
      </c>
      <c r="G3721">
        <v>0</v>
      </c>
      <c r="H3721" s="51">
        <f>G3721/'Parc électrique'!$C$24</f>
        <v>0</v>
      </c>
      <c r="I3721" s="14">
        <v>359</v>
      </c>
      <c r="J3721" s="14">
        <v>1276</v>
      </c>
      <c r="K3721" s="14">
        <v>0</v>
      </c>
      <c r="L3721" s="14">
        <v>627</v>
      </c>
      <c r="M3721" s="14">
        <f>C3721-SUM(D3721:L3721)</f>
        <v>7741.7428895294597</v>
      </c>
      <c r="P3721" s="49">
        <f>D3722/('Parc électrique'!$C$22+'Parc électrique'!$C$23)</f>
        <v>0.10578124999999999</v>
      </c>
      <c r="Q3721" s="49">
        <f t="shared" si="290"/>
        <v>0.10310929653217679</v>
      </c>
      <c r="R3721" s="49">
        <f t="shared" si="291"/>
        <v>0.13731030092031268</v>
      </c>
    </row>
    <row r="3722" spans="1:18" x14ac:dyDescent="0.3">
      <c r="A3722" s="35">
        <f t="shared" si="289"/>
        <v>44170</v>
      </c>
      <c r="B3722" s="36">
        <v>0.95833333333333337</v>
      </c>
      <c r="C3722">
        <v>11064</v>
      </c>
      <c r="D3722">
        <v>677</v>
      </c>
      <c r="E3722" s="49">
        <f t="shared" si="292"/>
        <v>0.10310929653217679</v>
      </c>
      <c r="F3722" s="49">
        <f t="shared" si="293"/>
        <v>0.13731030092031268</v>
      </c>
      <c r="G3722">
        <v>0</v>
      </c>
      <c r="H3722" s="51">
        <f>G3722/'Parc électrique'!$C$24</f>
        <v>0</v>
      </c>
      <c r="I3722" s="14">
        <v>359</v>
      </c>
      <c r="J3722" s="14">
        <v>0</v>
      </c>
      <c r="K3722" s="14">
        <v>0</v>
      </c>
      <c r="L3722" s="14">
        <v>636</v>
      </c>
      <c r="M3722" s="14">
        <f>C3722-SUM(D3722:L3722)</f>
        <v>9391.7595804025477</v>
      </c>
      <c r="P3722" s="49">
        <f>D3723/('Parc électrique'!$C$22+'Parc électrique'!$C$23)</f>
        <v>0.1603125</v>
      </c>
      <c r="Q3722" s="49">
        <f t="shared" si="290"/>
        <v>0.15626312886560323</v>
      </c>
      <c r="R3722" s="49">
        <f t="shared" si="291"/>
        <v>0.20809507938588009</v>
      </c>
    </row>
    <row r="3723" spans="1:18" x14ac:dyDescent="0.3">
      <c r="A3723" s="35">
        <f t="shared" si="289"/>
        <v>44171</v>
      </c>
      <c r="B3723" s="36">
        <v>0</v>
      </c>
      <c r="C3723">
        <v>10626</v>
      </c>
      <c r="D3723">
        <v>1026</v>
      </c>
      <c r="E3723" s="49">
        <f t="shared" si="292"/>
        <v>0.15626312886560323</v>
      </c>
      <c r="F3723" s="49">
        <f t="shared" si="293"/>
        <v>0.20809507938588009</v>
      </c>
      <c r="G3723">
        <v>0</v>
      </c>
      <c r="H3723" s="51">
        <f>G3723/'Parc électrique'!$C$24</f>
        <v>0</v>
      </c>
      <c r="I3723" s="14">
        <v>359</v>
      </c>
      <c r="J3723" s="14">
        <v>860</v>
      </c>
      <c r="K3723" s="14">
        <v>0</v>
      </c>
      <c r="L3723" s="14">
        <v>639</v>
      </c>
      <c r="M3723" s="14">
        <f>C3723-SUM(D3723:L3723)</f>
        <v>7741.6356417917486</v>
      </c>
      <c r="P3723" s="49">
        <f>D3724/('Parc électrique'!$C$22+'Parc électrique'!$C$23)</f>
        <v>0.18140624999999999</v>
      </c>
      <c r="Q3723" s="49">
        <f t="shared" si="290"/>
        <v>0.17682406687423524</v>
      </c>
      <c r="R3723" s="49">
        <f t="shared" si="291"/>
        <v>0.23547601088402223</v>
      </c>
    </row>
    <row r="3724" spans="1:18" x14ac:dyDescent="0.3">
      <c r="A3724" s="35">
        <f t="shared" si="289"/>
        <v>44171</v>
      </c>
      <c r="B3724" s="36">
        <v>4.1666666666666664E-2</v>
      </c>
      <c r="C3724">
        <v>10272</v>
      </c>
      <c r="D3724">
        <v>1161</v>
      </c>
      <c r="E3724" s="49">
        <f t="shared" si="292"/>
        <v>0.17682406687423524</v>
      </c>
      <c r="F3724" s="49">
        <f t="shared" si="293"/>
        <v>0.23547601088402223</v>
      </c>
      <c r="G3724">
        <v>0</v>
      </c>
      <c r="H3724" s="51">
        <f>G3724/'Parc électrique'!$C$24</f>
        <v>0</v>
      </c>
      <c r="I3724" s="14">
        <v>359</v>
      </c>
      <c r="J3724" s="14">
        <v>368</v>
      </c>
      <c r="K3724" s="14">
        <v>0</v>
      </c>
      <c r="L3724" s="14">
        <v>642</v>
      </c>
      <c r="M3724" s="14">
        <f>C3724-SUM(D3724:L3724)</f>
        <v>7741.5876999222419</v>
      </c>
      <c r="P3724" s="49">
        <f>D3725/('Parc électrique'!$C$22+'Parc électrique'!$C$23)</f>
        <v>0.17203125</v>
      </c>
      <c r="Q3724" s="49">
        <f t="shared" si="290"/>
        <v>0.16768587220373213</v>
      </c>
      <c r="R3724" s="49">
        <f t="shared" si="291"/>
        <v>0.22330670799595906</v>
      </c>
    </row>
    <row r="3725" spans="1:18" x14ac:dyDescent="0.3">
      <c r="A3725" s="35">
        <f t="shared" si="289"/>
        <v>44171</v>
      </c>
      <c r="B3725" s="36">
        <v>8.3333333333333329E-2</v>
      </c>
      <c r="C3725">
        <v>9912</v>
      </c>
      <c r="D3725">
        <v>1101</v>
      </c>
      <c r="E3725" s="49">
        <f t="shared" si="292"/>
        <v>0.16768587220373213</v>
      </c>
      <c r="F3725" s="49">
        <f t="shared" si="293"/>
        <v>0.22330670799595906</v>
      </c>
      <c r="G3725">
        <v>0</v>
      </c>
      <c r="H3725" s="51">
        <f>G3725/'Parc électrique'!$C$24</f>
        <v>0</v>
      </c>
      <c r="I3725" s="14">
        <v>359</v>
      </c>
      <c r="J3725" s="14">
        <v>69</v>
      </c>
      <c r="K3725" s="14">
        <v>0</v>
      </c>
      <c r="L3725" s="14">
        <v>641</v>
      </c>
      <c r="M3725" s="14">
        <f>C3725-SUM(D3725:L3725)</f>
        <v>7741.6090074198</v>
      </c>
      <c r="P3725" s="49">
        <f>D3726/('Parc électrique'!$C$22+'Parc électrique'!$C$23)</f>
        <v>0.16328124999999999</v>
      </c>
      <c r="Q3725" s="49">
        <f t="shared" si="290"/>
        <v>0.15915689051126253</v>
      </c>
      <c r="R3725" s="49">
        <f t="shared" si="291"/>
        <v>0.21194869196710009</v>
      </c>
    </row>
    <row r="3726" spans="1:18" x14ac:dyDescent="0.3">
      <c r="A3726" s="35">
        <f t="shared" si="289"/>
        <v>44171</v>
      </c>
      <c r="B3726" s="36">
        <v>0.125</v>
      </c>
      <c r="C3726">
        <v>9388</v>
      </c>
      <c r="D3726">
        <v>1045</v>
      </c>
      <c r="E3726" s="49">
        <f t="shared" si="292"/>
        <v>0.15915689051126253</v>
      </c>
      <c r="F3726" s="49">
        <f t="shared" si="293"/>
        <v>0.21194869196710009</v>
      </c>
      <c r="G3726">
        <v>0</v>
      </c>
      <c r="H3726" s="51">
        <f>G3726/'Parc électrique'!$C$24</f>
        <v>0</v>
      </c>
      <c r="I3726" s="14">
        <v>359</v>
      </c>
      <c r="J3726" s="14">
        <v>0</v>
      </c>
      <c r="K3726" s="14">
        <v>0</v>
      </c>
      <c r="L3726" s="14">
        <v>637</v>
      </c>
      <c r="M3726" s="14">
        <f>C3726-SUM(D3726:L3726)</f>
        <v>7346.6288944175212</v>
      </c>
      <c r="P3726" s="49">
        <f>D3727/('Parc électrique'!$C$22+'Parc électrique'!$C$23)</f>
        <v>0.143125</v>
      </c>
      <c r="Q3726" s="49">
        <f t="shared" si="290"/>
        <v>0.13950977196968087</v>
      </c>
      <c r="R3726" s="49">
        <f t="shared" si="291"/>
        <v>0.18578469075776433</v>
      </c>
    </row>
    <row r="3727" spans="1:18" x14ac:dyDescent="0.3">
      <c r="A3727" s="35">
        <f t="shared" si="289"/>
        <v>44171</v>
      </c>
      <c r="B3727" s="36">
        <v>0.16666666666666666</v>
      </c>
      <c r="C3727">
        <v>9135</v>
      </c>
      <c r="D3727">
        <v>916</v>
      </c>
      <c r="E3727" s="49">
        <f t="shared" si="292"/>
        <v>0.13950977196968087</v>
      </c>
      <c r="F3727" s="49">
        <f t="shared" si="293"/>
        <v>0.18578469075776433</v>
      </c>
      <c r="G3727">
        <v>0</v>
      </c>
      <c r="H3727" s="51">
        <f>G3727/'Parc électrique'!$C$24</f>
        <v>0</v>
      </c>
      <c r="I3727" s="14">
        <v>359</v>
      </c>
      <c r="J3727" s="14">
        <v>0</v>
      </c>
      <c r="K3727" s="14">
        <v>0</v>
      </c>
      <c r="L3727" s="14">
        <v>632</v>
      </c>
      <c r="M3727" s="14">
        <f>C3727-SUM(D3727:L3727)</f>
        <v>7227.6747055372725</v>
      </c>
      <c r="P3727" s="49">
        <f>D3728/('Parc électrique'!$C$22+'Parc électrique'!$C$23)</f>
        <v>0.13296875</v>
      </c>
      <c r="Q3727" s="49">
        <f t="shared" si="290"/>
        <v>0.12961006107663581</v>
      </c>
      <c r="R3727" s="49">
        <f t="shared" si="291"/>
        <v>0.17260127929569588</v>
      </c>
    </row>
    <row r="3728" spans="1:18" x14ac:dyDescent="0.3">
      <c r="A3728" s="35">
        <f t="shared" si="289"/>
        <v>44171</v>
      </c>
      <c r="B3728" s="36">
        <v>0.20833333333333334</v>
      </c>
      <c r="C3728">
        <v>9174</v>
      </c>
      <c r="D3728">
        <v>851</v>
      </c>
      <c r="E3728" s="49">
        <f t="shared" si="292"/>
        <v>0.12961006107663581</v>
      </c>
      <c r="F3728" s="49">
        <f t="shared" si="293"/>
        <v>0.17260127929569588</v>
      </c>
      <c r="G3728">
        <v>0</v>
      </c>
      <c r="H3728" s="51">
        <f>G3728/'Parc électrique'!$C$24</f>
        <v>0</v>
      </c>
      <c r="I3728" s="14">
        <v>359</v>
      </c>
      <c r="J3728" s="14">
        <v>0</v>
      </c>
      <c r="K3728" s="14">
        <v>0</v>
      </c>
      <c r="L3728" s="14">
        <v>631</v>
      </c>
      <c r="M3728" s="14">
        <f>C3728-SUM(D3728:L3728)</f>
        <v>7332.6977886596278</v>
      </c>
      <c r="P3728" s="49">
        <f>D3729/('Parc électrique'!$C$22+'Parc électrique'!$C$23)</f>
        <v>0.12015625000000001</v>
      </c>
      <c r="Q3728" s="49">
        <f t="shared" si="290"/>
        <v>0.11712119502694825</v>
      </c>
      <c r="R3728" s="49">
        <f t="shared" si="291"/>
        <v>0.15596989868200956</v>
      </c>
    </row>
    <row r="3729" spans="1:18" x14ac:dyDescent="0.3">
      <c r="A3729" s="35">
        <f t="shared" si="289"/>
        <v>44171</v>
      </c>
      <c r="B3729" s="36">
        <v>0.25</v>
      </c>
      <c r="C3729">
        <v>9382</v>
      </c>
      <c r="D3729">
        <v>769</v>
      </c>
      <c r="E3729" s="49">
        <f t="shared" si="292"/>
        <v>0.11712119502694825</v>
      </c>
      <c r="F3729" s="49">
        <f t="shared" si="293"/>
        <v>0.15596989868200956</v>
      </c>
      <c r="G3729">
        <v>0</v>
      </c>
      <c r="H3729" s="51">
        <f>G3729/'Parc électrique'!$C$24</f>
        <v>0</v>
      </c>
      <c r="I3729" s="14">
        <v>359</v>
      </c>
      <c r="J3729" s="14">
        <v>0</v>
      </c>
      <c r="K3729" s="14">
        <v>0</v>
      </c>
      <c r="L3729" s="14">
        <v>635</v>
      </c>
      <c r="M3729" s="14">
        <f>C3729-SUM(D3729:L3729)</f>
        <v>7618.7269089062911</v>
      </c>
      <c r="P3729" s="49">
        <f>D3730/('Parc électrique'!$C$22+'Parc électrique'!$C$23)</f>
        <v>0.11828125</v>
      </c>
      <c r="Q3729" s="49">
        <f t="shared" si="290"/>
        <v>0.11529355609284762</v>
      </c>
      <c r="R3729" s="49">
        <f t="shared" si="291"/>
        <v>0.15353603810439692</v>
      </c>
    </row>
    <row r="3730" spans="1:18" x14ac:dyDescent="0.3">
      <c r="A3730" s="35">
        <f t="shared" si="289"/>
        <v>44171</v>
      </c>
      <c r="B3730" s="36">
        <v>0.29166666666666669</v>
      </c>
      <c r="C3730">
        <v>9612</v>
      </c>
      <c r="D3730">
        <v>757</v>
      </c>
      <c r="E3730" s="49">
        <f t="shared" si="292"/>
        <v>0.11529355609284762</v>
      </c>
      <c r="F3730" s="49">
        <f t="shared" si="293"/>
        <v>0.15353603810439692</v>
      </c>
      <c r="G3730">
        <v>0</v>
      </c>
      <c r="H3730" s="51">
        <f>G3730/'Parc électrique'!$C$24</f>
        <v>0</v>
      </c>
      <c r="I3730" s="14">
        <v>359</v>
      </c>
      <c r="J3730" s="14">
        <v>0</v>
      </c>
      <c r="K3730" s="14">
        <v>0</v>
      </c>
      <c r="L3730" s="14">
        <v>639</v>
      </c>
      <c r="M3730" s="14">
        <f>C3730-SUM(D3730:L3730)</f>
        <v>7856.7311704058029</v>
      </c>
      <c r="P3730" s="49">
        <f>D3731/('Parc électrique'!$C$22+'Parc électrique'!$C$23)</f>
        <v>9.7187499999999996E-2</v>
      </c>
      <c r="Q3730" s="49">
        <f t="shared" si="290"/>
        <v>9.4732618084215597E-2</v>
      </c>
      <c r="R3730" s="49">
        <f t="shared" si="291"/>
        <v>0.12615510660625479</v>
      </c>
    </row>
    <row r="3731" spans="1:18" x14ac:dyDescent="0.3">
      <c r="A3731" s="35">
        <f t="shared" si="289"/>
        <v>44171</v>
      </c>
      <c r="B3731" s="36">
        <v>0.33333333333333331</v>
      </c>
      <c r="C3731">
        <v>9989</v>
      </c>
      <c r="D3731">
        <v>622</v>
      </c>
      <c r="E3731" s="49">
        <f t="shared" si="292"/>
        <v>9.4732618084215597E-2</v>
      </c>
      <c r="F3731" s="49">
        <f t="shared" si="293"/>
        <v>0.12615510660625479</v>
      </c>
      <c r="G3731">
        <v>55</v>
      </c>
      <c r="H3731" s="51">
        <f>G3731/'Parc électrique'!$C$24</f>
        <v>1.8333333333333333E-2</v>
      </c>
      <c r="I3731" s="14">
        <v>359</v>
      </c>
      <c r="J3731" s="14">
        <v>564</v>
      </c>
      <c r="K3731" s="14">
        <v>0</v>
      </c>
      <c r="L3731" s="14">
        <v>647</v>
      </c>
      <c r="M3731" s="14">
        <f>C3731-SUM(D3731:L3731)</f>
        <v>7741.7607789419762</v>
      </c>
      <c r="P3731" s="49">
        <f>D3732/('Parc électrique'!$C$22+'Parc électrique'!$C$23)</f>
        <v>8.6093749999999997E-2</v>
      </c>
      <c r="Q3731" s="49">
        <f t="shared" si="290"/>
        <v>8.3919087724120253E-2</v>
      </c>
      <c r="R3731" s="49">
        <f t="shared" si="291"/>
        <v>0.11175476485538005</v>
      </c>
    </row>
    <row r="3732" spans="1:18" x14ac:dyDescent="0.3">
      <c r="A3732" s="35">
        <f t="shared" si="289"/>
        <v>44171</v>
      </c>
      <c r="B3732" s="36">
        <v>0.375</v>
      </c>
      <c r="C3732">
        <v>10443</v>
      </c>
      <c r="D3732">
        <v>551</v>
      </c>
      <c r="E3732" s="49">
        <f t="shared" si="292"/>
        <v>8.3919087724120253E-2</v>
      </c>
      <c r="F3732" s="49">
        <f t="shared" si="293"/>
        <v>0.11175476485538005</v>
      </c>
      <c r="G3732">
        <v>262</v>
      </c>
      <c r="H3732" s="51">
        <f>G3732/'Parc électrique'!$C$24</f>
        <v>8.7333333333333332E-2</v>
      </c>
      <c r="I3732" s="14">
        <v>359</v>
      </c>
      <c r="J3732" s="14">
        <v>874</v>
      </c>
      <c r="K3732" s="14">
        <v>0</v>
      </c>
      <c r="L3732" s="14">
        <v>655</v>
      </c>
      <c r="M3732" s="14">
        <f>C3732-SUM(D3732:L3732)</f>
        <v>7741.7169928140875</v>
      </c>
      <c r="P3732" s="49">
        <f>D3733/('Parc électrique'!$C$22+'Parc électrique'!$C$23)</f>
        <v>7.1562500000000001E-2</v>
      </c>
      <c r="Q3732" s="49">
        <f t="shared" si="290"/>
        <v>6.9754885984840434E-2</v>
      </c>
      <c r="R3732" s="49">
        <f t="shared" si="291"/>
        <v>9.2892345378882163E-2</v>
      </c>
    </row>
    <row r="3733" spans="1:18" x14ac:dyDescent="0.3">
      <c r="A3733" s="35">
        <f t="shared" si="289"/>
        <v>44171</v>
      </c>
      <c r="B3733" s="36">
        <v>0.41666666666666669</v>
      </c>
      <c r="C3733">
        <v>10765</v>
      </c>
      <c r="D3733">
        <v>458</v>
      </c>
      <c r="E3733" s="49">
        <f t="shared" si="292"/>
        <v>6.9754885984840434E-2</v>
      </c>
      <c r="F3733" s="49">
        <f t="shared" si="293"/>
        <v>9.2892345378882163E-2</v>
      </c>
      <c r="G3733">
        <v>558</v>
      </c>
      <c r="H3733" s="51">
        <f>G3733/'Parc électrique'!$C$24</f>
        <v>0.186</v>
      </c>
      <c r="I3733" s="14">
        <v>359</v>
      </c>
      <c r="J3733" s="14">
        <v>0</v>
      </c>
      <c r="K3733" s="14">
        <v>0</v>
      </c>
      <c r="L3733" s="14">
        <v>660</v>
      </c>
      <c r="M3733" s="14">
        <f>C3733-SUM(D3733:L3733)</f>
        <v>8729.6513527686366</v>
      </c>
      <c r="P3733" s="49">
        <f>D3734/('Parc électrique'!$C$22+'Parc électrique'!$C$23)</f>
        <v>6.9218749999999996E-2</v>
      </c>
      <c r="Q3733" s="49">
        <f t="shared" si="290"/>
        <v>6.7470337317214649E-2</v>
      </c>
      <c r="R3733" s="49">
        <f t="shared" si="291"/>
        <v>8.9850019656866356E-2</v>
      </c>
    </row>
    <row r="3734" spans="1:18" x14ac:dyDescent="0.3">
      <c r="A3734" s="35">
        <f t="shared" si="289"/>
        <v>44171</v>
      </c>
      <c r="B3734" s="36">
        <v>0.45833333333333331</v>
      </c>
      <c r="C3734">
        <v>10968</v>
      </c>
      <c r="D3734">
        <v>443</v>
      </c>
      <c r="E3734" s="49">
        <f t="shared" si="292"/>
        <v>6.7470337317214649E-2</v>
      </c>
      <c r="F3734" s="49">
        <f t="shared" si="293"/>
        <v>8.9850019656866356E-2</v>
      </c>
      <c r="G3734">
        <v>745</v>
      </c>
      <c r="H3734" s="51">
        <f>G3734/'Parc électrique'!$C$24</f>
        <v>0.24833333333333332</v>
      </c>
      <c r="I3734" s="14">
        <v>359</v>
      </c>
      <c r="J3734" s="14">
        <v>0</v>
      </c>
      <c r="K3734" s="14">
        <v>0</v>
      </c>
      <c r="L3734" s="14">
        <v>662</v>
      </c>
      <c r="M3734" s="14">
        <f>C3734-SUM(D3734:L3734)</f>
        <v>8758.5943463096919</v>
      </c>
      <c r="P3734" s="49">
        <f>D3735/('Parc électrique'!$C$22+'Parc électrique'!$C$23)</f>
        <v>6.4218750000000005E-2</v>
      </c>
      <c r="Q3734" s="49">
        <f t="shared" si="290"/>
        <v>6.2596633492946321E-2</v>
      </c>
      <c r="R3734" s="49">
        <f t="shared" si="291"/>
        <v>8.3359724783232669E-2</v>
      </c>
    </row>
    <row r="3735" spans="1:18" x14ac:dyDescent="0.3">
      <c r="A3735" s="35">
        <f t="shared" si="289"/>
        <v>44171</v>
      </c>
      <c r="B3735" s="36">
        <v>0.5</v>
      </c>
      <c r="C3735">
        <v>11282</v>
      </c>
      <c r="D3735">
        <v>411</v>
      </c>
      <c r="E3735" s="49">
        <f t="shared" si="292"/>
        <v>6.2596633492946321E-2</v>
      </c>
      <c r="F3735" s="49">
        <f t="shared" si="293"/>
        <v>8.3359724783232669E-2</v>
      </c>
      <c r="G3735">
        <v>840</v>
      </c>
      <c r="H3735" s="51">
        <f>G3735/'Parc électrique'!$C$24</f>
        <v>0.28000000000000003</v>
      </c>
      <c r="I3735" s="14">
        <v>359</v>
      </c>
      <c r="J3735" s="14">
        <v>1266</v>
      </c>
      <c r="K3735" s="14">
        <v>0</v>
      </c>
      <c r="L3735" s="14">
        <v>664</v>
      </c>
      <c r="M3735" s="14">
        <f>C3735-SUM(D3735:L3735)</f>
        <v>7741.5740436417236</v>
      </c>
      <c r="P3735" s="49">
        <f>D3736/('Parc électrique'!$C$22+'Parc électrique'!$C$23)</f>
        <v>5.2343750000000001E-2</v>
      </c>
      <c r="Q3735" s="49">
        <f t="shared" si="290"/>
        <v>5.1021586910309051E-2</v>
      </c>
      <c r="R3735" s="49">
        <f t="shared" si="291"/>
        <v>6.7945274458352661E-2</v>
      </c>
    </row>
    <row r="3736" spans="1:18" x14ac:dyDescent="0.3">
      <c r="A3736" s="35">
        <f t="shared" si="289"/>
        <v>44171</v>
      </c>
      <c r="B3736" s="36">
        <v>0.54166666666666663</v>
      </c>
      <c r="C3736">
        <v>10752</v>
      </c>
      <c r="D3736">
        <v>335</v>
      </c>
      <c r="E3736" s="49">
        <f t="shared" si="292"/>
        <v>5.1021586910309051E-2</v>
      </c>
      <c r="F3736" s="49">
        <f t="shared" si="293"/>
        <v>6.7945274458352661E-2</v>
      </c>
      <c r="G3736">
        <v>863</v>
      </c>
      <c r="H3736" s="51">
        <f>G3736/'Parc électrique'!$C$24</f>
        <v>0.28766666666666668</v>
      </c>
      <c r="I3736" s="14">
        <v>359</v>
      </c>
      <c r="J3736" s="14">
        <v>0</v>
      </c>
      <c r="K3736" s="14">
        <v>0</v>
      </c>
      <c r="L3736" s="14">
        <v>664</v>
      </c>
      <c r="M3736" s="14">
        <f>C3736-SUM(D3736:L3736)</f>
        <v>8530.5933664719651</v>
      </c>
      <c r="P3736" s="49">
        <f>D3737/('Parc électrique'!$C$22+'Parc électrique'!$C$23)</f>
        <v>7.0624999999999993E-2</v>
      </c>
      <c r="Q3736" s="49">
        <f t="shared" si="290"/>
        <v>6.8841066517790123E-2</v>
      </c>
      <c r="R3736" s="49">
        <f t="shared" si="291"/>
        <v>9.1675415090075832E-2</v>
      </c>
    </row>
    <row r="3737" spans="1:18" x14ac:dyDescent="0.3">
      <c r="A3737" s="35">
        <f t="shared" si="289"/>
        <v>44171</v>
      </c>
      <c r="B3737" s="36">
        <v>0.58333333333333337</v>
      </c>
      <c r="C3737">
        <v>10328</v>
      </c>
      <c r="D3737">
        <v>452</v>
      </c>
      <c r="E3737" s="49">
        <f t="shared" si="292"/>
        <v>6.8841066517790123E-2</v>
      </c>
      <c r="F3737" s="49">
        <f t="shared" si="293"/>
        <v>9.1675415090075832E-2</v>
      </c>
      <c r="G3737">
        <v>655</v>
      </c>
      <c r="H3737" s="51">
        <f>G3737/'Parc électrique'!$C$24</f>
        <v>0.21833333333333332</v>
      </c>
      <c r="I3737" s="14">
        <v>359</v>
      </c>
      <c r="J3737" s="14">
        <v>455</v>
      </c>
      <c r="K3737" s="14">
        <v>0</v>
      </c>
      <c r="L3737" s="14">
        <v>665</v>
      </c>
      <c r="M3737" s="14">
        <f>C3737-SUM(D3737:L3737)</f>
        <v>7741.6211501850594</v>
      </c>
      <c r="P3737" s="49">
        <f>D3738/('Parc électrique'!$C$22+'Parc électrique'!$C$23)</f>
        <v>6.7812499999999998E-2</v>
      </c>
      <c r="Q3737" s="49">
        <f t="shared" si="290"/>
        <v>6.6099608116639189E-2</v>
      </c>
      <c r="R3737" s="49">
        <f t="shared" si="291"/>
        <v>8.8024624223656894E-2</v>
      </c>
    </row>
    <row r="3738" spans="1:18" x14ac:dyDescent="0.3">
      <c r="A3738" s="35">
        <f t="shared" si="289"/>
        <v>44171</v>
      </c>
      <c r="B3738" s="36">
        <v>0.625</v>
      </c>
      <c r="C3738">
        <v>10158</v>
      </c>
      <c r="D3738">
        <v>434</v>
      </c>
      <c r="E3738" s="49">
        <f t="shared" si="292"/>
        <v>6.6099608116639189E-2</v>
      </c>
      <c r="F3738" s="49">
        <f t="shared" si="293"/>
        <v>8.8024624223656894E-2</v>
      </c>
      <c r="G3738">
        <v>358</v>
      </c>
      <c r="H3738" s="51">
        <f>G3738/'Parc électrique'!$C$24</f>
        <v>0.11933333333333333</v>
      </c>
      <c r="I3738" s="14">
        <v>359</v>
      </c>
      <c r="J3738" s="14">
        <v>0</v>
      </c>
      <c r="K3738" s="14">
        <v>0</v>
      </c>
      <c r="L3738" s="14">
        <v>664</v>
      </c>
      <c r="M3738" s="14">
        <f>C3738-SUM(D3738:L3738)</f>
        <v>8342.7265424343259</v>
      </c>
      <c r="P3738" s="49">
        <f>D3739/('Parc électrique'!$C$22+'Parc électrique'!$C$23)</f>
        <v>8.3593749999999994E-2</v>
      </c>
      <c r="Q3738" s="49">
        <f t="shared" si="290"/>
        <v>8.148223581198609E-2</v>
      </c>
      <c r="R3738" s="49">
        <f t="shared" si="291"/>
        <v>0.10850961741856321</v>
      </c>
    </row>
    <row r="3739" spans="1:18" x14ac:dyDescent="0.3">
      <c r="A3739" s="35">
        <f t="shared" si="289"/>
        <v>44171</v>
      </c>
      <c r="B3739" s="36">
        <v>0.66666666666666663</v>
      </c>
      <c r="C3739">
        <v>10244</v>
      </c>
      <c r="D3739">
        <v>535</v>
      </c>
      <c r="E3739" s="49">
        <f t="shared" si="292"/>
        <v>8.148223581198609E-2</v>
      </c>
      <c r="F3739" s="49">
        <f t="shared" si="293"/>
        <v>0.10850961741856321</v>
      </c>
      <c r="G3739">
        <v>88</v>
      </c>
      <c r="H3739" s="51">
        <f>G3739/'Parc électrique'!$C$24</f>
        <v>2.9333333333333333E-2</v>
      </c>
      <c r="I3739" s="14">
        <v>359</v>
      </c>
      <c r="J3739" s="14">
        <v>856</v>
      </c>
      <c r="K3739" s="14">
        <v>0</v>
      </c>
      <c r="L3739" s="14">
        <v>664</v>
      </c>
      <c r="M3739" s="14">
        <f>C3739-SUM(D3739:L3739)</f>
        <v>7741.7806748134362</v>
      </c>
      <c r="P3739" s="49">
        <f>D3740/('Parc électrique'!$C$22+'Parc électrique'!$C$23)</f>
        <v>9.3593750000000003E-2</v>
      </c>
      <c r="Q3739" s="49">
        <f t="shared" si="290"/>
        <v>9.1229643460522744E-2</v>
      </c>
      <c r="R3739" s="49">
        <f t="shared" si="291"/>
        <v>0.12149020716583059</v>
      </c>
    </row>
    <row r="3740" spans="1:18" x14ac:dyDescent="0.3">
      <c r="A3740" s="35">
        <f t="shared" ref="A3740:A3803" si="294">A3716+1</f>
        <v>44171</v>
      </c>
      <c r="B3740" s="36">
        <v>0.70833333333333337</v>
      </c>
      <c r="C3740">
        <v>11018</v>
      </c>
      <c r="D3740">
        <v>599</v>
      </c>
      <c r="E3740" s="49">
        <f t="shared" si="292"/>
        <v>9.1229643460522744E-2</v>
      </c>
      <c r="F3740" s="49">
        <f t="shared" si="293"/>
        <v>0.12149020716583059</v>
      </c>
      <c r="G3740">
        <v>4</v>
      </c>
      <c r="H3740" s="51">
        <f>G3740/'Parc électrique'!$C$24</f>
        <v>1.3333333333333333E-3</v>
      </c>
      <c r="I3740" s="14">
        <v>359</v>
      </c>
      <c r="J3740" s="14">
        <v>1427</v>
      </c>
      <c r="K3740" s="14">
        <v>0</v>
      </c>
      <c r="L3740" s="14">
        <v>660</v>
      </c>
      <c r="M3740" s="14">
        <f>C3740-SUM(D3740:L3740)</f>
        <v>7968.7859468160405</v>
      </c>
      <c r="P3740" s="49">
        <f>D3741/('Parc électrique'!$C$22+'Parc électrique'!$C$23)</f>
        <v>0.1046875</v>
      </c>
      <c r="Q3740" s="49">
        <f t="shared" si="290"/>
        <v>0.1020431738206181</v>
      </c>
      <c r="R3740" s="49">
        <f t="shared" si="291"/>
        <v>0.13589054891670532</v>
      </c>
    </row>
    <row r="3741" spans="1:18" x14ac:dyDescent="0.3">
      <c r="A3741" s="35">
        <f t="shared" si="294"/>
        <v>44171</v>
      </c>
      <c r="B3741" s="36">
        <v>0.75</v>
      </c>
      <c r="C3741">
        <v>11575</v>
      </c>
      <c r="D3741">
        <v>670</v>
      </c>
      <c r="E3741" s="49">
        <f t="shared" si="292"/>
        <v>0.1020431738206181</v>
      </c>
      <c r="F3741" s="49">
        <f t="shared" si="293"/>
        <v>0.13589054891670532</v>
      </c>
      <c r="G3741">
        <v>0</v>
      </c>
      <c r="H3741" s="51">
        <f>G3741/'Parc électrique'!$C$24</f>
        <v>0</v>
      </c>
      <c r="I3741" s="14">
        <v>359</v>
      </c>
      <c r="J3741" s="14">
        <v>1427</v>
      </c>
      <c r="K3741" s="14">
        <v>0</v>
      </c>
      <c r="L3741" s="14">
        <v>647</v>
      </c>
      <c r="M3741" s="14">
        <f>C3741-SUM(D3741:L3741)</f>
        <v>8471.7620662772624</v>
      </c>
      <c r="P3741" s="49">
        <f>D3742/('Parc électrique'!$C$22+'Parc électrique'!$C$23)</f>
        <v>0.10249999999999999</v>
      </c>
      <c r="Q3741" s="49">
        <f t="shared" si="290"/>
        <v>9.9910928397500695E-2</v>
      </c>
      <c r="R3741" s="49">
        <f t="shared" si="291"/>
        <v>0.1330510449094906</v>
      </c>
    </row>
    <row r="3742" spans="1:18" x14ac:dyDescent="0.3">
      <c r="A3742" s="35">
        <f t="shared" si="294"/>
        <v>44171</v>
      </c>
      <c r="B3742" s="36">
        <v>0.79166666666666663</v>
      </c>
      <c r="C3742">
        <v>11588</v>
      </c>
      <c r="D3742">
        <v>656</v>
      </c>
      <c r="E3742" s="49">
        <f t="shared" si="292"/>
        <v>9.9910928397500695E-2</v>
      </c>
      <c r="F3742" s="49">
        <f t="shared" si="293"/>
        <v>0.1330510449094906</v>
      </c>
      <c r="G3742">
        <v>0</v>
      </c>
      <c r="H3742" s="51">
        <f>G3742/'Parc électrique'!$C$24</f>
        <v>0</v>
      </c>
      <c r="I3742" s="14">
        <v>359</v>
      </c>
      <c r="J3742" s="14">
        <v>1427</v>
      </c>
      <c r="K3742" s="14">
        <v>0</v>
      </c>
      <c r="L3742" s="14">
        <v>640</v>
      </c>
      <c r="M3742" s="14">
        <f>C3742-SUM(D3742:L3742)</f>
        <v>8505.7670380266936</v>
      </c>
      <c r="P3742" s="49">
        <f>D3743/('Parc électrique'!$C$22+'Parc électrique'!$C$23)</f>
        <v>9.7031249999999999E-2</v>
      </c>
      <c r="Q3742" s="49">
        <f t="shared" si="290"/>
        <v>9.4580314839707233E-2</v>
      </c>
      <c r="R3742" s="49">
        <f t="shared" si="291"/>
        <v>0.12595228489145374</v>
      </c>
    </row>
    <row r="3743" spans="1:18" x14ac:dyDescent="0.3">
      <c r="A3743" s="35">
        <f t="shared" si="294"/>
        <v>44171</v>
      </c>
      <c r="B3743" s="36">
        <v>0.83333333333333337</v>
      </c>
      <c r="C3743">
        <v>11103</v>
      </c>
      <c r="D3743">
        <v>621</v>
      </c>
      <c r="E3743" s="49">
        <f t="shared" si="292"/>
        <v>9.4580314839707233E-2</v>
      </c>
      <c r="F3743" s="49">
        <f t="shared" si="293"/>
        <v>0.12595228489145374</v>
      </c>
      <c r="G3743">
        <v>0</v>
      </c>
      <c r="H3743" s="51">
        <f>G3743/'Parc électrique'!$C$24</f>
        <v>0</v>
      </c>
      <c r="I3743" s="14">
        <v>359</v>
      </c>
      <c r="J3743" s="14">
        <v>0</v>
      </c>
      <c r="K3743" s="14">
        <v>0</v>
      </c>
      <c r="L3743" s="14">
        <v>634</v>
      </c>
      <c r="M3743" s="14">
        <f>C3743-SUM(D3743:L3743)</f>
        <v>9488.7794674002689</v>
      </c>
      <c r="P3743" s="49">
        <f>D3744/('Parc électrique'!$C$22+'Parc électrique'!$C$23)</f>
        <v>9.8437499999999997E-2</v>
      </c>
      <c r="Q3743" s="49">
        <f t="shared" si="290"/>
        <v>9.5951044040282693E-2</v>
      </c>
      <c r="R3743" s="49">
        <f t="shared" si="291"/>
        <v>0.12777768032466322</v>
      </c>
    </row>
    <row r="3744" spans="1:18" x14ac:dyDescent="0.3">
      <c r="A3744" s="35">
        <f t="shared" si="294"/>
        <v>44171</v>
      </c>
      <c r="B3744" s="36">
        <v>0.875</v>
      </c>
      <c r="C3744">
        <v>10542</v>
      </c>
      <c r="D3744">
        <v>630</v>
      </c>
      <c r="E3744" s="49">
        <f t="shared" si="292"/>
        <v>9.5951044040282693E-2</v>
      </c>
      <c r="F3744" s="49">
        <f t="shared" si="293"/>
        <v>0.12777768032466322</v>
      </c>
      <c r="G3744">
        <v>0</v>
      </c>
      <c r="H3744" s="51">
        <f>G3744/'Parc électrique'!$C$24</f>
        <v>0</v>
      </c>
      <c r="I3744" s="14">
        <v>359</v>
      </c>
      <c r="J3744" s="14">
        <v>1183</v>
      </c>
      <c r="K3744" s="14">
        <v>0</v>
      </c>
      <c r="L3744" s="14">
        <v>628</v>
      </c>
      <c r="M3744" s="14">
        <f>C3744-SUM(D3744:L3744)</f>
        <v>7741.7762712756348</v>
      </c>
      <c r="P3744" s="49">
        <f>D3745/('Parc électrique'!$C$22+'Parc électrique'!$C$23)</f>
        <v>8.2500000000000004E-2</v>
      </c>
      <c r="Q3744" s="49">
        <f t="shared" si="290"/>
        <v>8.04161131004274E-2</v>
      </c>
      <c r="R3744" s="49">
        <f t="shared" si="291"/>
        <v>0.10708986541495585</v>
      </c>
    </row>
    <row r="3745" spans="1:18" x14ac:dyDescent="0.3">
      <c r="A3745" s="35">
        <f t="shared" si="294"/>
        <v>44171</v>
      </c>
      <c r="B3745" s="36">
        <v>0.91666666666666663</v>
      </c>
      <c r="C3745">
        <v>10768</v>
      </c>
      <c r="D3745">
        <v>528</v>
      </c>
      <c r="E3745" s="49">
        <f t="shared" si="292"/>
        <v>8.04161131004274E-2</v>
      </c>
      <c r="F3745" s="49">
        <f t="shared" si="293"/>
        <v>0.10708986541495585</v>
      </c>
      <c r="G3745">
        <v>0</v>
      </c>
      <c r="H3745" s="51">
        <f>G3745/'Parc électrique'!$C$24</f>
        <v>0</v>
      </c>
      <c r="I3745" s="14">
        <v>359</v>
      </c>
      <c r="J3745" s="14">
        <v>1427</v>
      </c>
      <c r="K3745" s="14">
        <v>0</v>
      </c>
      <c r="L3745" s="14">
        <v>627</v>
      </c>
      <c r="M3745" s="14">
        <f>C3745-SUM(D3745:L3745)</f>
        <v>7826.8124940214848</v>
      </c>
      <c r="P3745" s="49">
        <f>D3746/('Parc électrique'!$C$22+'Parc électrique'!$C$23)</f>
        <v>8.2343749999999993E-2</v>
      </c>
      <c r="Q3745" s="49">
        <f t="shared" si="290"/>
        <v>8.0263809855919008E-2</v>
      </c>
      <c r="R3745" s="49">
        <f t="shared" si="291"/>
        <v>0.10688704370015478</v>
      </c>
    </row>
    <row r="3746" spans="1:18" x14ac:dyDescent="0.3">
      <c r="A3746" s="35">
        <f t="shared" si="294"/>
        <v>44171</v>
      </c>
      <c r="B3746" s="36">
        <v>0.95833333333333337</v>
      </c>
      <c r="C3746">
        <v>10989</v>
      </c>
      <c r="D3746">
        <v>527</v>
      </c>
      <c r="E3746" s="49">
        <f t="shared" si="292"/>
        <v>8.0263809855919008E-2</v>
      </c>
      <c r="F3746" s="49">
        <f t="shared" si="293"/>
        <v>0.10688704370015478</v>
      </c>
      <c r="G3746">
        <v>0</v>
      </c>
      <c r="H3746" s="51">
        <f>G3746/'Parc électrique'!$C$24</f>
        <v>0</v>
      </c>
      <c r="I3746" s="14">
        <v>359</v>
      </c>
      <c r="J3746" s="14">
        <v>1427</v>
      </c>
      <c r="K3746" s="14">
        <v>0</v>
      </c>
      <c r="L3746" s="14">
        <v>635</v>
      </c>
      <c r="M3746" s="14">
        <f>C3746-SUM(D3746:L3746)</f>
        <v>8040.812849146444</v>
      </c>
      <c r="P3746" s="49">
        <f>D3747/('Parc électrique'!$C$22+'Parc électrique'!$C$23)</f>
        <v>6.1874999999999999E-2</v>
      </c>
      <c r="Q3746" s="49">
        <f t="shared" si="290"/>
        <v>6.0312084825320557E-2</v>
      </c>
      <c r="R3746" s="49">
        <f t="shared" si="291"/>
        <v>8.031739906121689E-2</v>
      </c>
    </row>
    <row r="3747" spans="1:18" x14ac:dyDescent="0.3">
      <c r="A3747" s="35">
        <f t="shared" si="294"/>
        <v>44172</v>
      </c>
      <c r="B3747" s="36">
        <v>0</v>
      </c>
      <c r="C3747">
        <v>10627</v>
      </c>
      <c r="D3747">
        <v>396</v>
      </c>
      <c r="E3747" s="49">
        <f t="shared" si="292"/>
        <v>6.0312084825320557E-2</v>
      </c>
      <c r="F3747" s="49">
        <f t="shared" si="293"/>
        <v>8.031739906121689E-2</v>
      </c>
      <c r="G3747">
        <v>0</v>
      </c>
      <c r="H3747" s="51">
        <f>G3747/'Parc électrique'!$C$24</f>
        <v>0</v>
      </c>
      <c r="I3747" s="14">
        <v>359</v>
      </c>
      <c r="J3747" s="14">
        <v>1485</v>
      </c>
      <c r="K3747" s="14">
        <v>0</v>
      </c>
      <c r="L3747" s="14">
        <v>645</v>
      </c>
      <c r="M3747" s="14">
        <f>C3747-SUM(D3747:L3747)</f>
        <v>7741.8593705161129</v>
      </c>
      <c r="P3747" s="49">
        <f>D3748/('Parc électrique'!$C$22+'Parc électrique'!$C$23)</f>
        <v>6.9687499999999999E-2</v>
      </c>
      <c r="Q3747" s="49">
        <f t="shared" si="290"/>
        <v>6.7927247050739811E-2</v>
      </c>
      <c r="R3747" s="49">
        <f t="shared" si="291"/>
        <v>9.0458484801269529E-2</v>
      </c>
    </row>
    <row r="3748" spans="1:18" x14ac:dyDescent="0.3">
      <c r="A3748" s="35">
        <f t="shared" si="294"/>
        <v>44172</v>
      </c>
      <c r="B3748" s="36">
        <v>4.1666666666666664E-2</v>
      </c>
      <c r="C3748">
        <v>10358</v>
      </c>
      <c r="D3748">
        <v>446</v>
      </c>
      <c r="E3748" s="49">
        <f t="shared" si="292"/>
        <v>6.7927247050739811E-2</v>
      </c>
      <c r="F3748" s="49">
        <f t="shared" si="293"/>
        <v>9.0458484801269529E-2</v>
      </c>
      <c r="G3748">
        <v>0</v>
      </c>
      <c r="H3748" s="51">
        <f>G3748/'Parc électrique'!$C$24</f>
        <v>0</v>
      </c>
      <c r="I3748" s="14">
        <v>359</v>
      </c>
      <c r="J3748" s="14">
        <v>1168</v>
      </c>
      <c r="K3748" s="14">
        <v>0</v>
      </c>
      <c r="L3748" s="14">
        <v>643</v>
      </c>
      <c r="M3748" s="14">
        <f>C3748-SUM(D3748:L3748)</f>
        <v>7741.8416142681481</v>
      </c>
      <c r="P3748" s="49">
        <f>D3749/('Parc électrique'!$C$22+'Parc électrique'!$C$23)</f>
        <v>7.6874999999999999E-2</v>
      </c>
      <c r="Q3748" s="49">
        <f t="shared" si="290"/>
        <v>7.4933196298125532E-2</v>
      </c>
      <c r="R3748" s="49">
        <f t="shared" si="291"/>
        <v>9.9788283682117937E-2</v>
      </c>
    </row>
    <row r="3749" spans="1:18" x14ac:dyDescent="0.3">
      <c r="A3749" s="35">
        <f t="shared" si="294"/>
        <v>44172</v>
      </c>
      <c r="B3749" s="36">
        <v>8.3333333333333329E-2</v>
      </c>
      <c r="C3749">
        <v>10110</v>
      </c>
      <c r="D3749">
        <v>492</v>
      </c>
      <c r="E3749" s="49">
        <f t="shared" si="292"/>
        <v>7.4933196298125532E-2</v>
      </c>
      <c r="F3749" s="49">
        <f t="shared" si="293"/>
        <v>9.9788283682117937E-2</v>
      </c>
      <c r="G3749">
        <v>0</v>
      </c>
      <c r="H3749" s="51">
        <f>G3749/'Parc électrique'!$C$24</f>
        <v>0</v>
      </c>
      <c r="I3749" s="14">
        <v>359</v>
      </c>
      <c r="J3749" s="14">
        <v>874</v>
      </c>
      <c r="K3749" s="14">
        <v>0</v>
      </c>
      <c r="L3749" s="14">
        <v>643</v>
      </c>
      <c r="M3749" s="14">
        <f>C3749-SUM(D3749:L3749)</f>
        <v>7741.8252785200202</v>
      </c>
      <c r="P3749" s="49">
        <f>D3750/('Parc électrique'!$C$22+'Parc électrique'!$C$23)</f>
        <v>7.5156249999999994E-2</v>
      </c>
      <c r="Q3749" s="49">
        <f t="shared" si="290"/>
        <v>7.3257860608533287E-2</v>
      </c>
      <c r="R3749" s="49">
        <f t="shared" si="291"/>
        <v>9.755724481930636E-2</v>
      </c>
    </row>
    <row r="3750" spans="1:18" x14ac:dyDescent="0.3">
      <c r="A3750" s="35">
        <f t="shared" si="294"/>
        <v>44172</v>
      </c>
      <c r="B3750" s="36">
        <v>0.125</v>
      </c>
      <c r="C3750">
        <v>9727</v>
      </c>
      <c r="D3750">
        <v>481</v>
      </c>
      <c r="E3750" s="49">
        <f t="shared" si="292"/>
        <v>7.3257860608533287E-2</v>
      </c>
      <c r="F3750" s="49">
        <f t="shared" si="293"/>
        <v>9.755724481930636E-2</v>
      </c>
      <c r="G3750">
        <v>0</v>
      </c>
      <c r="H3750" s="51">
        <f>G3750/'Parc électrique'!$C$24</f>
        <v>0</v>
      </c>
      <c r="I3750" s="14">
        <v>359</v>
      </c>
      <c r="J3750" s="14">
        <v>503</v>
      </c>
      <c r="K3750" s="14">
        <v>0</v>
      </c>
      <c r="L3750" s="14">
        <v>642</v>
      </c>
      <c r="M3750" s="14">
        <f>C3750-SUM(D3750:L3750)</f>
        <v>7741.8291848945719</v>
      </c>
      <c r="P3750" s="49">
        <f>D3751/('Parc électrique'!$C$22+'Parc électrique'!$C$23)</f>
        <v>7.8593750000000004E-2</v>
      </c>
      <c r="Q3750" s="49">
        <f t="shared" si="290"/>
        <v>7.6608531987717762E-2</v>
      </c>
      <c r="R3750" s="49">
        <f t="shared" si="291"/>
        <v>0.10201932254492953</v>
      </c>
    </row>
    <row r="3751" spans="1:18" x14ac:dyDescent="0.3">
      <c r="A3751" s="35">
        <f t="shared" si="294"/>
        <v>44172</v>
      </c>
      <c r="B3751" s="36">
        <v>0.16666666666666666</v>
      </c>
      <c r="C3751">
        <v>9735</v>
      </c>
      <c r="D3751">
        <v>503</v>
      </c>
      <c r="E3751" s="49">
        <f t="shared" si="292"/>
        <v>7.6608531987717762E-2</v>
      </c>
      <c r="F3751" s="49">
        <f t="shared" si="293"/>
        <v>0.10201932254492953</v>
      </c>
      <c r="G3751">
        <v>0</v>
      </c>
      <c r="H3751" s="51">
        <f>G3751/'Parc électrique'!$C$24</f>
        <v>0</v>
      </c>
      <c r="I3751" s="14">
        <v>359</v>
      </c>
      <c r="J3751" s="14">
        <v>492</v>
      </c>
      <c r="K3751" s="14">
        <v>0</v>
      </c>
      <c r="L3751" s="14">
        <v>639</v>
      </c>
      <c r="M3751" s="14">
        <f>C3751-SUM(D3751:L3751)</f>
        <v>7741.8213721454667</v>
      </c>
      <c r="P3751" s="49">
        <f>D3752/('Parc électrique'!$C$22+'Parc électrique'!$C$23)</f>
        <v>9.5312499999999994E-2</v>
      </c>
      <c r="Q3751" s="49">
        <f t="shared" si="290"/>
        <v>9.2904979150114975E-2</v>
      </c>
      <c r="R3751" s="49">
        <f t="shared" si="291"/>
        <v>0.12372124602864215</v>
      </c>
    </row>
    <row r="3752" spans="1:18" x14ac:dyDescent="0.3">
      <c r="A3752" s="35">
        <f t="shared" si="294"/>
        <v>44172</v>
      </c>
      <c r="B3752" s="36">
        <v>0.20833333333333334</v>
      </c>
      <c r="C3752">
        <v>10382</v>
      </c>
      <c r="D3752">
        <v>610</v>
      </c>
      <c r="E3752" s="49">
        <f t="shared" si="292"/>
        <v>9.2904979150114975E-2</v>
      </c>
      <c r="F3752" s="49">
        <f t="shared" si="293"/>
        <v>0.12372124602864215</v>
      </c>
      <c r="G3752">
        <v>0</v>
      </c>
      <c r="H3752" s="51">
        <f>G3752/'Parc électrique'!$C$24</f>
        <v>0</v>
      </c>
      <c r="I3752" s="14">
        <v>359</v>
      </c>
      <c r="J3752" s="14">
        <v>0</v>
      </c>
      <c r="K3752" s="14">
        <v>0</v>
      </c>
      <c r="L3752" s="14">
        <v>641</v>
      </c>
      <c r="M3752" s="14">
        <f>C3752-SUM(D3752:L3752)</f>
        <v>8771.7833737748206</v>
      </c>
      <c r="P3752" s="49">
        <f>D3753/('Parc électrique'!$C$22+'Parc électrique'!$C$23)</f>
        <v>0.10765625</v>
      </c>
      <c r="Q3752" s="49">
        <f t="shared" si="290"/>
        <v>0.10493693546627741</v>
      </c>
      <c r="R3752" s="49">
        <f t="shared" si="291"/>
        <v>0.13974416149792535</v>
      </c>
    </row>
    <row r="3753" spans="1:18" x14ac:dyDescent="0.3">
      <c r="A3753" s="35">
        <f t="shared" si="294"/>
        <v>44172</v>
      </c>
      <c r="B3753" s="36">
        <v>0.25</v>
      </c>
      <c r="C3753">
        <v>11670</v>
      </c>
      <c r="D3753">
        <v>689</v>
      </c>
      <c r="E3753" s="49">
        <f t="shared" si="292"/>
        <v>0.10493693546627741</v>
      </c>
      <c r="F3753" s="49">
        <f t="shared" si="293"/>
        <v>0.13974416149792535</v>
      </c>
      <c r="G3753">
        <v>0</v>
      </c>
      <c r="H3753" s="51">
        <f>G3753/'Parc électrique'!$C$24</f>
        <v>0</v>
      </c>
      <c r="I3753" s="14">
        <v>359</v>
      </c>
      <c r="J3753" s="14">
        <v>1566</v>
      </c>
      <c r="K3753" s="14">
        <v>0</v>
      </c>
      <c r="L3753" s="14">
        <v>648</v>
      </c>
      <c r="M3753" s="14">
        <f>C3753-SUM(D3753:L3753)</f>
        <v>8407.7553189030368</v>
      </c>
      <c r="P3753" s="49">
        <f>D3754/('Parc électrique'!$C$22+'Parc électrique'!$C$23)</f>
        <v>0.1278125</v>
      </c>
      <c r="Q3753" s="49">
        <f t="shared" si="290"/>
        <v>0.1245840540078591</v>
      </c>
      <c r="R3753" s="49">
        <f t="shared" si="291"/>
        <v>0.16590816270726114</v>
      </c>
    </row>
    <row r="3754" spans="1:18" x14ac:dyDescent="0.3">
      <c r="A3754" s="35">
        <f t="shared" si="294"/>
        <v>44172</v>
      </c>
      <c r="B3754" s="36">
        <v>0.29166666666666669</v>
      </c>
      <c r="C3754">
        <v>12719</v>
      </c>
      <c r="D3754">
        <v>818</v>
      </c>
      <c r="E3754" s="49">
        <f t="shared" si="292"/>
        <v>0.1245840540078591</v>
      </c>
      <c r="F3754" s="49">
        <f t="shared" si="293"/>
        <v>0.16590816270726114</v>
      </c>
      <c r="G3754">
        <v>0</v>
      </c>
      <c r="H3754" s="51">
        <f>G3754/'Parc électrique'!$C$24</f>
        <v>0</v>
      </c>
      <c r="I3754" s="14">
        <v>359</v>
      </c>
      <c r="J3754" s="14">
        <v>1566</v>
      </c>
      <c r="K3754" s="14">
        <v>0</v>
      </c>
      <c r="L3754" s="14">
        <v>660</v>
      </c>
      <c r="M3754" s="14">
        <f>C3754-SUM(D3754:L3754)</f>
        <v>9315.7095077832855</v>
      </c>
      <c r="P3754" s="49">
        <f>D3755/('Parc électrique'!$C$22+'Parc électrique'!$C$23)</f>
        <v>0.13375000000000001</v>
      </c>
      <c r="Q3754" s="49">
        <f t="shared" si="290"/>
        <v>0.13037157729917775</v>
      </c>
      <c r="R3754" s="49">
        <f t="shared" si="291"/>
        <v>0.17361538786970115</v>
      </c>
    </row>
    <row r="3755" spans="1:18" x14ac:dyDescent="0.3">
      <c r="A3755" s="35">
        <f t="shared" si="294"/>
        <v>44172</v>
      </c>
      <c r="B3755" s="36">
        <v>0.33333333333333331</v>
      </c>
      <c r="C3755">
        <v>12967</v>
      </c>
      <c r="D3755">
        <v>856</v>
      </c>
      <c r="E3755" s="49">
        <f t="shared" si="292"/>
        <v>0.13037157729917775</v>
      </c>
      <c r="F3755" s="49">
        <f t="shared" si="293"/>
        <v>0.17361538786970115</v>
      </c>
      <c r="G3755">
        <v>46</v>
      </c>
      <c r="H3755" s="51">
        <f>G3755/'Parc électrique'!$C$24</f>
        <v>1.5333333333333332E-2</v>
      </c>
      <c r="I3755" s="14">
        <v>359</v>
      </c>
      <c r="J3755" s="14">
        <v>1566</v>
      </c>
      <c r="K3755" s="14">
        <v>0</v>
      </c>
      <c r="L3755" s="14">
        <v>666</v>
      </c>
      <c r="M3755" s="14">
        <f>C3755-SUM(D3755:L3755)</f>
        <v>9473.6806797014979</v>
      </c>
      <c r="P3755" s="49">
        <f>D3756/('Parc électrique'!$C$22+'Parc électrique'!$C$23)</f>
        <v>0.15515625</v>
      </c>
      <c r="Q3755" s="49">
        <f t="shared" si="290"/>
        <v>0.15123712179682652</v>
      </c>
      <c r="R3755" s="49">
        <f t="shared" si="291"/>
        <v>0.20140196279744535</v>
      </c>
    </row>
    <row r="3756" spans="1:18" x14ac:dyDescent="0.3">
      <c r="A3756" s="35">
        <f t="shared" si="294"/>
        <v>44172</v>
      </c>
      <c r="B3756" s="36">
        <v>0.375</v>
      </c>
      <c r="C3756">
        <v>12990</v>
      </c>
      <c r="D3756">
        <v>993</v>
      </c>
      <c r="E3756" s="49">
        <f t="shared" si="292"/>
        <v>0.15123712179682652</v>
      </c>
      <c r="F3756" s="49">
        <f t="shared" si="293"/>
        <v>0.20140196279744535</v>
      </c>
      <c r="G3756">
        <v>302</v>
      </c>
      <c r="H3756" s="51">
        <f>G3756/'Parc électrique'!$C$24</f>
        <v>0.10066666666666667</v>
      </c>
      <c r="I3756" s="14">
        <v>359</v>
      </c>
      <c r="J3756" s="14">
        <v>1566</v>
      </c>
      <c r="K3756" s="14">
        <v>0</v>
      </c>
      <c r="L3756" s="14">
        <v>666</v>
      </c>
      <c r="M3756" s="14">
        <f>C3756-SUM(D3756:L3756)</f>
        <v>9103.5466942487401</v>
      </c>
      <c r="P3756" s="49">
        <f>D3757/('Parc électrique'!$C$22+'Parc électrique'!$C$23)</f>
        <v>0.18906249999999999</v>
      </c>
      <c r="Q3756" s="49">
        <f t="shared" si="290"/>
        <v>0.18428692585514611</v>
      </c>
      <c r="R3756" s="49">
        <f t="shared" si="291"/>
        <v>0.24541427490927381</v>
      </c>
    </row>
    <row r="3757" spans="1:18" x14ac:dyDescent="0.3">
      <c r="A3757" s="35">
        <f t="shared" si="294"/>
        <v>44172</v>
      </c>
      <c r="B3757" s="36">
        <v>0.41666666666666669</v>
      </c>
      <c r="C3757">
        <v>12937</v>
      </c>
      <c r="D3757">
        <v>1210</v>
      </c>
      <c r="E3757" s="49">
        <f t="shared" si="292"/>
        <v>0.18428692585514611</v>
      </c>
      <c r="F3757" s="49">
        <f t="shared" si="293"/>
        <v>0.24541427490927381</v>
      </c>
      <c r="G3757">
        <v>653</v>
      </c>
      <c r="H3757" s="51">
        <f>G3757/'Parc électrique'!$C$24</f>
        <v>0.21766666666666667</v>
      </c>
      <c r="I3757" s="14">
        <v>359</v>
      </c>
      <c r="J3757" s="14">
        <v>0</v>
      </c>
      <c r="K3757" s="14">
        <v>0</v>
      </c>
      <c r="L3757" s="14">
        <v>667</v>
      </c>
      <c r="M3757" s="14">
        <f>C3757-SUM(D3757:L3757)</f>
        <v>10047.35263213257</v>
      </c>
      <c r="P3757" s="49">
        <f>D3758/('Parc électrique'!$C$22+'Parc électrique'!$C$23)</f>
        <v>0.22640625</v>
      </c>
      <c r="Q3757" s="49">
        <f t="shared" si="290"/>
        <v>0.22068740129265019</v>
      </c>
      <c r="R3757" s="49">
        <f t="shared" si="291"/>
        <v>0.29388866474672543</v>
      </c>
    </row>
    <row r="3758" spans="1:18" x14ac:dyDescent="0.3">
      <c r="A3758" s="35">
        <f t="shared" si="294"/>
        <v>44172</v>
      </c>
      <c r="B3758" s="36">
        <v>0.45833333333333331</v>
      </c>
      <c r="C3758">
        <v>13007</v>
      </c>
      <c r="D3758">
        <v>1449</v>
      </c>
      <c r="E3758" s="49">
        <f t="shared" si="292"/>
        <v>0.22068740129265019</v>
      </c>
      <c r="F3758" s="49">
        <f t="shared" si="293"/>
        <v>0.29388866474672543</v>
      </c>
      <c r="G3758">
        <v>813</v>
      </c>
      <c r="H3758" s="51">
        <f>G3758/'Parc électrique'!$C$24</f>
        <v>0.27100000000000002</v>
      </c>
      <c r="I3758" s="14">
        <v>359</v>
      </c>
      <c r="J3758" s="14">
        <v>1566</v>
      </c>
      <c r="K3758" s="14">
        <v>0</v>
      </c>
      <c r="L3758" s="14">
        <v>667</v>
      </c>
      <c r="M3758" s="14">
        <f>C3758-SUM(D3758:L3758)</f>
        <v>8152.2144239339605</v>
      </c>
      <c r="P3758" s="49">
        <f>D3759/('Parc électrique'!$C$22+'Parc électrique'!$C$23)</f>
        <v>0.28218749999999998</v>
      </c>
      <c r="Q3758" s="49">
        <f t="shared" si="290"/>
        <v>0.27505965958214368</v>
      </c>
      <c r="R3758" s="49">
        <f t="shared" si="291"/>
        <v>0.36629601693070118</v>
      </c>
    </row>
    <row r="3759" spans="1:18" x14ac:dyDescent="0.3">
      <c r="A3759" s="35">
        <f t="shared" si="294"/>
        <v>44172</v>
      </c>
      <c r="B3759" s="36">
        <v>0.5</v>
      </c>
      <c r="C3759">
        <v>13002</v>
      </c>
      <c r="D3759">
        <v>1806</v>
      </c>
      <c r="E3759" s="49">
        <f t="shared" si="292"/>
        <v>0.27505965958214368</v>
      </c>
      <c r="F3759" s="49">
        <f t="shared" si="293"/>
        <v>0.36629601693070118</v>
      </c>
      <c r="G3759">
        <v>888</v>
      </c>
      <c r="H3759" s="51">
        <f>G3759/'Parc électrique'!$C$24</f>
        <v>0.29599999999999999</v>
      </c>
      <c r="I3759" s="14">
        <v>359</v>
      </c>
      <c r="J3759" s="14">
        <v>1538</v>
      </c>
      <c r="K3759" s="14">
        <v>0</v>
      </c>
      <c r="L3759" s="14">
        <v>669</v>
      </c>
      <c r="M3759" s="14">
        <f>C3759-SUM(D3759:L3759)</f>
        <v>7741.0626443234869</v>
      </c>
      <c r="P3759" s="49">
        <f>D3760/('Parc électrique'!$C$22+'Parc électrique'!$C$23)</f>
        <v>0.32250000000000001</v>
      </c>
      <c r="Q3759" s="49">
        <f t="shared" si="290"/>
        <v>0.31435389666530711</v>
      </c>
      <c r="R3759" s="49">
        <f t="shared" si="291"/>
        <v>0.41862401934937288</v>
      </c>
    </row>
    <row r="3760" spans="1:18" x14ac:dyDescent="0.3">
      <c r="A3760" s="35">
        <f t="shared" si="294"/>
        <v>44172</v>
      </c>
      <c r="B3760" s="36">
        <v>0.54166666666666663</v>
      </c>
      <c r="C3760">
        <v>12751</v>
      </c>
      <c r="D3760">
        <v>2064</v>
      </c>
      <c r="E3760" s="49">
        <f t="shared" si="292"/>
        <v>0.31435389666530711</v>
      </c>
      <c r="F3760" s="49">
        <f t="shared" si="293"/>
        <v>0.41862401934937288</v>
      </c>
      <c r="G3760">
        <v>822</v>
      </c>
      <c r="H3760" s="51">
        <f>G3760/'Parc électrique'!$C$24</f>
        <v>0.27400000000000002</v>
      </c>
      <c r="I3760" s="14">
        <v>359</v>
      </c>
      <c r="J3760" s="14">
        <v>1095</v>
      </c>
      <c r="K3760" s="14">
        <v>0</v>
      </c>
      <c r="L3760" s="14">
        <v>669</v>
      </c>
      <c r="M3760" s="14">
        <f>C3760-SUM(D3760:L3760)</f>
        <v>7740.9930220839851</v>
      </c>
      <c r="P3760" s="49">
        <f>D3761/('Parc électrique'!$C$22+'Parc électrique'!$C$23)</f>
        <v>0.37937500000000002</v>
      </c>
      <c r="Q3760" s="49">
        <f t="shared" si="290"/>
        <v>0.3697922776663593</v>
      </c>
      <c r="R3760" s="49">
        <f t="shared" si="291"/>
        <v>0.49245112353695603</v>
      </c>
    </row>
    <row r="3761" spans="1:18" x14ac:dyDescent="0.3">
      <c r="A3761" s="35">
        <f t="shared" si="294"/>
        <v>44172</v>
      </c>
      <c r="B3761" s="36">
        <v>0.58333333333333337</v>
      </c>
      <c r="C3761">
        <v>12524</v>
      </c>
      <c r="D3761">
        <v>2428</v>
      </c>
      <c r="E3761" s="49">
        <f t="shared" si="292"/>
        <v>0.3697922776663593</v>
      </c>
      <c r="F3761" s="49">
        <f t="shared" si="293"/>
        <v>0.49245112353695603</v>
      </c>
      <c r="G3761">
        <v>640</v>
      </c>
      <c r="H3761" s="51">
        <f>G3761/'Parc électrique'!$C$24</f>
        <v>0.21333333333333335</v>
      </c>
      <c r="I3761" s="14">
        <v>359</v>
      </c>
      <c r="J3761" s="14">
        <v>686</v>
      </c>
      <c r="K3761" s="14">
        <v>0</v>
      </c>
      <c r="L3761" s="14">
        <v>669</v>
      </c>
      <c r="M3761" s="14">
        <f>C3761-SUM(D3761:L3761)</f>
        <v>7740.9244232654637</v>
      </c>
      <c r="P3761" s="49">
        <f>D3762/('Parc électrique'!$C$22+'Parc électrique'!$C$23)</f>
        <v>0.36625000000000002</v>
      </c>
      <c r="Q3761" s="49">
        <f t="shared" si="290"/>
        <v>0.35699880512765497</v>
      </c>
      <c r="R3761" s="49">
        <f t="shared" si="291"/>
        <v>0.47541409949366759</v>
      </c>
    </row>
    <row r="3762" spans="1:18" x14ac:dyDescent="0.3">
      <c r="A3762" s="35">
        <f t="shared" si="294"/>
        <v>44172</v>
      </c>
      <c r="B3762" s="36">
        <v>0.625</v>
      </c>
      <c r="C3762">
        <v>12331</v>
      </c>
      <c r="D3762">
        <v>2344</v>
      </c>
      <c r="E3762" s="49">
        <f t="shared" si="292"/>
        <v>0.35699880512765497</v>
      </c>
      <c r="F3762" s="49">
        <f t="shared" si="293"/>
        <v>0.47541409949366759</v>
      </c>
      <c r="G3762">
        <v>345</v>
      </c>
      <c r="H3762" s="51">
        <f>G3762/'Parc électrique'!$C$24</f>
        <v>0.115</v>
      </c>
      <c r="I3762" s="14">
        <v>359</v>
      </c>
      <c r="J3762" s="14">
        <v>871</v>
      </c>
      <c r="K3762" s="14">
        <v>0</v>
      </c>
      <c r="L3762" s="14">
        <v>670</v>
      </c>
      <c r="M3762" s="14">
        <f>C3762-SUM(D3762:L3762)</f>
        <v>7741.0525870953788</v>
      </c>
      <c r="P3762" s="49">
        <f>D3763/('Parc électrique'!$C$22+'Parc électrique'!$C$23)</f>
        <v>0.41859374999999999</v>
      </c>
      <c r="Q3762" s="49">
        <f t="shared" si="290"/>
        <v>0.40802039203796403</v>
      </c>
      <c r="R3762" s="49">
        <f t="shared" si="291"/>
        <v>0.54335937395202027</v>
      </c>
    </row>
    <row r="3763" spans="1:18" x14ac:dyDescent="0.3">
      <c r="A3763" s="35">
        <f t="shared" si="294"/>
        <v>44172</v>
      </c>
      <c r="B3763" s="36">
        <v>0.66666666666666663</v>
      </c>
      <c r="C3763">
        <v>12329</v>
      </c>
      <c r="D3763">
        <v>2679</v>
      </c>
      <c r="E3763" s="49">
        <f t="shared" si="292"/>
        <v>0.40802039203796403</v>
      </c>
      <c r="F3763" s="49">
        <f t="shared" si="293"/>
        <v>0.54335937395202027</v>
      </c>
      <c r="G3763">
        <v>60</v>
      </c>
      <c r="H3763" s="51">
        <f>G3763/'Parc électrique'!$C$24</f>
        <v>0.02</v>
      </c>
      <c r="I3763" s="14">
        <v>359</v>
      </c>
      <c r="J3763" s="14">
        <v>818</v>
      </c>
      <c r="K3763" s="14">
        <v>0</v>
      </c>
      <c r="L3763" s="14">
        <v>671</v>
      </c>
      <c r="M3763" s="14">
        <f>C3763-SUM(D3763:L3763)</f>
        <v>7741.0286202340103</v>
      </c>
      <c r="P3763" s="49">
        <f>D3764/('Parc électrique'!$C$22+'Parc électrique'!$C$23)</f>
        <v>0.45124999999999998</v>
      </c>
      <c r="Q3763" s="49">
        <f t="shared" si="290"/>
        <v>0.43985177014021654</v>
      </c>
      <c r="R3763" s="49">
        <f t="shared" si="291"/>
        <v>0.58574911234544036</v>
      </c>
    </row>
    <row r="3764" spans="1:18" x14ac:dyDescent="0.3">
      <c r="A3764" s="35">
        <f t="shared" si="294"/>
        <v>44172</v>
      </c>
      <c r="B3764" s="36">
        <v>0.70833333333333337</v>
      </c>
      <c r="C3764">
        <v>12904</v>
      </c>
      <c r="D3764">
        <v>2888</v>
      </c>
      <c r="E3764" s="49">
        <f t="shared" si="292"/>
        <v>0.43985177014021654</v>
      </c>
      <c r="F3764" s="49">
        <f t="shared" si="293"/>
        <v>0.58574911234544036</v>
      </c>
      <c r="G3764">
        <v>2</v>
      </c>
      <c r="H3764" s="51">
        <f>G3764/'Parc électrique'!$C$24</f>
        <v>6.6666666666666664E-4</v>
      </c>
      <c r="I3764" s="14">
        <v>359</v>
      </c>
      <c r="J3764" s="14">
        <v>1243</v>
      </c>
      <c r="K3764" s="14">
        <v>0</v>
      </c>
      <c r="L3764" s="14">
        <v>670</v>
      </c>
      <c r="M3764" s="14">
        <f>C3764-SUM(D3764:L3764)</f>
        <v>7740.9737324508478</v>
      </c>
      <c r="P3764" s="49">
        <f>D3765/('Parc électrique'!$C$22+'Parc électrique'!$C$23)</f>
        <v>0.48015625000000001</v>
      </c>
      <c r="Q3764" s="49">
        <f t="shared" si="290"/>
        <v>0.4680278703742678</v>
      </c>
      <c r="R3764" s="49">
        <f t="shared" si="291"/>
        <v>0.62327112958363506</v>
      </c>
    </row>
    <row r="3765" spans="1:18" x14ac:dyDescent="0.3">
      <c r="A3765" s="35">
        <f t="shared" si="294"/>
        <v>44172</v>
      </c>
      <c r="B3765" s="36">
        <v>0.75</v>
      </c>
      <c r="C3765">
        <v>13249</v>
      </c>
      <c r="D3765">
        <v>3073</v>
      </c>
      <c r="E3765" s="49">
        <f t="shared" si="292"/>
        <v>0.4680278703742678</v>
      </c>
      <c r="F3765" s="49">
        <f t="shared" si="293"/>
        <v>0.62327112958363506</v>
      </c>
      <c r="G3765">
        <v>0</v>
      </c>
      <c r="H3765" s="51">
        <f>G3765/'Parc électrique'!$C$24</f>
        <v>0</v>
      </c>
      <c r="I3765" s="14">
        <v>359</v>
      </c>
      <c r="J3765" s="14">
        <v>1405</v>
      </c>
      <c r="K3765" s="14">
        <v>0</v>
      </c>
      <c r="L3765" s="14">
        <v>670</v>
      </c>
      <c r="M3765" s="14">
        <f>C3765-SUM(D3765:L3765)</f>
        <v>7740.9087010000421</v>
      </c>
      <c r="P3765" s="49">
        <f>D3766/('Parc électrique'!$C$22+'Parc électrique'!$C$23)</f>
        <v>0.52749999999999997</v>
      </c>
      <c r="Q3765" s="49">
        <f t="shared" si="290"/>
        <v>0.51417575346030853</v>
      </c>
      <c r="R3765" s="49">
        <f t="shared" si="291"/>
        <v>0.68472610916835408</v>
      </c>
    </row>
    <row r="3766" spans="1:18" x14ac:dyDescent="0.3">
      <c r="A3766" s="35">
        <f t="shared" si="294"/>
        <v>44172</v>
      </c>
      <c r="B3766" s="36">
        <v>0.79166666666666663</v>
      </c>
      <c r="C3766">
        <v>12991</v>
      </c>
      <c r="D3766">
        <v>3376</v>
      </c>
      <c r="E3766" s="49">
        <f t="shared" si="292"/>
        <v>0.51417575346030853</v>
      </c>
      <c r="F3766" s="49">
        <f t="shared" si="293"/>
        <v>0.68472610916835408</v>
      </c>
      <c r="G3766">
        <v>0</v>
      </c>
      <c r="H3766" s="51">
        <f>G3766/'Parc électrique'!$C$24</f>
        <v>0</v>
      </c>
      <c r="I3766" s="14">
        <v>359</v>
      </c>
      <c r="J3766" s="14">
        <v>0</v>
      </c>
      <c r="K3766" s="14">
        <v>0</v>
      </c>
      <c r="L3766" s="14">
        <v>665</v>
      </c>
      <c r="M3766" s="14">
        <f>C3766-SUM(D3766:L3766)</f>
        <v>8589.8010981373718</v>
      </c>
      <c r="P3766" s="49">
        <f>D3767/('Parc électrique'!$C$22+'Parc électrique'!$C$23)</f>
        <v>0.55906250000000002</v>
      </c>
      <c r="Q3766" s="49">
        <f t="shared" si="290"/>
        <v>0.54494100885100238</v>
      </c>
      <c r="R3766" s="49">
        <f t="shared" si="291"/>
        <v>0.72569609555816672</v>
      </c>
    </row>
    <row r="3767" spans="1:18" x14ac:dyDescent="0.3">
      <c r="A3767" s="35">
        <f t="shared" si="294"/>
        <v>44172</v>
      </c>
      <c r="B3767" s="36">
        <v>0.83333333333333337</v>
      </c>
      <c r="C3767">
        <v>12084</v>
      </c>
      <c r="D3767">
        <v>3578</v>
      </c>
      <c r="E3767" s="49">
        <f t="shared" si="292"/>
        <v>0.54494100885100238</v>
      </c>
      <c r="F3767" s="49">
        <f t="shared" si="293"/>
        <v>0.72569609555816672</v>
      </c>
      <c r="G3767">
        <v>0</v>
      </c>
      <c r="H3767" s="51">
        <f>G3767/'Parc électrique'!$C$24</f>
        <v>0</v>
      </c>
      <c r="I3767" s="14">
        <v>359</v>
      </c>
      <c r="J3767" s="14">
        <v>0</v>
      </c>
      <c r="K3767" s="14">
        <v>0</v>
      </c>
      <c r="L3767" s="14">
        <v>660</v>
      </c>
      <c r="M3767" s="14">
        <f>C3767-SUM(D3767:L3767)</f>
        <v>7485.7293628955904</v>
      </c>
      <c r="P3767" s="49">
        <f>D3768/('Parc électrique'!$C$22+'Parc électrique'!$C$23)</f>
        <v>0.60593750000000002</v>
      </c>
      <c r="Q3767" s="49">
        <f t="shared" si="290"/>
        <v>0.59063198220351798</v>
      </c>
      <c r="R3767" s="49">
        <f t="shared" si="291"/>
        <v>0.78654260999848258</v>
      </c>
    </row>
    <row r="3768" spans="1:18" x14ac:dyDescent="0.3">
      <c r="A3768" s="35">
        <f t="shared" si="294"/>
        <v>44172</v>
      </c>
      <c r="B3768" s="36">
        <v>0.875</v>
      </c>
      <c r="C3768">
        <v>11352</v>
      </c>
      <c r="D3768">
        <v>3878</v>
      </c>
      <c r="E3768" s="49">
        <f t="shared" si="292"/>
        <v>0.59063198220351798</v>
      </c>
      <c r="F3768" s="49">
        <f t="shared" si="293"/>
        <v>0.78654260999848258</v>
      </c>
      <c r="G3768">
        <v>0</v>
      </c>
      <c r="H3768" s="51">
        <f>G3768/'Parc électrique'!$C$24</f>
        <v>0</v>
      </c>
      <c r="I3768" s="14">
        <v>359</v>
      </c>
      <c r="J3768" s="14">
        <v>0</v>
      </c>
      <c r="K3768" s="14">
        <v>0</v>
      </c>
      <c r="L3768" s="14">
        <v>651</v>
      </c>
      <c r="M3768" s="14">
        <f>C3768-SUM(D3768:L3768)</f>
        <v>6462.6228254077978</v>
      </c>
      <c r="P3768" s="49">
        <f>D3769/('Parc électrique'!$C$22+'Parc électrique'!$C$23)</f>
        <v>0.60281249999999997</v>
      </c>
      <c r="Q3768" s="49">
        <f t="shared" si="290"/>
        <v>0.58758591731335019</v>
      </c>
      <c r="R3768" s="49">
        <f t="shared" si="291"/>
        <v>0.78248617570246137</v>
      </c>
    </row>
    <row r="3769" spans="1:18" x14ac:dyDescent="0.3">
      <c r="A3769" s="35">
        <f t="shared" si="294"/>
        <v>44172</v>
      </c>
      <c r="B3769" s="36">
        <v>0.91666666666666663</v>
      </c>
      <c r="C3769">
        <v>11467</v>
      </c>
      <c r="D3769">
        <v>3858</v>
      </c>
      <c r="E3769" s="49">
        <f t="shared" si="292"/>
        <v>0.58758591731335019</v>
      </c>
      <c r="F3769" s="49">
        <f t="shared" si="293"/>
        <v>0.78248617570246137</v>
      </c>
      <c r="G3769">
        <v>0</v>
      </c>
      <c r="H3769" s="51">
        <f>G3769/'Parc électrique'!$C$24</f>
        <v>0</v>
      </c>
      <c r="I3769" s="14">
        <v>359</v>
      </c>
      <c r="J3769" s="14">
        <v>0</v>
      </c>
      <c r="K3769" s="14">
        <v>0</v>
      </c>
      <c r="L3769" s="14">
        <v>644</v>
      </c>
      <c r="M3769" s="14">
        <f>C3769-SUM(D3769:L3769)</f>
        <v>6604.6299279069844</v>
      </c>
      <c r="P3769" s="49">
        <f>D3770/('Parc électrique'!$C$22+'Parc électrique'!$C$23)</f>
        <v>0.59046874999999999</v>
      </c>
      <c r="Q3769" s="49">
        <f t="shared" si="290"/>
        <v>0.57555396099718781</v>
      </c>
      <c r="R3769" s="49">
        <f t="shared" si="291"/>
        <v>0.76646326023317823</v>
      </c>
    </row>
    <row r="3770" spans="1:18" x14ac:dyDescent="0.3">
      <c r="A3770" s="35">
        <f t="shared" si="294"/>
        <v>44172</v>
      </c>
      <c r="B3770" s="36">
        <v>0.95833333333333337</v>
      </c>
      <c r="C3770">
        <v>11541</v>
      </c>
      <c r="D3770">
        <v>3779</v>
      </c>
      <c r="E3770" s="49">
        <f t="shared" si="292"/>
        <v>0.57555396099718781</v>
      </c>
      <c r="F3770" s="49">
        <f t="shared" si="293"/>
        <v>0.76646326023317823</v>
      </c>
      <c r="G3770">
        <v>0</v>
      </c>
      <c r="H3770" s="51">
        <f>G3770/'Parc électrique'!$C$24</f>
        <v>0</v>
      </c>
      <c r="I3770" s="14">
        <v>359</v>
      </c>
      <c r="J3770" s="14">
        <v>0</v>
      </c>
      <c r="K3770" s="14">
        <v>0</v>
      </c>
      <c r="L3770" s="14">
        <v>646</v>
      </c>
      <c r="M3770" s="14">
        <f>C3770-SUM(D3770:L3770)</f>
        <v>6755.65798277877</v>
      </c>
      <c r="P3770" s="49">
        <f>D3771/('Parc électrique'!$C$22+'Parc électrique'!$C$23)</f>
        <v>0.57140625</v>
      </c>
      <c r="Q3770" s="49">
        <f t="shared" si="290"/>
        <v>0.55697296516716477</v>
      </c>
      <c r="R3770" s="49">
        <f t="shared" si="291"/>
        <v>0.74171901102744986</v>
      </c>
    </row>
    <row r="3771" spans="1:18" x14ac:dyDescent="0.3">
      <c r="A3771" s="35">
        <f t="shared" si="294"/>
        <v>44173</v>
      </c>
      <c r="B3771" s="36">
        <v>0</v>
      </c>
      <c r="C3771">
        <v>11001</v>
      </c>
      <c r="D3771">
        <v>3657</v>
      </c>
      <c r="E3771" s="49">
        <f t="shared" si="292"/>
        <v>0.55697296516716477</v>
      </c>
      <c r="F3771" s="49">
        <f t="shared" si="293"/>
        <v>0.74171901102744986</v>
      </c>
      <c r="G3771">
        <v>0</v>
      </c>
      <c r="H3771" s="51">
        <f>G3771/'Parc électrique'!$C$24</f>
        <v>0</v>
      </c>
      <c r="I3771" s="14">
        <v>359</v>
      </c>
      <c r="J3771" s="14">
        <v>0</v>
      </c>
      <c r="K3771" s="14">
        <v>0</v>
      </c>
      <c r="L3771" s="14">
        <v>644</v>
      </c>
      <c r="M3771" s="14">
        <f>C3771-SUM(D3771:L3771)</f>
        <v>6339.7013080238057</v>
      </c>
      <c r="P3771" s="49">
        <f>D3772/('Parc électrique'!$C$22+'Parc électrique'!$C$23)</f>
        <v>0.59218749999999998</v>
      </c>
      <c r="Q3771" s="49">
        <f t="shared" si="290"/>
        <v>0.57722929668678002</v>
      </c>
      <c r="R3771" s="49">
        <f t="shared" si="291"/>
        <v>0.76869429909598985</v>
      </c>
    </row>
    <row r="3772" spans="1:18" x14ac:dyDescent="0.3">
      <c r="A3772" s="35">
        <f t="shared" si="294"/>
        <v>44173</v>
      </c>
      <c r="B3772" s="36">
        <v>4.1666666666666664E-2</v>
      </c>
      <c r="C3772">
        <v>10646</v>
      </c>
      <c r="D3772">
        <v>3790</v>
      </c>
      <c r="E3772" s="49">
        <f t="shared" si="292"/>
        <v>0.57722929668678002</v>
      </c>
      <c r="F3772" s="49">
        <f t="shared" si="293"/>
        <v>0.76869429909598985</v>
      </c>
      <c r="G3772">
        <v>0</v>
      </c>
      <c r="H3772" s="51">
        <f>G3772/'Parc électrique'!$C$24</f>
        <v>0</v>
      </c>
      <c r="I3772" s="14">
        <v>359</v>
      </c>
      <c r="J3772" s="14">
        <v>0</v>
      </c>
      <c r="K3772" s="14">
        <v>0</v>
      </c>
      <c r="L3772" s="14">
        <v>643</v>
      </c>
      <c r="M3772" s="14">
        <f>C3772-SUM(D3772:L3772)</f>
        <v>5852.6540764042174</v>
      </c>
      <c r="P3772" s="49">
        <f>D3773/('Parc électrique'!$C$22+'Parc électrique'!$C$23)</f>
        <v>0.62546875000000002</v>
      </c>
      <c r="Q3772" s="49">
        <f t="shared" si="290"/>
        <v>0.60966988776706599</v>
      </c>
      <c r="R3772" s="49">
        <f t="shared" si="291"/>
        <v>0.81189532434861411</v>
      </c>
    </row>
    <row r="3773" spans="1:18" x14ac:dyDescent="0.3">
      <c r="A3773" s="35">
        <f t="shared" si="294"/>
        <v>44173</v>
      </c>
      <c r="B3773" s="36">
        <v>8.3333333333333329E-2</v>
      </c>
      <c r="C3773">
        <v>10332</v>
      </c>
      <c r="D3773">
        <v>4003</v>
      </c>
      <c r="E3773" s="49">
        <f t="shared" si="292"/>
        <v>0.60966988776706599</v>
      </c>
      <c r="F3773" s="49">
        <f t="shared" si="293"/>
        <v>0.81189532434861411</v>
      </c>
      <c r="G3773">
        <v>0</v>
      </c>
      <c r="H3773" s="51">
        <f>G3773/'Parc électrique'!$C$24</f>
        <v>0</v>
      </c>
      <c r="I3773" s="14">
        <v>359</v>
      </c>
      <c r="J3773" s="14">
        <v>0</v>
      </c>
      <c r="K3773" s="14">
        <v>0</v>
      </c>
      <c r="L3773" s="14">
        <v>642</v>
      </c>
      <c r="M3773" s="14">
        <f>C3773-SUM(D3773:L3773)</f>
        <v>5326.5784347878835</v>
      </c>
      <c r="P3773" s="49">
        <f>D3774/('Parc électrique'!$C$22+'Parc électrique'!$C$23)</f>
        <v>0.66</v>
      </c>
      <c r="Q3773" s="49">
        <f t="shared" si="290"/>
        <v>0.6433289048034192</v>
      </c>
      <c r="R3773" s="49">
        <f t="shared" si="291"/>
        <v>0.85671892331964683</v>
      </c>
    </row>
    <row r="3774" spans="1:18" x14ac:dyDescent="0.3">
      <c r="A3774" s="35">
        <f t="shared" si="294"/>
        <v>44173</v>
      </c>
      <c r="B3774" s="36">
        <v>0.125</v>
      </c>
      <c r="C3774">
        <v>9884</v>
      </c>
      <c r="D3774">
        <v>4224</v>
      </c>
      <c r="E3774" s="49">
        <f t="shared" si="292"/>
        <v>0.6433289048034192</v>
      </c>
      <c r="F3774" s="49">
        <f t="shared" si="293"/>
        <v>0.85671892331964683</v>
      </c>
      <c r="G3774">
        <v>0</v>
      </c>
      <c r="H3774" s="51">
        <f>G3774/'Parc électrique'!$C$24</f>
        <v>0</v>
      </c>
      <c r="I3774" s="14">
        <v>359</v>
      </c>
      <c r="J3774" s="14">
        <v>0</v>
      </c>
      <c r="K3774" s="14">
        <v>-463</v>
      </c>
      <c r="L3774" s="14">
        <v>642</v>
      </c>
      <c r="M3774" s="14">
        <f>C3774-SUM(D3774:L3774)</f>
        <v>5120.4999521718764</v>
      </c>
      <c r="P3774" s="49">
        <f>D3775/('Parc électrique'!$C$22+'Parc électrique'!$C$23)</f>
        <v>0.67218750000000005</v>
      </c>
      <c r="Q3774" s="49">
        <f t="shared" si="290"/>
        <v>0.65520855787507326</v>
      </c>
      <c r="R3774" s="49">
        <f t="shared" si="291"/>
        <v>0.87253901707412895</v>
      </c>
    </row>
    <row r="3775" spans="1:18" x14ac:dyDescent="0.3">
      <c r="A3775" s="35">
        <f t="shared" si="294"/>
        <v>44173</v>
      </c>
      <c r="B3775" s="36">
        <v>0.16666666666666666</v>
      </c>
      <c r="C3775">
        <v>9798</v>
      </c>
      <c r="D3775">
        <v>4302</v>
      </c>
      <c r="E3775" s="49">
        <f t="shared" si="292"/>
        <v>0.65520855787507326</v>
      </c>
      <c r="F3775" s="49">
        <f t="shared" si="293"/>
        <v>0.87253901707412895</v>
      </c>
      <c r="G3775">
        <v>0</v>
      </c>
      <c r="H3775" s="51">
        <f>G3775/'Parc électrique'!$C$24</f>
        <v>0</v>
      </c>
      <c r="I3775" s="14">
        <v>359</v>
      </c>
      <c r="J3775" s="14">
        <v>0</v>
      </c>
      <c r="K3775" s="14">
        <v>-704</v>
      </c>
      <c r="L3775" s="14">
        <v>639</v>
      </c>
      <c r="M3775" s="14">
        <f>C3775-SUM(D3775:L3775)</f>
        <v>5200.472252425051</v>
      </c>
      <c r="P3775" s="49">
        <f>D3776/('Parc électrique'!$C$22+'Parc électrique'!$C$23)</f>
        <v>0.67953125000000003</v>
      </c>
      <c r="Q3775" s="49">
        <f t="shared" si="290"/>
        <v>0.66236681036696743</v>
      </c>
      <c r="R3775" s="49">
        <f t="shared" si="291"/>
        <v>0.88207163766977847</v>
      </c>
    </row>
    <row r="3776" spans="1:18" x14ac:dyDescent="0.3">
      <c r="A3776" s="35">
        <f t="shared" si="294"/>
        <v>44173</v>
      </c>
      <c r="B3776" s="36">
        <v>0.20833333333333334</v>
      </c>
      <c r="C3776">
        <v>10317</v>
      </c>
      <c r="D3776">
        <v>4349</v>
      </c>
      <c r="E3776" s="49">
        <f t="shared" si="292"/>
        <v>0.66236681036696743</v>
      </c>
      <c r="F3776" s="49">
        <f t="shared" si="293"/>
        <v>0.88207163766977847</v>
      </c>
      <c r="G3776">
        <v>0</v>
      </c>
      <c r="H3776" s="51">
        <f>G3776/'Parc électrique'!$C$24</f>
        <v>0</v>
      </c>
      <c r="I3776" s="14">
        <v>359</v>
      </c>
      <c r="J3776" s="14">
        <v>0</v>
      </c>
      <c r="K3776" s="14">
        <v>-233</v>
      </c>
      <c r="L3776" s="14">
        <v>640</v>
      </c>
      <c r="M3776" s="14">
        <f>C3776-SUM(D3776:L3776)</f>
        <v>5200.4555615519639</v>
      </c>
      <c r="P3776" s="49">
        <f>D3777/('Parc électrique'!$C$22+'Parc électrique'!$C$23)</f>
        <v>0.68546874999999996</v>
      </c>
      <c r="Q3776" s="49">
        <f t="shared" si="290"/>
        <v>0.66815433365828591</v>
      </c>
      <c r="R3776" s="49">
        <f t="shared" si="291"/>
        <v>0.8897788628322183</v>
      </c>
    </row>
    <row r="3777" spans="1:18" x14ac:dyDescent="0.3">
      <c r="A3777" s="35">
        <f t="shared" si="294"/>
        <v>44173</v>
      </c>
      <c r="B3777" s="36">
        <v>0.25</v>
      </c>
      <c r="C3777">
        <v>11512</v>
      </c>
      <c r="D3777">
        <v>4387</v>
      </c>
      <c r="E3777" s="49">
        <f t="shared" si="292"/>
        <v>0.66815433365828591</v>
      </c>
      <c r="F3777" s="49">
        <f t="shared" si="293"/>
        <v>0.8897788628322183</v>
      </c>
      <c r="G3777">
        <v>0</v>
      </c>
      <c r="H3777" s="51">
        <f>G3777/'Parc électrique'!$C$24</f>
        <v>0</v>
      </c>
      <c r="I3777" s="14">
        <v>359</v>
      </c>
      <c r="J3777" s="14">
        <v>0</v>
      </c>
      <c r="K3777" s="14">
        <v>0</v>
      </c>
      <c r="L3777" s="14">
        <v>647</v>
      </c>
      <c r="M3777" s="14">
        <f>C3777-SUM(D3777:L3777)</f>
        <v>6117.44206680351</v>
      </c>
      <c r="P3777" s="49">
        <f>D3778/('Parc électrique'!$C$22+'Parc électrique'!$C$23)</f>
        <v>0.69421875</v>
      </c>
      <c r="Q3777" s="49">
        <f t="shared" si="290"/>
        <v>0.67668331535075554</v>
      </c>
      <c r="R3777" s="49">
        <f t="shared" si="291"/>
        <v>0.9011368788610773</v>
      </c>
    </row>
    <row r="3778" spans="1:18" x14ac:dyDescent="0.3">
      <c r="A3778" s="35">
        <f t="shared" si="294"/>
        <v>44173</v>
      </c>
      <c r="B3778" s="36">
        <v>0.29166666666666669</v>
      </c>
      <c r="C3778">
        <v>12476</v>
      </c>
      <c r="D3778">
        <v>4443</v>
      </c>
      <c r="E3778" s="49">
        <f t="shared" si="292"/>
        <v>0.67668331535075554</v>
      </c>
      <c r="F3778" s="49">
        <f t="shared" si="293"/>
        <v>0.9011368788610773</v>
      </c>
      <c r="G3778">
        <v>0</v>
      </c>
      <c r="H3778" s="51">
        <f>G3778/'Parc électrique'!$C$24</f>
        <v>0</v>
      </c>
      <c r="I3778" s="14">
        <v>359</v>
      </c>
      <c r="J3778" s="14">
        <v>0</v>
      </c>
      <c r="K3778" s="14">
        <v>0</v>
      </c>
      <c r="L3778" s="14">
        <v>659</v>
      </c>
      <c r="M3778" s="14">
        <f>C3778-SUM(D3778:L3778)</f>
        <v>7013.4221798057879</v>
      </c>
      <c r="P3778" s="49">
        <f>D3779/('Parc électrique'!$C$22+'Parc électrique'!$C$23)</f>
        <v>0.67703124999999997</v>
      </c>
      <c r="Q3778" s="49">
        <f t="shared" si="290"/>
        <v>0.65992995845483315</v>
      </c>
      <c r="R3778" s="49">
        <f t="shared" si="291"/>
        <v>0.87882649023296144</v>
      </c>
    </row>
    <row r="3779" spans="1:18" x14ac:dyDescent="0.3">
      <c r="A3779" s="35">
        <f t="shared" si="294"/>
        <v>44173</v>
      </c>
      <c r="B3779" s="36">
        <v>0.33333333333333331</v>
      </c>
      <c r="C3779">
        <v>12635</v>
      </c>
      <c r="D3779">
        <v>4333</v>
      </c>
      <c r="E3779" s="49">
        <f t="shared" si="292"/>
        <v>0.65992995845483315</v>
      </c>
      <c r="F3779" s="49">
        <f t="shared" si="293"/>
        <v>0.87882649023296144</v>
      </c>
      <c r="G3779">
        <v>50</v>
      </c>
      <c r="H3779" s="51">
        <f>G3779/'Parc électrique'!$C$24</f>
        <v>1.6666666666666666E-2</v>
      </c>
      <c r="I3779" s="14">
        <v>359</v>
      </c>
      <c r="J3779" s="14">
        <v>0</v>
      </c>
      <c r="K3779" s="14">
        <v>0</v>
      </c>
      <c r="L3779" s="14">
        <v>665</v>
      </c>
      <c r="M3779" s="14">
        <f>C3779-SUM(D3779:L3779)</f>
        <v>7226.4445768846454</v>
      </c>
      <c r="P3779" s="49">
        <f>D3780/('Parc électrique'!$C$22+'Parc électrique'!$C$23)</f>
        <v>0.67125000000000001</v>
      </c>
      <c r="Q3779" s="49">
        <f t="shared" ref="Q3779:Q3842" si="295">P3779/$T$3*$T$8</f>
        <v>0.65429473840802288</v>
      </c>
      <c r="R3779" s="49">
        <f t="shared" ref="R3779:R3842" si="296">P3779/$T$3*$T$4</f>
        <v>0.87132208678532252</v>
      </c>
    </row>
    <row r="3780" spans="1:18" x14ac:dyDescent="0.3">
      <c r="A3780" s="35">
        <f t="shared" si="294"/>
        <v>44173</v>
      </c>
      <c r="B3780" s="36">
        <v>0.375</v>
      </c>
      <c r="C3780">
        <v>12598</v>
      </c>
      <c r="D3780">
        <v>4296</v>
      </c>
      <c r="E3780" s="49">
        <f t="shared" ref="E3780:E3843" si="297">P3779/$T$3*$T$8</f>
        <v>0.65429473840802288</v>
      </c>
      <c r="F3780" s="49">
        <f t="shared" ref="F3780:F3843" si="298">P3779/$T$3*$T$4</f>
        <v>0.87132208678532252</v>
      </c>
      <c r="G3780">
        <v>187</v>
      </c>
      <c r="H3780" s="51">
        <f>G3780/'Parc électrique'!$C$24</f>
        <v>6.2333333333333331E-2</v>
      </c>
      <c r="I3780" s="14">
        <v>359</v>
      </c>
      <c r="J3780" s="14">
        <v>0</v>
      </c>
      <c r="K3780" s="14">
        <v>0</v>
      </c>
      <c r="L3780" s="14">
        <v>666</v>
      </c>
      <c r="M3780" s="14">
        <f>C3780-SUM(D3780:L3780)</f>
        <v>7088.4120498414732</v>
      </c>
      <c r="P3780" s="49">
        <f>D3781/('Parc électrique'!$C$22+'Parc électrique'!$C$23)</f>
        <v>0.65640624999999997</v>
      </c>
      <c r="Q3780" s="49">
        <f t="shared" si="295"/>
        <v>0.63982593017972622</v>
      </c>
      <c r="R3780" s="49">
        <f t="shared" si="296"/>
        <v>0.85205402387922247</v>
      </c>
    </row>
    <row r="3781" spans="1:18" x14ac:dyDescent="0.3">
      <c r="A3781" s="35">
        <f t="shared" si="294"/>
        <v>44173</v>
      </c>
      <c r="B3781" s="36">
        <v>0.41666666666666669</v>
      </c>
      <c r="C3781">
        <v>12591</v>
      </c>
      <c r="D3781">
        <v>4201</v>
      </c>
      <c r="E3781" s="49">
        <f t="shared" si="297"/>
        <v>0.63982593017972622</v>
      </c>
      <c r="F3781" s="49">
        <f t="shared" si="298"/>
        <v>0.85205402387922247</v>
      </c>
      <c r="G3781">
        <v>426</v>
      </c>
      <c r="H3781" s="51">
        <f>G3781/'Parc électrique'!$C$24</f>
        <v>0.14199999999999999</v>
      </c>
      <c r="I3781" s="14">
        <v>359</v>
      </c>
      <c r="J3781" s="14">
        <v>0</v>
      </c>
      <c r="K3781" s="14">
        <v>0</v>
      </c>
      <c r="L3781" s="14">
        <v>667</v>
      </c>
      <c r="M3781" s="14">
        <f>C3781-SUM(D3781:L3781)</f>
        <v>6936.366120045941</v>
      </c>
      <c r="P3781" s="49">
        <f>D3782/('Parc électrique'!$C$22+'Parc électrique'!$C$23)</f>
        <v>0.66062500000000002</v>
      </c>
      <c r="Q3781" s="49">
        <f t="shared" si="295"/>
        <v>0.64393811778145271</v>
      </c>
      <c r="R3781" s="49">
        <f t="shared" si="296"/>
        <v>0.85753021017885089</v>
      </c>
    </row>
    <row r="3782" spans="1:18" x14ac:dyDescent="0.3">
      <c r="A3782" s="35">
        <f t="shared" si="294"/>
        <v>44173</v>
      </c>
      <c r="B3782" s="36">
        <v>0.45833333333333331</v>
      </c>
      <c r="C3782">
        <v>12713</v>
      </c>
      <c r="D3782">
        <v>4228</v>
      </c>
      <c r="E3782" s="49">
        <f t="shared" si="297"/>
        <v>0.64393811778145271</v>
      </c>
      <c r="F3782" s="49">
        <f t="shared" si="298"/>
        <v>0.85753021017885089</v>
      </c>
      <c r="G3782">
        <v>529</v>
      </c>
      <c r="H3782" s="51">
        <f>G3782/'Parc électrique'!$C$24</f>
        <v>0.17633333333333334</v>
      </c>
      <c r="I3782" s="14">
        <v>359</v>
      </c>
      <c r="J3782" s="14">
        <v>0</v>
      </c>
      <c r="K3782" s="14">
        <v>0</v>
      </c>
      <c r="L3782" s="14">
        <v>667</v>
      </c>
      <c r="M3782" s="14">
        <f>C3782-SUM(D3782:L3782)</f>
        <v>6928.3221983387057</v>
      </c>
      <c r="P3782" s="49">
        <f>D3783/('Parc électrique'!$C$22+'Parc électrique'!$C$23)</f>
        <v>0.65406249999999999</v>
      </c>
      <c r="Q3782" s="49">
        <f t="shared" si="295"/>
        <v>0.63754138151210049</v>
      </c>
      <c r="R3782" s="49">
        <f t="shared" si="296"/>
        <v>0.84901169815720667</v>
      </c>
    </row>
    <row r="3783" spans="1:18" x14ac:dyDescent="0.3">
      <c r="A3783" s="35">
        <f t="shared" si="294"/>
        <v>44173</v>
      </c>
      <c r="B3783" s="36">
        <v>0.5</v>
      </c>
      <c r="C3783">
        <v>12733</v>
      </c>
      <c r="D3783">
        <v>4186</v>
      </c>
      <c r="E3783" s="49">
        <f t="shared" si="297"/>
        <v>0.63754138151210049</v>
      </c>
      <c r="F3783" s="49">
        <f t="shared" si="298"/>
        <v>0.84901169815720667</v>
      </c>
      <c r="G3783">
        <v>598</v>
      </c>
      <c r="H3783" s="51">
        <f>G3783/'Parc électrique'!$C$24</f>
        <v>0.19933333333333333</v>
      </c>
      <c r="I3783" s="14">
        <v>359</v>
      </c>
      <c r="J3783" s="14">
        <v>0</v>
      </c>
      <c r="K3783" s="14">
        <v>0</v>
      </c>
      <c r="L3783" s="14">
        <v>668</v>
      </c>
      <c r="M3783" s="14">
        <f>C3783-SUM(D3783:L3783)</f>
        <v>6920.3141135869973</v>
      </c>
      <c r="P3783" s="49">
        <f>D3784/('Parc électrique'!$C$22+'Parc électrique'!$C$23)</f>
        <v>0.65375000000000005</v>
      </c>
      <c r="Q3783" s="49">
        <f t="shared" si="295"/>
        <v>0.63723677502308385</v>
      </c>
      <c r="R3783" s="49">
        <f t="shared" si="296"/>
        <v>0.84860605472760475</v>
      </c>
    </row>
    <row r="3784" spans="1:18" x14ac:dyDescent="0.3">
      <c r="A3784" s="35">
        <f t="shared" si="294"/>
        <v>44173</v>
      </c>
      <c r="B3784" s="36">
        <v>0.54166666666666663</v>
      </c>
      <c r="C3784">
        <v>12467</v>
      </c>
      <c r="D3784">
        <v>4184</v>
      </c>
      <c r="E3784" s="49">
        <f t="shared" si="297"/>
        <v>0.63723677502308385</v>
      </c>
      <c r="F3784" s="49">
        <f t="shared" si="298"/>
        <v>0.84860605472760475</v>
      </c>
      <c r="G3784">
        <v>619</v>
      </c>
      <c r="H3784" s="51">
        <f>G3784/'Parc électrique'!$C$24</f>
        <v>0.20633333333333334</v>
      </c>
      <c r="I3784" s="14">
        <v>359</v>
      </c>
      <c r="J3784" s="14">
        <v>0</v>
      </c>
      <c r="K3784" s="14">
        <v>0</v>
      </c>
      <c r="L3784" s="14">
        <v>669</v>
      </c>
      <c r="M3784" s="14">
        <f>C3784-SUM(D3784:L3784)</f>
        <v>6634.3078238369162</v>
      </c>
      <c r="P3784" s="49">
        <f>D3785/('Parc électrique'!$C$22+'Parc électrique'!$C$23)</f>
        <v>0.60109374999999998</v>
      </c>
      <c r="Q3784" s="49">
        <f t="shared" si="295"/>
        <v>0.58591058162375798</v>
      </c>
      <c r="R3784" s="49">
        <f t="shared" si="296"/>
        <v>0.78025513683964987</v>
      </c>
    </row>
    <row r="3785" spans="1:18" x14ac:dyDescent="0.3">
      <c r="A3785" s="35">
        <f t="shared" si="294"/>
        <v>44173</v>
      </c>
      <c r="B3785" s="36">
        <v>0.58333333333333337</v>
      </c>
      <c r="C3785">
        <v>12238</v>
      </c>
      <c r="D3785">
        <v>3847</v>
      </c>
      <c r="E3785" s="49">
        <f t="shared" si="297"/>
        <v>0.58591058162375798</v>
      </c>
      <c r="F3785" s="49">
        <f t="shared" si="298"/>
        <v>0.78025513683964987</v>
      </c>
      <c r="G3785">
        <v>496</v>
      </c>
      <c r="H3785" s="51">
        <f>G3785/'Parc électrique'!$C$24</f>
        <v>0.16533333333333333</v>
      </c>
      <c r="I3785" s="14">
        <v>359</v>
      </c>
      <c r="J3785" s="14">
        <v>0</v>
      </c>
      <c r="K3785" s="14">
        <v>0</v>
      </c>
      <c r="L3785" s="14">
        <v>669</v>
      </c>
      <c r="M3785" s="14">
        <f>C3785-SUM(D3785:L3785)</f>
        <v>6865.4685009482027</v>
      </c>
      <c r="P3785" s="49">
        <f>D3786/('Parc électrique'!$C$22+'Parc électrique'!$C$23)</f>
        <v>0.58453124999999995</v>
      </c>
      <c r="Q3785" s="49">
        <f t="shared" si="295"/>
        <v>0.56976643770586899</v>
      </c>
      <c r="R3785" s="49">
        <f t="shared" si="296"/>
        <v>0.75875603507073819</v>
      </c>
    </row>
    <row r="3786" spans="1:18" x14ac:dyDescent="0.3">
      <c r="A3786" s="35">
        <f t="shared" si="294"/>
        <v>44173</v>
      </c>
      <c r="B3786" s="36">
        <v>0.625</v>
      </c>
      <c r="C3786">
        <v>12038</v>
      </c>
      <c r="D3786">
        <v>3741</v>
      </c>
      <c r="E3786" s="49">
        <f t="shared" si="297"/>
        <v>0.56976643770586899</v>
      </c>
      <c r="F3786" s="49">
        <f t="shared" si="298"/>
        <v>0.75875603507073819</v>
      </c>
      <c r="G3786">
        <v>239</v>
      </c>
      <c r="H3786" s="51">
        <f>G3786/'Parc électrique'!$C$24</f>
        <v>7.9666666666666663E-2</v>
      </c>
      <c r="I3786" s="14">
        <v>359</v>
      </c>
      <c r="J3786" s="14">
        <v>0</v>
      </c>
      <c r="K3786" s="14">
        <v>0</v>
      </c>
      <c r="L3786" s="14">
        <v>670</v>
      </c>
      <c r="M3786" s="14">
        <f>C3786-SUM(D3786:L3786)</f>
        <v>7027.5918108605565</v>
      </c>
      <c r="P3786" s="49">
        <f>D3787/('Parc électrique'!$C$22+'Parc électrique'!$C$23)</f>
        <v>0.48671874999999998</v>
      </c>
      <c r="Q3786" s="49">
        <f t="shared" si="295"/>
        <v>0.47442460664361996</v>
      </c>
      <c r="R3786" s="49">
        <f t="shared" si="296"/>
        <v>0.63178964160527928</v>
      </c>
    </row>
    <row r="3787" spans="1:18" x14ac:dyDescent="0.3">
      <c r="A3787" s="35">
        <f t="shared" si="294"/>
        <v>44173</v>
      </c>
      <c r="B3787" s="36">
        <v>0.66666666666666663</v>
      </c>
      <c r="C3787">
        <v>12000</v>
      </c>
      <c r="D3787">
        <v>3115</v>
      </c>
      <c r="E3787" s="49">
        <f t="shared" si="297"/>
        <v>0.47442460664361996</v>
      </c>
      <c r="F3787" s="49">
        <f t="shared" si="298"/>
        <v>0.63178964160527928</v>
      </c>
      <c r="G3787">
        <v>50</v>
      </c>
      <c r="H3787" s="51">
        <f>G3787/'Parc électrique'!$C$24</f>
        <v>1.6666666666666666E-2</v>
      </c>
      <c r="I3787" s="14">
        <v>359</v>
      </c>
      <c r="J3787" s="14">
        <v>63</v>
      </c>
      <c r="K3787" s="14">
        <v>0</v>
      </c>
      <c r="L3787" s="14">
        <v>671</v>
      </c>
      <c r="M3787" s="14">
        <f>C3787-SUM(D3787:L3787)</f>
        <v>7740.8771190850839</v>
      </c>
      <c r="P3787" s="49">
        <f>D3788/('Parc électrique'!$C$22+'Parc électrique'!$C$23)</f>
        <v>0.47343750000000001</v>
      </c>
      <c r="Q3787" s="49">
        <f t="shared" si="295"/>
        <v>0.46147883086040725</v>
      </c>
      <c r="R3787" s="49">
        <f t="shared" si="296"/>
        <v>0.61454979584718983</v>
      </c>
    </row>
    <row r="3788" spans="1:18" x14ac:dyDescent="0.3">
      <c r="A3788" s="35">
        <f t="shared" si="294"/>
        <v>44173</v>
      </c>
      <c r="B3788" s="36">
        <v>0.70833333333333337</v>
      </c>
      <c r="C3788">
        <v>12503</v>
      </c>
      <c r="D3788">
        <v>3030</v>
      </c>
      <c r="E3788" s="49">
        <f t="shared" si="297"/>
        <v>0.46147883086040725</v>
      </c>
      <c r="F3788" s="49">
        <f t="shared" si="298"/>
        <v>0.61454979584718983</v>
      </c>
      <c r="G3788">
        <v>8</v>
      </c>
      <c r="H3788" s="51">
        <f>G3788/'Parc électrique'!$C$24</f>
        <v>2.6666666666666666E-3</v>
      </c>
      <c r="I3788" s="14">
        <v>359</v>
      </c>
      <c r="J3788" s="14">
        <v>0</v>
      </c>
      <c r="K3788" s="14">
        <v>694</v>
      </c>
      <c r="L3788" s="14">
        <v>670</v>
      </c>
      <c r="M3788" s="14">
        <f>C3788-SUM(D3788:L3788)</f>
        <v>7740.921304706626</v>
      </c>
      <c r="P3788" s="49">
        <f>D3789/('Parc électrique'!$C$22+'Parc électrique'!$C$23)</f>
        <v>0.486875</v>
      </c>
      <c r="Q3788" s="49">
        <f t="shared" si="295"/>
        <v>0.4745769098881284</v>
      </c>
      <c r="R3788" s="49">
        <f t="shared" si="296"/>
        <v>0.63199246332008041</v>
      </c>
    </row>
    <row r="3789" spans="1:18" x14ac:dyDescent="0.3">
      <c r="A3789" s="35">
        <f t="shared" si="294"/>
        <v>44173</v>
      </c>
      <c r="B3789" s="36">
        <v>0.75</v>
      </c>
      <c r="C3789">
        <v>12741</v>
      </c>
      <c r="D3789">
        <v>3116</v>
      </c>
      <c r="E3789" s="49">
        <f t="shared" si="297"/>
        <v>0.4745769098881284</v>
      </c>
      <c r="F3789" s="49">
        <f t="shared" si="298"/>
        <v>0.63199246332008041</v>
      </c>
      <c r="G3789">
        <v>0</v>
      </c>
      <c r="H3789" s="51">
        <f>G3789/'Parc électrique'!$C$24</f>
        <v>0</v>
      </c>
      <c r="I3789" s="14">
        <v>359</v>
      </c>
      <c r="J3789" s="14">
        <v>718</v>
      </c>
      <c r="K3789" s="14">
        <v>137</v>
      </c>
      <c r="L3789" s="14">
        <v>669</v>
      </c>
      <c r="M3789" s="14">
        <f>C3789-SUM(D3789:L3789)</f>
        <v>7740.893430626792</v>
      </c>
      <c r="P3789" s="49">
        <f>D3790/('Parc électrique'!$C$22+'Parc électrique'!$C$23)</f>
        <v>0.47</v>
      </c>
      <c r="Q3789" s="49">
        <f t="shared" si="295"/>
        <v>0.45812815948122276</v>
      </c>
      <c r="R3789" s="49">
        <f t="shared" si="296"/>
        <v>0.61008771812156659</v>
      </c>
    </row>
    <row r="3790" spans="1:18" x14ac:dyDescent="0.3">
      <c r="A3790" s="35">
        <f t="shared" si="294"/>
        <v>44173</v>
      </c>
      <c r="B3790" s="36">
        <v>0.79166666666666663</v>
      </c>
      <c r="C3790">
        <v>12348</v>
      </c>
      <c r="D3790">
        <v>3008</v>
      </c>
      <c r="E3790" s="49">
        <f t="shared" si="297"/>
        <v>0.45812815948122276</v>
      </c>
      <c r="F3790" s="49">
        <f t="shared" si="298"/>
        <v>0.61008771812156659</v>
      </c>
      <c r="G3790">
        <v>0</v>
      </c>
      <c r="H3790" s="51">
        <f>G3790/'Parc électrique'!$C$24</f>
        <v>0</v>
      </c>
      <c r="I3790" s="14">
        <v>359</v>
      </c>
      <c r="J3790" s="14">
        <v>284</v>
      </c>
      <c r="K3790" s="14">
        <v>290</v>
      </c>
      <c r="L3790" s="14">
        <v>665</v>
      </c>
      <c r="M3790" s="14">
        <f>C3790-SUM(D3790:L3790)</f>
        <v>7740.9317841223974</v>
      </c>
      <c r="P3790" s="49">
        <f>D3791/('Parc électrique'!$C$22+'Parc électrique'!$C$23)</f>
        <v>0.47218749999999998</v>
      </c>
      <c r="Q3790" s="49">
        <f t="shared" si="295"/>
        <v>0.46026040490434011</v>
      </c>
      <c r="R3790" s="49">
        <f t="shared" si="296"/>
        <v>0.61292722212878137</v>
      </c>
    </row>
    <row r="3791" spans="1:18" x14ac:dyDescent="0.3">
      <c r="A3791" s="35">
        <f t="shared" si="294"/>
        <v>44173</v>
      </c>
      <c r="B3791" s="36">
        <v>0.83333333333333337</v>
      </c>
      <c r="C3791">
        <v>11518</v>
      </c>
      <c r="D3791">
        <v>3022</v>
      </c>
      <c r="E3791" s="49">
        <f t="shared" si="297"/>
        <v>0.46026040490434011</v>
      </c>
      <c r="F3791" s="49">
        <f t="shared" si="298"/>
        <v>0.61292722212878137</v>
      </c>
      <c r="G3791">
        <v>0</v>
      </c>
      <c r="H3791" s="51">
        <f>G3791/'Parc électrique'!$C$24</f>
        <v>0</v>
      </c>
      <c r="I3791" s="14">
        <v>359</v>
      </c>
      <c r="J3791" s="14">
        <v>0</v>
      </c>
      <c r="K3791" s="14">
        <v>0</v>
      </c>
      <c r="L3791" s="14">
        <v>659</v>
      </c>
      <c r="M3791" s="14">
        <f>C3791-SUM(D3791:L3791)</f>
        <v>7476.9268123729671</v>
      </c>
      <c r="P3791" s="49">
        <f>D3792/('Parc électrique'!$C$22+'Parc électrique'!$C$23)</f>
        <v>0.50171874999999999</v>
      </c>
      <c r="Q3791" s="49">
        <f t="shared" si="295"/>
        <v>0.48904571811642494</v>
      </c>
      <c r="R3791" s="49">
        <f t="shared" si="296"/>
        <v>0.65126052622618036</v>
      </c>
    </row>
    <row r="3792" spans="1:18" x14ac:dyDescent="0.3">
      <c r="A3792" s="35">
        <f t="shared" si="294"/>
        <v>44173</v>
      </c>
      <c r="B3792" s="36">
        <v>0.875</v>
      </c>
      <c r="C3792">
        <v>10853</v>
      </c>
      <c r="D3792">
        <v>3211</v>
      </c>
      <c r="E3792" s="49">
        <f t="shared" si="297"/>
        <v>0.48904571811642494</v>
      </c>
      <c r="F3792" s="49">
        <f t="shared" si="298"/>
        <v>0.65126052622618036</v>
      </c>
      <c r="G3792">
        <v>0</v>
      </c>
      <c r="H3792" s="51">
        <f>G3792/'Parc électrique'!$C$24</f>
        <v>0</v>
      </c>
      <c r="I3792" s="14">
        <v>359</v>
      </c>
      <c r="J3792" s="14">
        <v>0</v>
      </c>
      <c r="K3792" s="14">
        <v>0</v>
      </c>
      <c r="L3792" s="14">
        <v>650</v>
      </c>
      <c r="M3792" s="14">
        <f>C3792-SUM(D3792:L3792)</f>
        <v>6631.8596937556576</v>
      </c>
      <c r="P3792" s="49">
        <f>D3793/('Parc électrique'!$C$22+'Parc électrique'!$C$23)</f>
        <v>0.48749999999999999</v>
      </c>
      <c r="Q3792" s="49">
        <f t="shared" si="295"/>
        <v>0.47518612286616185</v>
      </c>
      <c r="R3792" s="49">
        <f t="shared" si="296"/>
        <v>0.63280375017928447</v>
      </c>
    </row>
    <row r="3793" spans="1:18" x14ac:dyDescent="0.3">
      <c r="A3793" s="35">
        <f t="shared" si="294"/>
        <v>44173</v>
      </c>
      <c r="B3793" s="36">
        <v>0.91666666666666663</v>
      </c>
      <c r="C3793">
        <v>10937</v>
      </c>
      <c r="D3793">
        <v>3120</v>
      </c>
      <c r="E3793" s="49">
        <f t="shared" si="297"/>
        <v>0.47518612286616185</v>
      </c>
      <c r="F3793" s="49">
        <f t="shared" si="298"/>
        <v>0.63280375017928447</v>
      </c>
      <c r="G3793">
        <v>0</v>
      </c>
      <c r="H3793" s="51">
        <f>G3793/'Parc électrique'!$C$24</f>
        <v>0</v>
      </c>
      <c r="I3793" s="14">
        <v>359</v>
      </c>
      <c r="J3793" s="14">
        <v>0</v>
      </c>
      <c r="K3793" s="14">
        <v>0</v>
      </c>
      <c r="L3793" s="14">
        <v>644</v>
      </c>
      <c r="M3793" s="14">
        <f>C3793-SUM(D3793:L3793)</f>
        <v>6812.8920101269541</v>
      </c>
      <c r="P3793" s="49">
        <f>D3794/('Parc électrique'!$C$22+'Parc électrique'!$C$23)</f>
        <v>0.4740625</v>
      </c>
      <c r="Q3793" s="49">
        <f t="shared" si="295"/>
        <v>0.46208804383844077</v>
      </c>
      <c r="R3793" s="49">
        <f t="shared" si="296"/>
        <v>0.615361082706394</v>
      </c>
    </row>
    <row r="3794" spans="1:18" x14ac:dyDescent="0.3">
      <c r="A3794" s="35">
        <f t="shared" si="294"/>
        <v>44173</v>
      </c>
      <c r="B3794" s="36">
        <v>0.95833333333333337</v>
      </c>
      <c r="C3794">
        <v>11004</v>
      </c>
      <c r="D3794">
        <v>3034</v>
      </c>
      <c r="E3794" s="49">
        <f t="shared" si="297"/>
        <v>0.46208804383844077</v>
      </c>
      <c r="F3794" s="49">
        <f t="shared" si="298"/>
        <v>0.615361082706394</v>
      </c>
      <c r="G3794">
        <v>0</v>
      </c>
      <c r="H3794" s="51">
        <f>G3794/'Parc électrique'!$C$24</f>
        <v>0</v>
      </c>
      <c r="I3794" s="14">
        <v>359</v>
      </c>
      <c r="J3794" s="14">
        <v>0</v>
      </c>
      <c r="K3794" s="14">
        <v>0</v>
      </c>
      <c r="L3794" s="14">
        <v>646</v>
      </c>
      <c r="M3794" s="14">
        <f>C3794-SUM(D3794:L3794)</f>
        <v>6963.9225508734553</v>
      </c>
      <c r="P3794" s="49">
        <f>D3795/('Parc électrique'!$C$22+'Parc électrique'!$C$23)</f>
        <v>0.50406249999999997</v>
      </c>
      <c r="Q3794" s="49">
        <f t="shared" si="295"/>
        <v>0.49133026678405073</v>
      </c>
      <c r="R3794" s="49">
        <f t="shared" si="296"/>
        <v>0.65430285194819615</v>
      </c>
    </row>
    <row r="3795" spans="1:18" x14ac:dyDescent="0.3">
      <c r="A3795" s="35">
        <f t="shared" si="294"/>
        <v>44174</v>
      </c>
      <c r="B3795" s="36">
        <v>0</v>
      </c>
      <c r="C3795">
        <v>10405</v>
      </c>
      <c r="D3795">
        <v>3226</v>
      </c>
      <c r="E3795" s="49">
        <f t="shared" si="297"/>
        <v>0.49133026678405073</v>
      </c>
      <c r="F3795" s="49">
        <f t="shared" si="298"/>
        <v>0.65430285194819615</v>
      </c>
      <c r="G3795">
        <v>0</v>
      </c>
      <c r="H3795" s="51">
        <f>G3795/'Parc électrique'!$C$24</f>
        <v>0</v>
      </c>
      <c r="I3795" s="14">
        <v>359</v>
      </c>
      <c r="J3795" s="14">
        <v>0</v>
      </c>
      <c r="K3795" s="14">
        <v>0</v>
      </c>
      <c r="L3795" s="14">
        <v>642</v>
      </c>
      <c r="M3795" s="14">
        <f>C3795-SUM(D3795:L3795)</f>
        <v>6176.8543668812672</v>
      </c>
      <c r="P3795" s="49">
        <f>D3796/('Parc électrique'!$C$22+'Parc électrique'!$C$23)</f>
        <v>0.48046875</v>
      </c>
      <c r="Q3795" s="49">
        <f t="shared" si="295"/>
        <v>0.46833247686328455</v>
      </c>
      <c r="R3795" s="49">
        <f t="shared" si="296"/>
        <v>0.62367677301323721</v>
      </c>
    </row>
    <row r="3796" spans="1:18" x14ac:dyDescent="0.3">
      <c r="A3796" s="35">
        <f t="shared" si="294"/>
        <v>44174</v>
      </c>
      <c r="B3796" s="36">
        <v>4.1666666666666664E-2</v>
      </c>
      <c r="C3796">
        <v>10048</v>
      </c>
      <c r="D3796">
        <v>3075</v>
      </c>
      <c r="E3796" s="49">
        <f t="shared" si="297"/>
        <v>0.46833247686328455</v>
      </c>
      <c r="F3796" s="49">
        <f t="shared" si="298"/>
        <v>0.62367677301323721</v>
      </c>
      <c r="G3796">
        <v>0</v>
      </c>
      <c r="H3796" s="51">
        <f>G3796/'Parc électrique'!$C$24</f>
        <v>0</v>
      </c>
      <c r="I3796" s="14">
        <v>359</v>
      </c>
      <c r="J3796" s="14">
        <v>0</v>
      </c>
      <c r="K3796" s="14">
        <v>0</v>
      </c>
      <c r="L3796" s="14">
        <v>642</v>
      </c>
      <c r="M3796" s="14">
        <f>C3796-SUM(D3796:L3796)</f>
        <v>5970.9079907501236</v>
      </c>
      <c r="P3796" s="49">
        <f>D3797/('Parc électrique'!$C$22+'Parc électrique'!$C$23)</f>
        <v>0.50765625000000003</v>
      </c>
      <c r="Q3796" s="49">
        <f t="shared" si="295"/>
        <v>0.49483324140774354</v>
      </c>
      <c r="R3796" s="49">
        <f t="shared" si="296"/>
        <v>0.65896775138862029</v>
      </c>
    </row>
    <row r="3797" spans="1:18" x14ac:dyDescent="0.3">
      <c r="A3797" s="35">
        <f t="shared" si="294"/>
        <v>44174</v>
      </c>
      <c r="B3797" s="36">
        <v>8.3333333333333329E-2</v>
      </c>
      <c r="C3797">
        <v>9743</v>
      </c>
      <c r="D3797">
        <v>3249</v>
      </c>
      <c r="E3797" s="49">
        <f t="shared" si="297"/>
        <v>0.49483324140774354</v>
      </c>
      <c r="F3797" s="49">
        <f t="shared" si="298"/>
        <v>0.65896775138862029</v>
      </c>
      <c r="G3797">
        <v>0</v>
      </c>
      <c r="H3797" s="51">
        <f>G3797/'Parc électrique'!$C$24</f>
        <v>0</v>
      </c>
      <c r="I3797" s="14">
        <v>359</v>
      </c>
      <c r="J3797" s="14">
        <v>0</v>
      </c>
      <c r="K3797" s="14">
        <v>0</v>
      </c>
      <c r="L3797" s="14">
        <v>641</v>
      </c>
      <c r="M3797" s="14">
        <f>C3797-SUM(D3797:L3797)</f>
        <v>5492.8461990072037</v>
      </c>
      <c r="P3797" s="49">
        <f>D3798/('Parc électrique'!$C$22+'Parc électrique'!$C$23)</f>
        <v>0.50187499999999996</v>
      </c>
      <c r="Q3797" s="49">
        <f t="shared" si="295"/>
        <v>0.48919802136093327</v>
      </c>
      <c r="R3797" s="49">
        <f t="shared" si="296"/>
        <v>0.65146334794098126</v>
      </c>
    </row>
    <row r="3798" spans="1:18" x14ac:dyDescent="0.3">
      <c r="A3798" s="35">
        <f t="shared" si="294"/>
        <v>44174</v>
      </c>
      <c r="B3798" s="36">
        <v>0.125</v>
      </c>
      <c r="C3798">
        <v>9322</v>
      </c>
      <c r="D3798">
        <v>3212</v>
      </c>
      <c r="E3798" s="49">
        <f t="shared" si="297"/>
        <v>0.48919802136093327</v>
      </c>
      <c r="F3798" s="49">
        <f t="shared" si="298"/>
        <v>0.65146334794098126</v>
      </c>
      <c r="G3798">
        <v>0</v>
      </c>
      <c r="H3798" s="51">
        <f>G3798/'Parc électrique'!$C$24</f>
        <v>0</v>
      </c>
      <c r="I3798" s="14">
        <v>359</v>
      </c>
      <c r="J3798" s="14">
        <v>0</v>
      </c>
      <c r="K3798" s="14">
        <v>0</v>
      </c>
      <c r="L3798" s="14">
        <v>640</v>
      </c>
      <c r="M3798" s="14">
        <f>C3798-SUM(D3798:L3798)</f>
        <v>5109.8593386306984</v>
      </c>
      <c r="P3798" s="49">
        <f>D3799/('Parc électrique'!$C$22+'Parc électrique'!$C$23)</f>
        <v>0.47968749999999999</v>
      </c>
      <c r="Q3798" s="49">
        <f t="shared" si="295"/>
        <v>0.46757096064074266</v>
      </c>
      <c r="R3798" s="49">
        <f t="shared" si="296"/>
        <v>0.62266266443923191</v>
      </c>
    </row>
    <row r="3799" spans="1:18" x14ac:dyDescent="0.3">
      <c r="A3799" s="35">
        <f t="shared" si="294"/>
        <v>44174</v>
      </c>
      <c r="B3799" s="36">
        <v>0.16666666666666666</v>
      </c>
      <c r="C3799">
        <v>9268</v>
      </c>
      <c r="D3799">
        <v>3070</v>
      </c>
      <c r="E3799" s="49">
        <f t="shared" si="297"/>
        <v>0.46757096064074266</v>
      </c>
      <c r="F3799" s="49">
        <f t="shared" si="298"/>
        <v>0.62266266443923191</v>
      </c>
      <c r="G3799">
        <v>0</v>
      </c>
      <c r="H3799" s="51">
        <f>G3799/'Parc électrique'!$C$24</f>
        <v>0</v>
      </c>
      <c r="I3799" s="14">
        <v>359</v>
      </c>
      <c r="J3799" s="14">
        <v>0</v>
      </c>
      <c r="K3799" s="14">
        <v>0</v>
      </c>
      <c r="L3799" s="14">
        <v>637</v>
      </c>
      <c r="M3799" s="14">
        <f>C3799-SUM(D3799:L3799)</f>
        <v>5200.9097663749199</v>
      </c>
      <c r="P3799" s="49">
        <f>D3800/('Parc électrique'!$C$22+'Parc électrique'!$C$23)</f>
        <v>0.41859374999999999</v>
      </c>
      <c r="Q3799" s="49">
        <f t="shared" si="295"/>
        <v>0.40802039203796403</v>
      </c>
      <c r="R3799" s="49">
        <f t="shared" si="296"/>
        <v>0.54335937395202027</v>
      </c>
    </row>
    <row r="3800" spans="1:18" x14ac:dyDescent="0.3">
      <c r="A3800" s="35">
        <f t="shared" si="294"/>
        <v>44174</v>
      </c>
      <c r="B3800" s="36">
        <v>0.20833333333333334</v>
      </c>
      <c r="C3800">
        <v>9813</v>
      </c>
      <c r="D3800">
        <v>2679</v>
      </c>
      <c r="E3800" s="49">
        <f t="shared" si="297"/>
        <v>0.40802039203796403</v>
      </c>
      <c r="F3800" s="49">
        <f t="shared" si="298"/>
        <v>0.54335937395202027</v>
      </c>
      <c r="G3800">
        <v>0</v>
      </c>
      <c r="H3800" s="51">
        <f>G3800/'Parc électrique'!$C$24</f>
        <v>0</v>
      </c>
      <c r="I3800" s="14">
        <v>359</v>
      </c>
      <c r="J3800" s="14">
        <v>0</v>
      </c>
      <c r="K3800" s="14">
        <v>0</v>
      </c>
      <c r="L3800" s="14">
        <v>638</v>
      </c>
      <c r="M3800" s="14">
        <f>C3800-SUM(D3800:L3800)</f>
        <v>6136.0486202340098</v>
      </c>
      <c r="P3800" s="49">
        <f>D3801/('Parc électrique'!$C$22+'Parc électrique'!$C$23)</f>
        <v>0.37312499999999998</v>
      </c>
      <c r="Q3800" s="49">
        <f t="shared" si="295"/>
        <v>0.36370014788602389</v>
      </c>
      <c r="R3800" s="49">
        <f t="shared" si="296"/>
        <v>0.48433825494491395</v>
      </c>
    </row>
    <row r="3801" spans="1:18" x14ac:dyDescent="0.3">
      <c r="A3801" s="35">
        <f t="shared" si="294"/>
        <v>44174</v>
      </c>
      <c r="B3801" s="36">
        <v>0.25</v>
      </c>
      <c r="C3801">
        <v>11059</v>
      </c>
      <c r="D3801">
        <v>2388</v>
      </c>
      <c r="E3801" s="49">
        <f t="shared" si="297"/>
        <v>0.36370014788602389</v>
      </c>
      <c r="F3801" s="49">
        <f t="shared" si="298"/>
        <v>0.48433825494491395</v>
      </c>
      <c r="G3801">
        <v>0</v>
      </c>
      <c r="H3801" s="51">
        <f>G3801/'Parc électrique'!$C$24</f>
        <v>0</v>
      </c>
      <c r="I3801" s="14">
        <v>359</v>
      </c>
      <c r="J3801" s="14">
        <v>0</v>
      </c>
      <c r="K3801" s="14">
        <v>0</v>
      </c>
      <c r="L3801" s="14">
        <v>645</v>
      </c>
      <c r="M3801" s="14">
        <f>C3801-SUM(D3801:L3801)</f>
        <v>7666.1519615971692</v>
      </c>
      <c r="P3801" s="49">
        <f>D3802/('Parc électrique'!$C$22+'Parc électrique'!$C$23)</f>
        <v>0.33968749999999998</v>
      </c>
      <c r="Q3801" s="49">
        <f t="shared" si="295"/>
        <v>0.33110725356122944</v>
      </c>
      <c r="R3801" s="49">
        <f t="shared" si="296"/>
        <v>0.44093440797748862</v>
      </c>
    </row>
    <row r="3802" spans="1:18" x14ac:dyDescent="0.3">
      <c r="A3802" s="35">
        <f t="shared" si="294"/>
        <v>44174</v>
      </c>
      <c r="B3802" s="36">
        <v>0.29166666666666669</v>
      </c>
      <c r="C3802">
        <v>12094</v>
      </c>
      <c r="D3802">
        <v>2174</v>
      </c>
      <c r="E3802" s="49">
        <f t="shared" si="297"/>
        <v>0.33110725356122944</v>
      </c>
      <c r="F3802" s="49">
        <f t="shared" si="298"/>
        <v>0.44093440797748862</v>
      </c>
      <c r="G3802">
        <v>0</v>
      </c>
      <c r="H3802" s="51">
        <f>G3802/'Parc électrique'!$C$24</f>
        <v>0</v>
      </c>
      <c r="I3802" s="14">
        <v>359</v>
      </c>
      <c r="J3802" s="14">
        <v>1162</v>
      </c>
      <c r="K3802" s="14">
        <v>0</v>
      </c>
      <c r="L3802" s="14">
        <v>657</v>
      </c>
      <c r="M3802" s="14">
        <f>C3802-SUM(D3802:L3802)</f>
        <v>7741.2279583384607</v>
      </c>
      <c r="P3802" s="49">
        <f>D3803/('Parc électrique'!$C$22+'Parc électrique'!$C$23)</f>
        <v>0.27484375</v>
      </c>
      <c r="Q3802" s="49">
        <f t="shared" si="295"/>
        <v>0.26790140709024962</v>
      </c>
      <c r="R3802" s="49">
        <f t="shared" si="296"/>
        <v>0.35676339633505177</v>
      </c>
    </row>
    <row r="3803" spans="1:18" x14ac:dyDescent="0.3">
      <c r="A3803" s="35">
        <f t="shared" si="294"/>
        <v>44174</v>
      </c>
      <c r="B3803" s="36">
        <v>0.33333333333333331</v>
      </c>
      <c r="C3803">
        <v>12326</v>
      </c>
      <c r="D3803">
        <v>1759</v>
      </c>
      <c r="E3803" s="49">
        <f t="shared" si="297"/>
        <v>0.26790140709024962</v>
      </c>
      <c r="F3803" s="49">
        <f t="shared" si="298"/>
        <v>0.35676339633505177</v>
      </c>
      <c r="G3803">
        <v>35</v>
      </c>
      <c r="H3803" s="51">
        <f>G3803/'Parc électrique'!$C$24</f>
        <v>1.1666666666666667E-2</v>
      </c>
      <c r="I3803" s="14">
        <v>359</v>
      </c>
      <c r="J3803" s="14">
        <v>1436</v>
      </c>
      <c r="K3803" s="14">
        <v>0</v>
      </c>
      <c r="L3803" s="14">
        <v>664</v>
      </c>
      <c r="M3803" s="14">
        <f>C3803-SUM(D3803:L3803)</f>
        <v>8072.363668529908</v>
      </c>
      <c r="P3803" s="49">
        <f>D3804/('Parc électrique'!$C$22+'Parc électrique'!$C$23)</f>
        <v>0.24265624999999999</v>
      </c>
      <c r="Q3803" s="49">
        <f t="shared" si="295"/>
        <v>0.23652693872152225</v>
      </c>
      <c r="R3803" s="49">
        <f t="shared" si="296"/>
        <v>0.3149821230860349</v>
      </c>
    </row>
    <row r="3804" spans="1:18" x14ac:dyDescent="0.3">
      <c r="A3804" s="35">
        <f t="shared" ref="A3804:A3867" si="299">A3780+1</f>
        <v>44174</v>
      </c>
      <c r="B3804" s="36">
        <v>0.375</v>
      </c>
      <c r="C3804">
        <v>12320</v>
      </c>
      <c r="D3804">
        <v>1553</v>
      </c>
      <c r="E3804" s="49">
        <f t="shared" si="297"/>
        <v>0.23652693872152225</v>
      </c>
      <c r="F3804" s="49">
        <f t="shared" si="298"/>
        <v>0.3149821230860349</v>
      </c>
      <c r="G3804">
        <v>219</v>
      </c>
      <c r="H3804" s="51">
        <f>G3804/'Parc électrique'!$C$24</f>
        <v>7.2999999999999995E-2</v>
      </c>
      <c r="I3804" s="14">
        <v>359</v>
      </c>
      <c r="J3804" s="14">
        <v>0</v>
      </c>
      <c r="K3804" s="14">
        <v>0</v>
      </c>
      <c r="L3804" s="14">
        <v>664</v>
      </c>
      <c r="M3804" s="14">
        <f>C3804-SUM(D3804:L3804)</f>
        <v>9524.3754909381933</v>
      </c>
      <c r="P3804" s="49">
        <f>D3805/('Parc électrique'!$C$22+'Parc électrique'!$C$23)</f>
        <v>0.20343749999999999</v>
      </c>
      <c r="Q3804" s="49">
        <f t="shared" si="295"/>
        <v>0.19829882434991755</v>
      </c>
      <c r="R3804" s="49">
        <f t="shared" si="296"/>
        <v>0.26407387267097066</v>
      </c>
    </row>
    <row r="3805" spans="1:18" x14ac:dyDescent="0.3">
      <c r="A3805" s="35">
        <f t="shared" si="299"/>
        <v>44174</v>
      </c>
      <c r="B3805" s="36">
        <v>0.41666666666666669</v>
      </c>
      <c r="C3805">
        <v>12332</v>
      </c>
      <c r="D3805">
        <v>1302</v>
      </c>
      <c r="E3805" s="49">
        <f t="shared" si="297"/>
        <v>0.19829882434991755</v>
      </c>
      <c r="F3805" s="49">
        <f t="shared" si="298"/>
        <v>0.26407387267097066</v>
      </c>
      <c r="G3805">
        <v>522</v>
      </c>
      <c r="H3805" s="51">
        <f>G3805/'Parc électrique'!$C$24</f>
        <v>0.17399999999999999</v>
      </c>
      <c r="I3805" s="14">
        <v>359</v>
      </c>
      <c r="J3805" s="14">
        <v>1436</v>
      </c>
      <c r="K3805" s="14">
        <v>0</v>
      </c>
      <c r="L3805" s="14">
        <v>665</v>
      </c>
      <c r="M3805" s="14">
        <f>C3805-SUM(D3805:L3805)</f>
        <v>8047.3636273029788</v>
      </c>
      <c r="P3805" s="49">
        <f>D3806/('Parc électrique'!$C$22+'Parc électrique'!$C$23)</f>
        <v>0.20624999999999999</v>
      </c>
      <c r="Q3805" s="49">
        <f t="shared" si="295"/>
        <v>0.2010402827510685</v>
      </c>
      <c r="R3805" s="49">
        <f t="shared" si="296"/>
        <v>0.26772466353738961</v>
      </c>
    </row>
    <row r="3806" spans="1:18" x14ac:dyDescent="0.3">
      <c r="A3806" s="35">
        <f t="shared" si="299"/>
        <v>44174</v>
      </c>
      <c r="B3806" s="36">
        <v>0.45833333333333331</v>
      </c>
      <c r="C3806">
        <v>12442</v>
      </c>
      <c r="D3806">
        <v>1320</v>
      </c>
      <c r="E3806" s="49">
        <f t="shared" si="297"/>
        <v>0.2010402827510685</v>
      </c>
      <c r="F3806" s="49">
        <f t="shared" si="298"/>
        <v>0.26772466353738961</v>
      </c>
      <c r="G3806">
        <v>700</v>
      </c>
      <c r="H3806" s="51">
        <f>G3806/'Parc électrique'!$C$24</f>
        <v>0.23333333333333334</v>
      </c>
      <c r="I3806" s="14">
        <v>359</v>
      </c>
      <c r="J3806" s="14">
        <v>0</v>
      </c>
      <c r="K3806" s="14">
        <v>0</v>
      </c>
      <c r="L3806" s="14">
        <v>665</v>
      </c>
      <c r="M3806" s="14">
        <f>C3806-SUM(D3806:L3806)</f>
        <v>9397.2979017203779</v>
      </c>
      <c r="P3806" s="49">
        <f>D3807/('Parc électrique'!$C$22+'Parc électrique'!$C$23)</f>
        <v>0.19375000000000001</v>
      </c>
      <c r="Q3806" s="49">
        <f t="shared" si="295"/>
        <v>0.18885602319039768</v>
      </c>
      <c r="R3806" s="49">
        <f t="shared" si="296"/>
        <v>0.2514989263533054</v>
      </c>
    </row>
    <row r="3807" spans="1:18" x14ac:dyDescent="0.3">
      <c r="A3807" s="35">
        <f t="shared" si="299"/>
        <v>44174</v>
      </c>
      <c r="B3807" s="36">
        <v>0.5</v>
      </c>
      <c r="C3807">
        <v>12457</v>
      </c>
      <c r="D3807">
        <v>1240</v>
      </c>
      <c r="E3807" s="49">
        <f t="shared" si="297"/>
        <v>0.18885602319039768</v>
      </c>
      <c r="F3807" s="49">
        <f t="shared" si="298"/>
        <v>0.2514989263533054</v>
      </c>
      <c r="G3807">
        <v>777</v>
      </c>
      <c r="H3807" s="51">
        <f>G3807/'Parc électrique'!$C$24</f>
        <v>0.25900000000000001</v>
      </c>
      <c r="I3807" s="14">
        <v>359</v>
      </c>
      <c r="J3807" s="14">
        <v>0</v>
      </c>
      <c r="K3807" s="14">
        <v>0</v>
      </c>
      <c r="L3807" s="14">
        <v>666</v>
      </c>
      <c r="M3807" s="14">
        <f>C3807-SUM(D3807:L3807)</f>
        <v>9414.3006450504563</v>
      </c>
      <c r="P3807" s="49">
        <f>D3808/('Parc électrique'!$C$22+'Parc électrique'!$C$23)</f>
        <v>0.18593750000000001</v>
      </c>
      <c r="Q3807" s="49">
        <f t="shared" si="295"/>
        <v>0.18124086096497841</v>
      </c>
      <c r="R3807" s="49">
        <f t="shared" si="296"/>
        <v>0.24135784061325274</v>
      </c>
    </row>
    <row r="3808" spans="1:18" x14ac:dyDescent="0.3">
      <c r="A3808" s="35">
        <f t="shared" si="299"/>
        <v>44174</v>
      </c>
      <c r="B3808" s="36">
        <v>0.54166666666666663</v>
      </c>
      <c r="C3808">
        <v>12191</v>
      </c>
      <c r="D3808">
        <v>1190</v>
      </c>
      <c r="E3808" s="49">
        <f t="shared" si="297"/>
        <v>0.18124086096497841</v>
      </c>
      <c r="F3808" s="49">
        <f t="shared" si="298"/>
        <v>0.24135784061325274</v>
      </c>
      <c r="G3808">
        <v>742</v>
      </c>
      <c r="H3808" s="51">
        <f>G3808/'Parc électrique'!$C$24</f>
        <v>0.24733333333333332</v>
      </c>
      <c r="I3808" s="14">
        <v>359</v>
      </c>
      <c r="J3808" s="14">
        <v>1436</v>
      </c>
      <c r="K3808" s="14">
        <v>0</v>
      </c>
      <c r="L3808" s="14">
        <v>667</v>
      </c>
      <c r="M3808" s="14">
        <f>C3808-SUM(D3808:L3808)</f>
        <v>7796.3300679650883</v>
      </c>
      <c r="P3808" s="49">
        <f>D3809/('Parc électrique'!$C$22+'Parc électrique'!$C$23)</f>
        <v>0.17406250000000001</v>
      </c>
      <c r="Q3808" s="49">
        <f t="shared" si="295"/>
        <v>0.16966581438234113</v>
      </c>
      <c r="R3808" s="49">
        <f t="shared" si="296"/>
        <v>0.22594339028837274</v>
      </c>
    </row>
    <row r="3809" spans="1:18" x14ac:dyDescent="0.3">
      <c r="A3809" s="35">
        <f t="shared" si="299"/>
        <v>44174</v>
      </c>
      <c r="B3809" s="36">
        <v>0.58333333333333337</v>
      </c>
      <c r="C3809">
        <v>11953</v>
      </c>
      <c r="D3809">
        <v>1114</v>
      </c>
      <c r="E3809" s="49">
        <f t="shared" si="297"/>
        <v>0.16966581438234113</v>
      </c>
      <c r="F3809" s="49">
        <f t="shared" si="298"/>
        <v>0.22594339028837274</v>
      </c>
      <c r="G3809">
        <v>611</v>
      </c>
      <c r="H3809" s="51">
        <f>G3809/'Parc électrique'!$C$24</f>
        <v>0.20366666666666666</v>
      </c>
      <c r="I3809" s="14">
        <v>359</v>
      </c>
      <c r="J3809" s="14">
        <v>0</v>
      </c>
      <c r="K3809" s="14">
        <v>0</v>
      </c>
      <c r="L3809" s="14">
        <v>667</v>
      </c>
      <c r="M3809" s="14">
        <f>C3809-SUM(D3809:L3809)</f>
        <v>9201.4007241286636</v>
      </c>
      <c r="P3809" s="49">
        <f>D3810/('Parc électrique'!$C$22+'Parc électrique'!$C$23)</f>
        <v>0.16828124999999999</v>
      </c>
      <c r="Q3809" s="49">
        <f t="shared" si="295"/>
        <v>0.16403059433553088</v>
      </c>
      <c r="R3809" s="49">
        <f t="shared" si="296"/>
        <v>0.21843898684073379</v>
      </c>
    </row>
    <row r="3810" spans="1:18" x14ac:dyDescent="0.3">
      <c r="A3810" s="35">
        <f t="shared" si="299"/>
        <v>44174</v>
      </c>
      <c r="B3810" s="36">
        <v>0.625</v>
      </c>
      <c r="C3810">
        <v>11819</v>
      </c>
      <c r="D3810">
        <v>1077</v>
      </c>
      <c r="E3810" s="49">
        <f t="shared" si="297"/>
        <v>0.16403059433553088</v>
      </c>
      <c r="F3810" s="49">
        <f t="shared" si="298"/>
        <v>0.21843898684073379</v>
      </c>
      <c r="G3810">
        <v>320</v>
      </c>
      <c r="H3810" s="51">
        <f>G3810/'Parc électrique'!$C$24</f>
        <v>0.10666666666666667</v>
      </c>
      <c r="I3810" s="14">
        <v>359</v>
      </c>
      <c r="J3810" s="14">
        <v>1436</v>
      </c>
      <c r="K3810" s="14">
        <v>0</v>
      </c>
      <c r="L3810" s="14">
        <v>668</v>
      </c>
      <c r="M3810" s="14">
        <f>C3810-SUM(D3810:L3810)</f>
        <v>7958.5108637521571</v>
      </c>
      <c r="P3810" s="49">
        <f>D3811/('Parc électrique'!$C$22+'Parc électrique'!$C$23)</f>
        <v>0.18171875000000001</v>
      </c>
      <c r="Q3810" s="49">
        <f t="shared" si="295"/>
        <v>0.17712867336325203</v>
      </c>
      <c r="R3810" s="49">
        <f t="shared" si="296"/>
        <v>0.23588165431362437</v>
      </c>
    </row>
    <row r="3811" spans="1:18" x14ac:dyDescent="0.3">
      <c r="A3811" s="35">
        <f t="shared" si="299"/>
        <v>44174</v>
      </c>
      <c r="B3811" s="36">
        <v>0.66666666666666663</v>
      </c>
      <c r="C3811">
        <v>11838</v>
      </c>
      <c r="D3811">
        <v>1163</v>
      </c>
      <c r="E3811" s="49">
        <f t="shared" si="297"/>
        <v>0.17712867336325203</v>
      </c>
      <c r="F3811" s="49">
        <f t="shared" si="298"/>
        <v>0.23588165431362437</v>
      </c>
      <c r="G3811">
        <v>58</v>
      </c>
      <c r="H3811" s="51">
        <f>G3811/'Parc électrique'!$C$24</f>
        <v>1.9333333333333334E-2</v>
      </c>
      <c r="I3811" s="14">
        <v>359</v>
      </c>
      <c r="J3811" s="14">
        <v>1436</v>
      </c>
      <c r="K3811" s="14">
        <v>0</v>
      </c>
      <c r="L3811" s="14">
        <v>669</v>
      </c>
      <c r="M3811" s="14">
        <f>C3811-SUM(D3811:L3811)</f>
        <v>8152.5676563389898</v>
      </c>
      <c r="P3811" s="49">
        <f>D3812/('Parc électrique'!$C$22+'Parc électrique'!$C$23)</f>
        <v>0.15375</v>
      </c>
      <c r="Q3811" s="49">
        <f t="shared" si="295"/>
        <v>0.14986639259625106</v>
      </c>
      <c r="R3811" s="49">
        <f t="shared" si="296"/>
        <v>0.19957656736423587</v>
      </c>
    </row>
    <row r="3812" spans="1:18" x14ac:dyDescent="0.3">
      <c r="A3812" s="35">
        <f t="shared" si="299"/>
        <v>44174</v>
      </c>
      <c r="B3812" s="36">
        <v>0.70833333333333337</v>
      </c>
      <c r="C3812">
        <v>12452</v>
      </c>
      <c r="D3812">
        <v>984</v>
      </c>
      <c r="E3812" s="49">
        <f t="shared" si="297"/>
        <v>0.14986639259625106</v>
      </c>
      <c r="F3812" s="49">
        <f t="shared" si="298"/>
        <v>0.19957656736423587</v>
      </c>
      <c r="G3812">
        <v>3</v>
      </c>
      <c r="H3812" s="51">
        <f>G3812/'Parc électrique'!$C$24</f>
        <v>1E-3</v>
      </c>
      <c r="I3812" s="14">
        <v>359</v>
      </c>
      <c r="J3812" s="14">
        <v>1436</v>
      </c>
      <c r="K3812" s="14">
        <v>0</v>
      </c>
      <c r="L3812" s="14">
        <v>668</v>
      </c>
      <c r="M3812" s="14">
        <f>C3812-SUM(D3812:L3812)</f>
        <v>9001.6495570400402</v>
      </c>
      <c r="P3812" s="49">
        <f>D3813/('Parc électrique'!$C$22+'Parc électrique'!$C$23)</f>
        <v>0.14984375</v>
      </c>
      <c r="Q3812" s="49">
        <f t="shared" si="295"/>
        <v>0.14605881148354144</v>
      </c>
      <c r="R3812" s="49">
        <f t="shared" si="296"/>
        <v>0.19450602449420956</v>
      </c>
    </row>
    <row r="3813" spans="1:18" x14ac:dyDescent="0.3">
      <c r="A3813" s="35">
        <f t="shared" si="299"/>
        <v>44174</v>
      </c>
      <c r="B3813" s="36">
        <v>0.75</v>
      </c>
      <c r="C3813">
        <v>12808</v>
      </c>
      <c r="D3813">
        <v>959</v>
      </c>
      <c r="E3813" s="49">
        <f t="shared" si="297"/>
        <v>0.14605881148354144</v>
      </c>
      <c r="F3813" s="49">
        <f t="shared" si="298"/>
        <v>0.19450602449420956</v>
      </c>
      <c r="G3813">
        <v>0</v>
      </c>
      <c r="H3813" s="51">
        <f>G3813/'Parc électrique'!$C$24</f>
        <v>0</v>
      </c>
      <c r="I3813" s="14">
        <v>359</v>
      </c>
      <c r="J3813" s="14">
        <v>182</v>
      </c>
      <c r="K3813" s="14">
        <v>0</v>
      </c>
      <c r="L3813" s="14">
        <v>668</v>
      </c>
      <c r="M3813" s="14">
        <f>C3813-SUM(D3813:L3813)</f>
        <v>10639.659435164023</v>
      </c>
      <c r="P3813" s="49">
        <f>D3814/('Parc électrique'!$C$22+'Parc électrique'!$C$23)</f>
        <v>0.13437499999999999</v>
      </c>
      <c r="Q3813" s="49">
        <f t="shared" si="295"/>
        <v>0.1309807902772113</v>
      </c>
      <c r="R3813" s="49">
        <f t="shared" si="296"/>
        <v>0.17442667472890536</v>
      </c>
    </row>
    <row r="3814" spans="1:18" x14ac:dyDescent="0.3">
      <c r="A3814" s="35">
        <f t="shared" si="299"/>
        <v>44174</v>
      </c>
      <c r="B3814" s="36">
        <v>0.79166666666666663</v>
      </c>
      <c r="C3814">
        <v>12508</v>
      </c>
      <c r="D3814">
        <v>860</v>
      </c>
      <c r="E3814" s="49">
        <f t="shared" si="297"/>
        <v>0.1309807902772113</v>
      </c>
      <c r="F3814" s="49">
        <f t="shared" si="298"/>
        <v>0.17442667472890536</v>
      </c>
      <c r="G3814">
        <v>0</v>
      </c>
      <c r="H3814" s="51">
        <f>G3814/'Parc électrique'!$C$24</f>
        <v>0</v>
      </c>
      <c r="I3814" s="14">
        <v>359</v>
      </c>
      <c r="J3814" s="14">
        <v>1436</v>
      </c>
      <c r="K3814" s="14">
        <v>0</v>
      </c>
      <c r="L3814" s="14">
        <v>663</v>
      </c>
      <c r="M3814" s="14">
        <f>C3814-SUM(D3814:L3814)</f>
        <v>9189.6945925349937</v>
      </c>
      <c r="P3814" s="49">
        <f>D3815/('Parc électrique'!$C$22+'Parc électrique'!$C$23)</f>
        <v>0.124375</v>
      </c>
      <c r="Q3814" s="49">
        <f t="shared" si="295"/>
        <v>0.12123338262867463</v>
      </c>
      <c r="R3814" s="49">
        <f t="shared" si="296"/>
        <v>0.16144608498163796</v>
      </c>
    </row>
    <row r="3815" spans="1:18" x14ac:dyDescent="0.3">
      <c r="A3815" s="35">
        <f t="shared" si="299"/>
        <v>44174</v>
      </c>
      <c r="B3815" s="36">
        <v>0.83333333333333337</v>
      </c>
      <c r="C3815">
        <v>11725</v>
      </c>
      <c r="D3815">
        <v>796</v>
      </c>
      <c r="E3815" s="49">
        <f t="shared" si="297"/>
        <v>0.12123338262867463</v>
      </c>
      <c r="F3815" s="49">
        <f t="shared" si="298"/>
        <v>0.16144608498163796</v>
      </c>
      <c r="G3815">
        <v>0</v>
      </c>
      <c r="H3815" s="51">
        <f>G3815/'Parc électrique'!$C$24</f>
        <v>0</v>
      </c>
      <c r="I3815" s="14">
        <v>359</v>
      </c>
      <c r="J3815" s="14">
        <v>445</v>
      </c>
      <c r="K3815" s="14">
        <v>0</v>
      </c>
      <c r="L3815" s="14">
        <v>658</v>
      </c>
      <c r="M3815" s="14">
        <f>C3815-SUM(D3815:L3815)</f>
        <v>9466.7173205323888</v>
      </c>
      <c r="P3815" s="49">
        <f>D3816/('Parc électrique'!$C$22+'Parc électrique'!$C$23)</f>
        <v>9.7812499999999997E-2</v>
      </c>
      <c r="Q3815" s="49">
        <f t="shared" si="295"/>
        <v>9.5341831062249152E-2</v>
      </c>
      <c r="R3815" s="49">
        <f t="shared" si="296"/>
        <v>0.12696639346545902</v>
      </c>
    </row>
    <row r="3816" spans="1:18" x14ac:dyDescent="0.3">
      <c r="A3816" s="35">
        <f t="shared" si="299"/>
        <v>44174</v>
      </c>
      <c r="B3816" s="36">
        <v>0.875</v>
      </c>
      <c r="C3816">
        <v>11047</v>
      </c>
      <c r="D3816">
        <v>626</v>
      </c>
      <c r="E3816" s="49">
        <f t="shared" si="297"/>
        <v>9.5341831062249152E-2</v>
      </c>
      <c r="F3816" s="49">
        <f t="shared" si="298"/>
        <v>0.12696639346545902</v>
      </c>
      <c r="G3816">
        <v>0</v>
      </c>
      <c r="H3816" s="51">
        <f>G3816/'Parc électrique'!$C$24</f>
        <v>0</v>
      </c>
      <c r="I3816" s="14">
        <v>359</v>
      </c>
      <c r="J3816" s="14">
        <v>0</v>
      </c>
      <c r="K3816" s="14">
        <v>0</v>
      </c>
      <c r="L3816" s="14">
        <v>648</v>
      </c>
      <c r="M3816" s="14">
        <f>C3816-SUM(D3816:L3816)</f>
        <v>9413.7776917754727</v>
      </c>
      <c r="P3816" s="49">
        <f>D3817/('Parc électrique'!$C$22+'Parc électrique'!$C$23)</f>
        <v>9.7343750000000007E-2</v>
      </c>
      <c r="Q3816" s="49">
        <f t="shared" si="295"/>
        <v>9.4884921328724003E-2</v>
      </c>
      <c r="R3816" s="49">
        <f t="shared" si="296"/>
        <v>0.12635792832105586</v>
      </c>
    </row>
    <row r="3817" spans="1:18" x14ac:dyDescent="0.3">
      <c r="A3817" s="35">
        <f t="shared" si="299"/>
        <v>44174</v>
      </c>
      <c r="B3817" s="36">
        <v>0.91666666666666663</v>
      </c>
      <c r="C3817">
        <v>11159</v>
      </c>
      <c r="D3817">
        <v>623</v>
      </c>
      <c r="E3817" s="49">
        <f t="shared" si="297"/>
        <v>9.4884921328724003E-2</v>
      </c>
      <c r="F3817" s="49">
        <f t="shared" si="298"/>
        <v>0.12635792832105586</v>
      </c>
      <c r="G3817">
        <v>0</v>
      </c>
      <c r="H3817" s="51">
        <f>G3817/'Parc électrique'!$C$24</f>
        <v>0</v>
      </c>
      <c r="I3817" s="14">
        <v>359</v>
      </c>
      <c r="J3817" s="14">
        <v>0</v>
      </c>
      <c r="K3817" s="14">
        <v>0</v>
      </c>
      <c r="L3817" s="14">
        <v>642</v>
      </c>
      <c r="M3817" s="14">
        <f>C3817-SUM(D3817:L3817)</f>
        <v>9534.7787571503504</v>
      </c>
      <c r="P3817" s="49">
        <f>D3818/('Parc électrique'!$C$22+'Parc électrique'!$C$23)</f>
        <v>9.375E-2</v>
      </c>
      <c r="Q3817" s="49">
        <f t="shared" si="295"/>
        <v>9.1381946705031136E-2</v>
      </c>
      <c r="R3817" s="49">
        <f t="shared" si="296"/>
        <v>0.12169302888063165</v>
      </c>
    </row>
    <row r="3818" spans="1:18" x14ac:dyDescent="0.3">
      <c r="A3818" s="35">
        <f t="shared" si="299"/>
        <v>44174</v>
      </c>
      <c r="B3818" s="36">
        <v>0.95833333333333337</v>
      </c>
      <c r="C3818">
        <v>11250</v>
      </c>
      <c r="D3818">
        <v>600</v>
      </c>
      <c r="E3818" s="49">
        <f t="shared" si="297"/>
        <v>9.1381946705031136E-2</v>
      </c>
      <c r="F3818" s="49">
        <f t="shared" si="298"/>
        <v>0.12169302888063165</v>
      </c>
      <c r="G3818">
        <v>0</v>
      </c>
      <c r="H3818" s="51">
        <f>G3818/'Parc électrique'!$C$24</f>
        <v>0</v>
      </c>
      <c r="I3818" s="14">
        <v>359</v>
      </c>
      <c r="J3818" s="14">
        <v>0</v>
      </c>
      <c r="K3818" s="14">
        <v>0</v>
      </c>
      <c r="L3818" s="14">
        <v>644</v>
      </c>
      <c r="M3818" s="14">
        <f>C3818-SUM(D3818:L3818)</f>
        <v>9646.7869250244148</v>
      </c>
      <c r="P3818" s="49">
        <f>D3819/('Parc électrique'!$C$22+'Parc électrique'!$C$23)</f>
        <v>9.8750000000000004E-2</v>
      </c>
      <c r="Q3818" s="49">
        <f t="shared" si="295"/>
        <v>9.6255650529299464E-2</v>
      </c>
      <c r="R3818" s="49">
        <f t="shared" si="296"/>
        <v>0.12818332375426533</v>
      </c>
    </row>
    <row r="3819" spans="1:18" x14ac:dyDescent="0.3">
      <c r="A3819" s="35">
        <f t="shared" si="299"/>
        <v>44175</v>
      </c>
      <c r="B3819" s="36">
        <v>0</v>
      </c>
      <c r="C3819">
        <v>10673</v>
      </c>
      <c r="D3819">
        <v>632</v>
      </c>
      <c r="E3819" s="49">
        <f t="shared" si="297"/>
        <v>9.6255650529299464E-2</v>
      </c>
      <c r="F3819" s="49">
        <f t="shared" si="298"/>
        <v>0.12818332375426533</v>
      </c>
      <c r="G3819">
        <v>0</v>
      </c>
      <c r="H3819" s="51">
        <f>G3819/'Parc électrique'!$C$24</f>
        <v>0</v>
      </c>
      <c r="I3819" s="14">
        <v>359</v>
      </c>
      <c r="J3819" s="14">
        <v>1295</v>
      </c>
      <c r="K3819" s="14">
        <v>0</v>
      </c>
      <c r="L3819" s="14">
        <v>645</v>
      </c>
      <c r="M3819" s="14">
        <f>C3819-SUM(D3819:L3819)</f>
        <v>7741.7755610257163</v>
      </c>
      <c r="P3819" s="49">
        <f>D3820/('Parc électrique'!$C$22+'Parc électrique'!$C$23)</f>
        <v>7.3749999999999996E-2</v>
      </c>
      <c r="Q3819" s="49">
        <f t="shared" si="295"/>
        <v>7.1887131407957827E-2</v>
      </c>
      <c r="R3819" s="49">
        <f t="shared" si="296"/>
        <v>9.5731849386096884E-2</v>
      </c>
    </row>
    <row r="3820" spans="1:18" x14ac:dyDescent="0.3">
      <c r="A3820" s="35">
        <f t="shared" si="299"/>
        <v>44175</v>
      </c>
      <c r="B3820" s="36">
        <v>4.1666666666666664E-2</v>
      </c>
      <c r="C3820">
        <v>10341</v>
      </c>
      <c r="D3820">
        <v>472</v>
      </c>
      <c r="E3820" s="49">
        <f t="shared" si="297"/>
        <v>7.1887131407957827E-2</v>
      </c>
      <c r="F3820" s="49">
        <f t="shared" si="298"/>
        <v>9.5731849386096884E-2</v>
      </c>
      <c r="G3820">
        <v>0</v>
      </c>
      <c r="H3820" s="51">
        <f>G3820/'Parc électrique'!$C$24</f>
        <v>0</v>
      </c>
      <c r="I3820" s="14">
        <v>359</v>
      </c>
      <c r="J3820" s="14">
        <v>1125</v>
      </c>
      <c r="K3820" s="14">
        <v>0</v>
      </c>
      <c r="L3820" s="14">
        <v>643</v>
      </c>
      <c r="M3820" s="14">
        <f>C3820-SUM(D3820:L3820)</f>
        <v>7741.832381019206</v>
      </c>
      <c r="P3820" s="49">
        <f>D3821/('Parc électrique'!$C$22+'Parc électrique'!$C$23)</f>
        <v>7.5156249999999994E-2</v>
      </c>
      <c r="Q3820" s="49">
        <f t="shared" si="295"/>
        <v>7.3257860608533287E-2</v>
      </c>
      <c r="R3820" s="49">
        <f t="shared" si="296"/>
        <v>9.755724481930636E-2</v>
      </c>
    </row>
    <row r="3821" spans="1:18" x14ac:dyDescent="0.3">
      <c r="A3821" s="35">
        <f t="shared" si="299"/>
        <v>44175</v>
      </c>
      <c r="B3821" s="36">
        <v>8.3333333333333329E-2</v>
      </c>
      <c r="C3821">
        <v>10067</v>
      </c>
      <c r="D3821">
        <v>481</v>
      </c>
      <c r="E3821" s="49">
        <f t="shared" si="297"/>
        <v>7.3257860608533287E-2</v>
      </c>
      <c r="F3821" s="49">
        <f t="shared" si="298"/>
        <v>9.755724481930636E-2</v>
      </c>
      <c r="G3821">
        <v>0</v>
      </c>
      <c r="H3821" s="51">
        <f>G3821/'Parc électrique'!$C$24</f>
        <v>0</v>
      </c>
      <c r="I3821" s="14">
        <v>359</v>
      </c>
      <c r="J3821" s="14">
        <v>842</v>
      </c>
      <c r="K3821" s="14">
        <v>0</v>
      </c>
      <c r="L3821" s="14">
        <v>643</v>
      </c>
      <c r="M3821" s="14">
        <f>C3821-SUM(D3821:L3821)</f>
        <v>7741.8291848945719</v>
      </c>
      <c r="P3821" s="49">
        <f>D3822/('Parc électrique'!$C$22+'Parc électrique'!$C$23)</f>
        <v>6.5625000000000003E-2</v>
      </c>
      <c r="Q3821" s="49">
        <f t="shared" si="295"/>
        <v>6.3967362693521795E-2</v>
      </c>
      <c r="R3821" s="49">
        <f t="shared" si="296"/>
        <v>8.5185120216442145E-2</v>
      </c>
    </row>
    <row r="3822" spans="1:18" x14ac:dyDescent="0.3">
      <c r="A3822" s="35">
        <f t="shared" si="299"/>
        <v>44175</v>
      </c>
      <c r="B3822" s="36">
        <v>0.125</v>
      </c>
      <c r="C3822">
        <v>9673</v>
      </c>
      <c r="D3822">
        <v>420</v>
      </c>
      <c r="E3822" s="49">
        <f t="shared" si="297"/>
        <v>6.3967362693521795E-2</v>
      </c>
      <c r="F3822" s="49">
        <f t="shared" si="298"/>
        <v>8.5185120216442145E-2</v>
      </c>
      <c r="G3822">
        <v>0</v>
      </c>
      <c r="H3822" s="51">
        <f>G3822/'Parc électrique'!$C$24</f>
        <v>0</v>
      </c>
      <c r="I3822" s="14">
        <v>359</v>
      </c>
      <c r="J3822" s="14">
        <v>510</v>
      </c>
      <c r="K3822" s="14">
        <v>0</v>
      </c>
      <c r="L3822" s="14">
        <v>642</v>
      </c>
      <c r="M3822" s="14">
        <f>C3822-SUM(D3822:L3822)</f>
        <v>7741.8508475170902</v>
      </c>
      <c r="P3822" s="49">
        <f>D3823/('Parc électrique'!$C$22+'Parc électrique'!$C$23)</f>
        <v>6.3281249999999997E-2</v>
      </c>
      <c r="Q3822" s="49">
        <f t="shared" si="295"/>
        <v>6.1682814025896003E-2</v>
      </c>
      <c r="R3822" s="49">
        <f t="shared" si="296"/>
        <v>8.2142794494426352E-2</v>
      </c>
    </row>
    <row r="3823" spans="1:18" x14ac:dyDescent="0.3">
      <c r="A3823" s="35">
        <f t="shared" si="299"/>
        <v>44175</v>
      </c>
      <c r="B3823" s="36">
        <v>0.16666666666666666</v>
      </c>
      <c r="C3823">
        <v>9649</v>
      </c>
      <c r="D3823">
        <v>405</v>
      </c>
      <c r="E3823" s="49">
        <f t="shared" si="297"/>
        <v>6.1682814025896003E-2</v>
      </c>
      <c r="F3823" s="49">
        <f t="shared" si="298"/>
        <v>8.2142794494426352E-2</v>
      </c>
      <c r="G3823">
        <v>0</v>
      </c>
      <c r="H3823" s="51">
        <f>G3823/'Parc électrique'!$C$24</f>
        <v>0</v>
      </c>
      <c r="I3823" s="14">
        <v>359</v>
      </c>
      <c r="J3823" s="14">
        <v>0</v>
      </c>
      <c r="K3823" s="14">
        <v>0</v>
      </c>
      <c r="L3823" s="14">
        <v>639</v>
      </c>
      <c r="M3823" s="14">
        <f>C3823-SUM(D3823:L3823)</f>
        <v>8245.8561743914797</v>
      </c>
      <c r="P3823" s="49">
        <f>D3824/('Parc électrique'!$C$22+'Parc électrique'!$C$23)</f>
        <v>7.1562500000000001E-2</v>
      </c>
      <c r="Q3823" s="49">
        <f t="shared" si="295"/>
        <v>6.9754885984840434E-2</v>
      </c>
      <c r="R3823" s="49">
        <f t="shared" si="296"/>
        <v>9.2892345378882163E-2</v>
      </c>
    </row>
    <row r="3824" spans="1:18" x14ac:dyDescent="0.3">
      <c r="A3824" s="35">
        <f t="shared" si="299"/>
        <v>44175</v>
      </c>
      <c r="B3824" s="36">
        <v>0.20833333333333334</v>
      </c>
      <c r="C3824">
        <v>10218</v>
      </c>
      <c r="D3824">
        <v>458</v>
      </c>
      <c r="E3824" s="49">
        <f t="shared" si="297"/>
        <v>6.9754885984840434E-2</v>
      </c>
      <c r="F3824" s="49">
        <f t="shared" si="298"/>
        <v>9.2892345378882163E-2</v>
      </c>
      <c r="G3824">
        <v>0</v>
      </c>
      <c r="H3824" s="51">
        <f>G3824/'Parc électrique'!$C$24</f>
        <v>0</v>
      </c>
      <c r="I3824" s="14">
        <v>359</v>
      </c>
      <c r="J3824" s="14">
        <v>1018</v>
      </c>
      <c r="K3824" s="14">
        <v>0</v>
      </c>
      <c r="L3824" s="14">
        <v>641</v>
      </c>
      <c r="M3824" s="14">
        <f>C3824-SUM(D3824:L3824)</f>
        <v>7741.8373527686363</v>
      </c>
      <c r="P3824" s="49">
        <f>D3825/('Parc électrique'!$C$22+'Parc électrique'!$C$23)</f>
        <v>8.1406249999999999E-2</v>
      </c>
      <c r="Q3824" s="49">
        <f t="shared" si="295"/>
        <v>7.9349990388868696E-2</v>
      </c>
      <c r="R3824" s="49">
        <f t="shared" si="296"/>
        <v>0.10567011341134847</v>
      </c>
    </row>
    <row r="3825" spans="1:18" x14ac:dyDescent="0.3">
      <c r="A3825" s="35">
        <f t="shared" si="299"/>
        <v>44175</v>
      </c>
      <c r="B3825" s="36">
        <v>0.25</v>
      </c>
      <c r="C3825">
        <v>11470</v>
      </c>
      <c r="D3825">
        <v>521</v>
      </c>
      <c r="E3825" s="49">
        <f t="shared" si="297"/>
        <v>7.9349990388868696E-2</v>
      </c>
      <c r="F3825" s="49">
        <f t="shared" si="298"/>
        <v>0.10567011341134847</v>
      </c>
      <c r="G3825">
        <v>0</v>
      </c>
      <c r="H3825" s="51">
        <f>G3825/'Parc électrique'!$C$24</f>
        <v>0</v>
      </c>
      <c r="I3825" s="14">
        <v>359</v>
      </c>
      <c r="J3825" s="14">
        <v>0</v>
      </c>
      <c r="K3825" s="14">
        <v>0</v>
      </c>
      <c r="L3825" s="14">
        <v>648</v>
      </c>
      <c r="M3825" s="14">
        <f>C3825-SUM(D3825:L3825)</f>
        <v>9941.8149798962004</v>
      </c>
      <c r="P3825" s="49">
        <f>D3826/('Parc électrique'!$C$22+'Parc électrique'!$C$23)</f>
        <v>8.5000000000000006E-2</v>
      </c>
      <c r="Q3825" s="49">
        <f t="shared" si="295"/>
        <v>8.2852965012561577E-2</v>
      </c>
      <c r="R3825" s="49">
        <f t="shared" si="296"/>
        <v>0.1103350128517727</v>
      </c>
    </row>
    <row r="3826" spans="1:18" x14ac:dyDescent="0.3">
      <c r="A3826" s="35">
        <f t="shared" si="299"/>
        <v>44175</v>
      </c>
      <c r="B3826" s="36">
        <v>0.29166666666666669</v>
      </c>
      <c r="C3826">
        <v>12497</v>
      </c>
      <c r="D3826">
        <v>544</v>
      </c>
      <c r="E3826" s="49">
        <f t="shared" si="297"/>
        <v>8.2852965012561577E-2</v>
      </c>
      <c r="F3826" s="49">
        <f t="shared" si="298"/>
        <v>0.1103350128517727</v>
      </c>
      <c r="G3826">
        <v>0</v>
      </c>
      <c r="H3826" s="51">
        <f>G3826/'Parc électrique'!$C$24</f>
        <v>0</v>
      </c>
      <c r="I3826" s="14">
        <v>359</v>
      </c>
      <c r="J3826" s="14">
        <v>294</v>
      </c>
      <c r="K3826" s="14">
        <v>0</v>
      </c>
      <c r="L3826" s="14">
        <v>660</v>
      </c>
      <c r="M3826" s="14">
        <f>C3826-SUM(D3826:L3826)</f>
        <v>10639.806812022136</v>
      </c>
      <c r="P3826" s="49">
        <f>D3827/('Parc électrique'!$C$22+'Parc électrique'!$C$23)</f>
        <v>0.11031249999999999</v>
      </c>
      <c r="Q3826" s="49">
        <f t="shared" si="295"/>
        <v>0.10752609062291996</v>
      </c>
      <c r="R3826" s="49">
        <f t="shared" si="296"/>
        <v>0.14319213064954323</v>
      </c>
    </row>
    <row r="3827" spans="1:18" x14ac:dyDescent="0.3">
      <c r="A3827" s="35">
        <f t="shared" si="299"/>
        <v>44175</v>
      </c>
      <c r="B3827" s="36">
        <v>0.33333333333333331</v>
      </c>
      <c r="C3827">
        <v>12706</v>
      </c>
      <c r="D3827">
        <v>706</v>
      </c>
      <c r="E3827" s="49">
        <f t="shared" si="297"/>
        <v>0.10752609062291996</v>
      </c>
      <c r="F3827" s="49">
        <f t="shared" si="298"/>
        <v>0.14319213064954323</v>
      </c>
      <c r="G3827">
        <v>43</v>
      </c>
      <c r="H3827" s="51">
        <f>G3827/'Parc électrique'!$C$24</f>
        <v>1.4333333333333333E-2</v>
      </c>
      <c r="I3827" s="14">
        <v>359</v>
      </c>
      <c r="J3827" s="14">
        <v>1316</v>
      </c>
      <c r="K3827" s="14">
        <v>0</v>
      </c>
      <c r="L3827" s="14">
        <v>666</v>
      </c>
      <c r="M3827" s="14">
        <f>C3827-SUM(D3827:L3827)</f>
        <v>9615.7349484453953</v>
      </c>
      <c r="P3827" s="49">
        <f>D3828/('Parc électrique'!$C$22+'Parc électrique'!$C$23)</f>
        <v>0.13578124999999999</v>
      </c>
      <c r="Q3827" s="49">
        <f t="shared" si="295"/>
        <v>0.13235151947778676</v>
      </c>
      <c r="R3827" s="49">
        <f t="shared" si="296"/>
        <v>0.1762520701621148</v>
      </c>
    </row>
    <row r="3828" spans="1:18" x14ac:dyDescent="0.3">
      <c r="A3828" s="35">
        <f t="shared" si="299"/>
        <v>44175</v>
      </c>
      <c r="B3828" s="36">
        <v>0.375</v>
      </c>
      <c r="C3828">
        <v>12683</v>
      </c>
      <c r="D3828">
        <v>869</v>
      </c>
      <c r="E3828" s="49">
        <f t="shared" si="297"/>
        <v>0.13235151947778676</v>
      </c>
      <c r="F3828" s="49">
        <f t="shared" si="298"/>
        <v>0.1762520701621148</v>
      </c>
      <c r="G3828">
        <v>252</v>
      </c>
      <c r="H3828" s="51">
        <f>G3828/'Parc électrique'!$C$24</f>
        <v>8.4000000000000005E-2</v>
      </c>
      <c r="I3828" s="14">
        <v>359</v>
      </c>
      <c r="J3828" s="14">
        <v>1316</v>
      </c>
      <c r="K3828" s="14">
        <v>0</v>
      </c>
      <c r="L3828" s="14">
        <v>666</v>
      </c>
      <c r="M3828" s="14">
        <f>C3828-SUM(D3828:L3828)</f>
        <v>9220.6073964103598</v>
      </c>
      <c r="P3828" s="49">
        <f>D3829/('Parc électrique'!$C$22+'Parc électrique'!$C$23)</f>
        <v>0.20984375</v>
      </c>
      <c r="Q3828" s="49">
        <f t="shared" si="295"/>
        <v>0.20454325737476134</v>
      </c>
      <c r="R3828" s="49">
        <f t="shared" si="296"/>
        <v>0.2723895629778138</v>
      </c>
    </row>
    <row r="3829" spans="1:18" x14ac:dyDescent="0.3">
      <c r="A3829" s="35">
        <f t="shared" si="299"/>
        <v>44175</v>
      </c>
      <c r="B3829" s="36">
        <v>0.41666666666666669</v>
      </c>
      <c r="C3829">
        <v>12611</v>
      </c>
      <c r="D3829">
        <v>1343</v>
      </c>
      <c r="E3829" s="49">
        <f t="shared" si="297"/>
        <v>0.20454325737476134</v>
      </c>
      <c r="F3829" s="49">
        <f t="shared" si="298"/>
        <v>0.2723895629778138</v>
      </c>
      <c r="G3829">
        <v>527</v>
      </c>
      <c r="H3829" s="51">
        <f>G3829/'Parc électrique'!$C$24</f>
        <v>0.17566666666666667</v>
      </c>
      <c r="I3829" s="14">
        <v>359</v>
      </c>
      <c r="J3829" s="14">
        <v>1316</v>
      </c>
      <c r="K3829" s="14">
        <v>0</v>
      </c>
      <c r="L3829" s="14">
        <v>667</v>
      </c>
      <c r="M3829" s="14">
        <f>C3829-SUM(D3829:L3829)</f>
        <v>8398.347400512981</v>
      </c>
      <c r="P3829" s="49">
        <f>D3830/('Parc électrique'!$C$22+'Parc électrique'!$C$23)</f>
        <v>0.27671875000000001</v>
      </c>
      <c r="Q3829" s="49">
        <f t="shared" si="295"/>
        <v>0.26972904602435022</v>
      </c>
      <c r="R3829" s="49">
        <f t="shared" si="296"/>
        <v>0.35919725691266441</v>
      </c>
    </row>
    <row r="3830" spans="1:18" x14ac:dyDescent="0.3">
      <c r="A3830" s="35">
        <f t="shared" si="299"/>
        <v>44175</v>
      </c>
      <c r="B3830" s="36">
        <v>0.45833333333333331</v>
      </c>
      <c r="C3830">
        <v>12669</v>
      </c>
      <c r="D3830">
        <v>1771</v>
      </c>
      <c r="E3830" s="49">
        <f t="shared" si="297"/>
        <v>0.26972904602435022</v>
      </c>
      <c r="F3830" s="49">
        <f t="shared" si="298"/>
        <v>0.35919725691266441</v>
      </c>
      <c r="G3830">
        <v>725</v>
      </c>
      <c r="H3830" s="51">
        <f>G3830/'Parc électrique'!$C$24</f>
        <v>0.24166666666666667</v>
      </c>
      <c r="I3830" s="14">
        <v>359</v>
      </c>
      <c r="J3830" s="14">
        <v>1316</v>
      </c>
      <c r="K3830" s="14">
        <v>0</v>
      </c>
      <c r="L3830" s="14">
        <v>667</v>
      </c>
      <c r="M3830" s="14">
        <f>C3830-SUM(D3830:L3830)</f>
        <v>7830.1294070303957</v>
      </c>
      <c r="P3830" s="49">
        <f>D3831/('Parc électrique'!$C$22+'Parc électrique'!$C$23)</f>
        <v>0.39187499999999997</v>
      </c>
      <c r="Q3830" s="49">
        <f t="shared" si="295"/>
        <v>0.38197653722703012</v>
      </c>
      <c r="R3830" s="49">
        <f t="shared" si="296"/>
        <v>0.50867686072104024</v>
      </c>
    </row>
    <row r="3831" spans="1:18" x14ac:dyDescent="0.3">
      <c r="A3831" s="35">
        <f t="shared" si="299"/>
        <v>44175</v>
      </c>
      <c r="B3831" s="36">
        <v>0.5</v>
      </c>
      <c r="C3831">
        <v>12610</v>
      </c>
      <c r="D3831">
        <v>2508</v>
      </c>
      <c r="E3831" s="49">
        <f t="shared" si="297"/>
        <v>0.38197653722703012</v>
      </c>
      <c r="F3831" s="49">
        <f t="shared" si="298"/>
        <v>0.50867686072104024</v>
      </c>
      <c r="G3831">
        <v>854</v>
      </c>
      <c r="H3831" s="51">
        <f>G3831/'Parc électrique'!$C$24</f>
        <v>0.28466666666666668</v>
      </c>
      <c r="I3831" s="14">
        <v>359</v>
      </c>
      <c r="J3831" s="14">
        <v>0</v>
      </c>
      <c r="K3831" s="14">
        <v>0</v>
      </c>
      <c r="L3831" s="14">
        <v>669</v>
      </c>
      <c r="M3831" s="14">
        <f>C3831-SUM(D3831:L3831)</f>
        <v>8218.8246799353856</v>
      </c>
      <c r="P3831" s="49">
        <f>D3832/('Parc électrique'!$C$22+'Parc électrique'!$C$23)</f>
        <v>0.41281250000000003</v>
      </c>
      <c r="Q3831" s="49">
        <f t="shared" si="295"/>
        <v>0.40238517199115381</v>
      </c>
      <c r="R3831" s="49">
        <f t="shared" si="296"/>
        <v>0.53585497050438136</v>
      </c>
    </row>
    <row r="3832" spans="1:18" x14ac:dyDescent="0.3">
      <c r="A3832" s="35">
        <f t="shared" si="299"/>
        <v>44175</v>
      </c>
      <c r="B3832" s="36">
        <v>0.54166666666666663</v>
      </c>
      <c r="C3832">
        <v>12312</v>
      </c>
      <c r="D3832">
        <v>2642</v>
      </c>
      <c r="E3832" s="49">
        <f t="shared" si="297"/>
        <v>0.40238517199115381</v>
      </c>
      <c r="F3832" s="49">
        <f t="shared" si="298"/>
        <v>0.53585497050438136</v>
      </c>
      <c r="G3832">
        <v>902</v>
      </c>
      <c r="H3832" s="51">
        <f>G3832/'Parc électrique'!$C$24</f>
        <v>0.30066666666666669</v>
      </c>
      <c r="I3832" s="14">
        <v>359</v>
      </c>
      <c r="J3832" s="14">
        <v>0</v>
      </c>
      <c r="K3832" s="14">
        <v>0</v>
      </c>
      <c r="L3832" s="14">
        <v>669</v>
      </c>
      <c r="M3832" s="14">
        <f>C3832-SUM(D3832:L3832)</f>
        <v>7738.7610931908384</v>
      </c>
      <c r="P3832" s="49">
        <f>D3833/('Parc électrique'!$C$22+'Parc électrique'!$C$23)</f>
        <v>0.45984375</v>
      </c>
      <c r="Q3832" s="49">
        <f t="shared" si="295"/>
        <v>0.44822844858817767</v>
      </c>
      <c r="R3832" s="49">
        <f t="shared" si="296"/>
        <v>0.59690430665949823</v>
      </c>
    </row>
    <row r="3833" spans="1:18" x14ac:dyDescent="0.3">
      <c r="A3833" s="35">
        <f t="shared" si="299"/>
        <v>44175</v>
      </c>
      <c r="B3833" s="36">
        <v>0.58333333333333337</v>
      </c>
      <c r="C3833">
        <v>12105</v>
      </c>
      <c r="D3833">
        <v>2943</v>
      </c>
      <c r="E3833" s="49">
        <f t="shared" si="297"/>
        <v>0.44822844858817767</v>
      </c>
      <c r="F3833" s="49">
        <f t="shared" si="298"/>
        <v>0.59690430665949823</v>
      </c>
      <c r="G3833">
        <v>759</v>
      </c>
      <c r="H3833" s="51">
        <f>G3833/'Parc électrique'!$C$24</f>
        <v>0.253</v>
      </c>
      <c r="I3833" s="14">
        <v>359</v>
      </c>
      <c r="J3833" s="14">
        <v>0</v>
      </c>
      <c r="K3833" s="14">
        <v>0</v>
      </c>
      <c r="L3833" s="14">
        <v>669</v>
      </c>
      <c r="M3833" s="14">
        <f>C3833-SUM(D3833:L3833)</f>
        <v>7373.7018672447521</v>
      </c>
      <c r="P3833" s="49">
        <f>D3834/('Parc électrique'!$C$22+'Parc électrique'!$C$23)</f>
        <v>0.49687500000000001</v>
      </c>
      <c r="Q3833" s="49">
        <f t="shared" si="295"/>
        <v>0.48432431753666499</v>
      </c>
      <c r="R3833" s="49">
        <f t="shared" si="296"/>
        <v>0.64497305306734776</v>
      </c>
    </row>
    <row r="3834" spans="1:18" x14ac:dyDescent="0.3">
      <c r="A3834" s="35">
        <f t="shared" si="299"/>
        <v>44175</v>
      </c>
      <c r="B3834" s="36">
        <v>0.625</v>
      </c>
      <c r="C3834">
        <v>11951</v>
      </c>
      <c r="D3834">
        <v>3180</v>
      </c>
      <c r="E3834" s="49">
        <f t="shared" si="297"/>
        <v>0.48432431753666499</v>
      </c>
      <c r="F3834" s="49">
        <f t="shared" si="298"/>
        <v>0.64497305306734776</v>
      </c>
      <c r="G3834">
        <v>453</v>
      </c>
      <c r="H3834" s="51">
        <f>G3834/'Parc électrique'!$C$24</f>
        <v>0.151</v>
      </c>
      <c r="I3834" s="14">
        <v>359</v>
      </c>
      <c r="J3834" s="14">
        <v>0</v>
      </c>
      <c r="K3834" s="14">
        <v>0</v>
      </c>
      <c r="L3834" s="14">
        <v>670</v>
      </c>
      <c r="M3834" s="14">
        <f>C3834-SUM(D3834:L3834)</f>
        <v>7287.7197026293961</v>
      </c>
      <c r="P3834" s="49">
        <f>D3835/('Parc électrique'!$C$22+'Parc électrique'!$C$23)</f>
        <v>0.55453125000000003</v>
      </c>
      <c r="Q3834" s="49">
        <f t="shared" si="295"/>
        <v>0.54052421476025914</v>
      </c>
      <c r="R3834" s="49">
        <f t="shared" si="296"/>
        <v>0.71981426582893615</v>
      </c>
    </row>
    <row r="3835" spans="1:18" x14ac:dyDescent="0.3">
      <c r="A3835" s="35">
        <f t="shared" si="299"/>
        <v>44175</v>
      </c>
      <c r="B3835" s="36">
        <v>0.66666666666666663</v>
      </c>
      <c r="C3835">
        <v>11962</v>
      </c>
      <c r="D3835">
        <v>3549</v>
      </c>
      <c r="E3835" s="49">
        <f t="shared" si="297"/>
        <v>0.54052421476025914</v>
      </c>
      <c r="F3835" s="49">
        <f t="shared" si="298"/>
        <v>0.71981426582893615</v>
      </c>
      <c r="G3835">
        <v>116</v>
      </c>
      <c r="H3835" s="51">
        <f>G3835/'Parc électrique'!$C$24</f>
        <v>3.8666666666666669E-2</v>
      </c>
      <c r="I3835" s="14">
        <v>359</v>
      </c>
      <c r="J3835" s="14">
        <v>0</v>
      </c>
      <c r="K3835" s="14">
        <v>0</v>
      </c>
      <c r="L3835" s="14">
        <v>671</v>
      </c>
      <c r="M3835" s="14">
        <f>C3835-SUM(D3835:L3835)</f>
        <v>7265.7009948527439</v>
      </c>
      <c r="P3835" s="49">
        <f>D3836/('Parc électrique'!$C$22+'Parc électrique'!$C$23)</f>
        <v>0.58390624999999996</v>
      </c>
      <c r="Q3835" s="49">
        <f t="shared" si="295"/>
        <v>0.56915722472783559</v>
      </c>
      <c r="R3835" s="49">
        <f t="shared" si="296"/>
        <v>0.75794474821153401</v>
      </c>
    </row>
    <row r="3836" spans="1:18" x14ac:dyDescent="0.3">
      <c r="A3836" s="35">
        <f t="shared" si="299"/>
        <v>44175</v>
      </c>
      <c r="B3836" s="36">
        <v>0.70833333333333337</v>
      </c>
      <c r="C3836">
        <v>12562</v>
      </c>
      <c r="D3836">
        <v>3737</v>
      </c>
      <c r="E3836" s="49">
        <f t="shared" si="297"/>
        <v>0.56915722472783559</v>
      </c>
      <c r="F3836" s="49">
        <f t="shared" si="298"/>
        <v>0.75794474821153401</v>
      </c>
      <c r="G3836">
        <v>2</v>
      </c>
      <c r="H3836" s="51">
        <f>G3836/'Parc électrique'!$C$24</f>
        <v>6.6666666666666664E-4</v>
      </c>
      <c r="I3836" s="14">
        <v>359</v>
      </c>
      <c r="J3836" s="14">
        <v>0</v>
      </c>
      <c r="K3836" s="14">
        <v>0</v>
      </c>
      <c r="L3836" s="14">
        <v>671</v>
      </c>
      <c r="M3836" s="14">
        <f>C3836-SUM(D3836:L3836)</f>
        <v>7791.6722313603932</v>
      </c>
      <c r="P3836" s="49">
        <f>D3837/('Parc électrique'!$C$22+'Parc électrique'!$C$23)</f>
        <v>0.62031250000000004</v>
      </c>
      <c r="Q3836" s="49">
        <f t="shared" si="295"/>
        <v>0.60464388069828945</v>
      </c>
      <c r="R3836" s="49">
        <f t="shared" si="296"/>
        <v>0.80520220776017948</v>
      </c>
    </row>
    <row r="3837" spans="1:18" x14ac:dyDescent="0.3">
      <c r="A3837" s="35">
        <f t="shared" si="299"/>
        <v>44175</v>
      </c>
      <c r="B3837" s="36">
        <v>0.75</v>
      </c>
      <c r="C3837">
        <v>12906</v>
      </c>
      <c r="D3837">
        <v>3970</v>
      </c>
      <c r="E3837" s="49">
        <f t="shared" si="297"/>
        <v>0.60464388069828945</v>
      </c>
      <c r="F3837" s="49">
        <f t="shared" si="298"/>
        <v>0.80520220776017948</v>
      </c>
      <c r="G3837">
        <v>0</v>
      </c>
      <c r="H3837" s="51">
        <f>G3837/'Parc électrique'!$C$24</f>
        <v>0</v>
      </c>
      <c r="I3837" s="14">
        <v>359</v>
      </c>
      <c r="J3837" s="14">
        <v>165</v>
      </c>
      <c r="K3837" s="14">
        <v>0</v>
      </c>
      <c r="L3837" s="14">
        <v>670</v>
      </c>
      <c r="M3837" s="14">
        <f>C3837-SUM(D3837:L3837)</f>
        <v>7740.5901539115421</v>
      </c>
      <c r="P3837" s="49">
        <f>D3838/('Parc électrique'!$C$22+'Parc électrique'!$C$23)</f>
        <v>0.63546875000000003</v>
      </c>
      <c r="Q3837" s="49">
        <f t="shared" si="295"/>
        <v>0.61941729541560275</v>
      </c>
      <c r="R3837" s="49">
        <f t="shared" si="296"/>
        <v>0.82487591409588157</v>
      </c>
    </row>
    <row r="3838" spans="1:18" x14ac:dyDescent="0.3">
      <c r="A3838" s="35">
        <f t="shared" si="299"/>
        <v>44175</v>
      </c>
      <c r="B3838" s="36">
        <v>0.79166666666666663</v>
      </c>
      <c r="C3838">
        <v>12769</v>
      </c>
      <c r="D3838">
        <v>4067</v>
      </c>
      <c r="E3838" s="49">
        <f t="shared" si="297"/>
        <v>0.61941729541560275</v>
      </c>
      <c r="F3838" s="49">
        <f t="shared" si="298"/>
        <v>0.82487591409588157</v>
      </c>
      <c r="G3838">
        <v>0</v>
      </c>
      <c r="H3838" s="51">
        <f>G3838/'Parc électrique'!$C$24</f>
        <v>0</v>
      </c>
      <c r="I3838" s="14">
        <v>359</v>
      </c>
      <c r="J3838" s="14">
        <v>0</v>
      </c>
      <c r="K3838" s="14">
        <v>0</v>
      </c>
      <c r="L3838" s="14">
        <v>665</v>
      </c>
      <c r="M3838" s="14">
        <f>C3838-SUM(D3838:L3838)</f>
        <v>7676.5557067904883</v>
      </c>
      <c r="P3838" s="49">
        <f>D3839/('Parc électrique'!$C$22+'Parc électrique'!$C$23)</f>
        <v>0.66671875000000003</v>
      </c>
      <c r="Q3838" s="49">
        <f t="shared" si="295"/>
        <v>0.64987794431727974</v>
      </c>
      <c r="R3838" s="49">
        <f t="shared" si="296"/>
        <v>0.86544025705609195</v>
      </c>
    </row>
    <row r="3839" spans="1:18" x14ac:dyDescent="0.3">
      <c r="A3839" s="35">
        <f t="shared" si="299"/>
        <v>44175</v>
      </c>
      <c r="B3839" s="36">
        <v>0.83333333333333337</v>
      </c>
      <c r="C3839">
        <v>11946</v>
      </c>
      <c r="D3839">
        <v>4267</v>
      </c>
      <c r="E3839" s="49">
        <f t="shared" si="297"/>
        <v>0.64987794431727974</v>
      </c>
      <c r="F3839" s="49">
        <f t="shared" si="298"/>
        <v>0.86544025705609195</v>
      </c>
      <c r="G3839">
        <v>0</v>
      </c>
      <c r="H3839" s="51">
        <f>G3839/'Parc électrique'!$C$24</f>
        <v>0</v>
      </c>
      <c r="I3839" s="14">
        <v>359</v>
      </c>
      <c r="J3839" s="14">
        <v>0</v>
      </c>
      <c r="K3839" s="14">
        <v>0</v>
      </c>
      <c r="L3839" s="14">
        <v>660</v>
      </c>
      <c r="M3839" s="14">
        <f>C3839-SUM(D3839:L3839)</f>
        <v>6658.4846817986263</v>
      </c>
      <c r="P3839" s="49">
        <f>D3840/('Parc électrique'!$C$22+'Parc électrique'!$C$23)</f>
        <v>0.65625</v>
      </c>
      <c r="Q3839" s="49">
        <f t="shared" si="295"/>
        <v>0.6396736269352179</v>
      </c>
      <c r="R3839" s="49">
        <f t="shared" si="296"/>
        <v>0.85185120216442145</v>
      </c>
    </row>
    <row r="3840" spans="1:18" x14ac:dyDescent="0.3">
      <c r="A3840" s="35">
        <f t="shared" si="299"/>
        <v>44175</v>
      </c>
      <c r="B3840" s="36">
        <v>0.875</v>
      </c>
      <c r="C3840">
        <v>11234</v>
      </c>
      <c r="D3840">
        <v>4200</v>
      </c>
      <c r="E3840" s="49">
        <f t="shared" si="297"/>
        <v>0.6396736269352179</v>
      </c>
      <c r="F3840" s="49">
        <f t="shared" si="298"/>
        <v>0.85185120216442145</v>
      </c>
      <c r="G3840">
        <v>0</v>
      </c>
      <c r="H3840" s="51">
        <f>G3840/'Parc électrique'!$C$24</f>
        <v>0</v>
      </c>
      <c r="I3840" s="14">
        <v>359</v>
      </c>
      <c r="J3840" s="14">
        <v>0</v>
      </c>
      <c r="K3840" s="14">
        <v>0</v>
      </c>
      <c r="L3840" s="14">
        <v>651</v>
      </c>
      <c r="M3840" s="14">
        <f>C3840-SUM(D3840:L3840)</f>
        <v>6022.5084751709001</v>
      </c>
      <c r="P3840" s="49">
        <f>D3841/('Parc électrique'!$C$22+'Parc électrique'!$C$23)</f>
        <v>0.62937500000000002</v>
      </c>
      <c r="Q3840" s="49">
        <f t="shared" si="295"/>
        <v>0.61347746887977572</v>
      </c>
      <c r="R3840" s="49">
        <f t="shared" si="296"/>
        <v>0.81696586721864051</v>
      </c>
    </row>
    <row r="3841" spans="1:18" x14ac:dyDescent="0.3">
      <c r="A3841" s="35">
        <f t="shared" si="299"/>
        <v>44175</v>
      </c>
      <c r="B3841" s="36">
        <v>0.91666666666666663</v>
      </c>
      <c r="C3841">
        <v>11340</v>
      </c>
      <c r="D3841">
        <v>4028</v>
      </c>
      <c r="E3841" s="49">
        <f t="shared" si="297"/>
        <v>0.61347746887977572</v>
      </c>
      <c r="F3841" s="49">
        <f t="shared" si="298"/>
        <v>0.81696586721864051</v>
      </c>
      <c r="G3841">
        <v>0</v>
      </c>
      <c r="H3841" s="51">
        <f>G3841/'Parc électrique'!$C$24</f>
        <v>0</v>
      </c>
      <c r="I3841" s="14">
        <v>359</v>
      </c>
      <c r="J3841" s="14">
        <v>0</v>
      </c>
      <c r="K3841" s="14">
        <v>0</v>
      </c>
      <c r="L3841" s="14">
        <v>644</v>
      </c>
      <c r="M3841" s="14">
        <f>C3841-SUM(D3841:L3841)</f>
        <v>6307.5695566639015</v>
      </c>
      <c r="P3841" s="49">
        <f>D3842/('Parc électrique'!$C$22+'Parc électrique'!$C$23)</f>
        <v>0.62234374999999997</v>
      </c>
      <c r="Q3841" s="49">
        <f t="shared" si="295"/>
        <v>0.60662382287689831</v>
      </c>
      <c r="R3841" s="49">
        <f t="shared" si="296"/>
        <v>0.80783889005259302</v>
      </c>
    </row>
    <row r="3842" spans="1:18" x14ac:dyDescent="0.3">
      <c r="A3842" s="35">
        <f t="shared" si="299"/>
        <v>44175</v>
      </c>
      <c r="B3842" s="36">
        <v>0.95833333333333337</v>
      </c>
      <c r="C3842">
        <v>11409</v>
      </c>
      <c r="D3842">
        <v>3983</v>
      </c>
      <c r="E3842" s="49">
        <f t="shared" si="297"/>
        <v>0.60662382287689831</v>
      </c>
      <c r="F3842" s="49">
        <f t="shared" si="298"/>
        <v>0.80783889005259302</v>
      </c>
      <c r="G3842">
        <v>0</v>
      </c>
      <c r="H3842" s="51">
        <f>G3842/'Parc électrique'!$C$24</f>
        <v>0</v>
      </c>
      <c r="I3842" s="14">
        <v>359</v>
      </c>
      <c r="J3842" s="14">
        <v>0</v>
      </c>
      <c r="K3842" s="14">
        <v>0</v>
      </c>
      <c r="L3842" s="14">
        <v>646</v>
      </c>
      <c r="M3842" s="14">
        <f>C3842-SUM(D3842:L3842)</f>
        <v>6419.5855372870701</v>
      </c>
      <c r="P3842" s="49">
        <f>D3843/('Parc électrique'!$C$22+'Parc électrique'!$C$23)</f>
        <v>0.59218749999999998</v>
      </c>
      <c r="Q3842" s="49">
        <f t="shared" si="295"/>
        <v>0.57722929668678002</v>
      </c>
      <c r="R3842" s="49">
        <f t="shared" si="296"/>
        <v>0.76869429909598985</v>
      </c>
    </row>
    <row r="3843" spans="1:18" x14ac:dyDescent="0.3">
      <c r="A3843" s="35">
        <f t="shared" si="299"/>
        <v>44176</v>
      </c>
      <c r="B3843" s="36">
        <v>0</v>
      </c>
      <c r="C3843">
        <v>10828</v>
      </c>
      <c r="D3843">
        <v>3790</v>
      </c>
      <c r="E3843" s="49">
        <f t="shared" si="297"/>
        <v>0.57722929668678002</v>
      </c>
      <c r="F3843" s="49">
        <f t="shared" si="298"/>
        <v>0.76869429909598985</v>
      </c>
      <c r="G3843">
        <v>0</v>
      </c>
      <c r="H3843" s="51">
        <f>G3843/'Parc électrique'!$C$24</f>
        <v>0</v>
      </c>
      <c r="I3843" s="14">
        <v>359</v>
      </c>
      <c r="J3843" s="14">
        <v>0</v>
      </c>
      <c r="K3843" s="14">
        <v>0</v>
      </c>
      <c r="L3843" s="14">
        <v>647</v>
      </c>
      <c r="M3843" s="14">
        <f>C3843-SUM(D3843:L3843)</f>
        <v>6030.6540764042174</v>
      </c>
      <c r="P3843" s="49">
        <f>D3844/('Parc électrique'!$C$22+'Parc électrique'!$C$23)</f>
        <v>0.57765624999999998</v>
      </c>
      <c r="Q3843" s="49">
        <f t="shared" ref="Q3843:Q3906" si="300">P3843/$T$3*$T$8</f>
        <v>0.56306509494750023</v>
      </c>
      <c r="R3843" s="49">
        <f t="shared" ref="R3843:R3906" si="301">P3843/$T$3*$T$4</f>
        <v>0.74983187961949205</v>
      </c>
    </row>
    <row r="3844" spans="1:18" x14ac:dyDescent="0.3">
      <c r="A3844" s="35">
        <f t="shared" si="299"/>
        <v>44176</v>
      </c>
      <c r="B3844" s="36">
        <v>4.1666666666666664E-2</v>
      </c>
      <c r="C3844">
        <v>10406</v>
      </c>
      <c r="D3844">
        <v>3697</v>
      </c>
      <c r="E3844" s="49">
        <f t="shared" ref="E3844:E3907" si="302">P3843/$T$3*$T$8</f>
        <v>0.56306509494750023</v>
      </c>
      <c r="F3844" s="49">
        <f t="shared" ref="F3844:F3907" si="303">P3843/$T$3*$T$4</f>
        <v>0.74983187961949205</v>
      </c>
      <c r="G3844">
        <v>0</v>
      </c>
      <c r="H3844" s="51">
        <f>G3844/'Parc électrique'!$C$24</f>
        <v>0</v>
      </c>
      <c r="I3844" s="14">
        <v>359</v>
      </c>
      <c r="J3844" s="14">
        <v>0</v>
      </c>
      <c r="K3844" s="14">
        <v>0</v>
      </c>
      <c r="L3844" s="14">
        <v>645</v>
      </c>
      <c r="M3844" s="14">
        <f>C3844-SUM(D3844:L3844)</f>
        <v>5703.6871030254333</v>
      </c>
      <c r="P3844" s="49">
        <f>D3845/('Parc électrique'!$C$22+'Parc électrique'!$C$23)</f>
        <v>0.60984375000000002</v>
      </c>
      <c r="Q3844" s="49">
        <f t="shared" si="300"/>
        <v>0.59443956331622749</v>
      </c>
      <c r="R3844" s="49">
        <f t="shared" si="301"/>
        <v>0.79161315286850886</v>
      </c>
    </row>
    <row r="3845" spans="1:18" x14ac:dyDescent="0.3">
      <c r="A3845" s="35">
        <f t="shared" si="299"/>
        <v>44176</v>
      </c>
      <c r="B3845" s="36">
        <v>8.3333333333333329E-2</v>
      </c>
      <c r="C3845">
        <v>10071</v>
      </c>
      <c r="D3845">
        <v>3903</v>
      </c>
      <c r="E3845" s="49">
        <f t="shared" si="302"/>
        <v>0.59443956331622749</v>
      </c>
      <c r="F3845" s="49">
        <f t="shared" si="303"/>
        <v>0.79161315286850886</v>
      </c>
      <c r="G3845">
        <v>0</v>
      </c>
      <c r="H3845" s="51">
        <f>G3845/'Parc électrique'!$C$24</f>
        <v>0</v>
      </c>
      <c r="I3845" s="14">
        <v>359</v>
      </c>
      <c r="J3845" s="14">
        <v>0</v>
      </c>
      <c r="K3845" s="14">
        <v>0</v>
      </c>
      <c r="L3845" s="14">
        <v>645</v>
      </c>
      <c r="M3845" s="14">
        <f>C3845-SUM(D3845:L3845)</f>
        <v>5162.6139472838149</v>
      </c>
      <c r="P3845" s="49">
        <f>D3846/('Parc électrique'!$C$22+'Parc électrique'!$C$23)</f>
        <v>0.60562499999999997</v>
      </c>
      <c r="Q3845" s="49">
        <f t="shared" si="300"/>
        <v>0.59032737571450111</v>
      </c>
      <c r="R3845" s="49">
        <f t="shared" si="301"/>
        <v>0.78613696656888032</v>
      </c>
    </row>
    <row r="3846" spans="1:18" x14ac:dyDescent="0.3">
      <c r="A3846" s="35">
        <f t="shared" si="299"/>
        <v>44176</v>
      </c>
      <c r="B3846" s="36">
        <v>0.125</v>
      </c>
      <c r="C3846">
        <v>9611</v>
      </c>
      <c r="D3846">
        <v>3876</v>
      </c>
      <c r="E3846" s="49">
        <f t="shared" si="302"/>
        <v>0.59032737571450111</v>
      </c>
      <c r="F3846" s="49">
        <f t="shared" si="303"/>
        <v>0.78613696656888032</v>
      </c>
      <c r="G3846">
        <v>0</v>
      </c>
      <c r="H3846" s="51">
        <f>G3846/'Parc électrique'!$C$24</f>
        <v>0</v>
      </c>
      <c r="I3846" s="14">
        <v>359</v>
      </c>
      <c r="J3846" s="14">
        <v>0</v>
      </c>
      <c r="K3846" s="14">
        <v>-310</v>
      </c>
      <c r="L3846" s="14">
        <v>644</v>
      </c>
      <c r="M3846" s="14">
        <f>C3846-SUM(D3846:L3846)</f>
        <v>5040.6235356577163</v>
      </c>
      <c r="P3846" s="49">
        <f>D3847/('Parc électrique'!$C$22+'Parc électrique'!$C$23)</f>
        <v>0.62124999999999997</v>
      </c>
      <c r="Q3846" s="49">
        <f t="shared" si="300"/>
        <v>0.60555770016533961</v>
      </c>
      <c r="R3846" s="49">
        <f t="shared" si="301"/>
        <v>0.80641913804898557</v>
      </c>
    </row>
    <row r="3847" spans="1:18" x14ac:dyDescent="0.3">
      <c r="A3847" s="35">
        <f t="shared" si="299"/>
        <v>44176</v>
      </c>
      <c r="B3847" s="36">
        <v>0.16666666666666666</v>
      </c>
      <c r="C3847">
        <v>9512</v>
      </c>
      <c r="D3847">
        <v>3976</v>
      </c>
      <c r="E3847" s="49">
        <f t="shared" si="302"/>
        <v>0.60555770016533961</v>
      </c>
      <c r="F3847" s="49">
        <f t="shared" si="303"/>
        <v>0.80641913804898557</v>
      </c>
      <c r="G3847">
        <v>0</v>
      </c>
      <c r="H3847" s="51">
        <f>G3847/'Parc électrique'!$C$24</f>
        <v>0</v>
      </c>
      <c r="I3847" s="14">
        <v>359</v>
      </c>
      <c r="J3847" s="14">
        <v>0</v>
      </c>
      <c r="K3847" s="14">
        <v>-506</v>
      </c>
      <c r="L3847" s="14">
        <v>641</v>
      </c>
      <c r="M3847" s="14">
        <f>C3847-SUM(D3847:L3847)</f>
        <v>5040.5880231617857</v>
      </c>
      <c r="P3847" s="49">
        <f>D3848/('Parc électrique'!$C$22+'Parc électrique'!$C$23)</f>
        <v>0.64828125000000003</v>
      </c>
      <c r="Q3847" s="49">
        <f t="shared" si="300"/>
        <v>0.63190616146529033</v>
      </c>
      <c r="R3847" s="49">
        <f t="shared" si="301"/>
        <v>0.84150729470956787</v>
      </c>
    </row>
    <row r="3848" spans="1:18" x14ac:dyDescent="0.3">
      <c r="A3848" s="35">
        <f t="shared" si="299"/>
        <v>44176</v>
      </c>
      <c r="B3848" s="36">
        <v>0.20833333333333334</v>
      </c>
      <c r="C3848">
        <v>9994</v>
      </c>
      <c r="D3848">
        <v>4149</v>
      </c>
      <c r="E3848" s="49">
        <f t="shared" si="302"/>
        <v>0.63190616146529033</v>
      </c>
      <c r="F3848" s="49">
        <f t="shared" si="303"/>
        <v>0.84150729470956787</v>
      </c>
      <c r="G3848">
        <v>0</v>
      </c>
      <c r="H3848" s="51">
        <f>G3848/'Parc électrique'!$C$24</f>
        <v>0</v>
      </c>
      <c r="I3848" s="14">
        <v>359</v>
      </c>
      <c r="J3848" s="14">
        <v>0</v>
      </c>
      <c r="K3848" s="14">
        <v>-198</v>
      </c>
      <c r="L3848" s="14">
        <v>642</v>
      </c>
      <c r="M3848" s="14">
        <f>C3848-SUM(D3848:L3848)</f>
        <v>5040.5265865438259</v>
      </c>
      <c r="P3848" s="49">
        <f>D3849/('Parc électrique'!$C$22+'Parc électrique'!$C$23)</f>
        <v>0.64249999999999996</v>
      </c>
      <c r="Q3848" s="49">
        <f t="shared" si="300"/>
        <v>0.62627094141848005</v>
      </c>
      <c r="R3848" s="49">
        <f t="shared" si="301"/>
        <v>0.83400289126192884</v>
      </c>
    </row>
    <row r="3849" spans="1:18" x14ac:dyDescent="0.3">
      <c r="A3849" s="35">
        <f t="shared" si="299"/>
        <v>44176</v>
      </c>
      <c r="B3849" s="36">
        <v>0.25</v>
      </c>
      <c r="C3849">
        <v>11177</v>
      </c>
      <c r="D3849">
        <v>4112</v>
      </c>
      <c r="E3849" s="49">
        <f t="shared" si="302"/>
        <v>0.62627094141848005</v>
      </c>
      <c r="F3849" s="49">
        <f t="shared" si="303"/>
        <v>0.83400289126192884</v>
      </c>
      <c r="G3849">
        <v>0</v>
      </c>
      <c r="H3849" s="51">
        <f>G3849/'Parc électrique'!$C$24</f>
        <v>0</v>
      </c>
      <c r="I3849" s="14">
        <v>359</v>
      </c>
      <c r="J3849" s="14">
        <v>0</v>
      </c>
      <c r="K3849" s="14">
        <v>0</v>
      </c>
      <c r="L3849" s="14">
        <v>649</v>
      </c>
      <c r="M3849" s="14">
        <f>C3849-SUM(D3849:L3849)</f>
        <v>6055.5397261673197</v>
      </c>
      <c r="P3849" s="49">
        <f>D3850/('Parc électrique'!$C$22+'Parc électrique'!$C$23)</f>
        <v>0.63515624999999998</v>
      </c>
      <c r="Q3849" s="49">
        <f t="shared" si="300"/>
        <v>0.61911268892658589</v>
      </c>
      <c r="R3849" s="49">
        <f t="shared" si="301"/>
        <v>0.82447027066627931</v>
      </c>
    </row>
    <row r="3850" spans="1:18" x14ac:dyDescent="0.3">
      <c r="A3850" s="35">
        <f t="shared" si="299"/>
        <v>44176</v>
      </c>
      <c r="B3850" s="36">
        <v>0.29166666666666669</v>
      </c>
      <c r="C3850">
        <v>12149</v>
      </c>
      <c r="D3850">
        <v>4065</v>
      </c>
      <c r="E3850" s="49">
        <f t="shared" si="302"/>
        <v>0.61911268892658589</v>
      </c>
      <c r="F3850" s="49">
        <f t="shared" si="303"/>
        <v>0.82447027066627931</v>
      </c>
      <c r="G3850">
        <v>0</v>
      </c>
      <c r="H3850" s="51">
        <f>G3850/'Parc électrique'!$C$24</f>
        <v>0</v>
      </c>
      <c r="I3850" s="14">
        <v>359</v>
      </c>
      <c r="J3850" s="14">
        <v>0</v>
      </c>
      <c r="K3850" s="14">
        <v>0</v>
      </c>
      <c r="L3850" s="14">
        <v>662</v>
      </c>
      <c r="M3850" s="14">
        <f>C3850-SUM(D3850:L3850)</f>
        <v>7061.5564170404068</v>
      </c>
      <c r="P3850" s="49">
        <f>D3851/('Parc électrique'!$C$22+'Parc électrique'!$C$23)</f>
        <v>0.60499999999999998</v>
      </c>
      <c r="Q3850" s="49">
        <f t="shared" si="300"/>
        <v>0.5897181627364676</v>
      </c>
      <c r="R3850" s="49">
        <f t="shared" si="301"/>
        <v>0.78532567970967615</v>
      </c>
    </row>
    <row r="3851" spans="1:18" x14ac:dyDescent="0.3">
      <c r="A3851" s="35">
        <f t="shared" si="299"/>
        <v>44176</v>
      </c>
      <c r="B3851" s="36">
        <v>0.33333333333333331</v>
      </c>
      <c r="C3851">
        <v>12308</v>
      </c>
      <c r="D3851">
        <v>3872</v>
      </c>
      <c r="E3851" s="49">
        <f t="shared" si="302"/>
        <v>0.5897181627364676</v>
      </c>
      <c r="F3851" s="49">
        <f t="shared" si="303"/>
        <v>0.78532567970967615</v>
      </c>
      <c r="G3851">
        <v>30</v>
      </c>
      <c r="H3851" s="51">
        <f>G3851/'Parc électrique'!$C$24</f>
        <v>0.01</v>
      </c>
      <c r="I3851" s="14">
        <v>359</v>
      </c>
      <c r="J3851" s="14">
        <v>0</v>
      </c>
      <c r="K3851" s="14">
        <v>0</v>
      </c>
      <c r="L3851" s="14">
        <v>668</v>
      </c>
      <c r="M3851" s="14">
        <f>C3851-SUM(D3851:L3851)</f>
        <v>7377.614956157553</v>
      </c>
      <c r="P3851" s="49">
        <f>D3852/('Parc électrique'!$C$22+'Parc électrique'!$C$23)</f>
        <v>0.58234375000000005</v>
      </c>
      <c r="Q3851" s="49">
        <f t="shared" si="300"/>
        <v>0.5676341922827518</v>
      </c>
      <c r="R3851" s="49">
        <f t="shared" si="301"/>
        <v>0.75591653106352363</v>
      </c>
    </row>
    <row r="3852" spans="1:18" x14ac:dyDescent="0.3">
      <c r="A3852" s="35">
        <f t="shared" si="299"/>
        <v>44176</v>
      </c>
      <c r="B3852" s="36">
        <v>0.375</v>
      </c>
      <c r="C3852">
        <v>12308</v>
      </c>
      <c r="D3852">
        <v>3727</v>
      </c>
      <c r="E3852" s="49">
        <f t="shared" si="302"/>
        <v>0.5676341922827518</v>
      </c>
      <c r="F3852" s="49">
        <f t="shared" si="303"/>
        <v>0.75591653106352363</v>
      </c>
      <c r="G3852">
        <v>158</v>
      </c>
      <c r="H3852" s="51">
        <f>G3852/'Parc électrique'!$C$24</f>
        <v>5.2666666666666667E-2</v>
      </c>
      <c r="I3852" s="14">
        <v>359</v>
      </c>
      <c r="J3852" s="14">
        <v>0</v>
      </c>
      <c r="K3852" s="14">
        <v>0</v>
      </c>
      <c r="L3852" s="14">
        <v>668</v>
      </c>
      <c r="M3852" s="14">
        <f>C3852-SUM(D3852:L3852)</f>
        <v>7394.6237826099878</v>
      </c>
      <c r="P3852" s="49">
        <f>D3853/('Parc électrique'!$C$22+'Parc électrique'!$C$23)</f>
        <v>0.56734375000000004</v>
      </c>
      <c r="Q3852" s="49">
        <f t="shared" si="300"/>
        <v>0.55301308080994682</v>
      </c>
      <c r="R3852" s="49">
        <f t="shared" si="301"/>
        <v>0.73644564644262256</v>
      </c>
    </row>
    <row r="3853" spans="1:18" x14ac:dyDescent="0.3">
      <c r="A3853" s="35">
        <f t="shared" si="299"/>
        <v>44176</v>
      </c>
      <c r="B3853" s="36">
        <v>0.41666666666666669</v>
      </c>
      <c r="C3853">
        <v>12308</v>
      </c>
      <c r="D3853">
        <v>3631</v>
      </c>
      <c r="E3853" s="49">
        <f t="shared" si="302"/>
        <v>0.55301308080994682</v>
      </c>
      <c r="F3853" s="49">
        <f t="shared" si="303"/>
        <v>0.73644564644262256</v>
      </c>
      <c r="G3853">
        <v>348</v>
      </c>
      <c r="H3853" s="51">
        <f>G3853/'Parc électrique'!$C$24</f>
        <v>0.11600000000000001</v>
      </c>
      <c r="I3853" s="14">
        <v>359</v>
      </c>
      <c r="J3853" s="14">
        <v>0</v>
      </c>
      <c r="K3853" s="14">
        <v>0</v>
      </c>
      <c r="L3853" s="14">
        <v>669</v>
      </c>
      <c r="M3853" s="14">
        <f>C3853-SUM(D3853:L3853)</f>
        <v>7299.5945412727469</v>
      </c>
      <c r="P3853" s="49">
        <f>D3854/('Parc électrique'!$C$22+'Parc électrique'!$C$23)</f>
        <v>0.51234374999999999</v>
      </c>
      <c r="Q3853" s="49">
        <f t="shared" si="300"/>
        <v>0.49940233874299511</v>
      </c>
      <c r="R3853" s="49">
        <f t="shared" si="301"/>
        <v>0.66505240283265188</v>
      </c>
    </row>
    <row r="3854" spans="1:18" x14ac:dyDescent="0.3">
      <c r="A3854" s="35">
        <f t="shared" si="299"/>
        <v>44176</v>
      </c>
      <c r="B3854" s="36">
        <v>0.45833333333333331</v>
      </c>
      <c r="C3854">
        <v>12392</v>
      </c>
      <c r="D3854">
        <v>3279</v>
      </c>
      <c r="E3854" s="49">
        <f t="shared" si="302"/>
        <v>0.49940233874299511</v>
      </c>
      <c r="F3854" s="49">
        <f t="shared" si="303"/>
        <v>0.66505240283265188</v>
      </c>
      <c r="G3854">
        <v>471</v>
      </c>
      <c r="H3854" s="51">
        <f>G3854/'Parc électrique'!$C$24</f>
        <v>0.157</v>
      </c>
      <c r="I3854" s="14">
        <v>359</v>
      </c>
      <c r="J3854" s="14">
        <v>0</v>
      </c>
      <c r="K3854" s="14">
        <v>0</v>
      </c>
      <c r="L3854" s="14">
        <v>669</v>
      </c>
      <c r="M3854" s="14">
        <f>C3854-SUM(D3854:L3854)</f>
        <v>7612.6785452584245</v>
      </c>
      <c r="P3854" s="49">
        <f>D3855/('Parc électrique'!$C$22+'Parc électrique'!$C$23)</f>
        <v>0.46046874999999998</v>
      </c>
      <c r="Q3854" s="49">
        <f t="shared" si="300"/>
        <v>0.44883766156621124</v>
      </c>
      <c r="R3854" s="49">
        <f t="shared" si="301"/>
        <v>0.5977155935187024</v>
      </c>
    </row>
    <row r="3855" spans="1:18" x14ac:dyDescent="0.3">
      <c r="A3855" s="35">
        <f t="shared" si="299"/>
        <v>44176</v>
      </c>
      <c r="B3855" s="36">
        <v>0.5</v>
      </c>
      <c r="C3855">
        <v>12431</v>
      </c>
      <c r="D3855">
        <v>2947</v>
      </c>
      <c r="E3855" s="49">
        <f t="shared" si="302"/>
        <v>0.44883766156621124</v>
      </c>
      <c r="F3855" s="49">
        <f t="shared" si="303"/>
        <v>0.5977155935187024</v>
      </c>
      <c r="G3855">
        <v>543</v>
      </c>
      <c r="H3855" s="51">
        <f>G3855/'Parc électrique'!$C$24</f>
        <v>0.18099999999999999</v>
      </c>
      <c r="I3855" s="14">
        <v>359</v>
      </c>
      <c r="J3855" s="14">
        <v>170</v>
      </c>
      <c r="K3855" s="14">
        <v>0</v>
      </c>
      <c r="L3855" s="14">
        <v>670</v>
      </c>
      <c r="M3855" s="14">
        <f>C3855-SUM(D3855:L3855)</f>
        <v>7740.7724467449152</v>
      </c>
      <c r="P3855" s="49">
        <f>D3856/('Parc électrique'!$C$22+'Parc électrique'!$C$23)</f>
        <v>0.41421875000000002</v>
      </c>
      <c r="Q3855" s="49">
        <f t="shared" si="300"/>
        <v>0.40375590119172927</v>
      </c>
      <c r="R3855" s="49">
        <f t="shared" si="301"/>
        <v>0.53768036593759083</v>
      </c>
    </row>
    <row r="3856" spans="1:18" x14ac:dyDescent="0.3">
      <c r="A3856" s="35">
        <f t="shared" si="299"/>
        <v>44176</v>
      </c>
      <c r="B3856" s="36">
        <v>0.54166666666666663</v>
      </c>
      <c r="C3856">
        <v>12110</v>
      </c>
      <c r="D3856">
        <v>2651</v>
      </c>
      <c r="E3856" s="49">
        <f t="shared" si="302"/>
        <v>0.40375590119172927</v>
      </c>
      <c r="F3856" s="49">
        <f t="shared" si="303"/>
        <v>0.53768036593759083</v>
      </c>
      <c r="G3856">
        <v>524</v>
      </c>
      <c r="H3856" s="51">
        <f>G3856/'Parc électrique'!$C$24</f>
        <v>0.17466666666666666</v>
      </c>
      <c r="I3856" s="14">
        <v>359</v>
      </c>
      <c r="J3856" s="14">
        <v>163</v>
      </c>
      <c r="K3856" s="14">
        <v>0</v>
      </c>
      <c r="L3856" s="14">
        <v>671</v>
      </c>
      <c r="M3856" s="14">
        <f>C3856-SUM(D3856:L3856)</f>
        <v>7740.8838970662036</v>
      </c>
      <c r="P3856" s="49">
        <f>D3857/('Parc électrique'!$C$22+'Parc électrique'!$C$23)</f>
        <v>0.40937499999999999</v>
      </c>
      <c r="Q3856" s="49">
        <f t="shared" si="300"/>
        <v>0.39903450061196927</v>
      </c>
      <c r="R3856" s="49">
        <f t="shared" si="301"/>
        <v>0.53139289277875812</v>
      </c>
    </row>
    <row r="3857" spans="1:18" x14ac:dyDescent="0.3">
      <c r="A3857" s="35">
        <f t="shared" si="299"/>
        <v>44176</v>
      </c>
      <c r="B3857" s="36">
        <v>0.58333333333333337</v>
      </c>
      <c r="C3857">
        <v>11862</v>
      </c>
      <c r="D3857">
        <v>2620</v>
      </c>
      <c r="E3857" s="49">
        <f t="shared" si="302"/>
        <v>0.39903450061196927</v>
      </c>
      <c r="F3857" s="49">
        <f t="shared" si="303"/>
        <v>0.53139289277875812</v>
      </c>
      <c r="G3857">
        <v>428</v>
      </c>
      <c r="H3857" s="51">
        <f>G3857/'Parc électrique'!$C$24</f>
        <v>0.14266666666666666</v>
      </c>
      <c r="I3857" s="14">
        <v>359</v>
      </c>
      <c r="J3857" s="14">
        <v>42</v>
      </c>
      <c r="K3857" s="14">
        <v>0</v>
      </c>
      <c r="L3857" s="14">
        <v>671</v>
      </c>
      <c r="M3857" s="14">
        <f>C3857-SUM(D3857:L3857)</f>
        <v>7740.926905939943</v>
      </c>
      <c r="P3857" s="49">
        <f>D3858/('Parc électrique'!$C$22+'Parc électrique'!$C$23)</f>
        <v>0.40546874999999999</v>
      </c>
      <c r="Q3857" s="49">
        <f t="shared" si="300"/>
        <v>0.39522691949925964</v>
      </c>
      <c r="R3857" s="49">
        <f t="shared" si="301"/>
        <v>0.52632234990873183</v>
      </c>
    </row>
    <row r="3858" spans="1:18" x14ac:dyDescent="0.3">
      <c r="A3858" s="35">
        <f t="shared" si="299"/>
        <v>44176</v>
      </c>
      <c r="B3858" s="36">
        <v>0.625</v>
      </c>
      <c r="C3858">
        <v>11707</v>
      </c>
      <c r="D3858">
        <v>2595</v>
      </c>
      <c r="E3858" s="49">
        <f t="shared" si="302"/>
        <v>0.39522691949925964</v>
      </c>
      <c r="F3858" s="49">
        <f t="shared" si="303"/>
        <v>0.52632234990873183</v>
      </c>
      <c r="G3858">
        <v>249</v>
      </c>
      <c r="H3858" s="51">
        <f>G3858/'Parc électrique'!$C$24</f>
        <v>8.3000000000000004E-2</v>
      </c>
      <c r="I3858" s="14">
        <v>359</v>
      </c>
      <c r="J3858" s="14">
        <v>90</v>
      </c>
      <c r="K3858" s="14">
        <v>0</v>
      </c>
      <c r="L3858" s="14">
        <v>672</v>
      </c>
      <c r="M3858" s="14">
        <f>C3858-SUM(D3858:L3858)</f>
        <v>7740.995450730592</v>
      </c>
      <c r="P3858" s="49">
        <f>D3859/('Parc électrique'!$C$22+'Parc électrique'!$C$23)</f>
        <v>0.40828124999999998</v>
      </c>
      <c r="Q3858" s="49">
        <f t="shared" si="300"/>
        <v>0.39796837790041062</v>
      </c>
      <c r="R3858" s="49">
        <f t="shared" si="301"/>
        <v>0.52997314077515079</v>
      </c>
    </row>
    <row r="3859" spans="1:18" x14ac:dyDescent="0.3">
      <c r="A3859" s="35">
        <f t="shared" si="299"/>
        <v>44176</v>
      </c>
      <c r="B3859" s="36">
        <v>0.66666666666666663</v>
      </c>
      <c r="C3859">
        <v>11644</v>
      </c>
      <c r="D3859">
        <v>2613</v>
      </c>
      <c r="E3859" s="49">
        <f t="shared" si="302"/>
        <v>0.39796837790041062</v>
      </c>
      <c r="F3859" s="49">
        <f t="shared" si="303"/>
        <v>0.52997314077515079</v>
      </c>
      <c r="G3859">
        <v>51</v>
      </c>
      <c r="H3859" s="51">
        <f>G3859/'Parc électrique'!$C$24</f>
        <v>1.7000000000000001E-2</v>
      </c>
      <c r="I3859" s="14">
        <v>359</v>
      </c>
      <c r="J3859" s="14">
        <v>0</v>
      </c>
      <c r="K3859" s="14">
        <v>0</v>
      </c>
      <c r="L3859" s="14">
        <v>674</v>
      </c>
      <c r="M3859" s="14">
        <f>C3859-SUM(D3859:L3859)</f>
        <v>7946.0550584813245</v>
      </c>
      <c r="P3859" s="49">
        <f>D3860/('Parc électrique'!$C$22+'Parc électrique'!$C$23)</f>
        <v>0.40515625</v>
      </c>
      <c r="Q3859" s="49">
        <f t="shared" si="300"/>
        <v>0.39492231301024289</v>
      </c>
      <c r="R3859" s="49">
        <f t="shared" si="301"/>
        <v>0.52591670647912969</v>
      </c>
    </row>
    <row r="3860" spans="1:18" x14ac:dyDescent="0.3">
      <c r="A3860" s="35">
        <f t="shared" si="299"/>
        <v>44176</v>
      </c>
      <c r="B3860" s="36">
        <v>0.70833333333333337</v>
      </c>
      <c r="C3860">
        <v>12217</v>
      </c>
      <c r="D3860">
        <v>2593</v>
      </c>
      <c r="E3860" s="49">
        <f t="shared" si="302"/>
        <v>0.39492231301024289</v>
      </c>
      <c r="F3860" s="49">
        <f t="shared" si="303"/>
        <v>0.52591670647912969</v>
      </c>
      <c r="G3860">
        <v>3</v>
      </c>
      <c r="H3860" s="51">
        <f>G3860/'Parc électrique'!$C$24</f>
        <v>1E-3</v>
      </c>
      <c r="I3860" s="14">
        <v>359</v>
      </c>
      <c r="J3860" s="14">
        <v>847</v>
      </c>
      <c r="K3860" s="14">
        <v>0</v>
      </c>
      <c r="L3860" s="14">
        <v>673</v>
      </c>
      <c r="M3860" s="14">
        <f>C3860-SUM(D3860:L3860)</f>
        <v>7741.0781609805108</v>
      </c>
      <c r="P3860" s="49">
        <f>D3861/('Parc électrique'!$C$22+'Parc électrique'!$C$23)</f>
        <v>0.36046875</v>
      </c>
      <c r="Q3860" s="49">
        <f t="shared" si="300"/>
        <v>0.3513635850808447</v>
      </c>
      <c r="R3860" s="49">
        <f t="shared" si="301"/>
        <v>0.46790969604602867</v>
      </c>
    </row>
    <row r="3861" spans="1:18" x14ac:dyDescent="0.3">
      <c r="A3861" s="35">
        <f t="shared" si="299"/>
        <v>44176</v>
      </c>
      <c r="B3861" s="36">
        <v>0.75</v>
      </c>
      <c r="C3861">
        <v>12446</v>
      </c>
      <c r="D3861">
        <v>2307</v>
      </c>
      <c r="E3861" s="49">
        <f t="shared" si="302"/>
        <v>0.3513635850808447</v>
      </c>
      <c r="F3861" s="49">
        <f t="shared" si="303"/>
        <v>0.46790969604602867</v>
      </c>
      <c r="G3861">
        <v>0</v>
      </c>
      <c r="H3861" s="51">
        <f>G3861/'Parc électrique'!$C$24</f>
        <v>0</v>
      </c>
      <c r="I3861" s="14">
        <v>359</v>
      </c>
      <c r="J3861" s="14">
        <v>0</v>
      </c>
      <c r="K3861" s="14">
        <v>60</v>
      </c>
      <c r="L3861" s="14">
        <v>672</v>
      </c>
      <c r="M3861" s="14">
        <f>C3861-SUM(D3861:L3861)</f>
        <v>9047.1807267188742</v>
      </c>
      <c r="P3861" s="49">
        <f>D3862/('Parc électrique'!$C$22+'Parc électrique'!$C$23)</f>
        <v>0.31156250000000002</v>
      </c>
      <c r="Q3861" s="49">
        <f t="shared" si="300"/>
        <v>0.30369266954972013</v>
      </c>
      <c r="R3861" s="49">
        <f t="shared" si="301"/>
        <v>0.40442649931329916</v>
      </c>
    </row>
    <row r="3862" spans="1:18" x14ac:dyDescent="0.3">
      <c r="A3862" s="35">
        <f t="shared" si="299"/>
        <v>44176</v>
      </c>
      <c r="B3862" s="36">
        <v>0.79166666666666663</v>
      </c>
      <c r="C3862">
        <v>12246</v>
      </c>
      <c r="D3862">
        <v>1994</v>
      </c>
      <c r="E3862" s="49">
        <f t="shared" si="302"/>
        <v>0.30369266954972013</v>
      </c>
      <c r="F3862" s="49">
        <f t="shared" si="303"/>
        <v>0.40442649931329916</v>
      </c>
      <c r="G3862">
        <v>0</v>
      </c>
      <c r="H3862" s="51">
        <f>G3862/'Parc électrique'!$C$24</f>
        <v>0</v>
      </c>
      <c r="I3862" s="14">
        <v>359</v>
      </c>
      <c r="J3862" s="14">
        <v>910</v>
      </c>
      <c r="K3862" s="14">
        <v>0</v>
      </c>
      <c r="L3862" s="14">
        <v>667</v>
      </c>
      <c r="M3862" s="14">
        <f>C3862-SUM(D3862:L3862)</f>
        <v>8315.291880831137</v>
      </c>
      <c r="P3862" s="49">
        <f>D3863/('Parc électrique'!$C$22+'Parc électrique'!$C$23)</f>
        <v>0.26156249999999998</v>
      </c>
      <c r="Q3862" s="49">
        <f t="shared" si="300"/>
        <v>0.2549556313070368</v>
      </c>
      <c r="R3862" s="49">
        <f t="shared" si="301"/>
        <v>0.33952355057696221</v>
      </c>
    </row>
    <row r="3863" spans="1:18" x14ac:dyDescent="0.3">
      <c r="A3863" s="35">
        <f t="shared" si="299"/>
        <v>44176</v>
      </c>
      <c r="B3863" s="36">
        <v>0.83333333333333337</v>
      </c>
      <c r="C3863">
        <v>11531</v>
      </c>
      <c r="D3863">
        <v>1674</v>
      </c>
      <c r="E3863" s="49">
        <f t="shared" si="302"/>
        <v>0.2549556313070368</v>
      </c>
      <c r="F3863" s="49">
        <f t="shared" si="303"/>
        <v>0.33952355057696221</v>
      </c>
      <c r="G3863">
        <v>0</v>
      </c>
      <c r="H3863" s="51">
        <f>G3863/'Parc électrique'!$C$24</f>
        <v>0</v>
      </c>
      <c r="I3863" s="14">
        <v>359</v>
      </c>
      <c r="J3863" s="14">
        <v>910</v>
      </c>
      <c r="K3863" s="14">
        <v>0</v>
      </c>
      <c r="L3863" s="14">
        <v>662</v>
      </c>
      <c r="M3863" s="14">
        <f>C3863-SUM(D3863:L3863)</f>
        <v>7925.4055208181162</v>
      </c>
      <c r="P3863" s="49">
        <f>D3864/('Parc électrique'!$C$22+'Parc électrique'!$C$23)</f>
        <v>0.22453124999999999</v>
      </c>
      <c r="Q3863" s="49">
        <f t="shared" si="300"/>
        <v>0.21885976235854954</v>
      </c>
      <c r="R3863" s="49">
        <f t="shared" si="301"/>
        <v>0.29145480416911274</v>
      </c>
    </row>
    <row r="3864" spans="1:18" x14ac:dyDescent="0.3">
      <c r="A3864" s="35">
        <f t="shared" si="299"/>
        <v>44176</v>
      </c>
      <c r="B3864" s="36">
        <v>0.875</v>
      </c>
      <c r="C3864">
        <v>10943</v>
      </c>
      <c r="D3864">
        <v>1437</v>
      </c>
      <c r="E3864" s="49">
        <f t="shared" si="302"/>
        <v>0.21885976235854954</v>
      </c>
      <c r="F3864" s="49">
        <f t="shared" si="303"/>
        <v>0.29145480416911274</v>
      </c>
      <c r="G3864">
        <v>0</v>
      </c>
      <c r="H3864" s="51">
        <f>G3864/'Parc électrique'!$C$24</f>
        <v>0</v>
      </c>
      <c r="I3864" s="14">
        <v>359</v>
      </c>
      <c r="J3864" s="14">
        <v>0</v>
      </c>
      <c r="K3864" s="14">
        <v>752</v>
      </c>
      <c r="L3864" s="14">
        <v>653</v>
      </c>
      <c r="M3864" s="14">
        <f>C3864-SUM(D3864:L3864)</f>
        <v>7741.4896854334729</v>
      </c>
      <c r="P3864" s="49">
        <f>D3865/('Parc électrique'!$C$22+'Parc électrique'!$C$23)</f>
        <v>0.19468750000000001</v>
      </c>
      <c r="Q3864" s="49">
        <f t="shared" si="300"/>
        <v>0.18976984265744801</v>
      </c>
      <c r="R3864" s="49">
        <f t="shared" si="301"/>
        <v>0.25271585664211171</v>
      </c>
    </row>
    <row r="3865" spans="1:18" x14ac:dyDescent="0.3">
      <c r="A3865" s="35">
        <f t="shared" si="299"/>
        <v>44176</v>
      </c>
      <c r="B3865" s="36">
        <v>0.91666666666666663</v>
      </c>
      <c r="C3865">
        <v>11155</v>
      </c>
      <c r="D3865">
        <v>1246</v>
      </c>
      <c r="E3865" s="49">
        <f t="shared" si="302"/>
        <v>0.18976984265744801</v>
      </c>
      <c r="F3865" s="49">
        <f t="shared" si="303"/>
        <v>0.25271585664211171</v>
      </c>
      <c r="G3865">
        <v>0</v>
      </c>
      <c r="H3865" s="51">
        <f>G3865/'Parc électrique'!$C$24</f>
        <v>0</v>
      </c>
      <c r="I3865" s="14">
        <v>359</v>
      </c>
      <c r="J3865" s="14">
        <v>0</v>
      </c>
      <c r="K3865" s="14">
        <v>0</v>
      </c>
      <c r="L3865" s="14">
        <v>646</v>
      </c>
      <c r="M3865" s="14">
        <f>C3865-SUM(D3865:L3865)</f>
        <v>8903.5575143007009</v>
      </c>
      <c r="P3865" s="49">
        <f>D3866/('Parc électrique'!$C$22+'Parc électrique'!$C$23)</f>
        <v>0.18156249999999999</v>
      </c>
      <c r="Q3865" s="49">
        <f t="shared" si="300"/>
        <v>0.17697637011874362</v>
      </c>
      <c r="R3865" s="49">
        <f t="shared" si="301"/>
        <v>0.23567883259882325</v>
      </c>
    </row>
    <row r="3866" spans="1:18" x14ac:dyDescent="0.3">
      <c r="A3866" s="35">
        <f t="shared" si="299"/>
        <v>44176</v>
      </c>
      <c r="B3866" s="36">
        <v>0.95833333333333337</v>
      </c>
      <c r="C3866">
        <v>11293</v>
      </c>
      <c r="D3866">
        <v>1162</v>
      </c>
      <c r="E3866" s="49">
        <f t="shared" si="302"/>
        <v>0.17697637011874362</v>
      </c>
      <c r="F3866" s="49">
        <f t="shared" si="303"/>
        <v>0.23567883259882325</v>
      </c>
      <c r="G3866">
        <v>0</v>
      </c>
      <c r="H3866" s="51">
        <f>G3866/'Parc électrique'!$C$24</f>
        <v>0</v>
      </c>
      <c r="I3866" s="14">
        <v>359</v>
      </c>
      <c r="J3866" s="14">
        <v>0</v>
      </c>
      <c r="K3866" s="14">
        <v>0</v>
      </c>
      <c r="L3866" s="14">
        <v>648</v>
      </c>
      <c r="M3866" s="14">
        <f>C3866-SUM(D3866:L3866)</f>
        <v>9123.5873447972826</v>
      </c>
      <c r="P3866" s="49">
        <f>D3867/('Parc électrique'!$C$22+'Parc électrique'!$C$23)</f>
        <v>0.20765624999999999</v>
      </c>
      <c r="Q3866" s="49">
        <f t="shared" si="300"/>
        <v>0.20241101195164396</v>
      </c>
      <c r="R3866" s="49">
        <f t="shared" si="301"/>
        <v>0.26955005897059908</v>
      </c>
    </row>
    <row r="3867" spans="1:18" x14ac:dyDescent="0.3">
      <c r="A3867" s="35">
        <f t="shared" si="299"/>
        <v>44177</v>
      </c>
      <c r="B3867" s="36">
        <v>0</v>
      </c>
      <c r="C3867">
        <v>10597</v>
      </c>
      <c r="D3867">
        <v>1329</v>
      </c>
      <c r="E3867" s="49">
        <f t="shared" si="302"/>
        <v>0.20241101195164396</v>
      </c>
      <c r="F3867" s="49">
        <f t="shared" si="303"/>
        <v>0.26955005897059908</v>
      </c>
      <c r="G3867">
        <v>0</v>
      </c>
      <c r="H3867" s="51">
        <f>G3867/'Parc électrique'!$C$24</f>
        <v>0</v>
      </c>
      <c r="I3867" s="14">
        <v>359</v>
      </c>
      <c r="J3867" s="14">
        <v>0</v>
      </c>
      <c r="K3867" s="14">
        <v>0</v>
      </c>
      <c r="L3867" s="14">
        <v>642</v>
      </c>
      <c r="M3867" s="14">
        <f>C3867-SUM(D3867:L3867)</f>
        <v>8266.5280389290783</v>
      </c>
      <c r="P3867" s="49">
        <f>D3868/('Parc électrique'!$C$22+'Parc électrique'!$C$23)</f>
        <v>0.21640624999999999</v>
      </c>
      <c r="Q3867" s="49">
        <f t="shared" si="300"/>
        <v>0.21093999364411353</v>
      </c>
      <c r="R3867" s="49">
        <f t="shared" si="301"/>
        <v>0.28090807499945802</v>
      </c>
    </row>
    <row r="3868" spans="1:18" x14ac:dyDescent="0.3">
      <c r="A3868" s="35">
        <f t="shared" ref="A3868:A3931" si="304">A3844+1</f>
        <v>44177</v>
      </c>
      <c r="B3868" s="36">
        <v>4.1666666666666664E-2</v>
      </c>
      <c r="C3868">
        <v>10164</v>
      </c>
      <c r="D3868">
        <v>1385</v>
      </c>
      <c r="E3868" s="49">
        <f t="shared" si="302"/>
        <v>0.21093999364411353</v>
      </c>
      <c r="F3868" s="49">
        <f t="shared" si="303"/>
        <v>0.28090807499945802</v>
      </c>
      <c r="G3868">
        <v>0</v>
      </c>
      <c r="H3868" s="51">
        <f>G3868/'Parc électrique'!$C$24</f>
        <v>0</v>
      </c>
      <c r="I3868" s="14">
        <v>359</v>
      </c>
      <c r="J3868" s="14">
        <v>0</v>
      </c>
      <c r="K3868" s="14">
        <v>0</v>
      </c>
      <c r="L3868" s="14">
        <v>646</v>
      </c>
      <c r="M3868" s="14">
        <f>C3868-SUM(D3868:L3868)</f>
        <v>7773.5081519313562</v>
      </c>
      <c r="P3868" s="49">
        <f>D3869/('Parc électrique'!$C$22+'Parc électrique'!$C$23)</f>
        <v>0.20859374999999999</v>
      </c>
      <c r="Q3868" s="49">
        <f t="shared" si="300"/>
        <v>0.20332483141869429</v>
      </c>
      <c r="R3868" s="49">
        <f t="shared" si="301"/>
        <v>0.2707669892594054</v>
      </c>
    </row>
    <row r="3869" spans="1:18" x14ac:dyDescent="0.3">
      <c r="A3869" s="35">
        <f t="shared" si="304"/>
        <v>44177</v>
      </c>
      <c r="B3869" s="36">
        <v>8.3333333333333329E-2</v>
      </c>
      <c r="C3869">
        <v>9798</v>
      </c>
      <c r="D3869">
        <v>1335</v>
      </c>
      <c r="E3869" s="49">
        <f t="shared" si="302"/>
        <v>0.20332483141869429</v>
      </c>
      <c r="F3869" s="49">
        <f t="shared" si="303"/>
        <v>0.2707669892594054</v>
      </c>
      <c r="G3869">
        <v>0</v>
      </c>
      <c r="H3869" s="51">
        <f>G3869/'Parc électrique'!$C$24</f>
        <v>0</v>
      </c>
      <c r="I3869" s="14">
        <v>359</v>
      </c>
      <c r="J3869" s="14">
        <v>0</v>
      </c>
      <c r="K3869" s="14">
        <v>0</v>
      </c>
      <c r="L3869" s="14">
        <v>644</v>
      </c>
      <c r="M3869" s="14">
        <f>C3869-SUM(D3869:L3869)</f>
        <v>7459.525908179322</v>
      </c>
      <c r="P3869" s="49">
        <f>D3870/('Parc électrique'!$C$22+'Parc électrique'!$C$23)</f>
        <v>0.20296875</v>
      </c>
      <c r="Q3869" s="49">
        <f t="shared" si="300"/>
        <v>0.19784191461639242</v>
      </c>
      <c r="R3869" s="49">
        <f t="shared" si="301"/>
        <v>0.2634654075265675</v>
      </c>
    </row>
    <row r="3870" spans="1:18" x14ac:dyDescent="0.3">
      <c r="A3870" s="35">
        <f t="shared" si="304"/>
        <v>44177</v>
      </c>
      <c r="B3870" s="36">
        <v>0.125</v>
      </c>
      <c r="C3870">
        <v>9313</v>
      </c>
      <c r="D3870">
        <v>1299</v>
      </c>
      <c r="E3870" s="49">
        <f t="shared" si="302"/>
        <v>0.19784191461639242</v>
      </c>
      <c r="F3870" s="49">
        <f t="shared" si="303"/>
        <v>0.2634654075265675</v>
      </c>
      <c r="G3870">
        <v>0</v>
      </c>
      <c r="H3870" s="51">
        <f>G3870/'Parc électrique'!$C$24</f>
        <v>0</v>
      </c>
      <c r="I3870" s="14">
        <v>359</v>
      </c>
      <c r="J3870" s="14">
        <v>0</v>
      </c>
      <c r="K3870" s="14">
        <v>0</v>
      </c>
      <c r="L3870" s="14">
        <v>641</v>
      </c>
      <c r="M3870" s="14">
        <f>C3870-SUM(D3870:L3870)</f>
        <v>7013.5386926778574</v>
      </c>
      <c r="P3870" s="49">
        <f>D3871/('Parc électrique'!$C$22+'Parc électrique'!$C$23)</f>
        <v>0.22390625</v>
      </c>
      <c r="Q3870" s="49">
        <f t="shared" si="300"/>
        <v>0.21825054938051602</v>
      </c>
      <c r="R3870" s="49">
        <f t="shared" si="301"/>
        <v>0.29064351730990856</v>
      </c>
    </row>
    <row r="3871" spans="1:18" x14ac:dyDescent="0.3">
      <c r="A3871" s="35">
        <f t="shared" si="304"/>
        <v>44177</v>
      </c>
      <c r="B3871" s="36">
        <v>0.16666666666666666</v>
      </c>
      <c r="C3871">
        <v>9136</v>
      </c>
      <c r="D3871">
        <v>1433</v>
      </c>
      <c r="E3871" s="49">
        <f t="shared" si="302"/>
        <v>0.21825054938051602</v>
      </c>
      <c r="F3871" s="49">
        <f t="shared" si="303"/>
        <v>0.29064351730990856</v>
      </c>
      <c r="G3871">
        <v>0</v>
      </c>
      <c r="H3871" s="51">
        <f>G3871/'Parc électrique'!$C$24</f>
        <v>0</v>
      </c>
      <c r="I3871" s="14">
        <v>359</v>
      </c>
      <c r="J3871" s="14">
        <v>0</v>
      </c>
      <c r="K3871" s="14">
        <v>0</v>
      </c>
      <c r="L3871" s="14">
        <v>635</v>
      </c>
      <c r="M3871" s="14">
        <f>C3871-SUM(D3871:L3871)</f>
        <v>6708.4911059333099</v>
      </c>
      <c r="P3871" s="49">
        <f>D3872/('Parc électrique'!$C$22+'Parc électrique'!$C$23)</f>
        <v>0.21656249999999999</v>
      </c>
      <c r="Q3871" s="49">
        <f t="shared" si="300"/>
        <v>0.21109229688862191</v>
      </c>
      <c r="R3871" s="49">
        <f t="shared" si="301"/>
        <v>0.28111089671425904</v>
      </c>
    </row>
    <row r="3872" spans="1:18" x14ac:dyDescent="0.3">
      <c r="A3872" s="35">
        <f t="shared" si="304"/>
        <v>44177</v>
      </c>
      <c r="B3872" s="36">
        <v>0.20833333333333334</v>
      </c>
      <c r="C3872">
        <v>9300</v>
      </c>
      <c r="D3872">
        <v>1386</v>
      </c>
      <c r="E3872" s="49">
        <f t="shared" si="302"/>
        <v>0.21109229688862191</v>
      </c>
      <c r="F3872" s="49">
        <f t="shared" si="303"/>
        <v>0.28111089671425904</v>
      </c>
      <c r="G3872">
        <v>0</v>
      </c>
      <c r="H3872" s="51">
        <f>G3872/'Parc électrique'!$C$24</f>
        <v>0</v>
      </c>
      <c r="I3872" s="14">
        <v>359</v>
      </c>
      <c r="J3872" s="14">
        <v>0</v>
      </c>
      <c r="K3872" s="14">
        <v>0</v>
      </c>
      <c r="L3872" s="14">
        <v>634</v>
      </c>
      <c r="M3872" s="14">
        <f>C3872-SUM(D3872:L3872)</f>
        <v>6920.507796806397</v>
      </c>
      <c r="P3872" s="49">
        <f>D3873/('Parc électrique'!$C$22+'Parc électrique'!$C$23)</f>
        <v>0.24234375</v>
      </c>
      <c r="Q3872" s="49">
        <f t="shared" si="300"/>
        <v>0.23622233223250547</v>
      </c>
      <c r="R3872" s="49">
        <f t="shared" si="301"/>
        <v>0.31457647965643276</v>
      </c>
    </row>
    <row r="3873" spans="1:18" x14ac:dyDescent="0.3">
      <c r="A3873" s="35">
        <f t="shared" si="304"/>
        <v>44177</v>
      </c>
      <c r="B3873" s="36">
        <v>0.25</v>
      </c>
      <c r="C3873">
        <v>9673</v>
      </c>
      <c r="D3873">
        <v>1551</v>
      </c>
      <c r="E3873" s="49">
        <f t="shared" si="302"/>
        <v>0.23622233223250547</v>
      </c>
      <c r="F3873" s="49">
        <f t="shared" si="303"/>
        <v>0.31457647965643276</v>
      </c>
      <c r="G3873">
        <v>0</v>
      </c>
      <c r="H3873" s="51">
        <f>G3873/'Parc électrique'!$C$24</f>
        <v>0</v>
      </c>
      <c r="I3873" s="14">
        <v>359</v>
      </c>
      <c r="J3873" s="14">
        <v>0</v>
      </c>
      <c r="K3873" s="14">
        <v>0</v>
      </c>
      <c r="L3873" s="14">
        <v>638</v>
      </c>
      <c r="M3873" s="14">
        <f>C3873-SUM(D3873:L3873)</f>
        <v>7124.4492011881111</v>
      </c>
      <c r="P3873" s="49">
        <f>D3874/('Parc électrique'!$C$22+'Parc électrique'!$C$23)</f>
        <v>0.236875</v>
      </c>
      <c r="Q3873" s="49">
        <f t="shared" si="300"/>
        <v>0.230891718674712</v>
      </c>
      <c r="R3873" s="49">
        <f t="shared" si="301"/>
        <v>0.30747771963839599</v>
      </c>
    </row>
    <row r="3874" spans="1:18" x14ac:dyDescent="0.3">
      <c r="A3874" s="35">
        <f t="shared" si="304"/>
        <v>44177</v>
      </c>
      <c r="B3874" s="36">
        <v>0.29166666666666669</v>
      </c>
      <c r="C3874">
        <v>10074</v>
      </c>
      <c r="D3874">
        <v>1516</v>
      </c>
      <c r="E3874" s="49">
        <f t="shared" si="302"/>
        <v>0.230891718674712</v>
      </c>
      <c r="F3874" s="49">
        <f t="shared" si="303"/>
        <v>0.30747771963839599</v>
      </c>
      <c r="G3874">
        <v>0</v>
      </c>
      <c r="H3874" s="51">
        <f>G3874/'Parc électrique'!$C$24</f>
        <v>0</v>
      </c>
      <c r="I3874" s="14">
        <v>359</v>
      </c>
      <c r="J3874" s="14">
        <v>0</v>
      </c>
      <c r="K3874" s="14">
        <v>0</v>
      </c>
      <c r="L3874" s="14">
        <v>642</v>
      </c>
      <c r="M3874" s="14">
        <f>C3874-SUM(D3874:L3874)</f>
        <v>7556.4616305616873</v>
      </c>
      <c r="P3874" s="49">
        <f>D3875/('Parc électrique'!$C$22+'Parc électrique'!$C$23)</f>
        <v>0.25453124999999999</v>
      </c>
      <c r="Q3874" s="49">
        <f t="shared" si="300"/>
        <v>0.2481019853041595</v>
      </c>
      <c r="R3874" s="49">
        <f t="shared" si="301"/>
        <v>0.33039657341091483</v>
      </c>
    </row>
    <row r="3875" spans="1:18" x14ac:dyDescent="0.3">
      <c r="A3875" s="35">
        <f t="shared" si="304"/>
        <v>44177</v>
      </c>
      <c r="B3875" s="36">
        <v>0.33333333333333331</v>
      </c>
      <c r="C3875">
        <v>10514</v>
      </c>
      <c r="D3875">
        <v>1629</v>
      </c>
      <c r="E3875" s="49">
        <f t="shared" si="302"/>
        <v>0.2481019853041595</v>
      </c>
      <c r="F3875" s="49">
        <f t="shared" si="303"/>
        <v>0.33039657341091483</v>
      </c>
      <c r="G3875">
        <v>40</v>
      </c>
      <c r="H3875" s="51">
        <f>G3875/'Parc électrique'!$C$24</f>
        <v>1.3333333333333334E-2</v>
      </c>
      <c r="I3875" s="14">
        <v>359</v>
      </c>
      <c r="J3875" s="14">
        <v>0</v>
      </c>
      <c r="K3875" s="14">
        <v>0</v>
      </c>
      <c r="L3875" s="14">
        <v>650</v>
      </c>
      <c r="M3875" s="14">
        <f>C3875-SUM(D3875:L3875)</f>
        <v>7835.4081681079515</v>
      </c>
      <c r="P3875" s="49">
        <f>D3876/('Parc électrique'!$C$22+'Parc électrique'!$C$23)</f>
        <v>0.29046875</v>
      </c>
      <c r="Q3875" s="49">
        <f t="shared" si="300"/>
        <v>0.28313173154108817</v>
      </c>
      <c r="R3875" s="49">
        <f t="shared" si="301"/>
        <v>0.37704556781515708</v>
      </c>
    </row>
    <row r="3876" spans="1:18" x14ac:dyDescent="0.3">
      <c r="A3876" s="35">
        <f t="shared" si="304"/>
        <v>44177</v>
      </c>
      <c r="B3876" s="36">
        <v>0.375</v>
      </c>
      <c r="C3876">
        <v>10840</v>
      </c>
      <c r="D3876">
        <v>1859</v>
      </c>
      <c r="E3876" s="49">
        <f t="shared" si="302"/>
        <v>0.28313173154108817</v>
      </c>
      <c r="F3876" s="49">
        <f t="shared" si="303"/>
        <v>0.37704556781515708</v>
      </c>
      <c r="G3876">
        <v>223</v>
      </c>
      <c r="H3876" s="51">
        <f>G3876/'Parc électrique'!$C$24</f>
        <v>7.4333333333333335E-2</v>
      </c>
      <c r="I3876" s="14">
        <v>359</v>
      </c>
      <c r="J3876" s="14">
        <v>0</v>
      </c>
      <c r="K3876" s="14">
        <v>0</v>
      </c>
      <c r="L3876" s="14">
        <v>658</v>
      </c>
      <c r="M3876" s="14">
        <f>C3876-SUM(D3876:L3876)</f>
        <v>7740.2654893673098</v>
      </c>
      <c r="P3876" s="49">
        <f>D3877/('Parc électrique'!$C$22+'Parc électrique'!$C$23)</f>
        <v>0.32718750000000002</v>
      </c>
      <c r="Q3876" s="49">
        <f t="shared" si="300"/>
        <v>0.31892299400055868</v>
      </c>
      <c r="R3876" s="49">
        <f t="shared" si="301"/>
        <v>0.42470867079340446</v>
      </c>
    </row>
    <row r="3877" spans="1:18" x14ac:dyDescent="0.3">
      <c r="A3877" s="35">
        <f t="shared" si="304"/>
        <v>44177</v>
      </c>
      <c r="B3877" s="36">
        <v>0.41666666666666669</v>
      </c>
      <c r="C3877">
        <v>10964</v>
      </c>
      <c r="D3877">
        <v>2094</v>
      </c>
      <c r="E3877" s="49">
        <f t="shared" si="302"/>
        <v>0.31892299400055868</v>
      </c>
      <c r="F3877" s="49">
        <f t="shared" si="303"/>
        <v>0.42470867079340446</v>
      </c>
      <c r="G3877">
        <v>475</v>
      </c>
      <c r="H3877" s="51">
        <f>G3877/'Parc électrique'!$C$24</f>
        <v>0.15833333333333333</v>
      </c>
      <c r="I3877" s="14">
        <v>359</v>
      </c>
      <c r="J3877" s="14">
        <v>0</v>
      </c>
      <c r="K3877" s="14">
        <v>0</v>
      </c>
      <c r="L3877" s="14">
        <v>664</v>
      </c>
      <c r="M3877" s="14">
        <f>C3877-SUM(D3877:L3877)</f>
        <v>7371.0980350018726</v>
      </c>
      <c r="P3877" s="49">
        <f>D3878/('Parc électrique'!$C$22+'Parc électrique'!$C$23)</f>
        <v>0.37265625000000002</v>
      </c>
      <c r="Q3877" s="49">
        <f t="shared" si="300"/>
        <v>0.36324323815249882</v>
      </c>
      <c r="R3877" s="49">
        <f t="shared" si="301"/>
        <v>0.48372978980051085</v>
      </c>
    </row>
    <row r="3878" spans="1:18" x14ac:dyDescent="0.3">
      <c r="A3878" s="35">
        <f t="shared" si="304"/>
        <v>44177</v>
      </c>
      <c r="B3878" s="36">
        <v>0.45833333333333331</v>
      </c>
      <c r="C3878">
        <v>11128</v>
      </c>
      <c r="D3878">
        <v>2385</v>
      </c>
      <c r="E3878" s="49">
        <f t="shared" si="302"/>
        <v>0.36324323815249882</v>
      </c>
      <c r="F3878" s="49">
        <f t="shared" si="303"/>
        <v>0.48372978980051085</v>
      </c>
      <c r="G3878">
        <v>623</v>
      </c>
      <c r="H3878" s="51">
        <f>G3878/'Parc électrique'!$C$24</f>
        <v>0.20766666666666667</v>
      </c>
      <c r="I3878" s="14">
        <v>359</v>
      </c>
      <c r="J3878" s="14">
        <v>0</v>
      </c>
      <c r="K3878" s="14">
        <v>0</v>
      </c>
      <c r="L3878" s="14">
        <v>665</v>
      </c>
      <c r="M3878" s="14">
        <f>C3878-SUM(D3878:L3878)</f>
        <v>7094.9453603053807</v>
      </c>
      <c r="P3878" s="49">
        <f>D3879/('Parc électrique'!$C$22+'Parc électrique'!$C$23)</f>
        <v>0.41140624999999997</v>
      </c>
      <c r="Q3878" s="49">
        <f t="shared" si="300"/>
        <v>0.4010144427905783</v>
      </c>
      <c r="R3878" s="49">
        <f t="shared" si="301"/>
        <v>0.53402957507117188</v>
      </c>
    </row>
    <row r="3879" spans="1:18" x14ac:dyDescent="0.3">
      <c r="A3879" s="35">
        <f t="shared" si="304"/>
        <v>44177</v>
      </c>
      <c r="B3879" s="36">
        <v>0.5</v>
      </c>
      <c r="C3879">
        <v>11444</v>
      </c>
      <c r="D3879">
        <v>2633</v>
      </c>
      <c r="E3879" s="49">
        <f t="shared" si="302"/>
        <v>0.4010144427905783</v>
      </c>
      <c r="F3879" s="49">
        <f t="shared" si="303"/>
        <v>0.53402957507117188</v>
      </c>
      <c r="G3879">
        <v>704</v>
      </c>
      <c r="H3879" s="51">
        <f>G3879/'Parc électrique'!$C$24</f>
        <v>0.23466666666666666</v>
      </c>
      <c r="I3879" s="14">
        <v>359</v>
      </c>
      <c r="J3879" s="14">
        <v>0</v>
      </c>
      <c r="K3879" s="14">
        <v>0</v>
      </c>
      <c r="L3879" s="14">
        <v>668</v>
      </c>
      <c r="M3879" s="14">
        <f>C3879-SUM(D3879:L3879)</f>
        <v>7078.8302893154714</v>
      </c>
      <c r="P3879" s="49">
        <f>D3880/('Parc électrique'!$C$22+'Parc électrique'!$C$23)</f>
        <v>0.40875</v>
      </c>
      <c r="Q3879" s="49">
        <f t="shared" si="300"/>
        <v>0.39842528763393575</v>
      </c>
      <c r="R3879" s="49">
        <f t="shared" si="301"/>
        <v>0.53058160591955394</v>
      </c>
    </row>
    <row r="3880" spans="1:18" x14ac:dyDescent="0.3">
      <c r="A3880" s="35">
        <f t="shared" si="304"/>
        <v>44177</v>
      </c>
      <c r="B3880" s="36">
        <v>0.54166666666666663</v>
      </c>
      <c r="C3880">
        <v>11014</v>
      </c>
      <c r="D3880">
        <v>2616</v>
      </c>
      <c r="E3880" s="49">
        <f t="shared" si="302"/>
        <v>0.39842528763393575</v>
      </c>
      <c r="F3880" s="49">
        <f t="shared" si="303"/>
        <v>0.53058160591955394</v>
      </c>
      <c r="G3880">
        <v>681</v>
      </c>
      <c r="H3880" s="51">
        <f>G3880/'Parc électrique'!$C$24</f>
        <v>0.22700000000000001</v>
      </c>
      <c r="I3880" s="14">
        <v>359</v>
      </c>
      <c r="J3880" s="14">
        <v>0</v>
      </c>
      <c r="K3880" s="14">
        <v>0</v>
      </c>
      <c r="L3880" s="14">
        <v>667</v>
      </c>
      <c r="M3880" s="14">
        <f>C3880-SUM(D3880:L3880)</f>
        <v>6689.8439931064468</v>
      </c>
      <c r="P3880" s="49">
        <f>D3881/('Parc électrique'!$C$22+'Parc électrique'!$C$23)</f>
        <v>0.40843750000000001</v>
      </c>
      <c r="Q3880" s="49">
        <f t="shared" si="300"/>
        <v>0.39812068114491894</v>
      </c>
      <c r="R3880" s="49">
        <f t="shared" si="301"/>
        <v>0.5301759624899518</v>
      </c>
    </row>
    <row r="3881" spans="1:18" x14ac:dyDescent="0.3">
      <c r="A3881" s="35">
        <f t="shared" si="304"/>
        <v>44177</v>
      </c>
      <c r="B3881" s="36">
        <v>0.58333333333333337</v>
      </c>
      <c r="C3881">
        <v>10639</v>
      </c>
      <c r="D3881">
        <v>2614</v>
      </c>
      <c r="E3881" s="49">
        <f t="shared" si="302"/>
        <v>0.39812068114491894</v>
      </c>
      <c r="F3881" s="49">
        <f t="shared" si="303"/>
        <v>0.5301759624899518</v>
      </c>
      <c r="G3881">
        <v>527</v>
      </c>
      <c r="H3881" s="51">
        <f>G3881/'Parc électrique'!$C$24</f>
        <v>0.17566666666666667</v>
      </c>
      <c r="I3881" s="14">
        <v>359</v>
      </c>
      <c r="J3881" s="14">
        <v>0</v>
      </c>
      <c r="K3881" s="14">
        <v>0</v>
      </c>
      <c r="L3881" s="14">
        <v>669</v>
      </c>
      <c r="M3881" s="14">
        <f>C3881-SUM(D3881:L3881)</f>
        <v>6468.896036689699</v>
      </c>
      <c r="P3881" s="49">
        <f>D3882/('Parc électrique'!$C$22+'Parc électrique'!$C$23)</f>
        <v>0.43531249999999999</v>
      </c>
      <c r="Q3881" s="49">
        <f t="shared" si="300"/>
        <v>0.42431683920036123</v>
      </c>
      <c r="R3881" s="49">
        <f t="shared" si="301"/>
        <v>0.56506129743573297</v>
      </c>
    </row>
    <row r="3882" spans="1:18" x14ac:dyDescent="0.3">
      <c r="A3882" s="35">
        <f t="shared" si="304"/>
        <v>44177</v>
      </c>
      <c r="B3882" s="36">
        <v>0.625</v>
      </c>
      <c r="C3882">
        <v>10442</v>
      </c>
      <c r="D3882">
        <v>2786</v>
      </c>
      <c r="E3882" s="49">
        <f t="shared" si="302"/>
        <v>0.42431683920036123</v>
      </c>
      <c r="F3882" s="49">
        <f t="shared" si="303"/>
        <v>0.56506129743573297</v>
      </c>
      <c r="G3882">
        <v>294</v>
      </c>
      <c r="H3882" s="51">
        <f>G3882/'Parc électrique'!$C$24</f>
        <v>9.8000000000000004E-2</v>
      </c>
      <c r="I3882" s="14">
        <v>359</v>
      </c>
      <c r="J3882" s="14">
        <v>0</v>
      </c>
      <c r="K3882" s="14">
        <v>0</v>
      </c>
      <c r="L3882" s="14">
        <v>668</v>
      </c>
      <c r="M3882" s="14">
        <f>C3882-SUM(D3882:L3882)</f>
        <v>6333.9126218633637</v>
      </c>
      <c r="P3882" s="49">
        <f>D3883/('Parc électrique'!$C$22+'Parc électrique'!$C$23)</f>
        <v>0.45343749999999999</v>
      </c>
      <c r="Q3882" s="49">
        <f t="shared" si="300"/>
        <v>0.44198401556333389</v>
      </c>
      <c r="R3882" s="49">
        <f t="shared" si="301"/>
        <v>0.58858861635265503</v>
      </c>
    </row>
    <row r="3883" spans="1:18" x14ac:dyDescent="0.3">
      <c r="A3883" s="35">
        <f t="shared" si="304"/>
        <v>44177</v>
      </c>
      <c r="B3883" s="36">
        <v>0.66666666666666663</v>
      </c>
      <c r="C3883">
        <v>10336</v>
      </c>
      <c r="D3883">
        <v>2902</v>
      </c>
      <c r="E3883" s="49">
        <f t="shared" si="302"/>
        <v>0.44198401556333389</v>
      </c>
      <c r="F3883" s="49">
        <f t="shared" si="303"/>
        <v>0.58858861635265503</v>
      </c>
      <c r="G3883">
        <v>64</v>
      </c>
      <c r="H3883" s="51">
        <f>G3883/'Parc électrique'!$C$24</f>
        <v>2.1333333333333333E-2</v>
      </c>
      <c r="I3883" s="14">
        <v>359</v>
      </c>
      <c r="J3883" s="14">
        <v>0</v>
      </c>
      <c r="K3883" s="14">
        <v>0</v>
      </c>
      <c r="L3883" s="14">
        <v>667</v>
      </c>
      <c r="M3883" s="14">
        <f>C3883-SUM(D3883:L3883)</f>
        <v>6342.9480940347512</v>
      </c>
      <c r="P3883" s="49">
        <f>D3884/('Parc électrique'!$C$22+'Parc électrique'!$C$23)</f>
        <v>0.49781249999999999</v>
      </c>
      <c r="Q3883" s="49">
        <f t="shared" si="300"/>
        <v>0.48523813700371538</v>
      </c>
      <c r="R3883" s="49">
        <f t="shared" si="301"/>
        <v>0.64618998335615407</v>
      </c>
    </row>
    <row r="3884" spans="1:18" x14ac:dyDescent="0.3">
      <c r="A3884" s="35">
        <f t="shared" si="304"/>
        <v>44177</v>
      </c>
      <c r="B3884" s="36">
        <v>0.70833333333333337</v>
      </c>
      <c r="C3884">
        <v>10897</v>
      </c>
      <c r="D3884">
        <v>3186</v>
      </c>
      <c r="E3884" s="49">
        <f t="shared" si="302"/>
        <v>0.48523813700371538</v>
      </c>
      <c r="F3884" s="49">
        <f t="shared" si="303"/>
        <v>0.64618998335615407</v>
      </c>
      <c r="G3884">
        <v>4</v>
      </c>
      <c r="H3884" s="51">
        <f>G3884/'Parc électrique'!$C$24</f>
        <v>1.3333333333333333E-3</v>
      </c>
      <c r="I3884" s="14">
        <v>359</v>
      </c>
      <c r="J3884" s="14">
        <v>0</v>
      </c>
      <c r="K3884" s="14">
        <v>0</v>
      </c>
      <c r="L3884" s="14">
        <v>664</v>
      </c>
      <c r="M3884" s="14">
        <f>C3884-SUM(D3884:L3884)</f>
        <v>6682.8672385463069</v>
      </c>
      <c r="P3884" s="49">
        <f>D3885/('Parc électrique'!$C$22+'Parc électrique'!$C$23)</f>
        <v>0.52328125000000003</v>
      </c>
      <c r="Q3884" s="49">
        <f t="shared" si="300"/>
        <v>0.51006356585858215</v>
      </c>
      <c r="R3884" s="49">
        <f t="shared" si="301"/>
        <v>0.67924992286872565</v>
      </c>
    </row>
    <row r="3885" spans="1:18" x14ac:dyDescent="0.3">
      <c r="A3885" s="35">
        <f t="shared" si="304"/>
        <v>44177</v>
      </c>
      <c r="B3885" s="36">
        <v>0.75</v>
      </c>
      <c r="C3885">
        <v>11099</v>
      </c>
      <c r="D3885">
        <v>3349</v>
      </c>
      <c r="E3885" s="49">
        <f t="shared" si="302"/>
        <v>0.51006356585858215</v>
      </c>
      <c r="F3885" s="49">
        <f t="shared" si="303"/>
        <v>0.67924992286872565</v>
      </c>
      <c r="G3885">
        <v>0</v>
      </c>
      <c r="H3885" s="51">
        <f>G3885/'Parc électrique'!$C$24</f>
        <v>0</v>
      </c>
      <c r="I3885" s="14">
        <v>359</v>
      </c>
      <c r="J3885" s="14">
        <v>0</v>
      </c>
      <c r="K3885" s="14">
        <v>0</v>
      </c>
      <c r="L3885" s="14">
        <v>650</v>
      </c>
      <c r="M3885" s="14">
        <f>C3885-SUM(D3885:L3885)</f>
        <v>6739.8106865112732</v>
      </c>
      <c r="P3885" s="49">
        <f>D3886/('Parc électrique'!$C$22+'Parc électrique'!$C$23)</f>
        <v>0.54</v>
      </c>
      <c r="Q3885" s="49">
        <f t="shared" si="300"/>
        <v>0.52636001302097934</v>
      </c>
      <c r="R3885" s="49">
        <f t="shared" si="301"/>
        <v>0.70095184635243823</v>
      </c>
    </row>
    <row r="3886" spans="1:18" x14ac:dyDescent="0.3">
      <c r="A3886" s="35">
        <f t="shared" si="304"/>
        <v>44177</v>
      </c>
      <c r="B3886" s="36">
        <v>0.79166666666666663</v>
      </c>
      <c r="C3886">
        <v>11014</v>
      </c>
      <c r="D3886">
        <v>3456</v>
      </c>
      <c r="E3886" s="49">
        <f t="shared" si="302"/>
        <v>0.52636001302097934</v>
      </c>
      <c r="F3886" s="49">
        <f t="shared" si="303"/>
        <v>0.70095184635243823</v>
      </c>
      <c r="G3886">
        <v>0</v>
      </c>
      <c r="H3886" s="51">
        <f>G3886/'Parc électrique'!$C$24</f>
        <v>0</v>
      </c>
      <c r="I3886" s="14">
        <v>359</v>
      </c>
      <c r="J3886" s="14">
        <v>0</v>
      </c>
      <c r="K3886" s="14">
        <v>0</v>
      </c>
      <c r="L3886" s="14">
        <v>643</v>
      </c>
      <c r="M3886" s="14">
        <f>C3886-SUM(D3886:L3886)</f>
        <v>6554.772688140627</v>
      </c>
      <c r="P3886" s="49">
        <f>D3887/('Parc électrique'!$C$22+'Parc électrique'!$C$23)</f>
        <v>0.53062500000000001</v>
      </c>
      <c r="Q3886" s="49">
        <f t="shared" si="300"/>
        <v>0.5172218183504762</v>
      </c>
      <c r="R3886" s="49">
        <f t="shared" si="301"/>
        <v>0.68878254346437506</v>
      </c>
    </row>
    <row r="3887" spans="1:18" x14ac:dyDescent="0.3">
      <c r="A3887" s="35">
        <f t="shared" si="304"/>
        <v>44177</v>
      </c>
      <c r="B3887" s="36">
        <v>0.83333333333333337</v>
      </c>
      <c r="C3887">
        <v>10445</v>
      </c>
      <c r="D3887">
        <v>3396</v>
      </c>
      <c r="E3887" s="49">
        <f t="shared" si="302"/>
        <v>0.5172218183504762</v>
      </c>
      <c r="F3887" s="49">
        <f t="shared" si="303"/>
        <v>0.68878254346437506</v>
      </c>
      <c r="G3887">
        <v>0</v>
      </c>
      <c r="H3887" s="51">
        <f>G3887/'Parc électrique'!$C$24</f>
        <v>0</v>
      </c>
      <c r="I3887" s="14">
        <v>359</v>
      </c>
      <c r="J3887" s="14">
        <v>0</v>
      </c>
      <c r="K3887" s="14">
        <v>0</v>
      </c>
      <c r="L3887" s="14">
        <v>637</v>
      </c>
      <c r="M3887" s="14">
        <f>C3887-SUM(D3887:L3887)</f>
        <v>6051.7939956381852</v>
      </c>
      <c r="P3887" s="49">
        <f>D3888/('Parc électrique'!$C$22+'Parc électrique'!$C$23)</f>
        <v>0.55656249999999996</v>
      </c>
      <c r="Q3887" s="49">
        <f t="shared" si="300"/>
        <v>0.54250415693886811</v>
      </c>
      <c r="R3887" s="49">
        <f t="shared" si="301"/>
        <v>0.7224509481213498</v>
      </c>
    </row>
    <row r="3888" spans="1:18" x14ac:dyDescent="0.3">
      <c r="A3888" s="35">
        <f t="shared" si="304"/>
        <v>44177</v>
      </c>
      <c r="B3888" s="36">
        <v>0.875</v>
      </c>
      <c r="C3888">
        <v>9946</v>
      </c>
      <c r="D3888">
        <v>3562</v>
      </c>
      <c r="E3888" s="49">
        <f t="shared" si="302"/>
        <v>0.54250415693886811</v>
      </c>
      <c r="F3888" s="49">
        <f t="shared" si="303"/>
        <v>0.7224509481213498</v>
      </c>
      <c r="G3888">
        <v>0</v>
      </c>
      <c r="H3888" s="51">
        <f>G3888/'Parc électrique'!$C$24</f>
        <v>0</v>
      </c>
      <c r="I3888" s="14">
        <v>359</v>
      </c>
      <c r="J3888" s="14">
        <v>0</v>
      </c>
      <c r="K3888" s="14">
        <v>0</v>
      </c>
      <c r="L3888" s="14">
        <v>631</v>
      </c>
      <c r="M3888" s="14">
        <f>C3888-SUM(D3888:L3888)</f>
        <v>5392.7350448949401</v>
      </c>
      <c r="P3888" s="49">
        <f>D3889/('Parc électrique'!$C$22+'Parc électrique'!$C$23)</f>
        <v>0.58203125</v>
      </c>
      <c r="Q3888" s="49">
        <f t="shared" si="300"/>
        <v>0.56732958579373494</v>
      </c>
      <c r="R3888" s="49">
        <f t="shared" si="301"/>
        <v>0.75551088763392149</v>
      </c>
    </row>
    <row r="3889" spans="1:18" x14ac:dyDescent="0.3">
      <c r="A3889" s="35">
        <f t="shared" si="304"/>
        <v>44177</v>
      </c>
      <c r="B3889" s="36">
        <v>0.91666666666666663</v>
      </c>
      <c r="C3889">
        <v>10211</v>
      </c>
      <c r="D3889">
        <v>3725</v>
      </c>
      <c r="E3889" s="49">
        <f t="shared" si="302"/>
        <v>0.56732958579373494</v>
      </c>
      <c r="F3889" s="49">
        <f t="shared" si="303"/>
        <v>0.75551088763392149</v>
      </c>
      <c r="G3889">
        <v>0</v>
      </c>
      <c r="H3889" s="51">
        <f>G3889/'Parc électrique'!$C$24</f>
        <v>0</v>
      </c>
      <c r="I3889" s="14">
        <v>359</v>
      </c>
      <c r="J3889" s="14">
        <v>0</v>
      </c>
      <c r="K3889" s="14">
        <v>0</v>
      </c>
      <c r="L3889" s="14">
        <v>630</v>
      </c>
      <c r="M3889" s="14">
        <f>C3889-SUM(D3889:L3889)</f>
        <v>5495.6771595265727</v>
      </c>
      <c r="P3889" s="49">
        <f>D3890/('Parc électrique'!$C$22+'Parc électrique'!$C$23)</f>
        <v>0.55625000000000002</v>
      </c>
      <c r="Q3889" s="49">
        <f t="shared" si="300"/>
        <v>0.54219955044985146</v>
      </c>
      <c r="R3889" s="49">
        <f t="shared" si="301"/>
        <v>0.72204530469174777</v>
      </c>
    </row>
    <row r="3890" spans="1:18" x14ac:dyDescent="0.3">
      <c r="A3890" s="35">
        <f t="shared" si="304"/>
        <v>44177</v>
      </c>
      <c r="B3890" s="36">
        <v>0.95833333333333337</v>
      </c>
      <c r="C3890">
        <v>10593</v>
      </c>
      <c r="D3890">
        <v>3560</v>
      </c>
      <c r="E3890" s="49">
        <f t="shared" si="302"/>
        <v>0.54219955044985146</v>
      </c>
      <c r="F3890" s="49">
        <f t="shared" si="303"/>
        <v>0.72204530469174777</v>
      </c>
      <c r="G3890">
        <v>0</v>
      </c>
      <c r="H3890" s="51">
        <f>G3890/'Parc électrique'!$C$24</f>
        <v>0</v>
      </c>
      <c r="I3890" s="14">
        <v>359</v>
      </c>
      <c r="J3890" s="14">
        <v>0</v>
      </c>
      <c r="K3890" s="14">
        <v>0</v>
      </c>
      <c r="L3890" s="14">
        <v>638</v>
      </c>
      <c r="M3890" s="14">
        <f>C3890-SUM(D3890:L3890)</f>
        <v>6034.7357551448586</v>
      </c>
      <c r="P3890" s="49">
        <f>D3891/('Parc électrique'!$C$22+'Parc électrique'!$C$23)</f>
        <v>0.60124999999999995</v>
      </c>
      <c r="Q3890" s="49">
        <f t="shared" si="300"/>
        <v>0.5860628848682663</v>
      </c>
      <c r="R3890" s="49">
        <f t="shared" si="301"/>
        <v>0.78045795855445088</v>
      </c>
    </row>
    <row r="3891" spans="1:18" x14ac:dyDescent="0.3">
      <c r="A3891" s="35">
        <f t="shared" si="304"/>
        <v>44178</v>
      </c>
      <c r="B3891" s="36">
        <v>0</v>
      </c>
      <c r="C3891">
        <v>10148</v>
      </c>
      <c r="D3891">
        <v>3848</v>
      </c>
      <c r="E3891" s="49">
        <f t="shared" si="302"/>
        <v>0.5860628848682663</v>
      </c>
      <c r="F3891" s="49">
        <f t="shared" si="303"/>
        <v>0.78045795855445088</v>
      </c>
      <c r="G3891">
        <v>0</v>
      </c>
      <c r="H3891" s="51">
        <f>G3891/'Parc électrique'!$C$24</f>
        <v>0</v>
      </c>
      <c r="I3891" s="14">
        <v>359</v>
      </c>
      <c r="J3891" s="14">
        <v>0</v>
      </c>
      <c r="K3891" s="14">
        <v>0</v>
      </c>
      <c r="L3891" s="14">
        <v>642</v>
      </c>
      <c r="M3891" s="14">
        <f>C3891-SUM(D3891:L3891)</f>
        <v>5297.6334791565769</v>
      </c>
      <c r="P3891" s="49">
        <f>D3892/('Parc électrique'!$C$22+'Parc électrique'!$C$23)</f>
        <v>0.62328125000000001</v>
      </c>
      <c r="Q3891" s="49">
        <f t="shared" si="300"/>
        <v>0.60753764234394869</v>
      </c>
      <c r="R3891" s="49">
        <f t="shared" si="301"/>
        <v>0.80905582034139945</v>
      </c>
    </row>
    <row r="3892" spans="1:18" x14ac:dyDescent="0.3">
      <c r="A3892" s="35">
        <f t="shared" si="304"/>
        <v>44178</v>
      </c>
      <c r="B3892" s="36">
        <v>4.1666666666666664E-2</v>
      </c>
      <c r="C3892">
        <v>9731</v>
      </c>
      <c r="D3892">
        <v>3989</v>
      </c>
      <c r="E3892" s="49">
        <f t="shared" si="302"/>
        <v>0.60753764234394869</v>
      </c>
      <c r="F3892" s="49">
        <f t="shared" si="303"/>
        <v>0.80905582034139945</v>
      </c>
      <c r="G3892">
        <v>0</v>
      </c>
      <c r="H3892" s="51">
        <f>G3892/'Parc électrique'!$C$24</f>
        <v>0</v>
      </c>
      <c r="I3892" s="14">
        <v>359</v>
      </c>
      <c r="J3892" s="14">
        <v>0</v>
      </c>
      <c r="K3892" s="14">
        <v>-305</v>
      </c>
      <c r="L3892" s="14">
        <v>646</v>
      </c>
      <c r="M3892" s="14">
        <f>C3892-SUM(D3892:L3892)</f>
        <v>5040.5834065373147</v>
      </c>
      <c r="P3892" s="49">
        <f>D3893/('Parc électrique'!$C$22+'Parc électrique'!$C$23)</f>
        <v>0.64734375</v>
      </c>
      <c r="Q3892" s="49">
        <f t="shared" si="300"/>
        <v>0.63099234199823995</v>
      </c>
      <c r="R3892" s="49">
        <f t="shared" si="301"/>
        <v>0.84029036442076144</v>
      </c>
    </row>
    <row r="3893" spans="1:18" x14ac:dyDescent="0.3">
      <c r="A3893" s="35">
        <f t="shared" si="304"/>
        <v>44178</v>
      </c>
      <c r="B3893" s="36">
        <v>8.3333333333333329E-2</v>
      </c>
      <c r="C3893">
        <v>9305</v>
      </c>
      <c r="D3893">
        <v>4143</v>
      </c>
      <c r="E3893" s="49">
        <f t="shared" si="302"/>
        <v>0.63099234199823995</v>
      </c>
      <c r="F3893" s="49">
        <f t="shared" si="303"/>
        <v>0.84029036442076144</v>
      </c>
      <c r="G3893">
        <v>0</v>
      </c>
      <c r="H3893" s="51">
        <f>G3893/'Parc électrique'!$C$24</f>
        <v>0</v>
      </c>
      <c r="I3893" s="14">
        <v>359</v>
      </c>
      <c r="J3893" s="14">
        <v>0</v>
      </c>
      <c r="K3893" s="14">
        <v>-643</v>
      </c>
      <c r="L3893" s="14">
        <v>644</v>
      </c>
      <c r="M3893" s="14">
        <f>C3893-SUM(D3893:L3893)</f>
        <v>4800.5287172935805</v>
      </c>
      <c r="P3893" s="49">
        <f>D3894/('Parc électrique'!$C$22+'Parc électrique'!$C$23)</f>
        <v>0.64140624999999996</v>
      </c>
      <c r="Q3893" s="49">
        <f t="shared" si="300"/>
        <v>0.62520481870692124</v>
      </c>
      <c r="R3893" s="49">
        <f t="shared" si="301"/>
        <v>0.83258313925832139</v>
      </c>
    </row>
    <row r="3894" spans="1:18" x14ac:dyDescent="0.3">
      <c r="A3894" s="35">
        <f t="shared" si="304"/>
        <v>44178</v>
      </c>
      <c r="B3894" s="36">
        <v>0.125</v>
      </c>
      <c r="C3894">
        <v>8751</v>
      </c>
      <c r="D3894">
        <v>4105</v>
      </c>
      <c r="E3894" s="49">
        <f t="shared" si="302"/>
        <v>0.62520481870692124</v>
      </c>
      <c r="F3894" s="49">
        <f t="shared" si="303"/>
        <v>0.83258313925832139</v>
      </c>
      <c r="G3894">
        <v>0</v>
      </c>
      <c r="H3894" s="51">
        <f>G3894/'Parc électrique'!$C$24</f>
        <v>0</v>
      </c>
      <c r="I3894" s="14">
        <v>359</v>
      </c>
      <c r="J3894" s="14">
        <v>0</v>
      </c>
      <c r="K3894" s="14">
        <v>-1156</v>
      </c>
      <c r="L3894" s="14">
        <v>641</v>
      </c>
      <c r="M3894" s="14">
        <f>C3894-SUM(D3894:L3894)</f>
        <v>4800.5422120420344</v>
      </c>
      <c r="P3894" s="49">
        <f>D3895/('Parc électrique'!$C$22+'Parc électrique'!$C$23)</f>
        <v>0.62562499999999999</v>
      </c>
      <c r="Q3894" s="49">
        <f t="shared" si="300"/>
        <v>0.60982219101157442</v>
      </c>
      <c r="R3894" s="49">
        <f t="shared" si="301"/>
        <v>0.81209814606341513</v>
      </c>
    </row>
    <row r="3895" spans="1:18" x14ac:dyDescent="0.3">
      <c r="A3895" s="35">
        <f t="shared" si="304"/>
        <v>44178</v>
      </c>
      <c r="B3895" s="36">
        <v>0.16666666666666666</v>
      </c>
      <c r="C3895">
        <v>8491</v>
      </c>
      <c r="D3895">
        <v>4004</v>
      </c>
      <c r="E3895" s="49">
        <f t="shared" si="302"/>
        <v>0.60982219101157442</v>
      </c>
      <c r="F3895" s="49">
        <f t="shared" si="303"/>
        <v>0.81209814606341513</v>
      </c>
      <c r="G3895">
        <v>0</v>
      </c>
      <c r="H3895" s="51">
        <f>G3895/'Parc électrique'!$C$24</f>
        <v>0</v>
      </c>
      <c r="I3895" s="14">
        <v>359</v>
      </c>
      <c r="J3895" s="14">
        <v>0</v>
      </c>
      <c r="K3895" s="14">
        <v>-1200</v>
      </c>
      <c r="L3895" s="14">
        <v>636</v>
      </c>
      <c r="M3895" s="14">
        <f>C3895-SUM(D3895:L3895)</f>
        <v>4690.5780796629251</v>
      </c>
      <c r="P3895" s="49">
        <f>D3896/('Parc électrique'!$C$22+'Parc électrique'!$C$23)</f>
        <v>0.62062499999999998</v>
      </c>
      <c r="Q3895" s="49">
        <f t="shared" si="300"/>
        <v>0.60494848718730609</v>
      </c>
      <c r="R3895" s="49">
        <f t="shared" si="301"/>
        <v>0.8056078511897814</v>
      </c>
    </row>
    <row r="3896" spans="1:18" x14ac:dyDescent="0.3">
      <c r="A3896" s="35">
        <f t="shared" si="304"/>
        <v>44178</v>
      </c>
      <c r="B3896" s="36">
        <v>0.20833333333333334</v>
      </c>
      <c r="C3896">
        <v>8531</v>
      </c>
      <c r="D3896">
        <v>3972</v>
      </c>
      <c r="E3896" s="49">
        <f t="shared" si="302"/>
        <v>0.60494848718730609</v>
      </c>
      <c r="F3896" s="49">
        <f t="shared" si="303"/>
        <v>0.8056078511897814</v>
      </c>
      <c r="G3896">
        <v>0</v>
      </c>
      <c r="H3896" s="51">
        <f>G3896/'Parc électrique'!$C$24</f>
        <v>0</v>
      </c>
      <c r="I3896" s="14">
        <v>359</v>
      </c>
      <c r="J3896" s="14">
        <v>0</v>
      </c>
      <c r="K3896" s="14">
        <v>-1200</v>
      </c>
      <c r="L3896" s="14">
        <v>634</v>
      </c>
      <c r="M3896" s="14">
        <f>C3896-SUM(D3896:L3896)</f>
        <v>4764.5894436616227</v>
      </c>
      <c r="P3896" s="49">
        <f>D3897/('Parc électrique'!$C$22+'Parc électrique'!$C$23)</f>
        <v>0.60265625</v>
      </c>
      <c r="Q3896" s="49">
        <f t="shared" si="300"/>
        <v>0.58743361406884187</v>
      </c>
      <c r="R3896" s="49">
        <f t="shared" si="301"/>
        <v>0.78228335398766047</v>
      </c>
    </row>
    <row r="3897" spans="1:18" x14ac:dyDescent="0.3">
      <c r="A3897" s="35">
        <f t="shared" si="304"/>
        <v>44178</v>
      </c>
      <c r="B3897" s="36">
        <v>0.25</v>
      </c>
      <c r="C3897">
        <v>8768</v>
      </c>
      <c r="D3897">
        <v>3857</v>
      </c>
      <c r="E3897" s="49">
        <f t="shared" si="302"/>
        <v>0.58743361406884187</v>
      </c>
      <c r="F3897" s="49">
        <f t="shared" si="303"/>
        <v>0.78228335398766047</v>
      </c>
      <c r="G3897">
        <v>0</v>
      </c>
      <c r="H3897" s="51">
        <f>G3897/'Parc électrique'!$C$24</f>
        <v>0</v>
      </c>
      <c r="I3897" s="14">
        <v>359</v>
      </c>
      <c r="J3897" s="14">
        <v>0</v>
      </c>
      <c r="K3897" s="14">
        <v>-888</v>
      </c>
      <c r="L3897" s="14">
        <v>638</v>
      </c>
      <c r="M3897" s="14">
        <f>C3897-SUM(D3897:L3897)</f>
        <v>4800.6302830319437</v>
      </c>
      <c r="P3897" s="49">
        <f>D3898/('Parc électrique'!$C$22+'Parc électrique'!$C$23)</f>
        <v>0.58453124999999995</v>
      </c>
      <c r="Q3897" s="49">
        <f t="shared" si="300"/>
        <v>0.56976643770586899</v>
      </c>
      <c r="R3897" s="49">
        <f t="shared" si="301"/>
        <v>0.75875603507073819</v>
      </c>
    </row>
    <row r="3898" spans="1:18" x14ac:dyDescent="0.3">
      <c r="A3898" s="35">
        <f t="shared" si="304"/>
        <v>44178</v>
      </c>
      <c r="B3898" s="36">
        <v>0.29166666666666669</v>
      </c>
      <c r="C3898">
        <v>9031</v>
      </c>
      <c r="D3898">
        <v>3741</v>
      </c>
      <c r="E3898" s="49">
        <f t="shared" si="302"/>
        <v>0.56976643770586899</v>
      </c>
      <c r="F3898" s="49">
        <f t="shared" si="303"/>
        <v>0.75875603507073819</v>
      </c>
      <c r="G3898">
        <v>0</v>
      </c>
      <c r="H3898" s="51">
        <f>G3898/'Parc électrique'!$C$24</f>
        <v>0</v>
      </c>
      <c r="I3898" s="14">
        <v>359</v>
      </c>
      <c r="J3898" s="14">
        <v>0</v>
      </c>
      <c r="K3898" s="14">
        <v>-753</v>
      </c>
      <c r="L3898" s="14">
        <v>642</v>
      </c>
      <c r="M3898" s="14">
        <f>C3898-SUM(D3898:L3898)</f>
        <v>5040.671477527223</v>
      </c>
      <c r="P3898" s="49">
        <f>D3899/('Parc électrique'!$C$22+'Parc électrique'!$C$23)</f>
        <v>0.52531249999999996</v>
      </c>
      <c r="Q3898" s="49">
        <f t="shared" si="300"/>
        <v>0.51204350803719112</v>
      </c>
      <c r="R3898" s="49">
        <f t="shared" si="301"/>
        <v>0.68188660516113919</v>
      </c>
    </row>
    <row r="3899" spans="1:18" x14ac:dyDescent="0.3">
      <c r="A3899" s="35">
        <f t="shared" si="304"/>
        <v>44178</v>
      </c>
      <c r="B3899" s="36">
        <v>0.33333333333333331</v>
      </c>
      <c r="C3899">
        <v>9517</v>
      </c>
      <c r="D3899">
        <v>3362</v>
      </c>
      <c r="E3899" s="49">
        <f t="shared" si="302"/>
        <v>0.51204350803719112</v>
      </c>
      <c r="F3899" s="49">
        <f t="shared" si="303"/>
        <v>0.68188660516113919</v>
      </c>
      <c r="G3899">
        <v>34</v>
      </c>
      <c r="H3899" s="51">
        <f>G3899/'Parc électrique'!$C$24</f>
        <v>1.1333333333333334E-2</v>
      </c>
      <c r="I3899" s="14">
        <v>359</v>
      </c>
      <c r="J3899" s="14">
        <v>0</v>
      </c>
      <c r="K3899" s="14">
        <v>0</v>
      </c>
      <c r="L3899" s="14">
        <v>651</v>
      </c>
      <c r="M3899" s="14">
        <f>C3899-SUM(D3899:L3899)</f>
        <v>5109.7947365534683</v>
      </c>
      <c r="P3899" s="49">
        <f>D3900/('Parc électrique'!$C$22+'Parc électrique'!$C$23)</f>
        <v>0.4971875</v>
      </c>
      <c r="Q3899" s="49">
        <f t="shared" si="300"/>
        <v>0.48462892402568175</v>
      </c>
      <c r="R3899" s="49">
        <f t="shared" si="301"/>
        <v>0.64537869649694979</v>
      </c>
    </row>
    <row r="3900" spans="1:18" x14ac:dyDescent="0.3">
      <c r="A3900" s="35">
        <f t="shared" si="304"/>
        <v>44178</v>
      </c>
      <c r="B3900" s="36">
        <v>0.375</v>
      </c>
      <c r="C3900">
        <v>10064</v>
      </c>
      <c r="D3900">
        <v>3182</v>
      </c>
      <c r="E3900" s="49">
        <f t="shared" si="302"/>
        <v>0.48462892402568175</v>
      </c>
      <c r="F3900" s="49">
        <f t="shared" si="303"/>
        <v>0.64537869649694979</v>
      </c>
      <c r="G3900">
        <v>219</v>
      </c>
      <c r="H3900" s="51">
        <f>G3900/'Parc électrique'!$C$24</f>
        <v>7.2999999999999995E-2</v>
      </c>
      <c r="I3900" s="14">
        <v>359</v>
      </c>
      <c r="J3900" s="14">
        <v>0</v>
      </c>
      <c r="K3900" s="14">
        <v>0</v>
      </c>
      <c r="L3900" s="14">
        <v>659</v>
      </c>
      <c r="M3900" s="14">
        <f>C3900-SUM(D3900:L3900)</f>
        <v>5643.7969923794772</v>
      </c>
      <c r="P3900" s="49">
        <f>D3901/('Parc électrique'!$C$22+'Parc électrique'!$C$23)</f>
        <v>0.44656249999999997</v>
      </c>
      <c r="Q3900" s="49">
        <f t="shared" si="300"/>
        <v>0.43528267280496497</v>
      </c>
      <c r="R3900" s="49">
        <f t="shared" si="301"/>
        <v>0.57966446090140866</v>
      </c>
    </row>
    <row r="3901" spans="1:18" x14ac:dyDescent="0.3">
      <c r="A3901" s="35">
        <f t="shared" si="304"/>
        <v>44178</v>
      </c>
      <c r="B3901" s="36">
        <v>0.41666666666666669</v>
      </c>
      <c r="C3901">
        <v>10485</v>
      </c>
      <c r="D3901">
        <v>2858</v>
      </c>
      <c r="E3901" s="49">
        <f t="shared" si="302"/>
        <v>0.43528267280496497</v>
      </c>
      <c r="F3901" s="49">
        <f t="shared" si="303"/>
        <v>0.57966446090140866</v>
      </c>
      <c r="G3901">
        <v>478</v>
      </c>
      <c r="H3901" s="51">
        <f>G3901/'Parc électrique'!$C$24</f>
        <v>0.15933333333333333</v>
      </c>
      <c r="I3901" s="14">
        <v>359</v>
      </c>
      <c r="J3901" s="14">
        <v>0</v>
      </c>
      <c r="K3901" s="14">
        <v>0</v>
      </c>
      <c r="L3901" s="14">
        <v>664</v>
      </c>
      <c r="M3901" s="14">
        <f>C3901-SUM(D3901:L3901)</f>
        <v>6124.8257195329606</v>
      </c>
      <c r="P3901" s="49">
        <f>D3902/('Parc électrique'!$C$22+'Parc électrique'!$C$23)</f>
        <v>0.41578124999999999</v>
      </c>
      <c r="Q3901" s="49">
        <f t="shared" si="300"/>
        <v>0.40527893363681311</v>
      </c>
      <c r="R3901" s="49">
        <f t="shared" si="301"/>
        <v>0.53970858308560132</v>
      </c>
    </row>
    <row r="3902" spans="1:18" x14ac:dyDescent="0.3">
      <c r="A3902" s="35">
        <f t="shared" si="304"/>
        <v>44178</v>
      </c>
      <c r="B3902" s="36">
        <v>0.45833333333333331</v>
      </c>
      <c r="C3902">
        <v>10802</v>
      </c>
      <c r="D3902">
        <v>2661</v>
      </c>
      <c r="E3902" s="49">
        <f t="shared" si="302"/>
        <v>0.40527893363681311</v>
      </c>
      <c r="F3902" s="49">
        <f t="shared" si="303"/>
        <v>0.53970858308560132</v>
      </c>
      <c r="G3902">
        <v>604</v>
      </c>
      <c r="H3902" s="51">
        <f>G3902/'Parc électrique'!$C$24</f>
        <v>0.20133333333333334</v>
      </c>
      <c r="I3902" s="14">
        <v>359</v>
      </c>
      <c r="J3902" s="14">
        <v>0</v>
      </c>
      <c r="K3902" s="14">
        <v>0</v>
      </c>
      <c r="L3902" s="14">
        <v>665</v>
      </c>
      <c r="M3902" s="14">
        <f>C3902-SUM(D3902:L3902)</f>
        <v>6511.8536791499446</v>
      </c>
      <c r="P3902" s="49">
        <f>D3903/('Parc électrique'!$C$22+'Parc électrique'!$C$23)</f>
        <v>0.42156250000000001</v>
      </c>
      <c r="Q3902" s="49">
        <f t="shared" si="300"/>
        <v>0.41091415368362333</v>
      </c>
      <c r="R3902" s="49">
        <f t="shared" si="301"/>
        <v>0.54721298653324024</v>
      </c>
    </row>
    <row r="3903" spans="1:18" x14ac:dyDescent="0.3">
      <c r="A3903" s="35">
        <f t="shared" si="304"/>
        <v>44178</v>
      </c>
      <c r="B3903" s="36">
        <v>0.5</v>
      </c>
      <c r="C3903">
        <v>11195</v>
      </c>
      <c r="D3903">
        <v>2698</v>
      </c>
      <c r="E3903" s="49">
        <f t="shared" si="302"/>
        <v>0.41091415368362333</v>
      </c>
      <c r="F3903" s="49">
        <f t="shared" si="303"/>
        <v>0.54721298653324024</v>
      </c>
      <c r="G3903">
        <v>690</v>
      </c>
      <c r="H3903" s="51">
        <f>G3903/'Parc électrique'!$C$24</f>
        <v>0.23</v>
      </c>
      <c r="I3903" s="14">
        <v>359</v>
      </c>
      <c r="J3903" s="14">
        <v>0</v>
      </c>
      <c r="K3903" s="14">
        <v>0</v>
      </c>
      <c r="L3903" s="14">
        <v>668</v>
      </c>
      <c r="M3903" s="14">
        <f>C3903-SUM(D3903:L3903)</f>
        <v>6778.8118728597829</v>
      </c>
      <c r="P3903" s="49">
        <f>D3904/('Parc électrique'!$C$22+'Parc électrique'!$C$23)</f>
        <v>0.40218749999999998</v>
      </c>
      <c r="Q3903" s="49">
        <f t="shared" si="300"/>
        <v>0.39202855136458359</v>
      </c>
      <c r="R3903" s="49">
        <f t="shared" si="301"/>
        <v>0.52206309389790972</v>
      </c>
    </row>
    <row r="3904" spans="1:18" x14ac:dyDescent="0.3">
      <c r="A3904" s="35">
        <f t="shared" si="304"/>
        <v>44178</v>
      </c>
      <c r="B3904" s="36">
        <v>0.54166666666666663</v>
      </c>
      <c r="C3904">
        <v>10688</v>
      </c>
      <c r="D3904">
        <v>2574</v>
      </c>
      <c r="E3904" s="49">
        <f t="shared" si="302"/>
        <v>0.39202855136458359</v>
      </c>
      <c r="F3904" s="49">
        <f t="shared" si="303"/>
        <v>0.52206309389790972</v>
      </c>
      <c r="G3904">
        <v>623</v>
      </c>
      <c r="H3904" s="51">
        <f>G3904/'Parc électrique'!$C$24</f>
        <v>0.20766666666666667</v>
      </c>
      <c r="I3904" s="14">
        <v>359</v>
      </c>
      <c r="J3904" s="14">
        <v>0</v>
      </c>
      <c r="K3904" s="14">
        <v>0</v>
      </c>
      <c r="L3904" s="14">
        <v>667</v>
      </c>
      <c r="M3904" s="14">
        <f>C3904-SUM(D3904:L3904)</f>
        <v>6463.8782416880713</v>
      </c>
      <c r="P3904" s="49">
        <f>D3905/('Parc électrique'!$C$22+'Parc électrique'!$C$23)</f>
        <v>0.33953125000000001</v>
      </c>
      <c r="Q3904" s="49">
        <f t="shared" si="300"/>
        <v>0.33095495031672112</v>
      </c>
      <c r="R3904" s="49">
        <f t="shared" si="301"/>
        <v>0.4407315862626876</v>
      </c>
    </row>
    <row r="3905" spans="1:18" x14ac:dyDescent="0.3">
      <c r="A3905" s="35">
        <f t="shared" si="304"/>
        <v>44178</v>
      </c>
      <c r="B3905" s="36">
        <v>0.58333333333333337</v>
      </c>
      <c r="C3905">
        <v>10300</v>
      </c>
      <c r="D3905">
        <v>2173</v>
      </c>
      <c r="E3905" s="49">
        <f t="shared" si="302"/>
        <v>0.33095495031672112</v>
      </c>
      <c r="F3905" s="49">
        <f t="shared" si="303"/>
        <v>0.4407315862626876</v>
      </c>
      <c r="G3905">
        <v>493</v>
      </c>
      <c r="H3905" s="51">
        <f>G3905/'Parc électrique'!$C$24</f>
        <v>0.16433333333333333</v>
      </c>
      <c r="I3905" s="14">
        <v>359</v>
      </c>
      <c r="J3905" s="14">
        <v>0</v>
      </c>
      <c r="K3905" s="14">
        <v>0</v>
      </c>
      <c r="L3905" s="14">
        <v>669</v>
      </c>
      <c r="M3905" s="14">
        <f>C3905-SUM(D3905:L3905)</f>
        <v>6605.0639801300877</v>
      </c>
      <c r="P3905" s="49">
        <f>D3906/('Parc électrique'!$C$22+'Parc électrique'!$C$23)</f>
        <v>0.35328124999999999</v>
      </c>
      <c r="Q3905" s="49">
        <f t="shared" si="300"/>
        <v>0.34435763583345896</v>
      </c>
      <c r="R3905" s="49">
        <f t="shared" si="301"/>
        <v>0.45857989716518022</v>
      </c>
    </row>
    <row r="3906" spans="1:18" x14ac:dyDescent="0.3">
      <c r="A3906" s="35">
        <f t="shared" si="304"/>
        <v>44178</v>
      </c>
      <c r="B3906" s="36">
        <v>0.625</v>
      </c>
      <c r="C3906">
        <v>10143</v>
      </c>
      <c r="D3906">
        <v>2261</v>
      </c>
      <c r="E3906" s="49">
        <f t="shared" si="302"/>
        <v>0.34435763583345896</v>
      </c>
      <c r="F3906" s="49">
        <f t="shared" si="303"/>
        <v>0.45857989716518022</v>
      </c>
      <c r="G3906">
        <v>263</v>
      </c>
      <c r="H3906" s="51">
        <f>G3906/'Parc électrique'!$C$24</f>
        <v>8.7666666666666671E-2</v>
      </c>
      <c r="I3906" s="14">
        <v>359</v>
      </c>
      <c r="J3906" s="14">
        <v>0</v>
      </c>
      <c r="K3906" s="14">
        <v>0</v>
      </c>
      <c r="L3906" s="14">
        <v>668</v>
      </c>
      <c r="M3906" s="14">
        <f>C3906-SUM(D3906:L3906)</f>
        <v>6591.1093958003348</v>
      </c>
      <c r="P3906" s="49">
        <f>D3907/('Parc électrique'!$C$22+'Parc électrique'!$C$23)</f>
        <v>0.33968749999999998</v>
      </c>
      <c r="Q3906" s="49">
        <f t="shared" si="300"/>
        <v>0.33110725356122944</v>
      </c>
      <c r="R3906" s="49">
        <f t="shared" si="301"/>
        <v>0.44093440797748862</v>
      </c>
    </row>
    <row r="3907" spans="1:18" x14ac:dyDescent="0.3">
      <c r="A3907" s="35">
        <f t="shared" si="304"/>
        <v>44178</v>
      </c>
      <c r="B3907" s="36">
        <v>0.66666666666666663</v>
      </c>
      <c r="C3907">
        <v>10202</v>
      </c>
      <c r="D3907">
        <v>2174</v>
      </c>
      <c r="E3907" s="49">
        <f t="shared" si="302"/>
        <v>0.33110725356122944</v>
      </c>
      <c r="F3907" s="49">
        <f t="shared" si="303"/>
        <v>0.44093440797748862</v>
      </c>
      <c r="G3907">
        <v>50</v>
      </c>
      <c r="H3907" s="51">
        <f>G3907/'Parc électrique'!$C$24</f>
        <v>1.6666666666666666E-2</v>
      </c>
      <c r="I3907" s="14">
        <v>359</v>
      </c>
      <c r="J3907" s="14">
        <v>0</v>
      </c>
      <c r="K3907" s="14">
        <v>0</v>
      </c>
      <c r="L3907" s="14">
        <v>668</v>
      </c>
      <c r="M3907" s="14">
        <f>C3907-SUM(D3907:L3907)</f>
        <v>6950.2112916717942</v>
      </c>
      <c r="P3907" s="49">
        <f>D3908/('Parc électrique'!$C$22+'Parc électrique'!$C$23)</f>
        <v>0.28687499999999999</v>
      </c>
      <c r="Q3907" s="49">
        <f t="shared" ref="Q3907:Q3970" si="305">P3907/$T$3*$T$8</f>
        <v>0.27962875691739525</v>
      </c>
      <c r="R3907" s="49">
        <f t="shared" ref="R3907:R3970" si="306">P3907/$T$3*$T$4</f>
        <v>0.37238066837473277</v>
      </c>
    </row>
    <row r="3908" spans="1:18" x14ac:dyDescent="0.3">
      <c r="A3908" s="35">
        <f t="shared" si="304"/>
        <v>44178</v>
      </c>
      <c r="B3908" s="36">
        <v>0.70833333333333337</v>
      </c>
      <c r="C3908">
        <v>10970</v>
      </c>
      <c r="D3908">
        <v>1836</v>
      </c>
      <c r="E3908" s="49">
        <f t="shared" ref="E3908:E3971" si="307">P3907/$T$3*$T$8</f>
        <v>0.27962875691739525</v>
      </c>
      <c r="F3908" s="49">
        <f t="shared" ref="F3908:F3971" si="308">P3907/$T$3*$T$4</f>
        <v>0.37238066837473277</v>
      </c>
      <c r="G3908">
        <v>3</v>
      </c>
      <c r="H3908" s="51">
        <f>G3908/'Parc électrique'!$C$24</f>
        <v>1E-3</v>
      </c>
      <c r="I3908" s="14">
        <v>359</v>
      </c>
      <c r="J3908" s="14">
        <v>0</v>
      </c>
      <c r="K3908" s="14">
        <v>366</v>
      </c>
      <c r="L3908" s="14">
        <v>664</v>
      </c>
      <c r="M3908" s="14">
        <f>C3908-SUM(D3908:L3908)</f>
        <v>7741.3469905747079</v>
      </c>
      <c r="P3908" s="49">
        <f>D3909/('Parc électrique'!$C$22+'Parc électrique'!$C$23)</f>
        <v>0.24046875000000001</v>
      </c>
      <c r="Q3908" s="49">
        <f t="shared" si="305"/>
        <v>0.23439469329840487</v>
      </c>
      <c r="R3908" s="49">
        <f t="shared" si="306"/>
        <v>0.31214261907882018</v>
      </c>
    </row>
    <row r="3909" spans="1:18" x14ac:dyDescent="0.3">
      <c r="A3909" s="35">
        <f t="shared" si="304"/>
        <v>44178</v>
      </c>
      <c r="B3909" s="36">
        <v>0.75</v>
      </c>
      <c r="C3909">
        <v>11442</v>
      </c>
      <c r="D3909">
        <v>1539</v>
      </c>
      <c r="E3909" s="49">
        <f t="shared" si="307"/>
        <v>0.23439469329840487</v>
      </c>
      <c r="F3909" s="49">
        <f t="shared" si="308"/>
        <v>0.31214261907882018</v>
      </c>
      <c r="G3909">
        <v>0</v>
      </c>
      <c r="H3909" s="51">
        <f>G3909/'Parc électrique'!$C$24</f>
        <v>0</v>
      </c>
      <c r="I3909" s="14">
        <v>359</v>
      </c>
      <c r="J3909" s="14">
        <v>0</v>
      </c>
      <c r="K3909" s="14">
        <v>1151</v>
      </c>
      <c r="L3909" s="14">
        <v>651</v>
      </c>
      <c r="M3909" s="14">
        <f>C3909-SUM(D3909:L3909)</f>
        <v>7741.453462687623</v>
      </c>
      <c r="P3909" s="49">
        <f>D3910/('Parc électrique'!$C$22+'Parc électrique'!$C$23)</f>
        <v>0.19593749999999999</v>
      </c>
      <c r="Q3909" s="49">
        <f t="shared" si="305"/>
        <v>0.19098826861351506</v>
      </c>
      <c r="R3909" s="49">
        <f t="shared" si="306"/>
        <v>0.25433843036052012</v>
      </c>
    </row>
    <row r="3910" spans="1:18" x14ac:dyDescent="0.3">
      <c r="A3910" s="35">
        <f t="shared" si="304"/>
        <v>44178</v>
      </c>
      <c r="B3910" s="36">
        <v>0.79166666666666663</v>
      </c>
      <c r="C3910">
        <v>11537</v>
      </c>
      <c r="D3910">
        <v>1254</v>
      </c>
      <c r="E3910" s="49">
        <f t="shared" si="307"/>
        <v>0.19098826861351506</v>
      </c>
      <c r="F3910" s="49">
        <f t="shared" si="308"/>
        <v>0.25433843036052012</v>
      </c>
      <c r="G3910">
        <v>0</v>
      </c>
      <c r="H3910" s="51">
        <f>G3910/'Parc électrique'!$C$24</f>
        <v>0</v>
      </c>
      <c r="I3910" s="14">
        <v>359</v>
      </c>
      <c r="J3910" s="14">
        <v>0</v>
      </c>
      <c r="K3910" s="14">
        <v>1200</v>
      </c>
      <c r="L3910" s="14">
        <v>643</v>
      </c>
      <c r="M3910" s="14">
        <f>C3910-SUM(D3910:L3910)</f>
        <v>8080.554673301026</v>
      </c>
      <c r="P3910" s="49">
        <f>D3911/('Parc électrique'!$C$22+'Parc électrique'!$C$23)</f>
        <v>0.17734374999999999</v>
      </c>
      <c r="Q3910" s="49">
        <f t="shared" si="305"/>
        <v>0.17286418251701721</v>
      </c>
      <c r="R3910" s="49">
        <f t="shared" si="306"/>
        <v>0.23020264629919485</v>
      </c>
    </row>
    <row r="3911" spans="1:18" x14ac:dyDescent="0.3">
      <c r="A3911" s="35">
        <f t="shared" si="304"/>
        <v>44178</v>
      </c>
      <c r="B3911" s="36">
        <v>0.83333333333333337</v>
      </c>
      <c r="C3911">
        <v>11053</v>
      </c>
      <c r="D3911">
        <v>1135</v>
      </c>
      <c r="E3911" s="49">
        <f t="shared" si="307"/>
        <v>0.17286418251701721</v>
      </c>
      <c r="F3911" s="49">
        <f t="shared" si="308"/>
        <v>0.23020264629919485</v>
      </c>
      <c r="G3911">
        <v>0</v>
      </c>
      <c r="H3911" s="51">
        <f>G3911/'Parc électrique'!$C$24</f>
        <v>0</v>
      </c>
      <c r="I3911" s="14">
        <v>359</v>
      </c>
      <c r="J3911" s="14">
        <v>0</v>
      </c>
      <c r="K3911" s="14">
        <v>629</v>
      </c>
      <c r="L3911" s="14">
        <v>637</v>
      </c>
      <c r="M3911" s="14">
        <f>C3911-SUM(D3911:L3911)</f>
        <v>8292.596933171184</v>
      </c>
      <c r="P3911" s="49">
        <f>D3912/('Parc électrique'!$C$22+'Parc électrique'!$C$23)</f>
        <v>0.16437499999999999</v>
      </c>
      <c r="Q3911" s="49">
        <f t="shared" si="305"/>
        <v>0.16022301322282126</v>
      </c>
      <c r="R3911" s="49">
        <f t="shared" si="306"/>
        <v>0.21336844397070748</v>
      </c>
    </row>
    <row r="3912" spans="1:18" x14ac:dyDescent="0.3">
      <c r="A3912" s="35">
        <f t="shared" si="304"/>
        <v>44178</v>
      </c>
      <c r="B3912" s="36">
        <v>0.875</v>
      </c>
      <c r="C3912">
        <v>10444</v>
      </c>
      <c r="D3912">
        <v>1052</v>
      </c>
      <c r="E3912" s="49">
        <f t="shared" si="307"/>
        <v>0.16022301322282126</v>
      </c>
      <c r="F3912" s="49">
        <f t="shared" si="308"/>
        <v>0.21336844397070748</v>
      </c>
      <c r="G3912">
        <v>0</v>
      </c>
      <c r="H3912" s="51">
        <f>G3912/'Parc électrique'!$C$24</f>
        <v>0</v>
      </c>
      <c r="I3912" s="14">
        <v>359</v>
      </c>
      <c r="J3912" s="14">
        <v>0</v>
      </c>
      <c r="K3912" s="14">
        <v>660</v>
      </c>
      <c r="L3912" s="14">
        <v>631</v>
      </c>
      <c r="M3912" s="14">
        <f>C3912-SUM(D3912:L3912)</f>
        <v>7741.6264085428065</v>
      </c>
      <c r="P3912" s="49">
        <f>D3913/('Parc électrique'!$C$22+'Parc électrique'!$C$23)</f>
        <v>0.14687500000000001</v>
      </c>
      <c r="Q3912" s="49">
        <f t="shared" si="305"/>
        <v>0.14316504983788211</v>
      </c>
      <c r="R3912" s="49">
        <f t="shared" si="306"/>
        <v>0.19065241191298959</v>
      </c>
    </row>
    <row r="3913" spans="1:18" x14ac:dyDescent="0.3">
      <c r="A3913" s="35">
        <f t="shared" si="304"/>
        <v>44178</v>
      </c>
      <c r="B3913" s="36">
        <v>0.91666666666666663</v>
      </c>
      <c r="C3913">
        <v>10583</v>
      </c>
      <c r="D3913">
        <v>940</v>
      </c>
      <c r="E3913" s="49">
        <f t="shared" si="307"/>
        <v>0.14316504983788211</v>
      </c>
      <c r="F3913" s="49">
        <f t="shared" si="308"/>
        <v>0.19065241191298959</v>
      </c>
      <c r="G3913">
        <v>0</v>
      </c>
      <c r="H3913" s="51">
        <f>G3913/'Parc électrique'!$C$24</f>
        <v>0</v>
      </c>
      <c r="I3913" s="14">
        <v>359</v>
      </c>
      <c r="J3913" s="14">
        <v>0</v>
      </c>
      <c r="K3913" s="14">
        <v>912</v>
      </c>
      <c r="L3913" s="14">
        <v>630</v>
      </c>
      <c r="M3913" s="14">
        <f>C3913-SUM(D3913:L3913)</f>
        <v>7741.6661825382489</v>
      </c>
      <c r="P3913" s="49">
        <f>D3914/('Parc électrique'!$C$22+'Parc électrique'!$C$23)</f>
        <v>0.14499999999999999</v>
      </c>
      <c r="Q3913" s="49">
        <f t="shared" si="305"/>
        <v>0.14133741090378149</v>
      </c>
      <c r="R3913" s="49">
        <f t="shared" si="306"/>
        <v>0.18821855133537693</v>
      </c>
    </row>
    <row r="3914" spans="1:18" x14ac:dyDescent="0.3">
      <c r="A3914" s="35">
        <f t="shared" si="304"/>
        <v>44178</v>
      </c>
      <c r="B3914" s="36">
        <v>0.95833333333333337</v>
      </c>
      <c r="C3914">
        <v>10821</v>
      </c>
      <c r="D3914">
        <v>928</v>
      </c>
      <c r="E3914" s="49">
        <f t="shared" si="307"/>
        <v>0.14133741090378149</v>
      </c>
      <c r="F3914" s="49">
        <f t="shared" si="308"/>
        <v>0.18821855133537693</v>
      </c>
      <c r="G3914">
        <v>0</v>
      </c>
      <c r="H3914" s="51">
        <f>G3914/'Parc électrique'!$C$24</f>
        <v>0</v>
      </c>
      <c r="I3914" s="14">
        <v>359</v>
      </c>
      <c r="J3914" s="14">
        <v>594</v>
      </c>
      <c r="K3914" s="14">
        <v>0</v>
      </c>
      <c r="L3914" s="14">
        <v>639</v>
      </c>
      <c r="M3914" s="14">
        <f>C3914-SUM(D3914:L3914)</f>
        <v>8300.6704440377616</v>
      </c>
      <c r="P3914" s="49">
        <f>D3915/('Parc électrique'!$C$22+'Parc électrique'!$C$23)</f>
        <v>0.19453124999999999</v>
      </c>
      <c r="Q3914" s="49">
        <f t="shared" si="305"/>
        <v>0.1896175394129396</v>
      </c>
      <c r="R3914" s="49">
        <f t="shared" si="306"/>
        <v>0.25251303492731064</v>
      </c>
    </row>
    <row r="3915" spans="1:18" x14ac:dyDescent="0.3">
      <c r="A3915" s="35">
        <f t="shared" si="304"/>
        <v>44179</v>
      </c>
      <c r="B3915" s="36">
        <v>0</v>
      </c>
      <c r="C3915">
        <v>10496</v>
      </c>
      <c r="D3915">
        <v>1245</v>
      </c>
      <c r="E3915" s="49">
        <f t="shared" si="307"/>
        <v>0.1896175394129396</v>
      </c>
      <c r="F3915" s="49">
        <f t="shared" si="308"/>
        <v>0.25251303492731064</v>
      </c>
      <c r="G3915">
        <v>0</v>
      </c>
      <c r="H3915" s="51">
        <f>G3915/'Parc électrique'!$C$24</f>
        <v>0</v>
      </c>
      <c r="I3915" s="14">
        <v>359</v>
      </c>
      <c r="J3915" s="14">
        <v>0</v>
      </c>
      <c r="K3915" s="14">
        <v>0</v>
      </c>
      <c r="L3915" s="14">
        <v>650</v>
      </c>
      <c r="M3915" s="14">
        <f>C3915-SUM(D3915:L3915)</f>
        <v>8241.5578694256601</v>
      </c>
      <c r="P3915" s="49">
        <f>D3916/('Parc électrique'!$C$22+'Parc électrique'!$C$23)</f>
        <v>0.22359375000000001</v>
      </c>
      <c r="Q3915" s="49">
        <f t="shared" si="305"/>
        <v>0.21794594289149924</v>
      </c>
      <c r="R3915" s="49">
        <f t="shared" si="306"/>
        <v>0.29023787388030647</v>
      </c>
    </row>
    <row r="3916" spans="1:18" x14ac:dyDescent="0.3">
      <c r="A3916" s="35">
        <f t="shared" si="304"/>
        <v>44179</v>
      </c>
      <c r="B3916" s="36">
        <v>4.1666666666666664E-2</v>
      </c>
      <c r="C3916">
        <v>10230</v>
      </c>
      <c r="D3916">
        <v>1431</v>
      </c>
      <c r="E3916" s="49">
        <f t="shared" si="307"/>
        <v>0.21794594289149924</v>
      </c>
      <c r="F3916" s="49">
        <f t="shared" si="308"/>
        <v>0.29023787388030647</v>
      </c>
      <c r="G3916">
        <v>0</v>
      </c>
      <c r="H3916" s="51">
        <f>G3916/'Parc électrique'!$C$24</f>
        <v>0</v>
      </c>
      <c r="I3916" s="14">
        <v>359</v>
      </c>
      <c r="J3916" s="14">
        <v>0</v>
      </c>
      <c r="K3916" s="14">
        <v>0</v>
      </c>
      <c r="L3916" s="14">
        <v>649</v>
      </c>
      <c r="M3916" s="14">
        <f>C3916-SUM(D3916:L3916)</f>
        <v>7790.4918161832284</v>
      </c>
      <c r="P3916" s="49">
        <f>D3917/('Parc électrique'!$C$22+'Parc électrique'!$C$23)</f>
        <v>0.25109375</v>
      </c>
      <c r="Q3916" s="49">
        <f t="shared" si="305"/>
        <v>0.24475131392497507</v>
      </c>
      <c r="R3916" s="49">
        <f t="shared" si="306"/>
        <v>0.32593449568529176</v>
      </c>
    </row>
    <row r="3917" spans="1:18" x14ac:dyDescent="0.3">
      <c r="A3917" s="35">
        <f t="shared" si="304"/>
        <v>44179</v>
      </c>
      <c r="B3917" s="36">
        <v>8.3333333333333329E-2</v>
      </c>
      <c r="C3917">
        <v>9982</v>
      </c>
      <c r="D3917">
        <v>1607</v>
      </c>
      <c r="E3917" s="49">
        <f t="shared" si="307"/>
        <v>0.24475131392497507</v>
      </c>
      <c r="F3917" s="49">
        <f t="shared" si="308"/>
        <v>0.32593449568529176</v>
      </c>
      <c r="G3917">
        <v>0</v>
      </c>
      <c r="H3917" s="51">
        <f>G3917/'Parc électrique'!$C$24</f>
        <v>0</v>
      </c>
      <c r="I3917" s="14">
        <v>359</v>
      </c>
      <c r="J3917" s="14">
        <v>0</v>
      </c>
      <c r="K3917" s="14">
        <v>0</v>
      </c>
      <c r="L3917" s="14">
        <v>648</v>
      </c>
      <c r="M3917" s="14">
        <f>C3917-SUM(D3917:L3917)</f>
        <v>7367.42931419039</v>
      </c>
      <c r="P3917" s="49">
        <f>D3918/('Parc électrique'!$C$22+'Parc électrique'!$C$23)</f>
        <v>0.28125</v>
      </c>
      <c r="Q3917" s="49">
        <f t="shared" si="305"/>
        <v>0.27414584011509341</v>
      </c>
      <c r="R3917" s="49">
        <f t="shared" si="306"/>
        <v>0.36507908664189492</v>
      </c>
    </row>
    <row r="3918" spans="1:18" x14ac:dyDescent="0.3">
      <c r="A3918" s="35">
        <f t="shared" si="304"/>
        <v>44179</v>
      </c>
      <c r="B3918" s="36">
        <v>0.125</v>
      </c>
      <c r="C3918">
        <v>9603</v>
      </c>
      <c r="D3918">
        <v>1800</v>
      </c>
      <c r="E3918" s="49">
        <f t="shared" si="307"/>
        <v>0.27414584011509341</v>
      </c>
      <c r="F3918" s="49">
        <f t="shared" si="308"/>
        <v>0.36507908664189492</v>
      </c>
      <c r="G3918">
        <v>0</v>
      </c>
      <c r="H3918" s="51">
        <f>G3918/'Parc électrique'!$C$24</f>
        <v>0</v>
      </c>
      <c r="I3918" s="14">
        <v>359</v>
      </c>
      <c r="J3918" s="14">
        <v>0</v>
      </c>
      <c r="K3918" s="14">
        <v>0</v>
      </c>
      <c r="L3918" s="14">
        <v>648</v>
      </c>
      <c r="M3918" s="14">
        <f>C3918-SUM(D3918:L3918)</f>
        <v>6795.3607750732426</v>
      </c>
      <c r="P3918" s="49">
        <f>D3919/('Parc électrique'!$C$22+'Parc électrique'!$C$23)</f>
        <v>0.32187500000000002</v>
      </c>
      <c r="Q3918" s="49">
        <f t="shared" si="305"/>
        <v>0.31374468368727354</v>
      </c>
      <c r="R3918" s="49">
        <f t="shared" si="306"/>
        <v>0.41781273249016865</v>
      </c>
    </row>
    <row r="3919" spans="1:18" x14ac:dyDescent="0.3">
      <c r="A3919" s="35">
        <f t="shared" si="304"/>
        <v>44179</v>
      </c>
      <c r="B3919" s="36">
        <v>0.16666666666666666</v>
      </c>
      <c r="C3919">
        <v>9613</v>
      </c>
      <c r="D3919">
        <v>2060</v>
      </c>
      <c r="E3919" s="49">
        <f t="shared" si="307"/>
        <v>0.31374468368727354</v>
      </c>
      <c r="F3919" s="49">
        <f t="shared" si="308"/>
        <v>0.41781273249016865</v>
      </c>
      <c r="G3919">
        <v>0</v>
      </c>
      <c r="H3919" s="51">
        <f>G3919/'Parc électrique'!$C$24</f>
        <v>0</v>
      </c>
      <c r="I3919" s="14">
        <v>359</v>
      </c>
      <c r="J3919" s="14">
        <v>0</v>
      </c>
      <c r="K3919" s="14">
        <v>0</v>
      </c>
      <c r="L3919" s="14">
        <v>645</v>
      </c>
      <c r="M3919" s="14">
        <f>C3919-SUM(D3919:L3919)</f>
        <v>6548.2684425838224</v>
      </c>
      <c r="P3919" s="49">
        <f>D3920/('Parc électrique'!$C$22+'Parc électrique'!$C$23)</f>
        <v>0.37515625000000002</v>
      </c>
      <c r="Q3919" s="49">
        <f t="shared" si="305"/>
        <v>0.36568009006463292</v>
      </c>
      <c r="R3919" s="49">
        <f t="shared" si="306"/>
        <v>0.4869749372373276</v>
      </c>
    </row>
    <row r="3920" spans="1:18" x14ac:dyDescent="0.3">
      <c r="A3920" s="35">
        <f t="shared" si="304"/>
        <v>44179</v>
      </c>
      <c r="B3920" s="36">
        <v>0.20833333333333334</v>
      </c>
      <c r="C3920">
        <v>10283</v>
      </c>
      <c r="D3920">
        <v>2401</v>
      </c>
      <c r="E3920" s="49">
        <f t="shared" si="307"/>
        <v>0.36568009006463292</v>
      </c>
      <c r="F3920" s="49">
        <f t="shared" si="308"/>
        <v>0.4869749372373276</v>
      </c>
      <c r="G3920">
        <v>0</v>
      </c>
      <c r="H3920" s="51">
        <f>G3920/'Parc électrique'!$C$24</f>
        <v>0</v>
      </c>
      <c r="I3920" s="14">
        <v>359</v>
      </c>
      <c r="J3920" s="14">
        <v>0</v>
      </c>
      <c r="K3920" s="14">
        <v>0</v>
      </c>
      <c r="L3920" s="14">
        <v>646</v>
      </c>
      <c r="M3920" s="14">
        <f>C3920-SUM(D3920:L3920)</f>
        <v>6876.1473449726982</v>
      </c>
      <c r="P3920" s="49">
        <f>D3921/('Parc électrique'!$C$22+'Parc électrique'!$C$23)</f>
        <v>0.39500000000000002</v>
      </c>
      <c r="Q3920" s="49">
        <f t="shared" si="305"/>
        <v>0.38502260211719785</v>
      </c>
      <c r="R3920" s="49">
        <f t="shared" si="306"/>
        <v>0.51273329501706133</v>
      </c>
    </row>
    <row r="3921" spans="1:18" x14ac:dyDescent="0.3">
      <c r="A3921" s="35">
        <f t="shared" si="304"/>
        <v>44179</v>
      </c>
      <c r="B3921" s="36">
        <v>0.25</v>
      </c>
      <c r="C3921">
        <v>11621</v>
      </c>
      <c r="D3921">
        <v>2528</v>
      </c>
      <c r="E3921" s="49">
        <f t="shared" si="307"/>
        <v>0.38502260211719785</v>
      </c>
      <c r="F3921" s="49">
        <f t="shared" si="308"/>
        <v>0.51273329501706133</v>
      </c>
      <c r="G3921">
        <v>0</v>
      </c>
      <c r="H3921" s="51">
        <f>G3921/'Parc électrique'!$C$24</f>
        <v>0</v>
      </c>
      <c r="I3921" s="14">
        <v>359</v>
      </c>
      <c r="J3921" s="14">
        <v>0</v>
      </c>
      <c r="K3921" s="14">
        <v>0</v>
      </c>
      <c r="L3921" s="14">
        <v>653</v>
      </c>
      <c r="M3921" s="14">
        <f>C3921-SUM(D3921:L3921)</f>
        <v>8080.1022441028654</v>
      </c>
      <c r="P3921" s="49">
        <f>D3922/('Parc électrique'!$C$22+'Parc électrique'!$C$23)</f>
        <v>0.40515625</v>
      </c>
      <c r="Q3921" s="49">
        <f t="shared" si="305"/>
        <v>0.39492231301024289</v>
      </c>
      <c r="R3921" s="49">
        <f t="shared" si="306"/>
        <v>0.52591670647912969</v>
      </c>
    </row>
    <row r="3922" spans="1:18" x14ac:dyDescent="0.3">
      <c r="A3922" s="35">
        <f t="shared" si="304"/>
        <v>44179</v>
      </c>
      <c r="B3922" s="36">
        <v>0.29166666666666669</v>
      </c>
      <c r="C3922">
        <v>12729</v>
      </c>
      <c r="D3922">
        <v>2593</v>
      </c>
      <c r="E3922" s="49">
        <f t="shared" si="307"/>
        <v>0.39492231301024289</v>
      </c>
      <c r="F3922" s="49">
        <f t="shared" si="308"/>
        <v>0.52591670647912969</v>
      </c>
      <c r="G3922">
        <v>0</v>
      </c>
      <c r="H3922" s="51">
        <f>G3922/'Parc électrique'!$C$24</f>
        <v>0</v>
      </c>
      <c r="I3922" s="14">
        <v>359</v>
      </c>
      <c r="J3922" s="14">
        <v>0</v>
      </c>
      <c r="K3922" s="14">
        <v>0</v>
      </c>
      <c r="L3922" s="14">
        <v>665</v>
      </c>
      <c r="M3922" s="14">
        <f>C3922-SUM(D3922:L3922)</f>
        <v>9111.079160980511</v>
      </c>
      <c r="P3922" s="49">
        <f>D3923/('Parc électrique'!$C$22+'Parc électrique'!$C$23)</f>
        <v>0.46359375000000003</v>
      </c>
      <c r="Q3922" s="49">
        <f t="shared" si="305"/>
        <v>0.45188372645637898</v>
      </c>
      <c r="R3922" s="49">
        <f t="shared" si="306"/>
        <v>0.6017720278147235</v>
      </c>
    </row>
    <row r="3923" spans="1:18" x14ac:dyDescent="0.3">
      <c r="A3923" s="35">
        <f t="shared" si="304"/>
        <v>44179</v>
      </c>
      <c r="B3923" s="36">
        <v>0.33333333333333331</v>
      </c>
      <c r="C3923">
        <v>13084</v>
      </c>
      <c r="D3923">
        <v>2967</v>
      </c>
      <c r="E3923" s="49">
        <f t="shared" si="307"/>
        <v>0.45188372645637898</v>
      </c>
      <c r="F3923" s="49">
        <f t="shared" si="308"/>
        <v>0.6017720278147235</v>
      </c>
      <c r="G3923">
        <v>18</v>
      </c>
      <c r="H3923" s="51">
        <f>G3923/'Parc électrique'!$C$24</f>
        <v>6.0000000000000001E-3</v>
      </c>
      <c r="I3923" s="14">
        <v>359</v>
      </c>
      <c r="J3923" s="14">
        <v>1160</v>
      </c>
      <c r="K3923" s="14">
        <v>0</v>
      </c>
      <c r="L3923" s="14">
        <v>672</v>
      </c>
      <c r="M3923" s="14">
        <f>C3923-SUM(D3923:L3923)</f>
        <v>7906.9403442457296</v>
      </c>
      <c r="P3923" s="49">
        <f>D3924/('Parc électrique'!$C$22+'Parc électrique'!$C$23)</f>
        <v>0.48359374999999999</v>
      </c>
      <c r="Q3923" s="49">
        <f t="shared" si="305"/>
        <v>0.47137854175345223</v>
      </c>
      <c r="R3923" s="49">
        <f t="shared" si="306"/>
        <v>0.62773320730925819</v>
      </c>
    </row>
    <row r="3924" spans="1:18" x14ac:dyDescent="0.3">
      <c r="A3924" s="35">
        <f t="shared" si="304"/>
        <v>44179</v>
      </c>
      <c r="B3924" s="36">
        <v>0.375</v>
      </c>
      <c r="C3924">
        <v>13267</v>
      </c>
      <c r="D3924">
        <v>3095</v>
      </c>
      <c r="E3924" s="49">
        <f t="shared" si="307"/>
        <v>0.47137854175345223</v>
      </c>
      <c r="F3924" s="49">
        <f t="shared" si="308"/>
        <v>0.62773320730925819</v>
      </c>
      <c r="G3924">
        <v>231</v>
      </c>
      <c r="H3924" s="51">
        <f>G3924/'Parc électrique'!$C$24</f>
        <v>7.6999999999999999E-2</v>
      </c>
      <c r="I3924" s="14">
        <v>359</v>
      </c>
      <c r="J3924" s="14">
        <v>0</v>
      </c>
      <c r="K3924" s="14">
        <v>0</v>
      </c>
      <c r="L3924" s="14">
        <v>672</v>
      </c>
      <c r="M3924" s="14">
        <f>C3924-SUM(D3924:L3924)</f>
        <v>8908.8238882509377</v>
      </c>
      <c r="P3924" s="49">
        <f>D3925/('Parc électrique'!$C$22+'Parc électrique'!$C$23)</f>
        <v>0.50296874999999996</v>
      </c>
      <c r="Q3924" s="49">
        <f t="shared" si="305"/>
        <v>0.49026414407249197</v>
      </c>
      <c r="R3924" s="49">
        <f t="shared" si="306"/>
        <v>0.6528830999445886</v>
      </c>
    </row>
    <row r="3925" spans="1:18" x14ac:dyDescent="0.3">
      <c r="A3925" s="35">
        <f t="shared" si="304"/>
        <v>44179</v>
      </c>
      <c r="B3925" s="36">
        <v>0.41666666666666669</v>
      </c>
      <c r="C3925">
        <v>13378</v>
      </c>
      <c r="D3925">
        <v>3219</v>
      </c>
      <c r="E3925" s="49">
        <f t="shared" si="307"/>
        <v>0.49026414407249197</v>
      </c>
      <c r="F3925" s="49">
        <f t="shared" si="308"/>
        <v>0.6528830999445886</v>
      </c>
      <c r="G3925">
        <v>582</v>
      </c>
      <c r="H3925" s="51">
        <f>G3925/'Parc électrique'!$C$24</f>
        <v>0.19400000000000001</v>
      </c>
      <c r="I3925" s="14">
        <v>359</v>
      </c>
      <c r="J3925" s="14">
        <v>0</v>
      </c>
      <c r="K3925" s="14">
        <v>0</v>
      </c>
      <c r="L3925" s="14">
        <v>673</v>
      </c>
      <c r="M3925" s="14">
        <f>C3925-SUM(D3925:L3925)</f>
        <v>8543.6628527559824</v>
      </c>
      <c r="P3925" s="49">
        <f>D3926/('Parc électrique'!$C$22+'Parc électrique'!$C$23)</f>
        <v>0.54515625000000001</v>
      </c>
      <c r="Q3925" s="49">
        <f t="shared" si="305"/>
        <v>0.53138602008975599</v>
      </c>
      <c r="R3925" s="49">
        <f t="shared" si="306"/>
        <v>0.70764496294087298</v>
      </c>
    </row>
    <row r="3926" spans="1:18" x14ac:dyDescent="0.3">
      <c r="A3926" s="35">
        <f t="shared" si="304"/>
        <v>44179</v>
      </c>
      <c r="B3926" s="36">
        <v>0.45833333333333331</v>
      </c>
      <c r="C3926">
        <v>13568</v>
      </c>
      <c r="D3926">
        <v>3489</v>
      </c>
      <c r="E3926" s="49">
        <f t="shared" si="307"/>
        <v>0.53138602008975599</v>
      </c>
      <c r="F3926" s="49">
        <f t="shared" si="308"/>
        <v>0.70764496294087298</v>
      </c>
      <c r="G3926">
        <v>819</v>
      </c>
      <c r="H3926" s="51">
        <f>G3926/'Parc électrique'!$C$24</f>
        <v>0.27300000000000002</v>
      </c>
      <c r="I3926" s="14">
        <v>359</v>
      </c>
      <c r="J3926" s="14">
        <v>0</v>
      </c>
      <c r="K3926" s="14">
        <v>0</v>
      </c>
      <c r="L3926" s="14">
        <v>673</v>
      </c>
      <c r="M3926" s="14">
        <f>C3926-SUM(D3926:L3926)</f>
        <v>8226.4879690169691</v>
      </c>
      <c r="P3926" s="49">
        <f>D3927/('Parc électrique'!$C$22+'Parc électrique'!$C$23)</f>
        <v>0.57281249999999995</v>
      </c>
      <c r="Q3926" s="49">
        <f t="shared" si="305"/>
        <v>0.55834369436774012</v>
      </c>
      <c r="R3926" s="49">
        <f t="shared" si="306"/>
        <v>0.74354440646065922</v>
      </c>
    </row>
    <row r="3927" spans="1:18" x14ac:dyDescent="0.3">
      <c r="A3927" s="35">
        <f t="shared" si="304"/>
        <v>44179</v>
      </c>
      <c r="B3927" s="36">
        <v>0.5</v>
      </c>
      <c r="C3927">
        <v>13595</v>
      </c>
      <c r="D3927">
        <v>3666</v>
      </c>
      <c r="E3927" s="49">
        <f t="shared" si="307"/>
        <v>0.55834369436774012</v>
      </c>
      <c r="F3927" s="49">
        <f t="shared" si="308"/>
        <v>0.74354440646065922</v>
      </c>
      <c r="G3927">
        <v>954</v>
      </c>
      <c r="H3927" s="51">
        <f>G3927/'Parc électrique'!$C$24</f>
        <v>0.318</v>
      </c>
      <c r="I3927" s="14">
        <v>359</v>
      </c>
      <c r="J3927" s="14">
        <v>0</v>
      </c>
      <c r="K3927" s="14">
        <v>0</v>
      </c>
      <c r="L3927" s="14">
        <v>674</v>
      </c>
      <c r="M3927" s="14">
        <f>C3927-SUM(D3927:L3927)</f>
        <v>7940.3801118991714</v>
      </c>
      <c r="P3927" s="49">
        <f>D3928/('Parc électrique'!$C$22+'Parc électrique'!$C$23)</f>
        <v>0.61906249999999996</v>
      </c>
      <c r="Q3927" s="49">
        <f t="shared" si="305"/>
        <v>0.6034254547422222</v>
      </c>
      <c r="R3927" s="49">
        <f t="shared" si="306"/>
        <v>0.80357963404177091</v>
      </c>
    </row>
    <row r="3928" spans="1:18" x14ac:dyDescent="0.3">
      <c r="A3928" s="35">
        <f t="shared" si="304"/>
        <v>44179</v>
      </c>
      <c r="B3928" s="36">
        <v>0.54166666666666663</v>
      </c>
      <c r="C3928">
        <v>13353</v>
      </c>
      <c r="D3928">
        <v>3962</v>
      </c>
      <c r="E3928" s="49">
        <f t="shared" si="307"/>
        <v>0.6034254547422222</v>
      </c>
      <c r="F3928" s="49">
        <f t="shared" si="308"/>
        <v>0.80357963404177091</v>
      </c>
      <c r="G3928">
        <v>893</v>
      </c>
      <c r="H3928" s="51">
        <f>G3928/'Parc électrique'!$C$24</f>
        <v>0.29766666666666669</v>
      </c>
      <c r="I3928" s="14">
        <v>359</v>
      </c>
      <c r="J3928" s="14">
        <v>0</v>
      </c>
      <c r="K3928" s="14">
        <v>0</v>
      </c>
      <c r="L3928" s="14">
        <v>675</v>
      </c>
      <c r="M3928" s="14">
        <f>C3928-SUM(D3928:L3928)</f>
        <v>7462.2953282445496</v>
      </c>
      <c r="P3928" s="49">
        <f>D3929/('Parc électrique'!$C$22+'Parc électrique'!$C$23)</f>
        <v>0.65046875000000004</v>
      </c>
      <c r="Q3928" s="49">
        <f t="shared" si="305"/>
        <v>0.63403840688840774</v>
      </c>
      <c r="R3928" s="49">
        <f t="shared" si="306"/>
        <v>0.84434679871678264</v>
      </c>
    </row>
    <row r="3929" spans="1:18" x14ac:dyDescent="0.3">
      <c r="A3929" s="35">
        <f t="shared" si="304"/>
        <v>44179</v>
      </c>
      <c r="B3929" s="36">
        <v>0.58333333333333337</v>
      </c>
      <c r="C3929">
        <v>13129</v>
      </c>
      <c r="D3929">
        <v>4163</v>
      </c>
      <c r="E3929" s="49">
        <f t="shared" si="307"/>
        <v>0.63403840688840774</v>
      </c>
      <c r="F3929" s="49">
        <f t="shared" si="308"/>
        <v>0.84434679871678264</v>
      </c>
      <c r="G3929">
        <v>688</v>
      </c>
      <c r="H3929" s="51">
        <f>G3929/'Parc électrique'!$C$24</f>
        <v>0.22933333333333333</v>
      </c>
      <c r="I3929" s="14">
        <v>359</v>
      </c>
      <c r="J3929" s="14">
        <v>0</v>
      </c>
      <c r="K3929" s="14">
        <v>0</v>
      </c>
      <c r="L3929" s="14">
        <v>675</v>
      </c>
      <c r="M3929" s="14">
        <f>C3929-SUM(D3929:L3929)</f>
        <v>7242.2922814610611</v>
      </c>
      <c r="P3929" s="49">
        <f>D3930/('Parc électrique'!$C$22+'Parc électrique'!$C$23)</f>
        <v>0.66781250000000003</v>
      </c>
      <c r="Q3929" s="49">
        <f t="shared" si="305"/>
        <v>0.65094406702883856</v>
      </c>
      <c r="R3929" s="49">
        <f t="shared" si="306"/>
        <v>0.86686000905969951</v>
      </c>
    </row>
    <row r="3930" spans="1:18" x14ac:dyDescent="0.3">
      <c r="A3930" s="35">
        <f t="shared" si="304"/>
        <v>44179</v>
      </c>
      <c r="B3930" s="36">
        <v>0.625</v>
      </c>
      <c r="C3930">
        <v>12957</v>
      </c>
      <c r="D3930">
        <v>4274</v>
      </c>
      <c r="E3930" s="49">
        <f t="shared" si="307"/>
        <v>0.65094406702883856</v>
      </c>
      <c r="F3930" s="49">
        <f t="shared" si="308"/>
        <v>0.86686000905969951</v>
      </c>
      <c r="G3930">
        <v>379</v>
      </c>
      <c r="H3930" s="51">
        <f>G3930/'Parc électrique'!$C$24</f>
        <v>0.12633333333333333</v>
      </c>
      <c r="I3930" s="14">
        <v>359</v>
      </c>
      <c r="J3930" s="14">
        <v>0</v>
      </c>
      <c r="K3930" s="14">
        <v>0</v>
      </c>
      <c r="L3930" s="14">
        <v>676</v>
      </c>
      <c r="M3930" s="14">
        <f>C3930-SUM(D3930:L3930)</f>
        <v>7267.355862590578</v>
      </c>
      <c r="P3930" s="49">
        <f>D3931/('Parc électrique'!$C$22+'Parc électrique'!$C$23)</f>
        <v>0.68125000000000002</v>
      </c>
      <c r="Q3930" s="49">
        <f t="shared" si="305"/>
        <v>0.66404214605655953</v>
      </c>
      <c r="R3930" s="49">
        <f t="shared" si="306"/>
        <v>0.88430267653258987</v>
      </c>
    </row>
    <row r="3931" spans="1:18" x14ac:dyDescent="0.3">
      <c r="A3931" s="35">
        <f t="shared" si="304"/>
        <v>44179</v>
      </c>
      <c r="B3931" s="36">
        <v>0.66666666666666663</v>
      </c>
      <c r="C3931">
        <v>13055</v>
      </c>
      <c r="D3931">
        <v>4360</v>
      </c>
      <c r="E3931" s="49">
        <f t="shared" si="307"/>
        <v>0.66404214605655953</v>
      </c>
      <c r="F3931" s="49">
        <f t="shared" si="308"/>
        <v>0.88430267653258987</v>
      </c>
      <c r="G3931">
        <v>79</v>
      </c>
      <c r="H3931" s="51">
        <f>G3931/'Parc électrique'!$C$24</f>
        <v>2.6333333333333334E-2</v>
      </c>
      <c r="I3931" s="14">
        <v>359</v>
      </c>
      <c r="J3931" s="14">
        <v>0</v>
      </c>
      <c r="K3931" s="14">
        <v>0</v>
      </c>
      <c r="L3931" s="14">
        <v>678</v>
      </c>
      <c r="M3931" s="14">
        <f>C3931-SUM(D3931:L3931)</f>
        <v>7577.4253218440772</v>
      </c>
      <c r="P3931" s="49">
        <f>D3932/('Parc électrique'!$C$22+'Parc électrique'!$C$23)</f>
        <v>0.68406250000000002</v>
      </c>
      <c r="Q3931" s="49">
        <f t="shared" si="305"/>
        <v>0.66678360445771045</v>
      </c>
      <c r="R3931" s="49">
        <f t="shared" si="306"/>
        <v>0.88795346739900882</v>
      </c>
    </row>
    <row r="3932" spans="1:18" x14ac:dyDescent="0.3">
      <c r="A3932" s="35">
        <f t="shared" ref="A3932:A3995" si="309">A3908+1</f>
        <v>44179</v>
      </c>
      <c r="B3932" s="36">
        <v>0.70833333333333337</v>
      </c>
      <c r="C3932">
        <v>13798</v>
      </c>
      <c r="D3932">
        <v>4378</v>
      </c>
      <c r="E3932" s="49">
        <f t="shared" si="307"/>
        <v>0.66678360445771045</v>
      </c>
      <c r="F3932" s="49">
        <f t="shared" si="308"/>
        <v>0.88795346739900882</v>
      </c>
      <c r="G3932">
        <v>0</v>
      </c>
      <c r="H3932" s="51">
        <f>G3932/'Parc électrique'!$C$24</f>
        <v>0</v>
      </c>
      <c r="I3932" s="14">
        <v>359</v>
      </c>
      <c r="J3932" s="14">
        <v>0</v>
      </c>
      <c r="K3932" s="14">
        <v>0</v>
      </c>
      <c r="L3932" s="14">
        <v>677</v>
      </c>
      <c r="M3932" s="14">
        <f>C3932-SUM(D3932:L3932)</f>
        <v>8382.4452629281441</v>
      </c>
      <c r="P3932" s="49">
        <f>D3933/('Parc électrique'!$C$22+'Parc électrique'!$C$23)</f>
        <v>0.70140625000000001</v>
      </c>
      <c r="Q3932" s="49">
        <f t="shared" si="305"/>
        <v>0.68368926459814128</v>
      </c>
      <c r="R3932" s="49">
        <f t="shared" si="306"/>
        <v>0.91046667774192569</v>
      </c>
    </row>
    <row r="3933" spans="1:18" x14ac:dyDescent="0.3">
      <c r="A3933" s="35">
        <f t="shared" si="309"/>
        <v>44179</v>
      </c>
      <c r="B3933" s="36">
        <v>0.75</v>
      </c>
      <c r="C3933">
        <v>14233</v>
      </c>
      <c r="D3933">
        <v>4489</v>
      </c>
      <c r="E3933" s="49">
        <f t="shared" si="307"/>
        <v>0.68368926459814128</v>
      </c>
      <c r="F3933" s="49">
        <f t="shared" si="308"/>
        <v>0.91046667774192569</v>
      </c>
      <c r="G3933">
        <v>0</v>
      </c>
      <c r="H3933" s="51">
        <f>G3933/'Parc électrique'!$C$24</f>
        <v>0</v>
      </c>
      <c r="I3933" s="14">
        <v>359</v>
      </c>
      <c r="J3933" s="14">
        <v>0</v>
      </c>
      <c r="K3933" s="14">
        <v>0</v>
      </c>
      <c r="L3933" s="14">
        <v>676</v>
      </c>
      <c r="M3933" s="14">
        <f>C3933-SUM(D3933:L3933)</f>
        <v>8707.4058440576591</v>
      </c>
      <c r="P3933" s="49">
        <f>D3934/('Parc électrique'!$C$22+'Parc électrique'!$C$23)</f>
        <v>0.66671875000000003</v>
      </c>
      <c r="Q3933" s="49">
        <f t="shared" si="305"/>
        <v>0.64987794431727974</v>
      </c>
      <c r="R3933" s="49">
        <f t="shared" si="306"/>
        <v>0.86544025705609195</v>
      </c>
    </row>
    <row r="3934" spans="1:18" x14ac:dyDescent="0.3">
      <c r="A3934" s="35">
        <f t="shared" si="309"/>
        <v>44179</v>
      </c>
      <c r="B3934" s="36">
        <v>0.79166666666666663</v>
      </c>
      <c r="C3934">
        <v>14284</v>
      </c>
      <c r="D3934">
        <v>4267</v>
      </c>
      <c r="E3934" s="49">
        <f t="shared" si="307"/>
        <v>0.64987794431727974</v>
      </c>
      <c r="F3934" s="49">
        <f t="shared" si="308"/>
        <v>0.86544025705609195</v>
      </c>
      <c r="G3934">
        <v>0</v>
      </c>
      <c r="H3934" s="51">
        <f>G3934/'Parc électrique'!$C$24</f>
        <v>0</v>
      </c>
      <c r="I3934" s="14">
        <v>359</v>
      </c>
      <c r="J3934" s="14">
        <v>0</v>
      </c>
      <c r="K3934" s="14">
        <v>0</v>
      </c>
      <c r="L3934" s="14">
        <v>671</v>
      </c>
      <c r="M3934" s="14">
        <f>C3934-SUM(D3934:L3934)</f>
        <v>8985.4846817986254</v>
      </c>
      <c r="P3934" s="49">
        <f>D3935/('Parc électrique'!$C$22+'Parc électrique'!$C$23)</f>
        <v>0.62578124999999996</v>
      </c>
      <c r="Q3934" s="49">
        <f t="shared" si="305"/>
        <v>0.60997449425608274</v>
      </c>
      <c r="R3934" s="49">
        <f t="shared" si="306"/>
        <v>0.81230096777821614</v>
      </c>
    </row>
    <row r="3935" spans="1:18" x14ac:dyDescent="0.3">
      <c r="A3935" s="35">
        <f t="shared" si="309"/>
        <v>44179</v>
      </c>
      <c r="B3935" s="36">
        <v>0.83333333333333337</v>
      </c>
      <c r="C3935">
        <v>13377</v>
      </c>
      <c r="D3935">
        <v>4005</v>
      </c>
      <c r="E3935" s="49">
        <f t="shared" si="307"/>
        <v>0.60997449425608274</v>
      </c>
      <c r="F3935" s="49">
        <f t="shared" si="308"/>
        <v>0.81230096777821614</v>
      </c>
      <c r="G3935">
        <v>0</v>
      </c>
      <c r="H3935" s="51">
        <f>G3935/'Parc électrique'!$C$24</f>
        <v>0</v>
      </c>
      <c r="I3935" s="14">
        <v>359</v>
      </c>
      <c r="J3935" s="14">
        <v>0</v>
      </c>
      <c r="K3935" s="14">
        <v>0</v>
      </c>
      <c r="L3935" s="14">
        <v>666</v>
      </c>
      <c r="M3935" s="14">
        <f>C3935-SUM(D3935:L3935)</f>
        <v>8345.577724537965</v>
      </c>
      <c r="P3935" s="49">
        <f>D3936/('Parc électrique'!$C$22+'Parc électrique'!$C$23)</f>
        <v>0.60921875000000003</v>
      </c>
      <c r="Q3935" s="49">
        <f t="shared" si="305"/>
        <v>0.59383035033819398</v>
      </c>
      <c r="R3935" s="49">
        <f t="shared" si="306"/>
        <v>0.79080186600930469</v>
      </c>
    </row>
    <row r="3936" spans="1:18" x14ac:dyDescent="0.3">
      <c r="A3936" s="35">
        <f t="shared" si="309"/>
        <v>44179</v>
      </c>
      <c r="B3936" s="36">
        <v>0.875</v>
      </c>
      <c r="C3936">
        <v>12560</v>
      </c>
      <c r="D3936">
        <v>3899</v>
      </c>
      <c r="E3936" s="49">
        <f t="shared" si="307"/>
        <v>0.59383035033819398</v>
      </c>
      <c r="F3936" s="49">
        <f t="shared" si="308"/>
        <v>0.79080186600930469</v>
      </c>
      <c r="G3936">
        <v>0</v>
      </c>
      <c r="H3936" s="51">
        <f>G3936/'Parc électrique'!$C$24</f>
        <v>0</v>
      </c>
      <c r="I3936" s="14">
        <v>359</v>
      </c>
      <c r="J3936" s="14">
        <v>0</v>
      </c>
      <c r="K3936" s="14">
        <v>0</v>
      </c>
      <c r="L3936" s="14">
        <v>657</v>
      </c>
      <c r="M3936" s="14">
        <f>C3936-SUM(D3936:L3936)</f>
        <v>7643.6153677836528</v>
      </c>
      <c r="P3936" s="49">
        <f>D3937/('Parc électrique'!$C$22+'Parc électrique'!$C$23)</f>
        <v>0.61171874999999998</v>
      </c>
      <c r="Q3936" s="49">
        <f t="shared" si="305"/>
        <v>0.59626720225032814</v>
      </c>
      <c r="R3936" s="49">
        <f t="shared" si="306"/>
        <v>0.79404701344612139</v>
      </c>
    </row>
    <row r="3937" spans="1:18" x14ac:dyDescent="0.3">
      <c r="A3937" s="35">
        <f t="shared" si="309"/>
        <v>44179</v>
      </c>
      <c r="B3937" s="36">
        <v>0.91666666666666663</v>
      </c>
      <c r="C3937">
        <v>12715</v>
      </c>
      <c r="D3937">
        <v>3915</v>
      </c>
      <c r="E3937" s="49">
        <f t="shared" si="307"/>
        <v>0.59626720225032814</v>
      </c>
      <c r="F3937" s="49">
        <f t="shared" si="308"/>
        <v>0.79404701344612139</v>
      </c>
      <c r="G3937">
        <v>0</v>
      </c>
      <c r="H3937" s="51">
        <f>G3937/'Parc électrique'!$C$24</f>
        <v>0</v>
      </c>
      <c r="I3937" s="14">
        <v>359</v>
      </c>
      <c r="J3937" s="14">
        <v>49</v>
      </c>
      <c r="K3937" s="14">
        <v>0</v>
      </c>
      <c r="L3937" s="14">
        <v>650</v>
      </c>
      <c r="M3937" s="14">
        <f>C3937-SUM(D3937:L3937)</f>
        <v>7740.609685784304</v>
      </c>
      <c r="P3937" s="49">
        <f>D3938/('Parc électrique'!$C$22+'Parc électrique'!$C$23)</f>
        <v>0.57546874999999997</v>
      </c>
      <c r="Q3937" s="49">
        <f t="shared" si="305"/>
        <v>0.56093284952438272</v>
      </c>
      <c r="R3937" s="49">
        <f t="shared" si="306"/>
        <v>0.74699237561227716</v>
      </c>
    </row>
    <row r="3938" spans="1:18" x14ac:dyDescent="0.3">
      <c r="A3938" s="35">
        <f t="shared" si="309"/>
        <v>44179</v>
      </c>
      <c r="B3938" s="36">
        <v>0.95833333333333337</v>
      </c>
      <c r="C3938">
        <v>12819</v>
      </c>
      <c r="D3938">
        <v>3683</v>
      </c>
      <c r="E3938" s="49">
        <f t="shared" si="307"/>
        <v>0.56093284952438272</v>
      </c>
      <c r="F3938" s="49">
        <f t="shared" si="308"/>
        <v>0.74699237561227716</v>
      </c>
      <c r="G3938">
        <v>0</v>
      </c>
      <c r="H3938" s="51">
        <f>G3938/'Parc électrique'!$C$24</f>
        <v>0</v>
      </c>
      <c r="I3938" s="14">
        <v>359</v>
      </c>
      <c r="J3938" s="14">
        <v>383</v>
      </c>
      <c r="K3938" s="14">
        <v>0</v>
      </c>
      <c r="L3938" s="14">
        <v>652</v>
      </c>
      <c r="M3938" s="14">
        <f>C3938-SUM(D3938:L3938)</f>
        <v>7740.6920747748636</v>
      </c>
      <c r="P3938" s="49">
        <f>D3939/('Parc électrique'!$C$22+'Parc électrique'!$C$23)</f>
        <v>0.58281249999999996</v>
      </c>
      <c r="Q3938" s="49">
        <f t="shared" si="305"/>
        <v>0.56809110201627688</v>
      </c>
      <c r="R3938" s="49">
        <f t="shared" si="306"/>
        <v>0.75652499620792668</v>
      </c>
    </row>
    <row r="3939" spans="1:18" x14ac:dyDescent="0.3">
      <c r="A3939" s="35">
        <f t="shared" si="309"/>
        <v>44180</v>
      </c>
      <c r="B3939" s="36">
        <v>0</v>
      </c>
      <c r="C3939">
        <v>12329</v>
      </c>
      <c r="D3939">
        <v>3730</v>
      </c>
      <c r="E3939" s="49">
        <f t="shared" si="307"/>
        <v>0.56809110201627688</v>
      </c>
      <c r="F3939" s="49">
        <f t="shared" si="308"/>
        <v>0.75652499620792668</v>
      </c>
      <c r="G3939">
        <v>0</v>
      </c>
      <c r="H3939" s="51">
        <f>G3939/'Parc électrique'!$C$24</f>
        <v>0</v>
      </c>
      <c r="I3939" s="14">
        <v>359</v>
      </c>
      <c r="J3939" s="14">
        <v>0</v>
      </c>
      <c r="K3939" s="14">
        <v>0</v>
      </c>
      <c r="L3939" s="14">
        <v>648</v>
      </c>
      <c r="M3939" s="14">
        <f>C3939-SUM(D3939:L3939)</f>
        <v>7590.6753839017756</v>
      </c>
      <c r="P3939" s="49">
        <f>D3940/('Parc électrique'!$C$22+'Parc électrique'!$C$23)</f>
        <v>0.59109374999999997</v>
      </c>
      <c r="Q3939" s="49">
        <f t="shared" si="305"/>
        <v>0.57616317397522121</v>
      </c>
      <c r="R3939" s="49">
        <f t="shared" si="306"/>
        <v>0.76727454709238241</v>
      </c>
    </row>
    <row r="3940" spans="1:18" x14ac:dyDescent="0.3">
      <c r="A3940" s="35">
        <f t="shared" si="309"/>
        <v>44180</v>
      </c>
      <c r="B3940" s="36">
        <v>4.1666666666666664E-2</v>
      </c>
      <c r="C3940">
        <v>12053</v>
      </c>
      <c r="D3940">
        <v>3783</v>
      </c>
      <c r="E3940" s="49">
        <f t="shared" si="307"/>
        <v>0.57616317397522121</v>
      </c>
      <c r="F3940" s="49">
        <f t="shared" si="308"/>
        <v>0.76727454709238241</v>
      </c>
      <c r="G3940">
        <v>0</v>
      </c>
      <c r="H3940" s="51">
        <f>G3940/'Parc électrique'!$C$24</f>
        <v>0</v>
      </c>
      <c r="I3940" s="14">
        <v>359</v>
      </c>
      <c r="J3940" s="14">
        <v>0</v>
      </c>
      <c r="K3940" s="14">
        <v>0</v>
      </c>
      <c r="L3940" s="14">
        <v>648</v>
      </c>
      <c r="M3940" s="14">
        <f>C3940-SUM(D3940:L3940)</f>
        <v>7261.6565622789331</v>
      </c>
      <c r="P3940" s="49">
        <f>D3941/('Parc électrique'!$C$22+'Parc électrique'!$C$23)</f>
        <v>0.59499999999999997</v>
      </c>
      <c r="Q3940" s="49">
        <f t="shared" si="305"/>
        <v>0.57997075508793094</v>
      </c>
      <c r="R3940" s="49">
        <f t="shared" si="306"/>
        <v>0.7723450899624088</v>
      </c>
    </row>
    <row r="3941" spans="1:18" x14ac:dyDescent="0.3">
      <c r="A3941" s="35">
        <f t="shared" si="309"/>
        <v>44180</v>
      </c>
      <c r="B3941" s="36">
        <v>8.3333333333333329E-2</v>
      </c>
      <c r="C3941">
        <v>11831</v>
      </c>
      <c r="D3941">
        <v>3808</v>
      </c>
      <c r="E3941" s="49">
        <f t="shared" si="307"/>
        <v>0.57997075508793094</v>
      </c>
      <c r="F3941" s="49">
        <f t="shared" si="308"/>
        <v>0.7723450899624088</v>
      </c>
      <c r="G3941">
        <v>0</v>
      </c>
      <c r="H3941" s="51">
        <f>G3941/'Parc électrique'!$C$24</f>
        <v>0</v>
      </c>
      <c r="I3941" s="14">
        <v>359</v>
      </c>
      <c r="J3941" s="14">
        <v>0</v>
      </c>
      <c r="K3941" s="14">
        <v>0</v>
      </c>
      <c r="L3941" s="14">
        <v>647</v>
      </c>
      <c r="M3941" s="14">
        <f>C3941-SUM(D3941:L3941)</f>
        <v>7015.6476841549502</v>
      </c>
      <c r="P3941" s="49">
        <f>D3942/('Parc électrique'!$C$22+'Parc électrique'!$C$23)</f>
        <v>0.57453125000000005</v>
      </c>
      <c r="Q3941" s="49">
        <f t="shared" si="305"/>
        <v>0.56001903005733256</v>
      </c>
      <c r="R3941" s="49">
        <f t="shared" si="306"/>
        <v>0.74577544532347095</v>
      </c>
    </row>
    <row r="3942" spans="1:18" x14ac:dyDescent="0.3">
      <c r="A3942" s="35">
        <f t="shared" si="309"/>
        <v>44180</v>
      </c>
      <c r="B3942" s="36">
        <v>0.125</v>
      </c>
      <c r="C3942">
        <v>11468</v>
      </c>
      <c r="D3942">
        <v>3677</v>
      </c>
      <c r="E3942" s="49">
        <f t="shared" si="307"/>
        <v>0.56001903005733256</v>
      </c>
      <c r="F3942" s="49">
        <f t="shared" si="308"/>
        <v>0.74577544532347095</v>
      </c>
      <c r="G3942">
        <v>0</v>
      </c>
      <c r="H3942" s="51">
        <f>G3942/'Parc électrique'!$C$24</f>
        <v>0</v>
      </c>
      <c r="I3942" s="14">
        <v>359</v>
      </c>
      <c r="J3942" s="14">
        <v>0</v>
      </c>
      <c r="K3942" s="14">
        <v>0</v>
      </c>
      <c r="L3942" s="14">
        <v>646</v>
      </c>
      <c r="M3942" s="14">
        <f>C3942-SUM(D3942:L3942)</f>
        <v>6784.6942055246191</v>
      </c>
      <c r="P3942" s="49">
        <f>D3943/('Parc électrique'!$C$22+'Parc électrique'!$C$23)</f>
        <v>0.57828124999999997</v>
      </c>
      <c r="Q3942" s="49">
        <f t="shared" si="305"/>
        <v>0.56367430792553364</v>
      </c>
      <c r="R3942" s="49">
        <f t="shared" si="306"/>
        <v>0.75064316647869611</v>
      </c>
    </row>
    <row r="3943" spans="1:18" x14ac:dyDescent="0.3">
      <c r="A3943" s="35">
        <f t="shared" si="309"/>
        <v>44180</v>
      </c>
      <c r="B3943" s="36">
        <v>0.16666666666666666</v>
      </c>
      <c r="C3943">
        <v>11452</v>
      </c>
      <c r="D3943">
        <v>3701</v>
      </c>
      <c r="E3943" s="49">
        <f t="shared" si="307"/>
        <v>0.56367430792553364</v>
      </c>
      <c r="F3943" s="49">
        <f t="shared" si="308"/>
        <v>0.75064316647869611</v>
      </c>
      <c r="G3943">
        <v>0</v>
      </c>
      <c r="H3943" s="51">
        <f>G3943/'Parc électrique'!$C$24</f>
        <v>0</v>
      </c>
      <c r="I3943" s="14">
        <v>359</v>
      </c>
      <c r="J3943" s="14">
        <v>0</v>
      </c>
      <c r="K3943" s="14">
        <v>0</v>
      </c>
      <c r="L3943" s="14">
        <v>643</v>
      </c>
      <c r="M3943" s="14">
        <f>C3943-SUM(D3943:L3943)</f>
        <v>6747.6856825255963</v>
      </c>
      <c r="P3943" s="49">
        <f>D3944/('Parc électrique'!$C$22+'Parc électrique'!$C$23)</f>
        <v>0.57921875</v>
      </c>
      <c r="Q3943" s="49">
        <f t="shared" si="305"/>
        <v>0.56458812739258402</v>
      </c>
      <c r="R3943" s="49">
        <f t="shared" si="306"/>
        <v>0.75186009676750254</v>
      </c>
    </row>
    <row r="3944" spans="1:18" x14ac:dyDescent="0.3">
      <c r="A3944" s="35">
        <f t="shared" si="309"/>
        <v>44180</v>
      </c>
      <c r="B3944" s="36">
        <v>0.20833333333333334</v>
      </c>
      <c r="C3944">
        <v>12053</v>
      </c>
      <c r="D3944">
        <v>3707</v>
      </c>
      <c r="E3944" s="49">
        <f t="shared" si="307"/>
        <v>0.56458812739258402</v>
      </c>
      <c r="F3944" s="49">
        <f t="shared" si="308"/>
        <v>0.75186009676750254</v>
      </c>
      <c r="G3944">
        <v>0</v>
      </c>
      <c r="H3944" s="51">
        <f>G3944/'Parc électrique'!$C$24</f>
        <v>0</v>
      </c>
      <c r="I3944" s="14">
        <v>359</v>
      </c>
      <c r="J3944" s="14">
        <v>0</v>
      </c>
      <c r="K3944" s="14">
        <v>0</v>
      </c>
      <c r="L3944" s="14">
        <v>644</v>
      </c>
      <c r="M3944" s="14">
        <f>C3944-SUM(D3944:L3944)</f>
        <v>7341.68355177584</v>
      </c>
      <c r="P3944" s="49">
        <f>D3945/('Parc électrique'!$C$22+'Parc électrique'!$C$23)</f>
        <v>0.53500000000000003</v>
      </c>
      <c r="Q3944" s="49">
        <f t="shared" si="305"/>
        <v>0.52148630919671102</v>
      </c>
      <c r="R3944" s="49">
        <f t="shared" si="306"/>
        <v>0.69446155147880462</v>
      </c>
    </row>
    <row r="3945" spans="1:18" x14ac:dyDescent="0.3">
      <c r="A3945" s="35">
        <f t="shared" si="309"/>
        <v>44180</v>
      </c>
      <c r="B3945" s="36">
        <v>0.25</v>
      </c>
      <c r="C3945">
        <v>13370</v>
      </c>
      <c r="D3945">
        <v>3424</v>
      </c>
      <c r="E3945" s="49">
        <f t="shared" si="307"/>
        <v>0.52148630919671102</v>
      </c>
      <c r="F3945" s="49">
        <f t="shared" si="308"/>
        <v>0.69446155147880462</v>
      </c>
      <c r="G3945">
        <v>0</v>
      </c>
      <c r="H3945" s="51">
        <f>G3945/'Parc électrique'!$C$24</f>
        <v>0</v>
      </c>
      <c r="I3945" s="14">
        <v>359</v>
      </c>
      <c r="J3945" s="14">
        <v>0</v>
      </c>
      <c r="K3945" s="14">
        <v>0</v>
      </c>
      <c r="L3945" s="14">
        <v>651</v>
      </c>
      <c r="M3945" s="14">
        <f>C3945-SUM(D3945:L3945)</f>
        <v>8934.7840521393246</v>
      </c>
      <c r="P3945" s="49">
        <f>D3946/('Parc électrique'!$C$22+'Parc électrique'!$C$23)</f>
        <v>0.53562500000000002</v>
      </c>
      <c r="Q3945" s="49">
        <f t="shared" si="305"/>
        <v>0.52209552217474453</v>
      </c>
      <c r="R3945" s="49">
        <f t="shared" si="306"/>
        <v>0.69527283833800879</v>
      </c>
    </row>
    <row r="3946" spans="1:18" x14ac:dyDescent="0.3">
      <c r="A3946" s="35">
        <f t="shared" si="309"/>
        <v>44180</v>
      </c>
      <c r="B3946" s="36">
        <v>0.29166666666666669</v>
      </c>
      <c r="C3946">
        <v>14442</v>
      </c>
      <c r="D3946">
        <v>3428</v>
      </c>
      <c r="E3946" s="49">
        <f t="shared" si="307"/>
        <v>0.52209552217474453</v>
      </c>
      <c r="F3946" s="49">
        <f t="shared" si="308"/>
        <v>0.69527283833800879</v>
      </c>
      <c r="G3946">
        <v>0</v>
      </c>
      <c r="H3946" s="51">
        <f>G3946/'Parc électrique'!$C$24</f>
        <v>0</v>
      </c>
      <c r="I3946" s="14">
        <v>359</v>
      </c>
      <c r="J3946" s="14">
        <v>0</v>
      </c>
      <c r="K3946" s="14">
        <v>0</v>
      </c>
      <c r="L3946" s="14">
        <v>664</v>
      </c>
      <c r="M3946" s="14">
        <f>C3946-SUM(D3946:L3946)</f>
        <v>9989.7826316394876</v>
      </c>
      <c r="P3946" s="49">
        <f>D3947/('Parc électrique'!$C$22+'Parc électrique'!$C$23)</f>
        <v>0.52906249999999999</v>
      </c>
      <c r="Q3946" s="49">
        <f t="shared" si="305"/>
        <v>0.51569878590539231</v>
      </c>
      <c r="R3946" s="49">
        <f t="shared" si="306"/>
        <v>0.68675432631636457</v>
      </c>
    </row>
    <row r="3947" spans="1:18" x14ac:dyDescent="0.3">
      <c r="A3947" s="35">
        <f t="shared" si="309"/>
        <v>44180</v>
      </c>
      <c r="B3947" s="36">
        <v>0.33333333333333331</v>
      </c>
      <c r="C3947">
        <v>14691</v>
      </c>
      <c r="D3947">
        <v>3386</v>
      </c>
      <c r="E3947" s="49">
        <f t="shared" si="307"/>
        <v>0.51569878590539231</v>
      </c>
      <c r="F3947" s="49">
        <f t="shared" si="308"/>
        <v>0.68675432631636457</v>
      </c>
      <c r="G3947">
        <v>26</v>
      </c>
      <c r="H3947" s="51">
        <f>G3947/'Parc électrique'!$C$24</f>
        <v>8.6666666666666663E-3</v>
      </c>
      <c r="I3947" s="14">
        <v>359</v>
      </c>
      <c r="J3947" s="14">
        <v>0</v>
      </c>
      <c r="K3947" s="14">
        <v>0</v>
      </c>
      <c r="L3947" s="14">
        <v>670</v>
      </c>
      <c r="M3947" s="14">
        <f>C3947-SUM(D3947:L3947)</f>
        <v>10248.788880221111</v>
      </c>
      <c r="P3947" s="49">
        <f>D3948/('Parc électrique'!$C$22+'Parc électrique'!$C$23)</f>
        <v>0.51187499999999997</v>
      </c>
      <c r="Q3947" s="49">
        <f t="shared" si="305"/>
        <v>0.49894542900946992</v>
      </c>
      <c r="R3947" s="49">
        <f t="shared" si="306"/>
        <v>0.66444393768824861</v>
      </c>
    </row>
    <row r="3948" spans="1:18" x14ac:dyDescent="0.3">
      <c r="A3948" s="35">
        <f t="shared" si="309"/>
        <v>44180</v>
      </c>
      <c r="B3948" s="36">
        <v>0.375</v>
      </c>
      <c r="C3948">
        <v>14728</v>
      </c>
      <c r="D3948">
        <v>3276</v>
      </c>
      <c r="E3948" s="49">
        <f t="shared" si="307"/>
        <v>0.49894542900946992</v>
      </c>
      <c r="F3948" s="49">
        <f t="shared" si="308"/>
        <v>0.66444393768824861</v>
      </c>
      <c r="G3948">
        <v>261</v>
      </c>
      <c r="H3948" s="51">
        <f>G3948/'Parc électrique'!$C$24</f>
        <v>8.6999999999999994E-2</v>
      </c>
      <c r="I3948" s="14">
        <v>359</v>
      </c>
      <c r="J3948" s="14">
        <v>0</v>
      </c>
      <c r="K3948" s="14">
        <v>0</v>
      </c>
      <c r="L3948" s="14">
        <v>670</v>
      </c>
      <c r="M3948" s="14">
        <f>C3948-SUM(D3948:L3948)</f>
        <v>10160.749610633302</v>
      </c>
      <c r="P3948" s="49">
        <f>D3949/('Parc électrique'!$C$22+'Parc électrique'!$C$23)</f>
        <v>0.46656249999999999</v>
      </c>
      <c r="Q3948" s="49">
        <f t="shared" si="305"/>
        <v>0.45477748810203827</v>
      </c>
      <c r="R3948" s="49">
        <f t="shared" si="306"/>
        <v>0.60562564039594347</v>
      </c>
    </row>
    <row r="3949" spans="1:18" x14ac:dyDescent="0.3">
      <c r="A3949" s="35">
        <f t="shared" si="309"/>
        <v>44180</v>
      </c>
      <c r="B3949" s="36">
        <v>0.41666666666666669</v>
      </c>
      <c r="C3949">
        <v>14719</v>
      </c>
      <c r="D3949">
        <v>2986</v>
      </c>
      <c r="E3949" s="49">
        <f t="shared" si="307"/>
        <v>0.45477748810203827</v>
      </c>
      <c r="F3949" s="49">
        <f t="shared" si="308"/>
        <v>0.60562564039594347</v>
      </c>
      <c r="G3949">
        <v>758</v>
      </c>
      <c r="H3949" s="51">
        <f>G3949/'Parc électrique'!$C$24</f>
        <v>0.25266666666666665</v>
      </c>
      <c r="I3949" s="14">
        <v>359</v>
      </c>
      <c r="J3949" s="14">
        <v>0</v>
      </c>
      <c r="K3949" s="14">
        <v>0</v>
      </c>
      <c r="L3949" s="14">
        <v>671</v>
      </c>
      <c r="M3949" s="14">
        <f>C3949-SUM(D3949:L3949)</f>
        <v>9943.6869302048362</v>
      </c>
      <c r="P3949" s="49">
        <f>D3950/('Parc électrique'!$C$22+'Parc électrique'!$C$23)</f>
        <v>0.46312500000000001</v>
      </c>
      <c r="Q3949" s="49">
        <f t="shared" si="305"/>
        <v>0.45142681672285379</v>
      </c>
      <c r="R3949" s="49">
        <f t="shared" si="306"/>
        <v>0.60116356267032034</v>
      </c>
    </row>
    <row r="3950" spans="1:18" x14ac:dyDescent="0.3">
      <c r="A3950" s="35">
        <f t="shared" si="309"/>
        <v>44180</v>
      </c>
      <c r="B3950" s="36">
        <v>0.45833333333333331</v>
      </c>
      <c r="C3950">
        <v>14794</v>
      </c>
      <c r="D3950">
        <v>2964</v>
      </c>
      <c r="E3950" s="49">
        <f t="shared" si="307"/>
        <v>0.45142681672285379</v>
      </c>
      <c r="F3950" s="49">
        <f t="shared" si="308"/>
        <v>0.60116356267032034</v>
      </c>
      <c r="G3950">
        <v>1182</v>
      </c>
      <c r="H3950" s="51">
        <f>G3950/'Parc électrique'!$C$24</f>
        <v>0.39400000000000002</v>
      </c>
      <c r="I3950" s="14">
        <v>359</v>
      </c>
      <c r="J3950" s="14">
        <v>0</v>
      </c>
      <c r="K3950" s="14">
        <v>0</v>
      </c>
      <c r="L3950" s="14">
        <v>671</v>
      </c>
      <c r="M3950" s="14">
        <f>C3950-SUM(D3950:L3950)</f>
        <v>9616.5534096206065</v>
      </c>
      <c r="P3950" s="49">
        <f>D3951/('Parc électrique'!$C$22+'Parc électrique'!$C$23)</f>
        <v>0.46734375</v>
      </c>
      <c r="Q3950" s="49">
        <f t="shared" si="305"/>
        <v>0.45553900432458017</v>
      </c>
      <c r="R3950" s="49">
        <f t="shared" si="306"/>
        <v>0.60663974896994877</v>
      </c>
    </row>
    <row r="3951" spans="1:18" x14ac:dyDescent="0.3">
      <c r="A3951" s="35">
        <f t="shared" si="309"/>
        <v>44180</v>
      </c>
      <c r="B3951" s="36">
        <v>0.5</v>
      </c>
      <c r="C3951">
        <v>14714</v>
      </c>
      <c r="D3951">
        <v>2991</v>
      </c>
      <c r="E3951" s="49">
        <f t="shared" si="307"/>
        <v>0.45553900432458017</v>
      </c>
      <c r="F3951" s="49">
        <f t="shared" si="308"/>
        <v>0.60663974896994877</v>
      </c>
      <c r="G3951">
        <v>1397</v>
      </c>
      <c r="H3951" s="51">
        <f>G3951/'Parc électrique'!$C$24</f>
        <v>0.46566666666666667</v>
      </c>
      <c r="I3951" s="14">
        <v>359</v>
      </c>
      <c r="J3951" s="14">
        <v>0</v>
      </c>
      <c r="K3951" s="14">
        <v>0</v>
      </c>
      <c r="L3951" s="14">
        <v>673</v>
      </c>
      <c r="M3951" s="14">
        <f>C3951-SUM(D3951:L3951)</f>
        <v>9292.4721545800385</v>
      </c>
      <c r="P3951" s="49">
        <f>D3952/('Parc électrique'!$C$22+'Parc électrique'!$C$23)</f>
        <v>0.47046874999999999</v>
      </c>
      <c r="Q3951" s="49">
        <f t="shared" si="305"/>
        <v>0.4585850692147479</v>
      </c>
      <c r="R3951" s="49">
        <f t="shared" si="306"/>
        <v>0.61069618326596986</v>
      </c>
    </row>
    <row r="3952" spans="1:18" x14ac:dyDescent="0.3">
      <c r="A3952" s="35">
        <f t="shared" si="309"/>
        <v>44180</v>
      </c>
      <c r="B3952" s="36">
        <v>0.54166666666666663</v>
      </c>
      <c r="C3952">
        <v>14390</v>
      </c>
      <c r="D3952">
        <v>3011</v>
      </c>
      <c r="E3952" s="49">
        <f t="shared" si="307"/>
        <v>0.4585850692147479</v>
      </c>
      <c r="F3952" s="49">
        <f t="shared" si="308"/>
        <v>0.61069618326596986</v>
      </c>
      <c r="G3952">
        <v>1330</v>
      </c>
      <c r="H3952" s="51">
        <f>G3952/'Parc électrique'!$C$24</f>
        <v>0.44333333333333336</v>
      </c>
      <c r="I3952" s="14">
        <v>359</v>
      </c>
      <c r="J3952" s="14">
        <v>0</v>
      </c>
      <c r="K3952" s="14">
        <v>0</v>
      </c>
      <c r="L3952" s="14">
        <v>673</v>
      </c>
      <c r="M3952" s="14">
        <f>C3952-SUM(D3952:L3952)</f>
        <v>9015.4873854141842</v>
      </c>
      <c r="P3952" s="49">
        <f>D3953/('Parc électrique'!$C$22+'Parc électrique'!$C$23)</f>
        <v>0.46296874999999998</v>
      </c>
      <c r="Q3952" s="49">
        <f t="shared" si="305"/>
        <v>0.45127451347834541</v>
      </c>
      <c r="R3952" s="49">
        <f t="shared" si="306"/>
        <v>0.60096074095551921</v>
      </c>
    </row>
    <row r="3953" spans="1:18" x14ac:dyDescent="0.3">
      <c r="A3953" s="35">
        <f t="shared" si="309"/>
        <v>44180</v>
      </c>
      <c r="B3953" s="36">
        <v>0.58333333333333337</v>
      </c>
      <c r="C3953">
        <v>14128</v>
      </c>
      <c r="D3953">
        <v>2963</v>
      </c>
      <c r="E3953" s="49">
        <f t="shared" si="307"/>
        <v>0.45127451347834541</v>
      </c>
      <c r="F3953" s="49">
        <f t="shared" si="308"/>
        <v>0.60096074095551921</v>
      </c>
      <c r="G3953">
        <v>1030</v>
      </c>
      <c r="H3953" s="51">
        <f>G3953/'Parc électrique'!$C$24</f>
        <v>0.34333333333333332</v>
      </c>
      <c r="I3953" s="14">
        <v>359</v>
      </c>
      <c r="J3953" s="14">
        <v>0</v>
      </c>
      <c r="K3953" s="14">
        <v>0</v>
      </c>
      <c r="L3953" s="14">
        <v>674</v>
      </c>
      <c r="M3953" s="14">
        <f>C3953-SUM(D3953:L3953)</f>
        <v>9100.6044314122337</v>
      </c>
      <c r="P3953" s="49">
        <f>D3954/('Parc électrique'!$C$22+'Parc électrique'!$C$23)</f>
        <v>0.41671875000000003</v>
      </c>
      <c r="Q3953" s="49">
        <f t="shared" si="305"/>
        <v>0.40619275310386344</v>
      </c>
      <c r="R3953" s="49">
        <f t="shared" si="306"/>
        <v>0.54092551337440775</v>
      </c>
    </row>
    <row r="3954" spans="1:18" x14ac:dyDescent="0.3">
      <c r="A3954" s="35">
        <f t="shared" si="309"/>
        <v>44180</v>
      </c>
      <c r="B3954" s="36">
        <v>0.625</v>
      </c>
      <c r="C3954">
        <v>13998</v>
      </c>
      <c r="D3954">
        <v>2667</v>
      </c>
      <c r="E3954" s="49">
        <f t="shared" si="307"/>
        <v>0.40619275310386344</v>
      </c>
      <c r="F3954" s="49">
        <f t="shared" si="308"/>
        <v>0.54092551337440775</v>
      </c>
      <c r="G3954">
        <v>540</v>
      </c>
      <c r="H3954" s="51">
        <f>G3954/'Parc électrique'!$C$24</f>
        <v>0.18</v>
      </c>
      <c r="I3954" s="14">
        <v>359</v>
      </c>
      <c r="J3954" s="14">
        <v>0</v>
      </c>
      <c r="K3954" s="14">
        <v>0</v>
      </c>
      <c r="L3954" s="14">
        <v>674</v>
      </c>
      <c r="M3954" s="14">
        <f>C3954-SUM(D3954:L3954)</f>
        <v>9756.8728817335214</v>
      </c>
      <c r="P3954" s="49">
        <f>D3955/('Parc électrique'!$C$22+'Parc électrique'!$C$23)</f>
        <v>0.435</v>
      </c>
      <c r="Q3954" s="49">
        <f t="shared" si="305"/>
        <v>0.42401223271134442</v>
      </c>
      <c r="R3954" s="49">
        <f t="shared" si="306"/>
        <v>0.56465565400613082</v>
      </c>
    </row>
    <row r="3955" spans="1:18" x14ac:dyDescent="0.3">
      <c r="A3955" s="35">
        <f t="shared" si="309"/>
        <v>44180</v>
      </c>
      <c r="B3955" s="36">
        <v>0.66666666666666663</v>
      </c>
      <c r="C3955">
        <v>14089</v>
      </c>
      <c r="D3955">
        <v>2784</v>
      </c>
      <c r="E3955" s="49">
        <f t="shared" si="307"/>
        <v>0.42401223271134442</v>
      </c>
      <c r="F3955" s="49">
        <f t="shared" si="308"/>
        <v>0.56465565400613082</v>
      </c>
      <c r="G3955">
        <v>103</v>
      </c>
      <c r="H3955" s="51">
        <f>G3955/'Parc électrique'!$C$24</f>
        <v>3.4333333333333334E-2</v>
      </c>
      <c r="I3955" s="14">
        <v>359</v>
      </c>
      <c r="J3955" s="14">
        <v>0</v>
      </c>
      <c r="K3955" s="14">
        <v>0</v>
      </c>
      <c r="L3955" s="14">
        <v>676</v>
      </c>
      <c r="M3955" s="14">
        <f>C3955-SUM(D3955:L3955)</f>
        <v>10165.976998779948</v>
      </c>
      <c r="P3955" s="49">
        <f>D3956/('Parc électrique'!$C$22+'Parc électrique'!$C$23)</f>
        <v>0.46968749999999998</v>
      </c>
      <c r="Q3955" s="49">
        <f t="shared" si="305"/>
        <v>0.45782355299220595</v>
      </c>
      <c r="R3955" s="49">
        <f t="shared" si="306"/>
        <v>0.60968207469196445</v>
      </c>
    </row>
    <row r="3956" spans="1:18" x14ac:dyDescent="0.3">
      <c r="A3956" s="35">
        <f t="shared" si="309"/>
        <v>44180</v>
      </c>
      <c r="B3956" s="36">
        <v>0.70833333333333337</v>
      </c>
      <c r="C3956">
        <v>14858</v>
      </c>
      <c r="D3956">
        <v>3006</v>
      </c>
      <c r="E3956" s="49">
        <f t="shared" si="307"/>
        <v>0.45782355299220595</v>
      </c>
      <c r="F3956" s="49">
        <f t="shared" si="308"/>
        <v>0.60968207469196445</v>
      </c>
      <c r="G3956">
        <v>0</v>
      </c>
      <c r="H3956" s="51">
        <f>G3956/'Parc électrique'!$C$24</f>
        <v>0</v>
      </c>
      <c r="I3956" s="14">
        <v>359</v>
      </c>
      <c r="J3956" s="14">
        <v>178</v>
      </c>
      <c r="K3956" s="14">
        <v>0</v>
      </c>
      <c r="L3956" s="14">
        <v>675</v>
      </c>
      <c r="M3956" s="14">
        <f>C3956-SUM(D3956:L3956)</f>
        <v>10638.932494372315</v>
      </c>
      <c r="P3956" s="49">
        <f>D3957/('Parc électrique'!$C$22+'Parc électrique'!$C$23)</f>
        <v>0.45234374999999999</v>
      </c>
      <c r="Q3956" s="49">
        <f t="shared" si="305"/>
        <v>0.44091789285177518</v>
      </c>
      <c r="R3956" s="49">
        <f t="shared" si="306"/>
        <v>0.58716886434904758</v>
      </c>
    </row>
    <row r="3957" spans="1:18" x14ac:dyDescent="0.3">
      <c r="A3957" s="35">
        <f t="shared" si="309"/>
        <v>44180</v>
      </c>
      <c r="B3957" s="36">
        <v>0.75</v>
      </c>
      <c r="C3957">
        <v>15324</v>
      </c>
      <c r="D3957">
        <v>2895</v>
      </c>
      <c r="E3957" s="49">
        <f t="shared" si="307"/>
        <v>0.44091789285177518</v>
      </c>
      <c r="F3957" s="49">
        <f t="shared" si="308"/>
        <v>0.58716886434904758</v>
      </c>
      <c r="G3957">
        <v>0</v>
      </c>
      <c r="H3957" s="51">
        <f>G3957/'Parc électrique'!$C$24</f>
        <v>0</v>
      </c>
      <c r="I3957" s="14">
        <v>359</v>
      </c>
      <c r="J3957" s="14">
        <v>756</v>
      </c>
      <c r="K3957" s="14">
        <v>0</v>
      </c>
      <c r="L3957" s="14">
        <v>674</v>
      </c>
      <c r="M3957" s="14">
        <f>C3957-SUM(D3957:L3957)</f>
        <v>10638.9719132428</v>
      </c>
      <c r="P3957" s="49">
        <f>D3958/('Parc électrique'!$C$22+'Parc électrique'!$C$23)</f>
        <v>0.44296875000000002</v>
      </c>
      <c r="Q3957" s="49">
        <f t="shared" si="305"/>
        <v>0.4317796981812721</v>
      </c>
      <c r="R3957" s="49">
        <f t="shared" si="306"/>
        <v>0.57499956146098452</v>
      </c>
    </row>
    <row r="3958" spans="1:18" x14ac:dyDescent="0.3">
      <c r="A3958" s="35">
        <f t="shared" si="309"/>
        <v>44180</v>
      </c>
      <c r="B3958" s="36">
        <v>0.79166666666666663</v>
      </c>
      <c r="C3958">
        <v>15483</v>
      </c>
      <c r="D3958">
        <v>2835</v>
      </c>
      <c r="E3958" s="49">
        <f t="shared" si="307"/>
        <v>0.4317796981812721</v>
      </c>
      <c r="F3958" s="49">
        <f t="shared" si="308"/>
        <v>0.57499956146098452</v>
      </c>
      <c r="G3958">
        <v>0</v>
      </c>
      <c r="H3958" s="51">
        <f>G3958/'Parc électrique'!$C$24</f>
        <v>0</v>
      </c>
      <c r="I3958" s="14">
        <v>359</v>
      </c>
      <c r="J3958" s="14">
        <v>980</v>
      </c>
      <c r="K3958" s="14">
        <v>0</v>
      </c>
      <c r="L3958" s="14">
        <v>669</v>
      </c>
      <c r="M3958" s="14">
        <f>C3958-SUM(D3958:L3958)</f>
        <v>10638.993220740358</v>
      </c>
      <c r="P3958" s="49">
        <f>D3959/('Parc électrique'!$C$22+'Parc électrique'!$C$23)</f>
        <v>0.38171875</v>
      </c>
      <c r="Q3958" s="49">
        <f t="shared" si="305"/>
        <v>0.37207682633398509</v>
      </c>
      <c r="R3958" s="49">
        <f t="shared" si="306"/>
        <v>0.49549344925897182</v>
      </c>
    </row>
    <row r="3959" spans="1:18" x14ac:dyDescent="0.3">
      <c r="A3959" s="35">
        <f t="shared" si="309"/>
        <v>44180</v>
      </c>
      <c r="B3959" s="36">
        <v>0.83333333333333337</v>
      </c>
      <c r="C3959">
        <v>14567</v>
      </c>
      <c r="D3959">
        <v>2443</v>
      </c>
      <c r="E3959" s="49">
        <f t="shared" si="307"/>
        <v>0.37207682633398509</v>
      </c>
      <c r="F3959" s="49">
        <f t="shared" si="308"/>
        <v>0.49549344925897182</v>
      </c>
      <c r="G3959">
        <v>0</v>
      </c>
      <c r="H3959" s="51">
        <f>G3959/'Parc électrique'!$C$24</f>
        <v>0</v>
      </c>
      <c r="I3959" s="14">
        <v>359</v>
      </c>
      <c r="J3959" s="14">
        <v>461</v>
      </c>
      <c r="K3959" s="14">
        <v>0</v>
      </c>
      <c r="L3959" s="14">
        <v>664</v>
      </c>
      <c r="M3959" s="14">
        <f>C3959-SUM(D3959:L3959)</f>
        <v>10639.132429724406</v>
      </c>
      <c r="P3959" s="49">
        <f>D3960/('Parc électrique'!$C$22+'Parc électrique'!$C$23)</f>
        <v>0.35921874999999998</v>
      </c>
      <c r="Q3959" s="49">
        <f t="shared" si="305"/>
        <v>0.35014515912477762</v>
      </c>
      <c r="R3959" s="49">
        <f t="shared" si="306"/>
        <v>0.46628712232762026</v>
      </c>
    </row>
    <row r="3960" spans="1:18" x14ac:dyDescent="0.3">
      <c r="A3960" s="35">
        <f t="shared" si="309"/>
        <v>44180</v>
      </c>
      <c r="B3960" s="36">
        <v>0.875</v>
      </c>
      <c r="C3960">
        <v>13735</v>
      </c>
      <c r="D3960">
        <v>2299</v>
      </c>
      <c r="E3960" s="49">
        <f t="shared" si="307"/>
        <v>0.35014515912477762</v>
      </c>
      <c r="F3960" s="49">
        <f t="shared" si="308"/>
        <v>0.46628712232762026</v>
      </c>
      <c r="G3960">
        <v>0</v>
      </c>
      <c r="H3960" s="51">
        <f>G3960/'Parc électrique'!$C$24</f>
        <v>0</v>
      </c>
      <c r="I3960" s="14">
        <v>359</v>
      </c>
      <c r="J3960" s="14">
        <v>0</v>
      </c>
      <c r="K3960" s="14">
        <v>0</v>
      </c>
      <c r="L3960" s="14">
        <v>655</v>
      </c>
      <c r="M3960" s="14">
        <f>C3960-SUM(D3960:L3960)</f>
        <v>10421.183567718548</v>
      </c>
      <c r="P3960" s="49">
        <f>D3961/('Parc électrique'!$C$22+'Parc électrique'!$C$23)</f>
        <v>0.33562500000000001</v>
      </c>
      <c r="Q3960" s="49">
        <f t="shared" si="305"/>
        <v>0.32714736920401144</v>
      </c>
      <c r="R3960" s="49">
        <f t="shared" si="306"/>
        <v>0.43566104339266126</v>
      </c>
    </row>
    <row r="3961" spans="1:18" x14ac:dyDescent="0.3">
      <c r="A3961" s="35">
        <f t="shared" si="309"/>
        <v>44180</v>
      </c>
      <c r="B3961" s="36">
        <v>0.91666666666666663</v>
      </c>
      <c r="C3961">
        <v>13867</v>
      </c>
      <c r="D3961">
        <v>2148</v>
      </c>
      <c r="E3961" s="49">
        <f t="shared" si="307"/>
        <v>0.32714736920401144</v>
      </c>
      <c r="F3961" s="49">
        <f t="shared" si="308"/>
        <v>0.43566104339266126</v>
      </c>
      <c r="G3961">
        <v>0</v>
      </c>
      <c r="H3961" s="51">
        <f>G3961/'Parc électrique'!$C$24</f>
        <v>0</v>
      </c>
      <c r="I3961" s="14">
        <v>359</v>
      </c>
      <c r="J3961" s="14">
        <v>72</v>
      </c>
      <c r="K3961" s="14">
        <v>0</v>
      </c>
      <c r="L3961" s="14">
        <v>648</v>
      </c>
      <c r="M3961" s="14">
        <f>C3961-SUM(D3961:L3961)</f>
        <v>10639.237191587403</v>
      </c>
      <c r="P3961" s="49">
        <f>D3962/('Parc électrique'!$C$22+'Parc électrique'!$C$23)</f>
        <v>0.31593749999999998</v>
      </c>
      <c r="Q3961" s="49">
        <f t="shared" si="305"/>
        <v>0.30795716039595489</v>
      </c>
      <c r="R3961" s="49">
        <f t="shared" si="306"/>
        <v>0.4101055073277286</v>
      </c>
    </row>
    <row r="3962" spans="1:18" x14ac:dyDescent="0.3">
      <c r="A3962" s="35">
        <f t="shared" si="309"/>
        <v>44180</v>
      </c>
      <c r="B3962" s="36">
        <v>0.95833333333333337</v>
      </c>
      <c r="C3962">
        <v>13956</v>
      </c>
      <c r="D3962">
        <v>2022</v>
      </c>
      <c r="E3962" s="49">
        <f t="shared" si="307"/>
        <v>0.30795716039595489</v>
      </c>
      <c r="F3962" s="49">
        <f t="shared" si="308"/>
        <v>0.4101055073277286</v>
      </c>
      <c r="G3962">
        <v>0</v>
      </c>
      <c r="H3962" s="51">
        <f>G3962/'Parc électrique'!$C$24</f>
        <v>0</v>
      </c>
      <c r="I3962" s="14">
        <v>359</v>
      </c>
      <c r="J3962" s="14">
        <v>285</v>
      </c>
      <c r="K3962" s="14">
        <v>0</v>
      </c>
      <c r="L3962" s="14">
        <v>650</v>
      </c>
      <c r="M3962" s="14">
        <f>C3962-SUM(D3962:L3962)</f>
        <v>10639.281937332276</v>
      </c>
      <c r="P3962" s="49">
        <f>D3963/('Parc électrique'!$C$22+'Parc électrique'!$C$23)</f>
        <v>0.35671874999999997</v>
      </c>
      <c r="Q3962" s="49">
        <f t="shared" si="305"/>
        <v>0.34770830721264345</v>
      </c>
      <c r="R3962" s="49">
        <f t="shared" si="306"/>
        <v>0.46304197489080334</v>
      </c>
    </row>
    <row r="3963" spans="1:18" x14ac:dyDescent="0.3">
      <c r="A3963" s="35">
        <f t="shared" si="309"/>
        <v>44181</v>
      </c>
      <c r="B3963" s="36">
        <v>0</v>
      </c>
      <c r="C3963">
        <v>13487</v>
      </c>
      <c r="D3963">
        <v>2283</v>
      </c>
      <c r="E3963" s="49">
        <f t="shared" si="307"/>
        <v>0.34770830721264345</v>
      </c>
      <c r="F3963" s="49">
        <f t="shared" si="308"/>
        <v>0.46304197489080334</v>
      </c>
      <c r="G3963">
        <v>0</v>
      </c>
      <c r="H3963" s="51">
        <f>G3963/'Parc électrique'!$C$24</f>
        <v>0</v>
      </c>
      <c r="I3963" s="14">
        <v>359</v>
      </c>
      <c r="J3963" s="14">
        <v>0</v>
      </c>
      <c r="K3963" s="14">
        <v>0</v>
      </c>
      <c r="L3963" s="14">
        <v>647</v>
      </c>
      <c r="M3963" s="14">
        <f>C3963-SUM(D3963:L3963)</f>
        <v>10197.189249717896</v>
      </c>
      <c r="P3963" s="49">
        <f>D3964/('Parc électrique'!$C$22+'Parc électrique'!$C$23)</f>
        <v>0.37718750000000001</v>
      </c>
      <c r="Q3963" s="49">
        <f t="shared" si="305"/>
        <v>0.36766003224324195</v>
      </c>
      <c r="R3963" s="49">
        <f t="shared" si="306"/>
        <v>0.4896116195297413</v>
      </c>
    </row>
    <row r="3964" spans="1:18" x14ac:dyDescent="0.3">
      <c r="A3964" s="35">
        <f t="shared" si="309"/>
        <v>44181</v>
      </c>
      <c r="B3964" s="36">
        <v>4.1666666666666664E-2</v>
      </c>
      <c r="C3964">
        <v>13251</v>
      </c>
      <c r="D3964">
        <v>2414</v>
      </c>
      <c r="E3964" s="49">
        <f t="shared" si="307"/>
        <v>0.36766003224324195</v>
      </c>
      <c r="F3964" s="49">
        <f t="shared" si="308"/>
        <v>0.4896116195297413</v>
      </c>
      <c r="G3964">
        <v>0</v>
      </c>
      <c r="H3964" s="51">
        <f>G3964/'Parc électrique'!$C$24</f>
        <v>0</v>
      </c>
      <c r="I3964" s="14">
        <v>359</v>
      </c>
      <c r="J3964" s="14">
        <v>0</v>
      </c>
      <c r="K3964" s="14">
        <v>0</v>
      </c>
      <c r="L3964" s="14">
        <v>646</v>
      </c>
      <c r="M3964" s="14">
        <f>C3964-SUM(D3964:L3964)</f>
        <v>9831.1427283482262</v>
      </c>
      <c r="P3964" s="49">
        <f>D3965/('Parc électrique'!$C$22+'Parc électrique'!$C$23)</f>
        <v>0.36109374999999999</v>
      </c>
      <c r="Q3964" s="49">
        <f t="shared" si="305"/>
        <v>0.35197279805887827</v>
      </c>
      <c r="R3964" s="49">
        <f t="shared" si="306"/>
        <v>0.4687209829052329</v>
      </c>
    </row>
    <row r="3965" spans="1:18" x14ac:dyDescent="0.3">
      <c r="A3965" s="35">
        <f t="shared" si="309"/>
        <v>44181</v>
      </c>
      <c r="B3965" s="36">
        <v>8.3333333333333329E-2</v>
      </c>
      <c r="C3965">
        <v>13056</v>
      </c>
      <c r="D3965">
        <v>2311</v>
      </c>
      <c r="E3965" s="49">
        <f t="shared" si="307"/>
        <v>0.35197279805887827</v>
      </c>
      <c r="F3965" s="49">
        <f t="shared" si="308"/>
        <v>0.4687209829052329</v>
      </c>
      <c r="G3965">
        <v>0</v>
      </c>
      <c r="H3965" s="51">
        <f>G3965/'Parc électrique'!$C$24</f>
        <v>0</v>
      </c>
      <c r="I3965" s="14">
        <v>359</v>
      </c>
      <c r="J3965" s="14">
        <v>0</v>
      </c>
      <c r="K3965" s="14">
        <v>0</v>
      </c>
      <c r="L3965" s="14">
        <v>645</v>
      </c>
      <c r="M3965" s="14">
        <f>C3965-SUM(D3965:L3965)</f>
        <v>9740.1793062190354</v>
      </c>
      <c r="P3965" s="49">
        <f>D3966/('Parc électrique'!$C$22+'Parc électrique'!$C$23)</f>
        <v>0.3409375</v>
      </c>
      <c r="Q3965" s="49">
        <f t="shared" si="305"/>
        <v>0.33232567951729658</v>
      </c>
      <c r="R3965" s="49">
        <f t="shared" si="306"/>
        <v>0.44255698169589708</v>
      </c>
    </row>
    <row r="3966" spans="1:18" x14ac:dyDescent="0.3">
      <c r="A3966" s="35">
        <f t="shared" si="309"/>
        <v>44181</v>
      </c>
      <c r="B3966" s="36">
        <v>0.125</v>
      </c>
      <c r="C3966">
        <v>12696</v>
      </c>
      <c r="D3966">
        <v>2182</v>
      </c>
      <c r="E3966" s="49">
        <f t="shared" si="307"/>
        <v>0.33232567951729658</v>
      </c>
      <c r="F3966" s="49">
        <f t="shared" si="308"/>
        <v>0.44255698169589708</v>
      </c>
      <c r="G3966">
        <v>0</v>
      </c>
      <c r="H3966" s="51">
        <f>G3966/'Parc électrique'!$C$24</f>
        <v>0</v>
      </c>
      <c r="I3966" s="14">
        <v>359</v>
      </c>
      <c r="J3966" s="14">
        <v>0</v>
      </c>
      <c r="K3966" s="14">
        <v>0</v>
      </c>
      <c r="L3966" s="14">
        <v>645</v>
      </c>
      <c r="M3966" s="14">
        <f>C3966-SUM(D3966:L3966)</f>
        <v>9509.2251173387867</v>
      </c>
      <c r="P3966" s="49">
        <f>D3967/('Parc électrique'!$C$22+'Parc électrique'!$C$23)</f>
        <v>0.32437500000000002</v>
      </c>
      <c r="Q3966" s="49">
        <f t="shared" si="305"/>
        <v>0.31618153559940776</v>
      </c>
      <c r="R3966" s="49">
        <f t="shared" si="306"/>
        <v>0.42105787992698551</v>
      </c>
    </row>
    <row r="3967" spans="1:18" x14ac:dyDescent="0.3">
      <c r="A3967" s="35">
        <f t="shared" si="309"/>
        <v>44181</v>
      </c>
      <c r="B3967" s="36">
        <v>0.16666666666666666</v>
      </c>
      <c r="C3967">
        <v>12676</v>
      </c>
      <c r="D3967">
        <v>2076</v>
      </c>
      <c r="E3967" s="49">
        <f t="shared" si="307"/>
        <v>0.31618153559940776</v>
      </c>
      <c r="F3967" s="49">
        <f t="shared" si="308"/>
        <v>0.42105787992698551</v>
      </c>
      <c r="G3967">
        <v>0</v>
      </c>
      <c r="H3967" s="51">
        <f>G3967/'Parc électrique'!$C$24</f>
        <v>0</v>
      </c>
      <c r="I3967" s="14">
        <v>359</v>
      </c>
      <c r="J3967" s="14">
        <v>1857</v>
      </c>
      <c r="K3967" s="14">
        <v>0</v>
      </c>
      <c r="L3967" s="14">
        <v>642</v>
      </c>
      <c r="M3967" s="14">
        <f>C3967-SUM(D3967:L3967)</f>
        <v>7741.2627605844737</v>
      </c>
      <c r="P3967" s="49">
        <f>D3968/('Parc électrique'!$C$22+'Parc électrique'!$C$23)</f>
        <v>0.30890624999999999</v>
      </c>
      <c r="Q3967" s="49">
        <f t="shared" si="305"/>
        <v>0.30110351439307759</v>
      </c>
      <c r="R3967" s="49">
        <f t="shared" si="306"/>
        <v>0.40097853016168122</v>
      </c>
    </row>
    <row r="3968" spans="1:18" x14ac:dyDescent="0.3">
      <c r="A3968" s="35">
        <f t="shared" si="309"/>
        <v>44181</v>
      </c>
      <c r="B3968" s="36">
        <v>0.20833333333333334</v>
      </c>
      <c r="C3968">
        <v>13292</v>
      </c>
      <c r="D3968">
        <v>1977</v>
      </c>
      <c r="E3968" s="49">
        <f t="shared" si="307"/>
        <v>0.30110351439307759</v>
      </c>
      <c r="F3968" s="49">
        <f t="shared" si="308"/>
        <v>0.40097853016168122</v>
      </c>
      <c r="G3968">
        <v>0</v>
      </c>
      <c r="H3968" s="51">
        <f>G3968/'Parc électrique'!$C$24</f>
        <v>0</v>
      </c>
      <c r="I3968" s="14">
        <v>359</v>
      </c>
      <c r="J3968" s="14">
        <v>0</v>
      </c>
      <c r="K3968" s="14">
        <v>0</v>
      </c>
      <c r="L3968" s="14">
        <v>643</v>
      </c>
      <c r="M3968" s="14">
        <f>C3968-SUM(D3968:L3968)</f>
        <v>10312.297917955446</v>
      </c>
      <c r="P3968" s="49">
        <f>D3969/('Parc électrique'!$C$22+'Parc électrique'!$C$23)</f>
        <v>0.2915625</v>
      </c>
      <c r="Q3968" s="49">
        <f t="shared" si="305"/>
        <v>0.28419785425264682</v>
      </c>
      <c r="R3968" s="49">
        <f t="shared" si="306"/>
        <v>0.37846531981876441</v>
      </c>
    </row>
    <row r="3969" spans="1:18" x14ac:dyDescent="0.3">
      <c r="A3969" s="35">
        <f t="shared" si="309"/>
        <v>44181</v>
      </c>
      <c r="B3969" s="36">
        <v>0.25</v>
      </c>
      <c r="C3969">
        <v>14606</v>
      </c>
      <c r="D3969">
        <v>1866</v>
      </c>
      <c r="E3969" s="49">
        <f t="shared" si="307"/>
        <v>0.28419785425264682</v>
      </c>
      <c r="F3969" s="49">
        <f t="shared" si="308"/>
        <v>0.37846531981876441</v>
      </c>
      <c r="G3969">
        <v>0</v>
      </c>
      <c r="H3969" s="51">
        <f>G3969/'Parc électrique'!$C$24</f>
        <v>0</v>
      </c>
      <c r="I3969" s="14">
        <v>359</v>
      </c>
      <c r="J3969" s="14">
        <v>3482</v>
      </c>
      <c r="K3969" s="14">
        <v>0</v>
      </c>
      <c r="L3969" s="14">
        <v>650</v>
      </c>
      <c r="M3969" s="14">
        <f>C3969-SUM(D3969:L3969)</f>
        <v>8248.337336825929</v>
      </c>
      <c r="P3969" s="49">
        <f>D3970/('Parc électrique'!$C$22+'Parc électrique'!$C$23)</f>
        <v>0.27781250000000002</v>
      </c>
      <c r="Q3969" s="49">
        <f t="shared" si="305"/>
        <v>0.27079516873590898</v>
      </c>
      <c r="R3969" s="49">
        <f t="shared" si="306"/>
        <v>0.3606170089162718</v>
      </c>
    </row>
    <row r="3970" spans="1:18" x14ac:dyDescent="0.3">
      <c r="A3970" s="35">
        <f t="shared" si="309"/>
        <v>44181</v>
      </c>
      <c r="B3970" s="36">
        <v>0.29166666666666669</v>
      </c>
      <c r="C3970">
        <v>15647</v>
      </c>
      <c r="D3970">
        <v>1778</v>
      </c>
      <c r="E3970" s="49">
        <f t="shared" si="307"/>
        <v>0.27079516873590898</v>
      </c>
      <c r="F3970" s="49">
        <f t="shared" si="308"/>
        <v>0.3606170089162718</v>
      </c>
      <c r="G3970">
        <v>0</v>
      </c>
      <c r="H3970" s="51">
        <f>G3970/'Parc électrique'!$C$24</f>
        <v>0</v>
      </c>
      <c r="I3970" s="14">
        <v>359</v>
      </c>
      <c r="J3970" s="14">
        <v>2208</v>
      </c>
      <c r="K3970" s="14">
        <v>0</v>
      </c>
      <c r="L3970" s="14">
        <v>662</v>
      </c>
      <c r="M3970" s="14">
        <f>C3970-SUM(D3970:L3970)</f>
        <v>10639.368587822348</v>
      </c>
      <c r="P3970" s="49">
        <f>D3971/('Parc électrique'!$C$22+'Parc électrique'!$C$23)</f>
        <v>0.26374999999999998</v>
      </c>
      <c r="Q3970" s="49">
        <f t="shared" si="305"/>
        <v>0.25708787673015426</v>
      </c>
      <c r="R3970" s="49">
        <f t="shared" si="306"/>
        <v>0.34236305458417704</v>
      </c>
    </row>
    <row r="3971" spans="1:18" x14ac:dyDescent="0.3">
      <c r="A3971" s="35">
        <f t="shared" si="309"/>
        <v>44181</v>
      </c>
      <c r="B3971" s="36">
        <v>0.33333333333333331</v>
      </c>
      <c r="C3971">
        <v>15790</v>
      </c>
      <c r="D3971">
        <v>1688</v>
      </c>
      <c r="E3971" s="49">
        <f t="shared" si="307"/>
        <v>0.25708787673015426</v>
      </c>
      <c r="F3971" s="49">
        <f t="shared" si="308"/>
        <v>0.34236305458417704</v>
      </c>
      <c r="G3971">
        <v>26</v>
      </c>
      <c r="H3971" s="51">
        <f>G3971/'Parc électrique'!$C$24</f>
        <v>8.6666666666666663E-3</v>
      </c>
      <c r="I3971" s="14">
        <v>359</v>
      </c>
      <c r="J3971" s="14">
        <v>2408</v>
      </c>
      <c r="K3971" s="14">
        <v>0</v>
      </c>
      <c r="L3971" s="14">
        <v>669</v>
      </c>
      <c r="M3971" s="14">
        <f>C3971-SUM(D3971:L3971)</f>
        <v>10639.391882402018</v>
      </c>
      <c r="P3971" s="49">
        <f>D3972/('Parc électrique'!$C$22+'Parc électrique'!$C$23)</f>
        <v>0.23749999999999999</v>
      </c>
      <c r="Q3971" s="49">
        <f t="shared" ref="Q3971:Q4034" si="310">P3971/$T$3*$T$8</f>
        <v>0.23150093165274555</v>
      </c>
      <c r="R3971" s="49">
        <f t="shared" ref="R3971:R4034" si="311">P3971/$T$3*$T$4</f>
        <v>0.30828900649760016</v>
      </c>
    </row>
    <row r="3972" spans="1:18" x14ac:dyDescent="0.3">
      <c r="A3972" s="35">
        <f t="shared" si="309"/>
        <v>44181</v>
      </c>
      <c r="B3972" s="36">
        <v>0.375</v>
      </c>
      <c r="C3972">
        <v>15698</v>
      </c>
      <c r="D3972">
        <v>1520</v>
      </c>
      <c r="E3972" s="49">
        <f t="shared" ref="E3972:E4035" si="312">P3971/$T$3*$T$8</f>
        <v>0.23150093165274555</v>
      </c>
      <c r="F3972" s="49">
        <f t="shared" ref="F3972:F4035" si="313">P3971/$T$3*$T$4</f>
        <v>0.30828900649760016</v>
      </c>
      <c r="G3972">
        <v>358</v>
      </c>
      <c r="H3972" s="51">
        <f>G3972/'Parc électrique'!$C$24</f>
        <v>0.11933333333333333</v>
      </c>
      <c r="I3972" s="14">
        <v>359</v>
      </c>
      <c r="J3972" s="14">
        <v>2152</v>
      </c>
      <c r="K3972" s="14">
        <v>0</v>
      </c>
      <c r="L3972" s="14">
        <v>669</v>
      </c>
      <c r="M3972" s="14">
        <f>C3972-SUM(D3972:L3972)</f>
        <v>10639.340876728516</v>
      </c>
      <c r="P3972" s="49">
        <f>D3973/('Parc électrique'!$C$22+'Parc électrique'!$C$23)</f>
        <v>0.21124999999999999</v>
      </c>
      <c r="Q3972" s="49">
        <f t="shared" si="310"/>
        <v>0.2059139865753368</v>
      </c>
      <c r="R3972" s="49">
        <f t="shared" si="311"/>
        <v>0.27421495841102328</v>
      </c>
    </row>
    <row r="3973" spans="1:18" x14ac:dyDescent="0.3">
      <c r="A3973" s="35">
        <f t="shared" si="309"/>
        <v>44181</v>
      </c>
      <c r="B3973" s="36">
        <v>0.41666666666666669</v>
      </c>
      <c r="C3973">
        <v>15566</v>
      </c>
      <c r="D3973">
        <v>1352</v>
      </c>
      <c r="E3973" s="49">
        <f t="shared" si="312"/>
        <v>0.2059139865753368</v>
      </c>
      <c r="F3973" s="49">
        <f t="shared" si="313"/>
        <v>0.27421495841102328</v>
      </c>
      <c r="G3973">
        <v>969</v>
      </c>
      <c r="H3973" s="51">
        <f>G3973/'Parc électrique'!$C$24</f>
        <v>0.32300000000000001</v>
      </c>
      <c r="I3973" s="14">
        <v>359</v>
      </c>
      <c r="J3973" s="14">
        <v>3482</v>
      </c>
      <c r="K3973" s="14">
        <v>0</v>
      </c>
      <c r="L3973" s="14">
        <v>670</v>
      </c>
      <c r="M3973" s="14">
        <f>C3973-SUM(D3973:L3973)</f>
        <v>8733.1968710550136</v>
      </c>
      <c r="P3973" s="49">
        <f>D3974/('Parc électrique'!$C$22+'Parc électrique'!$C$23)</f>
        <v>0.18156249999999999</v>
      </c>
      <c r="Q3973" s="49">
        <f t="shared" si="310"/>
        <v>0.17697637011874362</v>
      </c>
      <c r="R3973" s="49">
        <f t="shared" si="311"/>
        <v>0.23567883259882325</v>
      </c>
    </row>
    <row r="3974" spans="1:18" x14ac:dyDescent="0.3">
      <c r="A3974" s="35">
        <f t="shared" si="309"/>
        <v>44181</v>
      </c>
      <c r="B3974" s="36">
        <v>0.45833333333333331</v>
      </c>
      <c r="C3974">
        <v>15547</v>
      </c>
      <c r="D3974">
        <v>1162</v>
      </c>
      <c r="E3974" s="49">
        <f t="shared" si="312"/>
        <v>0.17697637011874362</v>
      </c>
      <c r="F3974" s="49">
        <f t="shared" si="313"/>
        <v>0.23567883259882325</v>
      </c>
      <c r="G3974">
        <v>1471</v>
      </c>
      <c r="H3974" s="51">
        <f>G3974/'Parc électrique'!$C$24</f>
        <v>0.49033333333333334</v>
      </c>
      <c r="I3974" s="14">
        <v>359</v>
      </c>
      <c r="J3974" s="14">
        <v>1245</v>
      </c>
      <c r="K3974" s="14">
        <v>0</v>
      </c>
      <c r="L3974" s="14">
        <v>670</v>
      </c>
      <c r="M3974" s="14">
        <f>C3974-SUM(D3974:L3974)</f>
        <v>10639.097011463949</v>
      </c>
      <c r="P3974" s="49">
        <f>D3975/('Parc électrique'!$C$22+'Parc électrique'!$C$23)</f>
        <v>0.17203125</v>
      </c>
      <c r="Q3974" s="49">
        <f t="shared" si="310"/>
        <v>0.16768587220373213</v>
      </c>
      <c r="R3974" s="49">
        <f t="shared" si="311"/>
        <v>0.22330670799595906</v>
      </c>
    </row>
    <row r="3975" spans="1:18" x14ac:dyDescent="0.3">
      <c r="A3975" s="35">
        <f t="shared" si="309"/>
        <v>44181</v>
      </c>
      <c r="B3975" s="36">
        <v>0.5</v>
      </c>
      <c r="C3975">
        <v>15413</v>
      </c>
      <c r="D3975">
        <v>1101</v>
      </c>
      <c r="E3975" s="49">
        <f t="shared" si="312"/>
        <v>0.16768587220373213</v>
      </c>
      <c r="F3975" s="49">
        <f t="shared" si="313"/>
        <v>0.22330670799595906</v>
      </c>
      <c r="G3975">
        <v>1668</v>
      </c>
      <c r="H3975" s="51">
        <f>G3975/'Parc électrique'!$C$24</f>
        <v>0.55600000000000005</v>
      </c>
      <c r="I3975" s="14">
        <v>359</v>
      </c>
      <c r="J3975" s="14">
        <v>974</v>
      </c>
      <c r="K3975" s="14">
        <v>0</v>
      </c>
      <c r="L3975" s="14">
        <v>671</v>
      </c>
      <c r="M3975" s="14">
        <f>C3975-SUM(D3975:L3975)</f>
        <v>10639.0530074198</v>
      </c>
      <c r="P3975" s="49">
        <f>D3976/('Parc électrique'!$C$22+'Parc électrique'!$C$23)</f>
        <v>0.18</v>
      </c>
      <c r="Q3975" s="49">
        <f t="shared" si="310"/>
        <v>0.17545333767365978</v>
      </c>
      <c r="R3975" s="49">
        <f t="shared" si="311"/>
        <v>0.23365061545081275</v>
      </c>
    </row>
    <row r="3976" spans="1:18" x14ac:dyDescent="0.3">
      <c r="A3976" s="35">
        <f t="shared" si="309"/>
        <v>44181</v>
      </c>
      <c r="B3976" s="36">
        <v>0.54166666666666663</v>
      </c>
      <c r="C3976">
        <v>15068</v>
      </c>
      <c r="D3976">
        <v>1152</v>
      </c>
      <c r="E3976" s="49">
        <f t="shared" si="312"/>
        <v>0.17545333767365978</v>
      </c>
      <c r="F3976" s="49">
        <f t="shared" si="313"/>
        <v>0.23365061545081275</v>
      </c>
      <c r="G3976">
        <v>1557</v>
      </c>
      <c r="H3976" s="51">
        <f>G3976/'Parc électrique'!$C$24</f>
        <v>0.51900000000000002</v>
      </c>
      <c r="I3976" s="14">
        <v>359</v>
      </c>
      <c r="J3976" s="14">
        <v>688</v>
      </c>
      <c r="K3976" s="14">
        <v>0</v>
      </c>
      <c r="L3976" s="14">
        <v>672</v>
      </c>
      <c r="M3976" s="14">
        <f>C3976-SUM(D3976:L3976)</f>
        <v>10639.071896046877</v>
      </c>
      <c r="P3976" s="49">
        <f>D3977/('Parc électrique'!$C$22+'Parc électrique'!$C$23)</f>
        <v>0.201875</v>
      </c>
      <c r="Q3976" s="49">
        <f t="shared" si="310"/>
        <v>0.19677579190483371</v>
      </c>
      <c r="R3976" s="49">
        <f t="shared" si="311"/>
        <v>0.26204565552296011</v>
      </c>
    </row>
    <row r="3977" spans="1:18" x14ac:dyDescent="0.3">
      <c r="A3977" s="35">
        <f t="shared" si="309"/>
        <v>44181</v>
      </c>
      <c r="B3977" s="36">
        <v>0.58333333333333337</v>
      </c>
      <c r="C3977">
        <v>14831</v>
      </c>
      <c r="D3977">
        <v>1292</v>
      </c>
      <c r="E3977" s="49">
        <f t="shared" si="312"/>
        <v>0.19677579190483371</v>
      </c>
      <c r="F3977" s="49">
        <f t="shared" si="313"/>
        <v>0.26204565552296011</v>
      </c>
      <c r="G3977">
        <v>1211</v>
      </c>
      <c r="H3977" s="51">
        <f>G3977/'Parc électrique'!$C$24</f>
        <v>0.40366666666666667</v>
      </c>
      <c r="I3977" s="14">
        <v>359</v>
      </c>
      <c r="J3977" s="14">
        <v>3482</v>
      </c>
      <c r="K3977" s="14">
        <v>0</v>
      </c>
      <c r="L3977" s="14">
        <v>672</v>
      </c>
      <c r="M3977" s="14">
        <f>C3977-SUM(D3977:L3977)</f>
        <v>7814.137511885905</v>
      </c>
      <c r="P3977" s="49">
        <f>D3978/('Parc électrique'!$C$22+'Parc électrique'!$C$23)</f>
        <v>0.20515625000000001</v>
      </c>
      <c r="Q3977" s="49">
        <f t="shared" si="310"/>
        <v>0.1999741600395098</v>
      </c>
      <c r="R3977" s="49">
        <f t="shared" si="311"/>
        <v>0.26630491153378227</v>
      </c>
    </row>
    <row r="3978" spans="1:18" x14ac:dyDescent="0.3">
      <c r="A3978" s="35">
        <f t="shared" si="309"/>
        <v>44181</v>
      </c>
      <c r="B3978" s="36">
        <v>0.625</v>
      </c>
      <c r="C3978">
        <v>14704</v>
      </c>
      <c r="D3978">
        <v>1313</v>
      </c>
      <c r="E3978" s="49">
        <f t="shared" si="312"/>
        <v>0.1999741600395098</v>
      </c>
      <c r="F3978" s="49">
        <f t="shared" si="313"/>
        <v>0.26630491153378227</v>
      </c>
      <c r="G3978">
        <v>617</v>
      </c>
      <c r="H3978" s="51">
        <f>G3978/'Parc électrique'!$C$24</f>
        <v>0.20566666666666666</v>
      </c>
      <c r="I3978" s="14">
        <v>359</v>
      </c>
      <c r="J3978" s="14">
        <v>1102</v>
      </c>
      <c r="K3978" s="14">
        <v>0</v>
      </c>
      <c r="L3978" s="14">
        <v>673</v>
      </c>
      <c r="M3978" s="14">
        <f>C3978-SUM(D3978:L3978)</f>
        <v>10639.328054261759</v>
      </c>
      <c r="P3978" s="49">
        <f>D3979/('Parc électrique'!$C$22+'Parc électrique'!$C$23)</f>
        <v>0.238125</v>
      </c>
      <c r="Q3978" s="49">
        <f t="shared" si="310"/>
        <v>0.23211014463077909</v>
      </c>
      <c r="R3978" s="49">
        <f t="shared" si="311"/>
        <v>0.30910029335680439</v>
      </c>
    </row>
    <row r="3979" spans="1:18" x14ac:dyDescent="0.3">
      <c r="A3979" s="35">
        <f t="shared" si="309"/>
        <v>44181</v>
      </c>
      <c r="B3979" s="36">
        <v>0.66666666666666663</v>
      </c>
      <c r="C3979">
        <v>14829</v>
      </c>
      <c r="D3979">
        <v>1524</v>
      </c>
      <c r="E3979" s="49">
        <f t="shared" si="312"/>
        <v>0.23211014463077909</v>
      </c>
      <c r="F3979" s="49">
        <f t="shared" si="313"/>
        <v>0.30910029335680439</v>
      </c>
      <c r="G3979">
        <v>114</v>
      </c>
      <c r="H3979" s="51">
        <f>G3979/'Parc électrique'!$C$24</f>
        <v>3.7999999999999999E-2</v>
      </c>
      <c r="I3979" s="14">
        <v>359</v>
      </c>
      <c r="J3979" s="14">
        <v>1518</v>
      </c>
      <c r="K3979" s="14">
        <v>0</v>
      </c>
      <c r="L3979" s="14">
        <v>674</v>
      </c>
      <c r="M3979" s="14">
        <f>C3979-SUM(D3979:L3979)</f>
        <v>10639.420789562013</v>
      </c>
      <c r="P3979" s="49">
        <f>D3980/('Parc électrique'!$C$22+'Parc électrique'!$C$23)</f>
        <v>0.24640624999999999</v>
      </c>
      <c r="Q3979" s="49">
        <f t="shared" si="310"/>
        <v>0.2401822165897235</v>
      </c>
      <c r="R3979" s="49">
        <f t="shared" si="311"/>
        <v>0.31984984424126017</v>
      </c>
    </row>
    <row r="3980" spans="1:18" x14ac:dyDescent="0.3">
      <c r="A3980" s="35">
        <f t="shared" si="309"/>
        <v>44181</v>
      </c>
      <c r="B3980" s="36">
        <v>0.70833333333333337</v>
      </c>
      <c r="C3980">
        <v>15594</v>
      </c>
      <c r="D3980">
        <v>1577</v>
      </c>
      <c r="E3980" s="49">
        <f t="shared" si="312"/>
        <v>0.2401822165897235</v>
      </c>
      <c r="F3980" s="49">
        <f t="shared" si="313"/>
        <v>0.31984984424126017</v>
      </c>
      <c r="G3980">
        <v>0</v>
      </c>
      <c r="H3980" s="51">
        <f>G3980/'Parc électrique'!$C$24</f>
        <v>0</v>
      </c>
      <c r="I3980" s="14">
        <v>359</v>
      </c>
      <c r="J3980" s="14">
        <v>2344</v>
      </c>
      <c r="K3980" s="14">
        <v>0</v>
      </c>
      <c r="L3980" s="14">
        <v>674</v>
      </c>
      <c r="M3980" s="14">
        <f>C3980-SUM(D3980:L3980)</f>
        <v>10639.439967939168</v>
      </c>
      <c r="P3980" s="49">
        <f>D3981/('Parc électrique'!$C$22+'Parc électrique'!$C$23)</f>
        <v>0.23265625000000001</v>
      </c>
      <c r="Q3980" s="49">
        <f t="shared" si="310"/>
        <v>0.22677953107298562</v>
      </c>
      <c r="R3980" s="49">
        <f t="shared" si="311"/>
        <v>0.30200153333876756</v>
      </c>
    </row>
    <row r="3981" spans="1:18" x14ac:dyDescent="0.3">
      <c r="A3981" s="35">
        <f t="shared" si="309"/>
        <v>44181</v>
      </c>
      <c r="B3981" s="36">
        <v>0.75</v>
      </c>
      <c r="C3981">
        <v>16023</v>
      </c>
      <c r="D3981">
        <v>1489</v>
      </c>
      <c r="E3981" s="49">
        <f t="shared" si="312"/>
        <v>0.22677953107298562</v>
      </c>
      <c r="F3981" s="49">
        <f t="shared" si="313"/>
        <v>0.30200153333876756</v>
      </c>
      <c r="G3981">
        <v>0</v>
      </c>
      <c r="H3981" s="51">
        <f>G3981/'Parc électrique'!$C$24</f>
        <v>0</v>
      </c>
      <c r="I3981" s="14">
        <v>359</v>
      </c>
      <c r="J3981" s="14">
        <v>2862</v>
      </c>
      <c r="K3981" s="14">
        <v>0</v>
      </c>
      <c r="L3981" s="14">
        <v>673</v>
      </c>
      <c r="M3981" s="14">
        <f>C3981-SUM(D3981:L3981)</f>
        <v>10639.471218935589</v>
      </c>
      <c r="P3981" s="49">
        <f>D3982/('Parc électrique'!$C$22+'Parc électrique'!$C$23)</f>
        <v>0.25546875000000002</v>
      </c>
      <c r="Q3981" s="49">
        <f t="shared" si="310"/>
        <v>0.24901580477120983</v>
      </c>
      <c r="R3981" s="49">
        <f t="shared" si="311"/>
        <v>0.3316135036997212</v>
      </c>
    </row>
    <row r="3982" spans="1:18" x14ac:dyDescent="0.3">
      <c r="A3982" s="35">
        <f t="shared" si="309"/>
        <v>44181</v>
      </c>
      <c r="B3982" s="36">
        <v>0.79166666666666663</v>
      </c>
      <c r="C3982">
        <v>15997</v>
      </c>
      <c r="D3982">
        <v>1635</v>
      </c>
      <c r="E3982" s="49">
        <f t="shared" si="312"/>
        <v>0.24901580477120983</v>
      </c>
      <c r="F3982" s="49">
        <f t="shared" si="313"/>
        <v>0.3316135036997212</v>
      </c>
      <c r="G3982">
        <v>0</v>
      </c>
      <c r="H3982" s="51">
        <f>G3982/'Parc électrique'!$C$24</f>
        <v>0</v>
      </c>
      <c r="I3982" s="14">
        <v>359</v>
      </c>
      <c r="J3982" s="14">
        <v>3482</v>
      </c>
      <c r="K3982" s="14">
        <v>0</v>
      </c>
      <c r="L3982" s="14">
        <v>668</v>
      </c>
      <c r="M3982" s="14">
        <f>C3982-SUM(D3982:L3982)</f>
        <v>9852.4193706915285</v>
      </c>
      <c r="P3982" s="49">
        <f>D3983/('Parc électrique'!$C$22+'Parc électrique'!$C$23)</f>
        <v>0.23578125</v>
      </c>
      <c r="Q3982" s="49">
        <f t="shared" si="310"/>
        <v>0.2298255959631533</v>
      </c>
      <c r="R3982" s="49">
        <f t="shared" si="311"/>
        <v>0.30605796763478854</v>
      </c>
    </row>
    <row r="3983" spans="1:18" x14ac:dyDescent="0.3">
      <c r="A3983" s="35">
        <f t="shared" si="309"/>
        <v>44181</v>
      </c>
      <c r="B3983" s="36">
        <v>0.83333333333333337</v>
      </c>
      <c r="C3983">
        <v>15006</v>
      </c>
      <c r="D3983">
        <v>1509</v>
      </c>
      <c r="E3983" s="49">
        <f t="shared" si="312"/>
        <v>0.2298255959631533</v>
      </c>
      <c r="F3983" s="49">
        <f t="shared" si="313"/>
        <v>0.30605796763478854</v>
      </c>
      <c r="G3983">
        <v>0</v>
      </c>
      <c r="H3983" s="51">
        <f>G3983/'Parc électrique'!$C$24</f>
        <v>0</v>
      </c>
      <c r="I3983" s="14">
        <v>359</v>
      </c>
      <c r="J3983" s="14">
        <v>1835</v>
      </c>
      <c r="K3983" s="14">
        <v>0</v>
      </c>
      <c r="L3983" s="14">
        <v>663</v>
      </c>
      <c r="M3983" s="14">
        <f>C3983-SUM(D3983:L3983)</f>
        <v>10639.464116436402</v>
      </c>
      <c r="P3983" s="49">
        <f>D3984/('Parc électrique'!$C$22+'Parc électrique'!$C$23)</f>
        <v>0.21703125000000001</v>
      </c>
      <c r="Q3983" s="49">
        <f t="shared" si="310"/>
        <v>0.21154920662214707</v>
      </c>
      <c r="R3983" s="49">
        <f t="shared" si="311"/>
        <v>0.28171936185866225</v>
      </c>
    </row>
    <row r="3984" spans="1:18" x14ac:dyDescent="0.3">
      <c r="A3984" s="35">
        <f t="shared" si="309"/>
        <v>44181</v>
      </c>
      <c r="B3984" s="36">
        <v>0.875</v>
      </c>
      <c r="C3984">
        <v>14185</v>
      </c>
      <c r="D3984">
        <v>1389</v>
      </c>
      <c r="E3984" s="49">
        <f t="shared" si="312"/>
        <v>0.21154920662214707</v>
      </c>
      <c r="F3984" s="49">
        <f t="shared" si="313"/>
        <v>0.28171936185866225</v>
      </c>
      <c r="G3984">
        <v>0</v>
      </c>
      <c r="H3984" s="51">
        <f>G3984/'Parc électrique'!$C$24</f>
        <v>0</v>
      </c>
      <c r="I3984" s="14">
        <v>359</v>
      </c>
      <c r="J3984" s="14">
        <v>1144</v>
      </c>
      <c r="K3984" s="14">
        <v>0</v>
      </c>
      <c r="L3984" s="14">
        <v>653</v>
      </c>
      <c r="M3984" s="14">
        <f>C3984-SUM(D3984:L3984)</f>
        <v>10639.50673143152</v>
      </c>
      <c r="P3984" s="49">
        <f>D3985/('Parc électrique'!$C$22+'Parc électrique'!$C$23)</f>
        <v>0.22578124999999999</v>
      </c>
      <c r="Q3984" s="49">
        <f t="shared" si="310"/>
        <v>0.22007818831461665</v>
      </c>
      <c r="R3984" s="49">
        <f t="shared" si="311"/>
        <v>0.2930773778875212</v>
      </c>
    </row>
    <row r="3985" spans="1:18" x14ac:dyDescent="0.3">
      <c r="A3985" s="35">
        <f t="shared" si="309"/>
        <v>44181</v>
      </c>
      <c r="B3985" s="36">
        <v>0.91666666666666663</v>
      </c>
      <c r="C3985">
        <v>14287</v>
      </c>
      <c r="D3985">
        <v>1445</v>
      </c>
      <c r="E3985" s="49">
        <f t="shared" si="312"/>
        <v>0.22007818831461665</v>
      </c>
      <c r="F3985" s="49">
        <f t="shared" si="313"/>
        <v>0.2930773778875212</v>
      </c>
      <c r="G3985">
        <v>0</v>
      </c>
      <c r="H3985" s="51">
        <f>G3985/'Parc électrique'!$C$24</f>
        <v>0</v>
      </c>
      <c r="I3985" s="14">
        <v>359</v>
      </c>
      <c r="J3985" s="14">
        <v>1196</v>
      </c>
      <c r="K3985" s="14">
        <v>0</v>
      </c>
      <c r="L3985" s="14">
        <v>647</v>
      </c>
      <c r="M3985" s="14">
        <f>C3985-SUM(D3985:L3985)</f>
        <v>10639.486844433799</v>
      </c>
      <c r="P3985" s="49">
        <f>D3986/('Parc électrique'!$C$22+'Parc électrique'!$C$23)</f>
        <v>0.23609374999999999</v>
      </c>
      <c r="Q3985" s="49">
        <f t="shared" si="310"/>
        <v>0.23013020245217006</v>
      </c>
      <c r="R3985" s="49">
        <f t="shared" si="311"/>
        <v>0.30646361106439068</v>
      </c>
    </row>
    <row r="3986" spans="1:18" x14ac:dyDescent="0.3">
      <c r="A3986" s="35">
        <f t="shared" si="309"/>
        <v>44181</v>
      </c>
      <c r="B3986" s="36">
        <v>0.95833333333333337</v>
      </c>
      <c r="C3986">
        <v>14332</v>
      </c>
      <c r="D3986">
        <v>1511</v>
      </c>
      <c r="E3986" s="49">
        <f t="shared" si="312"/>
        <v>0.23013020245217006</v>
      </c>
      <c r="F3986" s="49">
        <f t="shared" si="313"/>
        <v>0.30646361106439068</v>
      </c>
      <c r="G3986">
        <v>0</v>
      </c>
      <c r="H3986" s="51">
        <f>G3986/'Parc électrique'!$C$24</f>
        <v>0</v>
      </c>
      <c r="I3986" s="14">
        <v>359</v>
      </c>
      <c r="J3986" s="14">
        <v>1173</v>
      </c>
      <c r="K3986" s="14">
        <v>0</v>
      </c>
      <c r="L3986" s="14">
        <v>649</v>
      </c>
      <c r="M3986" s="14">
        <f>C3986-SUM(D3986:L3986)</f>
        <v>10639.463406186484</v>
      </c>
      <c r="P3986" s="49">
        <f>D3987/('Parc électrique'!$C$22+'Parc électrique'!$C$23)</f>
        <v>0.24531249999999999</v>
      </c>
      <c r="Q3986" s="49">
        <f t="shared" si="310"/>
        <v>0.23911609387816476</v>
      </c>
      <c r="R3986" s="49">
        <f t="shared" si="311"/>
        <v>0.31843009223765278</v>
      </c>
    </row>
    <row r="3987" spans="1:18" x14ac:dyDescent="0.3">
      <c r="A3987" s="35">
        <f t="shared" si="309"/>
        <v>44182</v>
      </c>
      <c r="B3987" s="36">
        <v>0</v>
      </c>
      <c r="C3987">
        <v>13847</v>
      </c>
      <c r="D3987">
        <v>1570</v>
      </c>
      <c r="E3987" s="49">
        <f t="shared" si="312"/>
        <v>0.23911609387816476</v>
      </c>
      <c r="F3987" s="49">
        <f t="shared" si="313"/>
        <v>0.31843009223765278</v>
      </c>
      <c r="G3987">
        <v>0</v>
      </c>
      <c r="H3987" s="51">
        <f>G3987/'Parc électrique'!$C$24</f>
        <v>0</v>
      </c>
      <c r="I3987" s="14">
        <v>359</v>
      </c>
      <c r="J3987" s="14">
        <v>630</v>
      </c>
      <c r="K3987" s="14">
        <v>0</v>
      </c>
      <c r="L3987" s="14">
        <v>648</v>
      </c>
      <c r="M3987" s="14">
        <f>C3987-SUM(D3987:L3987)</f>
        <v>10639.442453813885</v>
      </c>
      <c r="P3987" s="49">
        <f>D3988/('Parc électrique'!$C$22+'Parc électrique'!$C$23)</f>
        <v>0.22890625000000001</v>
      </c>
      <c r="Q3987" s="49">
        <f t="shared" si="310"/>
        <v>0.22312425320478438</v>
      </c>
      <c r="R3987" s="49">
        <f t="shared" si="311"/>
        <v>0.29713381218354229</v>
      </c>
    </row>
    <row r="3988" spans="1:18" x14ac:dyDescent="0.3">
      <c r="A3988" s="35">
        <f t="shared" si="309"/>
        <v>44182</v>
      </c>
      <c r="B3988" s="36">
        <v>4.1666666666666664E-2</v>
      </c>
      <c r="C3988">
        <v>13590</v>
      </c>
      <c r="D3988">
        <v>1465</v>
      </c>
      <c r="E3988" s="49">
        <f t="shared" si="312"/>
        <v>0.22312425320478438</v>
      </c>
      <c r="F3988" s="49">
        <f t="shared" si="313"/>
        <v>0.29713381218354229</v>
      </c>
      <c r="G3988">
        <v>0</v>
      </c>
      <c r="H3988" s="51">
        <f>G3988/'Parc électrique'!$C$24</f>
        <v>0</v>
      </c>
      <c r="I3988" s="14">
        <v>359</v>
      </c>
      <c r="J3988" s="14">
        <v>479</v>
      </c>
      <c r="K3988" s="14">
        <v>0</v>
      </c>
      <c r="L3988" s="14">
        <v>647</v>
      </c>
      <c r="M3988" s="14">
        <f>C3988-SUM(D3988:L3988)</f>
        <v>10639.479741934611</v>
      </c>
      <c r="P3988" s="49">
        <f>D3989/('Parc électrique'!$C$22+'Parc électrique'!$C$23)</f>
        <v>0.20234374999999999</v>
      </c>
      <c r="Q3988" s="49">
        <f t="shared" si="310"/>
        <v>0.19723270163835885</v>
      </c>
      <c r="R3988" s="49">
        <f t="shared" si="311"/>
        <v>0.26265412066736327</v>
      </c>
    </row>
    <row r="3989" spans="1:18" x14ac:dyDescent="0.3">
      <c r="A3989" s="35">
        <f t="shared" si="309"/>
        <v>44182</v>
      </c>
      <c r="B3989" s="36">
        <v>8.3333333333333329E-2</v>
      </c>
      <c r="C3989">
        <v>13362</v>
      </c>
      <c r="D3989">
        <v>1295</v>
      </c>
      <c r="E3989" s="49">
        <f t="shared" si="312"/>
        <v>0.19723270163835885</v>
      </c>
      <c r="F3989" s="49">
        <f t="shared" si="313"/>
        <v>0.26265412066736327</v>
      </c>
      <c r="G3989">
        <v>0</v>
      </c>
      <c r="H3989" s="51">
        <f>G3989/'Parc électrique'!$C$24</f>
        <v>0</v>
      </c>
      <c r="I3989" s="14">
        <v>359</v>
      </c>
      <c r="J3989" s="14">
        <v>3320</v>
      </c>
      <c r="K3989" s="14">
        <v>0</v>
      </c>
      <c r="L3989" s="14">
        <v>646</v>
      </c>
      <c r="M3989" s="14">
        <f>C3989-SUM(D3989:L3989)</f>
        <v>7741.5401131776944</v>
      </c>
      <c r="P3989" s="49">
        <f>D3990/('Parc électrique'!$C$22+'Parc électrique'!$C$23)</f>
        <v>0.18921874999999999</v>
      </c>
      <c r="Q3989" s="49">
        <f t="shared" si="310"/>
        <v>0.18443922909965449</v>
      </c>
      <c r="R3989" s="49">
        <f t="shared" si="311"/>
        <v>0.24561709662407483</v>
      </c>
    </row>
    <row r="3990" spans="1:18" x14ac:dyDescent="0.3">
      <c r="A3990" s="35">
        <f t="shared" si="309"/>
        <v>44182</v>
      </c>
      <c r="B3990" s="36">
        <v>0.125</v>
      </c>
      <c r="C3990">
        <v>12961</v>
      </c>
      <c r="D3990">
        <v>1211</v>
      </c>
      <c r="E3990" s="49">
        <f t="shared" si="312"/>
        <v>0.18443922909965449</v>
      </c>
      <c r="F3990" s="49">
        <f t="shared" si="313"/>
        <v>0.24561709662407483</v>
      </c>
      <c r="G3990">
        <v>0</v>
      </c>
      <c r="H3990" s="51">
        <f>G3990/'Parc électrique'!$C$24</f>
        <v>0</v>
      </c>
      <c r="I3990" s="14">
        <v>359</v>
      </c>
      <c r="J3990" s="14">
        <v>3003</v>
      </c>
      <c r="K3990" s="14">
        <v>0</v>
      </c>
      <c r="L3990" s="14">
        <v>646</v>
      </c>
      <c r="M3990" s="14">
        <f>C3990-SUM(D3990:L3990)</f>
        <v>7741.5699436742761</v>
      </c>
      <c r="P3990" s="49">
        <f>D3991/('Parc électrique'!$C$22+'Parc électrique'!$C$23)</f>
        <v>0.18421874999999999</v>
      </c>
      <c r="Q3990" s="49">
        <f t="shared" si="310"/>
        <v>0.17956552527538616</v>
      </c>
      <c r="R3990" s="49">
        <f t="shared" si="311"/>
        <v>0.23912680175044115</v>
      </c>
    </row>
    <row r="3991" spans="1:18" x14ac:dyDescent="0.3">
      <c r="A3991" s="35">
        <f t="shared" si="309"/>
        <v>44182</v>
      </c>
      <c r="B3991" s="36">
        <v>0.16666666666666666</v>
      </c>
      <c r="C3991">
        <v>12890</v>
      </c>
      <c r="D3991">
        <v>1179</v>
      </c>
      <c r="E3991" s="49">
        <f t="shared" si="312"/>
        <v>0.17956552527538616</v>
      </c>
      <c r="F3991" s="49">
        <f t="shared" si="313"/>
        <v>0.23912680175044115</v>
      </c>
      <c r="G3991">
        <v>0</v>
      </c>
      <c r="H3991" s="51">
        <f>G3991/'Parc électrique'!$C$24</f>
        <v>0</v>
      </c>
      <c r="I3991" s="14">
        <v>359</v>
      </c>
      <c r="J3991" s="14">
        <v>70</v>
      </c>
      <c r="K3991" s="14">
        <v>0</v>
      </c>
      <c r="L3991" s="14">
        <v>642</v>
      </c>
      <c r="M3991" s="14">
        <f>C3991-SUM(D3991:L3991)</f>
        <v>10639.581307672974</v>
      </c>
      <c r="P3991" s="49">
        <f>D3992/('Parc électrique'!$C$22+'Parc électrique'!$C$23)</f>
        <v>0.16890625000000001</v>
      </c>
      <c r="Q3991" s="49">
        <f t="shared" si="310"/>
        <v>0.16463980731356442</v>
      </c>
      <c r="R3991" s="49">
        <f t="shared" si="311"/>
        <v>0.21925027369993799</v>
      </c>
    </row>
    <row r="3992" spans="1:18" x14ac:dyDescent="0.3">
      <c r="A3992" s="35">
        <f t="shared" si="309"/>
        <v>44182</v>
      </c>
      <c r="B3992" s="36">
        <v>0.20833333333333334</v>
      </c>
      <c r="C3992">
        <v>13473</v>
      </c>
      <c r="D3992">
        <v>1081</v>
      </c>
      <c r="E3992" s="49">
        <f t="shared" si="312"/>
        <v>0.16463980731356442</v>
      </c>
      <c r="F3992" s="49">
        <f t="shared" si="313"/>
        <v>0.21925027369993799</v>
      </c>
      <c r="G3992">
        <v>0</v>
      </c>
      <c r="H3992" s="51">
        <f>G3992/'Parc électrique'!$C$24</f>
        <v>0</v>
      </c>
      <c r="I3992" s="14">
        <v>359</v>
      </c>
      <c r="J3992" s="14">
        <v>3647</v>
      </c>
      <c r="K3992" s="14">
        <v>0</v>
      </c>
      <c r="L3992" s="14">
        <v>644</v>
      </c>
      <c r="M3992" s="14">
        <f>C3992-SUM(D3992:L3992)</f>
        <v>7741.6161099189867</v>
      </c>
      <c r="P3992" s="49">
        <f>D3993/('Parc électrique'!$C$22+'Parc électrique'!$C$23)</f>
        <v>0.13875000000000001</v>
      </c>
      <c r="Q3992" s="49">
        <f t="shared" si="310"/>
        <v>0.13524528112344608</v>
      </c>
      <c r="R3992" s="49">
        <f t="shared" si="311"/>
        <v>0.18010568274333483</v>
      </c>
    </row>
    <row r="3993" spans="1:18" x14ac:dyDescent="0.3">
      <c r="A3993" s="35">
        <f t="shared" si="309"/>
        <v>44182</v>
      </c>
      <c r="B3993" s="36">
        <v>0.25</v>
      </c>
      <c r="C3993">
        <v>14751</v>
      </c>
      <c r="D3993">
        <v>888</v>
      </c>
      <c r="E3993" s="49">
        <f t="shared" si="312"/>
        <v>0.13524528112344608</v>
      </c>
      <c r="F3993" s="49">
        <f t="shared" si="313"/>
        <v>0.18010568274333483</v>
      </c>
      <c r="G3993">
        <v>0</v>
      </c>
      <c r="H3993" s="51">
        <f>G3993/'Parc électrique'!$C$24</f>
        <v>0</v>
      </c>
      <c r="I3993" s="14">
        <v>359</v>
      </c>
      <c r="J3993" s="14">
        <v>2213</v>
      </c>
      <c r="K3993" s="14">
        <v>0</v>
      </c>
      <c r="L3993" s="14">
        <v>651</v>
      </c>
      <c r="M3993" s="14">
        <f>C3993-SUM(D3993:L3993)</f>
        <v>10639.684649036133</v>
      </c>
      <c r="P3993" s="49">
        <f>D3994/('Parc électrique'!$C$22+'Parc électrique'!$C$23)</f>
        <v>0.12375</v>
      </c>
      <c r="Q3993" s="49">
        <f t="shared" si="310"/>
        <v>0.12062416965064111</v>
      </c>
      <c r="R3993" s="49">
        <f t="shared" si="311"/>
        <v>0.16063479812243378</v>
      </c>
    </row>
    <row r="3994" spans="1:18" x14ac:dyDescent="0.3">
      <c r="A3994" s="35">
        <f t="shared" si="309"/>
        <v>44182</v>
      </c>
      <c r="B3994" s="36">
        <v>0.29166666666666669</v>
      </c>
      <c r="C3994">
        <v>15757</v>
      </c>
      <c r="D3994">
        <v>792</v>
      </c>
      <c r="E3994" s="49">
        <f t="shared" si="312"/>
        <v>0.12062416965064111</v>
      </c>
      <c r="F3994" s="49">
        <f t="shared" si="313"/>
        <v>0.16063479812243378</v>
      </c>
      <c r="G3994">
        <v>0</v>
      </c>
      <c r="H3994" s="51">
        <f>G3994/'Parc électrique'!$C$24</f>
        <v>0</v>
      </c>
      <c r="I3994" s="14">
        <v>359</v>
      </c>
      <c r="J3994" s="14">
        <v>3303</v>
      </c>
      <c r="K3994" s="14">
        <v>0</v>
      </c>
      <c r="L3994" s="14">
        <v>663</v>
      </c>
      <c r="M3994" s="14">
        <f>C3994-SUM(D3994:L3994)</f>
        <v>10639.718741032226</v>
      </c>
      <c r="P3994" s="49">
        <f>D3995/('Parc électrique'!$C$22+'Parc électrique'!$C$23)</f>
        <v>0.10078125</v>
      </c>
      <c r="Q3994" s="49">
        <f t="shared" si="310"/>
        <v>9.8235592707908478E-2</v>
      </c>
      <c r="R3994" s="49">
        <f t="shared" si="311"/>
        <v>0.13082000604667904</v>
      </c>
    </row>
    <row r="3995" spans="1:18" x14ac:dyDescent="0.3">
      <c r="A3995" s="35">
        <f t="shared" si="309"/>
        <v>44182</v>
      </c>
      <c r="B3995" s="36">
        <v>0.33333333333333331</v>
      </c>
      <c r="C3995">
        <v>15889</v>
      </c>
      <c r="D3995">
        <v>645</v>
      </c>
      <c r="E3995" s="49">
        <f t="shared" si="312"/>
        <v>9.8235592707908478E-2</v>
      </c>
      <c r="F3995" s="49">
        <f t="shared" si="313"/>
        <v>0.13082000604667904</v>
      </c>
      <c r="G3995">
        <v>28</v>
      </c>
      <c r="H3995" s="51">
        <f>G3995/'Parc électrique'!$C$24</f>
        <v>9.3333333333333341E-3</v>
      </c>
      <c r="I3995" s="14">
        <v>359</v>
      </c>
      <c r="J3995" s="14">
        <v>3547</v>
      </c>
      <c r="K3995" s="14">
        <v>0</v>
      </c>
      <c r="L3995" s="14">
        <v>670</v>
      </c>
      <c r="M3995" s="14">
        <f>C3995-SUM(D3995:L3995)</f>
        <v>10639.761611067912</v>
      </c>
      <c r="P3995" s="49">
        <f>D3996/('Parc électrique'!$C$22+'Parc électrique'!$C$23)</f>
        <v>9.6718750000000006E-2</v>
      </c>
      <c r="Q3995" s="49">
        <f t="shared" si="310"/>
        <v>9.4275708350690449E-2</v>
      </c>
      <c r="R3995" s="49">
        <f t="shared" si="311"/>
        <v>0.12554664146185165</v>
      </c>
    </row>
    <row r="3996" spans="1:18" x14ac:dyDescent="0.3">
      <c r="A3996" s="35">
        <f t="shared" ref="A3996:A4059" si="314">A3972+1</f>
        <v>44182</v>
      </c>
      <c r="B3996" s="36">
        <v>0.375</v>
      </c>
      <c r="C3996">
        <v>15766</v>
      </c>
      <c r="D3996">
        <v>619</v>
      </c>
      <c r="E3996" s="49">
        <f t="shared" si="312"/>
        <v>9.4275708350690449E-2</v>
      </c>
      <c r="F3996" s="49">
        <f t="shared" si="313"/>
        <v>0.12554664146185165</v>
      </c>
      <c r="G3996">
        <v>307</v>
      </c>
      <c r="H3996" s="51">
        <f>G3996/'Parc électrique'!$C$24</f>
        <v>0.10233333333333333</v>
      </c>
      <c r="I3996" s="14">
        <v>359</v>
      </c>
      <c r="J3996" s="14">
        <v>4044</v>
      </c>
      <c r="K3996" s="14">
        <v>0</v>
      </c>
      <c r="L3996" s="14">
        <v>670</v>
      </c>
      <c r="M3996" s="14">
        <f>C3996-SUM(D3996:L3996)</f>
        <v>9766.677844316855</v>
      </c>
      <c r="P3996" s="49">
        <f>D3997/('Parc électrique'!$C$22+'Parc électrique'!$C$23)</f>
        <v>0.113125</v>
      </c>
      <c r="Q3996" s="49">
        <f t="shared" si="310"/>
        <v>0.1102675490240709</v>
      </c>
      <c r="R3996" s="49">
        <f t="shared" si="311"/>
        <v>0.14684292151596218</v>
      </c>
    </row>
    <row r="3997" spans="1:18" x14ac:dyDescent="0.3">
      <c r="A3997" s="35">
        <f t="shared" si="314"/>
        <v>44182</v>
      </c>
      <c r="B3997" s="36">
        <v>0.41666666666666669</v>
      </c>
      <c r="C3997">
        <v>15656</v>
      </c>
      <c r="D3997">
        <v>724</v>
      </c>
      <c r="E3997" s="49">
        <f t="shared" si="312"/>
        <v>0.1102675490240709</v>
      </c>
      <c r="F3997" s="49">
        <f t="shared" si="313"/>
        <v>0.14684292151596218</v>
      </c>
      <c r="G3997">
        <v>774</v>
      </c>
      <c r="H3997" s="51">
        <f>G3997/'Parc électrique'!$C$24</f>
        <v>0.25800000000000001</v>
      </c>
      <c r="I3997" s="14">
        <v>359</v>
      </c>
      <c r="J3997" s="14">
        <v>2488</v>
      </c>
      <c r="K3997" s="14">
        <v>0</v>
      </c>
      <c r="L3997" s="14">
        <v>671</v>
      </c>
      <c r="M3997" s="14">
        <f>C3997-SUM(D3997:L3997)</f>
        <v>10639.48488952946</v>
      </c>
      <c r="P3997" s="49">
        <f>D3998/('Parc électrique'!$C$22+'Parc électrique'!$C$23)</f>
        <v>0.120625</v>
      </c>
      <c r="Q3997" s="49">
        <f t="shared" si="310"/>
        <v>0.1175781047604734</v>
      </c>
      <c r="R3997" s="49">
        <f t="shared" si="311"/>
        <v>0.15657836382641271</v>
      </c>
    </row>
    <row r="3998" spans="1:18" x14ac:dyDescent="0.3">
      <c r="A3998" s="35">
        <f t="shared" si="314"/>
        <v>44182</v>
      </c>
      <c r="B3998" s="36">
        <v>0.45833333333333331</v>
      </c>
      <c r="C3998">
        <v>15636</v>
      </c>
      <c r="D3998">
        <v>772</v>
      </c>
      <c r="E3998" s="49">
        <f t="shared" si="312"/>
        <v>0.1175781047604734</v>
      </c>
      <c r="F3998" s="49">
        <f t="shared" si="313"/>
        <v>0.15657836382641271</v>
      </c>
      <c r="G3998">
        <v>1124</v>
      </c>
      <c r="H3998" s="51">
        <f>G3998/'Parc électrique'!$C$24</f>
        <v>0.37466666666666665</v>
      </c>
      <c r="I3998" s="14">
        <v>359</v>
      </c>
      <c r="J3998" s="14">
        <v>2070</v>
      </c>
      <c r="K3998" s="14">
        <v>0</v>
      </c>
      <c r="L3998" s="14">
        <v>671</v>
      </c>
      <c r="M3998" s="14">
        <f>C3998-SUM(D3998:L3998)</f>
        <v>10639.351176864748</v>
      </c>
      <c r="P3998" s="49">
        <f>D3999/('Parc électrique'!$C$22+'Parc électrique'!$C$23)</f>
        <v>0.12546874999999999</v>
      </c>
      <c r="Q3998" s="49">
        <f t="shared" si="310"/>
        <v>0.12229950534023332</v>
      </c>
      <c r="R3998" s="49">
        <f t="shared" si="311"/>
        <v>0.16286583698524532</v>
      </c>
    </row>
    <row r="3999" spans="1:18" x14ac:dyDescent="0.3">
      <c r="A3999" s="35">
        <f t="shared" si="314"/>
        <v>44182</v>
      </c>
      <c r="B3999" s="36">
        <v>0.5</v>
      </c>
      <c r="C3999">
        <v>15529</v>
      </c>
      <c r="D3999">
        <v>803</v>
      </c>
      <c r="E3999" s="49">
        <f t="shared" si="312"/>
        <v>0.12229950534023332</v>
      </c>
      <c r="F3999" s="49">
        <f t="shared" si="313"/>
        <v>0.16286583698524532</v>
      </c>
      <c r="G3999">
        <v>1266</v>
      </c>
      <c r="H3999" s="51">
        <f>G3999/'Parc électrique'!$C$24</f>
        <v>0.42199999999999999</v>
      </c>
      <c r="I3999" s="14">
        <v>359</v>
      </c>
      <c r="J3999" s="14">
        <v>1789</v>
      </c>
      <c r="K3999" s="14">
        <v>0</v>
      </c>
      <c r="L3999" s="14">
        <v>672</v>
      </c>
      <c r="M3999" s="14">
        <f>C3999-SUM(D3999:L3999)</f>
        <v>10639.292834657674</v>
      </c>
      <c r="P3999" s="49">
        <f>D4000/('Parc électrique'!$C$22+'Parc électrique'!$C$23)</f>
        <v>0.13375000000000001</v>
      </c>
      <c r="Q3999" s="49">
        <f t="shared" si="310"/>
        <v>0.13037157729917775</v>
      </c>
      <c r="R3999" s="49">
        <f t="shared" si="311"/>
        <v>0.17361538786970115</v>
      </c>
    </row>
    <row r="4000" spans="1:18" x14ac:dyDescent="0.3">
      <c r="A4000" s="35">
        <f t="shared" si="314"/>
        <v>44182</v>
      </c>
      <c r="B4000" s="36">
        <v>0.54166666666666663</v>
      </c>
      <c r="C4000">
        <v>15185</v>
      </c>
      <c r="D4000">
        <v>856</v>
      </c>
      <c r="E4000" s="49">
        <f t="shared" si="312"/>
        <v>0.13037157729917775</v>
      </c>
      <c r="F4000" s="49">
        <f t="shared" si="313"/>
        <v>0.17361538786970115</v>
      </c>
      <c r="G4000">
        <v>1216</v>
      </c>
      <c r="H4000" s="51">
        <f>G4000/'Parc électrique'!$C$24</f>
        <v>0.40533333333333332</v>
      </c>
      <c r="I4000" s="14">
        <v>359</v>
      </c>
      <c r="J4000" s="14">
        <v>1441</v>
      </c>
      <c r="K4000" s="14">
        <v>0</v>
      </c>
      <c r="L4000" s="14">
        <v>673</v>
      </c>
      <c r="M4000" s="14">
        <f>C4000-SUM(D4000:L4000)</f>
        <v>10639.290679701498</v>
      </c>
      <c r="P4000" s="49">
        <f>D4001/('Parc électrique'!$C$22+'Parc électrique'!$C$23)</f>
        <v>0.1434375</v>
      </c>
      <c r="Q4000" s="49">
        <f t="shared" si="310"/>
        <v>0.13981437845869762</v>
      </c>
      <c r="R4000" s="49">
        <f t="shared" si="311"/>
        <v>0.18619033418736639</v>
      </c>
    </row>
    <row r="4001" spans="1:18" x14ac:dyDescent="0.3">
      <c r="A4001" s="35">
        <f t="shared" si="314"/>
        <v>44182</v>
      </c>
      <c r="B4001" s="36">
        <v>0.58333333333333337</v>
      </c>
      <c r="C4001">
        <v>14871</v>
      </c>
      <c r="D4001">
        <v>918</v>
      </c>
      <c r="E4001" s="49">
        <f t="shared" si="312"/>
        <v>0.13981437845869762</v>
      </c>
      <c r="F4001" s="49">
        <f t="shared" si="313"/>
        <v>0.18619033418736639</v>
      </c>
      <c r="G4001">
        <v>941</v>
      </c>
      <c r="H4001" s="51">
        <f>G4001/'Parc électrique'!$C$24</f>
        <v>0.31366666666666665</v>
      </c>
      <c r="I4001" s="14">
        <v>359</v>
      </c>
      <c r="J4001" s="14">
        <v>1340</v>
      </c>
      <c r="K4001" s="14">
        <v>0</v>
      </c>
      <c r="L4001" s="14">
        <v>673</v>
      </c>
      <c r="M4001" s="14">
        <f>C4001-SUM(D4001:L4001)</f>
        <v>10639.360328620687</v>
      </c>
      <c r="P4001" s="49">
        <f>D4002/('Parc électrique'!$C$22+'Parc électrique'!$C$23)</f>
        <v>0.16234375000000001</v>
      </c>
      <c r="Q4001" s="49">
        <f t="shared" si="310"/>
        <v>0.15824307104421226</v>
      </c>
      <c r="R4001" s="49">
        <f t="shared" si="311"/>
        <v>0.2107317616782938</v>
      </c>
    </row>
    <row r="4002" spans="1:18" x14ac:dyDescent="0.3">
      <c r="A4002" s="35">
        <f t="shared" si="314"/>
        <v>44182</v>
      </c>
      <c r="B4002" s="36">
        <v>0.625</v>
      </c>
      <c r="C4002">
        <v>14688</v>
      </c>
      <c r="D4002">
        <v>1039</v>
      </c>
      <c r="E4002" s="49">
        <f t="shared" si="312"/>
        <v>0.15824307104421226</v>
      </c>
      <c r="F4002" s="49">
        <f t="shared" si="313"/>
        <v>0.2107317616782938</v>
      </c>
      <c r="G4002">
        <v>496</v>
      </c>
      <c r="H4002" s="51">
        <f>G4002/'Parc électrique'!$C$24</f>
        <v>0.16533333333333333</v>
      </c>
      <c r="I4002" s="14">
        <v>359</v>
      </c>
      <c r="J4002" s="14">
        <v>1480</v>
      </c>
      <c r="K4002" s="14">
        <v>0</v>
      </c>
      <c r="L4002" s="14">
        <v>674</v>
      </c>
      <c r="M4002" s="14">
        <f>C4002-SUM(D4002:L4002)</f>
        <v>10639.465691833944</v>
      </c>
      <c r="P4002" s="49">
        <f>D4003/('Parc électrique'!$C$22+'Parc électrique'!$C$23)</f>
        <v>0.17734374999999999</v>
      </c>
      <c r="Q4002" s="49">
        <f t="shared" si="310"/>
        <v>0.17286418251701721</v>
      </c>
      <c r="R4002" s="49">
        <f t="shared" si="311"/>
        <v>0.23020264629919485</v>
      </c>
    </row>
    <row r="4003" spans="1:18" x14ac:dyDescent="0.3">
      <c r="A4003" s="35">
        <f t="shared" si="314"/>
        <v>44182</v>
      </c>
      <c r="B4003" s="36">
        <v>0.66666666666666663</v>
      </c>
      <c r="C4003">
        <v>14720</v>
      </c>
      <c r="D4003">
        <v>1135</v>
      </c>
      <c r="E4003" s="49">
        <f t="shared" si="312"/>
        <v>0.17286418251701721</v>
      </c>
      <c r="F4003" s="49">
        <f t="shared" si="313"/>
        <v>0.23020264629919485</v>
      </c>
      <c r="G4003">
        <v>99</v>
      </c>
      <c r="H4003" s="51">
        <f>G4003/'Parc électrique'!$C$24</f>
        <v>3.3000000000000002E-2</v>
      </c>
      <c r="I4003" s="14">
        <v>359</v>
      </c>
      <c r="J4003" s="14">
        <v>1812</v>
      </c>
      <c r="K4003" s="14">
        <v>0</v>
      </c>
      <c r="L4003" s="14">
        <v>675</v>
      </c>
      <c r="M4003" s="14">
        <f>C4003-SUM(D4003:L4003)</f>
        <v>10639.563933171183</v>
      </c>
      <c r="P4003" s="49">
        <f>D4004/('Parc électrique'!$C$22+'Parc électrique'!$C$23)</f>
        <v>0.18281249999999999</v>
      </c>
      <c r="Q4003" s="49">
        <f t="shared" si="310"/>
        <v>0.1781947960748107</v>
      </c>
      <c r="R4003" s="49">
        <f t="shared" si="311"/>
        <v>0.23730140631723171</v>
      </c>
    </row>
    <row r="4004" spans="1:18" x14ac:dyDescent="0.3">
      <c r="A4004" s="35">
        <f t="shared" si="314"/>
        <v>44182</v>
      </c>
      <c r="B4004" s="36">
        <v>0.70833333333333337</v>
      </c>
      <c r="C4004">
        <v>15399</v>
      </c>
      <c r="D4004">
        <v>1170</v>
      </c>
      <c r="E4004" s="49">
        <f t="shared" si="312"/>
        <v>0.1781947960748107</v>
      </c>
      <c r="F4004" s="49">
        <f t="shared" si="313"/>
        <v>0.23730140631723171</v>
      </c>
      <c r="G4004">
        <v>1</v>
      </c>
      <c r="H4004" s="51">
        <f>G4004/'Parc électrique'!$C$24</f>
        <v>3.3333333333333332E-4</v>
      </c>
      <c r="I4004" s="14">
        <v>359</v>
      </c>
      <c r="J4004" s="14">
        <v>2555</v>
      </c>
      <c r="K4004" s="14">
        <v>0</v>
      </c>
      <c r="L4004" s="14">
        <v>674</v>
      </c>
      <c r="M4004" s="14">
        <f>C4004-SUM(D4004:L4004)</f>
        <v>10639.584170464273</v>
      </c>
      <c r="P4004" s="49">
        <f>D4005/('Parc électrique'!$C$22+'Parc électrique'!$C$23)</f>
        <v>0.19375000000000001</v>
      </c>
      <c r="Q4004" s="49">
        <f t="shared" si="310"/>
        <v>0.18885602319039768</v>
      </c>
      <c r="R4004" s="49">
        <f t="shared" si="311"/>
        <v>0.2514989263533054</v>
      </c>
    </row>
    <row r="4005" spans="1:18" x14ac:dyDescent="0.3">
      <c r="A4005" s="35">
        <f t="shared" si="314"/>
        <v>44182</v>
      </c>
      <c r="B4005" s="36">
        <v>0.75</v>
      </c>
      <c r="C4005">
        <v>15808</v>
      </c>
      <c r="D4005">
        <v>1240</v>
      </c>
      <c r="E4005" s="49">
        <f t="shared" si="312"/>
        <v>0.18885602319039768</v>
      </c>
      <c r="F4005" s="49">
        <f t="shared" si="313"/>
        <v>0.2514989263533054</v>
      </c>
      <c r="G4005">
        <v>0</v>
      </c>
      <c r="H4005" s="51">
        <f>G4005/'Parc électrique'!$C$24</f>
        <v>0</v>
      </c>
      <c r="I4005" s="14">
        <v>359</v>
      </c>
      <c r="J4005" s="14">
        <v>2895</v>
      </c>
      <c r="K4005" s="14">
        <v>0</v>
      </c>
      <c r="L4005" s="14">
        <v>674</v>
      </c>
      <c r="M4005" s="14">
        <f>C4005-SUM(D4005:L4005)</f>
        <v>10639.559645050456</v>
      </c>
      <c r="P4005" s="49">
        <f>D4006/('Parc électrique'!$C$22+'Parc électrique'!$C$23)</f>
        <v>0.2096875</v>
      </c>
      <c r="Q4005" s="49">
        <f t="shared" si="310"/>
        <v>0.20439095413025296</v>
      </c>
      <c r="R4005" s="49">
        <f t="shared" si="311"/>
        <v>0.27218674126301279</v>
      </c>
    </row>
    <row r="4006" spans="1:18" x14ac:dyDescent="0.3">
      <c r="A4006" s="35">
        <f t="shared" si="314"/>
        <v>44182</v>
      </c>
      <c r="B4006" s="36">
        <v>0.79166666666666663</v>
      </c>
      <c r="C4006">
        <v>15529</v>
      </c>
      <c r="D4006">
        <v>1342</v>
      </c>
      <c r="E4006" s="49">
        <f t="shared" si="312"/>
        <v>0.20439095413025296</v>
      </c>
      <c r="F4006" s="49">
        <f t="shared" si="313"/>
        <v>0.27218674126301279</v>
      </c>
      <c r="G4006">
        <v>0</v>
      </c>
      <c r="H4006" s="51">
        <f>G4006/'Parc électrique'!$C$24</f>
        <v>0</v>
      </c>
      <c r="I4006" s="14">
        <v>359</v>
      </c>
      <c r="J4006" s="14">
        <v>2519</v>
      </c>
      <c r="K4006" s="14">
        <v>0</v>
      </c>
      <c r="L4006" s="14">
        <v>669</v>
      </c>
      <c r="M4006" s="14">
        <f>C4006-SUM(D4006:L4006)</f>
        <v>10639.523422304606</v>
      </c>
      <c r="P4006" s="49">
        <f>D4007/('Parc électrique'!$C$22+'Parc électrique'!$C$23)</f>
        <v>0.22625000000000001</v>
      </c>
      <c r="Q4006" s="49">
        <f t="shared" si="310"/>
        <v>0.22053509804814181</v>
      </c>
      <c r="R4006" s="49">
        <f t="shared" si="311"/>
        <v>0.29368584303192435</v>
      </c>
    </row>
    <row r="4007" spans="1:18" x14ac:dyDescent="0.3">
      <c r="A4007" s="35">
        <f t="shared" si="314"/>
        <v>44182</v>
      </c>
      <c r="B4007" s="36">
        <v>0.83333333333333337</v>
      </c>
      <c r="C4007">
        <v>14659</v>
      </c>
      <c r="D4007">
        <v>1448</v>
      </c>
      <c r="E4007" s="49">
        <f t="shared" si="312"/>
        <v>0.22053509804814181</v>
      </c>
      <c r="F4007" s="49">
        <f t="shared" si="313"/>
        <v>0.29368584303192435</v>
      </c>
      <c r="G4007">
        <v>0</v>
      </c>
      <c r="H4007" s="51">
        <f>G4007/'Parc électrique'!$C$24</f>
        <v>0</v>
      </c>
      <c r="I4007" s="14">
        <v>359</v>
      </c>
      <c r="J4007" s="14">
        <v>1548</v>
      </c>
      <c r="K4007" s="14">
        <v>0</v>
      </c>
      <c r="L4007" s="14">
        <v>664</v>
      </c>
      <c r="M4007" s="14">
        <f>C4007-SUM(D4007:L4007)</f>
        <v>10639.485779058919</v>
      </c>
      <c r="P4007" s="49">
        <f>D4008/('Parc électrique'!$C$22+'Parc électrique'!$C$23)</f>
        <v>0.24359375</v>
      </c>
      <c r="Q4007" s="49">
        <f t="shared" si="310"/>
        <v>0.23744075818857258</v>
      </c>
      <c r="R4007" s="49">
        <f t="shared" si="311"/>
        <v>0.31619905337484122</v>
      </c>
    </row>
    <row r="4008" spans="1:18" x14ac:dyDescent="0.3">
      <c r="A4008" s="35">
        <f t="shared" si="314"/>
        <v>44182</v>
      </c>
      <c r="B4008" s="36">
        <v>0.875</v>
      </c>
      <c r="C4008">
        <v>13957</v>
      </c>
      <c r="D4008">
        <v>1559</v>
      </c>
      <c r="E4008" s="49">
        <f t="shared" si="312"/>
        <v>0.23744075818857258</v>
      </c>
      <c r="F4008" s="49">
        <f t="shared" si="313"/>
        <v>0.31619905337484122</v>
      </c>
      <c r="G4008">
        <v>0</v>
      </c>
      <c r="H4008" s="51">
        <f>G4008/'Parc électrique'!$C$24</f>
        <v>0</v>
      </c>
      <c r="I4008" s="14">
        <v>359</v>
      </c>
      <c r="J4008" s="14">
        <v>745</v>
      </c>
      <c r="K4008" s="14">
        <v>0</v>
      </c>
      <c r="L4008" s="14">
        <v>654</v>
      </c>
      <c r="M4008" s="14">
        <f>C4008-SUM(D4008:L4008)</f>
        <v>10639.446360188436</v>
      </c>
      <c r="P4008" s="49">
        <f>D4009/('Parc électrique'!$C$22+'Parc électrique'!$C$23)</f>
        <v>0.26</v>
      </c>
      <c r="Q4008" s="49">
        <f t="shared" si="310"/>
        <v>0.25343259886195302</v>
      </c>
      <c r="R4008" s="49">
        <f t="shared" si="311"/>
        <v>0.33749533342895177</v>
      </c>
    </row>
    <row r="4009" spans="1:18" x14ac:dyDescent="0.3">
      <c r="A4009" s="35">
        <f t="shared" si="314"/>
        <v>44182</v>
      </c>
      <c r="B4009" s="36">
        <v>0.91666666666666663</v>
      </c>
      <c r="C4009">
        <v>14059</v>
      </c>
      <c r="D4009">
        <v>1664</v>
      </c>
      <c r="E4009" s="49">
        <f t="shared" si="312"/>
        <v>0.25343259886195302</v>
      </c>
      <c r="F4009" s="49">
        <f t="shared" si="313"/>
        <v>0.33749533342895177</v>
      </c>
      <c r="G4009">
        <v>0</v>
      </c>
      <c r="H4009" s="51">
        <f>G4009/'Parc électrique'!$C$24</f>
        <v>0</v>
      </c>
      <c r="I4009" s="14">
        <v>359</v>
      </c>
      <c r="J4009" s="14">
        <v>3646</v>
      </c>
      <c r="K4009" s="14">
        <v>0</v>
      </c>
      <c r="L4009" s="14">
        <v>648</v>
      </c>
      <c r="M4009" s="14">
        <f>C4009-SUM(D4009:L4009)</f>
        <v>7741.4090720677086</v>
      </c>
      <c r="P4009" s="49">
        <f>D4010/('Parc électrique'!$C$22+'Parc électrique'!$C$23)</f>
        <v>0.24781249999999999</v>
      </c>
      <c r="Q4009" s="49">
        <f t="shared" si="310"/>
        <v>0.24155294579029896</v>
      </c>
      <c r="R4009" s="49">
        <f t="shared" si="311"/>
        <v>0.32167523967446965</v>
      </c>
    </row>
    <row r="4010" spans="1:18" x14ac:dyDescent="0.3">
      <c r="A4010" s="35">
        <f t="shared" si="314"/>
        <v>44182</v>
      </c>
      <c r="B4010" s="36">
        <v>0.95833333333333337</v>
      </c>
      <c r="C4010">
        <v>14107</v>
      </c>
      <c r="D4010">
        <v>1586</v>
      </c>
      <c r="E4010" s="49">
        <f t="shared" si="312"/>
        <v>0.24155294579029896</v>
      </c>
      <c r="F4010" s="49">
        <f t="shared" si="313"/>
        <v>0.32167523967446965</v>
      </c>
      <c r="G4010">
        <v>0</v>
      </c>
      <c r="H4010" s="51">
        <f>G4010/'Parc électrique'!$C$24</f>
        <v>0</v>
      </c>
      <c r="I4010" s="14">
        <v>359</v>
      </c>
      <c r="J4010" s="14">
        <v>872</v>
      </c>
      <c r="K4010" s="14">
        <v>0</v>
      </c>
      <c r="L4010" s="14">
        <v>650</v>
      </c>
      <c r="M4010" s="14">
        <f>C4010-SUM(D4010:L4010)</f>
        <v>10639.436771814535</v>
      </c>
      <c r="P4010" s="49">
        <f>D4011/('Parc électrique'!$C$22+'Parc électrique'!$C$23)</f>
        <v>0.19062499999999999</v>
      </c>
      <c r="Q4010" s="49">
        <f t="shared" si="310"/>
        <v>0.18580995830022995</v>
      </c>
      <c r="R4010" s="49">
        <f t="shared" si="311"/>
        <v>0.2474424920572843</v>
      </c>
    </row>
    <row r="4011" spans="1:18" x14ac:dyDescent="0.3">
      <c r="A4011" s="35">
        <f t="shared" si="314"/>
        <v>44183</v>
      </c>
      <c r="B4011" s="36">
        <v>0</v>
      </c>
      <c r="C4011">
        <v>13576</v>
      </c>
      <c r="D4011">
        <v>1220</v>
      </c>
      <c r="E4011" s="49">
        <f t="shared" si="312"/>
        <v>0.18580995830022995</v>
      </c>
      <c r="F4011" s="49">
        <f t="shared" si="313"/>
        <v>0.2474424920572843</v>
      </c>
      <c r="G4011">
        <v>0</v>
      </c>
      <c r="H4011" s="51">
        <f>G4011/'Parc électrique'!$C$24</f>
        <v>0</v>
      </c>
      <c r="I4011" s="14">
        <v>359</v>
      </c>
      <c r="J4011" s="14">
        <v>707</v>
      </c>
      <c r="K4011" s="14">
        <v>0</v>
      </c>
      <c r="L4011" s="14">
        <v>650</v>
      </c>
      <c r="M4011" s="14">
        <f>C4011-SUM(D4011:L4011)</f>
        <v>10639.566747549643</v>
      </c>
      <c r="P4011" s="49">
        <f>D4012/('Parc électrique'!$C$22+'Parc électrique'!$C$23)</f>
        <v>0.21015624999999999</v>
      </c>
      <c r="Q4011" s="49">
        <f t="shared" si="310"/>
        <v>0.20484786386377812</v>
      </c>
      <c r="R4011" s="49">
        <f t="shared" si="311"/>
        <v>0.27279520640741595</v>
      </c>
    </row>
    <row r="4012" spans="1:18" x14ac:dyDescent="0.3">
      <c r="A4012" s="35">
        <f t="shared" si="314"/>
        <v>44183</v>
      </c>
      <c r="B4012" s="36">
        <v>4.1666666666666664E-2</v>
      </c>
      <c r="C4012">
        <v>13331</v>
      </c>
      <c r="D4012">
        <v>1345</v>
      </c>
      <c r="E4012" s="49">
        <f t="shared" si="312"/>
        <v>0.20484786386377812</v>
      </c>
      <c r="F4012" s="49">
        <f t="shared" si="313"/>
        <v>0.27279520640741595</v>
      </c>
      <c r="G4012">
        <v>0</v>
      </c>
      <c r="H4012" s="51">
        <f>G4012/'Parc électrique'!$C$24</f>
        <v>0</v>
      </c>
      <c r="I4012" s="14">
        <v>359</v>
      </c>
      <c r="J4012" s="14">
        <v>339</v>
      </c>
      <c r="K4012" s="14">
        <v>0</v>
      </c>
      <c r="L4012" s="14">
        <v>648</v>
      </c>
      <c r="M4012" s="14">
        <f>C4012-SUM(D4012:L4012)</f>
        <v>10639.522356929729</v>
      </c>
      <c r="P4012" s="49">
        <f>D4013/('Parc électrique'!$C$22+'Parc électrique'!$C$23)</f>
        <v>0.23296875</v>
      </c>
      <c r="Q4012" s="49">
        <f t="shared" si="310"/>
        <v>0.22708413756200235</v>
      </c>
      <c r="R4012" s="49">
        <f t="shared" si="311"/>
        <v>0.30240717676836965</v>
      </c>
    </row>
    <row r="4013" spans="1:18" x14ac:dyDescent="0.3">
      <c r="A4013" s="35">
        <f t="shared" si="314"/>
        <v>44183</v>
      </c>
      <c r="B4013" s="36">
        <v>8.3333333333333329E-2</v>
      </c>
      <c r="C4013">
        <v>13095</v>
      </c>
      <c r="D4013">
        <v>1491</v>
      </c>
      <c r="E4013" s="49">
        <f t="shared" si="312"/>
        <v>0.22708413756200235</v>
      </c>
      <c r="F4013" s="49">
        <f t="shared" si="313"/>
        <v>0.30240717676836965</v>
      </c>
      <c r="G4013">
        <v>0</v>
      </c>
      <c r="H4013" s="51">
        <f>G4013/'Parc électrique'!$C$24</f>
        <v>0</v>
      </c>
      <c r="I4013" s="14">
        <v>359</v>
      </c>
      <c r="J4013" s="14">
        <v>0</v>
      </c>
      <c r="K4013" s="14">
        <v>0</v>
      </c>
      <c r="L4013" s="14">
        <v>648</v>
      </c>
      <c r="M4013" s="14">
        <f>C4013-SUM(D4013:L4013)</f>
        <v>10596.47050868567</v>
      </c>
      <c r="P4013" s="49">
        <f>D4014/('Parc électrique'!$C$22+'Parc électrique'!$C$23)</f>
        <v>0.26968750000000002</v>
      </c>
      <c r="Q4013" s="49">
        <f t="shared" si="310"/>
        <v>0.26287540002147292</v>
      </c>
      <c r="R4013" s="49">
        <f t="shared" si="311"/>
        <v>0.35007027974661703</v>
      </c>
    </row>
    <row r="4014" spans="1:18" x14ac:dyDescent="0.3">
      <c r="A4014" s="35">
        <f t="shared" si="314"/>
        <v>44183</v>
      </c>
      <c r="B4014" s="36">
        <v>0.125</v>
      </c>
      <c r="C4014">
        <v>12690</v>
      </c>
      <c r="D4014">
        <v>1726</v>
      </c>
      <c r="E4014" s="49">
        <f t="shared" si="312"/>
        <v>0.26287540002147292</v>
      </c>
      <c r="F4014" s="49">
        <f t="shared" si="313"/>
        <v>0.35007027974661703</v>
      </c>
      <c r="G4014">
        <v>0</v>
      </c>
      <c r="H4014" s="51">
        <f>G4014/'Parc électrique'!$C$24</f>
        <v>0</v>
      </c>
      <c r="I4014" s="14">
        <v>359</v>
      </c>
      <c r="J4014" s="14">
        <v>2216</v>
      </c>
      <c r="K4014" s="14">
        <v>0</v>
      </c>
      <c r="L4014" s="14">
        <v>647</v>
      </c>
      <c r="M4014" s="14">
        <f>C4014-SUM(D4014:L4014)</f>
        <v>7741.387054320232</v>
      </c>
      <c r="P4014" s="49">
        <f>D4015/('Parc électrique'!$C$22+'Parc électrique'!$C$23)</f>
        <v>0.28218749999999998</v>
      </c>
      <c r="Q4014" s="49">
        <f t="shared" si="310"/>
        <v>0.27505965958214368</v>
      </c>
      <c r="R4014" s="49">
        <f t="shared" si="311"/>
        <v>0.36629601693070118</v>
      </c>
    </row>
    <row r="4015" spans="1:18" x14ac:dyDescent="0.3">
      <c r="A4015" s="35">
        <f t="shared" si="314"/>
        <v>44183</v>
      </c>
      <c r="B4015" s="36">
        <v>0.16666666666666666</v>
      </c>
      <c r="C4015">
        <v>12629</v>
      </c>
      <c r="D4015">
        <v>1806</v>
      </c>
      <c r="E4015" s="49">
        <f t="shared" si="312"/>
        <v>0.27505965958214368</v>
      </c>
      <c r="F4015" s="49">
        <f t="shared" si="313"/>
        <v>0.36629601693070118</v>
      </c>
      <c r="G4015">
        <v>0</v>
      </c>
      <c r="H4015" s="51">
        <f>G4015/'Parc électrique'!$C$24</f>
        <v>0</v>
      </c>
      <c r="I4015" s="14">
        <v>359</v>
      </c>
      <c r="J4015" s="14">
        <v>2078</v>
      </c>
      <c r="K4015" s="14">
        <v>0</v>
      </c>
      <c r="L4015" s="14">
        <v>644</v>
      </c>
      <c r="M4015" s="14">
        <f>C4015-SUM(D4015:L4015)</f>
        <v>7741.3586443234872</v>
      </c>
      <c r="P4015" s="49">
        <f>D4016/('Parc électrique'!$C$22+'Parc électrique'!$C$23)</f>
        <v>0.28437499999999999</v>
      </c>
      <c r="Q4015" s="49">
        <f t="shared" si="310"/>
        <v>0.27719190500526114</v>
      </c>
      <c r="R4015" s="49">
        <f t="shared" si="311"/>
        <v>0.36913552093791602</v>
      </c>
    </row>
    <row r="4016" spans="1:18" x14ac:dyDescent="0.3">
      <c r="A4016" s="35">
        <f t="shared" si="314"/>
        <v>44183</v>
      </c>
      <c r="B4016" s="36">
        <v>0.20833333333333334</v>
      </c>
      <c r="C4016">
        <v>13204</v>
      </c>
      <c r="D4016">
        <v>1820</v>
      </c>
      <c r="E4016" s="49">
        <f t="shared" si="312"/>
        <v>0.27719190500526114</v>
      </c>
      <c r="F4016" s="49">
        <f t="shared" si="313"/>
        <v>0.36913552093791602</v>
      </c>
      <c r="G4016">
        <v>0</v>
      </c>
      <c r="H4016" s="51">
        <f>G4016/'Parc électrique'!$C$24</f>
        <v>0</v>
      </c>
      <c r="I4016" s="14">
        <v>359</v>
      </c>
      <c r="J4016" s="14">
        <v>0</v>
      </c>
      <c r="K4016" s="14">
        <v>0</v>
      </c>
      <c r="L4016" s="14">
        <v>645</v>
      </c>
      <c r="M4016" s="14">
        <f>C4016-SUM(D4016:L4016)</f>
        <v>10379.353672574056</v>
      </c>
      <c r="P4016" s="49">
        <f>D4017/('Parc électrique'!$C$22+'Parc électrique'!$C$23)</f>
        <v>0.29749999999999999</v>
      </c>
      <c r="Q4016" s="49">
        <f t="shared" si="310"/>
        <v>0.28998537754396547</v>
      </c>
      <c r="R4016" s="49">
        <f t="shared" si="311"/>
        <v>0.3861725449812044</v>
      </c>
    </row>
    <row r="4017" spans="1:18" x14ac:dyDescent="0.3">
      <c r="A4017" s="35">
        <f t="shared" si="314"/>
        <v>44183</v>
      </c>
      <c r="B4017" s="36">
        <v>0.25</v>
      </c>
      <c r="C4017">
        <v>14444</v>
      </c>
      <c r="D4017">
        <v>1904</v>
      </c>
      <c r="E4017" s="49">
        <f t="shared" si="312"/>
        <v>0.28998537754396547</v>
      </c>
      <c r="F4017" s="49">
        <f t="shared" si="313"/>
        <v>0.3861725449812044</v>
      </c>
      <c r="G4017">
        <v>0</v>
      </c>
      <c r="H4017" s="51">
        <f>G4017/'Parc électrique'!$C$24</f>
        <v>0</v>
      </c>
      <c r="I4017" s="14">
        <v>359</v>
      </c>
      <c r="J4017" s="14">
        <v>888</v>
      </c>
      <c r="K4017" s="14">
        <v>0</v>
      </c>
      <c r="L4017" s="14">
        <v>653</v>
      </c>
      <c r="M4017" s="14">
        <f>C4017-SUM(D4017:L4017)</f>
        <v>10639.323842077476</v>
      </c>
      <c r="P4017" s="49">
        <f>D4018/('Parc électrique'!$C$22+'Parc électrique'!$C$23)</f>
        <v>0.30812499999999998</v>
      </c>
      <c r="Q4017" s="49">
        <f t="shared" si="310"/>
        <v>0.30034199817053564</v>
      </c>
      <c r="R4017" s="49">
        <f t="shared" si="311"/>
        <v>0.39996442158767598</v>
      </c>
    </row>
    <row r="4018" spans="1:18" x14ac:dyDescent="0.3">
      <c r="A4018" s="35">
        <f t="shared" si="314"/>
        <v>44183</v>
      </c>
      <c r="B4018" s="36">
        <v>0.29166666666666669</v>
      </c>
      <c r="C4018">
        <v>15458</v>
      </c>
      <c r="D4018">
        <v>1972</v>
      </c>
      <c r="E4018" s="49">
        <f t="shared" si="312"/>
        <v>0.30034199817053564</v>
      </c>
      <c r="F4018" s="49">
        <f t="shared" si="313"/>
        <v>0.39996442158767598</v>
      </c>
      <c r="G4018">
        <v>0</v>
      </c>
      <c r="H4018" s="51">
        <f>G4018/'Parc électrique'!$C$24</f>
        <v>0</v>
      </c>
      <c r="I4018" s="14">
        <v>359</v>
      </c>
      <c r="J4018" s="14">
        <v>1822</v>
      </c>
      <c r="K4018" s="14">
        <v>0</v>
      </c>
      <c r="L4018" s="14">
        <v>665</v>
      </c>
      <c r="M4018" s="14">
        <f>C4018-SUM(D4018:L4018)</f>
        <v>10639.299693580242</v>
      </c>
      <c r="P4018" s="49">
        <f>D4019/('Parc électrique'!$C$22+'Parc électrique'!$C$23)</f>
        <v>0.32484374999999999</v>
      </c>
      <c r="Q4018" s="49">
        <f t="shared" si="310"/>
        <v>0.31663844533293284</v>
      </c>
      <c r="R4018" s="49">
        <f t="shared" si="311"/>
        <v>0.42166634507138862</v>
      </c>
    </row>
    <row r="4019" spans="1:18" x14ac:dyDescent="0.3">
      <c r="A4019" s="35">
        <f t="shared" si="314"/>
        <v>44183</v>
      </c>
      <c r="B4019" s="36">
        <v>0.33333333333333331</v>
      </c>
      <c r="C4019">
        <v>15609</v>
      </c>
      <c r="D4019">
        <v>2079</v>
      </c>
      <c r="E4019" s="49">
        <f t="shared" si="312"/>
        <v>0.31663844533293284</v>
      </c>
      <c r="F4019" s="49">
        <f t="shared" si="313"/>
        <v>0.42166634507138862</v>
      </c>
      <c r="G4019">
        <v>20</v>
      </c>
      <c r="H4019" s="51">
        <f>G4019/'Parc électrique'!$C$24</f>
        <v>6.6666666666666671E-3</v>
      </c>
      <c r="I4019" s="14">
        <v>359</v>
      </c>
      <c r="J4019" s="14">
        <v>1840</v>
      </c>
      <c r="K4019" s="14">
        <v>0</v>
      </c>
      <c r="L4019" s="14">
        <v>671</v>
      </c>
      <c r="M4019" s="14">
        <f>C4019-SUM(D4019:L4019)</f>
        <v>10639.255028542928</v>
      </c>
      <c r="P4019" s="49">
        <f>D4020/('Parc électrique'!$C$22+'Parc électrique'!$C$23)</f>
        <v>0.32843749999999999</v>
      </c>
      <c r="Q4019" s="49">
        <f t="shared" si="310"/>
        <v>0.32014141995662571</v>
      </c>
      <c r="R4019" s="49">
        <f t="shared" si="311"/>
        <v>0.42633124451181281</v>
      </c>
    </row>
    <row r="4020" spans="1:18" x14ac:dyDescent="0.3">
      <c r="A4020" s="35">
        <f t="shared" si="314"/>
        <v>44183</v>
      </c>
      <c r="B4020" s="36">
        <v>0.375</v>
      </c>
      <c r="C4020">
        <v>15539</v>
      </c>
      <c r="D4020">
        <v>2102</v>
      </c>
      <c r="E4020" s="49">
        <f t="shared" si="312"/>
        <v>0.32014141995662571</v>
      </c>
      <c r="F4020" s="49">
        <f t="shared" si="313"/>
        <v>0.42633124451181281</v>
      </c>
      <c r="G4020">
        <v>260</v>
      </c>
      <c r="H4020" s="51">
        <f>G4020/'Parc électrique'!$C$24</f>
        <v>8.666666666666667E-2</v>
      </c>
      <c r="I4020" s="14">
        <v>359</v>
      </c>
      <c r="J4020" s="14">
        <v>1506</v>
      </c>
      <c r="K4020" s="14">
        <v>0</v>
      </c>
      <c r="L4020" s="14">
        <v>672</v>
      </c>
      <c r="M4020" s="14">
        <f>C4020-SUM(D4020:L4020)</f>
        <v>10639.166860668865</v>
      </c>
      <c r="P4020" s="49">
        <f>D4021/('Parc électrique'!$C$22+'Parc électrique'!$C$23)</f>
        <v>0.33921875000000001</v>
      </c>
      <c r="Q4020" s="49">
        <f t="shared" si="310"/>
        <v>0.33065034382770431</v>
      </c>
      <c r="R4020" s="49">
        <f t="shared" si="311"/>
        <v>0.44032594283308546</v>
      </c>
    </row>
    <row r="4021" spans="1:18" x14ac:dyDescent="0.3">
      <c r="A4021" s="35">
        <f t="shared" si="314"/>
        <v>44183</v>
      </c>
      <c r="B4021" s="36">
        <v>0.41666666666666669</v>
      </c>
      <c r="C4021">
        <v>15390</v>
      </c>
      <c r="D4021">
        <v>2171</v>
      </c>
      <c r="E4021" s="49">
        <f t="shared" si="312"/>
        <v>0.33065034382770431</v>
      </c>
      <c r="F4021" s="49">
        <f t="shared" si="313"/>
        <v>0.44032594283308546</v>
      </c>
      <c r="G4021">
        <v>716</v>
      </c>
      <c r="H4021" s="51">
        <f>G4021/'Parc électrique'!$C$24</f>
        <v>0.23866666666666667</v>
      </c>
      <c r="I4021" s="14">
        <v>359</v>
      </c>
      <c r="J4021" s="14">
        <v>831</v>
      </c>
      <c r="K4021" s="14">
        <v>0</v>
      </c>
      <c r="L4021" s="14">
        <v>673</v>
      </c>
      <c r="M4021" s="14">
        <f>C4021-SUM(D4021:L4021)</f>
        <v>10638.990357046672</v>
      </c>
      <c r="P4021" s="49">
        <f>D4022/('Parc électrique'!$C$22+'Parc électrique'!$C$23)</f>
        <v>0.37812499999999999</v>
      </c>
      <c r="Q4021" s="49">
        <f t="shared" si="310"/>
        <v>0.36857385171029222</v>
      </c>
      <c r="R4021" s="49">
        <f t="shared" si="311"/>
        <v>0.49082854981854762</v>
      </c>
    </row>
    <row r="4022" spans="1:18" x14ac:dyDescent="0.3">
      <c r="A4022" s="35">
        <f t="shared" si="314"/>
        <v>44183</v>
      </c>
      <c r="B4022" s="36">
        <v>0.45833333333333331</v>
      </c>
      <c r="C4022">
        <v>15335</v>
      </c>
      <c r="D4022">
        <v>2420</v>
      </c>
      <c r="E4022" s="49">
        <f t="shared" si="312"/>
        <v>0.36857385171029222</v>
      </c>
      <c r="F4022" s="49">
        <f t="shared" si="313"/>
        <v>0.49082854981854762</v>
      </c>
      <c r="G4022">
        <v>1060</v>
      </c>
      <c r="H4022" s="51">
        <f>G4022/'Parc électrique'!$C$24</f>
        <v>0.35333333333333333</v>
      </c>
      <c r="I4022" s="14">
        <v>359</v>
      </c>
      <c r="J4022" s="14">
        <v>183</v>
      </c>
      <c r="K4022" s="14">
        <v>0</v>
      </c>
      <c r="L4022" s="14">
        <v>673</v>
      </c>
      <c r="M4022" s="14">
        <f>C4022-SUM(D4022:L4022)</f>
        <v>10638.787264265138</v>
      </c>
      <c r="P4022" s="49">
        <f>D4023/('Parc électrique'!$C$22+'Parc électrique'!$C$23)</f>
        <v>0.37343749999999998</v>
      </c>
      <c r="Q4022" s="49">
        <f t="shared" si="310"/>
        <v>0.36400475437504065</v>
      </c>
      <c r="R4022" s="49">
        <f t="shared" si="311"/>
        <v>0.48474389837451598</v>
      </c>
    </row>
    <row r="4023" spans="1:18" x14ac:dyDescent="0.3">
      <c r="A4023" s="35">
        <f t="shared" si="314"/>
        <v>44183</v>
      </c>
      <c r="B4023" s="36">
        <v>0.5</v>
      </c>
      <c r="C4023">
        <v>15196</v>
      </c>
      <c r="D4023">
        <v>2390</v>
      </c>
      <c r="E4023" s="49">
        <f t="shared" si="312"/>
        <v>0.36400475437504065</v>
      </c>
      <c r="F4023" s="49">
        <f t="shared" si="313"/>
        <v>0.48474389837451598</v>
      </c>
      <c r="G4023">
        <v>1218</v>
      </c>
      <c r="H4023" s="51">
        <f>G4023/'Parc électrique'!$C$24</f>
        <v>0.40600000000000003</v>
      </c>
      <c r="I4023" s="14">
        <v>359</v>
      </c>
      <c r="J4023" s="14">
        <v>2813</v>
      </c>
      <c r="K4023" s="14">
        <v>0</v>
      </c>
      <c r="L4023" s="14">
        <v>674</v>
      </c>
      <c r="M4023" s="14">
        <f>C4023-SUM(D4023:L4023)</f>
        <v>7740.7452513472508</v>
      </c>
      <c r="P4023" s="49">
        <f>D4024/('Parc électrique'!$C$22+'Parc électrique'!$C$23)</f>
        <v>0.40453125000000001</v>
      </c>
      <c r="Q4023" s="49">
        <f t="shared" si="310"/>
        <v>0.39431310003220937</v>
      </c>
      <c r="R4023" s="49">
        <f t="shared" si="311"/>
        <v>0.52510541961992552</v>
      </c>
    </row>
    <row r="4024" spans="1:18" x14ac:dyDescent="0.3">
      <c r="A4024" s="35">
        <f t="shared" si="314"/>
        <v>44183</v>
      </c>
      <c r="B4024" s="36">
        <v>0.54166666666666663</v>
      </c>
      <c r="C4024">
        <v>14827</v>
      </c>
      <c r="D4024">
        <v>2589</v>
      </c>
      <c r="E4024" s="49">
        <f t="shared" si="312"/>
        <v>0.39431310003220937</v>
      </c>
      <c r="F4024" s="49">
        <f t="shared" si="313"/>
        <v>0.52510541961992552</v>
      </c>
      <c r="G4024">
        <v>1135</v>
      </c>
      <c r="H4024" s="51">
        <f>G4024/'Parc électrique'!$C$24</f>
        <v>0.37833333333333335</v>
      </c>
      <c r="I4024" s="14">
        <v>359</v>
      </c>
      <c r="J4024" s="14">
        <v>0</v>
      </c>
      <c r="K4024" s="14">
        <v>0</v>
      </c>
      <c r="L4024" s="14">
        <v>674</v>
      </c>
      <c r="M4024" s="14">
        <f>C4024-SUM(D4024:L4024)</f>
        <v>10068.702248147014</v>
      </c>
      <c r="P4024" s="49">
        <f>D4025/('Parc électrique'!$C$22+'Parc électrique'!$C$23)</f>
        <v>0.40609374999999998</v>
      </c>
      <c r="Q4024" s="49">
        <f t="shared" si="310"/>
        <v>0.39583613247729316</v>
      </c>
      <c r="R4024" s="49">
        <f t="shared" si="311"/>
        <v>0.52713363676793601</v>
      </c>
    </row>
    <row r="4025" spans="1:18" x14ac:dyDescent="0.3">
      <c r="A4025" s="35">
        <f t="shared" si="314"/>
        <v>44183</v>
      </c>
      <c r="B4025" s="36">
        <v>0.58333333333333337</v>
      </c>
      <c r="C4025">
        <v>14507</v>
      </c>
      <c r="D4025">
        <v>2599</v>
      </c>
      <c r="E4025" s="49">
        <f t="shared" si="312"/>
        <v>0.39583613247729316</v>
      </c>
      <c r="F4025" s="49">
        <f t="shared" si="313"/>
        <v>0.52713363676793601</v>
      </c>
      <c r="G4025">
        <v>890</v>
      </c>
      <c r="H4025" s="51">
        <f>G4025/'Parc électrique'!$C$24</f>
        <v>0.29666666666666669</v>
      </c>
      <c r="I4025" s="14">
        <v>359</v>
      </c>
      <c r="J4025" s="14">
        <v>2242</v>
      </c>
      <c r="K4025" s="14">
        <v>0</v>
      </c>
      <c r="L4025" s="14">
        <v>675</v>
      </c>
      <c r="M4025" s="14">
        <f>C4025-SUM(D4025:L4025)</f>
        <v>7740.7803635640885</v>
      </c>
      <c r="P4025" s="49">
        <f>D4026/('Parc électrique'!$C$22+'Parc électrique'!$C$23)</f>
        <v>0.41546875</v>
      </c>
      <c r="Q4025" s="49">
        <f t="shared" si="310"/>
        <v>0.4049743271477963</v>
      </c>
      <c r="R4025" s="49">
        <f t="shared" si="311"/>
        <v>0.53930293965599918</v>
      </c>
    </row>
    <row r="4026" spans="1:18" x14ac:dyDescent="0.3">
      <c r="A4026" s="35">
        <f t="shared" si="314"/>
        <v>44183</v>
      </c>
      <c r="B4026" s="36">
        <v>0.625</v>
      </c>
      <c r="C4026">
        <v>14319</v>
      </c>
      <c r="D4026">
        <v>2659</v>
      </c>
      <c r="E4026" s="49">
        <f t="shared" si="312"/>
        <v>0.4049743271477963</v>
      </c>
      <c r="F4026" s="49">
        <f t="shared" si="313"/>
        <v>0.53930293965599918</v>
      </c>
      <c r="G4026">
        <v>452</v>
      </c>
      <c r="H4026" s="51">
        <f>G4026/'Parc électrique'!$C$24</f>
        <v>0.15066666666666667</v>
      </c>
      <c r="I4026" s="14">
        <v>359</v>
      </c>
      <c r="J4026" s="14">
        <v>0</v>
      </c>
      <c r="K4026" s="14">
        <v>0</v>
      </c>
      <c r="L4026" s="14">
        <v>676</v>
      </c>
      <c r="M4026" s="14">
        <f>C4026-SUM(D4026:L4026)</f>
        <v>10171.905056066529</v>
      </c>
      <c r="P4026" s="49">
        <f>D4027/('Parc électrique'!$C$22+'Parc électrique'!$C$23)</f>
        <v>0.43921874999999999</v>
      </c>
      <c r="Q4026" s="49">
        <f t="shared" si="310"/>
        <v>0.42812442031307085</v>
      </c>
      <c r="R4026" s="49">
        <f t="shared" si="311"/>
        <v>0.57013184030575925</v>
      </c>
    </row>
    <row r="4027" spans="1:18" x14ac:dyDescent="0.3">
      <c r="A4027" s="35">
        <f t="shared" si="314"/>
        <v>44183</v>
      </c>
      <c r="B4027" s="36">
        <v>0.66666666666666663</v>
      </c>
      <c r="C4027">
        <v>14296</v>
      </c>
      <c r="D4027">
        <v>2811</v>
      </c>
      <c r="E4027" s="49">
        <f t="shared" si="312"/>
        <v>0.42812442031307085</v>
      </c>
      <c r="F4027" s="49">
        <f t="shared" si="313"/>
        <v>0.57013184030575925</v>
      </c>
      <c r="G4027">
        <v>85</v>
      </c>
      <c r="H4027" s="51">
        <f>G4027/'Parc électrique'!$C$24</f>
        <v>2.8333333333333332E-2</v>
      </c>
      <c r="I4027" s="14">
        <v>359</v>
      </c>
      <c r="J4027" s="14">
        <v>2407</v>
      </c>
      <c r="K4027" s="14">
        <v>0</v>
      </c>
      <c r="L4027" s="14">
        <v>677</v>
      </c>
      <c r="M4027" s="14">
        <f>C4027-SUM(D4027:L4027)</f>
        <v>7955.9734104060481</v>
      </c>
      <c r="P4027" s="49">
        <f>D4028/('Parc électrique'!$C$22+'Parc électrique'!$C$23)</f>
        <v>0.42281249999999998</v>
      </c>
      <c r="Q4027" s="49">
        <f t="shared" si="310"/>
        <v>0.41213257963969036</v>
      </c>
      <c r="R4027" s="49">
        <f t="shared" si="311"/>
        <v>0.54883556025164859</v>
      </c>
    </row>
    <row r="4028" spans="1:18" x14ac:dyDescent="0.3">
      <c r="A4028" s="35">
        <f t="shared" si="314"/>
        <v>44183</v>
      </c>
      <c r="B4028" s="36">
        <v>0.70833333333333337</v>
      </c>
      <c r="C4028">
        <v>14966</v>
      </c>
      <c r="D4028">
        <v>2706</v>
      </c>
      <c r="E4028" s="49">
        <f t="shared" si="312"/>
        <v>0.41213257963969036</v>
      </c>
      <c r="F4028" s="49">
        <f t="shared" si="313"/>
        <v>0.54883556025164859</v>
      </c>
      <c r="G4028">
        <v>0</v>
      </c>
      <c r="H4028" s="51">
        <f>G4028/'Parc électrique'!$C$24</f>
        <v>0</v>
      </c>
      <c r="I4028" s="14">
        <v>359</v>
      </c>
      <c r="J4028" s="14">
        <v>585</v>
      </c>
      <c r="K4028" s="14">
        <v>0</v>
      </c>
      <c r="L4028" s="14">
        <v>676</v>
      </c>
      <c r="M4028" s="14">
        <f>C4028-SUM(D4028:L4028)</f>
        <v>10639.039031860109</v>
      </c>
      <c r="P4028" s="49">
        <f>D4029/('Parc électrique'!$C$22+'Parc électrique'!$C$23)</f>
        <v>0.39046874999999998</v>
      </c>
      <c r="Q4028" s="49">
        <f t="shared" si="310"/>
        <v>0.38060580802645466</v>
      </c>
      <c r="R4028" s="49">
        <f t="shared" si="311"/>
        <v>0.50685146528783076</v>
      </c>
    </row>
    <row r="4029" spans="1:18" x14ac:dyDescent="0.3">
      <c r="A4029" s="35">
        <f t="shared" si="314"/>
        <v>44183</v>
      </c>
      <c r="B4029" s="36">
        <v>0.75</v>
      </c>
      <c r="C4029">
        <v>15273</v>
      </c>
      <c r="D4029">
        <v>2499</v>
      </c>
      <c r="E4029" s="49">
        <f t="shared" si="312"/>
        <v>0.38060580802645466</v>
      </c>
      <c r="F4029" s="49">
        <f t="shared" si="313"/>
        <v>0.50685146528783076</v>
      </c>
      <c r="G4029">
        <v>0</v>
      </c>
      <c r="H4029" s="51">
        <f>G4029/'Parc électrique'!$C$24</f>
        <v>0</v>
      </c>
      <c r="I4029" s="14">
        <v>359</v>
      </c>
      <c r="J4029" s="14">
        <v>1099</v>
      </c>
      <c r="K4029" s="14">
        <v>0</v>
      </c>
      <c r="L4029" s="14">
        <v>676</v>
      </c>
      <c r="M4029" s="14">
        <f>C4029-SUM(D4029:L4029)</f>
        <v>10639.112542726685</v>
      </c>
      <c r="P4029" s="49">
        <f>D4030/('Parc électrique'!$C$22+'Parc électrique'!$C$23)</f>
        <v>0.34281250000000002</v>
      </c>
      <c r="Q4029" s="49">
        <f t="shared" si="310"/>
        <v>0.33415331845139723</v>
      </c>
      <c r="R4029" s="49">
        <f t="shared" si="311"/>
        <v>0.44499084227350977</v>
      </c>
    </row>
    <row r="4030" spans="1:18" x14ac:dyDescent="0.3">
      <c r="A4030" s="35">
        <f t="shared" si="314"/>
        <v>44183</v>
      </c>
      <c r="B4030" s="36">
        <v>0.79166666666666663</v>
      </c>
      <c r="C4030">
        <v>14954</v>
      </c>
      <c r="D4030">
        <v>2194</v>
      </c>
      <c r="E4030" s="49">
        <f t="shared" si="312"/>
        <v>0.33415331845139723</v>
      </c>
      <c r="F4030" s="49">
        <f t="shared" si="313"/>
        <v>0.44499084227350977</v>
      </c>
      <c r="G4030">
        <v>0</v>
      </c>
      <c r="H4030" s="51">
        <f>G4030/'Parc électrique'!$C$24</f>
        <v>0</v>
      </c>
      <c r="I4030" s="14">
        <v>359</v>
      </c>
      <c r="J4030" s="14">
        <v>1090</v>
      </c>
      <c r="K4030" s="14">
        <v>0</v>
      </c>
      <c r="L4030" s="14">
        <v>671</v>
      </c>
      <c r="M4030" s="14">
        <f>C4030-SUM(D4030:L4030)</f>
        <v>10639.220855839276</v>
      </c>
      <c r="P4030" s="49">
        <f>D4031/('Parc électrique'!$C$22+'Parc électrique'!$C$23)</f>
        <v>0.29609374999999999</v>
      </c>
      <c r="Q4030" s="49">
        <f t="shared" si="310"/>
        <v>0.28861464834339001</v>
      </c>
      <c r="R4030" s="49">
        <f t="shared" si="311"/>
        <v>0.38434714954799493</v>
      </c>
    </row>
    <row r="4031" spans="1:18" x14ac:dyDescent="0.3">
      <c r="A4031" s="35">
        <f t="shared" si="314"/>
        <v>44183</v>
      </c>
      <c r="B4031" s="36">
        <v>0.83333333333333337</v>
      </c>
      <c r="C4031">
        <v>14272</v>
      </c>
      <c r="D4031">
        <v>1895</v>
      </c>
      <c r="E4031" s="49">
        <f t="shared" si="312"/>
        <v>0.28861464834339001</v>
      </c>
      <c r="F4031" s="49">
        <f t="shared" si="313"/>
        <v>0.38434714954799493</v>
      </c>
      <c r="G4031">
        <v>0</v>
      </c>
      <c r="H4031" s="51">
        <f>G4031/'Parc électrique'!$C$24</f>
        <v>0</v>
      </c>
      <c r="I4031" s="14">
        <v>359</v>
      </c>
      <c r="J4031" s="14">
        <v>713</v>
      </c>
      <c r="K4031" s="14">
        <v>0</v>
      </c>
      <c r="L4031" s="14">
        <v>665</v>
      </c>
      <c r="M4031" s="14">
        <f>C4031-SUM(D4031:L4031)</f>
        <v>10639.327038202109</v>
      </c>
      <c r="P4031" s="49">
        <f>D4032/('Parc électrique'!$C$22+'Parc électrique'!$C$23)</f>
        <v>0.32468750000000002</v>
      </c>
      <c r="Q4031" s="49">
        <f t="shared" si="310"/>
        <v>0.31648614208842452</v>
      </c>
      <c r="R4031" s="49">
        <f t="shared" si="311"/>
        <v>0.4214635233565876</v>
      </c>
    </row>
    <row r="4032" spans="1:18" x14ac:dyDescent="0.3">
      <c r="A4032" s="35">
        <f t="shared" si="314"/>
        <v>44183</v>
      </c>
      <c r="B4032" s="36">
        <v>0.875</v>
      </c>
      <c r="C4032">
        <v>13716</v>
      </c>
      <c r="D4032">
        <v>2078</v>
      </c>
      <c r="E4032" s="49">
        <f t="shared" si="312"/>
        <v>0.31648614208842452</v>
      </c>
      <c r="F4032" s="49">
        <f t="shared" si="313"/>
        <v>0.4214635233565876</v>
      </c>
      <c r="G4032">
        <v>0</v>
      </c>
      <c r="H4032" s="51">
        <f>G4032/'Parc électrique'!$C$24</f>
        <v>0</v>
      </c>
      <c r="I4032" s="14">
        <v>359</v>
      </c>
      <c r="J4032" s="14">
        <v>0</v>
      </c>
      <c r="K4032" s="14">
        <v>0</v>
      </c>
      <c r="L4032" s="14">
        <v>656</v>
      </c>
      <c r="M4032" s="14">
        <f>C4032-SUM(D4032:L4032)</f>
        <v>10622.262050334555</v>
      </c>
      <c r="P4032" s="49">
        <f>D4033/('Parc électrique'!$C$22+'Parc électrique'!$C$23)</f>
        <v>0.31296875000000002</v>
      </c>
      <c r="Q4032" s="49">
        <f t="shared" si="310"/>
        <v>0.30506339875029559</v>
      </c>
      <c r="R4032" s="49">
        <f t="shared" si="311"/>
        <v>0.40625189474650863</v>
      </c>
    </row>
    <row r="4033" spans="1:18" x14ac:dyDescent="0.3">
      <c r="A4033" s="35">
        <f t="shared" si="314"/>
        <v>44183</v>
      </c>
      <c r="B4033" s="36">
        <v>0.91666666666666663</v>
      </c>
      <c r="C4033">
        <v>13895</v>
      </c>
      <c r="D4033">
        <v>2003</v>
      </c>
      <c r="E4033" s="49">
        <f t="shared" si="312"/>
        <v>0.30506339875029559</v>
      </c>
      <c r="F4033" s="49">
        <f t="shared" si="313"/>
        <v>0.40625189474650863</v>
      </c>
      <c r="G4033">
        <v>0</v>
      </c>
      <c r="H4033" s="51">
        <f>G4033/'Parc électrique'!$C$24</f>
        <v>0</v>
      </c>
      <c r="I4033" s="14">
        <v>359</v>
      </c>
      <c r="J4033" s="14">
        <v>244</v>
      </c>
      <c r="K4033" s="14">
        <v>0</v>
      </c>
      <c r="L4033" s="14">
        <v>649</v>
      </c>
      <c r="M4033" s="14">
        <f>C4033-SUM(D4033:L4033)</f>
        <v>10639.288684706504</v>
      </c>
      <c r="P4033" s="49">
        <f>D4034/('Parc électrique'!$C$22+'Parc électrique'!$C$23)</f>
        <v>0.32296875000000003</v>
      </c>
      <c r="Q4033" s="49">
        <f t="shared" si="310"/>
        <v>0.3148108063988323</v>
      </c>
      <c r="R4033" s="49">
        <f t="shared" si="311"/>
        <v>0.41923248449377604</v>
      </c>
    </row>
    <row r="4034" spans="1:18" x14ac:dyDescent="0.3">
      <c r="A4034" s="35">
        <f t="shared" si="314"/>
        <v>44183</v>
      </c>
      <c r="B4034" s="36">
        <v>0.95833333333333337</v>
      </c>
      <c r="C4034">
        <v>13939</v>
      </c>
      <c r="D4034">
        <v>2067</v>
      </c>
      <c r="E4034" s="49">
        <f t="shared" si="312"/>
        <v>0.3148108063988323</v>
      </c>
      <c r="F4034" s="49">
        <f t="shared" si="313"/>
        <v>0.41923248449377604</v>
      </c>
      <c r="G4034">
        <v>0</v>
      </c>
      <c r="H4034" s="51">
        <f>G4034/'Parc électrique'!$C$24</f>
        <v>0</v>
      </c>
      <c r="I4034" s="14">
        <v>359</v>
      </c>
      <c r="J4034" s="14">
        <v>222</v>
      </c>
      <c r="K4034" s="14">
        <v>0</v>
      </c>
      <c r="L4034" s="14">
        <v>651</v>
      </c>
      <c r="M4034" s="14">
        <f>C4034-SUM(D4034:L4034)</f>
        <v>10639.265956709107</v>
      </c>
      <c r="P4034" s="49">
        <f>D4035/('Parc électrique'!$C$22+'Parc électrique'!$C$23)</f>
        <v>0.35812500000000003</v>
      </c>
      <c r="Q4034" s="49">
        <f t="shared" si="310"/>
        <v>0.34907903641321897</v>
      </c>
      <c r="R4034" s="49">
        <f t="shared" si="311"/>
        <v>0.46486737032401293</v>
      </c>
    </row>
    <row r="4035" spans="1:18" x14ac:dyDescent="0.3">
      <c r="A4035" s="35">
        <f t="shared" si="314"/>
        <v>44184</v>
      </c>
      <c r="B4035" s="36">
        <v>0</v>
      </c>
      <c r="C4035">
        <v>13309</v>
      </c>
      <c r="D4035">
        <v>2292</v>
      </c>
      <c r="E4035" s="49">
        <f t="shared" si="312"/>
        <v>0.34907903641321897</v>
      </c>
      <c r="F4035" s="49">
        <f t="shared" si="313"/>
        <v>0.46486737032401293</v>
      </c>
      <c r="G4035">
        <v>0</v>
      </c>
      <c r="H4035" s="51">
        <f>G4035/'Parc électrique'!$C$24</f>
        <v>0</v>
      </c>
      <c r="I4035" s="14">
        <v>359</v>
      </c>
      <c r="J4035" s="14">
        <v>0</v>
      </c>
      <c r="K4035" s="14">
        <v>0</v>
      </c>
      <c r="L4035" s="14">
        <v>643</v>
      </c>
      <c r="M4035" s="14">
        <f>C4035-SUM(D4035:L4035)</f>
        <v>10014.186053593263</v>
      </c>
      <c r="P4035" s="49">
        <f>D4036/('Parc électrique'!$C$22+'Parc électrique'!$C$23)</f>
        <v>0.32656249999999998</v>
      </c>
      <c r="Q4035" s="49">
        <f t="shared" ref="Q4035:Q4098" si="315">P4035/$T$3*$T$8</f>
        <v>0.31831378102252506</v>
      </c>
      <c r="R4035" s="49">
        <f t="shared" ref="R4035:R4098" si="316">P4035/$T$3*$T$4</f>
        <v>0.42389738393420018</v>
      </c>
    </row>
    <row r="4036" spans="1:18" x14ac:dyDescent="0.3">
      <c r="A4036" s="35">
        <f t="shared" si="314"/>
        <v>44184</v>
      </c>
      <c r="B4036" s="36">
        <v>4.1666666666666664E-2</v>
      </c>
      <c r="C4036">
        <v>13000</v>
      </c>
      <c r="D4036">
        <v>2090</v>
      </c>
      <c r="E4036" s="49">
        <f t="shared" ref="E4036:E4099" si="317">P4035/$T$3*$T$8</f>
        <v>0.31831378102252506</v>
      </c>
      <c r="F4036" s="49">
        <f t="shared" ref="F4036:F4099" si="318">P4035/$T$3*$T$4</f>
        <v>0.42389738393420018</v>
      </c>
      <c r="G4036">
        <v>0</v>
      </c>
      <c r="H4036" s="51">
        <f>G4036/'Parc électrique'!$C$24</f>
        <v>0</v>
      </c>
      <c r="I4036" s="14">
        <v>359</v>
      </c>
      <c r="J4036" s="14">
        <v>2162</v>
      </c>
      <c r="K4036" s="14">
        <v>0</v>
      </c>
      <c r="L4036" s="14">
        <v>647</v>
      </c>
      <c r="M4036" s="14">
        <f>C4036-SUM(D4036:L4036)</f>
        <v>7741.2577888350434</v>
      </c>
      <c r="P4036" s="49">
        <f>D4037/('Parc électrique'!$C$22+'Parc électrique'!$C$23)</f>
        <v>0.30343750000000003</v>
      </c>
      <c r="Q4036" s="49">
        <f t="shared" si="315"/>
        <v>0.29577290083528412</v>
      </c>
      <c r="R4036" s="49">
        <f t="shared" si="316"/>
        <v>0.39387977014364445</v>
      </c>
    </row>
    <row r="4037" spans="1:18" x14ac:dyDescent="0.3">
      <c r="A4037" s="35">
        <f t="shared" si="314"/>
        <v>44184</v>
      </c>
      <c r="B4037" s="36">
        <v>8.3333333333333329E-2</v>
      </c>
      <c r="C4037">
        <v>12680</v>
      </c>
      <c r="D4037">
        <v>1942</v>
      </c>
      <c r="E4037" s="49">
        <f t="shared" si="317"/>
        <v>0.29577290083528412</v>
      </c>
      <c r="F4037" s="49">
        <f t="shared" si="318"/>
        <v>0.39387977014364445</v>
      </c>
      <c r="G4037">
        <v>0</v>
      </c>
      <c r="H4037" s="51">
        <f>G4037/'Parc électrique'!$C$24</f>
        <v>0</v>
      </c>
      <c r="I4037" s="14">
        <v>359</v>
      </c>
      <c r="J4037" s="14">
        <v>0</v>
      </c>
      <c r="K4037" s="14">
        <v>0</v>
      </c>
      <c r="L4037" s="14">
        <v>645</v>
      </c>
      <c r="M4037" s="14">
        <f>C4037-SUM(D4037:L4037)</f>
        <v>9733.3103473290212</v>
      </c>
      <c r="P4037" s="49">
        <f>D4038/('Parc électrique'!$C$22+'Parc électrique'!$C$23)</f>
        <v>0.2709375</v>
      </c>
      <c r="Q4037" s="49">
        <f t="shared" si="315"/>
        <v>0.26409382597753994</v>
      </c>
      <c r="R4037" s="49">
        <f t="shared" si="316"/>
        <v>0.35169285346502543</v>
      </c>
    </row>
    <row r="4038" spans="1:18" x14ac:dyDescent="0.3">
      <c r="A4038" s="35">
        <f t="shared" si="314"/>
        <v>44184</v>
      </c>
      <c r="B4038" s="36">
        <v>0.125</v>
      </c>
      <c r="C4038">
        <v>12184</v>
      </c>
      <c r="D4038">
        <v>1734</v>
      </c>
      <c r="E4038" s="49">
        <f t="shared" si="317"/>
        <v>0.26409382597753994</v>
      </c>
      <c r="F4038" s="49">
        <f t="shared" si="318"/>
        <v>0.35169285346502543</v>
      </c>
      <c r="G4038">
        <v>0</v>
      </c>
      <c r="H4038" s="51">
        <f>G4038/'Parc électrique'!$C$24</f>
        <v>0</v>
      </c>
      <c r="I4038" s="14">
        <v>359</v>
      </c>
      <c r="J4038" s="14">
        <v>1707</v>
      </c>
      <c r="K4038" s="14">
        <v>0</v>
      </c>
      <c r="L4038" s="14">
        <v>642</v>
      </c>
      <c r="M4038" s="14">
        <f>C4038-SUM(D4038:L4038)</f>
        <v>7741.3842133205571</v>
      </c>
      <c r="P4038" s="49">
        <f>D4039/('Parc électrique'!$C$22+'Parc électrique'!$C$23)</f>
        <v>0.21703125000000001</v>
      </c>
      <c r="Q4038" s="49">
        <f t="shared" si="315"/>
        <v>0.21154920662214707</v>
      </c>
      <c r="R4038" s="49">
        <f t="shared" si="316"/>
        <v>0.28171936185866225</v>
      </c>
    </row>
    <row r="4039" spans="1:18" x14ac:dyDescent="0.3">
      <c r="A4039" s="35">
        <f t="shared" si="314"/>
        <v>44184</v>
      </c>
      <c r="B4039" s="36">
        <v>0.16666666666666666</v>
      </c>
      <c r="C4039">
        <v>11974</v>
      </c>
      <c r="D4039">
        <v>1389</v>
      </c>
      <c r="E4039" s="49">
        <f t="shared" si="317"/>
        <v>0.21154920662214707</v>
      </c>
      <c r="F4039" s="49">
        <f t="shared" si="318"/>
        <v>0.28171936185866225</v>
      </c>
      <c r="G4039">
        <v>0</v>
      </c>
      <c r="H4039" s="51">
        <f>G4039/'Parc électrique'!$C$24</f>
        <v>0</v>
      </c>
      <c r="I4039" s="14">
        <v>359</v>
      </c>
      <c r="J4039" s="14">
        <v>0</v>
      </c>
      <c r="K4039" s="14">
        <v>0</v>
      </c>
      <c r="L4039" s="14">
        <v>637</v>
      </c>
      <c r="M4039" s="14">
        <f>C4039-SUM(D4039:L4039)</f>
        <v>9588.5067314315202</v>
      </c>
      <c r="P4039" s="49">
        <f>D4040/('Parc électrique'!$C$22+'Parc électrique'!$C$23)</f>
        <v>0.16859374999999999</v>
      </c>
      <c r="Q4039" s="49">
        <f t="shared" si="315"/>
        <v>0.16433520082454764</v>
      </c>
      <c r="R4039" s="49">
        <f t="shared" si="316"/>
        <v>0.2188446302703359</v>
      </c>
    </row>
    <row r="4040" spans="1:18" x14ac:dyDescent="0.3">
      <c r="A4040" s="35">
        <f t="shared" si="314"/>
        <v>44184</v>
      </c>
      <c r="B4040" s="36">
        <v>0.20833333333333334</v>
      </c>
      <c r="C4040">
        <v>12184</v>
      </c>
      <c r="D4040">
        <v>1079</v>
      </c>
      <c r="E4040" s="49">
        <f t="shared" si="317"/>
        <v>0.16433520082454764</v>
      </c>
      <c r="F4040" s="49">
        <f t="shared" si="318"/>
        <v>0.2188446302703359</v>
      </c>
      <c r="G4040">
        <v>0</v>
      </c>
      <c r="H4040" s="51">
        <f>G4040/'Parc électrique'!$C$24</f>
        <v>0</v>
      </c>
      <c r="I4040" s="14">
        <v>359</v>
      </c>
      <c r="J4040" s="14">
        <v>0</v>
      </c>
      <c r="K4040" s="14">
        <v>0</v>
      </c>
      <c r="L4040" s="14">
        <v>635</v>
      </c>
      <c r="M4040" s="14">
        <f>C4040-SUM(D4040:L4040)</f>
        <v>10110.616820168905</v>
      </c>
      <c r="P4040" s="49">
        <f>D4041/('Parc électrique'!$C$22+'Parc électrique'!$C$23)</f>
        <v>0.16875000000000001</v>
      </c>
      <c r="Q4040" s="49">
        <f t="shared" si="315"/>
        <v>0.16448750406905605</v>
      </c>
      <c r="R4040" s="49">
        <f t="shared" si="316"/>
        <v>0.21904745198513698</v>
      </c>
    </row>
    <row r="4041" spans="1:18" x14ac:dyDescent="0.3">
      <c r="A4041" s="35">
        <f t="shared" si="314"/>
        <v>44184</v>
      </c>
      <c r="B4041" s="36">
        <v>0.25</v>
      </c>
      <c r="C4041">
        <v>12554</v>
      </c>
      <c r="D4041">
        <v>1080</v>
      </c>
      <c r="E4041" s="49">
        <f t="shared" si="317"/>
        <v>0.16448750406905605</v>
      </c>
      <c r="F4041" s="49">
        <f t="shared" si="318"/>
        <v>0.21904745198513698</v>
      </c>
      <c r="G4041">
        <v>0</v>
      </c>
      <c r="H4041" s="51">
        <f>G4041/'Parc électrique'!$C$24</f>
        <v>0</v>
      </c>
      <c r="I4041" s="14">
        <v>359</v>
      </c>
      <c r="J4041" s="14">
        <v>2734</v>
      </c>
      <c r="K4041" s="14">
        <v>0</v>
      </c>
      <c r="L4041" s="14">
        <v>639</v>
      </c>
      <c r="M4041" s="14">
        <f>C4041-SUM(D4041:L4041)</f>
        <v>7741.6164650439459</v>
      </c>
      <c r="P4041" s="49">
        <f>D4042/('Parc électrique'!$C$22+'Parc électrique'!$C$23)</f>
        <v>0.1665625</v>
      </c>
      <c r="Q4041" s="49">
        <f t="shared" si="315"/>
        <v>0.16235525864593864</v>
      </c>
      <c r="R4041" s="49">
        <f t="shared" si="316"/>
        <v>0.2162079479779222</v>
      </c>
    </row>
    <row r="4042" spans="1:18" x14ac:dyDescent="0.3">
      <c r="A4042" s="35">
        <f t="shared" si="314"/>
        <v>44184</v>
      </c>
      <c r="B4042" s="36">
        <v>0.29166666666666669</v>
      </c>
      <c r="C4042">
        <v>12993</v>
      </c>
      <c r="D4042">
        <v>1066</v>
      </c>
      <c r="E4042" s="49">
        <f t="shared" si="317"/>
        <v>0.16235525864593864</v>
      </c>
      <c r="F4042" s="49">
        <f t="shared" si="318"/>
        <v>0.2162079479779222</v>
      </c>
      <c r="G4042">
        <v>0</v>
      </c>
      <c r="H4042" s="51">
        <f>G4042/'Parc électrique'!$C$24</f>
        <v>0</v>
      </c>
      <c r="I4042" s="14">
        <v>359</v>
      </c>
      <c r="J4042" s="14">
        <v>285</v>
      </c>
      <c r="K4042" s="14">
        <v>0</v>
      </c>
      <c r="L4042" s="14">
        <v>643</v>
      </c>
      <c r="M4042" s="14">
        <f>C4042-SUM(D4042:L4042)</f>
        <v>10639.621436793375</v>
      </c>
      <c r="P4042" s="49">
        <f>D4043/('Parc électrique'!$C$22+'Parc électrique'!$C$23)</f>
        <v>0.19062499999999999</v>
      </c>
      <c r="Q4042" s="49">
        <f t="shared" si="315"/>
        <v>0.18580995830022995</v>
      </c>
      <c r="R4042" s="49">
        <f t="shared" si="316"/>
        <v>0.2474424920572843</v>
      </c>
    </row>
    <row r="4043" spans="1:18" x14ac:dyDescent="0.3">
      <c r="A4043" s="35">
        <f t="shared" si="314"/>
        <v>44184</v>
      </c>
      <c r="B4043" s="36">
        <v>0.33333333333333331</v>
      </c>
      <c r="C4043">
        <v>13462</v>
      </c>
      <c r="D4043">
        <v>1220</v>
      </c>
      <c r="E4043" s="49">
        <f t="shared" si="317"/>
        <v>0.18580995830022995</v>
      </c>
      <c r="F4043" s="49">
        <f t="shared" si="318"/>
        <v>0.2474424920572843</v>
      </c>
      <c r="G4043">
        <v>20</v>
      </c>
      <c r="H4043" s="51">
        <f>G4043/'Parc électrique'!$C$24</f>
        <v>6.6666666666666671E-3</v>
      </c>
      <c r="I4043" s="14">
        <v>359</v>
      </c>
      <c r="J4043" s="14">
        <v>571</v>
      </c>
      <c r="K4043" s="14">
        <v>0</v>
      </c>
      <c r="L4043" s="14">
        <v>652</v>
      </c>
      <c r="M4043" s="14">
        <f>C4043-SUM(D4043:L4043)</f>
        <v>10639.560080882977</v>
      </c>
      <c r="P4043" s="49">
        <f>D4044/('Parc électrique'!$C$22+'Parc électrique'!$C$23)</f>
        <v>0.16828124999999999</v>
      </c>
      <c r="Q4043" s="49">
        <f t="shared" si="315"/>
        <v>0.16403059433553088</v>
      </c>
      <c r="R4043" s="49">
        <f t="shared" si="316"/>
        <v>0.21843898684073379</v>
      </c>
    </row>
    <row r="4044" spans="1:18" x14ac:dyDescent="0.3">
      <c r="A4044" s="35">
        <f t="shared" si="314"/>
        <v>44184</v>
      </c>
      <c r="B4044" s="36">
        <v>0.375</v>
      </c>
      <c r="C4044">
        <v>13747</v>
      </c>
      <c r="D4044">
        <v>1077</v>
      </c>
      <c r="E4044" s="49">
        <f t="shared" si="317"/>
        <v>0.16403059433553088</v>
      </c>
      <c r="F4044" s="49">
        <f t="shared" si="318"/>
        <v>0.21843898684073379</v>
      </c>
      <c r="G4044">
        <v>270</v>
      </c>
      <c r="H4044" s="51">
        <f>G4044/'Parc électrique'!$C$24</f>
        <v>0.09</v>
      </c>
      <c r="I4044" s="14">
        <v>359</v>
      </c>
      <c r="J4044" s="14">
        <v>2783</v>
      </c>
      <c r="K4044" s="14">
        <v>0</v>
      </c>
      <c r="L4044" s="14">
        <v>660</v>
      </c>
      <c r="M4044" s="14">
        <f>C4044-SUM(D4044:L4044)</f>
        <v>8597.5275304188235</v>
      </c>
      <c r="P4044" s="49">
        <f>D4045/('Parc électrique'!$C$22+'Parc électrique'!$C$23)</f>
        <v>0.15921874999999999</v>
      </c>
      <c r="Q4044" s="49">
        <f t="shared" si="315"/>
        <v>0.15519700615404455</v>
      </c>
      <c r="R4044" s="49">
        <f t="shared" si="316"/>
        <v>0.20667532738227273</v>
      </c>
    </row>
    <row r="4045" spans="1:18" x14ac:dyDescent="0.3">
      <c r="A4045" s="35">
        <f t="shared" si="314"/>
        <v>44184</v>
      </c>
      <c r="B4045" s="36">
        <v>0.41666666666666669</v>
      </c>
      <c r="C4045">
        <v>13720</v>
      </c>
      <c r="D4045">
        <v>1019</v>
      </c>
      <c r="E4045" s="49">
        <f t="shared" si="317"/>
        <v>0.15519700615404455</v>
      </c>
      <c r="F4045" s="49">
        <f t="shared" si="318"/>
        <v>0.20667532738227273</v>
      </c>
      <c r="G4045">
        <v>804</v>
      </c>
      <c r="H4045" s="51">
        <f>G4045/'Parc électrique'!$C$24</f>
        <v>0.26800000000000002</v>
      </c>
      <c r="I4045" s="14">
        <v>359</v>
      </c>
      <c r="J4045" s="14">
        <v>233</v>
      </c>
      <c r="K4045" s="14">
        <v>0</v>
      </c>
      <c r="L4045" s="14">
        <v>665</v>
      </c>
      <c r="M4045" s="14">
        <f>C4045-SUM(D4045:L4045)</f>
        <v>10639.370127666463</v>
      </c>
      <c r="P4045" s="49">
        <f>D4046/('Parc électrique'!$C$22+'Parc électrique'!$C$23)</f>
        <v>0.14687500000000001</v>
      </c>
      <c r="Q4045" s="49">
        <f t="shared" si="315"/>
        <v>0.14316504983788211</v>
      </c>
      <c r="R4045" s="49">
        <f t="shared" si="316"/>
        <v>0.19065241191298959</v>
      </c>
    </row>
    <row r="4046" spans="1:18" x14ac:dyDescent="0.3">
      <c r="A4046" s="35">
        <f t="shared" si="314"/>
        <v>44184</v>
      </c>
      <c r="B4046" s="36">
        <v>0.45833333333333331</v>
      </c>
      <c r="C4046">
        <v>13738</v>
      </c>
      <c r="D4046">
        <v>940</v>
      </c>
      <c r="E4046" s="49">
        <f t="shared" si="317"/>
        <v>0.14316504983788211</v>
      </c>
      <c r="F4046" s="49">
        <f t="shared" si="318"/>
        <v>0.19065241191298959</v>
      </c>
      <c r="G4046">
        <v>1252</v>
      </c>
      <c r="H4046" s="51">
        <f>G4046/'Parc électrique'!$C$24</f>
        <v>0.41733333333333333</v>
      </c>
      <c r="I4046" s="14">
        <v>359</v>
      </c>
      <c r="J4046" s="14">
        <v>0</v>
      </c>
      <c r="K4046" s="14">
        <v>0</v>
      </c>
      <c r="L4046" s="14">
        <v>667</v>
      </c>
      <c r="M4046" s="14">
        <f>C4046-SUM(D4046:L4046)</f>
        <v>10519.248849204916</v>
      </c>
      <c r="P4046" s="49">
        <f>D4047/('Parc électrique'!$C$22+'Parc électrique'!$C$23)</f>
        <v>0.13843749999999999</v>
      </c>
      <c r="Q4046" s="49">
        <f t="shared" si="315"/>
        <v>0.1349406746344293</v>
      </c>
      <c r="R4046" s="49">
        <f t="shared" si="316"/>
        <v>0.17970003931373271</v>
      </c>
    </row>
    <row r="4047" spans="1:18" x14ac:dyDescent="0.3">
      <c r="A4047" s="35">
        <f t="shared" si="314"/>
        <v>44184</v>
      </c>
      <c r="B4047" s="36">
        <v>0.5</v>
      </c>
      <c r="C4047">
        <v>13909</v>
      </c>
      <c r="D4047">
        <v>886</v>
      </c>
      <c r="E4047" s="49">
        <f t="shared" si="317"/>
        <v>0.1349406746344293</v>
      </c>
      <c r="F4047" s="49">
        <f t="shared" si="318"/>
        <v>0.17970003931373271</v>
      </c>
      <c r="G4047">
        <v>1440</v>
      </c>
      <c r="H4047" s="51">
        <f>G4047/'Parc électrique'!$C$24</f>
        <v>0.48</v>
      </c>
      <c r="I4047" s="14">
        <v>359</v>
      </c>
      <c r="J4047" s="14">
        <v>0</v>
      </c>
      <c r="K4047" s="14">
        <v>0</v>
      </c>
      <c r="L4047" s="14">
        <v>669</v>
      </c>
      <c r="M4047" s="14">
        <f>C4047-SUM(D4047:L4047)</f>
        <v>10554.205359286052</v>
      </c>
      <c r="P4047" s="49">
        <f>D4048/('Parc électrique'!$C$22+'Parc électrique'!$C$23)</f>
        <v>0.14578125</v>
      </c>
      <c r="Q4047" s="49">
        <f t="shared" si="315"/>
        <v>0.14209892712632341</v>
      </c>
      <c r="R4047" s="49">
        <f t="shared" si="316"/>
        <v>0.18923265990938221</v>
      </c>
    </row>
    <row r="4048" spans="1:18" x14ac:dyDescent="0.3">
      <c r="A4048" s="35">
        <f t="shared" si="314"/>
        <v>44184</v>
      </c>
      <c r="B4048" s="36">
        <v>0.54166666666666663</v>
      </c>
      <c r="C4048">
        <v>13356</v>
      </c>
      <c r="D4048">
        <v>933</v>
      </c>
      <c r="E4048" s="49">
        <f t="shared" si="317"/>
        <v>0.14209892712632341</v>
      </c>
      <c r="F4048" s="49">
        <f t="shared" si="318"/>
        <v>0.18923265990938221</v>
      </c>
      <c r="G4048">
        <v>1387</v>
      </c>
      <c r="H4048" s="51">
        <f>G4048/'Parc électrique'!$C$24</f>
        <v>0.46233333333333332</v>
      </c>
      <c r="I4048" s="14">
        <v>359</v>
      </c>
      <c r="J4048" s="14">
        <v>2266</v>
      </c>
      <c r="K4048" s="14">
        <v>0</v>
      </c>
      <c r="L4048" s="14">
        <v>669</v>
      </c>
      <c r="M4048" s="14">
        <f>C4048-SUM(D4048:L4048)</f>
        <v>7741.2063350796307</v>
      </c>
      <c r="P4048" s="49">
        <f>D4049/('Parc électrique'!$C$22+'Parc électrique'!$C$23)</f>
        <v>0.13250000000000001</v>
      </c>
      <c r="Q4048" s="49">
        <f t="shared" si="315"/>
        <v>0.12915315134311067</v>
      </c>
      <c r="R4048" s="49">
        <f t="shared" si="316"/>
        <v>0.17199281415129272</v>
      </c>
    </row>
    <row r="4049" spans="1:18" x14ac:dyDescent="0.3">
      <c r="A4049" s="35">
        <f t="shared" si="314"/>
        <v>44184</v>
      </c>
      <c r="B4049" s="36">
        <v>0.58333333333333337</v>
      </c>
      <c r="C4049">
        <v>12856</v>
      </c>
      <c r="D4049">
        <v>848</v>
      </c>
      <c r="E4049" s="49">
        <f t="shared" si="317"/>
        <v>0.12915315134311067</v>
      </c>
      <c r="F4049" s="49">
        <f t="shared" si="318"/>
        <v>0.17199281415129272</v>
      </c>
      <c r="G4049">
        <v>1094</v>
      </c>
      <c r="H4049" s="51">
        <f>G4049/'Parc électrique'!$C$24</f>
        <v>0.36466666666666664</v>
      </c>
      <c r="I4049" s="14">
        <v>359</v>
      </c>
      <c r="J4049" s="14">
        <v>0</v>
      </c>
      <c r="K4049" s="14">
        <v>0</v>
      </c>
      <c r="L4049" s="14">
        <v>670</v>
      </c>
      <c r="M4049" s="14">
        <f>C4049-SUM(D4049:L4049)</f>
        <v>9884.3341873678401</v>
      </c>
      <c r="P4049" s="49">
        <f>D4050/('Parc électrique'!$C$22+'Parc électrique'!$C$23)</f>
        <v>0.11515625</v>
      </c>
      <c r="Q4049" s="49">
        <f t="shared" si="315"/>
        <v>0.11224749120267992</v>
      </c>
      <c r="R4049" s="49">
        <f t="shared" si="316"/>
        <v>0.14947960380837588</v>
      </c>
    </row>
    <row r="4050" spans="1:18" x14ac:dyDescent="0.3">
      <c r="A4050" s="35">
        <f t="shared" si="314"/>
        <v>44184</v>
      </c>
      <c r="B4050" s="36">
        <v>0.625</v>
      </c>
      <c r="C4050">
        <v>12554</v>
      </c>
      <c r="D4050">
        <v>737</v>
      </c>
      <c r="E4050" s="49">
        <f t="shared" si="317"/>
        <v>0.11224749120267992</v>
      </c>
      <c r="F4050" s="49">
        <f t="shared" si="318"/>
        <v>0.14947960380837588</v>
      </c>
      <c r="G4050">
        <v>572</v>
      </c>
      <c r="H4050" s="51">
        <f>G4050/'Parc électrique'!$C$24</f>
        <v>0.19066666666666668</v>
      </c>
      <c r="I4050" s="14">
        <v>359</v>
      </c>
      <c r="J4050" s="14">
        <v>0</v>
      </c>
      <c r="K4050" s="14">
        <v>0</v>
      </c>
      <c r="L4050" s="14">
        <v>669</v>
      </c>
      <c r="M4050" s="14">
        <f>C4050-SUM(D4050:L4050)</f>
        <v>10216.547606238322</v>
      </c>
      <c r="P4050" s="49">
        <f>D4051/('Parc électrique'!$C$22+'Parc électrique'!$C$23)</f>
        <v>9.0312500000000004E-2</v>
      </c>
      <c r="Q4050" s="49">
        <f t="shared" si="315"/>
        <v>8.8031275325846661E-2</v>
      </c>
      <c r="R4050" s="49">
        <f t="shared" si="316"/>
        <v>0.11723095115500848</v>
      </c>
    </row>
    <row r="4051" spans="1:18" x14ac:dyDescent="0.3">
      <c r="A4051" s="35">
        <f t="shared" si="314"/>
        <v>44184</v>
      </c>
      <c r="B4051" s="36">
        <v>0.66666666666666663</v>
      </c>
      <c r="C4051">
        <v>12542</v>
      </c>
      <c r="D4051">
        <v>578</v>
      </c>
      <c r="E4051" s="49">
        <f t="shared" si="317"/>
        <v>8.8031275325846661E-2</v>
      </c>
      <c r="F4051" s="49">
        <f t="shared" si="318"/>
        <v>0.11723095115500848</v>
      </c>
      <c r="G4051">
        <v>121</v>
      </c>
      <c r="H4051" s="51">
        <f>G4051/'Parc électrique'!$C$24</f>
        <v>4.0333333333333332E-2</v>
      </c>
      <c r="I4051" s="14">
        <v>359</v>
      </c>
      <c r="J4051" s="14">
        <v>2783</v>
      </c>
      <c r="K4051" s="14">
        <v>0</v>
      </c>
      <c r="L4051" s="14">
        <v>669</v>
      </c>
      <c r="M4051" s="14">
        <f>C4051-SUM(D4051:L4051)</f>
        <v>8031.7544044401857</v>
      </c>
      <c r="P4051" s="49">
        <f>D4052/('Parc électrique'!$C$22+'Parc électrique'!$C$23)</f>
        <v>6.6250000000000003E-2</v>
      </c>
      <c r="Q4051" s="49">
        <f t="shared" si="315"/>
        <v>6.4576575671555336E-2</v>
      </c>
      <c r="R4051" s="49">
        <f t="shared" si="316"/>
        <v>8.5996407075646361E-2</v>
      </c>
    </row>
    <row r="4052" spans="1:18" x14ac:dyDescent="0.3">
      <c r="A4052" s="35">
        <f t="shared" si="314"/>
        <v>44184</v>
      </c>
      <c r="B4052" s="36">
        <v>0.70833333333333337</v>
      </c>
      <c r="C4052">
        <v>13243</v>
      </c>
      <c r="D4052">
        <v>424</v>
      </c>
      <c r="E4052" s="49">
        <f t="shared" si="317"/>
        <v>6.4576575671555336E-2</v>
      </c>
      <c r="F4052" s="49">
        <f t="shared" si="318"/>
        <v>8.5996407075646361E-2</v>
      </c>
      <c r="G4052">
        <v>0</v>
      </c>
      <c r="H4052" s="51">
        <f>G4052/'Parc électrique'!$C$24</f>
        <v>0</v>
      </c>
      <c r="I4052" s="14">
        <v>359</v>
      </c>
      <c r="J4052" s="14">
        <v>1155</v>
      </c>
      <c r="K4052" s="14">
        <v>0</v>
      </c>
      <c r="L4052" s="14">
        <v>665</v>
      </c>
      <c r="M4052" s="14">
        <f>C4052-SUM(D4052:L4052)</f>
        <v>10639.849427017252</v>
      </c>
      <c r="P4052" s="49">
        <f>D4053/('Parc électrique'!$C$22+'Parc électrique'!$C$23)</f>
        <v>5.6093749999999998E-2</v>
      </c>
      <c r="Q4052" s="49">
        <f t="shared" si="315"/>
        <v>5.467686477851029E-2</v>
      </c>
      <c r="R4052" s="49">
        <f t="shared" si="316"/>
        <v>7.281299561357793E-2</v>
      </c>
    </row>
    <row r="4053" spans="1:18" x14ac:dyDescent="0.3">
      <c r="A4053" s="35">
        <f t="shared" si="314"/>
        <v>44184</v>
      </c>
      <c r="B4053" s="36">
        <v>0.75</v>
      </c>
      <c r="C4053">
        <v>13684</v>
      </c>
      <c r="D4053">
        <v>359</v>
      </c>
      <c r="E4053" s="49">
        <f t="shared" si="317"/>
        <v>5.467686477851029E-2</v>
      </c>
      <c r="F4053" s="49">
        <f t="shared" si="318"/>
        <v>7.281299561357793E-2</v>
      </c>
      <c r="G4053">
        <v>0</v>
      </c>
      <c r="H4053" s="51">
        <f>G4053/'Parc électrique'!$C$24</f>
        <v>0</v>
      </c>
      <c r="I4053" s="14">
        <v>359</v>
      </c>
      <c r="J4053" s="14">
        <v>1674</v>
      </c>
      <c r="K4053" s="14">
        <v>0</v>
      </c>
      <c r="L4053" s="14">
        <v>652</v>
      </c>
      <c r="M4053" s="14">
        <f>C4053-SUM(D4053:L4053)</f>
        <v>10639.872510139608</v>
      </c>
      <c r="P4053" s="49">
        <f>D4054/('Parc électrique'!$C$22+'Parc électrique'!$C$23)</f>
        <v>5.078125E-2</v>
      </c>
      <c r="Q4053" s="49">
        <f t="shared" si="315"/>
        <v>4.9498554465225199E-2</v>
      </c>
      <c r="R4053" s="49">
        <f t="shared" si="316"/>
        <v>6.5917057310342142E-2</v>
      </c>
    </row>
    <row r="4054" spans="1:18" x14ac:dyDescent="0.3">
      <c r="A4054" s="35">
        <f t="shared" si="314"/>
        <v>44184</v>
      </c>
      <c r="B4054" s="36">
        <v>0.79166666666666663</v>
      </c>
      <c r="C4054">
        <v>13557</v>
      </c>
      <c r="D4054">
        <v>325</v>
      </c>
      <c r="E4054" s="49">
        <f t="shared" si="317"/>
        <v>4.9498554465225199E-2</v>
      </c>
      <c r="F4054" s="49">
        <f t="shared" si="318"/>
        <v>6.5917057310342142E-2</v>
      </c>
      <c r="G4054">
        <v>0</v>
      </c>
      <c r="H4054" s="51">
        <f>G4054/'Parc électrique'!$C$24</f>
        <v>0</v>
      </c>
      <c r="I4054" s="14">
        <v>359</v>
      </c>
      <c r="J4054" s="14">
        <v>2783</v>
      </c>
      <c r="K4054" s="14">
        <v>0</v>
      </c>
      <c r="L4054" s="14">
        <v>644</v>
      </c>
      <c r="M4054" s="14">
        <f>C4054-SUM(D4054:L4054)</f>
        <v>9445.8845843882245</v>
      </c>
      <c r="P4054" s="49">
        <f>D4055/('Parc électrique'!$C$22+'Parc électrique'!$C$23)</f>
        <v>5.109375E-2</v>
      </c>
      <c r="Q4054" s="49">
        <f t="shared" si="315"/>
        <v>4.9803160954241969E-2</v>
      </c>
      <c r="R4054" s="49">
        <f t="shared" si="316"/>
        <v>6.6322700739944243E-2</v>
      </c>
    </row>
    <row r="4055" spans="1:18" x14ac:dyDescent="0.3">
      <c r="A4055" s="35">
        <f t="shared" si="314"/>
        <v>44184</v>
      </c>
      <c r="B4055" s="36">
        <v>0.83333333333333337</v>
      </c>
      <c r="C4055">
        <v>13105</v>
      </c>
      <c r="D4055">
        <v>327</v>
      </c>
      <c r="E4055" s="49">
        <f t="shared" si="317"/>
        <v>4.9803160954241969E-2</v>
      </c>
      <c r="F4055" s="49">
        <f t="shared" si="318"/>
        <v>6.6322700739944243E-2</v>
      </c>
      <c r="G4055">
        <v>0</v>
      </c>
      <c r="H4055" s="51">
        <f>G4055/'Parc électrique'!$C$24</f>
        <v>0</v>
      </c>
      <c r="I4055" s="14">
        <v>359</v>
      </c>
      <c r="J4055" s="14">
        <v>2783</v>
      </c>
      <c r="K4055" s="14">
        <v>0</v>
      </c>
      <c r="L4055" s="14">
        <v>638</v>
      </c>
      <c r="M4055" s="14">
        <f>C4055-SUM(D4055:L4055)</f>
        <v>8997.8838741383061</v>
      </c>
      <c r="P4055" s="49">
        <f>D4056/('Parc électrique'!$C$22+'Parc électrique'!$C$23)</f>
        <v>5.4375E-2</v>
      </c>
      <c r="Q4055" s="49">
        <f t="shared" si="315"/>
        <v>5.3001529088918052E-2</v>
      </c>
      <c r="R4055" s="49">
        <f t="shared" si="316"/>
        <v>7.0581956750766353E-2</v>
      </c>
    </row>
    <row r="4056" spans="1:18" x14ac:dyDescent="0.3">
      <c r="A4056" s="35">
        <f t="shared" si="314"/>
        <v>44184</v>
      </c>
      <c r="B4056" s="36">
        <v>0.875</v>
      </c>
      <c r="C4056">
        <v>12683</v>
      </c>
      <c r="D4056">
        <v>348</v>
      </c>
      <c r="E4056" s="49">
        <f t="shared" si="317"/>
        <v>5.3001529088918052E-2</v>
      </c>
      <c r="F4056" s="49">
        <f t="shared" si="318"/>
        <v>7.0581956750766353E-2</v>
      </c>
      <c r="G4056">
        <v>0</v>
      </c>
      <c r="H4056" s="51">
        <f>G4056/'Parc électrique'!$C$24</f>
        <v>0</v>
      </c>
      <c r="I4056" s="14">
        <v>359</v>
      </c>
      <c r="J4056" s="14">
        <v>2783</v>
      </c>
      <c r="K4056" s="14">
        <v>0</v>
      </c>
      <c r="L4056" s="14">
        <v>632</v>
      </c>
      <c r="M4056" s="14">
        <f>C4056-SUM(D4056:L4056)</f>
        <v>8560.8764165141602</v>
      </c>
      <c r="P4056" s="49">
        <f>D4057/('Parc électrique'!$C$22+'Parc électrique'!$C$23)</f>
        <v>5.046875E-2</v>
      </c>
      <c r="Q4056" s="49">
        <f t="shared" si="315"/>
        <v>4.9193947976208428E-2</v>
      </c>
      <c r="R4056" s="49">
        <f t="shared" si="316"/>
        <v>6.5511413880740027E-2</v>
      </c>
    </row>
    <row r="4057" spans="1:18" x14ac:dyDescent="0.3">
      <c r="A4057" s="35">
        <f t="shared" si="314"/>
        <v>44184</v>
      </c>
      <c r="B4057" s="36">
        <v>0.91666666666666663</v>
      </c>
      <c r="C4057">
        <v>12996</v>
      </c>
      <c r="D4057">
        <v>323</v>
      </c>
      <c r="E4057" s="49">
        <f t="shared" si="317"/>
        <v>4.9193947976208428E-2</v>
      </c>
      <c r="F4057" s="49">
        <f t="shared" si="318"/>
        <v>6.5511413880740027E-2</v>
      </c>
      <c r="G4057">
        <v>0</v>
      </c>
      <c r="H4057" s="51">
        <f>G4057/'Parc électrique'!$C$24</f>
        <v>0</v>
      </c>
      <c r="I4057" s="14">
        <v>359</v>
      </c>
      <c r="J4057" s="14">
        <v>2783</v>
      </c>
      <c r="K4057" s="14">
        <v>0</v>
      </c>
      <c r="L4057" s="14">
        <v>631</v>
      </c>
      <c r="M4057" s="14">
        <f>C4057-SUM(D4057:L4057)</f>
        <v>8899.885294638143</v>
      </c>
      <c r="P4057" s="49">
        <f>D4058/('Parc électrique'!$C$22+'Parc électrique'!$C$23)</f>
        <v>4.4999999999999998E-2</v>
      </c>
      <c r="Q4057" s="49">
        <f t="shared" si="315"/>
        <v>4.3863334418414945E-2</v>
      </c>
      <c r="R4057" s="49">
        <f t="shared" si="316"/>
        <v>5.8412653862703189E-2</v>
      </c>
    </row>
    <row r="4058" spans="1:18" x14ac:dyDescent="0.3">
      <c r="A4058" s="35">
        <f t="shared" si="314"/>
        <v>44184</v>
      </c>
      <c r="B4058" s="36">
        <v>0.95833333333333337</v>
      </c>
      <c r="C4058">
        <v>13305</v>
      </c>
      <c r="D4058">
        <v>288</v>
      </c>
      <c r="E4058" s="49">
        <f t="shared" si="317"/>
        <v>4.3863334418414945E-2</v>
      </c>
      <c r="F4058" s="49">
        <f t="shared" si="318"/>
        <v>5.8412653862703189E-2</v>
      </c>
      <c r="G4058">
        <v>0</v>
      </c>
      <c r="H4058" s="51">
        <f>G4058/'Parc électrique'!$C$24</f>
        <v>0</v>
      </c>
      <c r="I4058" s="14">
        <v>359</v>
      </c>
      <c r="J4058" s="14">
        <v>2783</v>
      </c>
      <c r="K4058" s="14">
        <v>0</v>
      </c>
      <c r="L4058" s="14">
        <v>640</v>
      </c>
      <c r="M4058" s="14">
        <f>C4058-SUM(D4058:L4058)</f>
        <v>9234.8977240117183</v>
      </c>
      <c r="P4058" s="49">
        <f>D4059/('Parc électrique'!$C$22+'Parc électrique'!$C$23)</f>
        <v>3.3593749999999999E-2</v>
      </c>
      <c r="Q4058" s="49">
        <f t="shared" si="315"/>
        <v>3.2745197569302824E-2</v>
      </c>
      <c r="R4058" s="49">
        <f t="shared" si="316"/>
        <v>4.3606668682226339E-2</v>
      </c>
    </row>
    <row r="4059" spans="1:18" x14ac:dyDescent="0.3">
      <c r="A4059" s="35">
        <f t="shared" si="314"/>
        <v>44185</v>
      </c>
      <c r="B4059" s="36">
        <v>0</v>
      </c>
      <c r="C4059">
        <v>12923</v>
      </c>
      <c r="D4059">
        <v>215</v>
      </c>
      <c r="E4059" s="49">
        <f t="shared" si="317"/>
        <v>3.2745197569302824E-2</v>
      </c>
      <c r="F4059" s="49">
        <f t="shared" si="318"/>
        <v>4.3606668682226339E-2</v>
      </c>
      <c r="G4059">
        <v>0</v>
      </c>
      <c r="H4059" s="51">
        <f>G4059/'Parc électrique'!$C$24</f>
        <v>0</v>
      </c>
      <c r="I4059" s="14">
        <v>359</v>
      </c>
      <c r="J4059" s="14">
        <v>1885</v>
      </c>
      <c r="K4059" s="14">
        <v>0</v>
      </c>
      <c r="L4059" s="14">
        <v>642</v>
      </c>
      <c r="M4059" s="14">
        <f>C4059-SUM(D4059:L4059)</f>
        <v>9821.9236481337484</v>
      </c>
      <c r="P4059" s="49">
        <f>D4060/('Parc électrique'!$C$22+'Parc électrique'!$C$23)</f>
        <v>4.3593750000000001E-2</v>
      </c>
      <c r="Q4059" s="49">
        <f t="shared" si="315"/>
        <v>4.2492605217839478E-2</v>
      </c>
      <c r="R4059" s="49">
        <f t="shared" si="316"/>
        <v>5.6587258429493713E-2</v>
      </c>
    </row>
    <row r="4060" spans="1:18" x14ac:dyDescent="0.3">
      <c r="A4060" s="35">
        <f t="shared" ref="A4060:A4123" si="319">A4036+1</f>
        <v>44185</v>
      </c>
      <c r="B4060" s="36">
        <v>4.1666666666666664E-2</v>
      </c>
      <c r="C4060">
        <v>12636</v>
      </c>
      <c r="D4060">
        <v>279</v>
      </c>
      <c r="E4060" s="49">
        <f t="shared" si="317"/>
        <v>4.2492605217839478E-2</v>
      </c>
      <c r="F4060" s="49">
        <f t="shared" si="318"/>
        <v>5.6587258429493713E-2</v>
      </c>
      <c r="G4060">
        <v>0</v>
      </c>
      <c r="H4060" s="51">
        <f>G4060/'Parc électrique'!$C$24</f>
        <v>0</v>
      </c>
      <c r="I4060" s="14">
        <v>359</v>
      </c>
      <c r="J4060" s="14">
        <v>713</v>
      </c>
      <c r="K4060" s="14">
        <v>0</v>
      </c>
      <c r="L4060" s="14">
        <v>645</v>
      </c>
      <c r="M4060" s="14">
        <f>C4060-SUM(D4060:L4060)</f>
        <v>10639.900920136353</v>
      </c>
      <c r="P4060" s="49">
        <f>D4061/('Parc électrique'!$C$22+'Parc électrique'!$C$23)</f>
        <v>4.265625E-2</v>
      </c>
      <c r="Q4060" s="49">
        <f t="shared" si="315"/>
        <v>4.1578785750789167E-2</v>
      </c>
      <c r="R4060" s="49">
        <f t="shared" si="316"/>
        <v>5.5370328140687396E-2</v>
      </c>
    </row>
    <row r="4061" spans="1:18" x14ac:dyDescent="0.3">
      <c r="A4061" s="35">
        <f t="shared" si="319"/>
        <v>44185</v>
      </c>
      <c r="B4061" s="36">
        <v>8.3333333333333329E-2</v>
      </c>
      <c r="C4061">
        <v>12312</v>
      </c>
      <c r="D4061">
        <v>273</v>
      </c>
      <c r="E4061" s="49">
        <f t="shared" si="317"/>
        <v>4.1578785750789167E-2</v>
      </c>
      <c r="F4061" s="49">
        <f t="shared" si="318"/>
        <v>5.5370328140687396E-2</v>
      </c>
      <c r="G4061">
        <v>0</v>
      </c>
      <c r="H4061" s="51">
        <f>G4061/'Parc électrique'!$C$24</f>
        <v>0</v>
      </c>
      <c r="I4061" s="14">
        <v>359</v>
      </c>
      <c r="J4061" s="14">
        <v>1885</v>
      </c>
      <c r="K4061" s="14">
        <v>0</v>
      </c>
      <c r="L4061" s="14">
        <v>643</v>
      </c>
      <c r="M4061" s="14">
        <f>C4061-SUM(D4061:L4061)</f>
        <v>9151.9030508861088</v>
      </c>
      <c r="P4061" s="49">
        <f>D4062/('Parc électrique'!$C$22+'Parc électrique'!$C$23)</f>
        <v>4.9531249999999999E-2</v>
      </c>
      <c r="Q4061" s="49">
        <f t="shared" si="315"/>
        <v>4.828012850915811E-2</v>
      </c>
      <c r="R4061" s="49">
        <f t="shared" si="316"/>
        <v>6.429448359193371E-2</v>
      </c>
    </row>
    <row r="4062" spans="1:18" x14ac:dyDescent="0.3">
      <c r="A4062" s="35">
        <f t="shared" si="319"/>
        <v>44185</v>
      </c>
      <c r="B4062" s="36">
        <v>0.125</v>
      </c>
      <c r="C4062">
        <v>11765</v>
      </c>
      <c r="D4062">
        <v>317</v>
      </c>
      <c r="E4062" s="49">
        <f t="shared" si="317"/>
        <v>4.828012850915811E-2</v>
      </c>
      <c r="F4062" s="49">
        <f t="shared" si="318"/>
        <v>6.429448359193371E-2</v>
      </c>
      <c r="G4062">
        <v>0</v>
      </c>
      <c r="H4062" s="51">
        <f>G4062/'Parc électrique'!$C$24</f>
        <v>0</v>
      </c>
      <c r="I4062" s="14">
        <v>359</v>
      </c>
      <c r="J4062" s="14">
        <v>1885</v>
      </c>
      <c r="K4062" s="14">
        <v>0</v>
      </c>
      <c r="L4062" s="14">
        <v>640</v>
      </c>
      <c r="M4062" s="14">
        <f>C4062-SUM(D4062:L4062)</f>
        <v>8563.8874253878985</v>
      </c>
      <c r="P4062" s="49">
        <f>D4063/('Parc électrique'!$C$22+'Parc électrique'!$C$23)</f>
        <v>6.1874999999999999E-2</v>
      </c>
      <c r="Q4062" s="49">
        <f t="shared" si="315"/>
        <v>6.0312084825320557E-2</v>
      </c>
      <c r="R4062" s="49">
        <f t="shared" si="316"/>
        <v>8.031739906121689E-2</v>
      </c>
    </row>
    <row r="4063" spans="1:18" x14ac:dyDescent="0.3">
      <c r="A4063" s="35">
        <f t="shared" si="319"/>
        <v>44185</v>
      </c>
      <c r="B4063" s="36">
        <v>0.16666666666666666</v>
      </c>
      <c r="C4063">
        <v>11463</v>
      </c>
      <c r="D4063">
        <v>396</v>
      </c>
      <c r="E4063" s="49">
        <f t="shared" si="317"/>
        <v>6.0312084825320557E-2</v>
      </c>
      <c r="F4063" s="49">
        <f t="shared" si="318"/>
        <v>8.031739906121689E-2</v>
      </c>
      <c r="G4063">
        <v>0</v>
      </c>
      <c r="H4063" s="51">
        <f>G4063/'Parc électrique'!$C$24</f>
        <v>0</v>
      </c>
      <c r="I4063" s="14">
        <v>359</v>
      </c>
      <c r="J4063" s="14">
        <v>1885</v>
      </c>
      <c r="K4063" s="14">
        <v>0</v>
      </c>
      <c r="L4063" s="14">
        <v>635</v>
      </c>
      <c r="M4063" s="14">
        <f>C4063-SUM(D4063:L4063)</f>
        <v>8187.8593705161129</v>
      </c>
      <c r="P4063" s="49">
        <f>D4064/('Parc électrique'!$C$22+'Parc électrique'!$C$23)</f>
        <v>8.2812499999999997E-2</v>
      </c>
      <c r="Q4063" s="49">
        <f t="shared" si="315"/>
        <v>8.0720719589444156E-2</v>
      </c>
      <c r="R4063" s="49">
        <f t="shared" si="316"/>
        <v>0.10749550884455794</v>
      </c>
    </row>
    <row r="4064" spans="1:18" x14ac:dyDescent="0.3">
      <c r="A4064" s="35">
        <f t="shared" si="319"/>
        <v>44185</v>
      </c>
      <c r="B4064" s="36">
        <v>0.20833333333333334</v>
      </c>
      <c r="C4064">
        <v>11517</v>
      </c>
      <c r="D4064">
        <v>530</v>
      </c>
      <c r="E4064" s="49">
        <f t="shared" si="317"/>
        <v>8.0720719589444156E-2</v>
      </c>
      <c r="F4064" s="49">
        <f t="shared" si="318"/>
        <v>0.10749550884455794</v>
      </c>
      <c r="G4064">
        <v>0</v>
      </c>
      <c r="H4064" s="51">
        <f>G4064/'Parc électrique'!$C$24</f>
        <v>0</v>
      </c>
      <c r="I4064" s="14">
        <v>359</v>
      </c>
      <c r="J4064" s="14">
        <v>1885</v>
      </c>
      <c r="K4064" s="14">
        <v>0</v>
      </c>
      <c r="L4064" s="14">
        <v>633</v>
      </c>
      <c r="M4064" s="14">
        <f>C4064-SUM(D4064:L4064)</f>
        <v>8109.8117837715663</v>
      </c>
      <c r="P4064" s="49">
        <f>D4065/('Parc électrique'!$C$22+'Parc électrique'!$C$23)</f>
        <v>0.115</v>
      </c>
      <c r="Q4064" s="49">
        <f t="shared" si="315"/>
        <v>0.11209518795817153</v>
      </c>
      <c r="R4064" s="49">
        <f t="shared" si="316"/>
        <v>0.14927678209357481</v>
      </c>
    </row>
    <row r="4065" spans="1:18" x14ac:dyDescent="0.3">
      <c r="A4065" s="35">
        <f t="shared" si="319"/>
        <v>44185</v>
      </c>
      <c r="B4065" s="36">
        <v>0.25</v>
      </c>
      <c r="C4065">
        <v>11684</v>
      </c>
      <c r="D4065">
        <v>736</v>
      </c>
      <c r="E4065" s="49">
        <f t="shared" si="317"/>
        <v>0.11209518795817153</v>
      </c>
      <c r="F4065" s="49">
        <f t="shared" si="318"/>
        <v>0.14927678209357481</v>
      </c>
      <c r="G4065">
        <v>0</v>
      </c>
      <c r="H4065" s="51">
        <f>G4065/'Parc électrique'!$C$24</f>
        <v>0</v>
      </c>
      <c r="I4065" s="14">
        <v>359</v>
      </c>
      <c r="J4065" s="14">
        <v>1885</v>
      </c>
      <c r="K4065" s="14">
        <v>0</v>
      </c>
      <c r="L4065" s="14">
        <v>637</v>
      </c>
      <c r="M4065" s="14">
        <f>C4065-SUM(D4065:L4065)</f>
        <v>8066.7386280299488</v>
      </c>
      <c r="P4065" s="49">
        <f>D4066/('Parc électrique'!$C$22+'Parc électrique'!$C$23)</f>
        <v>0.15140624999999999</v>
      </c>
      <c r="Q4065" s="49">
        <f t="shared" si="315"/>
        <v>0.14758184392862528</v>
      </c>
      <c r="R4065" s="49">
        <f t="shared" si="316"/>
        <v>0.19653424164222008</v>
      </c>
    </row>
    <row r="4066" spans="1:18" x14ac:dyDescent="0.3">
      <c r="A4066" s="35">
        <f t="shared" si="319"/>
        <v>44185</v>
      </c>
      <c r="B4066" s="36">
        <v>0.29166666666666669</v>
      </c>
      <c r="C4066">
        <v>11882</v>
      </c>
      <c r="D4066">
        <v>969</v>
      </c>
      <c r="E4066" s="49">
        <f t="shared" si="317"/>
        <v>0.14758184392862528</v>
      </c>
      <c r="F4066" s="49">
        <f t="shared" si="318"/>
        <v>0.19653424164222008</v>
      </c>
      <c r="G4066">
        <v>0</v>
      </c>
      <c r="H4066" s="51">
        <f>G4066/'Parc électrique'!$C$24</f>
        <v>0</v>
      </c>
      <c r="I4066" s="14">
        <v>359</v>
      </c>
      <c r="J4066" s="14">
        <v>1885</v>
      </c>
      <c r="K4066" s="14">
        <v>0</v>
      </c>
      <c r="L4066" s="14">
        <v>642</v>
      </c>
      <c r="M4066" s="14">
        <f>C4066-SUM(D4066:L4066)</f>
        <v>8026.6558839144291</v>
      </c>
      <c r="P4066" s="49">
        <f>D4067/('Parc électrique'!$C$22+'Parc électrique'!$C$23)</f>
        <v>0.17796875000000001</v>
      </c>
      <c r="Q4066" s="49">
        <f t="shared" si="315"/>
        <v>0.17347339549505078</v>
      </c>
      <c r="R4066" s="49">
        <f t="shared" si="316"/>
        <v>0.2310139331583991</v>
      </c>
    </row>
    <row r="4067" spans="1:18" x14ac:dyDescent="0.3">
      <c r="A4067" s="35">
        <f t="shared" si="319"/>
        <v>44185</v>
      </c>
      <c r="B4067" s="36">
        <v>0.33333333333333331</v>
      </c>
      <c r="C4067">
        <v>12229</v>
      </c>
      <c r="D4067">
        <v>1139</v>
      </c>
      <c r="E4067" s="49">
        <f t="shared" si="317"/>
        <v>0.17347339549505078</v>
      </c>
      <c r="F4067" s="49">
        <f t="shared" si="318"/>
        <v>0.2310139331583991</v>
      </c>
      <c r="G4067">
        <v>22</v>
      </c>
      <c r="H4067" s="51">
        <f>G4067/'Parc électrique'!$C$24</f>
        <v>7.3333333333333332E-3</v>
      </c>
      <c r="I4067" s="14">
        <v>359</v>
      </c>
      <c r="J4067" s="14">
        <v>0</v>
      </c>
      <c r="K4067" s="14">
        <v>0</v>
      </c>
      <c r="L4067" s="14">
        <v>650</v>
      </c>
      <c r="M4067" s="14">
        <f>C4067-SUM(D4067:L4067)</f>
        <v>10058.588179338014</v>
      </c>
      <c r="P4067" s="49">
        <f>D4068/('Parc électrique'!$C$22+'Parc électrique'!$C$23)</f>
        <v>0.20578125</v>
      </c>
      <c r="Q4067" s="49">
        <f t="shared" si="315"/>
        <v>0.20058337301754334</v>
      </c>
      <c r="R4067" s="49">
        <f t="shared" si="316"/>
        <v>0.26711619839298645</v>
      </c>
    </row>
    <row r="4068" spans="1:18" x14ac:dyDescent="0.3">
      <c r="A4068" s="35">
        <f t="shared" si="319"/>
        <v>44185</v>
      </c>
      <c r="B4068" s="36">
        <v>0.375</v>
      </c>
      <c r="C4068">
        <v>12657</v>
      </c>
      <c r="D4068">
        <v>1317</v>
      </c>
      <c r="E4068" s="49">
        <f t="shared" si="317"/>
        <v>0.20058337301754334</v>
      </c>
      <c r="F4068" s="49">
        <f t="shared" si="318"/>
        <v>0.26711619839298645</v>
      </c>
      <c r="G4068">
        <v>276</v>
      </c>
      <c r="H4068" s="51">
        <f>G4068/'Parc électrique'!$C$24</f>
        <v>9.1999999999999998E-2</v>
      </c>
      <c r="I4068" s="14">
        <v>359</v>
      </c>
      <c r="J4068" s="14">
        <v>0</v>
      </c>
      <c r="K4068" s="14">
        <v>0</v>
      </c>
      <c r="L4068" s="14">
        <v>658</v>
      </c>
      <c r="M4068" s="14">
        <f>C4068-SUM(D4068:L4068)</f>
        <v>10046.440300428589</v>
      </c>
      <c r="P4068" s="49">
        <f>D4069/('Parc électrique'!$C$22+'Parc électrique'!$C$23)</f>
        <v>0.2459375</v>
      </c>
      <c r="Q4068" s="49">
        <f t="shared" si="315"/>
        <v>0.23972530685619833</v>
      </c>
      <c r="R4068" s="49">
        <f t="shared" si="316"/>
        <v>0.31924137909685696</v>
      </c>
    </row>
    <row r="4069" spans="1:18" x14ac:dyDescent="0.3">
      <c r="A4069" s="35">
        <f t="shared" si="319"/>
        <v>44185</v>
      </c>
      <c r="B4069" s="36">
        <v>0.41666666666666669</v>
      </c>
      <c r="C4069">
        <v>12946</v>
      </c>
      <c r="D4069">
        <v>1574</v>
      </c>
      <c r="E4069" s="49">
        <f t="shared" si="317"/>
        <v>0.23972530685619833</v>
      </c>
      <c r="F4069" s="49">
        <f t="shared" si="318"/>
        <v>0.31924137909685696</v>
      </c>
      <c r="G4069">
        <v>746</v>
      </c>
      <c r="H4069" s="51">
        <f>G4069/'Parc électrique'!$C$24</f>
        <v>0.24866666666666667</v>
      </c>
      <c r="I4069" s="14">
        <v>359</v>
      </c>
      <c r="J4069" s="14">
        <v>1861</v>
      </c>
      <c r="K4069" s="14">
        <v>0</v>
      </c>
      <c r="L4069" s="14">
        <v>664</v>
      </c>
      <c r="M4069" s="14">
        <f>C4069-SUM(D4069:L4069)</f>
        <v>7741.1923666473795</v>
      </c>
      <c r="P4069" s="49">
        <f>D4070/('Parc électrique'!$C$22+'Parc électrique'!$C$23)</f>
        <v>0.265625</v>
      </c>
      <c r="Q4069" s="49">
        <f t="shared" si="315"/>
        <v>0.25891551566425491</v>
      </c>
      <c r="R4069" s="49">
        <f t="shared" si="316"/>
        <v>0.34479691516178967</v>
      </c>
    </row>
    <row r="4070" spans="1:18" x14ac:dyDescent="0.3">
      <c r="A4070" s="35">
        <f t="shared" si="319"/>
        <v>44185</v>
      </c>
      <c r="B4070" s="36">
        <v>0.45833333333333331</v>
      </c>
      <c r="C4070">
        <v>13127</v>
      </c>
      <c r="D4070">
        <v>1700</v>
      </c>
      <c r="E4070" s="49">
        <f t="shared" si="317"/>
        <v>0.25891551566425491</v>
      </c>
      <c r="F4070" s="49">
        <f t="shared" si="318"/>
        <v>0.34479691516178967</v>
      </c>
      <c r="G4070">
        <v>1030</v>
      </c>
      <c r="H4070" s="51">
        <f>G4070/'Parc électrique'!$C$24</f>
        <v>0.34333333333333332</v>
      </c>
      <c r="I4070" s="14">
        <v>359</v>
      </c>
      <c r="J4070" s="14">
        <v>0</v>
      </c>
      <c r="K4070" s="14">
        <v>0</v>
      </c>
      <c r="L4070" s="14">
        <v>664</v>
      </c>
      <c r="M4070" s="14">
        <f>C4070-SUM(D4070:L4070)</f>
        <v>9373.0529542358418</v>
      </c>
      <c r="P4070" s="49">
        <f>D4071/('Parc électrique'!$C$22+'Parc électrique'!$C$23)</f>
        <v>0.30359375</v>
      </c>
      <c r="Q4070" s="49">
        <f t="shared" si="315"/>
        <v>0.2959252040797925</v>
      </c>
      <c r="R4070" s="49">
        <f t="shared" si="316"/>
        <v>0.39408259185844552</v>
      </c>
    </row>
    <row r="4071" spans="1:18" x14ac:dyDescent="0.3">
      <c r="A4071" s="35">
        <f t="shared" si="319"/>
        <v>44185</v>
      </c>
      <c r="B4071" s="36">
        <v>0.5</v>
      </c>
      <c r="C4071">
        <v>13381</v>
      </c>
      <c r="D4071">
        <v>1943</v>
      </c>
      <c r="E4071" s="49">
        <f t="shared" si="317"/>
        <v>0.2959252040797925</v>
      </c>
      <c r="F4071" s="49">
        <f t="shared" si="318"/>
        <v>0.39408259185844552</v>
      </c>
      <c r="G4071">
        <v>1150</v>
      </c>
      <c r="H4071" s="51">
        <f>G4071/'Parc électrique'!$C$24</f>
        <v>0.38333333333333336</v>
      </c>
      <c r="I4071" s="14">
        <v>359</v>
      </c>
      <c r="J4071" s="14">
        <v>0</v>
      </c>
      <c r="K4071" s="14">
        <v>0</v>
      </c>
      <c r="L4071" s="14">
        <v>667</v>
      </c>
      <c r="M4071" s="14">
        <f>C4071-SUM(D4071:L4071)</f>
        <v>9260.9266588707287</v>
      </c>
      <c r="P4071" s="49">
        <f>D4072/('Parc électrique'!$C$22+'Parc électrique'!$C$23)</f>
        <v>0.36203125000000003</v>
      </c>
      <c r="Q4071" s="49">
        <f t="shared" si="315"/>
        <v>0.35288661752592859</v>
      </c>
      <c r="R4071" s="49">
        <f t="shared" si="316"/>
        <v>0.46993791319403927</v>
      </c>
    </row>
    <row r="4072" spans="1:18" x14ac:dyDescent="0.3">
      <c r="A4072" s="35">
        <f t="shared" si="319"/>
        <v>44185</v>
      </c>
      <c r="B4072" s="36">
        <v>0.54166666666666663</v>
      </c>
      <c r="C4072">
        <v>12826</v>
      </c>
      <c r="D4072">
        <v>2317</v>
      </c>
      <c r="E4072" s="49">
        <f t="shared" si="317"/>
        <v>0.35288661752592859</v>
      </c>
      <c r="F4072" s="49">
        <f t="shared" si="318"/>
        <v>0.46993791319403927</v>
      </c>
      <c r="G4072">
        <v>1068</v>
      </c>
      <c r="H4072" s="51">
        <f>G4072/'Parc électrique'!$C$24</f>
        <v>0.35599999999999998</v>
      </c>
      <c r="I4072" s="14">
        <v>359</v>
      </c>
      <c r="J4072" s="14">
        <v>0</v>
      </c>
      <c r="K4072" s="14">
        <v>0</v>
      </c>
      <c r="L4072" s="14">
        <v>666</v>
      </c>
      <c r="M4072" s="14">
        <f>C4072-SUM(D4072:L4072)</f>
        <v>8414.8211754692802</v>
      </c>
      <c r="P4072" s="49">
        <f>D4073/('Parc électrique'!$C$22+'Parc électrique'!$C$23)</f>
        <v>0.36265625000000001</v>
      </c>
      <c r="Q4072" s="49">
        <f t="shared" si="315"/>
        <v>0.35349583050396211</v>
      </c>
      <c r="R4072" s="49">
        <f t="shared" si="316"/>
        <v>0.47074920005324339</v>
      </c>
    </row>
    <row r="4073" spans="1:18" x14ac:dyDescent="0.3">
      <c r="A4073" s="35">
        <f t="shared" si="319"/>
        <v>44185</v>
      </c>
      <c r="B4073" s="36">
        <v>0.58333333333333337</v>
      </c>
      <c r="C4073">
        <v>12297</v>
      </c>
      <c r="D4073">
        <v>2321</v>
      </c>
      <c r="E4073" s="49">
        <f t="shared" si="317"/>
        <v>0.35349583050396211</v>
      </c>
      <c r="F4073" s="49">
        <f t="shared" si="318"/>
        <v>0.47074920005324339</v>
      </c>
      <c r="G4073">
        <v>827</v>
      </c>
      <c r="H4073" s="51">
        <f>G4073/'Parc électrique'!$C$24</f>
        <v>0.27566666666666667</v>
      </c>
      <c r="I4073" s="14">
        <v>359</v>
      </c>
      <c r="J4073" s="14">
        <v>380</v>
      </c>
      <c r="K4073" s="14">
        <v>0</v>
      </c>
      <c r="L4073" s="14">
        <v>668</v>
      </c>
      <c r="M4073" s="14">
        <f>C4073-SUM(D4073:L4073)</f>
        <v>7740.9000883027757</v>
      </c>
      <c r="P4073" s="49">
        <f>D4074/('Parc électrique'!$C$22+'Parc électrique'!$C$23)</f>
        <v>0.356875</v>
      </c>
      <c r="Q4073" s="49">
        <f t="shared" si="315"/>
        <v>0.34786061045715189</v>
      </c>
      <c r="R4073" s="49">
        <f t="shared" si="316"/>
        <v>0.46324479660560447</v>
      </c>
    </row>
    <row r="4074" spans="1:18" x14ac:dyDescent="0.3">
      <c r="A4074" s="35">
        <f t="shared" si="319"/>
        <v>44185</v>
      </c>
      <c r="B4074" s="36">
        <v>0.625</v>
      </c>
      <c r="C4074">
        <v>12030</v>
      </c>
      <c r="D4074">
        <v>2284</v>
      </c>
      <c r="E4074" s="49">
        <f t="shared" si="317"/>
        <v>0.34786061045715189</v>
      </c>
      <c r="F4074" s="49">
        <f t="shared" si="318"/>
        <v>0.46324479660560447</v>
      </c>
      <c r="G4074">
        <v>442</v>
      </c>
      <c r="H4074" s="51">
        <f>G4074/'Parc électrique'!$C$24</f>
        <v>0.14733333333333334</v>
      </c>
      <c r="I4074" s="14">
        <v>359</v>
      </c>
      <c r="J4074" s="14">
        <v>0</v>
      </c>
      <c r="K4074" s="14">
        <v>0</v>
      </c>
      <c r="L4074" s="14">
        <v>667</v>
      </c>
      <c r="M4074" s="14">
        <f>C4074-SUM(D4074:L4074)</f>
        <v>8277.0415612596044</v>
      </c>
      <c r="P4074" s="49">
        <f>D4075/('Parc électrique'!$C$22+'Parc électrique'!$C$23)</f>
        <v>0.4090625</v>
      </c>
      <c r="Q4074" s="49">
        <f t="shared" si="315"/>
        <v>0.39872989412295251</v>
      </c>
      <c r="R4074" s="49">
        <f t="shared" si="316"/>
        <v>0.53098724934915609</v>
      </c>
    </row>
    <row r="4075" spans="1:18" x14ac:dyDescent="0.3">
      <c r="A4075" s="35">
        <f t="shared" si="319"/>
        <v>44185</v>
      </c>
      <c r="B4075" s="36">
        <v>0.66666666666666663</v>
      </c>
      <c r="C4075">
        <v>11942</v>
      </c>
      <c r="D4075">
        <v>2618</v>
      </c>
      <c r="E4075" s="49">
        <f t="shared" si="317"/>
        <v>0.39872989412295251</v>
      </c>
      <c r="F4075" s="49">
        <f t="shared" si="318"/>
        <v>0.53098724934915609</v>
      </c>
      <c r="G4075">
        <v>78</v>
      </c>
      <c r="H4075" s="51">
        <f>G4075/'Parc électrique'!$C$24</f>
        <v>2.5999999999999999E-2</v>
      </c>
      <c r="I4075" s="14">
        <v>359</v>
      </c>
      <c r="J4075" s="14">
        <v>0</v>
      </c>
      <c r="K4075" s="14">
        <v>0</v>
      </c>
      <c r="L4075" s="14">
        <v>667</v>
      </c>
      <c r="M4075" s="14">
        <f>C4075-SUM(D4075:L4075)</f>
        <v>8219.0442828565283</v>
      </c>
      <c r="P4075" s="49">
        <f>D4076/('Parc électrique'!$C$22+'Parc électrique'!$C$23)</f>
        <v>0.40578124999999998</v>
      </c>
      <c r="Q4075" s="49">
        <f t="shared" si="315"/>
        <v>0.3955315259882764</v>
      </c>
      <c r="R4075" s="49">
        <f t="shared" si="316"/>
        <v>0.52672799333833398</v>
      </c>
    </row>
    <row r="4076" spans="1:18" x14ac:dyDescent="0.3">
      <c r="A4076" s="35">
        <f t="shared" si="319"/>
        <v>44185</v>
      </c>
      <c r="B4076" s="36">
        <v>0.70833333333333337</v>
      </c>
      <c r="C4076">
        <v>12597</v>
      </c>
      <c r="D4076">
        <v>2597</v>
      </c>
      <c r="E4076" s="49">
        <f t="shared" si="317"/>
        <v>0.3955315259882764</v>
      </c>
      <c r="F4076" s="49">
        <f t="shared" si="318"/>
        <v>0.52672799333833398</v>
      </c>
      <c r="G4076">
        <v>1</v>
      </c>
      <c r="H4076" s="51">
        <f>G4076/'Parc électrique'!$C$24</f>
        <v>3.3333333333333332E-4</v>
      </c>
      <c r="I4076" s="14">
        <v>359</v>
      </c>
      <c r="J4076" s="14">
        <v>0</v>
      </c>
      <c r="K4076" s="14">
        <v>0</v>
      </c>
      <c r="L4076" s="14">
        <v>664</v>
      </c>
      <c r="M4076" s="14">
        <f>C4076-SUM(D4076:L4076)</f>
        <v>8975.0774071473406</v>
      </c>
      <c r="P4076" s="49">
        <f>D4077/('Parc électrique'!$C$22+'Parc électrique'!$C$23)</f>
        <v>0.47828124999999999</v>
      </c>
      <c r="Q4076" s="49">
        <f t="shared" si="315"/>
        <v>0.46620023144016715</v>
      </c>
      <c r="R4076" s="49">
        <f t="shared" si="316"/>
        <v>0.62083726900602243</v>
      </c>
    </row>
    <row r="4077" spans="1:18" x14ac:dyDescent="0.3">
      <c r="A4077" s="35">
        <f t="shared" si="319"/>
        <v>44185</v>
      </c>
      <c r="B4077" s="36">
        <v>0.75</v>
      </c>
      <c r="C4077">
        <v>12977</v>
      </c>
      <c r="D4077">
        <v>3061</v>
      </c>
      <c r="E4077" s="49">
        <f t="shared" si="317"/>
        <v>0.46620023144016715</v>
      </c>
      <c r="F4077" s="49">
        <f t="shared" si="318"/>
        <v>0.62083726900602243</v>
      </c>
      <c r="G4077">
        <v>0</v>
      </c>
      <c r="H4077" s="51">
        <f>G4077/'Parc électrique'!$C$24</f>
        <v>0</v>
      </c>
      <c r="I4077" s="14">
        <v>359</v>
      </c>
      <c r="J4077" s="14">
        <v>1165</v>
      </c>
      <c r="K4077" s="14">
        <v>0</v>
      </c>
      <c r="L4077" s="14">
        <v>650</v>
      </c>
      <c r="M4077" s="14">
        <f>C4077-SUM(D4077:L4077)</f>
        <v>7740.912962499553</v>
      </c>
      <c r="P4077" s="49">
        <f>D4078/('Parc électrique'!$C$22+'Parc électrique'!$C$23)</f>
        <v>0.43953124999999998</v>
      </c>
      <c r="Q4077" s="49">
        <f t="shared" si="315"/>
        <v>0.42842902680208761</v>
      </c>
      <c r="R4077" s="49">
        <f t="shared" si="316"/>
        <v>0.57053748373536139</v>
      </c>
    </row>
    <row r="4078" spans="1:18" x14ac:dyDescent="0.3">
      <c r="A4078" s="35">
        <f t="shared" si="319"/>
        <v>44185</v>
      </c>
      <c r="B4078" s="36">
        <v>0.79166666666666663</v>
      </c>
      <c r="C4078">
        <v>12769</v>
      </c>
      <c r="D4078">
        <v>2813</v>
      </c>
      <c r="E4078" s="49">
        <f t="shared" si="317"/>
        <v>0.42842902680208761</v>
      </c>
      <c r="F4078" s="49">
        <f t="shared" si="318"/>
        <v>0.57053748373536139</v>
      </c>
      <c r="G4078">
        <v>0</v>
      </c>
      <c r="H4078" s="51">
        <f>G4078/'Parc électrique'!$C$24</f>
        <v>0</v>
      </c>
      <c r="I4078" s="14">
        <v>359</v>
      </c>
      <c r="J4078" s="14">
        <v>0</v>
      </c>
      <c r="K4078" s="14">
        <v>0</v>
      </c>
      <c r="L4078" s="14">
        <v>642</v>
      </c>
      <c r="M4078" s="14">
        <f>C4078-SUM(D4078:L4078)</f>
        <v>8954.0010334894632</v>
      </c>
      <c r="P4078" s="49">
        <f>D4079/('Parc électrique'!$C$22+'Parc électrique'!$C$23)</f>
        <v>0.44</v>
      </c>
      <c r="Q4078" s="49">
        <f t="shared" si="315"/>
        <v>0.4288859365356128</v>
      </c>
      <c r="R4078" s="49">
        <f t="shared" si="316"/>
        <v>0.57114594887976455</v>
      </c>
    </row>
    <row r="4079" spans="1:18" x14ac:dyDescent="0.3">
      <c r="A4079" s="35">
        <f t="shared" si="319"/>
        <v>44185</v>
      </c>
      <c r="B4079" s="36">
        <v>0.83333333333333337</v>
      </c>
      <c r="C4079">
        <v>12384</v>
      </c>
      <c r="D4079">
        <v>2816</v>
      </c>
      <c r="E4079" s="49">
        <f t="shared" si="317"/>
        <v>0.4288859365356128</v>
      </c>
      <c r="F4079" s="49">
        <f t="shared" si="318"/>
        <v>0.57114594887976455</v>
      </c>
      <c r="G4079">
        <v>0</v>
      </c>
      <c r="H4079" s="51">
        <f>G4079/'Parc électrique'!$C$24</f>
        <v>0</v>
      </c>
      <c r="I4079" s="14">
        <v>359</v>
      </c>
      <c r="J4079" s="14">
        <v>0</v>
      </c>
      <c r="K4079" s="14">
        <v>0</v>
      </c>
      <c r="L4079" s="14">
        <v>637</v>
      </c>
      <c r="M4079" s="14">
        <f>C4079-SUM(D4079:L4079)</f>
        <v>8570.9999681145855</v>
      </c>
      <c r="P4079" s="49">
        <f>D4080/('Parc électrique'!$C$22+'Parc électrique'!$C$23)</f>
        <v>0.43656250000000002</v>
      </c>
      <c r="Q4079" s="49">
        <f t="shared" si="315"/>
        <v>0.42553526515642831</v>
      </c>
      <c r="R4079" s="49">
        <f t="shared" si="316"/>
        <v>0.56668387115414132</v>
      </c>
    </row>
    <row r="4080" spans="1:18" x14ac:dyDescent="0.3">
      <c r="A4080" s="35">
        <f t="shared" si="319"/>
        <v>44185</v>
      </c>
      <c r="B4080" s="36">
        <v>0.875</v>
      </c>
      <c r="C4080">
        <v>11939</v>
      </c>
      <c r="D4080">
        <v>2794</v>
      </c>
      <c r="E4080" s="49">
        <f t="shared" si="317"/>
        <v>0.42553526515642831</v>
      </c>
      <c r="F4080" s="49">
        <f t="shared" si="318"/>
        <v>0.56668387115414132</v>
      </c>
      <c r="G4080">
        <v>0</v>
      </c>
      <c r="H4080" s="51">
        <f>G4080/'Parc électrique'!$C$24</f>
        <v>0</v>
      </c>
      <c r="I4080" s="14">
        <v>359</v>
      </c>
      <c r="J4080" s="14">
        <v>0</v>
      </c>
      <c r="K4080" s="14">
        <v>0</v>
      </c>
      <c r="L4080" s="14">
        <v>631</v>
      </c>
      <c r="M4080" s="14">
        <f>C4080-SUM(D4080:L4080)</f>
        <v>8154.0077808636897</v>
      </c>
      <c r="P4080" s="49">
        <f>D4081/('Parc électrique'!$C$22+'Parc électrique'!$C$23)</f>
        <v>0.42781249999999998</v>
      </c>
      <c r="Q4080" s="49">
        <f t="shared" si="315"/>
        <v>0.41700628346395874</v>
      </c>
      <c r="R4080" s="49">
        <f t="shared" si="316"/>
        <v>0.55532585512528243</v>
      </c>
    </row>
    <row r="4081" spans="1:18" x14ac:dyDescent="0.3">
      <c r="A4081" s="35">
        <f t="shared" si="319"/>
        <v>44185</v>
      </c>
      <c r="B4081" s="36">
        <v>0.91666666666666663</v>
      </c>
      <c r="C4081">
        <v>12014</v>
      </c>
      <c r="D4081">
        <v>2738</v>
      </c>
      <c r="E4081" s="49">
        <f t="shared" si="317"/>
        <v>0.41700628346395874</v>
      </c>
      <c r="F4081" s="49">
        <f t="shared" si="318"/>
        <v>0.55532585512528243</v>
      </c>
      <c r="G4081">
        <v>0</v>
      </c>
      <c r="H4081" s="51">
        <f>G4081/'Parc électrique'!$C$24</f>
        <v>0</v>
      </c>
      <c r="I4081" s="14">
        <v>359</v>
      </c>
      <c r="J4081" s="14">
        <v>546</v>
      </c>
      <c r="K4081" s="14">
        <v>0</v>
      </c>
      <c r="L4081" s="14">
        <v>629</v>
      </c>
      <c r="M4081" s="14">
        <f>C4081-SUM(D4081:L4081)</f>
        <v>7741.02766786141</v>
      </c>
      <c r="P4081" s="49">
        <f>D4082/('Parc électrique'!$C$22+'Parc électrique'!$C$23)</f>
        <v>0.42109374999999999</v>
      </c>
      <c r="Q4081" s="49">
        <f t="shared" si="315"/>
        <v>0.41045724395009814</v>
      </c>
      <c r="R4081" s="49">
        <f t="shared" si="316"/>
        <v>0.54660452138883708</v>
      </c>
    </row>
    <row r="4082" spans="1:18" x14ac:dyDescent="0.3">
      <c r="A4082" s="35">
        <f t="shared" si="319"/>
        <v>44185</v>
      </c>
      <c r="B4082" s="36">
        <v>0.95833333333333337</v>
      </c>
      <c r="C4082">
        <v>12164</v>
      </c>
      <c r="D4082">
        <v>2695</v>
      </c>
      <c r="E4082" s="49">
        <f t="shared" si="317"/>
        <v>0.41045724395009814</v>
      </c>
      <c r="F4082" s="49">
        <f t="shared" si="318"/>
        <v>0.54660452138883708</v>
      </c>
      <c r="G4082">
        <v>0</v>
      </c>
      <c r="H4082" s="51">
        <f>G4082/'Parc électrique'!$C$24</f>
        <v>0</v>
      </c>
      <c r="I4082" s="14">
        <v>359</v>
      </c>
      <c r="J4082" s="14">
        <v>0</v>
      </c>
      <c r="K4082" s="14">
        <v>0</v>
      </c>
      <c r="L4082" s="14">
        <v>638</v>
      </c>
      <c r="M4082" s="14">
        <f>C4082-SUM(D4082:L4082)</f>
        <v>8471.0429382346611</v>
      </c>
      <c r="P4082" s="49">
        <f>D4083/('Parc électrique'!$C$22+'Parc électrique'!$C$23)</f>
        <v>0.37171874999999999</v>
      </c>
      <c r="Q4082" s="49">
        <f t="shared" si="315"/>
        <v>0.36232941868544843</v>
      </c>
      <c r="R4082" s="49">
        <f t="shared" si="316"/>
        <v>0.48251285951170447</v>
      </c>
    </row>
    <row r="4083" spans="1:18" x14ac:dyDescent="0.3">
      <c r="A4083" s="35">
        <f t="shared" si="319"/>
        <v>44186</v>
      </c>
      <c r="B4083" s="36">
        <v>0</v>
      </c>
      <c r="C4083">
        <v>11819</v>
      </c>
      <c r="D4083">
        <v>2379</v>
      </c>
      <c r="E4083" s="49">
        <f t="shared" si="317"/>
        <v>0.36232941868544843</v>
      </c>
      <c r="F4083" s="49">
        <f t="shared" si="318"/>
        <v>0.48251285951170447</v>
      </c>
      <c r="G4083">
        <v>0</v>
      </c>
      <c r="H4083" s="51">
        <f>G4083/'Parc électrique'!$C$24</f>
        <v>0</v>
      </c>
      <c r="I4083" s="14">
        <v>359</v>
      </c>
      <c r="J4083" s="14">
        <v>0</v>
      </c>
      <c r="K4083" s="14">
        <v>0</v>
      </c>
      <c r="L4083" s="14">
        <v>647</v>
      </c>
      <c r="M4083" s="14">
        <f>C4083-SUM(D4083:L4083)</f>
        <v>8433.1551577218033</v>
      </c>
      <c r="P4083" s="49">
        <f>D4084/('Parc électrique'!$C$22+'Parc électrique'!$C$23)</f>
        <v>0.36093750000000002</v>
      </c>
      <c r="Q4083" s="49">
        <f t="shared" si="315"/>
        <v>0.35182049481436989</v>
      </c>
      <c r="R4083" s="49">
        <f t="shared" si="316"/>
        <v>0.46851816119043188</v>
      </c>
    </row>
    <row r="4084" spans="1:18" x14ac:dyDescent="0.3">
      <c r="A4084" s="35">
        <f t="shared" si="319"/>
        <v>44186</v>
      </c>
      <c r="B4084" s="36">
        <v>4.1666666666666664E-2</v>
      </c>
      <c r="C4084">
        <v>11522</v>
      </c>
      <c r="D4084">
        <v>2310</v>
      </c>
      <c r="E4084" s="49">
        <f t="shared" si="317"/>
        <v>0.35182049481436989</v>
      </c>
      <c r="F4084" s="49">
        <f t="shared" si="318"/>
        <v>0.46851816119043188</v>
      </c>
      <c r="G4084">
        <v>0</v>
      </c>
      <c r="H4084" s="51">
        <f>G4084/'Parc électrique'!$C$24</f>
        <v>0</v>
      </c>
      <c r="I4084" s="14">
        <v>359</v>
      </c>
      <c r="J4084" s="14">
        <v>465</v>
      </c>
      <c r="K4084" s="14">
        <v>0</v>
      </c>
      <c r="L4084" s="14">
        <v>646</v>
      </c>
      <c r="M4084" s="14">
        <f>C4084-SUM(D4084:L4084)</f>
        <v>7741.1796613439947</v>
      </c>
      <c r="P4084" s="49">
        <f>D4085/('Parc électrique'!$C$22+'Parc électrique'!$C$23)</f>
        <v>0.34578124999999998</v>
      </c>
      <c r="Q4084" s="49">
        <f t="shared" si="315"/>
        <v>0.33704708009705647</v>
      </c>
      <c r="R4084" s="49">
        <f t="shared" si="316"/>
        <v>0.44884445485472968</v>
      </c>
    </row>
    <row r="4085" spans="1:18" x14ac:dyDescent="0.3">
      <c r="A4085" s="35">
        <f t="shared" si="319"/>
        <v>44186</v>
      </c>
      <c r="B4085" s="36">
        <v>8.3333333333333329E-2</v>
      </c>
      <c r="C4085">
        <v>11219</v>
      </c>
      <c r="D4085">
        <v>2213</v>
      </c>
      <c r="E4085" s="49">
        <f t="shared" si="317"/>
        <v>0.33704708009705647</v>
      </c>
      <c r="F4085" s="49">
        <f t="shared" si="318"/>
        <v>0.44884445485472968</v>
      </c>
      <c r="G4085">
        <v>0</v>
      </c>
      <c r="H4085" s="51">
        <f>G4085/'Parc électrique'!$C$24</f>
        <v>0</v>
      </c>
      <c r="I4085" s="14">
        <v>359</v>
      </c>
      <c r="J4085" s="14">
        <v>260</v>
      </c>
      <c r="K4085" s="14">
        <v>0</v>
      </c>
      <c r="L4085" s="14">
        <v>645</v>
      </c>
      <c r="M4085" s="14">
        <f>C4085-SUM(D4085:L4085)</f>
        <v>7741.2141084650484</v>
      </c>
      <c r="P4085" s="49">
        <f>D4086/('Parc électrique'!$C$22+'Parc électrique'!$C$23)</f>
        <v>0.29171875000000003</v>
      </c>
      <c r="Q4085" s="49">
        <f t="shared" si="315"/>
        <v>0.28435015749715525</v>
      </c>
      <c r="R4085" s="49">
        <f t="shared" si="316"/>
        <v>0.37866814153356548</v>
      </c>
    </row>
    <row r="4086" spans="1:18" x14ac:dyDescent="0.3">
      <c r="A4086" s="35">
        <f t="shared" si="319"/>
        <v>44186</v>
      </c>
      <c r="B4086" s="36">
        <v>0.125</v>
      </c>
      <c r="C4086">
        <v>10767</v>
      </c>
      <c r="D4086">
        <v>1867</v>
      </c>
      <c r="E4086" s="49">
        <f t="shared" si="317"/>
        <v>0.28435015749715525</v>
      </c>
      <c r="F4086" s="49">
        <f t="shared" si="318"/>
        <v>0.37866814153356548</v>
      </c>
      <c r="G4086">
        <v>0</v>
      </c>
      <c r="H4086" s="51">
        <f>G4086/'Parc électrique'!$C$24</f>
        <v>0</v>
      </c>
      <c r="I4086" s="14">
        <v>359</v>
      </c>
      <c r="J4086" s="14">
        <v>0</v>
      </c>
      <c r="K4086" s="14">
        <v>0</v>
      </c>
      <c r="L4086" s="14">
        <v>644</v>
      </c>
      <c r="M4086" s="14">
        <f>C4086-SUM(D4086:L4086)</f>
        <v>7896.3369817009698</v>
      </c>
      <c r="P4086" s="49">
        <f>D4087/('Parc électrique'!$C$22+'Parc électrique'!$C$23)</f>
        <v>0.28828124999999999</v>
      </c>
      <c r="Q4086" s="49">
        <f t="shared" si="315"/>
        <v>0.28099948611797071</v>
      </c>
      <c r="R4086" s="49">
        <f t="shared" si="316"/>
        <v>0.37420606380794225</v>
      </c>
    </row>
    <row r="4087" spans="1:18" x14ac:dyDescent="0.3">
      <c r="A4087" s="35">
        <f t="shared" si="319"/>
        <v>44186</v>
      </c>
      <c r="B4087" s="36">
        <v>0.16666666666666666</v>
      </c>
      <c r="C4087">
        <v>10694</v>
      </c>
      <c r="D4087">
        <v>1845</v>
      </c>
      <c r="E4087" s="49">
        <f t="shared" si="317"/>
        <v>0.28099948611797071</v>
      </c>
      <c r="F4087" s="49">
        <f t="shared" si="318"/>
        <v>0.37420606380794225</v>
      </c>
      <c r="G4087">
        <v>0</v>
      </c>
      <c r="H4087" s="51">
        <f>G4087/'Parc électrique'!$C$24</f>
        <v>0</v>
      </c>
      <c r="I4087" s="14">
        <v>359</v>
      </c>
      <c r="J4087" s="14">
        <v>0</v>
      </c>
      <c r="K4087" s="14">
        <v>0</v>
      </c>
      <c r="L4087" s="14">
        <v>641</v>
      </c>
      <c r="M4087" s="14">
        <f>C4087-SUM(D4087:L4087)</f>
        <v>7848.344794450074</v>
      </c>
      <c r="P4087" s="49">
        <f>D4088/('Parc électrique'!$C$22+'Parc électrique'!$C$23)</f>
        <v>0.26984374999999999</v>
      </c>
      <c r="Q4087" s="49">
        <f t="shared" si="315"/>
        <v>0.26302770326598129</v>
      </c>
      <c r="R4087" s="49">
        <f t="shared" si="316"/>
        <v>0.3502731014614181</v>
      </c>
    </row>
    <row r="4088" spans="1:18" x14ac:dyDescent="0.3">
      <c r="A4088" s="35">
        <f t="shared" si="319"/>
        <v>44186</v>
      </c>
      <c r="B4088" s="36">
        <v>0.20833333333333334</v>
      </c>
      <c r="C4088">
        <v>11296</v>
      </c>
      <c r="D4088">
        <v>1727</v>
      </c>
      <c r="E4088" s="49">
        <f t="shared" si="317"/>
        <v>0.26302770326598129</v>
      </c>
      <c r="F4088" s="49">
        <f t="shared" si="318"/>
        <v>0.3502731014614181</v>
      </c>
      <c r="G4088">
        <v>0</v>
      </c>
      <c r="H4088" s="51">
        <f>G4088/'Parc électrique'!$C$24</f>
        <v>0</v>
      </c>
      <c r="I4088" s="14">
        <v>359</v>
      </c>
      <c r="J4088" s="14">
        <v>0</v>
      </c>
      <c r="K4088" s="14">
        <v>0</v>
      </c>
      <c r="L4088" s="14">
        <v>642</v>
      </c>
      <c r="M4088" s="14">
        <f>C4088-SUM(D4088:L4088)</f>
        <v>8567.3866991952727</v>
      </c>
      <c r="P4088" s="49">
        <f>D4089/('Parc électrique'!$C$22+'Parc électrique'!$C$23)</f>
        <v>0.25953124999999999</v>
      </c>
      <c r="Q4088" s="49">
        <f t="shared" si="315"/>
        <v>0.25297568912842788</v>
      </c>
      <c r="R4088" s="49">
        <f t="shared" si="316"/>
        <v>0.33688686828454861</v>
      </c>
    </row>
    <row r="4089" spans="1:18" x14ac:dyDescent="0.3">
      <c r="A4089" s="35">
        <f t="shared" si="319"/>
        <v>44186</v>
      </c>
      <c r="B4089" s="36">
        <v>0.25</v>
      </c>
      <c r="C4089">
        <v>12496</v>
      </c>
      <c r="D4089">
        <v>1661</v>
      </c>
      <c r="E4089" s="49">
        <f t="shared" si="317"/>
        <v>0.25297568912842788</v>
      </c>
      <c r="F4089" s="49">
        <f t="shared" si="318"/>
        <v>0.33688686828454861</v>
      </c>
      <c r="G4089">
        <v>0</v>
      </c>
      <c r="H4089" s="51">
        <f>G4089/'Parc électrique'!$C$24</f>
        <v>0</v>
      </c>
      <c r="I4089" s="14">
        <v>359</v>
      </c>
      <c r="J4089" s="14">
        <v>0</v>
      </c>
      <c r="K4089" s="14">
        <v>0</v>
      </c>
      <c r="L4089" s="14">
        <v>649</v>
      </c>
      <c r="M4089" s="14">
        <f>C4089-SUM(D4089:L4089)</f>
        <v>9826.4101374425882</v>
      </c>
      <c r="P4089" s="49">
        <f>D4090/('Parc électrique'!$C$22+'Parc électrique'!$C$23)</f>
        <v>0.26171875</v>
      </c>
      <c r="Q4089" s="49">
        <f t="shared" si="315"/>
        <v>0.25510793455154523</v>
      </c>
      <c r="R4089" s="49">
        <f t="shared" si="316"/>
        <v>0.33972637229176333</v>
      </c>
    </row>
    <row r="4090" spans="1:18" x14ac:dyDescent="0.3">
      <c r="A4090" s="35">
        <f t="shared" si="319"/>
        <v>44186</v>
      </c>
      <c r="B4090" s="36">
        <v>0.29166666666666669</v>
      </c>
      <c r="C4090">
        <v>13545</v>
      </c>
      <c r="D4090">
        <v>1675</v>
      </c>
      <c r="E4090" s="49">
        <f t="shared" si="317"/>
        <v>0.25510793455154523</v>
      </c>
      <c r="F4090" s="49">
        <f t="shared" si="318"/>
        <v>0.33972637229176333</v>
      </c>
      <c r="G4090">
        <v>0</v>
      </c>
      <c r="H4090" s="51">
        <f>G4090/'Parc électrique'!$C$24</f>
        <v>0</v>
      </c>
      <c r="I4090" s="14">
        <v>359</v>
      </c>
      <c r="J4090" s="14">
        <v>2320</v>
      </c>
      <c r="K4090" s="14">
        <v>0</v>
      </c>
      <c r="L4090" s="14">
        <v>662</v>
      </c>
      <c r="M4090" s="14">
        <f>C4090-SUM(D4090:L4090)</f>
        <v>8528.405165693157</v>
      </c>
      <c r="P4090" s="49">
        <f>D4091/('Parc électrique'!$C$22+'Parc électrique'!$C$23)</f>
        <v>0.23390625000000001</v>
      </c>
      <c r="Q4090" s="49">
        <f t="shared" si="315"/>
        <v>0.22799795702905268</v>
      </c>
      <c r="R4090" s="49">
        <f t="shared" si="316"/>
        <v>0.30362410705717596</v>
      </c>
    </row>
    <row r="4091" spans="1:18" x14ac:dyDescent="0.3">
      <c r="A4091" s="35">
        <f t="shared" si="319"/>
        <v>44186</v>
      </c>
      <c r="B4091" s="36">
        <v>0.33333333333333331</v>
      </c>
      <c r="C4091">
        <v>13880</v>
      </c>
      <c r="D4091">
        <v>1497</v>
      </c>
      <c r="E4091" s="49">
        <f t="shared" si="317"/>
        <v>0.22799795702905268</v>
      </c>
      <c r="F4091" s="49">
        <f t="shared" si="318"/>
        <v>0.30362410705717596</v>
      </c>
      <c r="G4091">
        <v>23</v>
      </c>
      <c r="H4091" s="51">
        <f>G4091/'Parc électrique'!$C$24</f>
        <v>7.6666666666666662E-3</v>
      </c>
      <c r="I4091" s="14">
        <v>359</v>
      </c>
      <c r="J4091" s="14">
        <v>2320</v>
      </c>
      <c r="K4091" s="14">
        <v>0</v>
      </c>
      <c r="L4091" s="14">
        <v>668</v>
      </c>
      <c r="M4091" s="14">
        <f>C4091-SUM(D4091:L4091)</f>
        <v>9012.4607112692465</v>
      </c>
      <c r="P4091" s="49">
        <f>D4092/('Parc électrique'!$C$22+'Parc électrique'!$C$23)</f>
        <v>0.20874999999999999</v>
      </c>
      <c r="Q4091" s="49">
        <f t="shared" si="315"/>
        <v>0.20347713466320266</v>
      </c>
      <c r="R4091" s="49">
        <f t="shared" si="316"/>
        <v>0.27096981097420647</v>
      </c>
    </row>
    <row r="4092" spans="1:18" x14ac:dyDescent="0.3">
      <c r="A4092" s="35">
        <f t="shared" si="319"/>
        <v>44186</v>
      </c>
      <c r="B4092" s="36">
        <v>0.375</v>
      </c>
      <c r="C4092">
        <v>13968</v>
      </c>
      <c r="D4092">
        <v>1336</v>
      </c>
      <c r="E4092" s="49">
        <f t="shared" si="317"/>
        <v>0.20347713466320266</v>
      </c>
      <c r="F4092" s="49">
        <f t="shared" si="318"/>
        <v>0.27096981097420647</v>
      </c>
      <c r="G4092">
        <v>219</v>
      </c>
      <c r="H4092" s="51">
        <f>G4092/'Parc électrique'!$C$24</f>
        <v>7.2999999999999995E-2</v>
      </c>
      <c r="I4092" s="14">
        <v>359</v>
      </c>
      <c r="J4092" s="14">
        <v>745</v>
      </c>
      <c r="K4092" s="14">
        <v>0</v>
      </c>
      <c r="L4092" s="14">
        <v>669</v>
      </c>
      <c r="M4092" s="14">
        <f>C4092-SUM(D4092:L4092)</f>
        <v>10639.452553054361</v>
      </c>
      <c r="P4092" s="49">
        <f>D4093/('Parc électrique'!$C$22+'Parc électrique'!$C$23)</f>
        <v>0.21124999999999999</v>
      </c>
      <c r="Q4092" s="49">
        <f t="shared" si="315"/>
        <v>0.2059139865753368</v>
      </c>
      <c r="R4092" s="49">
        <f t="shared" si="316"/>
        <v>0.27421495841102328</v>
      </c>
    </row>
    <row r="4093" spans="1:18" x14ac:dyDescent="0.3">
      <c r="A4093" s="35">
        <f t="shared" si="319"/>
        <v>44186</v>
      </c>
      <c r="B4093" s="36">
        <v>0.41666666666666669</v>
      </c>
      <c r="C4093">
        <v>13958</v>
      </c>
      <c r="D4093">
        <v>1352</v>
      </c>
      <c r="E4093" s="49">
        <f t="shared" si="317"/>
        <v>0.2059139865753368</v>
      </c>
      <c r="F4093" s="49">
        <f t="shared" si="318"/>
        <v>0.27421495841102328</v>
      </c>
      <c r="G4093">
        <v>573</v>
      </c>
      <c r="H4093" s="51">
        <f>G4093/'Parc électrique'!$C$24</f>
        <v>0.191</v>
      </c>
      <c r="I4093" s="14">
        <v>359</v>
      </c>
      <c r="J4093" s="14">
        <v>365</v>
      </c>
      <c r="K4093" s="14">
        <v>0</v>
      </c>
      <c r="L4093" s="14">
        <v>669</v>
      </c>
      <c r="M4093" s="14">
        <f>C4093-SUM(D4093:L4093)</f>
        <v>10639.328871055013</v>
      </c>
      <c r="P4093" s="49">
        <f>D4094/('Parc électrique'!$C$22+'Parc électrique'!$C$23)</f>
        <v>0.22343750000000001</v>
      </c>
      <c r="Q4093" s="49">
        <f t="shared" si="315"/>
        <v>0.21779363964699089</v>
      </c>
      <c r="R4093" s="49">
        <f t="shared" si="316"/>
        <v>0.2900350521655054</v>
      </c>
    </row>
    <row r="4094" spans="1:18" x14ac:dyDescent="0.3">
      <c r="A4094" s="35">
        <f t="shared" si="319"/>
        <v>44186</v>
      </c>
      <c r="B4094" s="36">
        <v>0.45833333333333331</v>
      </c>
      <c r="C4094">
        <v>14034</v>
      </c>
      <c r="D4094">
        <v>1430</v>
      </c>
      <c r="E4094" s="49">
        <f t="shared" si="317"/>
        <v>0.21779363964699089</v>
      </c>
      <c r="F4094" s="49">
        <f t="shared" si="318"/>
        <v>0.2900350521655054</v>
      </c>
      <c r="G4094">
        <v>857</v>
      </c>
      <c r="H4094" s="51">
        <f>G4094/'Parc électrique'!$C$24</f>
        <v>0.28566666666666668</v>
      </c>
      <c r="I4094" s="14">
        <v>359</v>
      </c>
      <c r="J4094" s="14">
        <v>2320</v>
      </c>
      <c r="K4094" s="14">
        <v>0</v>
      </c>
      <c r="L4094" s="14">
        <v>669</v>
      </c>
      <c r="M4094" s="14">
        <f>C4094-SUM(D4094:L4094)</f>
        <v>8398.206504641521</v>
      </c>
      <c r="P4094" s="49">
        <f>D4095/('Parc électrique'!$C$22+'Parc électrique'!$C$23)</f>
        <v>0.21984375</v>
      </c>
      <c r="Q4094" s="49">
        <f t="shared" si="315"/>
        <v>0.21429066502329799</v>
      </c>
      <c r="R4094" s="49">
        <f t="shared" si="316"/>
        <v>0.28537015272508121</v>
      </c>
    </row>
    <row r="4095" spans="1:18" x14ac:dyDescent="0.3">
      <c r="A4095" s="35">
        <f t="shared" si="319"/>
        <v>44186</v>
      </c>
      <c r="B4095" s="36">
        <v>0.5</v>
      </c>
      <c r="C4095">
        <v>13976</v>
      </c>
      <c r="D4095">
        <v>1407</v>
      </c>
      <c r="E4095" s="49">
        <f t="shared" si="317"/>
        <v>0.21429066502329799</v>
      </c>
      <c r="F4095" s="49">
        <f t="shared" si="318"/>
        <v>0.28537015272508121</v>
      </c>
      <c r="G4095">
        <v>985</v>
      </c>
      <c r="H4095" s="51">
        <f>G4095/'Parc électrique'!$C$24</f>
        <v>0.32833333333333331</v>
      </c>
      <c r="I4095" s="14">
        <v>359</v>
      </c>
      <c r="J4095" s="14">
        <v>1316</v>
      </c>
      <c r="K4095" s="14">
        <v>0</v>
      </c>
      <c r="L4095" s="14">
        <v>671</v>
      </c>
      <c r="M4095" s="14">
        <f>C4095-SUM(D4095:L4095)</f>
        <v>9237.1720058489191</v>
      </c>
      <c r="P4095" s="49">
        <f>D4096/('Parc électrique'!$C$22+'Parc électrique'!$C$23)</f>
        <v>0.2134375</v>
      </c>
      <c r="Q4095" s="49">
        <f t="shared" si="315"/>
        <v>0.20804623199845423</v>
      </c>
      <c r="R4095" s="49">
        <f t="shared" si="316"/>
        <v>0.27705446241823806</v>
      </c>
    </row>
    <row r="4096" spans="1:18" x14ac:dyDescent="0.3">
      <c r="A4096" s="35">
        <f t="shared" si="319"/>
        <v>44186</v>
      </c>
      <c r="B4096" s="36">
        <v>0.54166666666666663</v>
      </c>
      <c r="C4096">
        <v>13692</v>
      </c>
      <c r="D4096">
        <v>1366</v>
      </c>
      <c r="E4096" s="49">
        <f t="shared" si="317"/>
        <v>0.20804623199845423</v>
      </c>
      <c r="F4096" s="49">
        <f t="shared" si="318"/>
        <v>0.27705446241823806</v>
      </c>
      <c r="G4096">
        <v>970</v>
      </c>
      <c r="H4096" s="51">
        <f>G4096/'Parc électrique'!$C$24</f>
        <v>0.32333333333333331</v>
      </c>
      <c r="I4096" s="14">
        <v>359</v>
      </c>
      <c r="J4096" s="14">
        <v>0</v>
      </c>
      <c r="K4096" s="14">
        <v>0</v>
      </c>
      <c r="L4096" s="14">
        <v>671</v>
      </c>
      <c r="M4096" s="14">
        <f>C4096-SUM(D4096:L4096)</f>
        <v>10325.191565972251</v>
      </c>
      <c r="P4096" s="49">
        <f>D4097/('Parc électrique'!$C$22+'Parc électrique'!$C$23)</f>
        <v>0.21859375</v>
      </c>
      <c r="Q4096" s="49">
        <f t="shared" si="315"/>
        <v>0.21307223906723094</v>
      </c>
      <c r="R4096" s="49">
        <f t="shared" si="316"/>
        <v>0.2837475790066728</v>
      </c>
    </row>
    <row r="4097" spans="1:18" x14ac:dyDescent="0.3">
      <c r="A4097" s="35">
        <f t="shared" si="319"/>
        <v>44186</v>
      </c>
      <c r="B4097" s="36">
        <v>0.58333333333333337</v>
      </c>
      <c r="C4097">
        <v>13451</v>
      </c>
      <c r="D4097">
        <v>1399</v>
      </c>
      <c r="E4097" s="49">
        <f t="shared" si="317"/>
        <v>0.21307223906723094</v>
      </c>
      <c r="F4097" s="49">
        <f t="shared" si="318"/>
        <v>0.2837475790066728</v>
      </c>
      <c r="G4097">
        <v>758</v>
      </c>
      <c r="H4097" s="51">
        <f>G4097/'Parc électrique'!$C$24</f>
        <v>0.25266666666666665</v>
      </c>
      <c r="I4097" s="14">
        <v>359</v>
      </c>
      <c r="J4097" s="14">
        <v>2320</v>
      </c>
      <c r="K4097" s="14">
        <v>0</v>
      </c>
      <c r="L4097" s="14">
        <v>672</v>
      </c>
      <c r="M4097" s="14">
        <f>C4097-SUM(D4097:L4097)</f>
        <v>7942.2505135152587</v>
      </c>
      <c r="P4097" s="49">
        <f>D4098/('Parc électrique'!$C$22+'Parc électrique'!$C$23)</f>
        <v>0.23640625000000001</v>
      </c>
      <c r="Q4097" s="49">
        <f t="shared" si="315"/>
        <v>0.23043480894118687</v>
      </c>
      <c r="R4097" s="49">
        <f t="shared" si="316"/>
        <v>0.30686925449399283</v>
      </c>
    </row>
    <row r="4098" spans="1:18" x14ac:dyDescent="0.3">
      <c r="A4098" s="35">
        <f t="shared" si="319"/>
        <v>44186</v>
      </c>
      <c r="B4098" s="36">
        <v>0.625</v>
      </c>
      <c r="C4098">
        <v>13261</v>
      </c>
      <c r="D4098">
        <v>1513</v>
      </c>
      <c r="E4098" s="49">
        <f t="shared" si="317"/>
        <v>0.23043480894118687</v>
      </c>
      <c r="F4098" s="49">
        <f t="shared" si="318"/>
        <v>0.30686925449399283</v>
      </c>
      <c r="G4098">
        <v>399</v>
      </c>
      <c r="H4098" s="51">
        <f>G4098/'Parc électrique'!$C$24</f>
        <v>0.13300000000000001</v>
      </c>
      <c r="I4098" s="14">
        <v>359</v>
      </c>
      <c r="J4098" s="14">
        <v>0</v>
      </c>
      <c r="K4098" s="14">
        <v>0</v>
      </c>
      <c r="L4098" s="14">
        <v>673</v>
      </c>
      <c r="M4098" s="14">
        <f>C4098-SUM(D4098:L4098)</f>
        <v>10316.329695936565</v>
      </c>
      <c r="P4098" s="49">
        <f>D4099/('Parc électrique'!$C$22+'Parc électrique'!$C$23)</f>
        <v>0.23484374999999999</v>
      </c>
      <c r="Q4098" s="49">
        <f t="shared" si="315"/>
        <v>0.22891177649610298</v>
      </c>
      <c r="R4098" s="49">
        <f t="shared" si="316"/>
        <v>0.30484103734598222</v>
      </c>
    </row>
    <row r="4099" spans="1:18" x14ac:dyDescent="0.3">
      <c r="A4099" s="35">
        <f t="shared" si="319"/>
        <v>44186</v>
      </c>
      <c r="B4099" s="36">
        <v>0.66666666666666663</v>
      </c>
      <c r="C4099">
        <v>13318</v>
      </c>
      <c r="D4099">
        <v>1503</v>
      </c>
      <c r="E4099" s="49">
        <f t="shared" si="317"/>
        <v>0.22891177649610298</v>
      </c>
      <c r="F4099" s="49">
        <f t="shared" si="318"/>
        <v>0.30484103734598222</v>
      </c>
      <c r="G4099">
        <v>84</v>
      </c>
      <c r="H4099" s="51">
        <f>G4099/'Parc électrique'!$C$24</f>
        <v>2.8000000000000001E-2</v>
      </c>
      <c r="I4099" s="14">
        <v>359</v>
      </c>
      <c r="J4099" s="14">
        <v>2320</v>
      </c>
      <c r="K4099" s="14">
        <v>0</v>
      </c>
      <c r="L4099" s="14">
        <v>674</v>
      </c>
      <c r="M4099" s="14">
        <f>C4099-SUM(D4099:L4099)</f>
        <v>8377.4382471861572</v>
      </c>
      <c r="P4099" s="49">
        <f>D4100/('Parc électrique'!$C$22+'Parc électrique'!$C$23)</f>
        <v>0.24156250000000001</v>
      </c>
      <c r="Q4099" s="49">
        <f t="shared" ref="Q4099:Q4162" si="320">P4099/$T$3*$T$8</f>
        <v>0.23546081600996355</v>
      </c>
      <c r="R4099" s="49">
        <f t="shared" ref="R4099:R4162" si="321">P4099/$T$3*$T$4</f>
        <v>0.31356237108242752</v>
      </c>
    </row>
    <row r="4100" spans="1:18" x14ac:dyDescent="0.3">
      <c r="A4100" s="35">
        <f t="shared" si="319"/>
        <v>44186</v>
      </c>
      <c r="B4100" s="36">
        <v>0.70833333333333337</v>
      </c>
      <c r="C4100">
        <v>13974</v>
      </c>
      <c r="D4100">
        <v>1546</v>
      </c>
      <c r="E4100" s="49">
        <f t="shared" ref="E4100:E4163" si="322">P4099/$T$3*$T$8</f>
        <v>0.23546081600996355</v>
      </c>
      <c r="F4100" s="49">
        <f t="shared" ref="F4100:F4163" si="323">P4099/$T$3*$T$4</f>
        <v>0.31356237108242752</v>
      </c>
      <c r="G4100">
        <v>1</v>
      </c>
      <c r="H4100" s="51">
        <f>G4100/'Parc électrique'!$C$24</f>
        <v>3.3333333333333332E-4</v>
      </c>
      <c r="I4100" s="14">
        <v>359</v>
      </c>
      <c r="J4100" s="14">
        <v>755</v>
      </c>
      <c r="K4100" s="14">
        <v>0</v>
      </c>
      <c r="L4100" s="14">
        <v>673</v>
      </c>
      <c r="M4100" s="14">
        <f>C4100-SUM(D4100:L4100)</f>
        <v>10639.450643479573</v>
      </c>
      <c r="P4100" s="49">
        <f>D4101/('Parc électrique'!$C$22+'Parc électrique'!$C$23)</f>
        <v>0.20937500000000001</v>
      </c>
      <c r="Q4100" s="49">
        <f t="shared" si="320"/>
        <v>0.2040863476412362</v>
      </c>
      <c r="R4100" s="49">
        <f t="shared" si="321"/>
        <v>0.27178109783341065</v>
      </c>
    </row>
    <row r="4101" spans="1:18" x14ac:dyDescent="0.3">
      <c r="A4101" s="35">
        <f t="shared" si="319"/>
        <v>44186</v>
      </c>
      <c r="B4101" s="36">
        <v>0.75</v>
      </c>
      <c r="C4101">
        <v>14407</v>
      </c>
      <c r="D4101">
        <v>1340</v>
      </c>
      <c r="E4101" s="49">
        <f t="shared" si="322"/>
        <v>0.2040863476412362</v>
      </c>
      <c r="F4101" s="49">
        <f t="shared" si="323"/>
        <v>0.27178109783341065</v>
      </c>
      <c r="G4101">
        <v>0</v>
      </c>
      <c r="H4101" s="51">
        <f>G4101/'Parc électrique'!$C$24</f>
        <v>0</v>
      </c>
      <c r="I4101" s="14">
        <v>359</v>
      </c>
      <c r="J4101" s="14">
        <v>2320</v>
      </c>
      <c r="K4101" s="14">
        <v>0</v>
      </c>
      <c r="L4101" s="14">
        <v>673</v>
      </c>
      <c r="M4101" s="14">
        <f>C4101-SUM(D4101:L4101)</f>
        <v>9714.5241325545248</v>
      </c>
      <c r="P4101" s="49">
        <f>D4102/('Parc électrique'!$C$22+'Parc électrique'!$C$23)</f>
        <v>0.22140625</v>
      </c>
      <c r="Q4101" s="49">
        <f t="shared" si="320"/>
        <v>0.21581369746838186</v>
      </c>
      <c r="R4101" s="49">
        <f t="shared" si="321"/>
        <v>0.28739836987309175</v>
      </c>
    </row>
    <row r="4102" spans="1:18" x14ac:dyDescent="0.3">
      <c r="A4102" s="35">
        <f t="shared" si="319"/>
        <v>44186</v>
      </c>
      <c r="B4102" s="36">
        <v>0.79166666666666663</v>
      </c>
      <c r="C4102">
        <v>13983</v>
      </c>
      <c r="D4102">
        <v>1417</v>
      </c>
      <c r="E4102" s="49">
        <f t="shared" si="322"/>
        <v>0.21581369746838186</v>
      </c>
      <c r="F4102" s="49">
        <f t="shared" si="323"/>
        <v>0.28739836987309175</v>
      </c>
      <c r="G4102">
        <v>0</v>
      </c>
      <c r="H4102" s="51">
        <f>G4102/'Parc électrique'!$C$24</f>
        <v>0</v>
      </c>
      <c r="I4102" s="14">
        <v>359</v>
      </c>
      <c r="J4102" s="14">
        <v>2320</v>
      </c>
      <c r="K4102" s="14">
        <v>0</v>
      </c>
      <c r="L4102" s="14">
        <v>668</v>
      </c>
      <c r="M4102" s="14">
        <f>C4102-SUM(D4102:L4102)</f>
        <v>9218.4967879326578</v>
      </c>
      <c r="P4102" s="49">
        <f>D4103/('Parc électrique'!$C$22+'Parc électrique'!$C$23)</f>
        <v>0.1965625</v>
      </c>
      <c r="Q4102" s="49">
        <f t="shared" si="320"/>
        <v>0.1915974815915486</v>
      </c>
      <c r="R4102" s="49">
        <f t="shared" si="321"/>
        <v>0.25514971721972435</v>
      </c>
    </row>
    <row r="4103" spans="1:18" x14ac:dyDescent="0.3">
      <c r="A4103" s="35">
        <f t="shared" si="319"/>
        <v>44186</v>
      </c>
      <c r="B4103" s="36">
        <v>0.83333333333333337</v>
      </c>
      <c r="C4103">
        <v>13312</v>
      </c>
      <c r="D4103">
        <v>1258</v>
      </c>
      <c r="E4103" s="49">
        <f t="shared" si="322"/>
        <v>0.1915974815915486</v>
      </c>
      <c r="F4103" s="49">
        <f t="shared" si="323"/>
        <v>0.25514971721972435</v>
      </c>
      <c r="G4103">
        <v>0</v>
      </c>
      <c r="H4103" s="51">
        <f>G4103/'Parc électrique'!$C$24</f>
        <v>0</v>
      </c>
      <c r="I4103" s="14">
        <v>359</v>
      </c>
      <c r="J4103" s="14">
        <v>393</v>
      </c>
      <c r="K4103" s="14">
        <v>0</v>
      </c>
      <c r="L4103" s="14">
        <v>662</v>
      </c>
      <c r="M4103" s="14">
        <f>C4103-SUM(D4103:L4103)</f>
        <v>10639.55325280119</v>
      </c>
      <c r="P4103" s="49">
        <f>D4104/('Parc électrique'!$C$22+'Parc électrique'!$C$23)</f>
        <v>0.22968749999999999</v>
      </c>
      <c r="Q4103" s="49">
        <f t="shared" si="320"/>
        <v>0.22388576942732627</v>
      </c>
      <c r="R4103" s="49">
        <f t="shared" si="321"/>
        <v>0.29814792075754748</v>
      </c>
    </row>
    <row r="4104" spans="1:18" x14ac:dyDescent="0.3">
      <c r="A4104" s="35">
        <f t="shared" si="319"/>
        <v>44186</v>
      </c>
      <c r="B4104" s="36">
        <v>0.875</v>
      </c>
      <c r="C4104">
        <v>12694</v>
      </c>
      <c r="D4104">
        <v>1470</v>
      </c>
      <c r="E4104" s="49">
        <f t="shared" si="322"/>
        <v>0.22388576942732627</v>
      </c>
      <c r="F4104" s="49">
        <f t="shared" si="323"/>
        <v>0.29814792075754748</v>
      </c>
      <c r="G4104">
        <v>0</v>
      </c>
      <c r="H4104" s="51">
        <f>G4104/'Parc électrique'!$C$24</f>
        <v>0</v>
      </c>
      <c r="I4104" s="14">
        <v>359</v>
      </c>
      <c r="J4104" s="14">
        <v>0</v>
      </c>
      <c r="K4104" s="14">
        <v>0</v>
      </c>
      <c r="L4104" s="14">
        <v>653</v>
      </c>
      <c r="M4104" s="14">
        <f>C4104-SUM(D4104:L4104)</f>
        <v>10211.477966309816</v>
      </c>
      <c r="P4104" s="49">
        <f>D4105/('Parc électrique'!$C$22+'Parc électrique'!$C$23)</f>
        <v>0.23140625000000001</v>
      </c>
      <c r="Q4104" s="49">
        <f t="shared" si="320"/>
        <v>0.22556110511691851</v>
      </c>
      <c r="R4104" s="49">
        <f t="shared" si="321"/>
        <v>0.3003789596203591</v>
      </c>
    </row>
    <row r="4105" spans="1:18" x14ac:dyDescent="0.3">
      <c r="A4105" s="35">
        <f t="shared" si="319"/>
        <v>44186</v>
      </c>
      <c r="B4105" s="36">
        <v>0.91666666666666663</v>
      </c>
      <c r="C4105">
        <v>12809</v>
      </c>
      <c r="D4105">
        <v>1481</v>
      </c>
      <c r="E4105" s="49">
        <f t="shared" si="322"/>
        <v>0.22556110511691851</v>
      </c>
      <c r="F4105" s="49">
        <f t="shared" si="323"/>
        <v>0.3003789596203591</v>
      </c>
      <c r="G4105">
        <v>0</v>
      </c>
      <c r="H4105" s="51">
        <f>G4105/'Parc électrique'!$C$24</f>
        <v>0</v>
      </c>
      <c r="I4105" s="14">
        <v>359</v>
      </c>
      <c r="J4105" s="14">
        <v>2320</v>
      </c>
      <c r="K4105" s="14">
        <v>0</v>
      </c>
      <c r="L4105" s="14">
        <v>646</v>
      </c>
      <c r="M4105" s="14">
        <f>C4105-SUM(D4105:L4105)</f>
        <v>8002.4740599352626</v>
      </c>
      <c r="P4105" s="49">
        <f>D4106/('Parc électrique'!$C$22+'Parc électrique'!$C$23)</f>
        <v>0.24374999999999999</v>
      </c>
      <c r="Q4105" s="49">
        <f t="shared" si="320"/>
        <v>0.23759306143308093</v>
      </c>
      <c r="R4105" s="49">
        <f t="shared" si="321"/>
        <v>0.31640187508964224</v>
      </c>
    </row>
    <row r="4106" spans="1:18" x14ac:dyDescent="0.3">
      <c r="A4106" s="35">
        <f t="shared" si="319"/>
        <v>44186</v>
      </c>
      <c r="B4106" s="36">
        <v>0.95833333333333337</v>
      </c>
      <c r="C4106">
        <v>12861</v>
      </c>
      <c r="D4106">
        <v>1560</v>
      </c>
      <c r="E4106" s="49">
        <f t="shared" si="322"/>
        <v>0.23759306143308093</v>
      </c>
      <c r="F4106" s="49">
        <f t="shared" si="323"/>
        <v>0.31640187508964224</v>
      </c>
      <c r="G4106">
        <v>0</v>
      </c>
      <c r="H4106" s="51">
        <f>G4106/'Parc électrique'!$C$24</f>
        <v>0</v>
      </c>
      <c r="I4106" s="14">
        <v>359</v>
      </c>
      <c r="J4106" s="14">
        <v>2320</v>
      </c>
      <c r="K4106" s="14">
        <v>0</v>
      </c>
      <c r="L4106" s="14">
        <v>648</v>
      </c>
      <c r="M4106" s="14">
        <f>C4106-SUM(D4106:L4106)</f>
        <v>7973.4460050634771</v>
      </c>
      <c r="P4106" s="49">
        <f>D4107/('Parc électrique'!$C$22+'Parc électrique'!$C$23)</f>
        <v>0.24109375</v>
      </c>
      <c r="Q4106" s="49">
        <f t="shared" si="320"/>
        <v>0.23500390627643838</v>
      </c>
      <c r="R4106" s="49">
        <f t="shared" si="321"/>
        <v>0.31295390593802436</v>
      </c>
    </row>
    <row r="4107" spans="1:18" x14ac:dyDescent="0.3">
      <c r="A4107" s="35">
        <f t="shared" si="319"/>
        <v>44187</v>
      </c>
      <c r="B4107" s="36">
        <v>0</v>
      </c>
      <c r="C4107">
        <v>12373</v>
      </c>
      <c r="D4107">
        <v>1543</v>
      </c>
      <c r="E4107" s="49">
        <f t="shared" si="322"/>
        <v>0.23500390627643838</v>
      </c>
      <c r="F4107" s="49">
        <f t="shared" si="323"/>
        <v>0.31295390593802436</v>
      </c>
      <c r="G4107">
        <v>0</v>
      </c>
      <c r="H4107" s="51">
        <f>G4107/'Parc électrique'!$C$24</f>
        <v>0</v>
      </c>
      <c r="I4107" s="14">
        <v>359</v>
      </c>
      <c r="J4107" s="14">
        <v>0</v>
      </c>
      <c r="K4107" s="14">
        <v>0</v>
      </c>
      <c r="L4107" s="14">
        <v>644</v>
      </c>
      <c r="M4107" s="14">
        <f>C4107-SUM(D4107:L4107)</f>
        <v>9826.452042187786</v>
      </c>
      <c r="P4107" s="49">
        <f>D4108/('Parc électrique'!$C$22+'Parc électrique'!$C$23)</f>
        <v>0.25734374999999998</v>
      </c>
      <c r="Q4107" s="49">
        <f t="shared" si="320"/>
        <v>0.25084344370531042</v>
      </c>
      <c r="R4107" s="49">
        <f t="shared" si="321"/>
        <v>0.33404736427733378</v>
      </c>
    </row>
    <row r="4108" spans="1:18" x14ac:dyDescent="0.3">
      <c r="A4108" s="35">
        <f t="shared" si="319"/>
        <v>44187</v>
      </c>
      <c r="B4108" s="36">
        <v>4.1666666666666664E-2</v>
      </c>
      <c r="C4108">
        <v>12047</v>
      </c>
      <c r="D4108">
        <v>1647</v>
      </c>
      <c r="E4108" s="49">
        <f t="shared" si="322"/>
        <v>0.25084344370531042</v>
      </c>
      <c r="F4108" s="49">
        <f t="shared" si="323"/>
        <v>0.33404736427733378</v>
      </c>
      <c r="G4108">
        <v>0</v>
      </c>
      <c r="H4108" s="51">
        <f>G4108/'Parc électrique'!$C$24</f>
        <v>0</v>
      </c>
      <c r="I4108" s="14">
        <v>359</v>
      </c>
      <c r="J4108" s="14">
        <v>0</v>
      </c>
      <c r="K4108" s="14">
        <v>0</v>
      </c>
      <c r="L4108" s="14">
        <v>643</v>
      </c>
      <c r="M4108" s="14">
        <f>C4108-SUM(D4108:L4108)</f>
        <v>9397.4151091920176</v>
      </c>
      <c r="P4108" s="49">
        <f>D4109/('Parc électrique'!$C$22+'Parc électrique'!$C$23)</f>
        <v>0.3490625</v>
      </c>
      <c r="Q4108" s="49">
        <f t="shared" si="320"/>
        <v>0.34024544823173258</v>
      </c>
      <c r="R4108" s="49">
        <f t="shared" si="321"/>
        <v>0.45310371086555179</v>
      </c>
    </row>
    <row r="4109" spans="1:18" x14ac:dyDescent="0.3">
      <c r="A4109" s="35">
        <f t="shared" si="319"/>
        <v>44187</v>
      </c>
      <c r="B4109" s="36">
        <v>8.3333333333333329E-2</v>
      </c>
      <c r="C4109">
        <v>11776</v>
      </c>
      <c r="D4109">
        <v>2234</v>
      </c>
      <c r="E4109" s="49">
        <f t="shared" si="322"/>
        <v>0.34024544823173258</v>
      </c>
      <c r="F4109" s="49">
        <f t="shared" si="323"/>
        <v>0.45310371086555179</v>
      </c>
      <c r="G4109">
        <v>0</v>
      </c>
      <c r="H4109" s="51">
        <f>G4109/'Parc électrique'!$C$24</f>
        <v>0</v>
      </c>
      <c r="I4109" s="14">
        <v>359</v>
      </c>
      <c r="J4109" s="14">
        <v>0</v>
      </c>
      <c r="K4109" s="14">
        <v>0</v>
      </c>
      <c r="L4109" s="14">
        <v>643</v>
      </c>
      <c r="M4109" s="14">
        <f>C4109-SUM(D4109:L4109)</f>
        <v>8539.2066508409025</v>
      </c>
      <c r="P4109" s="49">
        <f>D4110/('Parc électrique'!$C$22+'Parc électrique'!$C$23)</f>
        <v>0.37546875000000002</v>
      </c>
      <c r="Q4109" s="49">
        <f t="shared" si="320"/>
        <v>0.36598469655364974</v>
      </c>
      <c r="R4109" s="49">
        <f t="shared" si="321"/>
        <v>0.48738058066692974</v>
      </c>
    </row>
    <row r="4110" spans="1:18" x14ac:dyDescent="0.3">
      <c r="A4110" s="35">
        <f t="shared" si="319"/>
        <v>44187</v>
      </c>
      <c r="B4110" s="36">
        <v>0.125</v>
      </c>
      <c r="C4110">
        <v>11319</v>
      </c>
      <c r="D4110">
        <v>2403</v>
      </c>
      <c r="E4110" s="49">
        <f t="shared" si="322"/>
        <v>0.36598469655364974</v>
      </c>
      <c r="F4110" s="49">
        <f t="shared" si="323"/>
        <v>0.48738058066692974</v>
      </c>
      <c r="G4110">
        <v>0</v>
      </c>
      <c r="H4110" s="51">
        <f>G4110/'Parc électrique'!$C$24</f>
        <v>0</v>
      </c>
      <c r="I4110" s="14">
        <v>359</v>
      </c>
      <c r="J4110" s="14">
        <v>0</v>
      </c>
      <c r="K4110" s="14">
        <v>0</v>
      </c>
      <c r="L4110" s="14">
        <v>642</v>
      </c>
      <c r="M4110" s="14">
        <f>C4110-SUM(D4110:L4110)</f>
        <v>7914.1466347227797</v>
      </c>
      <c r="P4110" s="49">
        <f>D4111/('Parc électrique'!$C$22+'Parc électrique'!$C$23)</f>
        <v>0.42390624999999998</v>
      </c>
      <c r="Q4110" s="49">
        <f t="shared" si="320"/>
        <v>0.41319870235124911</v>
      </c>
      <c r="R4110" s="49">
        <f t="shared" si="321"/>
        <v>0.55025531225525603</v>
      </c>
    </row>
    <row r="4111" spans="1:18" x14ac:dyDescent="0.3">
      <c r="A4111" s="35">
        <f t="shared" si="319"/>
        <v>44187</v>
      </c>
      <c r="B4111" s="36">
        <v>0.16666666666666666</v>
      </c>
      <c r="C4111">
        <v>11207</v>
      </c>
      <c r="D4111">
        <v>2713</v>
      </c>
      <c r="E4111" s="49">
        <f t="shared" si="322"/>
        <v>0.41319870235124911</v>
      </c>
      <c r="F4111" s="49">
        <f t="shared" si="323"/>
        <v>0.55025531225525603</v>
      </c>
      <c r="G4111">
        <v>0</v>
      </c>
      <c r="H4111" s="51">
        <f>G4111/'Parc électrique'!$C$24</f>
        <v>0</v>
      </c>
      <c r="I4111" s="14">
        <v>359</v>
      </c>
      <c r="J4111" s="14">
        <v>0</v>
      </c>
      <c r="K4111" s="14">
        <v>0</v>
      </c>
      <c r="L4111" s="14">
        <v>639</v>
      </c>
      <c r="M4111" s="14">
        <f>C4111-SUM(D4111:L4111)</f>
        <v>7495.0365459853938</v>
      </c>
      <c r="P4111" s="49">
        <f>D4112/('Parc électrique'!$C$22+'Parc électrique'!$C$23)</f>
        <v>0.47499999999999998</v>
      </c>
      <c r="Q4111" s="49">
        <f t="shared" si="320"/>
        <v>0.46300186330549109</v>
      </c>
      <c r="R4111" s="49">
        <f t="shared" si="321"/>
        <v>0.61657801299520032</v>
      </c>
    </row>
    <row r="4112" spans="1:18" x14ac:dyDescent="0.3">
      <c r="A4112" s="35">
        <f t="shared" si="319"/>
        <v>44187</v>
      </c>
      <c r="B4112" s="36">
        <v>0.20833333333333334</v>
      </c>
      <c r="C4112">
        <v>11692</v>
      </c>
      <c r="D4112">
        <v>3040</v>
      </c>
      <c r="E4112" s="49">
        <f t="shared" si="322"/>
        <v>0.46300186330549109</v>
      </c>
      <c r="F4112" s="49">
        <f t="shared" si="323"/>
        <v>0.61657801299520032</v>
      </c>
      <c r="G4112">
        <v>0</v>
      </c>
      <c r="H4112" s="51">
        <f>G4112/'Parc électrique'!$C$24</f>
        <v>0</v>
      </c>
      <c r="I4112" s="14">
        <v>359</v>
      </c>
      <c r="J4112" s="14">
        <v>0</v>
      </c>
      <c r="K4112" s="14">
        <v>0</v>
      </c>
      <c r="L4112" s="14">
        <v>640</v>
      </c>
      <c r="M4112" s="14">
        <f>C4112-SUM(D4112:L4112)</f>
        <v>7651.9204201236989</v>
      </c>
      <c r="P4112" s="49">
        <f>D4113/('Parc électrique'!$C$22+'Parc électrique'!$C$23)</f>
        <v>0.49343749999999997</v>
      </c>
      <c r="Q4112" s="49">
        <f t="shared" si="320"/>
        <v>0.48097364615748051</v>
      </c>
      <c r="R4112" s="49">
        <f t="shared" si="321"/>
        <v>0.64051097534172452</v>
      </c>
    </row>
    <row r="4113" spans="1:18" x14ac:dyDescent="0.3">
      <c r="A4113" s="35">
        <f t="shared" si="319"/>
        <v>44187</v>
      </c>
      <c r="B4113" s="36">
        <v>0.25</v>
      </c>
      <c r="C4113">
        <v>12783</v>
      </c>
      <c r="D4113">
        <v>3158</v>
      </c>
      <c r="E4113" s="49">
        <f t="shared" si="322"/>
        <v>0.48097364615748051</v>
      </c>
      <c r="F4113" s="49">
        <f t="shared" si="323"/>
        <v>0.64051097534172452</v>
      </c>
      <c r="G4113">
        <v>0</v>
      </c>
      <c r="H4113" s="51">
        <f>G4113/'Parc électrique'!$C$24</f>
        <v>0</v>
      </c>
      <c r="I4113" s="14">
        <v>359</v>
      </c>
      <c r="J4113" s="14">
        <v>0</v>
      </c>
      <c r="K4113" s="14">
        <v>0</v>
      </c>
      <c r="L4113" s="14">
        <v>648</v>
      </c>
      <c r="M4113" s="14">
        <f>C4113-SUM(D4113:L4113)</f>
        <v>8616.8785153785011</v>
      </c>
      <c r="P4113" s="49">
        <f>D4114/('Parc électrique'!$C$22+'Parc électrique'!$C$23)</f>
        <v>0.495</v>
      </c>
      <c r="Q4113" s="49">
        <f t="shared" si="320"/>
        <v>0.48249667860256445</v>
      </c>
      <c r="R4113" s="49">
        <f t="shared" si="321"/>
        <v>0.64253919248973512</v>
      </c>
    </row>
    <row r="4114" spans="1:18" x14ac:dyDescent="0.3">
      <c r="A4114" s="35">
        <f t="shared" si="319"/>
        <v>44187</v>
      </c>
      <c r="B4114" s="36">
        <v>0.29166666666666669</v>
      </c>
      <c r="C4114">
        <v>13685</v>
      </c>
      <c r="D4114">
        <v>3168</v>
      </c>
      <c r="E4114" s="49">
        <f t="shared" si="322"/>
        <v>0.48249667860256445</v>
      </c>
      <c r="F4114" s="49">
        <f t="shared" si="323"/>
        <v>0.64253919248973512</v>
      </c>
      <c r="G4114">
        <v>0</v>
      </c>
      <c r="H4114" s="51">
        <f>G4114/'Parc électrique'!$C$24</f>
        <v>0</v>
      </c>
      <c r="I4114" s="14">
        <v>359</v>
      </c>
      <c r="J4114" s="14">
        <v>0</v>
      </c>
      <c r="K4114" s="14">
        <v>0</v>
      </c>
      <c r="L4114" s="14">
        <v>659</v>
      </c>
      <c r="M4114" s="14">
        <f>C4114-SUM(D4114:L4114)</f>
        <v>9497.8749641289069</v>
      </c>
      <c r="P4114" s="49">
        <f>D4115/('Parc électrique'!$C$22+'Parc électrique'!$C$23)</f>
        <v>0.50484375000000004</v>
      </c>
      <c r="Q4114" s="49">
        <f t="shared" si="320"/>
        <v>0.49209178300659273</v>
      </c>
      <c r="R4114" s="49">
        <f t="shared" si="321"/>
        <v>0.65531696052220145</v>
      </c>
    </row>
    <row r="4115" spans="1:18" x14ac:dyDescent="0.3">
      <c r="A4115" s="35">
        <f t="shared" si="319"/>
        <v>44187</v>
      </c>
      <c r="B4115" s="36">
        <v>0.33333333333333331</v>
      </c>
      <c r="C4115">
        <v>13914</v>
      </c>
      <c r="D4115">
        <v>3231</v>
      </c>
      <c r="E4115" s="49">
        <f t="shared" si="322"/>
        <v>0.49209178300659273</v>
      </c>
      <c r="F4115" s="49">
        <f t="shared" si="323"/>
        <v>0.65531696052220145</v>
      </c>
      <c r="G4115">
        <v>20</v>
      </c>
      <c r="H4115" s="51">
        <f>G4115/'Parc électrique'!$C$24</f>
        <v>6.6666666666666671E-3</v>
      </c>
      <c r="I4115" s="14">
        <v>359</v>
      </c>
      <c r="J4115" s="14">
        <v>1396</v>
      </c>
      <c r="K4115" s="14">
        <v>0</v>
      </c>
      <c r="L4115" s="14">
        <v>666</v>
      </c>
      <c r="M4115" s="14">
        <f>C4115-SUM(D4115:L4115)</f>
        <v>8240.8459245898048</v>
      </c>
      <c r="P4115" s="49">
        <f>D4116/('Parc électrique'!$C$22+'Parc électrique'!$C$23)</f>
        <v>0.51296874999999997</v>
      </c>
      <c r="Q4115" s="49">
        <f t="shared" si="320"/>
        <v>0.50001155172102874</v>
      </c>
      <c r="R4115" s="49">
        <f t="shared" si="321"/>
        <v>0.66586368969185616</v>
      </c>
    </row>
    <row r="4116" spans="1:18" x14ac:dyDescent="0.3">
      <c r="A4116" s="35">
        <f t="shared" si="319"/>
        <v>44187</v>
      </c>
      <c r="B4116" s="36">
        <v>0.375</v>
      </c>
      <c r="C4116">
        <v>13902</v>
      </c>
      <c r="D4116">
        <v>3283</v>
      </c>
      <c r="E4116" s="49">
        <f t="shared" si="322"/>
        <v>0.50001155172102874</v>
      </c>
      <c r="F4116" s="49">
        <f t="shared" si="323"/>
        <v>0.66586368969185616</v>
      </c>
      <c r="G4116">
        <v>225</v>
      </c>
      <c r="H4116" s="51">
        <f>G4116/'Parc électrique'!$C$24</f>
        <v>7.4999999999999997E-2</v>
      </c>
      <c r="I4116" s="14">
        <v>359</v>
      </c>
      <c r="J4116" s="14">
        <v>0</v>
      </c>
      <c r="K4116" s="14">
        <v>0</v>
      </c>
      <c r="L4116" s="14">
        <v>666</v>
      </c>
      <c r="M4116" s="14">
        <f>C4116-SUM(D4116:L4116)</f>
        <v>9367.7591247585879</v>
      </c>
      <c r="P4116" s="49">
        <f>D4117/('Parc électrique'!$C$22+'Parc électrique'!$C$23)</f>
        <v>0.50796874999999997</v>
      </c>
      <c r="Q4116" s="49">
        <f t="shared" si="320"/>
        <v>0.4951378478967603</v>
      </c>
      <c r="R4116" s="49">
        <f t="shared" si="321"/>
        <v>0.65937339481822244</v>
      </c>
    </row>
    <row r="4117" spans="1:18" x14ac:dyDescent="0.3">
      <c r="A4117" s="35">
        <f t="shared" si="319"/>
        <v>44187</v>
      </c>
      <c r="B4117" s="36">
        <v>0.41666666666666669</v>
      </c>
      <c r="C4117">
        <v>13874</v>
      </c>
      <c r="D4117">
        <v>3251</v>
      </c>
      <c r="E4117" s="49">
        <f t="shared" si="322"/>
        <v>0.4951378478967603</v>
      </c>
      <c r="F4117" s="49">
        <f t="shared" si="323"/>
        <v>0.65937339481822244</v>
      </c>
      <c r="G4117">
        <v>599</v>
      </c>
      <c r="H4117" s="51">
        <f>G4117/'Parc électrique'!$C$24</f>
        <v>0.19966666666666666</v>
      </c>
      <c r="I4117" s="14">
        <v>359</v>
      </c>
      <c r="J4117" s="14">
        <v>1256</v>
      </c>
      <c r="K4117" s="14">
        <v>0</v>
      </c>
      <c r="L4117" s="14">
        <v>667</v>
      </c>
      <c r="M4117" s="14">
        <f>C4117-SUM(D4117:L4117)</f>
        <v>7740.6458220906179</v>
      </c>
      <c r="P4117" s="49">
        <f>D4118/('Parc électrique'!$C$22+'Parc électrique'!$C$23)</f>
        <v>0.48406250000000001</v>
      </c>
      <c r="Q4117" s="49">
        <f t="shared" si="320"/>
        <v>0.47183545148697742</v>
      </c>
      <c r="R4117" s="49">
        <f t="shared" si="321"/>
        <v>0.62834167245366135</v>
      </c>
    </row>
    <row r="4118" spans="1:18" x14ac:dyDescent="0.3">
      <c r="A4118" s="35">
        <f t="shared" si="319"/>
        <v>44187</v>
      </c>
      <c r="B4118" s="36">
        <v>0.45833333333333331</v>
      </c>
      <c r="C4118">
        <v>13923</v>
      </c>
      <c r="D4118">
        <v>3098</v>
      </c>
      <c r="E4118" s="49">
        <f t="shared" si="322"/>
        <v>0.47183545148697742</v>
      </c>
      <c r="F4118" s="49">
        <f t="shared" si="323"/>
        <v>0.62834167245366135</v>
      </c>
      <c r="G4118">
        <v>874</v>
      </c>
      <c r="H4118" s="51">
        <f>G4118/'Parc électrique'!$C$24</f>
        <v>0.29133333333333333</v>
      </c>
      <c r="I4118" s="14">
        <v>359</v>
      </c>
      <c r="J4118" s="14">
        <v>0</v>
      </c>
      <c r="K4118" s="14">
        <v>0</v>
      </c>
      <c r="L4118" s="14">
        <v>667</v>
      </c>
      <c r="M4118" s="14">
        <f>C4118-SUM(D4118:L4118)</f>
        <v>8923.6084895427266</v>
      </c>
      <c r="P4118" s="49">
        <f>D4119/('Parc électrique'!$C$22+'Parc électrique'!$C$23)</f>
        <v>0.51812499999999995</v>
      </c>
      <c r="Q4118" s="49">
        <f t="shared" si="320"/>
        <v>0.50503755878980539</v>
      </c>
      <c r="R4118" s="49">
        <f t="shared" si="321"/>
        <v>0.6725568062802908</v>
      </c>
    </row>
    <row r="4119" spans="1:18" x14ac:dyDescent="0.3">
      <c r="A4119" s="35">
        <f t="shared" si="319"/>
        <v>44187</v>
      </c>
      <c r="B4119" s="36">
        <v>0.5</v>
      </c>
      <c r="C4119">
        <v>13861</v>
      </c>
      <c r="D4119">
        <v>3316</v>
      </c>
      <c r="E4119" s="49">
        <f t="shared" si="322"/>
        <v>0.50503755878980539</v>
      </c>
      <c r="F4119" s="49">
        <f t="shared" si="323"/>
        <v>0.6725568062802908</v>
      </c>
      <c r="G4119">
        <v>1019</v>
      </c>
      <c r="H4119" s="51">
        <f>G4119/'Parc électrique'!$C$24</f>
        <v>0.33966666666666667</v>
      </c>
      <c r="I4119" s="14">
        <v>359</v>
      </c>
      <c r="J4119" s="14">
        <v>0</v>
      </c>
      <c r="K4119" s="14">
        <v>0</v>
      </c>
      <c r="L4119" s="14">
        <v>669</v>
      </c>
      <c r="M4119" s="14">
        <f>C4119-SUM(D4119:L4119)</f>
        <v>8496.4827389682632</v>
      </c>
      <c r="P4119" s="49">
        <f>D4120/('Parc électrique'!$C$22+'Parc électrique'!$C$23)</f>
        <v>0.52734375</v>
      </c>
      <c r="Q4119" s="49">
        <f t="shared" si="320"/>
        <v>0.51402345021580009</v>
      </c>
      <c r="R4119" s="49">
        <f t="shared" si="321"/>
        <v>0.68452328745355295</v>
      </c>
    </row>
    <row r="4120" spans="1:18" x14ac:dyDescent="0.3">
      <c r="A4120" s="35">
        <f t="shared" si="319"/>
        <v>44187</v>
      </c>
      <c r="B4120" s="36">
        <v>0.54166666666666663</v>
      </c>
      <c r="C4120">
        <v>13592</v>
      </c>
      <c r="D4120">
        <v>3375</v>
      </c>
      <c r="E4120" s="49">
        <f t="shared" si="322"/>
        <v>0.51402345021580009</v>
      </c>
      <c r="F4120" s="49">
        <f t="shared" si="323"/>
        <v>0.68452328745355295</v>
      </c>
      <c r="G4120">
        <v>953</v>
      </c>
      <c r="H4120" s="51">
        <f>G4120/'Parc électrique'!$C$24</f>
        <v>0.31766666666666665</v>
      </c>
      <c r="I4120" s="14">
        <v>359</v>
      </c>
      <c r="J4120" s="14">
        <v>0</v>
      </c>
      <c r="K4120" s="14">
        <v>0</v>
      </c>
      <c r="L4120" s="14">
        <v>669</v>
      </c>
      <c r="M4120" s="14">
        <f>C4120-SUM(D4120:L4120)</f>
        <v>8234.4837865956652</v>
      </c>
      <c r="P4120" s="49">
        <f>D4121/('Parc électrique'!$C$22+'Parc électrique'!$C$23)</f>
        <v>0.49359375</v>
      </c>
      <c r="Q4120" s="49">
        <f t="shared" si="320"/>
        <v>0.48112594940198894</v>
      </c>
      <c r="R4120" s="49">
        <f t="shared" si="321"/>
        <v>0.64071379705652554</v>
      </c>
    </row>
    <row r="4121" spans="1:18" x14ac:dyDescent="0.3">
      <c r="A4121" s="35">
        <f t="shared" si="319"/>
        <v>44187</v>
      </c>
      <c r="B4121" s="36">
        <v>0.58333333333333337</v>
      </c>
      <c r="C4121">
        <v>13339</v>
      </c>
      <c r="D4121">
        <v>3159</v>
      </c>
      <c r="E4121" s="49">
        <f t="shared" si="322"/>
        <v>0.48112594940198894</v>
      </c>
      <c r="F4121" s="49">
        <f t="shared" si="323"/>
        <v>0.64071379705652554</v>
      </c>
      <c r="G4121">
        <v>734</v>
      </c>
      <c r="H4121" s="51">
        <f>G4121/'Parc électrique'!$C$24</f>
        <v>0.24466666666666667</v>
      </c>
      <c r="I4121" s="14">
        <v>359</v>
      </c>
      <c r="J4121" s="14">
        <v>0</v>
      </c>
      <c r="K4121" s="14">
        <v>0</v>
      </c>
      <c r="L4121" s="14">
        <v>669</v>
      </c>
      <c r="M4121" s="14">
        <f>C4121-SUM(D4121:L4121)</f>
        <v>8416.6334935868745</v>
      </c>
      <c r="P4121" s="49">
        <f>D4122/('Parc électrique'!$C$22+'Parc électrique'!$C$23)</f>
        <v>0.5184375</v>
      </c>
      <c r="Q4121" s="49">
        <f t="shared" si="320"/>
        <v>0.50534216527882214</v>
      </c>
      <c r="R4121" s="49">
        <f t="shared" si="321"/>
        <v>0.67296244970989294</v>
      </c>
    </row>
    <row r="4122" spans="1:18" x14ac:dyDescent="0.3">
      <c r="A4122" s="35">
        <f t="shared" si="319"/>
        <v>44187</v>
      </c>
      <c r="B4122" s="36">
        <v>0.625</v>
      </c>
      <c r="C4122">
        <v>13107</v>
      </c>
      <c r="D4122">
        <v>3318</v>
      </c>
      <c r="E4122" s="49">
        <f t="shared" si="322"/>
        <v>0.50534216527882214</v>
      </c>
      <c r="F4122" s="49">
        <f t="shared" si="323"/>
        <v>0.67296244970989294</v>
      </c>
      <c r="G4122">
        <v>401</v>
      </c>
      <c r="H4122" s="51">
        <f>G4122/'Parc électrique'!$C$24</f>
        <v>0.13366666666666666</v>
      </c>
      <c r="I4122" s="14">
        <v>359</v>
      </c>
      <c r="J4122" s="14">
        <v>0</v>
      </c>
      <c r="K4122" s="14">
        <v>0</v>
      </c>
      <c r="L4122" s="14">
        <v>670</v>
      </c>
      <c r="M4122" s="14">
        <f>C4122-SUM(D4122:L4122)</f>
        <v>8357.6880287183449</v>
      </c>
      <c r="P4122" s="49">
        <f>D4123/('Parc électrique'!$C$22+'Parc électrique'!$C$23)</f>
        <v>0.52921874999999996</v>
      </c>
      <c r="Q4122" s="49">
        <f t="shared" si="320"/>
        <v>0.51585108914990063</v>
      </c>
      <c r="R4122" s="49">
        <f t="shared" si="321"/>
        <v>0.68695714803116548</v>
      </c>
    </row>
    <row r="4123" spans="1:18" x14ac:dyDescent="0.3">
      <c r="A4123" s="35">
        <f t="shared" si="319"/>
        <v>44187</v>
      </c>
      <c r="B4123" s="36">
        <v>0.66666666666666663</v>
      </c>
      <c r="C4123">
        <v>13069</v>
      </c>
      <c r="D4123">
        <v>3387</v>
      </c>
      <c r="E4123" s="49">
        <f t="shared" si="322"/>
        <v>0.51585108914990063</v>
      </c>
      <c r="F4123" s="49">
        <f t="shared" si="323"/>
        <v>0.68695714803116548</v>
      </c>
      <c r="G4123">
        <v>89</v>
      </c>
      <c r="H4123" s="51">
        <f>G4123/'Parc électrique'!$C$24</f>
        <v>2.9666666666666668E-2</v>
      </c>
      <c r="I4123" s="14">
        <v>359</v>
      </c>
      <c r="J4123" s="14">
        <v>0</v>
      </c>
      <c r="K4123" s="14">
        <v>0</v>
      </c>
      <c r="L4123" s="14">
        <v>671</v>
      </c>
      <c r="M4123" s="14">
        <f>C4123-SUM(D4123:L4123)</f>
        <v>8561.7675250961529</v>
      </c>
      <c r="P4123" s="49">
        <f>D4124/('Parc électrique'!$C$22+'Parc électrique'!$C$23)</f>
        <v>0.62078124999999995</v>
      </c>
      <c r="Q4123" s="49">
        <f t="shared" si="320"/>
        <v>0.60510079043181442</v>
      </c>
      <c r="R4123" s="49">
        <f t="shared" si="321"/>
        <v>0.80581067290458241</v>
      </c>
    </row>
    <row r="4124" spans="1:18" x14ac:dyDescent="0.3">
      <c r="A4124" s="35">
        <f t="shared" ref="A4124:A4187" si="324">A4100+1</f>
        <v>44187</v>
      </c>
      <c r="B4124" s="36">
        <v>0.70833333333333337</v>
      </c>
      <c r="C4124">
        <v>13579</v>
      </c>
      <c r="D4124">
        <v>3973</v>
      </c>
      <c r="E4124" s="49">
        <f t="shared" si="322"/>
        <v>0.60510079043181442</v>
      </c>
      <c r="F4124" s="49">
        <f t="shared" si="323"/>
        <v>0.80581067290458241</v>
      </c>
      <c r="G4124">
        <v>1</v>
      </c>
      <c r="H4124" s="51">
        <f>G4124/'Parc électrique'!$C$24</f>
        <v>3.3333333333333332E-4</v>
      </c>
      <c r="I4124" s="14">
        <v>359</v>
      </c>
      <c r="J4124" s="14">
        <v>834</v>
      </c>
      <c r="K4124" s="14">
        <v>0</v>
      </c>
      <c r="L4124" s="14">
        <v>670</v>
      </c>
      <c r="M4124" s="14">
        <f>C4124-SUM(D4124:L4124)</f>
        <v>7740.5887552033309</v>
      </c>
      <c r="P4124" s="49">
        <f>D4125/('Parc électrique'!$C$22+'Parc électrique'!$C$23)</f>
        <v>0.61859375000000005</v>
      </c>
      <c r="Q4124" s="49">
        <f t="shared" si="320"/>
        <v>0.60296854500869712</v>
      </c>
      <c r="R4124" s="49">
        <f t="shared" si="321"/>
        <v>0.80297116889736786</v>
      </c>
    </row>
    <row r="4125" spans="1:18" x14ac:dyDescent="0.3">
      <c r="A4125" s="35">
        <f t="shared" si="324"/>
        <v>44187</v>
      </c>
      <c r="B4125" s="36">
        <v>0.75</v>
      </c>
      <c r="C4125">
        <v>13853</v>
      </c>
      <c r="D4125">
        <v>3959</v>
      </c>
      <c r="E4125" s="49">
        <f t="shared" si="322"/>
        <v>0.60296854500869712</v>
      </c>
      <c r="F4125" s="49">
        <f t="shared" si="323"/>
        <v>0.80297116889736786</v>
      </c>
      <c r="G4125">
        <v>0</v>
      </c>
      <c r="H4125" s="51">
        <f>G4125/'Parc électrique'!$C$24</f>
        <v>0</v>
      </c>
      <c r="I4125" s="14">
        <v>359</v>
      </c>
      <c r="J4125" s="14">
        <v>0</v>
      </c>
      <c r="K4125" s="14">
        <v>0</v>
      </c>
      <c r="L4125" s="14">
        <v>670</v>
      </c>
      <c r="M4125" s="14">
        <f>C4125-SUM(D4125:L4125)</f>
        <v>8863.5940602860937</v>
      </c>
      <c r="P4125" s="49">
        <f>D4126/('Parc électrique'!$C$22+'Parc électrique'!$C$23)</f>
        <v>0.63406249999999997</v>
      </c>
      <c r="Q4125" s="49">
        <f t="shared" si="320"/>
        <v>0.61804656621502718</v>
      </c>
      <c r="R4125" s="49">
        <f t="shared" si="321"/>
        <v>0.82305051866267198</v>
      </c>
    </row>
    <row r="4126" spans="1:18" x14ac:dyDescent="0.3">
      <c r="A4126" s="35">
        <f t="shared" si="324"/>
        <v>44187</v>
      </c>
      <c r="B4126" s="36">
        <v>0.79166666666666663</v>
      </c>
      <c r="C4126">
        <v>13580</v>
      </c>
      <c r="D4126">
        <v>4058</v>
      </c>
      <c r="E4126" s="49">
        <f t="shared" si="322"/>
        <v>0.61804656621502718</v>
      </c>
      <c r="F4126" s="49">
        <f t="shared" si="323"/>
        <v>0.82305051866267198</v>
      </c>
      <c r="G4126">
        <v>0</v>
      </c>
      <c r="H4126" s="51">
        <f>G4126/'Parc électrique'!$C$24</f>
        <v>0</v>
      </c>
      <c r="I4126" s="14">
        <v>359</v>
      </c>
      <c r="J4126" s="14">
        <v>756</v>
      </c>
      <c r="K4126" s="14">
        <v>0</v>
      </c>
      <c r="L4126" s="14">
        <v>665</v>
      </c>
      <c r="M4126" s="14">
        <f>C4126-SUM(D4126:L4126)</f>
        <v>7740.5589029151224</v>
      </c>
      <c r="P4126" s="49">
        <f>D4127/('Parc électrique'!$C$22+'Parc électrique'!$C$23)</f>
        <v>0.61250000000000004</v>
      </c>
      <c r="Q4126" s="49">
        <f t="shared" si="320"/>
        <v>0.59702871847287009</v>
      </c>
      <c r="R4126" s="49">
        <f t="shared" si="321"/>
        <v>0.7950611220201268</v>
      </c>
    </row>
    <row r="4127" spans="1:18" x14ac:dyDescent="0.3">
      <c r="A4127" s="35">
        <f t="shared" si="324"/>
        <v>44187</v>
      </c>
      <c r="B4127" s="36">
        <v>0.83333333333333337</v>
      </c>
      <c r="C4127">
        <v>12844</v>
      </c>
      <c r="D4127">
        <v>3920</v>
      </c>
      <c r="E4127" s="49">
        <f t="shared" si="322"/>
        <v>0.59702871847287009</v>
      </c>
      <c r="F4127" s="49">
        <f t="shared" si="323"/>
        <v>0.7950611220201268</v>
      </c>
      <c r="G4127">
        <v>0</v>
      </c>
      <c r="H4127" s="51">
        <f>G4127/'Parc électrique'!$C$24</f>
        <v>0</v>
      </c>
      <c r="I4127" s="14">
        <v>359</v>
      </c>
      <c r="J4127" s="14">
        <v>163</v>
      </c>
      <c r="K4127" s="14">
        <v>0</v>
      </c>
      <c r="L4127" s="14">
        <v>660</v>
      </c>
      <c r="M4127" s="14">
        <f>C4127-SUM(D4127:L4127)</f>
        <v>7740.6079101595069</v>
      </c>
      <c r="P4127" s="49">
        <f>D4128/('Parc électrique'!$C$22+'Parc électrique'!$C$23)</f>
        <v>0.61031250000000004</v>
      </c>
      <c r="Q4127" s="49">
        <f t="shared" si="320"/>
        <v>0.59489647304975268</v>
      </c>
      <c r="R4127" s="49">
        <f t="shared" si="321"/>
        <v>0.79222161801291202</v>
      </c>
    </row>
    <row r="4128" spans="1:18" x14ac:dyDescent="0.3">
      <c r="A4128" s="35">
        <f t="shared" si="324"/>
        <v>44187</v>
      </c>
      <c r="B4128" s="36">
        <v>0.875</v>
      </c>
      <c r="C4128">
        <v>12194</v>
      </c>
      <c r="D4128">
        <v>3906</v>
      </c>
      <c r="E4128" s="49">
        <f t="shared" si="322"/>
        <v>0.59489647304975268</v>
      </c>
      <c r="F4128" s="49">
        <f t="shared" si="323"/>
        <v>0.79222161801291202</v>
      </c>
      <c r="G4128">
        <v>0</v>
      </c>
      <c r="H4128" s="51">
        <f>G4128/'Parc électrique'!$C$24</f>
        <v>0</v>
      </c>
      <c r="I4128" s="14">
        <v>359</v>
      </c>
      <c r="J4128" s="14">
        <v>0</v>
      </c>
      <c r="K4128" s="14">
        <v>0</v>
      </c>
      <c r="L4128" s="14">
        <v>651</v>
      </c>
      <c r="M4128" s="14">
        <f>C4128-SUM(D4128:L4128)</f>
        <v>7276.6128819089372</v>
      </c>
      <c r="P4128" s="49">
        <f>D4129/('Parc électrique'!$C$22+'Parc électrique'!$C$23)</f>
        <v>0.62171874999999999</v>
      </c>
      <c r="Q4128" s="49">
        <f t="shared" si="320"/>
        <v>0.60601460989886469</v>
      </c>
      <c r="R4128" s="49">
        <f t="shared" si="321"/>
        <v>0.80702760319338873</v>
      </c>
    </row>
    <row r="4129" spans="1:18" x14ac:dyDescent="0.3">
      <c r="A4129" s="35">
        <f t="shared" si="324"/>
        <v>44187</v>
      </c>
      <c r="B4129" s="36">
        <v>0.91666666666666663</v>
      </c>
      <c r="C4129">
        <v>12306</v>
      </c>
      <c r="D4129">
        <v>3979</v>
      </c>
      <c r="E4129" s="49">
        <f t="shared" si="322"/>
        <v>0.60601460989886469</v>
      </c>
      <c r="F4129" s="49">
        <f t="shared" si="323"/>
        <v>0.80702760319338873</v>
      </c>
      <c r="G4129">
        <v>0</v>
      </c>
      <c r="H4129" s="51">
        <f>G4129/'Parc électrique'!$C$24</f>
        <v>0</v>
      </c>
      <c r="I4129" s="14">
        <v>359</v>
      </c>
      <c r="J4129" s="14">
        <v>0</v>
      </c>
      <c r="K4129" s="14">
        <v>0</v>
      </c>
      <c r="L4129" s="14">
        <v>644</v>
      </c>
      <c r="M4129" s="14">
        <f>C4129-SUM(D4129:L4129)</f>
        <v>7322.5869577869071</v>
      </c>
      <c r="P4129" s="49">
        <f>D4130/('Parc électrique'!$C$22+'Parc électrique'!$C$23)</f>
        <v>0.62062499999999998</v>
      </c>
      <c r="Q4129" s="49">
        <f t="shared" si="320"/>
        <v>0.60494848718730609</v>
      </c>
      <c r="R4129" s="49">
        <f t="shared" si="321"/>
        <v>0.8056078511897814</v>
      </c>
    </row>
    <row r="4130" spans="1:18" x14ac:dyDescent="0.3">
      <c r="A4130" s="35">
        <f t="shared" si="324"/>
        <v>44187</v>
      </c>
      <c r="B4130" s="36">
        <v>0.95833333333333337</v>
      </c>
      <c r="C4130">
        <v>12364</v>
      </c>
      <c r="D4130">
        <v>3972</v>
      </c>
      <c r="E4130" s="49">
        <f t="shared" si="322"/>
        <v>0.60494848718730609</v>
      </c>
      <c r="F4130" s="49">
        <f t="shared" si="323"/>
        <v>0.8056078511897814</v>
      </c>
      <c r="G4130">
        <v>0</v>
      </c>
      <c r="H4130" s="51">
        <f>G4130/'Parc électrique'!$C$24</f>
        <v>0</v>
      </c>
      <c r="I4130" s="14">
        <v>359</v>
      </c>
      <c r="J4130" s="14">
        <v>0</v>
      </c>
      <c r="K4130" s="14">
        <v>0</v>
      </c>
      <c r="L4130" s="14">
        <v>646</v>
      </c>
      <c r="M4130" s="14">
        <f>C4130-SUM(D4130:L4130)</f>
        <v>7385.5894436616227</v>
      </c>
      <c r="P4130" s="49">
        <f>D4131/('Parc électrique'!$C$22+'Parc électrique'!$C$23)</f>
        <v>0.6</v>
      </c>
      <c r="Q4130" s="49">
        <f t="shared" si="320"/>
        <v>0.58484445891219916</v>
      </c>
      <c r="R4130" s="49">
        <f t="shared" si="321"/>
        <v>0.77883538483604242</v>
      </c>
    </row>
    <row r="4131" spans="1:18" x14ac:dyDescent="0.3">
      <c r="A4131" s="35">
        <f t="shared" si="324"/>
        <v>44188</v>
      </c>
      <c r="B4131" s="36">
        <v>0</v>
      </c>
      <c r="C4131">
        <v>11778</v>
      </c>
      <c r="D4131">
        <v>3840</v>
      </c>
      <c r="E4131" s="49">
        <f t="shared" si="322"/>
        <v>0.58484445891219916</v>
      </c>
      <c r="F4131" s="49">
        <f t="shared" si="323"/>
        <v>0.77883538483604242</v>
      </c>
      <c r="G4131">
        <v>0</v>
      </c>
      <c r="H4131" s="51">
        <f>G4131/'Parc électrique'!$C$24</f>
        <v>0</v>
      </c>
      <c r="I4131" s="14">
        <v>359</v>
      </c>
      <c r="J4131" s="14">
        <v>0</v>
      </c>
      <c r="K4131" s="14">
        <v>0</v>
      </c>
      <c r="L4131" s="14">
        <v>644</v>
      </c>
      <c r="M4131" s="14">
        <f>C4131-SUM(D4131:L4131)</f>
        <v>6933.6363201562517</v>
      </c>
      <c r="P4131" s="49">
        <f>D4132/('Parc électrique'!$C$22+'Parc électrique'!$C$23)</f>
        <v>0.61265625000000001</v>
      </c>
      <c r="Q4131" s="49">
        <f t="shared" si="320"/>
        <v>0.59718102171737841</v>
      </c>
      <c r="R4131" s="49">
        <f t="shared" si="321"/>
        <v>0.79526394373492781</v>
      </c>
    </row>
    <row r="4132" spans="1:18" x14ac:dyDescent="0.3">
      <c r="A4132" s="35">
        <f t="shared" si="324"/>
        <v>44188</v>
      </c>
      <c r="B4132" s="36">
        <v>4.1666666666666664E-2</v>
      </c>
      <c r="C4132">
        <v>11437</v>
      </c>
      <c r="D4132">
        <v>3921</v>
      </c>
      <c r="E4132" s="49">
        <f t="shared" si="322"/>
        <v>0.59718102171737841</v>
      </c>
      <c r="F4132" s="49">
        <f t="shared" si="323"/>
        <v>0.79526394373492781</v>
      </c>
      <c r="G4132">
        <v>0</v>
      </c>
      <c r="H4132" s="51">
        <f>G4132/'Parc électrique'!$C$24</f>
        <v>0</v>
      </c>
      <c r="I4132" s="14">
        <v>359</v>
      </c>
      <c r="J4132" s="14">
        <v>0</v>
      </c>
      <c r="K4132" s="14">
        <v>0</v>
      </c>
      <c r="L4132" s="14">
        <v>643</v>
      </c>
      <c r="M4132" s="14">
        <f>C4132-SUM(D4132:L4132)</f>
        <v>6512.6075550345477</v>
      </c>
      <c r="P4132" s="49">
        <f>D4133/('Parc électrique'!$C$22+'Parc électrique'!$C$23)</f>
        <v>0.63640624999999995</v>
      </c>
      <c r="Q4132" s="49">
        <f t="shared" si="320"/>
        <v>0.62033111488265302</v>
      </c>
      <c r="R4132" s="49">
        <f t="shared" si="321"/>
        <v>0.82609284438468777</v>
      </c>
    </row>
    <row r="4133" spans="1:18" x14ac:dyDescent="0.3">
      <c r="A4133" s="35">
        <f t="shared" si="324"/>
        <v>44188</v>
      </c>
      <c r="B4133" s="36">
        <v>8.3333333333333329E-2</v>
      </c>
      <c r="C4133">
        <v>11145</v>
      </c>
      <c r="D4133">
        <v>4073</v>
      </c>
      <c r="E4133" s="49">
        <f t="shared" si="322"/>
        <v>0.62033111488265302</v>
      </c>
      <c r="F4133" s="49">
        <f t="shared" si="323"/>
        <v>0.82609284438468777</v>
      </c>
      <c r="G4133">
        <v>0</v>
      </c>
      <c r="H4133" s="51">
        <f>G4133/'Parc électrique'!$C$24</f>
        <v>0</v>
      </c>
      <c r="I4133" s="14">
        <v>359</v>
      </c>
      <c r="J4133" s="14">
        <v>0</v>
      </c>
      <c r="K4133" s="14">
        <v>0</v>
      </c>
      <c r="L4133" s="14">
        <v>642</v>
      </c>
      <c r="M4133" s="14">
        <f>C4133-SUM(D4133:L4133)</f>
        <v>6069.5535760407329</v>
      </c>
      <c r="P4133" s="49">
        <f>D4134/('Parc électrique'!$C$22+'Parc électrique'!$C$23)</f>
        <v>0.64531249999999996</v>
      </c>
      <c r="Q4133" s="49">
        <f t="shared" si="320"/>
        <v>0.62901239981963097</v>
      </c>
      <c r="R4133" s="49">
        <f t="shared" si="321"/>
        <v>0.83765368212834779</v>
      </c>
    </row>
    <row r="4134" spans="1:18" x14ac:dyDescent="0.3">
      <c r="A4134" s="35">
        <f t="shared" si="324"/>
        <v>44188</v>
      </c>
      <c r="B4134" s="36">
        <v>0.125</v>
      </c>
      <c r="C4134">
        <v>10680</v>
      </c>
      <c r="D4134">
        <v>4130</v>
      </c>
      <c r="E4134" s="49">
        <f t="shared" si="322"/>
        <v>0.62901239981963097</v>
      </c>
      <c r="F4134" s="49">
        <f t="shared" si="323"/>
        <v>0.83765368212834779</v>
      </c>
      <c r="G4134">
        <v>0</v>
      </c>
      <c r="H4134" s="51">
        <f>G4134/'Parc électrique'!$C$24</f>
        <v>0</v>
      </c>
      <c r="I4134" s="14">
        <v>359</v>
      </c>
      <c r="J4134" s="14">
        <v>0</v>
      </c>
      <c r="K4134" s="14">
        <v>0</v>
      </c>
      <c r="L4134" s="14">
        <v>642</v>
      </c>
      <c r="M4134" s="14">
        <f>C4134-SUM(D4134:L4134)</f>
        <v>5547.5333339180524</v>
      </c>
      <c r="P4134" s="49">
        <f>D4135/('Parc électrique'!$C$22+'Parc électrique'!$C$23)</f>
        <v>0.68359375</v>
      </c>
      <c r="Q4134" s="49">
        <f t="shared" si="320"/>
        <v>0.66632669472418526</v>
      </c>
      <c r="R4134" s="49">
        <f t="shared" si="321"/>
        <v>0.88734500225460566</v>
      </c>
    </row>
    <row r="4135" spans="1:18" x14ac:dyDescent="0.3">
      <c r="A4135" s="35">
        <f t="shared" si="324"/>
        <v>44188</v>
      </c>
      <c r="B4135" s="36">
        <v>0.16666666666666666</v>
      </c>
      <c r="C4135">
        <v>10566</v>
      </c>
      <c r="D4135">
        <v>4375</v>
      </c>
      <c r="E4135" s="49">
        <f t="shared" si="322"/>
        <v>0.66632669472418526</v>
      </c>
      <c r="F4135" s="49">
        <f t="shared" si="323"/>
        <v>0.88734500225460566</v>
      </c>
      <c r="G4135">
        <v>0</v>
      </c>
      <c r="H4135" s="51">
        <f>G4135/'Parc électrique'!$C$24</f>
        <v>0</v>
      </c>
      <c r="I4135" s="14">
        <v>359</v>
      </c>
      <c r="J4135" s="14">
        <v>0</v>
      </c>
      <c r="K4135" s="14">
        <v>0</v>
      </c>
      <c r="L4135" s="14">
        <v>639</v>
      </c>
      <c r="M4135" s="14">
        <f>C4135-SUM(D4135:L4135)</f>
        <v>5191.4463283030209</v>
      </c>
      <c r="P4135" s="49">
        <f>D4136/('Parc électrique'!$C$22+'Parc électrique'!$C$23)</f>
        <v>0.66890625000000004</v>
      </c>
      <c r="Q4135" s="49">
        <f t="shared" si="320"/>
        <v>0.65201018974039715</v>
      </c>
      <c r="R4135" s="49">
        <f t="shared" si="321"/>
        <v>0.86827976106330684</v>
      </c>
    </row>
    <row r="4136" spans="1:18" x14ac:dyDescent="0.3">
      <c r="A4136" s="35">
        <f t="shared" si="324"/>
        <v>44188</v>
      </c>
      <c r="B4136" s="36">
        <v>0.20833333333333334</v>
      </c>
      <c r="C4136">
        <v>11044</v>
      </c>
      <c r="D4136">
        <v>4281</v>
      </c>
      <c r="E4136" s="49">
        <f t="shared" si="322"/>
        <v>0.65201018974039715</v>
      </c>
      <c r="F4136" s="49">
        <f t="shared" si="323"/>
        <v>0.86827976106330684</v>
      </c>
      <c r="G4136">
        <v>0</v>
      </c>
      <c r="H4136" s="51">
        <f>G4136/'Parc électrique'!$C$24</f>
        <v>0</v>
      </c>
      <c r="I4136" s="14">
        <v>359</v>
      </c>
      <c r="J4136" s="14">
        <v>0</v>
      </c>
      <c r="K4136" s="14">
        <v>0</v>
      </c>
      <c r="L4136" s="14">
        <v>640</v>
      </c>
      <c r="M4136" s="14">
        <f>C4136-SUM(D4136:L4136)</f>
        <v>5762.479710049196</v>
      </c>
      <c r="P4136" s="49">
        <f>D4137/('Parc électrique'!$C$22+'Parc électrique'!$C$23)</f>
        <v>0.67359374999999999</v>
      </c>
      <c r="Q4136" s="49">
        <f t="shared" si="320"/>
        <v>0.65657928707564872</v>
      </c>
      <c r="R4136" s="49">
        <f t="shared" si="321"/>
        <v>0.87436441250733832</v>
      </c>
    </row>
    <row r="4137" spans="1:18" x14ac:dyDescent="0.3">
      <c r="A4137" s="35">
        <f t="shared" si="324"/>
        <v>44188</v>
      </c>
      <c r="B4137" s="36">
        <v>0.25</v>
      </c>
      <c r="C4137">
        <v>12143</v>
      </c>
      <c r="D4137">
        <v>4311</v>
      </c>
      <c r="E4137" s="49">
        <f t="shared" si="322"/>
        <v>0.65657928707564872</v>
      </c>
      <c r="F4137" s="49">
        <f t="shared" si="323"/>
        <v>0.87436441250733832</v>
      </c>
      <c r="G4137">
        <v>0</v>
      </c>
      <c r="H4137" s="51">
        <f>G4137/'Parc électrique'!$C$24</f>
        <v>0</v>
      </c>
      <c r="I4137" s="14">
        <v>359</v>
      </c>
      <c r="J4137" s="14">
        <v>0</v>
      </c>
      <c r="K4137" s="14">
        <v>0</v>
      </c>
      <c r="L4137" s="14">
        <v>647</v>
      </c>
      <c r="M4137" s="14">
        <f>C4137-SUM(D4137:L4137)</f>
        <v>6824.4690563004169</v>
      </c>
      <c r="P4137" s="49">
        <f>D4138/('Parc électrique'!$C$22+'Parc électrique'!$C$23)</f>
        <v>0.68374999999999997</v>
      </c>
      <c r="Q4137" s="49">
        <f t="shared" si="320"/>
        <v>0.6664789979686937</v>
      </c>
      <c r="R4137" s="49">
        <f t="shared" si="321"/>
        <v>0.88754782396940679</v>
      </c>
    </row>
    <row r="4138" spans="1:18" x14ac:dyDescent="0.3">
      <c r="A4138" s="35">
        <f t="shared" si="324"/>
        <v>44188</v>
      </c>
      <c r="B4138" s="36">
        <v>0.29166666666666669</v>
      </c>
      <c r="C4138">
        <v>13057</v>
      </c>
      <c r="D4138">
        <v>4376</v>
      </c>
      <c r="E4138" s="49">
        <f t="shared" si="322"/>
        <v>0.6664789979686937</v>
      </c>
      <c r="F4138" s="49">
        <f t="shared" si="323"/>
        <v>0.88754782396940679</v>
      </c>
      <c r="G4138">
        <v>0</v>
      </c>
      <c r="H4138" s="51">
        <f>G4138/'Parc électrique'!$C$24</f>
        <v>0</v>
      </c>
      <c r="I4138" s="14">
        <v>359</v>
      </c>
      <c r="J4138" s="14">
        <v>0</v>
      </c>
      <c r="K4138" s="14">
        <v>0</v>
      </c>
      <c r="L4138" s="14">
        <v>659</v>
      </c>
      <c r="M4138" s="14">
        <f>C4138-SUM(D4138:L4138)</f>
        <v>7661.4459731780616</v>
      </c>
      <c r="P4138" s="49">
        <f>D4139/('Parc électrique'!$C$22+'Parc électrique'!$C$23)</f>
        <v>0.68781250000000005</v>
      </c>
      <c r="Q4138" s="49">
        <f t="shared" si="320"/>
        <v>0.67043888232591176</v>
      </c>
      <c r="R4138" s="49">
        <f t="shared" si="321"/>
        <v>0.8928211885542342</v>
      </c>
    </row>
    <row r="4139" spans="1:18" x14ac:dyDescent="0.3">
      <c r="A4139" s="35">
        <f t="shared" si="324"/>
        <v>44188</v>
      </c>
      <c r="B4139" s="36">
        <v>0.33333333333333331</v>
      </c>
      <c r="C4139">
        <v>13310</v>
      </c>
      <c r="D4139">
        <v>4402</v>
      </c>
      <c r="E4139" s="49">
        <f t="shared" si="322"/>
        <v>0.67043888232591176</v>
      </c>
      <c r="F4139" s="49">
        <f t="shared" si="323"/>
        <v>0.8928211885542342</v>
      </c>
      <c r="G4139">
        <v>22</v>
      </c>
      <c r="H4139" s="51">
        <f>G4139/'Parc électrique'!$C$24</f>
        <v>7.3333333333333332E-3</v>
      </c>
      <c r="I4139" s="14">
        <v>359</v>
      </c>
      <c r="J4139" s="14">
        <v>0</v>
      </c>
      <c r="K4139" s="14">
        <v>0</v>
      </c>
      <c r="L4139" s="14">
        <v>666</v>
      </c>
      <c r="M4139" s="14">
        <f>C4139-SUM(D4139:L4139)</f>
        <v>7859.4294065957874</v>
      </c>
      <c r="P4139" s="49">
        <f>D4140/('Parc électrique'!$C$22+'Parc électrique'!$C$23)</f>
        <v>0.70718749999999997</v>
      </c>
      <c r="Q4139" s="49">
        <f t="shared" si="320"/>
        <v>0.68932448464495155</v>
      </c>
      <c r="R4139" s="49">
        <f t="shared" si="321"/>
        <v>0.91797108118956472</v>
      </c>
    </row>
    <row r="4140" spans="1:18" x14ac:dyDescent="0.3">
      <c r="A4140" s="35">
        <f t="shared" si="324"/>
        <v>44188</v>
      </c>
      <c r="B4140" s="36">
        <v>0.375</v>
      </c>
      <c r="C4140">
        <v>13342</v>
      </c>
      <c r="D4140">
        <v>4526</v>
      </c>
      <c r="E4140" s="49">
        <f t="shared" si="322"/>
        <v>0.68932448464495155</v>
      </c>
      <c r="F4140" s="49">
        <f t="shared" si="323"/>
        <v>0.91797108118956472</v>
      </c>
      <c r="G4140">
        <v>197</v>
      </c>
      <c r="H4140" s="51">
        <f>G4140/'Parc électrique'!$C$24</f>
        <v>6.5666666666666665E-2</v>
      </c>
      <c r="I4140" s="14">
        <v>359</v>
      </c>
      <c r="J4140" s="14">
        <v>0</v>
      </c>
      <c r="K4140" s="14">
        <v>0</v>
      </c>
      <c r="L4140" s="14">
        <v>666</v>
      </c>
      <c r="M4140" s="14">
        <f>C4140-SUM(D4140:L4140)</f>
        <v>7592.327037767499</v>
      </c>
      <c r="P4140" s="49">
        <f>D4141/('Parc électrique'!$C$22+'Parc électrique'!$C$23)</f>
        <v>0.6875</v>
      </c>
      <c r="Q4140" s="49">
        <f t="shared" si="320"/>
        <v>0.670134275836895</v>
      </c>
      <c r="R4140" s="49">
        <f t="shared" si="321"/>
        <v>0.89241554512463206</v>
      </c>
    </row>
    <row r="4141" spans="1:18" x14ac:dyDescent="0.3">
      <c r="A4141" s="35">
        <f t="shared" si="324"/>
        <v>44188</v>
      </c>
      <c r="B4141" s="36">
        <v>0.41666666666666669</v>
      </c>
      <c r="C4141">
        <v>13358</v>
      </c>
      <c r="D4141">
        <v>4400</v>
      </c>
      <c r="E4141" s="49">
        <f t="shared" si="322"/>
        <v>0.670134275836895</v>
      </c>
      <c r="F4141" s="49">
        <f t="shared" si="323"/>
        <v>0.89241554512463206</v>
      </c>
      <c r="G4141">
        <v>495</v>
      </c>
      <c r="H4141" s="51">
        <f>G4141/'Parc électrique'!$C$24</f>
        <v>0.16500000000000001</v>
      </c>
      <c r="I4141" s="14">
        <v>359</v>
      </c>
      <c r="J4141" s="14">
        <v>0</v>
      </c>
      <c r="K4141" s="14">
        <v>0</v>
      </c>
      <c r="L4141" s="14">
        <v>667</v>
      </c>
      <c r="M4141" s="14">
        <f>C4141-SUM(D4141:L4141)</f>
        <v>7435.2724501790381</v>
      </c>
      <c r="P4141" s="49">
        <f>D4142/('Parc électrique'!$C$22+'Parc électrique'!$C$23)</f>
        <v>0.66515625</v>
      </c>
      <c r="Q4141" s="49">
        <f t="shared" si="320"/>
        <v>0.64835491187219585</v>
      </c>
      <c r="R4141" s="49">
        <f t="shared" si="321"/>
        <v>0.86341203990808146</v>
      </c>
    </row>
    <row r="4142" spans="1:18" x14ac:dyDescent="0.3">
      <c r="A4142" s="35">
        <f t="shared" si="324"/>
        <v>44188</v>
      </c>
      <c r="B4142" s="36">
        <v>0.45833333333333331</v>
      </c>
      <c r="C4142">
        <v>13467</v>
      </c>
      <c r="D4142">
        <v>4257</v>
      </c>
      <c r="E4142" s="49">
        <f t="shared" si="322"/>
        <v>0.64835491187219585</v>
      </c>
      <c r="F4142" s="49">
        <f t="shared" si="323"/>
        <v>0.86341203990808146</v>
      </c>
      <c r="G4142">
        <v>688</v>
      </c>
      <c r="H4142" s="51">
        <f>G4142/'Parc électrique'!$C$24</f>
        <v>0.22933333333333333</v>
      </c>
      <c r="I4142" s="14">
        <v>359</v>
      </c>
      <c r="J4142" s="14">
        <v>0</v>
      </c>
      <c r="K4142" s="14">
        <v>0</v>
      </c>
      <c r="L4142" s="14">
        <v>667</v>
      </c>
      <c r="M4142" s="14">
        <f>C4142-SUM(D4142:L4142)</f>
        <v>7494.258899714886</v>
      </c>
      <c r="P4142" s="49">
        <f>D4143/('Parc électrique'!$C$22+'Parc électrique'!$C$23)</f>
        <v>0.65187499999999998</v>
      </c>
      <c r="Q4142" s="49">
        <f t="shared" si="320"/>
        <v>0.6354091360889832</v>
      </c>
      <c r="R4142" s="49">
        <f t="shared" si="321"/>
        <v>0.84617219414999201</v>
      </c>
    </row>
    <row r="4143" spans="1:18" x14ac:dyDescent="0.3">
      <c r="A4143" s="35">
        <f t="shared" si="324"/>
        <v>44188</v>
      </c>
      <c r="B4143" s="36">
        <v>0.5</v>
      </c>
      <c r="C4143">
        <v>13463</v>
      </c>
      <c r="D4143">
        <v>4172</v>
      </c>
      <c r="E4143" s="49">
        <f t="shared" si="322"/>
        <v>0.6354091360889832</v>
      </c>
      <c r="F4143" s="49">
        <f t="shared" si="323"/>
        <v>0.84617219414999201</v>
      </c>
      <c r="G4143">
        <v>771</v>
      </c>
      <c r="H4143" s="51">
        <f>G4143/'Parc électrique'!$C$24</f>
        <v>0.25700000000000001</v>
      </c>
      <c r="I4143" s="14">
        <v>359</v>
      </c>
      <c r="J4143" s="14">
        <v>0</v>
      </c>
      <c r="K4143" s="14">
        <v>0</v>
      </c>
      <c r="L4143" s="14">
        <v>669</v>
      </c>
      <c r="M4143" s="14">
        <f>C4143-SUM(D4143:L4143)</f>
        <v>7490.261418669761</v>
      </c>
      <c r="P4143" s="49">
        <f>D4144/('Parc électrique'!$C$22+'Parc électrique'!$C$23)</f>
        <v>0.65156250000000004</v>
      </c>
      <c r="Q4143" s="49">
        <f t="shared" si="320"/>
        <v>0.63510452959996644</v>
      </c>
      <c r="R4143" s="49">
        <f t="shared" si="321"/>
        <v>0.84576655072038998</v>
      </c>
    </row>
    <row r="4144" spans="1:18" x14ac:dyDescent="0.3">
      <c r="A4144" s="35">
        <f t="shared" si="324"/>
        <v>44188</v>
      </c>
      <c r="B4144" s="36">
        <v>0.54166666666666663</v>
      </c>
      <c r="C4144">
        <v>13211</v>
      </c>
      <c r="D4144">
        <v>4170</v>
      </c>
      <c r="E4144" s="49">
        <f t="shared" si="322"/>
        <v>0.63510452959996644</v>
      </c>
      <c r="F4144" s="49">
        <f t="shared" si="323"/>
        <v>0.84576655072038998</v>
      </c>
      <c r="G4144">
        <v>747</v>
      </c>
      <c r="H4144" s="51">
        <f>G4144/'Parc électrique'!$C$24</f>
        <v>0.249</v>
      </c>
      <c r="I4144" s="14">
        <v>359</v>
      </c>
      <c r="J4144" s="14">
        <v>0</v>
      </c>
      <c r="K4144" s="14">
        <v>0</v>
      </c>
      <c r="L4144" s="14">
        <v>669</v>
      </c>
      <c r="M4144" s="14">
        <f>C4144-SUM(D4144:L4144)</f>
        <v>7264.2701289196802</v>
      </c>
      <c r="P4144" s="49">
        <f>D4145/('Parc électrique'!$C$22+'Parc électrique'!$C$23)</f>
        <v>0.64484375000000005</v>
      </c>
      <c r="Q4144" s="49">
        <f t="shared" si="320"/>
        <v>0.62855549008610589</v>
      </c>
      <c r="R4144" s="49">
        <f t="shared" si="321"/>
        <v>0.83704521698394474</v>
      </c>
    </row>
    <row r="4145" spans="1:18" x14ac:dyDescent="0.3">
      <c r="A4145" s="35">
        <f t="shared" si="324"/>
        <v>44188</v>
      </c>
      <c r="B4145" s="36">
        <v>0.58333333333333337</v>
      </c>
      <c r="C4145">
        <v>12991</v>
      </c>
      <c r="D4145">
        <v>4127</v>
      </c>
      <c r="E4145" s="49">
        <f t="shared" si="322"/>
        <v>0.62855549008610589</v>
      </c>
      <c r="F4145" s="49">
        <f t="shared" si="323"/>
        <v>0.83704521698394474</v>
      </c>
      <c r="G4145">
        <v>603</v>
      </c>
      <c r="H4145" s="51">
        <f>G4145/'Parc électrique'!$C$24</f>
        <v>0.20100000000000001</v>
      </c>
      <c r="I4145" s="14">
        <v>359</v>
      </c>
      <c r="J4145" s="14">
        <v>0</v>
      </c>
      <c r="K4145" s="14">
        <v>0</v>
      </c>
      <c r="L4145" s="14">
        <v>669</v>
      </c>
      <c r="M4145" s="14">
        <f>C4145-SUM(D4145:L4145)</f>
        <v>7231.3333992929302</v>
      </c>
      <c r="P4145" s="49">
        <f>D4146/('Parc électrique'!$C$22+'Parc électrique'!$C$23)</f>
        <v>0.65109375000000003</v>
      </c>
      <c r="Q4145" s="49">
        <f t="shared" si="320"/>
        <v>0.63464761986644125</v>
      </c>
      <c r="R4145" s="49">
        <f t="shared" si="321"/>
        <v>0.84515808557598682</v>
      </c>
    </row>
    <row r="4146" spans="1:18" x14ac:dyDescent="0.3">
      <c r="A4146" s="35">
        <f t="shared" si="324"/>
        <v>44188</v>
      </c>
      <c r="B4146" s="36">
        <v>0.625</v>
      </c>
      <c r="C4146">
        <v>12775</v>
      </c>
      <c r="D4146">
        <v>4167</v>
      </c>
      <c r="E4146" s="49">
        <f t="shared" si="322"/>
        <v>0.63464761986644125</v>
      </c>
      <c r="F4146" s="49">
        <f t="shared" si="323"/>
        <v>0.84515808557598682</v>
      </c>
      <c r="G4146">
        <v>352</v>
      </c>
      <c r="H4146" s="51">
        <f>G4146/'Parc électrique'!$C$24</f>
        <v>0.11733333333333333</v>
      </c>
      <c r="I4146" s="14">
        <v>359</v>
      </c>
      <c r="J4146" s="14">
        <v>0</v>
      </c>
      <c r="K4146" s="14">
        <v>0</v>
      </c>
      <c r="L4146" s="14">
        <v>670</v>
      </c>
      <c r="M4146" s="14">
        <f>C4146-SUM(D4146:L4146)</f>
        <v>7225.4028609612233</v>
      </c>
      <c r="P4146" s="49">
        <f>D4147/('Parc électrique'!$C$22+'Parc électrique'!$C$23)</f>
        <v>0.62984375000000004</v>
      </c>
      <c r="Q4146" s="49">
        <f t="shared" si="320"/>
        <v>0.61393437861330091</v>
      </c>
      <c r="R4146" s="49">
        <f t="shared" si="321"/>
        <v>0.81757433236304367</v>
      </c>
    </row>
    <row r="4147" spans="1:18" x14ac:dyDescent="0.3">
      <c r="A4147" s="35">
        <f t="shared" si="324"/>
        <v>44188</v>
      </c>
      <c r="B4147" s="36">
        <v>0.66666666666666663</v>
      </c>
      <c r="C4147">
        <v>12786</v>
      </c>
      <c r="D4147">
        <v>4031</v>
      </c>
      <c r="E4147" s="49">
        <f t="shared" si="322"/>
        <v>0.61393437861330091</v>
      </c>
      <c r="F4147" s="49">
        <f t="shared" si="323"/>
        <v>0.81757433236304367</v>
      </c>
      <c r="G4147">
        <v>81</v>
      </c>
      <c r="H4147" s="51">
        <f>G4147/'Parc électrique'!$C$24</f>
        <v>2.7E-2</v>
      </c>
      <c r="I4147" s="14">
        <v>359</v>
      </c>
      <c r="J4147" s="14">
        <v>0</v>
      </c>
      <c r="K4147" s="14">
        <v>0</v>
      </c>
      <c r="L4147" s="14">
        <v>671</v>
      </c>
      <c r="M4147" s="14">
        <f>C4147-SUM(D4147:L4147)</f>
        <v>7642.5414912890228</v>
      </c>
      <c r="P4147" s="49">
        <f>D4148/('Parc électrique'!$C$22+'Parc électrique'!$C$23)</f>
        <v>0.62484375000000003</v>
      </c>
      <c r="Q4147" s="49">
        <f t="shared" si="320"/>
        <v>0.60906067478903247</v>
      </c>
      <c r="R4147" s="49">
        <f t="shared" si="321"/>
        <v>0.81108403748940994</v>
      </c>
    </row>
    <row r="4148" spans="1:18" x14ac:dyDescent="0.3">
      <c r="A4148" s="35">
        <f t="shared" si="324"/>
        <v>44188</v>
      </c>
      <c r="B4148" s="36">
        <v>0.70833333333333337</v>
      </c>
      <c r="C4148">
        <v>13347</v>
      </c>
      <c r="D4148">
        <v>3999</v>
      </c>
      <c r="E4148" s="49">
        <f t="shared" si="322"/>
        <v>0.60906067478903247</v>
      </c>
      <c r="F4148" s="49">
        <f t="shared" si="323"/>
        <v>0.81108403748940994</v>
      </c>
      <c r="G4148">
        <v>1</v>
      </c>
      <c r="H4148" s="51">
        <f>G4148/'Parc électrique'!$C$24</f>
        <v>3.3333333333333332E-4</v>
      </c>
      <c r="I4148" s="14">
        <v>359</v>
      </c>
      <c r="J4148" s="14">
        <v>576</v>
      </c>
      <c r="K4148" s="14">
        <v>0</v>
      </c>
      <c r="L4148" s="14">
        <v>670</v>
      </c>
      <c r="M4148" s="14">
        <f>C4148-SUM(D4148:L4148)</f>
        <v>7740.5795219543888</v>
      </c>
      <c r="P4148" s="49">
        <f>D4149/('Parc électrique'!$C$22+'Parc électrique'!$C$23)</f>
        <v>0.57296875000000003</v>
      </c>
      <c r="Q4148" s="49">
        <f t="shared" si="320"/>
        <v>0.55849599761224866</v>
      </c>
      <c r="R4148" s="49">
        <f t="shared" si="321"/>
        <v>0.74374722817546046</v>
      </c>
    </row>
    <row r="4149" spans="1:18" x14ac:dyDescent="0.3">
      <c r="A4149" s="35">
        <f t="shared" si="324"/>
        <v>44188</v>
      </c>
      <c r="B4149" s="36">
        <v>0.75</v>
      </c>
      <c r="C4149">
        <v>13664</v>
      </c>
      <c r="D4149">
        <v>3667</v>
      </c>
      <c r="E4149" s="49">
        <f t="shared" si="322"/>
        <v>0.55849599761224866</v>
      </c>
      <c r="F4149" s="49">
        <f t="shared" si="323"/>
        <v>0.74374722817546046</v>
      </c>
      <c r="G4149">
        <v>0</v>
      </c>
      <c r="H4149" s="51">
        <f>G4149/'Parc électrique'!$C$24</f>
        <v>0</v>
      </c>
      <c r="I4149" s="14">
        <v>359</v>
      </c>
      <c r="J4149" s="14">
        <v>0</v>
      </c>
      <c r="K4149" s="14">
        <v>0</v>
      </c>
      <c r="L4149" s="14">
        <v>670</v>
      </c>
      <c r="M4149" s="14">
        <f>C4149-SUM(D4149:L4149)</f>
        <v>8966.6977567742124</v>
      </c>
      <c r="P4149" s="49">
        <f>D4150/('Parc électrique'!$C$22+'Parc électrique'!$C$23)</f>
        <v>0.48171874999999997</v>
      </c>
      <c r="Q4149" s="49">
        <f t="shared" si="320"/>
        <v>0.46955090281935158</v>
      </c>
      <c r="R4149" s="49">
        <f t="shared" si="321"/>
        <v>0.62529934673164556</v>
      </c>
    </row>
    <row r="4150" spans="1:18" x14ac:dyDescent="0.3">
      <c r="A4150" s="35">
        <f t="shared" si="324"/>
        <v>44188</v>
      </c>
      <c r="B4150" s="36">
        <v>0.79166666666666663</v>
      </c>
      <c r="C4150">
        <v>13398</v>
      </c>
      <c r="D4150">
        <v>3083</v>
      </c>
      <c r="E4150" s="49">
        <f t="shared" si="322"/>
        <v>0.46955090281935158</v>
      </c>
      <c r="F4150" s="49">
        <f t="shared" si="323"/>
        <v>0.62529934673164556</v>
      </c>
      <c r="G4150">
        <v>0</v>
      </c>
      <c r="H4150" s="51">
        <f>G4150/'Parc électrique'!$C$24</f>
        <v>0</v>
      </c>
      <c r="I4150" s="14">
        <v>359</v>
      </c>
      <c r="J4150" s="14">
        <v>0</v>
      </c>
      <c r="K4150" s="14">
        <v>0</v>
      </c>
      <c r="L4150" s="14">
        <v>665</v>
      </c>
      <c r="M4150" s="14">
        <f>C4150-SUM(D4150:L4150)</f>
        <v>9289.9051497504497</v>
      </c>
      <c r="P4150" s="49">
        <f>D4151/('Parc électrique'!$C$22+'Parc électrique'!$C$23)</f>
        <v>0.44234374999999998</v>
      </c>
      <c r="Q4150" s="49">
        <f t="shared" si="320"/>
        <v>0.43117048520323858</v>
      </c>
      <c r="R4150" s="49">
        <f t="shared" si="321"/>
        <v>0.57418827460178024</v>
      </c>
    </row>
    <row r="4151" spans="1:18" x14ac:dyDescent="0.3">
      <c r="A4151" s="35">
        <f t="shared" si="324"/>
        <v>44188</v>
      </c>
      <c r="B4151" s="36">
        <v>0.83333333333333337</v>
      </c>
      <c r="C4151">
        <v>12682</v>
      </c>
      <c r="D4151">
        <v>2831</v>
      </c>
      <c r="E4151" s="49">
        <f t="shared" si="322"/>
        <v>0.43117048520323858</v>
      </c>
      <c r="F4151" s="49">
        <f t="shared" si="323"/>
        <v>0.57418827460178024</v>
      </c>
      <c r="G4151">
        <v>0</v>
      </c>
      <c r="H4151" s="51">
        <f>G4151/'Parc électrique'!$C$24</f>
        <v>0</v>
      </c>
      <c r="I4151" s="14">
        <v>359</v>
      </c>
      <c r="J4151" s="14">
        <v>0</v>
      </c>
      <c r="K4151" s="14">
        <v>0</v>
      </c>
      <c r="L4151" s="14">
        <v>659</v>
      </c>
      <c r="M4151" s="14">
        <f>C4151-SUM(D4151:L4151)</f>
        <v>8831.9946412401951</v>
      </c>
      <c r="P4151" s="49">
        <f>D4152/('Parc électrique'!$C$22+'Parc électrique'!$C$23)</f>
        <v>0.40312500000000001</v>
      </c>
      <c r="Q4151" s="49">
        <f t="shared" si="320"/>
        <v>0.39294237083163391</v>
      </c>
      <c r="R4151" s="49">
        <f t="shared" si="321"/>
        <v>0.52328002418671615</v>
      </c>
    </row>
    <row r="4152" spans="1:18" x14ac:dyDescent="0.3">
      <c r="A4152" s="35">
        <f t="shared" si="324"/>
        <v>44188</v>
      </c>
      <c r="B4152" s="36">
        <v>0.875</v>
      </c>
      <c r="C4152">
        <v>12021</v>
      </c>
      <c r="D4152">
        <v>2580</v>
      </c>
      <c r="E4152" s="49">
        <f t="shared" si="322"/>
        <v>0.39294237083163391</v>
      </c>
      <c r="F4152" s="49">
        <f t="shared" si="323"/>
        <v>0.52328002418671615</v>
      </c>
      <c r="G4152">
        <v>0</v>
      </c>
      <c r="H4152" s="51">
        <f>G4152/'Parc électrique'!$C$24</f>
        <v>0</v>
      </c>
      <c r="I4152" s="14">
        <v>359</v>
      </c>
      <c r="J4152" s="14">
        <v>689</v>
      </c>
      <c r="K4152" s="14">
        <v>0</v>
      </c>
      <c r="L4152" s="14">
        <v>651</v>
      </c>
      <c r="M4152" s="14">
        <f>C4152-SUM(D4152:L4152)</f>
        <v>7741.0837776049812</v>
      </c>
      <c r="P4152" s="49">
        <f>D4153/('Parc électrique'!$C$22+'Parc électrique'!$C$23)</f>
        <v>0.37</v>
      </c>
      <c r="Q4152" s="49">
        <f t="shared" si="320"/>
        <v>0.36065408299585616</v>
      </c>
      <c r="R4152" s="49">
        <f t="shared" si="321"/>
        <v>0.48028182064889285</v>
      </c>
    </row>
    <row r="4153" spans="1:18" x14ac:dyDescent="0.3">
      <c r="A4153" s="35">
        <f t="shared" si="324"/>
        <v>44188</v>
      </c>
      <c r="B4153" s="36">
        <v>0.91666666666666663</v>
      </c>
      <c r="C4153">
        <v>12147</v>
      </c>
      <c r="D4153">
        <v>2368</v>
      </c>
      <c r="E4153" s="49">
        <f t="shared" si="322"/>
        <v>0.36065408299585616</v>
      </c>
      <c r="F4153" s="49">
        <f t="shared" si="323"/>
        <v>0.48028182064889285</v>
      </c>
      <c r="G4153">
        <v>0</v>
      </c>
      <c r="H4153" s="51">
        <f>G4153/'Parc électrique'!$C$24</f>
        <v>0</v>
      </c>
      <c r="I4153" s="14">
        <v>359</v>
      </c>
      <c r="J4153" s="14">
        <v>965</v>
      </c>
      <c r="K4153" s="14">
        <v>0</v>
      </c>
      <c r="L4153" s="14">
        <v>644</v>
      </c>
      <c r="M4153" s="14">
        <f>C4153-SUM(D4153:L4153)</f>
        <v>7810.159064096355</v>
      </c>
      <c r="P4153" s="49">
        <f>D4154/('Parc électrique'!$C$22+'Parc électrique'!$C$23)</f>
        <v>0.38624999999999998</v>
      </c>
      <c r="Q4153" s="49">
        <f t="shared" si="320"/>
        <v>0.37649362042472828</v>
      </c>
      <c r="R4153" s="49">
        <f t="shared" si="321"/>
        <v>0.50137527898820233</v>
      </c>
    </row>
    <row r="4154" spans="1:18" x14ac:dyDescent="0.3">
      <c r="A4154" s="35">
        <f t="shared" si="324"/>
        <v>44188</v>
      </c>
      <c r="B4154" s="36">
        <v>0.95833333333333337</v>
      </c>
      <c r="C4154">
        <v>12231</v>
      </c>
      <c r="D4154">
        <v>2472</v>
      </c>
      <c r="E4154" s="49">
        <f t="shared" si="322"/>
        <v>0.37649362042472828</v>
      </c>
      <c r="F4154" s="49">
        <f t="shared" si="323"/>
        <v>0.50137527898820233</v>
      </c>
      <c r="G4154">
        <v>0</v>
      </c>
      <c r="H4154" s="51">
        <f>G4154/'Parc électrique'!$C$24</f>
        <v>0</v>
      </c>
      <c r="I4154" s="14">
        <v>359</v>
      </c>
      <c r="J4154" s="14">
        <v>0</v>
      </c>
      <c r="K4154" s="14">
        <v>0</v>
      </c>
      <c r="L4154" s="14">
        <v>646</v>
      </c>
      <c r="M4154" s="14">
        <f>C4154-SUM(D4154:L4154)</f>
        <v>8753.1221311005866</v>
      </c>
      <c r="P4154" s="49">
        <f>D4155/('Parc électrique'!$C$22+'Parc électrique'!$C$23)</f>
        <v>0.45515624999999998</v>
      </c>
      <c r="Q4154" s="49">
        <f t="shared" si="320"/>
        <v>0.4436593512529261</v>
      </c>
      <c r="R4154" s="49">
        <f t="shared" si="321"/>
        <v>0.59081965521546653</v>
      </c>
    </row>
    <row r="4155" spans="1:18" x14ac:dyDescent="0.3">
      <c r="A4155" s="35">
        <f t="shared" si="324"/>
        <v>44189</v>
      </c>
      <c r="B4155" s="36">
        <v>0</v>
      </c>
      <c r="C4155">
        <v>11658</v>
      </c>
      <c r="D4155">
        <v>2913</v>
      </c>
      <c r="E4155" s="49">
        <f t="shared" si="322"/>
        <v>0.4436593512529261</v>
      </c>
      <c r="F4155" s="49">
        <f t="shared" si="323"/>
        <v>0.59081965521546653</v>
      </c>
      <c r="G4155">
        <v>0</v>
      </c>
      <c r="H4155" s="51">
        <f>G4155/'Parc électrique'!$C$24</f>
        <v>0</v>
      </c>
      <c r="I4155" s="14">
        <v>359</v>
      </c>
      <c r="J4155" s="14">
        <v>0</v>
      </c>
      <c r="K4155" s="14">
        <v>0</v>
      </c>
      <c r="L4155" s="14">
        <v>647</v>
      </c>
      <c r="M4155" s="14">
        <f>C4155-SUM(D4155:L4155)</f>
        <v>7737.9655209935318</v>
      </c>
      <c r="P4155" s="49">
        <f>D4156/('Parc électrique'!$C$22+'Parc électrique'!$C$23)</f>
        <v>0.39921875000000001</v>
      </c>
      <c r="Q4155" s="49">
        <f t="shared" si="320"/>
        <v>0.38913478971892423</v>
      </c>
      <c r="R4155" s="49">
        <f t="shared" si="321"/>
        <v>0.51820948131668976</v>
      </c>
    </row>
    <row r="4156" spans="1:18" x14ac:dyDescent="0.3">
      <c r="A4156" s="35">
        <f t="shared" si="324"/>
        <v>44189</v>
      </c>
      <c r="B4156" s="36">
        <v>4.1666666666666664E-2</v>
      </c>
      <c r="C4156">
        <v>11333</v>
      </c>
      <c r="D4156">
        <v>2555</v>
      </c>
      <c r="E4156" s="49">
        <f t="shared" si="322"/>
        <v>0.38913478971892423</v>
      </c>
      <c r="F4156" s="49">
        <f t="shared" si="323"/>
        <v>0.51820948131668976</v>
      </c>
      <c r="G4156">
        <v>0</v>
      </c>
      <c r="H4156" s="51">
        <f>G4156/'Parc électrique'!$C$24</f>
        <v>0</v>
      </c>
      <c r="I4156" s="14">
        <v>359</v>
      </c>
      <c r="J4156" s="14">
        <v>0</v>
      </c>
      <c r="K4156" s="14">
        <v>0</v>
      </c>
      <c r="L4156" s="14">
        <v>646</v>
      </c>
      <c r="M4156" s="14">
        <f>C4156-SUM(D4156:L4156)</f>
        <v>7772.092655728964</v>
      </c>
      <c r="P4156" s="49">
        <f>D4157/('Parc électrique'!$C$22+'Parc électrique'!$C$23)</f>
        <v>0.37125000000000002</v>
      </c>
      <c r="Q4156" s="49">
        <f t="shared" si="320"/>
        <v>0.3618725089519233</v>
      </c>
      <c r="R4156" s="49">
        <f t="shared" si="321"/>
        <v>0.48190439436730137</v>
      </c>
    </row>
    <row r="4157" spans="1:18" x14ac:dyDescent="0.3">
      <c r="A4157" s="35">
        <f t="shared" si="324"/>
        <v>44189</v>
      </c>
      <c r="B4157" s="36">
        <v>8.3333333333333329E-2</v>
      </c>
      <c r="C4157">
        <v>11066</v>
      </c>
      <c r="D4157">
        <v>2376</v>
      </c>
      <c r="E4157" s="49">
        <f t="shared" si="322"/>
        <v>0.3618725089519233</v>
      </c>
      <c r="F4157" s="49">
        <f t="shared" si="323"/>
        <v>0.48190439436730137</v>
      </c>
      <c r="G4157">
        <v>0</v>
      </c>
      <c r="H4157" s="51">
        <f>G4157/'Parc électrique'!$C$24</f>
        <v>0</v>
      </c>
      <c r="I4157" s="14">
        <v>359</v>
      </c>
      <c r="J4157" s="14">
        <v>0</v>
      </c>
      <c r="K4157" s="14">
        <v>0</v>
      </c>
      <c r="L4157" s="14">
        <v>645</v>
      </c>
      <c r="M4157" s="14">
        <f>C4157-SUM(D4157:L4157)</f>
        <v>7685.1562230966811</v>
      </c>
      <c r="P4157" s="49">
        <f>D4158/('Parc électrique'!$C$22+'Parc électrique'!$C$23)</f>
        <v>0.30234375000000002</v>
      </c>
      <c r="Q4157" s="49">
        <f t="shared" si="320"/>
        <v>0.29470677812372542</v>
      </c>
      <c r="R4157" s="49">
        <f t="shared" si="321"/>
        <v>0.39246001814003706</v>
      </c>
    </row>
    <row r="4158" spans="1:18" x14ac:dyDescent="0.3">
      <c r="A4158" s="35">
        <f t="shared" si="324"/>
        <v>44189</v>
      </c>
      <c r="B4158" s="36">
        <v>0.125</v>
      </c>
      <c r="C4158">
        <v>10635</v>
      </c>
      <c r="D4158">
        <v>1935</v>
      </c>
      <c r="E4158" s="49">
        <f t="shared" si="322"/>
        <v>0.29470677812372542</v>
      </c>
      <c r="F4158" s="49">
        <f t="shared" si="323"/>
        <v>0.39246001814003706</v>
      </c>
      <c r="G4158">
        <v>0</v>
      </c>
      <c r="H4158" s="51">
        <f>G4158/'Parc électrique'!$C$24</f>
        <v>0</v>
      </c>
      <c r="I4158" s="14">
        <v>359</v>
      </c>
      <c r="J4158" s="14">
        <v>0</v>
      </c>
      <c r="K4158" s="14">
        <v>0</v>
      </c>
      <c r="L4158" s="14">
        <v>645</v>
      </c>
      <c r="M4158" s="14">
        <f>C4158-SUM(D4158:L4158)</f>
        <v>7695.3128332037359</v>
      </c>
      <c r="P4158" s="49">
        <f>D4159/('Parc électrique'!$C$22+'Parc électrique'!$C$23)</f>
        <v>0.29265625000000001</v>
      </c>
      <c r="Q4158" s="49">
        <f t="shared" si="320"/>
        <v>0.28526397696420552</v>
      </c>
      <c r="R4158" s="49">
        <f t="shared" si="321"/>
        <v>0.3798850718223718</v>
      </c>
    </row>
    <row r="4159" spans="1:18" x14ac:dyDescent="0.3">
      <c r="A4159" s="35">
        <f t="shared" si="324"/>
        <v>44189</v>
      </c>
      <c r="B4159" s="36">
        <v>0.16666666666666666</v>
      </c>
      <c r="C4159">
        <v>10557</v>
      </c>
      <c r="D4159">
        <v>1873</v>
      </c>
      <c r="E4159" s="49">
        <f t="shared" si="322"/>
        <v>0.28526397696420552</v>
      </c>
      <c r="F4159" s="49">
        <f t="shared" si="323"/>
        <v>0.3798850718223718</v>
      </c>
      <c r="G4159">
        <v>0</v>
      </c>
      <c r="H4159" s="51">
        <f>G4159/'Parc électrique'!$C$24</f>
        <v>0</v>
      </c>
      <c r="I4159" s="14">
        <v>359</v>
      </c>
      <c r="J4159" s="14">
        <v>0</v>
      </c>
      <c r="K4159" s="14">
        <v>0</v>
      </c>
      <c r="L4159" s="14">
        <v>642</v>
      </c>
      <c r="M4159" s="14">
        <f>C4159-SUM(D4159:L4159)</f>
        <v>7682.3348509512134</v>
      </c>
      <c r="P4159" s="49">
        <f>D4160/('Parc électrique'!$C$22+'Parc électrique'!$C$23)</f>
        <v>0.28015625</v>
      </c>
      <c r="Q4159" s="49">
        <f t="shared" si="320"/>
        <v>0.27307971740353471</v>
      </c>
      <c r="R4159" s="49">
        <f t="shared" si="321"/>
        <v>0.36365933463828759</v>
      </c>
    </row>
    <row r="4160" spans="1:18" x14ac:dyDescent="0.3">
      <c r="A4160" s="35">
        <f t="shared" si="324"/>
        <v>44189</v>
      </c>
      <c r="B4160" s="36">
        <v>0.20833333333333334</v>
      </c>
      <c r="C4160">
        <v>11071</v>
      </c>
      <c r="D4160">
        <v>1793</v>
      </c>
      <c r="E4160" s="49">
        <f t="shared" si="322"/>
        <v>0.27307971740353471</v>
      </c>
      <c r="F4160" s="49">
        <f t="shared" si="323"/>
        <v>0.36365933463828759</v>
      </c>
      <c r="G4160">
        <v>0</v>
      </c>
      <c r="H4160" s="51">
        <f>G4160/'Parc électrique'!$C$24</f>
        <v>0</v>
      </c>
      <c r="I4160" s="14">
        <v>359</v>
      </c>
      <c r="J4160" s="14">
        <v>0</v>
      </c>
      <c r="K4160" s="14">
        <v>0</v>
      </c>
      <c r="L4160" s="14">
        <v>643</v>
      </c>
      <c r="M4160" s="14">
        <f>C4160-SUM(D4160:L4160)</f>
        <v>8275.3632609479573</v>
      </c>
      <c r="P4160" s="49">
        <f>D4161/('Parc électrique'!$C$22+'Parc électrique'!$C$23)</f>
        <v>0.2603125</v>
      </c>
      <c r="Q4160" s="49">
        <f t="shared" si="320"/>
        <v>0.25373720535096977</v>
      </c>
      <c r="R4160" s="49">
        <f t="shared" si="321"/>
        <v>0.33790097685855386</v>
      </c>
    </row>
    <row r="4161" spans="1:18" x14ac:dyDescent="0.3">
      <c r="A4161" s="35">
        <f t="shared" si="324"/>
        <v>44189</v>
      </c>
      <c r="B4161" s="36">
        <v>0.25</v>
      </c>
      <c r="C4161">
        <v>12213</v>
      </c>
      <c r="D4161">
        <v>1666</v>
      </c>
      <c r="E4161" s="49">
        <f t="shared" si="322"/>
        <v>0.25373720535096977</v>
      </c>
      <c r="F4161" s="49">
        <f t="shared" si="323"/>
        <v>0.33790097685855386</v>
      </c>
      <c r="G4161">
        <v>0</v>
      </c>
      <c r="H4161" s="51">
        <f>G4161/'Parc électrique'!$C$24</f>
        <v>0</v>
      </c>
      <c r="I4161" s="14">
        <v>359</v>
      </c>
      <c r="J4161" s="14">
        <v>0</v>
      </c>
      <c r="K4161" s="14">
        <v>0</v>
      </c>
      <c r="L4161" s="14">
        <v>650</v>
      </c>
      <c r="M4161" s="14">
        <f>C4161-SUM(D4161:L4161)</f>
        <v>9537.4083618177901</v>
      </c>
      <c r="P4161" s="49">
        <f>D4162/('Parc électrique'!$C$22+'Parc électrique'!$C$23)</f>
        <v>0.23640625000000001</v>
      </c>
      <c r="Q4161" s="49">
        <f t="shared" si="320"/>
        <v>0.23043480894118687</v>
      </c>
      <c r="R4161" s="49">
        <f t="shared" si="321"/>
        <v>0.30686925449399283</v>
      </c>
    </row>
    <row r="4162" spans="1:18" x14ac:dyDescent="0.3">
      <c r="A4162" s="35">
        <f t="shared" si="324"/>
        <v>44189</v>
      </c>
      <c r="B4162" s="36">
        <v>0.29166666666666669</v>
      </c>
      <c r="C4162">
        <v>13192</v>
      </c>
      <c r="D4162">
        <v>1513</v>
      </c>
      <c r="E4162" s="49">
        <f t="shared" si="322"/>
        <v>0.23043480894118687</v>
      </c>
      <c r="F4162" s="49">
        <f t="shared" si="323"/>
        <v>0.30686925449399283</v>
      </c>
      <c r="G4162">
        <v>0</v>
      </c>
      <c r="H4162" s="51">
        <f>G4162/'Parc électrique'!$C$24</f>
        <v>0</v>
      </c>
      <c r="I4162" s="14">
        <v>359</v>
      </c>
      <c r="J4162" s="14">
        <v>17</v>
      </c>
      <c r="K4162" s="14">
        <v>0</v>
      </c>
      <c r="L4162" s="14">
        <v>663</v>
      </c>
      <c r="M4162" s="14">
        <f>C4162-SUM(D4162:L4162)</f>
        <v>10639.462695936565</v>
      </c>
      <c r="P4162" s="49">
        <f>D4163/('Parc électrique'!$C$22+'Parc électrique'!$C$23)</f>
        <v>0.20265625000000001</v>
      </c>
      <c r="Q4162" s="49">
        <f t="shared" si="320"/>
        <v>0.19753730812737563</v>
      </c>
      <c r="R4162" s="49">
        <f t="shared" si="321"/>
        <v>0.26305976409696541</v>
      </c>
    </row>
    <row r="4163" spans="1:18" x14ac:dyDescent="0.3">
      <c r="A4163" s="35">
        <f t="shared" si="324"/>
        <v>44189</v>
      </c>
      <c r="B4163" s="36">
        <v>0.33333333333333331</v>
      </c>
      <c r="C4163">
        <v>13497</v>
      </c>
      <c r="D4163">
        <v>1297</v>
      </c>
      <c r="E4163" s="49">
        <f t="shared" si="322"/>
        <v>0.19753730812737563</v>
      </c>
      <c r="F4163" s="49">
        <f t="shared" si="323"/>
        <v>0.26305976409696541</v>
      </c>
      <c r="G4163">
        <v>21</v>
      </c>
      <c r="H4163" s="51">
        <f>G4163/'Parc électrique'!$C$24</f>
        <v>7.0000000000000001E-3</v>
      </c>
      <c r="I4163" s="14">
        <v>359</v>
      </c>
      <c r="J4163" s="14">
        <v>511</v>
      </c>
      <c r="K4163" s="14">
        <v>0</v>
      </c>
      <c r="L4163" s="14">
        <v>669</v>
      </c>
      <c r="M4163" s="14">
        <f>C4163-SUM(D4163:L4163)</f>
        <v>10639.532402927776</v>
      </c>
      <c r="P4163" s="49">
        <f>D4164/('Parc électrique'!$C$22+'Parc électrique'!$C$23)</f>
        <v>0.19859375000000001</v>
      </c>
      <c r="Q4163" s="49">
        <f t="shared" ref="Q4163:Q4226" si="325">P4163/$T$3*$T$8</f>
        <v>0.19357742377015763</v>
      </c>
      <c r="R4163" s="49">
        <f t="shared" ref="R4163:R4226" si="326">P4163/$T$3*$T$4</f>
        <v>0.25778639951213805</v>
      </c>
    </row>
    <row r="4164" spans="1:18" x14ac:dyDescent="0.3">
      <c r="A4164" s="35">
        <f t="shared" si="324"/>
        <v>44189</v>
      </c>
      <c r="B4164" s="36">
        <v>0.375</v>
      </c>
      <c r="C4164">
        <v>13592</v>
      </c>
      <c r="D4164">
        <v>1271</v>
      </c>
      <c r="E4164" s="49">
        <f t="shared" ref="E4164:E4227" si="327">P4163/$T$3*$T$8</f>
        <v>0.19357742377015763</v>
      </c>
      <c r="F4164" s="49">
        <f t="shared" ref="F4164:F4227" si="328">P4163/$T$3*$T$4</f>
        <v>0.25778639951213805</v>
      </c>
      <c r="G4164">
        <v>86</v>
      </c>
      <c r="H4164" s="51">
        <f>G4164/'Parc électrique'!$C$24</f>
        <v>2.8666666666666667E-2</v>
      </c>
      <c r="I4164" s="14">
        <v>359</v>
      </c>
      <c r="J4164" s="14">
        <v>2391</v>
      </c>
      <c r="K4164" s="14">
        <v>0</v>
      </c>
      <c r="L4164" s="14">
        <v>669</v>
      </c>
      <c r="M4164" s="14">
        <f>C4164-SUM(D4164:L4164)</f>
        <v>8815.5199695100509</v>
      </c>
      <c r="P4164" s="49">
        <f>D4165/('Parc électrique'!$C$22+'Parc électrique'!$C$23)</f>
        <v>0.18578125000000001</v>
      </c>
      <c r="Q4164" s="49">
        <f t="shared" si="325"/>
        <v>0.18108855772047003</v>
      </c>
      <c r="R4164" s="49">
        <f t="shared" si="326"/>
        <v>0.2411550188984517</v>
      </c>
    </row>
    <row r="4165" spans="1:18" x14ac:dyDescent="0.3">
      <c r="A4165" s="35">
        <f t="shared" si="324"/>
        <v>44189</v>
      </c>
      <c r="B4165" s="36">
        <v>0.41666666666666669</v>
      </c>
      <c r="C4165">
        <v>13645</v>
      </c>
      <c r="D4165">
        <v>1189</v>
      </c>
      <c r="E4165" s="49">
        <f t="shared" si="327"/>
        <v>0.18108855772047003</v>
      </c>
      <c r="F4165" s="49">
        <f t="shared" si="328"/>
        <v>0.2411550188984517</v>
      </c>
      <c r="G4165">
        <v>267</v>
      </c>
      <c r="H4165" s="51">
        <f>G4165/'Parc électrique'!$C$24</f>
        <v>8.8999999999999996E-2</v>
      </c>
      <c r="I4165" s="14">
        <v>359</v>
      </c>
      <c r="J4165" s="14">
        <v>2391</v>
      </c>
      <c r="K4165" s="14">
        <v>0</v>
      </c>
      <c r="L4165" s="14">
        <v>670</v>
      </c>
      <c r="M4165" s="14">
        <f>C4165-SUM(D4165:L4165)</f>
        <v>8768.4887564233813</v>
      </c>
      <c r="P4165" s="49">
        <f>D4166/('Parc électrique'!$C$22+'Parc électrique'!$C$23)</f>
        <v>0.16890625000000001</v>
      </c>
      <c r="Q4165" s="49">
        <f t="shared" si="325"/>
        <v>0.16463980731356442</v>
      </c>
      <c r="R4165" s="49">
        <f t="shared" si="326"/>
        <v>0.21925027369993799</v>
      </c>
    </row>
    <row r="4166" spans="1:18" x14ac:dyDescent="0.3">
      <c r="A4166" s="35">
        <f t="shared" si="324"/>
        <v>44189</v>
      </c>
      <c r="B4166" s="36">
        <v>0.45833333333333331</v>
      </c>
      <c r="C4166">
        <v>13767</v>
      </c>
      <c r="D4166">
        <v>1081</v>
      </c>
      <c r="E4166" s="49">
        <f t="shared" si="327"/>
        <v>0.16463980731356442</v>
      </c>
      <c r="F4166" s="49">
        <f t="shared" si="328"/>
        <v>0.21925027369993799</v>
      </c>
      <c r="G4166">
        <v>376</v>
      </c>
      <c r="H4166" s="51">
        <f>G4166/'Parc électrique'!$C$24</f>
        <v>0.12533333333333332</v>
      </c>
      <c r="I4166" s="14">
        <v>359</v>
      </c>
      <c r="J4166" s="14">
        <v>641</v>
      </c>
      <c r="K4166" s="14">
        <v>0</v>
      </c>
      <c r="L4166" s="14">
        <v>670</v>
      </c>
      <c r="M4166" s="14">
        <f>C4166-SUM(D4166:L4166)</f>
        <v>10639.490776585653</v>
      </c>
      <c r="P4166" s="49">
        <f>D4167/('Parc électrique'!$C$22+'Parc électrique'!$C$23)</f>
        <v>0.17156250000000001</v>
      </c>
      <c r="Q4166" s="49">
        <f t="shared" si="325"/>
        <v>0.16722896247020699</v>
      </c>
      <c r="R4166" s="49">
        <f t="shared" si="326"/>
        <v>0.2226982428515559</v>
      </c>
    </row>
    <row r="4167" spans="1:18" x14ac:dyDescent="0.3">
      <c r="A4167" s="35">
        <f t="shared" si="324"/>
        <v>44189</v>
      </c>
      <c r="B4167" s="36">
        <v>0.5</v>
      </c>
      <c r="C4167">
        <v>13766</v>
      </c>
      <c r="D4167">
        <v>1098</v>
      </c>
      <c r="E4167" s="49">
        <f t="shared" si="327"/>
        <v>0.16722896247020699</v>
      </c>
      <c r="F4167" s="49">
        <f t="shared" si="328"/>
        <v>0.2226982428515559</v>
      </c>
      <c r="G4167">
        <v>451</v>
      </c>
      <c r="H4167" s="51">
        <f>G4167/'Parc électrique'!$C$24</f>
        <v>0.15033333333333335</v>
      </c>
      <c r="I4167" s="14">
        <v>359</v>
      </c>
      <c r="J4167" s="14">
        <v>547</v>
      </c>
      <c r="K4167" s="14">
        <v>0</v>
      </c>
      <c r="L4167" s="14">
        <v>671</v>
      </c>
      <c r="M4167" s="14">
        <f>C4167-SUM(D4167:L4167)</f>
        <v>10639.459739461345</v>
      </c>
      <c r="P4167" s="49">
        <f>D4168/('Parc électrique'!$C$22+'Parc électrique'!$C$23)</f>
        <v>0.15984375000000001</v>
      </c>
      <c r="Q4167" s="49">
        <f t="shared" si="325"/>
        <v>0.15580621913207809</v>
      </c>
      <c r="R4167" s="49">
        <f t="shared" si="326"/>
        <v>0.20748661424147696</v>
      </c>
    </row>
    <row r="4168" spans="1:18" x14ac:dyDescent="0.3">
      <c r="A4168" s="35">
        <f t="shared" si="324"/>
        <v>44189</v>
      </c>
      <c r="B4168" s="36">
        <v>0.54166666666666663</v>
      </c>
      <c r="C4168">
        <v>13549</v>
      </c>
      <c r="D4168">
        <v>1023</v>
      </c>
      <c r="E4168" s="49">
        <f t="shared" si="327"/>
        <v>0.15580621913207809</v>
      </c>
      <c r="F4168" s="49">
        <f t="shared" si="328"/>
        <v>0.20748661424147696</v>
      </c>
      <c r="G4168">
        <v>494</v>
      </c>
      <c r="H4168" s="51">
        <f>G4168/'Parc électrique'!$C$24</f>
        <v>0.16466666666666666</v>
      </c>
      <c r="I4168" s="14">
        <v>359</v>
      </c>
      <c r="J4168" s="14">
        <v>361</v>
      </c>
      <c r="K4168" s="14">
        <v>0</v>
      </c>
      <c r="L4168" s="14">
        <v>672</v>
      </c>
      <c r="M4168" s="14">
        <f>C4168-SUM(D4168:L4168)</f>
        <v>10639.472040499961</v>
      </c>
      <c r="P4168" s="49">
        <f>D4169/('Parc électrique'!$C$22+'Parc électrique'!$C$23)</f>
        <v>0.1603125</v>
      </c>
      <c r="Q4168" s="49">
        <f t="shared" si="325"/>
        <v>0.15626312886560323</v>
      </c>
      <c r="R4168" s="49">
        <f t="shared" si="326"/>
        <v>0.20809507938588009</v>
      </c>
    </row>
    <row r="4169" spans="1:18" x14ac:dyDescent="0.3">
      <c r="A4169" s="35">
        <f t="shared" si="324"/>
        <v>44189</v>
      </c>
      <c r="B4169" s="36">
        <v>0.58333333333333337</v>
      </c>
      <c r="C4169">
        <v>13341</v>
      </c>
      <c r="D4169">
        <v>1026</v>
      </c>
      <c r="E4169" s="49">
        <f t="shared" si="327"/>
        <v>0.15626312886560323</v>
      </c>
      <c r="F4169" s="49">
        <f t="shared" si="328"/>
        <v>0.20809507938588009</v>
      </c>
      <c r="G4169">
        <v>436</v>
      </c>
      <c r="H4169" s="51">
        <f>G4169/'Parc électrique'!$C$24</f>
        <v>0.14533333333333334</v>
      </c>
      <c r="I4169" s="14">
        <v>359</v>
      </c>
      <c r="J4169" s="14">
        <v>208</v>
      </c>
      <c r="K4169" s="14">
        <v>0</v>
      </c>
      <c r="L4169" s="14">
        <v>672</v>
      </c>
      <c r="M4169" s="14">
        <f>C4169-SUM(D4169:L4169)</f>
        <v>10639.490308458415</v>
      </c>
      <c r="P4169" s="49">
        <f>D4170/('Parc électrique'!$C$22+'Parc électrique'!$C$23)</f>
        <v>0.14734375</v>
      </c>
      <c r="Q4169" s="49">
        <f t="shared" si="325"/>
        <v>0.14362195957140728</v>
      </c>
      <c r="R4169" s="49">
        <f t="shared" si="326"/>
        <v>0.19126087705739273</v>
      </c>
    </row>
    <row r="4170" spans="1:18" x14ac:dyDescent="0.3">
      <c r="A4170" s="35">
        <f t="shared" si="324"/>
        <v>44189</v>
      </c>
      <c r="B4170" s="36">
        <v>0.625</v>
      </c>
      <c r="C4170">
        <v>13199</v>
      </c>
      <c r="D4170">
        <v>943</v>
      </c>
      <c r="E4170" s="49">
        <f t="shared" si="327"/>
        <v>0.14362195957140728</v>
      </c>
      <c r="F4170" s="49">
        <f t="shared" si="328"/>
        <v>0.19126087705739273</v>
      </c>
      <c r="G4170">
        <v>262</v>
      </c>
      <c r="H4170" s="51">
        <f>G4170/'Parc électrique'!$C$24</f>
        <v>8.7333333333333332E-2</v>
      </c>
      <c r="I4170" s="14">
        <v>359</v>
      </c>
      <c r="J4170" s="14">
        <v>322</v>
      </c>
      <c r="K4170" s="14">
        <v>0</v>
      </c>
      <c r="L4170" s="14">
        <v>673</v>
      </c>
      <c r="M4170" s="14">
        <f>C4170-SUM(D4170:L4170)</f>
        <v>10639.577783830038</v>
      </c>
      <c r="P4170" s="49">
        <f>D4171/('Parc électrique'!$C$22+'Parc électrique'!$C$23)</f>
        <v>0.155</v>
      </c>
      <c r="Q4170" s="49">
        <f t="shared" si="325"/>
        <v>0.15108481855231815</v>
      </c>
      <c r="R4170" s="49">
        <f t="shared" si="326"/>
        <v>0.20119914108264431</v>
      </c>
    </row>
    <row r="4171" spans="1:18" x14ac:dyDescent="0.3">
      <c r="A4171" s="35">
        <f t="shared" si="324"/>
        <v>44189</v>
      </c>
      <c r="B4171" s="36">
        <v>0.66666666666666663</v>
      </c>
      <c r="C4171">
        <v>13242</v>
      </c>
      <c r="D4171">
        <v>992</v>
      </c>
      <c r="E4171" s="49">
        <f t="shared" si="327"/>
        <v>0.15108481855231815</v>
      </c>
      <c r="F4171" s="49">
        <f t="shared" si="328"/>
        <v>0.20119914108264431</v>
      </c>
      <c r="G4171">
        <v>51</v>
      </c>
      <c r="H4171" s="51">
        <f>G4171/'Parc électrique'!$C$24</f>
        <v>1.7000000000000001E-2</v>
      </c>
      <c r="I4171" s="14">
        <v>359</v>
      </c>
      <c r="J4171" s="14">
        <v>526</v>
      </c>
      <c r="K4171" s="14">
        <v>0</v>
      </c>
      <c r="L4171" s="14">
        <v>674</v>
      </c>
      <c r="M4171" s="14">
        <f>C4171-SUM(D4171:L4171)</f>
        <v>10639.630716040365</v>
      </c>
      <c r="P4171" s="49">
        <f>D4172/('Parc électrique'!$C$22+'Parc électrique'!$C$23)</f>
        <v>0.15687499999999999</v>
      </c>
      <c r="Q4171" s="49">
        <f t="shared" si="325"/>
        <v>0.15291245748641877</v>
      </c>
      <c r="R4171" s="49">
        <f t="shared" si="326"/>
        <v>0.20363300166025694</v>
      </c>
    </row>
    <row r="4172" spans="1:18" x14ac:dyDescent="0.3">
      <c r="A4172" s="35">
        <f t="shared" si="324"/>
        <v>44189</v>
      </c>
      <c r="B4172" s="36">
        <v>0.70833333333333337</v>
      </c>
      <c r="C4172">
        <v>13841</v>
      </c>
      <c r="D4172">
        <v>1004</v>
      </c>
      <c r="E4172" s="49">
        <f t="shared" si="327"/>
        <v>0.15291245748641877</v>
      </c>
      <c r="F4172" s="49">
        <f t="shared" si="328"/>
        <v>0.20363300166025694</v>
      </c>
      <c r="G4172">
        <v>0</v>
      </c>
      <c r="H4172" s="51">
        <f>G4172/'Parc électrique'!$C$24</f>
        <v>0</v>
      </c>
      <c r="I4172" s="14">
        <v>359</v>
      </c>
      <c r="J4172" s="14">
        <v>2391</v>
      </c>
      <c r="K4172" s="14">
        <v>0</v>
      </c>
      <c r="L4172" s="14">
        <v>674</v>
      </c>
      <c r="M4172" s="14">
        <f>C4172-SUM(D4172:L4172)</f>
        <v>9412.6434545408538</v>
      </c>
      <c r="P4172" s="49">
        <f>D4173/('Parc électrique'!$C$22+'Parc électrique'!$C$23)</f>
        <v>0.13796875</v>
      </c>
      <c r="Q4172" s="49">
        <f t="shared" si="325"/>
        <v>0.13448376490090416</v>
      </c>
      <c r="R4172" s="49">
        <f t="shared" si="326"/>
        <v>0.17909157416932958</v>
      </c>
    </row>
    <row r="4173" spans="1:18" x14ac:dyDescent="0.3">
      <c r="A4173" s="35">
        <f t="shared" si="324"/>
        <v>44189</v>
      </c>
      <c r="B4173" s="36">
        <v>0.75</v>
      </c>
      <c r="C4173">
        <v>14164</v>
      </c>
      <c r="D4173">
        <v>883</v>
      </c>
      <c r="E4173" s="49">
        <f t="shared" si="327"/>
        <v>0.13448376490090416</v>
      </c>
      <c r="F4173" s="49">
        <f t="shared" si="328"/>
        <v>0.17909157416932958</v>
      </c>
      <c r="G4173">
        <v>0</v>
      </c>
      <c r="H4173" s="51">
        <f>G4173/'Parc électrique'!$C$24</f>
        <v>0</v>
      </c>
      <c r="I4173" s="14">
        <v>359</v>
      </c>
      <c r="J4173" s="14">
        <v>1609</v>
      </c>
      <c r="K4173" s="14">
        <v>0</v>
      </c>
      <c r="L4173" s="14">
        <v>673</v>
      </c>
      <c r="M4173" s="14">
        <f>C4173-SUM(D4173:L4173)</f>
        <v>10639.686424660929</v>
      </c>
      <c r="P4173" s="49">
        <f>D4174/('Parc électrique'!$C$22+'Parc électrique'!$C$23)</f>
        <v>0.13468749999999999</v>
      </c>
      <c r="Q4173" s="49">
        <f t="shared" si="325"/>
        <v>0.13128539676622805</v>
      </c>
      <c r="R4173" s="49">
        <f t="shared" si="326"/>
        <v>0.17483231815850744</v>
      </c>
    </row>
    <row r="4174" spans="1:18" x14ac:dyDescent="0.3">
      <c r="A4174" s="35">
        <f t="shared" si="324"/>
        <v>44189</v>
      </c>
      <c r="B4174" s="36">
        <v>0.79166666666666663</v>
      </c>
      <c r="C4174">
        <v>14041</v>
      </c>
      <c r="D4174">
        <v>862</v>
      </c>
      <c r="E4174" s="49">
        <f t="shared" si="327"/>
        <v>0.13128539676622805</v>
      </c>
      <c r="F4174" s="49">
        <f t="shared" si="328"/>
        <v>0.17483231815850744</v>
      </c>
      <c r="G4174">
        <v>0</v>
      </c>
      <c r="H4174" s="51">
        <f>G4174/'Parc électrique'!$C$24</f>
        <v>0</v>
      </c>
      <c r="I4174" s="14">
        <v>359</v>
      </c>
      <c r="J4174" s="14">
        <v>2391</v>
      </c>
      <c r="K4174" s="14">
        <v>0</v>
      </c>
      <c r="L4174" s="14">
        <v>668</v>
      </c>
      <c r="M4174" s="14">
        <f>C4174-SUM(D4174:L4174)</f>
        <v>9760.6938822850752</v>
      </c>
      <c r="P4174" s="49">
        <f>D4175/('Parc électrique'!$C$22+'Parc électrique'!$C$23)</f>
        <v>0.16640625000000001</v>
      </c>
      <c r="Q4174" s="49">
        <f t="shared" si="325"/>
        <v>0.16220295540143026</v>
      </c>
      <c r="R4174" s="49">
        <f t="shared" si="326"/>
        <v>0.21600512626312118</v>
      </c>
    </row>
    <row r="4175" spans="1:18" x14ac:dyDescent="0.3">
      <c r="A4175" s="35">
        <f t="shared" si="324"/>
        <v>44189</v>
      </c>
      <c r="B4175" s="36">
        <v>0.83333333333333337</v>
      </c>
      <c r="C4175">
        <v>13251</v>
      </c>
      <c r="D4175">
        <v>1065</v>
      </c>
      <c r="E4175" s="49">
        <f t="shared" si="327"/>
        <v>0.16220295540143026</v>
      </c>
      <c r="F4175" s="49">
        <f t="shared" si="328"/>
        <v>0.21600512626312118</v>
      </c>
      <c r="G4175">
        <v>0</v>
      </c>
      <c r="H4175" s="51">
        <f>G4175/'Parc électrique'!$C$24</f>
        <v>0</v>
      </c>
      <c r="I4175" s="14">
        <v>359</v>
      </c>
      <c r="J4175" s="14">
        <v>524</v>
      </c>
      <c r="K4175" s="14">
        <v>0</v>
      </c>
      <c r="L4175" s="14">
        <v>663</v>
      </c>
      <c r="M4175" s="14">
        <f>C4175-SUM(D4175:L4175)</f>
        <v>10639.621791918336</v>
      </c>
      <c r="P4175" s="49">
        <f>D4176/('Parc électrique'!$C$22+'Parc électrique'!$C$23)</f>
        <v>0.17499999999999999</v>
      </c>
      <c r="Q4175" s="49">
        <f t="shared" si="325"/>
        <v>0.17057963384939143</v>
      </c>
      <c r="R4175" s="49">
        <f t="shared" si="326"/>
        <v>0.22716032057717905</v>
      </c>
    </row>
    <row r="4176" spans="1:18" x14ac:dyDescent="0.3">
      <c r="A4176" s="35">
        <f t="shared" si="324"/>
        <v>44189</v>
      </c>
      <c r="B4176" s="36">
        <v>0.875</v>
      </c>
      <c r="C4176">
        <v>12501</v>
      </c>
      <c r="D4176">
        <v>1120</v>
      </c>
      <c r="E4176" s="49">
        <f t="shared" si="327"/>
        <v>0.17057963384939143</v>
      </c>
      <c r="F4176" s="49">
        <f t="shared" si="328"/>
        <v>0.22716032057717905</v>
      </c>
      <c r="G4176">
        <v>0</v>
      </c>
      <c r="H4176" s="51">
        <f>G4176/'Parc électrique'!$C$24</f>
        <v>0</v>
      </c>
      <c r="I4176" s="14">
        <v>359</v>
      </c>
      <c r="J4176" s="14">
        <v>0</v>
      </c>
      <c r="K4176" s="14">
        <v>0</v>
      </c>
      <c r="L4176" s="14">
        <v>653</v>
      </c>
      <c r="M4176" s="14">
        <f>C4176-SUM(D4176:L4176)</f>
        <v>10368.602260045573</v>
      </c>
      <c r="P4176" s="49">
        <f>D4177/('Parc électrique'!$C$22+'Parc électrique'!$C$23)</f>
        <v>0.20624999999999999</v>
      </c>
      <c r="Q4176" s="49">
        <f t="shared" si="325"/>
        <v>0.2010402827510685</v>
      </c>
      <c r="R4176" s="49">
        <f t="shared" si="326"/>
        <v>0.26772466353738961</v>
      </c>
    </row>
    <row r="4177" spans="1:18" x14ac:dyDescent="0.3">
      <c r="A4177" s="35">
        <f t="shared" si="324"/>
        <v>44189</v>
      </c>
      <c r="B4177" s="36">
        <v>0.91666666666666663</v>
      </c>
      <c r="C4177">
        <v>12653</v>
      </c>
      <c r="D4177">
        <v>1320</v>
      </c>
      <c r="E4177" s="49">
        <f t="shared" si="327"/>
        <v>0.2010402827510685</v>
      </c>
      <c r="F4177" s="49">
        <f t="shared" si="328"/>
        <v>0.26772466353738961</v>
      </c>
      <c r="G4177">
        <v>0</v>
      </c>
      <c r="H4177" s="51">
        <f>G4177/'Parc électrique'!$C$24</f>
        <v>0</v>
      </c>
      <c r="I4177" s="14">
        <v>359</v>
      </c>
      <c r="J4177" s="14">
        <v>2391</v>
      </c>
      <c r="K4177" s="14">
        <v>0</v>
      </c>
      <c r="L4177" s="14">
        <v>647</v>
      </c>
      <c r="M4177" s="14">
        <f>C4177-SUM(D4177:L4177)</f>
        <v>7935.5312350537115</v>
      </c>
      <c r="P4177" s="49">
        <f>D4178/('Parc électrique'!$C$22+'Parc électrique'!$C$23)</f>
        <v>0.18812499999999999</v>
      </c>
      <c r="Q4177" s="49">
        <f t="shared" si="325"/>
        <v>0.18337310638809579</v>
      </c>
      <c r="R4177" s="49">
        <f t="shared" si="326"/>
        <v>0.24419734462046747</v>
      </c>
    </row>
    <row r="4178" spans="1:18" x14ac:dyDescent="0.3">
      <c r="A4178" s="35">
        <f t="shared" si="324"/>
        <v>44189</v>
      </c>
      <c r="B4178" s="36">
        <v>0.95833333333333337</v>
      </c>
      <c r="C4178">
        <v>12753</v>
      </c>
      <c r="D4178">
        <v>1204</v>
      </c>
      <c r="E4178" s="49">
        <f t="shared" si="327"/>
        <v>0.18337310638809579</v>
      </c>
      <c r="F4178" s="49">
        <f t="shared" si="328"/>
        <v>0.24419734462046747</v>
      </c>
      <c r="G4178">
        <v>0</v>
      </c>
      <c r="H4178" s="51">
        <f>G4178/'Parc électrique'!$C$24</f>
        <v>0</v>
      </c>
      <c r="I4178" s="14">
        <v>359</v>
      </c>
      <c r="J4178" s="14">
        <v>0</v>
      </c>
      <c r="K4178" s="14">
        <v>0</v>
      </c>
      <c r="L4178" s="14">
        <v>649</v>
      </c>
      <c r="M4178" s="14">
        <f>C4178-SUM(D4178:L4178)</f>
        <v>10540.572429548993</v>
      </c>
      <c r="P4178" s="49">
        <f>D4179/('Parc électrique'!$C$22+'Parc électrique'!$C$23)</f>
        <v>0.19390625</v>
      </c>
      <c r="Q4178" s="49">
        <f t="shared" si="325"/>
        <v>0.18900832643490606</v>
      </c>
      <c r="R4178" s="49">
        <f t="shared" si="326"/>
        <v>0.25170174806810641</v>
      </c>
    </row>
    <row r="4179" spans="1:18" x14ac:dyDescent="0.3">
      <c r="A4179" s="35">
        <f t="shared" si="324"/>
        <v>44190</v>
      </c>
      <c r="B4179" s="36">
        <v>0</v>
      </c>
      <c r="C4179">
        <v>12229</v>
      </c>
      <c r="D4179">
        <v>1241</v>
      </c>
      <c r="E4179" s="49">
        <f t="shared" si="327"/>
        <v>0.18900832643490606</v>
      </c>
      <c r="F4179" s="49">
        <f t="shared" si="328"/>
        <v>0.25170174806810641</v>
      </c>
      <c r="G4179">
        <v>0</v>
      </c>
      <c r="H4179" s="51">
        <f>G4179/'Parc électrique'!$C$24</f>
        <v>0</v>
      </c>
      <c r="I4179" s="14">
        <v>359</v>
      </c>
      <c r="J4179" s="14">
        <v>0</v>
      </c>
      <c r="K4179" s="14">
        <v>0</v>
      </c>
      <c r="L4179" s="14">
        <v>647</v>
      </c>
      <c r="M4179" s="14">
        <f>C4179-SUM(D4179:L4179)</f>
        <v>9981.5592899254971</v>
      </c>
      <c r="P4179" s="49">
        <f>D4180/('Parc électrique'!$C$22+'Parc électrique'!$C$23)</f>
        <v>0.20734374999999999</v>
      </c>
      <c r="Q4179" s="49">
        <f t="shared" si="325"/>
        <v>0.20210640546262718</v>
      </c>
      <c r="R4179" s="49">
        <f t="shared" si="326"/>
        <v>0.269144415540997</v>
      </c>
    </row>
    <row r="4180" spans="1:18" x14ac:dyDescent="0.3">
      <c r="A4180" s="35">
        <f t="shared" si="324"/>
        <v>44190</v>
      </c>
      <c r="B4180" s="36">
        <v>4.1666666666666664E-2</v>
      </c>
      <c r="C4180">
        <v>11914</v>
      </c>
      <c r="D4180">
        <v>1327</v>
      </c>
      <c r="E4180" s="49">
        <f t="shared" si="327"/>
        <v>0.20210640546262718</v>
      </c>
      <c r="F4180" s="49">
        <f t="shared" si="328"/>
        <v>0.269144415540997</v>
      </c>
      <c r="G4180">
        <v>0</v>
      </c>
      <c r="H4180" s="51">
        <f>G4180/'Parc électrique'!$C$24</f>
        <v>0</v>
      </c>
      <c r="I4180" s="14">
        <v>359</v>
      </c>
      <c r="J4180" s="14">
        <v>1840</v>
      </c>
      <c r="K4180" s="14">
        <v>0</v>
      </c>
      <c r="L4180" s="14">
        <v>646</v>
      </c>
      <c r="M4180" s="14">
        <f>C4180-SUM(D4180:L4180)</f>
        <v>7741.5287491789968</v>
      </c>
      <c r="P4180" s="49">
        <f>D4181/('Parc électrique'!$C$22+'Parc électrique'!$C$23)</f>
        <v>0.2278125</v>
      </c>
      <c r="Q4180" s="49">
        <f t="shared" si="325"/>
        <v>0.22205813049322565</v>
      </c>
      <c r="R4180" s="49">
        <f t="shared" si="326"/>
        <v>0.2957140601799349</v>
      </c>
    </row>
    <row r="4181" spans="1:18" x14ac:dyDescent="0.3">
      <c r="A4181" s="35">
        <f t="shared" si="324"/>
        <v>44190</v>
      </c>
      <c r="B4181" s="36">
        <v>8.3333333333333329E-2</v>
      </c>
      <c r="C4181">
        <v>11669</v>
      </c>
      <c r="D4181">
        <v>1458</v>
      </c>
      <c r="E4181" s="49">
        <f t="shared" si="327"/>
        <v>0.22205813049322565</v>
      </c>
      <c r="F4181" s="49">
        <f t="shared" si="328"/>
        <v>0.2957140601799349</v>
      </c>
      <c r="G4181">
        <v>0</v>
      </c>
      <c r="H4181" s="51">
        <f>G4181/'Parc électrique'!$C$24</f>
        <v>0</v>
      </c>
      <c r="I4181" s="14">
        <v>359</v>
      </c>
      <c r="J4181" s="14">
        <v>1465</v>
      </c>
      <c r="K4181" s="14">
        <v>0</v>
      </c>
      <c r="L4181" s="14">
        <v>645</v>
      </c>
      <c r="M4181" s="14">
        <f>C4181-SUM(D4181:L4181)</f>
        <v>7741.482227809327</v>
      </c>
      <c r="P4181" s="49">
        <f>D4182/('Parc électrique'!$C$22+'Parc électrique'!$C$23)</f>
        <v>0.27546874999999998</v>
      </c>
      <c r="Q4181" s="49">
        <f t="shared" si="325"/>
        <v>0.26851062006828313</v>
      </c>
      <c r="R4181" s="49">
        <f t="shared" si="326"/>
        <v>0.35757468319425595</v>
      </c>
    </row>
    <row r="4182" spans="1:18" x14ac:dyDescent="0.3">
      <c r="A4182" s="35">
        <f t="shared" si="324"/>
        <v>44190</v>
      </c>
      <c r="B4182" s="36">
        <v>0.125</v>
      </c>
      <c r="C4182">
        <v>11246</v>
      </c>
      <c r="D4182">
        <v>1763</v>
      </c>
      <c r="E4182" s="49">
        <f t="shared" si="327"/>
        <v>0.26851062006828313</v>
      </c>
      <c r="F4182" s="49">
        <f t="shared" si="328"/>
        <v>0.35757468319425595</v>
      </c>
      <c r="G4182">
        <v>0</v>
      </c>
      <c r="H4182" s="51">
        <f>G4182/'Parc électrique'!$C$24</f>
        <v>0</v>
      </c>
      <c r="I4182" s="14">
        <v>359</v>
      </c>
      <c r="J4182" s="14">
        <v>0</v>
      </c>
      <c r="K4182" s="14">
        <v>0</v>
      </c>
      <c r="L4182" s="14">
        <v>644</v>
      </c>
      <c r="M4182" s="14">
        <f>C4182-SUM(D4182:L4182)</f>
        <v>8479.3739146967382</v>
      </c>
      <c r="P4182" s="49">
        <f>D4183/('Parc électrique'!$C$22+'Parc électrique'!$C$23)</f>
        <v>0.32921875</v>
      </c>
      <c r="Q4182" s="49">
        <f t="shared" si="325"/>
        <v>0.32090293617916771</v>
      </c>
      <c r="R4182" s="49">
        <f t="shared" si="326"/>
        <v>0.42734535308581811</v>
      </c>
    </row>
    <row r="4183" spans="1:18" x14ac:dyDescent="0.3">
      <c r="A4183" s="35">
        <f t="shared" si="324"/>
        <v>44190</v>
      </c>
      <c r="B4183" s="36">
        <v>0.16666666666666666</v>
      </c>
      <c r="C4183">
        <v>11167</v>
      </c>
      <c r="D4183">
        <v>2107</v>
      </c>
      <c r="E4183" s="49">
        <f t="shared" si="327"/>
        <v>0.32090293617916771</v>
      </c>
      <c r="F4183" s="49">
        <f t="shared" si="328"/>
        <v>0.42734535308581811</v>
      </c>
      <c r="G4183">
        <v>0</v>
      </c>
      <c r="H4183" s="51">
        <f>G4183/'Parc électrique'!$C$24</f>
        <v>0</v>
      </c>
      <c r="I4183" s="14">
        <v>359</v>
      </c>
      <c r="J4183" s="14">
        <v>0</v>
      </c>
      <c r="K4183" s="14">
        <v>0</v>
      </c>
      <c r="L4183" s="14">
        <v>642</v>
      </c>
      <c r="M4183" s="14">
        <f>C4183-SUM(D4183:L4183)</f>
        <v>8058.2517517107353</v>
      </c>
      <c r="P4183" s="49">
        <f>D4184/('Parc électrique'!$C$22+'Parc électrique'!$C$23)</f>
        <v>0.35749999999999998</v>
      </c>
      <c r="Q4183" s="49">
        <f t="shared" si="325"/>
        <v>0.34846982343518534</v>
      </c>
      <c r="R4183" s="49">
        <f t="shared" si="326"/>
        <v>0.46405608346480864</v>
      </c>
    </row>
    <row r="4184" spans="1:18" x14ac:dyDescent="0.3">
      <c r="A4184" s="35">
        <f t="shared" si="324"/>
        <v>44190</v>
      </c>
      <c r="B4184" s="36">
        <v>0.20833333333333334</v>
      </c>
      <c r="C4184">
        <v>11647</v>
      </c>
      <c r="D4184">
        <v>2288</v>
      </c>
      <c r="E4184" s="49">
        <f t="shared" si="327"/>
        <v>0.34846982343518534</v>
      </c>
      <c r="F4184" s="49">
        <f t="shared" si="328"/>
        <v>0.46405608346480864</v>
      </c>
      <c r="G4184">
        <v>0</v>
      </c>
      <c r="H4184" s="51">
        <f>G4184/'Parc électrique'!$C$24</f>
        <v>0</v>
      </c>
      <c r="I4184" s="14">
        <v>359</v>
      </c>
      <c r="J4184" s="14">
        <v>0</v>
      </c>
      <c r="K4184" s="14">
        <v>0</v>
      </c>
      <c r="L4184" s="14">
        <v>643</v>
      </c>
      <c r="M4184" s="14">
        <f>C4184-SUM(D4184:L4184)</f>
        <v>8356.1874740930998</v>
      </c>
      <c r="P4184" s="49">
        <f>D4185/('Parc électrique'!$C$22+'Parc électrique'!$C$23)</f>
        <v>0.37796875000000002</v>
      </c>
      <c r="Q4184" s="49">
        <f t="shared" si="325"/>
        <v>0.36842154846578384</v>
      </c>
      <c r="R4184" s="49">
        <f t="shared" si="326"/>
        <v>0.49062572810374655</v>
      </c>
    </row>
    <row r="4185" spans="1:18" x14ac:dyDescent="0.3">
      <c r="A4185" s="35">
        <f t="shared" si="324"/>
        <v>44190</v>
      </c>
      <c r="B4185" s="36">
        <v>0.25</v>
      </c>
      <c r="C4185">
        <v>12682</v>
      </c>
      <c r="D4185">
        <v>2419</v>
      </c>
      <c r="E4185" s="49">
        <f t="shared" si="327"/>
        <v>0.36842154846578384</v>
      </c>
      <c r="F4185" s="49">
        <f t="shared" si="328"/>
        <v>0.49062572810374655</v>
      </c>
      <c r="G4185">
        <v>0</v>
      </c>
      <c r="H4185" s="51">
        <f>G4185/'Parc électrique'!$C$24</f>
        <v>0</v>
      </c>
      <c r="I4185" s="14">
        <v>359</v>
      </c>
      <c r="J4185" s="14">
        <v>0</v>
      </c>
      <c r="K4185" s="14">
        <v>0</v>
      </c>
      <c r="L4185" s="14">
        <v>650</v>
      </c>
      <c r="M4185" s="14">
        <f>C4185-SUM(D4185:L4185)</f>
        <v>9253.14095272343</v>
      </c>
      <c r="P4185" s="49">
        <f>D4186/('Parc électrique'!$C$22+'Parc électrique'!$C$23)</f>
        <v>0.40640625000000002</v>
      </c>
      <c r="Q4185" s="49">
        <f t="shared" si="325"/>
        <v>0.39614073896631002</v>
      </c>
      <c r="R4185" s="49">
        <f t="shared" si="326"/>
        <v>0.52753928019753826</v>
      </c>
    </row>
    <row r="4186" spans="1:18" x14ac:dyDescent="0.3">
      <c r="A4186" s="35">
        <f t="shared" si="324"/>
        <v>44190</v>
      </c>
      <c r="B4186" s="36">
        <v>0.29166666666666669</v>
      </c>
      <c r="C4186">
        <v>13605</v>
      </c>
      <c r="D4186">
        <v>2601</v>
      </c>
      <c r="E4186" s="49">
        <f t="shared" si="327"/>
        <v>0.39614073896631002</v>
      </c>
      <c r="F4186" s="49">
        <f t="shared" si="328"/>
        <v>0.52753928019753826</v>
      </c>
      <c r="G4186">
        <v>0</v>
      </c>
      <c r="H4186" s="51">
        <f>G4186/'Parc électrique'!$C$24</f>
        <v>0</v>
      </c>
      <c r="I4186" s="14">
        <v>359</v>
      </c>
      <c r="J4186" s="14">
        <v>1989</v>
      </c>
      <c r="K4186" s="14">
        <v>0</v>
      </c>
      <c r="L4186" s="14">
        <v>662</v>
      </c>
      <c r="M4186" s="14">
        <f>C4186-SUM(D4186:L4186)</f>
        <v>7993.0763199808362</v>
      </c>
      <c r="P4186" s="49">
        <f>D4187/('Parc électrique'!$C$22+'Parc électrique'!$C$23)</f>
        <v>0.38250000000000001</v>
      </c>
      <c r="Q4186" s="49">
        <f t="shared" si="325"/>
        <v>0.37283834255652704</v>
      </c>
      <c r="R4186" s="49">
        <f t="shared" si="326"/>
        <v>0.49650755783297712</v>
      </c>
    </row>
    <row r="4187" spans="1:18" x14ac:dyDescent="0.3">
      <c r="A4187" s="35">
        <f t="shared" si="324"/>
        <v>44190</v>
      </c>
      <c r="B4187" s="36">
        <v>0.33333333333333331</v>
      </c>
      <c r="C4187">
        <v>13879</v>
      </c>
      <c r="D4187">
        <v>2448</v>
      </c>
      <c r="E4187" s="49">
        <f t="shared" si="327"/>
        <v>0.37283834255652704</v>
      </c>
      <c r="F4187" s="49">
        <f t="shared" si="328"/>
        <v>0.49650755783297712</v>
      </c>
      <c r="G4187">
        <v>11</v>
      </c>
      <c r="H4187" s="51">
        <f>G4187/'Parc électrique'!$C$24</f>
        <v>3.6666666666666666E-3</v>
      </c>
      <c r="I4187" s="14">
        <v>359</v>
      </c>
      <c r="J4187" s="14">
        <v>1989</v>
      </c>
      <c r="K4187" s="14">
        <v>0</v>
      </c>
      <c r="L4187" s="14">
        <v>669</v>
      </c>
      <c r="M4187" s="14">
        <f>C4187-SUM(D4187:L4187)</f>
        <v>8402.1269874329446</v>
      </c>
      <c r="P4187" s="49">
        <f>D4188/('Parc électrique'!$C$22+'Parc électrique'!$C$23)</f>
        <v>0.39624999999999999</v>
      </c>
      <c r="Q4187" s="49">
        <f t="shared" si="325"/>
        <v>0.38624102807326488</v>
      </c>
      <c r="R4187" s="49">
        <f t="shared" si="326"/>
        <v>0.51435586873546968</v>
      </c>
    </row>
    <row r="4188" spans="1:18" x14ac:dyDescent="0.3">
      <c r="A4188" s="35">
        <f t="shared" ref="A4188:A4251" si="329">A4164+1</f>
        <v>44190</v>
      </c>
      <c r="B4188" s="36">
        <v>0.375</v>
      </c>
      <c r="C4188">
        <v>13943</v>
      </c>
      <c r="D4188">
        <v>2536</v>
      </c>
      <c r="E4188" s="49">
        <f t="shared" si="327"/>
        <v>0.38624102807326488</v>
      </c>
      <c r="F4188" s="49">
        <f t="shared" si="328"/>
        <v>0.51435586873546968</v>
      </c>
      <c r="G4188">
        <v>142</v>
      </c>
      <c r="H4188" s="51">
        <f>G4188/'Parc électrique'!$C$24</f>
        <v>4.7333333333333331E-2</v>
      </c>
      <c r="I4188" s="14">
        <v>359</v>
      </c>
      <c r="J4188" s="14">
        <v>1989</v>
      </c>
      <c r="K4188" s="14">
        <v>0</v>
      </c>
      <c r="L4188" s="14">
        <v>669</v>
      </c>
      <c r="M4188" s="14">
        <f>C4188-SUM(D4188:L4188)</f>
        <v>8247.0520697698576</v>
      </c>
      <c r="P4188" s="49">
        <f>D4189/('Parc électrique'!$C$22+'Parc électrique'!$C$23)</f>
        <v>0.41593750000000002</v>
      </c>
      <c r="Q4188" s="49">
        <f t="shared" si="325"/>
        <v>0.40543123688132149</v>
      </c>
      <c r="R4188" s="49">
        <f t="shared" si="326"/>
        <v>0.53991140480040234</v>
      </c>
    </row>
    <row r="4189" spans="1:18" x14ac:dyDescent="0.3">
      <c r="A4189" s="35">
        <f t="shared" si="329"/>
        <v>44190</v>
      </c>
      <c r="B4189" s="36">
        <v>0.41666666666666669</v>
      </c>
      <c r="C4189">
        <v>13944</v>
      </c>
      <c r="D4189">
        <v>2662</v>
      </c>
      <c r="E4189" s="49">
        <f t="shared" si="327"/>
        <v>0.40543123688132149</v>
      </c>
      <c r="F4189" s="49">
        <f t="shared" si="328"/>
        <v>0.53991140480040234</v>
      </c>
      <c r="G4189">
        <v>463</v>
      </c>
      <c r="H4189" s="51">
        <f>G4189/'Parc électrique'!$C$24</f>
        <v>0.15433333333333332</v>
      </c>
      <c r="I4189" s="14">
        <v>359</v>
      </c>
      <c r="J4189" s="14">
        <v>0</v>
      </c>
      <c r="K4189" s="14">
        <v>0</v>
      </c>
      <c r="L4189" s="14">
        <v>670</v>
      </c>
      <c r="M4189" s="14">
        <f>C4189-SUM(D4189:L4189)</f>
        <v>9788.900324024984</v>
      </c>
      <c r="P4189" s="49">
        <f>D4190/('Parc électrique'!$C$22+'Parc électrique'!$C$23)</f>
        <v>0.39750000000000002</v>
      </c>
      <c r="Q4189" s="49">
        <f t="shared" si="325"/>
        <v>0.38745945402933202</v>
      </c>
      <c r="R4189" s="49">
        <f t="shared" si="326"/>
        <v>0.51597844245387825</v>
      </c>
    </row>
    <row r="4190" spans="1:18" x14ac:dyDescent="0.3">
      <c r="A4190" s="35">
        <f t="shared" si="329"/>
        <v>44190</v>
      </c>
      <c r="B4190" s="36">
        <v>0.45833333333333331</v>
      </c>
      <c r="C4190">
        <v>13939</v>
      </c>
      <c r="D4190">
        <v>2544</v>
      </c>
      <c r="E4190" s="49">
        <f t="shared" si="327"/>
        <v>0.38745945402933202</v>
      </c>
      <c r="F4190" s="49">
        <f t="shared" si="328"/>
        <v>0.51597844245387825</v>
      </c>
      <c r="G4190">
        <v>768</v>
      </c>
      <c r="H4190" s="51">
        <f>G4190/'Parc électrique'!$C$24</f>
        <v>0.25600000000000001</v>
      </c>
      <c r="I4190" s="14">
        <v>359</v>
      </c>
      <c r="J4190" s="14">
        <v>0</v>
      </c>
      <c r="K4190" s="14">
        <v>0</v>
      </c>
      <c r="L4190" s="14">
        <v>670</v>
      </c>
      <c r="M4190" s="14">
        <f>C4190-SUM(D4190:L4190)</f>
        <v>9596.8405621035163</v>
      </c>
      <c r="P4190" s="49">
        <f>D4191/('Parc électrique'!$C$22+'Parc électrique'!$C$23)</f>
        <v>0.38984374999999999</v>
      </c>
      <c r="Q4190" s="49">
        <f t="shared" si="325"/>
        <v>0.37999659504842109</v>
      </c>
      <c r="R4190" s="49">
        <f t="shared" si="326"/>
        <v>0.50604017842862659</v>
      </c>
    </row>
    <row r="4191" spans="1:18" x14ac:dyDescent="0.3">
      <c r="A4191" s="35">
        <f t="shared" si="329"/>
        <v>44190</v>
      </c>
      <c r="B4191" s="36">
        <v>0.5</v>
      </c>
      <c r="C4191">
        <v>13880</v>
      </c>
      <c r="D4191">
        <v>2495</v>
      </c>
      <c r="E4191" s="49">
        <f t="shared" si="327"/>
        <v>0.37999659504842109</v>
      </c>
      <c r="F4191" s="49">
        <f t="shared" si="328"/>
        <v>0.50604017842862659</v>
      </c>
      <c r="G4191">
        <v>932</v>
      </c>
      <c r="H4191" s="51">
        <f>G4191/'Parc électrique'!$C$24</f>
        <v>0.31066666666666665</v>
      </c>
      <c r="I4191" s="14">
        <v>359</v>
      </c>
      <c r="J4191" s="14">
        <v>0</v>
      </c>
      <c r="K4191" s="14">
        <v>0</v>
      </c>
      <c r="L4191" s="14">
        <v>671</v>
      </c>
      <c r="M4191" s="14">
        <f>C4191-SUM(D4191:L4191)</f>
        <v>9421.8032965598559</v>
      </c>
      <c r="P4191" s="49">
        <f>D4192/('Parc électrique'!$C$22+'Parc électrique'!$C$23)</f>
        <v>0.39218750000000002</v>
      </c>
      <c r="Q4191" s="49">
        <f t="shared" si="325"/>
        <v>0.38228114371604693</v>
      </c>
      <c r="R4191" s="49">
        <f t="shared" si="326"/>
        <v>0.50908250415064238</v>
      </c>
    </row>
    <row r="4192" spans="1:18" x14ac:dyDescent="0.3">
      <c r="A4192" s="35">
        <f t="shared" si="329"/>
        <v>44190</v>
      </c>
      <c r="B4192" s="36">
        <v>0.54166666666666663</v>
      </c>
      <c r="C4192">
        <v>13588</v>
      </c>
      <c r="D4192">
        <v>2510</v>
      </c>
      <c r="E4192" s="49">
        <f t="shared" si="327"/>
        <v>0.38228114371604693</v>
      </c>
      <c r="F4192" s="49">
        <f t="shared" si="328"/>
        <v>0.50908250415064238</v>
      </c>
      <c r="G4192">
        <v>932</v>
      </c>
      <c r="H4192" s="51">
        <f>G4192/'Parc électrique'!$C$24</f>
        <v>0.31066666666666665</v>
      </c>
      <c r="I4192" s="14">
        <v>359</v>
      </c>
      <c r="J4192" s="14">
        <v>1373</v>
      </c>
      <c r="K4192" s="14">
        <v>0</v>
      </c>
      <c r="L4192" s="14">
        <v>672</v>
      </c>
      <c r="M4192" s="14">
        <f>C4192-SUM(D4192:L4192)</f>
        <v>7740.7979696854663</v>
      </c>
      <c r="P4192" s="49">
        <f>D4193/('Parc électrique'!$C$22+'Parc électrique'!$C$23)</f>
        <v>0.39624999999999999</v>
      </c>
      <c r="Q4192" s="49">
        <f t="shared" si="325"/>
        <v>0.38624102807326488</v>
      </c>
      <c r="R4192" s="49">
        <f t="shared" si="326"/>
        <v>0.51435586873546968</v>
      </c>
    </row>
    <row r="4193" spans="1:18" x14ac:dyDescent="0.3">
      <c r="A4193" s="35">
        <f t="shared" si="329"/>
        <v>44190</v>
      </c>
      <c r="B4193" s="36">
        <v>0.58333333333333337</v>
      </c>
      <c r="C4193">
        <v>13367</v>
      </c>
      <c r="D4193">
        <v>2536</v>
      </c>
      <c r="E4193" s="49">
        <f t="shared" si="327"/>
        <v>0.38624102807326488</v>
      </c>
      <c r="F4193" s="49">
        <f t="shared" si="328"/>
        <v>0.51435586873546968</v>
      </c>
      <c r="G4193">
        <v>751</v>
      </c>
      <c r="H4193" s="51">
        <f>G4193/'Parc électrique'!$C$24</f>
        <v>0.25033333333333335</v>
      </c>
      <c r="I4193" s="14">
        <v>359</v>
      </c>
      <c r="J4193" s="14">
        <v>0</v>
      </c>
      <c r="K4193" s="14">
        <v>0</v>
      </c>
      <c r="L4193" s="14">
        <v>672</v>
      </c>
      <c r="M4193" s="14">
        <f>C4193-SUM(D4193:L4193)</f>
        <v>9047.849069769858</v>
      </c>
      <c r="P4193" s="49">
        <f>D4194/('Parc électrique'!$C$22+'Parc électrique'!$C$23)</f>
        <v>0.40421875000000002</v>
      </c>
      <c r="Q4193" s="49">
        <f t="shared" si="325"/>
        <v>0.39400849354319256</v>
      </c>
      <c r="R4193" s="49">
        <f t="shared" si="326"/>
        <v>0.52469977619032337</v>
      </c>
    </row>
    <row r="4194" spans="1:18" x14ac:dyDescent="0.3">
      <c r="A4194" s="35">
        <f t="shared" si="329"/>
        <v>44190</v>
      </c>
      <c r="B4194" s="36">
        <v>0.625</v>
      </c>
      <c r="C4194">
        <v>13158</v>
      </c>
      <c r="D4194">
        <v>2587</v>
      </c>
      <c r="E4194" s="49">
        <f t="shared" si="327"/>
        <v>0.39400849354319256</v>
      </c>
      <c r="F4194" s="49">
        <f t="shared" si="328"/>
        <v>0.52469977619032337</v>
      </c>
      <c r="G4194">
        <v>420</v>
      </c>
      <c r="H4194" s="51">
        <f>G4194/'Parc électrique'!$C$24</f>
        <v>0.14000000000000001</v>
      </c>
      <c r="I4194" s="14">
        <v>359</v>
      </c>
      <c r="J4194" s="14">
        <v>0</v>
      </c>
      <c r="K4194" s="14">
        <v>0</v>
      </c>
      <c r="L4194" s="14">
        <v>673</v>
      </c>
      <c r="M4194" s="14">
        <f>C4194-SUM(D4194:L4194)</f>
        <v>9117.941291730267</v>
      </c>
      <c r="P4194" s="49">
        <f>D4195/('Parc électrique'!$C$22+'Parc électrique'!$C$23)</f>
        <v>0.42421874999999998</v>
      </c>
      <c r="Q4194" s="49">
        <f t="shared" si="325"/>
        <v>0.41350330884026582</v>
      </c>
      <c r="R4194" s="49">
        <f t="shared" si="326"/>
        <v>0.55066095568485807</v>
      </c>
    </row>
    <row r="4195" spans="1:18" x14ac:dyDescent="0.3">
      <c r="A4195" s="35">
        <f t="shared" si="329"/>
        <v>44190</v>
      </c>
      <c r="B4195" s="36">
        <v>0.66666666666666663</v>
      </c>
      <c r="C4195">
        <v>13184</v>
      </c>
      <c r="D4195">
        <v>2715</v>
      </c>
      <c r="E4195" s="49">
        <f t="shared" si="327"/>
        <v>0.41350330884026582</v>
      </c>
      <c r="F4195" s="49">
        <f t="shared" si="328"/>
        <v>0.55066095568485807</v>
      </c>
      <c r="G4195">
        <v>104</v>
      </c>
      <c r="H4195" s="51">
        <f>G4195/'Parc électrique'!$C$24</f>
        <v>3.4666666666666665E-2</v>
      </c>
      <c r="I4195" s="14">
        <v>359</v>
      </c>
      <c r="J4195" s="14">
        <v>0</v>
      </c>
      <c r="K4195" s="14">
        <v>0</v>
      </c>
      <c r="L4195" s="14">
        <v>674</v>
      </c>
      <c r="M4195" s="14">
        <f>C4195-SUM(D4195:L4195)</f>
        <v>9331.0011690688079</v>
      </c>
      <c r="P4195" s="49">
        <f>D4196/('Parc électrique'!$C$22+'Parc électrique'!$C$23)</f>
        <v>0.43125000000000002</v>
      </c>
      <c r="Q4195" s="49">
        <f t="shared" si="325"/>
        <v>0.42035695484314323</v>
      </c>
      <c r="R4195" s="49">
        <f t="shared" si="326"/>
        <v>0.55978793285090556</v>
      </c>
    </row>
    <row r="4196" spans="1:18" x14ac:dyDescent="0.3">
      <c r="A4196" s="35">
        <f t="shared" si="329"/>
        <v>44190</v>
      </c>
      <c r="B4196" s="36">
        <v>0.70833333333333337</v>
      </c>
      <c r="C4196">
        <v>13879</v>
      </c>
      <c r="D4196">
        <v>2760</v>
      </c>
      <c r="E4196" s="49">
        <f t="shared" si="327"/>
        <v>0.42035695484314323</v>
      </c>
      <c r="F4196" s="49">
        <f t="shared" si="328"/>
        <v>0.55978793285090556</v>
      </c>
      <c r="G4196">
        <v>0</v>
      </c>
      <c r="H4196" s="51">
        <f>G4196/'Parc électrique'!$C$24</f>
        <v>0</v>
      </c>
      <c r="I4196" s="14">
        <v>359</v>
      </c>
      <c r="J4196" s="14">
        <v>0</v>
      </c>
      <c r="K4196" s="14">
        <v>0</v>
      </c>
      <c r="L4196" s="14">
        <v>673</v>
      </c>
      <c r="M4196" s="14">
        <f>C4196-SUM(D4196:L4196)</f>
        <v>10086.019855112307</v>
      </c>
      <c r="P4196" s="49">
        <f>D4197/('Parc électrique'!$C$22+'Parc électrique'!$C$23)</f>
        <v>0.41218749999999998</v>
      </c>
      <c r="Q4196" s="49">
        <f t="shared" si="325"/>
        <v>0.40177595901312019</v>
      </c>
      <c r="R4196" s="49">
        <f t="shared" si="326"/>
        <v>0.53504368364517707</v>
      </c>
    </row>
    <row r="4197" spans="1:18" x14ac:dyDescent="0.3">
      <c r="A4197" s="35">
        <f t="shared" si="329"/>
        <v>44190</v>
      </c>
      <c r="B4197" s="36">
        <v>0.75</v>
      </c>
      <c r="C4197">
        <v>14220</v>
      </c>
      <c r="D4197">
        <v>2638</v>
      </c>
      <c r="E4197" s="49">
        <f t="shared" si="327"/>
        <v>0.40177595901312019</v>
      </c>
      <c r="F4197" s="49">
        <f t="shared" si="328"/>
        <v>0.53504368364517707</v>
      </c>
      <c r="G4197">
        <v>0</v>
      </c>
      <c r="H4197" s="51">
        <f>G4197/'Parc électrique'!$C$24</f>
        <v>0</v>
      </c>
      <c r="I4197" s="14">
        <v>359</v>
      </c>
      <c r="J4197" s="14">
        <v>0</v>
      </c>
      <c r="K4197" s="14">
        <v>0</v>
      </c>
      <c r="L4197" s="14">
        <v>673</v>
      </c>
      <c r="M4197" s="14">
        <f>C4197-SUM(D4197:L4197)</f>
        <v>10549.063180357341</v>
      </c>
      <c r="P4197" s="49">
        <f>D4198/('Parc électrique'!$C$22+'Parc électrique'!$C$23)</f>
        <v>0.38046875000000002</v>
      </c>
      <c r="Q4197" s="49">
        <f t="shared" si="325"/>
        <v>0.37085840037791806</v>
      </c>
      <c r="R4197" s="49">
        <f t="shared" si="326"/>
        <v>0.49387087554056341</v>
      </c>
    </row>
    <row r="4198" spans="1:18" x14ac:dyDescent="0.3">
      <c r="A4198" s="35">
        <f t="shared" si="329"/>
        <v>44190</v>
      </c>
      <c r="B4198" s="36">
        <v>0.79166666666666663</v>
      </c>
      <c r="C4198">
        <v>14130</v>
      </c>
      <c r="D4198">
        <v>2435</v>
      </c>
      <c r="E4198" s="49">
        <f t="shared" si="327"/>
        <v>0.37085840037791806</v>
      </c>
      <c r="F4198" s="49">
        <f t="shared" si="328"/>
        <v>0.49387087554056341</v>
      </c>
      <c r="G4198">
        <v>0</v>
      </c>
      <c r="H4198" s="51">
        <f>G4198/'Parc électrique'!$C$24</f>
        <v>0</v>
      </c>
      <c r="I4198" s="14">
        <v>359</v>
      </c>
      <c r="J4198" s="14">
        <v>28</v>
      </c>
      <c r="K4198" s="14">
        <v>0</v>
      </c>
      <c r="L4198" s="14">
        <v>668</v>
      </c>
      <c r="M4198" s="14">
        <f>C4198-SUM(D4198:L4198)</f>
        <v>10639.13527072408</v>
      </c>
      <c r="P4198" s="49">
        <f>D4199/('Parc électrique'!$C$22+'Parc électrique'!$C$23)</f>
        <v>0.34125</v>
      </c>
      <c r="Q4198" s="49">
        <f t="shared" si="325"/>
        <v>0.33263028600631334</v>
      </c>
      <c r="R4198" s="49">
        <f t="shared" si="326"/>
        <v>0.44296262512549917</v>
      </c>
    </row>
    <row r="4199" spans="1:18" x14ac:dyDescent="0.3">
      <c r="A4199" s="35">
        <f t="shared" si="329"/>
        <v>44190</v>
      </c>
      <c r="B4199" s="36">
        <v>0.83333333333333337</v>
      </c>
      <c r="C4199">
        <v>13413</v>
      </c>
      <c r="D4199">
        <v>2184</v>
      </c>
      <c r="E4199" s="49">
        <f t="shared" si="327"/>
        <v>0.33263028600631334</v>
      </c>
      <c r="F4199" s="49">
        <f t="shared" si="328"/>
        <v>0.44296262512549917</v>
      </c>
      <c r="G4199">
        <v>0</v>
      </c>
      <c r="H4199" s="51">
        <f>G4199/'Parc électrique'!$C$24</f>
        <v>0</v>
      </c>
      <c r="I4199" s="14">
        <v>359</v>
      </c>
      <c r="J4199" s="14">
        <v>0</v>
      </c>
      <c r="K4199" s="14">
        <v>0</v>
      </c>
      <c r="L4199" s="14">
        <v>662</v>
      </c>
      <c r="M4199" s="14">
        <f>C4199-SUM(D4199:L4199)</f>
        <v>10207.224407088868</v>
      </c>
      <c r="P4199" s="49">
        <f>D4200/('Parc électrique'!$C$22+'Parc électrique'!$C$23)</f>
        <v>0.3075</v>
      </c>
      <c r="Q4199" s="49">
        <f t="shared" si="325"/>
        <v>0.29973278519250213</v>
      </c>
      <c r="R4199" s="49">
        <f t="shared" si="326"/>
        <v>0.39915313472847175</v>
      </c>
    </row>
    <row r="4200" spans="1:18" x14ac:dyDescent="0.3">
      <c r="A4200" s="35">
        <f t="shared" si="329"/>
        <v>44190</v>
      </c>
      <c r="B4200" s="36">
        <v>0.875</v>
      </c>
      <c r="C4200">
        <v>12798</v>
      </c>
      <c r="D4200">
        <v>1968</v>
      </c>
      <c r="E4200" s="49">
        <f t="shared" si="327"/>
        <v>0.29973278519250213</v>
      </c>
      <c r="F4200" s="49">
        <f t="shared" si="328"/>
        <v>0.39915313472847175</v>
      </c>
      <c r="G4200">
        <v>0</v>
      </c>
      <c r="H4200" s="51">
        <f>G4200/'Parc électrique'!$C$24</f>
        <v>0</v>
      </c>
      <c r="I4200" s="14">
        <v>359</v>
      </c>
      <c r="J4200" s="14">
        <v>0</v>
      </c>
      <c r="K4200" s="14">
        <v>0</v>
      </c>
      <c r="L4200" s="14">
        <v>653</v>
      </c>
      <c r="M4200" s="14">
        <f>C4200-SUM(D4200:L4200)</f>
        <v>9817.3011140800791</v>
      </c>
      <c r="P4200" s="49">
        <f>D4201/('Parc électrique'!$C$22+'Parc électrique'!$C$23)</f>
        <v>0.31406250000000002</v>
      </c>
      <c r="Q4200" s="49">
        <f t="shared" si="325"/>
        <v>0.30612952146185429</v>
      </c>
      <c r="R4200" s="49">
        <f t="shared" si="326"/>
        <v>0.40767164675011602</v>
      </c>
    </row>
    <row r="4201" spans="1:18" x14ac:dyDescent="0.3">
      <c r="A4201" s="35">
        <f t="shared" si="329"/>
        <v>44190</v>
      </c>
      <c r="B4201" s="36">
        <v>0.91666666666666663</v>
      </c>
      <c r="C4201">
        <v>13022</v>
      </c>
      <c r="D4201">
        <v>2010</v>
      </c>
      <c r="E4201" s="49">
        <f t="shared" si="327"/>
        <v>0.30612952146185429</v>
      </c>
      <c r="F4201" s="49">
        <f t="shared" si="328"/>
        <v>0.40767164675011602</v>
      </c>
      <c r="G4201">
        <v>0</v>
      </c>
      <c r="H4201" s="51">
        <f>G4201/'Parc électrique'!$C$24</f>
        <v>0</v>
      </c>
      <c r="I4201" s="14">
        <v>359</v>
      </c>
      <c r="J4201" s="14">
        <v>0</v>
      </c>
      <c r="K4201" s="14">
        <v>0</v>
      </c>
      <c r="L4201" s="14">
        <v>647</v>
      </c>
      <c r="M4201" s="14">
        <f>C4201-SUM(D4201:L4201)</f>
        <v>10005.286198831789</v>
      </c>
      <c r="P4201" s="49">
        <f>D4202/('Parc électrique'!$C$22+'Parc électrique'!$C$23)</f>
        <v>0.31218750000000001</v>
      </c>
      <c r="Q4201" s="49">
        <f t="shared" si="325"/>
        <v>0.3043018825277537</v>
      </c>
      <c r="R4201" s="49">
        <f t="shared" si="326"/>
        <v>0.40523778617250339</v>
      </c>
    </row>
    <row r="4202" spans="1:18" x14ac:dyDescent="0.3">
      <c r="A4202" s="35">
        <f t="shared" si="329"/>
        <v>44190</v>
      </c>
      <c r="B4202" s="36">
        <v>0.95833333333333337</v>
      </c>
      <c r="C4202">
        <v>13154</v>
      </c>
      <c r="D4202">
        <v>1998</v>
      </c>
      <c r="E4202" s="49">
        <f t="shared" si="327"/>
        <v>0.3043018825277537</v>
      </c>
      <c r="F4202" s="49">
        <f t="shared" si="328"/>
        <v>0.40523778617250339</v>
      </c>
      <c r="G4202">
        <v>0</v>
      </c>
      <c r="H4202" s="51">
        <f>G4202/'Parc électrique'!$C$24</f>
        <v>0</v>
      </c>
      <c r="I4202" s="14">
        <v>359</v>
      </c>
      <c r="J4202" s="14">
        <v>0</v>
      </c>
      <c r="K4202" s="14">
        <v>0</v>
      </c>
      <c r="L4202" s="14">
        <v>648</v>
      </c>
      <c r="M4202" s="14">
        <f>C4202-SUM(D4202:L4202)</f>
        <v>10148.2904603313</v>
      </c>
      <c r="P4202" s="49">
        <f>D4203/('Parc électrique'!$C$22+'Parc électrique'!$C$23)</f>
        <v>0.31421874999999999</v>
      </c>
      <c r="Q4202" s="49">
        <f t="shared" si="325"/>
        <v>0.30628182470636267</v>
      </c>
      <c r="R4202" s="49">
        <f t="shared" si="326"/>
        <v>0.40787446846491704</v>
      </c>
    </row>
    <row r="4203" spans="1:18" x14ac:dyDescent="0.3">
      <c r="A4203" s="35">
        <f t="shared" si="329"/>
        <v>44191</v>
      </c>
      <c r="B4203" s="36">
        <v>0</v>
      </c>
      <c r="C4203">
        <v>12710</v>
      </c>
      <c r="D4203">
        <v>2011</v>
      </c>
      <c r="E4203" s="49">
        <f t="shared" si="327"/>
        <v>0.30628182470636267</v>
      </c>
      <c r="F4203" s="49">
        <f t="shared" si="328"/>
        <v>0.40787446846491704</v>
      </c>
      <c r="G4203">
        <v>0</v>
      </c>
      <c r="H4203" s="51">
        <f>G4203/'Parc électrique'!$C$24</f>
        <v>0</v>
      </c>
      <c r="I4203" s="14">
        <v>359</v>
      </c>
      <c r="J4203" s="14">
        <v>0</v>
      </c>
      <c r="K4203" s="14">
        <v>0</v>
      </c>
      <c r="L4203" s="14">
        <v>639</v>
      </c>
      <c r="M4203" s="14">
        <f>C4203-SUM(D4203:L4203)</f>
        <v>9700.285843706828</v>
      </c>
      <c r="P4203" s="49">
        <f>D4204/('Parc électrique'!$C$22+'Parc électrique'!$C$23)</f>
        <v>0.31</v>
      </c>
      <c r="Q4203" s="49">
        <f t="shared" si="325"/>
        <v>0.30216963710463629</v>
      </c>
      <c r="R4203" s="49">
        <f t="shared" si="326"/>
        <v>0.40239828216528861</v>
      </c>
    </row>
    <row r="4204" spans="1:18" x14ac:dyDescent="0.3">
      <c r="A4204" s="35">
        <f t="shared" si="329"/>
        <v>44191</v>
      </c>
      <c r="B4204" s="36">
        <v>4.1666666666666664E-2</v>
      </c>
      <c r="C4204">
        <v>12402</v>
      </c>
      <c r="D4204">
        <v>1984</v>
      </c>
      <c r="E4204" s="49">
        <f t="shared" si="327"/>
        <v>0.30216963710463629</v>
      </c>
      <c r="F4204" s="49">
        <f t="shared" si="328"/>
        <v>0.40239828216528861</v>
      </c>
      <c r="G4204">
        <v>0</v>
      </c>
      <c r="H4204" s="51">
        <f>G4204/'Parc électrique'!$C$24</f>
        <v>0</v>
      </c>
      <c r="I4204" s="14">
        <v>359</v>
      </c>
      <c r="J4204" s="14">
        <v>1675</v>
      </c>
      <c r="K4204" s="14">
        <v>0</v>
      </c>
      <c r="L4204" s="14">
        <v>642</v>
      </c>
      <c r="M4204" s="14">
        <f>C4204-SUM(D4204:L4204)</f>
        <v>7741.2954320807303</v>
      </c>
      <c r="P4204" s="49">
        <f>D4205/('Parc électrique'!$C$22+'Parc électrique'!$C$23)</f>
        <v>0.29218749999999999</v>
      </c>
      <c r="Q4204" s="49">
        <f t="shared" si="325"/>
        <v>0.28480706723068033</v>
      </c>
      <c r="R4204" s="49">
        <f t="shared" si="326"/>
        <v>0.37927660667796859</v>
      </c>
    </row>
    <row r="4205" spans="1:18" x14ac:dyDescent="0.3">
      <c r="A4205" s="35">
        <f t="shared" si="329"/>
        <v>44191</v>
      </c>
      <c r="B4205" s="36">
        <v>8.3333333333333329E-2</v>
      </c>
      <c r="C4205">
        <v>12103</v>
      </c>
      <c r="D4205">
        <v>1870</v>
      </c>
      <c r="E4205" s="49">
        <f t="shared" si="327"/>
        <v>0.28480706723068033</v>
      </c>
      <c r="F4205" s="49">
        <f t="shared" si="328"/>
        <v>0.37927660667796859</v>
      </c>
      <c r="G4205">
        <v>0</v>
      </c>
      <c r="H4205" s="51">
        <f>G4205/'Parc électrique'!$C$24</f>
        <v>0</v>
      </c>
      <c r="I4205" s="14">
        <v>359</v>
      </c>
      <c r="J4205" s="14">
        <v>0</v>
      </c>
      <c r="K4205" s="14">
        <v>0</v>
      </c>
      <c r="L4205" s="14">
        <v>641</v>
      </c>
      <c r="M4205" s="14">
        <f>C4205-SUM(D4205:L4205)</f>
        <v>9232.3359163260902</v>
      </c>
      <c r="P4205" s="49">
        <f>D4206/('Parc électrique'!$C$22+'Parc électrique'!$C$23)</f>
        <v>0.28156249999999999</v>
      </c>
      <c r="Q4205" s="49">
        <f t="shared" si="325"/>
        <v>0.27445044660411017</v>
      </c>
      <c r="R4205" s="49">
        <f t="shared" si="326"/>
        <v>0.36548473007149707</v>
      </c>
    </row>
    <row r="4206" spans="1:18" x14ac:dyDescent="0.3">
      <c r="A4206" s="35">
        <f t="shared" si="329"/>
        <v>44191</v>
      </c>
      <c r="B4206" s="36">
        <v>0.125</v>
      </c>
      <c r="C4206">
        <v>11621</v>
      </c>
      <c r="D4206">
        <v>1802</v>
      </c>
      <c r="E4206" s="49">
        <f t="shared" si="327"/>
        <v>0.27445044660411017</v>
      </c>
      <c r="F4206" s="49">
        <f t="shared" si="328"/>
        <v>0.36548473007149707</v>
      </c>
      <c r="G4206">
        <v>0</v>
      </c>
      <c r="H4206" s="51">
        <f>G4206/'Parc électrique'!$C$24</f>
        <v>0</v>
      </c>
      <c r="I4206" s="14">
        <v>359</v>
      </c>
      <c r="J4206" s="14">
        <v>1081</v>
      </c>
      <c r="K4206" s="14">
        <v>0</v>
      </c>
      <c r="L4206" s="14">
        <v>637</v>
      </c>
      <c r="M4206" s="14">
        <f>C4206-SUM(D4206:L4206)</f>
        <v>7741.3600648233241</v>
      </c>
      <c r="P4206" s="49">
        <f>D4207/('Parc électrique'!$C$22+'Parc électrique'!$C$23)</f>
        <v>0.31484374999999998</v>
      </c>
      <c r="Q4206" s="49">
        <f t="shared" si="325"/>
        <v>0.30689103768439618</v>
      </c>
      <c r="R4206" s="49">
        <f t="shared" si="326"/>
        <v>0.40868575532412121</v>
      </c>
    </row>
    <row r="4207" spans="1:18" x14ac:dyDescent="0.3">
      <c r="A4207" s="35">
        <f t="shared" si="329"/>
        <v>44191</v>
      </c>
      <c r="B4207" s="36">
        <v>0.16666666666666666</v>
      </c>
      <c r="C4207">
        <v>11449</v>
      </c>
      <c r="D4207">
        <v>2015</v>
      </c>
      <c r="E4207" s="49">
        <f t="shared" si="327"/>
        <v>0.30689103768439618</v>
      </c>
      <c r="F4207" s="49">
        <f t="shared" si="328"/>
        <v>0.40868575532412121</v>
      </c>
      <c r="G4207">
        <v>0</v>
      </c>
      <c r="H4207" s="51">
        <f>G4207/'Parc électrique'!$C$24</f>
        <v>0</v>
      </c>
      <c r="I4207" s="14">
        <v>359</v>
      </c>
      <c r="J4207" s="14">
        <v>701</v>
      </c>
      <c r="K4207" s="14">
        <v>0</v>
      </c>
      <c r="L4207" s="14">
        <v>632</v>
      </c>
      <c r="M4207" s="14">
        <f>C4207-SUM(D4207:L4207)</f>
        <v>7741.2844232069911</v>
      </c>
      <c r="P4207" s="49">
        <f>D4208/('Parc électrique'!$C$22+'Parc électrique'!$C$23)</f>
        <v>0.28968749999999999</v>
      </c>
      <c r="Q4207" s="49">
        <f t="shared" si="325"/>
        <v>0.28237021531854617</v>
      </c>
      <c r="R4207" s="49">
        <f t="shared" si="326"/>
        <v>0.37603145924115172</v>
      </c>
    </row>
    <row r="4208" spans="1:18" x14ac:dyDescent="0.3">
      <c r="A4208" s="35">
        <f t="shared" si="329"/>
        <v>44191</v>
      </c>
      <c r="B4208" s="36">
        <v>0.20833333333333334</v>
      </c>
      <c r="C4208">
        <v>11675</v>
      </c>
      <c r="D4208">
        <v>1854</v>
      </c>
      <c r="E4208" s="49">
        <f t="shared" si="327"/>
        <v>0.28237021531854617</v>
      </c>
      <c r="F4208" s="49">
        <f t="shared" si="328"/>
        <v>0.37603145924115172</v>
      </c>
      <c r="G4208">
        <v>0</v>
      </c>
      <c r="H4208" s="51">
        <f>G4208/'Parc électrique'!$C$24</f>
        <v>0</v>
      </c>
      <c r="I4208" s="14">
        <v>359</v>
      </c>
      <c r="J4208" s="14">
        <v>0</v>
      </c>
      <c r="K4208" s="14">
        <v>0</v>
      </c>
      <c r="L4208" s="14">
        <v>631</v>
      </c>
      <c r="M4208" s="14">
        <f>C4208-SUM(D4208:L4208)</f>
        <v>8830.3415983254399</v>
      </c>
      <c r="P4208" s="49">
        <f>D4209/('Parc électrique'!$C$22+'Parc électrique'!$C$23)</f>
        <v>0.28328124999999998</v>
      </c>
      <c r="Q4208" s="49">
        <f t="shared" si="325"/>
        <v>0.27612578229370238</v>
      </c>
      <c r="R4208" s="49">
        <f t="shared" si="326"/>
        <v>0.36771576893430857</v>
      </c>
    </row>
    <row r="4209" spans="1:18" x14ac:dyDescent="0.3">
      <c r="A4209" s="35">
        <f t="shared" si="329"/>
        <v>44191</v>
      </c>
      <c r="B4209" s="36">
        <v>0.25</v>
      </c>
      <c r="C4209">
        <v>12081</v>
      </c>
      <c r="D4209">
        <v>1813</v>
      </c>
      <c r="E4209" s="49">
        <f t="shared" si="327"/>
        <v>0.27612578229370238</v>
      </c>
      <c r="F4209" s="49">
        <f t="shared" si="328"/>
        <v>0.36771576893430857</v>
      </c>
      <c r="G4209">
        <v>0</v>
      </c>
      <c r="H4209" s="51">
        <f>G4209/'Parc électrique'!$C$24</f>
        <v>0</v>
      </c>
      <c r="I4209" s="14">
        <v>359</v>
      </c>
      <c r="J4209" s="14">
        <v>0</v>
      </c>
      <c r="K4209" s="14">
        <v>0</v>
      </c>
      <c r="L4209" s="14">
        <v>635</v>
      </c>
      <c r="M4209" s="14">
        <f>C4209-SUM(D4209:L4209)</f>
        <v>9273.3561584487725</v>
      </c>
      <c r="P4209" s="49">
        <f>D4210/('Parc électrique'!$C$22+'Parc électrique'!$C$23)</f>
        <v>0.26937499999999998</v>
      </c>
      <c r="Q4209" s="49">
        <f t="shared" si="325"/>
        <v>0.2625707935324561</v>
      </c>
      <c r="R4209" s="49">
        <f t="shared" si="326"/>
        <v>0.34966463631701489</v>
      </c>
    </row>
    <row r="4210" spans="1:18" x14ac:dyDescent="0.3">
      <c r="A4210" s="35">
        <f t="shared" si="329"/>
        <v>44191</v>
      </c>
      <c r="B4210" s="36">
        <v>0.29166666666666669</v>
      </c>
      <c r="C4210">
        <v>12529</v>
      </c>
      <c r="D4210">
        <v>1724</v>
      </c>
      <c r="E4210" s="49">
        <f t="shared" si="327"/>
        <v>0.2625707935324561</v>
      </c>
      <c r="F4210" s="49">
        <f t="shared" si="328"/>
        <v>0.34966463631701489</v>
      </c>
      <c r="G4210">
        <v>0</v>
      </c>
      <c r="H4210" s="51">
        <f>G4210/'Parc électrique'!$C$24</f>
        <v>0</v>
      </c>
      <c r="I4210" s="14">
        <v>359</v>
      </c>
      <c r="J4210" s="14">
        <v>0</v>
      </c>
      <c r="K4210" s="14">
        <v>0</v>
      </c>
      <c r="L4210" s="14">
        <v>639</v>
      </c>
      <c r="M4210" s="14">
        <f>C4210-SUM(D4210:L4210)</f>
        <v>9806.3877645701505</v>
      </c>
      <c r="P4210" s="49">
        <f>D4211/('Parc électrique'!$C$22+'Parc électrique'!$C$23)</f>
        <v>0.26296874999999997</v>
      </c>
      <c r="Q4210" s="49">
        <f t="shared" si="325"/>
        <v>0.25632636050761226</v>
      </c>
      <c r="R4210" s="49">
        <f t="shared" si="326"/>
        <v>0.34134894601017168</v>
      </c>
    </row>
    <row r="4211" spans="1:18" x14ac:dyDescent="0.3">
      <c r="A4211" s="35">
        <f t="shared" si="329"/>
        <v>44191</v>
      </c>
      <c r="B4211" s="36">
        <v>0.33333333333333331</v>
      </c>
      <c r="C4211">
        <v>12987</v>
      </c>
      <c r="D4211">
        <v>1683</v>
      </c>
      <c r="E4211" s="49">
        <f t="shared" si="327"/>
        <v>0.25632636050761226</v>
      </c>
      <c r="F4211" s="49">
        <f t="shared" si="328"/>
        <v>0.34134894601017168</v>
      </c>
      <c r="G4211">
        <v>16</v>
      </c>
      <c r="H4211" s="51">
        <f>G4211/'Parc électrique'!$C$24</f>
        <v>5.3333333333333332E-3</v>
      </c>
      <c r="I4211" s="14">
        <v>359</v>
      </c>
      <c r="J4211" s="14">
        <v>0</v>
      </c>
      <c r="K4211" s="14">
        <v>0</v>
      </c>
      <c r="L4211" s="14">
        <v>648</v>
      </c>
      <c r="M4211" s="14">
        <f>C4211-SUM(D4211:L4211)</f>
        <v>10280.396991360149</v>
      </c>
      <c r="P4211" s="49">
        <f>D4212/('Parc électrique'!$C$22+'Parc électrique'!$C$23)</f>
        <v>0.26015624999999998</v>
      </c>
      <c r="Q4211" s="49">
        <f t="shared" si="325"/>
        <v>0.25358490210646134</v>
      </c>
      <c r="R4211" s="49">
        <f t="shared" si="326"/>
        <v>0.33769815514375273</v>
      </c>
    </row>
    <row r="4212" spans="1:18" x14ac:dyDescent="0.3">
      <c r="A4212" s="35">
        <f t="shared" si="329"/>
        <v>44191</v>
      </c>
      <c r="B4212" s="36">
        <v>0.375</v>
      </c>
      <c r="C4212">
        <v>13290</v>
      </c>
      <c r="D4212">
        <v>1665</v>
      </c>
      <c r="E4212" s="49">
        <f t="shared" si="327"/>
        <v>0.25358490210646134</v>
      </c>
      <c r="F4212" s="49">
        <f t="shared" si="328"/>
        <v>0.33769815514375273</v>
      </c>
      <c r="G4212">
        <v>189</v>
      </c>
      <c r="H4212" s="51">
        <f>G4212/'Parc électrique'!$C$24</f>
        <v>6.3E-2</v>
      </c>
      <c r="I4212" s="14">
        <v>359</v>
      </c>
      <c r="J4212" s="14">
        <v>2007</v>
      </c>
      <c r="K4212" s="14">
        <v>0</v>
      </c>
      <c r="L4212" s="14">
        <v>655</v>
      </c>
      <c r="M4212" s="14">
        <f>C4212-SUM(D4212:L4212)</f>
        <v>8414.3457169427493</v>
      </c>
      <c r="P4212" s="49">
        <f>D4213/('Parc électrique'!$C$22+'Parc électrique'!$C$23)</f>
        <v>0.25984374999999998</v>
      </c>
      <c r="Q4212" s="49">
        <f t="shared" si="325"/>
        <v>0.25328029561744458</v>
      </c>
      <c r="R4212" s="49">
        <f t="shared" si="326"/>
        <v>0.33729251171415064</v>
      </c>
    </row>
    <row r="4213" spans="1:18" x14ac:dyDescent="0.3">
      <c r="A4213" s="35">
        <f t="shared" si="329"/>
        <v>44191</v>
      </c>
      <c r="B4213" s="36">
        <v>0.41666666666666669</v>
      </c>
      <c r="C4213">
        <v>13307</v>
      </c>
      <c r="D4213">
        <v>1663</v>
      </c>
      <c r="E4213" s="49">
        <f t="shared" si="327"/>
        <v>0.25328029561744458</v>
      </c>
      <c r="F4213" s="49">
        <f t="shared" si="328"/>
        <v>0.33729251171415064</v>
      </c>
      <c r="G4213">
        <v>656</v>
      </c>
      <c r="H4213" s="51">
        <f>G4213/'Parc électrique'!$C$24</f>
        <v>0.21866666666666668</v>
      </c>
      <c r="I4213" s="14">
        <v>359</v>
      </c>
      <c r="J4213" s="14">
        <v>0</v>
      </c>
      <c r="K4213" s="14">
        <v>0</v>
      </c>
      <c r="L4213" s="14">
        <v>661</v>
      </c>
      <c r="M4213" s="14">
        <f>C4213-SUM(D4213:L4213)</f>
        <v>9967.1907605260021</v>
      </c>
      <c r="P4213" s="49">
        <f>D4214/('Parc électrique'!$C$22+'Parc électrique'!$C$23)</f>
        <v>0.24937500000000001</v>
      </c>
      <c r="Q4213" s="49">
        <f t="shared" si="325"/>
        <v>0.24307597823538285</v>
      </c>
      <c r="R4213" s="49">
        <f t="shared" si="326"/>
        <v>0.3237034568224802</v>
      </c>
    </row>
    <row r="4214" spans="1:18" x14ac:dyDescent="0.3">
      <c r="A4214" s="35">
        <f t="shared" si="329"/>
        <v>44191</v>
      </c>
      <c r="B4214" s="36">
        <v>0.45833333333333331</v>
      </c>
      <c r="C4214">
        <v>13365</v>
      </c>
      <c r="D4214">
        <v>1596</v>
      </c>
      <c r="E4214" s="49">
        <f t="shared" si="327"/>
        <v>0.24307597823538285</v>
      </c>
      <c r="F4214" s="49">
        <f t="shared" si="328"/>
        <v>0.3237034568224802</v>
      </c>
      <c r="G4214">
        <v>1124</v>
      </c>
      <c r="H4214" s="51">
        <f>G4214/'Parc électrique'!$C$24</f>
        <v>0.37466666666666665</v>
      </c>
      <c r="I4214" s="14">
        <v>359</v>
      </c>
      <c r="J4214" s="14">
        <v>1882</v>
      </c>
      <c r="K4214" s="14">
        <v>0</v>
      </c>
      <c r="L4214" s="14">
        <v>662</v>
      </c>
      <c r="M4214" s="14">
        <f>C4214-SUM(D4214:L4214)</f>
        <v>7741.0585538982759</v>
      </c>
      <c r="P4214" s="49">
        <f>D4215/('Parc électrique'!$C$22+'Parc électrique'!$C$23)</f>
        <v>0.26624999999999999</v>
      </c>
      <c r="Q4214" s="49">
        <f t="shared" si="325"/>
        <v>0.25952472864228837</v>
      </c>
      <c r="R4214" s="49">
        <f t="shared" si="326"/>
        <v>0.34560820202099379</v>
      </c>
    </row>
    <row r="4215" spans="1:18" x14ac:dyDescent="0.3">
      <c r="A4215" s="35">
        <f t="shared" si="329"/>
        <v>44191</v>
      </c>
      <c r="B4215" s="36">
        <v>0.5</v>
      </c>
      <c r="C4215">
        <v>13599</v>
      </c>
      <c r="D4215">
        <v>1704</v>
      </c>
      <c r="E4215" s="49">
        <f t="shared" si="327"/>
        <v>0.25952472864228837</v>
      </c>
      <c r="F4215" s="49">
        <f t="shared" si="328"/>
        <v>0.34560820202099379</v>
      </c>
      <c r="G4215">
        <v>1319</v>
      </c>
      <c r="H4215" s="51">
        <f>G4215/'Parc électrique'!$C$24</f>
        <v>0.43966666666666665</v>
      </c>
      <c r="I4215" s="14">
        <v>359</v>
      </c>
      <c r="J4215" s="14">
        <v>0</v>
      </c>
      <c r="K4215" s="14">
        <v>0</v>
      </c>
      <c r="L4215" s="14">
        <v>664</v>
      </c>
      <c r="M4215" s="14">
        <f>C4215-SUM(D4215:L4215)</f>
        <v>9551.95520040267</v>
      </c>
      <c r="P4215" s="49">
        <f>D4216/('Parc électrique'!$C$22+'Parc électrique'!$C$23)</f>
        <v>0.27015624999999999</v>
      </c>
      <c r="Q4215" s="49">
        <f t="shared" si="325"/>
        <v>0.26333230975499805</v>
      </c>
      <c r="R4215" s="49">
        <f t="shared" si="326"/>
        <v>0.35067874489102013</v>
      </c>
    </row>
    <row r="4216" spans="1:18" x14ac:dyDescent="0.3">
      <c r="A4216" s="35">
        <f t="shared" si="329"/>
        <v>44191</v>
      </c>
      <c r="B4216" s="36">
        <v>0.54166666666666663</v>
      </c>
      <c r="C4216">
        <v>13105</v>
      </c>
      <c r="D4216">
        <v>1729</v>
      </c>
      <c r="E4216" s="49">
        <f t="shared" si="327"/>
        <v>0.26333230975499805</v>
      </c>
      <c r="F4216" s="49">
        <f t="shared" si="328"/>
        <v>0.35067874489102013</v>
      </c>
      <c r="G4216">
        <v>1251</v>
      </c>
      <c r="H4216" s="51">
        <f>G4216/'Parc électrique'!$C$24</f>
        <v>0.41699999999999998</v>
      </c>
      <c r="I4216" s="14">
        <v>359</v>
      </c>
      <c r="J4216" s="14">
        <v>1360</v>
      </c>
      <c r="K4216" s="14">
        <v>0</v>
      </c>
      <c r="L4216" s="14">
        <v>664</v>
      </c>
      <c r="M4216" s="14">
        <f>C4216-SUM(D4216:L4216)</f>
        <v>7740.9689889453548</v>
      </c>
      <c r="P4216" s="49">
        <f>D4217/('Parc électrique'!$C$22+'Parc électrique'!$C$23)</f>
        <v>0.26531250000000001</v>
      </c>
      <c r="Q4216" s="49">
        <f t="shared" si="325"/>
        <v>0.2586109091752381</v>
      </c>
      <c r="R4216" s="49">
        <f t="shared" si="326"/>
        <v>0.34439127173218753</v>
      </c>
    </row>
    <row r="4217" spans="1:18" x14ac:dyDescent="0.3">
      <c r="A4217" s="35">
        <f t="shared" si="329"/>
        <v>44191</v>
      </c>
      <c r="B4217" s="36">
        <v>0.58333333333333337</v>
      </c>
      <c r="C4217">
        <v>12708</v>
      </c>
      <c r="D4217">
        <v>1698</v>
      </c>
      <c r="E4217" s="49">
        <f t="shared" si="327"/>
        <v>0.2586109091752381</v>
      </c>
      <c r="F4217" s="49">
        <f t="shared" si="328"/>
        <v>0.34439127173218753</v>
      </c>
      <c r="G4217">
        <v>997</v>
      </c>
      <c r="H4217" s="51">
        <f>G4217/'Parc électrique'!$C$24</f>
        <v>0.33233333333333331</v>
      </c>
      <c r="I4217" s="14">
        <v>359</v>
      </c>
      <c r="J4217" s="14">
        <v>0</v>
      </c>
      <c r="K4217" s="14">
        <v>0</v>
      </c>
      <c r="L4217" s="14">
        <v>665</v>
      </c>
      <c r="M4217" s="14">
        <f>C4217-SUM(D4217:L4217)</f>
        <v>8988.0646644857588</v>
      </c>
      <c r="P4217" s="49">
        <f>D4218/('Parc électrique'!$C$22+'Parc électrique'!$C$23)</f>
        <v>0.27812500000000001</v>
      </c>
      <c r="Q4217" s="49">
        <f t="shared" si="325"/>
        <v>0.27109977522492573</v>
      </c>
      <c r="R4217" s="49">
        <f t="shared" si="326"/>
        <v>0.36102265234587388</v>
      </c>
    </row>
    <row r="4218" spans="1:18" x14ac:dyDescent="0.3">
      <c r="A4218" s="35">
        <f t="shared" si="329"/>
        <v>44191</v>
      </c>
      <c r="B4218" s="36">
        <v>0.625</v>
      </c>
      <c r="C4218">
        <v>12580</v>
      </c>
      <c r="D4218">
        <v>1780</v>
      </c>
      <c r="E4218" s="49">
        <f t="shared" si="327"/>
        <v>0.27109977522492573</v>
      </c>
      <c r="F4218" s="49">
        <f t="shared" si="328"/>
        <v>0.36102265234587388</v>
      </c>
      <c r="G4218">
        <v>503</v>
      </c>
      <c r="H4218" s="51">
        <f>G4218/'Parc électrique'!$C$24</f>
        <v>0.16766666666666666</v>
      </c>
      <c r="I4218" s="14">
        <v>359</v>
      </c>
      <c r="J4218" s="14">
        <v>1532</v>
      </c>
      <c r="K4218" s="14">
        <v>0</v>
      </c>
      <c r="L4218" s="14">
        <v>664</v>
      </c>
      <c r="M4218" s="14">
        <f>C4218-SUM(D4218:L4218)</f>
        <v>7741.200210905763</v>
      </c>
      <c r="P4218" s="49">
        <f>D4219/('Parc électrique'!$C$22+'Parc électrique'!$C$23)</f>
        <v>0.30156250000000001</v>
      </c>
      <c r="Q4218" s="49">
        <f t="shared" si="325"/>
        <v>0.29394526190118347</v>
      </c>
      <c r="R4218" s="49">
        <f t="shared" si="326"/>
        <v>0.39144590956603181</v>
      </c>
    </row>
    <row r="4219" spans="1:18" x14ac:dyDescent="0.3">
      <c r="A4219" s="35">
        <f t="shared" si="329"/>
        <v>44191</v>
      </c>
      <c r="B4219" s="36">
        <v>0.66666666666666663</v>
      </c>
      <c r="C4219">
        <v>12729</v>
      </c>
      <c r="D4219">
        <v>1930</v>
      </c>
      <c r="E4219" s="49">
        <f t="shared" si="327"/>
        <v>0.29394526190118347</v>
      </c>
      <c r="F4219" s="49">
        <f t="shared" si="328"/>
        <v>0.39144590956603181</v>
      </c>
      <c r="G4219">
        <v>118</v>
      </c>
      <c r="H4219" s="51">
        <f>G4219/'Parc électrique'!$C$24</f>
        <v>3.9333333333333331E-2</v>
      </c>
      <c r="I4219" s="14">
        <v>359</v>
      </c>
      <c r="J4219" s="14">
        <v>1916</v>
      </c>
      <c r="K4219" s="14">
        <v>0</v>
      </c>
      <c r="L4219" s="14">
        <v>664</v>
      </c>
      <c r="M4219" s="14">
        <f>C4219-SUM(D4219:L4219)</f>
        <v>7741.2752754951998</v>
      </c>
      <c r="P4219" s="49">
        <f>D4220/('Parc électrique'!$C$22+'Parc électrique'!$C$23)</f>
        <v>0.31640625</v>
      </c>
      <c r="Q4219" s="49">
        <f t="shared" si="325"/>
        <v>0.30841407012948008</v>
      </c>
      <c r="R4219" s="49">
        <f t="shared" si="326"/>
        <v>0.41071397247213176</v>
      </c>
    </row>
    <row r="4220" spans="1:18" x14ac:dyDescent="0.3">
      <c r="A4220" s="35">
        <f t="shared" si="329"/>
        <v>44191</v>
      </c>
      <c r="B4220" s="36">
        <v>0.70833333333333337</v>
      </c>
      <c r="C4220">
        <v>13531</v>
      </c>
      <c r="D4220">
        <v>2025</v>
      </c>
      <c r="E4220" s="49">
        <f t="shared" si="327"/>
        <v>0.30841407012948008</v>
      </c>
      <c r="F4220" s="49">
        <f t="shared" si="328"/>
        <v>0.41071397247213176</v>
      </c>
      <c r="G4220">
        <v>0</v>
      </c>
      <c r="H4220" s="51">
        <f>G4220/'Parc électrique'!$C$24</f>
        <v>0</v>
      </c>
      <c r="I4220" s="14">
        <v>359</v>
      </c>
      <c r="J4220" s="14">
        <v>2007</v>
      </c>
      <c r="K4220" s="14">
        <v>0</v>
      </c>
      <c r="L4220" s="14">
        <v>661</v>
      </c>
      <c r="M4220" s="14">
        <f>C4220-SUM(D4220:L4220)</f>
        <v>8478.2808719573986</v>
      </c>
      <c r="P4220" s="49">
        <f>D4221/('Parc électrique'!$C$22+'Parc électrique'!$C$23)</f>
        <v>0.29890624999999998</v>
      </c>
      <c r="Q4220" s="49">
        <f t="shared" si="325"/>
        <v>0.29135610674454093</v>
      </c>
      <c r="R4220" s="49">
        <f t="shared" si="326"/>
        <v>0.38799794041441388</v>
      </c>
    </row>
    <row r="4221" spans="1:18" x14ac:dyDescent="0.3">
      <c r="A4221" s="35">
        <f t="shared" si="329"/>
        <v>44191</v>
      </c>
      <c r="B4221" s="36">
        <v>0.75</v>
      </c>
      <c r="C4221">
        <v>14016</v>
      </c>
      <c r="D4221">
        <v>1913</v>
      </c>
      <c r="E4221" s="49">
        <f t="shared" si="327"/>
        <v>0.29135610674454093</v>
      </c>
      <c r="F4221" s="49">
        <f t="shared" si="328"/>
        <v>0.38799794041441388</v>
      </c>
      <c r="G4221">
        <v>0</v>
      </c>
      <c r="H4221" s="51">
        <f>G4221/'Parc électrique'!$C$24</f>
        <v>0</v>
      </c>
      <c r="I4221" s="14">
        <v>359</v>
      </c>
      <c r="J4221" s="14">
        <v>2007</v>
      </c>
      <c r="K4221" s="14">
        <v>0</v>
      </c>
      <c r="L4221" s="14">
        <v>648</v>
      </c>
      <c r="M4221" s="14">
        <f>C4221-SUM(D4221:L4221)</f>
        <v>9088.320645952841</v>
      </c>
      <c r="P4221" s="49">
        <f>D4222/('Parc électrique'!$C$22+'Parc électrique'!$C$23)</f>
        <v>0.33250000000000002</v>
      </c>
      <c r="Q4221" s="49">
        <f t="shared" si="325"/>
        <v>0.32410130431384376</v>
      </c>
      <c r="R4221" s="49">
        <f t="shared" si="326"/>
        <v>0.43160460909664028</v>
      </c>
    </row>
    <row r="4222" spans="1:18" x14ac:dyDescent="0.3">
      <c r="A4222" s="35">
        <f t="shared" si="329"/>
        <v>44191</v>
      </c>
      <c r="B4222" s="36">
        <v>0.79166666666666663</v>
      </c>
      <c r="C4222">
        <v>13972</v>
      </c>
      <c r="D4222">
        <v>2128</v>
      </c>
      <c r="E4222" s="49">
        <f t="shared" si="327"/>
        <v>0.32410130431384376</v>
      </c>
      <c r="F4222" s="49">
        <f t="shared" si="328"/>
        <v>0.43160460909664028</v>
      </c>
      <c r="G4222">
        <v>0</v>
      </c>
      <c r="H4222" s="51">
        <f>G4222/'Parc électrique'!$C$24</f>
        <v>0</v>
      </c>
      <c r="I4222" s="14">
        <v>359</v>
      </c>
      <c r="J4222" s="14">
        <v>2007</v>
      </c>
      <c r="K4222" s="14">
        <v>0</v>
      </c>
      <c r="L4222" s="14">
        <v>640</v>
      </c>
      <c r="M4222" s="14">
        <f>C4222-SUM(D4222:L4222)</f>
        <v>8837.2442940865894</v>
      </c>
      <c r="P4222" s="49">
        <f>D4223/('Parc électrique'!$C$22+'Parc électrique'!$C$23)</f>
        <v>0.35703125000000002</v>
      </c>
      <c r="Q4222" s="49">
        <f t="shared" si="325"/>
        <v>0.34801291370166026</v>
      </c>
      <c r="R4222" s="49">
        <f t="shared" si="326"/>
        <v>0.46344761832040554</v>
      </c>
    </row>
    <row r="4223" spans="1:18" x14ac:dyDescent="0.3">
      <c r="A4223" s="35">
        <f t="shared" si="329"/>
        <v>44191</v>
      </c>
      <c r="B4223" s="36">
        <v>0.83333333333333337</v>
      </c>
      <c r="C4223">
        <v>13324</v>
      </c>
      <c r="D4223">
        <v>2285</v>
      </c>
      <c r="E4223" s="49">
        <f t="shared" si="327"/>
        <v>0.34801291370166026</v>
      </c>
      <c r="F4223" s="49">
        <f t="shared" si="328"/>
        <v>0.46344761832040554</v>
      </c>
      <c r="G4223">
        <v>0</v>
      </c>
      <c r="H4223" s="51">
        <f>G4223/'Parc électrique'!$C$24</f>
        <v>0</v>
      </c>
      <c r="I4223" s="14">
        <v>359</v>
      </c>
      <c r="J4223" s="14">
        <v>2007</v>
      </c>
      <c r="K4223" s="14">
        <v>0</v>
      </c>
      <c r="L4223" s="14">
        <v>634</v>
      </c>
      <c r="M4223" s="14">
        <f>C4223-SUM(D4223:L4223)</f>
        <v>8038.1885394679775</v>
      </c>
      <c r="P4223" s="49">
        <f>D4224/('Parc électrique'!$C$22+'Parc électrique'!$C$23)</f>
        <v>0.38109375000000001</v>
      </c>
      <c r="Q4223" s="49">
        <f t="shared" si="325"/>
        <v>0.37146761335595158</v>
      </c>
      <c r="R4223" s="49">
        <f t="shared" si="326"/>
        <v>0.49468216239976764</v>
      </c>
    </row>
    <row r="4224" spans="1:18" x14ac:dyDescent="0.3">
      <c r="A4224" s="35">
        <f t="shared" si="329"/>
        <v>44191</v>
      </c>
      <c r="B4224" s="36">
        <v>0.875</v>
      </c>
      <c r="C4224">
        <v>12642</v>
      </c>
      <c r="D4224">
        <v>2439</v>
      </c>
      <c r="E4224" s="49">
        <f t="shared" si="327"/>
        <v>0.37146761335595158</v>
      </c>
      <c r="F4224" s="49">
        <f t="shared" si="328"/>
        <v>0.49468216239976764</v>
      </c>
      <c r="G4224">
        <v>0</v>
      </c>
      <c r="H4224" s="51">
        <f>G4224/'Parc électrique'!$C$24</f>
        <v>0</v>
      </c>
      <c r="I4224" s="14">
        <v>359</v>
      </c>
      <c r="J4224" s="14">
        <v>1474</v>
      </c>
      <c r="K4224" s="14">
        <v>0</v>
      </c>
      <c r="L4224" s="14">
        <v>628</v>
      </c>
      <c r="M4224" s="14">
        <f>C4224-SUM(D4224:L4224)</f>
        <v>7741.1338502242443</v>
      </c>
      <c r="P4224" s="49">
        <f>D4225/('Parc électrique'!$C$22+'Parc électrique'!$C$23)</f>
        <v>0.39218750000000002</v>
      </c>
      <c r="Q4224" s="49">
        <f t="shared" si="325"/>
        <v>0.38228114371604693</v>
      </c>
      <c r="R4224" s="49">
        <f t="shared" si="326"/>
        <v>0.50908250415064238</v>
      </c>
    </row>
    <row r="4225" spans="1:18" x14ac:dyDescent="0.3">
      <c r="A4225" s="35">
        <f t="shared" si="329"/>
        <v>44191</v>
      </c>
      <c r="B4225" s="36">
        <v>0.91666666666666663</v>
      </c>
      <c r="C4225">
        <v>12902</v>
      </c>
      <c r="D4225">
        <v>2510</v>
      </c>
      <c r="E4225" s="49">
        <f t="shared" si="327"/>
        <v>0.38228114371604693</v>
      </c>
      <c r="F4225" s="49">
        <f t="shared" si="328"/>
        <v>0.50908250415064238</v>
      </c>
      <c r="G4225">
        <v>0</v>
      </c>
      <c r="H4225" s="51">
        <f>G4225/'Parc électrique'!$C$24</f>
        <v>0</v>
      </c>
      <c r="I4225" s="14">
        <v>359</v>
      </c>
      <c r="J4225" s="14">
        <v>0</v>
      </c>
      <c r="K4225" s="14">
        <v>0</v>
      </c>
      <c r="L4225" s="14">
        <v>627</v>
      </c>
      <c r="M4225" s="14">
        <f>C4225-SUM(D4225:L4225)</f>
        <v>9405.1086363521335</v>
      </c>
      <c r="P4225" s="49">
        <f>D4226/('Parc électrique'!$C$22+'Parc électrique'!$C$23)</f>
        <v>0.38937500000000003</v>
      </c>
      <c r="Q4225" s="49">
        <f t="shared" si="325"/>
        <v>0.37953968531489601</v>
      </c>
      <c r="R4225" s="49">
        <f t="shared" si="326"/>
        <v>0.50543171328422343</v>
      </c>
    </row>
    <row r="4226" spans="1:18" x14ac:dyDescent="0.3">
      <c r="A4226" s="35">
        <f t="shared" si="329"/>
        <v>44191</v>
      </c>
      <c r="B4226" s="36">
        <v>0.95833333333333337</v>
      </c>
      <c r="C4226">
        <v>13148</v>
      </c>
      <c r="D4226">
        <v>2492</v>
      </c>
      <c r="E4226" s="49">
        <f t="shared" si="327"/>
        <v>0.37953968531489601</v>
      </c>
      <c r="F4226" s="49">
        <f t="shared" si="328"/>
        <v>0.50543171328422343</v>
      </c>
      <c r="G4226">
        <v>0</v>
      </c>
      <c r="H4226" s="51">
        <f>G4226/'Parc électrique'!$C$24</f>
        <v>0</v>
      </c>
      <c r="I4226" s="14">
        <v>359</v>
      </c>
      <c r="J4226" s="14">
        <v>0</v>
      </c>
      <c r="K4226" s="14">
        <v>0</v>
      </c>
      <c r="L4226" s="14">
        <v>636</v>
      </c>
      <c r="M4226" s="14">
        <f>C4226-SUM(D4226:L4226)</f>
        <v>9660.1150286014017</v>
      </c>
      <c r="P4226" s="49">
        <f>D4227/('Parc électrique'!$C$22+'Parc électrique'!$C$23)</f>
        <v>0.4115625</v>
      </c>
      <c r="Q4226" s="49">
        <f t="shared" si="325"/>
        <v>0.40116674603508667</v>
      </c>
      <c r="R4226" s="49">
        <f t="shared" si="326"/>
        <v>0.5342323967859729</v>
      </c>
    </row>
    <row r="4227" spans="1:18" x14ac:dyDescent="0.3">
      <c r="A4227" s="35">
        <f t="shared" si="329"/>
        <v>44192</v>
      </c>
      <c r="B4227" s="36">
        <v>0</v>
      </c>
      <c r="C4227">
        <v>12625</v>
      </c>
      <c r="D4227">
        <v>2634</v>
      </c>
      <c r="E4227" s="49">
        <f t="shared" si="327"/>
        <v>0.40116674603508667</v>
      </c>
      <c r="F4227" s="49">
        <f t="shared" si="328"/>
        <v>0.5342323967859729</v>
      </c>
      <c r="G4227">
        <v>0</v>
      </c>
      <c r="H4227" s="51">
        <f>G4227/'Parc électrique'!$C$24</f>
        <v>0</v>
      </c>
      <c r="I4227" s="14">
        <v>359</v>
      </c>
      <c r="J4227" s="14">
        <v>815</v>
      </c>
      <c r="K4227" s="14">
        <v>0</v>
      </c>
      <c r="L4227" s="14">
        <v>640</v>
      </c>
      <c r="M4227" s="14">
        <f>C4227-SUM(D4227:L4227)</f>
        <v>8176.0646008571784</v>
      </c>
      <c r="P4227" s="49">
        <f>D4228/('Parc électrique'!$C$22+'Parc électrique'!$C$23)</f>
        <v>0.46515624999999999</v>
      </c>
      <c r="Q4227" s="49">
        <f t="shared" ref="Q4227:Q4290" si="330">P4227/$T$3*$T$8</f>
        <v>0.45340675890146281</v>
      </c>
      <c r="R4227" s="49">
        <f t="shared" ref="R4227:R4290" si="331">P4227/$T$3*$T$4</f>
        <v>0.60380024496273399</v>
      </c>
    </row>
    <row r="4228" spans="1:18" x14ac:dyDescent="0.3">
      <c r="A4228" s="35">
        <f t="shared" si="329"/>
        <v>44192</v>
      </c>
      <c r="B4228" s="36">
        <v>4.1666666666666664E-2</v>
      </c>
      <c r="C4228">
        <v>12415</v>
      </c>
      <c r="D4228">
        <v>2977</v>
      </c>
      <c r="E4228" s="49">
        <f t="shared" ref="E4228:E4291" si="332">P4227/$T$3*$T$8</f>
        <v>0.45340675890146281</v>
      </c>
      <c r="F4228" s="49">
        <f t="shared" ref="F4228:F4291" si="333">P4227/$T$3*$T$4</f>
        <v>0.60380024496273399</v>
      </c>
      <c r="G4228">
        <v>0</v>
      </c>
      <c r="H4228" s="51">
        <f>G4228/'Parc électrique'!$C$24</f>
        <v>0</v>
      </c>
      <c r="I4228" s="14">
        <v>359</v>
      </c>
      <c r="J4228" s="14">
        <v>0</v>
      </c>
      <c r="K4228" s="14">
        <v>0</v>
      </c>
      <c r="L4228" s="14">
        <v>643</v>
      </c>
      <c r="M4228" s="14">
        <f>C4228-SUM(D4228:L4228)</f>
        <v>8434.9427929961348</v>
      </c>
      <c r="P4228" s="49">
        <f>D4229/('Parc électrique'!$C$22+'Parc électrique'!$C$23)</f>
        <v>0.52015624999999999</v>
      </c>
      <c r="Q4228" s="49">
        <f t="shared" si="330"/>
        <v>0.50701750096841436</v>
      </c>
      <c r="R4228" s="49">
        <f t="shared" si="331"/>
        <v>0.67519348857270456</v>
      </c>
    </row>
    <row r="4229" spans="1:18" x14ac:dyDescent="0.3">
      <c r="A4229" s="35">
        <f t="shared" si="329"/>
        <v>44192</v>
      </c>
      <c r="B4229" s="36">
        <v>8.3333333333333329E-2</v>
      </c>
      <c r="C4229">
        <v>12049</v>
      </c>
      <c r="D4229">
        <v>3329</v>
      </c>
      <c r="E4229" s="49">
        <f t="shared" si="332"/>
        <v>0.50701750096841436</v>
      </c>
      <c r="F4229" s="49">
        <f t="shared" si="333"/>
        <v>0.67519348857270456</v>
      </c>
      <c r="G4229">
        <v>0</v>
      </c>
      <c r="H4229" s="51">
        <f>G4229/'Parc électrique'!$C$24</f>
        <v>0</v>
      </c>
      <c r="I4229" s="14">
        <v>359</v>
      </c>
      <c r="J4229" s="14">
        <v>0</v>
      </c>
      <c r="K4229" s="14">
        <v>0</v>
      </c>
      <c r="L4229" s="14">
        <v>642</v>
      </c>
      <c r="M4229" s="14">
        <f>C4229-SUM(D4229:L4229)</f>
        <v>7717.8177890104589</v>
      </c>
      <c r="P4229" s="49">
        <f>D4230/('Parc électrique'!$C$22+'Parc électrique'!$C$23)</f>
        <v>0.52749999999999997</v>
      </c>
      <c r="Q4229" s="49">
        <f t="shared" si="330"/>
        <v>0.51417575346030853</v>
      </c>
      <c r="R4229" s="49">
        <f t="shared" si="331"/>
        <v>0.68472610916835408</v>
      </c>
    </row>
    <row r="4230" spans="1:18" x14ac:dyDescent="0.3">
      <c r="A4230" s="35">
        <f t="shared" si="329"/>
        <v>44192</v>
      </c>
      <c r="B4230" s="36">
        <v>0.125</v>
      </c>
      <c r="C4230">
        <v>11374</v>
      </c>
      <c r="D4230">
        <v>3376</v>
      </c>
      <c r="E4230" s="49">
        <f t="shared" si="332"/>
        <v>0.51417575346030853</v>
      </c>
      <c r="F4230" s="49">
        <f t="shared" si="333"/>
        <v>0.68472610916835408</v>
      </c>
      <c r="G4230">
        <v>0</v>
      </c>
      <c r="H4230" s="51">
        <f>G4230/'Parc électrique'!$C$24</f>
        <v>0</v>
      </c>
      <c r="I4230" s="14">
        <v>359</v>
      </c>
      <c r="J4230" s="14">
        <v>0</v>
      </c>
      <c r="K4230" s="14">
        <v>0</v>
      </c>
      <c r="L4230" s="14">
        <v>638</v>
      </c>
      <c r="M4230" s="14">
        <f>C4230-SUM(D4230:L4230)</f>
        <v>6999.8010981373718</v>
      </c>
      <c r="P4230" s="49">
        <f>D4231/('Parc électrique'!$C$22+'Parc électrique'!$C$23)</f>
        <v>0.55109375000000005</v>
      </c>
      <c r="Q4230" s="49">
        <f t="shared" si="330"/>
        <v>0.5371735433810747</v>
      </c>
      <c r="R4230" s="49">
        <f t="shared" si="331"/>
        <v>0.71535218810331302</v>
      </c>
    </row>
    <row r="4231" spans="1:18" x14ac:dyDescent="0.3">
      <c r="A4231" s="35">
        <f t="shared" si="329"/>
        <v>44192</v>
      </c>
      <c r="B4231" s="36">
        <v>0.16666666666666666</v>
      </c>
      <c r="C4231">
        <v>10934</v>
      </c>
      <c r="D4231">
        <v>3527</v>
      </c>
      <c r="E4231" s="49">
        <f t="shared" si="332"/>
        <v>0.5371735433810747</v>
      </c>
      <c r="F4231" s="49">
        <f t="shared" si="333"/>
        <v>0.71535218810331302</v>
      </c>
      <c r="G4231">
        <v>0</v>
      </c>
      <c r="H4231" s="51">
        <f>G4231/'Parc électrique'!$C$24</f>
        <v>0</v>
      </c>
      <c r="I4231" s="14">
        <v>359</v>
      </c>
      <c r="J4231" s="14">
        <v>0</v>
      </c>
      <c r="K4231" s="14">
        <v>0</v>
      </c>
      <c r="L4231" s="14">
        <v>633</v>
      </c>
      <c r="M4231" s="14">
        <f>C4231-SUM(D4231:L4231)</f>
        <v>6413.7474742685154</v>
      </c>
      <c r="P4231" s="49">
        <f>D4232/('Parc électrique'!$C$22+'Parc électrique'!$C$23)</f>
        <v>0.56890624999999995</v>
      </c>
      <c r="Q4231" s="49">
        <f t="shared" si="330"/>
        <v>0.55453611325503049</v>
      </c>
      <c r="R4231" s="49">
        <f t="shared" si="331"/>
        <v>0.73847386359063294</v>
      </c>
    </row>
    <row r="4232" spans="1:18" x14ac:dyDescent="0.3">
      <c r="A4232" s="35">
        <f t="shared" si="329"/>
        <v>44192</v>
      </c>
      <c r="B4232" s="36">
        <v>0.20833333333333334</v>
      </c>
      <c r="C4232">
        <v>10830</v>
      </c>
      <c r="D4232">
        <v>3641</v>
      </c>
      <c r="E4232" s="49">
        <f t="shared" si="332"/>
        <v>0.55453611325503049</v>
      </c>
      <c r="F4232" s="49">
        <f t="shared" si="333"/>
        <v>0.73847386359063294</v>
      </c>
      <c r="G4232">
        <v>0</v>
      </c>
      <c r="H4232" s="51">
        <f>G4232/'Parc électrique'!$C$24</f>
        <v>0</v>
      </c>
      <c r="I4232" s="14">
        <v>359</v>
      </c>
      <c r="J4232" s="14">
        <v>0</v>
      </c>
      <c r="K4232" s="14">
        <v>0</v>
      </c>
      <c r="L4232" s="14">
        <v>632</v>
      </c>
      <c r="M4232" s="14">
        <f>C4232-SUM(D4232:L4232)</f>
        <v>6196.7069900231545</v>
      </c>
      <c r="P4232" s="49">
        <f>D4233/('Parc électrique'!$C$22+'Parc électrique'!$C$23)</f>
        <v>0.56015625000000002</v>
      </c>
      <c r="Q4232" s="49">
        <f t="shared" si="330"/>
        <v>0.54600713156256098</v>
      </c>
      <c r="R4232" s="49">
        <f t="shared" si="331"/>
        <v>0.72711584756177405</v>
      </c>
    </row>
    <row r="4233" spans="1:18" x14ac:dyDescent="0.3">
      <c r="A4233" s="35">
        <f t="shared" si="329"/>
        <v>44192</v>
      </c>
      <c r="B4233" s="36">
        <v>0.25</v>
      </c>
      <c r="C4233">
        <v>10812</v>
      </c>
      <c r="D4233">
        <v>3585</v>
      </c>
      <c r="E4233" s="49">
        <f t="shared" si="332"/>
        <v>0.54600713156256098</v>
      </c>
      <c r="F4233" s="49">
        <f t="shared" si="333"/>
        <v>0.72711584756177405</v>
      </c>
      <c r="G4233">
        <v>0</v>
      </c>
      <c r="H4233" s="51">
        <f>G4233/'Parc électrique'!$C$24</f>
        <v>0</v>
      </c>
      <c r="I4233" s="14">
        <v>359</v>
      </c>
      <c r="J4233" s="14">
        <v>0</v>
      </c>
      <c r="K4233" s="14">
        <v>0</v>
      </c>
      <c r="L4233" s="14">
        <v>636</v>
      </c>
      <c r="M4233" s="14">
        <f>C4233-SUM(D4233:L4233)</f>
        <v>6230.7268770208757</v>
      </c>
      <c r="P4233" s="49">
        <f>D4234/('Parc électrique'!$C$22+'Parc électrique'!$C$23)</f>
        <v>0.55140624999999999</v>
      </c>
      <c r="Q4233" s="49">
        <f t="shared" si="330"/>
        <v>0.53747814987009146</v>
      </c>
      <c r="R4233" s="49">
        <f t="shared" si="331"/>
        <v>0.71575783153291517</v>
      </c>
    </row>
    <row r="4234" spans="1:18" x14ac:dyDescent="0.3">
      <c r="A4234" s="35">
        <f t="shared" si="329"/>
        <v>44192</v>
      </c>
      <c r="B4234" s="36">
        <v>0.29166666666666669</v>
      </c>
      <c r="C4234">
        <v>10758</v>
      </c>
      <c r="D4234">
        <v>3529</v>
      </c>
      <c r="E4234" s="49">
        <f t="shared" si="332"/>
        <v>0.53747814987009146</v>
      </c>
      <c r="F4234" s="49">
        <f t="shared" si="333"/>
        <v>0.71575783153291517</v>
      </c>
      <c r="G4234">
        <v>0</v>
      </c>
      <c r="H4234" s="51">
        <f>G4234/'Parc électrique'!$C$24</f>
        <v>0</v>
      </c>
      <c r="I4234" s="14">
        <v>359</v>
      </c>
      <c r="J4234" s="14">
        <v>0</v>
      </c>
      <c r="K4234" s="14">
        <v>0</v>
      </c>
      <c r="L4234" s="14">
        <v>640</v>
      </c>
      <c r="M4234" s="14">
        <f>C4234-SUM(D4234:L4234)</f>
        <v>6228.7467640185969</v>
      </c>
      <c r="P4234" s="49">
        <f>D4235/('Parc électrique'!$C$22+'Parc électrique'!$C$23)</f>
        <v>0.54796875</v>
      </c>
      <c r="Q4234" s="49">
        <f t="shared" si="330"/>
        <v>0.53412747849090692</v>
      </c>
      <c r="R4234" s="49">
        <f t="shared" si="331"/>
        <v>0.71129575380729193</v>
      </c>
    </row>
    <row r="4235" spans="1:18" x14ac:dyDescent="0.3">
      <c r="A4235" s="35">
        <f t="shared" si="329"/>
        <v>44192</v>
      </c>
      <c r="B4235" s="36">
        <v>0.33333333333333331</v>
      </c>
      <c r="C4235">
        <v>10821</v>
      </c>
      <c r="D4235">
        <v>3507</v>
      </c>
      <c r="E4235" s="49">
        <f t="shared" si="332"/>
        <v>0.53412747849090692</v>
      </c>
      <c r="F4235" s="49">
        <f t="shared" si="333"/>
        <v>0.71129575380729193</v>
      </c>
      <c r="G4235">
        <v>14</v>
      </c>
      <c r="H4235" s="51">
        <f>G4235/'Parc électrique'!$C$24</f>
        <v>4.6666666666666671E-3</v>
      </c>
      <c r="I4235" s="14">
        <v>359</v>
      </c>
      <c r="J4235" s="14">
        <v>0</v>
      </c>
      <c r="K4235" s="14">
        <v>0</v>
      </c>
      <c r="L4235" s="14">
        <v>648</v>
      </c>
      <c r="M4235" s="14">
        <f>C4235-SUM(D4235:L4235)</f>
        <v>6291.7499101010344</v>
      </c>
      <c r="P4235" s="49">
        <f>D4236/('Parc électrique'!$C$22+'Parc électrique'!$C$23)</f>
        <v>0.48609374999999999</v>
      </c>
      <c r="Q4235" s="49">
        <f t="shared" si="330"/>
        <v>0.47381539366558645</v>
      </c>
      <c r="R4235" s="49">
        <f t="shared" si="331"/>
        <v>0.63097835474607511</v>
      </c>
    </row>
    <row r="4236" spans="1:18" x14ac:dyDescent="0.3">
      <c r="A4236" s="35">
        <f t="shared" si="329"/>
        <v>44192</v>
      </c>
      <c r="B4236" s="36">
        <v>0.375</v>
      </c>
      <c r="C4236">
        <v>11049</v>
      </c>
      <c r="D4236">
        <v>3111</v>
      </c>
      <c r="E4236" s="49">
        <f t="shared" si="332"/>
        <v>0.47381539366558645</v>
      </c>
      <c r="F4236" s="49">
        <f t="shared" si="333"/>
        <v>0.63097835474607511</v>
      </c>
      <c r="G4236">
        <v>158</v>
      </c>
      <c r="H4236" s="51">
        <f>G4236/'Parc électrique'!$C$24</f>
        <v>5.2666666666666667E-2</v>
      </c>
      <c r="I4236" s="14">
        <v>359</v>
      </c>
      <c r="J4236" s="14">
        <v>0</v>
      </c>
      <c r="K4236" s="14">
        <v>0</v>
      </c>
      <c r="L4236" s="14">
        <v>656</v>
      </c>
      <c r="M4236" s="14">
        <f>C4236-SUM(D4236:L4236)</f>
        <v>6763.8425395849217</v>
      </c>
      <c r="P4236" s="49">
        <f>D4237/('Parc électrique'!$C$22+'Parc électrique'!$C$23)</f>
        <v>0.4346875</v>
      </c>
      <c r="Q4236" s="49">
        <f t="shared" si="330"/>
        <v>0.42370762622232772</v>
      </c>
      <c r="R4236" s="49">
        <f t="shared" si="331"/>
        <v>0.56425001057652868</v>
      </c>
    </row>
    <row r="4237" spans="1:18" x14ac:dyDescent="0.3">
      <c r="A4237" s="35">
        <f t="shared" si="329"/>
        <v>44192</v>
      </c>
      <c r="B4237" s="36">
        <v>0.41666666666666669</v>
      </c>
      <c r="C4237">
        <v>11346</v>
      </c>
      <c r="D4237">
        <v>2782</v>
      </c>
      <c r="E4237" s="49">
        <f t="shared" si="332"/>
        <v>0.42370762622232772</v>
      </c>
      <c r="F4237" s="49">
        <f t="shared" si="333"/>
        <v>0.56425001057652868</v>
      </c>
      <c r="G4237">
        <v>395</v>
      </c>
      <c r="H4237" s="51">
        <f>G4237/'Parc électrique'!$C$24</f>
        <v>0.13166666666666665</v>
      </c>
      <c r="I4237" s="14">
        <v>359</v>
      </c>
      <c r="J4237" s="14">
        <v>0</v>
      </c>
      <c r="K4237" s="14">
        <v>0</v>
      </c>
      <c r="L4237" s="14">
        <v>662</v>
      </c>
      <c r="M4237" s="14">
        <f>C4237-SUM(D4237:L4237)</f>
        <v>7146.8803756965344</v>
      </c>
      <c r="P4237" s="49">
        <f>D4238/('Parc électrique'!$C$22+'Parc électrique'!$C$23)</f>
        <v>0.44640625</v>
      </c>
      <c r="Q4237" s="49">
        <f t="shared" si="330"/>
        <v>0.43513036956045659</v>
      </c>
      <c r="R4237" s="49">
        <f t="shared" si="331"/>
        <v>0.57946163918660765</v>
      </c>
    </row>
    <row r="4238" spans="1:18" x14ac:dyDescent="0.3">
      <c r="A4238" s="35">
        <f t="shared" si="329"/>
        <v>44192</v>
      </c>
      <c r="B4238" s="36">
        <v>0.45833333333333331</v>
      </c>
      <c r="C4238">
        <v>11524</v>
      </c>
      <c r="D4238">
        <v>2857</v>
      </c>
      <c r="E4238" s="49">
        <f t="shared" si="332"/>
        <v>0.43513036956045659</v>
      </c>
      <c r="F4238" s="49">
        <f t="shared" si="333"/>
        <v>0.57946163918660765</v>
      </c>
      <c r="G4238">
        <v>592</v>
      </c>
      <c r="H4238" s="51">
        <f>G4238/'Parc électrique'!$C$24</f>
        <v>0.19733333333333333</v>
      </c>
      <c r="I4238" s="14">
        <v>359</v>
      </c>
      <c r="J4238" s="14">
        <v>0</v>
      </c>
      <c r="K4238" s="14">
        <v>0</v>
      </c>
      <c r="L4238" s="14">
        <v>663</v>
      </c>
      <c r="M4238" s="14">
        <f>C4238-SUM(D4238:L4238)</f>
        <v>7051.7880746579194</v>
      </c>
      <c r="P4238" s="49">
        <f>D4239/('Parc électrique'!$C$22+'Parc électrique'!$C$23)</f>
        <v>0.42875000000000002</v>
      </c>
      <c r="Q4238" s="49">
        <f t="shared" si="330"/>
        <v>0.41792010293100906</v>
      </c>
      <c r="R4238" s="49">
        <f t="shared" si="331"/>
        <v>0.55654278541408875</v>
      </c>
    </row>
    <row r="4239" spans="1:18" x14ac:dyDescent="0.3">
      <c r="A4239" s="35">
        <f t="shared" si="329"/>
        <v>44192</v>
      </c>
      <c r="B4239" s="36">
        <v>0.5</v>
      </c>
      <c r="C4239">
        <v>11778</v>
      </c>
      <c r="D4239">
        <v>2744</v>
      </c>
      <c r="E4239" s="49">
        <f t="shared" si="332"/>
        <v>0.41792010293100906</v>
      </c>
      <c r="F4239" s="49">
        <f t="shared" si="333"/>
        <v>0.55654278541408875</v>
      </c>
      <c r="G4239">
        <v>702</v>
      </c>
      <c r="H4239" s="51">
        <f>G4239/'Parc électrique'!$C$24</f>
        <v>0.23400000000000001</v>
      </c>
      <c r="I4239" s="14">
        <v>359</v>
      </c>
      <c r="J4239" s="14">
        <v>0</v>
      </c>
      <c r="K4239" s="14">
        <v>0</v>
      </c>
      <c r="L4239" s="14">
        <v>665</v>
      </c>
      <c r="M4239" s="14">
        <f>C4239-SUM(D4239:L4239)</f>
        <v>7306.7915371116551</v>
      </c>
      <c r="P4239" s="49">
        <f>D4240/('Parc électrique'!$C$22+'Parc électrique'!$C$23)</f>
        <v>0.42921874999999998</v>
      </c>
      <c r="Q4239" s="49">
        <f t="shared" si="330"/>
        <v>0.4183770126645342</v>
      </c>
      <c r="R4239" s="49">
        <f t="shared" si="331"/>
        <v>0.55715125055849191</v>
      </c>
    </row>
    <row r="4240" spans="1:18" x14ac:dyDescent="0.3">
      <c r="A4240" s="35">
        <f t="shared" si="329"/>
        <v>44192</v>
      </c>
      <c r="B4240" s="36">
        <v>0.54166666666666663</v>
      </c>
      <c r="C4240">
        <v>11271</v>
      </c>
      <c r="D4240">
        <v>2747</v>
      </c>
      <c r="E4240" s="49">
        <f t="shared" si="332"/>
        <v>0.4183770126645342</v>
      </c>
      <c r="F4240" s="49">
        <f t="shared" si="333"/>
        <v>0.55715125055849191</v>
      </c>
      <c r="G4240">
        <v>722</v>
      </c>
      <c r="H4240" s="51">
        <f>G4240/'Parc électrique'!$C$24</f>
        <v>0.24066666666666667</v>
      </c>
      <c r="I4240" s="14">
        <v>359</v>
      </c>
      <c r="J4240" s="14">
        <v>0</v>
      </c>
      <c r="K4240" s="14">
        <v>0</v>
      </c>
      <c r="L4240" s="14">
        <v>664</v>
      </c>
      <c r="M4240" s="14">
        <f>C4240-SUM(D4240:L4240)</f>
        <v>6777.7838050701102</v>
      </c>
      <c r="P4240" s="49">
        <f>D4241/('Parc électrique'!$C$22+'Parc électrique'!$C$23)</f>
        <v>0.44124999999999998</v>
      </c>
      <c r="Q4240" s="49">
        <f t="shared" si="330"/>
        <v>0.43010436249167983</v>
      </c>
      <c r="R4240" s="49">
        <f t="shared" si="331"/>
        <v>0.5727685225981729</v>
      </c>
    </row>
    <row r="4241" spans="1:18" x14ac:dyDescent="0.3">
      <c r="A4241" s="35">
        <f t="shared" si="329"/>
        <v>44192</v>
      </c>
      <c r="B4241" s="36">
        <v>0.58333333333333337</v>
      </c>
      <c r="C4241">
        <v>10752</v>
      </c>
      <c r="D4241">
        <v>2824</v>
      </c>
      <c r="E4241" s="49">
        <f t="shared" si="332"/>
        <v>0.43010436249167983</v>
      </c>
      <c r="F4241" s="49">
        <f t="shared" si="333"/>
        <v>0.5727685225981729</v>
      </c>
      <c r="G4241">
        <v>573</v>
      </c>
      <c r="H4241" s="51">
        <f>G4241/'Parc électrique'!$C$24</f>
        <v>0.191</v>
      </c>
      <c r="I4241" s="14">
        <v>359</v>
      </c>
      <c r="J4241" s="14">
        <v>0</v>
      </c>
      <c r="K4241" s="14">
        <v>0</v>
      </c>
      <c r="L4241" s="14">
        <v>666</v>
      </c>
      <c r="M4241" s="14">
        <f>C4241-SUM(D4241:L4241)</f>
        <v>6328.8061271149099</v>
      </c>
      <c r="P4241" s="49">
        <f>D4242/('Parc électrique'!$C$22+'Parc électrique'!$C$23)</f>
        <v>0.45015624999999998</v>
      </c>
      <c r="Q4241" s="49">
        <f t="shared" si="330"/>
        <v>0.43878564742865783</v>
      </c>
      <c r="R4241" s="49">
        <f t="shared" si="331"/>
        <v>0.58432936034183292</v>
      </c>
    </row>
    <row r="4242" spans="1:18" x14ac:dyDescent="0.3">
      <c r="A4242" s="35">
        <f t="shared" si="329"/>
        <v>44192</v>
      </c>
      <c r="B4242" s="36">
        <v>0.625</v>
      </c>
      <c r="C4242">
        <v>10477</v>
      </c>
      <c r="D4242">
        <v>2881</v>
      </c>
      <c r="E4242" s="49">
        <f t="shared" si="332"/>
        <v>0.43878564742865783</v>
      </c>
      <c r="F4242" s="49">
        <f t="shared" si="333"/>
        <v>0.58432936034183292</v>
      </c>
      <c r="G4242">
        <v>341</v>
      </c>
      <c r="H4242" s="51">
        <f>G4242/'Parc électrique'!$C$24</f>
        <v>0.11366666666666667</v>
      </c>
      <c r="I4242" s="14">
        <v>359</v>
      </c>
      <c r="J4242" s="14">
        <v>0</v>
      </c>
      <c r="K4242" s="14">
        <v>0</v>
      </c>
      <c r="L4242" s="14">
        <v>665</v>
      </c>
      <c r="M4242" s="14">
        <f>C4242-SUM(D4242:L4242)</f>
        <v>6229.8632183255631</v>
      </c>
      <c r="P4242" s="49">
        <f>D4243/('Parc électrique'!$C$22+'Parc électrique'!$C$23)</f>
        <v>0.49515625000000002</v>
      </c>
      <c r="Q4242" s="49">
        <f t="shared" si="330"/>
        <v>0.48264898184707278</v>
      </c>
      <c r="R4242" s="49">
        <f t="shared" si="331"/>
        <v>0.64274201420453614</v>
      </c>
    </row>
    <row r="4243" spans="1:18" x14ac:dyDescent="0.3">
      <c r="A4243" s="35">
        <f t="shared" si="329"/>
        <v>44192</v>
      </c>
      <c r="B4243" s="36">
        <v>0.66666666666666663</v>
      </c>
      <c r="C4243">
        <v>10454</v>
      </c>
      <c r="D4243">
        <v>3169</v>
      </c>
      <c r="E4243" s="49">
        <f t="shared" si="332"/>
        <v>0.48264898184707278</v>
      </c>
      <c r="F4243" s="49">
        <f t="shared" si="333"/>
        <v>0.64274201420453614</v>
      </c>
      <c r="G4243">
        <v>73</v>
      </c>
      <c r="H4243" s="51">
        <f>G4243/'Parc électrique'!$C$24</f>
        <v>2.4333333333333332E-2</v>
      </c>
      <c r="I4243" s="14">
        <v>359</v>
      </c>
      <c r="J4243" s="14">
        <v>0</v>
      </c>
      <c r="K4243" s="14">
        <v>0</v>
      </c>
      <c r="L4243" s="14">
        <v>665</v>
      </c>
      <c r="M4243" s="14">
        <f>C4243-SUM(D4243:L4243)</f>
        <v>6186.8502756706148</v>
      </c>
      <c r="P4243" s="49">
        <f>D4244/('Parc électrique'!$C$22+'Parc électrique'!$C$23)</f>
        <v>0.48499999999999999</v>
      </c>
      <c r="Q4243" s="49">
        <f t="shared" si="330"/>
        <v>0.47274927095402769</v>
      </c>
      <c r="R4243" s="49">
        <f t="shared" si="331"/>
        <v>0.62955860274246767</v>
      </c>
    </row>
    <row r="4244" spans="1:18" x14ac:dyDescent="0.3">
      <c r="A4244" s="35">
        <f t="shared" si="329"/>
        <v>44192</v>
      </c>
      <c r="B4244" s="36">
        <v>0.70833333333333337</v>
      </c>
      <c r="C4244">
        <v>11087</v>
      </c>
      <c r="D4244">
        <v>3104</v>
      </c>
      <c r="E4244" s="49">
        <f t="shared" si="332"/>
        <v>0.47274927095402769</v>
      </c>
      <c r="F4244" s="49">
        <f t="shared" si="333"/>
        <v>0.62955860274246767</v>
      </c>
      <c r="G4244">
        <v>1</v>
      </c>
      <c r="H4244" s="51">
        <f>G4244/'Parc électrique'!$C$24</f>
        <v>3.3333333333333332E-4</v>
      </c>
      <c r="I4244" s="14">
        <v>359</v>
      </c>
      <c r="J4244" s="14">
        <v>0</v>
      </c>
      <c r="K4244" s="14">
        <v>0</v>
      </c>
      <c r="L4244" s="14">
        <v>662</v>
      </c>
      <c r="M4244" s="14">
        <f>C4244-SUM(D4244:L4244)</f>
        <v>6959.8973587929704</v>
      </c>
      <c r="P4244" s="49">
        <f>D4245/('Parc électrique'!$C$22+'Parc électrique'!$C$23)</f>
        <v>0.46312500000000001</v>
      </c>
      <c r="Q4244" s="49">
        <f t="shared" si="330"/>
        <v>0.45142681672285379</v>
      </c>
      <c r="R4244" s="49">
        <f t="shared" si="331"/>
        <v>0.60116356267032034</v>
      </c>
    </row>
    <row r="4245" spans="1:18" x14ac:dyDescent="0.3">
      <c r="A4245" s="35">
        <f t="shared" si="329"/>
        <v>44192</v>
      </c>
      <c r="B4245" s="36">
        <v>0.75</v>
      </c>
      <c r="C4245">
        <v>11474</v>
      </c>
      <c r="D4245">
        <v>2964</v>
      </c>
      <c r="E4245" s="49">
        <f t="shared" si="332"/>
        <v>0.45142681672285379</v>
      </c>
      <c r="F4245" s="49">
        <f t="shared" si="333"/>
        <v>0.60116356267032034</v>
      </c>
      <c r="G4245">
        <v>0</v>
      </c>
      <c r="H4245" s="51">
        <f>G4245/'Parc électrique'!$C$24</f>
        <v>0</v>
      </c>
      <c r="I4245" s="14">
        <v>359</v>
      </c>
      <c r="J4245" s="14">
        <v>0</v>
      </c>
      <c r="K4245" s="14">
        <v>0</v>
      </c>
      <c r="L4245" s="14">
        <v>648</v>
      </c>
      <c r="M4245" s="14">
        <f>C4245-SUM(D4245:L4245)</f>
        <v>7501.9474096206068</v>
      </c>
      <c r="P4245" s="49">
        <f>D4246/('Parc électrique'!$C$22+'Parc électrique'!$C$23)</f>
        <v>0.48031249999999998</v>
      </c>
      <c r="Q4245" s="49">
        <f t="shared" si="330"/>
        <v>0.46818017361877612</v>
      </c>
      <c r="R4245" s="49">
        <f t="shared" si="331"/>
        <v>0.62347395129843608</v>
      </c>
    </row>
    <row r="4246" spans="1:18" x14ac:dyDescent="0.3">
      <c r="A4246" s="35">
        <f t="shared" si="329"/>
        <v>44192</v>
      </c>
      <c r="B4246" s="36">
        <v>0.79166666666666663</v>
      </c>
      <c r="C4246">
        <v>11459</v>
      </c>
      <c r="D4246">
        <v>3074</v>
      </c>
      <c r="E4246" s="49">
        <f t="shared" si="332"/>
        <v>0.46818017361877612</v>
      </c>
      <c r="F4246" s="49">
        <f t="shared" si="333"/>
        <v>0.62347395129843608</v>
      </c>
      <c r="G4246">
        <v>0</v>
      </c>
      <c r="H4246" s="51">
        <f>G4246/'Parc électrique'!$C$24</f>
        <v>0</v>
      </c>
      <c r="I4246" s="14">
        <v>359</v>
      </c>
      <c r="J4246" s="14">
        <v>0</v>
      </c>
      <c r="K4246" s="14">
        <v>0</v>
      </c>
      <c r="L4246" s="14">
        <v>641</v>
      </c>
      <c r="M4246" s="14">
        <f>C4246-SUM(D4246:L4246)</f>
        <v>7383.9083458750829</v>
      </c>
      <c r="P4246" s="49">
        <f>D4247/('Parc électrique'!$C$22+'Parc électrique'!$C$23)</f>
        <v>0.44687500000000002</v>
      </c>
      <c r="Q4246" s="49">
        <f t="shared" si="330"/>
        <v>0.43558727929398178</v>
      </c>
      <c r="R4246" s="49">
        <f t="shared" si="331"/>
        <v>0.58007010433101081</v>
      </c>
    </row>
    <row r="4247" spans="1:18" x14ac:dyDescent="0.3">
      <c r="A4247" s="35">
        <f t="shared" si="329"/>
        <v>44192</v>
      </c>
      <c r="B4247" s="36">
        <v>0.83333333333333337</v>
      </c>
      <c r="C4247">
        <v>11200</v>
      </c>
      <c r="D4247">
        <v>2860</v>
      </c>
      <c r="E4247" s="49">
        <f t="shared" si="332"/>
        <v>0.43558727929398178</v>
      </c>
      <c r="F4247" s="49">
        <f t="shared" si="333"/>
        <v>0.58007010433101081</v>
      </c>
      <c r="G4247">
        <v>0</v>
      </c>
      <c r="H4247" s="51">
        <f>G4247/'Parc électrique'!$C$24</f>
        <v>0</v>
      </c>
      <c r="I4247" s="14">
        <v>359</v>
      </c>
      <c r="J4247" s="14">
        <v>0</v>
      </c>
      <c r="K4247" s="14">
        <v>0</v>
      </c>
      <c r="L4247" s="14">
        <v>635</v>
      </c>
      <c r="M4247" s="14">
        <f>C4247-SUM(D4247:L4247)</f>
        <v>7344.9843426163752</v>
      </c>
      <c r="P4247" s="49">
        <f>D4248/('Parc électrique'!$C$22+'Parc électrique'!$C$23)</f>
        <v>0.43156250000000002</v>
      </c>
      <c r="Q4247" s="49">
        <f t="shared" si="330"/>
        <v>0.42066156133216004</v>
      </c>
      <c r="R4247" s="49">
        <f t="shared" si="331"/>
        <v>0.5601935762805077</v>
      </c>
    </row>
    <row r="4248" spans="1:18" x14ac:dyDescent="0.3">
      <c r="A4248" s="35">
        <f t="shared" si="329"/>
        <v>44192</v>
      </c>
      <c r="B4248" s="36">
        <v>0.875</v>
      </c>
      <c r="C4248">
        <v>10875</v>
      </c>
      <c r="D4248">
        <v>2762</v>
      </c>
      <c r="E4248" s="49">
        <f t="shared" si="332"/>
        <v>0.42066156133216004</v>
      </c>
      <c r="F4248" s="49">
        <f t="shared" si="333"/>
        <v>0.5601935762805077</v>
      </c>
      <c r="G4248">
        <v>0</v>
      </c>
      <c r="H4248" s="51">
        <f>G4248/'Parc électrique'!$C$24</f>
        <v>0</v>
      </c>
      <c r="I4248" s="14">
        <v>359</v>
      </c>
      <c r="J4248" s="14">
        <v>0</v>
      </c>
      <c r="K4248" s="14">
        <v>0</v>
      </c>
      <c r="L4248" s="14">
        <v>629</v>
      </c>
      <c r="M4248" s="14">
        <f>C4248-SUM(D4248:L4248)</f>
        <v>7124.0191448623873</v>
      </c>
      <c r="P4248" s="49">
        <f>D4249/('Parc électrique'!$C$22+'Parc électrique'!$C$23)</f>
        <v>0.41765625000000001</v>
      </c>
      <c r="Q4248" s="49">
        <f t="shared" si="330"/>
        <v>0.40710657257091371</v>
      </c>
      <c r="R4248" s="49">
        <f t="shared" si="331"/>
        <v>0.54214244366321396</v>
      </c>
    </row>
    <row r="4249" spans="1:18" x14ac:dyDescent="0.3">
      <c r="A4249" s="35">
        <f t="shared" si="329"/>
        <v>44192</v>
      </c>
      <c r="B4249" s="36">
        <v>0.91666666666666663</v>
      </c>
      <c r="C4249">
        <v>11145</v>
      </c>
      <c r="D4249">
        <v>2673</v>
      </c>
      <c r="E4249" s="49">
        <f t="shared" si="332"/>
        <v>0.40710657257091371</v>
      </c>
      <c r="F4249" s="49">
        <f t="shared" si="333"/>
        <v>0.54214244366321396</v>
      </c>
      <c r="G4249">
        <v>0</v>
      </c>
      <c r="H4249" s="51">
        <f>G4249/'Parc électrique'!$C$24</f>
        <v>0</v>
      </c>
      <c r="I4249" s="14">
        <v>359</v>
      </c>
      <c r="J4249" s="14">
        <v>0</v>
      </c>
      <c r="K4249" s="14">
        <v>0</v>
      </c>
      <c r="L4249" s="14">
        <v>628</v>
      </c>
      <c r="M4249" s="14">
        <f>C4249-SUM(D4249:L4249)</f>
        <v>7484.0507509837662</v>
      </c>
      <c r="P4249" s="49">
        <f>D4250/('Parc électrique'!$C$22+'Parc électrique'!$C$23)</f>
        <v>0.41484375000000001</v>
      </c>
      <c r="Q4249" s="49">
        <f t="shared" si="330"/>
        <v>0.40436511416976278</v>
      </c>
      <c r="R4249" s="49">
        <f t="shared" si="331"/>
        <v>0.53849165279679501</v>
      </c>
    </row>
    <row r="4250" spans="1:18" x14ac:dyDescent="0.3">
      <c r="A4250" s="35">
        <f t="shared" si="329"/>
        <v>44192</v>
      </c>
      <c r="B4250" s="36">
        <v>0.95833333333333337</v>
      </c>
      <c r="C4250">
        <v>11367</v>
      </c>
      <c r="D4250">
        <v>2655</v>
      </c>
      <c r="E4250" s="49">
        <f t="shared" si="332"/>
        <v>0.40436511416976278</v>
      </c>
      <c r="F4250" s="49">
        <f t="shared" si="333"/>
        <v>0.53849165279679501</v>
      </c>
      <c r="G4250">
        <v>0</v>
      </c>
      <c r="H4250" s="51">
        <f>G4250/'Parc électrique'!$C$24</f>
        <v>0</v>
      </c>
      <c r="I4250" s="14">
        <v>359</v>
      </c>
      <c r="J4250" s="14">
        <v>0</v>
      </c>
      <c r="K4250" s="14">
        <v>0</v>
      </c>
      <c r="L4250" s="14">
        <v>636</v>
      </c>
      <c r="M4250" s="14">
        <f>C4250-SUM(D4250:L4250)</f>
        <v>7716.0571432330335</v>
      </c>
      <c r="P4250" s="49">
        <f>D4251/('Parc électrique'!$C$22+'Parc électrique'!$C$23)</f>
        <v>0.47468749999999998</v>
      </c>
      <c r="Q4250" s="49">
        <f t="shared" si="330"/>
        <v>0.46269725681647433</v>
      </c>
      <c r="R4250" s="49">
        <f t="shared" si="331"/>
        <v>0.61617236956559818</v>
      </c>
    </row>
    <row r="4251" spans="1:18" x14ac:dyDescent="0.3">
      <c r="A4251" s="35">
        <f t="shared" si="329"/>
        <v>44193</v>
      </c>
      <c r="B4251" s="36">
        <v>0</v>
      </c>
      <c r="C4251">
        <v>11399</v>
      </c>
      <c r="D4251">
        <v>3038</v>
      </c>
      <c r="E4251" s="49">
        <f t="shared" si="332"/>
        <v>0.46269725681647433</v>
      </c>
      <c r="F4251" s="49">
        <f t="shared" si="333"/>
        <v>0.61617236956559818</v>
      </c>
      <c r="G4251">
        <v>0</v>
      </c>
      <c r="H4251" s="51">
        <f>G4251/'Parc électrique'!$C$24</f>
        <v>0</v>
      </c>
      <c r="I4251" s="14">
        <v>359</v>
      </c>
      <c r="J4251" s="14">
        <v>0</v>
      </c>
      <c r="K4251" s="14">
        <v>0</v>
      </c>
      <c r="L4251" s="14">
        <v>644</v>
      </c>
      <c r="M4251" s="14">
        <f>C4251-SUM(D4251:L4251)</f>
        <v>7356.9211303736174</v>
      </c>
      <c r="P4251" s="49">
        <f>D4252/('Parc électrique'!$C$22+'Parc électrique'!$C$23)</f>
        <v>0.47781249999999997</v>
      </c>
      <c r="Q4251" s="49">
        <f t="shared" si="330"/>
        <v>0.46574332170664201</v>
      </c>
      <c r="R4251" s="49">
        <f t="shared" si="331"/>
        <v>0.62022880386161927</v>
      </c>
    </row>
    <row r="4252" spans="1:18" x14ac:dyDescent="0.3">
      <c r="A4252" s="35">
        <f t="shared" ref="A4252:A4315" si="334">A4228+1</f>
        <v>44193</v>
      </c>
      <c r="B4252" s="36">
        <v>4.1666666666666664E-2</v>
      </c>
      <c r="C4252">
        <v>11168</v>
      </c>
      <c r="D4252">
        <v>3058</v>
      </c>
      <c r="E4252" s="49">
        <f t="shared" si="332"/>
        <v>0.46574332170664201</v>
      </c>
      <c r="F4252" s="49">
        <f t="shared" si="333"/>
        <v>0.62022880386161927</v>
      </c>
      <c r="G4252">
        <v>0</v>
      </c>
      <c r="H4252" s="51">
        <f>G4252/'Parc électrique'!$C$24</f>
        <v>0</v>
      </c>
      <c r="I4252" s="14">
        <v>359</v>
      </c>
      <c r="J4252" s="14">
        <v>0</v>
      </c>
      <c r="K4252" s="14">
        <v>0</v>
      </c>
      <c r="L4252" s="14">
        <v>643</v>
      </c>
      <c r="M4252" s="14">
        <f>C4252-SUM(D4252:L4252)</f>
        <v>7106.9140278744317</v>
      </c>
      <c r="P4252" s="49">
        <f>D4253/('Parc électrique'!$C$22+'Parc électrique'!$C$23)</f>
        <v>0.50890625</v>
      </c>
      <c r="Q4252" s="49">
        <f t="shared" si="330"/>
        <v>0.49605166736381068</v>
      </c>
      <c r="R4252" s="49">
        <f t="shared" si="331"/>
        <v>0.66059032510702875</v>
      </c>
    </row>
    <row r="4253" spans="1:18" x14ac:dyDescent="0.3">
      <c r="A4253" s="35">
        <f t="shared" si="334"/>
        <v>44193</v>
      </c>
      <c r="B4253" s="36">
        <v>8.3333333333333329E-2</v>
      </c>
      <c r="C4253">
        <v>10788</v>
      </c>
      <c r="D4253">
        <v>3257</v>
      </c>
      <c r="E4253" s="49">
        <f t="shared" si="332"/>
        <v>0.49605166736381068</v>
      </c>
      <c r="F4253" s="49">
        <f t="shared" si="333"/>
        <v>0.66059032510702875</v>
      </c>
      <c r="G4253">
        <v>0</v>
      </c>
      <c r="H4253" s="51">
        <f>G4253/'Parc électrique'!$C$24</f>
        <v>0</v>
      </c>
      <c r="I4253" s="14">
        <v>359</v>
      </c>
      <c r="J4253" s="14">
        <v>0</v>
      </c>
      <c r="K4253" s="14">
        <v>0</v>
      </c>
      <c r="L4253" s="14">
        <v>642</v>
      </c>
      <c r="M4253" s="14">
        <f>C4253-SUM(D4253:L4253)</f>
        <v>6528.8433580075289</v>
      </c>
      <c r="P4253" s="49">
        <f>D4254/('Parc électrique'!$C$22+'Parc électrique'!$C$23)</f>
        <v>0.52093750000000005</v>
      </c>
      <c r="Q4253" s="49">
        <f t="shared" si="330"/>
        <v>0.50777901719095642</v>
      </c>
      <c r="R4253" s="49">
        <f t="shared" si="331"/>
        <v>0.67620759714670997</v>
      </c>
    </row>
    <row r="4254" spans="1:18" x14ac:dyDescent="0.3">
      <c r="A4254" s="35">
        <f t="shared" si="334"/>
        <v>44193</v>
      </c>
      <c r="B4254" s="36">
        <v>0.125</v>
      </c>
      <c r="C4254">
        <v>10124</v>
      </c>
      <c r="D4254">
        <v>3334</v>
      </c>
      <c r="E4254" s="49">
        <f t="shared" si="332"/>
        <v>0.50777901719095642</v>
      </c>
      <c r="F4254" s="49">
        <f t="shared" si="333"/>
        <v>0.67620759714670997</v>
      </c>
      <c r="G4254">
        <v>0</v>
      </c>
      <c r="H4254" s="51">
        <f>G4254/'Parc électrique'!$C$24</f>
        <v>0</v>
      </c>
      <c r="I4254" s="14">
        <v>359</v>
      </c>
      <c r="J4254" s="14">
        <v>0</v>
      </c>
      <c r="K4254" s="14">
        <v>0</v>
      </c>
      <c r="L4254" s="14">
        <v>642</v>
      </c>
      <c r="M4254" s="14">
        <f>C4254-SUM(D4254:L4254)</f>
        <v>5787.8160133856618</v>
      </c>
      <c r="P4254" s="49">
        <f>D4255/('Parc électrique'!$C$22+'Parc électrique'!$C$23)</f>
        <v>0.59515625000000005</v>
      </c>
      <c r="Q4254" s="49">
        <f t="shared" si="330"/>
        <v>0.58012305833243938</v>
      </c>
      <c r="R4254" s="49">
        <f t="shared" si="331"/>
        <v>0.77254791167720993</v>
      </c>
    </row>
    <row r="4255" spans="1:18" x14ac:dyDescent="0.3">
      <c r="A4255" s="35">
        <f t="shared" si="334"/>
        <v>44193</v>
      </c>
      <c r="B4255" s="36">
        <v>0.16666666666666666</v>
      </c>
      <c r="C4255">
        <v>9712</v>
      </c>
      <c r="D4255">
        <v>3809</v>
      </c>
      <c r="E4255" s="49">
        <f t="shared" si="332"/>
        <v>0.58012305833243938</v>
      </c>
      <c r="F4255" s="49">
        <f t="shared" si="333"/>
        <v>0.77254791167720993</v>
      </c>
      <c r="G4255">
        <v>0</v>
      </c>
      <c r="H4255" s="51">
        <f>G4255/'Parc électrique'!$C$24</f>
        <v>0</v>
      </c>
      <c r="I4255" s="14">
        <v>359</v>
      </c>
      <c r="J4255" s="14">
        <v>0</v>
      </c>
      <c r="K4255" s="14">
        <v>-57</v>
      </c>
      <c r="L4255" s="14">
        <v>639</v>
      </c>
      <c r="M4255" s="14">
        <f>C4255-SUM(D4255:L4255)</f>
        <v>4960.6473290299909</v>
      </c>
      <c r="P4255" s="49">
        <f>D4256/('Parc électrique'!$C$22+'Parc électrique'!$C$23)</f>
        <v>0.59624999999999995</v>
      </c>
      <c r="Q4255" s="49">
        <f t="shared" si="330"/>
        <v>0.58118918104399797</v>
      </c>
      <c r="R4255" s="49">
        <f t="shared" si="331"/>
        <v>0.77396766368081715</v>
      </c>
    </row>
    <row r="4256" spans="1:18" x14ac:dyDescent="0.3">
      <c r="A4256" s="35">
        <f t="shared" si="334"/>
        <v>44193</v>
      </c>
      <c r="B4256" s="36">
        <v>0.20833333333333334</v>
      </c>
      <c r="C4256">
        <v>9628</v>
      </c>
      <c r="D4256">
        <v>3816</v>
      </c>
      <c r="E4256" s="49">
        <f t="shared" si="332"/>
        <v>0.58118918104399797</v>
      </c>
      <c r="F4256" s="49">
        <f t="shared" si="333"/>
        <v>0.77396766368081715</v>
      </c>
      <c r="G4256">
        <v>0</v>
      </c>
      <c r="H4256" s="51">
        <f>G4256/'Parc électrique'!$C$24</f>
        <v>0</v>
      </c>
      <c r="I4256" s="14">
        <v>359</v>
      </c>
      <c r="J4256" s="14">
        <v>0</v>
      </c>
      <c r="K4256" s="14">
        <v>-149</v>
      </c>
      <c r="L4256" s="14">
        <v>640</v>
      </c>
      <c r="M4256" s="14">
        <f>C4256-SUM(D4256:L4256)</f>
        <v>4960.6448431552753</v>
      </c>
      <c r="P4256" s="49">
        <f>D4257/('Parc électrique'!$C$22+'Parc électrique'!$C$23)</f>
        <v>0.58453124999999995</v>
      </c>
      <c r="Q4256" s="49">
        <f t="shared" si="330"/>
        <v>0.56976643770586899</v>
      </c>
      <c r="R4256" s="49">
        <f t="shared" si="331"/>
        <v>0.75875603507073819</v>
      </c>
    </row>
    <row r="4257" spans="1:18" x14ac:dyDescent="0.3">
      <c r="A4257" s="35">
        <f t="shared" si="334"/>
        <v>44193</v>
      </c>
      <c r="B4257" s="36">
        <v>0.25</v>
      </c>
      <c r="C4257">
        <v>9677</v>
      </c>
      <c r="D4257">
        <v>3741</v>
      </c>
      <c r="E4257" s="49">
        <f t="shared" si="332"/>
        <v>0.56976643770586899</v>
      </c>
      <c r="F4257" s="49">
        <f t="shared" si="333"/>
        <v>0.75875603507073819</v>
      </c>
      <c r="G4257">
        <v>0</v>
      </c>
      <c r="H4257" s="51">
        <f>G4257/'Parc électrique'!$C$24</f>
        <v>0</v>
      </c>
      <c r="I4257" s="14">
        <v>359</v>
      </c>
      <c r="J4257" s="14">
        <v>0</v>
      </c>
      <c r="K4257" s="14">
        <v>-32</v>
      </c>
      <c r="L4257" s="14">
        <v>647</v>
      </c>
      <c r="M4257" s="14">
        <f>C4257-SUM(D4257:L4257)</f>
        <v>4960.671477527223</v>
      </c>
      <c r="P4257" s="49">
        <f>D4258/('Parc électrique'!$C$22+'Parc électrique'!$C$23)</f>
        <v>0.54374999999999996</v>
      </c>
      <c r="Q4257" s="49">
        <f t="shared" si="330"/>
        <v>0.53001529088918053</v>
      </c>
      <c r="R4257" s="49">
        <f t="shared" si="331"/>
        <v>0.70581956750766339</v>
      </c>
    </row>
    <row r="4258" spans="1:18" x14ac:dyDescent="0.3">
      <c r="A4258" s="35">
        <f t="shared" si="334"/>
        <v>44193</v>
      </c>
      <c r="B4258" s="36">
        <v>0.29166666666666669</v>
      </c>
      <c r="C4258">
        <v>9707</v>
      </c>
      <c r="D4258">
        <v>3480</v>
      </c>
      <c r="E4258" s="49">
        <f t="shared" si="332"/>
        <v>0.53001529088918053</v>
      </c>
      <c r="F4258" s="49">
        <f t="shared" si="333"/>
        <v>0.70581956750766339</v>
      </c>
      <c r="G4258">
        <v>0</v>
      </c>
      <c r="H4258" s="51">
        <f>G4258/'Parc électrique'!$C$24</f>
        <v>0</v>
      </c>
      <c r="I4258" s="14">
        <v>359</v>
      </c>
      <c r="J4258" s="14">
        <v>0</v>
      </c>
      <c r="K4258" s="14">
        <v>0</v>
      </c>
      <c r="L4258" s="14">
        <v>659</v>
      </c>
      <c r="M4258" s="14">
        <f>C4258-SUM(D4258:L4258)</f>
        <v>5207.7641651416034</v>
      </c>
      <c r="P4258" s="49">
        <f>D4259/('Parc électrique'!$C$22+'Parc électrique'!$C$23)</f>
        <v>0.49515625000000002</v>
      </c>
      <c r="Q4258" s="49">
        <f t="shared" si="330"/>
        <v>0.48264898184707278</v>
      </c>
      <c r="R4258" s="49">
        <f t="shared" si="331"/>
        <v>0.64274201420453614</v>
      </c>
    </row>
    <row r="4259" spans="1:18" x14ac:dyDescent="0.3">
      <c r="A4259" s="35">
        <f t="shared" si="334"/>
        <v>44193</v>
      </c>
      <c r="B4259" s="36">
        <v>0.33333333333333331</v>
      </c>
      <c r="C4259">
        <v>9888</v>
      </c>
      <c r="D4259">
        <v>3169</v>
      </c>
      <c r="E4259" s="49">
        <f t="shared" si="332"/>
        <v>0.48264898184707278</v>
      </c>
      <c r="F4259" s="49">
        <f t="shared" si="333"/>
        <v>0.64274201420453614</v>
      </c>
      <c r="G4259">
        <v>17</v>
      </c>
      <c r="H4259" s="51">
        <f>G4259/'Parc électrique'!$C$24</f>
        <v>5.6666666666666671E-3</v>
      </c>
      <c r="I4259" s="14">
        <v>359</v>
      </c>
      <c r="J4259" s="14">
        <v>0</v>
      </c>
      <c r="K4259" s="14">
        <v>0</v>
      </c>
      <c r="L4259" s="14">
        <v>666</v>
      </c>
      <c r="M4259" s="14">
        <f>C4259-SUM(D4259:L4259)</f>
        <v>5675.8689423372816</v>
      </c>
      <c r="P4259" s="49">
        <f>D4260/('Parc électrique'!$C$22+'Parc électrique'!$C$23)</f>
        <v>0.42343750000000002</v>
      </c>
      <c r="Q4259" s="49">
        <f t="shared" si="330"/>
        <v>0.41274179261772398</v>
      </c>
      <c r="R4259" s="49">
        <f t="shared" si="331"/>
        <v>0.54964684711085288</v>
      </c>
    </row>
    <row r="4260" spans="1:18" x14ac:dyDescent="0.3">
      <c r="A4260" s="35">
        <f t="shared" si="334"/>
        <v>44193</v>
      </c>
      <c r="B4260" s="36">
        <v>0.375</v>
      </c>
      <c r="C4260">
        <v>10194</v>
      </c>
      <c r="D4260">
        <v>2710</v>
      </c>
      <c r="E4260" s="49">
        <f t="shared" si="332"/>
        <v>0.41274179261772398</v>
      </c>
      <c r="F4260" s="49">
        <f t="shared" si="333"/>
        <v>0.54964684711085288</v>
      </c>
      <c r="G4260">
        <v>162</v>
      </c>
      <c r="H4260" s="51">
        <f>G4260/'Parc électrique'!$C$24</f>
        <v>5.3999999999999999E-2</v>
      </c>
      <c r="I4260" s="14">
        <v>359</v>
      </c>
      <c r="J4260" s="14">
        <v>0</v>
      </c>
      <c r="K4260" s="14">
        <v>0</v>
      </c>
      <c r="L4260" s="14">
        <v>666</v>
      </c>
      <c r="M4260" s="14">
        <f>C4260-SUM(D4260:L4260)</f>
        <v>6295.9836113602705</v>
      </c>
      <c r="P4260" s="49">
        <f>D4261/('Parc électrique'!$C$22+'Parc électrique'!$C$23)</f>
        <v>0.39374999999999999</v>
      </c>
      <c r="Q4260" s="49">
        <f t="shared" si="330"/>
        <v>0.38380417616113077</v>
      </c>
      <c r="R4260" s="49">
        <f t="shared" si="331"/>
        <v>0.51111072129865287</v>
      </c>
    </row>
    <row r="4261" spans="1:18" x14ac:dyDescent="0.3">
      <c r="A4261" s="35">
        <f t="shared" si="334"/>
        <v>44193</v>
      </c>
      <c r="B4261" s="36">
        <v>0.41666666666666669</v>
      </c>
      <c r="C4261">
        <v>10546</v>
      </c>
      <c r="D4261">
        <v>2520</v>
      </c>
      <c r="E4261" s="49">
        <f t="shared" si="332"/>
        <v>0.38380417616113077</v>
      </c>
      <c r="F4261" s="49">
        <f t="shared" si="333"/>
        <v>0.51111072129865287</v>
      </c>
      <c r="G4261">
        <v>417</v>
      </c>
      <c r="H4261" s="51">
        <f>G4261/'Parc électrique'!$C$24</f>
        <v>0.13900000000000001</v>
      </c>
      <c r="I4261" s="14">
        <v>359</v>
      </c>
      <c r="J4261" s="14">
        <v>0</v>
      </c>
      <c r="K4261" s="14">
        <v>0</v>
      </c>
      <c r="L4261" s="14">
        <v>667</v>
      </c>
      <c r="M4261" s="14">
        <f>C4261-SUM(D4261:L4261)</f>
        <v>6581.9660851025401</v>
      </c>
      <c r="P4261" s="49">
        <f>D4262/('Parc électrique'!$C$22+'Parc électrique'!$C$23)</f>
        <v>0.35953125000000002</v>
      </c>
      <c r="Q4261" s="49">
        <f t="shared" si="330"/>
        <v>0.35044976561379443</v>
      </c>
      <c r="R4261" s="49">
        <f t="shared" si="331"/>
        <v>0.46669276575722241</v>
      </c>
    </row>
    <row r="4262" spans="1:18" x14ac:dyDescent="0.3">
      <c r="A4262" s="35">
        <f t="shared" si="334"/>
        <v>44193</v>
      </c>
      <c r="B4262" s="36">
        <v>0.45833333333333331</v>
      </c>
      <c r="C4262">
        <v>10785</v>
      </c>
      <c r="D4262">
        <v>2301</v>
      </c>
      <c r="E4262" s="49">
        <f t="shared" si="332"/>
        <v>0.35044976561379443</v>
      </c>
      <c r="F4262" s="49">
        <f t="shared" si="333"/>
        <v>0.46669276575722241</v>
      </c>
      <c r="G4262">
        <v>588</v>
      </c>
      <c r="H4262" s="51">
        <f>G4262/'Parc électrique'!$C$24</f>
        <v>0.19600000000000001</v>
      </c>
      <c r="I4262" s="14">
        <v>359</v>
      </c>
      <c r="J4262" s="14">
        <v>0</v>
      </c>
      <c r="K4262" s="14">
        <v>0</v>
      </c>
      <c r="L4262" s="14">
        <v>667</v>
      </c>
      <c r="M4262" s="14">
        <f>C4262-SUM(D4262:L4262)</f>
        <v>6868.9868574686298</v>
      </c>
      <c r="P4262" s="49">
        <f>D4263/('Parc électrique'!$C$22+'Parc électrique'!$C$23)</f>
        <v>0.33624999999999999</v>
      </c>
      <c r="Q4262" s="49">
        <f t="shared" si="330"/>
        <v>0.32775658218204501</v>
      </c>
      <c r="R4262" s="49">
        <f t="shared" si="331"/>
        <v>0.43647233025186549</v>
      </c>
    </row>
    <row r="4263" spans="1:18" x14ac:dyDescent="0.3">
      <c r="A4263" s="35">
        <f t="shared" si="334"/>
        <v>44193</v>
      </c>
      <c r="B4263" s="36">
        <v>0.5</v>
      </c>
      <c r="C4263">
        <v>11103</v>
      </c>
      <c r="D4263">
        <v>2152</v>
      </c>
      <c r="E4263" s="49">
        <f t="shared" si="332"/>
        <v>0.32775658218204501</v>
      </c>
      <c r="F4263" s="49">
        <f t="shared" si="333"/>
        <v>0.43647233025186549</v>
      </c>
      <c r="G4263">
        <v>675</v>
      </c>
      <c r="H4263" s="51">
        <f>G4263/'Parc électrique'!$C$24</f>
        <v>0.22500000000000001</v>
      </c>
      <c r="I4263" s="14">
        <v>359</v>
      </c>
      <c r="J4263" s="14">
        <v>0</v>
      </c>
      <c r="K4263" s="14">
        <v>0</v>
      </c>
      <c r="L4263" s="14">
        <v>669</v>
      </c>
      <c r="M4263" s="14">
        <f>C4263-SUM(D4263:L4263)</f>
        <v>7247.0107710875654</v>
      </c>
      <c r="P4263" s="49">
        <f>D4264/('Parc électrique'!$C$22+'Parc électrique'!$C$23)</f>
        <v>0.359375</v>
      </c>
      <c r="Q4263" s="49">
        <f t="shared" si="330"/>
        <v>0.35029746236928599</v>
      </c>
      <c r="R4263" s="49">
        <f t="shared" si="331"/>
        <v>0.46648994404242128</v>
      </c>
    </row>
    <row r="4264" spans="1:18" x14ac:dyDescent="0.3">
      <c r="A4264" s="35">
        <f t="shared" si="334"/>
        <v>44193</v>
      </c>
      <c r="B4264" s="36">
        <v>0.54166666666666663</v>
      </c>
      <c r="C4264">
        <v>10614</v>
      </c>
      <c r="D4264">
        <v>2300</v>
      </c>
      <c r="E4264" s="49">
        <f t="shared" si="332"/>
        <v>0.35029746236928599</v>
      </c>
      <c r="F4264" s="49">
        <f t="shared" si="333"/>
        <v>0.46648994404242128</v>
      </c>
      <c r="G4264">
        <v>680</v>
      </c>
      <c r="H4264" s="51">
        <f>G4264/'Parc électrique'!$C$24</f>
        <v>0.22666666666666666</v>
      </c>
      <c r="I4264" s="14">
        <v>359</v>
      </c>
      <c r="J4264" s="14">
        <v>0</v>
      </c>
      <c r="K4264" s="14">
        <v>0</v>
      </c>
      <c r="L4264" s="14">
        <v>669</v>
      </c>
      <c r="M4264" s="14">
        <f>C4264-SUM(D4264:L4264)</f>
        <v>6604.9565459269215</v>
      </c>
      <c r="P4264" s="49">
        <f>D4265/('Parc électrique'!$C$22+'Parc électrique'!$C$23)</f>
        <v>0.3334375</v>
      </c>
      <c r="Q4264" s="49">
        <f t="shared" si="330"/>
        <v>0.32501512378089409</v>
      </c>
      <c r="R4264" s="49">
        <f t="shared" si="331"/>
        <v>0.43282153938544654</v>
      </c>
    </row>
    <row r="4265" spans="1:18" x14ac:dyDescent="0.3">
      <c r="A4265" s="35">
        <f t="shared" si="334"/>
        <v>44193</v>
      </c>
      <c r="B4265" s="36">
        <v>0.58333333333333337</v>
      </c>
      <c r="C4265">
        <v>10107</v>
      </c>
      <c r="D4265">
        <v>2134</v>
      </c>
      <c r="E4265" s="49">
        <f t="shared" si="332"/>
        <v>0.32501512378089409</v>
      </c>
      <c r="F4265" s="49">
        <f t="shared" si="333"/>
        <v>0.43282153938544654</v>
      </c>
      <c r="G4265">
        <v>543</v>
      </c>
      <c r="H4265" s="51">
        <f>G4265/'Parc électrique'!$C$24</f>
        <v>0.18099999999999999</v>
      </c>
      <c r="I4265" s="14">
        <v>359</v>
      </c>
      <c r="J4265" s="14">
        <v>0</v>
      </c>
      <c r="K4265" s="14">
        <v>0</v>
      </c>
      <c r="L4265" s="14">
        <v>669</v>
      </c>
      <c r="M4265" s="14">
        <f>C4265-SUM(D4265:L4265)</f>
        <v>6401.0611633368335</v>
      </c>
      <c r="P4265" s="49">
        <f>D4266/('Parc électrique'!$C$22+'Parc électrique'!$C$23)</f>
        <v>0.34359374999999998</v>
      </c>
      <c r="Q4265" s="49">
        <f t="shared" si="330"/>
        <v>0.33491483467393907</v>
      </c>
      <c r="R4265" s="49">
        <f t="shared" si="331"/>
        <v>0.44600495084751496</v>
      </c>
    </row>
    <row r="4266" spans="1:18" x14ac:dyDescent="0.3">
      <c r="A4266" s="35">
        <f t="shared" si="334"/>
        <v>44193</v>
      </c>
      <c r="B4266" s="36">
        <v>0.625</v>
      </c>
      <c r="C4266">
        <v>9893</v>
      </c>
      <c r="D4266">
        <v>2199</v>
      </c>
      <c r="E4266" s="49">
        <f t="shared" si="332"/>
        <v>0.33491483467393907</v>
      </c>
      <c r="F4266" s="49">
        <f t="shared" si="333"/>
        <v>0.44600495084751496</v>
      </c>
      <c r="G4266">
        <v>324</v>
      </c>
      <c r="H4266" s="51">
        <f>G4266/'Parc électrique'!$C$24</f>
        <v>0.108</v>
      </c>
      <c r="I4266" s="14">
        <v>359</v>
      </c>
      <c r="J4266" s="14">
        <v>0</v>
      </c>
      <c r="K4266" s="14">
        <v>0</v>
      </c>
      <c r="L4266" s="14">
        <v>670</v>
      </c>
      <c r="M4266" s="14">
        <f>C4266-SUM(D4266:L4266)</f>
        <v>6340.1110802144785</v>
      </c>
      <c r="P4266" s="49">
        <f>D4267/('Parc électrique'!$C$22+'Parc électrique'!$C$23)</f>
        <v>0.35</v>
      </c>
      <c r="Q4266" s="49">
        <f t="shared" si="330"/>
        <v>0.34115926769878285</v>
      </c>
      <c r="R4266" s="49">
        <f t="shared" si="331"/>
        <v>0.45432064115435811</v>
      </c>
    </row>
    <row r="4267" spans="1:18" x14ac:dyDescent="0.3">
      <c r="A4267" s="35">
        <f t="shared" si="334"/>
        <v>44193</v>
      </c>
      <c r="B4267" s="36">
        <v>0.66666666666666663</v>
      </c>
      <c r="C4267">
        <v>9874</v>
      </c>
      <c r="D4267">
        <v>2240</v>
      </c>
      <c r="E4267" s="49">
        <f t="shared" si="332"/>
        <v>0.34115926769878285</v>
      </c>
      <c r="F4267" s="49">
        <f t="shared" si="333"/>
        <v>0.45432064115435811</v>
      </c>
      <c r="G4267">
        <v>80</v>
      </c>
      <c r="H4267" s="51">
        <f>G4267/'Parc électrique'!$C$24</f>
        <v>2.6666666666666668E-2</v>
      </c>
      <c r="I4267" s="14">
        <v>359</v>
      </c>
      <c r="J4267" s="14">
        <v>0</v>
      </c>
      <c r="K4267" s="14">
        <v>0</v>
      </c>
      <c r="L4267" s="14">
        <v>671</v>
      </c>
      <c r="M4267" s="14">
        <f>C4267-SUM(D4267:L4267)</f>
        <v>6523.1778534244804</v>
      </c>
      <c r="P4267" s="49">
        <f>D4268/('Parc électrique'!$C$22+'Parc électrique'!$C$23)</f>
        <v>0.35906250000000001</v>
      </c>
      <c r="Q4267" s="49">
        <f t="shared" si="330"/>
        <v>0.34999285588026924</v>
      </c>
      <c r="R4267" s="49">
        <f t="shared" si="331"/>
        <v>0.46608430061281919</v>
      </c>
    </row>
    <row r="4268" spans="1:18" x14ac:dyDescent="0.3">
      <c r="A4268" s="35">
        <f t="shared" si="334"/>
        <v>44193</v>
      </c>
      <c r="B4268" s="36">
        <v>0.70833333333333337</v>
      </c>
      <c r="C4268">
        <v>10501</v>
      </c>
      <c r="D4268">
        <v>2298</v>
      </c>
      <c r="E4268" s="49">
        <f t="shared" si="332"/>
        <v>0.34999285588026924</v>
      </c>
      <c r="F4268" s="49">
        <f t="shared" si="333"/>
        <v>0.46608430061281919</v>
      </c>
      <c r="G4268">
        <v>2</v>
      </c>
      <c r="H4268" s="51">
        <f>G4268/'Parc électrique'!$C$24</f>
        <v>6.6666666666666664E-4</v>
      </c>
      <c r="I4268" s="14">
        <v>359</v>
      </c>
      <c r="J4268" s="14">
        <v>0</v>
      </c>
      <c r="K4268" s="14">
        <v>0</v>
      </c>
      <c r="L4268" s="14">
        <v>670</v>
      </c>
      <c r="M4268" s="14">
        <f>C4268-SUM(D4268:L4268)</f>
        <v>7171.1832561768406</v>
      </c>
      <c r="P4268" s="49">
        <f>D4269/('Parc électrique'!$C$22+'Parc électrique'!$C$23)</f>
        <v>0.33921875000000001</v>
      </c>
      <c r="Q4268" s="49">
        <f t="shared" si="330"/>
        <v>0.33065034382770431</v>
      </c>
      <c r="R4268" s="49">
        <f t="shared" si="331"/>
        <v>0.44032594283308546</v>
      </c>
    </row>
    <row r="4269" spans="1:18" x14ac:dyDescent="0.3">
      <c r="A4269" s="35">
        <f t="shared" si="334"/>
        <v>44193</v>
      </c>
      <c r="B4269" s="36">
        <v>0.75</v>
      </c>
      <c r="C4269">
        <v>10844</v>
      </c>
      <c r="D4269">
        <v>2171</v>
      </c>
      <c r="E4269" s="49">
        <f t="shared" si="332"/>
        <v>0.33065034382770431</v>
      </c>
      <c r="F4269" s="49">
        <f t="shared" si="333"/>
        <v>0.44032594283308546</v>
      </c>
      <c r="G4269">
        <v>0</v>
      </c>
      <c r="H4269" s="51">
        <f>G4269/'Parc électrique'!$C$24</f>
        <v>0</v>
      </c>
      <c r="I4269" s="14">
        <v>359</v>
      </c>
      <c r="J4269" s="14">
        <v>0</v>
      </c>
      <c r="K4269" s="14">
        <v>0</v>
      </c>
      <c r="L4269" s="14">
        <v>670</v>
      </c>
      <c r="M4269" s="14">
        <f>C4269-SUM(D4269:L4269)</f>
        <v>7643.2290237133393</v>
      </c>
      <c r="P4269" s="49">
        <f>D4270/('Parc électrique'!$C$22+'Parc électrique'!$C$23)</f>
        <v>0.333125</v>
      </c>
      <c r="Q4269" s="49">
        <f t="shared" si="330"/>
        <v>0.32471051729187728</v>
      </c>
      <c r="R4269" s="49">
        <f t="shared" si="331"/>
        <v>0.4324158959558444</v>
      </c>
    </row>
    <row r="4270" spans="1:18" x14ac:dyDescent="0.3">
      <c r="A4270" s="35">
        <f t="shared" si="334"/>
        <v>44193</v>
      </c>
      <c r="B4270" s="36">
        <v>0.79166666666666663</v>
      </c>
      <c r="C4270">
        <v>10672</v>
      </c>
      <c r="D4270">
        <v>2132</v>
      </c>
      <c r="E4270" s="49">
        <f t="shared" si="332"/>
        <v>0.32471051729187728</v>
      </c>
      <c r="F4270" s="49">
        <f t="shared" si="333"/>
        <v>0.4324158959558444</v>
      </c>
      <c r="G4270">
        <v>0</v>
      </c>
      <c r="H4270" s="51">
        <f>G4270/'Parc électrique'!$C$24</f>
        <v>0</v>
      </c>
      <c r="I4270" s="14">
        <v>359</v>
      </c>
      <c r="J4270" s="14">
        <v>0</v>
      </c>
      <c r="K4270" s="14">
        <v>0</v>
      </c>
      <c r="L4270" s="14">
        <v>665</v>
      </c>
      <c r="M4270" s="14">
        <f>C4270-SUM(D4270:L4270)</f>
        <v>7515.2428735867525</v>
      </c>
      <c r="P4270" s="49">
        <f>D4271/('Parc électrique'!$C$22+'Parc électrique'!$C$23)</f>
        <v>0.36375000000000002</v>
      </c>
      <c r="Q4270" s="49">
        <f t="shared" si="330"/>
        <v>0.35456195321552081</v>
      </c>
      <c r="R4270" s="49">
        <f t="shared" si="331"/>
        <v>0.47216895205685078</v>
      </c>
    </row>
    <row r="4271" spans="1:18" x14ac:dyDescent="0.3">
      <c r="A4271" s="35">
        <f t="shared" si="334"/>
        <v>44193</v>
      </c>
      <c r="B4271" s="36">
        <v>0.83333333333333337</v>
      </c>
      <c r="C4271">
        <v>10485</v>
      </c>
      <c r="D4271">
        <v>2328</v>
      </c>
      <c r="E4271" s="49">
        <f t="shared" si="332"/>
        <v>0.35456195321552081</v>
      </c>
      <c r="F4271" s="49">
        <f t="shared" si="333"/>
        <v>0.47216895205685078</v>
      </c>
      <c r="G4271">
        <v>0</v>
      </c>
      <c r="H4271" s="51">
        <f>G4271/'Parc électrique'!$C$24</f>
        <v>0</v>
      </c>
      <c r="I4271" s="14">
        <v>359</v>
      </c>
      <c r="J4271" s="14">
        <v>0</v>
      </c>
      <c r="K4271" s="14">
        <v>0</v>
      </c>
      <c r="L4271" s="14">
        <v>659</v>
      </c>
      <c r="M4271" s="14">
        <f>C4271-SUM(D4271:L4271)</f>
        <v>7138.1732690947274</v>
      </c>
      <c r="P4271" s="49">
        <f>D4272/('Parc électrique'!$C$22+'Parc électrique'!$C$23)</f>
        <v>0.32593749999999999</v>
      </c>
      <c r="Q4271" s="49">
        <f t="shared" si="330"/>
        <v>0.3177045680444916</v>
      </c>
      <c r="R4271" s="49">
        <f t="shared" si="331"/>
        <v>0.423086097074996</v>
      </c>
    </row>
    <row r="4272" spans="1:18" x14ac:dyDescent="0.3">
      <c r="A4272" s="35">
        <f t="shared" si="334"/>
        <v>44193</v>
      </c>
      <c r="B4272" s="36">
        <v>0.875</v>
      </c>
      <c r="C4272">
        <v>10198</v>
      </c>
      <c r="D4272">
        <v>2086</v>
      </c>
      <c r="E4272" s="49">
        <f t="shared" si="332"/>
        <v>0.3177045680444916</v>
      </c>
      <c r="F4272" s="49">
        <f t="shared" si="333"/>
        <v>0.423086097074996</v>
      </c>
      <c r="G4272">
        <v>0</v>
      </c>
      <c r="H4272" s="51">
        <f>G4272/'Parc électrique'!$C$24</f>
        <v>0</v>
      </c>
      <c r="I4272" s="14">
        <v>359</v>
      </c>
      <c r="J4272" s="14">
        <v>0</v>
      </c>
      <c r="K4272" s="14">
        <v>0</v>
      </c>
      <c r="L4272" s="14">
        <v>651</v>
      </c>
      <c r="M4272" s="14">
        <f>C4272-SUM(D4272:L4272)</f>
        <v>7101.2592093348803</v>
      </c>
      <c r="P4272" s="49">
        <f>D4273/('Parc électrique'!$C$22+'Parc électrique'!$C$23)</f>
        <v>0.32890625000000001</v>
      </c>
      <c r="Q4272" s="49">
        <f t="shared" si="330"/>
        <v>0.3205983296901509</v>
      </c>
      <c r="R4272" s="49">
        <f t="shared" si="331"/>
        <v>0.42693970965621597</v>
      </c>
    </row>
    <row r="4273" spans="1:18" x14ac:dyDescent="0.3">
      <c r="A4273" s="35">
        <f t="shared" si="334"/>
        <v>44193</v>
      </c>
      <c r="B4273" s="36">
        <v>0.91666666666666663</v>
      </c>
      <c r="C4273">
        <v>10448</v>
      </c>
      <c r="D4273">
        <v>2105</v>
      </c>
      <c r="E4273" s="49">
        <f t="shared" si="332"/>
        <v>0.3205983296901509</v>
      </c>
      <c r="F4273" s="49">
        <f t="shared" si="333"/>
        <v>0.42693970965621597</v>
      </c>
      <c r="G4273">
        <v>0</v>
      </c>
      <c r="H4273" s="51">
        <f>G4273/'Parc électrique'!$C$24</f>
        <v>0</v>
      </c>
      <c r="I4273" s="14">
        <v>359</v>
      </c>
      <c r="J4273" s="14">
        <v>0</v>
      </c>
      <c r="K4273" s="14">
        <v>191</v>
      </c>
      <c r="L4273" s="14">
        <v>644</v>
      </c>
      <c r="M4273" s="14">
        <f>C4273-SUM(D4273:L4273)</f>
        <v>7148.2524619606538</v>
      </c>
      <c r="P4273" s="49">
        <f>D4274/('Parc électrique'!$C$22+'Parc électrique'!$C$23)</f>
        <v>0.33031250000000001</v>
      </c>
      <c r="Q4273" s="49">
        <f t="shared" si="330"/>
        <v>0.32196905889072636</v>
      </c>
      <c r="R4273" s="49">
        <f t="shared" si="331"/>
        <v>0.42876510508942545</v>
      </c>
    </row>
    <row r="4274" spans="1:18" x14ac:dyDescent="0.3">
      <c r="A4274" s="35">
        <f t="shared" si="334"/>
        <v>44193</v>
      </c>
      <c r="B4274" s="36">
        <v>0.95833333333333337</v>
      </c>
      <c r="C4274">
        <v>10672</v>
      </c>
      <c r="D4274">
        <v>2114</v>
      </c>
      <c r="E4274" s="49">
        <f t="shared" si="332"/>
        <v>0.32196905889072636</v>
      </c>
      <c r="F4274" s="49">
        <f t="shared" si="333"/>
        <v>0.42876510508942545</v>
      </c>
      <c r="G4274">
        <v>0</v>
      </c>
      <c r="H4274" s="51">
        <f>G4274/'Parc électrique'!$C$24</f>
        <v>0</v>
      </c>
      <c r="I4274" s="14">
        <v>359</v>
      </c>
      <c r="J4274" s="14">
        <v>0</v>
      </c>
      <c r="K4274" s="14">
        <v>0</v>
      </c>
      <c r="L4274" s="14">
        <v>646</v>
      </c>
      <c r="M4274" s="14">
        <f>C4274-SUM(D4274:L4274)</f>
        <v>7552.2492658360197</v>
      </c>
      <c r="P4274" s="49">
        <f>D4275/('Parc électrique'!$C$22+'Parc électrique'!$C$23)</f>
        <v>0.3725</v>
      </c>
      <c r="Q4274" s="49">
        <f t="shared" si="330"/>
        <v>0.36309093490799038</v>
      </c>
      <c r="R4274" s="49">
        <f t="shared" si="331"/>
        <v>0.48352696808570972</v>
      </c>
    </row>
    <row r="4275" spans="1:18" x14ac:dyDescent="0.3">
      <c r="A4275" s="35">
        <f t="shared" si="334"/>
        <v>44194</v>
      </c>
      <c r="B4275" s="36">
        <v>0</v>
      </c>
      <c r="C4275">
        <v>10454</v>
      </c>
      <c r="D4275">
        <v>2384</v>
      </c>
      <c r="E4275" s="49">
        <f t="shared" si="332"/>
        <v>0.36309093490799038</v>
      </c>
      <c r="F4275" s="49">
        <f t="shared" si="333"/>
        <v>0.48352696808570972</v>
      </c>
      <c r="G4275">
        <v>0</v>
      </c>
      <c r="H4275" s="51">
        <f>G4275/'Parc électrique'!$C$24</f>
        <v>0</v>
      </c>
      <c r="I4275" s="14">
        <v>359</v>
      </c>
      <c r="J4275" s="14">
        <v>0</v>
      </c>
      <c r="K4275" s="14">
        <v>0</v>
      </c>
      <c r="L4275" s="14">
        <v>640</v>
      </c>
      <c r="M4275" s="14">
        <f>C4275-SUM(D4275:L4275)</f>
        <v>7070.1533820970062</v>
      </c>
      <c r="P4275" s="49">
        <f>D4276/('Parc électrique'!$C$22+'Parc électrique'!$C$23)</f>
        <v>0.35375000000000001</v>
      </c>
      <c r="Q4275" s="49">
        <f t="shared" si="330"/>
        <v>0.34481454556698415</v>
      </c>
      <c r="R4275" s="49">
        <f t="shared" si="331"/>
        <v>0.45918836230958338</v>
      </c>
    </row>
    <row r="4276" spans="1:18" x14ac:dyDescent="0.3">
      <c r="A4276" s="35">
        <f t="shared" si="334"/>
        <v>44194</v>
      </c>
      <c r="B4276" s="36">
        <v>4.1666666666666664E-2</v>
      </c>
      <c r="C4276">
        <v>10191</v>
      </c>
      <c r="D4276">
        <v>2264</v>
      </c>
      <c r="E4276" s="49">
        <f t="shared" si="332"/>
        <v>0.34481454556698415</v>
      </c>
      <c r="F4276" s="49">
        <f t="shared" si="333"/>
        <v>0.45918836230958338</v>
      </c>
      <c r="G4276">
        <v>0</v>
      </c>
      <c r="H4276" s="51">
        <f>G4276/'Parc électrique'!$C$24</f>
        <v>0</v>
      </c>
      <c r="I4276" s="14">
        <v>359</v>
      </c>
      <c r="J4276" s="14">
        <v>0</v>
      </c>
      <c r="K4276" s="14">
        <v>0</v>
      </c>
      <c r="L4276" s="14">
        <v>643</v>
      </c>
      <c r="M4276" s="14">
        <f>C4276-SUM(D4276:L4276)</f>
        <v>6924.1959970921234</v>
      </c>
      <c r="P4276" s="49">
        <f>D4277/('Parc électrique'!$C$22+'Parc électrique'!$C$23)</f>
        <v>0.33515624999999999</v>
      </c>
      <c r="Q4276" s="49">
        <f t="shared" si="330"/>
        <v>0.32669045947048631</v>
      </c>
      <c r="R4276" s="49">
        <f t="shared" si="331"/>
        <v>0.4350525782482581</v>
      </c>
    </row>
    <row r="4277" spans="1:18" x14ac:dyDescent="0.3">
      <c r="A4277" s="35">
        <f t="shared" si="334"/>
        <v>44194</v>
      </c>
      <c r="B4277" s="36">
        <v>8.3333333333333329E-2</v>
      </c>
      <c r="C4277">
        <v>9909</v>
      </c>
      <c r="D4277">
        <v>2145</v>
      </c>
      <c r="E4277" s="49">
        <f t="shared" si="332"/>
        <v>0.32669045947048631</v>
      </c>
      <c r="F4277" s="49">
        <f t="shared" si="333"/>
        <v>0.4350525782482581</v>
      </c>
      <c r="G4277">
        <v>0</v>
      </c>
      <c r="H4277" s="51">
        <f>G4277/'Parc électrique'!$C$24</f>
        <v>0</v>
      </c>
      <c r="I4277" s="14">
        <v>359</v>
      </c>
      <c r="J4277" s="14">
        <v>0</v>
      </c>
      <c r="K4277" s="14">
        <v>0</v>
      </c>
      <c r="L4277" s="14">
        <v>642</v>
      </c>
      <c r="M4277" s="14">
        <f>C4277-SUM(D4277:L4277)</f>
        <v>6762.2382569622805</v>
      </c>
      <c r="P4277" s="49">
        <f>D4278/('Parc électrique'!$C$22+'Parc électrique'!$C$23)</f>
        <v>0.29531249999999998</v>
      </c>
      <c r="Q4277" s="49">
        <f t="shared" si="330"/>
        <v>0.28785313212084807</v>
      </c>
      <c r="R4277" s="49">
        <f t="shared" si="331"/>
        <v>0.38333304097398962</v>
      </c>
    </row>
    <row r="4278" spans="1:18" x14ac:dyDescent="0.3">
      <c r="A4278" s="35">
        <f t="shared" si="334"/>
        <v>44194</v>
      </c>
      <c r="B4278" s="36">
        <v>0.125</v>
      </c>
      <c r="C4278">
        <v>9449</v>
      </c>
      <c r="D4278">
        <v>1890</v>
      </c>
      <c r="E4278" s="49">
        <f t="shared" si="332"/>
        <v>0.28785313212084807</v>
      </c>
      <c r="F4278" s="49">
        <f t="shared" si="333"/>
        <v>0.38333304097398962</v>
      </c>
      <c r="G4278">
        <v>0</v>
      </c>
      <c r="H4278" s="51">
        <f>G4278/'Parc électrique'!$C$24</f>
        <v>0</v>
      </c>
      <c r="I4278" s="14">
        <v>359</v>
      </c>
      <c r="J4278" s="14">
        <v>0</v>
      </c>
      <c r="K4278" s="14">
        <v>0</v>
      </c>
      <c r="L4278" s="14">
        <v>638</v>
      </c>
      <c r="M4278" s="14">
        <f>C4278-SUM(D4278:L4278)</f>
        <v>6561.3288138269054</v>
      </c>
      <c r="P4278" s="49">
        <f>D4279/('Parc électrique'!$C$22+'Parc électrique'!$C$23)</f>
        <v>0.28109374999999998</v>
      </c>
      <c r="Q4278" s="49">
        <f t="shared" si="330"/>
        <v>0.27399353687058503</v>
      </c>
      <c r="R4278" s="49">
        <f t="shared" si="331"/>
        <v>0.36487626492709385</v>
      </c>
    </row>
    <row r="4279" spans="1:18" x14ac:dyDescent="0.3">
      <c r="A4279" s="35">
        <f t="shared" si="334"/>
        <v>44194</v>
      </c>
      <c r="B4279" s="36">
        <v>0.16666666666666666</v>
      </c>
      <c r="C4279">
        <v>9327</v>
      </c>
      <c r="D4279">
        <v>1799</v>
      </c>
      <c r="E4279" s="49">
        <f t="shared" si="332"/>
        <v>0.27399353687058503</v>
      </c>
      <c r="F4279" s="49">
        <f t="shared" si="333"/>
        <v>0.36487626492709385</v>
      </c>
      <c r="G4279">
        <v>0</v>
      </c>
      <c r="H4279" s="51">
        <f>G4279/'Parc électrique'!$C$24</f>
        <v>0</v>
      </c>
      <c r="I4279" s="14">
        <v>359</v>
      </c>
      <c r="J4279" s="14">
        <v>0</v>
      </c>
      <c r="K4279" s="14">
        <v>0</v>
      </c>
      <c r="L4279" s="14">
        <v>633</v>
      </c>
      <c r="M4279" s="14">
        <f>C4279-SUM(D4279:L4279)</f>
        <v>6535.3611301982019</v>
      </c>
      <c r="P4279" s="49">
        <f>D4280/('Parc électrique'!$C$22+'Parc électrique'!$C$23)</f>
        <v>0.33015624999999998</v>
      </c>
      <c r="Q4279" s="49">
        <f t="shared" si="330"/>
        <v>0.32181675564621798</v>
      </c>
      <c r="R4279" s="49">
        <f t="shared" si="331"/>
        <v>0.42856228337462443</v>
      </c>
    </row>
    <row r="4280" spans="1:18" x14ac:dyDescent="0.3">
      <c r="A4280" s="35">
        <f t="shared" si="334"/>
        <v>44194</v>
      </c>
      <c r="B4280" s="36">
        <v>0.20833333333333334</v>
      </c>
      <c r="C4280">
        <v>9653</v>
      </c>
      <c r="D4280">
        <v>2113</v>
      </c>
      <c r="E4280" s="49">
        <f t="shared" si="332"/>
        <v>0.32181675564621798</v>
      </c>
      <c r="F4280" s="49">
        <f t="shared" si="333"/>
        <v>0.42856228337462443</v>
      </c>
      <c r="G4280">
        <v>0</v>
      </c>
      <c r="H4280" s="51">
        <f>G4280/'Parc électrique'!$C$24</f>
        <v>0</v>
      </c>
      <c r="I4280" s="14">
        <v>359</v>
      </c>
      <c r="J4280" s="14">
        <v>0</v>
      </c>
      <c r="K4280" s="14">
        <v>0</v>
      </c>
      <c r="L4280" s="14">
        <v>631</v>
      </c>
      <c r="M4280" s="14">
        <f>C4280-SUM(D4280:L4280)</f>
        <v>6549.2496209609799</v>
      </c>
      <c r="P4280" s="49">
        <f>D4281/('Parc électrique'!$C$22+'Parc électrique'!$C$23)</f>
        <v>0.32765624999999998</v>
      </c>
      <c r="Q4280" s="49">
        <f t="shared" si="330"/>
        <v>0.31937990373408381</v>
      </c>
      <c r="R4280" s="49">
        <f t="shared" si="331"/>
        <v>0.42531713593780757</v>
      </c>
    </row>
    <row r="4281" spans="1:18" x14ac:dyDescent="0.3">
      <c r="A4281" s="35">
        <f t="shared" si="334"/>
        <v>44194</v>
      </c>
      <c r="B4281" s="36">
        <v>0.25</v>
      </c>
      <c r="C4281">
        <v>10301</v>
      </c>
      <c r="D4281">
        <v>2097</v>
      </c>
      <c r="E4281" s="49">
        <f t="shared" si="332"/>
        <v>0.31937990373408381</v>
      </c>
      <c r="F4281" s="49">
        <f t="shared" si="333"/>
        <v>0.42531713593780757</v>
      </c>
      <c r="G4281">
        <v>0</v>
      </c>
      <c r="H4281" s="51">
        <f>G4281/'Parc électrique'!$C$24</f>
        <v>0</v>
      </c>
      <c r="I4281" s="14">
        <v>359</v>
      </c>
      <c r="J4281" s="14">
        <v>0</v>
      </c>
      <c r="K4281" s="14">
        <v>0</v>
      </c>
      <c r="L4281" s="14">
        <v>636</v>
      </c>
      <c r="M4281" s="14">
        <f>C4281-SUM(D4281:L4281)</f>
        <v>7208.2553029603278</v>
      </c>
      <c r="P4281" s="49">
        <f>D4282/('Parc électrique'!$C$22+'Parc électrique'!$C$23)</f>
        <v>0.29375000000000001</v>
      </c>
      <c r="Q4281" s="49">
        <f t="shared" si="330"/>
        <v>0.28633009967576423</v>
      </c>
      <c r="R4281" s="49">
        <f t="shared" si="331"/>
        <v>0.38130482382597919</v>
      </c>
    </row>
    <row r="4282" spans="1:18" x14ac:dyDescent="0.3">
      <c r="A4282" s="35">
        <f t="shared" si="334"/>
        <v>44194</v>
      </c>
      <c r="B4282" s="36">
        <v>0.29166666666666669</v>
      </c>
      <c r="C4282">
        <v>10903</v>
      </c>
      <c r="D4282">
        <v>1880</v>
      </c>
      <c r="E4282" s="49">
        <f t="shared" si="332"/>
        <v>0.28633009967576423</v>
      </c>
      <c r="F4282" s="49">
        <f t="shared" si="333"/>
        <v>0.38130482382597919</v>
      </c>
      <c r="G4282">
        <v>0</v>
      </c>
      <c r="H4282" s="51">
        <f>G4282/'Parc électrique'!$C$24</f>
        <v>0</v>
      </c>
      <c r="I4282" s="14">
        <v>359</v>
      </c>
      <c r="J4282" s="14">
        <v>282</v>
      </c>
      <c r="K4282" s="14">
        <v>0</v>
      </c>
      <c r="L4282" s="14">
        <v>640</v>
      </c>
      <c r="M4282" s="14">
        <f>C4282-SUM(D4282:L4282)</f>
        <v>7741.3323650764978</v>
      </c>
      <c r="P4282" s="49">
        <f>D4283/('Parc électrique'!$C$22+'Parc électrique'!$C$23)</f>
        <v>0.26906249999999998</v>
      </c>
      <c r="Q4282" s="49">
        <f t="shared" si="330"/>
        <v>0.26226618704343929</v>
      </c>
      <c r="R4282" s="49">
        <f t="shared" si="331"/>
        <v>0.34925899288741274</v>
      </c>
    </row>
    <row r="4283" spans="1:18" x14ac:dyDescent="0.3">
      <c r="A4283" s="35">
        <f t="shared" si="334"/>
        <v>44194</v>
      </c>
      <c r="B4283" s="36">
        <v>0.33333333333333331</v>
      </c>
      <c r="C4283">
        <v>11368</v>
      </c>
      <c r="D4283">
        <v>1722</v>
      </c>
      <c r="E4283" s="49">
        <f t="shared" si="332"/>
        <v>0.26226618704343929</v>
      </c>
      <c r="F4283" s="49">
        <f t="shared" si="333"/>
        <v>0.34925899288741274</v>
      </c>
      <c r="G4283">
        <v>22</v>
      </c>
      <c r="H4283" s="51">
        <f>G4283/'Parc électrique'!$C$24</f>
        <v>7.3333333333333332E-3</v>
      </c>
      <c r="I4283" s="14">
        <v>359</v>
      </c>
      <c r="J4283" s="14">
        <v>0</v>
      </c>
      <c r="K4283" s="14">
        <v>0</v>
      </c>
      <c r="L4283" s="14">
        <v>648</v>
      </c>
      <c r="M4283" s="14">
        <f>C4283-SUM(D4283:L4283)</f>
        <v>8616.3811414867359</v>
      </c>
      <c r="P4283" s="49">
        <f>D4284/('Parc électrique'!$C$22+'Parc électrique'!$C$23)</f>
        <v>0.22484375000000001</v>
      </c>
      <c r="Q4283" s="49">
        <f t="shared" si="330"/>
        <v>0.21916436884756635</v>
      </c>
      <c r="R4283" s="49">
        <f t="shared" si="331"/>
        <v>0.29186044759871488</v>
      </c>
    </row>
    <row r="4284" spans="1:18" x14ac:dyDescent="0.3">
      <c r="A4284" s="35">
        <f t="shared" si="334"/>
        <v>44194</v>
      </c>
      <c r="B4284" s="36">
        <v>0.375</v>
      </c>
      <c r="C4284">
        <v>11680</v>
      </c>
      <c r="D4284">
        <v>1439</v>
      </c>
      <c r="E4284" s="49">
        <f t="shared" si="332"/>
        <v>0.21916436884756635</v>
      </c>
      <c r="F4284" s="49">
        <f t="shared" si="333"/>
        <v>0.29186044759871488</v>
      </c>
      <c r="G4284">
        <v>184</v>
      </c>
      <c r="H4284" s="51">
        <f>G4284/'Parc électrique'!$C$24</f>
        <v>6.133333333333333E-2</v>
      </c>
      <c r="I4284" s="14">
        <v>359</v>
      </c>
      <c r="J4284" s="14">
        <v>1300</v>
      </c>
      <c r="K4284" s="14">
        <v>0</v>
      </c>
      <c r="L4284" s="14">
        <v>656</v>
      </c>
      <c r="M4284" s="14">
        <f>C4284-SUM(D4284:L4284)</f>
        <v>7741.4276418502204</v>
      </c>
      <c r="P4284" s="49">
        <f>D4285/('Parc électrique'!$C$22+'Parc électrique'!$C$23)</f>
        <v>0.22703124999999999</v>
      </c>
      <c r="Q4284" s="49">
        <f t="shared" si="330"/>
        <v>0.22129661427068373</v>
      </c>
      <c r="R4284" s="49">
        <f t="shared" si="331"/>
        <v>0.2946999516059296</v>
      </c>
    </row>
    <row r="4285" spans="1:18" x14ac:dyDescent="0.3">
      <c r="A4285" s="35">
        <f t="shared" si="334"/>
        <v>44194</v>
      </c>
      <c r="B4285" s="36">
        <v>0.41666666666666669</v>
      </c>
      <c r="C4285">
        <v>11875</v>
      </c>
      <c r="D4285">
        <v>1453</v>
      </c>
      <c r="E4285" s="49">
        <f t="shared" si="332"/>
        <v>0.22129661427068373</v>
      </c>
      <c r="F4285" s="49">
        <f t="shared" si="333"/>
        <v>0.2946999516059296</v>
      </c>
      <c r="G4285">
        <v>525</v>
      </c>
      <c r="H4285" s="51">
        <f>G4285/'Parc électrique'!$C$24</f>
        <v>0.17499999999999999</v>
      </c>
      <c r="I4285" s="14">
        <v>359</v>
      </c>
      <c r="J4285" s="14">
        <v>1134</v>
      </c>
      <c r="K4285" s="14">
        <v>0</v>
      </c>
      <c r="L4285" s="14">
        <v>662</v>
      </c>
      <c r="M4285" s="14">
        <f>C4285-SUM(D4285:L4285)</f>
        <v>7741.309003434124</v>
      </c>
      <c r="P4285" s="49">
        <f>D4286/('Parc électrique'!$C$22+'Parc électrique'!$C$23)</f>
        <v>0.23234374999999999</v>
      </c>
      <c r="Q4285" s="49">
        <f t="shared" si="330"/>
        <v>0.22647492458396881</v>
      </c>
      <c r="R4285" s="49">
        <f t="shared" si="331"/>
        <v>0.30159588990916542</v>
      </c>
    </row>
    <row r="4286" spans="1:18" x14ac:dyDescent="0.3">
      <c r="A4286" s="35">
        <f t="shared" si="334"/>
        <v>44194</v>
      </c>
      <c r="B4286" s="36">
        <v>0.45833333333333331</v>
      </c>
      <c r="C4286">
        <v>12061</v>
      </c>
      <c r="D4286">
        <v>1487</v>
      </c>
      <c r="E4286" s="49">
        <f t="shared" si="332"/>
        <v>0.22647492458396881</v>
      </c>
      <c r="F4286" s="49">
        <f t="shared" si="333"/>
        <v>0.30159588990916542</v>
      </c>
      <c r="G4286">
        <v>792</v>
      </c>
      <c r="H4286" s="51">
        <f>G4286/'Parc électrique'!$C$24</f>
        <v>0.26400000000000001</v>
      </c>
      <c r="I4286" s="14">
        <v>359</v>
      </c>
      <c r="J4286" s="14">
        <v>1018</v>
      </c>
      <c r="K4286" s="14">
        <v>0</v>
      </c>
      <c r="L4286" s="14">
        <v>663</v>
      </c>
      <c r="M4286" s="14">
        <f>C4286-SUM(D4286:L4286)</f>
        <v>7741.2079291855071</v>
      </c>
      <c r="P4286" s="49">
        <f>D4287/('Parc électrique'!$C$22+'Parc électrique'!$C$23)</f>
        <v>0.22171874999999999</v>
      </c>
      <c r="Q4286" s="49">
        <f t="shared" si="330"/>
        <v>0.21611830395739862</v>
      </c>
      <c r="R4286" s="49">
        <f t="shared" si="331"/>
        <v>0.28780401330269378</v>
      </c>
    </row>
    <row r="4287" spans="1:18" x14ac:dyDescent="0.3">
      <c r="A4287" s="35">
        <f t="shared" si="334"/>
        <v>44194</v>
      </c>
      <c r="B4287" s="36">
        <v>0.5</v>
      </c>
      <c r="C4287">
        <v>12271</v>
      </c>
      <c r="D4287">
        <v>1419</v>
      </c>
      <c r="E4287" s="49">
        <f t="shared" si="332"/>
        <v>0.21611830395739862</v>
      </c>
      <c r="F4287" s="49">
        <f t="shared" si="333"/>
        <v>0.28780401330269378</v>
      </c>
      <c r="G4287">
        <v>913</v>
      </c>
      <c r="H4287" s="51">
        <f>G4287/'Parc électrique'!$C$24</f>
        <v>0.30433333333333334</v>
      </c>
      <c r="I4287" s="14">
        <v>359</v>
      </c>
      <c r="J4287" s="14">
        <v>1173</v>
      </c>
      <c r="K4287" s="14">
        <v>0</v>
      </c>
      <c r="L4287" s="14">
        <v>665</v>
      </c>
      <c r="M4287" s="14">
        <f>C4287-SUM(D4287:L4287)</f>
        <v>7741.1917443494058</v>
      </c>
      <c r="P4287" s="49">
        <f>D4288/('Parc électrique'!$C$22+'Parc électrique'!$C$23)</f>
        <v>0.24</v>
      </c>
      <c r="Q4287" s="49">
        <f t="shared" si="330"/>
        <v>0.23393778356487968</v>
      </c>
      <c r="R4287" s="49">
        <f t="shared" si="331"/>
        <v>0.31153415393441697</v>
      </c>
    </row>
    <row r="4288" spans="1:18" x14ac:dyDescent="0.3">
      <c r="A4288" s="35">
        <f t="shared" si="334"/>
        <v>44194</v>
      </c>
      <c r="B4288" s="36">
        <v>0.54166666666666663</v>
      </c>
      <c r="C4288">
        <v>11945</v>
      </c>
      <c r="D4288">
        <v>1536</v>
      </c>
      <c r="E4288" s="49">
        <f t="shared" si="332"/>
        <v>0.23393778356487968</v>
      </c>
      <c r="F4288" s="49">
        <f t="shared" si="333"/>
        <v>0.31153415393441697</v>
      </c>
      <c r="G4288">
        <v>905</v>
      </c>
      <c r="H4288" s="51">
        <f>G4288/'Parc électrique'!$C$24</f>
        <v>0.30166666666666669</v>
      </c>
      <c r="I4288" s="14">
        <v>359</v>
      </c>
      <c r="J4288" s="14">
        <v>739</v>
      </c>
      <c r="K4288" s="14">
        <v>0</v>
      </c>
      <c r="L4288" s="14">
        <v>664</v>
      </c>
      <c r="M4288" s="14">
        <f>C4288-SUM(D4288:L4288)</f>
        <v>7741.1528613958344</v>
      </c>
      <c r="P4288" s="49">
        <f>D4289/('Parc électrique'!$C$22+'Parc électrique'!$C$23)</f>
        <v>0.24328125</v>
      </c>
      <c r="Q4288" s="49">
        <f t="shared" si="330"/>
        <v>0.23713615169955582</v>
      </c>
      <c r="R4288" s="49">
        <f t="shared" si="331"/>
        <v>0.31579340994523913</v>
      </c>
    </row>
    <row r="4289" spans="1:18" x14ac:dyDescent="0.3">
      <c r="A4289" s="35">
        <f t="shared" si="334"/>
        <v>44194</v>
      </c>
      <c r="B4289" s="36">
        <v>0.58333333333333337</v>
      </c>
      <c r="C4289">
        <v>11661</v>
      </c>
      <c r="D4289">
        <v>1557</v>
      </c>
      <c r="E4289" s="49">
        <f t="shared" si="332"/>
        <v>0.23713615169955582</v>
      </c>
      <c r="F4289" s="49">
        <f t="shared" si="333"/>
        <v>0.31579340994523913</v>
      </c>
      <c r="G4289">
        <v>734</v>
      </c>
      <c r="H4289" s="51">
        <f>G4289/'Parc électrique'!$C$24</f>
        <v>0.24466666666666667</v>
      </c>
      <c r="I4289" s="14">
        <v>359</v>
      </c>
      <c r="J4289" s="14">
        <v>603</v>
      </c>
      <c r="K4289" s="14">
        <v>0</v>
      </c>
      <c r="L4289" s="14">
        <v>666</v>
      </c>
      <c r="M4289" s="14">
        <f>C4289-SUM(D4289:L4289)</f>
        <v>7741.2024037716892</v>
      </c>
      <c r="P4289" s="49">
        <f>D4290/('Parc électrique'!$C$22+'Parc électrique'!$C$23)</f>
        <v>0.25609375000000001</v>
      </c>
      <c r="Q4289" s="49">
        <f t="shared" si="330"/>
        <v>0.24962501774924339</v>
      </c>
      <c r="R4289" s="49">
        <f t="shared" si="331"/>
        <v>0.33242479055892543</v>
      </c>
    </row>
    <row r="4290" spans="1:18" x14ac:dyDescent="0.3">
      <c r="A4290" s="35">
        <f t="shared" si="334"/>
        <v>44194</v>
      </c>
      <c r="B4290" s="36">
        <v>0.625</v>
      </c>
      <c r="C4290">
        <v>11415</v>
      </c>
      <c r="D4290">
        <v>1639</v>
      </c>
      <c r="E4290" s="49">
        <f t="shared" si="332"/>
        <v>0.24962501774924339</v>
      </c>
      <c r="F4290" s="49">
        <f t="shared" si="333"/>
        <v>0.33242479055892543</v>
      </c>
      <c r="G4290">
        <v>426</v>
      </c>
      <c r="H4290" s="51">
        <f>G4290/'Parc électrique'!$C$24</f>
        <v>0.14199999999999999</v>
      </c>
      <c r="I4290" s="14">
        <v>359</v>
      </c>
      <c r="J4290" s="14">
        <v>584</v>
      </c>
      <c r="K4290" s="14">
        <v>0</v>
      </c>
      <c r="L4290" s="14">
        <v>665</v>
      </c>
      <c r="M4290" s="14">
        <f>C4290-SUM(D4290:L4290)</f>
        <v>7741.2759501916917</v>
      </c>
      <c r="P4290" s="49">
        <f>D4291/('Parc électrique'!$C$22+'Parc électrique'!$C$23)</f>
        <v>0.21796874999999999</v>
      </c>
      <c r="Q4290" s="49">
        <f t="shared" si="330"/>
        <v>0.21246302608919737</v>
      </c>
      <c r="R4290" s="49">
        <f t="shared" si="331"/>
        <v>0.28293629214746852</v>
      </c>
    </row>
    <row r="4291" spans="1:18" x14ac:dyDescent="0.3">
      <c r="A4291" s="35">
        <f t="shared" si="334"/>
        <v>44194</v>
      </c>
      <c r="B4291" s="36">
        <v>0.66666666666666663</v>
      </c>
      <c r="C4291">
        <v>11379</v>
      </c>
      <c r="D4291">
        <v>1395</v>
      </c>
      <c r="E4291" s="49">
        <f t="shared" si="332"/>
        <v>0.21246302608919737</v>
      </c>
      <c r="F4291" s="49">
        <f t="shared" si="333"/>
        <v>0.28293629214746852</v>
      </c>
      <c r="G4291">
        <v>100</v>
      </c>
      <c r="H4291" s="51">
        <f>G4291/'Parc électrique'!$C$24</f>
        <v>3.3333333333333333E-2</v>
      </c>
      <c r="I4291" s="14">
        <v>359</v>
      </c>
      <c r="J4291" s="14">
        <v>1118</v>
      </c>
      <c r="K4291" s="14">
        <v>0</v>
      </c>
      <c r="L4291" s="14">
        <v>665</v>
      </c>
      <c r="M4291" s="14">
        <f>C4291-SUM(D4291:L4291)</f>
        <v>7741.47126734843</v>
      </c>
      <c r="P4291" s="49">
        <f>D4292/('Parc électrique'!$C$22+'Parc électrique'!$C$23)</f>
        <v>0.201875</v>
      </c>
      <c r="Q4291" s="49">
        <f t="shared" ref="Q4291:Q4354" si="335">P4291/$T$3*$T$8</f>
        <v>0.19677579190483371</v>
      </c>
      <c r="R4291" s="49">
        <f t="shared" ref="R4291:R4354" si="336">P4291/$T$3*$T$4</f>
        <v>0.26204565552296011</v>
      </c>
    </row>
    <row r="4292" spans="1:18" x14ac:dyDescent="0.3">
      <c r="A4292" s="35">
        <f t="shared" si="334"/>
        <v>44194</v>
      </c>
      <c r="B4292" s="36">
        <v>0.70833333333333337</v>
      </c>
      <c r="C4292">
        <v>11993</v>
      </c>
      <c r="D4292">
        <v>1292</v>
      </c>
      <c r="E4292" s="49">
        <f t="shared" ref="E4292:E4355" si="337">P4291/$T$3*$T$8</f>
        <v>0.19677579190483371</v>
      </c>
      <c r="F4292" s="49">
        <f t="shared" ref="F4292:F4355" si="338">P4291/$T$3*$T$4</f>
        <v>0.26204565552296011</v>
      </c>
      <c r="G4292">
        <v>3</v>
      </c>
      <c r="H4292" s="51">
        <f>G4292/'Parc électrique'!$C$24</f>
        <v>1E-3</v>
      </c>
      <c r="I4292" s="14">
        <v>359</v>
      </c>
      <c r="J4292" s="14">
        <v>0</v>
      </c>
      <c r="K4292" s="14">
        <v>0</v>
      </c>
      <c r="L4292" s="14">
        <v>662</v>
      </c>
      <c r="M4292" s="14">
        <f>C4292-SUM(D4292:L4292)</f>
        <v>9676.5401785525719</v>
      </c>
      <c r="P4292" s="49">
        <f>D4293/('Parc électrique'!$C$22+'Parc électrique'!$C$23)</f>
        <v>0.17734374999999999</v>
      </c>
      <c r="Q4292" s="49">
        <f t="shared" si="335"/>
        <v>0.17286418251701721</v>
      </c>
      <c r="R4292" s="49">
        <f t="shared" si="336"/>
        <v>0.23020264629919485</v>
      </c>
    </row>
    <row r="4293" spans="1:18" x14ac:dyDescent="0.3">
      <c r="A4293" s="35">
        <f t="shared" si="334"/>
        <v>44194</v>
      </c>
      <c r="B4293" s="36">
        <v>0.75</v>
      </c>
      <c r="C4293">
        <v>12380</v>
      </c>
      <c r="D4293">
        <v>1135</v>
      </c>
      <c r="E4293" s="49">
        <f t="shared" si="337"/>
        <v>0.17286418251701721</v>
      </c>
      <c r="F4293" s="49">
        <f t="shared" si="338"/>
        <v>0.23020264629919485</v>
      </c>
      <c r="G4293">
        <v>0</v>
      </c>
      <c r="H4293" s="51">
        <f>G4293/'Parc électrique'!$C$24</f>
        <v>0</v>
      </c>
      <c r="I4293" s="14">
        <v>359</v>
      </c>
      <c r="J4293" s="14">
        <v>0</v>
      </c>
      <c r="K4293" s="14">
        <v>0</v>
      </c>
      <c r="L4293" s="14">
        <v>648</v>
      </c>
      <c r="M4293" s="14">
        <f>C4293-SUM(D4293:L4293)</f>
        <v>10237.596933171184</v>
      </c>
      <c r="P4293" s="49">
        <f>D4294/('Parc électrique'!$C$22+'Parc électrique'!$C$23)</f>
        <v>0.16875000000000001</v>
      </c>
      <c r="Q4293" s="49">
        <f t="shared" si="335"/>
        <v>0.16448750406905605</v>
      </c>
      <c r="R4293" s="49">
        <f t="shared" si="336"/>
        <v>0.21904745198513698</v>
      </c>
    </row>
    <row r="4294" spans="1:18" x14ac:dyDescent="0.3">
      <c r="A4294" s="35">
        <f t="shared" si="334"/>
        <v>44194</v>
      </c>
      <c r="B4294" s="36">
        <v>0.79166666666666663</v>
      </c>
      <c r="C4294">
        <v>12122</v>
      </c>
      <c r="D4294">
        <v>1080</v>
      </c>
      <c r="E4294" s="49">
        <f t="shared" si="337"/>
        <v>0.16448750406905605</v>
      </c>
      <c r="F4294" s="49">
        <f t="shared" si="338"/>
        <v>0.21904745198513698</v>
      </c>
      <c r="G4294">
        <v>0</v>
      </c>
      <c r="H4294" s="51">
        <f>G4294/'Parc électrique'!$C$24</f>
        <v>0</v>
      </c>
      <c r="I4294" s="14">
        <v>359</v>
      </c>
      <c r="J4294" s="14">
        <v>0</v>
      </c>
      <c r="K4294" s="14">
        <v>0</v>
      </c>
      <c r="L4294" s="14">
        <v>641</v>
      </c>
      <c r="M4294" s="14">
        <f>C4294-SUM(D4294:L4294)</f>
        <v>10041.616465043946</v>
      </c>
      <c r="P4294" s="49">
        <f>D4295/('Parc électrique'!$C$22+'Parc électrique'!$C$23)</f>
        <v>0.16296875</v>
      </c>
      <c r="Q4294" s="49">
        <f t="shared" si="335"/>
        <v>0.1588522840222458</v>
      </c>
      <c r="R4294" s="49">
        <f t="shared" si="336"/>
        <v>0.211543048537498</v>
      </c>
    </row>
    <row r="4295" spans="1:18" x14ac:dyDescent="0.3">
      <c r="A4295" s="35">
        <f t="shared" si="334"/>
        <v>44194</v>
      </c>
      <c r="B4295" s="36">
        <v>0.83333333333333337</v>
      </c>
      <c r="C4295">
        <v>11559</v>
      </c>
      <c r="D4295">
        <v>1043</v>
      </c>
      <c r="E4295" s="49">
        <f t="shared" si="337"/>
        <v>0.1588522840222458</v>
      </c>
      <c r="F4295" s="49">
        <f t="shared" si="338"/>
        <v>0.211543048537498</v>
      </c>
      <c r="G4295">
        <v>0</v>
      </c>
      <c r="H4295" s="51">
        <f>G4295/'Parc électrique'!$C$24</f>
        <v>0</v>
      </c>
      <c r="I4295" s="14">
        <v>359</v>
      </c>
      <c r="J4295" s="14">
        <v>0</v>
      </c>
      <c r="K4295" s="14">
        <v>0</v>
      </c>
      <c r="L4295" s="14">
        <v>635</v>
      </c>
      <c r="M4295" s="14">
        <f>C4295-SUM(D4295:L4295)</f>
        <v>9521.6296046674397</v>
      </c>
      <c r="P4295" s="49">
        <f>D4296/('Parc électrique'!$C$22+'Parc électrique'!$C$23)</f>
        <v>0.1825</v>
      </c>
      <c r="Q4295" s="49">
        <f t="shared" si="335"/>
        <v>0.17789018958579395</v>
      </c>
      <c r="R4295" s="49">
        <f t="shared" si="336"/>
        <v>0.23689576288762959</v>
      </c>
    </row>
    <row r="4296" spans="1:18" x14ac:dyDescent="0.3">
      <c r="A4296" s="35">
        <f t="shared" si="334"/>
        <v>44194</v>
      </c>
      <c r="B4296" s="36">
        <v>0.875</v>
      </c>
      <c r="C4296">
        <v>11059</v>
      </c>
      <c r="D4296">
        <v>1168</v>
      </c>
      <c r="E4296" s="49">
        <f t="shared" si="337"/>
        <v>0.17789018958579395</v>
      </c>
      <c r="F4296" s="49">
        <f t="shared" si="338"/>
        <v>0.23689576288762959</v>
      </c>
      <c r="G4296">
        <v>0</v>
      </c>
      <c r="H4296" s="51">
        <f>G4296/'Parc électrique'!$C$24</f>
        <v>0</v>
      </c>
      <c r="I4296" s="14">
        <v>359</v>
      </c>
      <c r="J4296" s="14">
        <v>1161</v>
      </c>
      <c r="K4296" s="14">
        <v>0</v>
      </c>
      <c r="L4296" s="14">
        <v>629</v>
      </c>
      <c r="M4296" s="14">
        <f>C4296-SUM(D4296:L4296)</f>
        <v>7741.5852140475272</v>
      </c>
      <c r="P4296" s="49">
        <f>D4297/('Parc électrique'!$C$22+'Parc électrique'!$C$23)</f>
        <v>0.17734374999999999</v>
      </c>
      <c r="Q4296" s="49">
        <f t="shared" si="335"/>
        <v>0.17286418251701721</v>
      </c>
      <c r="R4296" s="49">
        <f t="shared" si="336"/>
        <v>0.23020264629919485</v>
      </c>
    </row>
    <row r="4297" spans="1:18" x14ac:dyDescent="0.3">
      <c r="A4297" s="35">
        <f t="shared" si="334"/>
        <v>44194</v>
      </c>
      <c r="B4297" s="36">
        <v>0.91666666666666663</v>
      </c>
      <c r="C4297">
        <v>11308</v>
      </c>
      <c r="D4297">
        <v>1135</v>
      </c>
      <c r="E4297" s="49">
        <f t="shared" si="337"/>
        <v>0.17286418251701721</v>
      </c>
      <c r="F4297" s="49">
        <f t="shared" si="338"/>
        <v>0.23020264629919485</v>
      </c>
      <c r="G4297">
        <v>0</v>
      </c>
      <c r="H4297" s="51">
        <f>G4297/'Parc électrique'!$C$24</f>
        <v>0</v>
      </c>
      <c r="I4297" s="14">
        <v>359</v>
      </c>
      <c r="J4297" s="14">
        <v>1314</v>
      </c>
      <c r="K4297" s="14">
        <v>0</v>
      </c>
      <c r="L4297" s="14">
        <v>628</v>
      </c>
      <c r="M4297" s="14">
        <f>C4297-SUM(D4297:L4297)</f>
        <v>7871.596933171184</v>
      </c>
      <c r="P4297" s="49">
        <f>D4298/('Parc électrique'!$C$22+'Parc électrique'!$C$23)</f>
        <v>0.174375</v>
      </c>
      <c r="Q4297" s="49">
        <f t="shared" si="335"/>
        <v>0.16997042087135791</v>
      </c>
      <c r="R4297" s="49">
        <f t="shared" si="336"/>
        <v>0.22634903371797485</v>
      </c>
    </row>
    <row r="4298" spans="1:18" x14ac:dyDescent="0.3">
      <c r="A4298" s="35">
        <f t="shared" si="334"/>
        <v>44194</v>
      </c>
      <c r="B4298" s="36">
        <v>0.95833333333333337</v>
      </c>
      <c r="C4298">
        <v>11437</v>
      </c>
      <c r="D4298">
        <v>1116</v>
      </c>
      <c r="E4298" s="49">
        <f t="shared" si="337"/>
        <v>0.16997042087135791</v>
      </c>
      <c r="F4298" s="49">
        <f t="shared" si="338"/>
        <v>0.22634903371797485</v>
      </c>
      <c r="G4298">
        <v>0</v>
      </c>
      <c r="H4298" s="51">
        <f>G4298/'Parc électrique'!$C$24</f>
        <v>0</v>
      </c>
      <c r="I4298" s="14">
        <v>359</v>
      </c>
      <c r="J4298" s="14">
        <v>0</v>
      </c>
      <c r="K4298" s="14">
        <v>0</v>
      </c>
      <c r="L4298" s="14">
        <v>636</v>
      </c>
      <c r="M4298" s="14">
        <f>C4298-SUM(D4298:L4298)</f>
        <v>9325.6036805454096</v>
      </c>
      <c r="P4298" s="49">
        <f>D4299/('Parc électrique'!$C$22+'Parc électrique'!$C$23)</f>
        <v>0.19437499999999999</v>
      </c>
      <c r="Q4298" s="49">
        <f t="shared" si="335"/>
        <v>0.18946523616843119</v>
      </c>
      <c r="R4298" s="49">
        <f t="shared" si="336"/>
        <v>0.25231021321250957</v>
      </c>
    </row>
    <row r="4299" spans="1:18" x14ac:dyDescent="0.3">
      <c r="A4299" s="35">
        <f t="shared" si="334"/>
        <v>44195</v>
      </c>
      <c r="B4299" s="36">
        <v>0</v>
      </c>
      <c r="C4299">
        <v>11062</v>
      </c>
      <c r="D4299">
        <v>1244</v>
      </c>
      <c r="E4299" s="49">
        <f t="shared" si="337"/>
        <v>0.18946523616843119</v>
      </c>
      <c r="F4299" s="49">
        <f t="shared" si="338"/>
        <v>0.25231021321250957</v>
      </c>
      <c r="G4299">
        <v>0</v>
      </c>
      <c r="H4299" s="51">
        <f>G4299/'Parc électrique'!$C$24</f>
        <v>0</v>
      </c>
      <c r="I4299" s="14">
        <v>359</v>
      </c>
      <c r="J4299" s="14">
        <v>1070</v>
      </c>
      <c r="K4299" s="14">
        <v>0</v>
      </c>
      <c r="L4299" s="14">
        <v>647</v>
      </c>
      <c r="M4299" s="14">
        <f>C4299-SUM(D4299:L4299)</f>
        <v>7741.5582245506193</v>
      </c>
      <c r="P4299" s="49">
        <f>D4300/('Parc électrique'!$C$22+'Parc électrique'!$C$23)</f>
        <v>0.21796874999999999</v>
      </c>
      <c r="Q4299" s="49">
        <f t="shared" si="335"/>
        <v>0.21246302608919737</v>
      </c>
      <c r="R4299" s="49">
        <f t="shared" si="336"/>
        <v>0.28293629214746852</v>
      </c>
    </row>
    <row r="4300" spans="1:18" x14ac:dyDescent="0.3">
      <c r="A4300" s="35">
        <f t="shared" si="334"/>
        <v>44195</v>
      </c>
      <c r="B4300" s="36">
        <v>4.1666666666666664E-2</v>
      </c>
      <c r="C4300">
        <v>10756</v>
      </c>
      <c r="D4300">
        <v>1395</v>
      </c>
      <c r="E4300" s="49">
        <f t="shared" si="337"/>
        <v>0.21246302608919737</v>
      </c>
      <c r="F4300" s="49">
        <f t="shared" si="338"/>
        <v>0.28293629214746852</v>
      </c>
      <c r="G4300">
        <v>0</v>
      </c>
      <c r="H4300" s="51">
        <f>G4300/'Parc électrique'!$C$24</f>
        <v>0</v>
      </c>
      <c r="I4300" s="14">
        <v>359</v>
      </c>
      <c r="J4300" s="14">
        <v>614</v>
      </c>
      <c r="K4300" s="14">
        <v>0</v>
      </c>
      <c r="L4300" s="14">
        <v>646</v>
      </c>
      <c r="M4300" s="14">
        <f>C4300-SUM(D4300:L4300)</f>
        <v>7741.5046006817629</v>
      </c>
      <c r="P4300" s="49">
        <f>D4301/('Parc électrique'!$C$22+'Parc électrique'!$C$23)</f>
        <v>0.21</v>
      </c>
      <c r="Q4300" s="49">
        <f t="shared" si="335"/>
        <v>0.20469556061926972</v>
      </c>
      <c r="R4300" s="49">
        <f t="shared" si="336"/>
        <v>0.27259238469261488</v>
      </c>
    </row>
    <row r="4301" spans="1:18" x14ac:dyDescent="0.3">
      <c r="A4301" s="35">
        <f t="shared" si="334"/>
        <v>44195</v>
      </c>
      <c r="B4301" s="36">
        <v>8.3333333333333329E-2</v>
      </c>
      <c r="C4301">
        <v>10482</v>
      </c>
      <c r="D4301">
        <v>1344</v>
      </c>
      <c r="E4301" s="49">
        <f t="shared" si="337"/>
        <v>0.20469556061926972</v>
      </c>
      <c r="F4301" s="49">
        <f t="shared" si="338"/>
        <v>0.27259238469261488</v>
      </c>
      <c r="G4301">
        <v>0</v>
      </c>
      <c r="H4301" s="51">
        <f>G4301/'Parc électrique'!$C$24</f>
        <v>0</v>
      </c>
      <c r="I4301" s="14">
        <v>359</v>
      </c>
      <c r="J4301" s="14">
        <v>0</v>
      </c>
      <c r="K4301" s="14">
        <v>0</v>
      </c>
      <c r="L4301" s="14">
        <v>645</v>
      </c>
      <c r="M4301" s="14">
        <f>C4301-SUM(D4301:L4301)</f>
        <v>8133.5227120546879</v>
      </c>
      <c r="P4301" s="49">
        <f>D4302/('Parc électrique'!$C$22+'Parc électrique'!$C$23)</f>
        <v>0.19078125000000001</v>
      </c>
      <c r="Q4301" s="49">
        <f t="shared" si="335"/>
        <v>0.18596226154473838</v>
      </c>
      <c r="R4301" s="49">
        <f t="shared" si="336"/>
        <v>0.24764531377208543</v>
      </c>
    </row>
    <row r="4302" spans="1:18" x14ac:dyDescent="0.3">
      <c r="A4302" s="35">
        <f t="shared" si="334"/>
        <v>44195</v>
      </c>
      <c r="B4302" s="36">
        <v>0.125</v>
      </c>
      <c r="C4302">
        <v>10050</v>
      </c>
      <c r="D4302">
        <v>1221</v>
      </c>
      <c r="E4302" s="49">
        <f t="shared" si="337"/>
        <v>0.18596226154473838</v>
      </c>
      <c r="F4302" s="49">
        <f t="shared" si="338"/>
        <v>0.24764531377208543</v>
      </c>
      <c r="G4302">
        <v>0</v>
      </c>
      <c r="H4302" s="51">
        <f>G4302/'Parc électrique'!$C$24</f>
        <v>0</v>
      </c>
      <c r="I4302" s="14">
        <v>359</v>
      </c>
      <c r="J4302" s="14">
        <v>84</v>
      </c>
      <c r="K4302" s="14">
        <v>0</v>
      </c>
      <c r="L4302" s="14">
        <v>644</v>
      </c>
      <c r="M4302" s="14">
        <f>C4302-SUM(D4302:L4302)</f>
        <v>7741.5663924246828</v>
      </c>
      <c r="P4302" s="49">
        <f>D4303/('Parc électrique'!$C$22+'Parc électrique'!$C$23)</f>
        <v>0.17640624999999999</v>
      </c>
      <c r="Q4302" s="49">
        <f t="shared" si="335"/>
        <v>0.17195036304996689</v>
      </c>
      <c r="R4302" s="49">
        <f t="shared" si="336"/>
        <v>0.2289857160103885</v>
      </c>
    </row>
    <row r="4303" spans="1:18" x14ac:dyDescent="0.3">
      <c r="A4303" s="35">
        <f t="shared" si="334"/>
        <v>44195</v>
      </c>
      <c r="B4303" s="36">
        <v>0.16666666666666666</v>
      </c>
      <c r="C4303">
        <v>9929</v>
      </c>
      <c r="D4303">
        <v>1129</v>
      </c>
      <c r="E4303" s="49">
        <f t="shared" si="337"/>
        <v>0.17195036304996689</v>
      </c>
      <c r="F4303" s="49">
        <f t="shared" si="338"/>
        <v>0.2289857160103885</v>
      </c>
      <c r="G4303">
        <v>0</v>
      </c>
      <c r="H4303" s="51">
        <f>G4303/'Parc électrique'!$C$24</f>
        <v>0</v>
      </c>
      <c r="I4303" s="14">
        <v>359</v>
      </c>
      <c r="J4303" s="14">
        <v>0</v>
      </c>
      <c r="K4303" s="14">
        <v>0</v>
      </c>
      <c r="L4303" s="14">
        <v>641</v>
      </c>
      <c r="M4303" s="14">
        <f>C4303-SUM(D4303:L4303)</f>
        <v>7799.5990639209394</v>
      </c>
      <c r="P4303" s="49">
        <f>D4304/('Parc électrique'!$C$22+'Parc électrique'!$C$23)</f>
        <v>0.174375</v>
      </c>
      <c r="Q4303" s="49">
        <f t="shared" si="335"/>
        <v>0.16997042087135791</v>
      </c>
      <c r="R4303" s="49">
        <f t="shared" si="336"/>
        <v>0.22634903371797485</v>
      </c>
    </row>
    <row r="4304" spans="1:18" x14ac:dyDescent="0.3">
      <c r="A4304" s="35">
        <f t="shared" si="334"/>
        <v>44195</v>
      </c>
      <c r="B4304" s="36">
        <v>0.20833333333333334</v>
      </c>
      <c r="C4304">
        <v>10268</v>
      </c>
      <c r="D4304">
        <v>1116</v>
      </c>
      <c r="E4304" s="49">
        <f t="shared" si="337"/>
        <v>0.16997042087135791</v>
      </c>
      <c r="F4304" s="49">
        <f t="shared" si="338"/>
        <v>0.22634903371797485</v>
      </c>
      <c r="G4304">
        <v>0</v>
      </c>
      <c r="H4304" s="51">
        <f>G4304/'Parc électrique'!$C$24</f>
        <v>0</v>
      </c>
      <c r="I4304" s="14">
        <v>359</v>
      </c>
      <c r="J4304" s="14">
        <v>409</v>
      </c>
      <c r="K4304" s="14">
        <v>0</v>
      </c>
      <c r="L4304" s="14">
        <v>642</v>
      </c>
      <c r="M4304" s="14">
        <f>C4304-SUM(D4304:L4304)</f>
        <v>7741.6036805454105</v>
      </c>
      <c r="P4304" s="49">
        <f>D4305/('Parc électrique'!$C$22+'Parc électrique'!$C$23)</f>
        <v>0.1821875</v>
      </c>
      <c r="Q4304" s="49">
        <f t="shared" si="335"/>
        <v>0.17758558309677719</v>
      </c>
      <c r="R4304" s="49">
        <f t="shared" si="336"/>
        <v>0.2364901194580275</v>
      </c>
    </row>
    <row r="4305" spans="1:18" x14ac:dyDescent="0.3">
      <c r="A4305" s="35">
        <f t="shared" si="334"/>
        <v>44195</v>
      </c>
      <c r="B4305" s="36">
        <v>0.25</v>
      </c>
      <c r="C4305">
        <v>10941</v>
      </c>
      <c r="D4305">
        <v>1166</v>
      </c>
      <c r="E4305" s="49">
        <f t="shared" si="337"/>
        <v>0.17758558309677719</v>
      </c>
      <c r="F4305" s="49">
        <f t="shared" si="338"/>
        <v>0.2364901194580275</v>
      </c>
      <c r="G4305">
        <v>0</v>
      </c>
      <c r="H4305" s="51">
        <f>G4305/'Parc électrique'!$C$24</f>
        <v>0</v>
      </c>
      <c r="I4305" s="14">
        <v>359</v>
      </c>
      <c r="J4305" s="14">
        <v>1025</v>
      </c>
      <c r="K4305" s="14">
        <v>0</v>
      </c>
      <c r="L4305" s="14">
        <v>649</v>
      </c>
      <c r="M4305" s="14">
        <f>C4305-SUM(D4305:L4305)</f>
        <v>7741.5859242974457</v>
      </c>
      <c r="P4305" s="49">
        <f>D4306/('Parc électrique'!$C$22+'Parc électrique'!$C$23)</f>
        <v>0.17421875000000001</v>
      </c>
      <c r="Q4305" s="49">
        <f t="shared" si="335"/>
        <v>0.16981811762684954</v>
      </c>
      <c r="R4305" s="49">
        <f t="shared" si="336"/>
        <v>0.22614621200317381</v>
      </c>
    </row>
    <row r="4306" spans="1:18" x14ac:dyDescent="0.3">
      <c r="A4306" s="35">
        <f t="shared" si="334"/>
        <v>44195</v>
      </c>
      <c r="B4306" s="36">
        <v>0.29166666666666669</v>
      </c>
      <c r="C4306">
        <v>11573</v>
      </c>
      <c r="D4306">
        <v>1115</v>
      </c>
      <c r="E4306" s="49">
        <f t="shared" si="337"/>
        <v>0.16981811762684954</v>
      </c>
      <c r="F4306" s="49">
        <f t="shared" si="338"/>
        <v>0.22614621200317381</v>
      </c>
      <c r="G4306">
        <v>0</v>
      </c>
      <c r="H4306" s="51">
        <f>G4306/'Parc électrique'!$C$24</f>
        <v>0</v>
      </c>
      <c r="I4306" s="14">
        <v>359</v>
      </c>
      <c r="J4306" s="14">
        <v>1695</v>
      </c>
      <c r="K4306" s="14">
        <v>0</v>
      </c>
      <c r="L4306" s="14">
        <v>662</v>
      </c>
      <c r="M4306" s="14">
        <f>C4306-SUM(D4306:L4306)</f>
        <v>7741.6040356703697</v>
      </c>
      <c r="P4306" s="49">
        <f>D4307/('Parc électrique'!$C$22+'Parc électrique'!$C$23)</f>
        <v>0.15984375000000001</v>
      </c>
      <c r="Q4306" s="49">
        <f t="shared" si="335"/>
        <v>0.15580621913207809</v>
      </c>
      <c r="R4306" s="49">
        <f t="shared" si="336"/>
        <v>0.20748661424147696</v>
      </c>
    </row>
    <row r="4307" spans="1:18" x14ac:dyDescent="0.3">
      <c r="A4307" s="35">
        <f t="shared" si="334"/>
        <v>44195</v>
      </c>
      <c r="B4307" s="36">
        <v>0.33333333333333331</v>
      </c>
      <c r="C4307">
        <v>12042</v>
      </c>
      <c r="D4307">
        <v>1023</v>
      </c>
      <c r="E4307" s="49">
        <f t="shared" si="337"/>
        <v>0.15580621913207809</v>
      </c>
      <c r="F4307" s="49">
        <f t="shared" si="338"/>
        <v>0.20748661424147696</v>
      </c>
      <c r="G4307">
        <v>18</v>
      </c>
      <c r="H4307" s="51">
        <f>G4307/'Parc électrique'!$C$24</f>
        <v>6.0000000000000001E-3</v>
      </c>
      <c r="I4307" s="14">
        <v>359</v>
      </c>
      <c r="J4307" s="14">
        <v>0</v>
      </c>
      <c r="K4307" s="14">
        <v>0</v>
      </c>
      <c r="L4307" s="14">
        <v>668</v>
      </c>
      <c r="M4307" s="14">
        <f>C4307-SUM(D4307:L4307)</f>
        <v>9973.630707166627</v>
      </c>
      <c r="P4307" s="49">
        <f>D4308/('Parc électrique'!$C$22+'Parc électrique'!$C$23)</f>
        <v>0.14484374999999999</v>
      </c>
      <c r="Q4307" s="49">
        <f t="shared" si="335"/>
        <v>0.14118510765927308</v>
      </c>
      <c r="R4307" s="49">
        <f t="shared" si="336"/>
        <v>0.18801572962057586</v>
      </c>
    </row>
    <row r="4308" spans="1:18" x14ac:dyDescent="0.3">
      <c r="A4308" s="35">
        <f t="shared" si="334"/>
        <v>44195</v>
      </c>
      <c r="B4308" s="36">
        <v>0.375</v>
      </c>
      <c r="C4308">
        <v>12348</v>
      </c>
      <c r="D4308">
        <v>927</v>
      </c>
      <c r="E4308" s="49">
        <f t="shared" si="337"/>
        <v>0.14118510765927308</v>
      </c>
      <c r="F4308" s="49">
        <f t="shared" si="338"/>
        <v>0.18801572962057586</v>
      </c>
      <c r="G4308">
        <v>201</v>
      </c>
      <c r="H4308" s="51">
        <f>G4308/'Parc électrique'!$C$24</f>
        <v>6.7000000000000004E-2</v>
      </c>
      <c r="I4308" s="14">
        <v>359</v>
      </c>
      <c r="J4308" s="14">
        <v>1821</v>
      </c>
      <c r="K4308" s="14">
        <v>0</v>
      </c>
      <c r="L4308" s="14">
        <v>669</v>
      </c>
      <c r="M4308" s="14">
        <f>C4308-SUM(D4308:L4308)</f>
        <v>8370.60379916272</v>
      </c>
      <c r="P4308" s="49">
        <f>D4309/('Parc électrique'!$C$22+'Parc électrique'!$C$23)</f>
        <v>0.14656250000000001</v>
      </c>
      <c r="Q4308" s="49">
        <f t="shared" si="335"/>
        <v>0.14286044334886536</v>
      </c>
      <c r="R4308" s="49">
        <f t="shared" si="336"/>
        <v>0.19024676848338748</v>
      </c>
    </row>
    <row r="4309" spans="1:18" x14ac:dyDescent="0.3">
      <c r="A4309" s="35">
        <f t="shared" si="334"/>
        <v>44195</v>
      </c>
      <c r="B4309" s="36">
        <v>0.41666666666666669</v>
      </c>
      <c r="C4309">
        <v>12516</v>
      </c>
      <c r="D4309">
        <v>938</v>
      </c>
      <c r="E4309" s="49">
        <f t="shared" si="337"/>
        <v>0.14286044334886536</v>
      </c>
      <c r="F4309" s="49">
        <f t="shared" si="338"/>
        <v>0.19024676848338748</v>
      </c>
      <c r="G4309">
        <v>585</v>
      </c>
      <c r="H4309" s="51">
        <f>G4309/'Parc électrique'!$C$24</f>
        <v>0.19500000000000001</v>
      </c>
      <c r="I4309" s="14">
        <v>359</v>
      </c>
      <c r="J4309" s="14">
        <v>1821</v>
      </c>
      <c r="K4309" s="14">
        <v>0</v>
      </c>
      <c r="L4309" s="14">
        <v>669</v>
      </c>
      <c r="M4309" s="14">
        <f>C4309-SUM(D4309:L4309)</f>
        <v>8143.4718927881677</v>
      </c>
      <c r="P4309" s="49">
        <f>D4310/('Parc électrique'!$C$22+'Parc électrique'!$C$23)</f>
        <v>0.13718749999999999</v>
      </c>
      <c r="Q4309" s="49">
        <f t="shared" si="335"/>
        <v>0.13372224867836222</v>
      </c>
      <c r="R4309" s="49">
        <f t="shared" si="336"/>
        <v>0.17807746559532428</v>
      </c>
    </row>
    <row r="4310" spans="1:18" x14ac:dyDescent="0.3">
      <c r="A4310" s="35">
        <f t="shared" si="334"/>
        <v>44195</v>
      </c>
      <c r="B4310" s="36">
        <v>0.45833333333333331</v>
      </c>
      <c r="C4310">
        <v>12663</v>
      </c>
      <c r="D4310">
        <v>878</v>
      </c>
      <c r="E4310" s="49">
        <f t="shared" si="337"/>
        <v>0.13372224867836222</v>
      </c>
      <c r="F4310" s="49">
        <f t="shared" si="338"/>
        <v>0.17807746559532428</v>
      </c>
      <c r="G4310">
        <v>856</v>
      </c>
      <c r="H4310" s="51">
        <f>G4310/'Parc électrique'!$C$24</f>
        <v>0.28533333333333333</v>
      </c>
      <c r="I4310" s="14">
        <v>359</v>
      </c>
      <c r="J4310" s="14">
        <v>1821</v>
      </c>
      <c r="K4310" s="14">
        <v>0</v>
      </c>
      <c r="L4310" s="14">
        <v>669</v>
      </c>
      <c r="M4310" s="14">
        <f>C4310-SUM(D4310:L4310)</f>
        <v>8079.4028669523932</v>
      </c>
      <c r="P4310" s="49">
        <f>D4311/('Parc électrique'!$C$22+'Parc électrique'!$C$23)</f>
        <v>0.141875</v>
      </c>
      <c r="Q4310" s="49">
        <f t="shared" si="335"/>
        <v>0.13829134601361379</v>
      </c>
      <c r="R4310" s="49">
        <f t="shared" si="336"/>
        <v>0.18416211703935589</v>
      </c>
    </row>
    <row r="4311" spans="1:18" x14ac:dyDescent="0.3">
      <c r="A4311" s="35">
        <f t="shared" si="334"/>
        <v>44195</v>
      </c>
      <c r="B4311" s="36">
        <v>0.5</v>
      </c>
      <c r="C4311">
        <v>12796</v>
      </c>
      <c r="D4311">
        <v>908</v>
      </c>
      <c r="E4311" s="49">
        <f t="shared" si="337"/>
        <v>0.13829134601361379</v>
      </c>
      <c r="F4311" s="49">
        <f t="shared" si="338"/>
        <v>0.18416211703935589</v>
      </c>
      <c r="G4311">
        <v>992</v>
      </c>
      <c r="H4311" s="51">
        <f>G4311/'Parc électrique'!$C$24</f>
        <v>0.33066666666666666</v>
      </c>
      <c r="I4311" s="14">
        <v>359</v>
      </c>
      <c r="J4311" s="14">
        <v>1821</v>
      </c>
      <c r="K4311" s="14">
        <v>0</v>
      </c>
      <c r="L4311" s="14">
        <v>671</v>
      </c>
      <c r="M4311" s="14">
        <f>C4311-SUM(D4311:L4311)</f>
        <v>8044.3468798702797</v>
      </c>
      <c r="P4311" s="49">
        <f>D4312/('Parc électrique'!$C$22+'Parc électrique'!$C$23)</f>
        <v>0.14515624999999999</v>
      </c>
      <c r="Q4311" s="49">
        <f t="shared" si="335"/>
        <v>0.14148971414828987</v>
      </c>
      <c r="R4311" s="49">
        <f t="shared" si="336"/>
        <v>0.18842137305017798</v>
      </c>
    </row>
    <row r="4312" spans="1:18" x14ac:dyDescent="0.3">
      <c r="A4312" s="35">
        <f t="shared" si="334"/>
        <v>44195</v>
      </c>
      <c r="B4312" s="36">
        <v>0.54166666666666663</v>
      </c>
      <c r="C4312">
        <v>12449</v>
      </c>
      <c r="D4312">
        <v>929</v>
      </c>
      <c r="E4312" s="49">
        <f t="shared" si="337"/>
        <v>0.14148971414828987</v>
      </c>
      <c r="F4312" s="49">
        <f t="shared" si="338"/>
        <v>0.18842137305017798</v>
      </c>
      <c r="G4312">
        <v>972</v>
      </c>
      <c r="H4312" s="51">
        <f>G4312/'Parc électrique'!$C$24</f>
        <v>0.32400000000000001</v>
      </c>
      <c r="I4312" s="14">
        <v>359</v>
      </c>
      <c r="J4312" s="14">
        <v>0</v>
      </c>
      <c r="K4312" s="14">
        <v>0</v>
      </c>
      <c r="L4312" s="14">
        <v>671</v>
      </c>
      <c r="M4312" s="14">
        <f>C4312-SUM(D4312:L4312)</f>
        <v>9517.3460889128019</v>
      </c>
      <c r="P4312" s="49">
        <f>D4313/('Parc électrique'!$C$22+'Parc électrique'!$C$23)</f>
        <v>0.1509375</v>
      </c>
      <c r="Q4312" s="49">
        <f t="shared" si="335"/>
        <v>0.14712493419510012</v>
      </c>
      <c r="R4312" s="49">
        <f t="shared" si="336"/>
        <v>0.19592577649781695</v>
      </c>
    </row>
    <row r="4313" spans="1:18" x14ac:dyDescent="0.3">
      <c r="A4313" s="35">
        <f t="shared" si="334"/>
        <v>44195</v>
      </c>
      <c r="B4313" s="36">
        <v>0.58333333333333337</v>
      </c>
      <c r="C4313">
        <v>12122</v>
      </c>
      <c r="D4313">
        <v>966</v>
      </c>
      <c r="E4313" s="49">
        <f t="shared" si="337"/>
        <v>0.14712493419510012</v>
      </c>
      <c r="F4313" s="49">
        <f t="shared" si="338"/>
        <v>0.19592577649781695</v>
      </c>
      <c r="G4313">
        <v>777</v>
      </c>
      <c r="H4313" s="51">
        <f>G4313/'Parc électrique'!$C$24</f>
        <v>0.25900000000000001</v>
      </c>
      <c r="I4313" s="14">
        <v>359</v>
      </c>
      <c r="J4313" s="14">
        <v>1606</v>
      </c>
      <c r="K4313" s="14">
        <v>0</v>
      </c>
      <c r="L4313" s="14">
        <v>672</v>
      </c>
      <c r="M4313" s="14">
        <f>C4313-SUM(D4313:L4313)</f>
        <v>7741.3979492893068</v>
      </c>
      <c r="P4313" s="49">
        <f>D4314/('Parc électrique'!$C$22+'Parc électrique'!$C$23)</f>
        <v>0.140625</v>
      </c>
      <c r="Q4313" s="49">
        <f t="shared" si="335"/>
        <v>0.1370729200575467</v>
      </c>
      <c r="R4313" s="49">
        <f t="shared" si="336"/>
        <v>0.18253954332094746</v>
      </c>
    </row>
    <row r="4314" spans="1:18" x14ac:dyDescent="0.3">
      <c r="A4314" s="35">
        <f t="shared" si="334"/>
        <v>44195</v>
      </c>
      <c r="B4314" s="36">
        <v>0.625</v>
      </c>
      <c r="C4314">
        <v>11912</v>
      </c>
      <c r="D4314">
        <v>900</v>
      </c>
      <c r="E4314" s="49">
        <f t="shared" si="337"/>
        <v>0.1370729200575467</v>
      </c>
      <c r="F4314" s="49">
        <f t="shared" si="338"/>
        <v>0.18253954332094746</v>
      </c>
      <c r="G4314">
        <v>472</v>
      </c>
      <c r="H4314" s="51">
        <f>G4314/'Parc électrique'!$C$24</f>
        <v>0.15733333333333333</v>
      </c>
      <c r="I4314" s="14">
        <v>359</v>
      </c>
      <c r="J4314" s="14">
        <v>0</v>
      </c>
      <c r="K4314" s="14">
        <v>0</v>
      </c>
      <c r="L4314" s="14">
        <v>673</v>
      </c>
      <c r="M4314" s="14">
        <f>C4314-SUM(D4314:L4314)</f>
        <v>9507.5230542032878</v>
      </c>
      <c r="P4314" s="49">
        <f>D4315/('Parc électrique'!$C$22+'Parc électrique'!$C$23)</f>
        <v>0.14781250000000001</v>
      </c>
      <c r="Q4314" s="49">
        <f t="shared" si="335"/>
        <v>0.14407886930493244</v>
      </c>
      <c r="R4314" s="49">
        <f t="shared" si="336"/>
        <v>0.19186934220179591</v>
      </c>
    </row>
    <row r="4315" spans="1:18" x14ac:dyDescent="0.3">
      <c r="A4315" s="35">
        <f t="shared" si="334"/>
        <v>44195</v>
      </c>
      <c r="B4315" s="36">
        <v>0.66666666666666663</v>
      </c>
      <c r="C4315">
        <v>11852</v>
      </c>
      <c r="D4315">
        <v>946</v>
      </c>
      <c r="E4315" s="49">
        <f t="shared" si="337"/>
        <v>0.14407886930493244</v>
      </c>
      <c r="F4315" s="49">
        <f t="shared" si="338"/>
        <v>0.19186934220179591</v>
      </c>
      <c r="G4315">
        <v>102</v>
      </c>
      <c r="H4315" s="51">
        <f>G4315/'Parc électrique'!$C$24</f>
        <v>3.4000000000000002E-2</v>
      </c>
      <c r="I4315" s="14">
        <v>359</v>
      </c>
      <c r="J4315" s="14">
        <v>1821</v>
      </c>
      <c r="K4315" s="14">
        <v>0</v>
      </c>
      <c r="L4315" s="14">
        <v>674</v>
      </c>
      <c r="M4315" s="14">
        <f>C4315-SUM(D4315:L4315)</f>
        <v>7949.6300517884929</v>
      </c>
      <c r="P4315" s="49">
        <f>D4316/('Parc électrique'!$C$22+'Parc électrique'!$C$23)</f>
        <v>0.16125</v>
      </c>
      <c r="Q4315" s="49">
        <f t="shared" si="335"/>
        <v>0.15717694833265355</v>
      </c>
      <c r="R4315" s="49">
        <f t="shared" si="336"/>
        <v>0.20931200967468644</v>
      </c>
    </row>
    <row r="4316" spans="1:18" x14ac:dyDescent="0.3">
      <c r="A4316" s="35">
        <f t="shared" ref="A4316:A4379" si="339">A4292+1</f>
        <v>44195</v>
      </c>
      <c r="B4316" s="36">
        <v>0.70833333333333337</v>
      </c>
      <c r="C4316">
        <v>12486</v>
      </c>
      <c r="D4316">
        <v>1032</v>
      </c>
      <c r="E4316" s="49">
        <f t="shared" si="337"/>
        <v>0.15717694833265355</v>
      </c>
      <c r="F4316" s="49">
        <f t="shared" si="338"/>
        <v>0.20931200967468644</v>
      </c>
      <c r="G4316">
        <v>3</v>
      </c>
      <c r="H4316" s="51">
        <f>G4316/'Parc électrique'!$C$24</f>
        <v>1E-3</v>
      </c>
      <c r="I4316" s="14">
        <v>359</v>
      </c>
      <c r="J4316" s="14">
        <v>1821</v>
      </c>
      <c r="K4316" s="14">
        <v>0</v>
      </c>
      <c r="L4316" s="14">
        <v>673</v>
      </c>
      <c r="M4316" s="14">
        <f>C4316-SUM(D4316:L4316)</f>
        <v>8597.632511041993</v>
      </c>
      <c r="P4316" s="49">
        <f>D4317/('Parc électrique'!$C$22+'Parc électrique'!$C$23)</f>
        <v>0.20171875</v>
      </c>
      <c r="Q4316" s="49">
        <f t="shared" si="335"/>
        <v>0.19662348866032534</v>
      </c>
      <c r="R4316" s="49">
        <f t="shared" si="336"/>
        <v>0.26184283380815909</v>
      </c>
    </row>
    <row r="4317" spans="1:18" x14ac:dyDescent="0.3">
      <c r="A4317" s="35">
        <f t="shared" si="339"/>
        <v>44195</v>
      </c>
      <c r="B4317" s="36">
        <v>0.75</v>
      </c>
      <c r="C4317">
        <v>12837</v>
      </c>
      <c r="D4317">
        <v>1291</v>
      </c>
      <c r="E4317" s="49">
        <f t="shared" si="337"/>
        <v>0.19662348866032534</v>
      </c>
      <c r="F4317" s="49">
        <f t="shared" si="338"/>
        <v>0.26184283380815909</v>
      </c>
      <c r="G4317">
        <v>0</v>
      </c>
      <c r="H4317" s="51">
        <f>G4317/'Parc électrique'!$C$24</f>
        <v>0</v>
      </c>
      <c r="I4317" s="14">
        <v>359</v>
      </c>
      <c r="J4317" s="14">
        <v>1821</v>
      </c>
      <c r="K4317" s="14">
        <v>0</v>
      </c>
      <c r="L4317" s="14">
        <v>673</v>
      </c>
      <c r="M4317" s="14">
        <f>C4317-SUM(D4317:L4317)</f>
        <v>8692.5415336775313</v>
      </c>
      <c r="P4317" s="49">
        <f>D4318/('Parc électrique'!$C$22+'Parc électrique'!$C$23)</f>
        <v>0.230625</v>
      </c>
      <c r="Q4317" s="49">
        <f t="shared" si="335"/>
        <v>0.22479958889437657</v>
      </c>
      <c r="R4317" s="49">
        <f t="shared" si="336"/>
        <v>0.2993648510463538</v>
      </c>
    </row>
    <row r="4318" spans="1:18" x14ac:dyDescent="0.3">
      <c r="A4318" s="35">
        <f t="shared" si="339"/>
        <v>44195</v>
      </c>
      <c r="B4318" s="36">
        <v>0.79166666666666663</v>
      </c>
      <c r="C4318">
        <v>12688</v>
      </c>
      <c r="D4318">
        <v>1476</v>
      </c>
      <c r="E4318" s="49">
        <f t="shared" si="337"/>
        <v>0.22479958889437657</v>
      </c>
      <c r="F4318" s="49">
        <f t="shared" si="338"/>
        <v>0.2993648510463538</v>
      </c>
      <c r="G4318">
        <v>0</v>
      </c>
      <c r="H4318" s="51">
        <f>G4318/'Parc électrique'!$C$24</f>
        <v>0</v>
      </c>
      <c r="I4318" s="14">
        <v>359</v>
      </c>
      <c r="J4318" s="14">
        <v>0</v>
      </c>
      <c r="K4318" s="14">
        <v>0</v>
      </c>
      <c r="L4318" s="14">
        <v>668</v>
      </c>
      <c r="M4318" s="14">
        <f>C4318-SUM(D4318:L4318)</f>
        <v>10184.475835560059</v>
      </c>
      <c r="P4318" s="49">
        <f>D4319/('Parc électrique'!$C$22+'Parc électrique'!$C$23)</f>
        <v>0.24</v>
      </c>
      <c r="Q4318" s="49">
        <f t="shared" si="335"/>
        <v>0.23393778356487968</v>
      </c>
      <c r="R4318" s="49">
        <f t="shared" si="336"/>
        <v>0.31153415393441697</v>
      </c>
    </row>
    <row r="4319" spans="1:18" x14ac:dyDescent="0.3">
      <c r="A4319" s="35">
        <f t="shared" si="339"/>
        <v>44195</v>
      </c>
      <c r="B4319" s="36">
        <v>0.83333333333333337</v>
      </c>
      <c r="C4319">
        <v>12071</v>
      </c>
      <c r="D4319">
        <v>1536</v>
      </c>
      <c r="E4319" s="49">
        <f t="shared" si="337"/>
        <v>0.23393778356487968</v>
      </c>
      <c r="F4319" s="49">
        <f t="shared" si="338"/>
        <v>0.31153415393441697</v>
      </c>
      <c r="G4319">
        <v>0</v>
      </c>
      <c r="H4319" s="51">
        <f>G4319/'Parc électrique'!$C$24</f>
        <v>0</v>
      </c>
      <c r="I4319" s="14">
        <v>359</v>
      </c>
      <c r="J4319" s="14">
        <v>0</v>
      </c>
      <c r="K4319" s="14">
        <v>0</v>
      </c>
      <c r="L4319" s="14">
        <v>662</v>
      </c>
      <c r="M4319" s="14">
        <f>C4319-SUM(D4319:L4319)</f>
        <v>9513.4545280625007</v>
      </c>
      <c r="P4319" s="49">
        <f>D4320/('Parc électrique'!$C$22+'Parc électrique'!$C$23)</f>
        <v>0.24671874999999999</v>
      </c>
      <c r="Q4319" s="49">
        <f t="shared" si="335"/>
        <v>0.24048682307874025</v>
      </c>
      <c r="R4319" s="49">
        <f t="shared" si="336"/>
        <v>0.32025548767086226</v>
      </c>
    </row>
    <row r="4320" spans="1:18" x14ac:dyDescent="0.3">
      <c r="A4320" s="35">
        <f t="shared" si="339"/>
        <v>44195</v>
      </c>
      <c r="B4320" s="36">
        <v>0.875</v>
      </c>
      <c r="C4320">
        <v>11523</v>
      </c>
      <c r="D4320">
        <v>1579</v>
      </c>
      <c r="E4320" s="49">
        <f t="shared" si="337"/>
        <v>0.24048682307874025</v>
      </c>
      <c r="F4320" s="49">
        <f t="shared" si="338"/>
        <v>0.32025548767086226</v>
      </c>
      <c r="G4320">
        <v>0</v>
      </c>
      <c r="H4320" s="51">
        <f>G4320/'Parc électrique'!$C$24</f>
        <v>0</v>
      </c>
      <c r="I4320" s="14">
        <v>359</v>
      </c>
      <c r="J4320" s="14">
        <v>0</v>
      </c>
      <c r="K4320" s="14">
        <v>0</v>
      </c>
      <c r="L4320" s="14">
        <v>653</v>
      </c>
      <c r="M4320" s="14">
        <f>C4320-SUM(D4320:L4320)</f>
        <v>8931.4392576892496</v>
      </c>
      <c r="P4320" s="49">
        <f>D4321/('Parc électrique'!$C$22+'Parc électrique'!$C$23)</f>
        <v>0.24359375</v>
      </c>
      <c r="Q4320" s="49">
        <f t="shared" si="335"/>
        <v>0.23744075818857258</v>
      </c>
      <c r="R4320" s="49">
        <f t="shared" si="336"/>
        <v>0.31619905337484122</v>
      </c>
    </row>
    <row r="4321" spans="1:18" x14ac:dyDescent="0.3">
      <c r="A4321" s="35">
        <f t="shared" si="339"/>
        <v>44195</v>
      </c>
      <c r="B4321" s="36">
        <v>0.91666666666666663</v>
      </c>
      <c r="C4321">
        <v>11773</v>
      </c>
      <c r="D4321">
        <v>1559</v>
      </c>
      <c r="E4321" s="49">
        <f t="shared" si="337"/>
        <v>0.23744075818857258</v>
      </c>
      <c r="F4321" s="49">
        <f t="shared" si="338"/>
        <v>0.31619905337484122</v>
      </c>
      <c r="G4321">
        <v>0</v>
      </c>
      <c r="H4321" s="51">
        <f>G4321/'Parc électrique'!$C$24</f>
        <v>0</v>
      </c>
      <c r="I4321" s="14">
        <v>359</v>
      </c>
      <c r="J4321" s="14">
        <v>0</v>
      </c>
      <c r="K4321" s="14">
        <v>0</v>
      </c>
      <c r="L4321" s="14">
        <v>646</v>
      </c>
      <c r="M4321" s="14">
        <f>C4321-SUM(D4321:L4321)</f>
        <v>9208.4463601884363</v>
      </c>
      <c r="P4321" s="49">
        <f>D4322/('Parc électrique'!$C$22+'Parc électrique'!$C$23)</f>
        <v>0.23546875</v>
      </c>
      <c r="Q4321" s="49">
        <f t="shared" si="335"/>
        <v>0.22952098947413654</v>
      </c>
      <c r="R4321" s="49">
        <f t="shared" si="336"/>
        <v>0.30565232420518651</v>
      </c>
    </row>
    <row r="4322" spans="1:18" x14ac:dyDescent="0.3">
      <c r="A4322" s="35">
        <f t="shared" si="339"/>
        <v>44195</v>
      </c>
      <c r="B4322" s="36">
        <v>0.95833333333333337</v>
      </c>
      <c r="C4322">
        <v>11939</v>
      </c>
      <c r="D4322">
        <v>1507</v>
      </c>
      <c r="E4322" s="49">
        <f t="shared" si="337"/>
        <v>0.22952098947413654</v>
      </c>
      <c r="F4322" s="49">
        <f t="shared" si="338"/>
        <v>0.30565232420518651</v>
      </c>
      <c r="G4322">
        <v>0</v>
      </c>
      <c r="H4322" s="51">
        <f>G4322/'Parc électrique'!$C$24</f>
        <v>0</v>
      </c>
      <c r="I4322" s="14">
        <v>359</v>
      </c>
      <c r="J4322" s="14">
        <v>1683</v>
      </c>
      <c r="K4322" s="14">
        <v>0</v>
      </c>
      <c r="L4322" s="14">
        <v>648</v>
      </c>
      <c r="M4322" s="14">
        <f>C4322-SUM(D4322:L4322)</f>
        <v>7741.4648266863205</v>
      </c>
      <c r="P4322" s="49">
        <f>D4323/('Parc électrique'!$C$22+'Parc électrique'!$C$23)</f>
        <v>0.2434375</v>
      </c>
      <c r="Q4322" s="49">
        <f t="shared" si="335"/>
        <v>0.2372884549440642</v>
      </c>
      <c r="R4322" s="49">
        <f t="shared" si="336"/>
        <v>0.31599623166004021</v>
      </c>
    </row>
    <row r="4323" spans="1:18" x14ac:dyDescent="0.3">
      <c r="A4323" s="35">
        <f t="shared" si="339"/>
        <v>44196</v>
      </c>
      <c r="B4323" s="36">
        <v>0</v>
      </c>
      <c r="C4323">
        <v>11477</v>
      </c>
      <c r="D4323">
        <v>1558</v>
      </c>
      <c r="E4323" s="49">
        <f t="shared" si="337"/>
        <v>0.2372884549440642</v>
      </c>
      <c r="F4323" s="49">
        <f t="shared" si="338"/>
        <v>0.31599623166004021</v>
      </c>
      <c r="G4323">
        <v>0</v>
      </c>
      <c r="H4323" s="51">
        <f>G4323/'Parc électrique'!$C$24</f>
        <v>0</v>
      </c>
      <c r="I4323" s="14">
        <v>359</v>
      </c>
      <c r="J4323" s="14">
        <v>0</v>
      </c>
      <c r="K4323" s="14">
        <v>0</v>
      </c>
      <c r="L4323" s="14">
        <v>648</v>
      </c>
      <c r="M4323" s="14">
        <f>C4323-SUM(D4323:L4323)</f>
        <v>8911.4467153133955</v>
      </c>
      <c r="P4323" s="49">
        <f>D4324/('Parc électrique'!$C$22+'Parc électrique'!$C$23)</f>
        <v>0.31109375</v>
      </c>
      <c r="Q4323" s="49">
        <f t="shared" si="335"/>
        <v>0.30323575981619494</v>
      </c>
      <c r="R4323" s="49">
        <f t="shared" si="336"/>
        <v>0.40381803416889595</v>
      </c>
    </row>
    <row r="4324" spans="1:18" x14ac:dyDescent="0.3">
      <c r="A4324" s="35">
        <f t="shared" si="339"/>
        <v>44196</v>
      </c>
      <c r="B4324" s="36">
        <v>4.1666666666666664E-2</v>
      </c>
      <c r="C4324">
        <v>11180</v>
      </c>
      <c r="D4324">
        <v>1991</v>
      </c>
      <c r="E4324" s="49">
        <f t="shared" si="337"/>
        <v>0.30323575981619494</v>
      </c>
      <c r="F4324" s="49">
        <f t="shared" si="338"/>
        <v>0.40381803416889595</v>
      </c>
      <c r="G4324">
        <v>0</v>
      </c>
      <c r="H4324" s="51">
        <f>G4324/'Parc électrique'!$C$24</f>
        <v>0</v>
      </c>
      <c r="I4324" s="14">
        <v>359</v>
      </c>
      <c r="J4324" s="14">
        <v>441</v>
      </c>
      <c r="K4324" s="14">
        <v>0</v>
      </c>
      <c r="L4324" s="14">
        <v>647</v>
      </c>
      <c r="M4324" s="14">
        <f>C4324-SUM(D4324:L4324)</f>
        <v>7741.2929462060147</v>
      </c>
      <c r="P4324" s="49">
        <f>D4325/('Parc électrique'!$C$22+'Parc électrique'!$C$23)</f>
        <v>0.31437500000000002</v>
      </c>
      <c r="Q4324" s="49">
        <f t="shared" si="335"/>
        <v>0.30643412795087105</v>
      </c>
      <c r="R4324" s="49">
        <f t="shared" si="336"/>
        <v>0.40807729017971811</v>
      </c>
    </row>
    <row r="4325" spans="1:18" x14ac:dyDescent="0.3">
      <c r="A4325" s="35">
        <f t="shared" si="339"/>
        <v>44196</v>
      </c>
      <c r="B4325" s="36">
        <v>8.3333333333333329E-2</v>
      </c>
      <c r="C4325">
        <v>10907</v>
      </c>
      <c r="D4325">
        <v>2012</v>
      </c>
      <c r="E4325" s="49">
        <f t="shared" si="337"/>
        <v>0.30643412795087105</v>
      </c>
      <c r="F4325" s="49">
        <f t="shared" si="338"/>
        <v>0.40807729017971811</v>
      </c>
      <c r="G4325">
        <v>0</v>
      </c>
      <c r="H4325" s="51">
        <f>G4325/'Parc électrique'!$C$24</f>
        <v>0</v>
      </c>
      <c r="I4325" s="14">
        <v>359</v>
      </c>
      <c r="J4325" s="14">
        <v>147</v>
      </c>
      <c r="K4325" s="14">
        <v>0</v>
      </c>
      <c r="L4325" s="14">
        <v>647</v>
      </c>
      <c r="M4325" s="14">
        <f>C4325-SUM(D4325:L4325)</f>
        <v>7741.2854885818688</v>
      </c>
      <c r="P4325" s="49">
        <f>D4326/('Parc électrique'!$C$22+'Parc électrique'!$C$23)</f>
        <v>0.32937499999999997</v>
      </c>
      <c r="Q4325" s="49">
        <f t="shared" si="335"/>
        <v>0.32105523942367603</v>
      </c>
      <c r="R4325" s="49">
        <f t="shared" si="336"/>
        <v>0.42754817480061913</v>
      </c>
    </row>
    <row r="4326" spans="1:18" x14ac:dyDescent="0.3">
      <c r="A4326" s="35">
        <f t="shared" si="339"/>
        <v>44196</v>
      </c>
      <c r="B4326" s="36">
        <v>0.125</v>
      </c>
      <c r="C4326">
        <v>10470</v>
      </c>
      <c r="D4326">
        <v>2108</v>
      </c>
      <c r="E4326" s="49">
        <f t="shared" si="337"/>
        <v>0.32105523942367603</v>
      </c>
      <c r="F4326" s="49">
        <f t="shared" si="338"/>
        <v>0.42754817480061913</v>
      </c>
      <c r="G4326">
        <v>0</v>
      </c>
      <c r="H4326" s="51">
        <f>G4326/'Parc électrique'!$C$24</f>
        <v>0</v>
      </c>
      <c r="I4326" s="14">
        <v>359</v>
      </c>
      <c r="J4326" s="14">
        <v>0</v>
      </c>
      <c r="K4326" s="14">
        <v>0</v>
      </c>
      <c r="L4326" s="14">
        <v>646</v>
      </c>
      <c r="M4326" s="14">
        <f>C4326-SUM(D4326:L4326)</f>
        <v>7356.2513965857761</v>
      </c>
      <c r="P4326" s="49">
        <f>D4327/('Parc électrique'!$C$22+'Parc électrique'!$C$23)</f>
        <v>0.33968749999999998</v>
      </c>
      <c r="Q4326" s="49">
        <f t="shared" si="335"/>
        <v>0.33110725356122944</v>
      </c>
      <c r="R4326" s="49">
        <f t="shared" si="336"/>
        <v>0.44093440797748862</v>
      </c>
    </row>
    <row r="4327" spans="1:18" x14ac:dyDescent="0.3">
      <c r="A4327" s="35">
        <f t="shared" si="339"/>
        <v>44196</v>
      </c>
      <c r="B4327" s="36">
        <v>0.16666666666666666</v>
      </c>
      <c r="C4327">
        <v>10340</v>
      </c>
      <c r="D4327">
        <v>2174</v>
      </c>
      <c r="E4327" s="49">
        <f t="shared" si="337"/>
        <v>0.33110725356122944</v>
      </c>
      <c r="F4327" s="49">
        <f t="shared" si="338"/>
        <v>0.44093440797748862</v>
      </c>
      <c r="G4327">
        <v>0</v>
      </c>
      <c r="H4327" s="51">
        <f>G4327/'Parc électrique'!$C$24</f>
        <v>0</v>
      </c>
      <c r="I4327" s="14">
        <v>359</v>
      </c>
      <c r="J4327" s="14">
        <v>0</v>
      </c>
      <c r="K4327" s="14">
        <v>0</v>
      </c>
      <c r="L4327" s="14">
        <v>643</v>
      </c>
      <c r="M4327" s="14">
        <f>C4327-SUM(D4327:L4327)</f>
        <v>7163.2279583384607</v>
      </c>
      <c r="P4327" s="49">
        <f>D4328/('Parc électrique'!$C$22+'Parc électrique'!$C$23)</f>
        <v>0.31906250000000003</v>
      </c>
      <c r="Q4327" s="49">
        <f t="shared" si="335"/>
        <v>0.31100322528612262</v>
      </c>
      <c r="R4327" s="49">
        <f t="shared" si="336"/>
        <v>0.4141619416237497</v>
      </c>
    </row>
    <row r="4328" spans="1:18" x14ac:dyDescent="0.3">
      <c r="A4328" s="35">
        <f t="shared" si="339"/>
        <v>44196</v>
      </c>
      <c r="B4328" s="36">
        <v>0.20833333333333334</v>
      </c>
      <c r="C4328">
        <v>10673</v>
      </c>
      <c r="D4328">
        <v>2042</v>
      </c>
      <c r="E4328" s="49">
        <f t="shared" si="337"/>
        <v>0.31100322528612262</v>
      </c>
      <c r="F4328" s="49">
        <f t="shared" si="338"/>
        <v>0.4141619416237497</v>
      </c>
      <c r="G4328">
        <v>0</v>
      </c>
      <c r="H4328" s="51">
        <f>G4328/'Parc électrique'!$C$24</f>
        <v>0</v>
      </c>
      <c r="I4328" s="14">
        <v>359</v>
      </c>
      <c r="J4328" s="14">
        <v>0</v>
      </c>
      <c r="K4328" s="14">
        <v>0</v>
      </c>
      <c r="L4328" s="14">
        <v>644</v>
      </c>
      <c r="M4328" s="14">
        <f>C4328-SUM(D4328:L4328)</f>
        <v>7627.2748348330897</v>
      </c>
      <c r="P4328" s="49">
        <f>D4329/('Parc électrique'!$C$22+'Parc électrique'!$C$23)</f>
        <v>0.32359375000000001</v>
      </c>
      <c r="Q4328" s="49">
        <f t="shared" si="335"/>
        <v>0.31542001937686581</v>
      </c>
      <c r="R4328" s="49">
        <f t="shared" si="336"/>
        <v>0.42004377135298027</v>
      </c>
    </row>
    <row r="4329" spans="1:18" x14ac:dyDescent="0.3">
      <c r="A4329" s="35">
        <f t="shared" si="339"/>
        <v>44196</v>
      </c>
      <c r="B4329" s="36">
        <v>0.25</v>
      </c>
      <c r="C4329">
        <v>11328</v>
      </c>
      <c r="D4329">
        <v>2071</v>
      </c>
      <c r="E4329" s="49">
        <f t="shared" si="337"/>
        <v>0.31542001937686581</v>
      </c>
      <c r="F4329" s="49">
        <f t="shared" si="338"/>
        <v>0.42004377135298027</v>
      </c>
      <c r="G4329">
        <v>0</v>
      </c>
      <c r="H4329" s="51">
        <f>G4329/'Parc électrique'!$C$24</f>
        <v>0</v>
      </c>
      <c r="I4329" s="14">
        <v>359</v>
      </c>
      <c r="J4329" s="14">
        <v>0</v>
      </c>
      <c r="K4329" s="14">
        <v>0</v>
      </c>
      <c r="L4329" s="14">
        <v>651</v>
      </c>
      <c r="M4329" s="14">
        <f>C4329-SUM(D4329:L4329)</f>
        <v>8246.2645362092699</v>
      </c>
      <c r="P4329" s="49">
        <f>D4330/('Parc électrique'!$C$22+'Parc électrique'!$C$23)</f>
        <v>0.31312499999999999</v>
      </c>
      <c r="Q4329" s="49">
        <f t="shared" si="335"/>
        <v>0.30521570199480397</v>
      </c>
      <c r="R4329" s="49">
        <f t="shared" si="336"/>
        <v>0.40645471646130965</v>
      </c>
    </row>
    <row r="4330" spans="1:18" x14ac:dyDescent="0.3">
      <c r="A4330" s="35">
        <f t="shared" si="339"/>
        <v>44196</v>
      </c>
      <c r="B4330" s="36">
        <v>0.29166666666666669</v>
      </c>
      <c r="C4330">
        <v>11931</v>
      </c>
      <c r="D4330">
        <v>2004</v>
      </c>
      <c r="E4330" s="49">
        <f t="shared" si="337"/>
        <v>0.30521570199480397</v>
      </c>
      <c r="F4330" s="49">
        <f t="shared" si="338"/>
        <v>0.40645471646130965</v>
      </c>
      <c r="G4330">
        <v>0</v>
      </c>
      <c r="H4330" s="51">
        <f>G4330/'Parc électrique'!$C$24</f>
        <v>0</v>
      </c>
      <c r="I4330" s="14">
        <v>359</v>
      </c>
      <c r="J4330" s="14">
        <v>1162</v>
      </c>
      <c r="K4330" s="14">
        <v>0</v>
      </c>
      <c r="L4330" s="14">
        <v>664</v>
      </c>
      <c r="M4330" s="14">
        <f>C4330-SUM(D4330:L4330)</f>
        <v>7741.2883295815445</v>
      </c>
      <c r="P4330" s="49">
        <f>D4331/('Parc électrique'!$C$22+'Parc électrique'!$C$23)</f>
        <v>0.31765624999999997</v>
      </c>
      <c r="Q4330" s="49">
        <f t="shared" si="335"/>
        <v>0.3096324960855471</v>
      </c>
      <c r="R4330" s="49">
        <f t="shared" si="336"/>
        <v>0.41233654619054017</v>
      </c>
    </row>
    <row r="4331" spans="1:18" x14ac:dyDescent="0.3">
      <c r="A4331" s="35">
        <f t="shared" si="339"/>
        <v>44196</v>
      </c>
      <c r="B4331" s="36">
        <v>0.33333333333333331</v>
      </c>
      <c r="C4331">
        <v>12339</v>
      </c>
      <c r="D4331">
        <v>2033</v>
      </c>
      <c r="E4331" s="49">
        <f t="shared" si="337"/>
        <v>0.3096324960855471</v>
      </c>
      <c r="F4331" s="49">
        <f t="shared" si="338"/>
        <v>0.41233654619054017</v>
      </c>
      <c r="G4331">
        <v>16</v>
      </c>
      <c r="H4331" s="51">
        <f>G4331/'Parc électrique'!$C$24</f>
        <v>5.3333333333333332E-3</v>
      </c>
      <c r="I4331" s="14">
        <v>359</v>
      </c>
      <c r="J4331" s="14">
        <v>1443</v>
      </c>
      <c r="K4331" s="14">
        <v>0</v>
      </c>
      <c r="L4331" s="14">
        <v>670</v>
      </c>
      <c r="M4331" s="14">
        <f>C4331-SUM(D4331:L4331)</f>
        <v>7817.2726976243903</v>
      </c>
      <c r="P4331" s="49">
        <f>D4332/('Parc électrique'!$C$22+'Parc électrique'!$C$23)</f>
        <v>0.31718750000000001</v>
      </c>
      <c r="Q4331" s="49">
        <f t="shared" si="335"/>
        <v>0.30917558635202197</v>
      </c>
      <c r="R4331" s="49">
        <f t="shared" si="336"/>
        <v>0.41172808104613706</v>
      </c>
    </row>
    <row r="4332" spans="1:18" x14ac:dyDescent="0.3">
      <c r="A4332" s="35">
        <f t="shared" si="339"/>
        <v>44196</v>
      </c>
      <c r="B4332" s="36">
        <v>0.375</v>
      </c>
      <c r="C4332">
        <v>12589</v>
      </c>
      <c r="D4332">
        <v>2030</v>
      </c>
      <c r="E4332" s="49">
        <f t="shared" si="337"/>
        <v>0.30917558635202197</v>
      </c>
      <c r="F4332" s="49">
        <f t="shared" si="338"/>
        <v>0.41172808104613706</v>
      </c>
      <c r="G4332">
        <v>181</v>
      </c>
      <c r="H4332" s="51">
        <f>G4332/'Parc électrique'!$C$24</f>
        <v>6.0333333333333336E-2</v>
      </c>
      <c r="I4332" s="14">
        <v>359</v>
      </c>
      <c r="J4332" s="14">
        <v>1443</v>
      </c>
      <c r="K4332" s="14">
        <v>0</v>
      </c>
      <c r="L4332" s="14">
        <v>670</v>
      </c>
      <c r="M4332" s="14">
        <f>C4332-SUM(D4332:L4332)</f>
        <v>7905.2187629992677</v>
      </c>
      <c r="P4332" s="49">
        <f>D4333/('Parc électrique'!$C$22+'Parc électrique'!$C$23)</f>
        <v>0.30343750000000003</v>
      </c>
      <c r="Q4332" s="49">
        <f t="shared" si="335"/>
        <v>0.29577290083528412</v>
      </c>
      <c r="R4332" s="49">
        <f t="shared" si="336"/>
        <v>0.39387977014364445</v>
      </c>
    </row>
    <row r="4333" spans="1:18" x14ac:dyDescent="0.3">
      <c r="A4333" s="35">
        <f t="shared" si="339"/>
        <v>44196</v>
      </c>
      <c r="B4333" s="36">
        <v>0.41666666666666669</v>
      </c>
      <c r="C4333">
        <v>12711</v>
      </c>
      <c r="D4333">
        <v>1942</v>
      </c>
      <c r="E4333" s="49">
        <f t="shared" si="337"/>
        <v>0.29577290083528412</v>
      </c>
      <c r="F4333" s="49">
        <f t="shared" si="338"/>
        <v>0.39387977014364445</v>
      </c>
      <c r="G4333">
        <v>544</v>
      </c>
      <c r="H4333" s="51">
        <f>G4333/'Parc électrique'!$C$24</f>
        <v>0.18133333333333335</v>
      </c>
      <c r="I4333" s="14">
        <v>359</v>
      </c>
      <c r="J4333" s="14">
        <v>1443</v>
      </c>
      <c r="K4333" s="14">
        <v>0</v>
      </c>
      <c r="L4333" s="14">
        <v>671</v>
      </c>
      <c r="M4333" s="14">
        <f>C4333-SUM(D4333:L4333)</f>
        <v>7751.1290139956873</v>
      </c>
      <c r="P4333" s="49">
        <f>D4334/('Parc électrique'!$C$22+'Parc électrique'!$C$23)</f>
        <v>0.28953125000000002</v>
      </c>
      <c r="Q4333" s="49">
        <f t="shared" si="335"/>
        <v>0.28221791207403785</v>
      </c>
      <c r="R4333" s="49">
        <f t="shared" si="336"/>
        <v>0.37582863752635076</v>
      </c>
    </row>
    <row r="4334" spans="1:18" x14ac:dyDescent="0.3">
      <c r="A4334" s="35">
        <f t="shared" si="339"/>
        <v>44196</v>
      </c>
      <c r="B4334" s="36">
        <v>0.45833333333333331</v>
      </c>
      <c r="C4334">
        <v>12806</v>
      </c>
      <c r="D4334">
        <v>1853</v>
      </c>
      <c r="E4334" s="49">
        <f t="shared" si="337"/>
        <v>0.28221791207403785</v>
      </c>
      <c r="F4334" s="49">
        <f t="shared" si="338"/>
        <v>0.37582863752635076</v>
      </c>
      <c r="G4334">
        <v>840</v>
      </c>
      <c r="H4334" s="51">
        <f>G4334/'Parc électrique'!$C$24</f>
        <v>0.28000000000000003</v>
      </c>
      <c r="I4334" s="14">
        <v>359</v>
      </c>
      <c r="J4334" s="14">
        <v>1341</v>
      </c>
      <c r="K4334" s="14">
        <v>0</v>
      </c>
      <c r="L4334" s="14">
        <v>671</v>
      </c>
      <c r="M4334" s="14">
        <f>C4334-SUM(D4334:L4334)</f>
        <v>7741.0619534503994</v>
      </c>
      <c r="P4334" s="49">
        <f>D4335/('Parc électrique'!$C$22+'Parc électrique'!$C$23)</f>
        <v>0.27250000000000002</v>
      </c>
      <c r="Q4334" s="49">
        <f t="shared" si="335"/>
        <v>0.26561685842262384</v>
      </c>
      <c r="R4334" s="49">
        <f t="shared" si="336"/>
        <v>0.35372107061303598</v>
      </c>
    </row>
    <row r="4335" spans="1:18" x14ac:dyDescent="0.3">
      <c r="A4335" s="35">
        <f t="shared" si="339"/>
        <v>44196</v>
      </c>
      <c r="B4335" s="36">
        <v>0.5</v>
      </c>
      <c r="C4335">
        <v>12889</v>
      </c>
      <c r="D4335">
        <v>1744</v>
      </c>
      <c r="E4335" s="49">
        <f t="shared" si="337"/>
        <v>0.26561685842262384</v>
      </c>
      <c r="F4335" s="49">
        <f t="shared" si="338"/>
        <v>0.35372107061303598</v>
      </c>
      <c r="G4335">
        <v>994</v>
      </c>
      <c r="H4335" s="51">
        <f>G4335/'Parc électrique'!$C$24</f>
        <v>0.33133333333333331</v>
      </c>
      <c r="I4335" s="14">
        <v>359</v>
      </c>
      <c r="J4335" s="14">
        <v>0</v>
      </c>
      <c r="K4335" s="14">
        <v>0</v>
      </c>
      <c r="L4335" s="14">
        <v>673</v>
      </c>
      <c r="M4335" s="14">
        <f>C4335-SUM(D4335:L4335)</f>
        <v>9118.0493287376303</v>
      </c>
      <c r="P4335" s="49">
        <f>D4336/('Parc électrique'!$C$22+'Parc électrique'!$C$23)</f>
        <v>0.27718749999999998</v>
      </c>
      <c r="Q4335" s="49">
        <f t="shared" si="335"/>
        <v>0.27018595575787535</v>
      </c>
      <c r="R4335" s="49">
        <f t="shared" si="336"/>
        <v>0.35980572205706751</v>
      </c>
    </row>
    <row r="4336" spans="1:18" x14ac:dyDescent="0.3">
      <c r="A4336" s="35">
        <f t="shared" si="339"/>
        <v>44196</v>
      </c>
      <c r="B4336" s="36">
        <v>0.54166666666666663</v>
      </c>
      <c r="C4336">
        <v>12506</v>
      </c>
      <c r="D4336">
        <v>1774</v>
      </c>
      <c r="E4336" s="49">
        <f t="shared" si="337"/>
        <v>0.27018595575787535</v>
      </c>
      <c r="F4336" s="49">
        <f t="shared" si="338"/>
        <v>0.35980572205706751</v>
      </c>
      <c r="G4336">
        <v>962</v>
      </c>
      <c r="H4336" s="51">
        <f>G4336/'Parc électrique'!$C$24</f>
        <v>0.32066666666666666</v>
      </c>
      <c r="I4336" s="14">
        <v>359</v>
      </c>
      <c r="J4336" s="14">
        <v>996</v>
      </c>
      <c r="K4336" s="14">
        <v>0</v>
      </c>
      <c r="L4336" s="14">
        <v>673</v>
      </c>
      <c r="M4336" s="14">
        <f>C4336-SUM(D4336:L4336)</f>
        <v>7741.0493416555182</v>
      </c>
      <c r="P4336" s="49">
        <f>D4337/('Parc électrique'!$C$22+'Parc électrique'!$C$23)</f>
        <v>0.27875</v>
      </c>
      <c r="Q4336" s="49">
        <f t="shared" si="335"/>
        <v>0.27170898820295925</v>
      </c>
      <c r="R4336" s="49">
        <f t="shared" si="336"/>
        <v>0.36183393920507811</v>
      </c>
    </row>
    <row r="4337" spans="1:18" x14ac:dyDescent="0.3">
      <c r="A4337" s="35">
        <f t="shared" si="339"/>
        <v>44196</v>
      </c>
      <c r="B4337" s="36">
        <v>0.58333333333333337</v>
      </c>
      <c r="C4337">
        <v>12166</v>
      </c>
      <c r="D4337">
        <v>1784</v>
      </c>
      <c r="E4337" s="49">
        <f t="shared" si="337"/>
        <v>0.27170898820295925</v>
      </c>
      <c r="F4337" s="49">
        <f t="shared" si="338"/>
        <v>0.36183393920507811</v>
      </c>
      <c r="G4337">
        <v>754</v>
      </c>
      <c r="H4337" s="51">
        <f>G4337/'Parc électrique'!$C$24</f>
        <v>0.25133333333333335</v>
      </c>
      <c r="I4337" s="14">
        <v>359</v>
      </c>
      <c r="J4337" s="14">
        <v>853</v>
      </c>
      <c r="K4337" s="14">
        <v>0</v>
      </c>
      <c r="L4337" s="14">
        <v>674</v>
      </c>
      <c r="M4337" s="14">
        <f>C4337-SUM(D4337:L4337)</f>
        <v>7741.1151237392587</v>
      </c>
      <c r="P4337" s="49">
        <f>D4338/('Parc électrique'!$C$22+'Parc électrique'!$C$23)</f>
        <v>0.2890625</v>
      </c>
      <c r="Q4337" s="49">
        <f t="shared" si="335"/>
        <v>0.28176100234051266</v>
      </c>
      <c r="R4337" s="49">
        <f t="shared" si="336"/>
        <v>0.3752201723819476</v>
      </c>
    </row>
    <row r="4338" spans="1:18" x14ac:dyDescent="0.3">
      <c r="A4338" s="35">
        <f t="shared" si="339"/>
        <v>44196</v>
      </c>
      <c r="B4338" s="36">
        <v>0.625</v>
      </c>
      <c r="C4338">
        <v>11926</v>
      </c>
      <c r="D4338">
        <v>1850</v>
      </c>
      <c r="E4338" s="49">
        <f t="shared" si="337"/>
        <v>0.28176100234051266</v>
      </c>
      <c r="F4338" s="49">
        <f t="shared" si="338"/>
        <v>0.3752201723819476</v>
      </c>
      <c r="G4338">
        <v>426</v>
      </c>
      <c r="H4338" s="51">
        <f>G4338/'Parc électrique'!$C$24</f>
        <v>0.14199999999999999</v>
      </c>
      <c r="I4338" s="14">
        <v>359</v>
      </c>
      <c r="J4338" s="14">
        <v>875</v>
      </c>
      <c r="K4338" s="14">
        <v>0</v>
      </c>
      <c r="L4338" s="14">
        <v>674</v>
      </c>
      <c r="M4338" s="14">
        <f>C4338-SUM(D4338:L4338)</f>
        <v>7741.201018825278</v>
      </c>
      <c r="P4338" s="49">
        <f>D4339/('Parc électrique'!$C$22+'Parc électrique'!$C$23)</f>
        <v>0.32171875</v>
      </c>
      <c r="Q4338" s="49">
        <f t="shared" si="335"/>
        <v>0.31359238044276516</v>
      </c>
      <c r="R4338" s="49">
        <f t="shared" si="336"/>
        <v>0.41760991077536758</v>
      </c>
    </row>
    <row r="4339" spans="1:18" x14ac:dyDescent="0.3">
      <c r="A4339" s="35">
        <f t="shared" si="339"/>
        <v>44196</v>
      </c>
      <c r="B4339" s="36">
        <v>0.66666666666666663</v>
      </c>
      <c r="C4339">
        <v>11824</v>
      </c>
      <c r="D4339">
        <v>2059</v>
      </c>
      <c r="E4339" s="49">
        <f t="shared" si="337"/>
        <v>0.31359238044276516</v>
      </c>
      <c r="F4339" s="49">
        <f t="shared" si="338"/>
        <v>0.41760991077536758</v>
      </c>
      <c r="G4339">
        <v>106</v>
      </c>
      <c r="H4339" s="51">
        <f>G4339/'Parc électrique'!$C$24</f>
        <v>3.5333333333333335E-2</v>
      </c>
      <c r="I4339" s="14">
        <v>359</v>
      </c>
      <c r="J4339" s="14">
        <v>0</v>
      </c>
      <c r="K4339" s="14">
        <v>0</v>
      </c>
      <c r="L4339" s="14">
        <v>675</v>
      </c>
      <c r="M4339" s="14">
        <f>C4339-SUM(D4339:L4339)</f>
        <v>8624.2334643754475</v>
      </c>
      <c r="P4339" s="49">
        <f>D4340/('Parc électrique'!$C$22+'Parc électrique'!$C$23)</f>
        <v>0.34062500000000001</v>
      </c>
      <c r="Q4339" s="49">
        <f t="shared" si="335"/>
        <v>0.33202107302827977</v>
      </c>
      <c r="R4339" s="49">
        <f t="shared" si="336"/>
        <v>0.44215133826629494</v>
      </c>
    </row>
    <row r="4340" spans="1:18" x14ac:dyDescent="0.3">
      <c r="A4340" s="35">
        <f t="shared" si="339"/>
        <v>44196</v>
      </c>
      <c r="B4340" s="36">
        <v>0.70833333333333337</v>
      </c>
      <c r="C4340">
        <v>12398</v>
      </c>
      <c r="D4340">
        <v>2180</v>
      </c>
      <c r="E4340" s="49">
        <f t="shared" si="337"/>
        <v>0.33202107302827977</v>
      </c>
      <c r="F4340" s="49">
        <f t="shared" si="338"/>
        <v>0.44215133826629494</v>
      </c>
      <c r="G4340">
        <v>2</v>
      </c>
      <c r="H4340" s="51">
        <f>G4340/'Parc électrique'!$C$24</f>
        <v>6.6666666666666664E-4</v>
      </c>
      <c r="I4340" s="14">
        <v>359</v>
      </c>
      <c r="J4340" s="14">
        <v>0</v>
      </c>
      <c r="K4340" s="14">
        <v>0</v>
      </c>
      <c r="L4340" s="14">
        <v>674</v>
      </c>
      <c r="M4340" s="14">
        <f>C4340-SUM(D4340:L4340)</f>
        <v>9182.2251609220384</v>
      </c>
      <c r="P4340" s="49">
        <f>D4341/('Parc électrique'!$C$22+'Parc électrique'!$C$23)</f>
        <v>0.35796875</v>
      </c>
      <c r="Q4340" s="49">
        <f t="shared" si="335"/>
        <v>0.34892673316871053</v>
      </c>
      <c r="R4340" s="49">
        <f t="shared" si="336"/>
        <v>0.4646645486092118</v>
      </c>
    </row>
    <row r="4341" spans="1:18" x14ac:dyDescent="0.3">
      <c r="A4341" s="35">
        <f t="shared" si="339"/>
        <v>44196</v>
      </c>
      <c r="B4341" s="36">
        <v>0.75</v>
      </c>
      <c r="C4341">
        <v>12682</v>
      </c>
      <c r="D4341">
        <v>2291</v>
      </c>
      <c r="E4341" s="49">
        <f t="shared" si="337"/>
        <v>0.34892673316871053</v>
      </c>
      <c r="F4341" s="49">
        <f t="shared" si="338"/>
        <v>0.4646645486092118</v>
      </c>
      <c r="G4341">
        <v>0</v>
      </c>
      <c r="H4341" s="51">
        <f>G4341/'Parc électrique'!$C$24</f>
        <v>0</v>
      </c>
      <c r="I4341" s="14">
        <v>359</v>
      </c>
      <c r="J4341" s="14">
        <v>0</v>
      </c>
      <c r="K4341" s="14">
        <v>0</v>
      </c>
      <c r="L4341" s="14">
        <v>674</v>
      </c>
      <c r="M4341" s="14">
        <f>C4341-SUM(D4341:L4341)</f>
        <v>9357.1864087182221</v>
      </c>
      <c r="P4341" s="49">
        <f>D4342/('Parc électrique'!$C$22+'Parc électrique'!$C$23)</f>
        <v>0.35890624999999998</v>
      </c>
      <c r="Q4341" s="49">
        <f t="shared" si="335"/>
        <v>0.3498405526357608</v>
      </c>
      <c r="R4341" s="49">
        <f t="shared" si="336"/>
        <v>0.46588147889801812</v>
      </c>
    </row>
    <row r="4342" spans="1:18" x14ac:dyDescent="0.3">
      <c r="A4342" s="35">
        <f t="shared" si="339"/>
        <v>44196</v>
      </c>
      <c r="B4342" s="36">
        <v>0.79166666666666663</v>
      </c>
      <c r="C4342">
        <v>12553</v>
      </c>
      <c r="D4342">
        <v>2297</v>
      </c>
      <c r="E4342" s="49">
        <f t="shared" si="337"/>
        <v>0.3498405526357608</v>
      </c>
      <c r="F4342" s="49">
        <f t="shared" si="338"/>
        <v>0.46588147889801812</v>
      </c>
      <c r="G4342">
        <v>0</v>
      </c>
      <c r="H4342" s="51">
        <f>G4342/'Parc électrique'!$C$24</f>
        <v>0</v>
      </c>
      <c r="I4342" s="14">
        <v>359</v>
      </c>
      <c r="J4342" s="14">
        <v>0</v>
      </c>
      <c r="K4342" s="14">
        <v>0</v>
      </c>
      <c r="L4342" s="14">
        <v>669</v>
      </c>
      <c r="M4342" s="14">
        <f>C4342-SUM(D4342:L4342)</f>
        <v>9227.1842779684666</v>
      </c>
      <c r="P4342" s="49">
        <f>D4343/('Parc électrique'!$C$22+'Parc électrique'!$C$23)</f>
        <v>0.36578125</v>
      </c>
      <c r="Q4342" s="49">
        <f t="shared" si="335"/>
        <v>0.35654189539412978</v>
      </c>
      <c r="R4342" s="49">
        <f t="shared" si="336"/>
        <v>0.47480563434926443</v>
      </c>
    </row>
    <row r="4343" spans="1:18" x14ac:dyDescent="0.3">
      <c r="A4343" s="35">
        <f t="shared" si="339"/>
        <v>44196</v>
      </c>
      <c r="B4343" s="36">
        <v>0.83333333333333337</v>
      </c>
      <c r="C4343">
        <v>11900</v>
      </c>
      <c r="D4343">
        <v>2341</v>
      </c>
      <c r="E4343" s="49">
        <f t="shared" si="337"/>
        <v>0.35654189539412978</v>
      </c>
      <c r="F4343" s="49">
        <f t="shared" si="338"/>
        <v>0.47480563434926443</v>
      </c>
      <c r="G4343">
        <v>0</v>
      </c>
      <c r="H4343" s="51">
        <f>G4343/'Parc électrique'!$C$24</f>
        <v>0</v>
      </c>
      <c r="I4343" s="14">
        <v>359</v>
      </c>
      <c r="J4343" s="14">
        <v>794</v>
      </c>
      <c r="K4343" s="14">
        <v>0</v>
      </c>
      <c r="L4343" s="14">
        <v>664</v>
      </c>
      <c r="M4343" s="14">
        <f>C4343-SUM(D4343:L4343)</f>
        <v>7741.1686524702563</v>
      </c>
      <c r="P4343" s="49">
        <f>D4344/('Parc électrique'!$C$22+'Parc électrique'!$C$23)</f>
        <v>0.36156250000000001</v>
      </c>
      <c r="Q4343" s="49">
        <f t="shared" si="335"/>
        <v>0.35242970779240346</v>
      </c>
      <c r="R4343" s="49">
        <f t="shared" si="336"/>
        <v>0.46932944804963606</v>
      </c>
    </row>
    <row r="4344" spans="1:18" x14ac:dyDescent="0.3">
      <c r="A4344" s="35">
        <f t="shared" si="339"/>
        <v>44196</v>
      </c>
      <c r="B4344" s="36">
        <v>0.875</v>
      </c>
      <c r="C4344">
        <v>11356</v>
      </c>
      <c r="D4344">
        <v>2314</v>
      </c>
      <c r="E4344" s="49">
        <f t="shared" si="337"/>
        <v>0.35242970779240346</v>
      </c>
      <c r="F4344" s="49">
        <f t="shared" si="338"/>
        <v>0.46932944804963606</v>
      </c>
      <c r="G4344">
        <v>0</v>
      </c>
      <c r="H4344" s="51">
        <f>G4344/'Parc électrique'!$C$24</f>
        <v>0</v>
      </c>
      <c r="I4344" s="14">
        <v>359</v>
      </c>
      <c r="J4344" s="14">
        <v>0</v>
      </c>
      <c r="K4344" s="14">
        <v>0</v>
      </c>
      <c r="L4344" s="14">
        <v>654</v>
      </c>
      <c r="M4344" s="14">
        <f>C4344-SUM(D4344:L4344)</f>
        <v>8028.1782408441577</v>
      </c>
      <c r="P4344" s="49">
        <f>D4345/('Parc électrique'!$C$22+'Parc électrique'!$C$23)</f>
        <v>0.33890625000000002</v>
      </c>
      <c r="Q4344" s="49">
        <f t="shared" si="335"/>
        <v>0.33034573733868755</v>
      </c>
      <c r="R4344" s="49">
        <f t="shared" si="336"/>
        <v>0.43992029940348343</v>
      </c>
    </row>
    <row r="4345" spans="1:18" x14ac:dyDescent="0.3">
      <c r="A4345" s="35">
        <f t="shared" si="339"/>
        <v>44196</v>
      </c>
      <c r="B4345" s="36">
        <v>0.91666666666666663</v>
      </c>
      <c r="C4345">
        <v>11598</v>
      </c>
      <c r="D4345">
        <v>2169</v>
      </c>
      <c r="E4345" s="49">
        <f t="shared" si="337"/>
        <v>0.33034573733868755</v>
      </c>
      <c r="F4345" s="49">
        <f t="shared" si="338"/>
        <v>0.43992029940348343</v>
      </c>
      <c r="G4345">
        <v>0</v>
      </c>
      <c r="H4345" s="51">
        <f>G4345/'Parc électrique'!$C$24</f>
        <v>0</v>
      </c>
      <c r="I4345" s="14">
        <v>359</v>
      </c>
      <c r="J4345" s="14">
        <v>0</v>
      </c>
      <c r="K4345" s="14">
        <v>0</v>
      </c>
      <c r="L4345" s="14">
        <v>648</v>
      </c>
      <c r="M4345" s="14">
        <f>C4345-SUM(D4345:L4345)</f>
        <v>8421.2297339632569</v>
      </c>
      <c r="P4345" s="49">
        <f>D4346/('Parc électrique'!$C$22+'Parc électrique'!$C$23)</f>
        <v>0.3490625</v>
      </c>
      <c r="Q4345" s="49">
        <f t="shared" si="335"/>
        <v>0.34024544823173258</v>
      </c>
      <c r="R4345" s="49">
        <f t="shared" si="336"/>
        <v>0.45310371086555179</v>
      </c>
    </row>
    <row r="4346" spans="1:18" x14ac:dyDescent="0.3">
      <c r="A4346" s="35">
        <f t="shared" si="339"/>
        <v>44196</v>
      </c>
      <c r="B4346" s="36">
        <v>0.95833333333333337</v>
      </c>
      <c r="C4346">
        <v>11759</v>
      </c>
      <c r="D4346">
        <v>2234</v>
      </c>
      <c r="E4346" s="49">
        <f t="shared" si="337"/>
        <v>0.34024544823173258</v>
      </c>
      <c r="F4346" s="49">
        <f t="shared" si="338"/>
        <v>0.45310371086555179</v>
      </c>
      <c r="G4346">
        <v>0</v>
      </c>
      <c r="H4346" s="51">
        <f>G4346/'Parc électrique'!$C$24</f>
        <v>0</v>
      </c>
      <c r="I4346" s="14">
        <v>359</v>
      </c>
      <c r="J4346" s="14">
        <v>0</v>
      </c>
      <c r="K4346" s="14">
        <v>0</v>
      </c>
      <c r="L4346" s="14">
        <v>650</v>
      </c>
      <c r="M4346" s="14">
        <f>C4346-SUM(D4346:L4346)</f>
        <v>8515.2066508409025</v>
      </c>
      <c r="P4346" s="49">
        <f>D4347/('Parc électrique'!$C$22+'Parc électrique'!$C$23)</f>
        <v>0.37609375</v>
      </c>
      <c r="Q4346" s="49">
        <f t="shared" si="335"/>
        <v>0.36659390953168319</v>
      </c>
      <c r="R4346" s="49">
        <f t="shared" si="336"/>
        <v>0.48819186752613392</v>
      </c>
    </row>
    <row r="4347" spans="1:18" x14ac:dyDescent="0.3">
      <c r="A4347" s="35">
        <f t="shared" si="339"/>
        <v>44197</v>
      </c>
      <c r="B4347" s="36">
        <v>0</v>
      </c>
      <c r="C4347">
        <v>11075</v>
      </c>
      <c r="D4347">
        <v>2407</v>
      </c>
      <c r="E4347" s="49">
        <f t="shared" si="337"/>
        <v>0.36659390953168319</v>
      </c>
      <c r="F4347" s="49">
        <f t="shared" si="338"/>
        <v>0.48819186752613392</v>
      </c>
      <c r="G4347">
        <v>0</v>
      </c>
      <c r="H4347" s="51">
        <f>G4347/'Parc électrique'!$C$24</f>
        <v>0</v>
      </c>
      <c r="I4347" s="14">
        <v>359</v>
      </c>
      <c r="J4347" s="14">
        <v>0</v>
      </c>
      <c r="K4347" s="14">
        <v>0</v>
      </c>
      <c r="L4347" s="14">
        <v>650</v>
      </c>
      <c r="M4347" s="14">
        <f>C4347-SUM(D4347:L4347)</f>
        <v>7658.1452142229427</v>
      </c>
      <c r="P4347" s="49">
        <f>D4348/('Parc électrique'!$C$22+'Parc électrique'!$C$23)</f>
        <v>0.36062499999999997</v>
      </c>
      <c r="Q4347" s="49">
        <f t="shared" si="335"/>
        <v>0.35151588832535308</v>
      </c>
      <c r="R4347" s="49">
        <f t="shared" si="336"/>
        <v>0.46811251776082974</v>
      </c>
    </row>
    <row r="4348" spans="1:18" x14ac:dyDescent="0.3">
      <c r="A4348" s="35">
        <f t="shared" si="339"/>
        <v>44197</v>
      </c>
      <c r="B4348" s="36">
        <v>4.1666666666666664E-2</v>
      </c>
      <c r="C4348">
        <v>10773</v>
      </c>
      <c r="D4348">
        <v>2308</v>
      </c>
      <c r="E4348" s="49">
        <f t="shared" si="337"/>
        <v>0.35151588832535308</v>
      </c>
      <c r="F4348" s="49">
        <f t="shared" si="338"/>
        <v>0.46811251776082974</v>
      </c>
      <c r="G4348">
        <v>0</v>
      </c>
      <c r="H4348" s="51">
        <f>G4348/'Parc électrique'!$C$24</f>
        <v>0</v>
      </c>
      <c r="I4348" s="14">
        <v>359</v>
      </c>
      <c r="J4348" s="14">
        <v>0</v>
      </c>
      <c r="K4348" s="14">
        <v>0</v>
      </c>
      <c r="L4348" s="14">
        <v>649</v>
      </c>
      <c r="M4348" s="14">
        <f>C4348-SUM(D4348:L4348)</f>
        <v>7456.1803715939141</v>
      </c>
      <c r="P4348" s="49">
        <f>D4349/('Parc électrique'!$C$22+'Parc électrique'!$C$23)</f>
        <v>0.34812500000000002</v>
      </c>
      <c r="Q4348" s="49">
        <f t="shared" si="335"/>
        <v>0.33933162876468226</v>
      </c>
      <c r="R4348" s="49">
        <f t="shared" si="336"/>
        <v>0.45188678057674547</v>
      </c>
    </row>
    <row r="4349" spans="1:18" x14ac:dyDescent="0.3">
      <c r="A4349" s="35">
        <f t="shared" si="339"/>
        <v>44197</v>
      </c>
      <c r="B4349" s="36">
        <v>8.3333333333333329E-2</v>
      </c>
      <c r="C4349">
        <v>10431</v>
      </c>
      <c r="D4349">
        <v>2228</v>
      </c>
      <c r="E4349" s="49">
        <f t="shared" si="337"/>
        <v>0.33933162876468226</v>
      </c>
      <c r="F4349" s="49">
        <f t="shared" si="338"/>
        <v>0.45188678057674547</v>
      </c>
      <c r="G4349">
        <v>0</v>
      </c>
      <c r="H4349" s="51">
        <f>G4349/'Parc électrique'!$C$24</f>
        <v>0</v>
      </c>
      <c r="I4349" s="14">
        <v>359</v>
      </c>
      <c r="J4349" s="14">
        <v>0</v>
      </c>
      <c r="K4349" s="14">
        <v>0</v>
      </c>
      <c r="L4349" s="14">
        <v>648</v>
      </c>
      <c r="M4349" s="14">
        <f>C4349-SUM(D4349:L4349)</f>
        <v>7195.208781590658</v>
      </c>
      <c r="P4349" s="49">
        <f>D4350/('Parc électrique'!$C$22+'Parc électrique'!$C$23)</f>
        <v>0.34187499999999998</v>
      </c>
      <c r="Q4349" s="49">
        <f t="shared" si="335"/>
        <v>0.33323949898434685</v>
      </c>
      <c r="R4349" s="49">
        <f t="shared" si="336"/>
        <v>0.4437739119847034</v>
      </c>
    </row>
    <row r="4350" spans="1:18" x14ac:dyDescent="0.3">
      <c r="A4350" s="35">
        <f t="shared" si="339"/>
        <v>44197</v>
      </c>
      <c r="B4350" s="36">
        <v>0.125</v>
      </c>
      <c r="C4350">
        <v>9965</v>
      </c>
      <c r="D4350">
        <v>2188</v>
      </c>
      <c r="E4350" s="49">
        <f t="shared" si="337"/>
        <v>0.33323949898434685</v>
      </c>
      <c r="F4350" s="49">
        <f t="shared" si="338"/>
        <v>0.4437739119847034</v>
      </c>
      <c r="G4350">
        <v>0</v>
      </c>
      <c r="H4350" s="51">
        <f>G4350/'Parc électrique'!$C$24</f>
        <v>0</v>
      </c>
      <c r="I4350" s="14">
        <v>359</v>
      </c>
      <c r="J4350" s="14">
        <v>0</v>
      </c>
      <c r="K4350" s="14">
        <v>0</v>
      </c>
      <c r="L4350" s="14">
        <v>648</v>
      </c>
      <c r="M4350" s="14">
        <f>C4350-SUM(D4350:L4350)</f>
        <v>6769.2229865890313</v>
      </c>
      <c r="P4350" s="49">
        <f>D4351/('Parc électrique'!$C$22+'Parc électrique'!$C$23)</f>
        <v>0.3775</v>
      </c>
      <c r="Q4350" s="49">
        <f t="shared" si="335"/>
        <v>0.36796463873225865</v>
      </c>
      <c r="R4350" s="49">
        <f t="shared" si="336"/>
        <v>0.49001726295934339</v>
      </c>
    </row>
    <row r="4351" spans="1:18" x14ac:dyDescent="0.3">
      <c r="A4351" s="35">
        <f t="shared" si="339"/>
        <v>44197</v>
      </c>
      <c r="B4351" s="36">
        <v>0.16666666666666666</v>
      </c>
      <c r="C4351">
        <v>9827</v>
      </c>
      <c r="D4351">
        <v>2416</v>
      </c>
      <c r="E4351" s="49">
        <f t="shared" si="337"/>
        <v>0.36796463873225865</v>
      </c>
      <c r="F4351" s="49">
        <f t="shared" si="338"/>
        <v>0.49001726295934339</v>
      </c>
      <c r="G4351">
        <v>0</v>
      </c>
      <c r="H4351" s="51">
        <f>G4351/'Parc électrique'!$C$24</f>
        <v>0</v>
      </c>
      <c r="I4351" s="14">
        <v>359</v>
      </c>
      <c r="J4351" s="14">
        <v>0</v>
      </c>
      <c r="K4351" s="14">
        <v>0</v>
      </c>
      <c r="L4351" s="14">
        <v>644</v>
      </c>
      <c r="M4351" s="14">
        <f>C4351-SUM(D4351:L4351)</f>
        <v>6407.1420180983077</v>
      </c>
      <c r="P4351" s="49">
        <f>D4352/('Parc électrique'!$C$22+'Parc électrique'!$C$23)</f>
        <v>0.35062500000000002</v>
      </c>
      <c r="Q4351" s="49">
        <f t="shared" si="335"/>
        <v>0.34176848067681648</v>
      </c>
      <c r="R4351" s="49">
        <f t="shared" si="336"/>
        <v>0.45513192801356239</v>
      </c>
    </row>
    <row r="4352" spans="1:18" x14ac:dyDescent="0.3">
      <c r="A4352" s="35">
        <f t="shared" si="339"/>
        <v>44197</v>
      </c>
      <c r="B4352" s="36">
        <v>0.20833333333333334</v>
      </c>
      <c r="C4352">
        <v>10116</v>
      </c>
      <c r="D4352">
        <v>2244</v>
      </c>
      <c r="E4352" s="49">
        <f t="shared" si="337"/>
        <v>0.34176848067681648</v>
      </c>
      <c r="F4352" s="49">
        <f t="shared" si="338"/>
        <v>0.45513192801356239</v>
      </c>
      <c r="G4352">
        <v>0</v>
      </c>
      <c r="H4352" s="51">
        <f>G4352/'Parc électrique'!$C$24</f>
        <v>0</v>
      </c>
      <c r="I4352" s="14">
        <v>359</v>
      </c>
      <c r="J4352" s="14">
        <v>0</v>
      </c>
      <c r="K4352" s="14">
        <v>0</v>
      </c>
      <c r="L4352" s="14">
        <v>646</v>
      </c>
      <c r="M4352" s="14">
        <f>C4352-SUM(D4352:L4352)</f>
        <v>6866.2030995913101</v>
      </c>
      <c r="P4352" s="49">
        <f>D4353/('Parc électrique'!$C$22+'Parc électrique'!$C$23)</f>
        <v>0.32859375000000002</v>
      </c>
      <c r="Q4352" s="49">
        <f t="shared" si="335"/>
        <v>0.32029372320113414</v>
      </c>
      <c r="R4352" s="49">
        <f t="shared" si="336"/>
        <v>0.42653406622661394</v>
      </c>
    </row>
    <row r="4353" spans="1:18" x14ac:dyDescent="0.3">
      <c r="A4353" s="35">
        <f t="shared" si="339"/>
        <v>44197</v>
      </c>
      <c r="B4353" s="36">
        <v>0.25</v>
      </c>
      <c r="C4353">
        <v>10708</v>
      </c>
      <c r="D4353">
        <v>2103</v>
      </c>
      <c r="E4353" s="49">
        <f t="shared" si="337"/>
        <v>0.32029372320113414</v>
      </c>
      <c r="F4353" s="49">
        <f t="shared" si="338"/>
        <v>0.42653406622661394</v>
      </c>
      <c r="G4353">
        <v>0</v>
      </c>
      <c r="H4353" s="51">
        <f>G4353/'Parc électrique'!$C$24</f>
        <v>0</v>
      </c>
      <c r="I4353" s="14">
        <v>359</v>
      </c>
      <c r="J4353" s="14">
        <v>0</v>
      </c>
      <c r="K4353" s="14">
        <v>0</v>
      </c>
      <c r="L4353" s="14">
        <v>653</v>
      </c>
      <c r="M4353" s="14">
        <f>C4353-SUM(D4353:L4353)</f>
        <v>7592.2531722105723</v>
      </c>
      <c r="P4353" s="49">
        <f>D4354/('Parc électrique'!$C$22+'Parc électrique'!$C$23)</f>
        <v>0.3046875</v>
      </c>
      <c r="Q4353" s="49">
        <f t="shared" si="335"/>
        <v>0.29699132679135115</v>
      </c>
      <c r="R4353" s="49">
        <f t="shared" si="336"/>
        <v>0.3955023438620528</v>
      </c>
    </row>
    <row r="4354" spans="1:18" x14ac:dyDescent="0.3">
      <c r="A4354" s="35">
        <f t="shared" si="339"/>
        <v>44197</v>
      </c>
      <c r="B4354" s="36">
        <v>0.29166666666666669</v>
      </c>
      <c r="C4354">
        <v>11195</v>
      </c>
      <c r="D4354">
        <v>1950</v>
      </c>
      <c r="E4354" s="49">
        <f t="shared" si="337"/>
        <v>0.29699132679135115</v>
      </c>
      <c r="F4354" s="49">
        <f t="shared" si="338"/>
        <v>0.3955023438620528</v>
      </c>
      <c r="G4354">
        <v>0</v>
      </c>
      <c r="H4354" s="51">
        <f>G4354/'Parc électrique'!$C$24</f>
        <v>0</v>
      </c>
      <c r="I4354" s="14">
        <v>359</v>
      </c>
      <c r="J4354" s="14">
        <v>479</v>
      </c>
      <c r="K4354" s="14">
        <v>0</v>
      </c>
      <c r="L4354" s="14">
        <v>665</v>
      </c>
      <c r="M4354" s="14">
        <f>C4354-SUM(D4354:L4354)</f>
        <v>7741.3075063293463</v>
      </c>
      <c r="P4354" s="49">
        <f>D4355/('Parc électrique'!$C$22+'Parc électrique'!$C$23)</f>
        <v>0.27124999999999999</v>
      </c>
      <c r="Q4354" s="49">
        <f t="shared" si="335"/>
        <v>0.26439843246655675</v>
      </c>
      <c r="R4354" s="49">
        <f t="shared" si="336"/>
        <v>0.35209849689462758</v>
      </c>
    </row>
    <row r="4355" spans="1:18" x14ac:dyDescent="0.3">
      <c r="A4355" s="35">
        <f t="shared" si="339"/>
        <v>44197</v>
      </c>
      <c r="B4355" s="36">
        <v>0.33333333333333331</v>
      </c>
      <c r="C4355">
        <v>11480</v>
      </c>
      <c r="D4355">
        <v>1736</v>
      </c>
      <c r="E4355" s="49">
        <f t="shared" si="337"/>
        <v>0.26439843246655675</v>
      </c>
      <c r="F4355" s="49">
        <f t="shared" si="338"/>
        <v>0.35209849689462758</v>
      </c>
      <c r="G4355">
        <v>15</v>
      </c>
      <c r="H4355" s="51">
        <f>G4355/'Parc électrique'!$C$24</f>
        <v>5.0000000000000001E-3</v>
      </c>
      <c r="I4355" s="14">
        <v>359</v>
      </c>
      <c r="J4355" s="14">
        <v>956</v>
      </c>
      <c r="K4355" s="14">
        <v>0</v>
      </c>
      <c r="L4355" s="14">
        <v>672</v>
      </c>
      <c r="M4355" s="14">
        <f>C4355-SUM(D4355:L4355)</f>
        <v>7741.3785030706385</v>
      </c>
      <c r="P4355" s="49">
        <f>D4356/('Parc électrique'!$C$22+'Parc électrique'!$C$23)</f>
        <v>0.26421875</v>
      </c>
      <c r="Q4355" s="49">
        <f t="shared" ref="Q4355:Q4418" si="340">P4355/$T$3*$T$8</f>
        <v>0.25754478646367945</v>
      </c>
      <c r="R4355" s="49">
        <f t="shared" ref="R4355:R4418" si="341">P4355/$T$3*$T$4</f>
        <v>0.3429715197285802</v>
      </c>
    </row>
    <row r="4356" spans="1:18" x14ac:dyDescent="0.3">
      <c r="A4356" s="35">
        <f t="shared" si="339"/>
        <v>44197</v>
      </c>
      <c r="B4356" s="36">
        <v>0.375</v>
      </c>
      <c r="C4356">
        <v>11712</v>
      </c>
      <c r="D4356">
        <v>1691</v>
      </c>
      <c r="E4356" s="49">
        <f t="shared" ref="E4356:E4419" si="342">P4355/$T$3*$T$8</f>
        <v>0.25754478646367945</v>
      </c>
      <c r="F4356" s="49">
        <f t="shared" ref="F4356:F4419" si="343">P4355/$T$3*$T$4</f>
        <v>0.3429715197285802</v>
      </c>
      <c r="G4356">
        <v>186</v>
      </c>
      <c r="H4356" s="51">
        <f>G4356/'Parc électrique'!$C$24</f>
        <v>6.2E-2</v>
      </c>
      <c r="I4356" s="14">
        <v>359</v>
      </c>
      <c r="J4356" s="14">
        <v>1062</v>
      </c>
      <c r="K4356" s="14">
        <v>0</v>
      </c>
      <c r="L4356" s="14">
        <v>672</v>
      </c>
      <c r="M4356" s="14">
        <f>C4356-SUM(D4356:L4356)</f>
        <v>7741.3374836938074</v>
      </c>
      <c r="P4356" s="49">
        <f>D4357/('Parc électrique'!$C$22+'Parc électrique'!$C$23)</f>
        <v>0.25515624999999997</v>
      </c>
      <c r="Q4356" s="49">
        <f t="shared" si="340"/>
        <v>0.24871119828219304</v>
      </c>
      <c r="R4356" s="49">
        <f t="shared" si="341"/>
        <v>0.33120786027011906</v>
      </c>
    </row>
    <row r="4357" spans="1:18" x14ac:dyDescent="0.3">
      <c r="A4357" s="35">
        <f t="shared" si="339"/>
        <v>44197</v>
      </c>
      <c r="B4357" s="36">
        <v>0.41666666666666669</v>
      </c>
      <c r="C4357">
        <v>11842</v>
      </c>
      <c r="D4357">
        <v>1633</v>
      </c>
      <c r="E4357" s="49">
        <f t="shared" si="342"/>
        <v>0.24871119828219304</v>
      </c>
      <c r="F4357" s="49">
        <f t="shared" si="343"/>
        <v>0.33120786027011906</v>
      </c>
      <c r="G4357">
        <v>514</v>
      </c>
      <c r="H4357" s="51">
        <f>G4357/'Parc électrique'!$C$24</f>
        <v>0.17133333333333334</v>
      </c>
      <c r="I4357" s="14">
        <v>359</v>
      </c>
      <c r="J4357" s="14">
        <v>0</v>
      </c>
      <c r="K4357" s="14">
        <v>0</v>
      </c>
      <c r="L4357" s="14">
        <v>673</v>
      </c>
      <c r="M4357" s="14">
        <f>C4357-SUM(D4357:L4357)</f>
        <v>8662.2487476081151</v>
      </c>
      <c r="P4357" s="49">
        <f>D4358/('Parc électrique'!$C$22+'Parc électrique'!$C$23)</f>
        <v>0.2253125</v>
      </c>
      <c r="Q4357" s="49">
        <f t="shared" si="340"/>
        <v>0.21962127858109148</v>
      </c>
      <c r="R4357" s="49">
        <f t="shared" si="341"/>
        <v>0.29246891274311804</v>
      </c>
    </row>
    <row r="4358" spans="1:18" x14ac:dyDescent="0.3">
      <c r="A4358" s="35">
        <f t="shared" si="339"/>
        <v>44197</v>
      </c>
      <c r="B4358" s="36">
        <v>0.45833333333333331</v>
      </c>
      <c r="C4358">
        <v>11977</v>
      </c>
      <c r="D4358">
        <v>1442</v>
      </c>
      <c r="E4358" s="49">
        <f t="shared" si="342"/>
        <v>0.21962127858109148</v>
      </c>
      <c r="F4358" s="49">
        <f t="shared" si="343"/>
        <v>0.29246891274311804</v>
      </c>
      <c r="G4358">
        <v>725</v>
      </c>
      <c r="H4358" s="51">
        <f>G4358/'Parc électrique'!$C$24</f>
        <v>0.24166666666666667</v>
      </c>
      <c r="I4358" s="14">
        <v>359</v>
      </c>
      <c r="J4358" s="14">
        <v>1036</v>
      </c>
      <c r="K4358" s="14">
        <v>0</v>
      </c>
      <c r="L4358" s="14">
        <v>673</v>
      </c>
      <c r="M4358" s="14">
        <f>C4358-SUM(D4358:L4358)</f>
        <v>7741.246243142009</v>
      </c>
      <c r="P4358" s="49">
        <f>D4359/('Parc électrique'!$C$22+'Parc électrique'!$C$23)</f>
        <v>0.23343749999999999</v>
      </c>
      <c r="Q4358" s="49">
        <f t="shared" si="340"/>
        <v>0.22754104729552752</v>
      </c>
      <c r="R4358" s="49">
        <f t="shared" si="341"/>
        <v>0.30301564191277275</v>
      </c>
    </row>
    <row r="4359" spans="1:18" x14ac:dyDescent="0.3">
      <c r="A4359" s="35">
        <f t="shared" si="339"/>
        <v>44197</v>
      </c>
      <c r="B4359" s="36">
        <v>0.5</v>
      </c>
      <c r="C4359">
        <v>12200</v>
      </c>
      <c r="D4359">
        <v>1494</v>
      </c>
      <c r="E4359" s="49">
        <f t="shared" si="342"/>
        <v>0.22754104729552752</v>
      </c>
      <c r="F4359" s="49">
        <f t="shared" si="343"/>
        <v>0.30301564191277275</v>
      </c>
      <c r="G4359">
        <v>840</v>
      </c>
      <c r="H4359" s="51">
        <f>G4359/'Parc électrique'!$C$24</f>
        <v>0.28000000000000003</v>
      </c>
      <c r="I4359" s="14">
        <v>359</v>
      </c>
      <c r="J4359" s="14">
        <v>0</v>
      </c>
      <c r="K4359" s="14">
        <v>0</v>
      </c>
      <c r="L4359" s="14">
        <v>674</v>
      </c>
      <c r="M4359" s="14">
        <f>C4359-SUM(D4359:L4359)</f>
        <v>8832.1894433107918</v>
      </c>
      <c r="P4359" s="49">
        <f>D4360/('Parc électrique'!$C$22+'Parc électrique'!$C$23)</f>
        <v>0.24671874999999999</v>
      </c>
      <c r="Q4359" s="49">
        <f t="shared" si="340"/>
        <v>0.24048682307874025</v>
      </c>
      <c r="R4359" s="49">
        <f t="shared" si="341"/>
        <v>0.32025548767086226</v>
      </c>
    </row>
    <row r="4360" spans="1:18" x14ac:dyDescent="0.3">
      <c r="A4360" s="35">
        <f t="shared" si="339"/>
        <v>44197</v>
      </c>
      <c r="B4360" s="36">
        <v>0.54166666666666663</v>
      </c>
      <c r="C4360">
        <v>11772</v>
      </c>
      <c r="D4360">
        <v>1579</v>
      </c>
      <c r="E4360" s="49">
        <f t="shared" si="342"/>
        <v>0.24048682307874025</v>
      </c>
      <c r="F4360" s="49">
        <f t="shared" si="343"/>
        <v>0.32025548767086226</v>
      </c>
      <c r="G4360">
        <v>840</v>
      </c>
      <c r="H4360" s="51">
        <f>G4360/'Parc électrique'!$C$24</f>
        <v>0.28000000000000003</v>
      </c>
      <c r="I4360" s="14">
        <v>359</v>
      </c>
      <c r="J4360" s="14">
        <v>0</v>
      </c>
      <c r="K4360" s="14">
        <v>0</v>
      </c>
      <c r="L4360" s="14">
        <v>675</v>
      </c>
      <c r="M4360" s="14">
        <f>C4360-SUM(D4360:L4360)</f>
        <v>8318.1592576892508</v>
      </c>
      <c r="P4360" s="49">
        <f>D4361/('Parc électrique'!$C$22+'Parc électrique'!$C$23)</f>
        <v>0.24078125</v>
      </c>
      <c r="Q4360" s="49">
        <f t="shared" si="340"/>
        <v>0.23469929978742163</v>
      </c>
      <c r="R4360" s="49">
        <f t="shared" si="341"/>
        <v>0.31254826250842227</v>
      </c>
    </row>
    <row r="4361" spans="1:18" x14ac:dyDescent="0.3">
      <c r="A4361" s="35">
        <f t="shared" si="339"/>
        <v>44197</v>
      </c>
      <c r="B4361" s="36">
        <v>0.58333333333333337</v>
      </c>
      <c r="C4361">
        <v>11405</v>
      </c>
      <c r="D4361">
        <v>1541</v>
      </c>
      <c r="E4361" s="49">
        <f t="shared" si="342"/>
        <v>0.23469929978742163</v>
      </c>
      <c r="F4361" s="49">
        <f t="shared" si="343"/>
        <v>0.31254826250842227</v>
      </c>
      <c r="G4361">
        <v>682</v>
      </c>
      <c r="H4361" s="51">
        <f>G4361/'Parc électrique'!$C$24</f>
        <v>0.22733333333333333</v>
      </c>
      <c r="I4361" s="14">
        <v>359</v>
      </c>
      <c r="J4361" s="14">
        <v>406</v>
      </c>
      <c r="K4361" s="14">
        <v>0</v>
      </c>
      <c r="L4361" s="14">
        <v>675</v>
      </c>
      <c r="M4361" s="14">
        <f>C4361-SUM(D4361:L4361)</f>
        <v>7741.2254191043703</v>
      </c>
      <c r="P4361" s="49">
        <f>D4362/('Parc électrique'!$C$22+'Parc électrique'!$C$23)</f>
        <v>0.20937500000000001</v>
      </c>
      <c r="Q4361" s="49">
        <f t="shared" si="340"/>
        <v>0.2040863476412362</v>
      </c>
      <c r="R4361" s="49">
        <f t="shared" si="341"/>
        <v>0.27178109783341065</v>
      </c>
    </row>
    <row r="4362" spans="1:18" x14ac:dyDescent="0.3">
      <c r="A4362" s="35">
        <f t="shared" si="339"/>
        <v>44197</v>
      </c>
      <c r="B4362" s="36">
        <v>0.625</v>
      </c>
      <c r="C4362">
        <v>11147</v>
      </c>
      <c r="D4362">
        <v>1340</v>
      </c>
      <c r="E4362" s="49">
        <f t="shared" si="342"/>
        <v>0.2040863476412362</v>
      </c>
      <c r="F4362" s="49">
        <f t="shared" si="343"/>
        <v>0.27178109783341065</v>
      </c>
      <c r="G4362">
        <v>420</v>
      </c>
      <c r="H4362" s="51">
        <f>G4362/'Parc électrique'!$C$24</f>
        <v>0.14000000000000001</v>
      </c>
      <c r="I4362" s="14">
        <v>359</v>
      </c>
      <c r="J4362" s="14">
        <v>610</v>
      </c>
      <c r="K4362" s="14">
        <v>0</v>
      </c>
      <c r="L4362" s="14">
        <v>676</v>
      </c>
      <c r="M4362" s="14">
        <f>C4362-SUM(D4362:L4362)</f>
        <v>7741.3841325545254</v>
      </c>
      <c r="P4362" s="49">
        <f>D4363/('Parc électrique'!$C$22+'Parc électrique'!$C$23)</f>
        <v>0.170625</v>
      </c>
      <c r="Q4362" s="49">
        <f t="shared" si="340"/>
        <v>0.16631514300315667</v>
      </c>
      <c r="R4362" s="49">
        <f t="shared" si="341"/>
        <v>0.22148131256274958</v>
      </c>
    </row>
    <row r="4363" spans="1:18" x14ac:dyDescent="0.3">
      <c r="A4363" s="35">
        <f t="shared" si="339"/>
        <v>44197</v>
      </c>
      <c r="B4363" s="36">
        <v>0.66666666666666663</v>
      </c>
      <c r="C4363">
        <v>11069</v>
      </c>
      <c r="D4363">
        <v>1092</v>
      </c>
      <c r="E4363" s="49">
        <f t="shared" si="342"/>
        <v>0.16631514300315667</v>
      </c>
      <c r="F4363" s="49">
        <f t="shared" si="343"/>
        <v>0.22148131256274958</v>
      </c>
      <c r="G4363">
        <v>116</v>
      </c>
      <c r="H4363" s="51">
        <f>G4363/'Parc électrique'!$C$24</f>
        <v>3.8666666666666669E-2</v>
      </c>
      <c r="I4363" s="14">
        <v>359</v>
      </c>
      <c r="J4363" s="14">
        <v>1083</v>
      </c>
      <c r="K4363" s="14">
        <v>0</v>
      </c>
      <c r="L4363" s="14">
        <v>677</v>
      </c>
      <c r="M4363" s="14">
        <f>C4363-SUM(D4363:L4363)</f>
        <v>7741.5735368777678</v>
      </c>
      <c r="P4363" s="49">
        <f>D4364/('Parc électrique'!$C$22+'Parc électrique'!$C$23)</f>
        <v>0.135625</v>
      </c>
      <c r="Q4363" s="49">
        <f t="shared" si="340"/>
        <v>0.13219921623327838</v>
      </c>
      <c r="R4363" s="49">
        <f t="shared" si="341"/>
        <v>0.17604924844731379</v>
      </c>
    </row>
    <row r="4364" spans="1:18" x14ac:dyDescent="0.3">
      <c r="A4364" s="35">
        <f t="shared" si="339"/>
        <v>44197</v>
      </c>
      <c r="B4364" s="36">
        <v>0.70833333333333337</v>
      </c>
      <c r="C4364">
        <v>11600</v>
      </c>
      <c r="D4364">
        <v>868</v>
      </c>
      <c r="E4364" s="49">
        <f t="shared" si="342"/>
        <v>0.13219921623327838</v>
      </c>
      <c r="F4364" s="49">
        <f t="shared" si="343"/>
        <v>0.17604924844731379</v>
      </c>
      <c r="G4364">
        <v>3</v>
      </c>
      <c r="H4364" s="51">
        <f>G4364/'Parc électrique'!$C$24</f>
        <v>1E-3</v>
      </c>
      <c r="I4364" s="14">
        <v>359</v>
      </c>
      <c r="J4364" s="14">
        <v>1436</v>
      </c>
      <c r="K4364" s="14">
        <v>0</v>
      </c>
      <c r="L4364" s="14">
        <v>676</v>
      </c>
      <c r="M4364" s="14">
        <f>C4364-SUM(D4364:L4364)</f>
        <v>8257.6907515353196</v>
      </c>
      <c r="P4364" s="49">
        <f>D4365/('Parc électrique'!$C$22+'Parc électrique'!$C$23)</f>
        <v>0.10625</v>
      </c>
      <c r="Q4364" s="49">
        <f t="shared" si="340"/>
        <v>0.10356620626570195</v>
      </c>
      <c r="R4364" s="49">
        <f t="shared" si="341"/>
        <v>0.13791876606471587</v>
      </c>
    </row>
    <row r="4365" spans="1:18" x14ac:dyDescent="0.3">
      <c r="A4365" s="35">
        <f t="shared" si="339"/>
        <v>44197</v>
      </c>
      <c r="B4365" s="36">
        <v>0.75</v>
      </c>
      <c r="C4365">
        <v>12071</v>
      </c>
      <c r="D4365">
        <v>680</v>
      </c>
      <c r="E4365" s="49">
        <f t="shared" si="342"/>
        <v>0.10356620626570195</v>
      </c>
      <c r="F4365" s="49">
        <f t="shared" si="343"/>
        <v>0.13791876606471587</v>
      </c>
      <c r="G4365">
        <v>0</v>
      </c>
      <c r="H4365" s="51">
        <f>G4365/'Parc électrique'!$C$24</f>
        <v>0</v>
      </c>
      <c r="I4365" s="14">
        <v>359</v>
      </c>
      <c r="J4365" s="14">
        <v>0</v>
      </c>
      <c r="K4365" s="14">
        <v>0</v>
      </c>
      <c r="L4365" s="14">
        <v>676</v>
      </c>
      <c r="M4365" s="14">
        <f>C4365-SUM(D4365:L4365)</f>
        <v>10355.75851502767</v>
      </c>
      <c r="P4365" s="49">
        <f>D4366/('Parc électrique'!$C$22+'Parc électrique'!$C$23)</f>
        <v>8.8124999999999995E-2</v>
      </c>
      <c r="Q4365" s="49">
        <f t="shared" si="340"/>
        <v>8.5899029902729268E-2</v>
      </c>
      <c r="R4365" s="49">
        <f t="shared" si="341"/>
        <v>0.11439144714779374</v>
      </c>
    </row>
    <row r="4366" spans="1:18" x14ac:dyDescent="0.3">
      <c r="A4366" s="35">
        <f t="shared" si="339"/>
        <v>44197</v>
      </c>
      <c r="B4366" s="36">
        <v>0.79166666666666663</v>
      </c>
      <c r="C4366">
        <v>12104</v>
      </c>
      <c r="D4366">
        <v>564</v>
      </c>
      <c r="E4366" s="49">
        <f t="shared" si="342"/>
        <v>8.5899029902729268E-2</v>
      </c>
      <c r="F4366" s="49">
        <f t="shared" si="343"/>
        <v>0.11439144714779374</v>
      </c>
      <c r="G4366">
        <v>0</v>
      </c>
      <c r="H4366" s="51">
        <f>G4366/'Parc électrique'!$C$24</f>
        <v>0</v>
      </c>
      <c r="I4366" s="14">
        <v>359</v>
      </c>
      <c r="J4366" s="14">
        <v>0</v>
      </c>
      <c r="K4366" s="14">
        <v>0</v>
      </c>
      <c r="L4366" s="14">
        <v>671</v>
      </c>
      <c r="M4366" s="14">
        <f>C4366-SUM(D4366:L4366)</f>
        <v>10509.799709522949</v>
      </c>
      <c r="P4366" s="49">
        <f>D4367/('Parc électrique'!$C$22+'Parc électrique'!$C$23)</f>
        <v>7.2343749999999998E-2</v>
      </c>
      <c r="Q4366" s="49">
        <f t="shared" si="340"/>
        <v>7.0516402207382353E-2</v>
      </c>
      <c r="R4366" s="49">
        <f t="shared" si="341"/>
        <v>9.3906453952887409E-2</v>
      </c>
    </row>
    <row r="4367" spans="1:18" x14ac:dyDescent="0.3">
      <c r="A4367" s="35">
        <f t="shared" si="339"/>
        <v>44197</v>
      </c>
      <c r="B4367" s="36">
        <v>0.83333333333333337</v>
      </c>
      <c r="C4367">
        <v>11584</v>
      </c>
      <c r="D4367">
        <v>463</v>
      </c>
      <c r="E4367" s="49">
        <f t="shared" si="342"/>
        <v>7.0516402207382353E-2</v>
      </c>
      <c r="F4367" s="49">
        <f t="shared" si="343"/>
        <v>9.3906453952887409E-2</v>
      </c>
      <c r="G4367">
        <v>0</v>
      </c>
      <c r="H4367" s="51">
        <f>G4367/'Parc électrique'!$C$24</f>
        <v>0</v>
      </c>
      <c r="I4367" s="14">
        <v>359</v>
      </c>
      <c r="J4367" s="14">
        <v>1436</v>
      </c>
      <c r="K4367" s="14">
        <v>0</v>
      </c>
      <c r="L4367" s="14">
        <v>665</v>
      </c>
      <c r="M4367" s="14">
        <f>C4367-SUM(D4367:L4367)</f>
        <v>8660.8355771438401</v>
      </c>
      <c r="P4367" s="49">
        <f>D4368/('Parc électrique'!$C$22+'Parc électrique'!$C$23)</f>
        <v>6.7187499999999997E-2</v>
      </c>
      <c r="Q4367" s="49">
        <f t="shared" si="340"/>
        <v>6.5490395138605648E-2</v>
      </c>
      <c r="R4367" s="49">
        <f t="shared" si="341"/>
        <v>8.7213337364452678E-2</v>
      </c>
    </row>
    <row r="4368" spans="1:18" x14ac:dyDescent="0.3">
      <c r="A4368" s="35">
        <f t="shared" si="339"/>
        <v>44197</v>
      </c>
      <c r="B4368" s="36">
        <v>0.875</v>
      </c>
      <c r="C4368">
        <v>11104</v>
      </c>
      <c r="D4368">
        <v>430</v>
      </c>
      <c r="E4368" s="49">
        <f t="shared" si="342"/>
        <v>6.5490395138605648E-2</v>
      </c>
      <c r="F4368" s="49">
        <f t="shared" si="343"/>
        <v>8.7213337364452678E-2</v>
      </c>
      <c r="G4368">
        <v>0</v>
      </c>
      <c r="H4368" s="51">
        <f>G4368/'Parc électrique'!$C$24</f>
        <v>0</v>
      </c>
      <c r="I4368" s="14">
        <v>359</v>
      </c>
      <c r="J4368" s="14">
        <v>1436</v>
      </c>
      <c r="K4368" s="14">
        <v>0</v>
      </c>
      <c r="L4368" s="14">
        <v>656</v>
      </c>
      <c r="M4368" s="14">
        <f>C4368-SUM(D4368:L4368)</f>
        <v>8222.8472962674969</v>
      </c>
      <c r="P4368" s="49">
        <f>D4369/('Parc électrique'!$C$22+'Parc électrique'!$C$23)</f>
        <v>7.6406249999999995E-2</v>
      </c>
      <c r="Q4368" s="49">
        <f t="shared" si="340"/>
        <v>7.4476286564600369E-2</v>
      </c>
      <c r="R4368" s="49">
        <f t="shared" si="341"/>
        <v>9.9179818537714778E-2</v>
      </c>
    </row>
    <row r="4369" spans="1:18" x14ac:dyDescent="0.3">
      <c r="A4369" s="35">
        <f t="shared" si="339"/>
        <v>44197</v>
      </c>
      <c r="B4369" s="36">
        <v>0.91666666666666663</v>
      </c>
      <c r="C4369">
        <v>11427</v>
      </c>
      <c r="D4369">
        <v>489</v>
      </c>
      <c r="E4369" s="49">
        <f t="shared" si="342"/>
        <v>7.4476286564600369E-2</v>
      </c>
      <c r="F4369" s="49">
        <f t="shared" si="343"/>
        <v>9.9179818537714778E-2</v>
      </c>
      <c r="G4369">
        <v>0</v>
      </c>
      <c r="H4369" s="51">
        <f>G4369/'Parc électrique'!$C$24</f>
        <v>0</v>
      </c>
      <c r="I4369" s="14">
        <v>359</v>
      </c>
      <c r="J4369" s="14">
        <v>0</v>
      </c>
      <c r="K4369" s="14">
        <v>0</v>
      </c>
      <c r="L4369" s="14">
        <v>649</v>
      </c>
      <c r="M4369" s="14">
        <f>C4369-SUM(D4369:L4369)</f>
        <v>9929.8263438948979</v>
      </c>
      <c r="P4369" s="49">
        <f>D4370/('Parc électrique'!$C$22+'Parc électrique'!$C$23)</f>
        <v>9.8437499999999997E-2</v>
      </c>
      <c r="Q4369" s="49">
        <f t="shared" si="340"/>
        <v>9.5951044040282693E-2</v>
      </c>
      <c r="R4369" s="49">
        <f t="shared" si="341"/>
        <v>0.12777768032466322</v>
      </c>
    </row>
    <row r="4370" spans="1:18" x14ac:dyDescent="0.3">
      <c r="A4370" s="35">
        <f t="shared" si="339"/>
        <v>44197</v>
      </c>
      <c r="B4370" s="36">
        <v>0.95833333333333337</v>
      </c>
      <c r="C4370">
        <v>11609</v>
      </c>
      <c r="D4370">
        <v>630</v>
      </c>
      <c r="E4370" s="49">
        <f t="shared" si="342"/>
        <v>9.5951044040282693E-2</v>
      </c>
      <c r="F4370" s="49">
        <f t="shared" si="343"/>
        <v>0.12777768032466322</v>
      </c>
      <c r="G4370">
        <v>0</v>
      </c>
      <c r="H4370" s="51">
        <f>G4370/'Parc électrique'!$C$24</f>
        <v>0</v>
      </c>
      <c r="I4370" s="14">
        <v>359</v>
      </c>
      <c r="J4370" s="14">
        <v>1436</v>
      </c>
      <c r="K4370" s="14">
        <v>0</v>
      </c>
      <c r="L4370" s="14">
        <v>652</v>
      </c>
      <c r="M4370" s="14">
        <f>C4370-SUM(D4370:L4370)</f>
        <v>8531.7762712756339</v>
      </c>
      <c r="P4370" s="49">
        <f>D4371/('Parc électrique'!$C$22+'Parc électrique'!$C$23)</f>
        <v>8.4531250000000002E-2</v>
      </c>
      <c r="Q4370" s="49">
        <f t="shared" si="340"/>
        <v>8.2396055279036415E-2</v>
      </c>
      <c r="R4370" s="49">
        <f t="shared" si="341"/>
        <v>0.10972654770736955</v>
      </c>
    </row>
    <row r="4371" spans="1:18" x14ac:dyDescent="0.3">
      <c r="A4371" s="35">
        <f t="shared" si="339"/>
        <v>44198</v>
      </c>
      <c r="B4371" s="36">
        <v>0</v>
      </c>
      <c r="C4371">
        <v>11044</v>
      </c>
      <c r="D4371">
        <v>541</v>
      </c>
      <c r="E4371" s="49">
        <f t="shared" si="342"/>
        <v>8.2396055279036415E-2</v>
      </c>
      <c r="F4371" s="49">
        <f t="shared" si="343"/>
        <v>0.10972654770736955</v>
      </c>
      <c r="G4371">
        <v>0</v>
      </c>
      <c r="H4371" s="51">
        <f>G4371/'Parc électrique'!$C$24</f>
        <v>0</v>
      </c>
      <c r="I4371" s="14">
        <v>359</v>
      </c>
      <c r="J4371" s="14">
        <v>1139</v>
      </c>
      <c r="K4371" s="14">
        <v>0</v>
      </c>
      <c r="L4371" s="14">
        <v>645</v>
      </c>
      <c r="M4371" s="14">
        <f>C4371-SUM(D4371:L4371)</f>
        <v>8359.8078773970137</v>
      </c>
      <c r="P4371" s="49">
        <f>D4372/('Parc électrique'!$C$22+'Parc électrique'!$C$23)</f>
        <v>8.3437499999999998E-2</v>
      </c>
      <c r="Q4371" s="49">
        <f t="shared" si="340"/>
        <v>8.1329932567477711E-2</v>
      </c>
      <c r="R4371" s="49">
        <f t="shared" si="341"/>
        <v>0.10830679570376216</v>
      </c>
    </row>
    <row r="4372" spans="1:18" x14ac:dyDescent="0.3">
      <c r="A4372" s="35">
        <f t="shared" si="339"/>
        <v>44198</v>
      </c>
      <c r="B4372" s="36">
        <v>4.1666666666666664E-2</v>
      </c>
      <c r="C4372">
        <v>10803</v>
      </c>
      <c r="D4372">
        <v>534</v>
      </c>
      <c r="E4372" s="49">
        <f t="shared" si="342"/>
        <v>8.1329932567477711E-2</v>
      </c>
      <c r="F4372" s="49">
        <f t="shared" si="343"/>
        <v>0.10830679570376216</v>
      </c>
      <c r="G4372">
        <v>0</v>
      </c>
      <c r="H4372" s="51">
        <f>G4372/'Parc électrique'!$C$24</f>
        <v>0</v>
      </c>
      <c r="I4372" s="14">
        <v>359</v>
      </c>
      <c r="J4372" s="14">
        <v>1139</v>
      </c>
      <c r="K4372" s="14">
        <v>0</v>
      </c>
      <c r="L4372" s="14">
        <v>649</v>
      </c>
      <c r="M4372" s="14">
        <f>C4372-SUM(D4372:L4372)</f>
        <v>8121.8103632717284</v>
      </c>
      <c r="P4372" s="49">
        <f>D4373/('Parc électrique'!$C$22+'Parc électrique'!$C$23)</f>
        <v>9.6718750000000006E-2</v>
      </c>
      <c r="Q4372" s="49">
        <f t="shared" si="340"/>
        <v>9.4275708350690449E-2</v>
      </c>
      <c r="R4372" s="49">
        <f t="shared" si="341"/>
        <v>0.12554664146185165</v>
      </c>
    </row>
    <row r="4373" spans="1:18" x14ac:dyDescent="0.3">
      <c r="A4373" s="35">
        <f t="shared" si="339"/>
        <v>44198</v>
      </c>
      <c r="B4373" s="36">
        <v>8.3333333333333329E-2</v>
      </c>
      <c r="C4373">
        <v>10515</v>
      </c>
      <c r="D4373">
        <v>619</v>
      </c>
      <c r="E4373" s="49">
        <f t="shared" si="342"/>
        <v>9.4275708350690449E-2</v>
      </c>
      <c r="F4373" s="49">
        <f t="shared" si="343"/>
        <v>0.12554664146185165</v>
      </c>
      <c r="G4373">
        <v>0</v>
      </c>
      <c r="H4373" s="51">
        <f>G4373/'Parc électrique'!$C$24</f>
        <v>0</v>
      </c>
      <c r="I4373" s="14">
        <v>359</v>
      </c>
      <c r="J4373" s="14">
        <v>1139</v>
      </c>
      <c r="K4373" s="14">
        <v>0</v>
      </c>
      <c r="L4373" s="14">
        <v>647</v>
      </c>
      <c r="M4373" s="14">
        <f>C4373-SUM(D4373:L4373)</f>
        <v>7750.7801776501874</v>
      </c>
      <c r="P4373" s="49">
        <f>D4374/('Parc électrique'!$C$22+'Parc électrique'!$C$23)</f>
        <v>0.1121875</v>
      </c>
      <c r="Q4373" s="49">
        <f t="shared" si="340"/>
        <v>0.10935372955702058</v>
      </c>
      <c r="R4373" s="49">
        <f t="shared" si="341"/>
        <v>0.14562599122715586</v>
      </c>
    </row>
    <row r="4374" spans="1:18" x14ac:dyDescent="0.3">
      <c r="A4374" s="35">
        <f t="shared" si="339"/>
        <v>44198</v>
      </c>
      <c r="B4374" s="36">
        <v>0.125</v>
      </c>
      <c r="C4374">
        <v>10063</v>
      </c>
      <c r="D4374">
        <v>718</v>
      </c>
      <c r="E4374" s="49">
        <f t="shared" si="342"/>
        <v>0.10935372955702058</v>
      </c>
      <c r="F4374" s="49">
        <f t="shared" si="343"/>
        <v>0.14562599122715586</v>
      </c>
      <c r="G4374">
        <v>0</v>
      </c>
      <c r="H4374" s="51">
        <f>G4374/'Parc électrique'!$C$24</f>
        <v>0</v>
      </c>
      <c r="I4374" s="14">
        <v>359</v>
      </c>
      <c r="J4374" s="14">
        <v>600</v>
      </c>
      <c r="K4374" s="14">
        <v>0</v>
      </c>
      <c r="L4374" s="14">
        <v>644</v>
      </c>
      <c r="M4374" s="14">
        <f>C4374-SUM(D4374:L4374)</f>
        <v>7741.7450202792161</v>
      </c>
      <c r="P4374" s="49">
        <f>D4375/('Parc électrique'!$C$22+'Parc électrique'!$C$23)</f>
        <v>0.14421875000000001</v>
      </c>
      <c r="Q4374" s="49">
        <f t="shared" si="340"/>
        <v>0.14057589468123957</v>
      </c>
      <c r="R4374" s="49">
        <f t="shared" si="341"/>
        <v>0.18720444276137169</v>
      </c>
    </row>
    <row r="4375" spans="1:18" x14ac:dyDescent="0.3">
      <c r="A4375" s="35">
        <f t="shared" si="339"/>
        <v>44198</v>
      </c>
      <c r="B4375" s="36">
        <v>0.16666666666666666</v>
      </c>
      <c r="C4375">
        <v>9926</v>
      </c>
      <c r="D4375">
        <v>923</v>
      </c>
      <c r="E4375" s="49">
        <f t="shared" si="342"/>
        <v>0.14057589468123957</v>
      </c>
      <c r="F4375" s="49">
        <f t="shared" si="343"/>
        <v>0.18720444276137169</v>
      </c>
      <c r="G4375">
        <v>0</v>
      </c>
      <c r="H4375" s="51">
        <f>G4375/'Parc électrique'!$C$24</f>
        <v>0</v>
      </c>
      <c r="I4375" s="14">
        <v>359</v>
      </c>
      <c r="J4375" s="14">
        <v>263</v>
      </c>
      <c r="K4375" s="14">
        <v>0</v>
      </c>
      <c r="L4375" s="14">
        <v>639</v>
      </c>
      <c r="M4375" s="14">
        <f>C4375-SUM(D4375:L4375)</f>
        <v>7741.6722196625578</v>
      </c>
      <c r="P4375" s="49">
        <f>D4376/('Parc électrique'!$C$22+'Parc électrique'!$C$23)</f>
        <v>0.17328125</v>
      </c>
      <c r="Q4375" s="49">
        <f t="shared" si="340"/>
        <v>0.16890429815979921</v>
      </c>
      <c r="R4375" s="49">
        <f t="shared" si="341"/>
        <v>0.22492928171436749</v>
      </c>
    </row>
    <row r="4376" spans="1:18" x14ac:dyDescent="0.3">
      <c r="A4376" s="35">
        <f t="shared" si="339"/>
        <v>44198</v>
      </c>
      <c r="B4376" s="36">
        <v>0.20833333333333334</v>
      </c>
      <c r="C4376">
        <v>10159</v>
      </c>
      <c r="D4376">
        <v>1109</v>
      </c>
      <c r="E4376" s="49">
        <f t="shared" si="342"/>
        <v>0.16890429815979921</v>
      </c>
      <c r="F4376" s="49">
        <f t="shared" si="343"/>
        <v>0.22492928171436749</v>
      </c>
      <c r="G4376">
        <v>0</v>
      </c>
      <c r="H4376" s="51">
        <f>G4376/'Parc électrique'!$C$24</f>
        <v>0</v>
      </c>
      <c r="I4376" s="14">
        <v>359</v>
      </c>
      <c r="J4376" s="14">
        <v>312</v>
      </c>
      <c r="K4376" s="14">
        <v>0</v>
      </c>
      <c r="L4376" s="14">
        <v>637</v>
      </c>
      <c r="M4376" s="14">
        <f>C4376-SUM(D4376:L4376)</f>
        <v>7741.6061664201261</v>
      </c>
      <c r="P4376" s="49">
        <f>D4377/('Parc électrique'!$C$22+'Parc électrique'!$C$23)</f>
        <v>0.20328125</v>
      </c>
      <c r="Q4376" s="49">
        <f t="shared" si="340"/>
        <v>0.19814652110540917</v>
      </c>
      <c r="R4376" s="49">
        <f t="shared" si="341"/>
        <v>0.26387105095616958</v>
      </c>
    </row>
    <row r="4377" spans="1:18" x14ac:dyDescent="0.3">
      <c r="A4377" s="35">
        <f t="shared" si="339"/>
        <v>44198</v>
      </c>
      <c r="B4377" s="36">
        <v>0.25</v>
      </c>
      <c r="C4377">
        <v>10611</v>
      </c>
      <c r="D4377">
        <v>1301</v>
      </c>
      <c r="E4377" s="49">
        <f t="shared" si="342"/>
        <v>0.19814652110540917</v>
      </c>
      <c r="F4377" s="49">
        <f t="shared" si="343"/>
        <v>0.26387105095616958</v>
      </c>
      <c r="G4377">
        <v>0</v>
      </c>
      <c r="H4377" s="51">
        <f>G4377/'Parc électrique'!$C$24</f>
        <v>0</v>
      </c>
      <c r="I4377" s="14">
        <v>359</v>
      </c>
      <c r="J4377" s="14">
        <v>568</v>
      </c>
      <c r="K4377" s="14">
        <v>0</v>
      </c>
      <c r="L4377" s="14">
        <v>641</v>
      </c>
      <c r="M4377" s="14">
        <f>C4377-SUM(D4377:L4377)</f>
        <v>7741.5379824279389</v>
      </c>
      <c r="P4377" s="49">
        <f>D4378/('Parc électrique'!$C$22+'Parc électrique'!$C$23)</f>
        <v>0.22031249999999999</v>
      </c>
      <c r="Q4377" s="49">
        <f t="shared" si="340"/>
        <v>0.21474757475682316</v>
      </c>
      <c r="R4377" s="49">
        <f t="shared" si="341"/>
        <v>0.28597861786948436</v>
      </c>
    </row>
    <row r="4378" spans="1:18" x14ac:dyDescent="0.3">
      <c r="A4378" s="35">
        <f t="shared" si="339"/>
        <v>44198</v>
      </c>
      <c r="B4378" s="36">
        <v>0.29166666666666669</v>
      </c>
      <c r="C4378">
        <v>11032</v>
      </c>
      <c r="D4378">
        <v>1410</v>
      </c>
      <c r="E4378" s="49">
        <f t="shared" si="342"/>
        <v>0.21474757475682316</v>
      </c>
      <c r="F4378" s="49">
        <f t="shared" si="343"/>
        <v>0.28597861786948436</v>
      </c>
      <c r="G4378">
        <v>0</v>
      </c>
      <c r="H4378" s="51">
        <f>G4378/'Parc électrique'!$C$24</f>
        <v>0</v>
      </c>
      <c r="I4378" s="14">
        <v>359</v>
      </c>
      <c r="J4378" s="14">
        <v>875</v>
      </c>
      <c r="K4378" s="14">
        <v>0</v>
      </c>
      <c r="L4378" s="14">
        <v>646</v>
      </c>
      <c r="M4378" s="14">
        <f>C4378-SUM(D4378:L4378)</f>
        <v>7741.4992738073743</v>
      </c>
      <c r="P4378" s="49">
        <f>D4379/('Parc électrique'!$C$22+'Parc électrique'!$C$23)</f>
        <v>0.23171875</v>
      </c>
      <c r="Q4378" s="49">
        <f t="shared" si="340"/>
        <v>0.2258657116059353</v>
      </c>
      <c r="R4378" s="49">
        <f t="shared" si="341"/>
        <v>0.30078460304996124</v>
      </c>
    </row>
    <row r="4379" spans="1:18" x14ac:dyDescent="0.3">
      <c r="A4379" s="35">
        <f t="shared" si="339"/>
        <v>44198</v>
      </c>
      <c r="B4379" s="36">
        <v>0.33333333333333331</v>
      </c>
      <c r="C4379">
        <v>11415</v>
      </c>
      <c r="D4379">
        <v>1483</v>
      </c>
      <c r="E4379" s="49">
        <f t="shared" si="342"/>
        <v>0.2258657116059353</v>
      </c>
      <c r="F4379" s="49">
        <f t="shared" si="343"/>
        <v>0.30078460304996124</v>
      </c>
      <c r="G4379">
        <v>14</v>
      </c>
      <c r="H4379" s="51">
        <f>G4379/'Parc électrique'!$C$24</f>
        <v>4.6666666666666671E-3</v>
      </c>
      <c r="I4379" s="14">
        <v>359</v>
      </c>
      <c r="J4379" s="14">
        <v>1139</v>
      </c>
      <c r="K4379" s="14">
        <v>0</v>
      </c>
      <c r="L4379" s="14">
        <v>654</v>
      </c>
      <c r="M4379" s="14">
        <f>C4379-SUM(D4379:L4379)</f>
        <v>7765.4686830186774</v>
      </c>
      <c r="P4379" s="49">
        <f>D4380/('Parc électrique'!$C$22+'Parc électrique'!$C$23)</f>
        <v>0.24937500000000001</v>
      </c>
      <c r="Q4379" s="49">
        <f t="shared" si="340"/>
        <v>0.24307597823538285</v>
      </c>
      <c r="R4379" s="49">
        <f t="shared" si="341"/>
        <v>0.3237034568224802</v>
      </c>
    </row>
    <row r="4380" spans="1:18" x14ac:dyDescent="0.3">
      <c r="A4380" s="35">
        <f t="shared" ref="A4380:A4443" si="344">A4356+1</f>
        <v>44198</v>
      </c>
      <c r="B4380" s="36">
        <v>0.375</v>
      </c>
      <c r="C4380">
        <v>11667</v>
      </c>
      <c r="D4380">
        <v>1596</v>
      </c>
      <c r="E4380" s="49">
        <f t="shared" si="342"/>
        <v>0.24307597823538285</v>
      </c>
      <c r="F4380" s="49">
        <f t="shared" si="343"/>
        <v>0.3237034568224802</v>
      </c>
      <c r="G4380">
        <v>193</v>
      </c>
      <c r="H4380" s="51">
        <f>G4380/'Parc électrique'!$C$24</f>
        <v>6.433333333333334E-2</v>
      </c>
      <c r="I4380" s="14">
        <v>359</v>
      </c>
      <c r="J4380" s="14">
        <v>1115</v>
      </c>
      <c r="K4380" s="14">
        <v>0</v>
      </c>
      <c r="L4380" s="14">
        <v>662</v>
      </c>
      <c r="M4380" s="14">
        <f>C4380-SUM(D4380:L4380)</f>
        <v>7741.3688872316088</v>
      </c>
      <c r="P4380" s="49">
        <f>D4381/('Parc électrique'!$C$22+'Parc électrique'!$C$23)</f>
        <v>0.28328124999999998</v>
      </c>
      <c r="Q4380" s="49">
        <f t="shared" si="340"/>
        <v>0.27612578229370238</v>
      </c>
      <c r="R4380" s="49">
        <f t="shared" si="341"/>
        <v>0.36771576893430857</v>
      </c>
    </row>
    <row r="4381" spans="1:18" x14ac:dyDescent="0.3">
      <c r="A4381" s="35">
        <f t="shared" si="344"/>
        <v>44198</v>
      </c>
      <c r="B4381" s="36">
        <v>0.41666666666666669</v>
      </c>
      <c r="C4381">
        <v>11764</v>
      </c>
      <c r="D4381">
        <v>1813</v>
      </c>
      <c r="E4381" s="49">
        <f t="shared" si="342"/>
        <v>0.27612578229370238</v>
      </c>
      <c r="F4381" s="49">
        <f t="shared" si="343"/>
        <v>0.36771576893430857</v>
      </c>
      <c r="G4381">
        <v>581</v>
      </c>
      <c r="H4381" s="51">
        <f>G4381/'Parc électrique'!$C$24</f>
        <v>0.19366666666666665</v>
      </c>
      <c r="I4381" s="14">
        <v>359</v>
      </c>
      <c r="J4381" s="14">
        <v>601</v>
      </c>
      <c r="K4381" s="14">
        <v>0</v>
      </c>
      <c r="L4381" s="14">
        <v>668</v>
      </c>
      <c r="M4381" s="14">
        <f>C4381-SUM(D4381:L4381)</f>
        <v>7741.1624917821055</v>
      </c>
      <c r="P4381" s="49">
        <f>D4382/('Parc électrique'!$C$22+'Parc électrique'!$C$23)</f>
        <v>0.33031250000000001</v>
      </c>
      <c r="Q4381" s="49">
        <f t="shared" si="340"/>
        <v>0.32196905889072636</v>
      </c>
      <c r="R4381" s="49">
        <f t="shared" si="341"/>
        <v>0.42876510508942545</v>
      </c>
    </row>
    <row r="4382" spans="1:18" x14ac:dyDescent="0.3">
      <c r="A4382" s="35">
        <f t="shared" si="344"/>
        <v>44198</v>
      </c>
      <c r="B4382" s="36">
        <v>0.45833333333333331</v>
      </c>
      <c r="C4382">
        <v>11832</v>
      </c>
      <c r="D4382">
        <v>2114</v>
      </c>
      <c r="E4382" s="49">
        <f t="shared" si="342"/>
        <v>0.32196905889072636</v>
      </c>
      <c r="F4382" s="49">
        <f t="shared" si="343"/>
        <v>0.42876510508942545</v>
      </c>
      <c r="G4382">
        <v>876</v>
      </c>
      <c r="H4382" s="51">
        <f>G4382/'Parc électrique'!$C$24</f>
        <v>0.29199999999999998</v>
      </c>
      <c r="I4382" s="14">
        <v>359</v>
      </c>
      <c r="J4382" s="14">
        <v>72</v>
      </c>
      <c r="K4382" s="14">
        <v>0</v>
      </c>
      <c r="L4382" s="14">
        <v>669</v>
      </c>
      <c r="M4382" s="14">
        <f>C4382-SUM(D4382:L4382)</f>
        <v>7740.9572658360194</v>
      </c>
      <c r="P4382" s="49">
        <f>D4383/('Parc électrique'!$C$22+'Parc électrique'!$C$23)</f>
        <v>0.36203125000000003</v>
      </c>
      <c r="Q4382" s="49">
        <f t="shared" si="340"/>
        <v>0.35288661752592859</v>
      </c>
      <c r="R4382" s="49">
        <f t="shared" si="341"/>
        <v>0.46993791319403927</v>
      </c>
    </row>
    <row r="4383" spans="1:18" x14ac:dyDescent="0.3">
      <c r="A4383" s="35">
        <f t="shared" si="344"/>
        <v>44198</v>
      </c>
      <c r="B4383" s="36">
        <v>0.5</v>
      </c>
      <c r="C4383">
        <v>12073</v>
      </c>
      <c r="D4383">
        <v>2317</v>
      </c>
      <c r="E4383" s="49">
        <f t="shared" si="342"/>
        <v>0.35288661752592859</v>
      </c>
      <c r="F4383" s="49">
        <f t="shared" si="343"/>
        <v>0.46993791319403927</v>
      </c>
      <c r="G4383">
        <v>1036</v>
      </c>
      <c r="H4383" s="51">
        <f>G4383/'Parc électrique'!$C$24</f>
        <v>0.34533333333333333</v>
      </c>
      <c r="I4383" s="14">
        <v>359</v>
      </c>
      <c r="J4383" s="14">
        <v>0</v>
      </c>
      <c r="K4383" s="14">
        <v>0</v>
      </c>
      <c r="L4383" s="14">
        <v>671</v>
      </c>
      <c r="M4383" s="14">
        <f>C4383-SUM(D4383:L4383)</f>
        <v>7688.8318421359472</v>
      </c>
      <c r="P4383" s="49">
        <f>D4384/('Parc électrique'!$C$22+'Parc électrique'!$C$23)</f>
        <v>0.38687500000000002</v>
      </c>
      <c r="Q4383" s="49">
        <f t="shared" si="340"/>
        <v>0.37710283340276179</v>
      </c>
      <c r="R4383" s="49">
        <f t="shared" si="341"/>
        <v>0.50218656584740662</v>
      </c>
    </row>
    <row r="4384" spans="1:18" x14ac:dyDescent="0.3">
      <c r="A4384" s="35">
        <f t="shared" si="344"/>
        <v>44198</v>
      </c>
      <c r="B4384" s="36">
        <v>0.54166666666666663</v>
      </c>
      <c r="C4384">
        <v>11673</v>
      </c>
      <c r="D4384">
        <v>2476</v>
      </c>
      <c r="E4384" s="49">
        <f t="shared" si="342"/>
        <v>0.37710283340276179</v>
      </c>
      <c r="F4384" s="49">
        <f t="shared" si="343"/>
        <v>0.50218656584740662</v>
      </c>
      <c r="G4384">
        <v>1011</v>
      </c>
      <c r="H4384" s="51">
        <f>G4384/'Parc électrique'!$C$24</f>
        <v>0.33700000000000002</v>
      </c>
      <c r="I4384" s="14">
        <v>359</v>
      </c>
      <c r="J4384" s="14">
        <v>0</v>
      </c>
      <c r="K4384" s="14">
        <v>0</v>
      </c>
      <c r="L4384" s="14">
        <v>671</v>
      </c>
      <c r="M4384" s="14">
        <f>C4384-SUM(D4384:L4384)</f>
        <v>7154.7837106007501</v>
      </c>
      <c r="P4384" s="49">
        <f>D4385/('Parc électrique'!$C$22+'Parc électrique'!$C$23)</f>
        <v>0.3621875</v>
      </c>
      <c r="Q4384" s="49">
        <f t="shared" si="340"/>
        <v>0.35303892077043691</v>
      </c>
      <c r="R4384" s="49">
        <f t="shared" si="341"/>
        <v>0.47014073490884023</v>
      </c>
    </row>
    <row r="4385" spans="1:18" x14ac:dyDescent="0.3">
      <c r="A4385" s="35">
        <f t="shared" si="344"/>
        <v>44198</v>
      </c>
      <c r="B4385" s="36">
        <v>0.58333333333333337</v>
      </c>
      <c r="C4385">
        <v>11317</v>
      </c>
      <c r="D4385">
        <v>2318</v>
      </c>
      <c r="E4385" s="49">
        <f t="shared" si="342"/>
        <v>0.35303892077043691</v>
      </c>
      <c r="F4385" s="49">
        <f t="shared" si="343"/>
        <v>0.47014073490884023</v>
      </c>
      <c r="G4385">
        <v>807</v>
      </c>
      <c r="H4385" s="51">
        <f>G4385/'Parc électrique'!$C$24</f>
        <v>0.26900000000000002</v>
      </c>
      <c r="I4385" s="14">
        <v>359</v>
      </c>
      <c r="J4385" s="14">
        <v>0</v>
      </c>
      <c r="K4385" s="14">
        <v>0</v>
      </c>
      <c r="L4385" s="14">
        <v>672</v>
      </c>
      <c r="M4385" s="14">
        <f>C4385-SUM(D4385:L4385)</f>
        <v>7159.9078203443205</v>
      </c>
      <c r="P4385" s="49">
        <f>D4386/('Parc électrique'!$C$22+'Parc électrique'!$C$23)</f>
        <v>0.39</v>
      </c>
      <c r="Q4385" s="49">
        <f t="shared" si="340"/>
        <v>0.38014889829292953</v>
      </c>
      <c r="R4385" s="49">
        <f t="shared" si="341"/>
        <v>0.50624300014342771</v>
      </c>
    </row>
    <row r="4386" spans="1:18" x14ac:dyDescent="0.3">
      <c r="A4386" s="35">
        <f t="shared" si="344"/>
        <v>44198</v>
      </c>
      <c r="B4386" s="36">
        <v>0.625</v>
      </c>
      <c r="C4386">
        <v>11097</v>
      </c>
      <c r="D4386">
        <v>2496</v>
      </c>
      <c r="E4386" s="49">
        <f t="shared" si="342"/>
        <v>0.38014889829292953</v>
      </c>
      <c r="F4386" s="49">
        <f t="shared" si="343"/>
        <v>0.50624300014342771</v>
      </c>
      <c r="G4386">
        <v>463</v>
      </c>
      <c r="H4386" s="51">
        <f>G4386/'Parc électrique'!$C$24</f>
        <v>0.15433333333333332</v>
      </c>
      <c r="I4386" s="14">
        <v>359</v>
      </c>
      <c r="J4386" s="14">
        <v>0</v>
      </c>
      <c r="K4386" s="14">
        <v>0</v>
      </c>
      <c r="L4386" s="14">
        <v>672</v>
      </c>
      <c r="M4386" s="14">
        <f>C4386-SUM(D4386:L4386)</f>
        <v>7105.95927476823</v>
      </c>
      <c r="P4386" s="49">
        <f>D4387/('Parc électrique'!$C$22+'Parc électrique'!$C$23)</f>
        <v>0.45968750000000003</v>
      </c>
      <c r="Q4386" s="49">
        <f t="shared" si="340"/>
        <v>0.44807614534366935</v>
      </c>
      <c r="R4386" s="49">
        <f t="shared" si="341"/>
        <v>0.59670148494469721</v>
      </c>
    </row>
    <row r="4387" spans="1:18" x14ac:dyDescent="0.3">
      <c r="A4387" s="35">
        <f t="shared" si="344"/>
        <v>44198</v>
      </c>
      <c r="B4387" s="36">
        <v>0.66666666666666663</v>
      </c>
      <c r="C4387">
        <v>11108</v>
      </c>
      <c r="D4387">
        <v>2942</v>
      </c>
      <c r="E4387" s="49">
        <f t="shared" si="342"/>
        <v>0.44807614534366935</v>
      </c>
      <c r="F4387" s="49">
        <f t="shared" si="343"/>
        <v>0.59670148494469721</v>
      </c>
      <c r="G4387">
        <v>130</v>
      </c>
      <c r="H4387" s="51">
        <f>G4387/'Parc électrique'!$C$24</f>
        <v>4.3333333333333335E-2</v>
      </c>
      <c r="I4387" s="14">
        <v>359</v>
      </c>
      <c r="J4387" s="14">
        <v>0</v>
      </c>
      <c r="K4387" s="14">
        <v>0</v>
      </c>
      <c r="L4387" s="14">
        <v>671</v>
      </c>
      <c r="M4387" s="14">
        <f>C4387-SUM(D4387:L4387)</f>
        <v>7004.9118890363779</v>
      </c>
      <c r="P4387" s="49">
        <f>D4388/('Parc électrique'!$C$22+'Parc électrique'!$C$23)</f>
        <v>0.44890625000000001</v>
      </c>
      <c r="Q4387" s="49">
        <f t="shared" si="340"/>
        <v>0.43756722147259075</v>
      </c>
      <c r="R4387" s="49">
        <f t="shared" si="341"/>
        <v>0.58270678662342457</v>
      </c>
    </row>
    <row r="4388" spans="1:18" x14ac:dyDescent="0.3">
      <c r="A4388" s="35">
        <f t="shared" si="344"/>
        <v>44198</v>
      </c>
      <c r="B4388" s="36">
        <v>0.70833333333333337</v>
      </c>
      <c r="C4388">
        <v>11690</v>
      </c>
      <c r="D4388">
        <v>2873</v>
      </c>
      <c r="E4388" s="49">
        <f t="shared" si="342"/>
        <v>0.43756722147259075</v>
      </c>
      <c r="F4388" s="49">
        <f t="shared" si="343"/>
        <v>0.58270678662342457</v>
      </c>
      <c r="G4388">
        <v>7</v>
      </c>
      <c r="H4388" s="51">
        <f>G4388/'Parc électrique'!$C$24</f>
        <v>2.3333333333333335E-3</v>
      </c>
      <c r="I4388" s="14">
        <v>359</v>
      </c>
      <c r="J4388" s="14">
        <v>41</v>
      </c>
      <c r="K4388" s="14">
        <v>0</v>
      </c>
      <c r="L4388" s="14">
        <v>668</v>
      </c>
      <c r="M4388" s="14">
        <f>C4388-SUM(D4388:L4388)</f>
        <v>7740.9773926585713</v>
      </c>
      <c r="P4388" s="49">
        <f>D4389/('Parc électrique'!$C$22+'Parc électrique'!$C$23)</f>
        <v>0.46453125000000001</v>
      </c>
      <c r="Q4388" s="49">
        <f t="shared" si="340"/>
        <v>0.45279754592342925</v>
      </c>
      <c r="R4388" s="49">
        <f t="shared" si="341"/>
        <v>0.60298895810352982</v>
      </c>
    </row>
    <row r="4389" spans="1:18" x14ac:dyDescent="0.3">
      <c r="A4389" s="35">
        <f t="shared" si="344"/>
        <v>44198</v>
      </c>
      <c r="B4389" s="36">
        <v>0.75</v>
      </c>
      <c r="C4389">
        <v>11862</v>
      </c>
      <c r="D4389">
        <v>2973</v>
      </c>
      <c r="E4389" s="49">
        <f t="shared" si="342"/>
        <v>0.45279754592342925</v>
      </c>
      <c r="F4389" s="49">
        <f t="shared" si="343"/>
        <v>0.60298895810352982</v>
      </c>
      <c r="G4389">
        <v>0</v>
      </c>
      <c r="H4389" s="51">
        <f>G4389/'Parc électrique'!$C$24</f>
        <v>0</v>
      </c>
      <c r="I4389" s="14">
        <v>359</v>
      </c>
      <c r="J4389" s="14">
        <v>134</v>
      </c>
      <c r="K4389" s="14">
        <v>0</v>
      </c>
      <c r="L4389" s="14">
        <v>654</v>
      </c>
      <c r="M4389" s="14">
        <f>C4389-SUM(D4389:L4389)</f>
        <v>7740.9442134959736</v>
      </c>
      <c r="P4389" s="49">
        <f>D4390/('Parc électrique'!$C$22+'Parc électrique'!$C$23)</f>
        <v>0.46234375</v>
      </c>
      <c r="Q4389" s="49">
        <f t="shared" si="340"/>
        <v>0.45066530050031189</v>
      </c>
      <c r="R4389" s="49">
        <f t="shared" si="341"/>
        <v>0.60014945409631504</v>
      </c>
    </row>
    <row r="4390" spans="1:18" x14ac:dyDescent="0.3">
      <c r="A4390" s="35">
        <f t="shared" si="344"/>
        <v>44198</v>
      </c>
      <c r="B4390" s="36">
        <v>0.79166666666666663</v>
      </c>
      <c r="C4390">
        <v>11687</v>
      </c>
      <c r="D4390">
        <v>2959</v>
      </c>
      <c r="E4390" s="49">
        <f t="shared" si="342"/>
        <v>0.45066530050031189</v>
      </c>
      <c r="F4390" s="49">
        <f t="shared" si="343"/>
        <v>0.60014945409631504</v>
      </c>
      <c r="G4390">
        <v>0</v>
      </c>
      <c r="H4390" s="51">
        <f>G4390/'Parc électrique'!$C$24</f>
        <v>0</v>
      </c>
      <c r="I4390" s="14">
        <v>359</v>
      </c>
      <c r="J4390" s="14">
        <v>0</v>
      </c>
      <c r="K4390" s="14">
        <v>0</v>
      </c>
      <c r="L4390" s="14">
        <v>647</v>
      </c>
      <c r="M4390" s="14">
        <f>C4390-SUM(D4390:L4390)</f>
        <v>7720.949185245403</v>
      </c>
      <c r="P4390" s="49">
        <f>D4391/('Parc électrique'!$C$22+'Parc électrique'!$C$23)</f>
        <v>0.47781249999999997</v>
      </c>
      <c r="Q4390" s="49">
        <f t="shared" si="340"/>
        <v>0.46574332170664201</v>
      </c>
      <c r="R4390" s="49">
        <f t="shared" si="341"/>
        <v>0.62022880386161927</v>
      </c>
    </row>
    <row r="4391" spans="1:18" x14ac:dyDescent="0.3">
      <c r="A4391" s="35">
        <f t="shared" si="344"/>
        <v>44198</v>
      </c>
      <c r="B4391" s="36">
        <v>0.83333333333333337</v>
      </c>
      <c r="C4391">
        <v>11092</v>
      </c>
      <c r="D4391">
        <v>3058</v>
      </c>
      <c r="E4391" s="49">
        <f t="shared" si="342"/>
        <v>0.46574332170664201</v>
      </c>
      <c r="F4391" s="49">
        <f t="shared" si="343"/>
        <v>0.62022880386161927</v>
      </c>
      <c r="G4391">
        <v>0</v>
      </c>
      <c r="H4391" s="51">
        <f>G4391/'Parc électrique'!$C$24</f>
        <v>0</v>
      </c>
      <c r="I4391" s="14">
        <v>359</v>
      </c>
      <c r="J4391" s="14">
        <v>0</v>
      </c>
      <c r="K4391" s="14">
        <v>0</v>
      </c>
      <c r="L4391" s="14">
        <v>641</v>
      </c>
      <c r="M4391" s="14">
        <f>C4391-SUM(D4391:L4391)</f>
        <v>7032.9140278744317</v>
      </c>
      <c r="P4391" s="49">
        <f>D4392/('Parc électrique'!$C$22+'Parc électrique'!$C$23)</f>
        <v>0.4946875</v>
      </c>
      <c r="Q4391" s="49">
        <f t="shared" si="340"/>
        <v>0.48219207211354759</v>
      </c>
      <c r="R4391" s="49">
        <f t="shared" si="341"/>
        <v>0.64213354906013287</v>
      </c>
    </row>
    <row r="4392" spans="1:18" x14ac:dyDescent="0.3">
      <c r="A4392" s="35">
        <f t="shared" si="344"/>
        <v>44198</v>
      </c>
      <c r="B4392" s="36">
        <v>0.875</v>
      </c>
      <c r="C4392">
        <v>10568</v>
      </c>
      <c r="D4392">
        <v>3166</v>
      </c>
      <c r="E4392" s="49">
        <f t="shared" si="342"/>
        <v>0.48219207211354759</v>
      </c>
      <c r="F4392" s="49">
        <f t="shared" si="343"/>
        <v>0.64213354906013287</v>
      </c>
      <c r="G4392">
        <v>0</v>
      </c>
      <c r="H4392" s="51">
        <f>G4392/'Parc électrique'!$C$24</f>
        <v>0</v>
      </c>
      <c r="I4392" s="14">
        <v>359</v>
      </c>
      <c r="J4392" s="14">
        <v>0</v>
      </c>
      <c r="K4392" s="14">
        <v>0</v>
      </c>
      <c r="L4392" s="14">
        <v>634</v>
      </c>
      <c r="M4392" s="14">
        <f>C4392-SUM(D4392:L4392)</f>
        <v>6407.8756743788272</v>
      </c>
      <c r="P4392" s="49">
        <f>D4393/('Parc électrique'!$C$22+'Parc électrique'!$C$23)</f>
        <v>0.50593750000000004</v>
      </c>
      <c r="Q4392" s="49">
        <f t="shared" si="340"/>
        <v>0.49315790571815143</v>
      </c>
      <c r="R4392" s="49">
        <f t="shared" si="341"/>
        <v>0.65673671252580879</v>
      </c>
    </row>
    <row r="4393" spans="1:18" x14ac:dyDescent="0.3">
      <c r="A4393" s="35">
        <f t="shared" si="344"/>
        <v>44198</v>
      </c>
      <c r="B4393" s="36">
        <v>0.91666666666666663</v>
      </c>
      <c r="C4393">
        <v>10939</v>
      </c>
      <c r="D4393">
        <v>3238</v>
      </c>
      <c r="E4393" s="49">
        <f t="shared" si="342"/>
        <v>0.49315790571815143</v>
      </c>
      <c r="F4393" s="49">
        <f t="shared" si="343"/>
        <v>0.65673671252580879</v>
      </c>
      <c r="G4393">
        <v>0</v>
      </c>
      <c r="H4393" s="51">
        <f>G4393/'Parc électrique'!$C$24</f>
        <v>0</v>
      </c>
      <c r="I4393" s="14">
        <v>359</v>
      </c>
      <c r="J4393" s="14">
        <v>0</v>
      </c>
      <c r="K4393" s="14">
        <v>0</v>
      </c>
      <c r="L4393" s="14">
        <v>633</v>
      </c>
      <c r="M4393" s="14">
        <f>C4393-SUM(D4393:L4393)</f>
        <v>6707.8501053817563</v>
      </c>
      <c r="P4393" s="49">
        <f>D4394/('Parc électrique'!$C$22+'Parc électrique'!$C$23)</f>
        <v>0.47484375000000001</v>
      </c>
      <c r="Q4393" s="49">
        <f t="shared" si="340"/>
        <v>0.46284956006098271</v>
      </c>
      <c r="R4393" s="49">
        <f t="shared" si="341"/>
        <v>0.6163751912803993</v>
      </c>
    </row>
    <row r="4394" spans="1:18" x14ac:dyDescent="0.3">
      <c r="A4394" s="35">
        <f t="shared" si="344"/>
        <v>44198</v>
      </c>
      <c r="B4394" s="36">
        <v>0.95833333333333337</v>
      </c>
      <c r="C4394">
        <v>11352</v>
      </c>
      <c r="D4394">
        <v>3039</v>
      </c>
      <c r="E4394" s="49">
        <f t="shared" si="342"/>
        <v>0.46284956006098271</v>
      </c>
      <c r="F4394" s="49">
        <f t="shared" si="343"/>
        <v>0.6163751912803993</v>
      </c>
      <c r="G4394">
        <v>0</v>
      </c>
      <c r="H4394" s="51">
        <f>G4394/'Parc électrique'!$C$24</f>
        <v>0</v>
      </c>
      <c r="I4394" s="14">
        <v>359</v>
      </c>
      <c r="J4394" s="14">
        <v>0</v>
      </c>
      <c r="K4394" s="14">
        <v>0</v>
      </c>
      <c r="L4394" s="14">
        <v>642</v>
      </c>
      <c r="M4394" s="14">
        <f>C4394-SUM(D4394:L4394)</f>
        <v>7310.9207752486582</v>
      </c>
      <c r="P4394" s="49">
        <f>D4395/('Parc électrique'!$C$22+'Parc électrique'!$C$23)</f>
        <v>0.43609375</v>
      </c>
      <c r="Q4394" s="49">
        <f t="shared" si="340"/>
        <v>0.42507835542290318</v>
      </c>
      <c r="R4394" s="49">
        <f t="shared" si="341"/>
        <v>0.56607540600973816</v>
      </c>
    </row>
    <row r="4395" spans="1:18" x14ac:dyDescent="0.3">
      <c r="A4395" s="35">
        <f t="shared" si="344"/>
        <v>44199</v>
      </c>
      <c r="B4395" s="36">
        <v>0</v>
      </c>
      <c r="C4395">
        <v>11060</v>
      </c>
      <c r="D4395">
        <v>2791</v>
      </c>
      <c r="E4395" s="49">
        <f t="shared" si="342"/>
        <v>0.42507835542290318</v>
      </c>
      <c r="F4395" s="49">
        <f t="shared" si="343"/>
        <v>0.56607540600973816</v>
      </c>
      <c r="G4395">
        <v>0</v>
      </c>
      <c r="H4395" s="51">
        <f>G4395/'Parc électrique'!$C$24</f>
        <v>0</v>
      </c>
      <c r="I4395" s="14">
        <v>359</v>
      </c>
      <c r="J4395" s="14">
        <v>519</v>
      </c>
      <c r="K4395" s="14">
        <v>0</v>
      </c>
      <c r="L4395" s="14">
        <v>644</v>
      </c>
      <c r="M4395" s="14">
        <f>C4395-SUM(D4395:L4395)</f>
        <v>6746.0088462385675</v>
      </c>
      <c r="P4395" s="49">
        <f>D4396/('Parc électrique'!$C$22+'Parc électrique'!$C$23)</f>
        <v>0.44874999999999998</v>
      </c>
      <c r="Q4395" s="49">
        <f t="shared" si="340"/>
        <v>0.43741491822808232</v>
      </c>
      <c r="R4395" s="49">
        <f t="shared" si="341"/>
        <v>0.58250396490862344</v>
      </c>
    </row>
    <row r="4396" spans="1:18" x14ac:dyDescent="0.3">
      <c r="A4396" s="35">
        <f t="shared" si="344"/>
        <v>44199</v>
      </c>
      <c r="B4396" s="36">
        <v>4.1666666666666664E-2</v>
      </c>
      <c r="C4396">
        <v>10822</v>
      </c>
      <c r="D4396">
        <v>2872</v>
      </c>
      <c r="E4396" s="49">
        <f t="shared" si="342"/>
        <v>0.43741491822808232</v>
      </c>
      <c r="F4396" s="49">
        <f t="shared" si="343"/>
        <v>0.58250396490862344</v>
      </c>
      <c r="G4396">
        <v>0</v>
      </c>
      <c r="H4396" s="51">
        <f>G4396/'Parc électrique'!$C$24</f>
        <v>0</v>
      </c>
      <c r="I4396" s="14">
        <v>359</v>
      </c>
      <c r="J4396" s="14">
        <v>519</v>
      </c>
      <c r="K4396" s="14">
        <v>0</v>
      </c>
      <c r="L4396" s="14">
        <v>648</v>
      </c>
      <c r="M4396" s="14">
        <f>C4396-SUM(D4396:L4396)</f>
        <v>6422.9800811168634</v>
      </c>
      <c r="P4396" s="49">
        <f>D4397/('Parc électrique'!$C$22+'Parc électrique'!$C$23)</f>
        <v>0.41968749999999999</v>
      </c>
      <c r="Q4396" s="49">
        <f t="shared" si="340"/>
        <v>0.40908651474952268</v>
      </c>
      <c r="R4396" s="49">
        <f t="shared" si="341"/>
        <v>0.54477912595562761</v>
      </c>
    </row>
    <row r="4397" spans="1:18" x14ac:dyDescent="0.3">
      <c r="A4397" s="35">
        <f t="shared" si="344"/>
        <v>44199</v>
      </c>
      <c r="B4397" s="36">
        <v>8.3333333333333329E-2</v>
      </c>
      <c r="C4397">
        <v>10444</v>
      </c>
      <c r="D4397">
        <v>2686</v>
      </c>
      <c r="E4397" s="49">
        <f t="shared" si="342"/>
        <v>0.40908651474952268</v>
      </c>
      <c r="F4397" s="49">
        <f t="shared" si="343"/>
        <v>0.54477912595562761</v>
      </c>
      <c r="G4397">
        <v>0</v>
      </c>
      <c r="H4397" s="51">
        <f>G4397/'Parc électrique'!$C$24</f>
        <v>0</v>
      </c>
      <c r="I4397" s="14">
        <v>359</v>
      </c>
      <c r="J4397" s="14">
        <v>0</v>
      </c>
      <c r="K4397" s="14">
        <v>0</v>
      </c>
      <c r="L4397" s="14">
        <v>646</v>
      </c>
      <c r="M4397" s="14">
        <f>C4397-SUM(D4397:L4397)</f>
        <v>6752.0461343592942</v>
      </c>
      <c r="P4397" s="49">
        <f>D4398/('Parc électrique'!$C$22+'Parc électrique'!$C$23)</f>
        <v>0.41171875000000002</v>
      </c>
      <c r="Q4397" s="49">
        <f t="shared" si="340"/>
        <v>0.40131904927959505</v>
      </c>
      <c r="R4397" s="49">
        <f t="shared" si="341"/>
        <v>0.53443521850077402</v>
      </c>
    </row>
    <row r="4398" spans="1:18" x14ac:dyDescent="0.3">
      <c r="A4398" s="35">
        <f t="shared" si="344"/>
        <v>44199</v>
      </c>
      <c r="B4398" s="36">
        <v>0.125</v>
      </c>
      <c r="C4398">
        <v>9798</v>
      </c>
      <c r="D4398">
        <v>2635</v>
      </c>
      <c r="E4398" s="49">
        <f t="shared" si="342"/>
        <v>0.40131904927959505</v>
      </c>
      <c r="F4398" s="49">
        <f t="shared" si="343"/>
        <v>0.53443521850077402</v>
      </c>
      <c r="G4398">
        <v>0</v>
      </c>
      <c r="H4398" s="51">
        <f>G4398/'Parc électrique'!$C$24</f>
        <v>0</v>
      </c>
      <c r="I4398" s="14">
        <v>359</v>
      </c>
      <c r="J4398" s="14">
        <v>519</v>
      </c>
      <c r="K4398" s="14">
        <v>0</v>
      </c>
      <c r="L4398" s="14">
        <v>643</v>
      </c>
      <c r="M4398" s="14">
        <f>C4398-SUM(D4398:L4398)</f>
        <v>5641.0642457322192</v>
      </c>
      <c r="P4398" s="49">
        <f>D4399/('Parc électrique'!$C$22+'Parc électrique'!$C$23)</f>
        <v>0.42265625000000001</v>
      </c>
      <c r="Q4398" s="49">
        <f t="shared" si="340"/>
        <v>0.41198027639518203</v>
      </c>
      <c r="R4398" s="49">
        <f t="shared" si="341"/>
        <v>0.54863273853684769</v>
      </c>
    </row>
    <row r="4399" spans="1:18" x14ac:dyDescent="0.3">
      <c r="A4399" s="35">
        <f t="shared" si="344"/>
        <v>44199</v>
      </c>
      <c r="B4399" s="36">
        <v>0.16666666666666666</v>
      </c>
      <c r="C4399">
        <v>9409</v>
      </c>
      <c r="D4399">
        <v>2705</v>
      </c>
      <c r="E4399" s="49">
        <f t="shared" si="342"/>
        <v>0.41198027639518203</v>
      </c>
      <c r="F4399" s="49">
        <f t="shared" si="343"/>
        <v>0.54863273853684769</v>
      </c>
      <c r="G4399">
        <v>0</v>
      </c>
      <c r="H4399" s="51">
        <f>G4399/'Parc électrique'!$C$24</f>
        <v>0</v>
      </c>
      <c r="I4399" s="14">
        <v>359</v>
      </c>
      <c r="J4399" s="14">
        <v>519</v>
      </c>
      <c r="K4399" s="14">
        <v>0</v>
      </c>
      <c r="L4399" s="14">
        <v>637</v>
      </c>
      <c r="M4399" s="14">
        <f>C4399-SUM(D4399:L4399)</f>
        <v>5188.0393869850677</v>
      </c>
      <c r="P4399" s="49">
        <f>D4400/('Parc électrique'!$C$22+'Parc électrique'!$C$23)</f>
        <v>0.46171875000000001</v>
      </c>
      <c r="Q4399" s="49">
        <f t="shared" si="340"/>
        <v>0.45005608752227833</v>
      </c>
      <c r="R4399" s="49">
        <f t="shared" si="341"/>
        <v>0.59933816723711086</v>
      </c>
    </row>
    <row r="4400" spans="1:18" x14ac:dyDescent="0.3">
      <c r="A4400" s="35">
        <f t="shared" si="344"/>
        <v>44199</v>
      </c>
      <c r="B4400" s="36">
        <v>0.20833333333333334</v>
      </c>
      <c r="C4400">
        <v>9340</v>
      </c>
      <c r="D4400">
        <v>2955</v>
      </c>
      <c r="E4400" s="49">
        <f t="shared" si="342"/>
        <v>0.45005608752227833</v>
      </c>
      <c r="F4400" s="49">
        <f t="shared" si="343"/>
        <v>0.59933816723711086</v>
      </c>
      <c r="G4400">
        <v>0</v>
      </c>
      <c r="H4400" s="51">
        <f>G4400/'Parc électrique'!$C$24</f>
        <v>0</v>
      </c>
      <c r="I4400" s="14">
        <v>359</v>
      </c>
      <c r="J4400" s="14">
        <v>0</v>
      </c>
      <c r="K4400" s="14">
        <v>0</v>
      </c>
      <c r="L4400" s="14">
        <v>636</v>
      </c>
      <c r="M4400" s="14">
        <f>C4400-SUM(D4400:L4400)</f>
        <v>5388.9506057452409</v>
      </c>
      <c r="P4400" s="49">
        <f>D4401/('Parc électrique'!$C$22+'Parc électrique'!$C$23)</f>
        <v>0.45796874999999998</v>
      </c>
      <c r="Q4400" s="49">
        <f t="shared" si="340"/>
        <v>0.44640080965407708</v>
      </c>
      <c r="R4400" s="49">
        <f t="shared" si="341"/>
        <v>0.59447044608188548</v>
      </c>
    </row>
    <row r="4401" spans="1:18" x14ac:dyDescent="0.3">
      <c r="A4401" s="35">
        <f t="shared" si="344"/>
        <v>44199</v>
      </c>
      <c r="B4401" s="36">
        <v>0.25</v>
      </c>
      <c r="C4401">
        <v>9402</v>
      </c>
      <c r="D4401">
        <v>2931</v>
      </c>
      <c r="E4401" s="49">
        <f t="shared" si="342"/>
        <v>0.44640080965407708</v>
      </c>
      <c r="F4401" s="49">
        <f t="shared" si="343"/>
        <v>0.59447044608188548</v>
      </c>
      <c r="G4401">
        <v>0</v>
      </c>
      <c r="H4401" s="51">
        <f>G4401/'Parc électrique'!$C$24</f>
        <v>0</v>
      </c>
      <c r="I4401" s="14">
        <v>359</v>
      </c>
      <c r="J4401" s="14">
        <v>0</v>
      </c>
      <c r="K4401" s="14">
        <v>0</v>
      </c>
      <c r="L4401" s="14">
        <v>640</v>
      </c>
      <c r="M4401" s="14">
        <f>C4401-SUM(D4401:L4401)</f>
        <v>5470.9591287442636</v>
      </c>
      <c r="P4401" s="49">
        <f>D4402/('Parc électrique'!$C$22+'Parc électrique'!$C$23)</f>
        <v>0.46468749999999998</v>
      </c>
      <c r="Q4401" s="49">
        <f t="shared" si="340"/>
        <v>0.45294984916793762</v>
      </c>
      <c r="R4401" s="49">
        <f t="shared" si="341"/>
        <v>0.60319177981833083</v>
      </c>
    </row>
    <row r="4402" spans="1:18" x14ac:dyDescent="0.3">
      <c r="A4402" s="35">
        <f t="shared" si="344"/>
        <v>44199</v>
      </c>
      <c r="B4402" s="36">
        <v>0.29166666666666669</v>
      </c>
      <c r="C4402">
        <v>9451</v>
      </c>
      <c r="D4402">
        <v>2974</v>
      </c>
      <c r="E4402" s="49">
        <f t="shared" si="342"/>
        <v>0.45294984916793762</v>
      </c>
      <c r="F4402" s="49">
        <f t="shared" si="343"/>
        <v>0.60319177981833083</v>
      </c>
      <c r="G4402">
        <v>0</v>
      </c>
      <c r="H4402" s="51">
        <f>G4402/'Parc électrique'!$C$24</f>
        <v>0</v>
      </c>
      <c r="I4402" s="14">
        <v>359</v>
      </c>
      <c r="J4402" s="14">
        <v>0</v>
      </c>
      <c r="K4402" s="14">
        <v>0</v>
      </c>
      <c r="L4402" s="14">
        <v>645</v>
      </c>
      <c r="M4402" s="14">
        <f>C4402-SUM(D4402:L4402)</f>
        <v>5471.9438583710144</v>
      </c>
      <c r="P4402" s="49">
        <f>D4403/('Parc électrique'!$C$22+'Parc électrique'!$C$23)</f>
        <v>0.44343749999999998</v>
      </c>
      <c r="Q4402" s="49">
        <f t="shared" si="340"/>
        <v>0.43223660791479723</v>
      </c>
      <c r="R4402" s="49">
        <f t="shared" si="341"/>
        <v>0.57560802660538757</v>
      </c>
    </row>
    <row r="4403" spans="1:18" x14ac:dyDescent="0.3">
      <c r="A4403" s="35">
        <f t="shared" si="344"/>
        <v>44199</v>
      </c>
      <c r="B4403" s="36">
        <v>0.33333333333333331</v>
      </c>
      <c r="C4403">
        <v>9643</v>
      </c>
      <c r="D4403">
        <v>2838</v>
      </c>
      <c r="E4403" s="49">
        <f t="shared" si="342"/>
        <v>0.43223660791479723</v>
      </c>
      <c r="F4403" s="49">
        <f t="shared" si="343"/>
        <v>0.57560802660538757</v>
      </c>
      <c r="G4403">
        <v>16</v>
      </c>
      <c r="H4403" s="51">
        <f>G4403/'Parc électrique'!$C$24</f>
        <v>5.3333333333333332E-3</v>
      </c>
      <c r="I4403" s="14">
        <v>359</v>
      </c>
      <c r="J4403" s="14">
        <v>0</v>
      </c>
      <c r="K4403" s="14">
        <v>0</v>
      </c>
      <c r="L4403" s="14">
        <v>653</v>
      </c>
      <c r="M4403" s="14">
        <f>C4403-SUM(D4403:L4403)</f>
        <v>5775.9868220321459</v>
      </c>
      <c r="P4403" s="49">
        <f>D4404/('Parc électrique'!$C$22+'Parc électrique'!$C$23)</f>
        <v>0.42765625000000002</v>
      </c>
      <c r="Q4403" s="49">
        <f t="shared" si="340"/>
        <v>0.41685398021945036</v>
      </c>
      <c r="R4403" s="49">
        <f t="shared" si="341"/>
        <v>0.5551230334104813</v>
      </c>
    </row>
    <row r="4404" spans="1:18" x14ac:dyDescent="0.3">
      <c r="A4404" s="35">
        <f t="shared" si="344"/>
        <v>44199</v>
      </c>
      <c r="B4404" s="36">
        <v>0.375</v>
      </c>
      <c r="C4404">
        <v>9972</v>
      </c>
      <c r="D4404">
        <v>2737</v>
      </c>
      <c r="E4404" s="49">
        <f t="shared" si="342"/>
        <v>0.41685398021945036</v>
      </c>
      <c r="F4404" s="49">
        <f t="shared" si="343"/>
        <v>0.5551230334104813</v>
      </c>
      <c r="G4404">
        <v>172</v>
      </c>
      <c r="H4404" s="51">
        <f>G4404/'Parc électrique'!$C$24</f>
        <v>5.7333333333333333E-2</v>
      </c>
      <c r="I4404" s="14">
        <v>359</v>
      </c>
      <c r="J4404" s="14">
        <v>519</v>
      </c>
      <c r="K4404" s="14">
        <v>0</v>
      </c>
      <c r="L4404" s="14">
        <v>661</v>
      </c>
      <c r="M4404" s="14">
        <f>C4404-SUM(D4404:L4404)</f>
        <v>5522.970689653037</v>
      </c>
      <c r="P4404" s="49">
        <f>D4405/('Parc électrique'!$C$22+'Parc électrique'!$C$23)</f>
        <v>0.43437500000000001</v>
      </c>
      <c r="Q4404" s="49">
        <f t="shared" si="340"/>
        <v>0.42340301973331096</v>
      </c>
      <c r="R4404" s="49">
        <f t="shared" si="341"/>
        <v>0.56384436714692665</v>
      </c>
    </row>
    <row r="4405" spans="1:18" x14ac:dyDescent="0.3">
      <c r="A4405" s="35">
        <f t="shared" si="344"/>
        <v>44199</v>
      </c>
      <c r="B4405" s="36">
        <v>0.41666666666666669</v>
      </c>
      <c r="C4405">
        <v>10338</v>
      </c>
      <c r="D4405">
        <v>2780</v>
      </c>
      <c r="E4405" s="49">
        <f t="shared" si="342"/>
        <v>0.42340301973331096</v>
      </c>
      <c r="F4405" s="49">
        <f t="shared" si="343"/>
        <v>0.56384436714692665</v>
      </c>
      <c r="G4405">
        <v>443</v>
      </c>
      <c r="H4405" s="51">
        <f>G4405/'Parc électrique'!$C$24</f>
        <v>0.14766666666666667</v>
      </c>
      <c r="I4405" s="14">
        <v>359</v>
      </c>
      <c r="J4405" s="14">
        <v>519</v>
      </c>
      <c r="K4405" s="14">
        <v>0</v>
      </c>
      <c r="L4405" s="14">
        <v>667</v>
      </c>
      <c r="M4405" s="14">
        <f>C4405-SUM(D4405:L4405)</f>
        <v>5568.8650859464533</v>
      </c>
      <c r="P4405" s="49">
        <f>D4406/('Parc électrique'!$C$22+'Parc électrique'!$C$23)</f>
        <v>0.40296874999999999</v>
      </c>
      <c r="Q4405" s="49">
        <f t="shared" si="340"/>
        <v>0.39279006758712548</v>
      </c>
      <c r="R4405" s="49">
        <f t="shared" si="341"/>
        <v>0.52307720247191503</v>
      </c>
    </row>
    <row r="4406" spans="1:18" x14ac:dyDescent="0.3">
      <c r="A4406" s="35">
        <f t="shared" si="344"/>
        <v>44199</v>
      </c>
      <c r="B4406" s="36">
        <v>0.45833333333333331</v>
      </c>
      <c r="C4406">
        <v>10563</v>
      </c>
      <c r="D4406">
        <v>2579</v>
      </c>
      <c r="E4406" s="49">
        <f t="shared" si="342"/>
        <v>0.39279006758712548</v>
      </c>
      <c r="F4406" s="49">
        <f t="shared" si="343"/>
        <v>0.52307720247191503</v>
      </c>
      <c r="G4406">
        <v>625</v>
      </c>
      <c r="H4406" s="51">
        <f>G4406/'Parc électrique'!$C$24</f>
        <v>0.20833333333333334</v>
      </c>
      <c r="I4406" s="14">
        <v>359</v>
      </c>
      <c r="J4406" s="14">
        <v>0</v>
      </c>
      <c r="K4406" s="14">
        <v>0</v>
      </c>
      <c r="L4406" s="14">
        <v>668</v>
      </c>
      <c r="M4406" s="14">
        <f>C4406-SUM(D4406:L4406)</f>
        <v>6330.8757993966074</v>
      </c>
      <c r="P4406" s="49">
        <f>D4407/('Parc électrique'!$C$22+'Parc électrique'!$C$23)</f>
        <v>0.40843750000000001</v>
      </c>
      <c r="Q4406" s="49">
        <f t="shared" si="340"/>
        <v>0.39812068114491894</v>
      </c>
      <c r="R4406" s="49">
        <f t="shared" si="341"/>
        <v>0.5301759624899518</v>
      </c>
    </row>
    <row r="4407" spans="1:18" x14ac:dyDescent="0.3">
      <c r="A4407" s="35">
        <f t="shared" si="344"/>
        <v>44199</v>
      </c>
      <c r="B4407" s="36">
        <v>0.5</v>
      </c>
      <c r="C4407">
        <v>10858</v>
      </c>
      <c r="D4407">
        <v>2614</v>
      </c>
      <c r="E4407" s="49">
        <f t="shared" si="342"/>
        <v>0.39812068114491894</v>
      </c>
      <c r="F4407" s="49">
        <f t="shared" si="343"/>
        <v>0.5301759624899518</v>
      </c>
      <c r="G4407">
        <v>732</v>
      </c>
      <c r="H4407" s="51">
        <f>G4407/'Parc électrique'!$C$24</f>
        <v>0.24399999999999999</v>
      </c>
      <c r="I4407" s="14">
        <v>359</v>
      </c>
      <c r="J4407" s="14">
        <v>519</v>
      </c>
      <c r="K4407" s="14">
        <v>0</v>
      </c>
      <c r="L4407" s="14">
        <v>670</v>
      </c>
      <c r="M4407" s="14">
        <f>C4407-SUM(D4407:L4407)</f>
        <v>5962.8277033563645</v>
      </c>
      <c r="P4407" s="49">
        <f>D4408/('Parc électrique'!$C$22+'Parc électrique'!$C$23)</f>
        <v>0.44156250000000002</v>
      </c>
      <c r="Q4407" s="49">
        <f t="shared" si="340"/>
        <v>0.43040896898069664</v>
      </c>
      <c r="R4407" s="49">
        <f t="shared" si="341"/>
        <v>0.57317416602777504</v>
      </c>
    </row>
    <row r="4408" spans="1:18" x14ac:dyDescent="0.3">
      <c r="A4408" s="35">
        <f t="shared" si="344"/>
        <v>44199</v>
      </c>
      <c r="B4408" s="36">
        <v>0.54166666666666663</v>
      </c>
      <c r="C4408">
        <v>10392</v>
      </c>
      <c r="D4408">
        <v>2826</v>
      </c>
      <c r="E4408" s="49">
        <f t="shared" si="342"/>
        <v>0.43040896898069664</v>
      </c>
      <c r="F4408" s="49">
        <f t="shared" si="343"/>
        <v>0.57317416602777504</v>
      </c>
      <c r="G4408">
        <v>731</v>
      </c>
      <c r="H4408" s="51">
        <f>G4408/'Parc électrique'!$C$24</f>
        <v>0.24366666666666667</v>
      </c>
      <c r="I4408" s="14">
        <v>359</v>
      </c>
      <c r="J4408" s="14">
        <v>0</v>
      </c>
      <c r="K4408" s="14">
        <v>0</v>
      </c>
      <c r="L4408" s="14">
        <v>669</v>
      </c>
      <c r="M4408" s="14">
        <f>C4408-SUM(D4408:L4408)</f>
        <v>5805.7527501983241</v>
      </c>
      <c r="P4408" s="49">
        <f>D4409/('Parc électrique'!$C$22+'Parc électrique'!$C$23)</f>
        <v>0.44640625</v>
      </c>
      <c r="Q4408" s="49">
        <f t="shared" si="340"/>
        <v>0.43513036956045659</v>
      </c>
      <c r="R4408" s="49">
        <f t="shared" si="341"/>
        <v>0.57946163918660765</v>
      </c>
    </row>
    <row r="4409" spans="1:18" x14ac:dyDescent="0.3">
      <c r="A4409" s="35">
        <f t="shared" si="344"/>
        <v>44199</v>
      </c>
      <c r="B4409" s="36">
        <v>0.58333333333333337</v>
      </c>
      <c r="C4409">
        <v>9924</v>
      </c>
      <c r="D4409">
        <v>2857</v>
      </c>
      <c r="E4409" s="49">
        <f t="shared" si="342"/>
        <v>0.43513036956045659</v>
      </c>
      <c r="F4409" s="49">
        <f t="shared" si="343"/>
        <v>0.57946163918660765</v>
      </c>
      <c r="G4409">
        <v>595</v>
      </c>
      <c r="H4409" s="51">
        <f>G4409/'Parc électrique'!$C$24</f>
        <v>0.19833333333333333</v>
      </c>
      <c r="I4409" s="14">
        <v>359</v>
      </c>
      <c r="J4409" s="14">
        <v>0</v>
      </c>
      <c r="K4409" s="14">
        <v>0</v>
      </c>
      <c r="L4409" s="14">
        <v>671</v>
      </c>
      <c r="M4409" s="14">
        <f>C4409-SUM(D4409:L4409)</f>
        <v>5440.7870746579192</v>
      </c>
      <c r="P4409" s="49">
        <f>D4410/('Parc électrique'!$C$22+'Parc électrique'!$C$23)</f>
        <v>0.46890625000000002</v>
      </c>
      <c r="Q4409" s="49">
        <f t="shared" si="340"/>
        <v>0.45706203676966406</v>
      </c>
      <c r="R4409" s="49">
        <f t="shared" si="341"/>
        <v>0.60866796611795926</v>
      </c>
    </row>
    <row r="4410" spans="1:18" x14ac:dyDescent="0.3">
      <c r="A4410" s="35">
        <f t="shared" si="344"/>
        <v>44199</v>
      </c>
      <c r="B4410" s="36">
        <v>0.625</v>
      </c>
      <c r="C4410">
        <v>9701</v>
      </c>
      <c r="D4410">
        <v>3001</v>
      </c>
      <c r="E4410" s="49">
        <f t="shared" si="342"/>
        <v>0.45706203676966406</v>
      </c>
      <c r="F4410" s="49">
        <f t="shared" si="343"/>
        <v>0.60866796611795926</v>
      </c>
      <c r="G4410">
        <v>389</v>
      </c>
      <c r="H4410" s="51">
        <f>G4410/'Parc électrique'!$C$24</f>
        <v>0.12966666666666668</v>
      </c>
      <c r="I4410" s="14">
        <v>359</v>
      </c>
      <c r="J4410" s="14">
        <v>0</v>
      </c>
      <c r="K4410" s="14">
        <v>0</v>
      </c>
      <c r="L4410" s="14">
        <v>670</v>
      </c>
      <c r="M4410" s="14">
        <f>C4410-SUM(D4410:L4410)</f>
        <v>5280.8046033304454</v>
      </c>
      <c r="P4410" s="49">
        <f>D4411/('Parc électrique'!$C$22+'Parc électrique'!$C$23)</f>
        <v>0.49062499999999998</v>
      </c>
      <c r="Q4410" s="49">
        <f t="shared" si="340"/>
        <v>0.47823218775632953</v>
      </c>
      <c r="R4410" s="49">
        <f t="shared" si="341"/>
        <v>0.63686018447530557</v>
      </c>
    </row>
    <row r="4411" spans="1:18" x14ac:dyDescent="0.3">
      <c r="A4411" s="35">
        <f t="shared" si="344"/>
        <v>44199</v>
      </c>
      <c r="B4411" s="36">
        <v>0.66666666666666663</v>
      </c>
      <c r="C4411">
        <v>9666</v>
      </c>
      <c r="D4411">
        <v>3140</v>
      </c>
      <c r="E4411" s="49">
        <f t="shared" si="342"/>
        <v>0.47823218775632953</v>
      </c>
      <c r="F4411" s="49">
        <f t="shared" si="343"/>
        <v>0.63686018447530557</v>
      </c>
      <c r="G4411">
        <v>117</v>
      </c>
      <c r="H4411" s="51">
        <f>G4411/'Parc électrique'!$C$24</f>
        <v>3.9E-2</v>
      </c>
      <c r="I4411" s="14">
        <v>359</v>
      </c>
      <c r="J4411" s="14">
        <v>0</v>
      </c>
      <c r="K4411" s="14">
        <v>0</v>
      </c>
      <c r="L4411" s="14">
        <v>670</v>
      </c>
      <c r="M4411" s="14">
        <f>C4411-SUM(D4411:L4411)</f>
        <v>5378.8459076277686</v>
      </c>
      <c r="P4411" s="49">
        <f>D4412/('Parc électrique'!$C$22+'Parc électrique'!$C$23)</f>
        <v>0.49078125</v>
      </c>
      <c r="Q4411" s="49">
        <f t="shared" si="340"/>
        <v>0.47838449100083796</v>
      </c>
      <c r="R4411" s="49">
        <f t="shared" si="341"/>
        <v>0.6370630061901067</v>
      </c>
    </row>
    <row r="4412" spans="1:18" x14ac:dyDescent="0.3">
      <c r="A4412" s="35">
        <f t="shared" si="344"/>
        <v>44199</v>
      </c>
      <c r="B4412" s="36">
        <v>0.70833333333333337</v>
      </c>
      <c r="C4412">
        <v>10252</v>
      </c>
      <c r="D4412">
        <v>3141</v>
      </c>
      <c r="E4412" s="49">
        <f t="shared" si="342"/>
        <v>0.47838449100083796</v>
      </c>
      <c r="F4412" s="49">
        <f t="shared" si="343"/>
        <v>0.6370630061901067</v>
      </c>
      <c r="G4412">
        <v>7</v>
      </c>
      <c r="H4412" s="51">
        <f>G4412/'Parc électrique'!$C$24</f>
        <v>2.3333333333333335E-3</v>
      </c>
      <c r="I4412" s="14">
        <v>359</v>
      </c>
      <c r="J4412" s="14">
        <v>0</v>
      </c>
      <c r="K4412" s="14">
        <v>0</v>
      </c>
      <c r="L4412" s="14">
        <v>667</v>
      </c>
      <c r="M4412" s="14">
        <f>C4412-SUM(D4412:L4412)</f>
        <v>6076.8822191694762</v>
      </c>
      <c r="P4412" s="49">
        <f>D4413/('Parc électrique'!$C$22+'Parc électrique'!$C$23)</f>
        <v>0.51515624999999998</v>
      </c>
      <c r="Q4412" s="49">
        <f t="shared" si="340"/>
        <v>0.50214379714414603</v>
      </c>
      <c r="R4412" s="49">
        <f t="shared" si="341"/>
        <v>0.66870319369907083</v>
      </c>
    </row>
    <row r="4413" spans="1:18" x14ac:dyDescent="0.3">
      <c r="A4413" s="35">
        <f t="shared" si="344"/>
        <v>44199</v>
      </c>
      <c r="B4413" s="36">
        <v>0.75</v>
      </c>
      <c r="C4413">
        <v>10585</v>
      </c>
      <c r="D4413">
        <v>3297</v>
      </c>
      <c r="E4413" s="49">
        <f t="shared" si="342"/>
        <v>0.50214379714414603</v>
      </c>
      <c r="F4413" s="49">
        <f t="shared" si="343"/>
        <v>0.66870319369907083</v>
      </c>
      <c r="G4413">
        <v>0</v>
      </c>
      <c r="H4413" s="51">
        <f>G4413/'Parc électrique'!$C$24</f>
        <v>0</v>
      </c>
      <c r="I4413" s="14">
        <v>359</v>
      </c>
      <c r="J4413" s="14">
        <v>0</v>
      </c>
      <c r="K4413" s="14">
        <v>0</v>
      </c>
      <c r="L4413" s="14">
        <v>653</v>
      </c>
      <c r="M4413" s="14">
        <f>C4413-SUM(D4413:L4413)</f>
        <v>6274.8291530091574</v>
      </c>
      <c r="P4413" s="49">
        <f>D4414/('Parc électrique'!$C$22+'Parc électrique'!$C$23)</f>
        <v>0.52312499999999995</v>
      </c>
      <c r="Q4413" s="49">
        <f t="shared" si="340"/>
        <v>0.5099112626140736</v>
      </c>
      <c r="R4413" s="49">
        <f t="shared" si="341"/>
        <v>0.67904710115392442</v>
      </c>
    </row>
    <row r="4414" spans="1:18" x14ac:dyDescent="0.3">
      <c r="A4414" s="35">
        <f t="shared" si="344"/>
        <v>44199</v>
      </c>
      <c r="B4414" s="36">
        <v>0.79166666666666663</v>
      </c>
      <c r="C4414">
        <v>10590</v>
      </c>
      <c r="D4414">
        <v>3348</v>
      </c>
      <c r="E4414" s="49">
        <f t="shared" si="342"/>
        <v>0.5099112626140736</v>
      </c>
      <c r="F4414" s="49">
        <f t="shared" si="343"/>
        <v>0.67904710115392442</v>
      </c>
      <c r="G4414">
        <v>0</v>
      </c>
      <c r="H4414" s="51">
        <f>G4414/'Parc électrique'!$C$24</f>
        <v>0</v>
      </c>
      <c r="I4414" s="14">
        <v>359</v>
      </c>
      <c r="J4414" s="14">
        <v>519</v>
      </c>
      <c r="K4414" s="14">
        <v>0</v>
      </c>
      <c r="L4414" s="14">
        <v>645</v>
      </c>
      <c r="M4414" s="14">
        <f>C4414-SUM(D4414:L4414)</f>
        <v>5717.8110416362324</v>
      </c>
      <c r="P4414" s="49">
        <f>D4415/('Parc électrique'!$C$22+'Parc électrique'!$C$23)</f>
        <v>0.50859374999999996</v>
      </c>
      <c r="Q4414" s="49">
        <f t="shared" si="340"/>
        <v>0.49574706087479381</v>
      </c>
      <c r="R4414" s="49">
        <f t="shared" si="341"/>
        <v>0.6601846816774265</v>
      </c>
    </row>
    <row r="4415" spans="1:18" x14ac:dyDescent="0.3">
      <c r="A4415" s="35">
        <f t="shared" si="344"/>
        <v>44199</v>
      </c>
      <c r="B4415" s="36">
        <v>0.83333333333333337</v>
      </c>
      <c r="C4415">
        <v>10332</v>
      </c>
      <c r="D4415">
        <v>3255</v>
      </c>
      <c r="E4415" s="49">
        <f t="shared" si="342"/>
        <v>0.49574706087479381</v>
      </c>
      <c r="F4415" s="49">
        <f t="shared" si="343"/>
        <v>0.6601846816774265</v>
      </c>
      <c r="G4415">
        <v>0</v>
      </c>
      <c r="H4415" s="51">
        <f>G4415/'Parc électrique'!$C$24</f>
        <v>0</v>
      </c>
      <c r="I4415" s="14">
        <v>359</v>
      </c>
      <c r="J4415" s="14">
        <v>0</v>
      </c>
      <c r="K4415" s="14">
        <v>0</v>
      </c>
      <c r="L4415" s="14">
        <v>639</v>
      </c>
      <c r="M4415" s="14">
        <f>C4415-SUM(D4415:L4415)</f>
        <v>6077.8440682574474</v>
      </c>
      <c r="P4415" s="49">
        <f>D4416/('Parc électrique'!$C$22+'Parc électrique'!$C$23)</f>
        <v>0.52546875000000004</v>
      </c>
      <c r="Q4415" s="49">
        <f t="shared" si="340"/>
        <v>0.51219581128169944</v>
      </c>
      <c r="R4415" s="49">
        <f t="shared" si="341"/>
        <v>0.68208942687594032</v>
      </c>
    </row>
    <row r="4416" spans="1:18" x14ac:dyDescent="0.3">
      <c r="A4416" s="35">
        <f t="shared" si="344"/>
        <v>44199</v>
      </c>
      <c r="B4416" s="36">
        <v>0.875</v>
      </c>
      <c r="C4416">
        <v>9978</v>
      </c>
      <c r="D4416">
        <v>3363</v>
      </c>
      <c r="E4416" s="49">
        <f t="shared" si="342"/>
        <v>0.51219581128169944</v>
      </c>
      <c r="F4416" s="49">
        <f t="shared" si="343"/>
        <v>0.68208942687594032</v>
      </c>
      <c r="G4416">
        <v>0</v>
      </c>
      <c r="H4416" s="51">
        <f>G4416/'Parc électrique'!$C$24</f>
        <v>0</v>
      </c>
      <c r="I4416" s="14">
        <v>359</v>
      </c>
      <c r="J4416" s="14">
        <v>0</v>
      </c>
      <c r="K4416" s="14">
        <v>0</v>
      </c>
      <c r="L4416" s="14">
        <v>633</v>
      </c>
      <c r="M4416" s="14">
        <f>C4416-SUM(D4416:L4416)</f>
        <v>5621.805714761842</v>
      </c>
      <c r="P4416" s="49">
        <f>D4417/('Parc électrique'!$C$22+'Parc électrique'!$C$23)</f>
        <v>0.53796875</v>
      </c>
      <c r="Q4416" s="49">
        <f t="shared" si="340"/>
        <v>0.52438007084237026</v>
      </c>
      <c r="R4416" s="49">
        <f t="shared" si="341"/>
        <v>0.69831516406002458</v>
      </c>
    </row>
    <row r="4417" spans="1:18" x14ac:dyDescent="0.3">
      <c r="A4417" s="35">
        <f t="shared" si="344"/>
        <v>44199</v>
      </c>
      <c r="B4417" s="36">
        <v>0.91666666666666663</v>
      </c>
      <c r="C4417">
        <v>10241</v>
      </c>
      <c r="D4417">
        <v>3443</v>
      </c>
      <c r="E4417" s="49">
        <f t="shared" si="342"/>
        <v>0.52438007084237026</v>
      </c>
      <c r="F4417" s="49">
        <f t="shared" si="343"/>
        <v>0.69831516406002458</v>
      </c>
      <c r="G4417">
        <v>0</v>
      </c>
      <c r="H4417" s="51">
        <f>G4417/'Parc électrique'!$C$24</f>
        <v>0</v>
      </c>
      <c r="I4417" s="14">
        <v>359</v>
      </c>
      <c r="J4417" s="14">
        <v>0</v>
      </c>
      <c r="K4417" s="14">
        <v>0</v>
      </c>
      <c r="L4417" s="14">
        <v>632</v>
      </c>
      <c r="M4417" s="14">
        <f>C4417-SUM(D4417:L4417)</f>
        <v>5805.7773047650971</v>
      </c>
      <c r="P4417" s="49">
        <f>D4418/('Parc électrique'!$C$22+'Parc électrique'!$C$23)</f>
        <v>0.53343750000000001</v>
      </c>
      <c r="Q4417" s="49">
        <f t="shared" si="340"/>
        <v>0.51996327675162712</v>
      </c>
      <c r="R4417" s="49">
        <f t="shared" si="341"/>
        <v>0.69243333433079401</v>
      </c>
    </row>
    <row r="4418" spans="1:18" x14ac:dyDescent="0.3">
      <c r="A4418" s="35">
        <f t="shared" si="344"/>
        <v>44199</v>
      </c>
      <c r="B4418" s="36">
        <v>0.95833333333333337</v>
      </c>
      <c r="C4418">
        <v>10482</v>
      </c>
      <c r="D4418">
        <v>3414</v>
      </c>
      <c r="E4418" s="49">
        <f t="shared" si="342"/>
        <v>0.51996327675162712</v>
      </c>
      <c r="F4418" s="49">
        <f t="shared" si="343"/>
        <v>0.69243333433079401</v>
      </c>
      <c r="G4418">
        <v>0</v>
      </c>
      <c r="H4418" s="51">
        <f>G4418/'Parc électrique'!$C$24</f>
        <v>0</v>
      </c>
      <c r="I4418" s="14">
        <v>359</v>
      </c>
      <c r="J4418" s="14">
        <v>0</v>
      </c>
      <c r="K4418" s="14">
        <v>0</v>
      </c>
      <c r="L4418" s="14">
        <v>641</v>
      </c>
      <c r="M4418" s="14">
        <f>C4418-SUM(D4418:L4418)</f>
        <v>6066.787603388917</v>
      </c>
      <c r="P4418" s="49">
        <f>D4419/('Parc électrique'!$C$22+'Parc électrique'!$C$23)</f>
        <v>0.53671875000000002</v>
      </c>
      <c r="Q4418" s="49">
        <f t="shared" si="340"/>
        <v>0.52316164488630323</v>
      </c>
      <c r="R4418" s="49">
        <f t="shared" si="341"/>
        <v>0.69669259034161612</v>
      </c>
    </row>
    <row r="4419" spans="1:18" x14ac:dyDescent="0.3">
      <c r="A4419" s="35">
        <f t="shared" si="344"/>
        <v>44200</v>
      </c>
      <c r="B4419" s="36">
        <v>0</v>
      </c>
      <c r="C4419">
        <v>10780</v>
      </c>
      <c r="D4419">
        <v>3435</v>
      </c>
      <c r="E4419" s="49">
        <f t="shared" si="342"/>
        <v>0.52316164488630323</v>
      </c>
      <c r="F4419" s="49">
        <f t="shared" si="343"/>
        <v>0.69669259034161612</v>
      </c>
      <c r="G4419">
        <v>0</v>
      </c>
      <c r="H4419" s="51">
        <f>G4419/'Parc électrique'!$C$24</f>
        <v>0</v>
      </c>
      <c r="I4419" s="14">
        <v>396</v>
      </c>
      <c r="J4419" s="14">
        <v>0</v>
      </c>
      <c r="K4419" s="14">
        <v>0</v>
      </c>
      <c r="L4419" s="14">
        <v>632</v>
      </c>
      <c r="M4419" s="14">
        <f>C4419-SUM(D4419:L4419)</f>
        <v>6315.780145764772</v>
      </c>
      <c r="P4419" s="49">
        <f>D4420/('Parc électrique'!$C$22+'Parc électrique'!$C$23)</f>
        <v>0.53953125000000002</v>
      </c>
      <c r="Q4419" s="49">
        <f t="shared" ref="Q4419:Q4482" si="345">P4419/$T$3*$T$8</f>
        <v>0.52590310328745415</v>
      </c>
      <c r="R4419" s="49">
        <f t="shared" ref="R4419:R4482" si="346">P4419/$T$3*$T$4</f>
        <v>0.70034338120803508</v>
      </c>
    </row>
    <row r="4420" spans="1:18" x14ac:dyDescent="0.3">
      <c r="A4420" s="35">
        <f t="shared" si="344"/>
        <v>44200</v>
      </c>
      <c r="B4420" s="36">
        <v>4.1666666666666664E-2</v>
      </c>
      <c r="C4420">
        <v>10471</v>
      </c>
      <c r="D4420">
        <v>3453</v>
      </c>
      <c r="E4420" s="49">
        <f t="shared" ref="E4420:E4483" si="347">P4419/$T$3*$T$8</f>
        <v>0.52590310328745415</v>
      </c>
      <c r="F4420" s="49">
        <f t="shared" ref="F4420:F4483" si="348">P4419/$T$3*$T$4</f>
        <v>0.70034338120803508</v>
      </c>
      <c r="G4420">
        <v>0</v>
      </c>
      <c r="H4420" s="51">
        <f>G4420/'Parc électrique'!$C$24</f>
        <v>0</v>
      </c>
      <c r="I4420" s="14">
        <v>396</v>
      </c>
      <c r="J4420" s="14">
        <v>0</v>
      </c>
      <c r="K4420" s="14">
        <v>0</v>
      </c>
      <c r="L4420" s="14">
        <v>630</v>
      </c>
      <c r="M4420" s="14">
        <f>C4420-SUM(D4420:L4420)</f>
        <v>5990.7737535155047</v>
      </c>
      <c r="P4420" s="49">
        <f>D4421/('Parc électrique'!$C$22+'Parc électrique'!$C$23)</f>
        <v>0.53265625000000005</v>
      </c>
      <c r="Q4420" s="49">
        <f t="shared" si="345"/>
        <v>0.51920176052908529</v>
      </c>
      <c r="R4420" s="49">
        <f t="shared" si="346"/>
        <v>0.69141922575678882</v>
      </c>
    </row>
    <row r="4421" spans="1:18" x14ac:dyDescent="0.3">
      <c r="A4421" s="35">
        <f t="shared" si="344"/>
        <v>44200</v>
      </c>
      <c r="B4421" s="36">
        <v>8.3333333333333329E-2</v>
      </c>
      <c r="C4421">
        <v>10104</v>
      </c>
      <c r="D4421">
        <v>3409</v>
      </c>
      <c r="E4421" s="49">
        <f t="shared" si="347"/>
        <v>0.51920176052908529</v>
      </c>
      <c r="F4421" s="49">
        <f t="shared" si="348"/>
        <v>0.69141922575678882</v>
      </c>
      <c r="G4421">
        <v>0</v>
      </c>
      <c r="H4421" s="51">
        <f>G4421/'Parc électrique'!$C$24</f>
        <v>0</v>
      </c>
      <c r="I4421" s="14">
        <v>396</v>
      </c>
      <c r="J4421" s="14">
        <v>0</v>
      </c>
      <c r="K4421" s="14">
        <v>0</v>
      </c>
      <c r="L4421" s="14">
        <v>629</v>
      </c>
      <c r="M4421" s="14">
        <f>C4421-SUM(D4421:L4421)</f>
        <v>5668.7893790137141</v>
      </c>
      <c r="P4421" s="49">
        <f>D4422/('Parc électrique'!$C$22+'Parc électrique'!$C$23)</f>
        <v>0.57687500000000003</v>
      </c>
      <c r="Q4421" s="49">
        <f t="shared" si="345"/>
        <v>0.56230357872495829</v>
      </c>
      <c r="R4421" s="49">
        <f t="shared" si="346"/>
        <v>0.74881777104548675</v>
      </c>
    </row>
    <row r="4422" spans="1:18" x14ac:dyDescent="0.3">
      <c r="A4422" s="35">
        <f t="shared" si="344"/>
        <v>44200</v>
      </c>
      <c r="B4422" s="36">
        <v>0.125</v>
      </c>
      <c r="C4422">
        <v>9517</v>
      </c>
      <c r="D4422">
        <v>3692</v>
      </c>
      <c r="E4422" s="49">
        <f t="shared" si="347"/>
        <v>0.56230357872495829</v>
      </c>
      <c r="F4422" s="49">
        <f t="shared" si="348"/>
        <v>0.74881777104548675</v>
      </c>
      <c r="G4422">
        <v>0</v>
      </c>
      <c r="H4422" s="51">
        <f>G4422/'Parc électrique'!$C$24</f>
        <v>0</v>
      </c>
      <c r="I4422" s="14">
        <v>396</v>
      </c>
      <c r="J4422" s="14">
        <v>0</v>
      </c>
      <c r="K4422" s="14">
        <v>-241</v>
      </c>
      <c r="L4422" s="14">
        <v>628</v>
      </c>
      <c r="M4422" s="14">
        <f>C4422-SUM(D4422:L4422)</f>
        <v>5040.6888786502295</v>
      </c>
      <c r="P4422" s="49">
        <f>D4423/('Parc électrique'!$C$22+'Parc électrique'!$C$23)</f>
        <v>0.60406249999999995</v>
      </c>
      <c r="Q4422" s="49">
        <f t="shared" si="345"/>
        <v>0.58880434326941722</v>
      </c>
      <c r="R4422" s="49">
        <f t="shared" si="346"/>
        <v>0.78410874942086983</v>
      </c>
    </row>
    <row r="4423" spans="1:18" x14ac:dyDescent="0.3">
      <c r="A4423" s="35">
        <f t="shared" si="344"/>
        <v>44200</v>
      </c>
      <c r="B4423" s="36">
        <v>0.16666666666666666</v>
      </c>
      <c r="C4423">
        <v>9148</v>
      </c>
      <c r="D4423">
        <v>3866</v>
      </c>
      <c r="E4423" s="49">
        <f t="shared" si="347"/>
        <v>0.58880434326941722</v>
      </c>
      <c r="F4423" s="49">
        <f t="shared" si="348"/>
        <v>0.78410874942086983</v>
      </c>
      <c r="G4423">
        <v>0</v>
      </c>
      <c r="H4423" s="51">
        <f>G4423/'Parc électrique'!$C$24</f>
        <v>0</v>
      </c>
      <c r="I4423" s="14">
        <v>396</v>
      </c>
      <c r="J4423" s="14">
        <v>0</v>
      </c>
      <c r="K4423" s="14">
        <v>-624</v>
      </c>
      <c r="L4423" s="14">
        <v>628</v>
      </c>
      <c r="M4423" s="14">
        <f>C4423-SUM(D4423:L4423)</f>
        <v>4880.6270869073105</v>
      </c>
      <c r="P4423" s="49">
        <f>D4424/('Parc électrique'!$C$22+'Parc électrique'!$C$23)</f>
        <v>0.5859375</v>
      </c>
      <c r="Q4423" s="49">
        <f t="shared" si="345"/>
        <v>0.57113716690644456</v>
      </c>
      <c r="R4423" s="49">
        <f t="shared" si="346"/>
        <v>0.76058143050394778</v>
      </c>
    </row>
    <row r="4424" spans="1:18" x14ac:dyDescent="0.3">
      <c r="A4424" s="35">
        <f t="shared" si="344"/>
        <v>44200</v>
      </c>
      <c r="B4424" s="36">
        <v>0.20833333333333334</v>
      </c>
      <c r="C4424">
        <v>9079</v>
      </c>
      <c r="D4424">
        <v>3750</v>
      </c>
      <c r="E4424" s="49">
        <f t="shared" si="347"/>
        <v>0.57113716690644456</v>
      </c>
      <c r="F4424" s="49">
        <f t="shared" si="348"/>
        <v>0.76058143050394778</v>
      </c>
      <c r="G4424">
        <v>0</v>
      </c>
      <c r="H4424" s="51">
        <f>G4424/'Parc électrique'!$C$24</f>
        <v>0</v>
      </c>
      <c r="I4424" s="14">
        <v>396</v>
      </c>
      <c r="J4424" s="14">
        <v>0</v>
      </c>
      <c r="K4424" s="14">
        <v>-576</v>
      </c>
      <c r="L4424" s="14">
        <v>627</v>
      </c>
      <c r="M4424" s="14">
        <f>C4424-SUM(D4424:L4424)</f>
        <v>4880.6682814025899</v>
      </c>
      <c r="P4424" s="49">
        <f>D4425/('Parc électrique'!$C$22+'Parc électrique'!$C$23)</f>
        <v>0.57640625000000001</v>
      </c>
      <c r="Q4424" s="49">
        <f t="shared" si="345"/>
        <v>0.5618466689914331</v>
      </c>
      <c r="R4424" s="49">
        <f t="shared" si="346"/>
        <v>0.74820930590108359</v>
      </c>
    </row>
    <row r="4425" spans="1:18" x14ac:dyDescent="0.3">
      <c r="A4425" s="35">
        <f t="shared" si="344"/>
        <v>44200</v>
      </c>
      <c r="B4425" s="36">
        <v>0.25</v>
      </c>
      <c r="C4425">
        <v>9119</v>
      </c>
      <c r="D4425">
        <v>3689</v>
      </c>
      <c r="E4425" s="49">
        <f t="shared" si="347"/>
        <v>0.5618466689914331</v>
      </c>
      <c r="F4425" s="49">
        <f t="shared" si="348"/>
        <v>0.74820930590108359</v>
      </c>
      <c r="G4425">
        <v>0</v>
      </c>
      <c r="H4425" s="51">
        <f>G4425/'Parc électrique'!$C$24</f>
        <v>0</v>
      </c>
      <c r="I4425" s="14">
        <v>396</v>
      </c>
      <c r="J4425" s="14">
        <v>0</v>
      </c>
      <c r="K4425" s="14">
        <v>-477</v>
      </c>
      <c r="L4425" s="14">
        <v>629</v>
      </c>
      <c r="M4425" s="14">
        <f>C4425-SUM(D4425:L4425)</f>
        <v>4880.6899440251073</v>
      </c>
      <c r="P4425" s="49">
        <f>D4426/('Parc électrique'!$C$22+'Parc électrique'!$C$23)</f>
        <v>0.54390625000000004</v>
      </c>
      <c r="Q4425" s="49">
        <f t="shared" si="345"/>
        <v>0.53016759413368908</v>
      </c>
      <c r="R4425" s="49">
        <f t="shared" si="346"/>
        <v>0.70602238922246463</v>
      </c>
    </row>
    <row r="4426" spans="1:18" x14ac:dyDescent="0.3">
      <c r="A4426" s="35">
        <f t="shared" si="344"/>
        <v>44200</v>
      </c>
      <c r="B4426" s="36">
        <v>0.29166666666666669</v>
      </c>
      <c r="C4426">
        <v>9135</v>
      </c>
      <c r="D4426">
        <v>3481</v>
      </c>
      <c r="E4426" s="49">
        <f t="shared" si="347"/>
        <v>0.53016759413368908</v>
      </c>
      <c r="F4426" s="49">
        <f t="shared" si="348"/>
        <v>0.70602238922246463</v>
      </c>
      <c r="G4426">
        <v>0</v>
      </c>
      <c r="H4426" s="51">
        <f>G4426/'Parc électrique'!$C$24</f>
        <v>0</v>
      </c>
      <c r="I4426" s="14">
        <v>396</v>
      </c>
      <c r="J4426" s="14">
        <v>0</v>
      </c>
      <c r="K4426" s="14">
        <v>-256</v>
      </c>
      <c r="L4426" s="14">
        <v>632</v>
      </c>
      <c r="M4426" s="14">
        <f>C4426-SUM(D4426:L4426)</f>
        <v>4880.7638100166441</v>
      </c>
      <c r="P4426" s="49">
        <f>D4427/('Parc électrique'!$C$22+'Parc électrique'!$C$23)</f>
        <v>0.50203125000000004</v>
      </c>
      <c r="Q4426" s="49">
        <f t="shared" si="345"/>
        <v>0.48935032460544181</v>
      </c>
      <c r="R4426" s="49">
        <f t="shared" si="346"/>
        <v>0.65166616965578261</v>
      </c>
    </row>
    <row r="4427" spans="1:18" x14ac:dyDescent="0.3">
      <c r="A4427" s="35">
        <f t="shared" si="344"/>
        <v>44200</v>
      </c>
      <c r="B4427" s="36">
        <v>0.33333333333333331</v>
      </c>
      <c r="C4427">
        <v>9300</v>
      </c>
      <c r="D4427">
        <v>3213</v>
      </c>
      <c r="E4427" s="49">
        <f t="shared" si="347"/>
        <v>0.48935032460544181</v>
      </c>
      <c r="F4427" s="49">
        <f t="shared" si="348"/>
        <v>0.65166616965578261</v>
      </c>
      <c r="G4427">
        <v>21</v>
      </c>
      <c r="H4427" s="51">
        <f>G4427/'Parc électrique'!$C$24</f>
        <v>7.0000000000000001E-3</v>
      </c>
      <c r="I4427" s="14">
        <v>396</v>
      </c>
      <c r="J4427" s="14">
        <v>0</v>
      </c>
      <c r="K4427" s="14">
        <v>0</v>
      </c>
      <c r="L4427" s="14">
        <v>638</v>
      </c>
      <c r="M4427" s="14">
        <f>C4427-SUM(D4427:L4427)</f>
        <v>5030.8519835057386</v>
      </c>
      <c r="P4427" s="49">
        <f>D4428/('Parc électrique'!$C$22+'Parc électrique'!$C$23)</f>
        <v>0.40703125000000001</v>
      </c>
      <c r="Q4427" s="49">
        <f t="shared" si="345"/>
        <v>0.39674995194434348</v>
      </c>
      <c r="R4427" s="49">
        <f t="shared" si="346"/>
        <v>0.52835056705674233</v>
      </c>
    </row>
    <row r="4428" spans="1:18" x14ac:dyDescent="0.3">
      <c r="A4428" s="35">
        <f t="shared" si="344"/>
        <v>44200</v>
      </c>
      <c r="B4428" s="36">
        <v>0.375</v>
      </c>
      <c r="C4428">
        <v>9662</v>
      </c>
      <c r="D4428">
        <v>2605</v>
      </c>
      <c r="E4428" s="49">
        <f t="shared" si="347"/>
        <v>0.39674995194434348</v>
      </c>
      <c r="F4428" s="49">
        <f t="shared" si="348"/>
        <v>0.52835056705674233</v>
      </c>
      <c r="G4428">
        <v>185</v>
      </c>
      <c r="H4428" s="51">
        <f>G4428/'Parc électrique'!$C$24</f>
        <v>6.1666666666666668E-2</v>
      </c>
      <c r="I4428" s="14">
        <v>396</v>
      </c>
      <c r="J4428" s="14">
        <v>0</v>
      </c>
      <c r="K4428" s="14">
        <v>0</v>
      </c>
      <c r="L4428" s="14">
        <v>642</v>
      </c>
      <c r="M4428" s="14">
        <f>C4428-SUM(D4428:L4428)</f>
        <v>5833.0132328143318</v>
      </c>
      <c r="P4428" s="49">
        <f>D4429/('Parc électrique'!$C$22+'Parc électrique'!$C$23)</f>
        <v>0.38343749999999999</v>
      </c>
      <c r="Q4428" s="49">
        <f t="shared" si="345"/>
        <v>0.37375216202357736</v>
      </c>
      <c r="R4428" s="49">
        <f t="shared" si="346"/>
        <v>0.49772448812178344</v>
      </c>
    </row>
    <row r="4429" spans="1:18" x14ac:dyDescent="0.3">
      <c r="A4429" s="35">
        <f t="shared" si="344"/>
        <v>44200</v>
      </c>
      <c r="B4429" s="36">
        <v>0.41666666666666669</v>
      </c>
      <c r="C4429">
        <v>10107</v>
      </c>
      <c r="D4429">
        <v>2454</v>
      </c>
      <c r="E4429" s="49">
        <f t="shared" si="347"/>
        <v>0.37375216202357736</v>
      </c>
      <c r="F4429" s="49">
        <f t="shared" si="348"/>
        <v>0.49772448812178344</v>
      </c>
      <c r="G4429">
        <v>488</v>
      </c>
      <c r="H4429" s="51">
        <f>G4429/'Parc électrique'!$C$24</f>
        <v>0.16266666666666665</v>
      </c>
      <c r="I4429" s="14">
        <v>396</v>
      </c>
      <c r="J4429" s="14">
        <v>0</v>
      </c>
      <c r="K4429" s="14">
        <v>0</v>
      </c>
      <c r="L4429" s="14">
        <v>646</v>
      </c>
      <c r="M4429" s="14">
        <f>C4429-SUM(D4429:L4429)</f>
        <v>6121.9658566831877</v>
      </c>
      <c r="P4429" s="49">
        <f>D4430/('Parc électrique'!$C$22+'Parc électrique'!$C$23)</f>
        <v>0.36781249999999999</v>
      </c>
      <c r="Q4429" s="49">
        <f t="shared" si="345"/>
        <v>0.35852183757273881</v>
      </c>
      <c r="R4429" s="49">
        <f t="shared" si="346"/>
        <v>0.47744231664167813</v>
      </c>
    </row>
    <row r="4430" spans="1:18" x14ac:dyDescent="0.3">
      <c r="A4430" s="35">
        <f t="shared" si="344"/>
        <v>44200</v>
      </c>
      <c r="B4430" s="36">
        <v>0.45833333333333331</v>
      </c>
      <c r="C4430">
        <v>10467</v>
      </c>
      <c r="D4430">
        <v>2354</v>
      </c>
      <c r="E4430" s="49">
        <f t="shared" si="347"/>
        <v>0.35852183757273881</v>
      </c>
      <c r="F4430" s="49">
        <f t="shared" si="348"/>
        <v>0.47744231664167813</v>
      </c>
      <c r="G4430">
        <v>688</v>
      </c>
      <c r="H4430" s="51">
        <f>G4430/'Parc électrique'!$C$24</f>
        <v>0.22933333333333333</v>
      </c>
      <c r="I4430" s="14">
        <v>396</v>
      </c>
      <c r="J4430" s="14">
        <v>0</v>
      </c>
      <c r="K4430" s="14">
        <v>1200</v>
      </c>
      <c r="L4430" s="14">
        <v>647</v>
      </c>
      <c r="M4430" s="14">
        <f>C4430-SUM(D4430:L4430)</f>
        <v>5180.9347025124516</v>
      </c>
      <c r="P4430" s="49">
        <f>D4431/('Parc électrique'!$C$22+'Parc électrique'!$C$23)</f>
        <v>0.32765624999999998</v>
      </c>
      <c r="Q4430" s="49">
        <f t="shared" si="345"/>
        <v>0.31937990373408381</v>
      </c>
      <c r="R4430" s="49">
        <f t="shared" si="346"/>
        <v>0.42531713593780757</v>
      </c>
    </row>
    <row r="4431" spans="1:18" x14ac:dyDescent="0.3">
      <c r="A4431" s="35">
        <f t="shared" si="344"/>
        <v>44200</v>
      </c>
      <c r="B4431" s="36">
        <v>0.5</v>
      </c>
      <c r="C4431">
        <v>10888</v>
      </c>
      <c r="D4431">
        <v>2097</v>
      </c>
      <c r="E4431" s="49">
        <f t="shared" si="347"/>
        <v>0.31937990373408381</v>
      </c>
      <c r="F4431" s="49">
        <f t="shared" si="348"/>
        <v>0.42531713593780757</v>
      </c>
      <c r="G4431">
        <v>764</v>
      </c>
      <c r="H4431" s="51">
        <f>G4431/'Parc électrique'!$C$24</f>
        <v>0.25466666666666665</v>
      </c>
      <c r="I4431" s="14">
        <v>396</v>
      </c>
      <c r="J4431" s="14">
        <v>0</v>
      </c>
      <c r="K4431" s="14">
        <v>0</v>
      </c>
      <c r="L4431" s="14">
        <v>647</v>
      </c>
      <c r="M4431" s="14">
        <f>C4431-SUM(D4431:L4431)</f>
        <v>6983.000636293662</v>
      </c>
      <c r="P4431" s="49">
        <f>D4432/('Parc électrique'!$C$22+'Parc électrique'!$C$23)</f>
        <v>0.34562500000000002</v>
      </c>
      <c r="Q4431" s="49">
        <f t="shared" si="345"/>
        <v>0.33689477685254815</v>
      </c>
      <c r="R4431" s="49">
        <f t="shared" si="346"/>
        <v>0.44864163313992872</v>
      </c>
    </row>
    <row r="4432" spans="1:18" x14ac:dyDescent="0.3">
      <c r="A4432" s="35">
        <f t="shared" si="344"/>
        <v>44200</v>
      </c>
      <c r="B4432" s="36">
        <v>0.54166666666666663</v>
      </c>
      <c r="C4432">
        <v>10502</v>
      </c>
      <c r="D4432">
        <v>2212</v>
      </c>
      <c r="E4432" s="49">
        <f t="shared" si="347"/>
        <v>0.33689477685254815</v>
      </c>
      <c r="F4432" s="49">
        <f t="shared" si="348"/>
        <v>0.44864163313992872</v>
      </c>
      <c r="G4432">
        <v>759</v>
      </c>
      <c r="H4432" s="51">
        <f>G4432/'Parc électrique'!$C$24</f>
        <v>0.253</v>
      </c>
      <c r="I4432" s="14">
        <v>396</v>
      </c>
      <c r="J4432" s="14">
        <v>555</v>
      </c>
      <c r="K4432" s="14">
        <v>0</v>
      </c>
      <c r="L4432" s="14">
        <v>644</v>
      </c>
      <c r="M4432" s="14">
        <f>C4432-SUM(D4432:L4432)</f>
        <v>5934.961463590007</v>
      </c>
      <c r="P4432" s="49">
        <f>D4433/('Parc électrique'!$C$22+'Parc électrique'!$C$23)</f>
        <v>0.32296875000000003</v>
      </c>
      <c r="Q4432" s="49">
        <f t="shared" si="345"/>
        <v>0.3148108063988323</v>
      </c>
      <c r="R4432" s="49">
        <f t="shared" si="346"/>
        <v>0.41923248449377604</v>
      </c>
    </row>
    <row r="4433" spans="1:18" x14ac:dyDescent="0.3">
      <c r="A4433" s="35">
        <f t="shared" si="344"/>
        <v>44200</v>
      </c>
      <c r="B4433" s="36">
        <v>0.58333333333333337</v>
      </c>
      <c r="C4433">
        <v>10088</v>
      </c>
      <c r="D4433">
        <v>2067</v>
      </c>
      <c r="E4433" s="49">
        <f t="shared" si="347"/>
        <v>0.3148108063988323</v>
      </c>
      <c r="F4433" s="49">
        <f t="shared" si="348"/>
        <v>0.41923248449377604</v>
      </c>
      <c r="G4433">
        <v>619</v>
      </c>
      <c r="H4433" s="51">
        <f>G4433/'Parc électrique'!$C$24</f>
        <v>0.20633333333333334</v>
      </c>
      <c r="I4433" s="14">
        <v>396</v>
      </c>
      <c r="J4433" s="14">
        <v>0</v>
      </c>
      <c r="K4433" s="14">
        <v>62</v>
      </c>
      <c r="L4433" s="14">
        <v>644</v>
      </c>
      <c r="M4433" s="14">
        <f>C4433-SUM(D4433:L4433)</f>
        <v>6299.0596233757733</v>
      </c>
      <c r="P4433" s="49">
        <f>D4434/('Parc électrique'!$C$22+'Parc électrique'!$C$23)</f>
        <v>0.34968749999999998</v>
      </c>
      <c r="Q4433" s="49">
        <f t="shared" si="345"/>
        <v>0.3408546612097661</v>
      </c>
      <c r="R4433" s="49">
        <f t="shared" si="346"/>
        <v>0.45391499772475602</v>
      </c>
    </row>
    <row r="4434" spans="1:18" x14ac:dyDescent="0.3">
      <c r="A4434" s="35">
        <f t="shared" si="344"/>
        <v>44200</v>
      </c>
      <c r="B4434" s="36">
        <v>0.625</v>
      </c>
      <c r="C4434">
        <v>9837</v>
      </c>
      <c r="D4434">
        <v>2238</v>
      </c>
      <c r="E4434" s="49">
        <f t="shared" si="347"/>
        <v>0.3408546612097661</v>
      </c>
      <c r="F4434" s="49">
        <f t="shared" si="348"/>
        <v>0.45391499772475602</v>
      </c>
      <c r="G4434">
        <v>373</v>
      </c>
      <c r="H4434" s="51">
        <f>G4434/'Parc électrique'!$C$24</f>
        <v>0.12433333333333334</v>
      </c>
      <c r="I4434" s="14">
        <v>396</v>
      </c>
      <c r="J4434" s="14">
        <v>0</v>
      </c>
      <c r="K4434" s="14">
        <v>0</v>
      </c>
      <c r="L4434" s="14">
        <v>644</v>
      </c>
      <c r="M4434" s="14">
        <f>C4434-SUM(D4434:L4434)</f>
        <v>6185.0808970077323</v>
      </c>
      <c r="P4434" s="49">
        <f>D4435/('Parc électrique'!$C$22+'Parc électrique'!$C$23)</f>
        <v>0.36625000000000002</v>
      </c>
      <c r="Q4434" s="49">
        <f t="shared" si="345"/>
        <v>0.35699880512765497</v>
      </c>
      <c r="R4434" s="49">
        <f t="shared" si="346"/>
        <v>0.47541409949366759</v>
      </c>
    </row>
    <row r="4435" spans="1:18" x14ac:dyDescent="0.3">
      <c r="A4435" s="35">
        <f t="shared" si="344"/>
        <v>44200</v>
      </c>
      <c r="B4435" s="36">
        <v>0.66666666666666663</v>
      </c>
      <c r="C4435">
        <v>9767</v>
      </c>
      <c r="D4435">
        <v>2344</v>
      </c>
      <c r="E4435" s="49">
        <f t="shared" si="347"/>
        <v>0.35699880512765497</v>
      </c>
      <c r="F4435" s="49">
        <f t="shared" si="348"/>
        <v>0.47541409949366759</v>
      </c>
      <c r="G4435">
        <v>92</v>
      </c>
      <c r="H4435" s="51">
        <f>G4435/'Parc électrique'!$C$24</f>
        <v>3.0666666666666665E-2</v>
      </c>
      <c r="I4435" s="14">
        <v>396</v>
      </c>
      <c r="J4435" s="14">
        <v>0</v>
      </c>
      <c r="K4435" s="14">
        <v>0</v>
      </c>
      <c r="L4435" s="14">
        <v>644</v>
      </c>
      <c r="M4435" s="14">
        <f>C4435-SUM(D4435:L4435)</f>
        <v>6290.1369204287121</v>
      </c>
      <c r="P4435" s="49">
        <f>D4436/('Parc électrique'!$C$22+'Parc électrique'!$C$23)</f>
        <v>0.3775</v>
      </c>
      <c r="Q4435" s="49">
        <f t="shared" si="345"/>
        <v>0.36796463873225865</v>
      </c>
      <c r="R4435" s="49">
        <f t="shared" si="346"/>
        <v>0.49001726295934339</v>
      </c>
    </row>
    <row r="4436" spans="1:18" x14ac:dyDescent="0.3">
      <c r="A4436" s="35">
        <f t="shared" si="344"/>
        <v>44200</v>
      </c>
      <c r="B4436" s="36">
        <v>0.70833333333333337</v>
      </c>
      <c r="C4436">
        <v>10356</v>
      </c>
      <c r="D4436">
        <v>2416</v>
      </c>
      <c r="E4436" s="49">
        <f t="shared" si="347"/>
        <v>0.36796463873225865</v>
      </c>
      <c r="F4436" s="49">
        <f t="shared" si="348"/>
        <v>0.49001726295934339</v>
      </c>
      <c r="G4436">
        <v>3</v>
      </c>
      <c r="H4436" s="51">
        <f>G4436/'Parc électrique'!$C$24</f>
        <v>1E-3</v>
      </c>
      <c r="I4436" s="14">
        <v>396</v>
      </c>
      <c r="J4436" s="14">
        <v>0</v>
      </c>
      <c r="K4436" s="14">
        <v>0</v>
      </c>
      <c r="L4436" s="14">
        <v>643</v>
      </c>
      <c r="M4436" s="14">
        <f>C4436-SUM(D4436:L4436)</f>
        <v>6897.1410180983075</v>
      </c>
      <c r="P4436" s="49">
        <f>D4437/('Parc électrique'!$C$22+'Parc électrique'!$C$23)</f>
        <v>0.36625000000000002</v>
      </c>
      <c r="Q4436" s="49">
        <f t="shared" si="345"/>
        <v>0.35699880512765497</v>
      </c>
      <c r="R4436" s="49">
        <f t="shared" si="346"/>
        <v>0.47541409949366759</v>
      </c>
    </row>
    <row r="4437" spans="1:18" x14ac:dyDescent="0.3">
      <c r="A4437" s="35">
        <f t="shared" si="344"/>
        <v>44200</v>
      </c>
      <c r="B4437" s="36">
        <v>0.75</v>
      </c>
      <c r="C4437">
        <v>10841</v>
      </c>
      <c r="D4437">
        <v>2344</v>
      </c>
      <c r="E4437" s="49">
        <f t="shared" si="347"/>
        <v>0.35699880512765497</v>
      </c>
      <c r="F4437" s="49">
        <f t="shared" si="348"/>
        <v>0.47541409949366759</v>
      </c>
      <c r="G4437">
        <v>0</v>
      </c>
      <c r="H4437" s="51">
        <f>G4437/'Parc électrique'!$C$24</f>
        <v>0</v>
      </c>
      <c r="I4437" s="14">
        <v>396</v>
      </c>
      <c r="J4437" s="14">
        <v>0</v>
      </c>
      <c r="K4437" s="14">
        <v>0</v>
      </c>
      <c r="L4437" s="14">
        <v>641</v>
      </c>
      <c r="M4437" s="14">
        <f>C4437-SUM(D4437:L4437)</f>
        <v>7459.1675870953786</v>
      </c>
      <c r="P4437" s="49">
        <f>D4438/('Parc électrique'!$C$22+'Parc électrique'!$C$23)</f>
        <v>0.36109374999999999</v>
      </c>
      <c r="Q4437" s="49">
        <f t="shared" si="345"/>
        <v>0.35197279805887827</v>
      </c>
      <c r="R4437" s="49">
        <f t="shared" si="346"/>
        <v>0.4687209829052329</v>
      </c>
    </row>
    <row r="4438" spans="1:18" x14ac:dyDescent="0.3">
      <c r="A4438" s="35">
        <f t="shared" si="344"/>
        <v>44200</v>
      </c>
      <c r="B4438" s="36">
        <v>0.79166666666666663</v>
      </c>
      <c r="C4438">
        <v>10887</v>
      </c>
      <c r="D4438">
        <v>2311</v>
      </c>
      <c r="E4438" s="49">
        <f t="shared" si="347"/>
        <v>0.35197279805887827</v>
      </c>
      <c r="F4438" s="49">
        <f t="shared" si="348"/>
        <v>0.4687209829052329</v>
      </c>
      <c r="G4438">
        <v>0</v>
      </c>
      <c r="H4438" s="51">
        <f>G4438/'Parc électrique'!$C$24</f>
        <v>0</v>
      </c>
      <c r="I4438" s="14">
        <v>396</v>
      </c>
      <c r="J4438" s="14">
        <v>0</v>
      </c>
      <c r="K4438" s="14">
        <v>0</v>
      </c>
      <c r="L4438" s="14">
        <v>637</v>
      </c>
      <c r="M4438" s="14">
        <f>C4438-SUM(D4438:L4438)</f>
        <v>7542.1793062190354</v>
      </c>
      <c r="P4438" s="49">
        <f>D4439/('Parc électrique'!$C$22+'Parc électrique'!$C$23)</f>
        <v>0.40031250000000002</v>
      </c>
      <c r="Q4438" s="49">
        <f t="shared" si="345"/>
        <v>0.39020091243048299</v>
      </c>
      <c r="R4438" s="49">
        <f t="shared" si="346"/>
        <v>0.5196292333202972</v>
      </c>
    </row>
    <row r="4439" spans="1:18" x14ac:dyDescent="0.3">
      <c r="A4439" s="35">
        <f t="shared" si="344"/>
        <v>44200</v>
      </c>
      <c r="B4439" s="36">
        <v>0.83333333333333337</v>
      </c>
      <c r="C4439">
        <v>10497</v>
      </c>
      <c r="D4439">
        <v>2562</v>
      </c>
      <c r="E4439" s="49">
        <f t="shared" si="347"/>
        <v>0.39020091243048299</v>
      </c>
      <c r="F4439" s="49">
        <f t="shared" si="348"/>
        <v>0.5196292333202972</v>
      </c>
      <c r="G4439">
        <v>0</v>
      </c>
      <c r="H4439" s="51">
        <f>G4439/'Parc électrique'!$C$24</f>
        <v>0</v>
      </c>
      <c r="I4439" s="14">
        <v>396</v>
      </c>
      <c r="J4439" s="14">
        <v>0</v>
      </c>
      <c r="K4439" s="14">
        <v>0</v>
      </c>
      <c r="L4439" s="14">
        <v>635</v>
      </c>
      <c r="M4439" s="14">
        <f>C4439-SUM(D4439:L4439)</f>
        <v>6903.0901698542493</v>
      </c>
      <c r="P4439" s="49">
        <f>D4440/('Parc électrique'!$C$22+'Parc électrique'!$C$23)</f>
        <v>0.424375</v>
      </c>
      <c r="Q4439" s="49">
        <f t="shared" si="345"/>
        <v>0.41365561208477425</v>
      </c>
      <c r="R4439" s="49">
        <f t="shared" si="346"/>
        <v>0.55086377739965919</v>
      </c>
    </row>
    <row r="4440" spans="1:18" x14ac:dyDescent="0.3">
      <c r="A4440" s="35">
        <f t="shared" si="344"/>
        <v>44200</v>
      </c>
      <c r="B4440" s="36">
        <v>0.875</v>
      </c>
      <c r="C4440">
        <v>9983</v>
      </c>
      <c r="D4440">
        <v>2716</v>
      </c>
      <c r="E4440" s="49">
        <f t="shared" si="347"/>
        <v>0.41365561208477425</v>
      </c>
      <c r="F4440" s="49">
        <f t="shared" si="348"/>
        <v>0.55086377739965919</v>
      </c>
      <c r="G4440">
        <v>0</v>
      </c>
      <c r="H4440" s="51">
        <f>G4440/'Parc électrique'!$C$24</f>
        <v>0</v>
      </c>
      <c r="I4440" s="14">
        <v>396</v>
      </c>
      <c r="J4440" s="14">
        <v>555</v>
      </c>
      <c r="K4440" s="14">
        <v>478</v>
      </c>
      <c r="L4440" s="14">
        <v>636</v>
      </c>
      <c r="M4440" s="14">
        <f>C4440-SUM(D4440:L4440)</f>
        <v>5201.0354806105152</v>
      </c>
      <c r="P4440" s="49">
        <f>D4441/('Parc électrique'!$C$22+'Parc électrique'!$C$23)</f>
        <v>0.48062500000000002</v>
      </c>
      <c r="Q4440" s="49">
        <f t="shared" si="345"/>
        <v>0.46848478010779299</v>
      </c>
      <c r="R4440" s="49">
        <f t="shared" si="346"/>
        <v>0.62387959472803822</v>
      </c>
    </row>
    <row r="4441" spans="1:18" x14ac:dyDescent="0.3">
      <c r="A4441" s="35">
        <f t="shared" si="344"/>
        <v>44200</v>
      </c>
      <c r="B4441" s="36">
        <v>0.91666666666666663</v>
      </c>
      <c r="C4441">
        <v>10207</v>
      </c>
      <c r="D4441">
        <v>3076</v>
      </c>
      <c r="E4441" s="49">
        <f t="shared" si="347"/>
        <v>0.46848478010779299</v>
      </c>
      <c r="F4441" s="49">
        <f t="shared" si="348"/>
        <v>0.62387959472803822</v>
      </c>
      <c r="G4441">
        <v>0</v>
      </c>
      <c r="H4441" s="51">
        <f>G4441/'Parc électrique'!$C$24</f>
        <v>0</v>
      </c>
      <c r="I4441" s="14">
        <v>396</v>
      </c>
      <c r="J4441" s="14">
        <v>0</v>
      </c>
      <c r="K4441" s="14">
        <v>0</v>
      </c>
      <c r="L4441" s="14">
        <v>635</v>
      </c>
      <c r="M4441" s="14">
        <f>C4441-SUM(D4441:L4441)</f>
        <v>6098.9076356251644</v>
      </c>
      <c r="P4441" s="49">
        <f>D4442/('Parc électrique'!$C$22+'Parc électrique'!$C$23)</f>
        <v>0.46812500000000001</v>
      </c>
      <c r="Q4441" s="49">
        <f t="shared" si="345"/>
        <v>0.45630052054712217</v>
      </c>
      <c r="R4441" s="49">
        <f t="shared" si="346"/>
        <v>0.60765385754395407</v>
      </c>
    </row>
    <row r="4442" spans="1:18" x14ac:dyDescent="0.3">
      <c r="A4442" s="35">
        <f t="shared" si="344"/>
        <v>44200</v>
      </c>
      <c r="B4442" s="36">
        <v>0.95833333333333337</v>
      </c>
      <c r="C4442">
        <v>10424</v>
      </c>
      <c r="D4442">
        <v>2996</v>
      </c>
      <c r="E4442" s="49">
        <f t="shared" si="347"/>
        <v>0.45630052054712217</v>
      </c>
      <c r="F4442" s="49">
        <f t="shared" si="348"/>
        <v>0.60765385754395407</v>
      </c>
      <c r="G4442">
        <v>0</v>
      </c>
      <c r="H4442" s="51">
        <f>G4442/'Parc électrique'!$C$24</f>
        <v>0</v>
      </c>
      <c r="I4442" s="14">
        <v>396</v>
      </c>
      <c r="J4442" s="14">
        <v>0</v>
      </c>
      <c r="K4442" s="14">
        <v>0</v>
      </c>
      <c r="L4442" s="14">
        <v>637</v>
      </c>
      <c r="M4442" s="14">
        <f>C4442-SUM(D4442:L4442)</f>
        <v>6393.9360456219092</v>
      </c>
      <c r="P4442" s="49">
        <f>D4443/('Parc électrique'!$C$22+'Parc électrique'!$C$23)</f>
        <v>0.53765624999999995</v>
      </c>
      <c r="Q4442" s="49">
        <f t="shared" si="345"/>
        <v>0.5240754643533535</v>
      </c>
      <c r="R4442" s="49">
        <f t="shared" si="346"/>
        <v>0.69790952063042233</v>
      </c>
    </row>
    <row r="4443" spans="1:18" x14ac:dyDescent="0.3">
      <c r="A4443" s="35">
        <f t="shared" si="344"/>
        <v>44201</v>
      </c>
      <c r="B4443" s="36">
        <v>0</v>
      </c>
      <c r="C4443">
        <v>9847</v>
      </c>
      <c r="D4443">
        <v>3441</v>
      </c>
      <c r="E4443" s="49">
        <f t="shared" si="347"/>
        <v>0.5240754643533535</v>
      </c>
      <c r="F4443" s="49">
        <f t="shared" si="348"/>
        <v>0.69790952063042233</v>
      </c>
      <c r="G4443">
        <v>0</v>
      </c>
      <c r="H4443" s="51">
        <f>G4443/'Parc électrique'!$C$24</f>
        <v>0</v>
      </c>
      <c r="I4443" s="14">
        <v>396</v>
      </c>
      <c r="J4443" s="14">
        <v>0</v>
      </c>
      <c r="K4443" s="14">
        <v>0</v>
      </c>
      <c r="L4443" s="14">
        <v>633</v>
      </c>
      <c r="M4443" s="14">
        <f>C4443-SUM(D4443:L4443)</f>
        <v>5375.7780150150165</v>
      </c>
      <c r="P4443" s="49">
        <f>D4444/('Parc électrique'!$C$22+'Parc électrique'!$C$23)</f>
        <v>0.56093749999999998</v>
      </c>
      <c r="Q4443" s="49">
        <f t="shared" si="345"/>
        <v>0.54676864778510292</v>
      </c>
      <c r="R4443" s="49">
        <f t="shared" si="346"/>
        <v>0.72812995613577924</v>
      </c>
    </row>
    <row r="4444" spans="1:18" x14ac:dyDescent="0.3">
      <c r="A4444" s="35">
        <f t="shared" ref="A4444:A4507" si="349">A4420+1</f>
        <v>44201</v>
      </c>
      <c r="B4444" s="36">
        <v>4.1666666666666664E-2</v>
      </c>
      <c r="C4444">
        <v>9506</v>
      </c>
      <c r="D4444">
        <v>3590</v>
      </c>
      <c r="E4444" s="49">
        <f t="shared" si="347"/>
        <v>0.54676864778510292</v>
      </c>
      <c r="F4444" s="49">
        <f t="shared" si="348"/>
        <v>0.72812995613577924</v>
      </c>
      <c r="G4444">
        <v>0</v>
      </c>
      <c r="H4444" s="51">
        <f>G4444/'Parc électrique'!$C$24</f>
        <v>0</v>
      </c>
      <c r="I4444" s="14">
        <v>396</v>
      </c>
      <c r="J4444" s="14">
        <v>0</v>
      </c>
      <c r="K4444" s="14">
        <v>0</v>
      </c>
      <c r="L4444" s="14">
        <v>630</v>
      </c>
      <c r="M4444" s="14">
        <f>C4444-SUM(D4444:L4444)</f>
        <v>4888.7251013960795</v>
      </c>
      <c r="P4444" s="49">
        <f>D4445/('Parc électrique'!$C$22+'Parc électrique'!$C$23)</f>
        <v>0.58718749999999997</v>
      </c>
      <c r="Q4444" s="49">
        <f t="shared" si="345"/>
        <v>0.5723555928625117</v>
      </c>
      <c r="R4444" s="49">
        <f t="shared" si="346"/>
        <v>0.76220400422235612</v>
      </c>
    </row>
    <row r="4445" spans="1:18" x14ac:dyDescent="0.3">
      <c r="A4445" s="35">
        <f t="shared" si="349"/>
        <v>44201</v>
      </c>
      <c r="B4445" s="36">
        <v>8.3333333333333329E-2</v>
      </c>
      <c r="C4445">
        <v>9222</v>
      </c>
      <c r="D4445">
        <v>3758</v>
      </c>
      <c r="E4445" s="49">
        <f t="shared" si="347"/>
        <v>0.5723555928625117</v>
      </c>
      <c r="F4445" s="49">
        <f t="shared" si="348"/>
        <v>0.76220400422235612</v>
      </c>
      <c r="G4445">
        <v>0</v>
      </c>
      <c r="H4445" s="51">
        <f>G4445/'Parc électrique'!$C$24</f>
        <v>0</v>
      </c>
      <c r="I4445" s="14">
        <v>396</v>
      </c>
      <c r="J4445" s="14">
        <v>0</v>
      </c>
      <c r="K4445" s="14">
        <v>-442</v>
      </c>
      <c r="L4445" s="14">
        <v>628</v>
      </c>
      <c r="M4445" s="14">
        <f>C4445-SUM(D4445:L4445)</f>
        <v>4880.665440402915</v>
      </c>
      <c r="P4445" s="49">
        <f>D4446/('Parc électrique'!$C$22+'Parc électrique'!$C$23)</f>
        <v>0.62406249999999996</v>
      </c>
      <c r="Q4445" s="49">
        <f t="shared" si="345"/>
        <v>0.60829915856649053</v>
      </c>
      <c r="R4445" s="49">
        <f t="shared" si="346"/>
        <v>0.81006992891540452</v>
      </c>
    </row>
    <row r="4446" spans="1:18" x14ac:dyDescent="0.3">
      <c r="A4446" s="35">
        <f t="shared" si="349"/>
        <v>44201</v>
      </c>
      <c r="B4446" s="36">
        <v>0.125</v>
      </c>
      <c r="C4446">
        <v>8794</v>
      </c>
      <c r="D4446">
        <v>3994</v>
      </c>
      <c r="E4446" s="49">
        <f t="shared" si="347"/>
        <v>0.60829915856649053</v>
      </c>
      <c r="F4446" s="49">
        <f t="shared" si="348"/>
        <v>0.81006992891540452</v>
      </c>
      <c r="G4446">
        <v>0</v>
      </c>
      <c r="H4446" s="51">
        <f>G4446/'Parc électrique'!$C$24</f>
        <v>0</v>
      </c>
      <c r="I4446" s="14">
        <v>396</v>
      </c>
      <c r="J4446" s="14">
        <v>0</v>
      </c>
      <c r="K4446" s="14">
        <v>-1105</v>
      </c>
      <c r="L4446" s="14">
        <v>627</v>
      </c>
      <c r="M4446" s="14">
        <f>C4446-SUM(D4446:L4446)</f>
        <v>4880.5816309125184</v>
      </c>
      <c r="P4446" s="49">
        <f>D4447/('Parc électrique'!$C$22+'Parc électrique'!$C$23)</f>
        <v>0.61499999999999999</v>
      </c>
      <c r="Q4446" s="49">
        <f t="shared" si="345"/>
        <v>0.59946557038500425</v>
      </c>
      <c r="R4446" s="49">
        <f t="shared" si="346"/>
        <v>0.7983062694569435</v>
      </c>
    </row>
    <row r="4447" spans="1:18" x14ac:dyDescent="0.3">
      <c r="A4447" s="35">
        <f t="shared" si="349"/>
        <v>44201</v>
      </c>
      <c r="B4447" s="36">
        <v>0.16666666666666666</v>
      </c>
      <c r="C4447">
        <v>8722</v>
      </c>
      <c r="D4447">
        <v>3936</v>
      </c>
      <c r="E4447" s="49">
        <f t="shared" si="347"/>
        <v>0.59946557038500425</v>
      </c>
      <c r="F4447" s="49">
        <f t="shared" si="348"/>
        <v>0.7983062694569435</v>
      </c>
      <c r="G4447">
        <v>0</v>
      </c>
      <c r="H4447" s="51">
        <f>G4447/'Parc électrique'!$C$24</f>
        <v>0</v>
      </c>
      <c r="I4447" s="14">
        <v>396</v>
      </c>
      <c r="J4447" s="14">
        <v>0</v>
      </c>
      <c r="K4447" s="14">
        <v>-1118</v>
      </c>
      <c r="L4447" s="14">
        <v>626</v>
      </c>
      <c r="M4447" s="14">
        <f>C4447-SUM(D4447:L4447)</f>
        <v>4880.6022281601581</v>
      </c>
      <c r="P4447" s="49">
        <f>D4448/('Parc électrique'!$C$22+'Parc électrique'!$C$23)</f>
        <v>0.62968749999999996</v>
      </c>
      <c r="Q4447" s="49">
        <f t="shared" si="345"/>
        <v>0.61378207536879237</v>
      </c>
      <c r="R4447" s="49">
        <f t="shared" si="346"/>
        <v>0.81737151064824243</v>
      </c>
    </row>
    <row r="4448" spans="1:18" x14ac:dyDescent="0.3">
      <c r="A4448" s="35">
        <f t="shared" si="349"/>
        <v>44201</v>
      </c>
      <c r="B4448" s="36">
        <v>0.20833333333333334</v>
      </c>
      <c r="C4448">
        <v>9088</v>
      </c>
      <c r="D4448">
        <v>4030</v>
      </c>
      <c r="E4448" s="49">
        <f t="shared" si="347"/>
        <v>0.61378207536879237</v>
      </c>
      <c r="F4448" s="49">
        <f t="shared" si="348"/>
        <v>0.81737151064824243</v>
      </c>
      <c r="G4448">
        <v>0</v>
      </c>
      <c r="H4448" s="51">
        <f>G4448/'Parc électrique'!$C$24</f>
        <v>0</v>
      </c>
      <c r="I4448" s="14">
        <v>396</v>
      </c>
      <c r="J4448" s="14">
        <v>0</v>
      </c>
      <c r="K4448" s="14">
        <v>-1005</v>
      </c>
      <c r="L4448" s="14">
        <v>625</v>
      </c>
      <c r="M4448" s="14">
        <f>C4448-SUM(D4448:L4448)</f>
        <v>5040.568846413983</v>
      </c>
      <c r="P4448" s="49">
        <f>D4449/('Parc électrique'!$C$22+'Parc électrique'!$C$23)</f>
        <v>0.62843749999999998</v>
      </c>
      <c r="Q4448" s="49">
        <f t="shared" si="345"/>
        <v>0.61256364941272534</v>
      </c>
      <c r="R4448" s="49">
        <f t="shared" si="346"/>
        <v>0.81574893692983408</v>
      </c>
    </row>
    <row r="4449" spans="1:18" x14ac:dyDescent="0.3">
      <c r="A4449" s="35">
        <f t="shared" si="349"/>
        <v>44201</v>
      </c>
      <c r="B4449" s="36">
        <v>0.25</v>
      </c>
      <c r="C4449">
        <v>9914</v>
      </c>
      <c r="D4449">
        <v>4022</v>
      </c>
      <c r="E4449" s="49">
        <f t="shared" si="347"/>
        <v>0.61256364941272534</v>
      </c>
      <c r="F4449" s="49">
        <f t="shared" si="348"/>
        <v>0.81574893692983408</v>
      </c>
      <c r="G4449">
        <v>0</v>
      </c>
      <c r="H4449" s="51">
        <f>G4449/'Parc électrique'!$C$24</f>
        <v>0</v>
      </c>
      <c r="I4449" s="14">
        <v>396</v>
      </c>
      <c r="J4449" s="14">
        <v>0</v>
      </c>
      <c r="K4449" s="14">
        <v>-177</v>
      </c>
      <c r="L4449" s="14">
        <v>631</v>
      </c>
      <c r="M4449" s="14">
        <f>C4449-SUM(D4449:L4449)</f>
        <v>5040.5716874136579</v>
      </c>
      <c r="P4449" s="49">
        <f>D4450/('Parc électrique'!$C$22+'Parc électrique'!$C$23)</f>
        <v>0.60812500000000003</v>
      </c>
      <c r="Q4449" s="49">
        <f t="shared" si="345"/>
        <v>0.59276422762663539</v>
      </c>
      <c r="R4449" s="49">
        <f t="shared" si="346"/>
        <v>0.78938211400569736</v>
      </c>
    </row>
    <row r="4450" spans="1:18" x14ac:dyDescent="0.3">
      <c r="A4450" s="35">
        <f t="shared" si="349"/>
        <v>44201</v>
      </c>
      <c r="B4450" s="36">
        <v>0.29166666666666669</v>
      </c>
      <c r="C4450">
        <v>10634</v>
      </c>
      <c r="D4450">
        <v>3892</v>
      </c>
      <c r="E4450" s="49">
        <f t="shared" si="347"/>
        <v>0.59276422762663539</v>
      </c>
      <c r="F4450" s="49">
        <f t="shared" si="348"/>
        <v>0.78938211400569736</v>
      </c>
      <c r="G4450">
        <v>0</v>
      </c>
      <c r="H4450" s="51">
        <f>G4450/'Parc électrique'!$C$24</f>
        <v>0</v>
      </c>
      <c r="I4450" s="14">
        <v>396</v>
      </c>
      <c r="J4450" s="14">
        <v>0</v>
      </c>
      <c r="K4450" s="14">
        <v>0</v>
      </c>
      <c r="L4450" s="14">
        <v>640</v>
      </c>
      <c r="M4450" s="14">
        <f>C4450-SUM(D4450:L4450)</f>
        <v>5704.6178536583684</v>
      </c>
      <c r="P4450" s="49">
        <f>D4451/('Parc électrique'!$C$22+'Parc électrique'!$C$23)</f>
        <v>0.62124999999999997</v>
      </c>
      <c r="Q4450" s="49">
        <f t="shared" si="345"/>
        <v>0.60555770016533961</v>
      </c>
      <c r="R4450" s="49">
        <f t="shared" si="346"/>
        <v>0.80641913804898557</v>
      </c>
    </row>
    <row r="4451" spans="1:18" x14ac:dyDescent="0.3">
      <c r="A4451" s="35">
        <f t="shared" si="349"/>
        <v>44201</v>
      </c>
      <c r="B4451" s="36">
        <v>0.33333333333333331</v>
      </c>
      <c r="C4451">
        <v>11131</v>
      </c>
      <c r="D4451">
        <v>3976</v>
      </c>
      <c r="E4451" s="49">
        <f t="shared" si="347"/>
        <v>0.60555770016533961</v>
      </c>
      <c r="F4451" s="49">
        <f t="shared" si="348"/>
        <v>0.80641913804898557</v>
      </c>
      <c r="G4451">
        <v>23</v>
      </c>
      <c r="H4451" s="51">
        <f>G4451/'Parc électrique'!$C$24</f>
        <v>7.6666666666666662E-3</v>
      </c>
      <c r="I4451" s="14">
        <v>396</v>
      </c>
      <c r="J4451" s="14">
        <v>0</v>
      </c>
      <c r="K4451" s="14">
        <v>0</v>
      </c>
      <c r="L4451" s="14">
        <v>643</v>
      </c>
      <c r="M4451" s="14">
        <f>C4451-SUM(D4451:L4451)</f>
        <v>6091.5803564951184</v>
      </c>
      <c r="P4451" s="49">
        <f>D4452/('Parc électrique'!$C$22+'Parc électrique'!$C$23)</f>
        <v>0.62828125000000001</v>
      </c>
      <c r="Q4451" s="49">
        <f t="shared" si="345"/>
        <v>0.61241134616821691</v>
      </c>
      <c r="R4451" s="49">
        <f t="shared" si="346"/>
        <v>0.81554611521503295</v>
      </c>
    </row>
    <row r="4452" spans="1:18" x14ac:dyDescent="0.3">
      <c r="A4452" s="35">
        <f t="shared" si="349"/>
        <v>44201</v>
      </c>
      <c r="B4452" s="36">
        <v>0.375</v>
      </c>
      <c r="C4452">
        <v>11463</v>
      </c>
      <c r="D4452">
        <v>4021</v>
      </c>
      <c r="E4452" s="49">
        <f t="shared" si="347"/>
        <v>0.61241134616821691</v>
      </c>
      <c r="F4452" s="49">
        <f t="shared" si="348"/>
        <v>0.81554611521503295</v>
      </c>
      <c r="G4452">
        <v>189</v>
      </c>
      <c r="H4452" s="51">
        <f>G4452/'Parc électrique'!$C$24</f>
        <v>6.3E-2</v>
      </c>
      <c r="I4452" s="14">
        <v>396</v>
      </c>
      <c r="J4452" s="14">
        <v>0</v>
      </c>
      <c r="K4452" s="14">
        <v>0</v>
      </c>
      <c r="L4452" s="14">
        <v>639</v>
      </c>
      <c r="M4452" s="14">
        <f>C4452-SUM(D4452:L4452)</f>
        <v>6216.509042538617</v>
      </c>
      <c r="P4452" s="49">
        <f>D4453/('Parc électrique'!$C$22+'Parc électrique'!$C$23)</f>
        <v>0.61921875000000004</v>
      </c>
      <c r="Q4452" s="49">
        <f t="shared" si="345"/>
        <v>0.60357775798673063</v>
      </c>
      <c r="R4452" s="49">
        <f t="shared" si="346"/>
        <v>0.80378245575657203</v>
      </c>
    </row>
    <row r="4453" spans="1:18" x14ac:dyDescent="0.3">
      <c r="A4453" s="35">
        <f t="shared" si="349"/>
        <v>44201</v>
      </c>
      <c r="B4453" s="36">
        <v>0.41666666666666669</v>
      </c>
      <c r="C4453">
        <v>11719</v>
      </c>
      <c r="D4453">
        <v>3963</v>
      </c>
      <c r="E4453" s="49">
        <f t="shared" si="347"/>
        <v>0.60357775798673063</v>
      </c>
      <c r="F4453" s="49">
        <f t="shared" si="348"/>
        <v>0.80378245575657203</v>
      </c>
      <c r="G4453">
        <v>498</v>
      </c>
      <c r="H4453" s="51">
        <f>G4453/'Parc électrique'!$C$24</f>
        <v>0.16600000000000001</v>
      </c>
      <c r="I4453" s="14">
        <v>396</v>
      </c>
      <c r="J4453" s="14">
        <v>0</v>
      </c>
      <c r="K4453" s="14">
        <v>0</v>
      </c>
      <c r="L4453" s="14">
        <v>637</v>
      </c>
      <c r="M4453" s="14">
        <f>C4453-SUM(D4453:L4453)</f>
        <v>6223.4266397862566</v>
      </c>
      <c r="P4453" s="49">
        <f>D4454/('Parc électrique'!$C$22+'Parc électrique'!$C$23)</f>
        <v>0.61578124999999995</v>
      </c>
      <c r="Q4453" s="49">
        <f t="shared" si="345"/>
        <v>0.60022708660754609</v>
      </c>
      <c r="R4453" s="49">
        <f t="shared" si="346"/>
        <v>0.7993203780309488</v>
      </c>
    </row>
    <row r="4454" spans="1:18" x14ac:dyDescent="0.3">
      <c r="A4454" s="35">
        <f t="shared" si="349"/>
        <v>44201</v>
      </c>
      <c r="B4454" s="36">
        <v>0.45833333333333331</v>
      </c>
      <c r="C4454">
        <v>11943</v>
      </c>
      <c r="D4454">
        <v>3941</v>
      </c>
      <c r="E4454" s="49">
        <f t="shared" si="347"/>
        <v>0.60022708660754609</v>
      </c>
      <c r="F4454" s="49">
        <f t="shared" si="348"/>
        <v>0.7993203780309488</v>
      </c>
      <c r="G4454">
        <v>697</v>
      </c>
      <c r="H4454" s="51">
        <f>G4454/'Parc électrique'!$C$24</f>
        <v>0.23233333333333334</v>
      </c>
      <c r="I4454" s="14">
        <v>396</v>
      </c>
      <c r="J4454" s="14">
        <v>0</v>
      </c>
      <c r="K4454" s="14">
        <v>0</v>
      </c>
      <c r="L4454" s="14">
        <v>639</v>
      </c>
      <c r="M4454" s="14">
        <f>C4454-SUM(D4454:L4454)</f>
        <v>6268.3681192020285</v>
      </c>
      <c r="P4454" s="49">
        <f>D4455/('Parc électrique'!$C$22+'Parc électrique'!$C$23)</f>
        <v>0.6</v>
      </c>
      <c r="Q4454" s="49">
        <f t="shared" si="345"/>
        <v>0.58484445891219916</v>
      </c>
      <c r="R4454" s="49">
        <f t="shared" si="346"/>
        <v>0.77883538483604242</v>
      </c>
    </row>
    <row r="4455" spans="1:18" x14ac:dyDescent="0.3">
      <c r="A4455" s="35">
        <f t="shared" si="349"/>
        <v>44201</v>
      </c>
      <c r="B4455" s="36">
        <v>0.5</v>
      </c>
      <c r="C4455">
        <v>12097</v>
      </c>
      <c r="D4455">
        <v>3840</v>
      </c>
      <c r="E4455" s="49">
        <f t="shared" si="347"/>
        <v>0.58484445891219916</v>
      </c>
      <c r="F4455" s="49">
        <f t="shared" si="348"/>
        <v>0.77883538483604242</v>
      </c>
      <c r="G4455">
        <v>812</v>
      </c>
      <c r="H4455" s="51">
        <f>G4455/'Parc électrique'!$C$24</f>
        <v>0.27066666666666667</v>
      </c>
      <c r="I4455" s="14">
        <v>396</v>
      </c>
      <c r="J4455" s="14">
        <v>0</v>
      </c>
      <c r="K4455" s="14">
        <v>0</v>
      </c>
      <c r="L4455" s="14">
        <v>638</v>
      </c>
      <c r="M4455" s="14">
        <f>C4455-SUM(D4455:L4455)</f>
        <v>6409.3656534895854</v>
      </c>
      <c r="P4455" s="49">
        <f>D4456/('Parc électrique'!$C$22+'Parc électrique'!$C$23)</f>
        <v>0.57859375000000002</v>
      </c>
      <c r="Q4455" s="49">
        <f t="shared" si="345"/>
        <v>0.5639789144145505</v>
      </c>
      <c r="R4455" s="49">
        <f t="shared" si="346"/>
        <v>0.75104880990829836</v>
      </c>
    </row>
    <row r="4456" spans="1:18" x14ac:dyDescent="0.3">
      <c r="A4456" s="35">
        <f t="shared" si="349"/>
        <v>44201</v>
      </c>
      <c r="B4456" s="36">
        <v>0.54166666666666663</v>
      </c>
      <c r="C4456">
        <v>11841</v>
      </c>
      <c r="D4456">
        <v>3703</v>
      </c>
      <c r="E4456" s="49">
        <f t="shared" si="347"/>
        <v>0.5639789144145505</v>
      </c>
      <c r="F4456" s="49">
        <f t="shared" si="348"/>
        <v>0.75104880990829836</v>
      </c>
      <c r="G4456">
        <v>825</v>
      </c>
      <c r="H4456" s="51">
        <f>G4456/'Parc électrique'!$C$24</f>
        <v>0.27500000000000002</v>
      </c>
      <c r="I4456" s="14">
        <v>396</v>
      </c>
      <c r="J4456" s="14">
        <v>0</v>
      </c>
      <c r="K4456" s="14">
        <v>0</v>
      </c>
      <c r="L4456" s="14">
        <v>638</v>
      </c>
      <c r="M4456" s="14">
        <f>C4456-SUM(D4456:L4456)</f>
        <v>6277.4099722756773</v>
      </c>
      <c r="P4456" s="49">
        <f>D4457/('Parc électrique'!$C$22+'Parc électrique'!$C$23)</f>
        <v>0.55562500000000004</v>
      </c>
      <c r="Q4456" s="49">
        <f t="shared" si="345"/>
        <v>0.54159033747181795</v>
      </c>
      <c r="R4456" s="49">
        <f t="shared" si="346"/>
        <v>0.72123401783254359</v>
      </c>
    </row>
    <row r="4457" spans="1:18" x14ac:dyDescent="0.3">
      <c r="A4457" s="35">
        <f t="shared" si="349"/>
        <v>44201</v>
      </c>
      <c r="B4457" s="36">
        <v>0.58333333333333337</v>
      </c>
      <c r="C4457">
        <v>11663</v>
      </c>
      <c r="D4457">
        <v>3556</v>
      </c>
      <c r="E4457" s="49">
        <f t="shared" si="347"/>
        <v>0.54159033747181795</v>
      </c>
      <c r="F4457" s="49">
        <f t="shared" si="348"/>
        <v>0.72123401783254359</v>
      </c>
      <c r="G4457">
        <v>680</v>
      </c>
      <c r="H4457" s="51">
        <f>G4457/'Parc électrique'!$C$24</f>
        <v>0.22666666666666666</v>
      </c>
      <c r="I4457" s="14">
        <v>396</v>
      </c>
      <c r="J4457" s="14">
        <v>0</v>
      </c>
      <c r="K4457" s="14">
        <v>0</v>
      </c>
      <c r="L4457" s="14">
        <v>640</v>
      </c>
      <c r="M4457" s="14">
        <f>C4457-SUM(D4457:L4457)</f>
        <v>6389.5105089780291</v>
      </c>
      <c r="P4457" s="49">
        <f>D4458/('Parc électrique'!$C$22+'Parc électrique'!$C$23)</f>
        <v>0.53703124999999996</v>
      </c>
      <c r="Q4457" s="49">
        <f t="shared" si="345"/>
        <v>0.52346625137531999</v>
      </c>
      <c r="R4457" s="49">
        <f t="shared" si="346"/>
        <v>0.69709823377121816</v>
      </c>
    </row>
    <row r="4458" spans="1:18" x14ac:dyDescent="0.3">
      <c r="A4458" s="35">
        <f t="shared" si="349"/>
        <v>44201</v>
      </c>
      <c r="B4458" s="36">
        <v>0.625</v>
      </c>
      <c r="C4458">
        <v>11440</v>
      </c>
      <c r="D4458">
        <v>3437</v>
      </c>
      <c r="E4458" s="49">
        <f t="shared" si="347"/>
        <v>0.52346625137531999</v>
      </c>
      <c r="F4458" s="49">
        <f t="shared" si="348"/>
        <v>0.69709823377121816</v>
      </c>
      <c r="G4458">
        <v>419</v>
      </c>
      <c r="H4458" s="51">
        <f>G4458/'Parc électrique'!$C$24</f>
        <v>0.13966666666666666</v>
      </c>
      <c r="I4458" s="14">
        <v>396</v>
      </c>
      <c r="J4458" s="14">
        <v>0</v>
      </c>
      <c r="K4458" s="14">
        <v>915</v>
      </c>
      <c r="L4458" s="14">
        <v>642</v>
      </c>
      <c r="M4458" s="14">
        <f>C4458-SUM(D4458:L4458)</f>
        <v>5629.6397688481866</v>
      </c>
      <c r="P4458" s="49">
        <f>D4459/('Parc électrique'!$C$22+'Parc électrique'!$C$23)</f>
        <v>0.51078124999999996</v>
      </c>
      <c r="Q4458" s="49">
        <f t="shared" si="345"/>
        <v>0.49787930629791122</v>
      </c>
      <c r="R4458" s="49">
        <f t="shared" si="346"/>
        <v>0.66302418568464128</v>
      </c>
    </row>
    <row r="4459" spans="1:18" x14ac:dyDescent="0.3">
      <c r="A4459" s="35">
        <f t="shared" si="349"/>
        <v>44201</v>
      </c>
      <c r="B4459" s="36">
        <v>0.66666666666666663</v>
      </c>
      <c r="C4459">
        <v>11349</v>
      </c>
      <c r="D4459">
        <v>3269</v>
      </c>
      <c r="E4459" s="49">
        <f t="shared" si="347"/>
        <v>0.49787930629791122</v>
      </c>
      <c r="F4459" s="49">
        <f t="shared" si="348"/>
        <v>0.66302418568464128</v>
      </c>
      <c r="G4459">
        <v>100</v>
      </c>
      <c r="H4459" s="51">
        <f>G4459/'Parc électrique'!$C$24</f>
        <v>3.3333333333333333E-2</v>
      </c>
      <c r="I4459" s="14">
        <v>396</v>
      </c>
      <c r="J4459" s="14">
        <v>0</v>
      </c>
      <c r="K4459" s="14">
        <v>0</v>
      </c>
      <c r="L4459" s="14">
        <v>642</v>
      </c>
      <c r="M4459" s="14">
        <f>C4459-SUM(D4459:L4459)</f>
        <v>6940.8057631746842</v>
      </c>
      <c r="P4459" s="49">
        <f>D4460/('Parc électrique'!$C$22+'Parc électrique'!$C$23)</f>
        <v>0.50937500000000002</v>
      </c>
      <c r="Q4459" s="49">
        <f t="shared" si="345"/>
        <v>0.49650857709733581</v>
      </c>
      <c r="R4459" s="49">
        <f t="shared" si="346"/>
        <v>0.66119879025143191</v>
      </c>
    </row>
    <row r="4460" spans="1:18" x14ac:dyDescent="0.3">
      <c r="A4460" s="35">
        <f t="shared" si="349"/>
        <v>44201</v>
      </c>
      <c r="B4460" s="36">
        <v>0.70833333333333337</v>
      </c>
      <c r="C4460">
        <v>11892</v>
      </c>
      <c r="D4460">
        <v>3260</v>
      </c>
      <c r="E4460" s="49">
        <f t="shared" si="347"/>
        <v>0.49650857709733581</v>
      </c>
      <c r="F4460" s="49">
        <f t="shared" si="348"/>
        <v>0.66119879025143191</v>
      </c>
      <c r="G4460">
        <v>2</v>
      </c>
      <c r="H4460" s="51">
        <f>G4460/'Parc électrique'!$C$24</f>
        <v>6.6666666666666664E-4</v>
      </c>
      <c r="I4460" s="14">
        <v>396</v>
      </c>
      <c r="J4460" s="14">
        <v>0</v>
      </c>
      <c r="K4460" s="14">
        <v>0</v>
      </c>
      <c r="L4460" s="14">
        <v>641</v>
      </c>
      <c r="M4460" s="14">
        <f>C4460-SUM(D4460:L4460)</f>
        <v>7591.8416259659843</v>
      </c>
      <c r="P4460" s="49">
        <f>D4461/('Parc électrique'!$C$22+'Parc électrique'!$C$23)</f>
        <v>0.46640625000000002</v>
      </c>
      <c r="Q4460" s="49">
        <f t="shared" si="345"/>
        <v>0.4546251848575299</v>
      </c>
      <c r="R4460" s="49">
        <f t="shared" si="346"/>
        <v>0.60542281868114245</v>
      </c>
    </row>
    <row r="4461" spans="1:18" x14ac:dyDescent="0.3">
      <c r="A4461" s="35">
        <f t="shared" si="349"/>
        <v>44201</v>
      </c>
      <c r="B4461" s="36">
        <v>0.75</v>
      </c>
      <c r="C4461">
        <v>12286</v>
      </c>
      <c r="D4461">
        <v>2985</v>
      </c>
      <c r="E4461" s="49">
        <f t="shared" si="347"/>
        <v>0.4546251848575299</v>
      </c>
      <c r="F4461" s="49">
        <f t="shared" si="348"/>
        <v>0.60542281868114245</v>
      </c>
      <c r="G4461">
        <v>0</v>
      </c>
      <c r="H4461" s="51">
        <f>G4461/'Parc électrique'!$C$24</f>
        <v>0</v>
      </c>
      <c r="I4461" s="14">
        <v>396</v>
      </c>
      <c r="J4461" s="14">
        <v>0</v>
      </c>
      <c r="K4461" s="14">
        <v>523</v>
      </c>
      <c r="L4461" s="14">
        <v>640</v>
      </c>
      <c r="M4461" s="14">
        <f>C4461-SUM(D4461:L4461)</f>
        <v>7740.9399519964609</v>
      </c>
      <c r="P4461" s="49">
        <f>D4462/('Parc électrique'!$C$22+'Parc électrique'!$C$23)</f>
        <v>0.45953125</v>
      </c>
      <c r="Q4461" s="49">
        <f t="shared" si="345"/>
        <v>0.44792384209916097</v>
      </c>
      <c r="R4461" s="49">
        <f t="shared" si="346"/>
        <v>0.59649866322989609</v>
      </c>
    </row>
    <row r="4462" spans="1:18" x14ac:dyDescent="0.3">
      <c r="A4462" s="35">
        <f t="shared" si="349"/>
        <v>44201</v>
      </c>
      <c r="B4462" s="36">
        <v>0.79166666666666663</v>
      </c>
      <c r="C4462">
        <v>12158</v>
      </c>
      <c r="D4462">
        <v>2941</v>
      </c>
      <c r="E4462" s="49">
        <f t="shared" si="347"/>
        <v>0.44792384209916097</v>
      </c>
      <c r="F4462" s="49">
        <f t="shared" si="348"/>
        <v>0.59649866322989609</v>
      </c>
      <c r="G4462">
        <v>0</v>
      </c>
      <c r="H4462" s="51">
        <f>G4462/'Parc électrique'!$C$24</f>
        <v>0</v>
      </c>
      <c r="I4462" s="14">
        <v>396</v>
      </c>
      <c r="J4462" s="14">
        <v>0</v>
      </c>
      <c r="K4462" s="14">
        <v>441</v>
      </c>
      <c r="L4462" s="14">
        <v>638</v>
      </c>
      <c r="M4462" s="14">
        <f>C4462-SUM(D4462:L4462)</f>
        <v>7740.9555774946712</v>
      </c>
      <c r="P4462" s="49">
        <f>D4463/('Parc électrique'!$C$22+'Parc électrique'!$C$23)</f>
        <v>0.46281250000000002</v>
      </c>
      <c r="Q4462" s="49">
        <f t="shared" si="345"/>
        <v>0.45112221023383703</v>
      </c>
      <c r="R4462" s="49">
        <f t="shared" si="346"/>
        <v>0.6007579192407182</v>
      </c>
    </row>
    <row r="4463" spans="1:18" x14ac:dyDescent="0.3">
      <c r="A4463" s="35">
        <f t="shared" si="349"/>
        <v>44201</v>
      </c>
      <c r="B4463" s="36">
        <v>0.83333333333333337</v>
      </c>
      <c r="C4463">
        <v>11373</v>
      </c>
      <c r="D4463">
        <v>2962</v>
      </c>
      <c r="E4463" s="49">
        <f t="shared" si="347"/>
        <v>0.45112221023383703</v>
      </c>
      <c r="F4463" s="49">
        <f t="shared" si="348"/>
        <v>0.6007579192407182</v>
      </c>
      <c r="G4463">
        <v>0</v>
      </c>
      <c r="H4463" s="51">
        <f>G4463/'Parc électrique'!$C$24</f>
        <v>0</v>
      </c>
      <c r="I4463" s="14">
        <v>396</v>
      </c>
      <c r="J4463" s="14">
        <v>570</v>
      </c>
      <c r="K4463" s="14">
        <v>0</v>
      </c>
      <c r="L4463" s="14">
        <v>636</v>
      </c>
      <c r="M4463" s="14">
        <f>C4463-SUM(D4463:L4463)</f>
        <v>6807.9481198705253</v>
      </c>
      <c r="P4463" s="49">
        <f>D4464/('Parc électrique'!$C$22+'Parc électrique'!$C$23)</f>
        <v>0.51812499999999995</v>
      </c>
      <c r="Q4463" s="49">
        <f t="shared" si="345"/>
        <v>0.50503755878980539</v>
      </c>
      <c r="R4463" s="49">
        <f t="shared" si="346"/>
        <v>0.6725568062802908</v>
      </c>
    </row>
    <row r="4464" spans="1:18" x14ac:dyDescent="0.3">
      <c r="A4464" s="35">
        <f t="shared" si="349"/>
        <v>44201</v>
      </c>
      <c r="B4464" s="36">
        <v>0.875</v>
      </c>
      <c r="C4464">
        <v>10735</v>
      </c>
      <c r="D4464">
        <v>3316</v>
      </c>
      <c r="E4464" s="49">
        <f t="shared" si="347"/>
        <v>0.50503755878980539</v>
      </c>
      <c r="F4464" s="49">
        <f t="shared" si="348"/>
        <v>0.6725568062802908</v>
      </c>
      <c r="G4464">
        <v>0</v>
      </c>
      <c r="H4464" s="51">
        <f>G4464/'Parc électrique'!$C$24</f>
        <v>0</v>
      </c>
      <c r="I4464" s="14">
        <v>396</v>
      </c>
      <c r="J4464" s="14">
        <v>0</v>
      </c>
      <c r="K4464" s="14">
        <v>0</v>
      </c>
      <c r="L4464" s="14">
        <v>636</v>
      </c>
      <c r="M4464" s="14">
        <f>C4464-SUM(D4464:L4464)</f>
        <v>6385.82240563493</v>
      </c>
      <c r="P4464" s="49">
        <f>D4465/('Parc électrique'!$C$22+'Parc électrique'!$C$23)</f>
        <v>0.55312499999999998</v>
      </c>
      <c r="Q4464" s="49">
        <f t="shared" si="345"/>
        <v>0.53915348555968368</v>
      </c>
      <c r="R4464" s="49">
        <f t="shared" si="346"/>
        <v>0.71798887039572656</v>
      </c>
    </row>
    <row r="4465" spans="1:18" x14ac:dyDescent="0.3">
      <c r="A4465" s="35">
        <f t="shared" si="349"/>
        <v>44201</v>
      </c>
      <c r="B4465" s="36">
        <v>0.91666666666666663</v>
      </c>
      <c r="C4465">
        <v>10908</v>
      </c>
      <c r="D4465">
        <v>3540</v>
      </c>
      <c r="E4465" s="49">
        <f t="shared" si="347"/>
        <v>0.53915348555968368</v>
      </c>
      <c r="F4465" s="49">
        <f t="shared" si="348"/>
        <v>0.71798887039572656</v>
      </c>
      <c r="G4465">
        <v>0</v>
      </c>
      <c r="H4465" s="51">
        <f>G4465/'Parc électrique'!$C$24</f>
        <v>0</v>
      </c>
      <c r="I4465" s="14">
        <v>396</v>
      </c>
      <c r="J4465" s="14">
        <v>0</v>
      </c>
      <c r="K4465" s="14">
        <v>1200</v>
      </c>
      <c r="L4465" s="14">
        <v>634</v>
      </c>
      <c r="M4465" s="14">
        <f>C4465-SUM(D4465:L4465)</f>
        <v>5136.7428576440443</v>
      </c>
      <c r="P4465" s="49">
        <f>D4466/('Parc électrique'!$C$22+'Parc électrique'!$C$23)</f>
        <v>0.52687499999999998</v>
      </c>
      <c r="Q4465" s="49">
        <f t="shared" si="345"/>
        <v>0.5135665404822749</v>
      </c>
      <c r="R4465" s="49">
        <f t="shared" si="346"/>
        <v>0.68391482230914979</v>
      </c>
    </row>
    <row r="4466" spans="1:18" x14ac:dyDescent="0.3">
      <c r="A4466" s="35">
        <f t="shared" si="349"/>
        <v>44201</v>
      </c>
      <c r="B4466" s="36">
        <v>0.95833333333333337</v>
      </c>
      <c r="C4466">
        <v>11063</v>
      </c>
      <c r="D4466">
        <v>3372</v>
      </c>
      <c r="E4466" s="49">
        <f t="shared" si="347"/>
        <v>0.5135665404822749</v>
      </c>
      <c r="F4466" s="49">
        <f t="shared" si="348"/>
        <v>0.68391482230914979</v>
      </c>
      <c r="G4466">
        <v>0</v>
      </c>
      <c r="H4466" s="51">
        <f>G4466/'Parc électrique'!$C$24</f>
        <v>0</v>
      </c>
      <c r="I4466" s="14">
        <v>396</v>
      </c>
      <c r="J4466" s="14">
        <v>0</v>
      </c>
      <c r="K4466" s="14">
        <v>0</v>
      </c>
      <c r="L4466" s="14">
        <v>636</v>
      </c>
      <c r="M4466" s="14">
        <f>C4466-SUM(D4466:L4466)</f>
        <v>6657.8025186372088</v>
      </c>
      <c r="P4466" s="49">
        <f>D4467/('Parc électrique'!$C$22+'Parc électrique'!$C$23)</f>
        <v>0.55218750000000005</v>
      </c>
      <c r="Q4466" s="49">
        <f t="shared" si="345"/>
        <v>0.53823966609263341</v>
      </c>
      <c r="R4466" s="49">
        <f t="shared" si="346"/>
        <v>0.71677194010692036</v>
      </c>
    </row>
    <row r="4467" spans="1:18" x14ac:dyDescent="0.3">
      <c r="A4467" s="35">
        <f t="shared" si="349"/>
        <v>44202</v>
      </c>
      <c r="B4467" s="36">
        <v>0</v>
      </c>
      <c r="C4467">
        <v>10800</v>
      </c>
      <c r="D4467">
        <v>3534</v>
      </c>
      <c r="E4467" s="49">
        <f t="shared" si="347"/>
        <v>0.53823966609263341</v>
      </c>
      <c r="F4467" s="49">
        <f t="shared" si="348"/>
        <v>0.71677194010692036</v>
      </c>
      <c r="G4467">
        <v>0</v>
      </c>
      <c r="H4467" s="51">
        <f>G4467/'Parc électrique'!$C$24</f>
        <v>0</v>
      </c>
      <c r="I4467" s="14">
        <v>396</v>
      </c>
      <c r="J4467" s="14">
        <v>0</v>
      </c>
      <c r="K4467" s="14">
        <v>0</v>
      </c>
      <c r="L4467" s="14">
        <v>636</v>
      </c>
      <c r="M4467" s="14">
        <f>C4467-SUM(D4467:L4467)</f>
        <v>6232.7449883938007</v>
      </c>
      <c r="P4467" s="49">
        <f>D4468/('Parc électrique'!$C$22+'Parc électrique'!$C$23)</f>
        <v>0.56156249999999996</v>
      </c>
      <c r="Q4467" s="49">
        <f t="shared" si="345"/>
        <v>0.54737786076313644</v>
      </c>
      <c r="R4467" s="49">
        <f t="shared" si="346"/>
        <v>0.72894124299498342</v>
      </c>
    </row>
    <row r="4468" spans="1:18" x14ac:dyDescent="0.3">
      <c r="A4468" s="35">
        <f t="shared" si="349"/>
        <v>44202</v>
      </c>
      <c r="B4468" s="36">
        <v>4.1666666666666664E-2</v>
      </c>
      <c r="C4468">
        <v>10475</v>
      </c>
      <c r="D4468">
        <v>3594</v>
      </c>
      <c r="E4468" s="49">
        <f t="shared" si="347"/>
        <v>0.54737786076313644</v>
      </c>
      <c r="F4468" s="49">
        <f t="shared" si="348"/>
        <v>0.72894124299498342</v>
      </c>
      <c r="G4468">
        <v>0</v>
      </c>
      <c r="H4468" s="51">
        <f>G4468/'Parc électrique'!$C$24</f>
        <v>0</v>
      </c>
      <c r="I4468" s="14">
        <v>396</v>
      </c>
      <c r="J4468" s="14">
        <v>0</v>
      </c>
      <c r="K4468" s="14">
        <v>0</v>
      </c>
      <c r="L4468" s="14">
        <v>633</v>
      </c>
      <c r="M4468" s="14">
        <f>C4468-SUM(D4468:L4468)</f>
        <v>5850.7236808962425</v>
      </c>
      <c r="P4468" s="49">
        <f>D4469/('Parc électrique'!$C$22+'Parc électrique'!$C$23)</f>
        <v>0.5909375</v>
      </c>
      <c r="Q4468" s="49">
        <f t="shared" si="345"/>
        <v>0.57601087073071289</v>
      </c>
      <c r="R4468" s="49">
        <f t="shared" si="346"/>
        <v>0.7670717253775815</v>
      </c>
    </row>
    <row r="4469" spans="1:18" x14ac:dyDescent="0.3">
      <c r="A4469" s="35">
        <f t="shared" si="349"/>
        <v>44202</v>
      </c>
      <c r="B4469" s="36">
        <v>8.3333333333333329E-2</v>
      </c>
      <c r="C4469">
        <v>10174</v>
      </c>
      <c r="D4469">
        <v>3782</v>
      </c>
      <c r="E4469" s="49">
        <f t="shared" si="347"/>
        <v>0.57601087073071289</v>
      </c>
      <c r="F4469" s="49">
        <f t="shared" si="348"/>
        <v>0.7670717253775815</v>
      </c>
      <c r="G4469">
        <v>0</v>
      </c>
      <c r="H4469" s="51">
        <f>G4469/'Parc électrique'!$C$24</f>
        <v>0</v>
      </c>
      <c r="I4469" s="14">
        <v>396</v>
      </c>
      <c r="J4469" s="14">
        <v>0</v>
      </c>
      <c r="K4469" s="14">
        <v>0</v>
      </c>
      <c r="L4469" s="14">
        <v>631</v>
      </c>
      <c r="M4469" s="14">
        <f>C4469-SUM(D4469:L4469)</f>
        <v>5363.6569174038914</v>
      </c>
      <c r="P4469" s="49">
        <f>D4470/('Parc électrique'!$C$22+'Parc électrique'!$C$23)</f>
        <v>0.61906249999999996</v>
      </c>
      <c r="Q4469" s="49">
        <f t="shared" si="345"/>
        <v>0.6034254547422222</v>
      </c>
      <c r="R4469" s="49">
        <f t="shared" si="346"/>
        <v>0.80357963404177091</v>
      </c>
    </row>
    <row r="4470" spans="1:18" x14ac:dyDescent="0.3">
      <c r="A4470" s="35">
        <f t="shared" si="349"/>
        <v>44202</v>
      </c>
      <c r="B4470" s="36">
        <v>0.125</v>
      </c>
      <c r="C4470">
        <v>9782</v>
      </c>
      <c r="D4470">
        <v>3962</v>
      </c>
      <c r="E4470" s="49">
        <f t="shared" si="347"/>
        <v>0.6034254547422222</v>
      </c>
      <c r="F4470" s="49">
        <f t="shared" si="348"/>
        <v>0.80357963404177091</v>
      </c>
      <c r="G4470">
        <v>0</v>
      </c>
      <c r="H4470" s="51">
        <f>G4470/'Parc électrique'!$C$24</f>
        <v>0</v>
      </c>
      <c r="I4470" s="14">
        <v>396</v>
      </c>
      <c r="J4470" s="14">
        <v>0</v>
      </c>
      <c r="K4470" s="14">
        <v>-168</v>
      </c>
      <c r="L4470" s="14">
        <v>630</v>
      </c>
      <c r="M4470" s="14">
        <f>C4470-SUM(D4470:L4470)</f>
        <v>4960.592994911216</v>
      </c>
      <c r="P4470" s="49">
        <f>D4471/('Parc électrique'!$C$22+'Parc électrique'!$C$23)</f>
        <v>0.60734374999999996</v>
      </c>
      <c r="Q4470" s="49">
        <f t="shared" si="345"/>
        <v>0.59200271140409333</v>
      </c>
      <c r="R4470" s="49">
        <f t="shared" si="346"/>
        <v>0.78836800543169194</v>
      </c>
    </row>
    <row r="4471" spans="1:18" x14ac:dyDescent="0.3">
      <c r="A4471" s="35">
        <f t="shared" si="349"/>
        <v>44202</v>
      </c>
      <c r="B4471" s="36">
        <v>0.16666666666666666</v>
      </c>
      <c r="C4471">
        <v>9731</v>
      </c>
      <c r="D4471">
        <v>3887</v>
      </c>
      <c r="E4471" s="49">
        <f t="shared" si="347"/>
        <v>0.59200271140409333</v>
      </c>
      <c r="F4471" s="49">
        <f t="shared" si="348"/>
        <v>0.78836800543169194</v>
      </c>
      <c r="G4471">
        <v>0</v>
      </c>
      <c r="H4471" s="51">
        <f>G4471/'Parc électrique'!$C$24</f>
        <v>0</v>
      </c>
      <c r="I4471" s="14">
        <v>396</v>
      </c>
      <c r="J4471" s="14">
        <v>0</v>
      </c>
      <c r="K4471" s="14">
        <v>-143</v>
      </c>
      <c r="L4471" s="14">
        <v>629</v>
      </c>
      <c r="M4471" s="14">
        <f>C4471-SUM(D4471:L4471)</f>
        <v>4960.6196292831646</v>
      </c>
      <c r="P4471" s="49">
        <f>D4472/('Parc électrique'!$C$22+'Parc électrique'!$C$23)</f>
        <v>0.59421875000000002</v>
      </c>
      <c r="Q4471" s="49">
        <f t="shared" si="345"/>
        <v>0.579209238865389</v>
      </c>
      <c r="R4471" s="49">
        <f t="shared" si="346"/>
        <v>0.77133098138840361</v>
      </c>
    </row>
    <row r="4472" spans="1:18" x14ac:dyDescent="0.3">
      <c r="A4472" s="35">
        <f t="shared" si="349"/>
        <v>44202</v>
      </c>
      <c r="B4472" s="36">
        <v>0.20833333333333334</v>
      </c>
      <c r="C4472">
        <v>10216</v>
      </c>
      <c r="D4472">
        <v>3803</v>
      </c>
      <c r="E4472" s="49">
        <f t="shared" si="347"/>
        <v>0.579209238865389</v>
      </c>
      <c r="F4472" s="49">
        <f t="shared" si="348"/>
        <v>0.77133098138840361</v>
      </c>
      <c r="G4472">
        <v>0</v>
      </c>
      <c r="H4472" s="51">
        <f>G4472/'Parc électrique'!$C$24</f>
        <v>0</v>
      </c>
      <c r="I4472" s="14">
        <v>396</v>
      </c>
      <c r="J4472" s="14">
        <v>0</v>
      </c>
      <c r="K4472" s="14">
        <v>0</v>
      </c>
      <c r="L4472" s="14">
        <v>628</v>
      </c>
      <c r="M4472" s="14">
        <f>C4472-SUM(D4472:L4472)</f>
        <v>5387.6494597797464</v>
      </c>
      <c r="P4472" s="49">
        <f>D4473/('Parc électrique'!$C$22+'Parc électrique'!$C$23)</f>
        <v>0.56953125000000004</v>
      </c>
      <c r="Q4472" s="49">
        <f t="shared" si="345"/>
        <v>0.55514532623306412</v>
      </c>
      <c r="R4472" s="49">
        <f t="shared" si="346"/>
        <v>0.73928515044983723</v>
      </c>
    </row>
    <row r="4473" spans="1:18" x14ac:dyDescent="0.3">
      <c r="A4473" s="35">
        <f t="shared" si="349"/>
        <v>44202</v>
      </c>
      <c r="B4473" s="36">
        <v>0.25</v>
      </c>
      <c r="C4473">
        <v>11391</v>
      </c>
      <c r="D4473">
        <v>3645</v>
      </c>
      <c r="E4473" s="49">
        <f t="shared" si="347"/>
        <v>0.55514532623306412</v>
      </c>
      <c r="F4473" s="49">
        <f t="shared" si="348"/>
        <v>0.73928515044983723</v>
      </c>
      <c r="G4473">
        <v>0</v>
      </c>
      <c r="H4473" s="51">
        <f>G4473/'Parc électrique'!$C$24</f>
        <v>0</v>
      </c>
      <c r="I4473" s="14">
        <v>396</v>
      </c>
      <c r="J4473" s="14">
        <v>0</v>
      </c>
      <c r="K4473" s="14">
        <v>0</v>
      </c>
      <c r="L4473" s="14">
        <v>634</v>
      </c>
      <c r="M4473" s="14">
        <f>C4473-SUM(D4473:L4473)</f>
        <v>6714.7055695233175</v>
      </c>
      <c r="P4473" s="49">
        <f>D4474/('Parc électrique'!$C$22+'Parc électrique'!$C$23)</f>
        <v>0.56843750000000004</v>
      </c>
      <c r="Q4473" s="49">
        <f t="shared" si="345"/>
        <v>0.55407920352150553</v>
      </c>
      <c r="R4473" s="49">
        <f t="shared" si="346"/>
        <v>0.73786539844622989</v>
      </c>
    </row>
    <row r="4474" spans="1:18" x14ac:dyDescent="0.3">
      <c r="A4474" s="35">
        <f t="shared" si="349"/>
        <v>44202</v>
      </c>
      <c r="B4474" s="36">
        <v>0.29166666666666669</v>
      </c>
      <c r="C4474">
        <v>12410</v>
      </c>
      <c r="D4474">
        <v>3638</v>
      </c>
      <c r="E4474" s="49">
        <f t="shared" si="347"/>
        <v>0.55407920352150553</v>
      </c>
      <c r="F4474" s="49">
        <f t="shared" si="348"/>
        <v>0.73786539844622989</v>
      </c>
      <c r="G4474">
        <v>0</v>
      </c>
      <c r="H4474" s="51">
        <f>G4474/'Parc électrique'!$C$24</f>
        <v>0</v>
      </c>
      <c r="I4474" s="14">
        <v>396</v>
      </c>
      <c r="J4474" s="14">
        <v>0</v>
      </c>
      <c r="K4474" s="14">
        <v>0</v>
      </c>
      <c r="L4474" s="14">
        <v>643</v>
      </c>
      <c r="M4474" s="14">
        <f>C4474-SUM(D4474:L4474)</f>
        <v>7731.7080553980322</v>
      </c>
      <c r="P4474" s="49">
        <f>D4475/('Parc électrique'!$C$22+'Parc électrique'!$C$23)</f>
        <v>0.56125000000000003</v>
      </c>
      <c r="Q4474" s="49">
        <f t="shared" si="345"/>
        <v>0.54707325427411979</v>
      </c>
      <c r="R4474" s="49">
        <f t="shared" si="346"/>
        <v>0.7285355995653815</v>
      </c>
    </row>
    <row r="4475" spans="1:18" x14ac:dyDescent="0.3">
      <c r="A4475" s="35">
        <f t="shared" si="349"/>
        <v>44202</v>
      </c>
      <c r="B4475" s="36">
        <v>0.33333333333333331</v>
      </c>
      <c r="C4475">
        <v>12747</v>
      </c>
      <c r="D4475">
        <v>3592</v>
      </c>
      <c r="E4475" s="49">
        <f t="shared" si="347"/>
        <v>0.54707325427411979</v>
      </c>
      <c r="F4475" s="49">
        <f t="shared" si="348"/>
        <v>0.7285355995653815</v>
      </c>
      <c r="G4475">
        <v>18</v>
      </c>
      <c r="H4475" s="51">
        <f>G4475/'Parc électrique'!$C$24</f>
        <v>6.0000000000000001E-3</v>
      </c>
      <c r="I4475" s="14">
        <v>396</v>
      </c>
      <c r="J4475" s="14">
        <v>353</v>
      </c>
      <c r="K4475" s="14">
        <v>0</v>
      </c>
      <c r="L4475" s="14">
        <v>646</v>
      </c>
      <c r="M4475" s="14">
        <f>C4475-SUM(D4475:L4475)</f>
        <v>7740.7183911461607</v>
      </c>
      <c r="P4475" s="49">
        <f>D4476/('Parc électrique'!$C$22+'Parc électrique'!$C$23)</f>
        <v>0.55156249999999996</v>
      </c>
      <c r="Q4475" s="49">
        <f t="shared" si="345"/>
        <v>0.53763045311459978</v>
      </c>
      <c r="R4475" s="49">
        <f t="shared" si="346"/>
        <v>0.71596065324771607</v>
      </c>
    </row>
    <row r="4476" spans="1:18" x14ac:dyDescent="0.3">
      <c r="A4476" s="35">
        <f t="shared" si="349"/>
        <v>44202</v>
      </c>
      <c r="B4476" s="36">
        <v>0.375</v>
      </c>
      <c r="C4476">
        <v>12821</v>
      </c>
      <c r="D4476">
        <v>3530</v>
      </c>
      <c r="E4476" s="49">
        <f t="shared" si="347"/>
        <v>0.53763045311459978</v>
      </c>
      <c r="F4476" s="49">
        <f t="shared" si="348"/>
        <v>0.71596065324771607</v>
      </c>
      <c r="G4476">
        <v>192</v>
      </c>
      <c r="H4476" s="51">
        <f>G4476/'Parc électrique'!$C$24</f>
        <v>6.4000000000000001E-2</v>
      </c>
      <c r="I4476" s="14">
        <v>396</v>
      </c>
      <c r="J4476" s="14">
        <v>917</v>
      </c>
      <c r="K4476" s="14">
        <v>0</v>
      </c>
      <c r="L4476" s="14">
        <v>642</v>
      </c>
      <c r="M4476" s="14">
        <f>C4476-SUM(D4476:L4476)</f>
        <v>7142.6824088936373</v>
      </c>
      <c r="P4476" s="49">
        <f>D4477/('Parc électrique'!$C$22+'Parc électrique'!$C$23)</f>
        <v>0.55765624999999996</v>
      </c>
      <c r="Q4476" s="49">
        <f t="shared" si="345"/>
        <v>0.54357027965042681</v>
      </c>
      <c r="R4476" s="49">
        <f t="shared" si="346"/>
        <v>0.72387070012495713</v>
      </c>
    </row>
    <row r="4477" spans="1:18" x14ac:dyDescent="0.3">
      <c r="A4477" s="35">
        <f t="shared" si="349"/>
        <v>44202</v>
      </c>
      <c r="B4477" s="36">
        <v>0.41666666666666669</v>
      </c>
      <c r="C4477">
        <v>12868</v>
      </c>
      <c r="D4477">
        <v>3569</v>
      </c>
      <c r="E4477" s="49">
        <f t="shared" si="347"/>
        <v>0.54357027965042681</v>
      </c>
      <c r="F4477" s="49">
        <f t="shared" si="348"/>
        <v>0.72387070012495713</v>
      </c>
      <c r="G4477">
        <v>490</v>
      </c>
      <c r="H4477" s="51">
        <f>G4477/'Parc électrique'!$C$24</f>
        <v>0.16333333333333333</v>
      </c>
      <c r="I4477" s="14">
        <v>396</v>
      </c>
      <c r="J4477" s="14">
        <v>31</v>
      </c>
      <c r="K4477" s="14">
        <v>0</v>
      </c>
      <c r="L4477" s="14">
        <v>640</v>
      </c>
      <c r="M4477" s="14">
        <f>C4477-SUM(D4477:L4477)</f>
        <v>7740.5692256868915</v>
      </c>
      <c r="P4477" s="49">
        <f>D4478/('Parc électrique'!$C$22+'Parc électrique'!$C$23)</f>
        <v>0.54171875000000003</v>
      </c>
      <c r="Q4477" s="49">
        <f t="shared" si="345"/>
        <v>0.52803534871057156</v>
      </c>
      <c r="R4477" s="49">
        <f t="shared" si="346"/>
        <v>0.70318288521524985</v>
      </c>
    </row>
    <row r="4478" spans="1:18" x14ac:dyDescent="0.3">
      <c r="A4478" s="35">
        <f t="shared" si="349"/>
        <v>44202</v>
      </c>
      <c r="B4478" s="36">
        <v>0.45833333333333331</v>
      </c>
      <c r="C4478">
        <v>12950</v>
      </c>
      <c r="D4478">
        <v>3467</v>
      </c>
      <c r="E4478" s="49">
        <f t="shared" si="347"/>
        <v>0.52803534871057156</v>
      </c>
      <c r="F4478" s="49">
        <f t="shared" si="348"/>
        <v>0.70318288521524985</v>
      </c>
      <c r="G4478">
        <v>691</v>
      </c>
      <c r="H4478" s="51">
        <f>G4478/'Parc électrique'!$C$24</f>
        <v>0.23033333333333333</v>
      </c>
      <c r="I4478" s="14">
        <v>396</v>
      </c>
      <c r="J4478" s="14">
        <v>12</v>
      </c>
      <c r="K4478" s="14">
        <v>0</v>
      </c>
      <c r="L4478" s="14">
        <v>642</v>
      </c>
      <c r="M4478" s="14">
        <f>C4478-SUM(D4478:L4478)</f>
        <v>7740.5384484327415</v>
      </c>
      <c r="P4478" s="49">
        <f>D4479/('Parc électrique'!$C$22+'Parc électrique'!$C$23)</f>
        <v>0.59125000000000005</v>
      </c>
      <c r="Q4478" s="49">
        <f t="shared" si="345"/>
        <v>0.57631547721972975</v>
      </c>
      <c r="R4478" s="49">
        <f t="shared" si="346"/>
        <v>0.76747736880718365</v>
      </c>
    </row>
    <row r="4479" spans="1:18" x14ac:dyDescent="0.3">
      <c r="A4479" s="35">
        <f t="shared" si="349"/>
        <v>44202</v>
      </c>
      <c r="B4479" s="36">
        <v>0.5</v>
      </c>
      <c r="C4479">
        <v>12926</v>
      </c>
      <c r="D4479">
        <v>3784</v>
      </c>
      <c r="E4479" s="49">
        <f t="shared" si="347"/>
        <v>0.57631547721972975</v>
      </c>
      <c r="F4479" s="49">
        <f t="shared" si="348"/>
        <v>0.76747736880718365</v>
      </c>
      <c r="G4479">
        <v>785</v>
      </c>
      <c r="H4479" s="51">
        <f>G4479/'Parc électrique'!$C$24</f>
        <v>0.26166666666666666</v>
      </c>
      <c r="I4479" s="14">
        <v>396</v>
      </c>
      <c r="J4479" s="14">
        <v>0</v>
      </c>
      <c r="K4479" s="14">
        <v>0</v>
      </c>
      <c r="L4479" s="14">
        <v>642</v>
      </c>
      <c r="M4479" s="14">
        <f>C4479-SUM(D4479:L4479)</f>
        <v>7317.3945404873066</v>
      </c>
      <c r="P4479" s="49">
        <f>D4480/('Parc électrique'!$C$22+'Parc électrique'!$C$23)</f>
        <v>0.65562500000000001</v>
      </c>
      <c r="Q4479" s="49">
        <f t="shared" si="345"/>
        <v>0.63906441395718439</v>
      </c>
      <c r="R4479" s="49">
        <f t="shared" si="346"/>
        <v>0.85103991530521739</v>
      </c>
    </row>
    <row r="4480" spans="1:18" x14ac:dyDescent="0.3">
      <c r="A4480" s="35">
        <f t="shared" si="349"/>
        <v>44202</v>
      </c>
      <c r="B4480" s="36">
        <v>0.54166666666666663</v>
      </c>
      <c r="C4480">
        <v>12660</v>
      </c>
      <c r="D4480">
        <v>4196</v>
      </c>
      <c r="E4480" s="49">
        <f t="shared" si="347"/>
        <v>0.63906441395718439</v>
      </c>
      <c r="F4480" s="49">
        <f t="shared" si="348"/>
        <v>0.85103991530521739</v>
      </c>
      <c r="G4480">
        <v>784</v>
      </c>
      <c r="H4480" s="51">
        <f>G4480/'Parc électrique'!$C$24</f>
        <v>0.26133333333333331</v>
      </c>
      <c r="I4480" s="14">
        <v>396</v>
      </c>
      <c r="J4480" s="14">
        <v>0</v>
      </c>
      <c r="K4480" s="14">
        <v>0</v>
      </c>
      <c r="L4480" s="14">
        <v>641</v>
      </c>
      <c r="M4480" s="14">
        <f>C4480-SUM(D4480:L4480)</f>
        <v>6641.2485623374041</v>
      </c>
      <c r="P4480" s="49">
        <f>D4481/('Parc électrique'!$C$22+'Parc électrique'!$C$23)</f>
        <v>0.64421874999999995</v>
      </c>
      <c r="Q4480" s="49">
        <f t="shared" si="345"/>
        <v>0.62794627710807216</v>
      </c>
      <c r="R4480" s="49">
        <f t="shared" si="346"/>
        <v>0.83623393012474034</v>
      </c>
    </row>
    <row r="4481" spans="1:18" x14ac:dyDescent="0.3">
      <c r="A4481" s="35">
        <f t="shared" si="349"/>
        <v>44202</v>
      </c>
      <c r="B4481" s="36">
        <v>0.58333333333333337</v>
      </c>
      <c r="C4481">
        <v>12435</v>
      </c>
      <c r="D4481">
        <v>4123</v>
      </c>
      <c r="E4481" s="49">
        <f t="shared" si="347"/>
        <v>0.62794627710807216</v>
      </c>
      <c r="F4481" s="49">
        <f t="shared" si="348"/>
        <v>0.83623393012474034</v>
      </c>
      <c r="G4481">
        <v>609</v>
      </c>
      <c r="H4481" s="51">
        <f>G4481/'Parc électrique'!$C$24</f>
        <v>0.20300000000000001</v>
      </c>
      <c r="I4481" s="14">
        <v>396</v>
      </c>
      <c r="J4481" s="14">
        <v>0</v>
      </c>
      <c r="K4481" s="14">
        <v>0</v>
      </c>
      <c r="L4481" s="14">
        <v>643</v>
      </c>
      <c r="M4481" s="14">
        <f>C4481-SUM(D4481:L4481)</f>
        <v>6662.3328197927667</v>
      </c>
      <c r="P4481" s="49">
        <f>D4482/('Parc électrique'!$C$22+'Parc électrique'!$C$23)</f>
        <v>0.63140624999999995</v>
      </c>
      <c r="Q4481" s="49">
        <f t="shared" si="345"/>
        <v>0.61545741105838458</v>
      </c>
      <c r="R4481" s="49">
        <f t="shared" si="346"/>
        <v>0.81960254951105405</v>
      </c>
    </row>
    <row r="4482" spans="1:18" x14ac:dyDescent="0.3">
      <c r="A4482" s="35">
        <f t="shared" si="349"/>
        <v>44202</v>
      </c>
      <c r="B4482" s="36">
        <v>0.625</v>
      </c>
      <c r="C4482">
        <v>12237</v>
      </c>
      <c r="D4482">
        <v>4041</v>
      </c>
      <c r="E4482" s="49">
        <f t="shared" si="347"/>
        <v>0.61545741105838458</v>
      </c>
      <c r="F4482" s="49">
        <f t="shared" si="348"/>
        <v>0.81960254951105405</v>
      </c>
      <c r="G4482">
        <v>367</v>
      </c>
      <c r="H4482" s="51">
        <f>G4482/'Parc électrique'!$C$24</f>
        <v>0.12233333333333334</v>
      </c>
      <c r="I4482" s="14">
        <v>396</v>
      </c>
      <c r="J4482" s="14">
        <v>0</v>
      </c>
      <c r="K4482" s="14">
        <v>0</v>
      </c>
      <c r="L4482" s="14">
        <v>645</v>
      </c>
      <c r="M4482" s="14">
        <f>C4482-SUM(D4482:L4482)</f>
        <v>6786.4426067060967</v>
      </c>
      <c r="P4482" s="49">
        <f>D4483/('Parc électrique'!$C$22+'Parc électrique'!$C$23)</f>
        <v>0.59078125000000004</v>
      </c>
      <c r="Q4482" s="49">
        <f t="shared" si="345"/>
        <v>0.57585856748620456</v>
      </c>
      <c r="R4482" s="49">
        <f t="shared" si="346"/>
        <v>0.76686890366278049</v>
      </c>
    </row>
    <row r="4483" spans="1:18" x14ac:dyDescent="0.3">
      <c r="A4483" s="35">
        <f t="shared" si="349"/>
        <v>44202</v>
      </c>
      <c r="B4483" s="36">
        <v>0.66666666666666663</v>
      </c>
      <c r="C4483">
        <v>12172</v>
      </c>
      <c r="D4483">
        <v>3781</v>
      </c>
      <c r="E4483" s="49">
        <f t="shared" si="347"/>
        <v>0.57585856748620456</v>
      </c>
      <c r="F4483" s="49">
        <f t="shared" si="348"/>
        <v>0.76686890366278049</v>
      </c>
      <c r="G4483">
        <v>90</v>
      </c>
      <c r="H4483" s="51">
        <f>G4483/'Parc électrique'!$C$24</f>
        <v>0.03</v>
      </c>
      <c r="I4483" s="14">
        <v>396</v>
      </c>
      <c r="J4483" s="14">
        <v>0</v>
      </c>
      <c r="K4483" s="14">
        <v>0</v>
      </c>
      <c r="L4483" s="14">
        <v>645</v>
      </c>
      <c r="M4483" s="14">
        <f>C4483-SUM(D4483:L4483)</f>
        <v>7258.6272725288509</v>
      </c>
      <c r="P4483" s="49">
        <f>D4484/('Parc électrique'!$C$22+'Parc électrique'!$C$23)</f>
        <v>0.54312499999999997</v>
      </c>
      <c r="Q4483" s="49">
        <f t="shared" ref="Q4483:Q4546" si="350">P4483/$T$3*$T$8</f>
        <v>0.52940607791114702</v>
      </c>
      <c r="R4483" s="49">
        <f t="shared" ref="R4483:R4546" si="351">P4483/$T$3*$T$4</f>
        <v>0.70500828064845922</v>
      </c>
    </row>
    <row r="4484" spans="1:18" x14ac:dyDescent="0.3">
      <c r="A4484" s="35">
        <f t="shared" si="349"/>
        <v>44202</v>
      </c>
      <c r="B4484" s="36">
        <v>0.70833333333333337</v>
      </c>
      <c r="C4484">
        <v>12752</v>
      </c>
      <c r="D4484">
        <v>3476</v>
      </c>
      <c r="E4484" s="49">
        <f t="shared" ref="E4484:E4547" si="352">P4483/$T$3*$T$8</f>
        <v>0.52940607791114702</v>
      </c>
      <c r="F4484" s="49">
        <f t="shared" ref="F4484:F4547" si="353">P4483/$T$3*$T$4</f>
        <v>0.70500828064845922</v>
      </c>
      <c r="G4484">
        <v>4</v>
      </c>
      <c r="H4484" s="51">
        <f>G4484/'Parc électrique'!$C$24</f>
        <v>1.3333333333333333E-3</v>
      </c>
      <c r="I4484" s="14">
        <v>396</v>
      </c>
      <c r="J4484" s="14">
        <v>490</v>
      </c>
      <c r="K4484" s="14">
        <v>0</v>
      </c>
      <c r="L4484" s="14">
        <v>644</v>
      </c>
      <c r="M4484" s="14">
        <f>C4484-SUM(D4484:L4484)</f>
        <v>7740.7642523081067</v>
      </c>
      <c r="P4484" s="49">
        <f>D4485/('Parc électrique'!$C$22+'Parc électrique'!$C$23)</f>
        <v>0.53359374999999998</v>
      </c>
      <c r="Q4484" s="49">
        <f t="shared" si="350"/>
        <v>0.52011557999613556</v>
      </c>
      <c r="R4484" s="49">
        <f t="shared" si="351"/>
        <v>0.69263615604559514</v>
      </c>
    </row>
    <row r="4485" spans="1:18" x14ac:dyDescent="0.3">
      <c r="A4485" s="35">
        <f t="shared" si="349"/>
        <v>44202</v>
      </c>
      <c r="B4485" s="36">
        <v>0.75</v>
      </c>
      <c r="C4485">
        <v>13308</v>
      </c>
      <c r="D4485">
        <v>3415</v>
      </c>
      <c r="E4485" s="49">
        <f t="shared" si="352"/>
        <v>0.52011557999613556</v>
      </c>
      <c r="F4485" s="49">
        <f t="shared" si="353"/>
        <v>0.69263615604559514</v>
      </c>
      <c r="G4485">
        <v>0</v>
      </c>
      <c r="H4485" s="51">
        <f>G4485/'Parc électrique'!$C$24</f>
        <v>0</v>
      </c>
      <c r="I4485" s="14">
        <v>396</v>
      </c>
      <c r="J4485" s="14">
        <v>917</v>
      </c>
      <c r="K4485" s="14">
        <v>195</v>
      </c>
      <c r="L4485" s="14">
        <v>643</v>
      </c>
      <c r="M4485" s="14">
        <f>C4485-SUM(D4485:L4485)</f>
        <v>7740.7872482639586</v>
      </c>
      <c r="P4485" s="49">
        <f>D4486/('Parc électrique'!$C$22+'Parc électrique'!$C$23)</f>
        <v>0.49328125</v>
      </c>
      <c r="Q4485" s="49">
        <f t="shared" si="350"/>
        <v>0.48082134291297218</v>
      </c>
      <c r="R4485" s="49">
        <f t="shared" si="351"/>
        <v>0.6403081536269235</v>
      </c>
    </row>
    <row r="4486" spans="1:18" x14ac:dyDescent="0.3">
      <c r="A4486" s="35">
        <f t="shared" si="349"/>
        <v>44202</v>
      </c>
      <c r="B4486" s="36">
        <v>0.79166666666666663</v>
      </c>
      <c r="C4486">
        <v>13170</v>
      </c>
      <c r="D4486">
        <v>3157</v>
      </c>
      <c r="E4486" s="49">
        <f t="shared" si="352"/>
        <v>0.48082134291297218</v>
      </c>
      <c r="F4486" s="49">
        <f t="shared" si="353"/>
        <v>0.6403081536269235</v>
      </c>
      <c r="G4486">
        <v>0</v>
      </c>
      <c r="H4486" s="51">
        <f>G4486/'Parc électrique'!$C$24</f>
        <v>0</v>
      </c>
      <c r="I4486" s="14">
        <v>396</v>
      </c>
      <c r="J4486" s="14">
        <v>917</v>
      </c>
      <c r="K4486" s="14">
        <v>54</v>
      </c>
      <c r="L4486" s="14">
        <v>642</v>
      </c>
      <c r="M4486" s="14">
        <f>C4486-SUM(D4486:L4486)</f>
        <v>8002.8788705034603</v>
      </c>
      <c r="P4486" s="49">
        <f>D4487/('Parc électrique'!$C$22+'Parc électrique'!$C$23)</f>
        <v>0.48734375000000002</v>
      </c>
      <c r="Q4486" s="49">
        <f t="shared" si="350"/>
        <v>0.47503381962165359</v>
      </c>
      <c r="R4486" s="49">
        <f t="shared" si="351"/>
        <v>0.63260092846448357</v>
      </c>
    </row>
    <row r="4487" spans="1:18" x14ac:dyDescent="0.3">
      <c r="A4487" s="35">
        <f t="shared" si="349"/>
        <v>44202</v>
      </c>
      <c r="B4487" s="36">
        <v>0.83333333333333337</v>
      </c>
      <c r="C4487">
        <v>12311</v>
      </c>
      <c r="D4487">
        <v>3119</v>
      </c>
      <c r="E4487" s="49">
        <f t="shared" si="352"/>
        <v>0.47503381962165359</v>
      </c>
      <c r="F4487" s="49">
        <f t="shared" si="353"/>
        <v>0.63260092846448357</v>
      </c>
      <c r="G4487">
        <v>0</v>
      </c>
      <c r="H4487" s="51">
        <f>G4487/'Parc électrique'!$C$24</f>
        <v>0</v>
      </c>
      <c r="I4487" s="14">
        <v>396</v>
      </c>
      <c r="J4487" s="14">
        <v>416</v>
      </c>
      <c r="K4487" s="14">
        <v>0</v>
      </c>
      <c r="L4487" s="14">
        <v>638</v>
      </c>
      <c r="M4487" s="14">
        <f>C4487-SUM(D4487:L4487)</f>
        <v>7740.8923652519134</v>
      </c>
      <c r="P4487" s="49">
        <f>D4488/('Parc électrique'!$C$22+'Parc électrique'!$C$23)</f>
        <v>0.44687500000000002</v>
      </c>
      <c r="Q4487" s="49">
        <f t="shared" si="350"/>
        <v>0.43558727929398178</v>
      </c>
      <c r="R4487" s="49">
        <f t="shared" si="351"/>
        <v>0.58007010433101081</v>
      </c>
    </row>
    <row r="4488" spans="1:18" x14ac:dyDescent="0.3">
      <c r="A4488" s="35">
        <f t="shared" si="349"/>
        <v>44202</v>
      </c>
      <c r="B4488" s="36">
        <v>0.875</v>
      </c>
      <c r="C4488">
        <v>11570</v>
      </c>
      <c r="D4488">
        <v>2860</v>
      </c>
      <c r="E4488" s="49">
        <f t="shared" si="352"/>
        <v>0.43558727929398178</v>
      </c>
      <c r="F4488" s="49">
        <f t="shared" si="353"/>
        <v>0.58007010433101081</v>
      </c>
      <c r="G4488">
        <v>0</v>
      </c>
      <c r="H4488" s="51">
        <f>G4488/'Parc électrique'!$C$24</f>
        <v>0</v>
      </c>
      <c r="I4488" s="14">
        <v>396</v>
      </c>
      <c r="J4488" s="14">
        <v>917</v>
      </c>
      <c r="K4488" s="14">
        <v>0</v>
      </c>
      <c r="L4488" s="14">
        <v>639</v>
      </c>
      <c r="M4488" s="14">
        <f>C4488-SUM(D4488:L4488)</f>
        <v>6756.9843426163752</v>
      </c>
      <c r="P4488" s="49">
        <f>D4489/('Parc électrique'!$C$22+'Parc électrique'!$C$23)</f>
        <v>0.416875</v>
      </c>
      <c r="Q4488" s="49">
        <f t="shared" si="350"/>
        <v>0.40634505634837176</v>
      </c>
      <c r="R4488" s="49">
        <f t="shared" si="351"/>
        <v>0.54112833508920866</v>
      </c>
    </row>
    <row r="4489" spans="1:18" x14ac:dyDescent="0.3">
      <c r="A4489" s="35">
        <f t="shared" si="349"/>
        <v>44202</v>
      </c>
      <c r="B4489" s="36">
        <v>0.91666666666666663</v>
      </c>
      <c r="C4489">
        <v>11716</v>
      </c>
      <c r="D4489">
        <v>2668</v>
      </c>
      <c r="E4489" s="49">
        <f t="shared" si="352"/>
        <v>0.40634505634837176</v>
      </c>
      <c r="F4489" s="49">
        <f t="shared" si="353"/>
        <v>0.54112833508920866</v>
      </c>
      <c r="G4489">
        <v>0</v>
      </c>
      <c r="H4489" s="51">
        <f>G4489/'Parc électrique'!$C$24</f>
        <v>0</v>
      </c>
      <c r="I4489" s="14">
        <v>396</v>
      </c>
      <c r="J4489" s="14">
        <v>273</v>
      </c>
      <c r="K4489" s="14">
        <v>0</v>
      </c>
      <c r="L4489" s="14">
        <v>637</v>
      </c>
      <c r="M4489" s="14">
        <f>C4489-SUM(D4489:L4489)</f>
        <v>7741.0525266085624</v>
      </c>
      <c r="P4489" s="49">
        <f>D4490/('Parc électrique'!$C$22+'Parc électrique'!$C$23)</f>
        <v>0.39656249999999998</v>
      </c>
      <c r="Q4489" s="49">
        <f t="shared" si="350"/>
        <v>0.38654563456228169</v>
      </c>
      <c r="R4489" s="49">
        <f t="shared" si="351"/>
        <v>0.51476151216507182</v>
      </c>
    </row>
    <row r="4490" spans="1:18" x14ac:dyDescent="0.3">
      <c r="A4490" s="35">
        <f t="shared" si="349"/>
        <v>44202</v>
      </c>
      <c r="B4490" s="36">
        <v>0.95833333333333337</v>
      </c>
      <c r="C4490">
        <v>11862</v>
      </c>
      <c r="D4490">
        <v>2538</v>
      </c>
      <c r="E4490" s="49">
        <f t="shared" si="352"/>
        <v>0.38654563456228169</v>
      </c>
      <c r="F4490" s="49">
        <f t="shared" si="353"/>
        <v>0.51476151216507182</v>
      </c>
      <c r="G4490">
        <v>0</v>
      </c>
      <c r="H4490" s="51">
        <f>G4490/'Parc électrique'!$C$24</f>
        <v>0</v>
      </c>
      <c r="I4490" s="14">
        <v>396</v>
      </c>
      <c r="J4490" s="14">
        <v>547</v>
      </c>
      <c r="K4490" s="14">
        <v>0</v>
      </c>
      <c r="L4490" s="14">
        <v>639</v>
      </c>
      <c r="M4490" s="14">
        <f>C4490-SUM(D4490:L4490)</f>
        <v>7741.098692853273</v>
      </c>
      <c r="P4490" s="49">
        <f>D4491/('Parc électrique'!$C$22+'Parc électrique'!$C$23)</f>
        <v>0.38656249999999998</v>
      </c>
      <c r="Q4490" s="49">
        <f t="shared" si="350"/>
        <v>0.37679822691374504</v>
      </c>
      <c r="R4490" s="49">
        <f t="shared" si="351"/>
        <v>0.50178092241780448</v>
      </c>
    </row>
    <row r="4491" spans="1:18" x14ac:dyDescent="0.3">
      <c r="A4491" s="35">
        <f t="shared" si="349"/>
        <v>44203</v>
      </c>
      <c r="B4491" s="36">
        <v>0</v>
      </c>
      <c r="C4491">
        <v>11202</v>
      </c>
      <c r="D4491">
        <v>2474</v>
      </c>
      <c r="E4491" s="49">
        <f t="shared" si="352"/>
        <v>0.37679822691374504</v>
      </c>
      <c r="F4491" s="49">
        <f t="shared" si="353"/>
        <v>0.50178092241780448</v>
      </c>
      <c r="G4491">
        <v>0</v>
      </c>
      <c r="H4491" s="51">
        <f>G4491/'Parc électrique'!$C$24</f>
        <v>0</v>
      </c>
      <c r="I4491" s="14">
        <v>396</v>
      </c>
      <c r="J4491" s="14">
        <v>0</v>
      </c>
      <c r="K4491" s="14">
        <v>0</v>
      </c>
      <c r="L4491" s="14">
        <v>635</v>
      </c>
      <c r="M4491" s="14">
        <f>C4491-SUM(D4491:L4491)</f>
        <v>7696.1214208506681</v>
      </c>
      <c r="P4491" s="49">
        <f>D4492/('Parc électrique'!$C$22+'Parc électrique'!$C$23)</f>
        <v>0.35</v>
      </c>
      <c r="Q4491" s="49">
        <f t="shared" si="350"/>
        <v>0.34115926769878285</v>
      </c>
      <c r="R4491" s="49">
        <f t="shared" si="351"/>
        <v>0.45432064115435811</v>
      </c>
    </row>
    <row r="4492" spans="1:18" x14ac:dyDescent="0.3">
      <c r="A4492" s="35">
        <f t="shared" si="349"/>
        <v>44203</v>
      </c>
      <c r="B4492" s="36">
        <v>4.1666666666666664E-2</v>
      </c>
      <c r="C4492">
        <v>10901</v>
      </c>
      <c r="D4492">
        <v>2240</v>
      </c>
      <c r="E4492" s="49">
        <f t="shared" si="352"/>
        <v>0.34115926769878285</v>
      </c>
      <c r="F4492" s="49">
        <f t="shared" si="353"/>
        <v>0.45432064115435811</v>
      </c>
      <c r="G4492">
        <v>0</v>
      </c>
      <c r="H4492" s="51">
        <f>G4492/'Parc électrique'!$C$24</f>
        <v>0</v>
      </c>
      <c r="I4492" s="14">
        <v>396</v>
      </c>
      <c r="J4492" s="14">
        <v>0</v>
      </c>
      <c r="K4492" s="14">
        <v>0</v>
      </c>
      <c r="L4492" s="14">
        <v>632</v>
      </c>
      <c r="M4492" s="14">
        <f>C4492-SUM(D4492:L4492)</f>
        <v>7632.2045200911471</v>
      </c>
      <c r="P4492" s="49">
        <f>D4493/('Parc électrique'!$C$22+'Parc électrique'!$C$23)</f>
        <v>0.28546874999999999</v>
      </c>
      <c r="Q4492" s="49">
        <f t="shared" si="350"/>
        <v>0.27825802771681979</v>
      </c>
      <c r="R4492" s="49">
        <f t="shared" si="351"/>
        <v>0.37055527294152329</v>
      </c>
    </row>
    <row r="4493" spans="1:18" x14ac:dyDescent="0.3">
      <c r="A4493" s="35">
        <f t="shared" si="349"/>
        <v>44203</v>
      </c>
      <c r="B4493" s="36">
        <v>8.3333333333333329E-2</v>
      </c>
      <c r="C4493">
        <v>10624</v>
      </c>
      <c r="D4493">
        <v>1827</v>
      </c>
      <c r="E4493" s="49">
        <f t="shared" si="352"/>
        <v>0.27825802771681979</v>
      </c>
      <c r="F4493" s="49">
        <f t="shared" si="353"/>
        <v>0.37055527294152329</v>
      </c>
      <c r="G4493">
        <v>0</v>
      </c>
      <c r="H4493" s="51">
        <f>G4493/'Parc électrique'!$C$24</f>
        <v>0</v>
      </c>
      <c r="I4493" s="14">
        <v>396</v>
      </c>
      <c r="J4493" s="14">
        <v>29</v>
      </c>
      <c r="K4493" s="14">
        <v>0</v>
      </c>
      <c r="L4493" s="14">
        <v>630</v>
      </c>
      <c r="M4493" s="14">
        <f>C4493-SUM(D4493:L4493)</f>
        <v>7741.3511866993413</v>
      </c>
      <c r="P4493" s="49">
        <f>D4494/('Parc électrique'!$C$22+'Parc électrique'!$C$23)</f>
        <v>0.26546874999999998</v>
      </c>
      <c r="Q4493" s="49">
        <f t="shared" si="350"/>
        <v>0.25876321241974648</v>
      </c>
      <c r="R4493" s="49">
        <f t="shared" si="351"/>
        <v>0.34459409344698855</v>
      </c>
    </row>
    <row r="4494" spans="1:18" x14ac:dyDescent="0.3">
      <c r="A4494" s="35">
        <f t="shared" si="349"/>
        <v>44203</v>
      </c>
      <c r="B4494" s="36">
        <v>0.125</v>
      </c>
      <c r="C4494">
        <v>10251</v>
      </c>
      <c r="D4494">
        <v>1699</v>
      </c>
      <c r="E4494" s="49">
        <f t="shared" si="352"/>
        <v>0.25876321241974648</v>
      </c>
      <c r="F4494" s="49">
        <f t="shared" si="353"/>
        <v>0.34459409344698855</v>
      </c>
      <c r="G4494">
        <v>0</v>
      </c>
      <c r="H4494" s="51">
        <f>G4494/'Parc électrique'!$C$24</f>
        <v>0</v>
      </c>
      <c r="I4494" s="14">
        <v>396</v>
      </c>
      <c r="J4494" s="14">
        <v>0</v>
      </c>
      <c r="K4494" s="14">
        <v>0</v>
      </c>
      <c r="L4494" s="14">
        <v>630</v>
      </c>
      <c r="M4494" s="14">
        <f>C4494-SUM(D4494:L4494)</f>
        <v>7525.3966426941333</v>
      </c>
      <c r="P4494" s="49">
        <f>D4495/('Parc électrique'!$C$22+'Parc électrique'!$C$23)</f>
        <v>0.21890625</v>
      </c>
      <c r="Q4494" s="49">
        <f t="shared" si="350"/>
        <v>0.2133768455562477</v>
      </c>
      <c r="R4494" s="49">
        <f t="shared" si="351"/>
        <v>0.28415322243627489</v>
      </c>
    </row>
    <row r="4495" spans="1:18" x14ac:dyDescent="0.3">
      <c r="A4495" s="35">
        <f t="shared" si="349"/>
        <v>44203</v>
      </c>
      <c r="B4495" s="36">
        <v>0.16666666666666666</v>
      </c>
      <c r="C4495">
        <v>10216</v>
      </c>
      <c r="D4495">
        <v>1401</v>
      </c>
      <c r="E4495" s="49">
        <f t="shared" si="352"/>
        <v>0.2133768455562477</v>
      </c>
      <c r="F4495" s="49">
        <f t="shared" si="353"/>
        <v>0.28415322243627489</v>
      </c>
      <c r="G4495">
        <v>0</v>
      </c>
      <c r="H4495" s="51">
        <f>G4495/'Parc électrique'!$C$24</f>
        <v>0</v>
      </c>
      <c r="I4495" s="14">
        <v>396</v>
      </c>
      <c r="J4495" s="14">
        <v>1711</v>
      </c>
      <c r="K4495" s="14">
        <v>0</v>
      </c>
      <c r="L4495" s="14">
        <v>628</v>
      </c>
      <c r="M4495" s="14">
        <f>C4495-SUM(D4495:L4495)</f>
        <v>6079.5024699320074</v>
      </c>
      <c r="P4495" s="49">
        <f>D4496/('Parc électrique'!$C$22+'Parc électrique'!$C$23)</f>
        <v>0.17515625000000001</v>
      </c>
      <c r="Q4495" s="49">
        <f t="shared" si="350"/>
        <v>0.17073193709389986</v>
      </c>
      <c r="R4495" s="49">
        <f t="shared" si="351"/>
        <v>0.22736314229198015</v>
      </c>
    </row>
    <row r="4496" spans="1:18" x14ac:dyDescent="0.3">
      <c r="A4496" s="35">
        <f t="shared" si="349"/>
        <v>44203</v>
      </c>
      <c r="B4496" s="36">
        <v>0.20833333333333334</v>
      </c>
      <c r="C4496">
        <v>10717</v>
      </c>
      <c r="D4496">
        <v>1121</v>
      </c>
      <c r="E4496" s="49">
        <f t="shared" si="352"/>
        <v>0.17073193709389986</v>
      </c>
      <c r="F4496" s="49">
        <f t="shared" si="353"/>
        <v>0.22736314229198015</v>
      </c>
      <c r="G4496">
        <v>0</v>
      </c>
      <c r="H4496" s="51">
        <f>G4496/'Parc électrique'!$C$24</f>
        <v>0</v>
      </c>
      <c r="I4496" s="14">
        <v>396</v>
      </c>
      <c r="J4496" s="14">
        <v>831</v>
      </c>
      <c r="K4496" s="14">
        <v>0</v>
      </c>
      <c r="L4496" s="14">
        <v>627</v>
      </c>
      <c r="M4496" s="14">
        <f>C4496-SUM(D4496:L4496)</f>
        <v>7741.6019049206143</v>
      </c>
      <c r="P4496" s="49">
        <f>D4497/('Parc électrique'!$C$22+'Parc électrique'!$C$23)</f>
        <v>0.15406249999999999</v>
      </c>
      <c r="Q4496" s="49">
        <f t="shared" si="350"/>
        <v>0.15017099908526782</v>
      </c>
      <c r="R4496" s="49">
        <f t="shared" si="351"/>
        <v>0.19998221079383799</v>
      </c>
    </row>
    <row r="4497" spans="1:18" x14ac:dyDescent="0.3">
      <c r="A4497" s="35">
        <f t="shared" si="349"/>
        <v>44203</v>
      </c>
      <c r="B4497" s="36">
        <v>0.25</v>
      </c>
      <c r="C4497">
        <v>11908</v>
      </c>
      <c r="D4497">
        <v>986</v>
      </c>
      <c r="E4497" s="49">
        <f t="shared" si="352"/>
        <v>0.15017099908526782</v>
      </c>
      <c r="F4497" s="49">
        <f t="shared" si="353"/>
        <v>0.19998221079383799</v>
      </c>
      <c r="G4497">
        <v>0</v>
      </c>
      <c r="H4497" s="51">
        <f>G4497/'Parc électrique'!$C$24</f>
        <v>0</v>
      </c>
      <c r="I4497" s="14">
        <v>396</v>
      </c>
      <c r="J4497" s="14">
        <v>1711</v>
      </c>
      <c r="K4497" s="14">
        <v>0</v>
      </c>
      <c r="L4497" s="14">
        <v>633</v>
      </c>
      <c r="M4497" s="14">
        <f>C4497-SUM(D4497:L4497)</f>
        <v>8181.649846790121</v>
      </c>
      <c r="P4497" s="49">
        <f>D4498/('Parc électrique'!$C$22+'Parc électrique'!$C$23)</f>
        <v>0.1315625</v>
      </c>
      <c r="Q4497" s="49">
        <f t="shared" si="350"/>
        <v>0.12823933187606035</v>
      </c>
      <c r="R4497" s="49">
        <f t="shared" si="351"/>
        <v>0.17077588386248641</v>
      </c>
    </row>
    <row r="4498" spans="1:18" x14ac:dyDescent="0.3">
      <c r="A4498" s="35">
        <f t="shared" si="349"/>
        <v>44203</v>
      </c>
      <c r="B4498" s="36">
        <v>0.29166666666666669</v>
      </c>
      <c r="C4498">
        <v>12942</v>
      </c>
      <c r="D4498">
        <v>842</v>
      </c>
      <c r="E4498" s="49">
        <f t="shared" si="352"/>
        <v>0.12823933187606035</v>
      </c>
      <c r="F4498" s="49">
        <f t="shared" si="353"/>
        <v>0.17077588386248641</v>
      </c>
      <c r="G4498">
        <v>0</v>
      </c>
      <c r="H4498" s="51">
        <f>G4498/'Parc électrique'!$C$24</f>
        <v>0</v>
      </c>
      <c r="I4498" s="14">
        <v>396</v>
      </c>
      <c r="J4498" s="14">
        <v>1711</v>
      </c>
      <c r="K4498" s="14">
        <v>0</v>
      </c>
      <c r="L4498" s="14">
        <v>642</v>
      </c>
      <c r="M4498" s="14">
        <f>C4498-SUM(D4498:L4498)</f>
        <v>9350.7009847842619</v>
      </c>
      <c r="P4498" s="49">
        <f>D4499/('Parc électrique'!$C$22+'Parc électrique'!$C$23)</f>
        <v>0.1165625</v>
      </c>
      <c r="Q4498" s="49">
        <f t="shared" si="350"/>
        <v>0.11361822040325538</v>
      </c>
      <c r="R4498" s="49">
        <f t="shared" si="351"/>
        <v>0.15130499924158536</v>
      </c>
    </row>
    <row r="4499" spans="1:18" x14ac:dyDescent="0.3">
      <c r="A4499" s="35">
        <f t="shared" si="349"/>
        <v>44203</v>
      </c>
      <c r="B4499" s="36">
        <v>0.33333333333333331</v>
      </c>
      <c r="C4499">
        <v>13281</v>
      </c>
      <c r="D4499">
        <v>746</v>
      </c>
      <c r="E4499" s="49">
        <f t="shared" si="352"/>
        <v>0.11361822040325538</v>
      </c>
      <c r="F4499" s="49">
        <f t="shared" si="353"/>
        <v>0.15130499924158536</v>
      </c>
      <c r="G4499">
        <v>20</v>
      </c>
      <c r="H4499" s="51">
        <f>G4499/'Parc électrique'!$C$24</f>
        <v>6.6666666666666671E-3</v>
      </c>
      <c r="I4499" s="14">
        <v>396</v>
      </c>
      <c r="J4499" s="14">
        <v>1711</v>
      </c>
      <c r="K4499" s="14">
        <v>0</v>
      </c>
      <c r="L4499" s="14">
        <v>645</v>
      </c>
      <c r="M4499" s="14">
        <f>C4499-SUM(D4499:L4499)</f>
        <v>9762.7284101136884</v>
      </c>
      <c r="P4499" s="49">
        <f>D4500/('Parc électrique'!$C$22+'Parc électrique'!$C$23)</f>
        <v>0.12531249999999999</v>
      </c>
      <c r="Q4499" s="49">
        <f t="shared" si="350"/>
        <v>0.12214720209572495</v>
      </c>
      <c r="R4499" s="49">
        <f t="shared" si="351"/>
        <v>0.1626630152704443</v>
      </c>
    </row>
    <row r="4500" spans="1:18" x14ac:dyDescent="0.3">
      <c r="A4500" s="35">
        <f t="shared" si="349"/>
        <v>44203</v>
      </c>
      <c r="B4500" s="36">
        <v>0.375</v>
      </c>
      <c r="C4500">
        <v>13353</v>
      </c>
      <c r="D4500">
        <v>802</v>
      </c>
      <c r="E4500" s="49">
        <f t="shared" si="352"/>
        <v>0.12214720209572495</v>
      </c>
      <c r="F4500" s="49">
        <f t="shared" si="353"/>
        <v>0.1626630152704443</v>
      </c>
      <c r="G4500">
        <v>152</v>
      </c>
      <c r="H4500" s="51">
        <f>G4500/'Parc électrique'!$C$24</f>
        <v>5.0666666666666665E-2</v>
      </c>
      <c r="I4500" s="14">
        <v>396</v>
      </c>
      <c r="J4500" s="14">
        <v>1711</v>
      </c>
      <c r="K4500" s="14">
        <v>0</v>
      </c>
      <c r="L4500" s="14">
        <v>642</v>
      </c>
      <c r="M4500" s="14">
        <f>C4500-SUM(D4500:L4500)</f>
        <v>9649.6645231159673</v>
      </c>
      <c r="P4500" s="49">
        <f>D4501/('Parc électrique'!$C$22+'Parc électrique'!$C$23)</f>
        <v>0.12843750000000001</v>
      </c>
      <c r="Q4500" s="49">
        <f t="shared" si="350"/>
        <v>0.12519326698589264</v>
      </c>
      <c r="R4500" s="49">
        <f t="shared" si="351"/>
        <v>0.16671944956646534</v>
      </c>
    </row>
    <row r="4501" spans="1:18" x14ac:dyDescent="0.3">
      <c r="A4501" s="35">
        <f t="shared" si="349"/>
        <v>44203</v>
      </c>
      <c r="B4501" s="36">
        <v>0.41666666666666669</v>
      </c>
      <c r="C4501">
        <v>13376</v>
      </c>
      <c r="D4501">
        <v>822</v>
      </c>
      <c r="E4501" s="49">
        <f t="shared" si="352"/>
        <v>0.12519326698589264</v>
      </c>
      <c r="F4501" s="49">
        <f t="shared" si="353"/>
        <v>0.16671944956646534</v>
      </c>
      <c r="G4501">
        <v>387</v>
      </c>
      <c r="H4501" s="51">
        <f>G4501/'Parc électrique'!$C$24</f>
        <v>0.129</v>
      </c>
      <c r="I4501" s="14">
        <v>396</v>
      </c>
      <c r="J4501" s="14">
        <v>1711</v>
      </c>
      <c r="K4501" s="14">
        <v>0</v>
      </c>
      <c r="L4501" s="14">
        <v>639</v>
      </c>
      <c r="M4501" s="14">
        <f>C4501-SUM(D4501:L4501)</f>
        <v>9420.5790872834477</v>
      </c>
      <c r="P4501" s="49">
        <f>D4502/('Parc électrique'!$C$22+'Parc électrique'!$C$23)</f>
        <v>0.16765625000000001</v>
      </c>
      <c r="Q4501" s="49">
        <f t="shared" si="350"/>
        <v>0.16342138135749737</v>
      </c>
      <c r="R4501" s="49">
        <f t="shared" si="351"/>
        <v>0.21762769998152962</v>
      </c>
    </row>
    <row r="4502" spans="1:18" x14ac:dyDescent="0.3">
      <c r="A4502" s="35">
        <f t="shared" si="349"/>
        <v>44203</v>
      </c>
      <c r="B4502" s="36">
        <v>0.45833333333333331</v>
      </c>
      <c r="C4502">
        <v>13453</v>
      </c>
      <c r="D4502">
        <v>1073</v>
      </c>
      <c r="E4502" s="49">
        <f t="shared" si="352"/>
        <v>0.16342138135749737</v>
      </c>
      <c r="F4502" s="49">
        <f t="shared" si="353"/>
        <v>0.21762769998152962</v>
      </c>
      <c r="G4502">
        <v>500</v>
      </c>
      <c r="H4502" s="51">
        <f>G4502/'Parc électrique'!$C$24</f>
        <v>0.16666666666666666</v>
      </c>
      <c r="I4502" s="14">
        <v>396</v>
      </c>
      <c r="J4502" s="14">
        <v>1711</v>
      </c>
      <c r="K4502" s="14">
        <v>0</v>
      </c>
      <c r="L4502" s="14">
        <v>641</v>
      </c>
      <c r="M4502" s="14">
        <f>C4502-SUM(D4502:L4502)</f>
        <v>9131.4522842519946</v>
      </c>
      <c r="P4502" s="49">
        <f>D4503/('Parc électrique'!$C$22+'Parc électrique'!$C$23)</f>
        <v>0.20453125</v>
      </c>
      <c r="Q4502" s="49">
        <f t="shared" si="350"/>
        <v>0.19936494706147626</v>
      </c>
      <c r="R4502" s="49">
        <f t="shared" si="351"/>
        <v>0.26549362467457804</v>
      </c>
    </row>
    <row r="4503" spans="1:18" x14ac:dyDescent="0.3">
      <c r="A4503" s="35">
        <f t="shared" si="349"/>
        <v>44203</v>
      </c>
      <c r="B4503" s="36">
        <v>0.5</v>
      </c>
      <c r="C4503">
        <v>13420</v>
      </c>
      <c r="D4503">
        <v>1309</v>
      </c>
      <c r="E4503" s="49">
        <f t="shared" si="352"/>
        <v>0.19936494706147626</v>
      </c>
      <c r="F4503" s="49">
        <f t="shared" si="353"/>
        <v>0.26549362467457804</v>
      </c>
      <c r="G4503">
        <v>573</v>
      </c>
      <c r="H4503" s="51">
        <f>G4503/'Parc électrique'!$C$24</f>
        <v>0.191</v>
      </c>
      <c r="I4503" s="14">
        <v>396</v>
      </c>
      <c r="J4503" s="14">
        <v>1711</v>
      </c>
      <c r="K4503" s="14">
        <v>0</v>
      </c>
      <c r="L4503" s="14">
        <v>641</v>
      </c>
      <c r="M4503" s="14">
        <f>C4503-SUM(D4503:L4503)</f>
        <v>8789.3441414282643</v>
      </c>
      <c r="P4503" s="49">
        <f>D4504/('Parc électrique'!$C$22+'Parc électrique'!$C$23)</f>
        <v>0.23624999999999999</v>
      </c>
      <c r="Q4503" s="49">
        <f t="shared" si="350"/>
        <v>0.23028250569667844</v>
      </c>
      <c r="R4503" s="49">
        <f t="shared" si="351"/>
        <v>0.3066664327791917</v>
      </c>
    </row>
    <row r="4504" spans="1:18" x14ac:dyDescent="0.3">
      <c r="A4504" s="35">
        <f t="shared" si="349"/>
        <v>44203</v>
      </c>
      <c r="B4504" s="36">
        <v>0.54166666666666663</v>
      </c>
      <c r="C4504">
        <v>13137</v>
      </c>
      <c r="D4504">
        <v>1512</v>
      </c>
      <c r="E4504" s="49">
        <f t="shared" si="352"/>
        <v>0.23028250569667844</v>
      </c>
      <c r="F4504" s="49">
        <f t="shared" si="353"/>
        <v>0.3066664327791917</v>
      </c>
      <c r="G4504">
        <v>588</v>
      </c>
      <c r="H4504" s="51">
        <f>G4504/'Parc électrique'!$C$24</f>
        <v>0.19600000000000001</v>
      </c>
      <c r="I4504" s="14">
        <v>396</v>
      </c>
      <c r="J4504" s="14">
        <v>1711</v>
      </c>
      <c r="K4504" s="14">
        <v>0</v>
      </c>
      <c r="L4504" s="14">
        <v>641</v>
      </c>
      <c r="M4504" s="14">
        <f>C4504-SUM(D4504:L4504)</f>
        <v>8288.2670510615244</v>
      </c>
      <c r="P4504" s="49">
        <f>D4505/('Parc électrique'!$C$22+'Parc électrique'!$C$23)</f>
        <v>0.27234375</v>
      </c>
      <c r="Q4504" s="49">
        <f t="shared" si="350"/>
        <v>0.2654645551781154</v>
      </c>
      <c r="R4504" s="49">
        <f t="shared" si="351"/>
        <v>0.35351824889823491</v>
      </c>
    </row>
    <row r="4505" spans="1:18" x14ac:dyDescent="0.3">
      <c r="A4505" s="35">
        <f t="shared" si="349"/>
        <v>44203</v>
      </c>
      <c r="B4505" s="36">
        <v>0.58333333333333337</v>
      </c>
      <c r="C4505">
        <v>12858</v>
      </c>
      <c r="D4505">
        <v>1743</v>
      </c>
      <c r="E4505" s="49">
        <f t="shared" si="352"/>
        <v>0.2654645551781154</v>
      </c>
      <c r="F4505" s="49">
        <f t="shared" si="353"/>
        <v>0.35351824889823491</v>
      </c>
      <c r="G4505">
        <v>504</v>
      </c>
      <c r="H4505" s="51">
        <f>G4505/'Parc électrique'!$C$24</f>
        <v>0.16800000000000001</v>
      </c>
      <c r="I4505" s="14">
        <v>396</v>
      </c>
      <c r="J4505" s="14">
        <v>1711</v>
      </c>
      <c r="K4505" s="14">
        <v>0</v>
      </c>
      <c r="L4505" s="14">
        <v>642</v>
      </c>
      <c r="M4505" s="14">
        <f>C4505-SUM(D4505:L4505)</f>
        <v>7861.2130171959234</v>
      </c>
      <c r="P4505" s="49">
        <f>D4506/('Parc électrique'!$C$22+'Parc électrique'!$C$23)</f>
        <v>0.3228125</v>
      </c>
      <c r="Q4505" s="49">
        <f t="shared" si="350"/>
        <v>0.31465850315432387</v>
      </c>
      <c r="R4505" s="49">
        <f t="shared" si="351"/>
        <v>0.41902966277897491</v>
      </c>
    </row>
    <row r="4506" spans="1:18" x14ac:dyDescent="0.3">
      <c r="A4506" s="35">
        <f t="shared" si="349"/>
        <v>44203</v>
      </c>
      <c r="B4506" s="36">
        <v>0.625</v>
      </c>
      <c r="C4506">
        <v>12632</v>
      </c>
      <c r="D4506">
        <v>2066</v>
      </c>
      <c r="E4506" s="49">
        <f t="shared" si="352"/>
        <v>0.31465850315432387</v>
      </c>
      <c r="F4506" s="49">
        <f t="shared" si="353"/>
        <v>0.41902966277897491</v>
      </c>
      <c r="G4506">
        <v>315</v>
      </c>
      <c r="H4506" s="51">
        <f>G4506/'Parc électrique'!$C$24</f>
        <v>0.105</v>
      </c>
      <c r="I4506" s="14">
        <v>396</v>
      </c>
      <c r="J4506" s="14">
        <v>1469</v>
      </c>
      <c r="K4506" s="14">
        <v>0</v>
      </c>
      <c r="L4506" s="14">
        <v>644</v>
      </c>
      <c r="M4506" s="14">
        <f>C4506-SUM(D4506:L4506)</f>
        <v>7741.1613118340665</v>
      </c>
      <c r="P4506" s="49">
        <f>D4507/('Parc électrique'!$C$22+'Parc électrique'!$C$23)</f>
        <v>0.39421875000000001</v>
      </c>
      <c r="Q4506" s="49">
        <f t="shared" si="350"/>
        <v>0.38426108589465596</v>
      </c>
      <c r="R4506" s="49">
        <f t="shared" si="351"/>
        <v>0.51171918644305614</v>
      </c>
    </row>
    <row r="4507" spans="1:18" x14ac:dyDescent="0.3">
      <c r="A4507" s="35">
        <f t="shared" si="349"/>
        <v>44203</v>
      </c>
      <c r="B4507" s="36">
        <v>0.66666666666666663</v>
      </c>
      <c r="C4507">
        <v>12544</v>
      </c>
      <c r="D4507">
        <v>2523</v>
      </c>
      <c r="E4507" s="49">
        <f t="shared" si="352"/>
        <v>0.38426108589465596</v>
      </c>
      <c r="F4507" s="49">
        <f t="shared" si="353"/>
        <v>0.51171918644305614</v>
      </c>
      <c r="G4507">
        <v>88</v>
      </c>
      <c r="H4507" s="51">
        <f>G4507/'Parc électrique'!$C$24</f>
        <v>2.9333333333333333E-2</v>
      </c>
      <c r="I4507" s="14">
        <v>396</v>
      </c>
      <c r="J4507" s="14">
        <v>1151</v>
      </c>
      <c r="K4507" s="14">
        <v>0</v>
      </c>
      <c r="L4507" s="14">
        <v>644</v>
      </c>
      <c r="M4507" s="14">
        <f>C4507-SUM(D4507:L4507)</f>
        <v>7741.0746863943295</v>
      </c>
      <c r="P4507" s="49">
        <f>D4508/('Parc électrique'!$C$22+'Parc électrique'!$C$23)</f>
        <v>0.46937499999999999</v>
      </c>
      <c r="Q4507" s="49">
        <f t="shared" si="350"/>
        <v>0.45751894650318919</v>
      </c>
      <c r="R4507" s="49">
        <f t="shared" si="351"/>
        <v>0.60927643126236242</v>
      </c>
    </row>
    <row r="4508" spans="1:18" x14ac:dyDescent="0.3">
      <c r="A4508" s="35">
        <f t="shared" ref="A4508:A4571" si="354">A4484+1</f>
        <v>44203</v>
      </c>
      <c r="B4508" s="36">
        <v>0.70833333333333337</v>
      </c>
      <c r="C4508">
        <v>13060</v>
      </c>
      <c r="D4508">
        <v>3004</v>
      </c>
      <c r="E4508" s="49">
        <f t="shared" si="352"/>
        <v>0.45751894650318919</v>
      </c>
      <c r="F4508" s="49">
        <f t="shared" si="353"/>
        <v>0.60927643126236242</v>
      </c>
      <c r="G4508">
        <v>7</v>
      </c>
      <c r="H4508" s="51">
        <f>G4508/'Parc électrique'!$C$24</f>
        <v>2.3333333333333335E-3</v>
      </c>
      <c r="I4508" s="14">
        <v>396</v>
      </c>
      <c r="J4508" s="14">
        <v>1267</v>
      </c>
      <c r="K4508" s="14">
        <v>0</v>
      </c>
      <c r="L4508" s="14">
        <v>644</v>
      </c>
      <c r="M4508" s="14">
        <f>C4508-SUM(D4508:L4508)</f>
        <v>7740.9308712889015</v>
      </c>
      <c r="P4508" s="49">
        <f>D4509/('Parc électrique'!$C$22+'Parc électrique'!$C$23)</f>
        <v>0.56546874999999996</v>
      </c>
      <c r="Q4508" s="49">
        <f t="shared" si="350"/>
        <v>0.55118544187584617</v>
      </c>
      <c r="R4508" s="49">
        <f t="shared" si="351"/>
        <v>0.73401178586500981</v>
      </c>
    </row>
    <row r="4509" spans="1:18" x14ac:dyDescent="0.3">
      <c r="A4509" s="35">
        <f t="shared" si="354"/>
        <v>44203</v>
      </c>
      <c r="B4509" s="36">
        <v>0.75</v>
      </c>
      <c r="C4509">
        <v>13493</v>
      </c>
      <c r="D4509">
        <v>3619</v>
      </c>
      <c r="E4509" s="49">
        <f t="shared" si="352"/>
        <v>0.55118544187584617</v>
      </c>
      <c r="F4509" s="49">
        <f t="shared" si="353"/>
        <v>0.73401178586500981</v>
      </c>
      <c r="G4509">
        <v>0</v>
      </c>
      <c r="H4509" s="51">
        <f>G4509/'Parc électrique'!$C$24</f>
        <v>0</v>
      </c>
      <c r="I4509" s="14">
        <v>396</v>
      </c>
      <c r="J4509" s="14">
        <v>1094</v>
      </c>
      <c r="K4509" s="14">
        <v>0</v>
      </c>
      <c r="L4509" s="14">
        <v>642</v>
      </c>
      <c r="M4509" s="14">
        <f>C4509-SUM(D4509:L4509)</f>
        <v>7740.7148027722596</v>
      </c>
      <c r="P4509" s="49">
        <f>D4510/('Parc électrique'!$C$22+'Parc électrique'!$C$23)</f>
        <v>0.62234374999999997</v>
      </c>
      <c r="Q4509" s="49">
        <f t="shared" si="350"/>
        <v>0.60662382287689831</v>
      </c>
      <c r="R4509" s="49">
        <f t="shared" si="351"/>
        <v>0.80783889005259302</v>
      </c>
    </row>
    <row r="4510" spans="1:18" x14ac:dyDescent="0.3">
      <c r="A4510" s="35">
        <f t="shared" si="354"/>
        <v>44203</v>
      </c>
      <c r="B4510" s="36">
        <v>0.79166666666666663</v>
      </c>
      <c r="C4510">
        <v>13367</v>
      </c>
      <c r="D4510">
        <v>3983</v>
      </c>
      <c r="E4510" s="49">
        <f t="shared" si="352"/>
        <v>0.60662382287689831</v>
      </c>
      <c r="F4510" s="49">
        <f t="shared" si="353"/>
        <v>0.80783889005259302</v>
      </c>
      <c r="G4510">
        <v>0</v>
      </c>
      <c r="H4510" s="51">
        <f>G4510/'Parc électrique'!$C$24</f>
        <v>0</v>
      </c>
      <c r="I4510" s="14">
        <v>396</v>
      </c>
      <c r="J4510" s="14">
        <v>605</v>
      </c>
      <c r="K4510" s="14">
        <v>0</v>
      </c>
      <c r="L4510" s="14">
        <v>641</v>
      </c>
      <c r="M4510" s="14">
        <f>C4510-SUM(D4510:L4510)</f>
        <v>7740.5855372870701</v>
      </c>
      <c r="P4510" s="49">
        <f>D4511/('Parc électrique'!$C$22+'Parc électrique'!$C$23)</f>
        <v>0.67453125000000003</v>
      </c>
      <c r="Q4510" s="49">
        <f t="shared" si="350"/>
        <v>0.65749310654269899</v>
      </c>
      <c r="R4510" s="49">
        <f t="shared" si="351"/>
        <v>0.87558134279614475</v>
      </c>
    </row>
    <row r="4511" spans="1:18" x14ac:dyDescent="0.3">
      <c r="A4511" s="35">
        <f t="shared" si="354"/>
        <v>44203</v>
      </c>
      <c r="B4511" s="36">
        <v>0.83333333333333337</v>
      </c>
      <c r="C4511">
        <v>12417</v>
      </c>
      <c r="D4511">
        <v>4317</v>
      </c>
      <c r="E4511" s="49">
        <f t="shared" si="352"/>
        <v>0.65749310654269899</v>
      </c>
      <c r="F4511" s="49">
        <f t="shared" si="353"/>
        <v>0.87558134279614475</v>
      </c>
      <c r="G4511">
        <v>0</v>
      </c>
      <c r="H4511" s="51">
        <f>G4511/'Parc électrique'!$C$24</f>
        <v>0</v>
      </c>
      <c r="I4511" s="14">
        <v>396</v>
      </c>
      <c r="J4511" s="14">
        <v>0</v>
      </c>
      <c r="K4511" s="14">
        <v>0</v>
      </c>
      <c r="L4511" s="14">
        <v>638</v>
      </c>
      <c r="M4511" s="14">
        <f>C4511-SUM(D4511:L4511)</f>
        <v>7064.4669255506615</v>
      </c>
      <c r="P4511" s="49">
        <f>D4512/('Parc électrique'!$C$22+'Parc électrique'!$C$23)</f>
        <v>0.67374999999999996</v>
      </c>
      <c r="Q4511" s="49">
        <f t="shared" si="350"/>
        <v>0.65673159032015704</v>
      </c>
      <c r="R4511" s="49">
        <f t="shared" si="351"/>
        <v>0.87456723422213933</v>
      </c>
    </row>
    <row r="4512" spans="1:18" x14ac:dyDescent="0.3">
      <c r="A4512" s="35">
        <f t="shared" si="354"/>
        <v>44203</v>
      </c>
      <c r="B4512" s="36">
        <v>0.875</v>
      </c>
      <c r="C4512">
        <v>11608</v>
      </c>
      <c r="D4512">
        <v>4312</v>
      </c>
      <c r="E4512" s="49">
        <f t="shared" si="352"/>
        <v>0.65673159032015704</v>
      </c>
      <c r="F4512" s="49">
        <f t="shared" si="353"/>
        <v>0.87456723422213933</v>
      </c>
      <c r="G4512">
        <v>0</v>
      </c>
      <c r="H4512" s="51">
        <f>G4512/'Parc électrique'!$C$24</f>
        <v>0</v>
      </c>
      <c r="I4512" s="14">
        <v>396</v>
      </c>
      <c r="J4512" s="14">
        <v>0</v>
      </c>
      <c r="K4512" s="14">
        <v>0</v>
      </c>
      <c r="L4512" s="14">
        <v>638</v>
      </c>
      <c r="M4512" s="14">
        <f>C4512-SUM(D4512:L4512)</f>
        <v>6260.4687011754577</v>
      </c>
      <c r="P4512" s="49">
        <f>D4513/('Parc électrique'!$C$22+'Parc électrique'!$C$23)</f>
        <v>0.68562500000000004</v>
      </c>
      <c r="Q4512" s="49">
        <f t="shared" si="350"/>
        <v>0.66830663690279446</v>
      </c>
      <c r="R4512" s="49">
        <f t="shared" si="351"/>
        <v>0.88998168454701954</v>
      </c>
    </row>
    <row r="4513" spans="1:18" x14ac:dyDescent="0.3">
      <c r="A4513" s="35">
        <f t="shared" si="354"/>
        <v>44203</v>
      </c>
      <c r="B4513" s="36">
        <v>0.91666666666666663</v>
      </c>
      <c r="C4513">
        <v>11692</v>
      </c>
      <c r="D4513">
        <v>4388</v>
      </c>
      <c r="E4513" s="49">
        <f t="shared" si="352"/>
        <v>0.66830663690279446</v>
      </c>
      <c r="F4513" s="49">
        <f t="shared" si="353"/>
        <v>0.88998168454701954</v>
      </c>
      <c r="G4513">
        <v>0</v>
      </c>
      <c r="H4513" s="51">
        <f>G4513/'Parc électrique'!$C$24</f>
        <v>0</v>
      </c>
      <c r="I4513" s="14">
        <v>396</v>
      </c>
      <c r="J4513" s="14">
        <v>1201</v>
      </c>
      <c r="K4513" s="14">
        <v>0</v>
      </c>
      <c r="L4513" s="14">
        <v>637</v>
      </c>
      <c r="M4513" s="14">
        <f>C4513-SUM(D4513:L4513)</f>
        <v>5068.4417116785507</v>
      </c>
      <c r="P4513" s="49">
        <f>D4514/('Parc électrique'!$C$22+'Parc électrique'!$C$23)</f>
        <v>0.67</v>
      </c>
      <c r="Q4513" s="49">
        <f t="shared" si="350"/>
        <v>0.65307631245195585</v>
      </c>
      <c r="R4513" s="49">
        <f t="shared" si="351"/>
        <v>0.86969951306691418</v>
      </c>
    </row>
    <row r="4514" spans="1:18" x14ac:dyDescent="0.3">
      <c r="A4514" s="35">
        <f t="shared" si="354"/>
        <v>44203</v>
      </c>
      <c r="B4514" s="36">
        <v>0.95833333333333337</v>
      </c>
      <c r="C4514">
        <v>11772</v>
      </c>
      <c r="D4514">
        <v>4288</v>
      </c>
      <c r="E4514" s="49">
        <f t="shared" si="352"/>
        <v>0.65307631245195585</v>
      </c>
      <c r="F4514" s="49">
        <f t="shared" si="353"/>
        <v>0.86969951306691418</v>
      </c>
      <c r="G4514">
        <v>0</v>
      </c>
      <c r="H4514" s="51">
        <f>G4514/'Parc électrique'!$C$24</f>
        <v>0</v>
      </c>
      <c r="I4514" s="14">
        <v>396</v>
      </c>
      <c r="J4514" s="14">
        <v>1488</v>
      </c>
      <c r="K4514" s="14">
        <v>0</v>
      </c>
      <c r="L4514" s="14">
        <v>638</v>
      </c>
      <c r="M4514" s="14">
        <f>C4514-SUM(D4514:L4514)</f>
        <v>4960.4772241744813</v>
      </c>
      <c r="P4514" s="49">
        <f>D4515/('Parc électrique'!$C$22+'Parc électrique'!$C$23)</f>
        <v>0.66531249999999997</v>
      </c>
      <c r="Q4514" s="49">
        <f t="shared" si="350"/>
        <v>0.64850721511670417</v>
      </c>
      <c r="R4514" s="49">
        <f t="shared" si="351"/>
        <v>0.86361486162288248</v>
      </c>
    </row>
    <row r="4515" spans="1:18" x14ac:dyDescent="0.3">
      <c r="A4515" s="35">
        <f t="shared" si="354"/>
        <v>44204</v>
      </c>
      <c r="B4515" s="36">
        <v>0</v>
      </c>
      <c r="C4515">
        <v>11133</v>
      </c>
      <c r="D4515">
        <v>4258</v>
      </c>
      <c r="E4515" s="49">
        <f t="shared" si="352"/>
        <v>0.64850721511670417</v>
      </c>
      <c r="F4515" s="49">
        <f t="shared" si="353"/>
        <v>0.86361486162288248</v>
      </c>
      <c r="G4515">
        <v>0</v>
      </c>
      <c r="H4515" s="51">
        <f>G4515/'Parc électrique'!$C$24</f>
        <v>0</v>
      </c>
      <c r="I4515" s="14">
        <v>396</v>
      </c>
      <c r="J4515" s="14">
        <v>0</v>
      </c>
      <c r="K4515" s="14">
        <v>682</v>
      </c>
      <c r="L4515" s="14">
        <v>633</v>
      </c>
      <c r="M4515" s="14">
        <f>C4515-SUM(D4515:L4515)</f>
        <v>5162.4878779232604</v>
      </c>
      <c r="P4515" s="49">
        <f>D4516/('Parc électrique'!$C$22+'Parc électrique'!$C$23)</f>
        <v>0.68656249999999996</v>
      </c>
      <c r="Q4515" s="49">
        <f t="shared" si="350"/>
        <v>0.66922045636984473</v>
      </c>
      <c r="R4515" s="49">
        <f t="shared" si="351"/>
        <v>0.89119861483582574</v>
      </c>
    </row>
    <row r="4516" spans="1:18" x14ac:dyDescent="0.3">
      <c r="A4516" s="35">
        <f t="shared" si="354"/>
        <v>44204</v>
      </c>
      <c r="B4516" s="36">
        <v>4.1666666666666664E-2</v>
      </c>
      <c r="C4516">
        <v>10768</v>
      </c>
      <c r="D4516">
        <v>4394</v>
      </c>
      <c r="E4516" s="49">
        <f t="shared" si="352"/>
        <v>0.66922045636984473</v>
      </c>
      <c r="F4516" s="49">
        <f t="shared" si="353"/>
        <v>0.89119861483582574</v>
      </c>
      <c r="G4516">
        <v>0</v>
      </c>
      <c r="H4516" s="51">
        <f>G4516/'Parc électrique'!$C$24</f>
        <v>0</v>
      </c>
      <c r="I4516" s="14">
        <v>396</v>
      </c>
      <c r="J4516" s="14">
        <v>0</v>
      </c>
      <c r="K4516" s="14">
        <v>0</v>
      </c>
      <c r="L4516" s="14">
        <v>631</v>
      </c>
      <c r="M4516" s="14">
        <f>C4516-SUM(D4516:L4516)</f>
        <v>5345.4395809287944</v>
      </c>
      <c r="P4516" s="49">
        <f>D4517/('Parc électrique'!$C$22+'Parc électrique'!$C$23)</f>
        <v>0.69593749999999999</v>
      </c>
      <c r="Q4516" s="49">
        <f t="shared" si="350"/>
        <v>0.67835865104034776</v>
      </c>
      <c r="R4516" s="49">
        <f t="shared" si="351"/>
        <v>0.90336791772388891</v>
      </c>
    </row>
    <row r="4517" spans="1:18" x14ac:dyDescent="0.3">
      <c r="A4517" s="35">
        <f t="shared" si="354"/>
        <v>44204</v>
      </c>
      <c r="B4517" s="36">
        <v>8.3333333333333329E-2</v>
      </c>
      <c r="C4517">
        <v>10435</v>
      </c>
      <c r="D4517">
        <v>4454</v>
      </c>
      <c r="E4517" s="49">
        <f t="shared" si="352"/>
        <v>0.67835865104034776</v>
      </c>
      <c r="F4517" s="49">
        <f t="shared" si="353"/>
        <v>0.90336791772388891</v>
      </c>
      <c r="G4517">
        <v>0</v>
      </c>
      <c r="H4517" s="51">
        <f>G4517/'Parc électrique'!$C$24</f>
        <v>0</v>
      </c>
      <c r="I4517" s="14">
        <v>396</v>
      </c>
      <c r="J4517" s="14">
        <v>0</v>
      </c>
      <c r="K4517" s="14">
        <v>-6</v>
      </c>
      <c r="L4517" s="14">
        <v>629</v>
      </c>
      <c r="M4517" s="14">
        <f>C4517-SUM(D4517:L4517)</f>
        <v>4960.4182734312362</v>
      </c>
      <c r="P4517" s="49">
        <f>D4518/('Parc électrique'!$C$22+'Parc électrique'!$C$23)</f>
        <v>0.729375</v>
      </c>
      <c r="Q4517" s="49">
        <f t="shared" si="350"/>
        <v>0.71095154536514227</v>
      </c>
      <c r="R4517" s="49">
        <f t="shared" si="351"/>
        <v>0.94677176469131419</v>
      </c>
    </row>
    <row r="4518" spans="1:18" x14ac:dyDescent="0.3">
      <c r="A4518" s="35">
        <f t="shared" si="354"/>
        <v>44204</v>
      </c>
      <c r="B4518" s="36">
        <v>0.125</v>
      </c>
      <c r="C4518">
        <v>9957</v>
      </c>
      <c r="D4518">
        <v>4668</v>
      </c>
      <c r="E4518" s="49">
        <f t="shared" si="352"/>
        <v>0.71095154536514227</v>
      </c>
      <c r="F4518" s="49">
        <f t="shared" si="353"/>
        <v>0.94677176469131419</v>
      </c>
      <c r="G4518">
        <v>0</v>
      </c>
      <c r="H4518" s="51">
        <f>G4518/'Parc électrique'!$C$24</f>
        <v>0</v>
      </c>
      <c r="I4518" s="14">
        <v>396</v>
      </c>
      <c r="J4518" s="14">
        <v>0</v>
      </c>
      <c r="K4518" s="14">
        <v>-777</v>
      </c>
      <c r="L4518" s="14">
        <v>628</v>
      </c>
      <c r="M4518" s="14">
        <f>C4518-SUM(D4518:L4518)</f>
        <v>5040.3422766899439</v>
      </c>
      <c r="P4518" s="49">
        <f>D4519/('Parc électrique'!$C$22+'Parc électrique'!$C$23)</f>
        <v>0.74250000000000005</v>
      </c>
      <c r="Q4518" s="49">
        <f t="shared" si="350"/>
        <v>0.7237450179038466</v>
      </c>
      <c r="R4518" s="49">
        <f t="shared" si="351"/>
        <v>0.96380878873460274</v>
      </c>
    </row>
    <row r="4519" spans="1:18" x14ac:dyDescent="0.3">
      <c r="A4519" s="35">
        <f t="shared" si="354"/>
        <v>44204</v>
      </c>
      <c r="B4519" s="36">
        <v>0.16666666666666666</v>
      </c>
      <c r="C4519">
        <v>9810</v>
      </c>
      <c r="D4519">
        <v>4752</v>
      </c>
      <c r="E4519" s="49">
        <f t="shared" si="352"/>
        <v>0.7237450179038466</v>
      </c>
      <c r="F4519" s="49">
        <f t="shared" si="353"/>
        <v>0.96380878873460274</v>
      </c>
      <c r="G4519">
        <v>0</v>
      </c>
      <c r="H4519" s="51">
        <f>G4519/'Parc électrique'!$C$24</f>
        <v>0</v>
      </c>
      <c r="I4519" s="14">
        <v>396</v>
      </c>
      <c r="J4519" s="14">
        <v>0</v>
      </c>
      <c r="K4519" s="14">
        <v>-1006</v>
      </c>
      <c r="L4519" s="14">
        <v>626</v>
      </c>
      <c r="M4519" s="14">
        <f>C4519-SUM(D4519:L4519)</f>
        <v>5040.3124461933621</v>
      </c>
      <c r="P4519" s="49">
        <f>D4520/('Parc électrique'!$C$22+'Parc électrique'!$C$23)</f>
        <v>0.73750000000000004</v>
      </c>
      <c r="Q4519" s="49">
        <f t="shared" si="350"/>
        <v>0.71887131407957827</v>
      </c>
      <c r="R4519" s="49">
        <f t="shared" si="351"/>
        <v>0.9573184938609689</v>
      </c>
    </row>
    <row r="4520" spans="1:18" x14ac:dyDescent="0.3">
      <c r="A4520" s="35">
        <f t="shared" si="354"/>
        <v>44204</v>
      </c>
      <c r="B4520" s="36">
        <v>0.20833333333333334</v>
      </c>
      <c r="C4520">
        <v>10189</v>
      </c>
      <c r="D4520">
        <v>4720</v>
      </c>
      <c r="E4520" s="49">
        <f t="shared" si="352"/>
        <v>0.71887131407957827</v>
      </c>
      <c r="F4520" s="49">
        <f t="shared" si="353"/>
        <v>0.9573184938609689</v>
      </c>
      <c r="G4520">
        <v>0</v>
      </c>
      <c r="H4520" s="51">
        <f>G4520/'Parc électrique'!$C$24</f>
        <v>0</v>
      </c>
      <c r="I4520" s="14">
        <v>396</v>
      </c>
      <c r="J4520" s="14">
        <v>0</v>
      </c>
      <c r="K4520" s="14">
        <v>-595</v>
      </c>
      <c r="L4520" s="14">
        <v>626</v>
      </c>
      <c r="M4520" s="14">
        <f>C4520-SUM(D4520:L4520)</f>
        <v>5040.3238101920597</v>
      </c>
      <c r="P4520" s="49">
        <f>D4521/('Parc électrique'!$C$22+'Parc électrique'!$C$23)</f>
        <v>0.72296875000000005</v>
      </c>
      <c r="Q4520" s="49">
        <f t="shared" si="350"/>
        <v>0.70470711234029848</v>
      </c>
      <c r="R4520" s="49">
        <f t="shared" si="351"/>
        <v>0.9384560743844711</v>
      </c>
    </row>
    <row r="4521" spans="1:18" x14ac:dyDescent="0.3">
      <c r="A4521" s="35">
        <f t="shared" si="354"/>
        <v>44204</v>
      </c>
      <c r="B4521" s="36">
        <v>0.25</v>
      </c>
      <c r="C4521">
        <v>11099</v>
      </c>
      <c r="D4521">
        <v>4627</v>
      </c>
      <c r="E4521" s="49">
        <f t="shared" si="352"/>
        <v>0.70470711234029848</v>
      </c>
      <c r="F4521" s="49">
        <f t="shared" si="353"/>
        <v>0.9384560743844711</v>
      </c>
      <c r="G4521">
        <v>0</v>
      </c>
      <c r="H4521" s="51">
        <f>G4521/'Parc électrique'!$C$24</f>
        <v>0</v>
      </c>
      <c r="I4521" s="14">
        <v>396</v>
      </c>
      <c r="J4521" s="14">
        <v>0</v>
      </c>
      <c r="K4521" s="14">
        <v>0</v>
      </c>
      <c r="L4521" s="14">
        <v>631</v>
      </c>
      <c r="M4521" s="14">
        <f>C4521-SUM(D4521:L4521)</f>
        <v>5443.3568368132746</v>
      </c>
      <c r="P4521" s="49">
        <f>D4522/('Parc électrique'!$C$22+'Parc électrique'!$C$23)</f>
        <v>0.70015625000000004</v>
      </c>
      <c r="Q4521" s="49">
        <f t="shared" si="350"/>
        <v>0.68247083864207425</v>
      </c>
      <c r="R4521" s="49">
        <f t="shared" si="351"/>
        <v>0.90884410402351745</v>
      </c>
    </row>
    <row r="4522" spans="1:18" x14ac:dyDescent="0.3">
      <c r="A4522" s="35">
        <f t="shared" si="354"/>
        <v>44204</v>
      </c>
      <c r="B4522" s="36">
        <v>0.29166666666666669</v>
      </c>
      <c r="C4522">
        <v>11906</v>
      </c>
      <c r="D4522">
        <v>4481</v>
      </c>
      <c r="E4522" s="49">
        <f t="shared" si="352"/>
        <v>0.68247083864207425</v>
      </c>
      <c r="F4522" s="49">
        <f t="shared" si="353"/>
        <v>0.90884410402351745</v>
      </c>
      <c r="G4522">
        <v>0</v>
      </c>
      <c r="H4522" s="51">
        <f>G4522/'Parc électrique'!$C$24</f>
        <v>0</v>
      </c>
      <c r="I4522" s="14">
        <v>396</v>
      </c>
      <c r="J4522" s="14">
        <v>0</v>
      </c>
      <c r="K4522" s="14">
        <v>0</v>
      </c>
      <c r="L4522" s="14">
        <v>641</v>
      </c>
      <c r="M4522" s="14">
        <f>C4522-SUM(D4522:L4522)</f>
        <v>6386.408685057334</v>
      </c>
      <c r="P4522" s="49">
        <f>D4523/('Parc électrique'!$C$22+'Parc électrique'!$C$23)</f>
        <v>0.68609374999999995</v>
      </c>
      <c r="Q4522" s="49">
        <f t="shared" si="350"/>
        <v>0.66876354663631954</v>
      </c>
      <c r="R4522" s="49">
        <f t="shared" si="351"/>
        <v>0.89059014969142258</v>
      </c>
    </row>
    <row r="4523" spans="1:18" x14ac:dyDescent="0.3">
      <c r="A4523" s="35">
        <f t="shared" si="354"/>
        <v>44204</v>
      </c>
      <c r="B4523" s="36">
        <v>0.33333333333333331</v>
      </c>
      <c r="C4523">
        <v>12197</v>
      </c>
      <c r="D4523">
        <v>4391</v>
      </c>
      <c r="E4523" s="49">
        <f t="shared" si="352"/>
        <v>0.66876354663631954</v>
      </c>
      <c r="F4523" s="49">
        <f t="shared" si="353"/>
        <v>0.89059014969142258</v>
      </c>
      <c r="G4523">
        <v>20</v>
      </c>
      <c r="H4523" s="51">
        <f>G4523/'Parc électrique'!$C$24</f>
        <v>6.6666666666666671E-3</v>
      </c>
      <c r="I4523" s="14">
        <v>396</v>
      </c>
      <c r="J4523" s="14">
        <v>0</v>
      </c>
      <c r="K4523" s="14">
        <v>0</v>
      </c>
      <c r="L4523" s="14">
        <v>644</v>
      </c>
      <c r="M4523" s="14">
        <f>C4523-SUM(D4523:L4523)</f>
        <v>6744.4339796370059</v>
      </c>
      <c r="P4523" s="49">
        <f>D4524/('Parc électrique'!$C$22+'Parc électrique'!$C$23)</f>
        <v>0.68546874999999996</v>
      </c>
      <c r="Q4523" s="49">
        <f t="shared" si="350"/>
        <v>0.66815433365828591</v>
      </c>
      <c r="R4523" s="49">
        <f t="shared" si="351"/>
        <v>0.8897788628322183</v>
      </c>
    </row>
    <row r="4524" spans="1:18" x14ac:dyDescent="0.3">
      <c r="A4524" s="35">
        <f t="shared" si="354"/>
        <v>44204</v>
      </c>
      <c r="B4524" s="36">
        <v>0.375</v>
      </c>
      <c r="C4524">
        <v>12289</v>
      </c>
      <c r="D4524">
        <v>4387</v>
      </c>
      <c r="E4524" s="49">
        <f t="shared" si="352"/>
        <v>0.66815433365828591</v>
      </c>
      <c r="F4524" s="49">
        <f t="shared" si="353"/>
        <v>0.8897788628322183</v>
      </c>
      <c r="G4524">
        <v>151</v>
      </c>
      <c r="H4524" s="51">
        <f>G4524/'Parc électrique'!$C$24</f>
        <v>5.0333333333333334E-2</v>
      </c>
      <c r="I4524" s="14">
        <v>396</v>
      </c>
      <c r="J4524" s="14">
        <v>0</v>
      </c>
      <c r="K4524" s="14">
        <v>0</v>
      </c>
      <c r="L4524" s="14">
        <v>640</v>
      </c>
      <c r="M4524" s="14">
        <f>C4524-SUM(D4524:L4524)</f>
        <v>6713.3917334701764</v>
      </c>
      <c r="P4524" s="49">
        <f>D4525/('Parc électrique'!$C$22+'Parc électrique'!$C$23)</f>
        <v>0.68343750000000003</v>
      </c>
      <c r="Q4524" s="49">
        <f t="shared" si="350"/>
        <v>0.66617439147967705</v>
      </c>
      <c r="R4524" s="49">
        <f t="shared" si="351"/>
        <v>0.88714218053980476</v>
      </c>
    </row>
    <row r="4525" spans="1:18" x14ac:dyDescent="0.3">
      <c r="A4525" s="35">
        <f t="shared" si="354"/>
        <v>44204</v>
      </c>
      <c r="B4525" s="36">
        <v>0.41666666666666669</v>
      </c>
      <c r="C4525">
        <v>12342</v>
      </c>
      <c r="D4525">
        <v>4374</v>
      </c>
      <c r="E4525" s="49">
        <f t="shared" si="352"/>
        <v>0.66617439147967705</v>
      </c>
      <c r="F4525" s="49">
        <f t="shared" si="353"/>
        <v>0.88714218053980476</v>
      </c>
      <c r="G4525">
        <v>416</v>
      </c>
      <c r="H4525" s="51">
        <f>G4525/'Parc électrique'!$C$24</f>
        <v>0.13866666666666666</v>
      </c>
      <c r="I4525" s="14">
        <v>396</v>
      </c>
      <c r="J4525" s="14">
        <v>619</v>
      </c>
      <c r="K4525" s="14">
        <v>0</v>
      </c>
      <c r="L4525" s="14">
        <v>638</v>
      </c>
      <c r="M4525" s="14">
        <f>C4525-SUM(D4525:L4525)</f>
        <v>5897.3080167613134</v>
      </c>
      <c r="P4525" s="49">
        <f>D4526/('Parc électrique'!$C$22+'Parc électrique'!$C$23)</f>
        <v>0.65578124999999998</v>
      </c>
      <c r="Q4525" s="49">
        <f t="shared" si="350"/>
        <v>0.63921671720169271</v>
      </c>
      <c r="R4525" s="49">
        <f t="shared" si="351"/>
        <v>0.85124273702001829</v>
      </c>
    </row>
    <row r="4526" spans="1:18" x14ac:dyDescent="0.3">
      <c r="A4526" s="35">
        <f t="shared" si="354"/>
        <v>44204</v>
      </c>
      <c r="B4526" s="36">
        <v>0.45833333333333331</v>
      </c>
      <c r="C4526">
        <v>12422</v>
      </c>
      <c r="D4526">
        <v>4197</v>
      </c>
      <c r="E4526" s="49">
        <f t="shared" si="352"/>
        <v>0.63921671720169271</v>
      </c>
      <c r="F4526" s="49">
        <f t="shared" si="353"/>
        <v>0.85124273702001829</v>
      </c>
      <c r="G4526">
        <v>573</v>
      </c>
      <c r="H4526" s="51">
        <f>G4526/'Parc électrique'!$C$24</f>
        <v>0.191</v>
      </c>
      <c r="I4526" s="14">
        <v>396</v>
      </c>
      <c r="J4526" s="14">
        <v>0</v>
      </c>
      <c r="K4526" s="14">
        <v>0</v>
      </c>
      <c r="L4526" s="14">
        <v>639</v>
      </c>
      <c r="M4526" s="14">
        <f>C4526-SUM(D4526:L4526)</f>
        <v>6615.3185405457789</v>
      </c>
      <c r="P4526" s="49">
        <f>D4527/('Parc électrique'!$C$22+'Parc électrique'!$C$23)</f>
        <v>0.67203124999999997</v>
      </c>
      <c r="Q4526" s="49">
        <f t="shared" si="350"/>
        <v>0.65505625463056483</v>
      </c>
      <c r="R4526" s="49">
        <f t="shared" si="351"/>
        <v>0.87233619535932783</v>
      </c>
    </row>
    <row r="4527" spans="1:18" x14ac:dyDescent="0.3">
      <c r="A4527" s="35">
        <f t="shared" si="354"/>
        <v>44204</v>
      </c>
      <c r="B4527" s="36">
        <v>0.5</v>
      </c>
      <c r="C4527">
        <v>12454</v>
      </c>
      <c r="D4527">
        <v>4301</v>
      </c>
      <c r="E4527" s="49">
        <f t="shared" si="352"/>
        <v>0.65505625463056483</v>
      </c>
      <c r="F4527" s="49">
        <f t="shared" si="353"/>
        <v>0.87233619535932783</v>
      </c>
      <c r="G4527">
        <v>673</v>
      </c>
      <c r="H4527" s="51">
        <f>G4527/'Parc électrique'!$C$24</f>
        <v>0.22433333333333333</v>
      </c>
      <c r="I4527" s="14">
        <v>396</v>
      </c>
      <c r="J4527" s="14">
        <v>0</v>
      </c>
      <c r="K4527" s="14">
        <v>0</v>
      </c>
      <c r="L4527" s="14">
        <v>639</v>
      </c>
      <c r="M4527" s="14">
        <f>C4527-SUM(D4527:L4527)</f>
        <v>6443.2482742166767</v>
      </c>
      <c r="P4527" s="49">
        <f>D4528/('Parc électrique'!$C$22+'Parc électrique'!$C$23)</f>
        <v>0.65640624999999997</v>
      </c>
      <c r="Q4527" s="49">
        <f t="shared" si="350"/>
        <v>0.63982593017972622</v>
      </c>
      <c r="R4527" s="49">
        <f t="shared" si="351"/>
        <v>0.85205402387922247</v>
      </c>
    </row>
    <row r="4528" spans="1:18" x14ac:dyDescent="0.3">
      <c r="A4528" s="35">
        <f t="shared" si="354"/>
        <v>44204</v>
      </c>
      <c r="B4528" s="36">
        <v>0.54166666666666663</v>
      </c>
      <c r="C4528">
        <v>12139</v>
      </c>
      <c r="D4528">
        <v>4201</v>
      </c>
      <c r="E4528" s="49">
        <f t="shared" si="352"/>
        <v>0.63982593017972622</v>
      </c>
      <c r="F4528" s="49">
        <f t="shared" si="353"/>
        <v>0.85205402387922247</v>
      </c>
      <c r="G4528">
        <v>641</v>
      </c>
      <c r="H4528" s="51">
        <f>G4528/'Parc électrique'!$C$24</f>
        <v>0.21366666666666667</v>
      </c>
      <c r="I4528" s="14">
        <v>396</v>
      </c>
      <c r="J4528" s="14">
        <v>0</v>
      </c>
      <c r="K4528" s="14">
        <v>0</v>
      </c>
      <c r="L4528" s="14">
        <v>639</v>
      </c>
      <c r="M4528" s="14">
        <f>C4528-SUM(D4528:L4528)</f>
        <v>6260.2944533792743</v>
      </c>
      <c r="P4528" s="49">
        <f>D4529/('Parc électrique'!$C$22+'Parc électrique'!$C$23)</f>
        <v>0.66249999999999998</v>
      </c>
      <c r="Q4528" s="49">
        <f t="shared" si="350"/>
        <v>0.64576575671555325</v>
      </c>
      <c r="R4528" s="49">
        <f t="shared" si="351"/>
        <v>0.85996407075646353</v>
      </c>
    </row>
    <row r="4529" spans="1:18" x14ac:dyDescent="0.3">
      <c r="A4529" s="35">
        <f t="shared" si="354"/>
        <v>44204</v>
      </c>
      <c r="B4529" s="36">
        <v>0.58333333333333337</v>
      </c>
      <c r="C4529">
        <v>11882</v>
      </c>
      <c r="D4529">
        <v>4240</v>
      </c>
      <c r="E4529" s="49">
        <f t="shared" si="352"/>
        <v>0.64576575671555325</v>
      </c>
      <c r="F4529" s="49">
        <f t="shared" si="353"/>
        <v>0.85996407075646353</v>
      </c>
      <c r="G4529">
        <v>538</v>
      </c>
      <c r="H4529" s="51">
        <f>G4529/'Parc électrique'!$C$24</f>
        <v>0.17933333333333334</v>
      </c>
      <c r="I4529" s="14">
        <v>396</v>
      </c>
      <c r="J4529" s="14">
        <v>0</v>
      </c>
      <c r="K4529" s="14">
        <v>0</v>
      </c>
      <c r="L4529" s="14">
        <v>641</v>
      </c>
      <c r="M4529" s="14">
        <f>C4529-SUM(D4529:L4529)</f>
        <v>6065.3149368391951</v>
      </c>
      <c r="P4529" s="49">
        <f>D4530/('Parc électrique'!$C$22+'Parc électrique'!$C$23)</f>
        <v>0.67656249999999996</v>
      </c>
      <c r="Q4529" s="49">
        <f t="shared" si="350"/>
        <v>0.65947304872130796</v>
      </c>
      <c r="R4529" s="49">
        <f t="shared" si="351"/>
        <v>0.87821802508855829</v>
      </c>
    </row>
    <row r="4530" spans="1:18" x14ac:dyDescent="0.3">
      <c r="A4530" s="35">
        <f t="shared" si="354"/>
        <v>44204</v>
      </c>
      <c r="B4530" s="36">
        <v>0.625</v>
      </c>
      <c r="C4530">
        <v>11627</v>
      </c>
      <c r="D4530">
        <v>4330</v>
      </c>
      <c r="E4530" s="49">
        <f t="shared" si="352"/>
        <v>0.65947304872130796</v>
      </c>
      <c r="F4530" s="49">
        <f t="shared" si="353"/>
        <v>0.87821802508855829</v>
      </c>
      <c r="G4530">
        <v>323</v>
      </c>
      <c r="H4530" s="51">
        <f>G4530/'Parc électrique'!$C$24</f>
        <v>0.10766666666666666</v>
      </c>
      <c r="I4530" s="14">
        <v>396</v>
      </c>
      <c r="J4530" s="14">
        <v>0</v>
      </c>
      <c r="K4530" s="14">
        <v>0</v>
      </c>
      <c r="L4530" s="14">
        <v>643</v>
      </c>
      <c r="M4530" s="14">
        <f>C4530-SUM(D4530:L4530)</f>
        <v>5933.3546422595236</v>
      </c>
      <c r="P4530" s="49">
        <f>D4531/('Parc électrique'!$C$22+'Parc électrique'!$C$23)</f>
        <v>0.67343750000000002</v>
      </c>
      <c r="Q4530" s="49">
        <f t="shared" si="350"/>
        <v>0.6564269838311404</v>
      </c>
      <c r="R4530" s="49">
        <f t="shared" si="351"/>
        <v>0.87416159079253741</v>
      </c>
    </row>
    <row r="4531" spans="1:18" x14ac:dyDescent="0.3">
      <c r="A4531" s="35">
        <f t="shared" si="354"/>
        <v>44204</v>
      </c>
      <c r="B4531" s="36">
        <v>0.66666666666666663</v>
      </c>
      <c r="C4531">
        <v>11532</v>
      </c>
      <c r="D4531">
        <v>4310</v>
      </c>
      <c r="E4531" s="49">
        <f t="shared" si="352"/>
        <v>0.6564269838311404</v>
      </c>
      <c r="F4531" s="49">
        <f t="shared" si="353"/>
        <v>0.87416159079253741</v>
      </c>
      <c r="G4531">
        <v>79</v>
      </c>
      <c r="H4531" s="51">
        <f>G4531/'Parc électrique'!$C$24</f>
        <v>2.6333333333333334E-2</v>
      </c>
      <c r="I4531" s="14">
        <v>396</v>
      </c>
      <c r="J4531" s="14">
        <v>0</v>
      </c>
      <c r="K4531" s="14">
        <v>982</v>
      </c>
      <c r="L4531" s="14">
        <v>643</v>
      </c>
      <c r="M4531" s="14">
        <f>C4531-SUM(D4531:L4531)</f>
        <v>5120.4430780920429</v>
      </c>
      <c r="P4531" s="49">
        <f>D4532/('Parc électrique'!$C$22+'Parc électrique'!$C$23)</f>
        <v>0.67093749999999996</v>
      </c>
      <c r="Q4531" s="49">
        <f t="shared" si="350"/>
        <v>0.65399013191900612</v>
      </c>
      <c r="R4531" s="49">
        <f t="shared" si="351"/>
        <v>0.87091644335572038</v>
      </c>
    </row>
    <row r="4532" spans="1:18" x14ac:dyDescent="0.3">
      <c r="A4532" s="35">
        <f t="shared" si="354"/>
        <v>44204</v>
      </c>
      <c r="B4532" s="36">
        <v>0.70833333333333337</v>
      </c>
      <c r="C4532">
        <v>12145</v>
      </c>
      <c r="D4532">
        <v>4294</v>
      </c>
      <c r="E4532" s="49">
        <f t="shared" si="352"/>
        <v>0.65399013191900612</v>
      </c>
      <c r="F4532" s="49">
        <f t="shared" si="353"/>
        <v>0.87091644335572038</v>
      </c>
      <c r="G4532">
        <v>8</v>
      </c>
      <c r="H4532" s="51">
        <f>G4532/'Parc électrique'!$C$24</f>
        <v>2.6666666666666666E-3</v>
      </c>
      <c r="I4532" s="14">
        <v>396</v>
      </c>
      <c r="J4532" s="14">
        <v>0</v>
      </c>
      <c r="K4532" s="14">
        <v>0</v>
      </c>
      <c r="L4532" s="14">
        <v>642</v>
      </c>
      <c r="M4532" s="14">
        <f>C4532-SUM(D4532:L4532)</f>
        <v>6803.4724267580586</v>
      </c>
      <c r="P4532" s="49">
        <f>D4533/('Parc électrique'!$C$22+'Parc électrique'!$C$23)</f>
        <v>0.66156250000000005</v>
      </c>
      <c r="Q4532" s="49">
        <f t="shared" si="350"/>
        <v>0.64485193724850309</v>
      </c>
      <c r="R4532" s="49">
        <f t="shared" si="351"/>
        <v>0.85874714046765732</v>
      </c>
    </row>
    <row r="4533" spans="1:18" x14ac:dyDescent="0.3">
      <c r="A4533" s="35">
        <f t="shared" si="354"/>
        <v>44204</v>
      </c>
      <c r="B4533" s="36">
        <v>0.75</v>
      </c>
      <c r="C4533">
        <v>12543</v>
      </c>
      <c r="D4533">
        <v>4234</v>
      </c>
      <c r="E4533" s="49">
        <f t="shared" si="352"/>
        <v>0.64485193724850309</v>
      </c>
      <c r="F4533" s="49">
        <f t="shared" si="353"/>
        <v>0.85874714046765732</v>
      </c>
      <c r="G4533">
        <v>0</v>
      </c>
      <c r="H4533" s="51">
        <f>G4533/'Parc électrique'!$C$24</f>
        <v>0</v>
      </c>
      <c r="I4533" s="14">
        <v>396</v>
      </c>
      <c r="J4533" s="14">
        <v>0</v>
      </c>
      <c r="K4533" s="14">
        <v>0</v>
      </c>
      <c r="L4533" s="14">
        <v>641</v>
      </c>
      <c r="M4533" s="14">
        <f>C4533-SUM(D4533:L4533)</f>
        <v>7270.4964009222831</v>
      </c>
      <c r="P4533" s="49">
        <f>D4534/('Parc électrique'!$C$22+'Parc électrique'!$C$23)</f>
        <v>0.61656250000000001</v>
      </c>
      <c r="Q4533" s="49">
        <f t="shared" si="350"/>
        <v>0.60098860283008815</v>
      </c>
      <c r="R4533" s="49">
        <f t="shared" si="351"/>
        <v>0.80033448660495421</v>
      </c>
    </row>
    <row r="4534" spans="1:18" x14ac:dyDescent="0.3">
      <c r="A4534" s="35">
        <f t="shared" si="354"/>
        <v>44204</v>
      </c>
      <c r="B4534" s="36">
        <v>0.79166666666666663</v>
      </c>
      <c r="C4534">
        <v>12190</v>
      </c>
      <c r="D4534">
        <v>3946</v>
      </c>
      <c r="E4534" s="49">
        <f t="shared" si="352"/>
        <v>0.60098860283008815</v>
      </c>
      <c r="F4534" s="49">
        <f t="shared" si="353"/>
        <v>0.80033448660495421</v>
      </c>
      <c r="G4534">
        <v>0</v>
      </c>
      <c r="H4534" s="51">
        <f>G4534/'Parc électrique'!$C$24</f>
        <v>0</v>
      </c>
      <c r="I4534" s="14">
        <v>396</v>
      </c>
      <c r="J4534" s="14">
        <v>0</v>
      </c>
      <c r="K4534" s="14">
        <v>0</v>
      </c>
      <c r="L4534" s="14">
        <v>639</v>
      </c>
      <c r="M4534" s="14">
        <f>C4534-SUM(D4534:L4534)</f>
        <v>7207.5986769105648</v>
      </c>
      <c r="P4534" s="49">
        <f>D4535/('Parc électrique'!$C$22+'Parc électrique'!$C$23)</f>
        <v>0.53703124999999996</v>
      </c>
      <c r="Q4534" s="49">
        <f t="shared" si="350"/>
        <v>0.52346625137531999</v>
      </c>
      <c r="R4534" s="49">
        <f t="shared" si="351"/>
        <v>0.69709823377121816</v>
      </c>
    </row>
    <row r="4535" spans="1:18" x14ac:dyDescent="0.3">
      <c r="A4535" s="35">
        <f t="shared" si="354"/>
        <v>44204</v>
      </c>
      <c r="B4535" s="36">
        <v>0.83333333333333337</v>
      </c>
      <c r="C4535">
        <v>11397</v>
      </c>
      <c r="D4535">
        <v>3437</v>
      </c>
      <c r="E4535" s="49">
        <f t="shared" si="352"/>
        <v>0.52346625137531999</v>
      </c>
      <c r="F4535" s="49">
        <f t="shared" si="353"/>
        <v>0.69709823377121816</v>
      </c>
      <c r="G4535">
        <v>0</v>
      </c>
      <c r="H4535" s="51">
        <f>G4535/'Parc électrique'!$C$24</f>
        <v>0</v>
      </c>
      <c r="I4535" s="14">
        <v>396</v>
      </c>
      <c r="J4535" s="14">
        <v>619</v>
      </c>
      <c r="K4535" s="14">
        <v>0</v>
      </c>
      <c r="L4535" s="14">
        <v>636</v>
      </c>
      <c r="M4535" s="14">
        <f>C4535-SUM(D4535:L4535)</f>
        <v>6307.7794355148535</v>
      </c>
      <c r="P4535" s="49">
        <f>D4536/('Parc électrique'!$C$22+'Parc électrique'!$C$23)</f>
        <v>0.40953125000000001</v>
      </c>
      <c r="Q4535" s="49">
        <f t="shared" si="350"/>
        <v>0.3991868038564777</v>
      </c>
      <c r="R4535" s="49">
        <f t="shared" si="351"/>
        <v>0.53159571449355925</v>
      </c>
    </row>
    <row r="4536" spans="1:18" x14ac:dyDescent="0.3">
      <c r="A4536" s="35">
        <f t="shared" si="354"/>
        <v>44204</v>
      </c>
      <c r="B4536" s="36">
        <v>0.875</v>
      </c>
      <c r="C4536">
        <v>10828</v>
      </c>
      <c r="D4536">
        <v>2621</v>
      </c>
      <c r="E4536" s="49">
        <f t="shared" si="352"/>
        <v>0.3991868038564777</v>
      </c>
      <c r="F4536" s="49">
        <f t="shared" si="353"/>
        <v>0.53159571449355925</v>
      </c>
      <c r="G4536">
        <v>0</v>
      </c>
      <c r="H4536" s="51">
        <f>G4536/'Parc électrique'!$C$24</f>
        <v>0</v>
      </c>
      <c r="I4536" s="14">
        <v>396</v>
      </c>
      <c r="J4536" s="14">
        <v>0</v>
      </c>
      <c r="K4536" s="14">
        <v>0</v>
      </c>
      <c r="L4536" s="14">
        <v>637</v>
      </c>
      <c r="M4536" s="14">
        <f>C4536-SUM(D4536:L4536)</f>
        <v>7173.0692174816504</v>
      </c>
      <c r="P4536" s="49">
        <f>D4537/('Parc électrique'!$C$22+'Parc électrique'!$C$23)</f>
        <v>0.3409375</v>
      </c>
      <c r="Q4536" s="49">
        <f t="shared" si="350"/>
        <v>0.33232567951729658</v>
      </c>
      <c r="R4536" s="49">
        <f t="shared" si="351"/>
        <v>0.44255698169589708</v>
      </c>
    </row>
    <row r="4537" spans="1:18" x14ac:dyDescent="0.3">
      <c r="A4537" s="35">
        <f t="shared" si="354"/>
        <v>44204</v>
      </c>
      <c r="B4537" s="36">
        <v>0.91666666666666663</v>
      </c>
      <c r="C4537">
        <v>11044</v>
      </c>
      <c r="D4537">
        <v>2182</v>
      </c>
      <c r="E4537" s="49">
        <f t="shared" si="352"/>
        <v>0.33232567951729658</v>
      </c>
      <c r="F4537" s="49">
        <f t="shared" si="353"/>
        <v>0.44255698169589708</v>
      </c>
      <c r="G4537">
        <v>0</v>
      </c>
      <c r="H4537" s="51">
        <f>G4537/'Parc électrique'!$C$24</f>
        <v>0</v>
      </c>
      <c r="I4537" s="14">
        <v>396</v>
      </c>
      <c r="J4537" s="14">
        <v>0</v>
      </c>
      <c r="K4537" s="14">
        <v>89</v>
      </c>
      <c r="L4537" s="14">
        <v>635</v>
      </c>
      <c r="M4537" s="14">
        <f>C4537-SUM(D4537:L4537)</f>
        <v>7741.2251173387867</v>
      </c>
      <c r="P4537" s="49">
        <f>D4538/('Parc électrique'!$C$22+'Parc électrique'!$C$23)</f>
        <v>0.35828125</v>
      </c>
      <c r="Q4537" s="49">
        <f t="shared" si="350"/>
        <v>0.34923133965772735</v>
      </c>
      <c r="R4537" s="49">
        <f t="shared" si="351"/>
        <v>0.46507019203881395</v>
      </c>
    </row>
    <row r="4538" spans="1:18" x14ac:dyDescent="0.3">
      <c r="A4538" s="35">
        <f t="shared" si="354"/>
        <v>44204</v>
      </c>
      <c r="B4538" s="36">
        <v>0.95833333333333337</v>
      </c>
      <c r="C4538">
        <v>11223</v>
      </c>
      <c r="D4538">
        <v>2293</v>
      </c>
      <c r="E4538" s="49">
        <f t="shared" si="352"/>
        <v>0.34923133965772735</v>
      </c>
      <c r="F4538" s="49">
        <f t="shared" si="353"/>
        <v>0.46507019203881395</v>
      </c>
      <c r="G4538">
        <v>0</v>
      </c>
      <c r="H4538" s="51">
        <f>G4538/'Parc électrique'!$C$24</f>
        <v>0</v>
      </c>
      <c r="I4538" s="14">
        <v>396</v>
      </c>
      <c r="J4538" s="14">
        <v>0</v>
      </c>
      <c r="K4538" s="14">
        <v>155</v>
      </c>
      <c r="L4538" s="14">
        <v>637</v>
      </c>
      <c r="M4538" s="14">
        <f>C4538-SUM(D4538:L4538)</f>
        <v>7741.1856984683036</v>
      </c>
      <c r="P4538" s="49">
        <f>D4539/('Parc électrique'!$C$22+'Parc électrique'!$C$23)</f>
        <v>0.30328125</v>
      </c>
      <c r="Q4538" s="49">
        <f t="shared" si="350"/>
        <v>0.29562059759077569</v>
      </c>
      <c r="R4538" s="49">
        <f t="shared" si="351"/>
        <v>0.39367694842884338</v>
      </c>
    </row>
    <row r="4539" spans="1:18" x14ac:dyDescent="0.3">
      <c r="A4539" s="35">
        <f t="shared" si="354"/>
        <v>44205</v>
      </c>
      <c r="B4539" s="36">
        <v>0</v>
      </c>
      <c r="C4539">
        <v>10197</v>
      </c>
      <c r="D4539">
        <v>1941</v>
      </c>
      <c r="E4539" s="49">
        <f t="shared" si="352"/>
        <v>0.29562059759077569</v>
      </c>
      <c r="F4539" s="49">
        <f t="shared" si="353"/>
        <v>0.39367694842884338</v>
      </c>
      <c r="G4539">
        <v>0</v>
      </c>
      <c r="H4539" s="51">
        <f>G4539/'Parc électrique'!$C$24</f>
        <v>0</v>
      </c>
      <c r="I4539" s="14">
        <v>396</v>
      </c>
      <c r="J4539" s="14">
        <v>0</v>
      </c>
      <c r="K4539" s="14">
        <v>0</v>
      </c>
      <c r="L4539" s="14">
        <v>629</v>
      </c>
      <c r="M4539" s="14">
        <f>C4539-SUM(D4539:L4539)</f>
        <v>7230.3107024539804</v>
      </c>
      <c r="P4539" s="49">
        <f>D4540/('Parc électrique'!$C$22+'Parc électrique'!$C$23)</f>
        <v>0.28125</v>
      </c>
      <c r="Q4539" s="49">
        <f t="shared" si="350"/>
        <v>0.27414584011509341</v>
      </c>
      <c r="R4539" s="49">
        <f t="shared" si="351"/>
        <v>0.36507908664189492</v>
      </c>
    </row>
    <row r="4540" spans="1:18" x14ac:dyDescent="0.3">
      <c r="A4540" s="35">
        <f t="shared" si="354"/>
        <v>44205</v>
      </c>
      <c r="B4540" s="36">
        <v>4.1666666666666664E-2</v>
      </c>
      <c r="C4540">
        <v>9872</v>
      </c>
      <c r="D4540">
        <v>1800</v>
      </c>
      <c r="E4540" s="49">
        <f t="shared" si="352"/>
        <v>0.27414584011509341</v>
      </c>
      <c r="F4540" s="49">
        <f t="shared" si="353"/>
        <v>0.36507908664189492</v>
      </c>
      <c r="G4540">
        <v>0</v>
      </c>
      <c r="H4540" s="51">
        <f>G4540/'Parc électrique'!$C$24</f>
        <v>0</v>
      </c>
      <c r="I4540" s="14">
        <v>396</v>
      </c>
      <c r="J4540" s="14">
        <v>0</v>
      </c>
      <c r="K4540" s="14">
        <v>0</v>
      </c>
      <c r="L4540" s="14">
        <v>627</v>
      </c>
      <c r="M4540" s="14">
        <f>C4540-SUM(D4540:L4540)</f>
        <v>7048.3607750732426</v>
      </c>
      <c r="P4540" s="49">
        <f>D4541/('Parc électrique'!$C$22+'Parc électrique'!$C$23)</f>
        <v>0.231875</v>
      </c>
      <c r="Q4540" s="49">
        <f t="shared" si="350"/>
        <v>0.22601801485044368</v>
      </c>
      <c r="R4540" s="49">
        <f t="shared" si="351"/>
        <v>0.30098742476476226</v>
      </c>
    </row>
    <row r="4541" spans="1:18" x14ac:dyDescent="0.3">
      <c r="A4541" s="35">
        <f t="shared" si="354"/>
        <v>44205</v>
      </c>
      <c r="B4541" s="36">
        <v>8.3333333333333329E-2</v>
      </c>
      <c r="C4541">
        <v>9599</v>
      </c>
      <c r="D4541">
        <v>1484</v>
      </c>
      <c r="E4541" s="49">
        <f t="shared" si="352"/>
        <v>0.22601801485044368</v>
      </c>
      <c r="F4541" s="49">
        <f t="shared" si="353"/>
        <v>0.30098742476476226</v>
      </c>
      <c r="G4541">
        <v>0</v>
      </c>
      <c r="H4541" s="51">
        <f>G4541/'Parc électrique'!$C$24</f>
        <v>0</v>
      </c>
      <c r="I4541" s="14">
        <v>396</v>
      </c>
      <c r="J4541" s="14">
        <v>0</v>
      </c>
      <c r="K4541" s="14">
        <v>0</v>
      </c>
      <c r="L4541" s="14">
        <v>626</v>
      </c>
      <c r="M4541" s="14">
        <f>C4541-SUM(D4541:L4541)</f>
        <v>7092.4729945603849</v>
      </c>
      <c r="P4541" s="49">
        <f>D4542/('Parc électrique'!$C$22+'Parc électrique'!$C$23)</f>
        <v>0.1978125</v>
      </c>
      <c r="Q4541" s="49">
        <f t="shared" si="350"/>
        <v>0.19281590754761571</v>
      </c>
      <c r="R4541" s="49">
        <f t="shared" si="351"/>
        <v>0.25677229093813275</v>
      </c>
    </row>
    <row r="4542" spans="1:18" x14ac:dyDescent="0.3">
      <c r="A4542" s="35">
        <f t="shared" si="354"/>
        <v>44205</v>
      </c>
      <c r="B4542" s="36">
        <v>0.125</v>
      </c>
      <c r="C4542">
        <v>9179</v>
      </c>
      <c r="D4542">
        <v>1266</v>
      </c>
      <c r="E4542" s="49">
        <f t="shared" si="352"/>
        <v>0.19281590754761571</v>
      </c>
      <c r="F4542" s="49">
        <f t="shared" si="353"/>
        <v>0.25677229093813275</v>
      </c>
      <c r="G4542">
        <v>0</v>
      </c>
      <c r="H4542" s="51">
        <f>G4542/'Parc électrique'!$C$24</f>
        <v>0</v>
      </c>
      <c r="I4542" s="14">
        <v>396</v>
      </c>
      <c r="J4542" s="14">
        <v>0</v>
      </c>
      <c r="K4542" s="14">
        <v>0</v>
      </c>
      <c r="L4542" s="14">
        <v>626</v>
      </c>
      <c r="M4542" s="14">
        <f>C4542-SUM(D4542:L4542)</f>
        <v>6890.5504118015142</v>
      </c>
      <c r="P4542" s="49">
        <f>D4543/('Parc électrique'!$C$22+'Parc électrique'!$C$23)</f>
        <v>0.16515625</v>
      </c>
      <c r="Q4542" s="49">
        <f t="shared" si="350"/>
        <v>0.16098452944536318</v>
      </c>
      <c r="R4542" s="49">
        <f t="shared" si="351"/>
        <v>0.21438255254471272</v>
      </c>
    </row>
    <row r="4543" spans="1:18" x14ac:dyDescent="0.3">
      <c r="A4543" s="35">
        <f t="shared" si="354"/>
        <v>44205</v>
      </c>
      <c r="B4543" s="36">
        <v>0.16666666666666666</v>
      </c>
      <c r="C4543">
        <v>9065</v>
      </c>
      <c r="D4543">
        <v>1057</v>
      </c>
      <c r="E4543" s="49">
        <f t="shared" si="352"/>
        <v>0.16098452944536318</v>
      </c>
      <c r="F4543" s="49">
        <f t="shared" si="353"/>
        <v>0.21438255254471272</v>
      </c>
      <c r="G4543">
        <v>0</v>
      </c>
      <c r="H4543" s="51">
        <f>G4543/'Parc électrique'!$C$24</f>
        <v>0</v>
      </c>
      <c r="I4543" s="14">
        <v>396</v>
      </c>
      <c r="J4543" s="14">
        <v>0</v>
      </c>
      <c r="K4543" s="14">
        <v>0</v>
      </c>
      <c r="L4543" s="14">
        <v>626</v>
      </c>
      <c r="M4543" s="14">
        <f>C4543-SUM(D4543:L4543)</f>
        <v>6985.6246329180103</v>
      </c>
      <c r="P4543" s="49">
        <f>D4544/('Parc électrique'!$C$22+'Parc électrique'!$C$23)</f>
        <v>0.14218749999999999</v>
      </c>
      <c r="Q4543" s="49">
        <f t="shared" si="350"/>
        <v>0.13859595250263057</v>
      </c>
      <c r="R4543" s="49">
        <f t="shared" si="351"/>
        <v>0.18456776046895801</v>
      </c>
    </row>
    <row r="4544" spans="1:18" x14ac:dyDescent="0.3">
      <c r="A4544" s="35">
        <f t="shared" si="354"/>
        <v>44205</v>
      </c>
      <c r="B4544" s="36">
        <v>0.20833333333333334</v>
      </c>
      <c r="C4544">
        <v>9275</v>
      </c>
      <c r="D4544">
        <v>910</v>
      </c>
      <c r="E4544" s="49">
        <f t="shared" si="352"/>
        <v>0.13859595250263057</v>
      </c>
      <c r="F4544" s="49">
        <f t="shared" si="353"/>
        <v>0.18456776046895801</v>
      </c>
      <c r="G4544">
        <v>0</v>
      </c>
      <c r="H4544" s="51">
        <f>G4544/'Parc électrique'!$C$24</f>
        <v>0</v>
      </c>
      <c r="I4544" s="14">
        <v>396</v>
      </c>
      <c r="J4544" s="14">
        <v>0</v>
      </c>
      <c r="K4544" s="14">
        <v>0</v>
      </c>
      <c r="L4544" s="14">
        <v>625</v>
      </c>
      <c r="M4544" s="14">
        <f>C4544-SUM(D4544:L4544)</f>
        <v>7343.676836287028</v>
      </c>
      <c r="P4544" s="49">
        <f>D4545/('Parc électrique'!$C$22+'Parc électrique'!$C$23)</f>
        <v>0.1459375</v>
      </c>
      <c r="Q4544" s="49">
        <f t="shared" si="350"/>
        <v>0.14225123037083182</v>
      </c>
      <c r="R4544" s="49">
        <f t="shared" si="351"/>
        <v>0.18943548162418328</v>
      </c>
    </row>
    <row r="4545" spans="1:18" x14ac:dyDescent="0.3">
      <c r="A4545" s="35">
        <f t="shared" si="354"/>
        <v>44205</v>
      </c>
      <c r="B4545" s="36">
        <v>0.25</v>
      </c>
      <c r="C4545">
        <v>9681</v>
      </c>
      <c r="D4545">
        <v>934</v>
      </c>
      <c r="E4545" s="49">
        <f t="shared" si="352"/>
        <v>0.14225123037083182</v>
      </c>
      <c r="F4545" s="49">
        <f t="shared" si="353"/>
        <v>0.18943548162418328</v>
      </c>
      <c r="G4545">
        <v>0</v>
      </c>
      <c r="H4545" s="51">
        <f>G4545/'Parc électrique'!$C$24</f>
        <v>0</v>
      </c>
      <c r="I4545" s="14">
        <v>396</v>
      </c>
      <c r="J4545" s="14">
        <v>0</v>
      </c>
      <c r="K4545" s="14">
        <v>0</v>
      </c>
      <c r="L4545" s="14">
        <v>627</v>
      </c>
      <c r="M4545" s="14">
        <f>C4545-SUM(D4545:L4545)</f>
        <v>7723.6683132880053</v>
      </c>
      <c r="P4545" s="49">
        <f>D4546/('Parc électrique'!$C$22+'Parc électrique'!$C$23)</f>
        <v>0.1653125</v>
      </c>
      <c r="Q4545" s="49">
        <f t="shared" si="350"/>
        <v>0.16113683268987158</v>
      </c>
      <c r="R4545" s="49">
        <f t="shared" si="351"/>
        <v>0.21458537425951379</v>
      </c>
    </row>
    <row r="4546" spans="1:18" x14ac:dyDescent="0.3">
      <c r="A4546" s="35">
        <f t="shared" si="354"/>
        <v>44205</v>
      </c>
      <c r="B4546" s="36">
        <v>0.29166666666666669</v>
      </c>
      <c r="C4546">
        <v>10112</v>
      </c>
      <c r="D4546">
        <v>1058</v>
      </c>
      <c r="E4546" s="49">
        <f t="shared" si="352"/>
        <v>0.16113683268987158</v>
      </c>
      <c r="F4546" s="49">
        <f t="shared" si="353"/>
        <v>0.21458537425951379</v>
      </c>
      <c r="G4546">
        <v>0</v>
      </c>
      <c r="H4546" s="51">
        <f>G4546/'Parc électrique'!$C$24</f>
        <v>0</v>
      </c>
      <c r="I4546" s="14">
        <v>396</v>
      </c>
      <c r="J4546" s="14">
        <v>0</v>
      </c>
      <c r="K4546" s="14">
        <v>0</v>
      </c>
      <c r="L4546" s="14">
        <v>630</v>
      </c>
      <c r="M4546" s="14">
        <f>C4546-SUM(D4546:L4546)</f>
        <v>8027.6242777930511</v>
      </c>
      <c r="P4546" s="49">
        <f>D4547/('Parc électrique'!$C$22+'Parc électrique'!$C$23)</f>
        <v>0.18265624999999999</v>
      </c>
      <c r="Q4546" s="49">
        <f t="shared" si="350"/>
        <v>0.1780424928303023</v>
      </c>
      <c r="R4546" s="49">
        <f t="shared" si="351"/>
        <v>0.23709858460243063</v>
      </c>
    </row>
    <row r="4547" spans="1:18" x14ac:dyDescent="0.3">
      <c r="A4547" s="35">
        <f t="shared" si="354"/>
        <v>44205</v>
      </c>
      <c r="B4547" s="36">
        <v>0.33333333333333331</v>
      </c>
      <c r="C4547">
        <v>10672</v>
      </c>
      <c r="D4547">
        <v>1169</v>
      </c>
      <c r="E4547" s="49">
        <f t="shared" si="352"/>
        <v>0.1780424928303023</v>
      </c>
      <c r="F4547" s="49">
        <f t="shared" si="353"/>
        <v>0.23709858460243063</v>
      </c>
      <c r="G4547">
        <v>21</v>
      </c>
      <c r="H4547" s="51">
        <f>G4547/'Parc électrique'!$C$24</f>
        <v>7.0000000000000001E-3</v>
      </c>
      <c r="I4547" s="14">
        <v>396</v>
      </c>
      <c r="J4547" s="14">
        <v>708</v>
      </c>
      <c r="K4547" s="14">
        <v>0</v>
      </c>
      <c r="L4547" s="14">
        <v>636</v>
      </c>
      <c r="M4547" s="14">
        <f>C4547-SUM(D4547:L4547)</f>
        <v>7741.5778589225674</v>
      </c>
      <c r="P4547" s="49">
        <f>D4548/('Parc électrique'!$C$22+'Parc électrique'!$C$23)</f>
        <v>0.206875</v>
      </c>
      <c r="Q4547" s="49">
        <f t="shared" ref="Q4547:Q4610" si="355">P4547/$T$3*$T$8</f>
        <v>0.20164949572910204</v>
      </c>
      <c r="R4547" s="49">
        <f t="shared" ref="R4547:R4610" si="356">P4547/$T$3*$T$4</f>
        <v>0.26853595039659384</v>
      </c>
    </row>
    <row r="4548" spans="1:18" x14ac:dyDescent="0.3">
      <c r="A4548" s="35">
        <f t="shared" si="354"/>
        <v>44205</v>
      </c>
      <c r="B4548" s="36">
        <v>0.375</v>
      </c>
      <c r="C4548">
        <v>11229</v>
      </c>
      <c r="D4548">
        <v>1324</v>
      </c>
      <c r="E4548" s="49">
        <f t="shared" ref="E4548:E4611" si="357">P4547/$T$3*$T$8</f>
        <v>0.20164949572910204</v>
      </c>
      <c r="F4548" s="49">
        <f t="shared" ref="F4548:F4611" si="358">P4547/$T$3*$T$4</f>
        <v>0.26853595039659384</v>
      </c>
      <c r="G4548">
        <v>175</v>
      </c>
      <c r="H4548" s="51">
        <f>G4548/'Parc électrique'!$C$24</f>
        <v>5.8333333333333334E-2</v>
      </c>
      <c r="I4548" s="14">
        <v>396</v>
      </c>
      <c r="J4548" s="14">
        <v>0</v>
      </c>
      <c r="K4548" s="14">
        <v>0</v>
      </c>
      <c r="L4548" s="14">
        <v>640</v>
      </c>
      <c r="M4548" s="14">
        <f>C4548-SUM(D4548:L4548)</f>
        <v>8693.471481220542</v>
      </c>
      <c r="P4548" s="49">
        <f>D4549/('Parc électrique'!$C$22+'Parc électrique'!$C$23)</f>
        <v>0.24421875000000001</v>
      </c>
      <c r="Q4548" s="49">
        <f t="shared" si="355"/>
        <v>0.23804997116660612</v>
      </c>
      <c r="R4548" s="49">
        <f t="shared" si="356"/>
        <v>0.31701034023404545</v>
      </c>
    </row>
    <row r="4549" spans="1:18" x14ac:dyDescent="0.3">
      <c r="A4549" s="35">
        <f t="shared" si="354"/>
        <v>44205</v>
      </c>
      <c r="B4549" s="36">
        <v>0.41666666666666669</v>
      </c>
      <c r="C4549">
        <v>11521</v>
      </c>
      <c r="D4549">
        <v>1563</v>
      </c>
      <c r="E4549" s="49">
        <f t="shared" si="357"/>
        <v>0.23804997116660612</v>
      </c>
      <c r="F4549" s="49">
        <f t="shared" si="358"/>
        <v>0.31701034023404545</v>
      </c>
      <c r="G4549">
        <v>496</v>
      </c>
      <c r="H4549" s="51">
        <f>G4549/'Parc électrique'!$C$24</f>
        <v>0.16533333333333333</v>
      </c>
      <c r="I4549" s="14">
        <v>396</v>
      </c>
      <c r="J4549" s="14">
        <v>681</v>
      </c>
      <c r="K4549" s="14">
        <v>0</v>
      </c>
      <c r="L4549" s="14">
        <v>643</v>
      </c>
      <c r="M4549" s="14">
        <f>C4549-SUM(D4549:L4549)</f>
        <v>7741.279606355266</v>
      </c>
      <c r="P4549" s="49">
        <f>D4550/('Parc électrique'!$C$22+'Parc électrique'!$C$23)</f>
        <v>0.22828124999999999</v>
      </c>
      <c r="Q4549" s="49">
        <f t="shared" si="355"/>
        <v>0.22251504022675078</v>
      </c>
      <c r="R4549" s="49">
        <f t="shared" si="356"/>
        <v>0.296322525324338</v>
      </c>
    </row>
    <row r="4550" spans="1:18" x14ac:dyDescent="0.3">
      <c r="A4550" s="35">
        <f t="shared" si="354"/>
        <v>44205</v>
      </c>
      <c r="B4550" s="36">
        <v>0.45833333333333331</v>
      </c>
      <c r="C4550">
        <v>11727</v>
      </c>
      <c r="D4550">
        <v>1461</v>
      </c>
      <c r="E4550" s="49">
        <f t="shared" si="357"/>
        <v>0.22251504022675078</v>
      </c>
      <c r="F4550" s="49">
        <f t="shared" si="358"/>
        <v>0.296322525324338</v>
      </c>
      <c r="G4550">
        <v>698</v>
      </c>
      <c r="H4550" s="51">
        <f>G4550/'Parc électrique'!$C$24</f>
        <v>0.23266666666666666</v>
      </c>
      <c r="I4550" s="14">
        <v>396</v>
      </c>
      <c r="J4550" s="14">
        <v>0</v>
      </c>
      <c r="K4550" s="14">
        <v>0</v>
      </c>
      <c r="L4550" s="14">
        <v>644</v>
      </c>
      <c r="M4550" s="14">
        <f>C4550-SUM(D4550:L4550)</f>
        <v>8527.2484957677825</v>
      </c>
      <c r="P4550" s="49">
        <f>D4551/('Parc électrique'!$C$22+'Parc électrique'!$C$23)</f>
        <v>0.23953125</v>
      </c>
      <c r="Q4550" s="49">
        <f t="shared" si="355"/>
        <v>0.23348087383135455</v>
      </c>
      <c r="R4550" s="49">
        <f t="shared" si="356"/>
        <v>0.31092568879001387</v>
      </c>
    </row>
    <row r="4551" spans="1:18" x14ac:dyDescent="0.3">
      <c r="A4551" s="35">
        <f t="shared" si="354"/>
        <v>44205</v>
      </c>
      <c r="B4551" s="36">
        <v>0.5</v>
      </c>
      <c r="C4551">
        <v>11980</v>
      </c>
      <c r="D4551">
        <v>1533</v>
      </c>
      <c r="E4551" s="49">
        <f t="shared" si="357"/>
        <v>0.23348087383135455</v>
      </c>
      <c r="F4551" s="49">
        <f t="shared" si="358"/>
        <v>0.31092568879001387</v>
      </c>
      <c r="G4551">
        <v>814</v>
      </c>
      <c r="H4551" s="51">
        <f>G4551/'Parc électrique'!$C$24</f>
        <v>0.27133333333333332</v>
      </c>
      <c r="I4551" s="14">
        <v>396</v>
      </c>
      <c r="J4551" s="14">
        <v>0</v>
      </c>
      <c r="K4551" s="14">
        <v>0</v>
      </c>
      <c r="L4551" s="14">
        <v>644</v>
      </c>
      <c r="M4551" s="14">
        <f>C4551-SUM(D4551:L4551)</f>
        <v>8592.1842601040444</v>
      </c>
      <c r="P4551" s="49">
        <f>D4552/('Parc électrique'!$C$22+'Parc électrique'!$C$23)</f>
        <v>0.25453124999999999</v>
      </c>
      <c r="Q4551" s="49">
        <f t="shared" si="355"/>
        <v>0.2481019853041595</v>
      </c>
      <c r="R4551" s="49">
        <f t="shared" si="356"/>
        <v>0.33039657341091483</v>
      </c>
    </row>
    <row r="4552" spans="1:18" x14ac:dyDescent="0.3">
      <c r="A4552" s="35">
        <f t="shared" si="354"/>
        <v>44205</v>
      </c>
      <c r="B4552" s="36">
        <v>0.54166666666666663</v>
      </c>
      <c r="C4552">
        <v>11632</v>
      </c>
      <c r="D4552">
        <v>1629</v>
      </c>
      <c r="E4552" s="49">
        <f t="shared" si="357"/>
        <v>0.2481019853041595</v>
      </c>
      <c r="F4552" s="49">
        <f t="shared" si="358"/>
        <v>0.33039657341091483</v>
      </c>
      <c r="G4552">
        <v>764</v>
      </c>
      <c r="H4552" s="51">
        <f>G4552/'Parc électrique'!$C$24</f>
        <v>0.25466666666666665</v>
      </c>
      <c r="I4552" s="14">
        <v>396</v>
      </c>
      <c r="J4552" s="14">
        <v>459</v>
      </c>
      <c r="K4552" s="14">
        <v>0</v>
      </c>
      <c r="L4552" s="14">
        <v>642</v>
      </c>
      <c r="M4552" s="14">
        <f>C4552-SUM(D4552:L4552)</f>
        <v>7741.1668347746181</v>
      </c>
      <c r="P4552" s="49">
        <f>D4553/('Parc électrique'!$C$22+'Parc électrique'!$C$23)</f>
        <v>0.260625</v>
      </c>
      <c r="Q4552" s="49">
        <f t="shared" si="355"/>
        <v>0.25404181183998653</v>
      </c>
      <c r="R4552" s="49">
        <f t="shared" si="356"/>
        <v>0.33830662028815595</v>
      </c>
    </row>
    <row r="4553" spans="1:18" x14ac:dyDescent="0.3">
      <c r="A4553" s="35">
        <f t="shared" si="354"/>
        <v>44205</v>
      </c>
      <c r="B4553" s="36">
        <v>0.58333333333333337</v>
      </c>
      <c r="C4553">
        <v>11313</v>
      </c>
      <c r="D4553">
        <v>1668</v>
      </c>
      <c r="E4553" s="49">
        <f t="shared" si="357"/>
        <v>0.25404181183998653</v>
      </c>
      <c r="F4553" s="49">
        <f t="shared" si="358"/>
        <v>0.33830662028815595</v>
      </c>
      <c r="G4553">
        <v>596</v>
      </c>
      <c r="H4553" s="51">
        <f>G4553/'Parc électrique'!$C$24</f>
        <v>0.19866666666666666</v>
      </c>
      <c r="I4553" s="14">
        <v>396</v>
      </c>
      <c r="J4553" s="14">
        <v>269</v>
      </c>
      <c r="K4553" s="14">
        <v>0</v>
      </c>
      <c r="L4553" s="14">
        <v>642</v>
      </c>
      <c r="M4553" s="14">
        <f>C4553-SUM(D4553:L4553)</f>
        <v>7741.2089849012045</v>
      </c>
      <c r="P4553" s="49">
        <f>D4554/('Parc électrique'!$C$22+'Parc électrique'!$C$23)</f>
        <v>0.28687499999999999</v>
      </c>
      <c r="Q4553" s="49">
        <f t="shared" si="355"/>
        <v>0.27962875691739525</v>
      </c>
      <c r="R4553" s="49">
        <f t="shared" si="356"/>
        <v>0.37238066837473277</v>
      </c>
    </row>
    <row r="4554" spans="1:18" x14ac:dyDescent="0.3">
      <c r="A4554" s="35">
        <f t="shared" si="354"/>
        <v>44205</v>
      </c>
      <c r="B4554" s="36">
        <v>0.625</v>
      </c>
      <c r="C4554">
        <v>11117</v>
      </c>
      <c r="D4554">
        <v>1836</v>
      </c>
      <c r="E4554" s="49">
        <f t="shared" si="357"/>
        <v>0.27962875691739525</v>
      </c>
      <c r="F4554" s="49">
        <f t="shared" si="358"/>
        <v>0.37238066837473277</v>
      </c>
      <c r="G4554">
        <v>362</v>
      </c>
      <c r="H4554" s="51">
        <f>G4554/'Parc électrique'!$C$24</f>
        <v>0.12066666666666667</v>
      </c>
      <c r="I4554" s="14">
        <v>396</v>
      </c>
      <c r="J4554" s="14">
        <v>139</v>
      </c>
      <c r="K4554" s="14">
        <v>0</v>
      </c>
      <c r="L4554" s="14">
        <v>642</v>
      </c>
      <c r="M4554" s="14">
        <f>C4554-SUM(D4554:L4554)</f>
        <v>7741.2273239080414</v>
      </c>
      <c r="P4554" s="49">
        <f>D4555/('Parc électrique'!$C$22+'Parc électrique'!$C$23)</f>
        <v>0.33687499999999998</v>
      </c>
      <c r="Q4554" s="49">
        <f t="shared" si="355"/>
        <v>0.32836579516007852</v>
      </c>
      <c r="R4554" s="49">
        <f t="shared" si="356"/>
        <v>0.43728361711106967</v>
      </c>
    </row>
    <row r="4555" spans="1:18" x14ac:dyDescent="0.3">
      <c r="A4555" s="35">
        <f t="shared" si="354"/>
        <v>44205</v>
      </c>
      <c r="B4555" s="36">
        <v>0.66666666666666663</v>
      </c>
      <c r="C4555">
        <v>11049</v>
      </c>
      <c r="D4555">
        <v>2156</v>
      </c>
      <c r="E4555" s="49">
        <f t="shared" si="357"/>
        <v>0.32836579516007852</v>
      </c>
      <c r="F4555" s="49">
        <f t="shared" si="358"/>
        <v>0.43728361711106967</v>
      </c>
      <c r="G4555">
        <v>81</v>
      </c>
      <c r="H4555" s="51">
        <f>G4555/'Parc électrique'!$C$24</f>
        <v>2.7E-2</v>
      </c>
      <c r="I4555" s="14">
        <v>396</v>
      </c>
      <c r="J4555" s="14">
        <v>32</v>
      </c>
      <c r="K4555" s="14">
        <v>0</v>
      </c>
      <c r="L4555" s="14">
        <v>642</v>
      </c>
      <c r="M4555" s="14">
        <f>C4555-SUM(D4555:L4555)</f>
        <v>7741.2073505877288</v>
      </c>
      <c r="P4555" s="49">
        <f>D4556/('Parc électrique'!$C$22+'Parc électrique'!$C$23)</f>
        <v>0.37953124999999999</v>
      </c>
      <c r="Q4555" s="49">
        <f t="shared" si="355"/>
        <v>0.36994458091086768</v>
      </c>
      <c r="R4555" s="49">
        <f t="shared" si="356"/>
        <v>0.4926539452517571</v>
      </c>
    </row>
    <row r="4556" spans="1:18" x14ac:dyDescent="0.3">
      <c r="A4556" s="35">
        <f t="shared" si="354"/>
        <v>44205</v>
      </c>
      <c r="B4556" s="36">
        <v>0.70833333333333337</v>
      </c>
      <c r="C4556">
        <v>11693</v>
      </c>
      <c r="D4556">
        <v>2429</v>
      </c>
      <c r="E4556" s="49">
        <f t="shared" si="357"/>
        <v>0.36994458091086768</v>
      </c>
      <c r="F4556" s="49">
        <f t="shared" si="358"/>
        <v>0.4926539452517571</v>
      </c>
      <c r="G4556">
        <v>10</v>
      </c>
      <c r="H4556" s="51">
        <f>G4556/'Parc électrique'!$C$24</f>
        <v>3.3333333333333335E-3</v>
      </c>
      <c r="I4556" s="14">
        <v>396</v>
      </c>
      <c r="J4556" s="14">
        <v>0</v>
      </c>
      <c r="K4556" s="14">
        <v>0</v>
      </c>
      <c r="L4556" s="14">
        <v>641</v>
      </c>
      <c r="M4556" s="14">
        <f>C4556-SUM(D4556:L4556)</f>
        <v>8216.1340681405036</v>
      </c>
      <c r="P4556" s="49">
        <f>D4557/('Parc électrique'!$C$22+'Parc électrique'!$C$23)</f>
        <v>0.39500000000000002</v>
      </c>
      <c r="Q4556" s="49">
        <f t="shared" si="355"/>
        <v>0.38502260211719785</v>
      </c>
      <c r="R4556" s="49">
        <f t="shared" si="356"/>
        <v>0.51273329501706133</v>
      </c>
    </row>
    <row r="4557" spans="1:18" x14ac:dyDescent="0.3">
      <c r="A4557" s="35">
        <f t="shared" si="354"/>
        <v>44205</v>
      </c>
      <c r="B4557" s="36">
        <v>0.75</v>
      </c>
      <c r="C4557">
        <v>12010</v>
      </c>
      <c r="D4557">
        <v>2528</v>
      </c>
      <c r="E4557" s="49">
        <f t="shared" si="357"/>
        <v>0.38502260211719785</v>
      </c>
      <c r="F4557" s="49">
        <f t="shared" si="358"/>
        <v>0.51273329501706133</v>
      </c>
      <c r="G4557">
        <v>0</v>
      </c>
      <c r="H4557" s="51">
        <f>G4557/'Parc électrique'!$C$24</f>
        <v>0</v>
      </c>
      <c r="I4557" s="14">
        <v>396</v>
      </c>
      <c r="J4557" s="14">
        <v>706</v>
      </c>
      <c r="K4557" s="14">
        <v>0</v>
      </c>
      <c r="L4557" s="14">
        <v>638</v>
      </c>
      <c r="M4557" s="14">
        <f>C4557-SUM(D4557:L4557)</f>
        <v>7741.1022441028654</v>
      </c>
      <c r="P4557" s="49">
        <f>D4558/('Parc électrique'!$C$22+'Parc électrique'!$C$23)</f>
        <v>0.44640625</v>
      </c>
      <c r="Q4557" s="49">
        <f t="shared" si="355"/>
        <v>0.43513036956045659</v>
      </c>
      <c r="R4557" s="49">
        <f t="shared" si="356"/>
        <v>0.57946163918660765</v>
      </c>
    </row>
    <row r="4558" spans="1:18" x14ac:dyDescent="0.3">
      <c r="A4558" s="35">
        <f t="shared" si="354"/>
        <v>44205</v>
      </c>
      <c r="B4558" s="36">
        <v>0.79166666666666663</v>
      </c>
      <c r="C4558">
        <v>11981</v>
      </c>
      <c r="D4558">
        <v>2857</v>
      </c>
      <c r="E4558" s="49">
        <f t="shared" si="357"/>
        <v>0.43513036956045659</v>
      </c>
      <c r="F4558" s="49">
        <f t="shared" si="358"/>
        <v>0.57946163918660765</v>
      </c>
      <c r="G4558">
        <v>0</v>
      </c>
      <c r="H4558" s="51">
        <f>G4558/'Parc électrique'!$C$24</f>
        <v>0</v>
      </c>
      <c r="I4558" s="14">
        <v>396</v>
      </c>
      <c r="J4558" s="14">
        <v>351</v>
      </c>
      <c r="K4558" s="14">
        <v>0</v>
      </c>
      <c r="L4558" s="14">
        <v>635</v>
      </c>
      <c r="M4558" s="14">
        <f>C4558-SUM(D4558:L4558)</f>
        <v>7740.9854079912529</v>
      </c>
      <c r="P4558" s="49">
        <f>D4559/('Parc électrique'!$C$22+'Parc électrique'!$C$23)</f>
        <v>0.41765625000000001</v>
      </c>
      <c r="Q4558" s="49">
        <f t="shared" si="355"/>
        <v>0.40710657257091371</v>
      </c>
      <c r="R4558" s="49">
        <f t="shared" si="356"/>
        <v>0.54214244366321396</v>
      </c>
    </row>
    <row r="4559" spans="1:18" x14ac:dyDescent="0.3">
      <c r="A4559" s="35">
        <f t="shared" si="354"/>
        <v>44205</v>
      </c>
      <c r="B4559" s="36">
        <v>0.83333333333333337</v>
      </c>
      <c r="C4559">
        <v>11273</v>
      </c>
      <c r="D4559">
        <v>2673</v>
      </c>
      <c r="E4559" s="49">
        <f t="shared" si="357"/>
        <v>0.40710657257091371</v>
      </c>
      <c r="F4559" s="49">
        <f t="shared" si="358"/>
        <v>0.54214244366321396</v>
      </c>
      <c r="G4559">
        <v>0</v>
      </c>
      <c r="H4559" s="51">
        <f>G4559/'Parc électrique'!$C$24</f>
        <v>0</v>
      </c>
      <c r="I4559" s="14">
        <v>396</v>
      </c>
      <c r="J4559" s="14">
        <v>0</v>
      </c>
      <c r="K4559" s="14">
        <v>0</v>
      </c>
      <c r="L4559" s="14">
        <v>632</v>
      </c>
      <c r="M4559" s="14">
        <f>C4559-SUM(D4559:L4559)</f>
        <v>7571.0507509837662</v>
      </c>
      <c r="P4559" s="49">
        <f>D4560/('Parc électrique'!$C$22+'Parc électrique'!$C$23)</f>
        <v>0.39250000000000002</v>
      </c>
      <c r="Q4559" s="49">
        <f t="shared" si="355"/>
        <v>0.38258575020506369</v>
      </c>
      <c r="R4559" s="49">
        <f t="shared" si="356"/>
        <v>0.50948814758024452</v>
      </c>
    </row>
    <row r="4560" spans="1:18" x14ac:dyDescent="0.3">
      <c r="A4560" s="35">
        <f t="shared" si="354"/>
        <v>44205</v>
      </c>
      <c r="B4560" s="36">
        <v>0.875</v>
      </c>
      <c r="C4560">
        <v>10586</v>
      </c>
      <c r="D4560">
        <v>2512</v>
      </c>
      <c r="E4560" s="49">
        <f t="shared" si="357"/>
        <v>0.38258575020506369</v>
      </c>
      <c r="F4560" s="49">
        <f t="shared" si="358"/>
        <v>0.50948814758024452</v>
      </c>
      <c r="G4560">
        <v>0</v>
      </c>
      <c r="H4560" s="51">
        <f>G4560/'Parc électrique'!$C$24</f>
        <v>0</v>
      </c>
      <c r="I4560" s="14">
        <v>396</v>
      </c>
      <c r="J4560" s="14">
        <v>0</v>
      </c>
      <c r="K4560" s="14">
        <v>0</v>
      </c>
      <c r="L4560" s="14">
        <v>633</v>
      </c>
      <c r="M4560" s="14">
        <f>C4560-SUM(D4560:L4560)</f>
        <v>7044.1079261022151</v>
      </c>
      <c r="P4560" s="49">
        <f>D4561/('Parc électrique'!$C$22+'Parc électrique'!$C$23)</f>
        <v>0.38328125000000002</v>
      </c>
      <c r="Q4560" s="49">
        <f t="shared" si="355"/>
        <v>0.37359985877906898</v>
      </c>
      <c r="R4560" s="49">
        <f t="shared" si="356"/>
        <v>0.49752166640698237</v>
      </c>
    </row>
    <row r="4561" spans="1:18" x14ac:dyDescent="0.3">
      <c r="A4561" s="35">
        <f t="shared" si="354"/>
        <v>44205</v>
      </c>
      <c r="B4561" s="36">
        <v>0.91666666666666663</v>
      </c>
      <c r="C4561">
        <v>10872</v>
      </c>
      <c r="D4561">
        <v>2453</v>
      </c>
      <c r="E4561" s="49">
        <f t="shared" si="357"/>
        <v>0.37359985877906898</v>
      </c>
      <c r="F4561" s="49">
        <f t="shared" si="358"/>
        <v>0.49752166640698237</v>
      </c>
      <c r="G4561">
        <v>0</v>
      </c>
      <c r="H4561" s="51">
        <f>G4561/'Parc électrique'!$C$24</f>
        <v>0</v>
      </c>
      <c r="I4561" s="14">
        <v>396</v>
      </c>
      <c r="J4561" s="14">
        <v>0</v>
      </c>
      <c r="K4561" s="14">
        <v>0</v>
      </c>
      <c r="L4561" s="14">
        <v>633</v>
      </c>
      <c r="M4561" s="14">
        <f>C4561-SUM(D4561:L4561)</f>
        <v>7389.128878474814</v>
      </c>
      <c r="P4561" s="49">
        <f>D4562/('Parc électrique'!$C$22+'Parc électrique'!$C$23)</f>
        <v>0.38218750000000001</v>
      </c>
      <c r="Q4561" s="49">
        <f t="shared" si="355"/>
        <v>0.37253373606751022</v>
      </c>
      <c r="R4561" s="49">
        <f t="shared" si="356"/>
        <v>0.49610191440337498</v>
      </c>
    </row>
    <row r="4562" spans="1:18" x14ac:dyDescent="0.3">
      <c r="A4562" s="35">
        <f t="shared" si="354"/>
        <v>44205</v>
      </c>
      <c r="B4562" s="36">
        <v>0.95833333333333337</v>
      </c>
      <c r="C4562">
        <v>11151</v>
      </c>
      <c r="D4562">
        <v>2446</v>
      </c>
      <c r="E4562" s="49">
        <f t="shared" si="357"/>
        <v>0.37253373606751022</v>
      </c>
      <c r="F4562" s="49">
        <f t="shared" si="358"/>
        <v>0.49610191440337498</v>
      </c>
      <c r="G4562">
        <v>0</v>
      </c>
      <c r="H4562" s="51">
        <f>G4562/'Parc électrique'!$C$24</f>
        <v>0</v>
      </c>
      <c r="I4562" s="14">
        <v>396</v>
      </c>
      <c r="J4562" s="14">
        <v>0</v>
      </c>
      <c r="K4562" s="14">
        <v>0</v>
      </c>
      <c r="L4562" s="14">
        <v>634</v>
      </c>
      <c r="M4562" s="14">
        <f>C4562-SUM(D4562:L4562)</f>
        <v>7674.1313643495287</v>
      </c>
      <c r="P4562" s="49">
        <f>D4563/('Parc électrique'!$C$22+'Parc électrique'!$C$23)</f>
        <v>0.31812499999999999</v>
      </c>
      <c r="Q4562" s="49">
        <f t="shared" si="355"/>
        <v>0.31008940581907229</v>
      </c>
      <c r="R4562" s="49">
        <f t="shared" si="356"/>
        <v>0.41294501133494332</v>
      </c>
    </row>
    <row r="4563" spans="1:18" x14ac:dyDescent="0.3">
      <c r="A4563" s="35">
        <f t="shared" si="354"/>
        <v>44206</v>
      </c>
      <c r="B4563" s="36">
        <v>0</v>
      </c>
      <c r="C4563">
        <v>10766</v>
      </c>
      <c r="D4563">
        <v>2036</v>
      </c>
      <c r="E4563" s="49">
        <f t="shared" si="357"/>
        <v>0.31008940581907229</v>
      </c>
      <c r="F4563" s="49">
        <f t="shared" si="358"/>
        <v>0.41294501133494332</v>
      </c>
      <c r="G4563">
        <v>0</v>
      </c>
      <c r="H4563" s="51">
        <f>G4563/'Parc électrique'!$C$24</f>
        <v>0</v>
      </c>
      <c r="I4563" s="14">
        <v>396</v>
      </c>
      <c r="J4563" s="14">
        <v>0</v>
      </c>
      <c r="K4563" s="14">
        <v>0</v>
      </c>
      <c r="L4563" s="14">
        <v>631</v>
      </c>
      <c r="M4563" s="14">
        <f>C4563-SUM(D4563:L4563)</f>
        <v>7702.2769655828461</v>
      </c>
      <c r="P4563" s="49">
        <f>D4564/('Parc électrique'!$C$22+'Parc électrique'!$C$23)</f>
        <v>0.30453124999999998</v>
      </c>
      <c r="Q4563" s="49">
        <f t="shared" si="355"/>
        <v>0.29683902354684283</v>
      </c>
      <c r="R4563" s="49">
        <f t="shared" si="356"/>
        <v>0.39529952214725178</v>
      </c>
    </row>
    <row r="4564" spans="1:18" x14ac:dyDescent="0.3">
      <c r="A4564" s="35">
        <f t="shared" si="354"/>
        <v>44206</v>
      </c>
      <c r="B4564" s="36">
        <v>4.1666666666666664E-2</v>
      </c>
      <c r="C4564">
        <v>10446</v>
      </c>
      <c r="D4564">
        <v>1949</v>
      </c>
      <c r="E4564" s="49">
        <f t="shared" si="357"/>
        <v>0.29683902354684283</v>
      </c>
      <c r="F4564" s="49">
        <f t="shared" si="358"/>
        <v>0.39529952214725178</v>
      </c>
      <c r="G4564">
        <v>0</v>
      </c>
      <c r="H4564" s="51">
        <f>G4564/'Parc électrique'!$C$24</f>
        <v>0</v>
      </c>
      <c r="I4564" s="14">
        <v>396</v>
      </c>
      <c r="J4564" s="14">
        <v>0</v>
      </c>
      <c r="K4564" s="14">
        <v>0</v>
      </c>
      <c r="L4564" s="14">
        <v>629</v>
      </c>
      <c r="M4564" s="14">
        <f>C4564-SUM(D4564:L4564)</f>
        <v>7471.3078614543056</v>
      </c>
      <c r="P4564" s="49">
        <f>D4565/('Parc électrique'!$C$22+'Parc électrique'!$C$23)</f>
        <v>0.29984375000000002</v>
      </c>
      <c r="Q4564" s="49">
        <f t="shared" si="355"/>
        <v>0.29226992621159126</v>
      </c>
      <c r="R4564" s="49">
        <f t="shared" si="356"/>
        <v>0.38921487070322025</v>
      </c>
    </row>
    <row r="4565" spans="1:18" x14ac:dyDescent="0.3">
      <c r="A4565" s="35">
        <f t="shared" si="354"/>
        <v>44206</v>
      </c>
      <c r="B4565" s="36">
        <v>8.3333333333333329E-2</v>
      </c>
      <c r="C4565">
        <v>10075</v>
      </c>
      <c r="D4565">
        <v>1919</v>
      </c>
      <c r="E4565" s="49">
        <f t="shared" si="357"/>
        <v>0.29226992621159126</v>
      </c>
      <c r="F4565" s="49">
        <f t="shared" si="358"/>
        <v>0.38921487070322025</v>
      </c>
      <c r="G4565">
        <v>0</v>
      </c>
      <c r="H4565" s="51">
        <f>G4565/'Parc électrique'!$C$24</f>
        <v>0</v>
      </c>
      <c r="I4565" s="14">
        <v>396</v>
      </c>
      <c r="J4565" s="14">
        <v>0</v>
      </c>
      <c r="K4565" s="14">
        <v>0</v>
      </c>
      <c r="L4565" s="14">
        <v>628</v>
      </c>
      <c r="M4565" s="14">
        <f>C4565-SUM(D4565:L4565)</f>
        <v>7131.3185152030856</v>
      </c>
      <c r="P4565" s="49">
        <f>D4566/('Parc électrique'!$C$22+'Parc électrique'!$C$23)</f>
        <v>0.30656250000000002</v>
      </c>
      <c r="Q4565" s="49">
        <f t="shared" si="355"/>
        <v>0.2988189657254518</v>
      </c>
      <c r="R4565" s="49">
        <f t="shared" si="356"/>
        <v>0.39793620443966549</v>
      </c>
    </row>
    <row r="4566" spans="1:18" x14ac:dyDescent="0.3">
      <c r="A4566" s="35">
        <f t="shared" si="354"/>
        <v>44206</v>
      </c>
      <c r="B4566" s="36">
        <v>0.125</v>
      </c>
      <c r="C4566">
        <v>9489</v>
      </c>
      <c r="D4566">
        <v>1962</v>
      </c>
      <c r="E4566" s="49">
        <f t="shared" si="357"/>
        <v>0.2988189657254518</v>
      </c>
      <c r="F4566" s="49">
        <f t="shared" si="358"/>
        <v>0.39793620443966549</v>
      </c>
      <c r="G4566">
        <v>0</v>
      </c>
      <c r="H4566" s="51">
        <f>G4566/'Parc électrique'!$C$24</f>
        <v>0</v>
      </c>
      <c r="I4566" s="14">
        <v>396</v>
      </c>
      <c r="J4566" s="14">
        <v>0</v>
      </c>
      <c r="K4566" s="14">
        <v>0</v>
      </c>
      <c r="L4566" s="14">
        <v>627</v>
      </c>
      <c r="M4566" s="14">
        <f>C4566-SUM(D4566:L4566)</f>
        <v>6503.3032448298345</v>
      </c>
      <c r="P4566" s="49">
        <f>D4567/('Parc électrique'!$C$22+'Parc électrique'!$C$23)</f>
        <v>0.29796875</v>
      </c>
      <c r="Q4566" s="49">
        <f t="shared" si="355"/>
        <v>0.29044228727749066</v>
      </c>
      <c r="R4566" s="49">
        <f t="shared" si="356"/>
        <v>0.38678101012560762</v>
      </c>
    </row>
    <row r="4567" spans="1:18" x14ac:dyDescent="0.3">
      <c r="A4567" s="35">
        <f t="shared" si="354"/>
        <v>44206</v>
      </c>
      <c r="B4567" s="36">
        <v>0.16666666666666666</v>
      </c>
      <c r="C4567">
        <v>9124</v>
      </c>
      <c r="D4567">
        <v>1907</v>
      </c>
      <c r="E4567" s="49">
        <f t="shared" si="357"/>
        <v>0.29044228727749066</v>
      </c>
      <c r="F4567" s="49">
        <f t="shared" si="358"/>
        <v>0.38678101012560762</v>
      </c>
      <c r="G4567">
        <v>0</v>
      </c>
      <c r="H4567" s="51">
        <f>G4567/'Parc électrique'!$C$24</f>
        <v>0</v>
      </c>
      <c r="I4567" s="14">
        <v>396</v>
      </c>
      <c r="J4567" s="14">
        <v>0</v>
      </c>
      <c r="K4567" s="14">
        <v>0</v>
      </c>
      <c r="L4567" s="14">
        <v>627</v>
      </c>
      <c r="M4567" s="14">
        <f>C4567-SUM(D4567:L4567)</f>
        <v>6193.3227767025965</v>
      </c>
      <c r="P4567" s="49">
        <f>D4568/('Parc électrique'!$C$22+'Parc électrique'!$C$23)</f>
        <v>0.30734375000000003</v>
      </c>
      <c r="Q4567" s="49">
        <f t="shared" si="355"/>
        <v>0.2995804819479938</v>
      </c>
      <c r="R4567" s="49">
        <f t="shared" si="356"/>
        <v>0.39895031301367079</v>
      </c>
    </row>
    <row r="4568" spans="1:18" x14ac:dyDescent="0.3">
      <c r="A4568" s="35">
        <f t="shared" si="354"/>
        <v>44206</v>
      </c>
      <c r="B4568" s="36">
        <v>0.20833333333333334</v>
      </c>
      <c r="C4568">
        <v>9052</v>
      </c>
      <c r="D4568">
        <v>1967</v>
      </c>
      <c r="E4568" s="49">
        <f t="shared" si="357"/>
        <v>0.2995804819479938</v>
      </c>
      <c r="F4568" s="49">
        <f t="shared" si="358"/>
        <v>0.39895031301367079</v>
      </c>
      <c r="G4568">
        <v>0</v>
      </c>
      <c r="H4568" s="51">
        <f>G4568/'Parc électrique'!$C$24</f>
        <v>0</v>
      </c>
      <c r="I4568" s="14">
        <v>396</v>
      </c>
      <c r="J4568" s="14">
        <v>0</v>
      </c>
      <c r="K4568" s="14">
        <v>0</v>
      </c>
      <c r="L4568" s="14">
        <v>626</v>
      </c>
      <c r="M4568" s="14">
        <f>C4568-SUM(D4568:L4568)</f>
        <v>6062.3014692050383</v>
      </c>
      <c r="P4568" s="49">
        <f>D4569/('Parc électrique'!$C$22+'Parc électrique'!$C$23)</f>
        <v>0.29046875</v>
      </c>
      <c r="Q4568" s="49">
        <f t="shared" si="355"/>
        <v>0.28313173154108817</v>
      </c>
      <c r="R4568" s="49">
        <f t="shared" si="356"/>
        <v>0.37704556781515708</v>
      </c>
    </row>
    <row r="4569" spans="1:18" x14ac:dyDescent="0.3">
      <c r="A4569" s="35">
        <f t="shared" si="354"/>
        <v>44206</v>
      </c>
      <c r="B4569" s="36">
        <v>0.25</v>
      </c>
      <c r="C4569">
        <v>9082</v>
      </c>
      <c r="D4569">
        <v>1859</v>
      </c>
      <c r="E4569" s="49">
        <f t="shared" si="357"/>
        <v>0.28313173154108817</v>
      </c>
      <c r="F4569" s="49">
        <f t="shared" si="358"/>
        <v>0.37704556781515708</v>
      </c>
      <c r="G4569">
        <v>0</v>
      </c>
      <c r="H4569" s="51">
        <f>G4569/'Parc électrique'!$C$24</f>
        <v>0</v>
      </c>
      <c r="I4569" s="14">
        <v>396</v>
      </c>
      <c r="J4569" s="14">
        <v>0</v>
      </c>
      <c r="K4569" s="14">
        <v>0</v>
      </c>
      <c r="L4569" s="14">
        <v>629</v>
      </c>
      <c r="M4569" s="14">
        <f>C4569-SUM(D4569:L4569)</f>
        <v>6197.3398227006437</v>
      </c>
      <c r="P4569" s="49">
        <f>D4570/('Parc électrique'!$C$22+'Parc électrique'!$C$23)</f>
        <v>0.26515624999999998</v>
      </c>
      <c r="Q4569" s="49">
        <f t="shared" si="355"/>
        <v>0.25845860593072972</v>
      </c>
      <c r="R4569" s="49">
        <f t="shared" si="356"/>
        <v>0.34418845001738646</v>
      </c>
    </row>
    <row r="4570" spans="1:18" x14ac:dyDescent="0.3">
      <c r="A4570" s="35">
        <f t="shared" si="354"/>
        <v>44206</v>
      </c>
      <c r="B4570" s="36">
        <v>0.29166666666666669</v>
      </c>
      <c r="C4570">
        <v>9074</v>
      </c>
      <c r="D4570">
        <v>1697</v>
      </c>
      <c r="E4570" s="49">
        <f t="shared" si="357"/>
        <v>0.25845860593072972</v>
      </c>
      <c r="F4570" s="49">
        <f t="shared" si="358"/>
        <v>0.34418845001738646</v>
      </c>
      <c r="G4570">
        <v>0</v>
      </c>
      <c r="H4570" s="51">
        <f>G4570/'Parc électrique'!$C$24</f>
        <v>0</v>
      </c>
      <c r="I4570" s="14">
        <v>396</v>
      </c>
      <c r="J4570" s="14">
        <v>0</v>
      </c>
      <c r="K4570" s="14">
        <v>0</v>
      </c>
      <c r="L4570" s="14">
        <v>631</v>
      </c>
      <c r="M4570" s="14">
        <f>C4570-SUM(D4570:L4570)</f>
        <v>6349.3973529440518</v>
      </c>
      <c r="P4570" s="49">
        <f>D4571/('Parc électrique'!$C$22+'Parc électrique'!$C$23)</f>
        <v>0.28171875000000002</v>
      </c>
      <c r="Q4570" s="49">
        <f t="shared" si="355"/>
        <v>0.27460274984861854</v>
      </c>
      <c r="R4570" s="49">
        <f t="shared" si="356"/>
        <v>0.36568755178629808</v>
      </c>
    </row>
    <row r="4571" spans="1:18" x14ac:dyDescent="0.3">
      <c r="A4571" s="35">
        <f t="shared" si="354"/>
        <v>44206</v>
      </c>
      <c r="B4571" s="36">
        <v>0.33333333333333331</v>
      </c>
      <c r="C4571">
        <v>9203</v>
      </c>
      <c r="D4571">
        <v>1803</v>
      </c>
      <c r="E4571" s="49">
        <f t="shared" si="357"/>
        <v>0.27460274984861854</v>
      </c>
      <c r="F4571" s="49">
        <f t="shared" si="358"/>
        <v>0.36568755178629808</v>
      </c>
      <c r="G4571">
        <v>15</v>
      </c>
      <c r="H4571" s="51">
        <f>G4571/'Parc électrique'!$C$24</f>
        <v>5.0000000000000001E-3</v>
      </c>
      <c r="I4571" s="14">
        <v>396</v>
      </c>
      <c r="J4571" s="14">
        <v>0</v>
      </c>
      <c r="K4571" s="14">
        <v>0</v>
      </c>
      <c r="L4571" s="14">
        <v>637</v>
      </c>
      <c r="M4571" s="14">
        <f>C4571-SUM(D4571:L4571)</f>
        <v>6351.3547096983648</v>
      </c>
      <c r="P4571" s="49">
        <f>D4572/('Parc électrique'!$C$22+'Parc électrique'!$C$23)</f>
        <v>0.26703125</v>
      </c>
      <c r="Q4571" s="49">
        <f t="shared" si="355"/>
        <v>0.26028624486483037</v>
      </c>
      <c r="R4571" s="49">
        <f t="shared" si="356"/>
        <v>0.34662231059499915</v>
      </c>
    </row>
    <row r="4572" spans="1:18" x14ac:dyDescent="0.3">
      <c r="A4572" s="35">
        <f t="shared" ref="A4572:A4635" si="359">A4548+1</f>
        <v>44206</v>
      </c>
      <c r="B4572" s="36">
        <v>0.375</v>
      </c>
      <c r="C4572">
        <v>9518</v>
      </c>
      <c r="D4572">
        <v>1709</v>
      </c>
      <c r="E4572" s="49">
        <f t="shared" si="357"/>
        <v>0.26028624486483037</v>
      </c>
      <c r="F4572" s="49">
        <f t="shared" si="358"/>
        <v>0.34662231059499915</v>
      </c>
      <c r="G4572">
        <v>119</v>
      </c>
      <c r="H4572" s="51">
        <f>G4572/'Parc électrique'!$C$24</f>
        <v>3.966666666666667E-2</v>
      </c>
      <c r="I4572" s="14">
        <v>396</v>
      </c>
      <c r="J4572" s="14">
        <v>0</v>
      </c>
      <c r="K4572" s="14">
        <v>0</v>
      </c>
      <c r="L4572" s="14">
        <v>641</v>
      </c>
      <c r="M4572" s="14">
        <f>C4572-SUM(D4572:L4572)</f>
        <v>6652.3534247778734</v>
      </c>
      <c r="P4572" s="49">
        <f>D4573/('Parc électrique'!$C$22+'Parc électrique'!$C$23)</f>
        <v>0.29484375000000002</v>
      </c>
      <c r="Q4572" s="49">
        <f t="shared" si="355"/>
        <v>0.28739622238732293</v>
      </c>
      <c r="R4572" s="49">
        <f t="shared" si="356"/>
        <v>0.38272457582958652</v>
      </c>
    </row>
    <row r="4573" spans="1:18" x14ac:dyDescent="0.3">
      <c r="A4573" s="35">
        <f t="shared" si="359"/>
        <v>44206</v>
      </c>
      <c r="B4573" s="36">
        <v>0.41666666666666669</v>
      </c>
      <c r="C4573">
        <v>9916</v>
      </c>
      <c r="D4573">
        <v>1887</v>
      </c>
      <c r="E4573" s="49">
        <f t="shared" si="357"/>
        <v>0.28739622238732293</v>
      </c>
      <c r="F4573" s="49">
        <f t="shared" si="358"/>
        <v>0.38272457582958652</v>
      </c>
      <c r="G4573">
        <v>431</v>
      </c>
      <c r="H4573" s="51">
        <f>G4573/'Parc électrique'!$C$24</f>
        <v>0.14366666666666666</v>
      </c>
      <c r="I4573" s="14">
        <v>396</v>
      </c>
      <c r="J4573" s="14">
        <v>0</v>
      </c>
      <c r="K4573" s="14">
        <v>0</v>
      </c>
      <c r="L4573" s="14">
        <v>645</v>
      </c>
      <c r="M4573" s="14">
        <f>C4573-SUM(D4573:L4573)</f>
        <v>6556.1862125351163</v>
      </c>
      <c r="P4573" s="49">
        <f>D4574/('Parc électrique'!$C$22+'Parc électrique'!$C$23)</f>
        <v>0.33390625000000002</v>
      </c>
      <c r="Q4573" s="49">
        <f t="shared" si="355"/>
        <v>0.32547203351441928</v>
      </c>
      <c r="R4573" s="49">
        <f t="shared" si="356"/>
        <v>0.43343000452984976</v>
      </c>
    </row>
    <row r="4574" spans="1:18" x14ac:dyDescent="0.3">
      <c r="A4574" s="35">
        <f t="shared" si="359"/>
        <v>44206</v>
      </c>
      <c r="B4574" s="36">
        <v>0.45833333333333331</v>
      </c>
      <c r="C4574">
        <v>10266</v>
      </c>
      <c r="D4574">
        <v>2137</v>
      </c>
      <c r="E4574" s="49">
        <f t="shared" si="357"/>
        <v>0.32547203351441928</v>
      </c>
      <c r="F4574" s="49">
        <f t="shared" si="358"/>
        <v>0.43343000452984976</v>
      </c>
      <c r="G4574">
        <v>659</v>
      </c>
      <c r="H4574" s="51">
        <f>G4574/'Parc électrique'!$C$24</f>
        <v>0.21966666666666668</v>
      </c>
      <c r="I4574" s="14">
        <v>396</v>
      </c>
      <c r="J4574" s="14">
        <v>0</v>
      </c>
      <c r="K4574" s="14">
        <v>0</v>
      </c>
      <c r="L4574" s="14">
        <v>646</v>
      </c>
      <c r="M4574" s="14">
        <f>C4574-SUM(D4574:L4574)</f>
        <v>6427.0214312952885</v>
      </c>
      <c r="P4574" s="49">
        <f>D4575/('Parc électrique'!$C$22+'Parc électrique'!$C$23)</f>
        <v>0.385625</v>
      </c>
      <c r="Q4574" s="49">
        <f t="shared" si="355"/>
        <v>0.37588440744669471</v>
      </c>
      <c r="R4574" s="49">
        <f t="shared" si="356"/>
        <v>0.50056399212899816</v>
      </c>
    </row>
    <row r="4575" spans="1:18" x14ac:dyDescent="0.3">
      <c r="A4575" s="35">
        <f t="shared" si="359"/>
        <v>44206</v>
      </c>
      <c r="B4575" s="36">
        <v>0.5</v>
      </c>
      <c r="C4575">
        <v>10671</v>
      </c>
      <c r="D4575">
        <v>2468</v>
      </c>
      <c r="E4575" s="49">
        <f t="shared" si="357"/>
        <v>0.37588440744669471</v>
      </c>
      <c r="F4575" s="49">
        <f t="shared" si="358"/>
        <v>0.50056399212899816</v>
      </c>
      <c r="G4575">
        <v>829</v>
      </c>
      <c r="H4575" s="51">
        <f>G4575/'Parc électrique'!$C$24</f>
        <v>0.27633333333333332</v>
      </c>
      <c r="I4575" s="14">
        <v>396</v>
      </c>
      <c r="J4575" s="14">
        <v>0</v>
      </c>
      <c r="K4575" s="14">
        <v>0</v>
      </c>
      <c r="L4575" s="14">
        <v>646</v>
      </c>
      <c r="M4575" s="14">
        <f>C4575-SUM(D4575:L4575)</f>
        <v>6330.8472182670903</v>
      </c>
      <c r="P4575" s="49">
        <f>D4576/('Parc électrique'!$C$22+'Parc électrique'!$C$23)</f>
        <v>0.42171874999999998</v>
      </c>
      <c r="Q4575" s="49">
        <f t="shared" si="355"/>
        <v>0.41106645692813171</v>
      </c>
      <c r="R4575" s="49">
        <f t="shared" si="356"/>
        <v>0.54741580824804137</v>
      </c>
    </row>
    <row r="4576" spans="1:18" x14ac:dyDescent="0.3">
      <c r="A4576" s="35">
        <f t="shared" si="359"/>
        <v>44206</v>
      </c>
      <c r="B4576" s="36">
        <v>0.54166666666666663</v>
      </c>
      <c r="C4576">
        <v>10293</v>
      </c>
      <c r="D4576">
        <v>2699</v>
      </c>
      <c r="E4576" s="49">
        <f t="shared" si="357"/>
        <v>0.41106645692813171</v>
      </c>
      <c r="F4576" s="49">
        <f t="shared" si="358"/>
        <v>0.54741580824804137</v>
      </c>
      <c r="G4576">
        <v>893</v>
      </c>
      <c r="H4576" s="51">
        <f>G4576/'Parc électrique'!$C$24</f>
        <v>0.29766666666666669</v>
      </c>
      <c r="I4576" s="14">
        <v>396</v>
      </c>
      <c r="J4576" s="14">
        <v>0</v>
      </c>
      <c r="K4576" s="14">
        <v>0</v>
      </c>
      <c r="L4576" s="14">
        <v>644</v>
      </c>
      <c r="M4576" s="14">
        <f>C4576-SUM(D4576:L4576)</f>
        <v>5659.7438510681568</v>
      </c>
      <c r="P4576" s="49">
        <f>D4577/('Parc électrique'!$C$22+'Parc électrique'!$C$23)</f>
        <v>0.43703124999999998</v>
      </c>
      <c r="Q4576" s="49">
        <f t="shared" si="355"/>
        <v>0.42599217488995345</v>
      </c>
      <c r="R4576" s="49">
        <f t="shared" si="356"/>
        <v>0.56729233629854448</v>
      </c>
    </row>
    <row r="4577" spans="1:18" x14ac:dyDescent="0.3">
      <c r="A4577" s="35">
        <f t="shared" si="359"/>
        <v>44206</v>
      </c>
      <c r="B4577" s="36">
        <v>0.58333333333333337</v>
      </c>
      <c r="C4577">
        <v>9883</v>
      </c>
      <c r="D4577">
        <v>2797</v>
      </c>
      <c r="E4577" s="49">
        <f t="shared" si="357"/>
        <v>0.42599217488995345</v>
      </c>
      <c r="F4577" s="49">
        <f t="shared" si="358"/>
        <v>0.56729233629854448</v>
      </c>
      <c r="G4577">
        <v>768</v>
      </c>
      <c r="H4577" s="51">
        <f>G4577/'Parc électrique'!$C$24</f>
        <v>0.25600000000000001</v>
      </c>
      <c r="I4577" s="14">
        <v>396</v>
      </c>
      <c r="J4577" s="14">
        <v>0</v>
      </c>
      <c r="K4577" s="14">
        <v>0</v>
      </c>
      <c r="L4577" s="14">
        <v>643</v>
      </c>
      <c r="M4577" s="14">
        <f>C4577-SUM(D4577:L4577)</f>
        <v>5277.7507154888117</v>
      </c>
      <c r="P4577" s="49">
        <f>D4578/('Parc électrique'!$C$22+'Parc électrique'!$C$23)</f>
        <v>0.45859375000000002</v>
      </c>
      <c r="Q4577" s="49">
        <f t="shared" si="355"/>
        <v>0.44701002263211065</v>
      </c>
      <c r="R4577" s="49">
        <f t="shared" si="356"/>
        <v>0.59528173294108977</v>
      </c>
    </row>
    <row r="4578" spans="1:18" x14ac:dyDescent="0.3">
      <c r="A4578" s="35">
        <f t="shared" si="359"/>
        <v>44206</v>
      </c>
      <c r="B4578" s="36">
        <v>0.625</v>
      </c>
      <c r="C4578">
        <v>9671</v>
      </c>
      <c r="D4578">
        <v>2935</v>
      </c>
      <c r="E4578" s="49">
        <f t="shared" si="357"/>
        <v>0.44701002263211065</v>
      </c>
      <c r="F4578" s="49">
        <f t="shared" si="358"/>
        <v>0.59528173294108977</v>
      </c>
      <c r="G4578">
        <v>525</v>
      </c>
      <c r="H4578" s="51">
        <f>G4578/'Parc électrique'!$C$24</f>
        <v>0.17499999999999999</v>
      </c>
      <c r="I4578" s="14">
        <v>396</v>
      </c>
      <c r="J4578" s="14">
        <v>0</v>
      </c>
      <c r="K4578" s="14">
        <v>0</v>
      </c>
      <c r="L4578" s="14">
        <v>643</v>
      </c>
      <c r="M4578" s="14">
        <f>C4578-SUM(D4578:L4578)</f>
        <v>5170.7827082444264</v>
      </c>
      <c r="P4578" s="49">
        <f>D4579/('Parc électrique'!$C$22+'Parc électrique'!$C$23)</f>
        <v>0.50359374999999995</v>
      </c>
      <c r="Q4578" s="49">
        <f t="shared" si="355"/>
        <v>0.49087335705052554</v>
      </c>
      <c r="R4578" s="49">
        <f t="shared" si="356"/>
        <v>0.65369438680379288</v>
      </c>
    </row>
    <row r="4579" spans="1:18" x14ac:dyDescent="0.3">
      <c r="A4579" s="35">
        <f t="shared" si="359"/>
        <v>44206</v>
      </c>
      <c r="B4579" s="36">
        <v>0.66666666666666663</v>
      </c>
      <c r="C4579">
        <v>9659</v>
      </c>
      <c r="D4579">
        <v>3223</v>
      </c>
      <c r="E4579" s="49">
        <f t="shared" si="357"/>
        <v>0.49087335705052554</v>
      </c>
      <c r="F4579" s="49">
        <f t="shared" si="358"/>
        <v>0.65369438680379288</v>
      </c>
      <c r="G4579">
        <v>147</v>
      </c>
      <c r="H4579" s="51">
        <f>G4579/'Parc électrique'!$C$24</f>
        <v>4.9000000000000002E-2</v>
      </c>
      <c r="I4579" s="14">
        <v>396</v>
      </c>
      <c r="J4579" s="14">
        <v>0</v>
      </c>
      <c r="K4579" s="14">
        <v>0</v>
      </c>
      <c r="L4579" s="14">
        <v>643</v>
      </c>
      <c r="M4579" s="14">
        <f>C4579-SUM(D4579:L4579)</f>
        <v>5248.8064322561459</v>
      </c>
      <c r="P4579" s="49">
        <f>D4580/('Parc électrique'!$C$22+'Parc électrique'!$C$23)</f>
        <v>0.53843750000000001</v>
      </c>
      <c r="Q4579" s="49">
        <f t="shared" si="355"/>
        <v>0.52483698057589545</v>
      </c>
      <c r="R4579" s="49">
        <f t="shared" si="356"/>
        <v>0.69892362920442774</v>
      </c>
    </row>
    <row r="4580" spans="1:18" x14ac:dyDescent="0.3">
      <c r="A4580" s="35">
        <f t="shared" si="359"/>
        <v>44206</v>
      </c>
      <c r="B4580" s="36">
        <v>0.70833333333333337</v>
      </c>
      <c r="C4580">
        <v>10358</v>
      </c>
      <c r="D4580">
        <v>3446</v>
      </c>
      <c r="E4580" s="49">
        <f t="shared" si="357"/>
        <v>0.52483698057589545</v>
      </c>
      <c r="F4580" s="49">
        <f t="shared" si="358"/>
        <v>0.69892362920442774</v>
      </c>
      <c r="G4580">
        <v>8</v>
      </c>
      <c r="H4580" s="51">
        <f>G4580/'Parc électrique'!$C$24</f>
        <v>2.6666666666666666E-3</v>
      </c>
      <c r="I4580" s="14">
        <v>396</v>
      </c>
      <c r="J4580" s="14">
        <v>0</v>
      </c>
      <c r="K4580" s="14">
        <v>0</v>
      </c>
      <c r="L4580" s="14">
        <v>642</v>
      </c>
      <c r="M4580" s="14">
        <f>C4580-SUM(D4580:L4580)</f>
        <v>5864.7735727235531</v>
      </c>
      <c r="P4580" s="49">
        <f>D4581/('Parc électrique'!$C$22+'Parc électrique'!$C$23)</f>
        <v>0.57093749999999999</v>
      </c>
      <c r="Q4580" s="49">
        <f t="shared" si="355"/>
        <v>0.55651605543363958</v>
      </c>
      <c r="R4580" s="49">
        <f t="shared" si="356"/>
        <v>0.74111054588304659</v>
      </c>
    </row>
    <row r="4581" spans="1:18" x14ac:dyDescent="0.3">
      <c r="A4581" s="35">
        <f t="shared" si="359"/>
        <v>44206</v>
      </c>
      <c r="B4581" s="36">
        <v>0.75</v>
      </c>
      <c r="C4581">
        <v>10925</v>
      </c>
      <c r="D4581">
        <v>3654</v>
      </c>
      <c r="E4581" s="49">
        <f t="shared" si="357"/>
        <v>0.55651605543363958</v>
      </c>
      <c r="F4581" s="49">
        <f t="shared" si="358"/>
        <v>0.74111054588304659</v>
      </c>
      <c r="G4581">
        <v>0</v>
      </c>
      <c r="H4581" s="51">
        <f>G4581/'Parc électrique'!$C$24</f>
        <v>0</v>
      </c>
      <c r="I4581" s="14">
        <v>396</v>
      </c>
      <c r="J4581" s="14">
        <v>0</v>
      </c>
      <c r="K4581" s="14">
        <v>0</v>
      </c>
      <c r="L4581" s="14">
        <v>640</v>
      </c>
      <c r="M4581" s="14">
        <f>C4581-SUM(D4581:L4581)</f>
        <v>6233.7023733986825</v>
      </c>
      <c r="P4581" s="49">
        <f>D4582/('Parc électrique'!$C$22+'Parc électrique'!$C$23)</f>
        <v>0.57703125</v>
      </c>
      <c r="Q4581" s="49">
        <f t="shared" si="355"/>
        <v>0.56245588196946661</v>
      </c>
      <c r="R4581" s="49">
        <f t="shared" si="356"/>
        <v>0.74902059276028776</v>
      </c>
    </row>
    <row r="4582" spans="1:18" x14ac:dyDescent="0.3">
      <c r="A4582" s="35">
        <f t="shared" si="359"/>
        <v>44206</v>
      </c>
      <c r="B4582" s="36">
        <v>0.79166666666666663</v>
      </c>
      <c r="C4582">
        <v>11047</v>
      </c>
      <c r="D4582">
        <v>3693</v>
      </c>
      <c r="E4582" s="49">
        <f t="shared" si="357"/>
        <v>0.56245588196946661</v>
      </c>
      <c r="F4582" s="49">
        <f t="shared" si="358"/>
        <v>0.74902059276028776</v>
      </c>
      <c r="G4582">
        <v>0</v>
      </c>
      <c r="H4582" s="51">
        <f>G4582/'Parc électrique'!$C$24</f>
        <v>0</v>
      </c>
      <c r="I4582" s="14">
        <v>396</v>
      </c>
      <c r="J4582" s="14">
        <v>0</v>
      </c>
      <c r="K4582" s="14">
        <v>0</v>
      </c>
      <c r="L4582" s="14">
        <v>637</v>
      </c>
      <c r="M4582" s="14">
        <f>C4582-SUM(D4582:L4582)</f>
        <v>6319.6885235252703</v>
      </c>
      <c r="P4582" s="49">
        <f>D4583/('Parc électrique'!$C$22+'Parc électrique'!$C$23)</f>
        <v>0.58671874999999996</v>
      </c>
      <c r="Q4582" s="49">
        <f t="shared" si="355"/>
        <v>0.57189868312898651</v>
      </c>
      <c r="R4582" s="49">
        <f t="shared" si="356"/>
        <v>0.76159553907795297</v>
      </c>
    </row>
    <row r="4583" spans="1:18" x14ac:dyDescent="0.3">
      <c r="A4583" s="35">
        <f t="shared" si="359"/>
        <v>44206</v>
      </c>
      <c r="B4583" s="36">
        <v>0.83333333333333337</v>
      </c>
      <c r="C4583">
        <v>10602</v>
      </c>
      <c r="D4583">
        <v>3755</v>
      </c>
      <c r="E4583" s="49">
        <f t="shared" si="357"/>
        <v>0.57189868312898651</v>
      </c>
      <c r="F4583" s="49">
        <f t="shared" si="358"/>
        <v>0.76159553907795297</v>
      </c>
      <c r="G4583">
        <v>0</v>
      </c>
      <c r="H4583" s="51">
        <f>G4583/'Parc électrique'!$C$24</f>
        <v>0</v>
      </c>
      <c r="I4583" s="14">
        <v>396</v>
      </c>
      <c r="J4583" s="14">
        <v>0</v>
      </c>
      <c r="K4583" s="14">
        <v>0</v>
      </c>
      <c r="L4583" s="14">
        <v>634</v>
      </c>
      <c r="M4583" s="14">
        <f>C4583-SUM(D4583:L4583)</f>
        <v>5815.6665057777936</v>
      </c>
      <c r="P4583" s="49">
        <f>D4584/('Parc électrique'!$C$22+'Parc électrique'!$C$23)</f>
        <v>0.546875</v>
      </c>
      <c r="Q4583" s="49">
        <f t="shared" si="355"/>
        <v>0.53306135577934832</v>
      </c>
      <c r="R4583" s="49">
        <f t="shared" si="356"/>
        <v>0.7098760018036846</v>
      </c>
    </row>
    <row r="4584" spans="1:18" x14ac:dyDescent="0.3">
      <c r="A4584" s="35">
        <f t="shared" si="359"/>
        <v>44206</v>
      </c>
      <c r="B4584" s="36">
        <v>0.875</v>
      </c>
      <c r="C4584">
        <v>10073</v>
      </c>
      <c r="D4584">
        <v>3500</v>
      </c>
      <c r="E4584" s="49">
        <f t="shared" si="357"/>
        <v>0.53306135577934832</v>
      </c>
      <c r="F4584" s="49">
        <f t="shared" si="358"/>
        <v>0.7098760018036846</v>
      </c>
      <c r="G4584">
        <v>0</v>
      </c>
      <c r="H4584" s="51">
        <f>G4584/'Parc électrique'!$C$24</f>
        <v>0</v>
      </c>
      <c r="I4584" s="14">
        <v>396</v>
      </c>
      <c r="J4584" s="14">
        <v>0</v>
      </c>
      <c r="K4584" s="14">
        <v>0</v>
      </c>
      <c r="L4584" s="14">
        <v>635</v>
      </c>
      <c r="M4584" s="14">
        <f>C4584-SUM(D4584:L4584)</f>
        <v>5540.7570626424167</v>
      </c>
      <c r="P4584" s="49">
        <f>D4585/('Parc électrique'!$C$22+'Parc électrique'!$C$23)</f>
        <v>0.55625000000000002</v>
      </c>
      <c r="Q4584" s="49">
        <f t="shared" si="355"/>
        <v>0.54219955044985146</v>
      </c>
      <c r="R4584" s="49">
        <f t="shared" si="356"/>
        <v>0.72204530469174777</v>
      </c>
    </row>
    <row r="4585" spans="1:18" x14ac:dyDescent="0.3">
      <c r="A4585" s="35">
        <f t="shared" si="359"/>
        <v>44206</v>
      </c>
      <c r="B4585" s="36">
        <v>0.91666666666666663</v>
      </c>
      <c r="C4585">
        <v>10329</v>
      </c>
      <c r="D4585">
        <v>3560</v>
      </c>
      <c r="E4585" s="49">
        <f t="shared" si="357"/>
        <v>0.54219955044985146</v>
      </c>
      <c r="F4585" s="49">
        <f t="shared" si="358"/>
        <v>0.72204530469174777</v>
      </c>
      <c r="G4585">
        <v>0</v>
      </c>
      <c r="H4585" s="51">
        <f>G4585/'Parc électrique'!$C$24</f>
        <v>0</v>
      </c>
      <c r="I4585" s="14">
        <v>396</v>
      </c>
      <c r="J4585" s="14">
        <v>0</v>
      </c>
      <c r="K4585" s="14">
        <v>0</v>
      </c>
      <c r="L4585" s="14">
        <v>634</v>
      </c>
      <c r="M4585" s="14">
        <f>C4585-SUM(D4585:L4585)</f>
        <v>5737.7357551448586</v>
      </c>
      <c r="P4585" s="49">
        <f>D4586/('Parc électrique'!$C$22+'Parc électrique'!$C$23)</f>
        <v>0.54890625000000004</v>
      </c>
      <c r="Q4585" s="49">
        <f t="shared" si="355"/>
        <v>0.5350412979579573</v>
      </c>
      <c r="R4585" s="49">
        <f t="shared" si="356"/>
        <v>0.71251268409609825</v>
      </c>
    </row>
    <row r="4586" spans="1:18" x14ac:dyDescent="0.3">
      <c r="A4586" s="35">
        <f t="shared" si="359"/>
        <v>44206</v>
      </c>
      <c r="B4586" s="36">
        <v>0.95833333333333337</v>
      </c>
      <c r="C4586">
        <v>10565</v>
      </c>
      <c r="D4586">
        <v>3513</v>
      </c>
      <c r="E4586" s="49">
        <f t="shared" si="357"/>
        <v>0.5350412979579573</v>
      </c>
      <c r="F4586" s="49">
        <f t="shared" si="358"/>
        <v>0.71251268409609825</v>
      </c>
      <c r="G4586">
        <v>0</v>
      </c>
      <c r="H4586" s="51">
        <f>G4586/'Parc électrique'!$C$24</f>
        <v>0</v>
      </c>
      <c r="I4586" s="14">
        <v>396</v>
      </c>
      <c r="J4586" s="14">
        <v>0</v>
      </c>
      <c r="K4586" s="14">
        <v>0</v>
      </c>
      <c r="L4586" s="14">
        <v>636</v>
      </c>
      <c r="M4586" s="14">
        <f>C4586-SUM(D4586:L4586)</f>
        <v>6018.7524460179466</v>
      </c>
      <c r="P4586" s="49">
        <f>D4587/('Parc électrique'!$C$22+'Parc électrique'!$C$23)</f>
        <v>0.51937500000000003</v>
      </c>
      <c r="Q4586" s="49">
        <f t="shared" si="355"/>
        <v>0.50625598474587241</v>
      </c>
      <c r="R4586" s="49">
        <f t="shared" si="356"/>
        <v>0.67417937999869926</v>
      </c>
    </row>
    <row r="4587" spans="1:18" x14ac:dyDescent="0.3">
      <c r="A4587" s="35">
        <f t="shared" si="359"/>
        <v>44207</v>
      </c>
      <c r="B4587" s="36">
        <v>0</v>
      </c>
      <c r="C4587">
        <v>10404</v>
      </c>
      <c r="D4587">
        <v>3324</v>
      </c>
      <c r="E4587" s="49">
        <f t="shared" si="357"/>
        <v>0.50625598474587241</v>
      </c>
      <c r="F4587" s="49">
        <f t="shared" si="358"/>
        <v>0.67417937999869926</v>
      </c>
      <c r="G4587">
        <v>0</v>
      </c>
      <c r="H4587" s="51">
        <f>G4587/'Parc électrique'!$C$24</f>
        <v>0</v>
      </c>
      <c r="I4587" s="14">
        <v>396</v>
      </c>
      <c r="J4587" s="14">
        <v>0</v>
      </c>
      <c r="K4587" s="14">
        <v>0</v>
      </c>
      <c r="L4587" s="14">
        <v>635</v>
      </c>
      <c r="M4587" s="14">
        <f>C4587-SUM(D4587:L4587)</f>
        <v>6047.8195646352551</v>
      </c>
      <c r="P4587" s="49">
        <f>D4588/('Parc électrique'!$C$22+'Parc électrique'!$C$23)</f>
        <v>0.51921874999999995</v>
      </c>
      <c r="Q4587" s="49">
        <f t="shared" si="355"/>
        <v>0.50610368150136409</v>
      </c>
      <c r="R4587" s="49">
        <f t="shared" si="356"/>
        <v>0.67397655828389813</v>
      </c>
    </row>
    <row r="4588" spans="1:18" x14ac:dyDescent="0.3">
      <c r="A4588" s="35">
        <f t="shared" si="359"/>
        <v>44207</v>
      </c>
      <c r="B4588" s="36">
        <v>4.1666666666666664E-2</v>
      </c>
      <c r="C4588">
        <v>10180</v>
      </c>
      <c r="D4588">
        <v>3323</v>
      </c>
      <c r="E4588" s="49">
        <f t="shared" si="357"/>
        <v>0.50610368150136409</v>
      </c>
      <c r="F4588" s="49">
        <f t="shared" si="358"/>
        <v>0.67397655828389813</v>
      </c>
      <c r="G4588">
        <v>0</v>
      </c>
      <c r="H4588" s="51">
        <f>G4588/'Parc électrique'!$C$24</f>
        <v>0</v>
      </c>
      <c r="I4588" s="14">
        <v>396</v>
      </c>
      <c r="J4588" s="14">
        <v>0</v>
      </c>
      <c r="K4588" s="14">
        <v>0</v>
      </c>
      <c r="L4588" s="14">
        <v>632</v>
      </c>
      <c r="M4588" s="14">
        <f>C4588-SUM(D4588:L4588)</f>
        <v>5827.8199197602153</v>
      </c>
      <c r="P4588" s="49">
        <f>D4589/('Parc électrique'!$C$22+'Parc électrique'!$C$23)</f>
        <v>0.53281250000000002</v>
      </c>
      <c r="Q4588" s="49">
        <f t="shared" si="355"/>
        <v>0.51935406377359361</v>
      </c>
      <c r="R4588" s="49">
        <f t="shared" si="356"/>
        <v>0.69162204747158984</v>
      </c>
    </row>
    <row r="4589" spans="1:18" x14ac:dyDescent="0.3">
      <c r="A4589" s="35">
        <f t="shared" si="359"/>
        <v>44207</v>
      </c>
      <c r="B4589" s="36">
        <v>8.3333333333333329E-2</v>
      </c>
      <c r="C4589">
        <v>9913</v>
      </c>
      <c r="D4589">
        <v>3410</v>
      </c>
      <c r="E4589" s="49">
        <f t="shared" si="357"/>
        <v>0.51935406377359361</v>
      </c>
      <c r="F4589" s="49">
        <f t="shared" si="358"/>
        <v>0.69162204747158984</v>
      </c>
      <c r="G4589">
        <v>0</v>
      </c>
      <c r="H4589" s="51">
        <f>G4589/'Parc électrique'!$C$24</f>
        <v>0</v>
      </c>
      <c r="I4589" s="14">
        <v>396</v>
      </c>
      <c r="J4589" s="14">
        <v>0</v>
      </c>
      <c r="K4589" s="14">
        <v>0</v>
      </c>
      <c r="L4589" s="14">
        <v>630</v>
      </c>
      <c r="M4589" s="14">
        <f>C4589-SUM(D4589:L4589)</f>
        <v>5475.7890238887539</v>
      </c>
      <c r="P4589" s="49">
        <f>D4590/('Parc électrique'!$C$22+'Parc électrique'!$C$23)</f>
        <v>0.57625000000000004</v>
      </c>
      <c r="Q4589" s="49">
        <f t="shared" si="355"/>
        <v>0.56169436574692477</v>
      </c>
      <c r="R4589" s="49">
        <f t="shared" si="356"/>
        <v>0.74800648418628257</v>
      </c>
    </row>
    <row r="4590" spans="1:18" x14ac:dyDescent="0.3">
      <c r="A4590" s="35">
        <f t="shared" si="359"/>
        <v>44207</v>
      </c>
      <c r="B4590" s="36">
        <v>0.125</v>
      </c>
      <c r="C4590">
        <v>9491</v>
      </c>
      <c r="D4590">
        <v>3688</v>
      </c>
      <c r="E4590" s="49">
        <f t="shared" si="357"/>
        <v>0.56169436574692477</v>
      </c>
      <c r="F4590" s="49">
        <f t="shared" si="358"/>
        <v>0.74800648418628257</v>
      </c>
      <c r="G4590">
        <v>0</v>
      </c>
      <c r="H4590" s="51">
        <f>G4590/'Parc électrique'!$C$24</f>
        <v>0</v>
      </c>
      <c r="I4590" s="14">
        <v>396</v>
      </c>
      <c r="J4590" s="14">
        <v>0</v>
      </c>
      <c r="K4590" s="14">
        <v>-264</v>
      </c>
      <c r="L4590" s="14">
        <v>629</v>
      </c>
      <c r="M4590" s="14">
        <f>C4590-SUM(D4590:L4590)</f>
        <v>5040.6902991500665</v>
      </c>
      <c r="P4590" s="49">
        <f>D4591/('Parc électrique'!$C$22+'Parc électrique'!$C$23)</f>
        <v>0.59765625</v>
      </c>
      <c r="Q4590" s="49">
        <f t="shared" si="355"/>
        <v>0.58255991024457343</v>
      </c>
      <c r="R4590" s="49">
        <f t="shared" si="356"/>
        <v>0.77579305911402663</v>
      </c>
    </row>
    <row r="4591" spans="1:18" x14ac:dyDescent="0.3">
      <c r="A4591" s="35">
        <f t="shared" si="359"/>
        <v>44207</v>
      </c>
      <c r="B4591" s="36">
        <v>0.16666666666666666</v>
      </c>
      <c r="C4591">
        <v>9448</v>
      </c>
      <c r="D4591">
        <v>3825</v>
      </c>
      <c r="E4591" s="49">
        <f t="shared" si="357"/>
        <v>0.58255991024457343</v>
      </c>
      <c r="F4591" s="49">
        <f t="shared" si="358"/>
        <v>0.77579305911402663</v>
      </c>
      <c r="G4591">
        <v>0</v>
      </c>
      <c r="H4591" s="51">
        <f>G4591/'Parc électrique'!$C$24</f>
        <v>0</v>
      </c>
      <c r="I4591" s="14">
        <v>396</v>
      </c>
      <c r="J4591" s="14">
        <v>0</v>
      </c>
      <c r="K4591" s="14">
        <v>-603</v>
      </c>
      <c r="L4591" s="14">
        <v>628</v>
      </c>
      <c r="M4591" s="14">
        <f>C4591-SUM(D4591:L4591)</f>
        <v>5200.6416470306413</v>
      </c>
      <c r="P4591" s="49">
        <f>D4592/('Parc électrique'!$C$22+'Parc électrique'!$C$23)</f>
        <v>0.59703125000000001</v>
      </c>
      <c r="Q4591" s="49">
        <f t="shared" si="355"/>
        <v>0.58195069726653992</v>
      </c>
      <c r="R4591" s="49">
        <f t="shared" si="356"/>
        <v>0.77498177225482257</v>
      </c>
    </row>
    <row r="4592" spans="1:18" x14ac:dyDescent="0.3">
      <c r="A4592" s="35">
        <f t="shared" si="359"/>
        <v>44207</v>
      </c>
      <c r="B4592" s="36">
        <v>0.20833333333333334</v>
      </c>
      <c r="C4592">
        <v>10000</v>
      </c>
      <c r="D4592">
        <v>3821</v>
      </c>
      <c r="E4592" s="49">
        <f t="shared" si="357"/>
        <v>0.58195069726653992</v>
      </c>
      <c r="F4592" s="49">
        <f t="shared" si="358"/>
        <v>0.77498177225482257</v>
      </c>
      <c r="G4592">
        <v>0</v>
      </c>
      <c r="H4592" s="51">
        <f>G4592/'Parc électrique'!$C$24</f>
        <v>0</v>
      </c>
      <c r="I4592" s="14">
        <v>396</v>
      </c>
      <c r="J4592" s="14">
        <v>0</v>
      </c>
      <c r="K4592" s="14">
        <v>-46</v>
      </c>
      <c r="L4592" s="14">
        <v>627</v>
      </c>
      <c r="M4592" s="14">
        <f>C4592-SUM(D4592:L4592)</f>
        <v>5200.6430675304782</v>
      </c>
      <c r="P4592" s="49">
        <f>D4593/('Parc électrique'!$C$22+'Parc électrique'!$C$23)</f>
        <v>0.61406249999999996</v>
      </c>
      <c r="Q4592" s="49">
        <f t="shared" si="355"/>
        <v>0.59855175091795387</v>
      </c>
      <c r="R4592" s="49">
        <f t="shared" si="356"/>
        <v>0.79708933916813718</v>
      </c>
    </row>
    <row r="4593" spans="1:18" x14ac:dyDescent="0.3">
      <c r="A4593" s="35">
        <f t="shared" si="359"/>
        <v>44207</v>
      </c>
      <c r="B4593" s="36">
        <v>0.25</v>
      </c>
      <c r="C4593">
        <v>11225</v>
      </c>
      <c r="D4593">
        <v>3930</v>
      </c>
      <c r="E4593" s="49">
        <f t="shared" si="357"/>
        <v>0.59855175091795387</v>
      </c>
      <c r="F4593" s="49">
        <f t="shared" si="358"/>
        <v>0.79708933916813718</v>
      </c>
      <c r="G4593">
        <v>0</v>
      </c>
      <c r="H4593" s="51">
        <f>G4593/'Parc électrique'!$C$24</f>
        <v>0</v>
      </c>
      <c r="I4593" s="14">
        <v>396</v>
      </c>
      <c r="J4593" s="14">
        <v>0</v>
      </c>
      <c r="K4593" s="14">
        <v>0</v>
      </c>
      <c r="L4593" s="14">
        <v>633</v>
      </c>
      <c r="M4593" s="14">
        <f>C4593-SUM(D4593:L4593)</f>
        <v>6264.6043589099136</v>
      </c>
      <c r="P4593" s="49">
        <f>D4594/('Parc électrique'!$C$22+'Parc électrique'!$C$23)</f>
        <v>0.64156250000000004</v>
      </c>
      <c r="Q4593" s="49">
        <f t="shared" si="355"/>
        <v>0.62535712195142978</v>
      </c>
      <c r="R4593" s="49">
        <f t="shared" si="356"/>
        <v>0.83278596097312263</v>
      </c>
    </row>
    <row r="4594" spans="1:18" x14ac:dyDescent="0.3">
      <c r="A4594" s="35">
        <f t="shared" si="359"/>
        <v>44207</v>
      </c>
      <c r="B4594" s="36">
        <v>0.29166666666666669</v>
      </c>
      <c r="C4594">
        <v>12275</v>
      </c>
      <c r="D4594">
        <v>4106</v>
      </c>
      <c r="E4594" s="49">
        <f t="shared" si="357"/>
        <v>0.62535712195142978</v>
      </c>
      <c r="F4594" s="49">
        <f t="shared" si="358"/>
        <v>0.83278596097312263</v>
      </c>
      <c r="G4594">
        <v>0</v>
      </c>
      <c r="H4594" s="51">
        <f>G4594/'Parc électrique'!$C$24</f>
        <v>0</v>
      </c>
      <c r="I4594" s="14">
        <v>396</v>
      </c>
      <c r="J4594" s="14">
        <v>0</v>
      </c>
      <c r="K4594" s="14">
        <v>0</v>
      </c>
      <c r="L4594" s="14">
        <v>642</v>
      </c>
      <c r="M4594" s="14">
        <f>C4594-SUM(D4594:L4594)</f>
        <v>7129.5418569170752</v>
      </c>
      <c r="P4594" s="49">
        <f>D4595/('Parc électrique'!$C$22+'Parc électrique'!$C$23)</f>
        <v>0.65609375000000003</v>
      </c>
      <c r="Q4594" s="49">
        <f t="shared" si="355"/>
        <v>0.63952132369070958</v>
      </c>
      <c r="R4594" s="49">
        <f t="shared" si="356"/>
        <v>0.85164838044962055</v>
      </c>
    </row>
    <row r="4595" spans="1:18" x14ac:dyDescent="0.3">
      <c r="A4595" s="35">
        <f t="shared" si="359"/>
        <v>44207</v>
      </c>
      <c r="B4595" s="36">
        <v>0.33333333333333331</v>
      </c>
      <c r="C4595">
        <v>12597</v>
      </c>
      <c r="D4595">
        <v>4199</v>
      </c>
      <c r="E4595" s="49">
        <f t="shared" si="357"/>
        <v>0.63952132369070958</v>
      </c>
      <c r="F4595" s="49">
        <f t="shared" si="358"/>
        <v>0.85164838044962055</v>
      </c>
      <c r="G4595">
        <v>19</v>
      </c>
      <c r="H4595" s="51">
        <f>G4595/'Parc électrique'!$C$24</f>
        <v>6.3333333333333332E-3</v>
      </c>
      <c r="I4595" s="14">
        <v>396</v>
      </c>
      <c r="J4595" s="14">
        <v>0</v>
      </c>
      <c r="K4595" s="14">
        <v>0</v>
      </c>
      <c r="L4595" s="14">
        <v>645</v>
      </c>
      <c r="M4595" s="14">
        <f>C4595-SUM(D4595:L4595)</f>
        <v>7336.5024969625256</v>
      </c>
      <c r="P4595" s="49">
        <f>D4596/('Parc électrique'!$C$22+'Parc électrique'!$C$23)</f>
        <v>0.66390625000000003</v>
      </c>
      <c r="Q4595" s="49">
        <f t="shared" si="355"/>
        <v>0.64713648591612882</v>
      </c>
      <c r="R4595" s="49">
        <f t="shared" si="356"/>
        <v>0.86178946618967311</v>
      </c>
    </row>
    <row r="4596" spans="1:18" x14ac:dyDescent="0.3">
      <c r="A4596" s="35">
        <f t="shared" si="359"/>
        <v>44207</v>
      </c>
      <c r="B4596" s="36">
        <v>0.375</v>
      </c>
      <c r="C4596">
        <v>12663</v>
      </c>
      <c r="D4596">
        <v>4249</v>
      </c>
      <c r="E4596" s="49">
        <f t="shared" si="357"/>
        <v>0.64713648591612882</v>
      </c>
      <c r="F4596" s="49">
        <f t="shared" si="358"/>
        <v>0.86178946618967311</v>
      </c>
      <c r="G4596">
        <v>184</v>
      </c>
      <c r="H4596" s="51">
        <f>G4596/'Parc électrique'!$C$24</f>
        <v>6.133333333333333E-2</v>
      </c>
      <c r="I4596" s="14">
        <v>396</v>
      </c>
      <c r="J4596" s="14">
        <v>0</v>
      </c>
      <c r="K4596" s="14">
        <v>0</v>
      </c>
      <c r="L4596" s="14">
        <v>642</v>
      </c>
      <c r="M4596" s="14">
        <f>C4596-SUM(D4596:L4596)</f>
        <v>7190.4297407145614</v>
      </c>
      <c r="P4596" s="49">
        <f>D4597/('Parc électrique'!$C$22+'Parc électrique'!$C$23)</f>
        <v>0.65359374999999997</v>
      </c>
      <c r="Q4596" s="49">
        <f t="shared" si="355"/>
        <v>0.6370844717785753</v>
      </c>
      <c r="R4596" s="49">
        <f t="shared" si="356"/>
        <v>0.84840323301280351</v>
      </c>
    </row>
    <row r="4597" spans="1:18" x14ac:dyDescent="0.3">
      <c r="A4597" s="35">
        <f t="shared" si="359"/>
        <v>44207</v>
      </c>
      <c r="B4597" s="36">
        <v>0.41666666666666669</v>
      </c>
      <c r="C4597">
        <v>12647</v>
      </c>
      <c r="D4597">
        <v>4183</v>
      </c>
      <c r="E4597" s="49">
        <f t="shared" si="357"/>
        <v>0.6370844717785753</v>
      </c>
      <c r="F4597" s="49">
        <f t="shared" si="358"/>
        <v>0.84840323301280351</v>
      </c>
      <c r="G4597">
        <v>504</v>
      </c>
      <c r="H4597" s="51">
        <f>G4597/'Parc électrique'!$C$24</f>
        <v>0.16800000000000001</v>
      </c>
      <c r="I4597" s="14">
        <v>396</v>
      </c>
      <c r="J4597" s="14">
        <v>0</v>
      </c>
      <c r="K4597" s="14">
        <v>0</v>
      </c>
      <c r="L4597" s="14">
        <v>639</v>
      </c>
      <c r="M4597" s="14">
        <f>C4597-SUM(D4597:L4597)</f>
        <v>6923.3465122952093</v>
      </c>
      <c r="P4597" s="49">
        <f>D4598/('Parc électrique'!$C$22+'Parc électrique'!$C$23)</f>
        <v>0.66109375000000004</v>
      </c>
      <c r="Q4597" s="49">
        <f t="shared" si="355"/>
        <v>0.6443950275149779</v>
      </c>
      <c r="R4597" s="49">
        <f t="shared" si="356"/>
        <v>0.85813867532325416</v>
      </c>
    </row>
    <row r="4598" spans="1:18" x14ac:dyDescent="0.3">
      <c r="A4598" s="35">
        <f t="shared" si="359"/>
        <v>44207</v>
      </c>
      <c r="B4598" s="36">
        <v>0.45833333333333331</v>
      </c>
      <c r="C4598">
        <v>12725</v>
      </c>
      <c r="D4598">
        <v>4231</v>
      </c>
      <c r="E4598" s="49">
        <f t="shared" si="357"/>
        <v>0.6443950275149779</v>
      </c>
      <c r="F4598" s="49">
        <f t="shared" si="358"/>
        <v>0.85813867532325416</v>
      </c>
      <c r="G4598">
        <v>716</v>
      </c>
      <c r="H4598" s="51">
        <f>G4598/'Parc électrique'!$C$24</f>
        <v>0.23866666666666667</v>
      </c>
      <c r="I4598" s="14">
        <v>396</v>
      </c>
      <c r="J4598" s="14">
        <v>0</v>
      </c>
      <c r="K4598" s="14">
        <v>0</v>
      </c>
      <c r="L4598" s="14">
        <v>641</v>
      </c>
      <c r="M4598" s="14">
        <f>C4598-SUM(D4598:L4598)</f>
        <v>6739.2587996304947</v>
      </c>
      <c r="P4598" s="49">
        <f>D4599/('Parc électrique'!$C$22+'Parc électrique'!$C$23)</f>
        <v>0.67984374999999997</v>
      </c>
      <c r="Q4598" s="49">
        <f t="shared" si="355"/>
        <v>0.66267141685598407</v>
      </c>
      <c r="R4598" s="49">
        <f t="shared" si="356"/>
        <v>0.8824772810993804</v>
      </c>
    </row>
    <row r="4599" spans="1:18" x14ac:dyDescent="0.3">
      <c r="A4599" s="35">
        <f t="shared" si="359"/>
        <v>44207</v>
      </c>
      <c r="B4599" s="36">
        <v>0.5</v>
      </c>
      <c r="C4599">
        <v>12706</v>
      </c>
      <c r="D4599">
        <v>4351</v>
      </c>
      <c r="E4599" s="49">
        <f t="shared" si="357"/>
        <v>0.66267141685598407</v>
      </c>
      <c r="F4599" s="49">
        <f t="shared" si="358"/>
        <v>0.8824772810993804</v>
      </c>
      <c r="G4599">
        <v>833</v>
      </c>
      <c r="H4599" s="51">
        <f>G4599/'Parc électrique'!$C$24</f>
        <v>0.27766666666666667</v>
      </c>
      <c r="I4599" s="14">
        <v>396</v>
      </c>
      <c r="J4599" s="14">
        <v>0</v>
      </c>
      <c r="K4599" s="14">
        <v>0</v>
      </c>
      <c r="L4599" s="14">
        <v>641</v>
      </c>
      <c r="M4599" s="14">
        <f>C4599-SUM(D4599:L4599)</f>
        <v>6483.1771846353777</v>
      </c>
      <c r="P4599" s="49">
        <f>D4600/('Parc électrique'!$C$22+'Parc électrique'!$C$23)</f>
        <v>0.68562500000000004</v>
      </c>
      <c r="Q4599" s="49">
        <f t="shared" si="355"/>
        <v>0.66830663690279446</v>
      </c>
      <c r="R4599" s="49">
        <f t="shared" si="356"/>
        <v>0.88998168454701954</v>
      </c>
    </row>
    <row r="4600" spans="1:18" x14ac:dyDescent="0.3">
      <c r="A4600" s="35">
        <f t="shared" si="359"/>
        <v>44207</v>
      </c>
      <c r="B4600" s="36">
        <v>0.54166666666666663</v>
      </c>
      <c r="C4600">
        <v>12480</v>
      </c>
      <c r="D4600">
        <v>4388</v>
      </c>
      <c r="E4600" s="49">
        <f t="shared" si="357"/>
        <v>0.66830663690279446</v>
      </c>
      <c r="F4600" s="49">
        <f t="shared" si="358"/>
        <v>0.88998168454701954</v>
      </c>
      <c r="G4600">
        <v>826</v>
      </c>
      <c r="H4600" s="51">
        <f>G4600/'Parc électrique'!$C$24</f>
        <v>0.27533333333333332</v>
      </c>
      <c r="I4600" s="14">
        <v>396</v>
      </c>
      <c r="J4600" s="14">
        <v>0</v>
      </c>
      <c r="K4600" s="14">
        <v>0</v>
      </c>
      <c r="L4600" s="14">
        <v>640</v>
      </c>
      <c r="M4600" s="14">
        <f>C4600-SUM(D4600:L4600)</f>
        <v>6228.1663783452177</v>
      </c>
      <c r="P4600" s="49">
        <f>D4601/('Parc électrique'!$C$22+'Parc électrique'!$C$23)</f>
        <v>0.71046874999999998</v>
      </c>
      <c r="Q4600" s="49">
        <f t="shared" si="355"/>
        <v>0.69252285277962766</v>
      </c>
      <c r="R4600" s="49">
        <f t="shared" si="356"/>
        <v>0.92223033720038683</v>
      </c>
    </row>
    <row r="4601" spans="1:18" x14ac:dyDescent="0.3">
      <c r="A4601" s="35">
        <f t="shared" si="359"/>
        <v>44207</v>
      </c>
      <c r="B4601" s="36">
        <v>0.58333333333333337</v>
      </c>
      <c r="C4601">
        <v>12242</v>
      </c>
      <c r="D4601">
        <v>4547</v>
      </c>
      <c r="E4601" s="49">
        <f t="shared" si="357"/>
        <v>0.69252285277962766</v>
      </c>
      <c r="F4601" s="49">
        <f t="shared" si="358"/>
        <v>0.92223033720038683</v>
      </c>
      <c r="G4601">
        <v>671</v>
      </c>
      <c r="H4601" s="51">
        <f>G4601/'Parc électrique'!$C$24</f>
        <v>0.22366666666666668</v>
      </c>
      <c r="I4601" s="14">
        <v>396</v>
      </c>
      <c r="J4601" s="14">
        <v>0</v>
      </c>
      <c r="K4601" s="14">
        <v>0</v>
      </c>
      <c r="L4601" s="14">
        <v>642</v>
      </c>
      <c r="M4601" s="14">
        <f>C4601-SUM(D4601:L4601)</f>
        <v>5984.1615801433527</v>
      </c>
      <c r="P4601" s="49">
        <f>D4602/('Parc électrique'!$C$22+'Parc électrique'!$C$23)</f>
        <v>0.69718749999999996</v>
      </c>
      <c r="Q4601" s="49">
        <f t="shared" si="355"/>
        <v>0.67957707699641479</v>
      </c>
      <c r="R4601" s="49">
        <f t="shared" si="356"/>
        <v>0.90499049144229726</v>
      </c>
    </row>
    <row r="4602" spans="1:18" x14ac:dyDescent="0.3">
      <c r="A4602" s="35">
        <f t="shared" si="359"/>
        <v>44207</v>
      </c>
      <c r="B4602" s="36">
        <v>0.625</v>
      </c>
      <c r="C4602">
        <v>12028</v>
      </c>
      <c r="D4602">
        <v>4462</v>
      </c>
      <c r="E4602" s="49">
        <f t="shared" si="357"/>
        <v>0.67957707699641479</v>
      </c>
      <c r="F4602" s="49">
        <f t="shared" si="358"/>
        <v>0.90499049144229726</v>
      </c>
      <c r="G4602">
        <v>378</v>
      </c>
      <c r="H4602" s="51">
        <f>G4602/'Parc électrique'!$C$24</f>
        <v>0.126</v>
      </c>
      <c r="I4602" s="14">
        <v>396</v>
      </c>
      <c r="J4602" s="14">
        <v>0</v>
      </c>
      <c r="K4602" s="14">
        <v>0</v>
      </c>
      <c r="L4602" s="14">
        <v>644</v>
      </c>
      <c r="M4602" s="14">
        <f>C4602-SUM(D4602:L4602)</f>
        <v>6146.2894324315603</v>
      </c>
      <c r="P4602" s="49">
        <f>D4603/('Parc électrique'!$C$22+'Parc électrique'!$C$23)</f>
        <v>0.69953125000000005</v>
      </c>
      <c r="Q4602" s="49">
        <f t="shared" si="355"/>
        <v>0.68186162566404063</v>
      </c>
      <c r="R4602" s="49">
        <f t="shared" si="356"/>
        <v>0.90803281716431317</v>
      </c>
    </row>
    <row r="4603" spans="1:18" x14ac:dyDescent="0.3">
      <c r="A4603" s="35">
        <f t="shared" si="359"/>
        <v>44207</v>
      </c>
      <c r="B4603" s="36">
        <v>0.66666666666666663</v>
      </c>
      <c r="C4603">
        <v>12004</v>
      </c>
      <c r="D4603">
        <v>4477</v>
      </c>
      <c r="E4603" s="49">
        <f t="shared" si="357"/>
        <v>0.68186162566404063</v>
      </c>
      <c r="F4603" s="49">
        <f t="shared" si="358"/>
        <v>0.90803281716431317</v>
      </c>
      <c r="G4603">
        <v>102</v>
      </c>
      <c r="H4603" s="51">
        <f>G4603/'Parc électrique'!$C$24</f>
        <v>3.4000000000000002E-2</v>
      </c>
      <c r="I4603" s="14">
        <v>396</v>
      </c>
      <c r="J4603" s="14">
        <v>0</v>
      </c>
      <c r="K4603" s="14">
        <v>0</v>
      </c>
      <c r="L4603" s="14">
        <v>644</v>
      </c>
      <c r="M4603" s="14">
        <f>C4603-SUM(D4603:L4603)</f>
        <v>6383.3761055571722</v>
      </c>
      <c r="P4603" s="49">
        <f>D4604/('Parc électrique'!$C$22+'Parc électrique'!$C$23)</f>
        <v>0.67609375000000005</v>
      </c>
      <c r="Q4603" s="49">
        <f t="shared" si="355"/>
        <v>0.65901613898778288</v>
      </c>
      <c r="R4603" s="49">
        <f t="shared" si="356"/>
        <v>0.87760955994415524</v>
      </c>
    </row>
    <row r="4604" spans="1:18" x14ac:dyDescent="0.3">
      <c r="A4604" s="35">
        <f t="shared" si="359"/>
        <v>44207</v>
      </c>
      <c r="B4604" s="36">
        <v>0.70833333333333337</v>
      </c>
      <c r="C4604">
        <v>12455</v>
      </c>
      <c r="D4604">
        <v>4327</v>
      </c>
      <c r="E4604" s="49">
        <f t="shared" si="357"/>
        <v>0.65901613898778288</v>
      </c>
      <c r="F4604" s="49">
        <f t="shared" si="358"/>
        <v>0.87760955994415524</v>
      </c>
      <c r="G4604">
        <v>12</v>
      </c>
      <c r="H4604" s="51">
        <f>G4604/'Parc électrique'!$C$24</f>
        <v>4.0000000000000001E-3</v>
      </c>
      <c r="I4604" s="14">
        <v>396</v>
      </c>
      <c r="J4604" s="14">
        <v>0</v>
      </c>
      <c r="K4604" s="14">
        <v>0</v>
      </c>
      <c r="L4604" s="14">
        <v>643</v>
      </c>
      <c r="M4604" s="14">
        <f>C4604-SUM(D4604:L4604)</f>
        <v>7075.4593743010682</v>
      </c>
      <c r="P4604" s="49">
        <f>D4605/('Parc électrique'!$C$22+'Parc électrique'!$C$23)</f>
        <v>0.66968749999999999</v>
      </c>
      <c r="Q4604" s="49">
        <f t="shared" si="355"/>
        <v>0.6527717059629391</v>
      </c>
      <c r="R4604" s="49">
        <f t="shared" si="356"/>
        <v>0.86929386963731203</v>
      </c>
    </row>
    <row r="4605" spans="1:18" x14ac:dyDescent="0.3">
      <c r="A4605" s="35">
        <f t="shared" si="359"/>
        <v>44207</v>
      </c>
      <c r="B4605" s="36">
        <v>0.75</v>
      </c>
      <c r="C4605">
        <v>12915</v>
      </c>
      <c r="D4605">
        <v>4286</v>
      </c>
      <c r="E4605" s="49">
        <f t="shared" si="357"/>
        <v>0.6527717059629391</v>
      </c>
      <c r="F4605" s="49">
        <f t="shared" si="358"/>
        <v>0.86929386963731203</v>
      </c>
      <c r="G4605">
        <v>0</v>
      </c>
      <c r="H4605" s="51">
        <f>G4605/'Parc électrique'!$C$24</f>
        <v>0</v>
      </c>
      <c r="I4605" s="14">
        <v>396</v>
      </c>
      <c r="J4605" s="14">
        <v>0</v>
      </c>
      <c r="K4605" s="14">
        <v>0</v>
      </c>
      <c r="L4605" s="14">
        <v>642</v>
      </c>
      <c r="M4605" s="14">
        <f>C4605-SUM(D4605:L4605)</f>
        <v>7589.4779344243998</v>
      </c>
      <c r="P4605" s="49">
        <f>D4606/('Parc électrique'!$C$22+'Parc électrique'!$C$23)</f>
        <v>0.64531249999999996</v>
      </c>
      <c r="Q4605" s="49">
        <f t="shared" si="355"/>
        <v>0.62901239981963097</v>
      </c>
      <c r="R4605" s="49">
        <f t="shared" si="356"/>
        <v>0.83765368212834779</v>
      </c>
    </row>
    <row r="4606" spans="1:18" x14ac:dyDescent="0.3">
      <c r="A4606" s="35">
        <f t="shared" si="359"/>
        <v>44207</v>
      </c>
      <c r="B4606" s="36">
        <v>0.79166666666666663</v>
      </c>
      <c r="C4606">
        <v>12650</v>
      </c>
      <c r="D4606">
        <v>4130</v>
      </c>
      <c r="E4606" s="49">
        <f t="shared" si="357"/>
        <v>0.62901239981963097</v>
      </c>
      <c r="F4606" s="49">
        <f t="shared" si="358"/>
        <v>0.83765368212834779</v>
      </c>
      <c r="G4606">
        <v>0</v>
      </c>
      <c r="H4606" s="51">
        <f>G4606/'Parc électrique'!$C$24</f>
        <v>0</v>
      </c>
      <c r="I4606" s="14">
        <v>396</v>
      </c>
      <c r="J4606" s="14">
        <v>0</v>
      </c>
      <c r="K4606" s="14">
        <v>0</v>
      </c>
      <c r="L4606" s="14">
        <v>641</v>
      </c>
      <c r="M4606" s="14">
        <f>C4606-SUM(D4606:L4606)</f>
        <v>7481.5333339180524</v>
      </c>
      <c r="P4606" s="49">
        <f>D4607/('Parc électrique'!$C$22+'Parc électrique'!$C$23)</f>
        <v>0.61515624999999996</v>
      </c>
      <c r="Q4606" s="49">
        <f t="shared" si="355"/>
        <v>0.59961787362951258</v>
      </c>
      <c r="R4606" s="49">
        <f t="shared" si="356"/>
        <v>0.79850909117174451</v>
      </c>
    </row>
    <row r="4607" spans="1:18" x14ac:dyDescent="0.3">
      <c r="A4607" s="35">
        <f t="shared" si="359"/>
        <v>44207</v>
      </c>
      <c r="B4607" s="36">
        <v>0.83333333333333337</v>
      </c>
      <c r="C4607">
        <v>11717</v>
      </c>
      <c r="D4607">
        <v>3937</v>
      </c>
      <c r="E4607" s="49">
        <f t="shared" si="357"/>
        <v>0.59961787362951258</v>
      </c>
      <c r="F4607" s="49">
        <f t="shared" si="358"/>
        <v>0.79850909117174451</v>
      </c>
      <c r="G4607">
        <v>0</v>
      </c>
      <c r="H4607" s="51">
        <f>G4607/'Parc électrique'!$C$24</f>
        <v>0</v>
      </c>
      <c r="I4607" s="14">
        <v>396</v>
      </c>
      <c r="J4607" s="14">
        <v>0</v>
      </c>
      <c r="K4607" s="14">
        <v>0</v>
      </c>
      <c r="L4607" s="14">
        <v>638</v>
      </c>
      <c r="M4607" s="14">
        <f>C4607-SUM(D4607:L4607)</f>
        <v>6744.6018730351989</v>
      </c>
      <c r="P4607" s="49">
        <f>D4608/('Parc électrique'!$C$22+'Parc électrique'!$C$23)</f>
        <v>0.56796875000000002</v>
      </c>
      <c r="Q4607" s="49">
        <f t="shared" si="355"/>
        <v>0.55362229378798034</v>
      </c>
      <c r="R4607" s="49">
        <f t="shared" si="356"/>
        <v>0.73725693330182673</v>
      </c>
    </row>
    <row r="4608" spans="1:18" x14ac:dyDescent="0.3">
      <c r="A4608" s="35">
        <f t="shared" si="359"/>
        <v>44207</v>
      </c>
      <c r="B4608" s="36">
        <v>0.875</v>
      </c>
      <c r="C4608">
        <v>10976</v>
      </c>
      <c r="D4608">
        <v>3635</v>
      </c>
      <c r="E4608" s="49">
        <f t="shared" si="357"/>
        <v>0.55362229378798034</v>
      </c>
      <c r="F4608" s="49">
        <f t="shared" si="358"/>
        <v>0.73725693330182673</v>
      </c>
      <c r="G4608">
        <v>0</v>
      </c>
      <c r="H4608" s="51">
        <f>G4608/'Parc électrique'!$C$24</f>
        <v>0</v>
      </c>
      <c r="I4608" s="14">
        <v>396</v>
      </c>
      <c r="J4608" s="14">
        <v>0</v>
      </c>
      <c r="K4608" s="14">
        <v>731</v>
      </c>
      <c r="L4608" s="14">
        <v>638</v>
      </c>
      <c r="M4608" s="14">
        <f>C4608-SUM(D4608:L4608)</f>
        <v>5574.70912077291</v>
      </c>
      <c r="P4608" s="49">
        <f>D4609/('Parc électrique'!$C$22+'Parc électrique'!$C$23)</f>
        <v>0.51812499999999995</v>
      </c>
      <c r="Q4608" s="49">
        <f t="shared" si="355"/>
        <v>0.50503755878980539</v>
      </c>
      <c r="R4608" s="49">
        <f t="shared" si="356"/>
        <v>0.6725568062802908</v>
      </c>
    </row>
    <row r="4609" spans="1:18" x14ac:dyDescent="0.3">
      <c r="A4609" s="35">
        <f t="shared" si="359"/>
        <v>44207</v>
      </c>
      <c r="B4609" s="36">
        <v>0.91666666666666663</v>
      </c>
      <c r="C4609">
        <v>11082</v>
      </c>
      <c r="D4609">
        <v>3316</v>
      </c>
      <c r="E4609" s="49">
        <f t="shared" si="357"/>
        <v>0.50503755878980539</v>
      </c>
      <c r="F4609" s="49">
        <f t="shared" si="358"/>
        <v>0.6725568062802908</v>
      </c>
      <c r="G4609">
        <v>0</v>
      </c>
      <c r="H4609" s="51">
        <f>G4609/'Parc électrique'!$C$24</f>
        <v>0</v>
      </c>
      <c r="I4609" s="14">
        <v>396</v>
      </c>
      <c r="J4609" s="14">
        <v>0</v>
      </c>
      <c r="K4609" s="14">
        <v>0</v>
      </c>
      <c r="L4609" s="14">
        <v>637</v>
      </c>
      <c r="M4609" s="14">
        <f>C4609-SUM(D4609:L4609)</f>
        <v>6731.82240563493</v>
      </c>
      <c r="P4609" s="49">
        <f>D4610/('Parc électrique'!$C$22+'Parc électrique'!$C$23)</f>
        <v>0.49875000000000003</v>
      </c>
      <c r="Q4609" s="49">
        <f t="shared" si="355"/>
        <v>0.4861519564707657</v>
      </c>
      <c r="R4609" s="49">
        <f t="shared" si="356"/>
        <v>0.64740691364496039</v>
      </c>
    </row>
    <row r="4610" spans="1:18" x14ac:dyDescent="0.3">
      <c r="A4610" s="35">
        <f t="shared" si="359"/>
        <v>44207</v>
      </c>
      <c r="B4610" s="36">
        <v>0.95833333333333337</v>
      </c>
      <c r="C4610">
        <v>11167</v>
      </c>
      <c r="D4610">
        <v>3192</v>
      </c>
      <c r="E4610" s="49">
        <f t="shared" si="357"/>
        <v>0.4861519564707657</v>
      </c>
      <c r="F4610" s="49">
        <f t="shared" si="358"/>
        <v>0.64740691364496039</v>
      </c>
      <c r="G4610">
        <v>0</v>
      </c>
      <c r="H4610" s="51">
        <f>G4610/'Parc électrique'!$C$24</f>
        <v>0</v>
      </c>
      <c r="I4610" s="14">
        <v>396</v>
      </c>
      <c r="J4610" s="14">
        <v>0</v>
      </c>
      <c r="K4610" s="14">
        <v>0</v>
      </c>
      <c r="L4610" s="14">
        <v>638</v>
      </c>
      <c r="M4610" s="14">
        <f>C4610-SUM(D4610:L4610)</f>
        <v>6939.8664411298851</v>
      </c>
      <c r="P4610" s="49">
        <f>D4611/('Parc électrique'!$C$22+'Parc électrique'!$C$23)</f>
        <v>0.49078125</v>
      </c>
      <c r="Q4610" s="49">
        <f t="shared" si="355"/>
        <v>0.47838449100083796</v>
      </c>
      <c r="R4610" s="49">
        <f t="shared" si="356"/>
        <v>0.6370630061901067</v>
      </c>
    </row>
    <row r="4611" spans="1:18" x14ac:dyDescent="0.3">
      <c r="A4611" s="35">
        <f t="shared" si="359"/>
        <v>44208</v>
      </c>
      <c r="B4611" s="36">
        <v>0</v>
      </c>
      <c r="C4611">
        <v>10694</v>
      </c>
      <c r="D4611">
        <v>3141</v>
      </c>
      <c r="E4611" s="49">
        <f t="shared" si="357"/>
        <v>0.47838449100083796</v>
      </c>
      <c r="F4611" s="49">
        <f t="shared" si="358"/>
        <v>0.6370630061901067</v>
      </c>
      <c r="G4611">
        <v>0</v>
      </c>
      <c r="H4611" s="51">
        <f>G4611/'Parc électrique'!$C$24</f>
        <v>0</v>
      </c>
      <c r="I4611" s="14">
        <v>396</v>
      </c>
      <c r="J4611" s="14">
        <v>0</v>
      </c>
      <c r="K4611" s="14">
        <v>0</v>
      </c>
      <c r="L4611" s="14">
        <v>634</v>
      </c>
      <c r="M4611" s="14">
        <f>C4611-SUM(D4611:L4611)</f>
        <v>6521.8845525028091</v>
      </c>
      <c r="P4611" s="49">
        <f>D4612/('Parc électrique'!$C$22+'Parc électrique'!$C$23)</f>
        <v>0.51140624999999995</v>
      </c>
      <c r="Q4611" s="49">
        <f t="shared" ref="Q4611:Q4674" si="360">P4611/$T$3*$T$8</f>
        <v>0.49848851927594473</v>
      </c>
      <c r="R4611" s="49">
        <f t="shared" ref="R4611:R4674" si="361">P4611/$T$3*$T$4</f>
        <v>0.66383547254384545</v>
      </c>
    </row>
    <row r="4612" spans="1:18" x14ac:dyDescent="0.3">
      <c r="A4612" s="35">
        <f t="shared" si="359"/>
        <v>44208</v>
      </c>
      <c r="B4612" s="36">
        <v>4.1666666666666664E-2</v>
      </c>
      <c r="C4612">
        <v>10336</v>
      </c>
      <c r="D4612">
        <v>3273</v>
      </c>
      <c r="E4612" s="49">
        <f t="shared" ref="E4612:E4675" si="362">P4611/$T$3*$T$8</f>
        <v>0.49848851927594473</v>
      </c>
      <c r="F4612" s="49">
        <f t="shared" ref="F4612:F4675" si="363">P4611/$T$3*$T$4</f>
        <v>0.66383547254384545</v>
      </c>
      <c r="G4612">
        <v>0</v>
      </c>
      <c r="H4612" s="51">
        <f>G4612/'Parc électrique'!$C$24</f>
        <v>0</v>
      </c>
      <c r="I4612" s="14">
        <v>396</v>
      </c>
      <c r="J4612" s="14">
        <v>0</v>
      </c>
      <c r="K4612" s="14">
        <v>0</v>
      </c>
      <c r="L4612" s="14">
        <v>631</v>
      </c>
      <c r="M4612" s="14">
        <f>C4612-SUM(D4612:L4612)</f>
        <v>6034.837676008181</v>
      </c>
      <c r="P4612" s="49">
        <f>D4613/('Parc électrique'!$C$22+'Parc électrique'!$C$23)</f>
        <v>0.49390624999999999</v>
      </c>
      <c r="Q4612" s="49">
        <f t="shared" si="360"/>
        <v>0.48143055589100564</v>
      </c>
      <c r="R4612" s="49">
        <f t="shared" si="361"/>
        <v>0.64111944048612768</v>
      </c>
    </row>
    <row r="4613" spans="1:18" x14ac:dyDescent="0.3">
      <c r="A4613" s="35">
        <f t="shared" si="359"/>
        <v>44208</v>
      </c>
      <c r="B4613" s="36">
        <v>8.3333333333333329E-2</v>
      </c>
      <c r="C4613">
        <v>10041</v>
      </c>
      <c r="D4613">
        <v>3161</v>
      </c>
      <c r="E4613" s="49">
        <f t="shared" si="362"/>
        <v>0.48143055589100564</v>
      </c>
      <c r="F4613" s="49">
        <f t="shared" si="363"/>
        <v>0.64111944048612768</v>
      </c>
      <c r="G4613">
        <v>0</v>
      </c>
      <c r="H4613" s="51">
        <f>G4613/'Parc électrique'!$C$24</f>
        <v>0</v>
      </c>
      <c r="I4613" s="14">
        <v>396</v>
      </c>
      <c r="J4613" s="14">
        <v>0</v>
      </c>
      <c r="K4613" s="14">
        <v>0</v>
      </c>
      <c r="L4613" s="14">
        <v>629</v>
      </c>
      <c r="M4613" s="14">
        <f>C4613-SUM(D4613:L4613)</f>
        <v>5853.8774500036234</v>
      </c>
      <c r="P4613" s="49">
        <f>D4614/('Parc électrique'!$C$22+'Parc électrique'!$C$23)</f>
        <v>0.49890625</v>
      </c>
      <c r="Q4613" s="49">
        <f t="shared" si="360"/>
        <v>0.48630425971527402</v>
      </c>
      <c r="R4613" s="49">
        <f t="shared" si="361"/>
        <v>0.64760973535976141</v>
      </c>
    </row>
    <row r="4614" spans="1:18" x14ac:dyDescent="0.3">
      <c r="A4614" s="35">
        <f t="shared" si="359"/>
        <v>44208</v>
      </c>
      <c r="B4614" s="36">
        <v>0.125</v>
      </c>
      <c r="C4614">
        <v>9595</v>
      </c>
      <c r="D4614">
        <v>3193</v>
      </c>
      <c r="E4614" s="49">
        <f t="shared" si="362"/>
        <v>0.48630425971527402</v>
      </c>
      <c r="F4614" s="49">
        <f t="shared" si="363"/>
        <v>0.64760973535976141</v>
      </c>
      <c r="G4614">
        <v>0</v>
      </c>
      <c r="H4614" s="51">
        <f>G4614/'Parc électrique'!$C$24</f>
        <v>0</v>
      </c>
      <c r="I4614" s="14">
        <v>396</v>
      </c>
      <c r="J4614" s="14">
        <v>0</v>
      </c>
      <c r="K4614" s="14">
        <v>0</v>
      </c>
      <c r="L4614" s="14">
        <v>628</v>
      </c>
      <c r="M4614" s="14">
        <f>C4614-SUM(D4614:L4614)</f>
        <v>5376.8660860049249</v>
      </c>
      <c r="P4614" s="49">
        <f>D4615/('Parc électrique'!$C$22+'Parc électrique'!$C$23)</f>
        <v>0.49421874999999998</v>
      </c>
      <c r="Q4614" s="49">
        <f t="shared" si="360"/>
        <v>0.4817351623800224</v>
      </c>
      <c r="R4614" s="49">
        <f t="shared" si="361"/>
        <v>0.64152508391572971</v>
      </c>
    </row>
    <row r="4615" spans="1:18" x14ac:dyDescent="0.3">
      <c r="A4615" s="35">
        <f t="shared" si="359"/>
        <v>44208</v>
      </c>
      <c r="B4615" s="36">
        <v>0.16666666666666666</v>
      </c>
      <c r="C4615">
        <v>9512</v>
      </c>
      <c r="D4615">
        <v>3163</v>
      </c>
      <c r="E4615" s="49">
        <f t="shared" si="362"/>
        <v>0.4817351623800224</v>
      </c>
      <c r="F4615" s="49">
        <f t="shared" si="363"/>
        <v>0.64152508391572971</v>
      </c>
      <c r="G4615">
        <v>0</v>
      </c>
      <c r="H4615" s="51">
        <f>G4615/'Parc électrique'!$C$24</f>
        <v>0</v>
      </c>
      <c r="I4615" s="14">
        <v>396</v>
      </c>
      <c r="J4615" s="14">
        <v>0</v>
      </c>
      <c r="K4615" s="14">
        <v>0</v>
      </c>
      <c r="L4615" s="14">
        <v>627</v>
      </c>
      <c r="M4615" s="14">
        <f>C4615-SUM(D4615:L4615)</f>
        <v>5324.876739753704</v>
      </c>
      <c r="P4615" s="49">
        <f>D4616/('Parc électrique'!$C$22+'Parc électrique'!$C$23)</f>
        <v>0.52468749999999997</v>
      </c>
      <c r="Q4615" s="49">
        <f t="shared" si="360"/>
        <v>0.51143429505915761</v>
      </c>
      <c r="R4615" s="49">
        <f t="shared" si="361"/>
        <v>0.68107531830193513</v>
      </c>
    </row>
    <row r="4616" spans="1:18" x14ac:dyDescent="0.3">
      <c r="A4616" s="35">
        <f t="shared" si="359"/>
        <v>44208</v>
      </c>
      <c r="B4616" s="36">
        <v>0.20833333333333334</v>
      </c>
      <c r="C4616">
        <v>10012</v>
      </c>
      <c r="D4616">
        <v>3358</v>
      </c>
      <c r="E4616" s="49">
        <f t="shared" si="362"/>
        <v>0.51143429505915761</v>
      </c>
      <c r="F4616" s="49">
        <f t="shared" si="363"/>
        <v>0.68107531830193513</v>
      </c>
      <c r="G4616">
        <v>0</v>
      </c>
      <c r="H4616" s="51">
        <f>G4616/'Parc électrique'!$C$24</f>
        <v>0</v>
      </c>
      <c r="I4616" s="14">
        <v>396</v>
      </c>
      <c r="J4616" s="14">
        <v>0</v>
      </c>
      <c r="K4616" s="14">
        <v>0</v>
      </c>
      <c r="L4616" s="14">
        <v>626</v>
      </c>
      <c r="M4616" s="14">
        <f>C4616-SUM(D4616:L4616)</f>
        <v>5630.8074903866391</v>
      </c>
      <c r="P4616" s="49">
        <f>D4617/('Parc électrique'!$C$22+'Parc électrique'!$C$23)</f>
        <v>0.53374999999999995</v>
      </c>
      <c r="Q4616" s="49">
        <f t="shared" si="360"/>
        <v>0.52026788324064388</v>
      </c>
      <c r="R4616" s="49">
        <f t="shared" si="361"/>
        <v>0.69283897776039605</v>
      </c>
    </row>
    <row r="4617" spans="1:18" x14ac:dyDescent="0.3">
      <c r="A4617" s="35">
        <f t="shared" si="359"/>
        <v>44208</v>
      </c>
      <c r="B4617" s="36">
        <v>0.25</v>
      </c>
      <c r="C4617">
        <v>11182</v>
      </c>
      <c r="D4617">
        <v>3416</v>
      </c>
      <c r="E4617" s="49">
        <f t="shared" si="362"/>
        <v>0.52026788324064388</v>
      </c>
      <c r="F4617" s="49">
        <f t="shared" si="363"/>
        <v>0.69283897776039605</v>
      </c>
      <c r="G4617">
        <v>0</v>
      </c>
      <c r="H4617" s="51">
        <f>G4617/'Parc électrique'!$C$24</f>
        <v>0</v>
      </c>
      <c r="I4617" s="14">
        <v>396</v>
      </c>
      <c r="J4617" s="14">
        <v>0</v>
      </c>
      <c r="K4617" s="14">
        <v>0</v>
      </c>
      <c r="L4617" s="14">
        <v>632</v>
      </c>
      <c r="M4617" s="14">
        <f>C4617-SUM(D4617:L4617)</f>
        <v>6736.7868931389985</v>
      </c>
      <c r="P4617" s="49">
        <f>D4618/('Parc électrique'!$C$22+'Parc électrique'!$C$23)</f>
        <v>0.55343750000000003</v>
      </c>
      <c r="Q4617" s="49">
        <f t="shared" si="360"/>
        <v>0.53945809204870043</v>
      </c>
      <c r="R4617" s="49">
        <f t="shared" si="361"/>
        <v>0.71839451382532882</v>
      </c>
    </row>
    <row r="4618" spans="1:18" x14ac:dyDescent="0.3">
      <c r="A4618" s="35">
        <f t="shared" si="359"/>
        <v>44208</v>
      </c>
      <c r="B4618" s="36">
        <v>0.29166666666666669</v>
      </c>
      <c r="C4618">
        <v>12222</v>
      </c>
      <c r="D4618">
        <v>3542</v>
      </c>
      <c r="E4618" s="49">
        <f t="shared" si="362"/>
        <v>0.53945809204870043</v>
      </c>
      <c r="F4618" s="49">
        <f t="shared" si="363"/>
        <v>0.71839451382532882</v>
      </c>
      <c r="G4618">
        <v>0</v>
      </c>
      <c r="H4618" s="51">
        <f>G4618/'Parc électrique'!$C$24</f>
        <v>0</v>
      </c>
      <c r="I4618" s="14">
        <v>396</v>
      </c>
      <c r="J4618" s="14">
        <v>0</v>
      </c>
      <c r="K4618" s="14">
        <v>0</v>
      </c>
      <c r="L4618" s="14">
        <v>642</v>
      </c>
      <c r="M4618" s="14">
        <f>C4618-SUM(D4618:L4618)</f>
        <v>7640.7421473941258</v>
      </c>
      <c r="P4618" s="49">
        <f>D4619/('Parc électrique'!$C$22+'Parc électrique'!$C$23)</f>
        <v>0.5496875</v>
      </c>
      <c r="Q4618" s="49">
        <f t="shared" si="360"/>
        <v>0.53580281418049924</v>
      </c>
      <c r="R4618" s="49">
        <f t="shared" si="361"/>
        <v>0.71352679267010355</v>
      </c>
    </row>
    <row r="4619" spans="1:18" x14ac:dyDescent="0.3">
      <c r="A4619" s="35">
        <f t="shared" si="359"/>
        <v>44208</v>
      </c>
      <c r="B4619" s="36">
        <v>0.33333333333333331</v>
      </c>
      <c r="C4619">
        <v>12542</v>
      </c>
      <c r="D4619">
        <v>3518</v>
      </c>
      <c r="E4619" s="49">
        <f t="shared" si="362"/>
        <v>0.53580281418049924</v>
      </c>
      <c r="F4619" s="49">
        <f t="shared" si="363"/>
        <v>0.71352679267010355</v>
      </c>
      <c r="G4619">
        <v>16</v>
      </c>
      <c r="H4619" s="51">
        <f>G4619/'Parc électrique'!$C$24</f>
        <v>5.3333333333333332E-3</v>
      </c>
      <c r="I4619" s="14">
        <v>396</v>
      </c>
      <c r="J4619" s="14">
        <v>0</v>
      </c>
      <c r="K4619" s="14">
        <v>0</v>
      </c>
      <c r="L4619" s="14">
        <v>644</v>
      </c>
      <c r="M4619" s="14">
        <f>C4619-SUM(D4619:L4619)</f>
        <v>7966.7453370598159</v>
      </c>
      <c r="P4619" s="49">
        <f>D4620/('Parc électrique'!$C$22+'Parc électrique'!$C$23)</f>
        <v>0.54953125000000003</v>
      </c>
      <c r="Q4619" s="49">
        <f t="shared" si="360"/>
        <v>0.53565051093599092</v>
      </c>
      <c r="R4619" s="49">
        <f t="shared" si="361"/>
        <v>0.71332397095530253</v>
      </c>
    </row>
    <row r="4620" spans="1:18" x14ac:dyDescent="0.3">
      <c r="A4620" s="35">
        <f t="shared" si="359"/>
        <v>44208</v>
      </c>
      <c r="B4620" s="36">
        <v>0.375</v>
      </c>
      <c r="C4620">
        <v>12547</v>
      </c>
      <c r="D4620">
        <v>3517</v>
      </c>
      <c r="E4620" s="49">
        <f t="shared" si="362"/>
        <v>0.53565051093599092</v>
      </c>
      <c r="F4620" s="49">
        <f t="shared" si="363"/>
        <v>0.71332397095530253</v>
      </c>
      <c r="G4620">
        <v>108</v>
      </c>
      <c r="H4620" s="51">
        <f>G4620/'Parc électrique'!$C$24</f>
        <v>3.5999999999999997E-2</v>
      </c>
      <c r="I4620" s="14">
        <v>396</v>
      </c>
      <c r="J4620" s="14">
        <v>143</v>
      </c>
      <c r="K4620" s="14">
        <v>0</v>
      </c>
      <c r="L4620" s="14">
        <v>641</v>
      </c>
      <c r="M4620" s="14">
        <f>C4620-SUM(D4620:L4620)</f>
        <v>7740.7150255181086</v>
      </c>
      <c r="P4620" s="49">
        <f>D4621/('Parc électrique'!$C$22+'Parc électrique'!$C$23)</f>
        <v>0.52562500000000001</v>
      </c>
      <c r="Q4620" s="49">
        <f t="shared" si="360"/>
        <v>0.51234811452620788</v>
      </c>
      <c r="R4620" s="49">
        <f t="shared" si="361"/>
        <v>0.68229224859074145</v>
      </c>
    </row>
    <row r="4621" spans="1:18" x14ac:dyDescent="0.3">
      <c r="A4621" s="35">
        <f t="shared" si="359"/>
        <v>44208</v>
      </c>
      <c r="B4621" s="36">
        <v>0.41666666666666669</v>
      </c>
      <c r="C4621">
        <v>12538</v>
      </c>
      <c r="D4621">
        <v>3364</v>
      </c>
      <c r="E4621" s="49">
        <f t="shared" si="362"/>
        <v>0.51234811452620788</v>
      </c>
      <c r="F4621" s="49">
        <f t="shared" si="363"/>
        <v>0.68229224859074145</v>
      </c>
      <c r="G4621">
        <v>305</v>
      </c>
      <c r="H4621" s="51">
        <f>G4621/'Parc électrique'!$C$24</f>
        <v>0.10166666666666667</v>
      </c>
      <c r="I4621" s="14">
        <v>396</v>
      </c>
      <c r="J4621" s="14">
        <v>93</v>
      </c>
      <c r="K4621" s="14">
        <v>0</v>
      </c>
      <c r="L4621" s="14">
        <v>638</v>
      </c>
      <c r="M4621" s="14">
        <f>C4621-SUM(D4621:L4621)</f>
        <v>7740.7036929702172</v>
      </c>
      <c r="P4621" s="49">
        <f>D4622/('Parc électrique'!$C$22+'Parc électrique'!$C$23)</f>
        <v>0.51312500000000005</v>
      </c>
      <c r="Q4621" s="49">
        <f t="shared" si="360"/>
        <v>0.50016385496553706</v>
      </c>
      <c r="R4621" s="49">
        <f t="shared" si="361"/>
        <v>0.66606651140665718</v>
      </c>
    </row>
    <row r="4622" spans="1:18" x14ac:dyDescent="0.3">
      <c r="A4622" s="35">
        <f t="shared" si="359"/>
        <v>44208</v>
      </c>
      <c r="B4622" s="36">
        <v>0.45833333333333331</v>
      </c>
      <c r="C4622">
        <v>12621</v>
      </c>
      <c r="D4622">
        <v>3284</v>
      </c>
      <c r="E4622" s="49">
        <f t="shared" si="362"/>
        <v>0.50016385496553706</v>
      </c>
      <c r="F4622" s="49">
        <f t="shared" si="363"/>
        <v>0.66606651140665718</v>
      </c>
      <c r="G4622">
        <v>493</v>
      </c>
      <c r="H4622" s="51">
        <f>G4622/'Parc électrique'!$C$24</f>
        <v>0.16433333333333333</v>
      </c>
      <c r="I4622" s="14">
        <v>396</v>
      </c>
      <c r="J4622" s="14">
        <v>66</v>
      </c>
      <c r="K4622" s="14">
        <v>0</v>
      </c>
      <c r="L4622" s="14">
        <v>640</v>
      </c>
      <c r="M4622" s="14">
        <f>C4622-SUM(D4622:L4622)</f>
        <v>7740.6694363002944</v>
      </c>
      <c r="P4622" s="49">
        <f>D4623/('Parc électrique'!$C$22+'Parc électrique'!$C$23)</f>
        <v>0.52078124999999997</v>
      </c>
      <c r="Q4622" s="49">
        <f t="shared" si="360"/>
        <v>0.50762671394644787</v>
      </c>
      <c r="R4622" s="49">
        <f t="shared" si="361"/>
        <v>0.67600477543190862</v>
      </c>
    </row>
    <row r="4623" spans="1:18" x14ac:dyDescent="0.3">
      <c r="A4623" s="35">
        <f t="shared" si="359"/>
        <v>44208</v>
      </c>
      <c r="B4623" s="36">
        <v>0.5</v>
      </c>
      <c r="C4623">
        <v>12616</v>
      </c>
      <c r="D4623">
        <v>3333</v>
      </c>
      <c r="E4623" s="49">
        <f t="shared" si="362"/>
        <v>0.50762671394644787</v>
      </c>
      <c r="F4623" s="49">
        <f t="shared" si="363"/>
        <v>0.67600477543190862</v>
      </c>
      <c r="G4623">
        <v>567</v>
      </c>
      <c r="H4623" s="51">
        <f>G4623/'Parc électrique'!$C$24</f>
        <v>0.189</v>
      </c>
      <c r="I4623" s="14">
        <v>396</v>
      </c>
      <c r="J4623" s="14">
        <v>0</v>
      </c>
      <c r="K4623" s="14">
        <v>0</v>
      </c>
      <c r="L4623" s="14">
        <v>640</v>
      </c>
      <c r="M4623" s="14">
        <f>C4623-SUM(D4623:L4623)</f>
        <v>7678.6273685106216</v>
      </c>
      <c r="P4623" s="49">
        <f>D4624/('Parc électrique'!$C$22+'Parc électrique'!$C$23)</f>
        <v>0.52531249999999996</v>
      </c>
      <c r="Q4623" s="49">
        <f t="shared" si="360"/>
        <v>0.51204350803719112</v>
      </c>
      <c r="R4623" s="49">
        <f t="shared" si="361"/>
        <v>0.68188660516113919</v>
      </c>
    </row>
    <row r="4624" spans="1:18" x14ac:dyDescent="0.3">
      <c r="A4624" s="35">
        <f t="shared" si="359"/>
        <v>44208</v>
      </c>
      <c r="B4624" s="36">
        <v>0.54166666666666663</v>
      </c>
      <c r="C4624">
        <v>12371</v>
      </c>
      <c r="D4624">
        <v>3362</v>
      </c>
      <c r="E4624" s="49">
        <f t="shared" si="362"/>
        <v>0.51204350803719112</v>
      </c>
      <c r="F4624" s="49">
        <f t="shared" si="363"/>
        <v>0.68188660516113919</v>
      </c>
      <c r="G4624">
        <v>560</v>
      </c>
      <c r="H4624" s="51">
        <f>G4624/'Parc électrique'!$C$24</f>
        <v>0.18666666666666668</v>
      </c>
      <c r="I4624" s="14">
        <v>396</v>
      </c>
      <c r="J4624" s="14">
        <v>0</v>
      </c>
      <c r="K4624" s="14">
        <v>0</v>
      </c>
      <c r="L4624" s="14">
        <v>639</v>
      </c>
      <c r="M4624" s="14">
        <f>C4624-SUM(D4624:L4624)</f>
        <v>7412.6194032201347</v>
      </c>
      <c r="P4624" s="49">
        <f>D4625/('Parc électrique'!$C$22+'Parc électrique'!$C$23)</f>
        <v>0.52078124999999997</v>
      </c>
      <c r="Q4624" s="49">
        <f t="shared" si="360"/>
        <v>0.50762671394644787</v>
      </c>
      <c r="R4624" s="49">
        <f t="shared" si="361"/>
        <v>0.67600477543190862</v>
      </c>
    </row>
    <row r="4625" spans="1:18" x14ac:dyDescent="0.3">
      <c r="A4625" s="35">
        <f t="shared" si="359"/>
        <v>44208</v>
      </c>
      <c r="B4625" s="36">
        <v>0.58333333333333337</v>
      </c>
      <c r="C4625">
        <v>12154</v>
      </c>
      <c r="D4625">
        <v>3333</v>
      </c>
      <c r="E4625" s="49">
        <f t="shared" si="362"/>
        <v>0.50762671394644787</v>
      </c>
      <c r="F4625" s="49">
        <f t="shared" si="363"/>
        <v>0.67600477543190862</v>
      </c>
      <c r="G4625">
        <v>483</v>
      </c>
      <c r="H4625" s="51">
        <f>G4625/'Parc électrique'!$C$24</f>
        <v>0.161</v>
      </c>
      <c r="I4625" s="14">
        <v>396</v>
      </c>
      <c r="J4625" s="14">
        <v>0</v>
      </c>
      <c r="K4625" s="14">
        <v>0</v>
      </c>
      <c r="L4625" s="14">
        <v>642</v>
      </c>
      <c r="M4625" s="14">
        <f>C4625-SUM(D4625:L4625)</f>
        <v>7298.655368510621</v>
      </c>
      <c r="P4625" s="49">
        <f>D4626/('Parc électrique'!$C$22+'Parc électrique'!$C$23)</f>
        <v>0.47828124999999999</v>
      </c>
      <c r="Q4625" s="49">
        <f t="shared" si="360"/>
        <v>0.46620023144016715</v>
      </c>
      <c r="R4625" s="49">
        <f t="shared" si="361"/>
        <v>0.62083726900602243</v>
      </c>
    </row>
    <row r="4626" spans="1:18" x14ac:dyDescent="0.3">
      <c r="A4626" s="35">
        <f t="shared" si="359"/>
        <v>44208</v>
      </c>
      <c r="B4626" s="36">
        <v>0.625</v>
      </c>
      <c r="C4626">
        <v>11959</v>
      </c>
      <c r="D4626">
        <v>3061</v>
      </c>
      <c r="E4626" s="49">
        <f t="shared" si="362"/>
        <v>0.46620023144016715</v>
      </c>
      <c r="F4626" s="49">
        <f t="shared" si="363"/>
        <v>0.62083726900602243</v>
      </c>
      <c r="G4626">
        <v>296</v>
      </c>
      <c r="H4626" s="51">
        <f>G4626/'Parc électrique'!$C$24</f>
        <v>9.8666666666666666E-2</v>
      </c>
      <c r="I4626" s="14">
        <v>396</v>
      </c>
      <c r="J4626" s="14">
        <v>0</v>
      </c>
      <c r="K4626" s="14">
        <v>0</v>
      </c>
      <c r="L4626" s="14">
        <v>643</v>
      </c>
      <c r="M4626" s="14">
        <f>C4626-SUM(D4626:L4626)</f>
        <v>7561.8142958328863</v>
      </c>
      <c r="P4626" s="49">
        <f>D4627/('Parc électrique'!$C$22+'Parc électrique'!$C$23)</f>
        <v>0.44156250000000002</v>
      </c>
      <c r="Q4626" s="49">
        <f t="shared" si="360"/>
        <v>0.43040896898069664</v>
      </c>
      <c r="R4626" s="49">
        <f t="shared" si="361"/>
        <v>0.57317416602777504</v>
      </c>
    </row>
    <row r="4627" spans="1:18" x14ac:dyDescent="0.3">
      <c r="A4627" s="35">
        <f t="shared" si="359"/>
        <v>44208</v>
      </c>
      <c r="B4627" s="36">
        <v>0.66666666666666663</v>
      </c>
      <c r="C4627">
        <v>11961</v>
      </c>
      <c r="D4627">
        <v>2826</v>
      </c>
      <c r="E4627" s="49">
        <f t="shared" si="362"/>
        <v>0.43040896898069664</v>
      </c>
      <c r="F4627" s="49">
        <f t="shared" si="363"/>
        <v>0.57317416602777504</v>
      </c>
      <c r="G4627">
        <v>85</v>
      </c>
      <c r="H4627" s="51">
        <f>G4627/'Parc électrique'!$C$24</f>
        <v>2.8333333333333332E-2</v>
      </c>
      <c r="I4627" s="14">
        <v>396</v>
      </c>
      <c r="J4627" s="14">
        <v>269</v>
      </c>
      <c r="K4627" s="14">
        <v>0</v>
      </c>
      <c r="L4627" s="14">
        <v>643</v>
      </c>
      <c r="M4627" s="14">
        <f>C4627-SUM(D4627:L4627)</f>
        <v>7740.9680835316576</v>
      </c>
      <c r="P4627" s="49">
        <f>D4628/('Parc électrique'!$C$22+'Parc électrique'!$C$23)</f>
        <v>0.42937500000000001</v>
      </c>
      <c r="Q4627" s="49">
        <f t="shared" si="360"/>
        <v>0.41852931590904258</v>
      </c>
      <c r="R4627" s="49">
        <f t="shared" si="361"/>
        <v>0.55735407227329292</v>
      </c>
    </row>
    <row r="4628" spans="1:18" x14ac:dyDescent="0.3">
      <c r="A4628" s="35">
        <f t="shared" si="359"/>
        <v>44208</v>
      </c>
      <c r="B4628" s="36">
        <v>0.70833333333333337</v>
      </c>
      <c r="C4628">
        <v>12499</v>
      </c>
      <c r="D4628">
        <v>2748</v>
      </c>
      <c r="E4628" s="49">
        <f t="shared" si="362"/>
        <v>0.41852931590904258</v>
      </c>
      <c r="F4628" s="49">
        <f t="shared" si="363"/>
        <v>0.55735407227329292</v>
      </c>
      <c r="G4628">
        <v>11</v>
      </c>
      <c r="H4628" s="51">
        <f>G4628/'Parc électrique'!$C$24</f>
        <v>3.6666666666666666E-3</v>
      </c>
      <c r="I4628" s="14">
        <v>396</v>
      </c>
      <c r="J4628" s="14">
        <v>645</v>
      </c>
      <c r="K4628" s="14">
        <v>0</v>
      </c>
      <c r="L4628" s="14">
        <v>642</v>
      </c>
      <c r="M4628" s="14">
        <f>C4628-SUM(D4628:L4628)</f>
        <v>8056.0204499451511</v>
      </c>
      <c r="P4628" s="49">
        <f>D4629/('Parc électrique'!$C$22+'Parc électrique'!$C$23)</f>
        <v>0.41703125000000002</v>
      </c>
      <c r="Q4628" s="49">
        <f t="shared" si="360"/>
        <v>0.40649735959288019</v>
      </c>
      <c r="R4628" s="49">
        <f t="shared" si="361"/>
        <v>0.54133115680400978</v>
      </c>
    </row>
    <row r="4629" spans="1:18" x14ac:dyDescent="0.3">
      <c r="A4629" s="35">
        <f t="shared" si="359"/>
        <v>44208</v>
      </c>
      <c r="B4629" s="36">
        <v>0.75</v>
      </c>
      <c r="C4629">
        <v>13038</v>
      </c>
      <c r="D4629">
        <v>2669</v>
      </c>
      <c r="E4629" s="49">
        <f t="shared" si="362"/>
        <v>0.40649735959288019</v>
      </c>
      <c r="F4629" s="49">
        <f t="shared" si="363"/>
        <v>0.54133115680400978</v>
      </c>
      <c r="G4629">
        <v>0</v>
      </c>
      <c r="H4629" s="51">
        <f>G4629/'Parc électrique'!$C$24</f>
        <v>0</v>
      </c>
      <c r="I4629" s="14">
        <v>396</v>
      </c>
      <c r="J4629" s="14">
        <v>1007</v>
      </c>
      <c r="K4629" s="14">
        <v>0</v>
      </c>
      <c r="L4629" s="14">
        <v>641</v>
      </c>
      <c r="M4629" s="14">
        <f>C4629-SUM(D4629:L4629)</f>
        <v>8324.0521714836032</v>
      </c>
      <c r="P4629" s="49">
        <f>D4630/('Parc électrique'!$C$22+'Parc électrique'!$C$23)</f>
        <v>0.40656249999999999</v>
      </c>
      <c r="Q4629" s="49">
        <f t="shared" si="360"/>
        <v>0.39629304221081835</v>
      </c>
      <c r="R4629" s="49">
        <f t="shared" si="361"/>
        <v>0.52774210191233917</v>
      </c>
    </row>
    <row r="4630" spans="1:18" x14ac:dyDescent="0.3">
      <c r="A4630" s="35">
        <f t="shared" si="359"/>
        <v>44208</v>
      </c>
      <c r="B4630" s="36">
        <v>0.79166666666666663</v>
      </c>
      <c r="C4630">
        <v>12716</v>
      </c>
      <c r="D4630">
        <v>2602</v>
      </c>
      <c r="E4630" s="49">
        <f t="shared" si="362"/>
        <v>0.39629304221081835</v>
      </c>
      <c r="F4630" s="49">
        <f t="shared" si="363"/>
        <v>0.52774210191233917</v>
      </c>
      <c r="G4630">
        <v>0</v>
      </c>
      <c r="H4630" s="51">
        <f>G4630/'Parc électrique'!$C$24</f>
        <v>0</v>
      </c>
      <c r="I4630" s="14">
        <v>396</v>
      </c>
      <c r="J4630" s="14">
        <v>1007</v>
      </c>
      <c r="K4630" s="14">
        <v>0</v>
      </c>
      <c r="L4630" s="14">
        <v>640</v>
      </c>
      <c r="M4630" s="14">
        <f>C4630-SUM(D4630:L4630)</f>
        <v>8070.0759648558769</v>
      </c>
      <c r="P4630" s="49">
        <f>D4631/('Parc électrique'!$C$22+'Parc électrique'!$C$23)</f>
        <v>0.40625</v>
      </c>
      <c r="Q4630" s="49">
        <f t="shared" si="360"/>
        <v>0.39598843572180159</v>
      </c>
      <c r="R4630" s="49">
        <f t="shared" si="361"/>
        <v>0.52733645848273714</v>
      </c>
    </row>
    <row r="4631" spans="1:18" x14ac:dyDescent="0.3">
      <c r="A4631" s="35">
        <f t="shared" si="359"/>
        <v>44208</v>
      </c>
      <c r="B4631" s="36">
        <v>0.83333333333333337</v>
      </c>
      <c r="C4631">
        <v>11857</v>
      </c>
      <c r="D4631">
        <v>2600</v>
      </c>
      <c r="E4631" s="49">
        <f t="shared" si="362"/>
        <v>0.39598843572180159</v>
      </c>
      <c r="F4631" s="49">
        <f t="shared" si="363"/>
        <v>0.52733645848273714</v>
      </c>
      <c r="G4631">
        <v>0</v>
      </c>
      <c r="H4631" s="51">
        <f>G4631/'Parc électrique'!$C$24</f>
        <v>0</v>
      </c>
      <c r="I4631" s="14">
        <v>396</v>
      </c>
      <c r="J4631" s="14">
        <v>0</v>
      </c>
      <c r="K4631" s="14">
        <v>0</v>
      </c>
      <c r="L4631" s="14">
        <v>637</v>
      </c>
      <c r="M4631" s="14">
        <f>C4631-SUM(D4631:L4631)</f>
        <v>8223.0766751057963</v>
      </c>
      <c r="P4631" s="49">
        <f>D4632/('Parc électrique'!$C$22+'Parc électrique'!$C$23)</f>
        <v>0.36859375</v>
      </c>
      <c r="Q4631" s="49">
        <f t="shared" si="360"/>
        <v>0.3592833537952807</v>
      </c>
      <c r="R4631" s="49">
        <f t="shared" si="361"/>
        <v>0.47845642521568338</v>
      </c>
    </row>
    <row r="4632" spans="1:18" x14ac:dyDescent="0.3">
      <c r="A4632" s="35">
        <f t="shared" si="359"/>
        <v>44208</v>
      </c>
      <c r="B4632" s="36">
        <v>0.875</v>
      </c>
      <c r="C4632">
        <v>11155</v>
      </c>
      <c r="D4632">
        <v>2359</v>
      </c>
      <c r="E4632" s="49">
        <f t="shared" si="362"/>
        <v>0.3592833537952807</v>
      </c>
      <c r="F4632" s="49">
        <f t="shared" si="363"/>
        <v>0.47845642521568338</v>
      </c>
      <c r="G4632">
        <v>0</v>
      </c>
      <c r="H4632" s="51">
        <f>G4632/'Parc électrique'!$C$24</f>
        <v>0</v>
      </c>
      <c r="I4632" s="14">
        <v>396</v>
      </c>
      <c r="J4632" s="14">
        <v>0</v>
      </c>
      <c r="K4632" s="14">
        <v>0</v>
      </c>
      <c r="L4632" s="14">
        <v>637</v>
      </c>
      <c r="M4632" s="14">
        <f>C4632-SUM(D4632:L4632)</f>
        <v>7762.1622602209882</v>
      </c>
      <c r="P4632" s="49">
        <f>D4633/('Parc électrique'!$C$22+'Parc électrique'!$C$23)</f>
        <v>0.39812500000000001</v>
      </c>
      <c r="Q4632" s="49">
        <f t="shared" si="360"/>
        <v>0.38806866700736553</v>
      </c>
      <c r="R4632" s="49">
        <f t="shared" si="361"/>
        <v>0.51678972931308231</v>
      </c>
    </row>
    <row r="4633" spans="1:18" x14ac:dyDescent="0.3">
      <c r="A4633" s="35">
        <f t="shared" si="359"/>
        <v>44208</v>
      </c>
      <c r="B4633" s="36">
        <v>0.91666666666666663</v>
      </c>
      <c r="C4633">
        <v>11227</v>
      </c>
      <c r="D4633">
        <v>2548</v>
      </c>
      <c r="E4633" s="49">
        <f t="shared" si="362"/>
        <v>0.38806866700736553</v>
      </c>
      <c r="F4633" s="49">
        <f t="shared" si="363"/>
        <v>0.51678972931308231</v>
      </c>
      <c r="G4633">
        <v>0</v>
      </c>
      <c r="H4633" s="51">
        <f>G4633/'Parc électrique'!$C$24</f>
        <v>0</v>
      </c>
      <c r="I4633" s="14">
        <v>396</v>
      </c>
      <c r="J4633" s="14">
        <v>0</v>
      </c>
      <c r="K4633" s="14">
        <v>0</v>
      </c>
      <c r="L4633" s="14">
        <v>636</v>
      </c>
      <c r="M4633" s="14">
        <f>C4633-SUM(D4633:L4633)</f>
        <v>7646.0951416036796</v>
      </c>
      <c r="P4633" s="49">
        <f>D4634/('Parc électrique'!$C$22+'Parc électrique'!$C$23)</f>
        <v>0.38406249999999997</v>
      </c>
      <c r="Q4633" s="49">
        <f t="shared" si="360"/>
        <v>0.37436137500161082</v>
      </c>
      <c r="R4633" s="49">
        <f t="shared" si="361"/>
        <v>0.49853577498098756</v>
      </c>
    </row>
    <row r="4634" spans="1:18" x14ac:dyDescent="0.3">
      <c r="A4634" s="35">
        <f t="shared" si="359"/>
        <v>44208</v>
      </c>
      <c r="B4634" s="36">
        <v>0.95833333333333337</v>
      </c>
      <c r="C4634">
        <v>11339</v>
      </c>
      <c r="D4634">
        <v>2458</v>
      </c>
      <c r="E4634" s="49">
        <f t="shared" si="362"/>
        <v>0.37436137500161082</v>
      </c>
      <c r="F4634" s="49">
        <f t="shared" si="363"/>
        <v>0.49853577498098756</v>
      </c>
      <c r="G4634">
        <v>0</v>
      </c>
      <c r="H4634" s="51">
        <f>G4634/'Parc électrique'!$C$24</f>
        <v>0</v>
      </c>
      <c r="I4634" s="14">
        <v>396</v>
      </c>
      <c r="J4634" s="14">
        <v>106</v>
      </c>
      <c r="K4634" s="14">
        <v>0</v>
      </c>
      <c r="L4634" s="14">
        <v>637</v>
      </c>
      <c r="M4634" s="14">
        <f>C4634-SUM(D4634:L4634)</f>
        <v>7741.1271028500178</v>
      </c>
      <c r="P4634" s="49">
        <f>D4635/('Parc électrique'!$C$22+'Parc électrique'!$C$23)</f>
        <v>0.45500000000000002</v>
      </c>
      <c r="Q4634" s="49">
        <f t="shared" si="360"/>
        <v>0.44350704800841778</v>
      </c>
      <c r="R4634" s="49">
        <f t="shared" si="361"/>
        <v>0.59061683350066563</v>
      </c>
    </row>
    <row r="4635" spans="1:18" x14ac:dyDescent="0.3">
      <c r="A4635" s="35">
        <f t="shared" si="359"/>
        <v>44209</v>
      </c>
      <c r="B4635" s="36">
        <v>0</v>
      </c>
      <c r="C4635">
        <v>10714</v>
      </c>
      <c r="D4635">
        <v>2912</v>
      </c>
      <c r="E4635" s="49">
        <f t="shared" si="362"/>
        <v>0.44350704800841778</v>
      </c>
      <c r="F4635" s="49">
        <f t="shared" si="363"/>
        <v>0.59061683350066563</v>
      </c>
      <c r="G4635">
        <v>0</v>
      </c>
      <c r="H4635" s="51">
        <f>G4635/'Parc électrique'!$C$24</f>
        <v>0</v>
      </c>
      <c r="I4635" s="14">
        <v>396</v>
      </c>
      <c r="J4635" s="14">
        <v>0</v>
      </c>
      <c r="K4635" s="14">
        <v>0</v>
      </c>
      <c r="L4635" s="14">
        <v>634</v>
      </c>
      <c r="M4635" s="14">
        <f>C4635-SUM(D4635:L4635)</f>
        <v>6770.965876118491</v>
      </c>
      <c r="P4635" s="49">
        <f>D4636/('Parc électrique'!$C$22+'Parc électrique'!$C$23)</f>
        <v>0.45578125000000003</v>
      </c>
      <c r="Q4635" s="49">
        <f t="shared" si="360"/>
        <v>0.44426856423095973</v>
      </c>
      <c r="R4635" s="49">
        <f t="shared" si="361"/>
        <v>0.59163094207467082</v>
      </c>
    </row>
    <row r="4636" spans="1:18" x14ac:dyDescent="0.3">
      <c r="A4636" s="35">
        <f t="shared" ref="A4636:A4699" si="364">A4612+1</f>
        <v>44209</v>
      </c>
      <c r="B4636" s="36">
        <v>4.1666666666666664E-2</v>
      </c>
      <c r="C4636">
        <v>10367</v>
      </c>
      <c r="D4636">
        <v>2917</v>
      </c>
      <c r="E4636" s="49">
        <f t="shared" si="362"/>
        <v>0.44426856423095973</v>
      </c>
      <c r="F4636" s="49">
        <f t="shared" si="363"/>
        <v>0.59163094207467082</v>
      </c>
      <c r="G4636">
        <v>0</v>
      </c>
      <c r="H4636" s="51">
        <f>G4636/'Parc électrique'!$C$24</f>
        <v>0</v>
      </c>
      <c r="I4636" s="14">
        <v>396</v>
      </c>
      <c r="J4636" s="14">
        <v>0</v>
      </c>
      <c r="K4636" s="14">
        <v>0</v>
      </c>
      <c r="L4636" s="14">
        <v>631</v>
      </c>
      <c r="M4636" s="14">
        <f>C4636-SUM(D4636:L4636)</f>
        <v>6421.9641004936948</v>
      </c>
      <c r="P4636" s="49">
        <f>D4637/('Parc électrique'!$C$22+'Parc électrique'!$C$23)</f>
        <v>0.45781250000000001</v>
      </c>
      <c r="Q4636" s="49">
        <f t="shared" si="360"/>
        <v>0.44624850640956876</v>
      </c>
      <c r="R4636" s="49">
        <f t="shared" si="361"/>
        <v>0.59426762436708458</v>
      </c>
    </row>
    <row r="4637" spans="1:18" x14ac:dyDescent="0.3">
      <c r="A4637" s="35">
        <f t="shared" si="364"/>
        <v>44209</v>
      </c>
      <c r="B4637" s="36">
        <v>8.3333333333333329E-2</v>
      </c>
      <c r="C4637">
        <v>10090</v>
      </c>
      <c r="D4637">
        <v>2930</v>
      </c>
      <c r="E4637" s="49">
        <f t="shared" si="362"/>
        <v>0.44624850640956876</v>
      </c>
      <c r="F4637" s="49">
        <f t="shared" si="363"/>
        <v>0.59426762436708458</v>
      </c>
      <c r="G4637">
        <v>0</v>
      </c>
      <c r="H4637" s="51">
        <f>G4637/'Parc électrique'!$C$24</f>
        <v>0</v>
      </c>
      <c r="I4637" s="14">
        <v>396</v>
      </c>
      <c r="J4637" s="14">
        <v>0</v>
      </c>
      <c r="K4637" s="14">
        <v>0</v>
      </c>
      <c r="L4637" s="14">
        <v>629</v>
      </c>
      <c r="M4637" s="14">
        <f>C4637-SUM(D4637:L4637)</f>
        <v>6133.9594838692228</v>
      </c>
      <c r="P4637" s="49">
        <f>D4638/('Parc électrique'!$C$22+'Parc électrique'!$C$23)</f>
        <v>0.46078124999999998</v>
      </c>
      <c r="Q4637" s="49">
        <f t="shared" si="360"/>
        <v>0.449142268055228</v>
      </c>
      <c r="R4637" s="49">
        <f t="shared" si="361"/>
        <v>0.59812123694830444</v>
      </c>
    </row>
    <row r="4638" spans="1:18" x14ac:dyDescent="0.3">
      <c r="A4638" s="35">
        <f t="shared" si="364"/>
        <v>44209</v>
      </c>
      <c r="B4638" s="36">
        <v>0.125</v>
      </c>
      <c r="C4638">
        <v>9663</v>
      </c>
      <c r="D4638">
        <v>2949</v>
      </c>
      <c r="E4638" s="49">
        <f t="shared" si="362"/>
        <v>0.449142268055228</v>
      </c>
      <c r="F4638" s="49">
        <f t="shared" si="363"/>
        <v>0.59812123694830444</v>
      </c>
      <c r="G4638">
        <v>0</v>
      </c>
      <c r="H4638" s="51">
        <f>G4638/'Parc électrique'!$C$24</f>
        <v>0</v>
      </c>
      <c r="I4638" s="14">
        <v>396</v>
      </c>
      <c r="J4638" s="14">
        <v>0</v>
      </c>
      <c r="K4638" s="14">
        <v>0</v>
      </c>
      <c r="L4638" s="14">
        <v>628</v>
      </c>
      <c r="M4638" s="14">
        <f>C4638-SUM(D4638:L4638)</f>
        <v>5688.9527364949963</v>
      </c>
      <c r="P4638" s="49">
        <f>D4639/('Parc électrique'!$C$22+'Parc électrique'!$C$23)</f>
        <v>0.48031249999999998</v>
      </c>
      <c r="Q4638" s="49">
        <f t="shared" si="360"/>
        <v>0.46818017361877612</v>
      </c>
      <c r="R4638" s="49">
        <f t="shared" si="361"/>
        <v>0.62347395129843608</v>
      </c>
    </row>
    <row r="4639" spans="1:18" x14ac:dyDescent="0.3">
      <c r="A4639" s="35">
        <f t="shared" si="364"/>
        <v>44209</v>
      </c>
      <c r="B4639" s="36">
        <v>0.16666666666666666</v>
      </c>
      <c r="C4639">
        <v>9595</v>
      </c>
      <c r="D4639">
        <v>3074</v>
      </c>
      <c r="E4639" s="49">
        <f t="shared" si="362"/>
        <v>0.46818017361877612</v>
      </c>
      <c r="F4639" s="49">
        <f t="shared" si="363"/>
        <v>0.62347395129843608</v>
      </c>
      <c r="G4639">
        <v>0</v>
      </c>
      <c r="H4639" s="51">
        <f>G4639/'Parc électrique'!$C$24</f>
        <v>0</v>
      </c>
      <c r="I4639" s="14">
        <v>396</v>
      </c>
      <c r="J4639" s="14">
        <v>0</v>
      </c>
      <c r="K4639" s="14">
        <v>0</v>
      </c>
      <c r="L4639" s="14">
        <v>627</v>
      </c>
      <c r="M4639" s="14">
        <f>C4639-SUM(D4639:L4639)</f>
        <v>5496.9083458750829</v>
      </c>
      <c r="P4639" s="49">
        <f>D4640/('Parc électrique'!$C$22+'Parc électrique'!$C$23)</f>
        <v>0.47093750000000001</v>
      </c>
      <c r="Q4639" s="49">
        <f t="shared" si="360"/>
        <v>0.45904197894827309</v>
      </c>
      <c r="R4639" s="49">
        <f t="shared" si="361"/>
        <v>0.61130464841037302</v>
      </c>
    </row>
    <row r="4640" spans="1:18" x14ac:dyDescent="0.3">
      <c r="A4640" s="35">
        <f t="shared" si="364"/>
        <v>44209</v>
      </c>
      <c r="B4640" s="36">
        <v>0.20833333333333334</v>
      </c>
      <c r="C4640">
        <v>10108</v>
      </c>
      <c r="D4640">
        <v>3014</v>
      </c>
      <c r="E4640" s="49">
        <f t="shared" si="362"/>
        <v>0.45904197894827309</v>
      </c>
      <c r="F4640" s="49">
        <f t="shared" si="363"/>
        <v>0.61130464841037302</v>
      </c>
      <c r="G4640">
        <v>0</v>
      </c>
      <c r="H4640" s="51">
        <f>G4640/'Parc électrique'!$C$24</f>
        <v>0</v>
      </c>
      <c r="I4640" s="14">
        <v>396</v>
      </c>
      <c r="J4640" s="14">
        <v>0</v>
      </c>
      <c r="K4640" s="14">
        <v>0</v>
      </c>
      <c r="L4640" s="14">
        <v>626</v>
      </c>
      <c r="M4640" s="14">
        <f>C4640-SUM(D4640:L4640)</f>
        <v>6070.929653372641</v>
      </c>
      <c r="P4640" s="49">
        <f>D4641/('Parc électrique'!$C$22+'Parc électrique'!$C$23)</f>
        <v>0.45515624999999998</v>
      </c>
      <c r="Q4640" s="49">
        <f t="shared" si="360"/>
        <v>0.4436593512529261</v>
      </c>
      <c r="R4640" s="49">
        <f t="shared" si="361"/>
        <v>0.59081965521546653</v>
      </c>
    </row>
    <row r="4641" spans="1:18" x14ac:dyDescent="0.3">
      <c r="A4641" s="35">
        <f t="shared" si="364"/>
        <v>44209</v>
      </c>
      <c r="B4641" s="36">
        <v>0.25</v>
      </c>
      <c r="C4641">
        <v>11295</v>
      </c>
      <c r="D4641">
        <v>2913</v>
      </c>
      <c r="E4641" s="49">
        <f t="shared" si="362"/>
        <v>0.4436593512529261</v>
      </c>
      <c r="F4641" s="49">
        <f t="shared" si="363"/>
        <v>0.59081965521546653</v>
      </c>
      <c r="G4641">
        <v>0</v>
      </c>
      <c r="H4641" s="51">
        <f>G4641/'Parc électrique'!$C$24</f>
        <v>0</v>
      </c>
      <c r="I4641" s="14">
        <v>396</v>
      </c>
      <c r="J4641" s="14">
        <v>0</v>
      </c>
      <c r="K4641" s="14">
        <v>0</v>
      </c>
      <c r="L4641" s="14">
        <v>632</v>
      </c>
      <c r="M4641" s="14">
        <f>C4641-SUM(D4641:L4641)</f>
        <v>7352.9655209935318</v>
      </c>
      <c r="P4641" s="49">
        <f>D4642/('Parc électrique'!$C$22+'Parc électrique'!$C$23)</f>
        <v>0.41296875</v>
      </c>
      <c r="Q4641" s="49">
        <f t="shared" si="360"/>
        <v>0.40253747523566219</v>
      </c>
      <c r="R4641" s="49">
        <f t="shared" si="361"/>
        <v>0.53605779221918237</v>
      </c>
    </row>
    <row r="4642" spans="1:18" x14ac:dyDescent="0.3">
      <c r="A4642" s="35">
        <f t="shared" si="364"/>
        <v>44209</v>
      </c>
      <c r="B4642" s="36">
        <v>0.29166666666666669</v>
      </c>
      <c r="C4642">
        <v>12354</v>
      </c>
      <c r="D4642">
        <v>2643</v>
      </c>
      <c r="E4642" s="49">
        <f t="shared" si="362"/>
        <v>0.40253747523566219</v>
      </c>
      <c r="F4642" s="49">
        <f t="shared" si="363"/>
        <v>0.53605779221918237</v>
      </c>
      <c r="G4642">
        <v>0</v>
      </c>
      <c r="H4642" s="51">
        <f>G4642/'Parc électrique'!$C$24</f>
        <v>0</v>
      </c>
      <c r="I4642" s="14">
        <v>396</v>
      </c>
      <c r="J4642" s="14">
        <v>931</v>
      </c>
      <c r="K4642" s="14">
        <v>0</v>
      </c>
      <c r="L4642" s="14">
        <v>642</v>
      </c>
      <c r="M4642" s="14">
        <f>C4642-SUM(D4642:L4642)</f>
        <v>7741.0614047325453</v>
      </c>
      <c r="P4642" s="49">
        <f>D4643/('Parc électrique'!$C$22+'Parc électrique'!$C$23)</f>
        <v>0.325625</v>
      </c>
      <c r="Q4642" s="49">
        <f t="shared" si="360"/>
        <v>0.31739996155547479</v>
      </c>
      <c r="R4642" s="49">
        <f t="shared" si="361"/>
        <v>0.42268045364539386</v>
      </c>
    </row>
    <row r="4643" spans="1:18" x14ac:dyDescent="0.3">
      <c r="A4643" s="35">
        <f t="shared" si="364"/>
        <v>44209</v>
      </c>
      <c r="B4643" s="36">
        <v>0.33333333333333331</v>
      </c>
      <c r="C4643">
        <v>12716</v>
      </c>
      <c r="D4643">
        <v>2084</v>
      </c>
      <c r="E4643" s="49">
        <f t="shared" si="362"/>
        <v>0.31739996155547479</v>
      </c>
      <c r="F4643" s="49">
        <f t="shared" si="363"/>
        <v>0.42268045364539386</v>
      </c>
      <c r="G4643">
        <v>19</v>
      </c>
      <c r="H4643" s="51">
        <f>G4643/'Parc électrique'!$C$24</f>
        <v>6.3333333333333332E-3</v>
      </c>
      <c r="I4643" s="14">
        <v>396</v>
      </c>
      <c r="J4643" s="14">
        <v>0</v>
      </c>
      <c r="K4643" s="14">
        <v>0</v>
      </c>
      <c r="L4643" s="14">
        <v>644</v>
      </c>
      <c r="M4643" s="14">
        <f>C4643-SUM(D4643:L4643)</f>
        <v>9572.2535862514669</v>
      </c>
      <c r="P4643" s="49">
        <f>D4644/('Parc électrique'!$C$22+'Parc électrique'!$C$23)</f>
        <v>0.27390625000000002</v>
      </c>
      <c r="Q4643" s="49">
        <f t="shared" si="360"/>
        <v>0.2669875876231993</v>
      </c>
      <c r="R4643" s="49">
        <f t="shared" si="361"/>
        <v>0.35554646604624546</v>
      </c>
    </row>
    <row r="4644" spans="1:18" x14ac:dyDescent="0.3">
      <c r="A4644" s="35">
        <f t="shared" si="364"/>
        <v>44209</v>
      </c>
      <c r="B4644" s="36">
        <v>0.375</v>
      </c>
      <c r="C4644">
        <v>12745</v>
      </c>
      <c r="D4644">
        <v>1753</v>
      </c>
      <c r="E4644" s="49">
        <f t="shared" si="362"/>
        <v>0.2669875876231993</v>
      </c>
      <c r="F4644" s="49">
        <f t="shared" si="363"/>
        <v>0.35554646604624546</v>
      </c>
      <c r="G4644">
        <v>118</v>
      </c>
      <c r="H4644" s="51">
        <f>G4644/'Parc électrique'!$C$24</f>
        <v>3.9333333333333331E-2</v>
      </c>
      <c r="I4644" s="14">
        <v>396</v>
      </c>
      <c r="J4644" s="14">
        <v>1742</v>
      </c>
      <c r="K4644" s="14">
        <v>0</v>
      </c>
      <c r="L4644" s="14">
        <v>641</v>
      </c>
      <c r="M4644" s="14">
        <f>C4644-SUM(D4644:L4644)</f>
        <v>8094.3381326129975</v>
      </c>
      <c r="P4644" s="49">
        <f>D4645/('Parc électrique'!$C$22+'Parc électrique'!$C$23)</f>
        <v>0.23078124999999999</v>
      </c>
      <c r="Q4644" s="49">
        <f t="shared" si="360"/>
        <v>0.22495189213888497</v>
      </c>
      <c r="R4644" s="49">
        <f t="shared" si="361"/>
        <v>0.29956767276115492</v>
      </c>
    </row>
    <row r="4645" spans="1:18" x14ac:dyDescent="0.3">
      <c r="A4645" s="35">
        <f t="shared" si="364"/>
        <v>44209</v>
      </c>
      <c r="B4645" s="36">
        <v>0.41666666666666669</v>
      </c>
      <c r="C4645">
        <v>12738</v>
      </c>
      <c r="D4645">
        <v>1477</v>
      </c>
      <c r="E4645" s="49">
        <f t="shared" si="362"/>
        <v>0.22495189213888497</v>
      </c>
      <c r="F4645" s="49">
        <f t="shared" si="363"/>
        <v>0.29956767276115492</v>
      </c>
      <c r="G4645">
        <v>359</v>
      </c>
      <c r="H4645" s="51">
        <f>G4645/'Parc électrique'!$C$24</f>
        <v>0.11966666666666667</v>
      </c>
      <c r="I4645" s="14">
        <v>396</v>
      </c>
      <c r="J4645" s="14">
        <v>1742</v>
      </c>
      <c r="K4645" s="14">
        <v>0</v>
      </c>
      <c r="L4645" s="14">
        <v>638</v>
      </c>
      <c r="M4645" s="14">
        <f>C4645-SUM(D4645:L4645)</f>
        <v>8125.3558137684331</v>
      </c>
      <c r="P4645" s="49">
        <f>D4646/('Parc électrique'!$C$22+'Parc électrique'!$C$23)</f>
        <v>0.21312500000000001</v>
      </c>
      <c r="Q4645" s="49">
        <f t="shared" si="360"/>
        <v>0.20774162550943745</v>
      </c>
      <c r="R4645" s="49">
        <f t="shared" si="361"/>
        <v>0.27664881898863591</v>
      </c>
    </row>
    <row r="4646" spans="1:18" x14ac:dyDescent="0.3">
      <c r="A4646" s="35">
        <f t="shared" si="364"/>
        <v>44209</v>
      </c>
      <c r="B4646" s="36">
        <v>0.45833333333333331</v>
      </c>
      <c r="C4646">
        <v>12819</v>
      </c>
      <c r="D4646">
        <v>1364</v>
      </c>
      <c r="E4646" s="49">
        <f t="shared" si="362"/>
        <v>0.20774162550943745</v>
      </c>
      <c r="F4646" s="49">
        <f t="shared" si="363"/>
        <v>0.27664881898863591</v>
      </c>
      <c r="G4646">
        <v>493</v>
      </c>
      <c r="H4646" s="51">
        <f>G4646/'Parc électrique'!$C$24</f>
        <v>0.16433333333333333</v>
      </c>
      <c r="I4646" s="14">
        <v>396</v>
      </c>
      <c r="J4646" s="14">
        <v>0</v>
      </c>
      <c r="K4646" s="14">
        <v>0</v>
      </c>
      <c r="L4646" s="14">
        <v>640</v>
      </c>
      <c r="M4646" s="14">
        <f>C4646-SUM(D4646:L4646)</f>
        <v>9925.351276222169</v>
      </c>
      <c r="P4646" s="49">
        <f>D4647/('Parc électrique'!$C$22+'Parc électrique'!$C$23)</f>
        <v>0.20609374999999999</v>
      </c>
      <c r="Q4646" s="49">
        <f t="shared" si="360"/>
        <v>0.20088797950656009</v>
      </c>
      <c r="R4646" s="49">
        <f t="shared" si="361"/>
        <v>0.26752184182258854</v>
      </c>
    </row>
    <row r="4647" spans="1:18" x14ac:dyDescent="0.3">
      <c r="A4647" s="35">
        <f t="shared" si="364"/>
        <v>44209</v>
      </c>
      <c r="B4647" s="36">
        <v>0.5</v>
      </c>
      <c r="C4647">
        <v>12817</v>
      </c>
      <c r="D4647">
        <v>1319</v>
      </c>
      <c r="E4647" s="49">
        <f t="shared" si="362"/>
        <v>0.20088797950656009</v>
      </c>
      <c r="F4647" s="49">
        <f t="shared" si="363"/>
        <v>0.26752184182258854</v>
      </c>
      <c r="G4647">
        <v>570</v>
      </c>
      <c r="H4647" s="51">
        <f>G4647/'Parc électrique'!$C$24</f>
        <v>0.19</v>
      </c>
      <c r="I4647" s="14">
        <v>396</v>
      </c>
      <c r="J4647" s="14">
        <v>1742</v>
      </c>
      <c r="K4647" s="14">
        <v>0</v>
      </c>
      <c r="L4647" s="14">
        <v>640</v>
      </c>
      <c r="M4647" s="14">
        <f>C4647-SUM(D4647:L4647)</f>
        <v>8149.3415901786702</v>
      </c>
      <c r="P4647" s="49">
        <f>D4648/('Parc électrique'!$C$22+'Parc électrique'!$C$23)</f>
        <v>0.20609374999999999</v>
      </c>
      <c r="Q4647" s="49">
        <f t="shared" si="360"/>
        <v>0.20088797950656009</v>
      </c>
      <c r="R4647" s="49">
        <f t="shared" si="361"/>
        <v>0.26752184182258854</v>
      </c>
    </row>
    <row r="4648" spans="1:18" x14ac:dyDescent="0.3">
      <c r="A4648" s="35">
        <f t="shared" si="364"/>
        <v>44209</v>
      </c>
      <c r="B4648" s="36">
        <v>0.54166666666666663</v>
      </c>
      <c r="C4648">
        <v>12593</v>
      </c>
      <c r="D4648">
        <v>1319</v>
      </c>
      <c r="E4648" s="49">
        <f t="shared" si="362"/>
        <v>0.20088797950656009</v>
      </c>
      <c r="F4648" s="49">
        <f t="shared" si="363"/>
        <v>0.26752184182258854</v>
      </c>
      <c r="G4648">
        <v>558</v>
      </c>
      <c r="H4648" s="51">
        <f>G4648/'Parc électrique'!$C$24</f>
        <v>0.186</v>
      </c>
      <c r="I4648" s="14">
        <v>396</v>
      </c>
      <c r="J4648" s="14">
        <v>0</v>
      </c>
      <c r="K4648" s="14">
        <v>0</v>
      </c>
      <c r="L4648" s="14">
        <v>639</v>
      </c>
      <c r="M4648" s="14">
        <f>C4648-SUM(D4648:L4648)</f>
        <v>9680.345590178671</v>
      </c>
      <c r="P4648" s="49">
        <f>D4649/('Parc électrique'!$C$22+'Parc électrique'!$C$23)</f>
        <v>0.19609375000000001</v>
      </c>
      <c r="Q4648" s="49">
        <f t="shared" si="360"/>
        <v>0.19114057185802347</v>
      </c>
      <c r="R4648" s="49">
        <f t="shared" si="361"/>
        <v>0.25454125207532119</v>
      </c>
    </row>
    <row r="4649" spans="1:18" x14ac:dyDescent="0.3">
      <c r="A4649" s="35">
        <f t="shared" si="364"/>
        <v>44209</v>
      </c>
      <c r="B4649" s="36">
        <v>0.58333333333333337</v>
      </c>
      <c r="C4649">
        <v>12414</v>
      </c>
      <c r="D4649">
        <v>1255</v>
      </c>
      <c r="E4649" s="49">
        <f t="shared" si="362"/>
        <v>0.19114057185802347</v>
      </c>
      <c r="F4649" s="49">
        <f t="shared" si="363"/>
        <v>0.25454125207532119</v>
      </c>
      <c r="G4649">
        <v>476</v>
      </c>
      <c r="H4649" s="51">
        <f>G4649/'Parc électrique'!$C$24</f>
        <v>0.15866666666666668</v>
      </c>
      <c r="I4649" s="14">
        <v>396</v>
      </c>
      <c r="J4649" s="14">
        <v>0</v>
      </c>
      <c r="K4649" s="14">
        <v>0</v>
      </c>
      <c r="L4649" s="14">
        <v>642</v>
      </c>
      <c r="M4649" s="14">
        <f>C4649-SUM(D4649:L4649)</f>
        <v>9644.3956515093996</v>
      </c>
      <c r="P4649" s="49">
        <f>D4650/('Parc électrique'!$C$22+'Parc électrique'!$C$23)</f>
        <v>0.18859375</v>
      </c>
      <c r="Q4649" s="49">
        <f t="shared" si="360"/>
        <v>0.18383001612162098</v>
      </c>
      <c r="R4649" s="49">
        <f t="shared" si="361"/>
        <v>0.24480580976487065</v>
      </c>
    </row>
    <row r="4650" spans="1:18" x14ac:dyDescent="0.3">
      <c r="A4650" s="35">
        <f t="shared" si="364"/>
        <v>44209</v>
      </c>
      <c r="B4650" s="36">
        <v>0.625</v>
      </c>
      <c r="C4650">
        <v>12246</v>
      </c>
      <c r="D4650">
        <v>1207</v>
      </c>
      <c r="E4650" s="49">
        <f t="shared" si="362"/>
        <v>0.18383001612162098</v>
      </c>
      <c r="F4650" s="49">
        <f t="shared" si="363"/>
        <v>0.24480580976487065</v>
      </c>
      <c r="G4650">
        <v>322</v>
      </c>
      <c r="H4650" s="51">
        <f>G4650/'Parc électrique'!$C$24</f>
        <v>0.10733333333333334</v>
      </c>
      <c r="I4650" s="14">
        <v>396</v>
      </c>
      <c r="J4650" s="14">
        <v>1742</v>
      </c>
      <c r="K4650" s="14">
        <v>0</v>
      </c>
      <c r="L4650" s="14">
        <v>643</v>
      </c>
      <c r="M4650" s="14">
        <f>C4650-SUM(D4650:L4650)</f>
        <v>7935.4640308407797</v>
      </c>
      <c r="P4650" s="49">
        <f>D4651/('Parc électrique'!$C$22+'Parc électrique'!$C$23)</f>
        <v>0.1590625</v>
      </c>
      <c r="Q4650" s="49">
        <f t="shared" si="360"/>
        <v>0.15504470290953615</v>
      </c>
      <c r="R4650" s="49">
        <f t="shared" si="361"/>
        <v>0.20647250566747166</v>
      </c>
    </row>
    <row r="4651" spans="1:18" x14ac:dyDescent="0.3">
      <c r="A4651" s="35">
        <f t="shared" si="364"/>
        <v>44209</v>
      </c>
      <c r="B4651" s="36">
        <v>0.66666666666666663</v>
      </c>
      <c r="C4651">
        <v>12265</v>
      </c>
      <c r="D4651">
        <v>1018</v>
      </c>
      <c r="E4651" s="49">
        <f t="shared" si="362"/>
        <v>0.15504470290953615</v>
      </c>
      <c r="F4651" s="49">
        <f t="shared" si="363"/>
        <v>0.20647250566747166</v>
      </c>
      <c r="G4651">
        <v>93</v>
      </c>
      <c r="H4651" s="51">
        <f>G4651/'Parc électrique'!$C$24</f>
        <v>3.1E-2</v>
      </c>
      <c r="I4651" s="14">
        <v>396</v>
      </c>
      <c r="J4651" s="14">
        <v>1742</v>
      </c>
      <c r="K4651" s="14">
        <v>0</v>
      </c>
      <c r="L4651" s="14">
        <v>643</v>
      </c>
      <c r="M4651" s="14">
        <f>C4651-SUM(D4651:L4651)</f>
        <v>8372.6074827914235</v>
      </c>
      <c r="P4651" s="49">
        <f>D4652/('Parc électrique'!$C$22+'Parc électrique'!$C$23)</f>
        <v>0.16218750000000001</v>
      </c>
      <c r="Q4651" s="49">
        <f t="shared" si="360"/>
        <v>0.15809076779970388</v>
      </c>
      <c r="R4651" s="49">
        <f t="shared" si="361"/>
        <v>0.21052893996349276</v>
      </c>
    </row>
    <row r="4652" spans="1:18" x14ac:dyDescent="0.3">
      <c r="A4652" s="35">
        <f t="shared" si="364"/>
        <v>44209</v>
      </c>
      <c r="B4652" s="36">
        <v>0.70833333333333337</v>
      </c>
      <c r="C4652">
        <v>12855</v>
      </c>
      <c r="D4652">
        <v>1038</v>
      </c>
      <c r="E4652" s="49">
        <f t="shared" si="362"/>
        <v>0.15809076779970388</v>
      </c>
      <c r="F4652" s="49">
        <f t="shared" si="363"/>
        <v>0.21052893996349276</v>
      </c>
      <c r="G4652">
        <v>10</v>
      </c>
      <c r="H4652" s="51">
        <f>G4652/'Parc électrique'!$C$24</f>
        <v>3.3333333333333335E-3</v>
      </c>
      <c r="I4652" s="14">
        <v>396</v>
      </c>
      <c r="J4652" s="14">
        <v>1742</v>
      </c>
      <c r="K4652" s="14">
        <v>0</v>
      </c>
      <c r="L4652" s="14">
        <v>642</v>
      </c>
      <c r="M4652" s="14">
        <f>C4652-SUM(D4652:L4652)</f>
        <v>9026.6280469589037</v>
      </c>
      <c r="P4652" s="49">
        <f>D4653/('Parc électrique'!$C$22+'Parc électrique'!$C$23)</f>
        <v>0.13843749999999999</v>
      </c>
      <c r="Q4652" s="49">
        <f t="shared" si="360"/>
        <v>0.1349406746344293</v>
      </c>
      <c r="R4652" s="49">
        <f t="shared" si="361"/>
        <v>0.17970003931373271</v>
      </c>
    </row>
    <row r="4653" spans="1:18" x14ac:dyDescent="0.3">
      <c r="A4653" s="35">
        <f t="shared" si="364"/>
        <v>44209</v>
      </c>
      <c r="B4653" s="36">
        <v>0.75</v>
      </c>
      <c r="C4653">
        <v>13455</v>
      </c>
      <c r="D4653">
        <v>886</v>
      </c>
      <c r="E4653" s="49">
        <f t="shared" si="362"/>
        <v>0.1349406746344293</v>
      </c>
      <c r="F4653" s="49">
        <f t="shared" si="363"/>
        <v>0.17970003931373271</v>
      </c>
      <c r="G4653">
        <v>0</v>
      </c>
      <c r="H4653" s="51">
        <f>G4653/'Parc électrique'!$C$24</f>
        <v>0</v>
      </c>
      <c r="I4653" s="14">
        <v>396</v>
      </c>
      <c r="J4653" s="14">
        <v>1742</v>
      </c>
      <c r="K4653" s="14">
        <v>0</v>
      </c>
      <c r="L4653" s="14">
        <v>642</v>
      </c>
      <c r="M4653" s="14">
        <f>C4653-SUM(D4653:L4653)</f>
        <v>9788.6853592860516</v>
      </c>
      <c r="P4653" s="49">
        <f>D4654/('Parc électrique'!$C$22+'Parc électrique'!$C$23)</f>
        <v>0.12421875</v>
      </c>
      <c r="Q4653" s="49">
        <f t="shared" si="360"/>
        <v>0.12108107938416625</v>
      </c>
      <c r="R4653" s="49">
        <f t="shared" si="361"/>
        <v>0.16124326326683694</v>
      </c>
    </row>
    <row r="4654" spans="1:18" x14ac:dyDescent="0.3">
      <c r="A4654" s="35">
        <f t="shared" si="364"/>
        <v>44209</v>
      </c>
      <c r="B4654" s="36">
        <v>0.79166666666666663</v>
      </c>
      <c r="C4654">
        <v>13207</v>
      </c>
      <c r="D4654">
        <v>795</v>
      </c>
      <c r="E4654" s="49">
        <f t="shared" si="362"/>
        <v>0.12108107938416625</v>
      </c>
      <c r="F4654" s="49">
        <f t="shared" si="363"/>
        <v>0.16124326326683694</v>
      </c>
      <c r="G4654">
        <v>0</v>
      </c>
      <c r="H4654" s="51">
        <f>G4654/'Parc électrique'!$C$24</f>
        <v>0</v>
      </c>
      <c r="I4654" s="14">
        <v>396</v>
      </c>
      <c r="J4654" s="14">
        <v>1742</v>
      </c>
      <c r="K4654" s="14">
        <v>0</v>
      </c>
      <c r="L4654" s="14">
        <v>640</v>
      </c>
      <c r="M4654" s="14">
        <f>C4654-SUM(D4654:L4654)</f>
        <v>9633.7176756573499</v>
      </c>
      <c r="P4654" s="49">
        <f>D4655/('Parc électrique'!$C$22+'Parc électrique'!$C$23)</f>
        <v>0.12640625</v>
      </c>
      <c r="Q4654" s="49">
        <f t="shared" si="360"/>
        <v>0.12321332480728364</v>
      </c>
      <c r="R4654" s="49">
        <f t="shared" si="361"/>
        <v>0.16408276727405166</v>
      </c>
    </row>
    <row r="4655" spans="1:18" x14ac:dyDescent="0.3">
      <c r="A4655" s="35">
        <f t="shared" si="364"/>
        <v>44209</v>
      </c>
      <c r="B4655" s="36">
        <v>0.83333333333333337</v>
      </c>
      <c r="C4655">
        <v>12289</v>
      </c>
      <c r="D4655">
        <v>809</v>
      </c>
      <c r="E4655" s="49">
        <f t="shared" si="362"/>
        <v>0.12321332480728364</v>
      </c>
      <c r="F4655" s="49">
        <f t="shared" si="363"/>
        <v>0.16408276727405166</v>
      </c>
      <c r="G4655">
        <v>0</v>
      </c>
      <c r="H4655" s="51">
        <f>G4655/'Parc électrique'!$C$24</f>
        <v>0</v>
      </c>
      <c r="I4655" s="14">
        <v>396</v>
      </c>
      <c r="J4655" s="14">
        <v>1742</v>
      </c>
      <c r="K4655" s="14">
        <v>0</v>
      </c>
      <c r="L4655" s="14">
        <v>637</v>
      </c>
      <c r="M4655" s="14">
        <f>C4655-SUM(D4655:L4655)</f>
        <v>8704.7127039079187</v>
      </c>
      <c r="P4655" s="49">
        <f>D4656/('Parc électrique'!$C$22+'Parc électrique'!$C$23)</f>
        <v>0.11203125</v>
      </c>
      <c r="Q4655" s="49">
        <f t="shared" si="360"/>
        <v>0.1092014263125122</v>
      </c>
      <c r="R4655" s="49">
        <f t="shared" si="361"/>
        <v>0.14542316951235482</v>
      </c>
    </row>
    <row r="4656" spans="1:18" x14ac:dyDescent="0.3">
      <c r="A4656" s="35">
        <f t="shared" si="364"/>
        <v>44209</v>
      </c>
      <c r="B4656" s="36">
        <v>0.875</v>
      </c>
      <c r="C4656">
        <v>11524</v>
      </c>
      <c r="D4656">
        <v>717</v>
      </c>
      <c r="E4656" s="49">
        <f t="shared" si="362"/>
        <v>0.1092014263125122</v>
      </c>
      <c r="F4656" s="49">
        <f t="shared" si="363"/>
        <v>0.14542316951235482</v>
      </c>
      <c r="G4656">
        <v>0</v>
      </c>
      <c r="H4656" s="51">
        <f>G4656/'Parc électrique'!$C$24</f>
        <v>0</v>
      </c>
      <c r="I4656" s="14">
        <v>396</v>
      </c>
      <c r="J4656" s="14">
        <v>1742</v>
      </c>
      <c r="K4656" s="14">
        <v>0</v>
      </c>
      <c r="L4656" s="14">
        <v>637</v>
      </c>
      <c r="M4656" s="14">
        <f>C4656-SUM(D4656:L4656)</f>
        <v>8031.7453754041753</v>
      </c>
      <c r="P4656" s="49">
        <f>D4657/('Parc électrique'!$C$22+'Parc électrique'!$C$23)</f>
        <v>0.111875</v>
      </c>
      <c r="Q4656" s="49">
        <f t="shared" si="360"/>
        <v>0.10904912306800382</v>
      </c>
      <c r="R4656" s="49">
        <f t="shared" si="361"/>
        <v>0.14522034779755377</v>
      </c>
    </row>
    <row r="4657" spans="1:18" x14ac:dyDescent="0.3">
      <c r="A4657" s="35">
        <f t="shared" si="364"/>
        <v>44209</v>
      </c>
      <c r="B4657" s="36">
        <v>0.91666666666666663</v>
      </c>
      <c r="C4657">
        <v>11588</v>
      </c>
      <c r="D4657">
        <v>716</v>
      </c>
      <c r="E4657" s="49">
        <f t="shared" si="362"/>
        <v>0.10904912306800382</v>
      </c>
      <c r="F4657" s="49">
        <f t="shared" si="363"/>
        <v>0.14522034779755377</v>
      </c>
      <c r="G4657">
        <v>0</v>
      </c>
      <c r="H4657" s="51">
        <f>G4657/'Parc électrique'!$C$24</f>
        <v>0</v>
      </c>
      <c r="I4657" s="14">
        <v>396</v>
      </c>
      <c r="J4657" s="14">
        <v>1742</v>
      </c>
      <c r="K4657" s="14">
        <v>0</v>
      </c>
      <c r="L4657" s="14">
        <v>636</v>
      </c>
      <c r="M4657" s="14">
        <f>C4657-SUM(D4657:L4657)</f>
        <v>8097.7457305291346</v>
      </c>
      <c r="P4657" s="49">
        <f>D4658/('Parc électrique'!$C$22+'Parc électrique'!$C$23)</f>
        <v>0.11562500000000001</v>
      </c>
      <c r="Q4657" s="49">
        <f t="shared" si="360"/>
        <v>0.11270440093620508</v>
      </c>
      <c r="R4657" s="49">
        <f t="shared" si="361"/>
        <v>0.15008806895277904</v>
      </c>
    </row>
    <row r="4658" spans="1:18" x14ac:dyDescent="0.3">
      <c r="A4658" s="35">
        <f t="shared" si="364"/>
        <v>44209</v>
      </c>
      <c r="B4658" s="36">
        <v>0.95833333333333337</v>
      </c>
      <c r="C4658">
        <v>11688</v>
      </c>
      <c r="D4658">
        <v>740</v>
      </c>
      <c r="E4658" s="49">
        <f t="shared" si="362"/>
        <v>0.11270440093620508</v>
      </c>
      <c r="F4658" s="49">
        <f t="shared" si="363"/>
        <v>0.15008806895277904</v>
      </c>
      <c r="G4658">
        <v>0</v>
      </c>
      <c r="H4658" s="51">
        <f>G4658/'Parc électrique'!$C$24</f>
        <v>0</v>
      </c>
      <c r="I4658" s="14">
        <v>396</v>
      </c>
      <c r="J4658" s="14">
        <v>0</v>
      </c>
      <c r="K4658" s="14">
        <v>0</v>
      </c>
      <c r="L4658" s="14">
        <v>637</v>
      </c>
      <c r="M4658" s="14">
        <f>C4658-SUM(D4658:L4658)</f>
        <v>9914.73720753011</v>
      </c>
      <c r="P4658" s="49">
        <f>D4659/('Parc électrique'!$C$22+'Parc électrique'!$C$23)</f>
        <v>0.12109375</v>
      </c>
      <c r="Q4658" s="49">
        <f t="shared" si="360"/>
        <v>0.11803501449399854</v>
      </c>
      <c r="R4658" s="49">
        <f t="shared" si="361"/>
        <v>0.15718682897081587</v>
      </c>
    </row>
    <row r="4659" spans="1:18" x14ac:dyDescent="0.3">
      <c r="A4659" s="35">
        <f t="shared" si="364"/>
        <v>44210</v>
      </c>
      <c r="B4659" s="36">
        <v>0</v>
      </c>
      <c r="C4659">
        <v>11066</v>
      </c>
      <c r="D4659">
        <v>775</v>
      </c>
      <c r="E4659" s="49">
        <f t="shared" si="362"/>
        <v>0.11803501449399854</v>
      </c>
      <c r="F4659" s="49">
        <f t="shared" si="363"/>
        <v>0.15718682897081587</v>
      </c>
      <c r="G4659">
        <v>0</v>
      </c>
      <c r="H4659" s="51">
        <f>G4659/'Parc électrique'!$C$24</f>
        <v>0</v>
      </c>
      <c r="I4659" s="14">
        <v>396</v>
      </c>
      <c r="J4659" s="14">
        <v>1518</v>
      </c>
      <c r="K4659" s="14">
        <v>0</v>
      </c>
      <c r="L4659" s="14">
        <v>635</v>
      </c>
      <c r="M4659" s="14">
        <f>C4659-SUM(D4659:L4659)</f>
        <v>7741.7247781565347</v>
      </c>
      <c r="P4659" s="49">
        <f>D4660/('Parc électrique'!$C$22+'Parc électrique'!$C$23)</f>
        <v>0.13187499999999999</v>
      </c>
      <c r="Q4659" s="49">
        <f t="shared" si="360"/>
        <v>0.12854393836507713</v>
      </c>
      <c r="R4659" s="49">
        <f t="shared" si="361"/>
        <v>0.17118152729208852</v>
      </c>
    </row>
    <row r="4660" spans="1:18" x14ac:dyDescent="0.3">
      <c r="A4660" s="35">
        <f t="shared" si="364"/>
        <v>44210</v>
      </c>
      <c r="B4660" s="36">
        <v>4.1666666666666664E-2</v>
      </c>
      <c r="C4660">
        <v>10720</v>
      </c>
      <c r="D4660">
        <v>844</v>
      </c>
      <c r="E4660" s="49">
        <f t="shared" si="362"/>
        <v>0.12854393836507713</v>
      </c>
      <c r="F4660" s="49">
        <f t="shared" si="363"/>
        <v>0.17118152729208852</v>
      </c>
      <c r="G4660">
        <v>0</v>
      </c>
      <c r="H4660" s="51">
        <f>G4660/'Parc électrique'!$C$24</f>
        <v>0</v>
      </c>
      <c r="I4660" s="14">
        <v>396</v>
      </c>
      <c r="J4660" s="14">
        <v>0</v>
      </c>
      <c r="K4660" s="14">
        <v>0</v>
      </c>
      <c r="L4660" s="14">
        <v>632</v>
      </c>
      <c r="M4660" s="14">
        <f>C4660-SUM(D4660:L4660)</f>
        <v>8847.7002745343434</v>
      </c>
      <c r="P4660" s="49">
        <f>D4661/('Parc électrique'!$C$22+'Parc électrique'!$C$23)</f>
        <v>0.13625000000000001</v>
      </c>
      <c r="Q4660" s="49">
        <f t="shared" si="360"/>
        <v>0.13280842921131192</v>
      </c>
      <c r="R4660" s="49">
        <f t="shared" si="361"/>
        <v>0.17686053530651799</v>
      </c>
    </row>
    <row r="4661" spans="1:18" x14ac:dyDescent="0.3">
      <c r="A4661" s="35">
        <f t="shared" si="364"/>
        <v>44210</v>
      </c>
      <c r="B4661" s="36">
        <v>8.3333333333333329E-2</v>
      </c>
      <c r="C4661">
        <v>10443</v>
      </c>
      <c r="D4661">
        <v>872</v>
      </c>
      <c r="E4661" s="49">
        <f t="shared" si="362"/>
        <v>0.13280842921131192</v>
      </c>
      <c r="F4661" s="49">
        <f t="shared" si="363"/>
        <v>0.17686053530651799</v>
      </c>
      <c r="G4661">
        <v>0</v>
      </c>
      <c r="H4661" s="51">
        <f>G4661/'Parc électrique'!$C$24</f>
        <v>0</v>
      </c>
      <c r="I4661" s="14">
        <v>396</v>
      </c>
      <c r="J4661" s="14">
        <v>802</v>
      </c>
      <c r="K4661" s="14">
        <v>0</v>
      </c>
      <c r="L4661" s="14">
        <v>631</v>
      </c>
      <c r="M4661" s="14">
        <f>C4661-SUM(D4661:L4661)</f>
        <v>7741.6903310354819</v>
      </c>
      <c r="P4661" s="49">
        <f>D4662/('Parc électrique'!$C$22+'Parc électrique'!$C$23)</f>
        <v>0.11921875</v>
      </c>
      <c r="Q4661" s="49">
        <f t="shared" si="360"/>
        <v>0.11620737555989792</v>
      </c>
      <c r="R4661" s="49">
        <f t="shared" si="361"/>
        <v>0.15475296839320324</v>
      </c>
    </row>
    <row r="4662" spans="1:18" x14ac:dyDescent="0.3">
      <c r="A4662" s="35">
        <f t="shared" si="364"/>
        <v>44210</v>
      </c>
      <c r="B4662" s="36">
        <v>0.125</v>
      </c>
      <c r="C4662">
        <v>10010</v>
      </c>
      <c r="D4662">
        <v>763</v>
      </c>
      <c r="E4662" s="49">
        <f t="shared" si="362"/>
        <v>0.11620737555989792</v>
      </c>
      <c r="F4662" s="49">
        <f t="shared" si="363"/>
        <v>0.15475296839320324</v>
      </c>
      <c r="G4662">
        <v>0</v>
      </c>
      <c r="H4662" s="51">
        <f>G4662/'Parc électrique'!$C$24</f>
        <v>0</v>
      </c>
      <c r="I4662" s="14">
        <v>396</v>
      </c>
      <c r="J4662" s="14">
        <v>0</v>
      </c>
      <c r="K4662" s="14">
        <v>0</v>
      </c>
      <c r="L4662" s="14">
        <v>630</v>
      </c>
      <c r="M4662" s="14">
        <f>C4662-SUM(D4662:L4662)</f>
        <v>8220.7290396560475</v>
      </c>
      <c r="P4662" s="49">
        <f>D4663/('Parc électrique'!$C$22+'Parc électrique'!$C$23)</f>
        <v>0.14156250000000001</v>
      </c>
      <c r="Q4662" s="49">
        <f t="shared" si="360"/>
        <v>0.137986739524597</v>
      </c>
      <c r="R4662" s="49">
        <f t="shared" si="361"/>
        <v>0.18375647360975378</v>
      </c>
    </row>
    <row r="4663" spans="1:18" x14ac:dyDescent="0.3">
      <c r="A4663" s="35">
        <f t="shared" si="364"/>
        <v>44210</v>
      </c>
      <c r="B4663" s="36">
        <v>0.16666666666666666</v>
      </c>
      <c r="C4663">
        <v>9934</v>
      </c>
      <c r="D4663">
        <v>906</v>
      </c>
      <c r="E4663" s="49">
        <f t="shared" si="362"/>
        <v>0.137986739524597</v>
      </c>
      <c r="F4663" s="49">
        <f t="shared" si="363"/>
        <v>0.18375647360975378</v>
      </c>
      <c r="G4663">
        <v>0</v>
      </c>
      <c r="H4663" s="51">
        <f>G4663/'Parc électrique'!$C$24</f>
        <v>0</v>
      </c>
      <c r="I4663" s="14">
        <v>396</v>
      </c>
      <c r="J4663" s="14">
        <v>262</v>
      </c>
      <c r="K4663" s="14">
        <v>0</v>
      </c>
      <c r="L4663" s="14">
        <v>628</v>
      </c>
      <c r="M4663" s="14">
        <f>C4663-SUM(D4663:L4663)</f>
        <v>7741.6782567868659</v>
      </c>
      <c r="P4663" s="49">
        <f>D4664/('Parc électrique'!$C$22+'Parc électrique'!$C$23)</f>
        <v>0.15921874999999999</v>
      </c>
      <c r="Q4663" s="49">
        <f t="shared" si="360"/>
        <v>0.15519700615404455</v>
      </c>
      <c r="R4663" s="49">
        <f t="shared" si="361"/>
        <v>0.20667532738227273</v>
      </c>
    </row>
    <row r="4664" spans="1:18" x14ac:dyDescent="0.3">
      <c r="A4664" s="35">
        <f t="shared" si="364"/>
        <v>44210</v>
      </c>
      <c r="B4664" s="36">
        <v>0.20833333333333334</v>
      </c>
      <c r="C4664">
        <v>10442</v>
      </c>
      <c r="D4664">
        <v>1019</v>
      </c>
      <c r="E4664" s="49">
        <f t="shared" si="362"/>
        <v>0.15519700615404455</v>
      </c>
      <c r="F4664" s="49">
        <f t="shared" si="363"/>
        <v>0.20667532738227273</v>
      </c>
      <c r="G4664">
        <v>0</v>
      </c>
      <c r="H4664" s="51">
        <f>G4664/'Parc électrique'!$C$24</f>
        <v>0</v>
      </c>
      <c r="I4664" s="14">
        <v>396</v>
      </c>
      <c r="J4664" s="14">
        <v>658</v>
      </c>
      <c r="K4664" s="14">
        <v>0</v>
      </c>
      <c r="L4664" s="14">
        <v>627</v>
      </c>
      <c r="M4664" s="14">
        <f>C4664-SUM(D4664:L4664)</f>
        <v>7741.6381276664633</v>
      </c>
      <c r="P4664" s="49">
        <f>D4665/('Parc électrique'!$C$22+'Parc électrique'!$C$23)</f>
        <v>0.18187500000000001</v>
      </c>
      <c r="Q4664" s="49">
        <f t="shared" si="360"/>
        <v>0.1772809766077604</v>
      </c>
      <c r="R4664" s="49">
        <f t="shared" si="361"/>
        <v>0.23608447602842539</v>
      </c>
    </row>
    <row r="4665" spans="1:18" x14ac:dyDescent="0.3">
      <c r="A4665" s="35">
        <f t="shared" si="364"/>
        <v>44210</v>
      </c>
      <c r="B4665" s="36">
        <v>0.25</v>
      </c>
      <c r="C4665">
        <v>11612</v>
      </c>
      <c r="D4665">
        <v>1164</v>
      </c>
      <c r="E4665" s="49">
        <f t="shared" si="362"/>
        <v>0.1772809766077604</v>
      </c>
      <c r="F4665" s="49">
        <f t="shared" si="363"/>
        <v>0.23608447602842539</v>
      </c>
      <c r="G4665">
        <v>0</v>
      </c>
      <c r="H4665" s="51">
        <f>G4665/'Parc électrique'!$C$24</f>
        <v>0</v>
      </c>
      <c r="I4665" s="14">
        <v>396</v>
      </c>
      <c r="J4665" s="14">
        <v>0</v>
      </c>
      <c r="K4665" s="14">
        <v>0</v>
      </c>
      <c r="L4665" s="14">
        <v>633</v>
      </c>
      <c r="M4665" s="14">
        <f>C4665-SUM(D4665:L4665)</f>
        <v>9418.5866345473642</v>
      </c>
      <c r="P4665" s="49">
        <f>D4666/('Parc électrique'!$C$22+'Parc électrique'!$C$23)</f>
        <v>0.18625</v>
      </c>
      <c r="Q4665" s="49">
        <f t="shared" si="360"/>
        <v>0.18154546745399519</v>
      </c>
      <c r="R4665" s="49">
        <f t="shared" si="361"/>
        <v>0.24176348404285486</v>
      </c>
    </row>
    <row r="4666" spans="1:18" x14ac:dyDescent="0.3">
      <c r="A4666" s="35">
        <f t="shared" si="364"/>
        <v>44210</v>
      </c>
      <c r="B4666" s="36">
        <v>0.29166666666666669</v>
      </c>
      <c r="C4666">
        <v>12662</v>
      </c>
      <c r="D4666">
        <v>1192</v>
      </c>
      <c r="E4666" s="49">
        <f t="shared" si="362"/>
        <v>0.18154546745399519</v>
      </c>
      <c r="F4666" s="49">
        <f t="shared" si="363"/>
        <v>0.24176348404285486</v>
      </c>
      <c r="G4666">
        <v>0</v>
      </c>
      <c r="H4666" s="51">
        <f>G4666/'Parc électrique'!$C$24</f>
        <v>0</v>
      </c>
      <c r="I4666" s="14">
        <v>396</v>
      </c>
      <c r="J4666" s="14">
        <v>2352</v>
      </c>
      <c r="K4666" s="14">
        <v>0</v>
      </c>
      <c r="L4666" s="14">
        <v>643</v>
      </c>
      <c r="M4666" s="14">
        <f>C4666-SUM(D4666:L4666)</f>
        <v>8078.5766910485036</v>
      </c>
      <c r="P4666" s="49">
        <f>D4667/('Parc électrique'!$C$22+'Parc électrique'!$C$23)</f>
        <v>0.17531250000000001</v>
      </c>
      <c r="Q4666" s="49">
        <f t="shared" si="360"/>
        <v>0.17088424033840824</v>
      </c>
      <c r="R4666" s="49">
        <f t="shared" si="361"/>
        <v>0.2275659640067812</v>
      </c>
    </row>
    <row r="4667" spans="1:18" x14ac:dyDescent="0.3">
      <c r="A4667" s="35">
        <f t="shared" si="364"/>
        <v>44210</v>
      </c>
      <c r="B4667" s="36">
        <v>0.33333333333333331</v>
      </c>
      <c r="C4667">
        <v>13012</v>
      </c>
      <c r="D4667">
        <v>1122</v>
      </c>
      <c r="E4667" s="49">
        <f t="shared" si="362"/>
        <v>0.17088424033840824</v>
      </c>
      <c r="F4667" s="49">
        <f t="shared" si="363"/>
        <v>0.2275659640067812</v>
      </c>
      <c r="G4667">
        <v>17</v>
      </c>
      <c r="H4667" s="51">
        <f>G4667/'Parc électrique'!$C$24</f>
        <v>5.6666666666666671E-3</v>
      </c>
      <c r="I4667" s="14">
        <v>396</v>
      </c>
      <c r="J4667" s="14">
        <v>2352</v>
      </c>
      <c r="K4667" s="14">
        <v>0</v>
      </c>
      <c r="L4667" s="14">
        <v>646</v>
      </c>
      <c r="M4667" s="14">
        <f>C4667-SUM(D4667:L4667)</f>
        <v>8478.5958831289881</v>
      </c>
      <c r="P4667" s="49">
        <f>D4668/('Parc électrique'!$C$22+'Parc électrique'!$C$23)</f>
        <v>0.13921875</v>
      </c>
      <c r="Q4667" s="49">
        <f t="shared" si="360"/>
        <v>0.13570219085697122</v>
      </c>
      <c r="R4667" s="49">
        <f t="shared" si="361"/>
        <v>0.18071414788773799</v>
      </c>
    </row>
    <row r="4668" spans="1:18" x14ac:dyDescent="0.3">
      <c r="A4668" s="35">
        <f t="shared" si="364"/>
        <v>44210</v>
      </c>
      <c r="B4668" s="36">
        <v>0.375</v>
      </c>
      <c r="C4668">
        <v>13095</v>
      </c>
      <c r="D4668">
        <v>891</v>
      </c>
      <c r="E4668" s="49">
        <f t="shared" si="362"/>
        <v>0.13570219085697122</v>
      </c>
      <c r="F4668" s="49">
        <f t="shared" si="363"/>
        <v>0.18071414788773799</v>
      </c>
      <c r="G4668">
        <v>77</v>
      </c>
      <c r="H4668" s="51">
        <f>G4668/'Parc électrique'!$C$24</f>
        <v>2.5666666666666667E-2</v>
      </c>
      <c r="I4668" s="14">
        <v>396</v>
      </c>
      <c r="J4668" s="14">
        <v>449</v>
      </c>
      <c r="K4668" s="14">
        <v>0</v>
      </c>
      <c r="L4668" s="14">
        <v>642</v>
      </c>
      <c r="M4668" s="14">
        <f>C4668-SUM(D4668:L4668)</f>
        <v>10639.657916994589</v>
      </c>
      <c r="P4668" s="49">
        <f>D4669/('Parc électrique'!$C$22+'Parc électrique'!$C$23)</f>
        <v>0.15078125000000001</v>
      </c>
      <c r="Q4668" s="49">
        <f t="shared" si="360"/>
        <v>0.14697263095059174</v>
      </c>
      <c r="R4668" s="49">
        <f t="shared" si="361"/>
        <v>0.19572295478301591</v>
      </c>
    </row>
    <row r="4669" spans="1:18" x14ac:dyDescent="0.3">
      <c r="A4669" s="35">
        <f t="shared" si="364"/>
        <v>44210</v>
      </c>
      <c r="B4669" s="36">
        <v>0.41666666666666669</v>
      </c>
      <c r="C4669">
        <v>13136</v>
      </c>
      <c r="D4669">
        <v>965</v>
      </c>
      <c r="E4669" s="49">
        <f t="shared" si="362"/>
        <v>0.14697263095059174</v>
      </c>
      <c r="F4669" s="49">
        <f t="shared" si="363"/>
        <v>0.19572295478301591</v>
      </c>
      <c r="G4669">
        <v>192</v>
      </c>
      <c r="H4669" s="51">
        <f>G4669/'Parc électrique'!$C$24</f>
        <v>6.4000000000000001E-2</v>
      </c>
      <c r="I4669" s="14">
        <v>396</v>
      </c>
      <c r="J4669" s="14">
        <v>2352</v>
      </c>
      <c r="K4669" s="14">
        <v>0</v>
      </c>
      <c r="L4669" s="14">
        <v>640</v>
      </c>
      <c r="M4669" s="14">
        <f>C4669-SUM(D4669:L4669)</f>
        <v>8590.5933044142657</v>
      </c>
      <c r="P4669" s="49">
        <f>D4670/('Parc électrique'!$C$22+'Parc électrique'!$C$23)</f>
        <v>0.16562499999999999</v>
      </c>
      <c r="Q4669" s="49">
        <f t="shared" si="360"/>
        <v>0.16144143917888831</v>
      </c>
      <c r="R4669" s="49">
        <f t="shared" si="361"/>
        <v>0.21499101768911588</v>
      </c>
    </row>
    <row r="4670" spans="1:18" x14ac:dyDescent="0.3">
      <c r="A4670" s="35">
        <f t="shared" si="364"/>
        <v>44210</v>
      </c>
      <c r="B4670" s="36">
        <v>0.45833333333333331</v>
      </c>
      <c r="C4670">
        <v>13290</v>
      </c>
      <c r="D4670">
        <v>1060</v>
      </c>
      <c r="E4670" s="49">
        <f t="shared" si="362"/>
        <v>0.16144143917888831</v>
      </c>
      <c r="F4670" s="49">
        <f t="shared" si="363"/>
        <v>0.21499101768911588</v>
      </c>
      <c r="G4670">
        <v>283</v>
      </c>
      <c r="H4670" s="51">
        <f>G4670/'Parc électrique'!$C$24</f>
        <v>9.4333333333333338E-2</v>
      </c>
      <c r="I4670" s="14">
        <v>396</v>
      </c>
      <c r="J4670" s="14">
        <v>270</v>
      </c>
      <c r="K4670" s="14">
        <v>0</v>
      </c>
      <c r="L4670" s="14">
        <v>641</v>
      </c>
      <c r="M4670" s="14">
        <f>C4670-SUM(D4670:L4670)</f>
        <v>10639.5292342098</v>
      </c>
      <c r="P4670" s="49">
        <f>D4671/('Parc électrique'!$C$22+'Parc électrique'!$C$23)</f>
        <v>0.16468749999999999</v>
      </c>
      <c r="Q4670" s="49">
        <f t="shared" si="360"/>
        <v>0.16052761971183802</v>
      </c>
      <c r="R4670" s="49">
        <f t="shared" si="361"/>
        <v>0.21377408740030956</v>
      </c>
    </row>
    <row r="4671" spans="1:18" x14ac:dyDescent="0.3">
      <c r="A4671" s="35">
        <f t="shared" si="364"/>
        <v>44210</v>
      </c>
      <c r="B4671" s="36">
        <v>0.5</v>
      </c>
      <c r="C4671">
        <v>13330</v>
      </c>
      <c r="D4671">
        <v>1054</v>
      </c>
      <c r="E4671" s="49">
        <f t="shared" si="362"/>
        <v>0.16052761971183802</v>
      </c>
      <c r="F4671" s="49">
        <f t="shared" si="363"/>
        <v>0.21377408740030956</v>
      </c>
      <c r="G4671">
        <v>325</v>
      </c>
      <c r="H4671" s="51">
        <f>G4671/'Parc électrique'!$C$24</f>
        <v>0.10833333333333334</v>
      </c>
      <c r="I4671" s="14">
        <v>396</v>
      </c>
      <c r="J4671" s="14">
        <v>274</v>
      </c>
      <c r="K4671" s="14">
        <v>0</v>
      </c>
      <c r="L4671" s="14">
        <v>641</v>
      </c>
      <c r="M4671" s="14">
        <f>C4671-SUM(D4671:L4671)</f>
        <v>10639.517364959554</v>
      </c>
      <c r="P4671" s="49">
        <f>D4672/('Parc électrique'!$C$22+'Parc électrique'!$C$23)</f>
        <v>0.1796875</v>
      </c>
      <c r="Q4671" s="49">
        <f t="shared" si="360"/>
        <v>0.175148731184643</v>
      </c>
      <c r="R4671" s="49">
        <f t="shared" si="361"/>
        <v>0.23324497202121064</v>
      </c>
    </row>
    <row r="4672" spans="1:18" x14ac:dyDescent="0.3">
      <c r="A4672" s="35">
        <f t="shared" si="364"/>
        <v>44210</v>
      </c>
      <c r="B4672" s="36">
        <v>0.54166666666666663</v>
      </c>
      <c r="C4672">
        <v>13113</v>
      </c>
      <c r="D4672">
        <v>1150</v>
      </c>
      <c r="E4672" s="49">
        <f t="shared" si="362"/>
        <v>0.175148731184643</v>
      </c>
      <c r="F4672" s="49">
        <f t="shared" si="363"/>
        <v>0.23324497202121064</v>
      </c>
      <c r="G4672">
        <v>388</v>
      </c>
      <c r="H4672" s="51">
        <f>G4672/'Parc électrique'!$C$24</f>
        <v>0.12933333333333333</v>
      </c>
      <c r="I4672" s="14">
        <v>396</v>
      </c>
      <c r="J4672" s="14">
        <v>2352</v>
      </c>
      <c r="K4672" s="14">
        <v>0</v>
      </c>
      <c r="L4672" s="14">
        <v>641</v>
      </c>
      <c r="M4672" s="14">
        <f>C4672-SUM(D4672:L4672)</f>
        <v>8185.4622729634611</v>
      </c>
      <c r="P4672" s="49">
        <f>D4673/('Parc électrique'!$C$22+'Parc électrique'!$C$23)</f>
        <v>0.21</v>
      </c>
      <c r="Q4672" s="49">
        <f t="shared" si="360"/>
        <v>0.20469556061926972</v>
      </c>
      <c r="R4672" s="49">
        <f t="shared" si="361"/>
        <v>0.27259238469261488</v>
      </c>
    </row>
    <row r="4673" spans="1:18" x14ac:dyDescent="0.3">
      <c r="A4673" s="35">
        <f t="shared" si="364"/>
        <v>44210</v>
      </c>
      <c r="B4673" s="36">
        <v>0.58333333333333337</v>
      </c>
      <c r="C4673">
        <v>12874</v>
      </c>
      <c r="D4673">
        <v>1344</v>
      </c>
      <c r="E4673" s="49">
        <f t="shared" si="362"/>
        <v>0.20469556061926972</v>
      </c>
      <c r="F4673" s="49">
        <f t="shared" si="363"/>
        <v>0.27259238469261488</v>
      </c>
      <c r="G4673">
        <v>359</v>
      </c>
      <c r="H4673" s="51">
        <f>G4673/'Parc électrique'!$C$24</f>
        <v>0.11966666666666667</v>
      </c>
      <c r="I4673" s="14">
        <v>396</v>
      </c>
      <c r="J4673" s="14">
        <v>0</v>
      </c>
      <c r="K4673" s="14">
        <v>0</v>
      </c>
      <c r="L4673" s="14">
        <v>643</v>
      </c>
      <c r="M4673" s="14">
        <f>C4673-SUM(D4673:L4673)</f>
        <v>10131.403045388022</v>
      </c>
      <c r="P4673" s="49">
        <f>D4674/('Parc électrique'!$C$22+'Parc électrique'!$C$23)</f>
        <v>0.20421875</v>
      </c>
      <c r="Q4673" s="49">
        <f t="shared" si="360"/>
        <v>0.19906034057245947</v>
      </c>
      <c r="R4673" s="49">
        <f t="shared" si="361"/>
        <v>0.2650879812449759</v>
      </c>
    </row>
    <row r="4674" spans="1:18" x14ac:dyDescent="0.3">
      <c r="A4674" s="35">
        <f t="shared" si="364"/>
        <v>44210</v>
      </c>
      <c r="B4674" s="36">
        <v>0.625</v>
      </c>
      <c r="C4674">
        <v>12684</v>
      </c>
      <c r="D4674">
        <v>1307</v>
      </c>
      <c r="E4674" s="49">
        <f t="shared" si="362"/>
        <v>0.19906034057245947</v>
      </c>
      <c r="F4674" s="49">
        <f t="shared" si="363"/>
        <v>0.2650879812449759</v>
      </c>
      <c r="G4674">
        <v>274</v>
      </c>
      <c r="H4674" s="51">
        <f>G4674/'Parc électrique'!$C$24</f>
        <v>9.1333333333333336E-2</v>
      </c>
      <c r="I4674" s="14">
        <v>396</v>
      </c>
      <c r="J4674" s="14">
        <v>0</v>
      </c>
      <c r="K4674" s="14">
        <v>0</v>
      </c>
      <c r="L4674" s="14">
        <v>645</v>
      </c>
      <c r="M4674" s="14">
        <f>C4674-SUM(D4674:L4674)</f>
        <v>10061.44451834485</v>
      </c>
      <c r="P4674" s="49">
        <f>D4675/('Parc électrique'!$C$22+'Parc électrique'!$C$23)</f>
        <v>0.2265625</v>
      </c>
      <c r="Q4674" s="49">
        <f t="shared" si="360"/>
        <v>0.22083970453715859</v>
      </c>
      <c r="R4674" s="49">
        <f t="shared" si="361"/>
        <v>0.2940914864615265</v>
      </c>
    </row>
    <row r="4675" spans="1:18" x14ac:dyDescent="0.3">
      <c r="A4675" s="35">
        <f t="shared" si="364"/>
        <v>44210</v>
      </c>
      <c r="B4675" s="36">
        <v>0.66666666666666663</v>
      </c>
      <c r="C4675">
        <v>12687</v>
      </c>
      <c r="D4675">
        <v>1450</v>
      </c>
      <c r="E4675" s="49">
        <f t="shared" si="362"/>
        <v>0.22083970453715859</v>
      </c>
      <c r="F4675" s="49">
        <f t="shared" si="363"/>
        <v>0.2940914864615265</v>
      </c>
      <c r="G4675">
        <v>81</v>
      </c>
      <c r="H4675" s="51">
        <f>G4675/'Parc électrique'!$C$24</f>
        <v>2.7E-2</v>
      </c>
      <c r="I4675" s="14">
        <v>396</v>
      </c>
      <c r="J4675" s="14">
        <v>2352</v>
      </c>
      <c r="K4675" s="14">
        <v>0</v>
      </c>
      <c r="L4675" s="14">
        <v>645</v>
      </c>
      <c r="M4675" s="14">
        <f>C4675-SUM(D4675:L4675)</f>
        <v>7762.4580688090009</v>
      </c>
      <c r="P4675" s="49">
        <f>D4676/('Parc électrique'!$C$22+'Parc électrique'!$C$23)</f>
        <v>0.22515625</v>
      </c>
      <c r="Q4675" s="49">
        <f t="shared" ref="Q4675:Q4738" si="365">P4675/$T$3*$T$8</f>
        <v>0.21946897533658311</v>
      </c>
      <c r="R4675" s="49">
        <f t="shared" ref="R4675:R4738" si="366">P4675/$T$3*$T$4</f>
        <v>0.29226609102831702</v>
      </c>
    </row>
    <row r="4676" spans="1:18" x14ac:dyDescent="0.3">
      <c r="A4676" s="35">
        <f t="shared" si="364"/>
        <v>44210</v>
      </c>
      <c r="B4676" s="36">
        <v>0.70833333333333337</v>
      </c>
      <c r="C4676">
        <v>13239</v>
      </c>
      <c r="D4676">
        <v>1441</v>
      </c>
      <c r="E4676" s="49">
        <f t="shared" ref="E4676:E4739" si="367">P4675/$T$3*$T$8</f>
        <v>0.21946897533658311</v>
      </c>
      <c r="F4676" s="49">
        <f t="shared" ref="F4676:F4739" si="368">P4675/$T$3*$T$4</f>
        <v>0.29226609102831702</v>
      </c>
      <c r="G4676">
        <v>15</v>
      </c>
      <c r="H4676" s="51">
        <f>G4676/'Parc électrique'!$C$24</f>
        <v>5.0000000000000001E-3</v>
      </c>
      <c r="I4676" s="14">
        <v>396</v>
      </c>
      <c r="J4676" s="14">
        <v>2352</v>
      </c>
      <c r="K4676" s="14">
        <v>0</v>
      </c>
      <c r="L4676" s="14">
        <v>644</v>
      </c>
      <c r="M4676" s="14">
        <f>C4676-SUM(D4676:L4676)</f>
        <v>8390.4832649336349</v>
      </c>
      <c r="P4676" s="49">
        <f>D4677/('Parc électrique'!$C$22+'Parc électrique'!$C$23)</f>
        <v>0.20874999999999999</v>
      </c>
      <c r="Q4676" s="49">
        <f t="shared" si="365"/>
        <v>0.20347713466320266</v>
      </c>
      <c r="R4676" s="49">
        <f t="shared" si="366"/>
        <v>0.27096981097420647</v>
      </c>
    </row>
    <row r="4677" spans="1:18" x14ac:dyDescent="0.3">
      <c r="A4677" s="35">
        <f t="shared" si="364"/>
        <v>44210</v>
      </c>
      <c r="B4677" s="36">
        <v>0.75</v>
      </c>
      <c r="C4677">
        <v>13732</v>
      </c>
      <c r="D4677">
        <v>1336</v>
      </c>
      <c r="E4677" s="49">
        <f t="shared" si="367"/>
        <v>0.20347713466320266</v>
      </c>
      <c r="F4677" s="49">
        <f t="shared" si="368"/>
        <v>0.27096981097420647</v>
      </c>
      <c r="G4677">
        <v>0</v>
      </c>
      <c r="H4677" s="51">
        <f>G4677/'Parc électrique'!$C$24</f>
        <v>0</v>
      </c>
      <c r="I4677" s="14">
        <v>396</v>
      </c>
      <c r="J4677" s="14">
        <v>2352</v>
      </c>
      <c r="K4677" s="14">
        <v>0</v>
      </c>
      <c r="L4677" s="14">
        <v>642</v>
      </c>
      <c r="M4677" s="14">
        <f>C4677-SUM(D4677:L4677)</f>
        <v>9005.5255530543618</v>
      </c>
      <c r="P4677" s="49">
        <f>D4678/('Parc électrique'!$C$22+'Parc électrique'!$C$23)</f>
        <v>0.20703125</v>
      </c>
      <c r="Q4677" s="49">
        <f t="shared" si="365"/>
        <v>0.20180179897361042</v>
      </c>
      <c r="R4677" s="49">
        <f t="shared" si="366"/>
        <v>0.26873877211139485</v>
      </c>
    </row>
    <row r="4678" spans="1:18" x14ac:dyDescent="0.3">
      <c r="A4678" s="35">
        <f t="shared" si="364"/>
        <v>44210</v>
      </c>
      <c r="B4678" s="36">
        <v>0.79166666666666663</v>
      </c>
      <c r="C4678">
        <v>13566</v>
      </c>
      <c r="D4678">
        <v>1325</v>
      </c>
      <c r="E4678" s="49">
        <f t="shared" si="367"/>
        <v>0.20180179897361042</v>
      </c>
      <c r="F4678" s="49">
        <f t="shared" si="368"/>
        <v>0.26873877211139485</v>
      </c>
      <c r="G4678">
        <v>0</v>
      </c>
      <c r="H4678" s="51">
        <f>G4678/'Parc électrique'!$C$24</f>
        <v>0</v>
      </c>
      <c r="I4678" s="14">
        <v>396</v>
      </c>
      <c r="J4678" s="14">
        <v>2352</v>
      </c>
      <c r="K4678" s="14">
        <v>0</v>
      </c>
      <c r="L4678" s="14">
        <v>641</v>
      </c>
      <c r="M4678" s="14">
        <f>C4678-SUM(D4678:L4678)</f>
        <v>8851.5294594289153</v>
      </c>
      <c r="P4678" s="49">
        <f>D4679/('Parc électrique'!$C$22+'Parc électrique'!$C$23)</f>
        <v>0.22187499999999999</v>
      </c>
      <c r="Q4678" s="49">
        <f t="shared" si="365"/>
        <v>0.21627060720190702</v>
      </c>
      <c r="R4678" s="49">
        <f t="shared" si="366"/>
        <v>0.28800683501749486</v>
      </c>
    </row>
    <row r="4679" spans="1:18" x14ac:dyDescent="0.3">
      <c r="A4679" s="35">
        <f t="shared" si="364"/>
        <v>44210</v>
      </c>
      <c r="B4679" s="36">
        <v>0.83333333333333337</v>
      </c>
      <c r="C4679">
        <v>12644</v>
      </c>
      <c r="D4679">
        <v>1420</v>
      </c>
      <c r="E4679" s="49">
        <f t="shared" si="367"/>
        <v>0.21627060720190702</v>
      </c>
      <c r="F4679" s="49">
        <f t="shared" si="368"/>
        <v>0.28800683501749486</v>
      </c>
      <c r="G4679">
        <v>0</v>
      </c>
      <c r="H4679" s="51">
        <f>G4679/'Parc électrique'!$C$24</f>
        <v>0</v>
      </c>
      <c r="I4679" s="14">
        <v>396</v>
      </c>
      <c r="J4679" s="14">
        <v>2352</v>
      </c>
      <c r="K4679" s="14">
        <v>0</v>
      </c>
      <c r="L4679" s="14">
        <v>638</v>
      </c>
      <c r="M4679" s="14">
        <f>C4679-SUM(D4679:L4679)</f>
        <v>7837.49572255778</v>
      </c>
      <c r="P4679" s="49">
        <f>D4680/('Parc électrique'!$C$22+'Parc électrique'!$C$23)</f>
        <v>0.24359375</v>
      </c>
      <c r="Q4679" s="49">
        <f t="shared" si="365"/>
        <v>0.23744075818857258</v>
      </c>
      <c r="R4679" s="49">
        <f t="shared" si="366"/>
        <v>0.31619905337484122</v>
      </c>
    </row>
    <row r="4680" spans="1:18" x14ac:dyDescent="0.3">
      <c r="A4680" s="35">
        <f t="shared" si="364"/>
        <v>44210</v>
      </c>
      <c r="B4680" s="36">
        <v>0.875</v>
      </c>
      <c r="C4680">
        <v>11867</v>
      </c>
      <c r="D4680">
        <v>1559</v>
      </c>
      <c r="E4680" s="49">
        <f t="shared" si="367"/>
        <v>0.23744075818857258</v>
      </c>
      <c r="F4680" s="49">
        <f t="shared" si="368"/>
        <v>0.31619905337484122</v>
      </c>
      <c r="G4680">
        <v>0</v>
      </c>
      <c r="H4680" s="51">
        <f>G4680/'Parc électrique'!$C$24</f>
        <v>0</v>
      </c>
      <c r="I4680" s="14">
        <v>396</v>
      </c>
      <c r="J4680" s="14">
        <v>0</v>
      </c>
      <c r="K4680" s="14">
        <v>0</v>
      </c>
      <c r="L4680" s="14">
        <v>638</v>
      </c>
      <c r="M4680" s="14">
        <f>C4680-SUM(D4680:L4680)</f>
        <v>9273.4463601884363</v>
      </c>
      <c r="P4680" s="49">
        <f>D4681/('Parc électrique'!$C$22+'Parc électrique'!$C$23)</f>
        <v>0.26468750000000002</v>
      </c>
      <c r="Q4680" s="49">
        <f t="shared" si="365"/>
        <v>0.25800169619720459</v>
      </c>
      <c r="R4680" s="49">
        <f t="shared" si="366"/>
        <v>0.34357998487298336</v>
      </c>
    </row>
    <row r="4681" spans="1:18" x14ac:dyDescent="0.3">
      <c r="A4681" s="35">
        <f t="shared" si="364"/>
        <v>44210</v>
      </c>
      <c r="B4681" s="36">
        <v>0.91666666666666663</v>
      </c>
      <c r="C4681">
        <v>11963</v>
      </c>
      <c r="D4681">
        <v>1694</v>
      </c>
      <c r="E4681" s="49">
        <f t="shared" si="367"/>
        <v>0.25800169619720459</v>
      </c>
      <c r="F4681" s="49">
        <f t="shared" si="368"/>
        <v>0.34357998487298336</v>
      </c>
      <c r="G4681">
        <v>0</v>
      </c>
      <c r="H4681" s="51">
        <f>G4681/'Parc électrique'!$C$24</f>
        <v>0</v>
      </c>
      <c r="I4681" s="14">
        <v>396</v>
      </c>
      <c r="J4681" s="14">
        <v>1494</v>
      </c>
      <c r="K4681" s="14">
        <v>0</v>
      </c>
      <c r="L4681" s="14">
        <v>637</v>
      </c>
      <c r="M4681" s="14">
        <f>C4681-SUM(D4681:L4681)</f>
        <v>7741.3984183189295</v>
      </c>
      <c r="P4681" s="49">
        <f>D4682/('Parc électrique'!$C$22+'Parc électrique'!$C$23)</f>
        <v>0.26546874999999998</v>
      </c>
      <c r="Q4681" s="49">
        <f t="shared" si="365"/>
        <v>0.25876321241974648</v>
      </c>
      <c r="R4681" s="49">
        <f t="shared" si="366"/>
        <v>0.34459409344698855</v>
      </c>
    </row>
    <row r="4682" spans="1:18" x14ac:dyDescent="0.3">
      <c r="A4682" s="35">
        <f t="shared" si="364"/>
        <v>44210</v>
      </c>
      <c r="B4682" s="36">
        <v>0.95833333333333337</v>
      </c>
      <c r="C4682">
        <v>12090</v>
      </c>
      <c r="D4682">
        <v>1699</v>
      </c>
      <c r="E4682" s="49">
        <f t="shared" si="367"/>
        <v>0.25876321241974648</v>
      </c>
      <c r="F4682" s="49">
        <f t="shared" si="368"/>
        <v>0.34459409344698855</v>
      </c>
      <c r="G4682">
        <v>0</v>
      </c>
      <c r="H4682" s="51">
        <f>G4682/'Parc électrique'!$C$24</f>
        <v>0</v>
      </c>
      <c r="I4682" s="14">
        <v>396</v>
      </c>
      <c r="J4682" s="14">
        <v>1614</v>
      </c>
      <c r="K4682" s="14">
        <v>0</v>
      </c>
      <c r="L4682" s="14">
        <v>639</v>
      </c>
      <c r="M4682" s="14">
        <f>C4682-SUM(D4682:L4682)</f>
        <v>7741.3966426941333</v>
      </c>
      <c r="P4682" s="49">
        <f>D4683/('Parc électrique'!$C$22+'Parc électrique'!$C$23)</f>
        <v>0.24625</v>
      </c>
      <c r="Q4682" s="49">
        <f t="shared" si="365"/>
        <v>0.24002991334521512</v>
      </c>
      <c r="R4682" s="49">
        <f t="shared" si="366"/>
        <v>0.3196470225264591</v>
      </c>
    </row>
    <row r="4683" spans="1:18" x14ac:dyDescent="0.3">
      <c r="A4683" s="35">
        <f t="shared" si="364"/>
        <v>44211</v>
      </c>
      <c r="B4683" s="36">
        <v>0</v>
      </c>
      <c r="C4683">
        <v>11690</v>
      </c>
      <c r="D4683">
        <v>1576</v>
      </c>
      <c r="E4683" s="49">
        <f t="shared" si="367"/>
        <v>0.24002991334521512</v>
      </c>
      <c r="F4683" s="49">
        <f t="shared" si="368"/>
        <v>0.3196470225264591</v>
      </c>
      <c r="G4683">
        <v>0</v>
      </c>
      <c r="H4683" s="51">
        <f>G4683/'Parc électrique'!$C$24</f>
        <v>0</v>
      </c>
      <c r="I4683" s="14">
        <v>396</v>
      </c>
      <c r="J4683" s="14">
        <v>0</v>
      </c>
      <c r="K4683" s="14">
        <v>0</v>
      </c>
      <c r="L4683" s="14">
        <v>636</v>
      </c>
      <c r="M4683" s="14">
        <f>C4683-SUM(D4683:L4683)</f>
        <v>9081.4403230641292</v>
      </c>
      <c r="P4683" s="49">
        <f>D4684/('Parc électrique'!$C$22+'Parc électrique'!$C$23)</f>
        <v>0.25796875000000002</v>
      </c>
      <c r="Q4683" s="49">
        <f t="shared" si="365"/>
        <v>0.25145265668334404</v>
      </c>
      <c r="R4683" s="49">
        <f t="shared" si="366"/>
        <v>0.33485865113653807</v>
      </c>
    </row>
    <row r="4684" spans="1:18" x14ac:dyDescent="0.3">
      <c r="A4684" s="35">
        <f t="shared" si="364"/>
        <v>44211</v>
      </c>
      <c r="B4684" s="36">
        <v>4.1666666666666664E-2</v>
      </c>
      <c r="C4684">
        <v>11410</v>
      </c>
      <c r="D4684">
        <v>1651</v>
      </c>
      <c r="E4684" s="49">
        <f t="shared" si="367"/>
        <v>0.25145265668334404</v>
      </c>
      <c r="F4684" s="49">
        <f t="shared" si="368"/>
        <v>0.33485865113653807</v>
      </c>
      <c r="G4684">
        <v>0</v>
      </c>
      <c r="H4684" s="51">
        <f>G4684/'Parc électrique'!$C$24</f>
        <v>0</v>
      </c>
      <c r="I4684" s="14">
        <v>396</v>
      </c>
      <c r="J4684" s="14">
        <v>0</v>
      </c>
      <c r="K4684" s="14">
        <v>0</v>
      </c>
      <c r="L4684" s="14">
        <v>633</v>
      </c>
      <c r="M4684" s="14">
        <f>C4684-SUM(D4684:L4684)</f>
        <v>8729.4136886921806</v>
      </c>
      <c r="P4684" s="49">
        <f>D4685/('Parc électrique'!$C$22+'Parc électrique'!$C$23)</f>
        <v>0.26250000000000001</v>
      </c>
      <c r="Q4684" s="49">
        <f t="shared" si="365"/>
        <v>0.25586945077408718</v>
      </c>
      <c r="R4684" s="49">
        <f t="shared" si="366"/>
        <v>0.34074048086576858</v>
      </c>
    </row>
    <row r="4685" spans="1:18" x14ac:dyDescent="0.3">
      <c r="A4685" s="35">
        <f t="shared" si="364"/>
        <v>44211</v>
      </c>
      <c r="B4685" s="36">
        <v>8.3333333333333329E-2</v>
      </c>
      <c r="C4685">
        <v>11181</v>
      </c>
      <c r="D4685">
        <v>1680</v>
      </c>
      <c r="E4685" s="49">
        <f t="shared" si="367"/>
        <v>0.25586945077408718</v>
      </c>
      <c r="F4685" s="49">
        <f t="shared" si="368"/>
        <v>0.34074048086576858</v>
      </c>
      <c r="G4685">
        <v>0</v>
      </c>
      <c r="H4685" s="51">
        <f>G4685/'Parc électrique'!$C$24</f>
        <v>0</v>
      </c>
      <c r="I4685" s="14">
        <v>396</v>
      </c>
      <c r="J4685" s="14">
        <v>732</v>
      </c>
      <c r="K4685" s="14">
        <v>0</v>
      </c>
      <c r="L4685" s="14">
        <v>631</v>
      </c>
      <c r="M4685" s="14">
        <f>C4685-SUM(D4685:L4685)</f>
        <v>7741.4033900683598</v>
      </c>
      <c r="P4685" s="49">
        <f>D4686/('Parc électrique'!$C$22+'Parc électrique'!$C$23)</f>
        <v>0.27859374999999997</v>
      </c>
      <c r="Q4685" s="49">
        <f t="shared" si="365"/>
        <v>0.27155668495845081</v>
      </c>
      <c r="R4685" s="49">
        <f t="shared" si="366"/>
        <v>0.36163111749027699</v>
      </c>
    </row>
    <row r="4686" spans="1:18" x14ac:dyDescent="0.3">
      <c r="A4686" s="35">
        <f t="shared" si="364"/>
        <v>44211</v>
      </c>
      <c r="B4686" s="36">
        <v>0.125</v>
      </c>
      <c r="C4686">
        <v>10817</v>
      </c>
      <c r="D4686">
        <v>1783</v>
      </c>
      <c r="E4686" s="49">
        <f t="shared" si="367"/>
        <v>0.27155668495845081</v>
      </c>
      <c r="F4686" s="49">
        <f t="shared" si="368"/>
        <v>0.36163111749027699</v>
      </c>
      <c r="G4686">
        <v>0</v>
      </c>
      <c r="H4686" s="51">
        <f>G4686/'Parc électrique'!$C$24</f>
        <v>0</v>
      </c>
      <c r="I4686" s="14">
        <v>396</v>
      </c>
      <c r="J4686" s="14">
        <v>0</v>
      </c>
      <c r="K4686" s="14">
        <v>0</v>
      </c>
      <c r="L4686" s="14">
        <v>631</v>
      </c>
      <c r="M4686" s="14">
        <f>C4686-SUM(D4686:L4686)</f>
        <v>8006.3668121975516</v>
      </c>
      <c r="P4686" s="49">
        <f>D4687/('Parc électrique'!$C$22+'Parc électrique'!$C$23)</f>
        <v>0.30703124999999998</v>
      </c>
      <c r="Q4686" s="49">
        <f t="shared" si="365"/>
        <v>0.29927587545897694</v>
      </c>
      <c r="R4686" s="49">
        <f t="shared" si="366"/>
        <v>0.39854466958406859</v>
      </c>
    </row>
    <row r="4687" spans="1:18" x14ac:dyDescent="0.3">
      <c r="A4687" s="35">
        <f t="shared" si="364"/>
        <v>44211</v>
      </c>
      <c r="B4687" s="36">
        <v>0.16666666666666666</v>
      </c>
      <c r="C4687">
        <v>10787</v>
      </c>
      <c r="D4687">
        <v>1965</v>
      </c>
      <c r="E4687" s="49">
        <f t="shared" si="367"/>
        <v>0.29927587545897694</v>
      </c>
      <c r="F4687" s="49">
        <f t="shared" si="368"/>
        <v>0.39854466958406859</v>
      </c>
      <c r="G4687">
        <v>0</v>
      </c>
      <c r="H4687" s="51">
        <f>G4687/'Parc électrique'!$C$24</f>
        <v>0</v>
      </c>
      <c r="I4687" s="14">
        <v>396</v>
      </c>
      <c r="J4687" s="14">
        <v>55</v>
      </c>
      <c r="K4687" s="14">
        <v>0</v>
      </c>
      <c r="L4687" s="14">
        <v>629</v>
      </c>
      <c r="M4687" s="14">
        <f>C4687-SUM(D4687:L4687)</f>
        <v>7741.3021794549568</v>
      </c>
      <c r="P4687" s="49">
        <f>D4688/('Parc électrique'!$C$22+'Parc électrique'!$C$23)</f>
        <v>0.30953124999999998</v>
      </c>
      <c r="Q4687" s="49">
        <f t="shared" si="365"/>
        <v>0.3017127273711111</v>
      </c>
      <c r="R4687" s="49">
        <f t="shared" si="366"/>
        <v>0.40178981702088545</v>
      </c>
    </row>
    <row r="4688" spans="1:18" x14ac:dyDescent="0.3">
      <c r="A4688" s="35">
        <f t="shared" si="364"/>
        <v>44211</v>
      </c>
      <c r="B4688" s="36">
        <v>0.20833333333333334</v>
      </c>
      <c r="C4688">
        <v>11338</v>
      </c>
      <c r="D4688">
        <v>1981</v>
      </c>
      <c r="E4688" s="49">
        <f t="shared" si="367"/>
        <v>0.3017127273711111</v>
      </c>
      <c r="F4688" s="49">
        <f t="shared" si="368"/>
        <v>0.40178981702088545</v>
      </c>
      <c r="G4688">
        <v>0</v>
      </c>
      <c r="H4688" s="51">
        <f>G4688/'Parc électrique'!$C$24</f>
        <v>0</v>
      </c>
      <c r="I4688" s="14">
        <v>396</v>
      </c>
      <c r="J4688" s="14">
        <v>0</v>
      </c>
      <c r="K4688" s="14">
        <v>0</v>
      </c>
      <c r="L4688" s="14">
        <v>629</v>
      </c>
      <c r="M4688" s="14">
        <f>C4688-SUM(D4688:L4688)</f>
        <v>8331.2964974556089</v>
      </c>
      <c r="P4688" s="49">
        <f>D4689/('Parc électrique'!$C$22+'Parc électrique'!$C$23)</f>
        <v>0.31046875000000002</v>
      </c>
      <c r="Q4688" s="49">
        <f t="shared" si="365"/>
        <v>0.30262654683816148</v>
      </c>
      <c r="R4688" s="49">
        <f t="shared" si="366"/>
        <v>0.40300674730969183</v>
      </c>
    </row>
    <row r="4689" spans="1:18" x14ac:dyDescent="0.3">
      <c r="A4689" s="35">
        <f t="shared" si="364"/>
        <v>44211</v>
      </c>
      <c r="B4689" s="36">
        <v>0.25</v>
      </c>
      <c r="C4689">
        <v>12557</v>
      </c>
      <c r="D4689">
        <v>1987</v>
      </c>
      <c r="E4689" s="49">
        <f t="shared" si="367"/>
        <v>0.30262654683816148</v>
      </c>
      <c r="F4689" s="49">
        <f t="shared" si="368"/>
        <v>0.40300674730969183</v>
      </c>
      <c r="G4689">
        <v>0</v>
      </c>
      <c r="H4689" s="51">
        <f>G4689/'Parc électrique'!$C$24</f>
        <v>0</v>
      </c>
      <c r="I4689" s="14">
        <v>396</v>
      </c>
      <c r="J4689" s="14">
        <v>1798</v>
      </c>
      <c r="K4689" s="14">
        <v>0</v>
      </c>
      <c r="L4689" s="14">
        <v>634</v>
      </c>
      <c r="M4689" s="14">
        <f>C4689-SUM(D4689:L4689)</f>
        <v>7741.2943667058516</v>
      </c>
      <c r="P4689" s="49">
        <f>D4690/('Parc électrique'!$C$22+'Parc électrique'!$C$23)</f>
        <v>0.2915625</v>
      </c>
      <c r="Q4689" s="49">
        <f t="shared" si="365"/>
        <v>0.28419785425264682</v>
      </c>
      <c r="R4689" s="49">
        <f t="shared" si="366"/>
        <v>0.37846531981876441</v>
      </c>
    </row>
    <row r="4690" spans="1:18" x14ac:dyDescent="0.3">
      <c r="A4690" s="35">
        <f t="shared" si="364"/>
        <v>44211</v>
      </c>
      <c r="B4690" s="36">
        <v>0.29166666666666669</v>
      </c>
      <c r="C4690">
        <v>13655</v>
      </c>
      <c r="D4690">
        <v>1866</v>
      </c>
      <c r="E4690" s="49">
        <f t="shared" si="367"/>
        <v>0.28419785425264682</v>
      </c>
      <c r="F4690" s="49">
        <f t="shared" si="368"/>
        <v>0.37846531981876441</v>
      </c>
      <c r="G4690">
        <v>0</v>
      </c>
      <c r="H4690" s="51">
        <f>G4690/'Parc électrique'!$C$24</f>
        <v>0</v>
      </c>
      <c r="I4690" s="14">
        <v>396</v>
      </c>
      <c r="J4690" s="14">
        <v>2373</v>
      </c>
      <c r="K4690" s="14">
        <v>0</v>
      </c>
      <c r="L4690" s="14">
        <v>644</v>
      </c>
      <c r="M4690" s="14">
        <f>C4690-SUM(D4690:L4690)</f>
        <v>8375.337336825929</v>
      </c>
      <c r="P4690" s="49">
        <f>D4691/('Parc électrique'!$C$22+'Parc électrique'!$C$23)</f>
        <v>0.27906249999999999</v>
      </c>
      <c r="Q4690" s="49">
        <f t="shared" si="365"/>
        <v>0.272013594691976</v>
      </c>
      <c r="R4690" s="49">
        <f t="shared" si="366"/>
        <v>0.3622395826346802</v>
      </c>
    </row>
    <row r="4691" spans="1:18" x14ac:dyDescent="0.3">
      <c r="A4691" s="35">
        <f t="shared" si="364"/>
        <v>44211</v>
      </c>
      <c r="B4691" s="36">
        <v>0.33333333333333331</v>
      </c>
      <c r="C4691">
        <v>13979</v>
      </c>
      <c r="D4691">
        <v>1786</v>
      </c>
      <c r="E4691" s="49">
        <f t="shared" si="367"/>
        <v>0.272013594691976</v>
      </c>
      <c r="F4691" s="49">
        <f t="shared" si="368"/>
        <v>0.3622395826346802</v>
      </c>
      <c r="G4691">
        <v>21</v>
      </c>
      <c r="H4691" s="51">
        <f>G4691/'Parc électrique'!$C$24</f>
        <v>7.0000000000000001E-3</v>
      </c>
      <c r="I4691" s="14">
        <v>396</v>
      </c>
      <c r="J4691" s="14">
        <v>489</v>
      </c>
      <c r="K4691" s="14">
        <v>0</v>
      </c>
      <c r="L4691" s="14">
        <v>647</v>
      </c>
      <c r="M4691" s="14">
        <f>C4691-SUM(D4691:L4691)</f>
        <v>10639.358746822672</v>
      </c>
      <c r="P4691" s="49">
        <f>D4692/('Parc électrique'!$C$22+'Parc électrique'!$C$23)</f>
        <v>0.27187499999999998</v>
      </c>
      <c r="Q4691" s="49">
        <f t="shared" si="365"/>
        <v>0.26500764544459027</v>
      </c>
      <c r="R4691" s="49">
        <f t="shared" si="366"/>
        <v>0.3529097837538317</v>
      </c>
    </row>
    <row r="4692" spans="1:18" x14ac:dyDescent="0.3">
      <c r="A4692" s="35">
        <f t="shared" si="364"/>
        <v>44211</v>
      </c>
      <c r="B4692" s="36">
        <v>0.375</v>
      </c>
      <c r="C4692">
        <v>14070</v>
      </c>
      <c r="D4692">
        <v>1740</v>
      </c>
      <c r="E4692" s="49">
        <f t="shared" si="367"/>
        <v>0.26500764544459027</v>
      </c>
      <c r="F4692" s="49">
        <f t="shared" si="368"/>
        <v>0.3529097837538317</v>
      </c>
      <c r="G4692">
        <v>201</v>
      </c>
      <c r="H4692" s="51">
        <f>G4692/'Parc électrique'!$C$24</f>
        <v>6.7000000000000004E-2</v>
      </c>
      <c r="I4692" s="14">
        <v>396</v>
      </c>
      <c r="J4692" s="14">
        <v>2373</v>
      </c>
      <c r="K4692" s="14">
        <v>0</v>
      </c>
      <c r="L4692" s="14">
        <v>643</v>
      </c>
      <c r="M4692" s="14">
        <f>C4692-SUM(D4692:L4692)</f>
        <v>8716.3150825708017</v>
      </c>
      <c r="P4692" s="49">
        <f>D4693/('Parc électrique'!$C$22+'Parc électrique'!$C$23)</f>
        <v>0.30499999999999999</v>
      </c>
      <c r="Q4692" s="49">
        <f t="shared" si="365"/>
        <v>0.29729593328036796</v>
      </c>
      <c r="R4692" s="49">
        <f t="shared" si="366"/>
        <v>0.39590798729165494</v>
      </c>
    </row>
    <row r="4693" spans="1:18" x14ac:dyDescent="0.3">
      <c r="A4693" s="35">
        <f t="shared" si="364"/>
        <v>44211</v>
      </c>
      <c r="B4693" s="36">
        <v>0.41666666666666669</v>
      </c>
      <c r="C4693">
        <v>14039</v>
      </c>
      <c r="D4693">
        <v>1952</v>
      </c>
      <c r="E4693" s="49">
        <f t="shared" si="367"/>
        <v>0.29729593328036796</v>
      </c>
      <c r="F4693" s="49">
        <f t="shared" si="368"/>
        <v>0.39590798729165494</v>
      </c>
      <c r="G4693">
        <v>526</v>
      </c>
      <c r="H4693" s="51">
        <f>G4693/'Parc électrique'!$C$24</f>
        <v>0.17533333333333334</v>
      </c>
      <c r="I4693" s="14">
        <v>396</v>
      </c>
      <c r="J4693" s="14">
        <v>0</v>
      </c>
      <c r="K4693" s="14">
        <v>0</v>
      </c>
      <c r="L4693" s="14">
        <v>641</v>
      </c>
      <c r="M4693" s="14">
        <f>C4693-SUM(D4693:L4693)</f>
        <v>10523.131462746094</v>
      </c>
      <c r="P4693" s="49">
        <f>D4694/('Parc électrique'!$C$22+'Parc électrique'!$C$23)</f>
        <v>0.29531249999999998</v>
      </c>
      <c r="Q4693" s="49">
        <f t="shared" si="365"/>
        <v>0.28785313212084807</v>
      </c>
      <c r="R4693" s="49">
        <f t="shared" si="366"/>
        <v>0.38333304097398962</v>
      </c>
    </row>
    <row r="4694" spans="1:18" x14ac:dyDescent="0.3">
      <c r="A4694" s="35">
        <f t="shared" si="364"/>
        <v>44211</v>
      </c>
      <c r="B4694" s="36">
        <v>0.45833333333333331</v>
      </c>
      <c r="C4694">
        <v>14101</v>
      </c>
      <c r="D4694">
        <v>1890</v>
      </c>
      <c r="E4694" s="49">
        <f t="shared" si="367"/>
        <v>0.28785313212084807</v>
      </c>
      <c r="F4694" s="49">
        <f t="shared" si="368"/>
        <v>0.38333304097398962</v>
      </c>
      <c r="G4694">
        <v>580</v>
      </c>
      <c r="H4694" s="51">
        <f>G4694/'Parc électrique'!$C$24</f>
        <v>0.19333333333333333</v>
      </c>
      <c r="I4694" s="14">
        <v>396</v>
      </c>
      <c r="J4694" s="14">
        <v>0</v>
      </c>
      <c r="K4694" s="14">
        <v>0</v>
      </c>
      <c r="L4694" s="14">
        <v>642</v>
      </c>
      <c r="M4694" s="14">
        <f>C4694-SUM(D4694:L4694)</f>
        <v>10592.135480493573</v>
      </c>
      <c r="P4694" s="49">
        <f>D4695/('Parc électrique'!$C$22+'Parc électrique'!$C$23)</f>
        <v>0.26437500000000003</v>
      </c>
      <c r="Q4694" s="49">
        <f t="shared" si="365"/>
        <v>0.25769708970818778</v>
      </c>
      <c r="R4694" s="49">
        <f t="shared" si="366"/>
        <v>0.34317434144338121</v>
      </c>
    </row>
    <row r="4695" spans="1:18" x14ac:dyDescent="0.3">
      <c r="A4695" s="35">
        <f t="shared" si="364"/>
        <v>44211</v>
      </c>
      <c r="B4695" s="36">
        <v>0.5</v>
      </c>
      <c r="C4695">
        <v>14047</v>
      </c>
      <c r="D4695">
        <v>1692</v>
      </c>
      <c r="E4695" s="49">
        <f t="shared" si="367"/>
        <v>0.25769708970818778</v>
      </c>
      <c r="F4695" s="49">
        <f t="shared" si="368"/>
        <v>0.34317434144338121</v>
      </c>
      <c r="G4695">
        <v>653</v>
      </c>
      <c r="H4695" s="51">
        <f>G4695/'Parc électrique'!$C$24</f>
        <v>0.21766666666666667</v>
      </c>
      <c r="I4695" s="14">
        <v>396</v>
      </c>
      <c r="J4695" s="14">
        <v>2373</v>
      </c>
      <c r="K4695" s="14">
        <v>0</v>
      </c>
      <c r="L4695" s="14">
        <v>642</v>
      </c>
      <c r="M4695" s="14">
        <f>C4695-SUM(D4695:L4695)</f>
        <v>8290.1814619021825</v>
      </c>
      <c r="P4695" s="49">
        <f>D4696/('Parc électrique'!$C$22+'Parc électrique'!$C$23)</f>
        <v>0.25140625</v>
      </c>
      <c r="Q4695" s="49">
        <f t="shared" si="365"/>
        <v>0.24505592041399182</v>
      </c>
      <c r="R4695" s="49">
        <f t="shared" si="366"/>
        <v>0.32634013911489385</v>
      </c>
    </row>
    <row r="4696" spans="1:18" x14ac:dyDescent="0.3">
      <c r="A4696" s="35">
        <f t="shared" si="364"/>
        <v>44211</v>
      </c>
      <c r="B4696" s="36">
        <v>0.54166666666666663</v>
      </c>
      <c r="C4696">
        <v>13739</v>
      </c>
      <c r="D4696">
        <v>1609</v>
      </c>
      <c r="E4696" s="49">
        <f t="shared" si="367"/>
        <v>0.24505592041399182</v>
      </c>
      <c r="F4696" s="49">
        <f t="shared" si="368"/>
        <v>0.32634013911489385</v>
      </c>
      <c r="G4696">
        <v>620</v>
      </c>
      <c r="H4696" s="51">
        <f>G4696/'Parc électrique'!$C$24</f>
        <v>0.20666666666666667</v>
      </c>
      <c r="I4696" s="14">
        <v>396</v>
      </c>
      <c r="J4696" s="14">
        <v>2373</v>
      </c>
      <c r="K4696" s="14">
        <v>0</v>
      </c>
      <c r="L4696" s="14">
        <v>642</v>
      </c>
      <c r="M4696" s="14">
        <f>C4696-SUM(D4696:L4696)</f>
        <v>8098.2219372738055</v>
      </c>
      <c r="P4696" s="49">
        <f>D4697/('Parc électrique'!$C$22+'Parc électrique'!$C$23)</f>
        <v>0.25953124999999999</v>
      </c>
      <c r="Q4696" s="49">
        <f t="shared" si="365"/>
        <v>0.25297568912842788</v>
      </c>
      <c r="R4696" s="49">
        <f t="shared" si="366"/>
        <v>0.33688686828454861</v>
      </c>
    </row>
    <row r="4697" spans="1:18" x14ac:dyDescent="0.3">
      <c r="A4697" s="35">
        <f t="shared" si="364"/>
        <v>44211</v>
      </c>
      <c r="B4697" s="36">
        <v>0.58333333333333337</v>
      </c>
      <c r="C4697">
        <v>13490</v>
      </c>
      <c r="D4697">
        <v>1661</v>
      </c>
      <c r="E4697" s="49">
        <f t="shared" si="367"/>
        <v>0.25297568912842788</v>
      </c>
      <c r="F4697" s="49">
        <f t="shared" si="368"/>
        <v>0.33688686828454861</v>
      </c>
      <c r="G4697">
        <v>543</v>
      </c>
      <c r="H4697" s="51">
        <f>G4697/'Parc électrique'!$C$24</f>
        <v>0.18099999999999999</v>
      </c>
      <c r="I4697" s="14">
        <v>396</v>
      </c>
      <c r="J4697" s="14">
        <v>0</v>
      </c>
      <c r="K4697" s="14">
        <v>0</v>
      </c>
      <c r="L4697" s="14">
        <v>644</v>
      </c>
      <c r="M4697" s="14">
        <f>C4697-SUM(D4697:L4697)</f>
        <v>10245.229137442588</v>
      </c>
      <c r="P4697" s="49">
        <f>D4698/('Parc électrique'!$C$22+'Parc électrique'!$C$23)</f>
        <v>0.25640625</v>
      </c>
      <c r="Q4697" s="49">
        <f t="shared" si="365"/>
        <v>0.24992962423826012</v>
      </c>
      <c r="R4697" s="49">
        <f t="shared" si="366"/>
        <v>0.33283043398852752</v>
      </c>
    </row>
    <row r="4698" spans="1:18" x14ac:dyDescent="0.3">
      <c r="A4698" s="35">
        <f t="shared" si="364"/>
        <v>44211</v>
      </c>
      <c r="B4698" s="36">
        <v>0.625</v>
      </c>
      <c r="C4698">
        <v>13254</v>
      </c>
      <c r="D4698">
        <v>1641</v>
      </c>
      <c r="E4698" s="49">
        <f t="shared" si="367"/>
        <v>0.24992962423826012</v>
      </c>
      <c r="F4698" s="49">
        <f t="shared" si="368"/>
        <v>0.33283043398852752</v>
      </c>
      <c r="G4698">
        <v>354</v>
      </c>
      <c r="H4698" s="51">
        <f>G4698/'Parc électrique'!$C$24</f>
        <v>0.11799999999999999</v>
      </c>
      <c r="I4698" s="14">
        <v>396</v>
      </c>
      <c r="J4698" s="14">
        <v>2373</v>
      </c>
      <c r="K4698" s="14">
        <v>0</v>
      </c>
      <c r="L4698" s="14">
        <v>646</v>
      </c>
      <c r="M4698" s="14">
        <f>C4698-SUM(D4698:L4698)</f>
        <v>7843.2992399417735</v>
      </c>
      <c r="P4698" s="49">
        <f>D4699/('Parc électrique'!$C$22+'Parc électrique'!$C$23)</f>
        <v>0.26921875000000001</v>
      </c>
      <c r="Q4698" s="49">
        <f t="shared" si="365"/>
        <v>0.26241849028794773</v>
      </c>
      <c r="R4698" s="49">
        <f t="shared" si="366"/>
        <v>0.34946181460221387</v>
      </c>
    </row>
    <row r="4699" spans="1:18" x14ac:dyDescent="0.3">
      <c r="A4699" s="35">
        <f t="shared" si="364"/>
        <v>44211</v>
      </c>
      <c r="B4699" s="36">
        <v>0.66666666666666663</v>
      </c>
      <c r="C4699">
        <v>13167</v>
      </c>
      <c r="D4699">
        <v>1723</v>
      </c>
      <c r="E4699" s="49">
        <f t="shared" si="367"/>
        <v>0.26241849028794773</v>
      </c>
      <c r="F4699" s="49">
        <f t="shared" si="368"/>
        <v>0.34946181460221387</v>
      </c>
      <c r="G4699">
        <v>103</v>
      </c>
      <c r="H4699" s="51">
        <f>G4699/'Parc électrique'!$C$24</f>
        <v>3.4333333333333334E-2</v>
      </c>
      <c r="I4699" s="14">
        <v>396</v>
      </c>
      <c r="J4699" s="14">
        <v>0</v>
      </c>
      <c r="K4699" s="14">
        <v>0</v>
      </c>
      <c r="L4699" s="14">
        <v>646</v>
      </c>
      <c r="M4699" s="14">
        <f>C4699-SUM(D4699:L4699)</f>
        <v>10298.353786361777</v>
      </c>
      <c r="P4699" s="49">
        <f>D4700/('Parc électrique'!$C$22+'Parc électrique'!$C$23)</f>
        <v>0.26124999999999998</v>
      </c>
      <c r="Q4699" s="49">
        <f t="shared" si="365"/>
        <v>0.25465102481802004</v>
      </c>
      <c r="R4699" s="49">
        <f t="shared" si="366"/>
        <v>0.33911790714736012</v>
      </c>
    </row>
    <row r="4700" spans="1:18" x14ac:dyDescent="0.3">
      <c r="A4700" s="35">
        <f t="shared" ref="A4700:A4763" si="369">A4676+1</f>
        <v>44211</v>
      </c>
      <c r="B4700" s="36">
        <v>0.70833333333333337</v>
      </c>
      <c r="C4700">
        <v>13673</v>
      </c>
      <c r="D4700">
        <v>1672</v>
      </c>
      <c r="E4700" s="49">
        <f t="shared" si="367"/>
        <v>0.25465102481802004</v>
      </c>
      <c r="F4700" s="49">
        <f t="shared" si="368"/>
        <v>0.33911790714736012</v>
      </c>
      <c r="G4700">
        <v>11</v>
      </c>
      <c r="H4700" s="51">
        <f>G4700/'Parc électrique'!$C$24</f>
        <v>3.6666666666666666E-3</v>
      </c>
      <c r="I4700" s="14">
        <v>396</v>
      </c>
      <c r="J4700" s="14">
        <v>309</v>
      </c>
      <c r="K4700" s="14">
        <v>0</v>
      </c>
      <c r="L4700" s="14">
        <v>645</v>
      </c>
      <c r="M4700" s="14">
        <f>C4700-SUM(D4700:L4700)</f>
        <v>10639.402564401367</v>
      </c>
      <c r="P4700" s="49">
        <f>D4701/('Parc électrique'!$C$22+'Parc électrique'!$C$23)</f>
        <v>0.25359375000000001</v>
      </c>
      <c r="Q4700" s="49">
        <f t="shared" si="365"/>
        <v>0.2471881658371092</v>
      </c>
      <c r="R4700" s="49">
        <f t="shared" si="366"/>
        <v>0.32917964312210857</v>
      </c>
    </row>
    <row r="4701" spans="1:18" x14ac:dyDescent="0.3">
      <c r="A4701" s="35">
        <f t="shared" si="369"/>
        <v>44211</v>
      </c>
      <c r="B4701" s="36">
        <v>0.75</v>
      </c>
      <c r="C4701">
        <v>14156</v>
      </c>
      <c r="D4701">
        <v>1623</v>
      </c>
      <c r="E4701" s="49">
        <f t="shared" si="367"/>
        <v>0.2471881658371092</v>
      </c>
      <c r="F4701" s="49">
        <f t="shared" si="368"/>
        <v>0.32917964312210857</v>
      </c>
      <c r="G4701">
        <v>0</v>
      </c>
      <c r="H4701" s="51">
        <f>G4701/'Parc électrique'!$C$24</f>
        <v>0</v>
      </c>
      <c r="I4701" s="14">
        <v>396</v>
      </c>
      <c r="J4701" s="14">
        <v>2373</v>
      </c>
      <c r="K4701" s="14">
        <v>0</v>
      </c>
      <c r="L4701" s="14">
        <v>644</v>
      </c>
      <c r="M4701" s="14">
        <f>C4701-SUM(D4701:L4701)</f>
        <v>9119.4236321910412</v>
      </c>
      <c r="P4701" s="49">
        <f>D4702/('Parc électrique'!$C$22+'Parc électrique'!$C$23)</f>
        <v>0.26734374999999999</v>
      </c>
      <c r="Q4701" s="49">
        <f t="shared" si="365"/>
        <v>0.26059085135384713</v>
      </c>
      <c r="R4701" s="49">
        <f t="shared" si="366"/>
        <v>0.34702795402460124</v>
      </c>
    </row>
    <row r="4702" spans="1:18" x14ac:dyDescent="0.3">
      <c r="A4702" s="35">
        <f t="shared" si="369"/>
        <v>44211</v>
      </c>
      <c r="B4702" s="36">
        <v>0.79166666666666663</v>
      </c>
      <c r="C4702">
        <v>14023</v>
      </c>
      <c r="D4702">
        <v>1711</v>
      </c>
      <c r="E4702" s="49">
        <f t="shared" si="367"/>
        <v>0.26059085135384713</v>
      </c>
      <c r="F4702" s="49">
        <f t="shared" si="368"/>
        <v>0.34702795402460124</v>
      </c>
      <c r="G4702">
        <v>0</v>
      </c>
      <c r="H4702" s="51">
        <f>G4702/'Parc électrique'!$C$24</f>
        <v>0</v>
      </c>
      <c r="I4702" s="14">
        <v>396</v>
      </c>
      <c r="J4702" s="14">
        <v>2373</v>
      </c>
      <c r="K4702" s="14">
        <v>0</v>
      </c>
      <c r="L4702" s="14">
        <v>642</v>
      </c>
      <c r="M4702" s="14">
        <f>C4702-SUM(D4702:L4702)</f>
        <v>8900.3923811946224</v>
      </c>
      <c r="P4702" s="49">
        <f>D4703/('Parc électrique'!$C$22+'Parc électrique'!$C$23)</f>
        <v>0.30406250000000001</v>
      </c>
      <c r="Q4702" s="49">
        <f t="shared" si="365"/>
        <v>0.29638211381331769</v>
      </c>
      <c r="R4702" s="49">
        <f t="shared" si="366"/>
        <v>0.39469105700284868</v>
      </c>
    </row>
    <row r="4703" spans="1:18" x14ac:dyDescent="0.3">
      <c r="A4703" s="35">
        <f t="shared" si="369"/>
        <v>44211</v>
      </c>
      <c r="B4703" s="36">
        <v>0.83333333333333337</v>
      </c>
      <c r="C4703">
        <v>13169</v>
      </c>
      <c r="D4703">
        <v>1946</v>
      </c>
      <c r="E4703" s="49">
        <f t="shared" si="367"/>
        <v>0.29638211381331769</v>
      </c>
      <c r="F4703" s="49">
        <f t="shared" si="368"/>
        <v>0.39469105700284868</v>
      </c>
      <c r="G4703">
        <v>0</v>
      </c>
      <c r="H4703" s="51">
        <f>G4703/'Parc électrique'!$C$24</f>
        <v>0</v>
      </c>
      <c r="I4703" s="14">
        <v>396</v>
      </c>
      <c r="J4703" s="14">
        <v>2373</v>
      </c>
      <c r="K4703" s="14">
        <v>0</v>
      </c>
      <c r="L4703" s="14">
        <v>639</v>
      </c>
      <c r="M4703" s="14">
        <f>C4703-SUM(D4703:L4703)</f>
        <v>7814.3089268291842</v>
      </c>
      <c r="P4703" s="49">
        <f>D4704/('Parc électrique'!$C$22+'Parc électrique'!$C$23)</f>
        <v>0.30562499999999998</v>
      </c>
      <c r="Q4703" s="49">
        <f t="shared" si="365"/>
        <v>0.29790514625840148</v>
      </c>
      <c r="R4703" s="49">
        <f t="shared" si="366"/>
        <v>0.39671927415085911</v>
      </c>
    </row>
    <row r="4704" spans="1:18" x14ac:dyDescent="0.3">
      <c r="A4704" s="35">
        <f t="shared" si="369"/>
        <v>44211</v>
      </c>
      <c r="B4704" s="36">
        <v>0.875</v>
      </c>
      <c r="C4704">
        <v>12487</v>
      </c>
      <c r="D4704">
        <v>1956</v>
      </c>
      <c r="E4704" s="49">
        <f t="shared" si="367"/>
        <v>0.29790514625840148</v>
      </c>
      <c r="F4704" s="49">
        <f t="shared" si="368"/>
        <v>0.39671927415085911</v>
      </c>
      <c r="G4704">
        <v>0</v>
      </c>
      <c r="H4704" s="51">
        <f>G4704/'Parc électrique'!$C$24</f>
        <v>0</v>
      </c>
      <c r="I4704" s="14">
        <v>396</v>
      </c>
      <c r="J4704" s="14">
        <v>0</v>
      </c>
      <c r="K4704" s="14">
        <v>0</v>
      </c>
      <c r="L4704" s="14">
        <v>639</v>
      </c>
      <c r="M4704" s="14">
        <f>C4704-SUM(D4704:L4704)</f>
        <v>9495.3053755795918</v>
      </c>
      <c r="P4704" s="49">
        <f>D4705/('Parc électrique'!$C$22+'Parc électrique'!$C$23)</f>
        <v>0.31562499999999999</v>
      </c>
      <c r="Q4704" s="49">
        <f t="shared" si="365"/>
        <v>0.30765255390693813</v>
      </c>
      <c r="R4704" s="49">
        <f t="shared" si="366"/>
        <v>0.40969986389812652</v>
      </c>
    </row>
    <row r="4705" spans="1:18" x14ac:dyDescent="0.3">
      <c r="A4705" s="35">
        <f t="shared" si="369"/>
        <v>44211</v>
      </c>
      <c r="B4705" s="36">
        <v>0.91666666666666663</v>
      </c>
      <c r="C4705">
        <v>12671</v>
      </c>
      <c r="D4705">
        <v>2020</v>
      </c>
      <c r="E4705" s="49">
        <f t="shared" si="367"/>
        <v>0.30765255390693813</v>
      </c>
      <c r="F4705" s="49">
        <f t="shared" si="368"/>
        <v>0.40969986389812652</v>
      </c>
      <c r="G4705">
        <v>0</v>
      </c>
      <c r="H4705" s="51">
        <f>G4705/'Parc électrique'!$C$24</f>
        <v>0</v>
      </c>
      <c r="I4705" s="14">
        <v>396</v>
      </c>
      <c r="J4705" s="14">
        <v>1875</v>
      </c>
      <c r="K4705" s="14">
        <v>0</v>
      </c>
      <c r="L4705" s="14">
        <v>638</v>
      </c>
      <c r="M4705" s="14">
        <f>C4705-SUM(D4705:L4705)</f>
        <v>7741.2826475821948</v>
      </c>
      <c r="P4705" s="49">
        <f>D4706/('Parc électrique'!$C$22+'Parc électrique'!$C$23)</f>
        <v>0.30328125</v>
      </c>
      <c r="Q4705" s="49">
        <f t="shared" si="365"/>
        <v>0.29562059759077569</v>
      </c>
      <c r="R4705" s="49">
        <f t="shared" si="366"/>
        <v>0.39367694842884338</v>
      </c>
    </row>
    <row r="4706" spans="1:18" x14ac:dyDescent="0.3">
      <c r="A4706" s="35">
        <f t="shared" si="369"/>
        <v>44211</v>
      </c>
      <c r="B4706" s="36">
        <v>0.95833333333333337</v>
      </c>
      <c r="C4706">
        <v>12769</v>
      </c>
      <c r="D4706">
        <v>1941</v>
      </c>
      <c r="E4706" s="49">
        <f t="shared" si="367"/>
        <v>0.29562059759077569</v>
      </c>
      <c r="F4706" s="49">
        <f t="shared" si="368"/>
        <v>0.39367694842884338</v>
      </c>
      <c r="G4706">
        <v>0</v>
      </c>
      <c r="H4706" s="51">
        <f>G4706/'Parc électrique'!$C$24</f>
        <v>0</v>
      </c>
      <c r="I4706" s="14">
        <v>396</v>
      </c>
      <c r="J4706" s="14">
        <v>0</v>
      </c>
      <c r="K4706" s="14">
        <v>0</v>
      </c>
      <c r="L4706" s="14">
        <v>640</v>
      </c>
      <c r="M4706" s="14">
        <f>C4706-SUM(D4706:L4706)</f>
        <v>9791.3107024539804</v>
      </c>
      <c r="P4706" s="49">
        <f>D4707/('Parc électrique'!$C$22+'Parc électrique'!$C$23)</f>
        <v>0.29671874999999998</v>
      </c>
      <c r="Q4706" s="49">
        <f t="shared" si="365"/>
        <v>0.28922386132142353</v>
      </c>
      <c r="R4706" s="49">
        <f t="shared" si="366"/>
        <v>0.3851584364071991</v>
      </c>
    </row>
    <row r="4707" spans="1:18" x14ac:dyDescent="0.3">
      <c r="A4707" s="35">
        <f t="shared" si="369"/>
        <v>44212</v>
      </c>
      <c r="B4707" s="36">
        <v>0</v>
      </c>
      <c r="C4707">
        <v>12166</v>
      </c>
      <c r="D4707">
        <v>1899</v>
      </c>
      <c r="E4707" s="49">
        <f t="shared" si="367"/>
        <v>0.28922386132142353</v>
      </c>
      <c r="F4707" s="49">
        <f t="shared" si="368"/>
        <v>0.3851584364071991</v>
      </c>
      <c r="G4707">
        <v>0</v>
      </c>
      <c r="H4707" s="51">
        <f>G4707/'Parc électrique'!$C$24</f>
        <v>0</v>
      </c>
      <c r="I4707" s="14">
        <v>396</v>
      </c>
      <c r="J4707" s="14">
        <v>0</v>
      </c>
      <c r="K4707" s="14">
        <v>0</v>
      </c>
      <c r="L4707" s="14">
        <v>630</v>
      </c>
      <c r="M4707" s="14">
        <f>C4707-SUM(D4707:L4707)</f>
        <v>9240.3256177022704</v>
      </c>
      <c r="P4707" s="49">
        <f>D4708/('Parc électrique'!$C$22+'Parc électrique'!$C$23)</f>
        <v>0.27406249999999999</v>
      </c>
      <c r="Q4707" s="49">
        <f t="shared" si="365"/>
        <v>0.26713989086770767</v>
      </c>
      <c r="R4707" s="49">
        <f t="shared" si="366"/>
        <v>0.35574928776104653</v>
      </c>
    </row>
    <row r="4708" spans="1:18" x14ac:dyDescent="0.3">
      <c r="A4708" s="35">
        <f t="shared" si="369"/>
        <v>44212</v>
      </c>
      <c r="B4708" s="36">
        <v>4.1666666666666664E-2</v>
      </c>
      <c r="C4708">
        <v>11783</v>
      </c>
      <c r="D4708">
        <v>1754</v>
      </c>
      <c r="E4708" s="49">
        <f t="shared" si="367"/>
        <v>0.26713989086770767</v>
      </c>
      <c r="F4708" s="49">
        <f t="shared" si="368"/>
        <v>0.35574928776104653</v>
      </c>
      <c r="G4708">
        <v>0</v>
      </c>
      <c r="H4708" s="51">
        <f>G4708/'Parc électrique'!$C$24</f>
        <v>0</v>
      </c>
      <c r="I4708" s="14">
        <v>396</v>
      </c>
      <c r="J4708" s="14">
        <v>0</v>
      </c>
      <c r="K4708" s="14">
        <v>0</v>
      </c>
      <c r="L4708" s="14">
        <v>628</v>
      </c>
      <c r="M4708" s="14">
        <f>C4708-SUM(D4708:L4708)</f>
        <v>9004.3771108213714</v>
      </c>
      <c r="P4708" s="49">
        <f>D4709/('Parc électrique'!$C$22+'Parc électrique'!$C$23)</f>
        <v>0.25515624999999997</v>
      </c>
      <c r="Q4708" s="49">
        <f t="shared" si="365"/>
        <v>0.24871119828219304</v>
      </c>
      <c r="R4708" s="49">
        <f t="shared" si="366"/>
        <v>0.33120786027011906</v>
      </c>
    </row>
    <row r="4709" spans="1:18" x14ac:dyDescent="0.3">
      <c r="A4709" s="35">
        <f t="shared" si="369"/>
        <v>44212</v>
      </c>
      <c r="B4709" s="36">
        <v>8.3333333333333329E-2</v>
      </c>
      <c r="C4709">
        <v>11460</v>
      </c>
      <c r="D4709">
        <v>1633</v>
      </c>
      <c r="E4709" s="49">
        <f t="shared" si="367"/>
        <v>0.24871119828219304</v>
      </c>
      <c r="F4709" s="49">
        <f t="shared" si="368"/>
        <v>0.33120786027011906</v>
      </c>
      <c r="G4709">
        <v>0</v>
      </c>
      <c r="H4709" s="51">
        <f>G4709/'Parc électrique'!$C$24</f>
        <v>0</v>
      </c>
      <c r="I4709" s="14">
        <v>396</v>
      </c>
      <c r="J4709" s="14">
        <v>0</v>
      </c>
      <c r="K4709" s="14">
        <v>0</v>
      </c>
      <c r="L4709" s="14">
        <v>627</v>
      </c>
      <c r="M4709" s="14">
        <f>C4709-SUM(D4709:L4709)</f>
        <v>8803.4200809414469</v>
      </c>
      <c r="P4709" s="49">
        <f>D4710/('Parc électrique'!$C$22+'Parc électrique'!$C$23)</f>
        <v>0.25656250000000003</v>
      </c>
      <c r="Q4709" s="49">
        <f t="shared" si="365"/>
        <v>0.25008192748276853</v>
      </c>
      <c r="R4709" s="49">
        <f t="shared" si="366"/>
        <v>0.33303325570332859</v>
      </c>
    </row>
    <row r="4710" spans="1:18" x14ac:dyDescent="0.3">
      <c r="A4710" s="35">
        <f t="shared" si="369"/>
        <v>44212</v>
      </c>
      <c r="B4710" s="36">
        <v>0.125</v>
      </c>
      <c r="C4710">
        <v>10992</v>
      </c>
      <c r="D4710">
        <v>1642</v>
      </c>
      <c r="E4710" s="49">
        <f t="shared" si="367"/>
        <v>0.25008192748276853</v>
      </c>
      <c r="F4710" s="49">
        <f t="shared" si="368"/>
        <v>0.33303325570332859</v>
      </c>
      <c r="G4710">
        <v>0</v>
      </c>
      <c r="H4710" s="51">
        <f>G4710/'Parc électrique'!$C$24</f>
        <v>0</v>
      </c>
      <c r="I4710" s="14">
        <v>396</v>
      </c>
      <c r="J4710" s="14">
        <v>0</v>
      </c>
      <c r="K4710" s="14">
        <v>0</v>
      </c>
      <c r="L4710" s="14">
        <v>627</v>
      </c>
      <c r="M4710" s="14">
        <f>C4710-SUM(D4710:L4710)</f>
        <v>8326.4168848168138</v>
      </c>
      <c r="P4710" s="49">
        <f>D4711/('Parc électrique'!$C$22+'Parc électrique'!$C$23)</f>
        <v>0.27203125</v>
      </c>
      <c r="Q4710" s="49">
        <f t="shared" si="365"/>
        <v>0.26515994868909865</v>
      </c>
      <c r="R4710" s="49">
        <f t="shared" si="366"/>
        <v>0.35311260546863282</v>
      </c>
    </row>
    <row r="4711" spans="1:18" x14ac:dyDescent="0.3">
      <c r="A4711" s="35">
        <f t="shared" si="369"/>
        <v>44212</v>
      </c>
      <c r="B4711" s="36">
        <v>0.16666666666666666</v>
      </c>
      <c r="C4711">
        <v>10822</v>
      </c>
      <c r="D4711">
        <v>1741</v>
      </c>
      <c r="E4711" s="49">
        <f t="shared" si="367"/>
        <v>0.26515994868909865</v>
      </c>
      <c r="F4711" s="49">
        <f t="shared" si="368"/>
        <v>0.35311260546863282</v>
      </c>
      <c r="G4711">
        <v>0</v>
      </c>
      <c r="H4711" s="51">
        <f>G4711/'Parc électrique'!$C$24</f>
        <v>0</v>
      </c>
      <c r="I4711" s="14">
        <v>396</v>
      </c>
      <c r="J4711" s="14">
        <v>0</v>
      </c>
      <c r="K4711" s="14">
        <v>0</v>
      </c>
      <c r="L4711" s="14">
        <v>626</v>
      </c>
      <c r="M4711" s="14">
        <f>C4711-SUM(D4711:L4711)</f>
        <v>8058.3817274458424</v>
      </c>
      <c r="P4711" s="49">
        <f>D4712/('Parc électrique'!$C$22+'Parc électrique'!$C$23)</f>
        <v>0.25859375000000001</v>
      </c>
      <c r="Q4711" s="49">
        <f t="shared" si="365"/>
        <v>0.25206186966137756</v>
      </c>
      <c r="R4711" s="49">
        <f t="shared" si="366"/>
        <v>0.3356699379957423</v>
      </c>
    </row>
    <row r="4712" spans="1:18" x14ac:dyDescent="0.3">
      <c r="A4712" s="35">
        <f t="shared" si="369"/>
        <v>44212</v>
      </c>
      <c r="B4712" s="36">
        <v>0.20833333333333334</v>
      </c>
      <c r="C4712">
        <v>11008</v>
      </c>
      <c r="D4712">
        <v>1655</v>
      </c>
      <c r="E4712" s="49">
        <f t="shared" si="367"/>
        <v>0.25206186966137756</v>
      </c>
      <c r="F4712" s="49">
        <f t="shared" si="368"/>
        <v>0.3356699379957423</v>
      </c>
      <c r="G4712">
        <v>0</v>
      </c>
      <c r="H4712" s="51">
        <f>G4712/'Parc électrique'!$C$24</f>
        <v>0</v>
      </c>
      <c r="I4712" s="14">
        <v>396</v>
      </c>
      <c r="J4712" s="14">
        <v>0</v>
      </c>
      <c r="K4712" s="14">
        <v>0</v>
      </c>
      <c r="L4712" s="14">
        <v>626</v>
      </c>
      <c r="M4712" s="14">
        <f>C4712-SUM(D4712:L4712)</f>
        <v>8330.4122681923436</v>
      </c>
      <c r="P4712" s="49">
        <f>D4713/('Parc électrique'!$C$22+'Parc électrique'!$C$23)</f>
        <v>0.22187499999999999</v>
      </c>
      <c r="Q4712" s="49">
        <f t="shared" si="365"/>
        <v>0.21627060720190702</v>
      </c>
      <c r="R4712" s="49">
        <f t="shared" si="366"/>
        <v>0.28800683501749486</v>
      </c>
    </row>
    <row r="4713" spans="1:18" x14ac:dyDescent="0.3">
      <c r="A4713" s="35">
        <f t="shared" si="369"/>
        <v>44212</v>
      </c>
      <c r="B4713" s="36">
        <v>0.25</v>
      </c>
      <c r="C4713">
        <v>11423</v>
      </c>
      <c r="D4713">
        <v>1420</v>
      </c>
      <c r="E4713" s="49">
        <f t="shared" si="367"/>
        <v>0.21627060720190702</v>
      </c>
      <c r="F4713" s="49">
        <f t="shared" si="368"/>
        <v>0.28800683501749486</v>
      </c>
      <c r="G4713">
        <v>0</v>
      </c>
      <c r="H4713" s="51">
        <f>G4713/'Parc électrique'!$C$24</f>
        <v>0</v>
      </c>
      <c r="I4713" s="14">
        <v>396</v>
      </c>
      <c r="J4713" s="14">
        <v>0</v>
      </c>
      <c r="K4713" s="14">
        <v>0</v>
      </c>
      <c r="L4713" s="14">
        <v>628</v>
      </c>
      <c r="M4713" s="14">
        <f>C4713-SUM(D4713:L4713)</f>
        <v>8978.49572255778</v>
      </c>
      <c r="P4713" s="49">
        <f>D4714/('Parc électrique'!$C$22+'Parc électrique'!$C$23)</f>
        <v>0.22171874999999999</v>
      </c>
      <c r="Q4713" s="49">
        <f t="shared" si="365"/>
        <v>0.21611830395739862</v>
      </c>
      <c r="R4713" s="49">
        <f t="shared" si="366"/>
        <v>0.28780401330269378</v>
      </c>
    </row>
    <row r="4714" spans="1:18" x14ac:dyDescent="0.3">
      <c r="A4714" s="35">
        <f t="shared" si="369"/>
        <v>44212</v>
      </c>
      <c r="B4714" s="36">
        <v>0.29166666666666669</v>
      </c>
      <c r="C4714">
        <v>11901</v>
      </c>
      <c r="D4714">
        <v>1419</v>
      </c>
      <c r="E4714" s="49">
        <f t="shared" si="367"/>
        <v>0.21611830395739862</v>
      </c>
      <c r="F4714" s="49">
        <f t="shared" si="368"/>
        <v>0.28780401330269378</v>
      </c>
      <c r="G4714">
        <v>0</v>
      </c>
      <c r="H4714" s="51">
        <f>G4714/'Parc électrique'!$C$24</f>
        <v>0</v>
      </c>
      <c r="I4714" s="14">
        <v>396</v>
      </c>
      <c r="J4714" s="14">
        <v>0</v>
      </c>
      <c r="K4714" s="14">
        <v>0</v>
      </c>
      <c r="L4714" s="14">
        <v>631</v>
      </c>
      <c r="M4714" s="14">
        <f>C4714-SUM(D4714:L4714)</f>
        <v>9454.4960776827393</v>
      </c>
      <c r="P4714" s="49">
        <f>D4715/('Parc électrique'!$C$22+'Parc électrique'!$C$23)</f>
        <v>0.20109374999999999</v>
      </c>
      <c r="Q4714" s="49">
        <f t="shared" si="365"/>
        <v>0.19601427568229179</v>
      </c>
      <c r="R4714" s="49">
        <f t="shared" si="366"/>
        <v>0.26103154694895486</v>
      </c>
    </row>
    <row r="4715" spans="1:18" x14ac:dyDescent="0.3">
      <c r="A4715" s="35">
        <f t="shared" si="369"/>
        <v>44212</v>
      </c>
      <c r="B4715" s="36">
        <v>0.33333333333333331</v>
      </c>
      <c r="C4715">
        <v>12460</v>
      </c>
      <c r="D4715">
        <v>1287</v>
      </c>
      <c r="E4715" s="49">
        <f t="shared" si="367"/>
        <v>0.19601427568229179</v>
      </c>
      <c r="F4715" s="49">
        <f t="shared" si="368"/>
        <v>0.26103154694895486</v>
      </c>
      <c r="G4715">
        <v>15</v>
      </c>
      <c r="H4715" s="51">
        <f>G4715/'Parc électrique'!$C$24</f>
        <v>5.0000000000000001E-3</v>
      </c>
      <c r="I4715" s="14">
        <v>396</v>
      </c>
      <c r="J4715" s="14">
        <v>2061</v>
      </c>
      <c r="K4715" s="14">
        <v>0</v>
      </c>
      <c r="L4715" s="14">
        <v>637</v>
      </c>
      <c r="M4715" s="14">
        <f>C4715-SUM(D4715:L4715)</f>
        <v>8063.5379541773691</v>
      </c>
      <c r="P4715" s="49">
        <f>D4716/('Parc électrique'!$C$22+'Parc électrique'!$C$23)</f>
        <v>0.18578125000000001</v>
      </c>
      <c r="Q4715" s="49">
        <f t="shared" si="365"/>
        <v>0.18108855772047003</v>
      </c>
      <c r="R4715" s="49">
        <f t="shared" si="366"/>
        <v>0.2411550188984517</v>
      </c>
    </row>
    <row r="4716" spans="1:18" x14ac:dyDescent="0.3">
      <c r="A4716" s="35">
        <f t="shared" si="369"/>
        <v>44212</v>
      </c>
      <c r="B4716" s="36">
        <v>0.375</v>
      </c>
      <c r="C4716">
        <v>12926</v>
      </c>
      <c r="D4716">
        <v>1189</v>
      </c>
      <c r="E4716" s="49">
        <f t="shared" si="367"/>
        <v>0.18108855772047003</v>
      </c>
      <c r="F4716" s="49">
        <f t="shared" si="368"/>
        <v>0.2411550188984517</v>
      </c>
      <c r="G4716">
        <v>246</v>
      </c>
      <c r="H4716" s="51">
        <f>G4716/'Parc électrique'!$C$24</f>
        <v>8.2000000000000003E-2</v>
      </c>
      <c r="I4716" s="14">
        <v>396</v>
      </c>
      <c r="J4716" s="14">
        <v>0</v>
      </c>
      <c r="K4716" s="14">
        <v>0</v>
      </c>
      <c r="L4716" s="14">
        <v>641</v>
      </c>
      <c r="M4716" s="14">
        <f>C4716-SUM(D4716:L4716)</f>
        <v>10453.495756423381</v>
      </c>
      <c r="P4716" s="49">
        <f>D4717/('Parc électrique'!$C$22+'Parc électrique'!$C$23)</f>
        <v>0.174375</v>
      </c>
      <c r="Q4716" s="49">
        <f t="shared" si="365"/>
        <v>0.16997042087135791</v>
      </c>
      <c r="R4716" s="49">
        <f t="shared" si="366"/>
        <v>0.22634903371797485</v>
      </c>
    </row>
    <row r="4717" spans="1:18" x14ac:dyDescent="0.3">
      <c r="A4717" s="35">
        <f t="shared" si="369"/>
        <v>44212</v>
      </c>
      <c r="B4717" s="36">
        <v>0.41666666666666669</v>
      </c>
      <c r="C4717">
        <v>13000</v>
      </c>
      <c r="D4717">
        <v>1116</v>
      </c>
      <c r="E4717" s="49">
        <f t="shared" si="367"/>
        <v>0.16997042087135791</v>
      </c>
      <c r="F4717" s="49">
        <f t="shared" si="368"/>
        <v>0.22634903371797485</v>
      </c>
      <c r="G4717">
        <v>746</v>
      </c>
      <c r="H4717" s="51">
        <f>G4717/'Parc électrique'!$C$24</f>
        <v>0.24866666666666667</v>
      </c>
      <c r="I4717" s="14">
        <v>396</v>
      </c>
      <c r="J4717" s="14">
        <v>2061</v>
      </c>
      <c r="K4717" s="14">
        <v>0</v>
      </c>
      <c r="L4717" s="14">
        <v>644</v>
      </c>
      <c r="M4717" s="14">
        <f>C4717-SUM(D4717:L4717)</f>
        <v>8036.3550138787441</v>
      </c>
      <c r="P4717" s="49">
        <f>D4718/('Parc électrique'!$C$22+'Parc électrique'!$C$23)</f>
        <v>0.17656250000000001</v>
      </c>
      <c r="Q4717" s="49">
        <f t="shared" si="365"/>
        <v>0.17210266629447532</v>
      </c>
      <c r="R4717" s="49">
        <f t="shared" si="366"/>
        <v>0.22918853772518963</v>
      </c>
    </row>
    <row r="4718" spans="1:18" x14ac:dyDescent="0.3">
      <c r="A4718" s="35">
        <f t="shared" si="369"/>
        <v>44212</v>
      </c>
      <c r="B4718" s="36">
        <v>0.45833333333333331</v>
      </c>
      <c r="C4718">
        <v>13023</v>
      </c>
      <c r="D4718">
        <v>1130</v>
      </c>
      <c r="E4718" s="49">
        <f t="shared" si="367"/>
        <v>0.17210266629447532</v>
      </c>
      <c r="F4718" s="49">
        <f t="shared" si="368"/>
        <v>0.22918853772518963</v>
      </c>
      <c r="G4718">
        <v>1198</v>
      </c>
      <c r="H4718" s="51">
        <f>G4718/'Parc électrique'!$C$24</f>
        <v>0.39933333333333332</v>
      </c>
      <c r="I4718" s="14">
        <v>396</v>
      </c>
      <c r="J4718" s="14">
        <v>0</v>
      </c>
      <c r="K4718" s="14">
        <v>0</v>
      </c>
      <c r="L4718" s="14">
        <v>645</v>
      </c>
      <c r="M4718" s="14">
        <f>C4718-SUM(D4718:L4718)</f>
        <v>9653.1993754626474</v>
      </c>
      <c r="P4718" s="49">
        <f>D4719/('Parc électrique'!$C$22+'Parc électrique'!$C$23)</f>
        <v>0.20468749999999999</v>
      </c>
      <c r="Q4718" s="49">
        <f t="shared" si="365"/>
        <v>0.19951725030598463</v>
      </c>
      <c r="R4718" s="49">
        <f t="shared" si="366"/>
        <v>0.26569644638937906</v>
      </c>
    </row>
    <row r="4719" spans="1:18" x14ac:dyDescent="0.3">
      <c r="A4719" s="35">
        <f t="shared" si="369"/>
        <v>44212</v>
      </c>
      <c r="B4719" s="36">
        <v>0.5</v>
      </c>
      <c r="C4719">
        <v>13199</v>
      </c>
      <c r="D4719">
        <v>1310</v>
      </c>
      <c r="E4719" s="49">
        <f t="shared" si="367"/>
        <v>0.19951725030598463</v>
      </c>
      <c r="F4719" s="49">
        <f t="shared" si="368"/>
        <v>0.26569644638937906</v>
      </c>
      <c r="G4719">
        <v>1429</v>
      </c>
      <c r="H4719" s="51">
        <f>G4719/'Parc électrique'!$C$24</f>
        <v>0.47633333333333333</v>
      </c>
      <c r="I4719" s="14">
        <v>396</v>
      </c>
      <c r="J4719" s="14">
        <v>0</v>
      </c>
      <c r="K4719" s="14">
        <v>0</v>
      </c>
      <c r="L4719" s="14">
        <v>645</v>
      </c>
      <c r="M4719" s="14">
        <f>C4719-SUM(D4719:L4719)</f>
        <v>9418.0584529699718</v>
      </c>
      <c r="P4719" s="49">
        <f>D4720/('Parc électrique'!$C$22+'Parc électrique'!$C$23)</f>
        <v>0.26171875</v>
      </c>
      <c r="Q4719" s="49">
        <f t="shared" si="365"/>
        <v>0.25510793455154523</v>
      </c>
      <c r="R4719" s="49">
        <f t="shared" si="366"/>
        <v>0.33972637229176333</v>
      </c>
    </row>
    <row r="4720" spans="1:18" x14ac:dyDescent="0.3">
      <c r="A4720" s="35">
        <f t="shared" si="369"/>
        <v>44212</v>
      </c>
      <c r="B4720" s="36">
        <v>0.54166666666666663</v>
      </c>
      <c r="C4720">
        <v>12696</v>
      </c>
      <c r="D4720">
        <v>1675</v>
      </c>
      <c r="E4720" s="49">
        <f t="shared" si="367"/>
        <v>0.25510793455154523</v>
      </c>
      <c r="F4720" s="49">
        <f t="shared" si="368"/>
        <v>0.33972637229176333</v>
      </c>
      <c r="G4720">
        <v>1461</v>
      </c>
      <c r="H4720" s="51">
        <f>G4720/'Parc électrique'!$C$24</f>
        <v>0.48699999999999999</v>
      </c>
      <c r="I4720" s="14">
        <v>396</v>
      </c>
      <c r="J4720" s="14">
        <v>0</v>
      </c>
      <c r="K4720" s="14">
        <v>0</v>
      </c>
      <c r="L4720" s="14">
        <v>643</v>
      </c>
      <c r="M4720" s="14">
        <f>C4720-SUM(D4720:L4720)</f>
        <v>8519.9181656931578</v>
      </c>
      <c r="P4720" s="49">
        <f>D4721/('Parc électrique'!$C$22+'Parc électrique'!$C$23)</f>
        <v>0.28046874999999999</v>
      </c>
      <c r="Q4720" s="49">
        <f t="shared" si="365"/>
        <v>0.27338432389255146</v>
      </c>
      <c r="R4720" s="49">
        <f t="shared" si="366"/>
        <v>0.36406497806788962</v>
      </c>
    </row>
    <row r="4721" spans="1:18" x14ac:dyDescent="0.3">
      <c r="A4721" s="35">
        <f t="shared" si="369"/>
        <v>44212</v>
      </c>
      <c r="B4721" s="36">
        <v>0.58333333333333337</v>
      </c>
      <c r="C4721">
        <v>12267</v>
      </c>
      <c r="D4721">
        <v>1795</v>
      </c>
      <c r="E4721" s="49">
        <f t="shared" si="367"/>
        <v>0.27338432389255146</v>
      </c>
      <c r="F4721" s="49">
        <f t="shared" si="368"/>
        <v>0.36406497806788962</v>
      </c>
      <c r="G4721">
        <v>1223</v>
      </c>
      <c r="H4721" s="51">
        <f>G4721/'Parc électrique'!$C$24</f>
        <v>0.40766666666666668</v>
      </c>
      <c r="I4721" s="14">
        <v>396</v>
      </c>
      <c r="J4721" s="14">
        <v>468</v>
      </c>
      <c r="K4721" s="14">
        <v>0</v>
      </c>
      <c r="L4721" s="14">
        <v>643</v>
      </c>
      <c r="M4721" s="14">
        <f>C4721-SUM(D4721:L4721)</f>
        <v>7740.9548840313728</v>
      </c>
      <c r="P4721" s="49">
        <f>D4722/('Parc électrique'!$C$22+'Parc électrique'!$C$23)</f>
        <v>0.30531249999999999</v>
      </c>
      <c r="Q4721" s="49">
        <f t="shared" si="365"/>
        <v>0.29760053976938472</v>
      </c>
      <c r="R4721" s="49">
        <f t="shared" si="366"/>
        <v>0.39631363072125703</v>
      </c>
    </row>
    <row r="4722" spans="1:18" x14ac:dyDescent="0.3">
      <c r="A4722" s="35">
        <f t="shared" si="369"/>
        <v>44212</v>
      </c>
      <c r="B4722" s="36">
        <v>0.625</v>
      </c>
      <c r="C4722">
        <v>12016</v>
      </c>
      <c r="D4722">
        <v>1954</v>
      </c>
      <c r="E4722" s="49">
        <f t="shared" si="367"/>
        <v>0.29760053976938472</v>
      </c>
      <c r="F4722" s="49">
        <f t="shared" si="368"/>
        <v>0.39631363072125703</v>
      </c>
      <c r="G4722">
        <v>787</v>
      </c>
      <c r="H4722" s="51">
        <f>G4722/'Parc électrique'!$C$24</f>
        <v>0.26233333333333331</v>
      </c>
      <c r="I4722" s="14">
        <v>396</v>
      </c>
      <c r="J4722" s="14">
        <v>0</v>
      </c>
      <c r="K4722" s="14">
        <v>0</v>
      </c>
      <c r="L4722" s="14">
        <v>642</v>
      </c>
      <c r="M4722" s="14">
        <f>C4722-SUM(D4722:L4722)</f>
        <v>8236.0437524961762</v>
      </c>
      <c r="P4722" s="49">
        <f>D4723/('Parc électrique'!$C$22+'Parc électrique'!$C$23)</f>
        <v>0.31437500000000002</v>
      </c>
      <c r="Q4722" s="49">
        <f t="shared" si="365"/>
        <v>0.30643412795087105</v>
      </c>
      <c r="R4722" s="49">
        <f t="shared" si="366"/>
        <v>0.40807729017971811</v>
      </c>
    </row>
    <row r="4723" spans="1:18" x14ac:dyDescent="0.3">
      <c r="A4723" s="35">
        <f t="shared" si="369"/>
        <v>44212</v>
      </c>
      <c r="B4723" s="36">
        <v>0.66666666666666663</v>
      </c>
      <c r="C4723">
        <v>11987</v>
      </c>
      <c r="D4723">
        <v>2012</v>
      </c>
      <c r="E4723" s="49">
        <f t="shared" si="367"/>
        <v>0.30643412795087105</v>
      </c>
      <c r="F4723" s="49">
        <f t="shared" si="368"/>
        <v>0.40807729017971811</v>
      </c>
      <c r="G4723">
        <v>248</v>
      </c>
      <c r="H4723" s="51">
        <f>G4723/'Parc électrique'!$C$24</f>
        <v>8.2666666666666666E-2</v>
      </c>
      <c r="I4723" s="14">
        <v>396</v>
      </c>
      <c r="J4723" s="14">
        <v>0</v>
      </c>
      <c r="K4723" s="14">
        <v>0</v>
      </c>
      <c r="L4723" s="14">
        <v>642</v>
      </c>
      <c r="M4723" s="14">
        <f>C4723-SUM(D4723:L4723)</f>
        <v>8688.2028219152016</v>
      </c>
      <c r="P4723" s="49">
        <f>D4724/('Parc électrique'!$C$22+'Parc électrique'!$C$23)</f>
        <v>0.26609375000000002</v>
      </c>
      <c r="Q4723" s="49">
        <f t="shared" si="365"/>
        <v>0.25937242539778005</v>
      </c>
      <c r="R4723" s="49">
        <f t="shared" si="366"/>
        <v>0.34540538030619283</v>
      </c>
    </row>
    <row r="4724" spans="1:18" x14ac:dyDescent="0.3">
      <c r="A4724" s="35">
        <f t="shared" si="369"/>
        <v>44212</v>
      </c>
      <c r="B4724" s="36">
        <v>0.70833333333333337</v>
      </c>
      <c r="C4724">
        <v>12665</v>
      </c>
      <c r="D4724">
        <v>1703</v>
      </c>
      <c r="E4724" s="49">
        <f t="shared" si="367"/>
        <v>0.25937242539778005</v>
      </c>
      <c r="F4724" s="49">
        <f t="shared" si="368"/>
        <v>0.34540538030619283</v>
      </c>
      <c r="G4724">
        <v>9</v>
      </c>
      <c r="H4724" s="51">
        <f>G4724/'Parc électrique'!$C$24</f>
        <v>3.0000000000000001E-3</v>
      </c>
      <c r="I4724" s="14">
        <v>396</v>
      </c>
      <c r="J4724" s="14">
        <v>0</v>
      </c>
      <c r="K4724" s="14">
        <v>0</v>
      </c>
      <c r="L4724" s="14">
        <v>642</v>
      </c>
      <c r="M4724" s="14">
        <f>C4724-SUM(D4724:L4724)</f>
        <v>9914.3922221942958</v>
      </c>
      <c r="P4724" s="49">
        <f>D4725/('Parc électrique'!$C$22+'Parc électrique'!$C$23)</f>
        <v>0.24562500000000001</v>
      </c>
      <c r="Q4724" s="49">
        <f t="shared" si="365"/>
        <v>0.23942070036718158</v>
      </c>
      <c r="R4724" s="49">
        <f t="shared" si="366"/>
        <v>0.31883573566725493</v>
      </c>
    </row>
    <row r="4725" spans="1:18" x14ac:dyDescent="0.3">
      <c r="A4725" s="35">
        <f t="shared" si="369"/>
        <v>44212</v>
      </c>
      <c r="B4725" s="36">
        <v>0.75</v>
      </c>
      <c r="C4725">
        <v>13407</v>
      </c>
      <c r="D4725">
        <v>1572</v>
      </c>
      <c r="E4725" s="49">
        <f t="shared" si="367"/>
        <v>0.23942070036718158</v>
      </c>
      <c r="F4725" s="49">
        <f t="shared" si="368"/>
        <v>0.31883573566725493</v>
      </c>
      <c r="G4725">
        <v>0</v>
      </c>
      <c r="H4725" s="51">
        <f>G4725/'Parc électrique'!$C$24</f>
        <v>0</v>
      </c>
      <c r="I4725" s="14">
        <v>396</v>
      </c>
      <c r="J4725" s="14">
        <v>160</v>
      </c>
      <c r="K4725" s="14">
        <v>0</v>
      </c>
      <c r="L4725" s="14">
        <v>639</v>
      </c>
      <c r="M4725" s="14">
        <f>C4725-SUM(D4725:L4725)</f>
        <v>10639.441743563966</v>
      </c>
      <c r="P4725" s="49">
        <f>D4726/('Parc électrique'!$C$22+'Parc électrique'!$C$23)</f>
        <v>0.19953124999999999</v>
      </c>
      <c r="Q4725" s="49">
        <f t="shared" si="365"/>
        <v>0.19449124323720793</v>
      </c>
      <c r="R4725" s="49">
        <f t="shared" si="366"/>
        <v>0.25900332980094432</v>
      </c>
    </row>
    <row r="4726" spans="1:18" x14ac:dyDescent="0.3">
      <c r="A4726" s="35">
        <f t="shared" si="369"/>
        <v>44212</v>
      </c>
      <c r="B4726" s="36">
        <v>0.79166666666666663</v>
      </c>
      <c r="C4726">
        <v>13510</v>
      </c>
      <c r="D4726">
        <v>1277</v>
      </c>
      <c r="E4726" s="49">
        <f t="shared" si="367"/>
        <v>0.19449124323720793</v>
      </c>
      <c r="F4726" s="49">
        <f t="shared" si="368"/>
        <v>0.25900332980094432</v>
      </c>
      <c r="G4726">
        <v>0</v>
      </c>
      <c r="H4726" s="51">
        <f>G4726/'Parc électrique'!$C$24</f>
        <v>0</v>
      </c>
      <c r="I4726" s="14">
        <v>396</v>
      </c>
      <c r="J4726" s="14">
        <v>561</v>
      </c>
      <c r="K4726" s="14">
        <v>0</v>
      </c>
      <c r="L4726" s="14">
        <v>636</v>
      </c>
      <c r="M4726" s="14">
        <f>C4726-SUM(D4726:L4726)</f>
        <v>10639.546505426963</v>
      </c>
      <c r="P4726" s="49">
        <f>D4727/('Parc électrique'!$C$22+'Parc électrique'!$C$23)</f>
        <v>0.1925</v>
      </c>
      <c r="Q4726" s="49">
        <f t="shared" si="365"/>
        <v>0.1876375972343306</v>
      </c>
      <c r="R4726" s="49">
        <f t="shared" si="366"/>
        <v>0.24987635263489696</v>
      </c>
    </row>
    <row r="4727" spans="1:18" x14ac:dyDescent="0.3">
      <c r="A4727" s="35">
        <f t="shared" si="369"/>
        <v>44212</v>
      </c>
      <c r="B4727" s="36">
        <v>0.83333333333333337</v>
      </c>
      <c r="C4727">
        <v>12892</v>
      </c>
      <c r="D4727">
        <v>1232</v>
      </c>
      <c r="E4727" s="49">
        <f t="shared" si="367"/>
        <v>0.1876375972343306</v>
      </c>
      <c r="F4727" s="49">
        <f t="shared" si="368"/>
        <v>0.24987635263489696</v>
      </c>
      <c r="G4727">
        <v>0</v>
      </c>
      <c r="H4727" s="51">
        <f>G4727/'Parc électrique'!$C$24</f>
        <v>0</v>
      </c>
      <c r="I4727" s="14">
        <v>396</v>
      </c>
      <c r="J4727" s="14">
        <v>0</v>
      </c>
      <c r="K4727" s="14">
        <v>0</v>
      </c>
      <c r="L4727" s="14">
        <v>633</v>
      </c>
      <c r="M4727" s="14">
        <f>C4727-SUM(D4727:L4727)</f>
        <v>10630.56248605013</v>
      </c>
      <c r="P4727" s="49">
        <f>D4728/('Parc électrique'!$C$22+'Parc électrique'!$C$23)</f>
        <v>0.17125000000000001</v>
      </c>
      <c r="Q4727" s="49">
        <f t="shared" si="365"/>
        <v>0.16692435598119021</v>
      </c>
      <c r="R4727" s="49">
        <f t="shared" si="366"/>
        <v>0.22229259942195381</v>
      </c>
    </row>
    <row r="4728" spans="1:18" x14ac:dyDescent="0.3">
      <c r="A4728" s="35">
        <f t="shared" si="369"/>
        <v>44212</v>
      </c>
      <c r="B4728" s="36">
        <v>0.875</v>
      </c>
      <c r="C4728">
        <v>12306</v>
      </c>
      <c r="D4728">
        <v>1096</v>
      </c>
      <c r="E4728" s="49">
        <f t="shared" si="367"/>
        <v>0.16692435598119021</v>
      </c>
      <c r="F4728" s="49">
        <f t="shared" si="368"/>
        <v>0.22229259942195381</v>
      </c>
      <c r="G4728">
        <v>0</v>
      </c>
      <c r="H4728" s="51">
        <f>G4728/'Parc électrique'!$C$24</f>
        <v>0</v>
      </c>
      <c r="I4728" s="14">
        <v>396</v>
      </c>
      <c r="J4728" s="14">
        <v>0</v>
      </c>
      <c r="K4728" s="14">
        <v>0</v>
      </c>
      <c r="L4728" s="14">
        <v>634</v>
      </c>
      <c r="M4728" s="14">
        <f>C4728-SUM(D4728:L4728)</f>
        <v>10179.610783044598</v>
      </c>
      <c r="P4728" s="49">
        <f>D4729/('Parc électrique'!$C$22+'Parc électrique'!$C$23)</f>
        <v>0.21281249999999999</v>
      </c>
      <c r="Q4728" s="49">
        <f t="shared" si="365"/>
        <v>0.20743701902042064</v>
      </c>
      <c r="R4728" s="49">
        <f t="shared" si="366"/>
        <v>0.27624317555903377</v>
      </c>
    </row>
    <row r="4729" spans="1:18" x14ac:dyDescent="0.3">
      <c r="A4729" s="35">
        <f t="shared" si="369"/>
        <v>44212</v>
      </c>
      <c r="B4729" s="36">
        <v>0.91666666666666663</v>
      </c>
      <c r="C4729">
        <v>12699</v>
      </c>
      <c r="D4729">
        <v>1362</v>
      </c>
      <c r="E4729" s="49">
        <f t="shared" si="367"/>
        <v>0.20743701902042064</v>
      </c>
      <c r="F4729" s="49">
        <f t="shared" si="368"/>
        <v>0.27624317555903377</v>
      </c>
      <c r="G4729">
        <v>0</v>
      </c>
      <c r="H4729" s="51">
        <f>G4729/'Parc électrique'!$C$24</f>
        <v>0</v>
      </c>
      <c r="I4729" s="14">
        <v>396</v>
      </c>
      <c r="J4729" s="14">
        <v>0</v>
      </c>
      <c r="K4729" s="14">
        <v>0</v>
      </c>
      <c r="L4729" s="14">
        <v>633</v>
      </c>
      <c r="M4729" s="14">
        <f>C4729-SUM(D4729:L4729)</f>
        <v>10307.516319805422</v>
      </c>
      <c r="P4729" s="49">
        <f>D4730/('Parc électrique'!$C$22+'Parc électrique'!$C$23)</f>
        <v>0.19453124999999999</v>
      </c>
      <c r="Q4729" s="49">
        <f t="shared" si="365"/>
        <v>0.1896175394129396</v>
      </c>
      <c r="R4729" s="49">
        <f t="shared" si="366"/>
        <v>0.25251303492731064</v>
      </c>
    </row>
    <row r="4730" spans="1:18" x14ac:dyDescent="0.3">
      <c r="A4730" s="35">
        <f t="shared" si="369"/>
        <v>44212</v>
      </c>
      <c r="B4730" s="36">
        <v>0.95833333333333337</v>
      </c>
      <c r="C4730">
        <v>13014</v>
      </c>
      <c r="D4730">
        <v>1245</v>
      </c>
      <c r="E4730" s="49">
        <f t="shared" si="367"/>
        <v>0.1896175394129396</v>
      </c>
      <c r="F4730" s="49">
        <f t="shared" si="368"/>
        <v>0.25251303492731064</v>
      </c>
      <c r="G4730">
        <v>0</v>
      </c>
      <c r="H4730" s="51">
        <f>G4730/'Parc électrique'!$C$24</f>
        <v>0</v>
      </c>
      <c r="I4730" s="14">
        <v>396</v>
      </c>
      <c r="J4730" s="14">
        <v>98</v>
      </c>
      <c r="K4730" s="14">
        <v>0</v>
      </c>
      <c r="L4730" s="14">
        <v>635</v>
      </c>
      <c r="M4730" s="14">
        <f>C4730-SUM(D4730:L4730)</f>
        <v>10639.55786942566</v>
      </c>
      <c r="P4730" s="49">
        <f>D4731/('Parc électrique'!$C$22+'Parc électrique'!$C$23)</f>
        <v>0.20406250000000001</v>
      </c>
      <c r="Q4730" s="49">
        <f t="shared" si="365"/>
        <v>0.19890803732795112</v>
      </c>
      <c r="R4730" s="49">
        <f t="shared" si="366"/>
        <v>0.26488515953017489</v>
      </c>
    </row>
    <row r="4731" spans="1:18" x14ac:dyDescent="0.3">
      <c r="A4731" s="35">
        <f t="shared" si="369"/>
        <v>44213</v>
      </c>
      <c r="B4731" s="36">
        <v>0</v>
      </c>
      <c r="C4731">
        <v>12672</v>
      </c>
      <c r="D4731">
        <v>1306</v>
      </c>
      <c r="E4731" s="49">
        <f t="shared" si="367"/>
        <v>0.19890803732795112</v>
      </c>
      <c r="F4731" s="49">
        <f t="shared" si="368"/>
        <v>0.26488515953017489</v>
      </c>
      <c r="G4731">
        <v>0</v>
      </c>
      <c r="H4731" s="51">
        <f>G4731/'Parc électrique'!$C$24</f>
        <v>0</v>
      </c>
      <c r="I4731" s="14">
        <v>396</v>
      </c>
      <c r="J4731" s="14">
        <v>2447</v>
      </c>
      <c r="K4731" s="14">
        <v>0</v>
      </c>
      <c r="L4731" s="14">
        <v>632</v>
      </c>
      <c r="M4731" s="14">
        <f>C4731-SUM(D4731:L4731)</f>
        <v>7890.5362068031418</v>
      </c>
      <c r="P4731" s="49">
        <f>D4732/('Parc électrique'!$C$22+'Parc électrique'!$C$23)</f>
        <v>0.18968750000000001</v>
      </c>
      <c r="Q4731" s="49">
        <f t="shared" si="365"/>
        <v>0.18489613883317965</v>
      </c>
      <c r="R4731" s="49">
        <f t="shared" si="366"/>
        <v>0.24622556176847801</v>
      </c>
    </row>
    <row r="4732" spans="1:18" x14ac:dyDescent="0.3">
      <c r="A4732" s="35">
        <f t="shared" si="369"/>
        <v>44213</v>
      </c>
      <c r="B4732" s="36">
        <v>4.1666666666666664E-2</v>
      </c>
      <c r="C4732">
        <v>12372</v>
      </c>
      <c r="D4732">
        <v>1214</v>
      </c>
      <c r="E4732" s="49">
        <f t="shared" si="367"/>
        <v>0.18489613883317965</v>
      </c>
      <c r="F4732" s="49">
        <f t="shared" si="368"/>
        <v>0.24622556176847801</v>
      </c>
      <c r="G4732">
        <v>0</v>
      </c>
      <c r="H4732" s="51">
        <f>G4732/'Parc électrique'!$C$24</f>
        <v>0</v>
      </c>
      <c r="I4732" s="14">
        <v>396</v>
      </c>
      <c r="J4732" s="14">
        <v>0</v>
      </c>
      <c r="K4732" s="14">
        <v>0</v>
      </c>
      <c r="L4732" s="14">
        <v>630</v>
      </c>
      <c r="M4732" s="14">
        <f>C4732-SUM(D4732:L4732)</f>
        <v>10131.568878299398</v>
      </c>
      <c r="P4732" s="49">
        <f>D4733/('Parc électrique'!$C$22+'Parc électrique'!$C$23)</f>
        <v>0.18187500000000001</v>
      </c>
      <c r="Q4732" s="49">
        <f t="shared" si="365"/>
        <v>0.1772809766077604</v>
      </c>
      <c r="R4732" s="49">
        <f t="shared" si="366"/>
        <v>0.23608447602842539</v>
      </c>
    </row>
    <row r="4733" spans="1:18" x14ac:dyDescent="0.3">
      <c r="A4733" s="35">
        <f t="shared" si="369"/>
        <v>44213</v>
      </c>
      <c r="B4733" s="36">
        <v>8.3333333333333329E-2</v>
      </c>
      <c r="C4733">
        <v>12056</v>
      </c>
      <c r="D4733">
        <v>1164</v>
      </c>
      <c r="E4733" s="49">
        <f t="shared" si="367"/>
        <v>0.1772809766077604</v>
      </c>
      <c r="F4733" s="49">
        <f t="shared" si="368"/>
        <v>0.23608447602842539</v>
      </c>
      <c r="G4733">
        <v>0</v>
      </c>
      <c r="H4733" s="51">
        <f>G4733/'Parc électrique'!$C$24</f>
        <v>0</v>
      </c>
      <c r="I4733" s="14">
        <v>396</v>
      </c>
      <c r="J4733" s="14">
        <v>0</v>
      </c>
      <c r="K4733" s="14">
        <v>0</v>
      </c>
      <c r="L4733" s="14">
        <v>630</v>
      </c>
      <c r="M4733" s="14">
        <f>C4733-SUM(D4733:L4733)</f>
        <v>9865.5866345473642</v>
      </c>
      <c r="P4733" s="49">
        <f>D4734/('Parc électrique'!$C$22+'Parc électrique'!$C$23)</f>
        <v>0.20406250000000001</v>
      </c>
      <c r="Q4733" s="49">
        <f t="shared" si="365"/>
        <v>0.19890803732795112</v>
      </c>
      <c r="R4733" s="49">
        <f t="shared" si="366"/>
        <v>0.26488515953017489</v>
      </c>
    </row>
    <row r="4734" spans="1:18" x14ac:dyDescent="0.3">
      <c r="A4734" s="35">
        <f t="shared" si="369"/>
        <v>44213</v>
      </c>
      <c r="B4734" s="36">
        <v>0.125</v>
      </c>
      <c r="C4734">
        <v>11527</v>
      </c>
      <c r="D4734">
        <v>1306</v>
      </c>
      <c r="E4734" s="49">
        <f t="shared" si="367"/>
        <v>0.19890803732795112</v>
      </c>
      <c r="F4734" s="49">
        <f t="shared" si="368"/>
        <v>0.26488515953017489</v>
      </c>
      <c r="G4734">
        <v>0</v>
      </c>
      <c r="H4734" s="51">
        <f>G4734/'Parc électrique'!$C$24</f>
        <v>0</v>
      </c>
      <c r="I4734" s="14">
        <v>396</v>
      </c>
      <c r="J4734" s="14">
        <v>0</v>
      </c>
      <c r="K4734" s="14">
        <v>0</v>
      </c>
      <c r="L4734" s="14">
        <v>629</v>
      </c>
      <c r="M4734" s="14">
        <f>C4734-SUM(D4734:L4734)</f>
        <v>9195.5362068031427</v>
      </c>
      <c r="P4734" s="49">
        <f>D4735/('Parc électrique'!$C$22+'Parc électrique'!$C$23)</f>
        <v>0.20250000000000001</v>
      </c>
      <c r="Q4734" s="49">
        <f t="shared" si="365"/>
        <v>0.19738500488286728</v>
      </c>
      <c r="R4734" s="49">
        <f t="shared" si="366"/>
        <v>0.26285694238216439</v>
      </c>
    </row>
    <row r="4735" spans="1:18" x14ac:dyDescent="0.3">
      <c r="A4735" s="35">
        <f t="shared" si="369"/>
        <v>44213</v>
      </c>
      <c r="B4735" s="36">
        <v>0.16666666666666666</v>
      </c>
      <c r="C4735">
        <v>11277</v>
      </c>
      <c r="D4735">
        <v>1296</v>
      </c>
      <c r="E4735" s="49">
        <f t="shared" si="367"/>
        <v>0.19738500488286728</v>
      </c>
      <c r="F4735" s="49">
        <f t="shared" si="368"/>
        <v>0.26285694238216439</v>
      </c>
      <c r="G4735">
        <v>0</v>
      </c>
      <c r="H4735" s="51">
        <f>G4735/'Parc électrique'!$C$24</f>
        <v>0</v>
      </c>
      <c r="I4735" s="14">
        <v>396</v>
      </c>
      <c r="J4735" s="14">
        <v>0</v>
      </c>
      <c r="K4735" s="14">
        <v>0</v>
      </c>
      <c r="L4735" s="14">
        <v>629</v>
      </c>
      <c r="M4735" s="14">
        <f>C4735-SUM(D4735:L4735)</f>
        <v>8955.5397580527351</v>
      </c>
      <c r="P4735" s="49">
        <f>D4736/('Parc électrique'!$C$22+'Parc électrique'!$C$23)</f>
        <v>0.17406250000000001</v>
      </c>
      <c r="Q4735" s="49">
        <f t="shared" si="365"/>
        <v>0.16966581438234113</v>
      </c>
      <c r="R4735" s="49">
        <f t="shared" si="366"/>
        <v>0.22594339028837274</v>
      </c>
    </row>
    <row r="4736" spans="1:18" x14ac:dyDescent="0.3">
      <c r="A4736" s="35">
        <f t="shared" si="369"/>
        <v>44213</v>
      </c>
      <c r="B4736" s="36">
        <v>0.20833333333333334</v>
      </c>
      <c r="C4736">
        <v>11338</v>
      </c>
      <c r="D4736">
        <v>1114</v>
      </c>
      <c r="E4736" s="49">
        <f t="shared" si="367"/>
        <v>0.16966581438234113</v>
      </c>
      <c r="F4736" s="49">
        <f t="shared" si="368"/>
        <v>0.22594339028837274</v>
      </c>
      <c r="G4736">
        <v>0</v>
      </c>
      <c r="H4736" s="51">
        <f>G4736/'Parc électrique'!$C$24</f>
        <v>0</v>
      </c>
      <c r="I4736" s="14">
        <v>396</v>
      </c>
      <c r="J4736" s="14">
        <v>0</v>
      </c>
      <c r="K4736" s="14">
        <v>0</v>
      </c>
      <c r="L4736" s="14">
        <v>628</v>
      </c>
      <c r="M4736" s="14">
        <f>C4736-SUM(D4736:L4736)</f>
        <v>9199.6043907953281</v>
      </c>
      <c r="P4736" s="49">
        <f>D4737/('Parc électrique'!$C$22+'Parc électrique'!$C$23)</f>
        <v>0.17734374999999999</v>
      </c>
      <c r="Q4736" s="49">
        <f t="shared" si="365"/>
        <v>0.17286418251701721</v>
      </c>
      <c r="R4736" s="49">
        <f t="shared" si="366"/>
        <v>0.23020264629919485</v>
      </c>
    </row>
    <row r="4737" spans="1:18" x14ac:dyDescent="0.3">
      <c r="A4737" s="35">
        <f t="shared" si="369"/>
        <v>44213</v>
      </c>
      <c r="B4737" s="36">
        <v>0.25</v>
      </c>
      <c r="C4737">
        <v>11515</v>
      </c>
      <c r="D4737">
        <v>1135</v>
      </c>
      <c r="E4737" s="49">
        <f t="shared" si="367"/>
        <v>0.17286418251701721</v>
      </c>
      <c r="F4737" s="49">
        <f t="shared" si="368"/>
        <v>0.23020264629919485</v>
      </c>
      <c r="G4737">
        <v>0</v>
      </c>
      <c r="H4737" s="51">
        <f>G4737/'Parc électrique'!$C$24</f>
        <v>0</v>
      </c>
      <c r="I4737" s="14">
        <v>396</v>
      </c>
      <c r="J4737" s="14">
        <v>0</v>
      </c>
      <c r="K4737" s="14">
        <v>0</v>
      </c>
      <c r="L4737" s="14">
        <v>630</v>
      </c>
      <c r="M4737" s="14">
        <f>C4737-SUM(D4737:L4737)</f>
        <v>9353.596933171184</v>
      </c>
      <c r="P4737" s="49">
        <f>D4738/('Parc électrique'!$C$22+'Parc électrique'!$C$23)</f>
        <v>0.17890624999999999</v>
      </c>
      <c r="Q4737" s="49">
        <f t="shared" si="365"/>
        <v>0.17438721496210108</v>
      </c>
      <c r="R4737" s="49">
        <f t="shared" si="366"/>
        <v>0.23223086344720539</v>
      </c>
    </row>
    <row r="4738" spans="1:18" x14ac:dyDescent="0.3">
      <c r="A4738" s="35">
        <f t="shared" si="369"/>
        <v>44213</v>
      </c>
      <c r="B4738" s="36">
        <v>0.29166666666666669</v>
      </c>
      <c r="C4738">
        <v>11700</v>
      </c>
      <c r="D4738">
        <v>1145</v>
      </c>
      <c r="E4738" s="49">
        <f t="shared" si="367"/>
        <v>0.17438721496210108</v>
      </c>
      <c r="F4738" s="49">
        <f t="shared" si="368"/>
        <v>0.23223086344720539</v>
      </c>
      <c r="G4738">
        <v>0</v>
      </c>
      <c r="H4738" s="51">
        <f>G4738/'Parc électrique'!$C$24</f>
        <v>0</v>
      </c>
      <c r="I4738" s="14">
        <v>396</v>
      </c>
      <c r="J4738" s="14">
        <v>1131</v>
      </c>
      <c r="K4738" s="14">
        <v>0</v>
      </c>
      <c r="L4738" s="14">
        <v>633</v>
      </c>
      <c r="M4738" s="14">
        <f>C4738-SUM(D4738:L4738)</f>
        <v>8394.5933819215898</v>
      </c>
      <c r="P4738" s="49">
        <f>D4739/('Parc électrique'!$C$22+'Parc électrique'!$C$23)</f>
        <v>0.17015625000000001</v>
      </c>
      <c r="Q4738" s="49">
        <f t="shared" si="365"/>
        <v>0.16585823326963151</v>
      </c>
      <c r="R4738" s="49">
        <f t="shared" si="366"/>
        <v>0.22087284741834645</v>
      </c>
    </row>
    <row r="4739" spans="1:18" x14ac:dyDescent="0.3">
      <c r="A4739" s="35">
        <f t="shared" si="369"/>
        <v>44213</v>
      </c>
      <c r="B4739" s="36">
        <v>0.33333333333333331</v>
      </c>
      <c r="C4739">
        <v>12060</v>
      </c>
      <c r="D4739">
        <v>1089</v>
      </c>
      <c r="E4739" s="49">
        <f t="shared" si="367"/>
        <v>0.16585823326963151</v>
      </c>
      <c r="F4739" s="49">
        <f t="shared" si="368"/>
        <v>0.22087284741834645</v>
      </c>
      <c r="G4739">
        <v>21</v>
      </c>
      <c r="H4739" s="51">
        <f>G4739/'Parc électrique'!$C$24</f>
        <v>7.0000000000000001E-3</v>
      </c>
      <c r="I4739" s="14">
        <v>396</v>
      </c>
      <c r="J4739" s="14">
        <v>0</v>
      </c>
      <c r="K4739" s="14">
        <v>0</v>
      </c>
      <c r="L4739" s="14">
        <v>639</v>
      </c>
      <c r="M4739" s="14">
        <f>C4739-SUM(D4739:L4739)</f>
        <v>9914.6062689193132</v>
      </c>
      <c r="P4739" s="49">
        <f>D4740/('Parc électrique'!$C$22+'Parc électrique'!$C$23)</f>
        <v>0.17734374999999999</v>
      </c>
      <c r="Q4739" s="49">
        <f t="shared" ref="Q4739:Q4802" si="370">P4739/$T$3*$T$8</f>
        <v>0.17286418251701721</v>
      </c>
      <c r="R4739" s="49">
        <f t="shared" ref="R4739:R4802" si="371">P4739/$T$3*$T$4</f>
        <v>0.23020264629919485</v>
      </c>
    </row>
    <row r="4740" spans="1:18" x14ac:dyDescent="0.3">
      <c r="A4740" s="35">
        <f t="shared" si="369"/>
        <v>44213</v>
      </c>
      <c r="B4740" s="36">
        <v>0.375</v>
      </c>
      <c r="C4740">
        <v>12540</v>
      </c>
      <c r="D4740">
        <v>1135</v>
      </c>
      <c r="E4740" s="49">
        <f t="shared" ref="E4740:E4803" si="372">P4739/$T$3*$T$8</f>
        <v>0.17286418251701721</v>
      </c>
      <c r="F4740" s="49">
        <f t="shared" ref="F4740:F4803" si="373">P4739/$T$3*$T$4</f>
        <v>0.23020264629919485</v>
      </c>
      <c r="G4740">
        <v>283</v>
      </c>
      <c r="H4740" s="51">
        <f>G4740/'Parc électrique'!$C$24</f>
        <v>9.4333333333333338E-2</v>
      </c>
      <c r="I4740" s="14">
        <v>396</v>
      </c>
      <c r="J4740" s="14">
        <v>0</v>
      </c>
      <c r="K4740" s="14">
        <v>0</v>
      </c>
      <c r="L4740" s="14">
        <v>643</v>
      </c>
      <c r="M4740" s="14">
        <f>C4740-SUM(D4740:L4740)</f>
        <v>10082.502599837851</v>
      </c>
      <c r="P4740" s="49">
        <f>D4741/('Parc électrique'!$C$22+'Parc électrique'!$C$23)</f>
        <v>0.15671874999999999</v>
      </c>
      <c r="Q4740" s="49">
        <f t="shared" si="370"/>
        <v>0.15276015424191036</v>
      </c>
      <c r="R4740" s="49">
        <f t="shared" si="371"/>
        <v>0.20343017994545587</v>
      </c>
    </row>
    <row r="4741" spans="1:18" x14ac:dyDescent="0.3">
      <c r="A4741" s="35">
        <f t="shared" si="369"/>
        <v>44213</v>
      </c>
      <c r="B4741" s="36">
        <v>0.41666666666666669</v>
      </c>
      <c r="C4741">
        <v>12816</v>
      </c>
      <c r="D4741">
        <v>1003</v>
      </c>
      <c r="E4741" s="49">
        <f t="shared" si="372"/>
        <v>0.15276015424191036</v>
      </c>
      <c r="F4741" s="49">
        <f t="shared" si="373"/>
        <v>0.20343017994545587</v>
      </c>
      <c r="G4741">
        <v>823</v>
      </c>
      <c r="H4741" s="51">
        <f>G4741/'Parc électrique'!$C$24</f>
        <v>0.27433333333333332</v>
      </c>
      <c r="I4741" s="14">
        <v>396</v>
      </c>
      <c r="J4741" s="14">
        <v>0</v>
      </c>
      <c r="K4741" s="14">
        <v>0</v>
      </c>
      <c r="L4741" s="14">
        <v>646</v>
      </c>
      <c r="M4741" s="14">
        <f>C4741-SUM(D4741:L4741)</f>
        <v>9947.3694763324784</v>
      </c>
      <c r="P4741" s="49">
        <f>D4742/('Parc électrique'!$C$22+'Parc électrique'!$C$23)</f>
        <v>0.16312499999999999</v>
      </c>
      <c r="Q4741" s="49">
        <f t="shared" si="370"/>
        <v>0.15900458726675418</v>
      </c>
      <c r="R4741" s="49">
        <f t="shared" si="371"/>
        <v>0.21174587025229905</v>
      </c>
    </row>
    <row r="4742" spans="1:18" x14ac:dyDescent="0.3">
      <c r="A4742" s="35">
        <f t="shared" si="369"/>
        <v>44213</v>
      </c>
      <c r="B4742" s="36">
        <v>0.45833333333333331</v>
      </c>
      <c r="C4742">
        <v>12980</v>
      </c>
      <c r="D4742">
        <v>1044</v>
      </c>
      <c r="E4742" s="49">
        <f t="shared" si="372"/>
        <v>0.15900458726675418</v>
      </c>
      <c r="F4742" s="49">
        <f t="shared" si="373"/>
        <v>0.21174587025229905</v>
      </c>
      <c r="G4742">
        <v>1314</v>
      </c>
      <c r="H4742" s="51">
        <f>G4742/'Parc électrique'!$C$24</f>
        <v>0.438</v>
      </c>
      <c r="I4742" s="14">
        <v>396</v>
      </c>
      <c r="J4742" s="14">
        <v>0</v>
      </c>
      <c r="K4742" s="14">
        <v>0</v>
      </c>
      <c r="L4742" s="14">
        <v>648</v>
      </c>
      <c r="M4742" s="14">
        <f>C4742-SUM(D4742:L4742)</f>
        <v>9577.1912495424804</v>
      </c>
      <c r="P4742" s="49">
        <f>D4743/('Parc électrique'!$C$22+'Parc électrique'!$C$23)</f>
        <v>0.16640625000000001</v>
      </c>
      <c r="Q4742" s="49">
        <f t="shared" si="370"/>
        <v>0.16220295540143026</v>
      </c>
      <c r="R4742" s="49">
        <f t="shared" si="371"/>
        <v>0.21600512626312118</v>
      </c>
    </row>
    <row r="4743" spans="1:18" x14ac:dyDescent="0.3">
      <c r="A4743" s="35">
        <f t="shared" si="369"/>
        <v>44213</v>
      </c>
      <c r="B4743" s="36">
        <v>0.5</v>
      </c>
      <c r="C4743">
        <v>13175</v>
      </c>
      <c r="D4743">
        <v>1065</v>
      </c>
      <c r="E4743" s="49">
        <f t="shared" si="372"/>
        <v>0.16220295540143026</v>
      </c>
      <c r="F4743" s="49">
        <f t="shared" si="373"/>
        <v>0.21600512626312118</v>
      </c>
      <c r="G4743">
        <v>1546</v>
      </c>
      <c r="H4743" s="51">
        <f>G4743/'Parc électrique'!$C$24</f>
        <v>0.51533333333333331</v>
      </c>
      <c r="I4743" s="14">
        <v>396</v>
      </c>
      <c r="J4743" s="14">
        <v>0</v>
      </c>
      <c r="K4743" s="14">
        <v>0</v>
      </c>
      <c r="L4743" s="14">
        <v>648</v>
      </c>
      <c r="M4743" s="14">
        <f>C4743-SUM(D4743:L4743)</f>
        <v>9519.1064585850017</v>
      </c>
      <c r="P4743" s="49">
        <f>D4744/('Parc électrique'!$C$22+'Parc électrique'!$C$23)</f>
        <v>0.15359375</v>
      </c>
      <c r="Q4743" s="49">
        <f t="shared" si="370"/>
        <v>0.14971408935174269</v>
      </c>
      <c r="R4743" s="49">
        <f t="shared" si="371"/>
        <v>0.19937374564943486</v>
      </c>
    </row>
    <row r="4744" spans="1:18" x14ac:dyDescent="0.3">
      <c r="A4744" s="35">
        <f t="shared" si="369"/>
        <v>44213</v>
      </c>
      <c r="B4744" s="36">
        <v>0.54166666666666663</v>
      </c>
      <c r="C4744">
        <v>12544</v>
      </c>
      <c r="D4744">
        <v>983</v>
      </c>
      <c r="E4744" s="49">
        <f t="shared" si="372"/>
        <v>0.14971408935174269</v>
      </c>
      <c r="F4744" s="49">
        <f t="shared" si="373"/>
        <v>0.19937374564943486</v>
      </c>
      <c r="G4744">
        <v>1561</v>
      </c>
      <c r="H4744" s="51">
        <f>G4744/'Parc électrique'!$C$24</f>
        <v>0.52033333333333331</v>
      </c>
      <c r="I4744" s="14">
        <v>396</v>
      </c>
      <c r="J4744" s="14">
        <v>0</v>
      </c>
      <c r="K4744" s="14">
        <v>0</v>
      </c>
      <c r="L4744" s="14">
        <v>645</v>
      </c>
      <c r="M4744" s="14">
        <f>C4744-SUM(D4744:L4744)</f>
        <v>8958.1305788316658</v>
      </c>
      <c r="P4744" s="49">
        <f>D4745/('Parc électrique'!$C$22+'Parc électrique'!$C$23)</f>
        <v>0.13859374999999999</v>
      </c>
      <c r="Q4744" s="49">
        <f t="shared" si="370"/>
        <v>0.13509297787893768</v>
      </c>
      <c r="R4744" s="49">
        <f t="shared" si="371"/>
        <v>0.17990286102853376</v>
      </c>
    </row>
    <row r="4745" spans="1:18" x14ac:dyDescent="0.3">
      <c r="A4745" s="35">
        <f t="shared" si="369"/>
        <v>44213</v>
      </c>
      <c r="B4745" s="36">
        <v>0.58333333333333337</v>
      </c>
      <c r="C4745">
        <v>11958</v>
      </c>
      <c r="D4745">
        <v>887</v>
      </c>
      <c r="E4745" s="49">
        <f t="shared" si="372"/>
        <v>0.13509297787893768</v>
      </c>
      <c r="F4745" s="49">
        <f t="shared" si="373"/>
        <v>0.17990286102853376</v>
      </c>
      <c r="G4745">
        <v>1322</v>
      </c>
      <c r="H4745" s="51">
        <f>G4745/'Parc électrique'!$C$24</f>
        <v>0.44066666666666665</v>
      </c>
      <c r="I4745" s="14">
        <v>396</v>
      </c>
      <c r="J4745" s="14">
        <v>0</v>
      </c>
      <c r="K4745" s="14">
        <v>0</v>
      </c>
      <c r="L4745" s="14">
        <v>645</v>
      </c>
      <c r="M4745" s="14">
        <f>C4745-SUM(D4745:L4745)</f>
        <v>8707.2443374944251</v>
      </c>
      <c r="P4745" s="49">
        <f>D4746/('Parc électrique'!$C$22+'Parc électrique'!$C$23)</f>
        <v>0.13265625</v>
      </c>
      <c r="Q4745" s="49">
        <f t="shared" si="370"/>
        <v>0.12930545458761905</v>
      </c>
      <c r="R4745" s="49">
        <f t="shared" si="371"/>
        <v>0.17219563586609377</v>
      </c>
    </row>
    <row r="4746" spans="1:18" x14ac:dyDescent="0.3">
      <c r="A4746" s="35">
        <f t="shared" si="369"/>
        <v>44213</v>
      </c>
      <c r="B4746" s="36">
        <v>0.625</v>
      </c>
      <c r="C4746">
        <v>11644</v>
      </c>
      <c r="D4746">
        <v>849</v>
      </c>
      <c r="E4746" s="49">
        <f t="shared" si="372"/>
        <v>0.12930545458761905</v>
      </c>
      <c r="F4746" s="49">
        <f t="shared" si="373"/>
        <v>0.17219563586609377</v>
      </c>
      <c r="G4746">
        <v>847</v>
      </c>
      <c r="H4746" s="51">
        <f>G4746/'Parc électrique'!$C$24</f>
        <v>0.28233333333333333</v>
      </c>
      <c r="I4746" s="14">
        <v>396</v>
      </c>
      <c r="J4746" s="14">
        <v>0</v>
      </c>
      <c r="K4746" s="14">
        <v>0</v>
      </c>
      <c r="L4746" s="14">
        <v>645</v>
      </c>
      <c r="M4746" s="14">
        <f>C4746-SUM(D4746:L4746)</f>
        <v>8906.4161655762127</v>
      </c>
      <c r="P4746" s="49">
        <f>D4747/('Parc électrique'!$C$22+'Parc électrique'!$C$23)</f>
        <v>0.1315625</v>
      </c>
      <c r="Q4746" s="49">
        <f t="shared" si="370"/>
        <v>0.12823933187606035</v>
      </c>
      <c r="R4746" s="49">
        <f t="shared" si="371"/>
        <v>0.17077588386248641</v>
      </c>
    </row>
    <row r="4747" spans="1:18" x14ac:dyDescent="0.3">
      <c r="A4747" s="35">
        <f t="shared" si="369"/>
        <v>44213</v>
      </c>
      <c r="B4747" s="36">
        <v>0.66666666666666663</v>
      </c>
      <c r="C4747">
        <v>11659</v>
      </c>
      <c r="D4747">
        <v>842</v>
      </c>
      <c r="E4747" s="49">
        <f t="shared" si="372"/>
        <v>0.12823933187606035</v>
      </c>
      <c r="F4747" s="49">
        <f t="shared" si="373"/>
        <v>0.17077588386248641</v>
      </c>
      <c r="G4747">
        <v>276</v>
      </c>
      <c r="H4747" s="51">
        <f>G4747/'Parc électrique'!$C$24</f>
        <v>9.1999999999999998E-2</v>
      </c>
      <c r="I4747" s="14">
        <v>396</v>
      </c>
      <c r="J4747" s="14">
        <v>0</v>
      </c>
      <c r="K4747" s="14">
        <v>0</v>
      </c>
      <c r="L4747" s="14">
        <v>645</v>
      </c>
      <c r="M4747" s="14">
        <f>C4747-SUM(D4747:L4747)</f>
        <v>9499.6089847842613</v>
      </c>
      <c r="P4747" s="49">
        <f>D4748/('Parc électrique'!$C$22+'Parc électrique'!$C$23)</f>
        <v>0.12609375</v>
      </c>
      <c r="Q4747" s="49">
        <f t="shared" si="370"/>
        <v>0.1229087183182669</v>
      </c>
      <c r="R4747" s="49">
        <f t="shared" si="371"/>
        <v>0.16367712384444957</v>
      </c>
    </row>
    <row r="4748" spans="1:18" x14ac:dyDescent="0.3">
      <c r="A4748" s="35">
        <f t="shared" si="369"/>
        <v>44213</v>
      </c>
      <c r="B4748" s="36">
        <v>0.70833333333333337</v>
      </c>
      <c r="C4748">
        <v>12396</v>
      </c>
      <c r="D4748">
        <v>807</v>
      </c>
      <c r="E4748" s="49">
        <f t="shared" si="372"/>
        <v>0.1229087183182669</v>
      </c>
      <c r="F4748" s="49">
        <f t="shared" si="373"/>
        <v>0.16367712384444957</v>
      </c>
      <c r="G4748">
        <v>12</v>
      </c>
      <c r="H4748" s="51">
        <f>G4748/'Parc électrique'!$C$24</f>
        <v>4.0000000000000001E-3</v>
      </c>
      <c r="I4748" s="14">
        <v>396</v>
      </c>
      <c r="J4748" s="14">
        <v>0</v>
      </c>
      <c r="K4748" s="14">
        <v>0</v>
      </c>
      <c r="L4748" s="14">
        <v>644</v>
      </c>
      <c r="M4748" s="14">
        <f>C4748-SUM(D4748:L4748)</f>
        <v>10536.709414157838</v>
      </c>
      <c r="P4748" s="49">
        <f>D4749/('Parc électrique'!$C$22+'Parc électrique'!$C$23)</f>
        <v>0.10953125</v>
      </c>
      <c r="Q4748" s="49">
        <f t="shared" si="370"/>
        <v>0.10676457440037804</v>
      </c>
      <c r="R4748" s="49">
        <f t="shared" si="371"/>
        <v>0.14217802207553798</v>
      </c>
    </row>
    <row r="4749" spans="1:18" x14ac:dyDescent="0.3">
      <c r="A4749" s="35">
        <f t="shared" si="369"/>
        <v>44213</v>
      </c>
      <c r="B4749" s="36">
        <v>0.75</v>
      </c>
      <c r="C4749">
        <v>13328</v>
      </c>
      <c r="D4749">
        <v>701</v>
      </c>
      <c r="E4749" s="49">
        <f t="shared" si="372"/>
        <v>0.10676457440037804</v>
      </c>
      <c r="F4749" s="49">
        <f t="shared" si="373"/>
        <v>0.14217802207553798</v>
      </c>
      <c r="G4749">
        <v>0</v>
      </c>
      <c r="H4749" s="51">
        <f>G4749/'Parc électrique'!$C$24</f>
        <v>0</v>
      </c>
      <c r="I4749" s="14">
        <v>396</v>
      </c>
      <c r="J4749" s="14">
        <v>949</v>
      </c>
      <c r="K4749" s="14">
        <v>0</v>
      </c>
      <c r="L4749" s="14">
        <v>642</v>
      </c>
      <c r="M4749" s="14">
        <f>C4749-SUM(D4749:L4749)</f>
        <v>10639.751057403524</v>
      </c>
      <c r="P4749" s="49">
        <f>D4750/('Parc électrique'!$C$22+'Parc électrique'!$C$23)</f>
        <v>9.7968749999999993E-2</v>
      </c>
      <c r="Q4749" s="49">
        <f t="shared" si="370"/>
        <v>9.549413430675753E-2</v>
      </c>
      <c r="R4749" s="49">
        <f t="shared" si="371"/>
        <v>0.12716921518026006</v>
      </c>
    </row>
    <row r="4750" spans="1:18" x14ac:dyDescent="0.3">
      <c r="A4750" s="35">
        <f t="shared" si="369"/>
        <v>44213</v>
      </c>
      <c r="B4750" s="36">
        <v>0.79166666666666663</v>
      </c>
      <c r="C4750">
        <v>13589</v>
      </c>
      <c r="D4750">
        <v>627</v>
      </c>
      <c r="E4750" s="49">
        <f t="shared" si="372"/>
        <v>9.549413430675753E-2</v>
      </c>
      <c r="F4750" s="49">
        <f t="shared" si="373"/>
        <v>0.12716921518026006</v>
      </c>
      <c r="G4750">
        <v>0</v>
      </c>
      <c r="H4750" s="51">
        <f>G4750/'Parc électrique'!$C$24</f>
        <v>0</v>
      </c>
      <c r="I4750" s="14">
        <v>396</v>
      </c>
      <c r="J4750" s="14">
        <v>1288</v>
      </c>
      <c r="K4750" s="14">
        <v>0</v>
      </c>
      <c r="L4750" s="14">
        <v>638</v>
      </c>
      <c r="M4750" s="14">
        <f>C4750-SUM(D4750:L4750)</f>
        <v>10639.777336650513</v>
      </c>
      <c r="P4750" s="49">
        <f>D4751/('Parc électrique'!$C$22+'Parc électrique'!$C$23)</f>
        <v>7.5624999999999998E-2</v>
      </c>
      <c r="Q4750" s="49">
        <f t="shared" si="370"/>
        <v>7.371477034205845E-2</v>
      </c>
      <c r="R4750" s="49">
        <f t="shared" si="371"/>
        <v>9.8165709963709519E-2</v>
      </c>
    </row>
    <row r="4751" spans="1:18" x14ac:dyDescent="0.3">
      <c r="A4751" s="35">
        <f t="shared" si="369"/>
        <v>44213</v>
      </c>
      <c r="B4751" s="36">
        <v>0.83333333333333337</v>
      </c>
      <c r="C4751">
        <v>13165</v>
      </c>
      <c r="D4751">
        <v>484</v>
      </c>
      <c r="E4751" s="49">
        <f t="shared" si="372"/>
        <v>7.371477034205845E-2</v>
      </c>
      <c r="F4751" s="49">
        <f t="shared" si="373"/>
        <v>9.8165709963709519E-2</v>
      </c>
      <c r="G4751">
        <v>0</v>
      </c>
      <c r="H4751" s="51">
        <f>G4751/'Parc électrique'!$C$24</f>
        <v>0</v>
      </c>
      <c r="I4751" s="14">
        <v>396</v>
      </c>
      <c r="J4751" s="14">
        <v>2447</v>
      </c>
      <c r="K4751" s="14">
        <v>0</v>
      </c>
      <c r="L4751" s="14">
        <v>635</v>
      </c>
      <c r="M4751" s="14">
        <f>C4751-SUM(D4751:L4751)</f>
        <v>9202.8281195196942</v>
      </c>
      <c r="P4751" s="49">
        <f>D4752/('Parc électrique'!$C$22+'Parc électrique'!$C$23)</f>
        <v>8.3750000000000005E-2</v>
      </c>
      <c r="Q4751" s="49">
        <f t="shared" si="370"/>
        <v>8.1634539056494482E-2</v>
      </c>
      <c r="R4751" s="49">
        <f t="shared" si="371"/>
        <v>0.10871243913336427</v>
      </c>
    </row>
    <row r="4752" spans="1:18" x14ac:dyDescent="0.3">
      <c r="A4752" s="35">
        <f t="shared" si="369"/>
        <v>44213</v>
      </c>
      <c r="B4752" s="36">
        <v>0.875</v>
      </c>
      <c r="C4752">
        <v>12637</v>
      </c>
      <c r="D4752">
        <v>536</v>
      </c>
      <c r="E4752" s="49">
        <f t="shared" si="372"/>
        <v>8.1634539056494482E-2</v>
      </c>
      <c r="F4752" s="49">
        <f t="shared" si="373"/>
        <v>0.10871243913336427</v>
      </c>
      <c r="G4752">
        <v>0</v>
      </c>
      <c r="H4752" s="51">
        <f>G4752/'Parc électrique'!$C$24</f>
        <v>0</v>
      </c>
      <c r="I4752" s="14">
        <v>396</v>
      </c>
      <c r="J4752" s="14">
        <v>428</v>
      </c>
      <c r="K4752" s="14">
        <v>0</v>
      </c>
      <c r="L4752" s="14">
        <v>637</v>
      </c>
      <c r="M4752" s="14">
        <f>C4752-SUM(D4752:L4752)</f>
        <v>10639.80965302181</v>
      </c>
      <c r="P4752" s="49">
        <f>D4753/('Parc électrique'!$C$22+'Parc électrique'!$C$23)</f>
        <v>8.5312499999999999E-2</v>
      </c>
      <c r="Q4752" s="49">
        <f t="shared" si="370"/>
        <v>8.3157571501578334E-2</v>
      </c>
      <c r="R4752" s="49">
        <f t="shared" si="371"/>
        <v>0.11074065628137479</v>
      </c>
    </row>
    <row r="4753" spans="1:18" x14ac:dyDescent="0.3">
      <c r="A4753" s="35">
        <f t="shared" si="369"/>
        <v>44213</v>
      </c>
      <c r="B4753" s="36">
        <v>0.91666666666666663</v>
      </c>
      <c r="C4753">
        <v>12907</v>
      </c>
      <c r="D4753">
        <v>546</v>
      </c>
      <c r="E4753" s="49">
        <f t="shared" si="372"/>
        <v>8.3157571501578334E-2</v>
      </c>
      <c r="F4753" s="49">
        <f t="shared" si="373"/>
        <v>0.11074065628137479</v>
      </c>
      <c r="G4753">
        <v>0</v>
      </c>
      <c r="H4753" s="51">
        <f>G4753/'Parc électrique'!$C$24</f>
        <v>0</v>
      </c>
      <c r="I4753" s="14">
        <v>396</v>
      </c>
      <c r="J4753" s="14">
        <v>689</v>
      </c>
      <c r="K4753" s="14">
        <v>0</v>
      </c>
      <c r="L4753" s="14">
        <v>636</v>
      </c>
      <c r="M4753" s="14">
        <f>C4753-SUM(D4753:L4753)</f>
        <v>10639.806101772218</v>
      </c>
      <c r="P4753" s="49">
        <f>D4754/('Parc électrique'!$C$22+'Parc électrique'!$C$23)</f>
        <v>9.1562500000000005E-2</v>
      </c>
      <c r="Q4753" s="49">
        <f t="shared" si="370"/>
        <v>8.9249701281913743E-2</v>
      </c>
      <c r="R4753" s="49">
        <f t="shared" si="371"/>
        <v>0.1188535248734169</v>
      </c>
    </row>
    <row r="4754" spans="1:18" x14ac:dyDescent="0.3">
      <c r="A4754" s="35">
        <f t="shared" si="369"/>
        <v>44213</v>
      </c>
      <c r="B4754" s="36">
        <v>0.95833333333333337</v>
      </c>
      <c r="C4754">
        <v>13135</v>
      </c>
      <c r="D4754">
        <v>586</v>
      </c>
      <c r="E4754" s="49">
        <f t="shared" si="372"/>
        <v>8.9249701281913743E-2</v>
      </c>
      <c r="F4754" s="49">
        <f t="shared" si="373"/>
        <v>0.1188535248734169</v>
      </c>
      <c r="G4754">
        <v>0</v>
      </c>
      <c r="H4754" s="51">
        <f>G4754/'Parc électrique'!$C$24</f>
        <v>0</v>
      </c>
      <c r="I4754" s="14">
        <v>396</v>
      </c>
      <c r="J4754" s="14">
        <v>876</v>
      </c>
      <c r="K4754" s="14">
        <v>0</v>
      </c>
      <c r="L4754" s="14">
        <v>637</v>
      </c>
      <c r="M4754" s="14">
        <f>C4754-SUM(D4754:L4754)</f>
        <v>10639.791896773844</v>
      </c>
      <c r="P4754" s="49">
        <f>D4755/('Parc électrique'!$C$22+'Parc électrique'!$C$23)</f>
        <v>7.7656249999999996E-2</v>
      </c>
      <c r="Q4754" s="49">
        <f t="shared" si="370"/>
        <v>7.5694712520667451E-2</v>
      </c>
      <c r="R4754" s="49">
        <f t="shared" si="371"/>
        <v>0.1008023922561232</v>
      </c>
    </row>
    <row r="4755" spans="1:18" x14ac:dyDescent="0.3">
      <c r="A4755" s="35">
        <f t="shared" si="369"/>
        <v>44214</v>
      </c>
      <c r="B4755" s="36">
        <v>0</v>
      </c>
      <c r="C4755">
        <v>12854</v>
      </c>
      <c r="D4755">
        <v>497</v>
      </c>
      <c r="E4755" s="49">
        <f t="shared" si="372"/>
        <v>7.5694712520667451E-2</v>
      </c>
      <c r="F4755" s="49">
        <f t="shared" si="373"/>
        <v>0.1008023922561232</v>
      </c>
      <c r="G4755">
        <v>0</v>
      </c>
      <c r="H4755" s="51">
        <f>G4755/'Parc électrique'!$C$24</f>
        <v>0</v>
      </c>
      <c r="I4755" s="14">
        <v>396</v>
      </c>
      <c r="J4755" s="14">
        <v>685</v>
      </c>
      <c r="K4755" s="14">
        <v>0</v>
      </c>
      <c r="L4755" s="14">
        <v>636</v>
      </c>
      <c r="M4755" s="14">
        <f>C4755-SUM(D4755:L4755)</f>
        <v>10639.823502895222</v>
      </c>
      <c r="P4755" s="49">
        <f>D4756/('Parc électrique'!$C$22+'Parc électrique'!$C$23)</f>
        <v>8.203125E-2</v>
      </c>
      <c r="Q4755" s="49">
        <f t="shared" si="370"/>
        <v>7.9959203366902237E-2</v>
      </c>
      <c r="R4755" s="49">
        <f t="shared" si="371"/>
        <v>0.10648140027055268</v>
      </c>
    </row>
    <row r="4756" spans="1:18" x14ac:dyDescent="0.3">
      <c r="A4756" s="35">
        <f t="shared" si="369"/>
        <v>44214</v>
      </c>
      <c r="B4756" s="36">
        <v>4.1666666666666664E-2</v>
      </c>
      <c r="C4756">
        <v>12687</v>
      </c>
      <c r="D4756">
        <v>525</v>
      </c>
      <c r="E4756" s="49">
        <f t="shared" si="372"/>
        <v>7.9959203366902237E-2</v>
      </c>
      <c r="F4756" s="49">
        <f t="shared" si="373"/>
        <v>0.10648140027055268</v>
      </c>
      <c r="G4756">
        <v>0</v>
      </c>
      <c r="H4756" s="51">
        <f>G4756/'Parc électrique'!$C$24</f>
        <v>0</v>
      </c>
      <c r="I4756" s="14">
        <v>396</v>
      </c>
      <c r="J4756" s="14">
        <v>493</v>
      </c>
      <c r="K4756" s="14">
        <v>0</v>
      </c>
      <c r="L4756" s="14">
        <v>633</v>
      </c>
      <c r="M4756" s="14">
        <f>C4756-SUM(D4756:L4756)</f>
        <v>10639.813559396363</v>
      </c>
      <c r="P4756" s="49">
        <f>D4757/('Parc électrique'!$C$22+'Parc électrique'!$C$23)</f>
        <v>0.10203125</v>
      </c>
      <c r="Q4756" s="49">
        <f t="shared" si="370"/>
        <v>9.945401866397556E-2</v>
      </c>
      <c r="R4756" s="49">
        <f t="shared" si="371"/>
        <v>0.13244257976508744</v>
      </c>
    </row>
    <row r="4757" spans="1:18" x14ac:dyDescent="0.3">
      <c r="A4757" s="35">
        <f t="shared" si="369"/>
        <v>44214</v>
      </c>
      <c r="B4757" s="36">
        <v>8.3333333333333329E-2</v>
      </c>
      <c r="C4757">
        <v>12502</v>
      </c>
      <c r="D4757">
        <v>653</v>
      </c>
      <c r="E4757" s="49">
        <f t="shared" si="372"/>
        <v>9.945401866397556E-2</v>
      </c>
      <c r="F4757" s="49">
        <f t="shared" si="373"/>
        <v>0.13244257976508744</v>
      </c>
      <c r="G4757">
        <v>0</v>
      </c>
      <c r="H4757" s="51">
        <f>G4757/'Parc électrique'!$C$24</f>
        <v>0</v>
      </c>
      <c r="I4757" s="14">
        <v>396</v>
      </c>
      <c r="J4757" s="14">
        <v>3080</v>
      </c>
      <c r="K4757" s="14">
        <v>0</v>
      </c>
      <c r="L4757" s="14">
        <v>631</v>
      </c>
      <c r="M4757" s="14">
        <f>C4757-SUM(D4757:L4757)</f>
        <v>7741.7681034015714</v>
      </c>
      <c r="P4757" s="49">
        <f>D4758/('Parc électrique'!$C$22+'Parc électrique'!$C$23)</f>
        <v>0.11</v>
      </c>
      <c r="Q4757" s="49">
        <f t="shared" si="370"/>
        <v>0.1072214841339032</v>
      </c>
      <c r="R4757" s="49">
        <f t="shared" si="371"/>
        <v>0.14278648721994114</v>
      </c>
    </row>
    <row r="4758" spans="1:18" x14ac:dyDescent="0.3">
      <c r="A4758" s="35">
        <f t="shared" si="369"/>
        <v>44214</v>
      </c>
      <c r="B4758" s="36">
        <v>0.125</v>
      </c>
      <c r="C4758">
        <v>12120</v>
      </c>
      <c r="D4758">
        <v>704</v>
      </c>
      <c r="E4758" s="49">
        <f t="shared" si="372"/>
        <v>0.1072214841339032</v>
      </c>
      <c r="F4758" s="49">
        <f t="shared" si="373"/>
        <v>0.14278648721994114</v>
      </c>
      <c r="G4758">
        <v>0</v>
      </c>
      <c r="H4758" s="51">
        <f>G4758/'Parc électrique'!$C$24</f>
        <v>0</v>
      </c>
      <c r="I4758" s="14">
        <v>396</v>
      </c>
      <c r="J4758" s="14">
        <v>0</v>
      </c>
      <c r="K4758" s="14">
        <v>0</v>
      </c>
      <c r="L4758" s="14">
        <v>630</v>
      </c>
      <c r="M4758" s="14">
        <f>C4758-SUM(D4758:L4758)</f>
        <v>10389.749992028646</v>
      </c>
      <c r="P4758" s="49">
        <f>D4759/('Parc électrique'!$C$22+'Parc électrique'!$C$23)</f>
        <v>0.1046875</v>
      </c>
      <c r="Q4758" s="49">
        <f t="shared" si="370"/>
        <v>0.1020431738206181</v>
      </c>
      <c r="R4758" s="49">
        <f t="shared" si="371"/>
        <v>0.13589054891670532</v>
      </c>
    </row>
    <row r="4759" spans="1:18" x14ac:dyDescent="0.3">
      <c r="A4759" s="35">
        <f t="shared" si="369"/>
        <v>44214</v>
      </c>
      <c r="B4759" s="36">
        <v>0.16666666666666666</v>
      </c>
      <c r="C4759">
        <v>12102</v>
      </c>
      <c r="D4759">
        <v>670</v>
      </c>
      <c r="E4759" s="49">
        <f t="shared" si="372"/>
        <v>0.1020431738206181</v>
      </c>
      <c r="F4759" s="49">
        <f t="shared" si="373"/>
        <v>0.13589054891670532</v>
      </c>
      <c r="G4759">
        <v>0</v>
      </c>
      <c r="H4759" s="51">
        <f>G4759/'Parc électrique'!$C$24</f>
        <v>0</v>
      </c>
      <c r="I4759" s="14">
        <v>396</v>
      </c>
      <c r="J4759" s="14">
        <v>0</v>
      </c>
      <c r="K4759" s="14">
        <v>0</v>
      </c>
      <c r="L4759" s="14">
        <v>629</v>
      </c>
      <c r="M4759" s="14">
        <f>C4759-SUM(D4759:L4759)</f>
        <v>10406.762066277262</v>
      </c>
      <c r="P4759" s="49">
        <f>D4760/('Parc électrique'!$C$22+'Parc électrique'!$C$23)</f>
        <v>9.8125000000000004E-2</v>
      </c>
      <c r="Q4759" s="49">
        <f t="shared" si="370"/>
        <v>9.5646437551265923E-2</v>
      </c>
      <c r="R4759" s="49">
        <f t="shared" si="371"/>
        <v>0.12737203689506113</v>
      </c>
    </row>
    <row r="4760" spans="1:18" x14ac:dyDescent="0.3">
      <c r="A4760" s="35">
        <f t="shared" si="369"/>
        <v>44214</v>
      </c>
      <c r="B4760" s="36">
        <v>0.20833333333333334</v>
      </c>
      <c r="C4760">
        <v>12760</v>
      </c>
      <c r="D4760">
        <v>628</v>
      </c>
      <c r="E4760" s="49">
        <f t="shared" si="372"/>
        <v>9.5646437551265923E-2</v>
      </c>
      <c r="F4760" s="49">
        <f t="shared" si="373"/>
        <v>0.12737203689506113</v>
      </c>
      <c r="G4760">
        <v>0</v>
      </c>
      <c r="H4760" s="51">
        <f>G4760/'Parc électrique'!$C$24</f>
        <v>0</v>
      </c>
      <c r="I4760" s="14">
        <v>396</v>
      </c>
      <c r="J4760" s="14">
        <v>468</v>
      </c>
      <c r="K4760" s="14">
        <v>0</v>
      </c>
      <c r="L4760" s="14">
        <v>628</v>
      </c>
      <c r="M4760" s="14">
        <f>C4760-SUM(D4760:L4760)</f>
        <v>10639.776981525554</v>
      </c>
      <c r="P4760" s="49">
        <f>D4761/('Parc électrique'!$C$22+'Parc électrique'!$C$23)</f>
        <v>9.2499999999999999E-2</v>
      </c>
      <c r="Q4760" s="49">
        <f t="shared" si="370"/>
        <v>9.0163520748964041E-2</v>
      </c>
      <c r="R4760" s="49">
        <f t="shared" si="371"/>
        <v>0.12007045516222321</v>
      </c>
    </row>
    <row r="4761" spans="1:18" x14ac:dyDescent="0.3">
      <c r="A4761" s="35">
        <f t="shared" si="369"/>
        <v>44214</v>
      </c>
      <c r="B4761" s="36">
        <v>0.25</v>
      </c>
      <c r="C4761">
        <v>14062</v>
      </c>
      <c r="D4761">
        <v>592</v>
      </c>
      <c r="E4761" s="49">
        <f t="shared" si="372"/>
        <v>9.0163520748964041E-2</v>
      </c>
      <c r="F4761" s="49">
        <f t="shared" si="373"/>
        <v>0.12007045516222321</v>
      </c>
      <c r="G4761">
        <v>0</v>
      </c>
      <c r="H4761" s="51">
        <f>G4761/'Parc électrique'!$C$24</f>
        <v>0</v>
      </c>
      <c r="I4761" s="14">
        <v>396</v>
      </c>
      <c r="J4761" s="14">
        <v>1800</v>
      </c>
      <c r="K4761" s="14">
        <v>0</v>
      </c>
      <c r="L4761" s="14">
        <v>634</v>
      </c>
      <c r="M4761" s="14">
        <f>C4761-SUM(D4761:L4761)</f>
        <v>10639.789766024089</v>
      </c>
      <c r="P4761" s="49">
        <f>D4762/('Parc électrique'!$C$22+'Parc électrique'!$C$23)</f>
        <v>7.8750000000000001E-2</v>
      </c>
      <c r="Q4761" s="49">
        <f t="shared" si="370"/>
        <v>7.6760835232226154E-2</v>
      </c>
      <c r="R4761" s="49">
        <f t="shared" si="371"/>
        <v>0.10222214425973057</v>
      </c>
    </row>
    <row r="4762" spans="1:18" x14ac:dyDescent="0.3">
      <c r="A4762" s="35">
        <f t="shared" si="369"/>
        <v>44214</v>
      </c>
      <c r="B4762" s="36">
        <v>0.29166666666666669</v>
      </c>
      <c r="C4762">
        <v>15126</v>
      </c>
      <c r="D4762">
        <v>504</v>
      </c>
      <c r="E4762" s="49">
        <f t="shared" si="372"/>
        <v>7.6760835232226154E-2</v>
      </c>
      <c r="F4762" s="49">
        <f t="shared" si="373"/>
        <v>0.10222214425973057</v>
      </c>
      <c r="G4762">
        <v>0</v>
      </c>
      <c r="H4762" s="51">
        <f>G4762/'Parc électrique'!$C$24</f>
        <v>0</v>
      </c>
      <c r="I4762" s="14">
        <v>396</v>
      </c>
      <c r="J4762" s="14">
        <v>2943</v>
      </c>
      <c r="K4762" s="14">
        <v>0</v>
      </c>
      <c r="L4762" s="14">
        <v>643</v>
      </c>
      <c r="M4762" s="14">
        <f>C4762-SUM(D4762:L4762)</f>
        <v>10639.821017020507</v>
      </c>
      <c r="P4762" s="49">
        <f>D4763/('Parc électrique'!$C$22+'Parc électrique'!$C$23)</f>
        <v>8.5312499999999999E-2</v>
      </c>
      <c r="Q4762" s="49">
        <f t="shared" si="370"/>
        <v>8.3157571501578334E-2</v>
      </c>
      <c r="R4762" s="49">
        <f t="shared" si="371"/>
        <v>0.11074065628137479</v>
      </c>
    </row>
    <row r="4763" spans="1:18" x14ac:dyDescent="0.3">
      <c r="A4763" s="35">
        <f t="shared" si="369"/>
        <v>44214</v>
      </c>
      <c r="B4763" s="36">
        <v>0.33333333333333331</v>
      </c>
      <c r="C4763">
        <v>15398</v>
      </c>
      <c r="D4763">
        <v>546</v>
      </c>
      <c r="E4763" s="49">
        <f t="shared" si="372"/>
        <v>8.3157571501578334E-2</v>
      </c>
      <c r="F4763" s="49">
        <f t="shared" si="373"/>
        <v>0.11074065628137479</v>
      </c>
      <c r="G4763">
        <v>26</v>
      </c>
      <c r="H4763" s="51">
        <f>G4763/'Parc électrique'!$C$24</f>
        <v>8.6666666666666663E-3</v>
      </c>
      <c r="I4763" s="14">
        <v>396</v>
      </c>
      <c r="J4763" s="14">
        <v>3144</v>
      </c>
      <c r="K4763" s="14">
        <v>0</v>
      </c>
      <c r="L4763" s="14">
        <v>646</v>
      </c>
      <c r="M4763" s="14">
        <f>C4763-SUM(D4763:L4763)</f>
        <v>10639.797435105551</v>
      </c>
      <c r="P4763" s="49">
        <f>D4764/('Parc électrique'!$C$22+'Parc électrique'!$C$23)</f>
        <v>7.421875E-2</v>
      </c>
      <c r="Q4763" s="49">
        <f t="shared" si="370"/>
        <v>7.2344041141482976E-2</v>
      </c>
      <c r="R4763" s="49">
        <f t="shared" si="371"/>
        <v>9.6340314530500057E-2</v>
      </c>
    </row>
    <row r="4764" spans="1:18" x14ac:dyDescent="0.3">
      <c r="A4764" s="35">
        <f t="shared" ref="A4764:A4827" si="374">A4740+1</f>
        <v>44214</v>
      </c>
      <c r="B4764" s="36">
        <v>0.375</v>
      </c>
      <c r="C4764">
        <v>15393</v>
      </c>
      <c r="D4764">
        <v>475</v>
      </c>
      <c r="E4764" s="49">
        <f t="shared" si="372"/>
        <v>7.2344041141482976E-2</v>
      </c>
      <c r="F4764" s="49">
        <f t="shared" si="373"/>
        <v>9.6340314530500057E-2</v>
      </c>
      <c r="G4764">
        <v>348</v>
      </c>
      <c r="H4764" s="51">
        <f>G4764/'Parc électrique'!$C$24</f>
        <v>0.11600000000000001</v>
      </c>
      <c r="I4764" s="14">
        <v>396</v>
      </c>
      <c r="J4764" s="14">
        <v>2892</v>
      </c>
      <c r="K4764" s="14">
        <v>0</v>
      </c>
      <c r="L4764" s="14">
        <v>642</v>
      </c>
      <c r="M4764" s="14">
        <f>C4764-SUM(D4764:L4764)</f>
        <v>10639.715315644327</v>
      </c>
      <c r="P4764" s="49">
        <f>D4765/('Parc électrique'!$C$22+'Parc électrique'!$C$23)</f>
        <v>5.9374999999999997E-2</v>
      </c>
      <c r="Q4764" s="49">
        <f t="shared" si="370"/>
        <v>5.7875232913186386E-2</v>
      </c>
      <c r="R4764" s="49">
        <f t="shared" si="371"/>
        <v>7.707225162440004E-2</v>
      </c>
    </row>
    <row r="4765" spans="1:18" x14ac:dyDescent="0.3">
      <c r="A4765" s="35">
        <f t="shared" si="374"/>
        <v>44214</v>
      </c>
      <c r="B4765" s="36">
        <v>0.41666666666666669</v>
      </c>
      <c r="C4765">
        <v>15251</v>
      </c>
      <c r="D4765">
        <v>380</v>
      </c>
      <c r="E4765" s="49">
        <f t="shared" si="372"/>
        <v>5.7875232913186386E-2</v>
      </c>
      <c r="F4765" s="49">
        <f t="shared" si="373"/>
        <v>7.707225162440004E-2</v>
      </c>
      <c r="G4765">
        <v>960</v>
      </c>
      <c r="H4765" s="51">
        <f>G4765/'Parc électrique'!$C$24</f>
        <v>0.32</v>
      </c>
      <c r="I4765" s="14">
        <v>396</v>
      </c>
      <c r="J4765" s="14">
        <v>2235</v>
      </c>
      <c r="K4765" s="14">
        <v>0</v>
      </c>
      <c r="L4765" s="14">
        <v>640</v>
      </c>
      <c r="M4765" s="14">
        <f>C4765-SUM(D4765:L4765)</f>
        <v>10639.545052515463</v>
      </c>
      <c r="P4765" s="49">
        <f>D4766/('Parc électrique'!$C$22+'Parc électrique'!$C$23)</f>
        <v>6.5312499999999996E-2</v>
      </c>
      <c r="Q4765" s="49">
        <f t="shared" si="370"/>
        <v>6.3662756204505011E-2</v>
      </c>
      <c r="R4765" s="49">
        <f t="shared" si="371"/>
        <v>8.477947678684003E-2</v>
      </c>
    </row>
    <row r="4766" spans="1:18" x14ac:dyDescent="0.3">
      <c r="A4766" s="35">
        <f t="shared" si="374"/>
        <v>44214</v>
      </c>
      <c r="B4766" s="36">
        <v>0.45833333333333331</v>
      </c>
      <c r="C4766">
        <v>15203</v>
      </c>
      <c r="D4766">
        <v>418</v>
      </c>
      <c r="E4766" s="49">
        <f t="shared" si="372"/>
        <v>6.3662756204505011E-2</v>
      </c>
      <c r="F4766" s="49">
        <f t="shared" si="373"/>
        <v>8.477947678684003E-2</v>
      </c>
      <c r="G4766">
        <v>1502</v>
      </c>
      <c r="H4766" s="51">
        <f>G4766/'Parc électrique'!$C$24</f>
        <v>0.5006666666666667</v>
      </c>
      <c r="I4766" s="14">
        <v>396</v>
      </c>
      <c r="J4766" s="14">
        <v>1605</v>
      </c>
      <c r="K4766" s="14">
        <v>0</v>
      </c>
      <c r="L4766" s="14">
        <v>642</v>
      </c>
      <c r="M4766" s="14">
        <f>C4766-SUM(D4766:L4766)</f>
        <v>10639.350891100341</v>
      </c>
      <c r="P4766" s="49">
        <f>D4767/('Parc électrique'!$C$22+'Parc électrique'!$C$23)</f>
        <v>8.2812499999999997E-2</v>
      </c>
      <c r="Q4766" s="49">
        <f t="shared" si="370"/>
        <v>8.0720719589444156E-2</v>
      </c>
      <c r="R4766" s="49">
        <f t="shared" si="371"/>
        <v>0.10749550884455794</v>
      </c>
    </row>
    <row r="4767" spans="1:18" x14ac:dyDescent="0.3">
      <c r="A4767" s="35">
        <f t="shared" si="374"/>
        <v>44214</v>
      </c>
      <c r="B4767" s="36">
        <v>0.5</v>
      </c>
      <c r="C4767">
        <v>15041</v>
      </c>
      <c r="D4767">
        <v>530</v>
      </c>
      <c r="E4767" s="49">
        <f t="shared" si="372"/>
        <v>8.0720719589444156E-2</v>
      </c>
      <c r="F4767" s="49">
        <f t="shared" si="373"/>
        <v>0.10749550884455794</v>
      </c>
      <c r="G4767">
        <v>1773</v>
      </c>
      <c r="H4767" s="51">
        <f>G4767/'Parc électrique'!$C$24</f>
        <v>0.59099999999999997</v>
      </c>
      <c r="I4767" s="14">
        <v>396</v>
      </c>
      <c r="J4767" s="14">
        <v>1060</v>
      </c>
      <c r="K4767" s="14">
        <v>0</v>
      </c>
      <c r="L4767" s="14">
        <v>642</v>
      </c>
      <c r="M4767" s="14">
        <f>C4767-SUM(D4767:L4767)</f>
        <v>10639.220783771567</v>
      </c>
      <c r="P4767" s="49">
        <f>D4768/('Parc électrique'!$C$22+'Parc électrique'!$C$23)</f>
        <v>9.9375000000000005E-2</v>
      </c>
      <c r="Q4767" s="49">
        <f t="shared" si="370"/>
        <v>9.6864863507333004E-2</v>
      </c>
      <c r="R4767" s="49">
        <f t="shared" si="371"/>
        <v>0.12899461061346956</v>
      </c>
    </row>
    <row r="4768" spans="1:18" x14ac:dyDescent="0.3">
      <c r="A4768" s="35">
        <f t="shared" si="374"/>
        <v>44214</v>
      </c>
      <c r="B4768" s="36">
        <v>0.54166666666666663</v>
      </c>
      <c r="C4768">
        <v>14705</v>
      </c>
      <c r="D4768">
        <v>636</v>
      </c>
      <c r="E4768" s="49">
        <f t="shared" si="372"/>
        <v>9.6864863507333004E-2</v>
      </c>
      <c r="F4768" s="49">
        <f t="shared" si="373"/>
        <v>0.12899461061346956</v>
      </c>
      <c r="G4768">
        <v>1749</v>
      </c>
      <c r="H4768" s="51">
        <f>G4768/'Parc électrique'!$C$24</f>
        <v>0.58299999999999996</v>
      </c>
      <c r="I4768" s="14">
        <v>396</v>
      </c>
      <c r="J4768" s="14">
        <v>643</v>
      </c>
      <c r="K4768" s="14">
        <v>0</v>
      </c>
      <c r="L4768" s="14">
        <v>641</v>
      </c>
      <c r="M4768" s="14">
        <f>C4768-SUM(D4768:L4768)</f>
        <v>10639.19114052588</v>
      </c>
      <c r="P4768" s="49">
        <f>D4769/('Parc électrique'!$C$22+'Parc électrique'!$C$23)</f>
        <v>0.13015625</v>
      </c>
      <c r="Q4768" s="49">
        <f t="shared" si="370"/>
        <v>0.12686860267548489</v>
      </c>
      <c r="R4768" s="49">
        <f t="shared" si="371"/>
        <v>0.16895048842927693</v>
      </c>
    </row>
    <row r="4769" spans="1:18" x14ac:dyDescent="0.3">
      <c r="A4769" s="35">
        <f t="shared" si="374"/>
        <v>44214</v>
      </c>
      <c r="B4769" s="36">
        <v>0.58333333333333337</v>
      </c>
      <c r="C4769">
        <v>14377</v>
      </c>
      <c r="D4769">
        <v>833</v>
      </c>
      <c r="E4769" s="49">
        <f t="shared" si="372"/>
        <v>0.12686860267548489</v>
      </c>
      <c r="F4769" s="49">
        <f t="shared" si="373"/>
        <v>0.16895048842927693</v>
      </c>
      <c r="G4769">
        <v>1461</v>
      </c>
      <c r="H4769" s="51">
        <f>G4769/'Parc électrique'!$C$24</f>
        <v>0.48699999999999999</v>
      </c>
      <c r="I4769" s="14">
        <v>396</v>
      </c>
      <c r="J4769" s="14">
        <v>404</v>
      </c>
      <c r="K4769" s="14">
        <v>0</v>
      </c>
      <c r="L4769" s="14">
        <v>643</v>
      </c>
      <c r="M4769" s="14">
        <f>C4769-SUM(D4769:L4769)</f>
        <v>10639.217180908894</v>
      </c>
      <c r="P4769" s="49">
        <f>D4770/('Parc électrique'!$C$22+'Parc électrique'!$C$23)</f>
        <v>0.14578125</v>
      </c>
      <c r="Q4769" s="49">
        <f t="shared" si="370"/>
        <v>0.14209892712632341</v>
      </c>
      <c r="R4769" s="49">
        <f t="shared" si="371"/>
        <v>0.18923265990938221</v>
      </c>
    </row>
    <row r="4770" spans="1:18" x14ac:dyDescent="0.3">
      <c r="A4770" s="35">
        <f t="shared" si="374"/>
        <v>44214</v>
      </c>
      <c r="B4770" s="36">
        <v>0.625</v>
      </c>
      <c r="C4770">
        <v>14103</v>
      </c>
      <c r="D4770">
        <v>933</v>
      </c>
      <c r="E4770" s="49">
        <f t="shared" si="372"/>
        <v>0.14209892712632341</v>
      </c>
      <c r="F4770" s="49">
        <f t="shared" si="373"/>
        <v>0.18923265990938221</v>
      </c>
      <c r="G4770">
        <v>922</v>
      </c>
      <c r="H4770" s="51">
        <f>G4770/'Parc électrique'!$C$24</f>
        <v>0.30733333333333335</v>
      </c>
      <c r="I4770" s="14">
        <v>396</v>
      </c>
      <c r="J4770" s="14">
        <v>567</v>
      </c>
      <c r="K4770" s="14">
        <v>0</v>
      </c>
      <c r="L4770" s="14">
        <v>645</v>
      </c>
      <c r="M4770" s="14">
        <f>C4770-SUM(D4770:L4770)</f>
        <v>10639.361335079631</v>
      </c>
      <c r="P4770" s="49">
        <f>D4771/('Parc électrique'!$C$22+'Parc électrique'!$C$23)</f>
        <v>0.15781249999999999</v>
      </c>
      <c r="Q4770" s="49">
        <f t="shared" si="370"/>
        <v>0.15382627695346907</v>
      </c>
      <c r="R4770" s="49">
        <f t="shared" si="371"/>
        <v>0.20484993194906326</v>
      </c>
    </row>
    <row r="4771" spans="1:18" x14ac:dyDescent="0.3">
      <c r="A4771" s="35">
        <f t="shared" si="374"/>
        <v>44214</v>
      </c>
      <c r="B4771" s="36">
        <v>0.66666666666666663</v>
      </c>
      <c r="C4771">
        <v>14120</v>
      </c>
      <c r="D4771">
        <v>1010</v>
      </c>
      <c r="E4771" s="49">
        <f t="shared" si="372"/>
        <v>0.15382627695346907</v>
      </c>
      <c r="F4771" s="49">
        <f t="shared" si="373"/>
        <v>0.20484993194906326</v>
      </c>
      <c r="G4771">
        <v>306</v>
      </c>
      <c r="H4771" s="51">
        <f>G4771/'Parc électrique'!$C$24</f>
        <v>0.10199999999999999</v>
      </c>
      <c r="I4771" s="14">
        <v>396</v>
      </c>
      <c r="J4771" s="14">
        <v>1123</v>
      </c>
      <c r="K4771" s="14">
        <v>0</v>
      </c>
      <c r="L4771" s="14">
        <v>645</v>
      </c>
      <c r="M4771" s="14">
        <f>C4771-SUM(D4771:L4771)</f>
        <v>10639.539323791098</v>
      </c>
      <c r="P4771" s="49">
        <f>D4772/('Parc électrique'!$C$22+'Parc électrique'!$C$23)</f>
        <v>0.1278125</v>
      </c>
      <c r="Q4771" s="49">
        <f t="shared" si="370"/>
        <v>0.1245840540078591</v>
      </c>
      <c r="R4771" s="49">
        <f t="shared" si="371"/>
        <v>0.16590816270726114</v>
      </c>
    </row>
    <row r="4772" spans="1:18" x14ac:dyDescent="0.3">
      <c r="A4772" s="35">
        <f t="shared" si="374"/>
        <v>44214</v>
      </c>
      <c r="B4772" s="36">
        <v>0.70833333333333337</v>
      </c>
      <c r="C4772">
        <v>14716</v>
      </c>
      <c r="D4772">
        <v>818</v>
      </c>
      <c r="E4772" s="49">
        <f t="shared" si="372"/>
        <v>0.1245840540078591</v>
      </c>
      <c r="F4772" s="49">
        <f t="shared" si="373"/>
        <v>0.16590816270726114</v>
      </c>
      <c r="G4772">
        <v>15</v>
      </c>
      <c r="H4772" s="51">
        <f>G4772/'Parc électrique'!$C$24</f>
        <v>5.0000000000000001E-3</v>
      </c>
      <c r="I4772" s="14">
        <v>396</v>
      </c>
      <c r="J4772" s="14">
        <v>4225</v>
      </c>
      <c r="K4772" s="14">
        <v>0</v>
      </c>
      <c r="L4772" s="14">
        <v>644</v>
      </c>
      <c r="M4772" s="14">
        <f>C4772-SUM(D4772:L4772)</f>
        <v>8617.7045077832845</v>
      </c>
      <c r="P4772" s="49">
        <f>D4773/('Parc électrique'!$C$22+'Parc électrique'!$C$23)</f>
        <v>9.7187499999999996E-2</v>
      </c>
      <c r="Q4772" s="49">
        <f t="shared" si="370"/>
        <v>9.4732618084215597E-2</v>
      </c>
      <c r="R4772" s="49">
        <f t="shared" si="371"/>
        <v>0.12615510660625479</v>
      </c>
    </row>
    <row r="4773" spans="1:18" x14ac:dyDescent="0.3">
      <c r="A4773" s="35">
        <f t="shared" si="374"/>
        <v>44214</v>
      </c>
      <c r="B4773" s="36">
        <v>0.75</v>
      </c>
      <c r="C4773">
        <v>15534</v>
      </c>
      <c r="D4773">
        <v>622</v>
      </c>
      <c r="E4773" s="49">
        <f t="shared" si="372"/>
        <v>9.4732618084215597E-2</v>
      </c>
      <c r="F4773" s="49">
        <f t="shared" si="373"/>
        <v>0.12615510660625479</v>
      </c>
      <c r="G4773">
        <v>0</v>
      </c>
      <c r="H4773" s="51">
        <f>G4773/'Parc électrique'!$C$24</f>
        <v>0</v>
      </c>
      <c r="I4773" s="14">
        <v>396</v>
      </c>
      <c r="J4773" s="14">
        <v>3233</v>
      </c>
      <c r="K4773" s="14">
        <v>0</v>
      </c>
      <c r="L4773" s="14">
        <v>643</v>
      </c>
      <c r="M4773" s="14">
        <f>C4773-SUM(D4773:L4773)</f>
        <v>10639.77911227531</v>
      </c>
      <c r="P4773" s="49">
        <f>D4774/('Parc électrique'!$C$22+'Parc électrique'!$C$23)</f>
        <v>0.105625</v>
      </c>
      <c r="Q4773" s="49">
        <f t="shared" si="370"/>
        <v>0.1029569932876684</v>
      </c>
      <c r="R4773" s="49">
        <f t="shared" si="371"/>
        <v>0.13710747920551164</v>
      </c>
    </row>
    <row r="4774" spans="1:18" x14ac:dyDescent="0.3">
      <c r="A4774" s="35">
        <f t="shared" si="374"/>
        <v>44214</v>
      </c>
      <c r="B4774" s="36">
        <v>0.79166666666666663</v>
      </c>
      <c r="C4774">
        <v>15390</v>
      </c>
      <c r="D4774">
        <v>676</v>
      </c>
      <c r="E4774" s="49">
        <f t="shared" si="372"/>
        <v>0.1029569932876684</v>
      </c>
      <c r="F4774" s="49">
        <f t="shared" si="373"/>
        <v>0.13710747920551164</v>
      </c>
      <c r="G4774">
        <v>0</v>
      </c>
      <c r="H4774" s="51">
        <f>G4774/'Parc électrique'!$C$24</f>
        <v>0</v>
      </c>
      <c r="I4774" s="14">
        <v>396</v>
      </c>
      <c r="J4774" s="14">
        <v>4225</v>
      </c>
      <c r="K4774" s="14">
        <v>0</v>
      </c>
      <c r="L4774" s="14">
        <v>642</v>
      </c>
      <c r="M4774" s="14">
        <f>C4774-SUM(D4774:L4774)</f>
        <v>9450.759935527507</v>
      </c>
      <c r="P4774" s="49">
        <f>D4775/('Parc électrique'!$C$22+'Parc électrique'!$C$23)</f>
        <v>9.8593749999999994E-2</v>
      </c>
      <c r="Q4774" s="49">
        <f t="shared" si="370"/>
        <v>9.6103347284791071E-2</v>
      </c>
      <c r="R4774" s="49">
        <f t="shared" si="371"/>
        <v>0.12798050203946426</v>
      </c>
    </row>
    <row r="4775" spans="1:18" x14ac:dyDescent="0.3">
      <c r="A4775" s="35">
        <f t="shared" si="374"/>
        <v>44214</v>
      </c>
      <c r="B4775" s="36">
        <v>0.83333333333333337</v>
      </c>
      <c r="C4775">
        <v>14567</v>
      </c>
      <c r="D4775">
        <v>631</v>
      </c>
      <c r="E4775" s="49">
        <f t="shared" si="372"/>
        <v>9.6103347284791071E-2</v>
      </c>
      <c r="F4775" s="49">
        <f t="shared" si="373"/>
        <v>0.12798050203946426</v>
      </c>
      <c r="G4775">
        <v>0</v>
      </c>
      <c r="H4775" s="51">
        <f>G4775/'Parc électrique'!$C$24</f>
        <v>0</v>
      </c>
      <c r="I4775" s="14">
        <v>396</v>
      </c>
      <c r="J4775" s="14">
        <v>2262</v>
      </c>
      <c r="K4775" s="14">
        <v>0</v>
      </c>
      <c r="L4775" s="14">
        <v>638</v>
      </c>
      <c r="M4775" s="14">
        <f>C4775-SUM(D4775:L4775)</f>
        <v>10639.775916150676</v>
      </c>
      <c r="P4775" s="49">
        <f>D4776/('Parc électrique'!$C$22+'Parc électrique'!$C$23)</f>
        <v>8.8593749999999999E-2</v>
      </c>
      <c r="Q4775" s="49">
        <f t="shared" si="370"/>
        <v>8.6355939636254417E-2</v>
      </c>
      <c r="R4775" s="49">
        <f t="shared" si="371"/>
        <v>0.1149999122921969</v>
      </c>
    </row>
    <row r="4776" spans="1:18" x14ac:dyDescent="0.3">
      <c r="A4776" s="35">
        <f t="shared" si="374"/>
        <v>44214</v>
      </c>
      <c r="B4776" s="36">
        <v>0.875</v>
      </c>
      <c r="C4776">
        <v>13870</v>
      </c>
      <c r="D4776">
        <v>567</v>
      </c>
      <c r="E4776" s="49">
        <f t="shared" si="372"/>
        <v>8.6355939636254417E-2</v>
      </c>
      <c r="F4776" s="49">
        <f t="shared" si="373"/>
        <v>0.1149999122921969</v>
      </c>
      <c r="G4776">
        <v>0</v>
      </c>
      <c r="H4776" s="51">
        <f>G4776/'Parc électrique'!$C$24</f>
        <v>0</v>
      </c>
      <c r="I4776" s="14">
        <v>396</v>
      </c>
      <c r="J4776" s="14">
        <v>1628</v>
      </c>
      <c r="K4776" s="14">
        <v>0</v>
      </c>
      <c r="L4776" s="14">
        <v>639</v>
      </c>
      <c r="M4776" s="14">
        <f>C4776-SUM(D4776:L4776)</f>
        <v>10639.798644148072</v>
      </c>
      <c r="P4776" s="49">
        <f>D4777/('Parc électrique'!$C$22+'Parc électrique'!$C$23)</f>
        <v>8.3437499999999998E-2</v>
      </c>
      <c r="Q4776" s="49">
        <f t="shared" si="370"/>
        <v>8.1329932567477711E-2</v>
      </c>
      <c r="R4776" s="49">
        <f t="shared" si="371"/>
        <v>0.10830679570376216</v>
      </c>
    </row>
    <row r="4777" spans="1:18" x14ac:dyDescent="0.3">
      <c r="A4777" s="35">
        <f t="shared" si="374"/>
        <v>44214</v>
      </c>
      <c r="B4777" s="36">
        <v>0.91666666666666663</v>
      </c>
      <c r="C4777">
        <v>14049</v>
      </c>
      <c r="D4777">
        <v>534</v>
      </c>
      <c r="E4777" s="49">
        <f t="shared" si="372"/>
        <v>8.1329932567477711E-2</v>
      </c>
      <c r="F4777" s="49">
        <f t="shared" si="373"/>
        <v>0.10830679570376216</v>
      </c>
      <c r="G4777">
        <v>0</v>
      </c>
      <c r="H4777" s="51">
        <f>G4777/'Parc électrique'!$C$24</f>
        <v>0</v>
      </c>
      <c r="I4777" s="14">
        <v>396</v>
      </c>
      <c r="J4777" s="14">
        <v>1842</v>
      </c>
      <c r="K4777" s="14">
        <v>0</v>
      </c>
      <c r="L4777" s="14">
        <v>637</v>
      </c>
      <c r="M4777" s="14">
        <f>C4777-SUM(D4777:L4777)</f>
        <v>10639.810363271728</v>
      </c>
      <c r="P4777" s="49">
        <f>D4778/('Parc électrique'!$C$22+'Parc électrique'!$C$23)</f>
        <v>7.7499999999999999E-2</v>
      </c>
      <c r="Q4777" s="49">
        <f t="shared" si="370"/>
        <v>7.5542409276159073E-2</v>
      </c>
      <c r="R4777" s="49">
        <f t="shared" si="371"/>
        <v>0.10059957054132215</v>
      </c>
    </row>
    <row r="4778" spans="1:18" x14ac:dyDescent="0.3">
      <c r="A4778" s="35">
        <f t="shared" si="374"/>
        <v>44214</v>
      </c>
      <c r="B4778" s="36">
        <v>0.95833333333333337</v>
      </c>
      <c r="C4778">
        <v>14128</v>
      </c>
      <c r="D4778">
        <v>496</v>
      </c>
      <c r="E4778" s="49">
        <f t="shared" si="372"/>
        <v>7.5542409276159073E-2</v>
      </c>
      <c r="F4778" s="49">
        <f t="shared" si="373"/>
        <v>0.10059957054132215</v>
      </c>
      <c r="G4778">
        <v>0</v>
      </c>
      <c r="H4778" s="51">
        <f>G4778/'Parc électrique'!$C$24</f>
        <v>0</v>
      </c>
      <c r="I4778" s="14">
        <v>396</v>
      </c>
      <c r="J4778" s="14">
        <v>4225</v>
      </c>
      <c r="K4778" s="14">
        <v>0</v>
      </c>
      <c r="L4778" s="14">
        <v>639</v>
      </c>
      <c r="M4778" s="14">
        <f>C4778-SUM(D4778:L4778)</f>
        <v>8371.8238580201833</v>
      </c>
      <c r="P4778" s="49">
        <f>D4779/('Parc électrique'!$C$22+'Parc électrique'!$C$23)</f>
        <v>6.5468750000000006E-2</v>
      </c>
      <c r="Q4778" s="49">
        <f t="shared" si="370"/>
        <v>6.3815059449013417E-2</v>
      </c>
      <c r="R4778" s="49">
        <f t="shared" si="371"/>
        <v>8.4982298501641101E-2</v>
      </c>
    </row>
    <row r="4779" spans="1:18" x14ac:dyDescent="0.3">
      <c r="A4779" s="35">
        <f t="shared" si="374"/>
        <v>44215</v>
      </c>
      <c r="B4779" s="36">
        <v>0</v>
      </c>
      <c r="C4779">
        <v>13746</v>
      </c>
      <c r="D4779">
        <v>419</v>
      </c>
      <c r="E4779" s="49">
        <f t="shared" si="372"/>
        <v>6.3815059449013417E-2</v>
      </c>
      <c r="F4779" s="49">
        <f t="shared" si="373"/>
        <v>8.4982298501641101E-2</v>
      </c>
      <c r="G4779">
        <v>0</v>
      </c>
      <c r="H4779" s="51">
        <f>G4779/'Parc électrique'!$C$24</f>
        <v>0</v>
      </c>
      <c r="I4779" s="14">
        <v>396</v>
      </c>
      <c r="J4779" s="14">
        <v>1657</v>
      </c>
      <c r="K4779" s="14">
        <v>0</v>
      </c>
      <c r="L4779" s="14">
        <v>634</v>
      </c>
      <c r="M4779" s="14">
        <f>C4779-SUM(D4779:L4779)</f>
        <v>10639.85120264205</v>
      </c>
      <c r="P4779" s="49">
        <f>D4780/('Parc électrique'!$C$22+'Parc électrique'!$C$23)</f>
        <v>6.3437499999999994E-2</v>
      </c>
      <c r="Q4779" s="49">
        <f t="shared" si="370"/>
        <v>6.1835117270404395E-2</v>
      </c>
      <c r="R4779" s="49">
        <f t="shared" si="371"/>
        <v>8.2345616209227396E-2</v>
      </c>
    </row>
    <row r="4780" spans="1:18" x14ac:dyDescent="0.3">
      <c r="A4780" s="35">
        <f t="shared" si="374"/>
        <v>44215</v>
      </c>
      <c r="B4780" s="36">
        <v>4.1666666666666664E-2</v>
      </c>
      <c r="C4780">
        <v>13539</v>
      </c>
      <c r="D4780">
        <v>406</v>
      </c>
      <c r="E4780" s="49">
        <f t="shared" si="372"/>
        <v>6.1835117270404395E-2</v>
      </c>
      <c r="F4780" s="49">
        <f t="shared" si="373"/>
        <v>8.2345616209227396E-2</v>
      </c>
      <c r="G4780">
        <v>0</v>
      </c>
      <c r="H4780" s="51">
        <f>G4780/'Parc électrique'!$C$24</f>
        <v>0</v>
      </c>
      <c r="I4780" s="14">
        <v>396</v>
      </c>
      <c r="J4780" s="14">
        <v>1466</v>
      </c>
      <c r="K4780" s="14">
        <v>0</v>
      </c>
      <c r="L4780" s="14">
        <v>631</v>
      </c>
      <c r="M4780" s="14">
        <f>C4780-SUM(D4780:L4780)</f>
        <v>10639.85581926652</v>
      </c>
      <c r="P4780" s="49">
        <f>D4781/('Parc électrique'!$C$22+'Parc électrique'!$C$23)</f>
        <v>6.3125000000000001E-2</v>
      </c>
      <c r="Q4780" s="49">
        <f t="shared" si="370"/>
        <v>6.1530510781387632E-2</v>
      </c>
      <c r="R4780" s="49">
        <f t="shared" si="371"/>
        <v>8.1939972779625309E-2</v>
      </c>
    </row>
    <row r="4781" spans="1:18" x14ac:dyDescent="0.3">
      <c r="A4781" s="35">
        <f t="shared" si="374"/>
        <v>44215</v>
      </c>
      <c r="B4781" s="36">
        <v>8.3333333333333329E-2</v>
      </c>
      <c r="C4781">
        <v>13325</v>
      </c>
      <c r="D4781">
        <v>404</v>
      </c>
      <c r="E4781" s="49">
        <f t="shared" si="372"/>
        <v>6.1530510781387632E-2</v>
      </c>
      <c r="F4781" s="49">
        <f t="shared" si="373"/>
        <v>8.1939972779625309E-2</v>
      </c>
      <c r="G4781">
        <v>0</v>
      </c>
      <c r="H4781" s="51">
        <f>G4781/'Parc électrique'!$C$24</f>
        <v>0</v>
      </c>
      <c r="I4781" s="14">
        <v>396</v>
      </c>
      <c r="J4781" s="14">
        <v>1255</v>
      </c>
      <c r="K4781" s="14">
        <v>0</v>
      </c>
      <c r="L4781" s="14">
        <v>630</v>
      </c>
      <c r="M4781" s="14">
        <f>C4781-SUM(D4781:L4781)</f>
        <v>10639.856529516439</v>
      </c>
      <c r="P4781" s="49">
        <f>D4782/('Parc électrique'!$C$22+'Parc électrique'!$C$23)</f>
        <v>6.9531250000000003E-2</v>
      </c>
      <c r="Q4781" s="49">
        <f t="shared" si="370"/>
        <v>6.7774943806231433E-2</v>
      </c>
      <c r="R4781" s="49">
        <f t="shared" si="371"/>
        <v>9.0255663086468471E-2</v>
      </c>
    </row>
    <row r="4782" spans="1:18" x14ac:dyDescent="0.3">
      <c r="A4782" s="35">
        <f t="shared" si="374"/>
        <v>44215</v>
      </c>
      <c r="B4782" s="36">
        <v>0.125</v>
      </c>
      <c r="C4782">
        <v>12920</v>
      </c>
      <c r="D4782">
        <v>445</v>
      </c>
      <c r="E4782" s="49">
        <f t="shared" si="372"/>
        <v>6.7774943806231433E-2</v>
      </c>
      <c r="F4782" s="49">
        <f t="shared" si="373"/>
        <v>9.0255663086468471E-2</v>
      </c>
      <c r="G4782">
        <v>0</v>
      </c>
      <c r="H4782" s="51">
        <f>G4782/'Parc électrique'!$C$24</f>
        <v>0</v>
      </c>
      <c r="I4782" s="14">
        <v>396</v>
      </c>
      <c r="J4782" s="14">
        <v>810</v>
      </c>
      <c r="K4782" s="14">
        <v>0</v>
      </c>
      <c r="L4782" s="14">
        <v>629</v>
      </c>
      <c r="M4782" s="14">
        <f>C4782-SUM(D4782:L4782)</f>
        <v>10639.841969393106</v>
      </c>
      <c r="P4782" s="49">
        <f>D4783/('Parc électrique'!$C$22+'Parc électrique'!$C$23)</f>
        <v>6.9531250000000003E-2</v>
      </c>
      <c r="Q4782" s="49">
        <f t="shared" si="370"/>
        <v>6.7774943806231433E-2</v>
      </c>
      <c r="R4782" s="49">
        <f t="shared" si="371"/>
        <v>9.0255663086468471E-2</v>
      </c>
    </row>
    <row r="4783" spans="1:18" x14ac:dyDescent="0.3">
      <c r="A4783" s="35">
        <f t="shared" si="374"/>
        <v>44215</v>
      </c>
      <c r="B4783" s="36">
        <v>0.16666666666666666</v>
      </c>
      <c r="C4783">
        <v>12862</v>
      </c>
      <c r="D4783">
        <v>445</v>
      </c>
      <c r="E4783" s="49">
        <f t="shared" si="372"/>
        <v>6.7774943806231433E-2</v>
      </c>
      <c r="F4783" s="49">
        <f t="shared" si="373"/>
        <v>9.0255663086468471E-2</v>
      </c>
      <c r="G4783">
        <v>0</v>
      </c>
      <c r="H4783" s="51">
        <f>G4783/'Parc électrique'!$C$24</f>
        <v>0</v>
      </c>
      <c r="I4783" s="14">
        <v>396</v>
      </c>
      <c r="J4783" s="14">
        <v>754</v>
      </c>
      <c r="K4783" s="14">
        <v>0</v>
      </c>
      <c r="L4783" s="14">
        <v>627</v>
      </c>
      <c r="M4783" s="14">
        <f>C4783-SUM(D4783:L4783)</f>
        <v>10639.841969393106</v>
      </c>
      <c r="P4783" s="49">
        <f>D4784/('Parc électrique'!$C$22+'Parc électrique'!$C$23)</f>
        <v>6.1093750000000002E-2</v>
      </c>
      <c r="Q4783" s="49">
        <f t="shared" si="370"/>
        <v>5.9550568602778624E-2</v>
      </c>
      <c r="R4783" s="49">
        <f t="shared" si="371"/>
        <v>7.9303290487211617E-2</v>
      </c>
    </row>
    <row r="4784" spans="1:18" x14ac:dyDescent="0.3">
      <c r="A4784" s="35">
        <f t="shared" si="374"/>
        <v>44215</v>
      </c>
      <c r="B4784" s="36">
        <v>0.20833333333333334</v>
      </c>
      <c r="C4784">
        <v>13435</v>
      </c>
      <c r="D4784">
        <v>391</v>
      </c>
      <c r="E4784" s="49">
        <f t="shared" si="372"/>
        <v>5.9550568602778624E-2</v>
      </c>
      <c r="F4784" s="49">
        <f t="shared" si="373"/>
        <v>7.9303290487211617E-2</v>
      </c>
      <c r="G4784">
        <v>0</v>
      </c>
      <c r="H4784" s="51">
        <f>G4784/'Parc électrique'!$C$24</f>
        <v>0</v>
      </c>
      <c r="I4784" s="14">
        <v>396</v>
      </c>
      <c r="J4784" s="14">
        <v>4279</v>
      </c>
      <c r="K4784" s="14">
        <v>0</v>
      </c>
      <c r="L4784" s="14">
        <v>627</v>
      </c>
      <c r="M4784" s="14">
        <f>C4784-SUM(D4784:L4784)</f>
        <v>7741.86114614091</v>
      </c>
      <c r="P4784" s="49">
        <f>D4785/('Parc électrique'!$C$22+'Parc électrique'!$C$23)</f>
        <v>4.9843749999999999E-2</v>
      </c>
      <c r="Q4784" s="49">
        <f t="shared" si="370"/>
        <v>4.8584734998174887E-2</v>
      </c>
      <c r="R4784" s="49">
        <f t="shared" si="371"/>
        <v>6.4700127021535825E-2</v>
      </c>
    </row>
    <row r="4785" spans="1:18" x14ac:dyDescent="0.3">
      <c r="A4785" s="35">
        <f t="shared" si="374"/>
        <v>44215</v>
      </c>
      <c r="B4785" s="36">
        <v>0.25</v>
      </c>
      <c r="C4785">
        <v>14681</v>
      </c>
      <c r="D4785">
        <v>319</v>
      </c>
      <c r="E4785" s="49">
        <f t="shared" si="372"/>
        <v>4.8584734998174887E-2</v>
      </c>
      <c r="F4785" s="49">
        <f t="shared" si="373"/>
        <v>6.4700127021535825E-2</v>
      </c>
      <c r="G4785">
        <v>0</v>
      </c>
      <c r="H4785" s="51">
        <f>G4785/'Parc électrique'!$C$24</f>
        <v>0</v>
      </c>
      <c r="I4785" s="14">
        <v>396</v>
      </c>
      <c r="J4785" s="14">
        <v>2694</v>
      </c>
      <c r="K4785" s="14">
        <v>0</v>
      </c>
      <c r="L4785" s="14">
        <v>632</v>
      </c>
      <c r="M4785" s="14">
        <f>C4785-SUM(D4785:L4785)</f>
        <v>10639.88671513798</v>
      </c>
      <c r="P4785" s="49">
        <f>D4786/('Parc électrique'!$C$22+'Parc électrique'!$C$23)</f>
        <v>5.5625000000000001E-2</v>
      </c>
      <c r="Q4785" s="49">
        <f t="shared" si="370"/>
        <v>5.4219955044985141E-2</v>
      </c>
      <c r="R4785" s="49">
        <f t="shared" si="371"/>
        <v>7.2204530469174771E-2</v>
      </c>
    </row>
    <row r="4786" spans="1:18" x14ac:dyDescent="0.3">
      <c r="A4786" s="35">
        <f t="shared" si="374"/>
        <v>44215</v>
      </c>
      <c r="B4786" s="36">
        <v>0.29166666666666669</v>
      </c>
      <c r="C4786">
        <v>15714</v>
      </c>
      <c r="D4786">
        <v>356</v>
      </c>
      <c r="E4786" s="49">
        <f t="shared" si="372"/>
        <v>5.4219955044985141E-2</v>
      </c>
      <c r="F4786" s="49">
        <f t="shared" si="373"/>
        <v>7.2204530469174771E-2</v>
      </c>
      <c r="G4786">
        <v>0</v>
      </c>
      <c r="H4786" s="51">
        <f>G4786/'Parc électrique'!$C$24</f>
        <v>0</v>
      </c>
      <c r="I4786" s="14">
        <v>396</v>
      </c>
      <c r="J4786" s="14">
        <v>3680</v>
      </c>
      <c r="K4786" s="14">
        <v>0</v>
      </c>
      <c r="L4786" s="14">
        <v>642</v>
      </c>
      <c r="M4786" s="14">
        <f>C4786-SUM(D4786:L4786)</f>
        <v>10639.873575514486</v>
      </c>
      <c r="P4786" s="49">
        <f>D4787/('Parc électrique'!$C$22+'Parc électrique'!$C$23)</f>
        <v>5.3124999999999999E-2</v>
      </c>
      <c r="Q4786" s="49">
        <f t="shared" si="370"/>
        <v>5.1783103132850977E-2</v>
      </c>
      <c r="R4786" s="49">
        <f t="shared" si="371"/>
        <v>6.8959383032357935E-2</v>
      </c>
    </row>
    <row r="4787" spans="1:18" x14ac:dyDescent="0.3">
      <c r="A4787" s="35">
        <f t="shared" si="374"/>
        <v>44215</v>
      </c>
      <c r="B4787" s="36">
        <v>0.33333333333333331</v>
      </c>
      <c r="C4787">
        <v>15935</v>
      </c>
      <c r="D4787">
        <v>340</v>
      </c>
      <c r="E4787" s="49">
        <f t="shared" si="372"/>
        <v>5.1783103132850977E-2</v>
      </c>
      <c r="F4787" s="49">
        <f t="shared" si="373"/>
        <v>6.8959383032357935E-2</v>
      </c>
      <c r="G4787">
        <v>21</v>
      </c>
      <c r="H4787" s="51">
        <f>G4787/'Parc électrique'!$C$24</f>
        <v>7.0000000000000001E-3</v>
      </c>
      <c r="I4787" s="14">
        <v>396</v>
      </c>
      <c r="J4787" s="14">
        <v>3893</v>
      </c>
      <c r="K4787" s="14">
        <v>0</v>
      </c>
      <c r="L4787" s="14">
        <v>645</v>
      </c>
      <c r="M4787" s="14">
        <f>C4787-SUM(D4787:L4787)</f>
        <v>10639.872257513834</v>
      </c>
      <c r="P4787" s="49">
        <f>D4788/('Parc électrique'!$C$22+'Parc électrique'!$C$23)</f>
        <v>5.8749999999999997E-2</v>
      </c>
      <c r="Q4787" s="49">
        <f t="shared" si="370"/>
        <v>5.7266019935152845E-2</v>
      </c>
      <c r="R4787" s="49">
        <f t="shared" si="371"/>
        <v>7.6260964765195824E-2</v>
      </c>
    </row>
    <row r="4788" spans="1:18" x14ac:dyDescent="0.3">
      <c r="A4788" s="35">
        <f t="shared" si="374"/>
        <v>44215</v>
      </c>
      <c r="B4788" s="36">
        <v>0.375</v>
      </c>
      <c r="C4788">
        <v>15849</v>
      </c>
      <c r="D4788">
        <v>376</v>
      </c>
      <c r="E4788" s="49">
        <f t="shared" si="372"/>
        <v>5.7266019935152845E-2</v>
      </c>
      <c r="F4788" s="49">
        <f t="shared" si="373"/>
        <v>7.6260964765195824E-2</v>
      </c>
      <c r="G4788">
        <v>342</v>
      </c>
      <c r="H4788" s="51">
        <f>G4788/'Parc électrique'!$C$24</f>
        <v>0.114</v>
      </c>
      <c r="I4788" s="14">
        <v>396</v>
      </c>
      <c r="J4788" s="14">
        <v>3454</v>
      </c>
      <c r="K4788" s="14">
        <v>0</v>
      </c>
      <c r="L4788" s="14">
        <v>641</v>
      </c>
      <c r="M4788" s="14">
        <f>C4788-SUM(D4788:L4788)</f>
        <v>10639.7524730153</v>
      </c>
      <c r="P4788" s="49">
        <f>D4789/('Parc électrique'!$C$22+'Parc électrique'!$C$23)</f>
        <v>8.3593749999999994E-2</v>
      </c>
      <c r="Q4788" s="49">
        <f t="shared" si="370"/>
        <v>8.148223581198609E-2</v>
      </c>
      <c r="R4788" s="49">
        <f t="shared" si="371"/>
        <v>0.10850961741856321</v>
      </c>
    </row>
    <row r="4789" spans="1:18" x14ac:dyDescent="0.3">
      <c r="A4789" s="35">
        <f t="shared" si="374"/>
        <v>44215</v>
      </c>
      <c r="B4789" s="36">
        <v>0.41666666666666669</v>
      </c>
      <c r="C4789">
        <v>15666</v>
      </c>
      <c r="D4789">
        <v>535</v>
      </c>
      <c r="E4789" s="49">
        <f t="shared" si="372"/>
        <v>8.148223581198609E-2</v>
      </c>
      <c r="F4789" s="49">
        <f t="shared" si="373"/>
        <v>0.10850961741856321</v>
      </c>
      <c r="G4789">
        <v>951</v>
      </c>
      <c r="H4789" s="51">
        <f>G4789/'Parc électrique'!$C$24</f>
        <v>0.317</v>
      </c>
      <c r="I4789" s="14">
        <v>396</v>
      </c>
      <c r="J4789" s="14">
        <v>2505</v>
      </c>
      <c r="K4789" s="14">
        <v>0</v>
      </c>
      <c r="L4789" s="14">
        <v>639</v>
      </c>
      <c r="M4789" s="14">
        <f>C4789-SUM(D4789:L4789)</f>
        <v>10639.493008146768</v>
      </c>
      <c r="P4789" s="49">
        <f>D4790/('Parc électrique'!$C$22+'Parc électrique'!$C$23)</f>
        <v>8.203125E-2</v>
      </c>
      <c r="Q4789" s="49">
        <f t="shared" si="370"/>
        <v>7.9959203366902237E-2</v>
      </c>
      <c r="R4789" s="49">
        <f t="shared" si="371"/>
        <v>0.10648140027055268</v>
      </c>
    </row>
    <row r="4790" spans="1:18" x14ac:dyDescent="0.3">
      <c r="A4790" s="35">
        <f t="shared" si="374"/>
        <v>44215</v>
      </c>
      <c r="B4790" s="36">
        <v>0.45833333333333331</v>
      </c>
      <c r="C4790">
        <v>15592</v>
      </c>
      <c r="D4790">
        <v>525</v>
      </c>
      <c r="E4790" s="49">
        <f t="shared" si="372"/>
        <v>7.9959203366902237E-2</v>
      </c>
      <c r="F4790" s="49">
        <f t="shared" si="373"/>
        <v>0.10648140027055268</v>
      </c>
      <c r="G4790">
        <v>1468</v>
      </c>
      <c r="H4790" s="51">
        <f>G4790/'Parc électrique'!$C$24</f>
        <v>0.48933333333333334</v>
      </c>
      <c r="I4790" s="14">
        <v>396</v>
      </c>
      <c r="J4790" s="14">
        <v>1923</v>
      </c>
      <c r="K4790" s="14">
        <v>0</v>
      </c>
      <c r="L4790" s="14">
        <v>640</v>
      </c>
      <c r="M4790" s="14">
        <f>C4790-SUM(D4790:L4790)</f>
        <v>10639.324226063029</v>
      </c>
      <c r="P4790" s="49">
        <f>D4791/('Parc électrique'!$C$22+'Parc électrique'!$C$23)</f>
        <v>0.110625</v>
      </c>
      <c r="Q4790" s="49">
        <f t="shared" si="370"/>
        <v>0.10783069711193674</v>
      </c>
      <c r="R4790" s="49">
        <f t="shared" si="371"/>
        <v>0.14359777407914534</v>
      </c>
    </row>
    <row r="4791" spans="1:18" x14ac:dyDescent="0.3">
      <c r="A4791" s="35">
        <f t="shared" si="374"/>
        <v>44215</v>
      </c>
      <c r="B4791" s="36">
        <v>0.5</v>
      </c>
      <c r="C4791">
        <v>15397</v>
      </c>
      <c r="D4791">
        <v>708</v>
      </c>
      <c r="E4791" s="49">
        <f t="shared" si="372"/>
        <v>0.10783069711193674</v>
      </c>
      <c r="F4791" s="49">
        <f t="shared" si="373"/>
        <v>0.14359777407914534</v>
      </c>
      <c r="G4791">
        <v>1721</v>
      </c>
      <c r="H4791" s="51">
        <f>G4791/'Parc électrique'!$C$24</f>
        <v>0.57366666666666666</v>
      </c>
      <c r="I4791" s="14">
        <v>396</v>
      </c>
      <c r="J4791" s="14">
        <v>1292</v>
      </c>
      <c r="K4791" s="14">
        <v>0</v>
      </c>
      <c r="L4791" s="14">
        <v>640</v>
      </c>
      <c r="M4791" s="14">
        <f>C4791-SUM(D4791:L4791)</f>
        <v>10639.174904862142</v>
      </c>
      <c r="P4791" s="49">
        <f>D4792/('Parc électrique'!$C$22+'Parc électrique'!$C$23)</f>
        <v>0.105625</v>
      </c>
      <c r="Q4791" s="49">
        <f t="shared" si="370"/>
        <v>0.1029569932876684</v>
      </c>
      <c r="R4791" s="49">
        <f t="shared" si="371"/>
        <v>0.13710747920551164</v>
      </c>
    </row>
    <row r="4792" spans="1:18" x14ac:dyDescent="0.3">
      <c r="A4792" s="35">
        <f t="shared" si="374"/>
        <v>44215</v>
      </c>
      <c r="B4792" s="36">
        <v>0.54166666666666663</v>
      </c>
      <c r="C4792">
        <v>15015</v>
      </c>
      <c r="D4792">
        <v>676</v>
      </c>
      <c r="E4792" s="49">
        <f t="shared" si="372"/>
        <v>0.1029569932876684</v>
      </c>
      <c r="F4792" s="49">
        <f t="shared" si="373"/>
        <v>0.13710747920551164</v>
      </c>
      <c r="G4792">
        <v>1703</v>
      </c>
      <c r="H4792" s="51">
        <f>G4792/'Parc électrique'!$C$24</f>
        <v>0.56766666666666665</v>
      </c>
      <c r="I4792" s="14">
        <v>396</v>
      </c>
      <c r="J4792" s="14">
        <v>960</v>
      </c>
      <c r="K4792" s="14">
        <v>0</v>
      </c>
      <c r="L4792" s="14">
        <v>640</v>
      </c>
      <c r="M4792" s="14">
        <f>C4792-SUM(D4792:L4792)</f>
        <v>10639.192268860839</v>
      </c>
      <c r="P4792" s="49">
        <f>D4793/('Parc électrique'!$C$22+'Parc électrique'!$C$23)</f>
        <v>9.7031249999999999E-2</v>
      </c>
      <c r="Q4792" s="49">
        <f t="shared" si="370"/>
        <v>9.4580314839707233E-2</v>
      </c>
      <c r="R4792" s="49">
        <f t="shared" si="371"/>
        <v>0.12595228489145374</v>
      </c>
    </row>
    <row r="4793" spans="1:18" x14ac:dyDescent="0.3">
      <c r="A4793" s="35">
        <f t="shared" si="374"/>
        <v>44215</v>
      </c>
      <c r="B4793" s="36">
        <v>0.58333333333333337</v>
      </c>
      <c r="C4793">
        <v>14667</v>
      </c>
      <c r="D4793">
        <v>621</v>
      </c>
      <c r="E4793" s="49">
        <f t="shared" si="372"/>
        <v>9.4580314839707233E-2</v>
      </c>
      <c r="F4793" s="49">
        <f t="shared" si="373"/>
        <v>0.12595228489145374</v>
      </c>
      <c r="G4793">
        <v>1430</v>
      </c>
      <c r="H4793" s="51">
        <f>G4793/'Parc électrique'!$C$24</f>
        <v>0.47666666666666668</v>
      </c>
      <c r="I4793" s="14">
        <v>396</v>
      </c>
      <c r="J4793" s="14">
        <v>938</v>
      </c>
      <c r="K4793" s="14">
        <v>0</v>
      </c>
      <c r="L4793" s="14">
        <v>642</v>
      </c>
      <c r="M4793" s="14">
        <f>C4793-SUM(D4793:L4793)</f>
        <v>10639.302800733603</v>
      </c>
      <c r="P4793" s="49">
        <f>D4794/('Parc électrique'!$C$22+'Parc électrique'!$C$23)</f>
        <v>9.375E-2</v>
      </c>
      <c r="Q4793" s="49">
        <f t="shared" si="370"/>
        <v>9.1381946705031136E-2</v>
      </c>
      <c r="R4793" s="49">
        <f t="shared" si="371"/>
        <v>0.12169302888063165</v>
      </c>
    </row>
    <row r="4794" spans="1:18" x14ac:dyDescent="0.3">
      <c r="A4794" s="35">
        <f t="shared" si="374"/>
        <v>44215</v>
      </c>
      <c r="B4794" s="36">
        <v>0.625</v>
      </c>
      <c r="C4794">
        <v>14371</v>
      </c>
      <c r="D4794">
        <v>600</v>
      </c>
      <c r="E4794" s="49">
        <f t="shared" si="372"/>
        <v>9.1381946705031136E-2</v>
      </c>
      <c r="F4794" s="49">
        <f t="shared" si="373"/>
        <v>0.12169302888063165</v>
      </c>
      <c r="G4794">
        <v>915</v>
      </c>
      <c r="H4794" s="51">
        <f>G4794/'Parc électrique'!$C$24</f>
        <v>0.30499999999999999</v>
      </c>
      <c r="I4794" s="14">
        <v>396</v>
      </c>
      <c r="J4794" s="14">
        <v>1176</v>
      </c>
      <c r="K4794" s="14">
        <v>0</v>
      </c>
      <c r="L4794" s="14">
        <v>644</v>
      </c>
      <c r="M4794" s="14">
        <f>C4794-SUM(D4794:L4794)</f>
        <v>10639.481925024415</v>
      </c>
      <c r="P4794" s="49">
        <f>D4795/('Parc électrique'!$C$22+'Parc électrique'!$C$23)</f>
        <v>8.3906250000000002E-2</v>
      </c>
      <c r="Q4794" s="49">
        <f t="shared" si="370"/>
        <v>8.178684230100286E-2</v>
      </c>
      <c r="R4794" s="49">
        <f t="shared" si="371"/>
        <v>0.10891526084816532</v>
      </c>
    </row>
    <row r="4795" spans="1:18" x14ac:dyDescent="0.3">
      <c r="A4795" s="35">
        <f t="shared" si="374"/>
        <v>44215</v>
      </c>
      <c r="B4795" s="36">
        <v>0.66666666666666663</v>
      </c>
      <c r="C4795">
        <v>14330</v>
      </c>
      <c r="D4795">
        <v>537</v>
      </c>
      <c r="E4795" s="49">
        <f t="shared" si="372"/>
        <v>8.178684230100286E-2</v>
      </c>
      <c r="F4795" s="49">
        <f t="shared" si="373"/>
        <v>0.10891526084816532</v>
      </c>
      <c r="G4795">
        <v>315</v>
      </c>
      <c r="H4795" s="51">
        <f>G4795/'Parc électrique'!$C$24</f>
        <v>0.105</v>
      </c>
      <c r="I4795" s="14">
        <v>396</v>
      </c>
      <c r="J4795" s="14">
        <v>1798</v>
      </c>
      <c r="K4795" s="14">
        <v>0</v>
      </c>
      <c r="L4795" s="14">
        <v>644</v>
      </c>
      <c r="M4795" s="14">
        <f>C4795-SUM(D4795:L4795)</f>
        <v>10639.704297896851</v>
      </c>
      <c r="P4795" s="49">
        <f>D4796/('Parc électrique'!$C$22+'Parc électrique'!$C$23)</f>
        <v>6.4375000000000002E-2</v>
      </c>
      <c r="Q4795" s="49">
        <f t="shared" si="370"/>
        <v>6.2748936737454714E-2</v>
      </c>
      <c r="R4795" s="49">
        <f t="shared" si="371"/>
        <v>8.3562546498033727E-2</v>
      </c>
    </row>
    <row r="4796" spans="1:18" x14ac:dyDescent="0.3">
      <c r="A4796" s="35">
        <f t="shared" si="374"/>
        <v>44215</v>
      </c>
      <c r="B4796" s="36">
        <v>0.70833333333333337</v>
      </c>
      <c r="C4796">
        <v>14865</v>
      </c>
      <c r="D4796">
        <v>412</v>
      </c>
      <c r="E4796" s="49">
        <f t="shared" si="372"/>
        <v>6.2748936737454714E-2</v>
      </c>
      <c r="F4796" s="49">
        <f t="shared" si="373"/>
        <v>8.3562546498033727E-2</v>
      </c>
      <c r="G4796">
        <v>16</v>
      </c>
      <c r="H4796" s="51">
        <f>G4796/'Parc électrique'!$C$24</f>
        <v>5.3333333333333332E-3</v>
      </c>
      <c r="I4796" s="14">
        <v>396</v>
      </c>
      <c r="J4796" s="14">
        <v>2758</v>
      </c>
      <c r="K4796" s="14">
        <v>0</v>
      </c>
      <c r="L4796" s="14">
        <v>643</v>
      </c>
      <c r="M4796" s="14">
        <f>C4796-SUM(D4796:L4796)</f>
        <v>10639.848355183431</v>
      </c>
      <c r="P4796" s="49">
        <f>D4797/('Parc électrique'!$C$22+'Parc électrique'!$C$23)</f>
        <v>6.9375000000000006E-2</v>
      </c>
      <c r="Q4796" s="49">
        <f t="shared" si="370"/>
        <v>6.7622640561723041E-2</v>
      </c>
      <c r="R4796" s="49">
        <f t="shared" si="371"/>
        <v>9.0052841371667414E-2</v>
      </c>
    </row>
    <row r="4797" spans="1:18" x14ac:dyDescent="0.3">
      <c r="A4797" s="35">
        <f t="shared" si="374"/>
        <v>44215</v>
      </c>
      <c r="B4797" s="36">
        <v>0.75</v>
      </c>
      <c r="C4797">
        <v>15667</v>
      </c>
      <c r="D4797">
        <v>444</v>
      </c>
      <c r="E4797" s="49">
        <f t="shared" si="372"/>
        <v>6.7622640561723041E-2</v>
      </c>
      <c r="F4797" s="49">
        <f t="shared" si="373"/>
        <v>9.0052841371667414E-2</v>
      </c>
      <c r="G4797">
        <v>0</v>
      </c>
      <c r="H4797" s="51">
        <f>G4797/'Parc électrique'!$C$24</f>
        <v>0</v>
      </c>
      <c r="I4797" s="14">
        <v>396</v>
      </c>
      <c r="J4797" s="14">
        <v>3545</v>
      </c>
      <c r="K4797" s="14">
        <v>0</v>
      </c>
      <c r="L4797" s="14">
        <v>642</v>
      </c>
      <c r="M4797" s="14">
        <f>C4797-SUM(D4797:L4797)</f>
        <v>10639.842324518067</v>
      </c>
      <c r="P4797" s="49">
        <f>D4798/('Parc électrique'!$C$22+'Parc électrique'!$C$23)</f>
        <v>6.2343750000000003E-2</v>
      </c>
      <c r="Q4797" s="49">
        <f t="shared" si="370"/>
        <v>6.0768994558845713E-2</v>
      </c>
      <c r="R4797" s="49">
        <f t="shared" si="371"/>
        <v>8.0925864205620049E-2</v>
      </c>
    </row>
    <row r="4798" spans="1:18" x14ac:dyDescent="0.3">
      <c r="A4798" s="35">
        <f t="shared" si="374"/>
        <v>44215</v>
      </c>
      <c r="B4798" s="36">
        <v>0.79166666666666663</v>
      </c>
      <c r="C4798">
        <v>15453</v>
      </c>
      <c r="D4798">
        <v>399</v>
      </c>
      <c r="E4798" s="49">
        <f t="shared" si="372"/>
        <v>6.0768994558845713E-2</v>
      </c>
      <c r="F4798" s="49">
        <f t="shared" si="373"/>
        <v>8.0925864205620049E-2</v>
      </c>
      <c r="G4798">
        <v>0</v>
      </c>
      <c r="H4798" s="51">
        <f>G4798/'Parc électrique'!$C$24</f>
        <v>0</v>
      </c>
      <c r="I4798" s="14">
        <v>396</v>
      </c>
      <c r="J4798" s="14">
        <v>3378</v>
      </c>
      <c r="K4798" s="14">
        <v>0</v>
      </c>
      <c r="L4798" s="14">
        <v>640</v>
      </c>
      <c r="M4798" s="14">
        <f>C4798-SUM(D4798:L4798)</f>
        <v>10639.858305141235</v>
      </c>
      <c r="P4798" s="49">
        <f>D4799/('Parc électrique'!$C$22+'Parc électrique'!$C$23)</f>
        <v>0.05</v>
      </c>
      <c r="Q4798" s="49">
        <f t="shared" si="370"/>
        <v>4.8737038242683273E-2</v>
      </c>
      <c r="R4798" s="49">
        <f t="shared" si="371"/>
        <v>6.4902948736336882E-2</v>
      </c>
    </row>
    <row r="4799" spans="1:18" x14ac:dyDescent="0.3">
      <c r="A4799" s="35">
        <f t="shared" si="374"/>
        <v>44215</v>
      </c>
      <c r="B4799" s="36">
        <v>0.83333333333333337</v>
      </c>
      <c r="C4799">
        <v>14644</v>
      </c>
      <c r="D4799">
        <v>320</v>
      </c>
      <c r="E4799" s="49">
        <f t="shared" si="372"/>
        <v>4.8737038242683273E-2</v>
      </c>
      <c r="F4799" s="49">
        <f t="shared" si="373"/>
        <v>6.4902948736336882E-2</v>
      </c>
      <c r="G4799">
        <v>0</v>
      </c>
      <c r="H4799" s="51">
        <f>G4799/'Parc électrique'!$C$24</f>
        <v>0</v>
      </c>
      <c r="I4799" s="14">
        <v>396</v>
      </c>
      <c r="J4799" s="14">
        <v>2651</v>
      </c>
      <c r="K4799" s="14">
        <v>0</v>
      </c>
      <c r="L4799" s="14">
        <v>637</v>
      </c>
      <c r="M4799" s="14">
        <f>C4799-SUM(D4799:L4799)</f>
        <v>10639.886360013021</v>
      </c>
      <c r="P4799" s="49">
        <f>D4800/('Parc électrique'!$C$22+'Parc électrique'!$C$23)</f>
        <v>6.9531250000000003E-2</v>
      </c>
      <c r="Q4799" s="49">
        <f t="shared" si="370"/>
        <v>6.7774943806231433E-2</v>
      </c>
      <c r="R4799" s="49">
        <f t="shared" si="371"/>
        <v>9.0255663086468471E-2</v>
      </c>
    </row>
    <row r="4800" spans="1:18" x14ac:dyDescent="0.3">
      <c r="A4800" s="35">
        <f t="shared" si="374"/>
        <v>44215</v>
      </c>
      <c r="B4800" s="36">
        <v>0.875</v>
      </c>
      <c r="C4800">
        <v>13978</v>
      </c>
      <c r="D4800">
        <v>445</v>
      </c>
      <c r="E4800" s="49">
        <f t="shared" si="372"/>
        <v>6.7774943806231433E-2</v>
      </c>
      <c r="F4800" s="49">
        <f t="shared" si="373"/>
        <v>9.0255663086468471E-2</v>
      </c>
      <c r="G4800">
        <v>0</v>
      </c>
      <c r="H4800" s="51">
        <f>G4800/'Parc électrique'!$C$24</f>
        <v>0</v>
      </c>
      <c r="I4800" s="14">
        <v>396</v>
      </c>
      <c r="J4800" s="14">
        <v>4758</v>
      </c>
      <c r="K4800" s="14">
        <v>0</v>
      </c>
      <c r="L4800" s="14">
        <v>637</v>
      </c>
      <c r="M4800" s="14">
        <f>C4800-SUM(D4800:L4800)</f>
        <v>7741.8419693931073</v>
      </c>
      <c r="P4800" s="49">
        <f>D4801/('Parc électrique'!$C$22+'Parc électrique'!$C$23)</f>
        <v>7.3906250000000007E-2</v>
      </c>
      <c r="Q4800" s="49">
        <f t="shared" si="370"/>
        <v>7.2039434652466219E-2</v>
      </c>
      <c r="R4800" s="49">
        <f t="shared" si="371"/>
        <v>9.5934671100897956E-2</v>
      </c>
    </row>
    <row r="4801" spans="1:18" x14ac:dyDescent="0.3">
      <c r="A4801" s="35">
        <f t="shared" si="374"/>
        <v>44215</v>
      </c>
      <c r="B4801" s="36">
        <v>0.91666666666666663</v>
      </c>
      <c r="C4801">
        <v>14126</v>
      </c>
      <c r="D4801">
        <v>473</v>
      </c>
      <c r="E4801" s="49">
        <f t="shared" si="372"/>
        <v>7.2039434652466219E-2</v>
      </c>
      <c r="F4801" s="49">
        <f t="shared" si="373"/>
        <v>9.5934671100897956E-2</v>
      </c>
      <c r="G4801">
        <v>0</v>
      </c>
      <c r="H4801" s="51">
        <f>G4801/'Parc électrique'!$C$24</f>
        <v>0</v>
      </c>
      <c r="I4801" s="14">
        <v>396</v>
      </c>
      <c r="J4801" s="14">
        <v>1981</v>
      </c>
      <c r="K4801" s="14">
        <v>0</v>
      </c>
      <c r="L4801" s="14">
        <v>636</v>
      </c>
      <c r="M4801" s="14">
        <f>C4801-SUM(D4801:L4801)</f>
        <v>10639.832025894248</v>
      </c>
      <c r="P4801" s="49">
        <f>D4802/('Parc électrique'!$C$22+'Parc électrique'!$C$23)</f>
        <v>7.2187500000000002E-2</v>
      </c>
      <c r="Q4801" s="49">
        <f t="shared" si="370"/>
        <v>7.0364098962873975E-2</v>
      </c>
      <c r="R4801" s="49">
        <f t="shared" si="371"/>
        <v>9.3703632238086365E-2</v>
      </c>
    </row>
    <row r="4802" spans="1:18" x14ac:dyDescent="0.3">
      <c r="A4802" s="35">
        <f t="shared" si="374"/>
        <v>44215</v>
      </c>
      <c r="B4802" s="36">
        <v>0.95833333333333337</v>
      </c>
      <c r="C4802">
        <v>14203</v>
      </c>
      <c r="D4802">
        <v>462</v>
      </c>
      <c r="E4802" s="49">
        <f t="shared" si="372"/>
        <v>7.0364098962873975E-2</v>
      </c>
      <c r="F4802" s="49">
        <f t="shared" si="373"/>
        <v>9.3703632238086365E-2</v>
      </c>
      <c r="G4802">
        <v>0</v>
      </c>
      <c r="H4802" s="51">
        <f>G4802/'Parc électrique'!$C$24</f>
        <v>0</v>
      </c>
      <c r="I4802" s="14">
        <v>396</v>
      </c>
      <c r="J4802" s="14">
        <v>2067</v>
      </c>
      <c r="K4802" s="14">
        <v>0</v>
      </c>
      <c r="L4802" s="14">
        <v>638</v>
      </c>
      <c r="M4802" s="14">
        <f>C4802-SUM(D4802:L4802)</f>
        <v>10639.835932268799</v>
      </c>
      <c r="P4802" s="49">
        <f>D4803/('Parc électrique'!$C$22+'Parc électrique'!$C$23)</f>
        <v>6.8281250000000002E-2</v>
      </c>
      <c r="Q4802" s="49">
        <f t="shared" si="370"/>
        <v>6.6556517850164351E-2</v>
      </c>
      <c r="R4802" s="49">
        <f t="shared" si="371"/>
        <v>8.8633089368060053E-2</v>
      </c>
    </row>
    <row r="4803" spans="1:18" x14ac:dyDescent="0.3">
      <c r="A4803" s="35">
        <f t="shared" si="374"/>
        <v>44216</v>
      </c>
      <c r="B4803" s="36">
        <v>0</v>
      </c>
      <c r="C4803">
        <v>13714</v>
      </c>
      <c r="D4803">
        <v>437</v>
      </c>
      <c r="E4803" s="49">
        <f t="shared" si="372"/>
        <v>6.6556517850164351E-2</v>
      </c>
      <c r="F4803" s="49">
        <f t="shared" si="373"/>
        <v>8.8633089368060053E-2</v>
      </c>
      <c r="G4803">
        <v>0</v>
      </c>
      <c r="H4803" s="51">
        <f>G4803/'Parc électrique'!$C$24</f>
        <v>0</v>
      </c>
      <c r="I4803" s="14">
        <v>396</v>
      </c>
      <c r="J4803" s="14">
        <v>1607</v>
      </c>
      <c r="K4803" s="14">
        <v>0</v>
      </c>
      <c r="L4803" s="14">
        <v>634</v>
      </c>
      <c r="M4803" s="14">
        <f>C4803-SUM(D4803:L4803)</f>
        <v>10639.844810392782</v>
      </c>
      <c r="P4803" s="49">
        <f>D4804/('Parc électrique'!$C$22+'Parc électrique'!$C$23)</f>
        <v>7.4999999999999997E-2</v>
      </c>
      <c r="Q4803" s="49">
        <f t="shared" ref="Q4803:Q4866" si="375">P4803/$T$3*$T$8</f>
        <v>7.3105557364024895E-2</v>
      </c>
      <c r="R4803" s="49">
        <f t="shared" ref="R4803:R4866" si="376">P4803/$T$3*$T$4</f>
        <v>9.7354423104505303E-2</v>
      </c>
    </row>
    <row r="4804" spans="1:18" x14ac:dyDescent="0.3">
      <c r="A4804" s="35">
        <f t="shared" si="374"/>
        <v>44216</v>
      </c>
      <c r="B4804" s="36">
        <v>4.1666666666666664E-2</v>
      </c>
      <c r="C4804">
        <v>13497</v>
      </c>
      <c r="D4804">
        <v>480</v>
      </c>
      <c r="E4804" s="49">
        <f t="shared" ref="E4804:E4867" si="377">P4803/$T$3*$T$8</f>
        <v>7.3105557364024895E-2</v>
      </c>
      <c r="F4804" s="49">
        <f t="shared" ref="F4804:F4867" si="378">P4803/$T$3*$T$4</f>
        <v>9.7354423104505303E-2</v>
      </c>
      <c r="G4804">
        <v>0</v>
      </c>
      <c r="H4804" s="51">
        <f>G4804/'Parc électrique'!$C$24</f>
        <v>0</v>
      </c>
      <c r="I4804" s="14">
        <v>396</v>
      </c>
      <c r="J4804" s="14">
        <v>1350</v>
      </c>
      <c r="K4804" s="14">
        <v>0</v>
      </c>
      <c r="L4804" s="14">
        <v>631</v>
      </c>
      <c r="M4804" s="14">
        <f>C4804-SUM(D4804:L4804)</f>
        <v>10639.829540019531</v>
      </c>
      <c r="P4804" s="49">
        <f>D4805/('Parc électrique'!$C$22+'Parc électrique'!$C$23)</f>
        <v>8.5312499999999999E-2</v>
      </c>
      <c r="Q4804" s="49">
        <f t="shared" si="375"/>
        <v>8.3157571501578334E-2</v>
      </c>
      <c r="R4804" s="49">
        <f t="shared" si="376"/>
        <v>0.11074065628137479</v>
      </c>
    </row>
    <row r="4805" spans="1:18" x14ac:dyDescent="0.3">
      <c r="A4805" s="35">
        <f t="shared" si="374"/>
        <v>44216</v>
      </c>
      <c r="B4805" s="36">
        <v>8.3333333333333329E-2</v>
      </c>
      <c r="C4805">
        <v>13272</v>
      </c>
      <c r="D4805">
        <v>546</v>
      </c>
      <c r="E4805" s="49">
        <f t="shared" si="377"/>
        <v>8.3157571501578334E-2</v>
      </c>
      <c r="F4805" s="49">
        <f t="shared" si="378"/>
        <v>0.11074065628137479</v>
      </c>
      <c r="G4805">
        <v>0</v>
      </c>
      <c r="H4805" s="51">
        <f>G4805/'Parc électrique'!$C$24</f>
        <v>0</v>
      </c>
      <c r="I4805" s="14">
        <v>396</v>
      </c>
      <c r="J4805" s="14">
        <v>1061</v>
      </c>
      <c r="K4805" s="14">
        <v>0</v>
      </c>
      <c r="L4805" s="14">
        <v>629</v>
      </c>
      <c r="M4805" s="14">
        <f>C4805-SUM(D4805:L4805)</f>
        <v>10639.806101772218</v>
      </c>
      <c r="P4805" s="49">
        <f>D4806/('Parc électrique'!$C$22+'Parc électrique'!$C$23)</f>
        <v>0.11749999999999999</v>
      </c>
      <c r="Q4805" s="49">
        <f t="shared" si="375"/>
        <v>0.11453203987030569</v>
      </c>
      <c r="R4805" s="49">
        <f t="shared" si="376"/>
        <v>0.15252192953039165</v>
      </c>
    </row>
    <row r="4806" spans="1:18" x14ac:dyDescent="0.3">
      <c r="A4806" s="35">
        <f t="shared" si="374"/>
        <v>44216</v>
      </c>
      <c r="B4806" s="36">
        <v>0.125</v>
      </c>
      <c r="C4806">
        <v>12854</v>
      </c>
      <c r="D4806">
        <v>752</v>
      </c>
      <c r="E4806" s="49">
        <f t="shared" si="377"/>
        <v>0.11453203987030569</v>
      </c>
      <c r="F4806" s="49">
        <f t="shared" si="378"/>
        <v>0.15252192953039165</v>
      </c>
      <c r="G4806">
        <v>0</v>
      </c>
      <c r="H4806" s="51">
        <f>G4806/'Parc électrique'!$C$24</f>
        <v>0</v>
      </c>
      <c r="I4806" s="14">
        <v>396</v>
      </c>
      <c r="J4806" s="14">
        <v>438</v>
      </c>
      <c r="K4806" s="14">
        <v>0</v>
      </c>
      <c r="L4806" s="14">
        <v>628</v>
      </c>
      <c r="M4806" s="14">
        <f>C4806-SUM(D4806:L4806)</f>
        <v>10639.732946030599</v>
      </c>
      <c r="P4806" s="49">
        <f>D4807/('Parc électrique'!$C$22+'Parc électrique'!$C$23)</f>
        <v>0.1040625</v>
      </c>
      <c r="Q4806" s="49">
        <f t="shared" si="375"/>
        <v>0.10143396084258456</v>
      </c>
      <c r="R4806" s="49">
        <f t="shared" si="376"/>
        <v>0.13507926205750112</v>
      </c>
    </row>
    <row r="4807" spans="1:18" x14ac:dyDescent="0.3">
      <c r="A4807" s="35">
        <f t="shared" si="374"/>
        <v>44216</v>
      </c>
      <c r="B4807" s="36">
        <v>0.16666666666666666</v>
      </c>
      <c r="C4807">
        <v>12780</v>
      </c>
      <c r="D4807">
        <v>666</v>
      </c>
      <c r="E4807" s="49">
        <f t="shared" si="377"/>
        <v>0.10143396084258456</v>
      </c>
      <c r="F4807" s="49">
        <f t="shared" si="378"/>
        <v>0.13507926205750112</v>
      </c>
      <c r="G4807">
        <v>0</v>
      </c>
      <c r="H4807" s="51">
        <f>G4807/'Parc électrique'!$C$24</f>
        <v>0</v>
      </c>
      <c r="I4807" s="14">
        <v>396</v>
      </c>
      <c r="J4807" s="14">
        <v>451</v>
      </c>
      <c r="K4807" s="14">
        <v>0</v>
      </c>
      <c r="L4807" s="14">
        <v>627</v>
      </c>
      <c r="M4807" s="14">
        <f>C4807-SUM(D4807:L4807)</f>
        <v>10639.763486777099</v>
      </c>
      <c r="P4807" s="49">
        <f>D4808/('Parc électrique'!$C$22+'Parc électrique'!$C$23)</f>
        <v>0.10578124999999999</v>
      </c>
      <c r="Q4807" s="49">
        <f t="shared" si="375"/>
        <v>0.10310929653217679</v>
      </c>
      <c r="R4807" s="49">
        <f t="shared" si="376"/>
        <v>0.13731030092031268</v>
      </c>
    </row>
    <row r="4808" spans="1:18" x14ac:dyDescent="0.3">
      <c r="A4808" s="35">
        <f t="shared" si="374"/>
        <v>44216</v>
      </c>
      <c r="B4808" s="36">
        <v>0.20833333333333334</v>
      </c>
      <c r="C4808">
        <v>13340</v>
      </c>
      <c r="D4808">
        <v>677</v>
      </c>
      <c r="E4808" s="49">
        <f t="shared" si="377"/>
        <v>0.10310929653217679</v>
      </c>
      <c r="F4808" s="49">
        <f t="shared" si="378"/>
        <v>0.13731030092031268</v>
      </c>
      <c r="G4808">
        <v>0</v>
      </c>
      <c r="H4808" s="51">
        <f>G4808/'Parc électrique'!$C$24</f>
        <v>0</v>
      </c>
      <c r="I4808" s="14">
        <v>396</v>
      </c>
      <c r="J4808" s="14">
        <v>3899</v>
      </c>
      <c r="K4808" s="14">
        <v>0</v>
      </c>
      <c r="L4808" s="14">
        <v>626</v>
      </c>
      <c r="M4808" s="14">
        <f>C4808-SUM(D4808:L4808)</f>
        <v>7741.7595804025477</v>
      </c>
      <c r="P4808" s="49">
        <f>D4809/('Parc électrique'!$C$22+'Parc électrique'!$C$23)</f>
        <v>9.0312500000000004E-2</v>
      </c>
      <c r="Q4808" s="49">
        <f t="shared" si="375"/>
        <v>8.8031275325846661E-2</v>
      </c>
      <c r="R4808" s="49">
        <f t="shared" si="376"/>
        <v>0.11723095115500848</v>
      </c>
    </row>
    <row r="4809" spans="1:18" x14ac:dyDescent="0.3">
      <c r="A4809" s="35">
        <f t="shared" si="374"/>
        <v>44216</v>
      </c>
      <c r="B4809" s="36">
        <v>0.25</v>
      </c>
      <c r="C4809">
        <v>14570</v>
      </c>
      <c r="D4809">
        <v>578</v>
      </c>
      <c r="E4809" s="49">
        <f t="shared" si="377"/>
        <v>8.8031275325846661E-2</v>
      </c>
      <c r="F4809" s="49">
        <f t="shared" si="378"/>
        <v>0.11723095115500848</v>
      </c>
      <c r="G4809">
        <v>0</v>
      </c>
      <c r="H4809" s="51">
        <f>G4809/'Parc électrique'!$C$24</f>
        <v>0</v>
      </c>
      <c r="I4809" s="14">
        <v>396</v>
      </c>
      <c r="J4809" s="14">
        <v>2324</v>
      </c>
      <c r="K4809" s="14">
        <v>0</v>
      </c>
      <c r="L4809" s="14">
        <v>632</v>
      </c>
      <c r="M4809" s="14">
        <f>C4809-SUM(D4809:L4809)</f>
        <v>10639.794737773518</v>
      </c>
      <c r="P4809" s="49">
        <f>D4810/('Parc électrique'!$C$22+'Parc électrique'!$C$23)</f>
        <v>8.2812499999999997E-2</v>
      </c>
      <c r="Q4809" s="49">
        <f t="shared" si="375"/>
        <v>8.0720719589444156E-2</v>
      </c>
      <c r="R4809" s="49">
        <f t="shared" si="376"/>
        <v>0.10749550884455794</v>
      </c>
    </row>
    <row r="4810" spans="1:18" x14ac:dyDescent="0.3">
      <c r="A4810" s="35">
        <f t="shared" si="374"/>
        <v>44216</v>
      </c>
      <c r="B4810" s="36">
        <v>0.29166666666666669</v>
      </c>
      <c r="C4810">
        <v>15588</v>
      </c>
      <c r="D4810">
        <v>530</v>
      </c>
      <c r="E4810" s="49">
        <f t="shared" si="377"/>
        <v>8.0720719589444156E-2</v>
      </c>
      <c r="F4810" s="49">
        <f t="shared" si="378"/>
        <v>0.10749550884455794</v>
      </c>
      <c r="G4810">
        <v>0</v>
      </c>
      <c r="H4810" s="51">
        <f>G4810/'Parc électrique'!$C$24</f>
        <v>0</v>
      </c>
      <c r="I4810" s="14">
        <v>396</v>
      </c>
      <c r="J4810" s="14">
        <v>3380</v>
      </c>
      <c r="K4810" s="14">
        <v>0</v>
      </c>
      <c r="L4810" s="14">
        <v>642</v>
      </c>
      <c r="M4810" s="14">
        <f>C4810-SUM(D4810:L4810)</f>
        <v>10639.811783771565</v>
      </c>
      <c r="P4810" s="49">
        <f>D4811/('Parc électrique'!$C$22+'Parc électrique'!$C$23)</f>
        <v>7.421875E-2</v>
      </c>
      <c r="Q4810" s="49">
        <f t="shared" si="375"/>
        <v>7.2344041141482976E-2</v>
      </c>
      <c r="R4810" s="49">
        <f t="shared" si="376"/>
        <v>9.6340314530500057E-2</v>
      </c>
    </row>
    <row r="4811" spans="1:18" x14ac:dyDescent="0.3">
      <c r="A4811" s="35">
        <f t="shared" si="374"/>
        <v>44216</v>
      </c>
      <c r="B4811" s="36">
        <v>0.33333333333333331</v>
      </c>
      <c r="C4811">
        <v>15807</v>
      </c>
      <c r="D4811">
        <v>475</v>
      </c>
      <c r="E4811" s="49">
        <f t="shared" si="377"/>
        <v>7.2344041141482976E-2</v>
      </c>
      <c r="F4811" s="49">
        <f t="shared" si="378"/>
        <v>9.6340314530500057E-2</v>
      </c>
      <c r="G4811">
        <v>25</v>
      </c>
      <c r="H4811" s="51">
        <f>G4811/'Parc électrique'!$C$24</f>
        <v>8.3333333333333332E-3</v>
      </c>
      <c r="I4811" s="14">
        <v>396</v>
      </c>
      <c r="J4811" s="14">
        <v>3627</v>
      </c>
      <c r="K4811" s="14">
        <v>0</v>
      </c>
      <c r="L4811" s="14">
        <v>644</v>
      </c>
      <c r="M4811" s="14">
        <f>C4811-SUM(D4811:L4811)</f>
        <v>10639.822982310994</v>
      </c>
      <c r="P4811" s="49">
        <f>D4812/('Parc électrique'!$C$22+'Parc électrique'!$C$23)</f>
        <v>8.7656250000000005E-2</v>
      </c>
      <c r="Q4811" s="49">
        <f t="shared" si="375"/>
        <v>8.5442120169204119E-2</v>
      </c>
      <c r="R4811" s="49">
        <f t="shared" si="376"/>
        <v>0.1137829820033906</v>
      </c>
    </row>
    <row r="4812" spans="1:18" x14ac:dyDescent="0.3">
      <c r="A4812" s="35">
        <f t="shared" si="374"/>
        <v>44216</v>
      </c>
      <c r="B4812" s="36">
        <v>0.375</v>
      </c>
      <c r="C4812">
        <v>15736</v>
      </c>
      <c r="D4812">
        <v>561</v>
      </c>
      <c r="E4812" s="49">
        <f t="shared" si="377"/>
        <v>8.5442120169204119E-2</v>
      </c>
      <c r="F4812" s="49">
        <f t="shared" si="378"/>
        <v>0.1137829820033906</v>
      </c>
      <c r="G4812">
        <v>361</v>
      </c>
      <c r="H4812" s="51">
        <f>G4812/'Parc électrique'!$C$24</f>
        <v>0.12033333333333333</v>
      </c>
      <c r="I4812" s="14">
        <v>396</v>
      </c>
      <c r="J4812" s="14">
        <v>3137</v>
      </c>
      <c r="K4812" s="14">
        <v>0</v>
      </c>
      <c r="L4812" s="14">
        <v>641</v>
      </c>
      <c r="M4812" s="14">
        <f>C4812-SUM(D4812:L4812)</f>
        <v>10639.680441564495</v>
      </c>
      <c r="P4812" s="49">
        <f>D4813/('Parc électrique'!$C$22+'Parc électrique'!$C$23)</f>
        <v>9.3281249999999996E-2</v>
      </c>
      <c r="Q4812" s="49">
        <f t="shared" si="375"/>
        <v>9.0925036971505974E-2</v>
      </c>
      <c r="R4812" s="49">
        <f t="shared" si="376"/>
        <v>0.12108456373622849</v>
      </c>
    </row>
    <row r="4813" spans="1:18" x14ac:dyDescent="0.3">
      <c r="A4813" s="35">
        <f t="shared" si="374"/>
        <v>44216</v>
      </c>
      <c r="B4813" s="36">
        <v>0.41666666666666669</v>
      </c>
      <c r="C4813">
        <v>15570</v>
      </c>
      <c r="D4813">
        <v>597</v>
      </c>
      <c r="E4813" s="49">
        <f t="shared" si="377"/>
        <v>9.0925036971505974E-2</v>
      </c>
      <c r="F4813" s="49">
        <f t="shared" si="378"/>
        <v>0.12108456373622849</v>
      </c>
      <c r="G4813">
        <v>998</v>
      </c>
      <c r="H4813" s="51">
        <f>G4813/'Parc électrique'!$C$24</f>
        <v>0.33266666666666667</v>
      </c>
      <c r="I4813" s="14">
        <v>396</v>
      </c>
      <c r="J4813" s="14">
        <v>2301</v>
      </c>
      <c r="K4813" s="14">
        <v>0</v>
      </c>
      <c r="L4813" s="14">
        <v>638</v>
      </c>
      <c r="M4813" s="14">
        <f>C4813-SUM(D4813:L4813)</f>
        <v>10639.455323732625</v>
      </c>
      <c r="P4813" s="49">
        <f>D4814/('Parc électrique'!$C$22+'Parc électrique'!$C$23)</f>
        <v>0.10546875</v>
      </c>
      <c r="Q4813" s="49">
        <f t="shared" si="375"/>
        <v>0.10280469004316002</v>
      </c>
      <c r="R4813" s="49">
        <f t="shared" si="376"/>
        <v>0.1369046574907106</v>
      </c>
    </row>
    <row r="4814" spans="1:18" x14ac:dyDescent="0.3">
      <c r="A4814" s="35">
        <f t="shared" si="374"/>
        <v>44216</v>
      </c>
      <c r="B4814" s="36">
        <v>0.45833333333333331</v>
      </c>
      <c r="C4814">
        <v>15487</v>
      </c>
      <c r="D4814">
        <v>675</v>
      </c>
      <c r="E4814" s="49">
        <f t="shared" si="377"/>
        <v>0.10280469004316002</v>
      </c>
      <c r="F4814" s="49">
        <f t="shared" si="378"/>
        <v>0.1369046574907106</v>
      </c>
      <c r="G4814">
        <v>1519</v>
      </c>
      <c r="H4814" s="51">
        <f>G4814/'Parc électrique'!$C$24</f>
        <v>0.5063333333333333</v>
      </c>
      <c r="I4814" s="14">
        <v>396</v>
      </c>
      <c r="J4814" s="14">
        <v>1617</v>
      </c>
      <c r="K4814" s="14">
        <v>0</v>
      </c>
      <c r="L4814" s="14">
        <v>640</v>
      </c>
      <c r="M4814" s="14">
        <f>C4814-SUM(D4814:L4814)</f>
        <v>10639.253957319133</v>
      </c>
      <c r="P4814" s="49">
        <f>D4815/('Parc électrique'!$C$22+'Parc électrique'!$C$23)</f>
        <v>0.10875</v>
      </c>
      <c r="Q4814" s="49">
        <f t="shared" si="375"/>
        <v>0.1060030581778361</v>
      </c>
      <c r="R4814" s="49">
        <f t="shared" si="376"/>
        <v>0.14116391350153271</v>
      </c>
    </row>
    <row r="4815" spans="1:18" x14ac:dyDescent="0.3">
      <c r="A4815" s="35">
        <f t="shared" si="374"/>
        <v>44216</v>
      </c>
      <c r="B4815" s="36">
        <v>0.5</v>
      </c>
      <c r="C4815">
        <v>15310</v>
      </c>
      <c r="D4815">
        <v>696</v>
      </c>
      <c r="E4815" s="49">
        <f t="shared" si="377"/>
        <v>0.1060030581778361</v>
      </c>
      <c r="F4815" s="49">
        <f t="shared" si="378"/>
        <v>0.14116391350153271</v>
      </c>
      <c r="G4815">
        <v>1782</v>
      </c>
      <c r="H4815" s="51">
        <f>G4815/'Parc électrique'!$C$24</f>
        <v>0.59399999999999997</v>
      </c>
      <c r="I4815" s="14">
        <v>396</v>
      </c>
      <c r="J4815" s="14">
        <v>1156</v>
      </c>
      <c r="K4815" s="14">
        <v>0</v>
      </c>
      <c r="L4815" s="14">
        <v>640</v>
      </c>
      <c r="M4815" s="14">
        <f>C4815-SUM(D4815:L4815)</f>
        <v>10639.158833028321</v>
      </c>
      <c r="P4815" s="49">
        <f>D4816/('Parc électrique'!$C$22+'Parc électrique'!$C$23)</f>
        <v>0.12296875</v>
      </c>
      <c r="Q4815" s="49">
        <f t="shared" si="375"/>
        <v>0.11986265342809917</v>
      </c>
      <c r="R4815" s="49">
        <f t="shared" si="376"/>
        <v>0.15962068954842848</v>
      </c>
    </row>
    <row r="4816" spans="1:18" x14ac:dyDescent="0.3">
      <c r="A4816" s="35">
        <f t="shared" si="374"/>
        <v>44216</v>
      </c>
      <c r="B4816" s="36">
        <v>0.54166666666666663</v>
      </c>
      <c r="C4816">
        <v>14931</v>
      </c>
      <c r="D4816">
        <v>787</v>
      </c>
      <c r="E4816" s="49">
        <f t="shared" si="377"/>
        <v>0.11986265342809917</v>
      </c>
      <c r="F4816" s="49">
        <f t="shared" si="378"/>
        <v>0.15962068954842848</v>
      </c>
      <c r="G4816">
        <v>1772</v>
      </c>
      <c r="H4816" s="51">
        <f>G4816/'Parc électrique'!$C$24</f>
        <v>0.59066666666666667</v>
      </c>
      <c r="I4816" s="14">
        <v>396</v>
      </c>
      <c r="J4816" s="14">
        <v>3595</v>
      </c>
      <c r="K4816" s="14">
        <v>0</v>
      </c>
      <c r="L4816" s="14">
        <v>639</v>
      </c>
      <c r="M4816" s="14">
        <f>C4816-SUM(D4816:L4816)</f>
        <v>7741.1298499903569</v>
      </c>
      <c r="P4816" s="49">
        <f>D4817/('Parc électrique'!$C$22+'Parc électrique'!$C$23)</f>
        <v>0.14499999999999999</v>
      </c>
      <c r="Q4816" s="49">
        <f t="shared" si="375"/>
        <v>0.14133741090378149</v>
      </c>
      <c r="R4816" s="49">
        <f t="shared" si="376"/>
        <v>0.18821855133537693</v>
      </c>
    </row>
    <row r="4817" spans="1:18" x14ac:dyDescent="0.3">
      <c r="A4817" s="35">
        <f t="shared" si="374"/>
        <v>44216</v>
      </c>
      <c r="B4817" s="36">
        <v>0.58333333333333337</v>
      </c>
      <c r="C4817">
        <v>14578</v>
      </c>
      <c r="D4817">
        <v>928</v>
      </c>
      <c r="E4817" s="49">
        <f t="shared" si="377"/>
        <v>0.14133741090378149</v>
      </c>
      <c r="F4817" s="49">
        <f t="shared" si="378"/>
        <v>0.18821855133537693</v>
      </c>
      <c r="G4817">
        <v>1480</v>
      </c>
      <c r="H4817" s="51">
        <f>G4817/'Parc électrique'!$C$24</f>
        <v>0.49333333333333335</v>
      </c>
      <c r="I4817" s="14">
        <v>396</v>
      </c>
      <c r="J4817" s="14">
        <v>492</v>
      </c>
      <c r="K4817" s="14">
        <v>0</v>
      </c>
      <c r="L4817" s="14">
        <v>642</v>
      </c>
      <c r="M4817" s="14">
        <f>C4817-SUM(D4817:L4817)</f>
        <v>10639.177110704428</v>
      </c>
      <c r="P4817" s="49">
        <f>D4818/('Parc électrique'!$C$22+'Parc électrique'!$C$23)</f>
        <v>0.13718749999999999</v>
      </c>
      <c r="Q4817" s="49">
        <f t="shared" si="375"/>
        <v>0.13372224867836222</v>
      </c>
      <c r="R4817" s="49">
        <f t="shared" si="376"/>
        <v>0.17807746559532428</v>
      </c>
    </row>
    <row r="4818" spans="1:18" x14ac:dyDescent="0.3">
      <c r="A4818" s="35">
        <f t="shared" si="374"/>
        <v>44216</v>
      </c>
      <c r="B4818" s="36">
        <v>0.625</v>
      </c>
      <c r="C4818">
        <v>14301</v>
      </c>
      <c r="D4818">
        <v>878</v>
      </c>
      <c r="E4818" s="49">
        <f t="shared" si="377"/>
        <v>0.13372224867836222</v>
      </c>
      <c r="F4818" s="49">
        <f t="shared" si="378"/>
        <v>0.17807746559532428</v>
      </c>
      <c r="G4818">
        <v>964</v>
      </c>
      <c r="H4818" s="51">
        <f>G4818/'Parc électrique'!$C$24</f>
        <v>0.32133333333333336</v>
      </c>
      <c r="I4818" s="14">
        <v>396</v>
      </c>
      <c r="J4818" s="14">
        <v>780</v>
      </c>
      <c r="K4818" s="14">
        <v>0</v>
      </c>
      <c r="L4818" s="14">
        <v>643</v>
      </c>
      <c r="M4818" s="14">
        <f>C4818-SUM(D4818:L4818)</f>
        <v>10639.366866952394</v>
      </c>
      <c r="P4818" s="49">
        <f>D4819/('Parc électrique'!$C$22+'Parc électrique'!$C$23)</f>
        <v>0.14531250000000001</v>
      </c>
      <c r="Q4818" s="49">
        <f t="shared" si="375"/>
        <v>0.14164201739279825</v>
      </c>
      <c r="R4818" s="49">
        <f t="shared" si="376"/>
        <v>0.18862419476497905</v>
      </c>
    </row>
    <row r="4819" spans="1:18" x14ac:dyDescent="0.3">
      <c r="A4819" s="35">
        <f t="shared" si="374"/>
        <v>44216</v>
      </c>
      <c r="B4819" s="36">
        <v>0.66666666666666663</v>
      </c>
      <c r="C4819">
        <v>14252</v>
      </c>
      <c r="D4819">
        <v>930</v>
      </c>
      <c r="E4819" s="49">
        <f t="shared" si="377"/>
        <v>0.14164201739279825</v>
      </c>
      <c r="F4819" s="49">
        <f t="shared" si="378"/>
        <v>0.18862419476497905</v>
      </c>
      <c r="G4819">
        <v>345</v>
      </c>
      <c r="H4819" s="51">
        <f>G4819/'Parc électrique'!$C$24</f>
        <v>0.115</v>
      </c>
      <c r="I4819" s="14">
        <v>396</v>
      </c>
      <c r="J4819" s="14">
        <v>1298</v>
      </c>
      <c r="K4819" s="14">
        <v>0</v>
      </c>
      <c r="L4819" s="14">
        <v>643</v>
      </c>
      <c r="M4819" s="14">
        <f>C4819-SUM(D4819:L4819)</f>
        <v>10639.554733787842</v>
      </c>
      <c r="P4819" s="49">
        <f>D4820/('Parc électrique'!$C$22+'Parc électrique'!$C$23)</f>
        <v>0.1278125</v>
      </c>
      <c r="Q4819" s="49">
        <f t="shared" si="375"/>
        <v>0.1245840540078591</v>
      </c>
      <c r="R4819" s="49">
        <f t="shared" si="376"/>
        <v>0.16590816270726114</v>
      </c>
    </row>
    <row r="4820" spans="1:18" x14ac:dyDescent="0.3">
      <c r="A4820" s="35">
        <f t="shared" si="374"/>
        <v>44216</v>
      </c>
      <c r="B4820" s="36">
        <v>0.70833333333333337</v>
      </c>
      <c r="C4820">
        <v>14737</v>
      </c>
      <c r="D4820">
        <v>818</v>
      </c>
      <c r="E4820" s="49">
        <f t="shared" si="377"/>
        <v>0.1245840540078591</v>
      </c>
      <c r="F4820" s="49">
        <f t="shared" si="378"/>
        <v>0.16590816270726114</v>
      </c>
      <c r="G4820">
        <v>20</v>
      </c>
      <c r="H4820" s="51">
        <f>G4820/'Parc électrique'!$C$24</f>
        <v>6.6666666666666671E-3</v>
      </c>
      <c r="I4820" s="14">
        <v>396</v>
      </c>
      <c r="J4820" s="14">
        <v>2221</v>
      </c>
      <c r="K4820" s="14">
        <v>0</v>
      </c>
      <c r="L4820" s="14">
        <v>642</v>
      </c>
      <c r="M4820" s="14">
        <f>C4820-SUM(D4820:L4820)</f>
        <v>10639.702841116617</v>
      </c>
      <c r="P4820" s="49">
        <f>D4821/('Parc électrique'!$C$22+'Parc électrique'!$C$23)</f>
        <v>0.12531249999999999</v>
      </c>
      <c r="Q4820" s="49">
        <f t="shared" si="375"/>
        <v>0.12214720209572495</v>
      </c>
      <c r="R4820" s="49">
        <f t="shared" si="376"/>
        <v>0.1626630152704443</v>
      </c>
    </row>
    <row r="4821" spans="1:18" x14ac:dyDescent="0.3">
      <c r="A4821" s="35">
        <f t="shared" si="374"/>
        <v>44216</v>
      </c>
      <c r="B4821" s="36">
        <v>0.75</v>
      </c>
      <c r="C4821">
        <v>15518</v>
      </c>
      <c r="D4821">
        <v>802</v>
      </c>
      <c r="E4821" s="49">
        <f t="shared" si="377"/>
        <v>0.12214720209572495</v>
      </c>
      <c r="F4821" s="49">
        <f t="shared" si="378"/>
        <v>0.1626630152704443</v>
      </c>
      <c r="G4821">
        <v>0</v>
      </c>
      <c r="H4821" s="51">
        <f>G4821/'Parc électrique'!$C$24</f>
        <v>0</v>
      </c>
      <c r="I4821" s="14">
        <v>396</v>
      </c>
      <c r="J4821" s="14">
        <v>3038</v>
      </c>
      <c r="K4821" s="14">
        <v>0</v>
      </c>
      <c r="L4821" s="14">
        <v>642</v>
      </c>
      <c r="M4821" s="14">
        <f>C4821-SUM(D4821:L4821)</f>
        <v>10639.715189782633</v>
      </c>
      <c r="P4821" s="49">
        <f>D4822/('Parc électrique'!$C$22+'Parc électrique'!$C$23)</f>
        <v>0.12765625</v>
      </c>
      <c r="Q4821" s="49">
        <f t="shared" si="375"/>
        <v>0.12443175076335074</v>
      </c>
      <c r="R4821" s="49">
        <f t="shared" si="376"/>
        <v>0.16570534099246009</v>
      </c>
    </row>
    <row r="4822" spans="1:18" x14ac:dyDescent="0.3">
      <c r="A4822" s="35">
        <f t="shared" si="374"/>
        <v>44216</v>
      </c>
      <c r="B4822" s="36">
        <v>0.79166666666666663</v>
      </c>
      <c r="C4822">
        <v>15253</v>
      </c>
      <c r="D4822">
        <v>817</v>
      </c>
      <c r="E4822" s="49">
        <f t="shared" si="377"/>
        <v>0.12443175076335074</v>
      </c>
      <c r="F4822" s="49">
        <f t="shared" si="378"/>
        <v>0.16570534099246009</v>
      </c>
      <c r="G4822">
        <v>0</v>
      </c>
      <c r="H4822" s="51">
        <f>G4822/'Parc électrique'!$C$24</f>
        <v>0</v>
      </c>
      <c r="I4822" s="14">
        <v>396</v>
      </c>
      <c r="J4822" s="14">
        <v>2760</v>
      </c>
      <c r="K4822" s="14">
        <v>0</v>
      </c>
      <c r="L4822" s="14">
        <v>640</v>
      </c>
      <c r="M4822" s="14">
        <f>C4822-SUM(D4822:L4822)</f>
        <v>10639.709862908245</v>
      </c>
      <c r="P4822" s="49">
        <f>D4823/('Parc électrique'!$C$22+'Parc électrique'!$C$23)</f>
        <v>0.15265624999999999</v>
      </c>
      <c r="Q4822" s="49">
        <f t="shared" si="375"/>
        <v>0.14880026988469236</v>
      </c>
      <c r="R4822" s="49">
        <f t="shared" si="376"/>
        <v>0.19815681536062851</v>
      </c>
    </row>
    <row r="4823" spans="1:18" x14ac:dyDescent="0.3">
      <c r="A4823" s="35">
        <f t="shared" si="374"/>
        <v>44216</v>
      </c>
      <c r="B4823" s="36">
        <v>0.83333333333333337</v>
      </c>
      <c r="C4823">
        <v>14502</v>
      </c>
      <c r="D4823">
        <v>977</v>
      </c>
      <c r="E4823" s="49">
        <f t="shared" si="377"/>
        <v>0.14880026988469236</v>
      </c>
      <c r="F4823" s="49">
        <f t="shared" si="378"/>
        <v>0.19815681536062851</v>
      </c>
      <c r="G4823">
        <v>0</v>
      </c>
      <c r="H4823" s="51">
        <f>G4823/'Parc électrique'!$C$24</f>
        <v>0</v>
      </c>
      <c r="I4823" s="14">
        <v>396</v>
      </c>
      <c r="J4823" s="14">
        <v>1852</v>
      </c>
      <c r="K4823" s="14">
        <v>0</v>
      </c>
      <c r="L4823" s="14">
        <v>637</v>
      </c>
      <c r="M4823" s="14">
        <f>C4823-SUM(D4823:L4823)</f>
        <v>10639.653042914755</v>
      </c>
      <c r="P4823" s="49">
        <f>D4824/('Parc électrique'!$C$22+'Parc électrique'!$C$23)</f>
        <v>0.17343749999999999</v>
      </c>
      <c r="Q4823" s="49">
        <f t="shared" si="375"/>
        <v>0.16905660140430759</v>
      </c>
      <c r="R4823" s="49">
        <f t="shared" si="376"/>
        <v>0.22513210342916853</v>
      </c>
    </row>
    <row r="4824" spans="1:18" x14ac:dyDescent="0.3">
      <c r="A4824" s="35">
        <f t="shared" si="374"/>
        <v>44216</v>
      </c>
      <c r="B4824" s="36">
        <v>0.875</v>
      </c>
      <c r="C4824">
        <v>13877</v>
      </c>
      <c r="D4824">
        <v>1110</v>
      </c>
      <c r="E4824" s="49">
        <f t="shared" si="377"/>
        <v>0.16905660140430759</v>
      </c>
      <c r="F4824" s="49">
        <f t="shared" si="378"/>
        <v>0.22513210342916853</v>
      </c>
      <c r="G4824">
        <v>0</v>
      </c>
      <c r="H4824" s="51">
        <f>G4824/'Parc électrique'!$C$24</f>
        <v>0</v>
      </c>
      <c r="I4824" s="14">
        <v>396</v>
      </c>
      <c r="J4824" s="14">
        <v>1094</v>
      </c>
      <c r="K4824" s="14">
        <v>0</v>
      </c>
      <c r="L4824" s="14">
        <v>637</v>
      </c>
      <c r="M4824" s="14">
        <f>C4824-SUM(D4824:L4824)</f>
        <v>10639.605811295167</v>
      </c>
      <c r="P4824" s="49">
        <f>D4825/('Parc électrique'!$C$22+'Parc électrique'!$C$23)</f>
        <v>0.22234375000000001</v>
      </c>
      <c r="Q4824" s="49">
        <f t="shared" si="375"/>
        <v>0.21672751693543219</v>
      </c>
      <c r="R4824" s="49">
        <f t="shared" si="376"/>
        <v>0.28861530016189807</v>
      </c>
    </row>
    <row r="4825" spans="1:18" x14ac:dyDescent="0.3">
      <c r="A4825" s="35">
        <f t="shared" si="374"/>
        <v>44216</v>
      </c>
      <c r="B4825" s="36">
        <v>0.91666666666666663</v>
      </c>
      <c r="C4825">
        <v>14020</v>
      </c>
      <c r="D4825">
        <v>1423</v>
      </c>
      <c r="E4825" s="49">
        <f t="shared" si="377"/>
        <v>0.21672751693543219</v>
      </c>
      <c r="F4825" s="49">
        <f t="shared" si="378"/>
        <v>0.28861530016189807</v>
      </c>
      <c r="G4825">
        <v>0</v>
      </c>
      <c r="H4825" s="51">
        <f>G4825/'Parc électrique'!$C$24</f>
        <v>0</v>
      </c>
      <c r="I4825" s="14">
        <v>396</v>
      </c>
      <c r="J4825" s="14">
        <v>3823</v>
      </c>
      <c r="K4825" s="14">
        <v>0</v>
      </c>
      <c r="L4825" s="14">
        <v>636</v>
      </c>
      <c r="M4825" s="14">
        <f>C4825-SUM(D4825:L4825)</f>
        <v>7741.4946571829023</v>
      </c>
      <c r="P4825" s="49">
        <f>D4826/('Parc électrique'!$C$22+'Parc électrique'!$C$23)</f>
        <v>0.21906249999999999</v>
      </c>
      <c r="Q4825" s="49">
        <f t="shared" si="375"/>
        <v>0.21352914880075607</v>
      </c>
      <c r="R4825" s="49">
        <f t="shared" si="376"/>
        <v>0.28435604415107596</v>
      </c>
    </row>
    <row r="4826" spans="1:18" x14ac:dyDescent="0.3">
      <c r="A4826" s="35">
        <f t="shared" si="374"/>
        <v>44216</v>
      </c>
      <c r="B4826" s="36">
        <v>0.95833333333333337</v>
      </c>
      <c r="C4826">
        <v>14093</v>
      </c>
      <c r="D4826">
        <v>1402</v>
      </c>
      <c r="E4826" s="49">
        <f t="shared" si="377"/>
        <v>0.21352914880075607</v>
      </c>
      <c r="F4826" s="49">
        <f t="shared" si="378"/>
        <v>0.28435604415107596</v>
      </c>
      <c r="G4826">
        <v>0</v>
      </c>
      <c r="H4826" s="51">
        <f>G4826/'Parc électrique'!$C$24</f>
        <v>0</v>
      </c>
      <c r="I4826" s="14">
        <v>396</v>
      </c>
      <c r="J4826" s="14">
        <v>1018</v>
      </c>
      <c r="K4826" s="14">
        <v>0</v>
      </c>
      <c r="L4826" s="14">
        <v>637</v>
      </c>
      <c r="M4826" s="14">
        <f>C4826-SUM(D4826:L4826)</f>
        <v>10639.502114807048</v>
      </c>
      <c r="P4826" s="49">
        <f>D4827/('Parc électrique'!$C$22+'Parc électrique'!$C$23)</f>
        <v>0.18359375</v>
      </c>
      <c r="Q4826" s="49">
        <f t="shared" si="375"/>
        <v>0.17895631229735262</v>
      </c>
      <c r="R4826" s="49">
        <f t="shared" si="376"/>
        <v>0.23831551489123695</v>
      </c>
    </row>
    <row r="4827" spans="1:18" x14ac:dyDescent="0.3">
      <c r="A4827" s="35">
        <f t="shared" si="374"/>
        <v>44217</v>
      </c>
      <c r="B4827" s="36">
        <v>0</v>
      </c>
      <c r="C4827">
        <v>13591</v>
      </c>
      <c r="D4827">
        <v>1175</v>
      </c>
      <c r="E4827" s="49">
        <f t="shared" si="377"/>
        <v>0.17895631229735262</v>
      </c>
      <c r="F4827" s="49">
        <f t="shared" si="378"/>
        <v>0.23831551489123695</v>
      </c>
      <c r="G4827">
        <v>0</v>
      </c>
      <c r="H4827" s="51">
        <f>G4827/'Parc électrique'!$C$24</f>
        <v>0</v>
      </c>
      <c r="I4827" s="14">
        <v>396</v>
      </c>
      <c r="J4827" s="14">
        <v>746</v>
      </c>
      <c r="K4827" s="14">
        <v>0</v>
      </c>
      <c r="L4827" s="14">
        <v>634</v>
      </c>
      <c r="M4827" s="14">
        <f>C4827-SUM(D4827:L4827)</f>
        <v>10639.582728172812</v>
      </c>
      <c r="P4827" s="49">
        <f>D4828/('Parc électrique'!$C$22+'Parc électrique'!$C$23)</f>
        <v>0.17421875000000001</v>
      </c>
      <c r="Q4827" s="49">
        <f t="shared" si="375"/>
        <v>0.16981811762684954</v>
      </c>
      <c r="R4827" s="49">
        <f t="shared" si="376"/>
        <v>0.22614621200317381</v>
      </c>
    </row>
    <row r="4828" spans="1:18" x14ac:dyDescent="0.3">
      <c r="A4828" s="35">
        <f t="shared" ref="A4828:A4891" si="379">A4804+1</f>
        <v>44217</v>
      </c>
      <c r="B4828" s="36">
        <v>4.1666666666666664E-2</v>
      </c>
      <c r="C4828">
        <v>13359</v>
      </c>
      <c r="D4828">
        <v>1115</v>
      </c>
      <c r="E4828" s="49">
        <f t="shared" si="377"/>
        <v>0.16981811762684954</v>
      </c>
      <c r="F4828" s="49">
        <f t="shared" si="378"/>
        <v>0.22614621200317381</v>
      </c>
      <c r="G4828">
        <v>0</v>
      </c>
      <c r="H4828" s="51">
        <f>G4828/'Parc électrique'!$C$24</f>
        <v>0</v>
      </c>
      <c r="I4828" s="14">
        <v>396</v>
      </c>
      <c r="J4828" s="14">
        <v>577</v>
      </c>
      <c r="K4828" s="14">
        <v>0</v>
      </c>
      <c r="L4828" s="14">
        <v>631</v>
      </c>
      <c r="M4828" s="14">
        <f>C4828-SUM(D4828:L4828)</f>
        <v>10639.604035670371</v>
      </c>
      <c r="P4828" s="49">
        <f>D4829/('Parc électrique'!$C$22+'Parc électrique'!$C$23)</f>
        <v>0.16562499999999999</v>
      </c>
      <c r="Q4828" s="49">
        <f t="shared" si="375"/>
        <v>0.16144143917888831</v>
      </c>
      <c r="R4828" s="49">
        <f t="shared" si="376"/>
        <v>0.21499101768911588</v>
      </c>
    </row>
    <row r="4829" spans="1:18" x14ac:dyDescent="0.3">
      <c r="A4829" s="35">
        <f t="shared" si="379"/>
        <v>44217</v>
      </c>
      <c r="B4829" s="36">
        <v>8.3333333333333329E-2</v>
      </c>
      <c r="C4829">
        <v>13120</v>
      </c>
      <c r="D4829">
        <v>1060</v>
      </c>
      <c r="E4829" s="49">
        <f t="shared" si="377"/>
        <v>0.16144143917888831</v>
      </c>
      <c r="F4829" s="49">
        <f t="shared" si="378"/>
        <v>0.21499101768911588</v>
      </c>
      <c r="G4829">
        <v>0</v>
      </c>
      <c r="H4829" s="51">
        <f>G4829/'Parc électrique'!$C$24</f>
        <v>0</v>
      </c>
      <c r="I4829" s="14">
        <v>396</v>
      </c>
      <c r="J4829" s="14">
        <v>395</v>
      </c>
      <c r="K4829" s="14">
        <v>0</v>
      </c>
      <c r="L4829" s="14">
        <v>629</v>
      </c>
      <c r="M4829" s="14">
        <f>C4829-SUM(D4829:L4829)</f>
        <v>10639.623567543133</v>
      </c>
      <c r="P4829" s="49">
        <f>D4830/('Parc électrique'!$C$22+'Parc électrique'!$C$23)</f>
        <v>0.18921874999999999</v>
      </c>
      <c r="Q4829" s="49">
        <f t="shared" si="375"/>
        <v>0.18443922909965449</v>
      </c>
      <c r="R4829" s="49">
        <f t="shared" si="376"/>
        <v>0.24561709662407483</v>
      </c>
    </row>
    <row r="4830" spans="1:18" x14ac:dyDescent="0.3">
      <c r="A4830" s="35">
        <f t="shared" si="379"/>
        <v>44217</v>
      </c>
      <c r="B4830" s="36">
        <v>0.125</v>
      </c>
      <c r="C4830">
        <v>12684</v>
      </c>
      <c r="D4830">
        <v>1211</v>
      </c>
      <c r="E4830" s="49">
        <f t="shared" si="377"/>
        <v>0.18443922909965449</v>
      </c>
      <c r="F4830" s="49">
        <f t="shared" si="378"/>
        <v>0.24561709662407483</v>
      </c>
      <c r="G4830">
        <v>0</v>
      </c>
      <c r="H4830" s="51">
        <f>G4830/'Parc électrique'!$C$24</f>
        <v>0</v>
      </c>
      <c r="I4830" s="14">
        <v>396</v>
      </c>
      <c r="J4830" s="14">
        <v>0</v>
      </c>
      <c r="K4830" s="14">
        <v>0</v>
      </c>
      <c r="L4830" s="14">
        <v>629</v>
      </c>
      <c r="M4830" s="14">
        <f>C4830-SUM(D4830:L4830)</f>
        <v>10447.569943674276</v>
      </c>
      <c r="P4830" s="49">
        <f>D4831/('Parc électrique'!$C$22+'Parc électrique'!$C$23)</f>
        <v>0.22218750000000001</v>
      </c>
      <c r="Q4830" s="49">
        <f t="shared" si="375"/>
        <v>0.21657521369092378</v>
      </c>
      <c r="R4830" s="49">
        <f t="shared" si="376"/>
        <v>0.288412478447097</v>
      </c>
    </row>
    <row r="4831" spans="1:18" x14ac:dyDescent="0.3">
      <c r="A4831" s="35">
        <f t="shared" si="379"/>
        <v>44217</v>
      </c>
      <c r="B4831" s="36">
        <v>0.16666666666666666</v>
      </c>
      <c r="C4831">
        <v>12588</v>
      </c>
      <c r="D4831">
        <v>1422</v>
      </c>
      <c r="E4831" s="49">
        <f t="shared" si="377"/>
        <v>0.21657521369092378</v>
      </c>
      <c r="F4831" s="49">
        <f t="shared" si="378"/>
        <v>0.288412478447097</v>
      </c>
      <c r="G4831">
        <v>0</v>
      </c>
      <c r="H4831" s="51">
        <f>G4831/'Parc électrique'!$C$24</f>
        <v>0</v>
      </c>
      <c r="I4831" s="14">
        <v>396</v>
      </c>
      <c r="J4831" s="14">
        <v>0</v>
      </c>
      <c r="K4831" s="14">
        <v>0</v>
      </c>
      <c r="L4831" s="14">
        <v>627</v>
      </c>
      <c r="M4831" s="14">
        <f>C4831-SUM(D4831:L4831)</f>
        <v>10142.495012307862</v>
      </c>
      <c r="P4831" s="49">
        <f>D4832/('Parc électrique'!$C$22+'Parc électrique'!$C$23)</f>
        <v>0.23671875000000001</v>
      </c>
      <c r="Q4831" s="49">
        <f t="shared" si="375"/>
        <v>0.23073941543020363</v>
      </c>
      <c r="R4831" s="49">
        <f t="shared" si="376"/>
        <v>0.30727489792359491</v>
      </c>
    </row>
    <row r="4832" spans="1:18" x14ac:dyDescent="0.3">
      <c r="A4832" s="35">
        <f t="shared" si="379"/>
        <v>44217</v>
      </c>
      <c r="B4832" s="36">
        <v>0.20833333333333334</v>
      </c>
      <c r="C4832">
        <v>13122</v>
      </c>
      <c r="D4832">
        <v>1515</v>
      </c>
      <c r="E4832" s="49">
        <f t="shared" si="377"/>
        <v>0.23073941543020363</v>
      </c>
      <c r="F4832" s="49">
        <f t="shared" si="378"/>
        <v>0.30727489792359491</v>
      </c>
      <c r="G4832">
        <v>0</v>
      </c>
      <c r="H4832" s="51">
        <f>G4832/'Parc électrique'!$C$24</f>
        <v>0</v>
      </c>
      <c r="I4832" s="14">
        <v>396</v>
      </c>
      <c r="J4832" s="14">
        <v>0</v>
      </c>
      <c r="K4832" s="14">
        <v>0</v>
      </c>
      <c r="L4832" s="14">
        <v>626</v>
      </c>
      <c r="M4832" s="14">
        <f>C4832-SUM(D4832:L4832)</f>
        <v>10584.461985686647</v>
      </c>
      <c r="P4832" s="49">
        <f>D4833/('Parc électrique'!$C$22+'Parc électrique'!$C$23)</f>
        <v>0.20734374999999999</v>
      </c>
      <c r="Q4832" s="49">
        <f t="shared" si="375"/>
        <v>0.20210640546262718</v>
      </c>
      <c r="R4832" s="49">
        <f t="shared" si="376"/>
        <v>0.269144415540997</v>
      </c>
    </row>
    <row r="4833" spans="1:18" x14ac:dyDescent="0.3">
      <c r="A4833" s="35">
        <f t="shared" si="379"/>
        <v>44217</v>
      </c>
      <c r="B4833" s="36">
        <v>0.25</v>
      </c>
      <c r="C4833">
        <v>14316</v>
      </c>
      <c r="D4833">
        <v>1327</v>
      </c>
      <c r="E4833" s="49">
        <f t="shared" si="377"/>
        <v>0.20210640546262718</v>
      </c>
      <c r="F4833" s="49">
        <f t="shared" si="378"/>
        <v>0.269144415540997</v>
      </c>
      <c r="G4833">
        <v>0</v>
      </c>
      <c r="H4833" s="51">
        <f>G4833/'Parc électrique'!$C$24</f>
        <v>0</v>
      </c>
      <c r="I4833" s="14">
        <v>396</v>
      </c>
      <c r="J4833" s="14">
        <v>1321</v>
      </c>
      <c r="K4833" s="14">
        <v>0</v>
      </c>
      <c r="L4833" s="14">
        <v>632</v>
      </c>
      <c r="M4833" s="14">
        <f>C4833-SUM(D4833:L4833)</f>
        <v>10639.528749178997</v>
      </c>
      <c r="P4833" s="49">
        <f>D4834/('Parc électrique'!$C$22+'Parc électrique'!$C$23)</f>
        <v>0.20515625000000001</v>
      </c>
      <c r="Q4833" s="49">
        <f t="shared" si="375"/>
        <v>0.1999741600395098</v>
      </c>
      <c r="R4833" s="49">
        <f t="shared" si="376"/>
        <v>0.26630491153378227</v>
      </c>
    </row>
    <row r="4834" spans="1:18" x14ac:dyDescent="0.3">
      <c r="A4834" s="35">
        <f t="shared" si="379"/>
        <v>44217</v>
      </c>
      <c r="B4834" s="36">
        <v>0.29166666666666669</v>
      </c>
      <c r="C4834">
        <v>15288</v>
      </c>
      <c r="D4834">
        <v>1313</v>
      </c>
      <c r="E4834" s="49">
        <f t="shared" si="377"/>
        <v>0.1999741600395098</v>
      </c>
      <c r="F4834" s="49">
        <f t="shared" si="378"/>
        <v>0.26630491153378227</v>
      </c>
      <c r="G4834">
        <v>0</v>
      </c>
      <c r="H4834" s="51">
        <f>G4834/'Parc électrique'!$C$24</f>
        <v>0</v>
      </c>
      <c r="I4834" s="14">
        <v>396</v>
      </c>
      <c r="J4834" s="14">
        <v>2297</v>
      </c>
      <c r="K4834" s="14">
        <v>0</v>
      </c>
      <c r="L4834" s="14">
        <v>642</v>
      </c>
      <c r="M4834" s="14">
        <f>C4834-SUM(D4834:L4834)</f>
        <v>10639.533720928426</v>
      </c>
      <c r="P4834" s="49">
        <f>D4835/('Parc électrique'!$C$22+'Parc électrique'!$C$23)</f>
        <v>0.20328125</v>
      </c>
      <c r="Q4834" s="49">
        <f t="shared" si="375"/>
        <v>0.19814652110540917</v>
      </c>
      <c r="R4834" s="49">
        <f t="shared" si="376"/>
        <v>0.26387105095616958</v>
      </c>
    </row>
    <row r="4835" spans="1:18" x14ac:dyDescent="0.3">
      <c r="A4835" s="35">
        <f t="shared" si="379"/>
        <v>44217</v>
      </c>
      <c r="B4835" s="36">
        <v>0.33333333333333331</v>
      </c>
      <c r="C4835">
        <v>15472</v>
      </c>
      <c r="D4835">
        <v>1301</v>
      </c>
      <c r="E4835" s="49">
        <f t="shared" si="377"/>
        <v>0.19814652110540917</v>
      </c>
      <c r="F4835" s="49">
        <f t="shared" si="378"/>
        <v>0.26387105095616958</v>
      </c>
      <c r="G4835">
        <v>21</v>
      </c>
      <c r="H4835" s="51">
        <f>G4835/'Parc électrique'!$C$24</f>
        <v>7.0000000000000001E-3</v>
      </c>
      <c r="I4835" s="14">
        <v>396</v>
      </c>
      <c r="J4835" s="14">
        <v>2470</v>
      </c>
      <c r="K4835" s="14">
        <v>0</v>
      </c>
      <c r="L4835" s="14">
        <v>644</v>
      </c>
      <c r="M4835" s="14">
        <f>C4835-SUM(D4835:L4835)</f>
        <v>10639.530982427939</v>
      </c>
      <c r="P4835" s="49">
        <f>D4836/('Parc électrique'!$C$22+'Parc électrique'!$C$23)</f>
        <v>0.22437499999999999</v>
      </c>
      <c r="Q4835" s="49">
        <f t="shared" si="375"/>
        <v>0.21870745911404116</v>
      </c>
      <c r="R4835" s="49">
        <f t="shared" si="376"/>
        <v>0.29125198245431172</v>
      </c>
    </row>
    <row r="4836" spans="1:18" x14ac:dyDescent="0.3">
      <c r="A4836" s="35">
        <f t="shared" si="379"/>
        <v>44217</v>
      </c>
      <c r="B4836" s="36">
        <v>0.375</v>
      </c>
      <c r="C4836">
        <v>15356</v>
      </c>
      <c r="D4836">
        <v>1436</v>
      </c>
      <c r="E4836" s="49">
        <f t="shared" si="377"/>
        <v>0.21870745911404116</v>
      </c>
      <c r="F4836" s="49">
        <f t="shared" si="378"/>
        <v>0.29125198245431172</v>
      </c>
      <c r="G4836">
        <v>378</v>
      </c>
      <c r="H4836" s="51">
        <f>G4836/'Parc électrique'!$C$24</f>
        <v>0.126</v>
      </c>
      <c r="I4836" s="14">
        <v>396</v>
      </c>
      <c r="J4836" s="14">
        <v>3041</v>
      </c>
      <c r="K4836" s="14">
        <v>0</v>
      </c>
      <c r="L4836" s="14">
        <v>641</v>
      </c>
      <c r="M4836" s="14">
        <f>C4836-SUM(D4836:L4836)</f>
        <v>9463.364040558432</v>
      </c>
      <c r="P4836" s="49">
        <f>D4837/('Parc électrique'!$C$22+'Parc électrique'!$C$23)</f>
        <v>0.2175</v>
      </c>
      <c r="Q4836" s="49">
        <f t="shared" si="375"/>
        <v>0.21200611635567221</v>
      </c>
      <c r="R4836" s="49">
        <f t="shared" si="376"/>
        <v>0.28232782700306541</v>
      </c>
    </row>
    <row r="4837" spans="1:18" x14ac:dyDescent="0.3">
      <c r="A4837" s="35">
        <f t="shared" si="379"/>
        <v>44217</v>
      </c>
      <c r="B4837" s="36">
        <v>0.41666666666666669</v>
      </c>
      <c r="C4837">
        <v>15141</v>
      </c>
      <c r="D4837">
        <v>1392</v>
      </c>
      <c r="E4837" s="49">
        <f t="shared" si="377"/>
        <v>0.21200611635567221</v>
      </c>
      <c r="F4837" s="49">
        <f t="shared" si="378"/>
        <v>0.28232782700306541</v>
      </c>
      <c r="G4837">
        <v>1061</v>
      </c>
      <c r="H4837" s="51">
        <f>G4837/'Parc électrique'!$C$24</f>
        <v>0.35366666666666668</v>
      </c>
      <c r="I4837" s="14">
        <v>396</v>
      </c>
      <c r="J4837" s="14">
        <v>1014</v>
      </c>
      <c r="K4837" s="14">
        <v>0</v>
      </c>
      <c r="L4837" s="14">
        <v>638</v>
      </c>
      <c r="M4837" s="14">
        <f>C4837-SUM(D4837:L4837)</f>
        <v>10639.151999389975</v>
      </c>
      <c r="P4837" s="49">
        <f>D4838/('Parc électrique'!$C$22+'Parc électrique'!$C$23)</f>
        <v>0.24687500000000001</v>
      </c>
      <c r="Q4837" s="49">
        <f t="shared" si="375"/>
        <v>0.24063912632324866</v>
      </c>
      <c r="R4837" s="49">
        <f t="shared" si="376"/>
        <v>0.32045830938566333</v>
      </c>
    </row>
    <row r="4838" spans="1:18" x14ac:dyDescent="0.3">
      <c r="A4838" s="35">
        <f t="shared" si="379"/>
        <v>44217</v>
      </c>
      <c r="B4838" s="36">
        <v>0.45833333333333331</v>
      </c>
      <c r="C4838">
        <v>14987</v>
      </c>
      <c r="D4838">
        <v>1580</v>
      </c>
      <c r="E4838" s="49">
        <f t="shared" si="377"/>
        <v>0.24063912632324866</v>
      </c>
      <c r="F4838" s="49">
        <f t="shared" si="378"/>
        <v>0.32045830938566333</v>
      </c>
      <c r="G4838">
        <v>1652</v>
      </c>
      <c r="H4838" s="51">
        <f>G4838/'Parc électrique'!$C$24</f>
        <v>0.55066666666666664</v>
      </c>
      <c r="I4838" s="14">
        <v>396</v>
      </c>
      <c r="J4838" s="14">
        <v>79</v>
      </c>
      <c r="K4838" s="14">
        <v>0</v>
      </c>
      <c r="L4838" s="14">
        <v>640</v>
      </c>
      <c r="M4838" s="14">
        <f>C4838-SUM(D4838:L4838)</f>
        <v>10638.888235897624</v>
      </c>
      <c r="P4838" s="49">
        <f>D4839/('Parc électrique'!$C$22+'Parc électrique'!$C$23)</f>
        <v>0.29890624999999998</v>
      </c>
      <c r="Q4838" s="49">
        <f t="shared" si="375"/>
        <v>0.29135610674454093</v>
      </c>
      <c r="R4838" s="49">
        <f t="shared" si="376"/>
        <v>0.38799794041441388</v>
      </c>
    </row>
    <row r="4839" spans="1:18" x14ac:dyDescent="0.3">
      <c r="A4839" s="35">
        <f t="shared" si="379"/>
        <v>44217</v>
      </c>
      <c r="B4839" s="36">
        <v>0.5</v>
      </c>
      <c r="C4839">
        <v>14750</v>
      </c>
      <c r="D4839">
        <v>1913</v>
      </c>
      <c r="E4839" s="49">
        <f t="shared" si="377"/>
        <v>0.29135610674454093</v>
      </c>
      <c r="F4839" s="49">
        <f t="shared" si="378"/>
        <v>0.38799794041441388</v>
      </c>
      <c r="G4839">
        <v>1931</v>
      </c>
      <c r="H4839" s="51">
        <f>G4839/'Parc électrique'!$C$24</f>
        <v>0.64366666666666672</v>
      </c>
      <c r="I4839" s="14">
        <v>396</v>
      </c>
      <c r="J4839" s="14">
        <v>0</v>
      </c>
      <c r="K4839" s="14">
        <v>0</v>
      </c>
      <c r="L4839" s="14">
        <v>640</v>
      </c>
      <c r="M4839" s="14">
        <f>C4839-SUM(D4839:L4839)</f>
        <v>9868.6769792861742</v>
      </c>
      <c r="P4839" s="49">
        <f>D4840/('Parc électrique'!$C$22+'Parc électrique'!$C$23)</f>
        <v>0.31765624999999997</v>
      </c>
      <c r="Q4839" s="49">
        <f t="shared" si="375"/>
        <v>0.3096324960855471</v>
      </c>
      <c r="R4839" s="49">
        <f t="shared" si="376"/>
        <v>0.41233654619054017</v>
      </c>
    </row>
    <row r="4840" spans="1:18" x14ac:dyDescent="0.3">
      <c r="A4840" s="35">
        <f t="shared" si="379"/>
        <v>44217</v>
      </c>
      <c r="B4840" s="36">
        <v>0.54166666666666663</v>
      </c>
      <c r="C4840">
        <v>14337</v>
      </c>
      <c r="D4840">
        <v>2033</v>
      </c>
      <c r="E4840" s="49">
        <f t="shared" si="377"/>
        <v>0.3096324960855471</v>
      </c>
      <c r="F4840" s="49">
        <f t="shared" si="378"/>
        <v>0.41233654619054017</v>
      </c>
      <c r="G4840">
        <v>1906</v>
      </c>
      <c r="H4840" s="51">
        <f>G4840/'Parc électrique'!$C$24</f>
        <v>0.63533333333333331</v>
      </c>
      <c r="I4840" s="14">
        <v>396</v>
      </c>
      <c r="J4840" s="14">
        <v>1621</v>
      </c>
      <c r="K4840" s="14">
        <v>0</v>
      </c>
      <c r="L4840" s="14">
        <v>639</v>
      </c>
      <c r="M4840" s="14">
        <f>C4840-SUM(D4840:L4840)</f>
        <v>7740.6426976243911</v>
      </c>
      <c r="P4840" s="49">
        <f>D4841/('Parc électrique'!$C$22+'Parc électrique'!$C$23)</f>
        <v>0.32781250000000001</v>
      </c>
      <c r="Q4840" s="49">
        <f t="shared" si="375"/>
        <v>0.31953220697859219</v>
      </c>
      <c r="R4840" s="49">
        <f t="shared" si="376"/>
        <v>0.42551995765260869</v>
      </c>
    </row>
    <row r="4841" spans="1:18" x14ac:dyDescent="0.3">
      <c r="A4841" s="35">
        <f t="shared" si="379"/>
        <v>44217</v>
      </c>
      <c r="B4841" s="36">
        <v>0.58333333333333337</v>
      </c>
      <c r="C4841">
        <v>13964</v>
      </c>
      <c r="D4841">
        <v>2098</v>
      </c>
      <c r="E4841" s="49">
        <f t="shared" si="377"/>
        <v>0.31953220697859219</v>
      </c>
      <c r="F4841" s="49">
        <f t="shared" si="378"/>
        <v>0.42551995765260869</v>
      </c>
      <c r="G4841">
        <v>1595</v>
      </c>
      <c r="H4841" s="51">
        <f>G4841/'Parc électrique'!$C$24</f>
        <v>0.53166666666666662</v>
      </c>
      <c r="I4841" s="14">
        <v>396</v>
      </c>
      <c r="J4841" s="14">
        <v>0</v>
      </c>
      <c r="K4841" s="14">
        <v>0</v>
      </c>
      <c r="L4841" s="14">
        <v>642</v>
      </c>
      <c r="M4841" s="14">
        <f>C4841-SUM(D4841:L4841)</f>
        <v>9231.7232811687027</v>
      </c>
      <c r="P4841" s="49">
        <f>D4842/('Parc électrique'!$C$22+'Parc électrique'!$C$23)</f>
        <v>0.34390625000000002</v>
      </c>
      <c r="Q4841" s="49">
        <f t="shared" si="375"/>
        <v>0.33521944116295588</v>
      </c>
      <c r="R4841" s="49">
        <f t="shared" si="376"/>
        <v>0.4464105942771171</v>
      </c>
    </row>
    <row r="4842" spans="1:18" x14ac:dyDescent="0.3">
      <c r="A4842" s="35">
        <f t="shared" si="379"/>
        <v>44217</v>
      </c>
      <c r="B4842" s="36">
        <v>0.625</v>
      </c>
      <c r="C4842">
        <v>13671</v>
      </c>
      <c r="D4842">
        <v>2201</v>
      </c>
      <c r="E4842" s="49">
        <f t="shared" si="377"/>
        <v>0.33521944116295588</v>
      </c>
      <c r="F4842" s="49">
        <f t="shared" si="378"/>
        <v>0.4464105942771171</v>
      </c>
      <c r="G4842">
        <v>1034</v>
      </c>
      <c r="H4842" s="51">
        <f>G4842/'Parc électrique'!$C$24</f>
        <v>0.34466666666666668</v>
      </c>
      <c r="I4842" s="14">
        <v>396</v>
      </c>
      <c r="J4842" s="14">
        <v>0</v>
      </c>
      <c r="K4842" s="14">
        <v>0</v>
      </c>
      <c r="L4842" s="14">
        <v>643</v>
      </c>
      <c r="M4842" s="14">
        <f>C4842-SUM(D4842:L4842)</f>
        <v>9395.8737032978934</v>
      </c>
      <c r="P4842" s="49">
        <f>D4843/('Parc électrique'!$C$22+'Parc électrique'!$C$23)</f>
        <v>0.36421874999999998</v>
      </c>
      <c r="Q4842" s="49">
        <f t="shared" si="375"/>
        <v>0.35501886294904594</v>
      </c>
      <c r="R4842" s="49">
        <f t="shared" si="376"/>
        <v>0.47277741720125394</v>
      </c>
    </row>
    <row r="4843" spans="1:18" x14ac:dyDescent="0.3">
      <c r="A4843" s="35">
        <f t="shared" si="379"/>
        <v>44217</v>
      </c>
      <c r="B4843" s="36">
        <v>0.66666666666666663</v>
      </c>
      <c r="C4843">
        <v>13620</v>
      </c>
      <c r="D4843">
        <v>2331</v>
      </c>
      <c r="E4843" s="49">
        <f t="shared" si="377"/>
        <v>0.35501886294904594</v>
      </c>
      <c r="F4843" s="49">
        <f t="shared" si="378"/>
        <v>0.47277741720125394</v>
      </c>
      <c r="G4843">
        <v>371</v>
      </c>
      <c r="H4843" s="51">
        <f>G4843/'Parc électrique'!$C$24</f>
        <v>0.12366666666666666</v>
      </c>
      <c r="I4843" s="14">
        <v>396</v>
      </c>
      <c r="J4843" s="14">
        <v>0</v>
      </c>
      <c r="K4843" s="14">
        <v>0</v>
      </c>
      <c r="L4843" s="14">
        <v>643</v>
      </c>
      <c r="M4843" s="14">
        <f>C4843-SUM(D4843:L4843)</f>
        <v>9878.0485370531824</v>
      </c>
      <c r="P4843" s="49">
        <f>D4844/('Parc électrique'!$C$22+'Parc électrique'!$C$23)</f>
        <v>0.35812500000000003</v>
      </c>
      <c r="Q4843" s="49">
        <f t="shared" si="375"/>
        <v>0.34907903641321897</v>
      </c>
      <c r="R4843" s="49">
        <f t="shared" si="376"/>
        <v>0.46486737032401293</v>
      </c>
    </row>
    <row r="4844" spans="1:18" x14ac:dyDescent="0.3">
      <c r="A4844" s="35">
        <f t="shared" si="379"/>
        <v>44217</v>
      </c>
      <c r="B4844" s="36">
        <v>0.70833333333333337</v>
      </c>
      <c r="C4844">
        <v>14136</v>
      </c>
      <c r="D4844">
        <v>2292</v>
      </c>
      <c r="E4844" s="49">
        <f t="shared" si="377"/>
        <v>0.34907903641321897</v>
      </c>
      <c r="F4844" s="49">
        <f t="shared" si="378"/>
        <v>0.46486737032401293</v>
      </c>
      <c r="G4844">
        <v>28</v>
      </c>
      <c r="H4844" s="51">
        <f>G4844/'Parc électrique'!$C$24</f>
        <v>9.3333333333333341E-3</v>
      </c>
      <c r="I4844" s="14">
        <v>396</v>
      </c>
      <c r="J4844" s="14">
        <v>138</v>
      </c>
      <c r="K4844" s="14">
        <v>0</v>
      </c>
      <c r="L4844" s="14">
        <v>642</v>
      </c>
      <c r="M4844" s="14">
        <f>C4844-SUM(D4844:L4844)</f>
        <v>10639.176720259929</v>
      </c>
      <c r="P4844" s="49">
        <f>D4845/('Parc électrique'!$C$22+'Parc électrique'!$C$23)</f>
        <v>0.37656250000000002</v>
      </c>
      <c r="Q4844" s="49">
        <f t="shared" si="375"/>
        <v>0.36705081926520838</v>
      </c>
      <c r="R4844" s="49">
        <f t="shared" si="376"/>
        <v>0.48880033267053707</v>
      </c>
    </row>
    <row r="4845" spans="1:18" x14ac:dyDescent="0.3">
      <c r="A4845" s="35">
        <f t="shared" si="379"/>
        <v>44217</v>
      </c>
      <c r="B4845" s="36">
        <v>0.75</v>
      </c>
      <c r="C4845">
        <v>14978</v>
      </c>
      <c r="D4845">
        <v>2410</v>
      </c>
      <c r="E4845" s="49">
        <f t="shared" si="377"/>
        <v>0.36705081926520838</v>
      </c>
      <c r="F4845" s="49">
        <f t="shared" si="378"/>
        <v>0.48880033267053707</v>
      </c>
      <c r="G4845">
        <v>0</v>
      </c>
      <c r="H4845" s="51">
        <f>G4845/'Parc électrique'!$C$24</f>
        <v>0</v>
      </c>
      <c r="I4845" s="14">
        <v>396</v>
      </c>
      <c r="J4845" s="14">
        <v>890</v>
      </c>
      <c r="K4845" s="14">
        <v>0</v>
      </c>
      <c r="L4845" s="14">
        <v>642</v>
      </c>
      <c r="M4845" s="14">
        <f>C4845-SUM(D4845:L4845)</f>
        <v>10639.144148848063</v>
      </c>
      <c r="P4845" s="49">
        <f>D4846/('Parc électrique'!$C$22+'Parc électrique'!$C$23)</f>
        <v>0.37687500000000002</v>
      </c>
      <c r="Q4845" s="49">
        <f t="shared" si="375"/>
        <v>0.3673554257542252</v>
      </c>
      <c r="R4845" s="49">
        <f t="shared" si="376"/>
        <v>0.48920597610013922</v>
      </c>
    </row>
    <row r="4846" spans="1:18" x14ac:dyDescent="0.3">
      <c r="A4846" s="35">
        <f t="shared" si="379"/>
        <v>44217</v>
      </c>
      <c r="B4846" s="36">
        <v>0.79166666666666663</v>
      </c>
      <c r="C4846">
        <v>14718</v>
      </c>
      <c r="D4846">
        <v>2412</v>
      </c>
      <c r="E4846" s="49">
        <f t="shared" si="377"/>
        <v>0.3673554257542252</v>
      </c>
      <c r="F4846" s="49">
        <f t="shared" si="378"/>
        <v>0.48920597610013922</v>
      </c>
      <c r="G4846">
        <v>0</v>
      </c>
      <c r="H4846" s="51">
        <f>G4846/'Parc électrique'!$C$24</f>
        <v>0</v>
      </c>
      <c r="I4846" s="14">
        <v>396</v>
      </c>
      <c r="J4846" s="14">
        <v>630</v>
      </c>
      <c r="K4846" s="14">
        <v>0</v>
      </c>
      <c r="L4846" s="14">
        <v>640</v>
      </c>
      <c r="M4846" s="14">
        <f>C4846-SUM(D4846:L4846)</f>
        <v>10639.143438598145</v>
      </c>
      <c r="P4846" s="49">
        <f>D4847/('Parc électrique'!$C$22+'Parc électrique'!$C$23)</f>
        <v>0.37734374999999998</v>
      </c>
      <c r="Q4846" s="49">
        <f t="shared" si="375"/>
        <v>0.36781233548775033</v>
      </c>
      <c r="R4846" s="49">
        <f t="shared" si="376"/>
        <v>0.48981444124454232</v>
      </c>
    </row>
    <row r="4847" spans="1:18" x14ac:dyDescent="0.3">
      <c r="A4847" s="35">
        <f t="shared" si="379"/>
        <v>44217</v>
      </c>
      <c r="B4847" s="36">
        <v>0.83333333333333337</v>
      </c>
      <c r="C4847">
        <v>14046</v>
      </c>
      <c r="D4847">
        <v>2415</v>
      </c>
      <c r="E4847" s="49">
        <f t="shared" si="377"/>
        <v>0.36781233548775033</v>
      </c>
      <c r="F4847" s="49">
        <f t="shared" si="378"/>
        <v>0.48981444124454232</v>
      </c>
      <c r="G4847">
        <v>0</v>
      </c>
      <c r="H4847" s="51">
        <f>G4847/'Parc électrique'!$C$24</f>
        <v>0</v>
      </c>
      <c r="I4847" s="14">
        <v>396</v>
      </c>
      <c r="J4847" s="14">
        <v>0</v>
      </c>
      <c r="K4847" s="14">
        <v>0</v>
      </c>
      <c r="L4847" s="14">
        <v>637</v>
      </c>
      <c r="M4847" s="14">
        <f>C4847-SUM(D4847:L4847)</f>
        <v>10597.142373223269</v>
      </c>
      <c r="P4847" s="49">
        <f>D4848/('Parc électrique'!$C$22+'Parc électrique'!$C$23)</f>
        <v>0.38671875</v>
      </c>
      <c r="Q4847" s="49">
        <f t="shared" si="375"/>
        <v>0.37695053015825342</v>
      </c>
      <c r="R4847" s="49">
        <f t="shared" si="376"/>
        <v>0.50198374413260549</v>
      </c>
    </row>
    <row r="4848" spans="1:18" x14ac:dyDescent="0.3">
      <c r="A4848" s="35">
        <f t="shared" si="379"/>
        <v>44217</v>
      </c>
      <c r="B4848" s="36">
        <v>0.875</v>
      </c>
      <c r="C4848">
        <v>13467</v>
      </c>
      <c r="D4848">
        <v>2475</v>
      </c>
      <c r="E4848" s="49">
        <f t="shared" si="377"/>
        <v>0.37695053015825342</v>
      </c>
      <c r="F4848" s="49">
        <f t="shared" si="378"/>
        <v>0.50198374413260549</v>
      </c>
      <c r="G4848">
        <v>0</v>
      </c>
      <c r="H4848" s="51">
        <f>G4848/'Parc électrique'!$C$24</f>
        <v>0</v>
      </c>
      <c r="I4848" s="14">
        <v>396</v>
      </c>
      <c r="J4848" s="14">
        <v>2217</v>
      </c>
      <c r="K4848" s="14">
        <v>0</v>
      </c>
      <c r="L4848" s="14">
        <v>637</v>
      </c>
      <c r="M4848" s="14">
        <f>C4848-SUM(D4848:L4848)</f>
        <v>7741.1210657257088</v>
      </c>
      <c r="P4848" s="49">
        <f>D4849/('Parc électrique'!$C$22+'Parc électrique'!$C$23)</f>
        <v>0.37624999999999997</v>
      </c>
      <c r="Q4848" s="49">
        <f t="shared" si="375"/>
        <v>0.36674621277619157</v>
      </c>
      <c r="R4848" s="49">
        <f t="shared" si="376"/>
        <v>0.48839468924093493</v>
      </c>
    </row>
    <row r="4849" spans="1:18" x14ac:dyDescent="0.3">
      <c r="A4849" s="35">
        <f t="shared" si="379"/>
        <v>44217</v>
      </c>
      <c r="B4849" s="36">
        <v>0.91666666666666663</v>
      </c>
      <c r="C4849">
        <v>13616</v>
      </c>
      <c r="D4849">
        <v>2408</v>
      </c>
      <c r="E4849" s="49">
        <f t="shared" si="377"/>
        <v>0.36674621277619157</v>
      </c>
      <c r="F4849" s="49">
        <f t="shared" si="378"/>
        <v>0.48839468924093493</v>
      </c>
      <c r="G4849">
        <v>0</v>
      </c>
      <c r="H4849" s="51">
        <f>G4849/'Parc électrique'!$C$24</f>
        <v>0</v>
      </c>
      <c r="I4849" s="14">
        <v>396</v>
      </c>
      <c r="J4849" s="14">
        <v>0</v>
      </c>
      <c r="K4849" s="14">
        <v>0</v>
      </c>
      <c r="L4849" s="14">
        <v>636</v>
      </c>
      <c r="M4849" s="14">
        <f>C4849-SUM(D4849:L4849)</f>
        <v>10175.144859097983</v>
      </c>
      <c r="P4849" s="49">
        <f>D4850/('Parc électrique'!$C$22+'Parc électrique'!$C$23)</f>
        <v>0.36484375000000002</v>
      </c>
      <c r="Q4849" s="49">
        <f t="shared" si="375"/>
        <v>0.35562807592707957</v>
      </c>
      <c r="R4849" s="49">
        <f t="shared" si="376"/>
        <v>0.47358870406045822</v>
      </c>
    </row>
    <row r="4850" spans="1:18" x14ac:dyDescent="0.3">
      <c r="A4850" s="35">
        <f t="shared" si="379"/>
        <v>44217</v>
      </c>
      <c r="B4850" s="36">
        <v>0.95833333333333337</v>
      </c>
      <c r="C4850">
        <v>13700</v>
      </c>
      <c r="D4850">
        <v>2335</v>
      </c>
      <c r="E4850" s="49">
        <f t="shared" si="377"/>
        <v>0.35562807592707957</v>
      </c>
      <c r="F4850" s="49">
        <f t="shared" si="378"/>
        <v>0.47358870406045822</v>
      </c>
      <c r="G4850">
        <v>0</v>
      </c>
      <c r="H4850" s="51">
        <f>G4850/'Parc électrique'!$C$24</f>
        <v>0</v>
      </c>
      <c r="I4850" s="14">
        <v>396</v>
      </c>
      <c r="J4850" s="14">
        <v>0</v>
      </c>
      <c r="K4850" s="14">
        <v>0</v>
      </c>
      <c r="L4850" s="14">
        <v>637</v>
      </c>
      <c r="M4850" s="14">
        <f>C4850-SUM(D4850:L4850)</f>
        <v>10331.170783220012</v>
      </c>
      <c r="P4850" s="49">
        <f>D4851/('Parc électrique'!$C$22+'Parc électrique'!$C$23)</f>
        <v>0.37015625000000002</v>
      </c>
      <c r="Q4850" s="49">
        <f t="shared" si="375"/>
        <v>0.3608063862403646</v>
      </c>
      <c r="R4850" s="49">
        <f t="shared" si="376"/>
        <v>0.48048464236369393</v>
      </c>
    </row>
    <row r="4851" spans="1:18" x14ac:dyDescent="0.3">
      <c r="A4851" s="35">
        <f t="shared" si="379"/>
        <v>44218</v>
      </c>
      <c r="B4851" s="36">
        <v>0</v>
      </c>
      <c r="C4851">
        <v>13240</v>
      </c>
      <c r="D4851">
        <v>2369</v>
      </c>
      <c r="E4851" s="49">
        <f t="shared" si="377"/>
        <v>0.3608063862403646</v>
      </c>
      <c r="F4851" s="49">
        <f t="shared" si="378"/>
        <v>0.48048464236369393</v>
      </c>
      <c r="G4851">
        <v>0</v>
      </c>
      <c r="H4851" s="51">
        <f>G4851/'Parc électrique'!$C$24</f>
        <v>0</v>
      </c>
      <c r="I4851" s="14">
        <v>396</v>
      </c>
      <c r="J4851" s="14">
        <v>0</v>
      </c>
      <c r="K4851" s="14">
        <v>0</v>
      </c>
      <c r="L4851" s="14">
        <v>631</v>
      </c>
      <c r="M4851" s="14">
        <f>C4851-SUM(D4851:L4851)</f>
        <v>9843.1587089713958</v>
      </c>
      <c r="P4851" s="49">
        <f>D4852/('Parc électrique'!$C$22+'Parc électrique'!$C$23)</f>
        <v>0.38078125000000002</v>
      </c>
      <c r="Q4851" s="49">
        <f t="shared" si="375"/>
        <v>0.37116300686693476</v>
      </c>
      <c r="R4851" s="49">
        <f t="shared" si="376"/>
        <v>0.4942765189701655</v>
      </c>
    </row>
    <row r="4852" spans="1:18" x14ac:dyDescent="0.3">
      <c r="A4852" s="35">
        <f t="shared" si="379"/>
        <v>44218</v>
      </c>
      <c r="B4852" s="36">
        <v>4.1666666666666664E-2</v>
      </c>
      <c r="C4852">
        <v>12996</v>
      </c>
      <c r="D4852">
        <v>2437</v>
      </c>
      <c r="E4852" s="49">
        <f t="shared" si="377"/>
        <v>0.37116300686693476</v>
      </c>
      <c r="F4852" s="49">
        <f t="shared" si="378"/>
        <v>0.4942765189701655</v>
      </c>
      <c r="G4852">
        <v>0</v>
      </c>
      <c r="H4852" s="51">
        <f>G4852/'Parc électrique'!$C$24</f>
        <v>0</v>
      </c>
      <c r="I4852" s="14">
        <v>396</v>
      </c>
      <c r="J4852" s="14">
        <v>0</v>
      </c>
      <c r="K4852" s="14">
        <v>0</v>
      </c>
      <c r="L4852" s="14">
        <v>628</v>
      </c>
      <c r="M4852" s="14">
        <f>C4852-SUM(D4852:L4852)</f>
        <v>9534.1345604741618</v>
      </c>
      <c r="P4852" s="49">
        <f>D4853/('Parc électrique'!$C$22+'Parc électrique'!$C$23)</f>
        <v>0.39265624999999998</v>
      </c>
      <c r="Q4852" s="49">
        <f t="shared" si="375"/>
        <v>0.38273805344957207</v>
      </c>
      <c r="R4852" s="49">
        <f t="shared" si="376"/>
        <v>0.50969096929504554</v>
      </c>
    </row>
    <row r="4853" spans="1:18" x14ac:dyDescent="0.3">
      <c r="A4853" s="35">
        <f t="shared" si="379"/>
        <v>44218</v>
      </c>
      <c r="B4853" s="36">
        <v>8.3333333333333329E-2</v>
      </c>
      <c r="C4853">
        <v>12743</v>
      </c>
      <c r="D4853">
        <v>2513</v>
      </c>
      <c r="E4853" s="49">
        <f t="shared" si="377"/>
        <v>0.38273805344957207</v>
      </c>
      <c r="F4853" s="49">
        <f t="shared" si="378"/>
        <v>0.50969096929504554</v>
      </c>
      <c r="G4853">
        <v>0</v>
      </c>
      <c r="H4853" s="51">
        <f>G4853/'Parc électrique'!$C$24</f>
        <v>0</v>
      </c>
      <c r="I4853" s="14">
        <v>396</v>
      </c>
      <c r="J4853" s="14">
        <v>0</v>
      </c>
      <c r="K4853" s="14">
        <v>0</v>
      </c>
      <c r="L4853" s="14">
        <v>627</v>
      </c>
      <c r="M4853" s="14">
        <f>C4853-SUM(D4853:L4853)</f>
        <v>9206.1075709772558</v>
      </c>
      <c r="P4853" s="49">
        <f>D4854/('Parc électrique'!$C$22+'Parc électrique'!$C$23)</f>
        <v>0.42015625000000001</v>
      </c>
      <c r="Q4853" s="49">
        <f t="shared" si="375"/>
        <v>0.40954342448304787</v>
      </c>
      <c r="R4853" s="49">
        <f t="shared" si="376"/>
        <v>0.54538759110003077</v>
      </c>
    </row>
    <row r="4854" spans="1:18" x14ac:dyDescent="0.3">
      <c r="A4854" s="35">
        <f t="shared" si="379"/>
        <v>44218</v>
      </c>
      <c r="B4854" s="36">
        <v>0.125</v>
      </c>
      <c r="C4854">
        <v>12292</v>
      </c>
      <c r="D4854">
        <v>2689</v>
      </c>
      <c r="E4854" s="49">
        <f t="shared" si="377"/>
        <v>0.40954342448304787</v>
      </c>
      <c r="F4854" s="49">
        <f t="shared" si="378"/>
        <v>0.54538759110003077</v>
      </c>
      <c r="G4854">
        <v>0</v>
      </c>
      <c r="H4854" s="51">
        <f>G4854/'Parc électrique'!$C$24</f>
        <v>0</v>
      </c>
      <c r="I4854" s="14">
        <v>396</v>
      </c>
      <c r="J4854" s="14">
        <v>0</v>
      </c>
      <c r="K4854" s="14">
        <v>0</v>
      </c>
      <c r="L4854" s="14">
        <v>626</v>
      </c>
      <c r="M4854" s="14">
        <f>C4854-SUM(D4854:L4854)</f>
        <v>8580.0450689844165</v>
      </c>
      <c r="P4854" s="49">
        <f>D4855/('Parc électrique'!$C$22+'Parc électrique'!$C$23)</f>
        <v>0.4140625</v>
      </c>
      <c r="Q4854" s="49">
        <f t="shared" si="375"/>
        <v>0.40360359794722084</v>
      </c>
      <c r="R4854" s="49">
        <f t="shared" si="376"/>
        <v>0.5374775442227897</v>
      </c>
    </row>
    <row r="4855" spans="1:18" x14ac:dyDescent="0.3">
      <c r="A4855" s="35">
        <f t="shared" si="379"/>
        <v>44218</v>
      </c>
      <c r="B4855" s="36">
        <v>0.16666666666666666</v>
      </c>
      <c r="C4855">
        <v>12190</v>
      </c>
      <c r="D4855">
        <v>2650</v>
      </c>
      <c r="E4855" s="49">
        <f t="shared" si="377"/>
        <v>0.40360359794722084</v>
      </c>
      <c r="F4855" s="49">
        <f t="shared" si="378"/>
        <v>0.5374775442227897</v>
      </c>
      <c r="G4855">
        <v>0</v>
      </c>
      <c r="H4855" s="51">
        <f>G4855/'Parc électrique'!$C$24</f>
        <v>0</v>
      </c>
      <c r="I4855" s="14">
        <v>396</v>
      </c>
      <c r="J4855" s="14">
        <v>0</v>
      </c>
      <c r="K4855" s="14">
        <v>0</v>
      </c>
      <c r="L4855" s="14">
        <v>625</v>
      </c>
      <c r="M4855" s="14">
        <f>C4855-SUM(D4855:L4855)</f>
        <v>8518.0589188578306</v>
      </c>
      <c r="P4855" s="49">
        <f>D4856/('Parc électrique'!$C$22+'Parc électrique'!$C$23)</f>
        <v>0.41062500000000002</v>
      </c>
      <c r="Q4855" s="49">
        <f t="shared" si="375"/>
        <v>0.4002529265680364</v>
      </c>
      <c r="R4855" s="49">
        <f t="shared" si="376"/>
        <v>0.53301546649716669</v>
      </c>
    </row>
    <row r="4856" spans="1:18" x14ac:dyDescent="0.3">
      <c r="A4856" s="35">
        <f t="shared" si="379"/>
        <v>44218</v>
      </c>
      <c r="B4856" s="36">
        <v>0.20833333333333334</v>
      </c>
      <c r="C4856">
        <v>12695</v>
      </c>
      <c r="D4856">
        <v>2628</v>
      </c>
      <c r="E4856" s="49">
        <f t="shared" si="377"/>
        <v>0.4002529265680364</v>
      </c>
      <c r="F4856" s="49">
        <f t="shared" si="378"/>
        <v>0.53301546649716669</v>
      </c>
      <c r="G4856">
        <v>0</v>
      </c>
      <c r="H4856" s="51">
        <f>G4856/'Parc électrique'!$C$24</f>
        <v>0</v>
      </c>
      <c r="I4856" s="14">
        <v>396</v>
      </c>
      <c r="J4856" s="14">
        <v>0</v>
      </c>
      <c r="K4856" s="14">
        <v>0</v>
      </c>
      <c r="L4856" s="14">
        <v>624</v>
      </c>
      <c r="M4856" s="14">
        <f>C4856-SUM(D4856:L4856)</f>
        <v>9046.0667316069339</v>
      </c>
      <c r="P4856" s="49">
        <f>D4857/('Parc électrique'!$C$22+'Parc électrique'!$C$23)</f>
        <v>0.40312500000000001</v>
      </c>
      <c r="Q4856" s="49">
        <f t="shared" si="375"/>
        <v>0.39294237083163391</v>
      </c>
      <c r="R4856" s="49">
        <f t="shared" si="376"/>
        <v>0.52328002418671615</v>
      </c>
    </row>
    <row r="4857" spans="1:18" x14ac:dyDescent="0.3">
      <c r="A4857" s="35">
        <f t="shared" si="379"/>
        <v>44218</v>
      </c>
      <c r="B4857" s="36">
        <v>0.25</v>
      </c>
      <c r="C4857">
        <v>13816</v>
      </c>
      <c r="D4857">
        <v>2580</v>
      </c>
      <c r="E4857" s="49">
        <f t="shared" si="377"/>
        <v>0.39294237083163391</v>
      </c>
      <c r="F4857" s="49">
        <f t="shared" si="378"/>
        <v>0.52328002418671615</v>
      </c>
      <c r="G4857">
        <v>0</v>
      </c>
      <c r="H4857" s="51">
        <f>G4857/'Parc électrique'!$C$24</f>
        <v>0</v>
      </c>
      <c r="I4857" s="14">
        <v>396</v>
      </c>
      <c r="J4857" s="14">
        <v>0</v>
      </c>
      <c r="K4857" s="14">
        <v>0</v>
      </c>
      <c r="L4857" s="14">
        <v>630</v>
      </c>
      <c r="M4857" s="14">
        <f>C4857-SUM(D4857:L4857)</f>
        <v>10209.083777604981</v>
      </c>
      <c r="P4857" s="49">
        <f>D4858/('Parc électrique'!$C$22+'Parc électrique'!$C$23)</f>
        <v>0.42218749999999999</v>
      </c>
      <c r="Q4857" s="49">
        <f t="shared" si="375"/>
        <v>0.4115233666616569</v>
      </c>
      <c r="R4857" s="49">
        <f t="shared" si="376"/>
        <v>0.54802427339244453</v>
      </c>
    </row>
    <row r="4858" spans="1:18" x14ac:dyDescent="0.3">
      <c r="A4858" s="35">
        <f t="shared" si="379"/>
        <v>44218</v>
      </c>
      <c r="B4858" s="36">
        <v>0.29166666666666669</v>
      </c>
      <c r="C4858">
        <v>14789</v>
      </c>
      <c r="D4858">
        <v>2702</v>
      </c>
      <c r="E4858" s="49">
        <f t="shared" si="377"/>
        <v>0.4115233666616569</v>
      </c>
      <c r="F4858" s="49">
        <f t="shared" si="378"/>
        <v>0.54802427339244453</v>
      </c>
      <c r="G4858">
        <v>0</v>
      </c>
      <c r="H4858" s="51">
        <f>G4858/'Parc électrique'!$C$24</f>
        <v>0</v>
      </c>
      <c r="I4858" s="14">
        <v>396</v>
      </c>
      <c r="J4858" s="14">
        <v>412</v>
      </c>
      <c r="K4858" s="14">
        <v>0</v>
      </c>
      <c r="L4858" s="14">
        <v>639</v>
      </c>
      <c r="M4858" s="14">
        <f>C4858-SUM(D4858:L4858)</f>
        <v>10639.040452359946</v>
      </c>
      <c r="P4858" s="49">
        <f>D4859/('Parc électrique'!$C$22+'Parc électrique'!$C$23)</f>
        <v>0.39984375</v>
      </c>
      <c r="Q4858" s="49">
        <f t="shared" si="375"/>
        <v>0.3897440026969578</v>
      </c>
      <c r="R4858" s="49">
        <f t="shared" si="376"/>
        <v>0.51902076817589393</v>
      </c>
    </row>
    <row r="4859" spans="1:18" x14ac:dyDescent="0.3">
      <c r="A4859" s="35">
        <f t="shared" si="379"/>
        <v>44218</v>
      </c>
      <c r="B4859" s="36">
        <v>0.33333333333333331</v>
      </c>
      <c r="C4859">
        <v>14983</v>
      </c>
      <c r="D4859">
        <v>2559</v>
      </c>
      <c r="E4859" s="49">
        <f t="shared" si="377"/>
        <v>0.3897440026969578</v>
      </c>
      <c r="F4859" s="49">
        <f t="shared" si="378"/>
        <v>0.51902076817589393</v>
      </c>
      <c r="G4859">
        <v>23</v>
      </c>
      <c r="H4859" s="51">
        <f>G4859/'Parc électrique'!$C$24</f>
        <v>7.6666666666666662E-3</v>
      </c>
      <c r="I4859" s="14">
        <v>396</v>
      </c>
      <c r="J4859" s="14">
        <v>723</v>
      </c>
      <c r="K4859" s="14">
        <v>0</v>
      </c>
      <c r="L4859" s="14">
        <v>642</v>
      </c>
      <c r="M4859" s="14">
        <f>C4859-SUM(D4859:L4859)</f>
        <v>10639.083568562461</v>
      </c>
      <c r="P4859" s="49">
        <f>D4860/('Parc électrique'!$C$22+'Parc électrique'!$C$23)</f>
        <v>0.38984374999999999</v>
      </c>
      <c r="Q4859" s="49">
        <f t="shared" si="375"/>
        <v>0.37999659504842109</v>
      </c>
      <c r="R4859" s="49">
        <f t="shared" si="376"/>
        <v>0.50604017842862659</v>
      </c>
    </row>
    <row r="4860" spans="1:18" x14ac:dyDescent="0.3">
      <c r="A4860" s="35">
        <f t="shared" si="379"/>
        <v>44218</v>
      </c>
      <c r="B4860" s="36">
        <v>0.375</v>
      </c>
      <c r="C4860">
        <v>14897</v>
      </c>
      <c r="D4860">
        <v>2495</v>
      </c>
      <c r="E4860" s="49">
        <f t="shared" si="377"/>
        <v>0.37999659504842109</v>
      </c>
      <c r="F4860" s="49">
        <f t="shared" si="378"/>
        <v>0.50604017842862659</v>
      </c>
      <c r="G4860">
        <v>384</v>
      </c>
      <c r="H4860" s="51">
        <f>G4860/'Parc électrique'!$C$24</f>
        <v>0.128</v>
      </c>
      <c r="I4860" s="14">
        <v>396</v>
      </c>
      <c r="J4860" s="14">
        <v>344</v>
      </c>
      <c r="K4860" s="14">
        <v>0</v>
      </c>
      <c r="L4860" s="14">
        <v>638</v>
      </c>
      <c r="M4860" s="14">
        <f>C4860-SUM(D4860:L4860)</f>
        <v>10638.985963226523</v>
      </c>
      <c r="P4860" s="49">
        <f>D4861/('Parc électrique'!$C$22+'Parc électrique'!$C$23)</f>
        <v>0.33281250000000001</v>
      </c>
      <c r="Q4860" s="49">
        <f t="shared" si="375"/>
        <v>0.32440591080286052</v>
      </c>
      <c r="R4860" s="49">
        <f t="shared" si="376"/>
        <v>0.43201025252624237</v>
      </c>
    </row>
    <row r="4861" spans="1:18" x14ac:dyDescent="0.3">
      <c r="A4861" s="35">
        <f t="shared" si="379"/>
        <v>44218</v>
      </c>
      <c r="B4861" s="36">
        <v>0.41666666666666669</v>
      </c>
      <c r="C4861">
        <v>14739</v>
      </c>
      <c r="D4861">
        <v>2130</v>
      </c>
      <c r="E4861" s="49">
        <f t="shared" si="377"/>
        <v>0.32440591080286052</v>
      </c>
      <c r="F4861" s="49">
        <f t="shared" si="378"/>
        <v>0.43201025252624237</v>
      </c>
      <c r="G4861">
        <v>987</v>
      </c>
      <c r="H4861" s="51">
        <f>G4861/'Parc électrique'!$C$24</f>
        <v>0.32900000000000001</v>
      </c>
      <c r="I4861" s="14">
        <v>396</v>
      </c>
      <c r="J4861" s="14">
        <v>0</v>
      </c>
      <c r="K4861" s="14">
        <v>0</v>
      </c>
      <c r="L4861" s="14">
        <v>636</v>
      </c>
      <c r="M4861" s="14">
        <f>C4861-SUM(D4861:L4861)</f>
        <v>10588.914583836671</v>
      </c>
      <c r="P4861" s="49">
        <f>D4862/('Parc électrique'!$C$22+'Parc électrique'!$C$23)</f>
        <v>0.30437500000000001</v>
      </c>
      <c r="Q4861" s="49">
        <f t="shared" si="375"/>
        <v>0.29668672030233445</v>
      </c>
      <c r="R4861" s="49">
        <f t="shared" si="376"/>
        <v>0.39509670043245076</v>
      </c>
    </row>
    <row r="4862" spans="1:18" x14ac:dyDescent="0.3">
      <c r="A4862" s="35">
        <f t="shared" si="379"/>
        <v>44218</v>
      </c>
      <c r="B4862" s="36">
        <v>0.45833333333333331</v>
      </c>
      <c r="C4862">
        <v>14648</v>
      </c>
      <c r="D4862">
        <v>1948</v>
      </c>
      <c r="E4862" s="49">
        <f t="shared" si="377"/>
        <v>0.29668672030233445</v>
      </c>
      <c r="F4862" s="49">
        <f t="shared" si="378"/>
        <v>0.39509670043245076</v>
      </c>
      <c r="G4862">
        <v>1475</v>
      </c>
      <c r="H4862" s="51">
        <f>G4862/'Parc électrique'!$C$24</f>
        <v>0.49166666666666664</v>
      </c>
      <c r="I4862" s="14">
        <v>396</v>
      </c>
      <c r="J4862" s="14">
        <v>0</v>
      </c>
      <c r="K4862" s="14">
        <v>0</v>
      </c>
      <c r="L4862" s="14">
        <v>637</v>
      </c>
      <c r="M4862" s="14">
        <f>C4862-SUM(D4862:L4862)</f>
        <v>10190.816549912597</v>
      </c>
      <c r="P4862" s="49">
        <f>D4863/('Parc électrique'!$C$22+'Parc électrique'!$C$23)</f>
        <v>0.28125</v>
      </c>
      <c r="Q4862" s="49">
        <f t="shared" si="375"/>
        <v>0.27414584011509341</v>
      </c>
      <c r="R4862" s="49">
        <f t="shared" si="376"/>
        <v>0.36507908664189492</v>
      </c>
    </row>
    <row r="4863" spans="1:18" x14ac:dyDescent="0.3">
      <c r="A4863" s="35">
        <f t="shared" si="379"/>
        <v>44218</v>
      </c>
      <c r="B4863" s="36">
        <v>0.5</v>
      </c>
      <c r="C4863">
        <v>14497</v>
      </c>
      <c r="D4863">
        <v>1800</v>
      </c>
      <c r="E4863" s="49">
        <f t="shared" si="377"/>
        <v>0.27414584011509341</v>
      </c>
      <c r="F4863" s="49">
        <f t="shared" si="378"/>
        <v>0.36507908664189492</v>
      </c>
      <c r="G4863">
        <v>1697</v>
      </c>
      <c r="H4863" s="51">
        <f>G4863/'Parc électrique'!$C$24</f>
        <v>0.56566666666666665</v>
      </c>
      <c r="I4863" s="14">
        <v>396</v>
      </c>
      <c r="J4863" s="14">
        <v>0</v>
      </c>
      <c r="K4863" s="14">
        <v>0</v>
      </c>
      <c r="L4863" s="14">
        <v>637</v>
      </c>
      <c r="M4863" s="14">
        <f>C4863-SUM(D4863:L4863)</f>
        <v>9965.7951084065753</v>
      </c>
      <c r="P4863" s="49">
        <f>D4864/('Parc électrique'!$C$22+'Parc électrique'!$C$23)</f>
        <v>0.22671875</v>
      </c>
      <c r="Q4863" s="49">
        <f t="shared" si="375"/>
        <v>0.22099200778166694</v>
      </c>
      <c r="R4863" s="49">
        <f t="shared" si="376"/>
        <v>0.29429430817632751</v>
      </c>
    </row>
    <row r="4864" spans="1:18" x14ac:dyDescent="0.3">
      <c r="A4864" s="35">
        <f t="shared" si="379"/>
        <v>44218</v>
      </c>
      <c r="B4864" s="36">
        <v>0.54166666666666663</v>
      </c>
      <c r="C4864">
        <v>14062</v>
      </c>
      <c r="D4864">
        <v>1451</v>
      </c>
      <c r="E4864" s="49">
        <f t="shared" si="377"/>
        <v>0.22099200778166694</v>
      </c>
      <c r="F4864" s="49">
        <f t="shared" si="378"/>
        <v>0.29429430817632751</v>
      </c>
      <c r="G4864">
        <v>1659</v>
      </c>
      <c r="H4864" s="51">
        <f>G4864/'Parc électrique'!$C$24</f>
        <v>0.55300000000000005</v>
      </c>
      <c r="I4864" s="14">
        <v>396</v>
      </c>
      <c r="J4864" s="14">
        <v>0</v>
      </c>
      <c r="K4864" s="14">
        <v>0</v>
      </c>
      <c r="L4864" s="14">
        <v>637</v>
      </c>
      <c r="M4864" s="14">
        <f>C4864-SUM(D4864:L4864)</f>
        <v>9917.9317136840418</v>
      </c>
      <c r="P4864" s="49">
        <f>D4865/('Parc électrique'!$C$22+'Parc électrique'!$C$23)</f>
        <v>0.21781249999999999</v>
      </c>
      <c r="Q4864" s="49">
        <f t="shared" si="375"/>
        <v>0.21231072284468899</v>
      </c>
      <c r="R4864" s="49">
        <f t="shared" si="376"/>
        <v>0.2827334704326675</v>
      </c>
    </row>
    <row r="4865" spans="1:18" x14ac:dyDescent="0.3">
      <c r="A4865" s="35">
        <f t="shared" si="379"/>
        <v>44218</v>
      </c>
      <c r="B4865" s="36">
        <v>0.58333333333333337</v>
      </c>
      <c r="C4865">
        <v>13701</v>
      </c>
      <c r="D4865">
        <v>1394</v>
      </c>
      <c r="E4865" s="49">
        <f t="shared" si="377"/>
        <v>0.21231072284468899</v>
      </c>
      <c r="F4865" s="49">
        <f t="shared" si="378"/>
        <v>0.2827334704326675</v>
      </c>
      <c r="G4865">
        <v>1387</v>
      </c>
      <c r="H4865" s="51">
        <f>G4865/'Parc électrique'!$C$24</f>
        <v>0.46233333333333332</v>
      </c>
      <c r="I4865" s="14">
        <v>396</v>
      </c>
      <c r="J4865" s="14">
        <v>0</v>
      </c>
      <c r="K4865" s="14">
        <v>0</v>
      </c>
      <c r="L4865" s="14">
        <v>639</v>
      </c>
      <c r="M4865" s="14">
        <f>C4865-SUM(D4865:L4865)</f>
        <v>9884.0426224733892</v>
      </c>
      <c r="P4865" s="49">
        <f>D4866/('Parc électrique'!$C$22+'Parc électrique'!$C$23)</f>
        <v>0.18921874999999999</v>
      </c>
      <c r="Q4865" s="49">
        <f t="shared" si="375"/>
        <v>0.18443922909965449</v>
      </c>
      <c r="R4865" s="49">
        <f t="shared" si="376"/>
        <v>0.24561709662407483</v>
      </c>
    </row>
    <row r="4866" spans="1:18" x14ac:dyDescent="0.3">
      <c r="A4866" s="35">
        <f t="shared" si="379"/>
        <v>44218</v>
      </c>
      <c r="B4866" s="36">
        <v>0.625</v>
      </c>
      <c r="C4866">
        <v>13383</v>
      </c>
      <c r="D4866">
        <v>1211</v>
      </c>
      <c r="E4866" s="49">
        <f t="shared" si="377"/>
        <v>0.18443922909965449</v>
      </c>
      <c r="F4866" s="49">
        <f t="shared" si="378"/>
        <v>0.24561709662407483</v>
      </c>
      <c r="G4866">
        <v>887</v>
      </c>
      <c r="H4866" s="51">
        <f>G4866/'Parc électrique'!$C$24</f>
        <v>0.29566666666666669</v>
      </c>
      <c r="I4866" s="14">
        <v>396</v>
      </c>
      <c r="J4866" s="14">
        <v>0</v>
      </c>
      <c r="K4866" s="14">
        <v>0</v>
      </c>
      <c r="L4866" s="14">
        <v>641</v>
      </c>
      <c r="M4866" s="14">
        <f>C4866-SUM(D4866:L4866)</f>
        <v>10247.274277007609</v>
      </c>
      <c r="P4866" s="49">
        <f>D4867/('Parc électrique'!$C$22+'Parc électrique'!$C$23)</f>
        <v>0.173125</v>
      </c>
      <c r="Q4866" s="49">
        <f t="shared" si="375"/>
        <v>0.16875199491529083</v>
      </c>
      <c r="R4866" s="49">
        <f t="shared" si="376"/>
        <v>0.22472645999956642</v>
      </c>
    </row>
    <row r="4867" spans="1:18" x14ac:dyDescent="0.3">
      <c r="A4867" s="35">
        <f t="shared" si="379"/>
        <v>44218</v>
      </c>
      <c r="B4867" s="36">
        <v>0.66666666666666663</v>
      </c>
      <c r="C4867">
        <v>13329</v>
      </c>
      <c r="D4867">
        <v>1108</v>
      </c>
      <c r="E4867" s="49">
        <f t="shared" si="377"/>
        <v>0.16875199491529083</v>
      </c>
      <c r="F4867" s="49">
        <f t="shared" si="378"/>
        <v>0.22472645999956642</v>
      </c>
      <c r="G4867">
        <v>327</v>
      </c>
      <c r="H4867" s="51">
        <f>G4867/'Parc électrique'!$C$24</f>
        <v>0.109</v>
      </c>
      <c r="I4867" s="14">
        <v>396</v>
      </c>
      <c r="J4867" s="14">
        <v>217</v>
      </c>
      <c r="K4867" s="14">
        <v>0</v>
      </c>
      <c r="L4867" s="14">
        <v>641</v>
      </c>
      <c r="M4867" s="14">
        <f>C4867-SUM(D4867:L4867)</f>
        <v>10639.497521545085</v>
      </c>
      <c r="P4867" s="49">
        <f>D4868/('Parc électrique'!$C$22+'Parc électrique'!$C$23)</f>
        <v>0.16218750000000001</v>
      </c>
      <c r="Q4867" s="49">
        <f t="shared" ref="Q4867:Q4930" si="380">P4867/$T$3*$T$8</f>
        <v>0.15809076779970388</v>
      </c>
      <c r="R4867" s="49">
        <f t="shared" ref="R4867:R4930" si="381">P4867/$T$3*$T$4</f>
        <v>0.21052893996349276</v>
      </c>
    </row>
    <row r="4868" spans="1:18" x14ac:dyDescent="0.3">
      <c r="A4868" s="35">
        <f t="shared" si="379"/>
        <v>44218</v>
      </c>
      <c r="B4868" s="36">
        <v>0.70833333333333337</v>
      </c>
      <c r="C4868">
        <v>13826</v>
      </c>
      <c r="D4868">
        <v>1038</v>
      </c>
      <c r="E4868" s="49">
        <f t="shared" ref="E4868:E4931" si="382">P4867/$T$3*$T$8</f>
        <v>0.15809076779970388</v>
      </c>
      <c r="F4868" s="49">
        <f t="shared" ref="F4868:F4931" si="383">P4867/$T$3*$T$4</f>
        <v>0.21052893996349276</v>
      </c>
      <c r="G4868">
        <v>30</v>
      </c>
      <c r="H4868" s="51">
        <f>G4868/'Parc électrique'!$C$24</f>
        <v>0.01</v>
      </c>
      <c r="I4868" s="14">
        <v>396</v>
      </c>
      <c r="J4868" s="14">
        <v>1082</v>
      </c>
      <c r="K4868" s="14">
        <v>0</v>
      </c>
      <c r="L4868" s="14">
        <v>640</v>
      </c>
      <c r="M4868" s="14">
        <f>C4868-SUM(D4868:L4868)</f>
        <v>10639.621380292236</v>
      </c>
      <c r="P4868" s="49">
        <f>D4869/('Parc électrique'!$C$22+'Parc électrique'!$C$23)</f>
        <v>0.16703124999999999</v>
      </c>
      <c r="Q4868" s="49">
        <f t="shared" si="380"/>
        <v>0.16281216837946377</v>
      </c>
      <c r="R4868" s="49">
        <f t="shared" si="381"/>
        <v>0.21681641312232536</v>
      </c>
    </row>
    <row r="4869" spans="1:18" x14ac:dyDescent="0.3">
      <c r="A4869" s="35">
        <f t="shared" si="379"/>
        <v>44218</v>
      </c>
      <c r="B4869" s="36">
        <v>0.75</v>
      </c>
      <c r="C4869">
        <v>14518</v>
      </c>
      <c r="D4869">
        <v>1069</v>
      </c>
      <c r="E4869" s="49">
        <f t="shared" si="382"/>
        <v>0.16281216837946377</v>
      </c>
      <c r="F4869" s="49">
        <f t="shared" si="383"/>
        <v>0.21681641312232536</v>
      </c>
      <c r="G4869">
        <v>0</v>
      </c>
      <c r="H4869" s="51">
        <f>G4869/'Parc électrique'!$C$24</f>
        <v>0</v>
      </c>
      <c r="I4869" s="14">
        <v>396</v>
      </c>
      <c r="J4869" s="14">
        <v>1774</v>
      </c>
      <c r="K4869" s="14">
        <v>0</v>
      </c>
      <c r="L4869" s="14">
        <v>639</v>
      </c>
      <c r="M4869" s="14">
        <f>C4869-SUM(D4869:L4869)</f>
        <v>10639.620371418498</v>
      </c>
      <c r="P4869" s="49">
        <f>D4870/('Parc électrique'!$C$22+'Parc électrique'!$C$23)</f>
        <v>0.16593749999999999</v>
      </c>
      <c r="Q4869" s="49">
        <f t="shared" si="380"/>
        <v>0.1617460456679051</v>
      </c>
      <c r="R4869" s="49">
        <f t="shared" si="381"/>
        <v>0.215396661118718</v>
      </c>
    </row>
    <row r="4870" spans="1:18" x14ac:dyDescent="0.3">
      <c r="A4870" s="35">
        <f t="shared" si="379"/>
        <v>44218</v>
      </c>
      <c r="B4870" s="36">
        <v>0.79166666666666663</v>
      </c>
      <c r="C4870">
        <v>14179</v>
      </c>
      <c r="D4870">
        <v>1062</v>
      </c>
      <c r="E4870" s="49">
        <f t="shared" si="382"/>
        <v>0.1617460456679051</v>
      </c>
      <c r="F4870" s="49">
        <f t="shared" si="383"/>
        <v>0.215396661118718</v>
      </c>
      <c r="G4870">
        <v>0</v>
      </c>
      <c r="H4870" s="51">
        <f>G4870/'Parc électrique'!$C$24</f>
        <v>0</v>
      </c>
      <c r="I4870" s="14">
        <v>396</v>
      </c>
      <c r="J4870" s="14">
        <v>1444</v>
      </c>
      <c r="K4870" s="14">
        <v>0</v>
      </c>
      <c r="L4870" s="14">
        <v>637</v>
      </c>
      <c r="M4870" s="14">
        <f>C4870-SUM(D4870:L4870)</f>
        <v>10639.622857293212</v>
      </c>
      <c r="P4870" s="49">
        <f>D4871/('Parc électrique'!$C$22+'Parc électrique'!$C$23)</f>
        <v>0.145625</v>
      </c>
      <c r="Q4870" s="49">
        <f t="shared" si="380"/>
        <v>0.14194662388181503</v>
      </c>
      <c r="R4870" s="49">
        <f t="shared" si="381"/>
        <v>0.18902983819458116</v>
      </c>
    </row>
    <row r="4871" spans="1:18" x14ac:dyDescent="0.3">
      <c r="A4871" s="35">
        <f t="shared" si="379"/>
        <v>44218</v>
      </c>
      <c r="B4871" s="36">
        <v>0.83333333333333337</v>
      </c>
      <c r="C4871">
        <v>13519</v>
      </c>
      <c r="D4871">
        <v>932</v>
      </c>
      <c r="E4871" s="49">
        <f t="shared" si="382"/>
        <v>0.14194662388181503</v>
      </c>
      <c r="F4871" s="49">
        <f t="shared" si="383"/>
        <v>0.18902983819458116</v>
      </c>
      <c r="G4871">
        <v>0</v>
      </c>
      <c r="H4871" s="51">
        <f>G4871/'Parc électrique'!$C$24</f>
        <v>0</v>
      </c>
      <c r="I4871" s="14">
        <v>396</v>
      </c>
      <c r="J4871" s="14">
        <v>917</v>
      </c>
      <c r="K4871" s="14">
        <v>0</v>
      </c>
      <c r="L4871" s="14">
        <v>634</v>
      </c>
      <c r="M4871" s="14">
        <f>C4871-SUM(D4871:L4871)</f>
        <v>10639.669023537925</v>
      </c>
      <c r="P4871" s="49">
        <f>D4872/('Parc électrique'!$C$22+'Parc électrique'!$C$23)</f>
        <v>0.13390625</v>
      </c>
      <c r="Q4871" s="49">
        <f t="shared" si="380"/>
        <v>0.13052388054368613</v>
      </c>
      <c r="R4871" s="49">
        <f t="shared" si="381"/>
        <v>0.1738182095845022</v>
      </c>
    </row>
    <row r="4872" spans="1:18" x14ac:dyDescent="0.3">
      <c r="A4872" s="35">
        <f t="shared" si="379"/>
        <v>44218</v>
      </c>
      <c r="B4872" s="36">
        <v>0.875</v>
      </c>
      <c r="C4872">
        <v>12984</v>
      </c>
      <c r="D4872">
        <v>857</v>
      </c>
      <c r="E4872" s="49">
        <f t="shared" si="382"/>
        <v>0.13052388054368613</v>
      </c>
      <c r="F4872" s="49">
        <f t="shared" si="383"/>
        <v>0.1738182095845022</v>
      </c>
      <c r="G4872">
        <v>0</v>
      </c>
      <c r="H4872" s="51">
        <f>G4872/'Parc électrique'!$C$24</f>
        <v>0</v>
      </c>
      <c r="I4872" s="14">
        <v>396</v>
      </c>
      <c r="J4872" s="14">
        <v>456</v>
      </c>
      <c r="K4872" s="14">
        <v>0</v>
      </c>
      <c r="L4872" s="14">
        <v>635</v>
      </c>
      <c r="M4872" s="14">
        <f>C4872-SUM(D4872:L4872)</f>
        <v>10639.695657909871</v>
      </c>
      <c r="P4872" s="49">
        <f>D4873/('Parc électrique'!$C$22+'Parc électrique'!$C$23)</f>
        <v>0.19968749999999999</v>
      </c>
      <c r="Q4872" s="49">
        <f t="shared" si="380"/>
        <v>0.19464354648171631</v>
      </c>
      <c r="R4872" s="49">
        <f t="shared" si="381"/>
        <v>0.25920615151574539</v>
      </c>
    </row>
    <row r="4873" spans="1:18" x14ac:dyDescent="0.3">
      <c r="A4873" s="35">
        <f t="shared" si="379"/>
        <v>44218</v>
      </c>
      <c r="B4873" s="36">
        <v>0.91666666666666663</v>
      </c>
      <c r="C4873">
        <v>13201</v>
      </c>
      <c r="D4873">
        <v>1278</v>
      </c>
      <c r="E4873" s="49">
        <f t="shared" si="382"/>
        <v>0.19464354648171631</v>
      </c>
      <c r="F4873" s="49">
        <f t="shared" si="383"/>
        <v>0.25920615151574539</v>
      </c>
      <c r="G4873">
        <v>0</v>
      </c>
      <c r="H4873" s="51">
        <f>G4873/'Parc électrique'!$C$24</f>
        <v>0</v>
      </c>
      <c r="I4873" s="14">
        <v>396</v>
      </c>
      <c r="J4873" s="14">
        <v>254</v>
      </c>
      <c r="K4873" s="14">
        <v>0</v>
      </c>
      <c r="L4873" s="14">
        <v>633</v>
      </c>
      <c r="M4873" s="14">
        <f>C4873-SUM(D4873:L4873)</f>
        <v>10639.546150302001</v>
      </c>
      <c r="P4873" s="49">
        <f>D4874/('Parc électrique'!$C$22+'Parc électrique'!$C$23)</f>
        <v>0.18609375</v>
      </c>
      <c r="Q4873" s="49">
        <f t="shared" si="380"/>
        <v>0.18139316420948681</v>
      </c>
      <c r="R4873" s="49">
        <f t="shared" si="381"/>
        <v>0.24156066232805382</v>
      </c>
    </row>
    <row r="4874" spans="1:18" x14ac:dyDescent="0.3">
      <c r="A4874" s="35">
        <f t="shared" si="379"/>
        <v>44218</v>
      </c>
      <c r="B4874" s="36">
        <v>0.95833333333333337</v>
      </c>
      <c r="C4874">
        <v>13290</v>
      </c>
      <c r="D4874">
        <v>1191</v>
      </c>
      <c r="E4874" s="49">
        <f t="shared" si="382"/>
        <v>0.18139316420948681</v>
      </c>
      <c r="F4874" s="49">
        <f t="shared" si="383"/>
        <v>0.24156066232805382</v>
      </c>
      <c r="G4874">
        <v>0</v>
      </c>
      <c r="H4874" s="51">
        <f>G4874/'Parc électrique'!$C$24</f>
        <v>0</v>
      </c>
      <c r="I4874" s="14">
        <v>396</v>
      </c>
      <c r="J4874" s="14">
        <v>428</v>
      </c>
      <c r="K4874" s="14">
        <v>0</v>
      </c>
      <c r="L4874" s="14">
        <v>635</v>
      </c>
      <c r="M4874" s="14">
        <f>C4874-SUM(D4874:L4874)</f>
        <v>10639.577046173463</v>
      </c>
      <c r="P4874" s="49">
        <f>D4875/('Parc électrique'!$C$22+'Parc électrique'!$C$23)</f>
        <v>0.21984375</v>
      </c>
      <c r="Q4874" s="49">
        <f t="shared" si="380"/>
        <v>0.21429066502329799</v>
      </c>
      <c r="R4874" s="49">
        <f t="shared" si="381"/>
        <v>0.28537015272508121</v>
      </c>
    </row>
    <row r="4875" spans="1:18" x14ac:dyDescent="0.3">
      <c r="A4875" s="35">
        <f t="shared" si="379"/>
        <v>44219</v>
      </c>
      <c r="B4875" s="36">
        <v>0</v>
      </c>
      <c r="C4875">
        <v>12719</v>
      </c>
      <c r="D4875">
        <v>1407</v>
      </c>
      <c r="E4875" s="49">
        <f t="shared" si="382"/>
        <v>0.21429066502329799</v>
      </c>
      <c r="F4875" s="49">
        <f t="shared" si="383"/>
        <v>0.28537015272508121</v>
      </c>
      <c r="G4875">
        <v>0</v>
      </c>
      <c r="H4875" s="51">
        <f>G4875/'Parc électrique'!$C$24</f>
        <v>0</v>
      </c>
      <c r="I4875" s="14">
        <v>396</v>
      </c>
      <c r="J4875" s="14">
        <v>0</v>
      </c>
      <c r="K4875" s="14">
        <v>0</v>
      </c>
      <c r="L4875" s="14">
        <v>628</v>
      </c>
      <c r="M4875" s="14">
        <f>C4875-SUM(D4875:L4875)</f>
        <v>10287.500339182252</v>
      </c>
      <c r="P4875" s="49">
        <f>D4876/('Parc électrique'!$C$22+'Parc électrique'!$C$23)</f>
        <v>0.23359374999999999</v>
      </c>
      <c r="Q4875" s="49">
        <f t="shared" si="380"/>
        <v>0.22769335054003592</v>
      </c>
      <c r="R4875" s="49">
        <f t="shared" si="381"/>
        <v>0.30321846362757382</v>
      </c>
    </row>
    <row r="4876" spans="1:18" x14ac:dyDescent="0.3">
      <c r="A4876" s="35">
        <f t="shared" si="379"/>
        <v>44219</v>
      </c>
      <c r="B4876" s="36">
        <v>4.1666666666666664E-2</v>
      </c>
      <c r="C4876">
        <v>12376</v>
      </c>
      <c r="D4876">
        <v>1495</v>
      </c>
      <c r="E4876" s="49">
        <f t="shared" si="382"/>
        <v>0.22769335054003592</v>
      </c>
      <c r="F4876" s="49">
        <f t="shared" si="383"/>
        <v>0.30321846362757382</v>
      </c>
      <c r="G4876">
        <v>0</v>
      </c>
      <c r="H4876" s="51">
        <f>G4876/'Parc électrique'!$C$24</f>
        <v>0</v>
      </c>
      <c r="I4876" s="14">
        <v>396</v>
      </c>
      <c r="J4876" s="14">
        <v>0</v>
      </c>
      <c r="K4876" s="14">
        <v>0</v>
      </c>
      <c r="L4876" s="14">
        <v>626</v>
      </c>
      <c r="M4876" s="14">
        <f>C4876-SUM(D4876:L4876)</f>
        <v>9858.4690881858332</v>
      </c>
      <c r="P4876" s="49">
        <f>D4877/('Parc électrique'!$C$22+'Parc électrique'!$C$23)</f>
        <v>0.2446875</v>
      </c>
      <c r="Q4876" s="49">
        <f t="shared" si="380"/>
        <v>0.23850688090013128</v>
      </c>
      <c r="R4876" s="49">
        <f t="shared" si="381"/>
        <v>0.31761880537844861</v>
      </c>
    </row>
    <row r="4877" spans="1:18" x14ac:dyDescent="0.3">
      <c r="A4877" s="35">
        <f t="shared" si="379"/>
        <v>44219</v>
      </c>
      <c r="B4877" s="36">
        <v>8.3333333333333329E-2</v>
      </c>
      <c r="C4877">
        <v>12037</v>
      </c>
      <c r="D4877">
        <v>1566</v>
      </c>
      <c r="E4877" s="49">
        <f t="shared" si="382"/>
        <v>0.23850688090013128</v>
      </c>
      <c r="F4877" s="49">
        <f t="shared" si="383"/>
        <v>0.31761880537844861</v>
      </c>
      <c r="G4877">
        <v>0</v>
      </c>
      <c r="H4877" s="51">
        <f>G4877/'Parc électrique'!$C$24</f>
        <v>0</v>
      </c>
      <c r="I4877" s="14">
        <v>396</v>
      </c>
      <c r="J4877" s="14">
        <v>0</v>
      </c>
      <c r="K4877" s="14">
        <v>0</v>
      </c>
      <c r="L4877" s="14">
        <v>626</v>
      </c>
      <c r="M4877" s="14">
        <f>C4877-SUM(D4877:L4877)</f>
        <v>9448.4438743137216</v>
      </c>
      <c r="P4877" s="49">
        <f>D4878/('Parc électrique'!$C$22+'Parc électrique'!$C$23)</f>
        <v>0.24703125000000001</v>
      </c>
      <c r="Q4877" s="49">
        <f t="shared" si="380"/>
        <v>0.24079142956775704</v>
      </c>
      <c r="R4877" s="49">
        <f t="shared" si="381"/>
        <v>0.3206611311004644</v>
      </c>
    </row>
    <row r="4878" spans="1:18" x14ac:dyDescent="0.3">
      <c r="A4878" s="35">
        <f t="shared" si="379"/>
        <v>44219</v>
      </c>
      <c r="B4878" s="36">
        <v>0.125</v>
      </c>
      <c r="C4878">
        <v>11517</v>
      </c>
      <c r="D4878">
        <v>1581</v>
      </c>
      <c r="E4878" s="49">
        <f t="shared" si="382"/>
        <v>0.24079142956775704</v>
      </c>
      <c r="F4878" s="49">
        <f t="shared" si="383"/>
        <v>0.3206611311004644</v>
      </c>
      <c r="G4878">
        <v>0</v>
      </c>
      <c r="H4878" s="51">
        <f>G4878/'Parc électrique'!$C$24</f>
        <v>0</v>
      </c>
      <c r="I4878" s="14">
        <v>396</v>
      </c>
      <c r="J4878" s="14">
        <v>0</v>
      </c>
      <c r="K4878" s="14">
        <v>0</v>
      </c>
      <c r="L4878" s="14">
        <v>625</v>
      </c>
      <c r="M4878" s="14">
        <f>C4878-SUM(D4878:L4878)</f>
        <v>8914.4385474393312</v>
      </c>
      <c r="P4878" s="49">
        <f>D4879/('Parc électrique'!$C$22+'Parc électrique'!$C$23)</f>
        <v>0.23234374999999999</v>
      </c>
      <c r="Q4878" s="49">
        <f t="shared" si="380"/>
        <v>0.22647492458396881</v>
      </c>
      <c r="R4878" s="49">
        <f t="shared" si="381"/>
        <v>0.30159588990916542</v>
      </c>
    </row>
    <row r="4879" spans="1:18" x14ac:dyDescent="0.3">
      <c r="A4879" s="35">
        <f t="shared" si="379"/>
        <v>44219</v>
      </c>
      <c r="B4879" s="36">
        <v>0.16666666666666666</v>
      </c>
      <c r="C4879">
        <v>11272</v>
      </c>
      <c r="D4879">
        <v>1487</v>
      </c>
      <c r="E4879" s="49">
        <f t="shared" si="382"/>
        <v>0.22647492458396881</v>
      </c>
      <c r="F4879" s="49">
        <f t="shared" si="383"/>
        <v>0.30159588990916542</v>
      </c>
      <c r="G4879">
        <v>0</v>
      </c>
      <c r="H4879" s="51">
        <f>G4879/'Parc électrique'!$C$24</f>
        <v>0</v>
      </c>
      <c r="I4879" s="14">
        <v>396</v>
      </c>
      <c r="J4879" s="14">
        <v>0</v>
      </c>
      <c r="K4879" s="14">
        <v>0</v>
      </c>
      <c r="L4879" s="14">
        <v>625</v>
      </c>
      <c r="M4879" s="14">
        <f>C4879-SUM(D4879:L4879)</f>
        <v>8763.4719291855072</v>
      </c>
      <c r="P4879" s="49">
        <f>D4880/('Parc électrique'!$C$22+'Parc électrique'!$C$23)</f>
        <v>0.25609375000000001</v>
      </c>
      <c r="Q4879" s="49">
        <f t="shared" si="380"/>
        <v>0.24962501774924339</v>
      </c>
      <c r="R4879" s="49">
        <f t="shared" si="381"/>
        <v>0.33242479055892543</v>
      </c>
    </row>
    <row r="4880" spans="1:18" x14ac:dyDescent="0.3">
      <c r="A4880" s="35">
        <f t="shared" si="379"/>
        <v>44219</v>
      </c>
      <c r="B4880" s="36">
        <v>0.20833333333333334</v>
      </c>
      <c r="C4880">
        <v>11416</v>
      </c>
      <c r="D4880">
        <v>1639</v>
      </c>
      <c r="E4880" s="49">
        <f t="shared" si="382"/>
        <v>0.24962501774924339</v>
      </c>
      <c r="F4880" s="49">
        <f t="shared" si="383"/>
        <v>0.33242479055892543</v>
      </c>
      <c r="G4880">
        <v>0</v>
      </c>
      <c r="H4880" s="51">
        <f>G4880/'Parc électrique'!$C$24</f>
        <v>0</v>
      </c>
      <c r="I4880" s="14">
        <v>396</v>
      </c>
      <c r="J4880" s="14">
        <v>0</v>
      </c>
      <c r="K4880" s="14">
        <v>0</v>
      </c>
      <c r="L4880" s="14">
        <v>624</v>
      </c>
      <c r="M4880" s="14">
        <f>C4880-SUM(D4880:L4880)</f>
        <v>8756.4179501916915</v>
      </c>
      <c r="P4880" s="49">
        <f>D4881/('Parc électrique'!$C$22+'Parc électrique'!$C$23)</f>
        <v>0.28218749999999998</v>
      </c>
      <c r="Q4880" s="49">
        <f t="shared" si="380"/>
        <v>0.27505965958214368</v>
      </c>
      <c r="R4880" s="49">
        <f t="shared" si="381"/>
        <v>0.36629601693070118</v>
      </c>
    </row>
    <row r="4881" spans="1:18" x14ac:dyDescent="0.3">
      <c r="A4881" s="35">
        <f t="shared" si="379"/>
        <v>44219</v>
      </c>
      <c r="B4881" s="36">
        <v>0.25</v>
      </c>
      <c r="C4881">
        <v>11762</v>
      </c>
      <c r="D4881">
        <v>1806</v>
      </c>
      <c r="E4881" s="49">
        <f t="shared" si="382"/>
        <v>0.27505965958214368</v>
      </c>
      <c r="F4881" s="49">
        <f t="shared" si="383"/>
        <v>0.36629601693070118</v>
      </c>
      <c r="G4881">
        <v>0</v>
      </c>
      <c r="H4881" s="51">
        <f>G4881/'Parc électrique'!$C$24</f>
        <v>0</v>
      </c>
      <c r="I4881" s="14">
        <v>396</v>
      </c>
      <c r="J4881" s="14">
        <v>0</v>
      </c>
      <c r="K4881" s="14">
        <v>0</v>
      </c>
      <c r="L4881" s="14">
        <v>626</v>
      </c>
      <c r="M4881" s="14">
        <f>C4881-SUM(D4881:L4881)</f>
        <v>8933.3586443234872</v>
      </c>
      <c r="P4881" s="49">
        <f>D4882/('Parc électrique'!$C$22+'Parc électrique'!$C$23)</f>
        <v>0.34250000000000003</v>
      </c>
      <c r="Q4881" s="49">
        <f t="shared" si="380"/>
        <v>0.33384871196238042</v>
      </c>
      <c r="R4881" s="49">
        <f t="shared" si="381"/>
        <v>0.44458519884390763</v>
      </c>
    </row>
    <row r="4882" spans="1:18" x14ac:dyDescent="0.3">
      <c r="A4882" s="35">
        <f t="shared" si="379"/>
        <v>44219</v>
      </c>
      <c r="B4882" s="36">
        <v>0.29166666666666669</v>
      </c>
      <c r="C4882">
        <v>12160</v>
      </c>
      <c r="D4882">
        <v>2192</v>
      </c>
      <c r="E4882" s="49">
        <f t="shared" si="382"/>
        <v>0.33384871196238042</v>
      </c>
      <c r="F4882" s="49">
        <f t="shared" si="383"/>
        <v>0.44458519884390763</v>
      </c>
      <c r="G4882">
        <v>0</v>
      </c>
      <c r="H4882" s="51">
        <f>G4882/'Parc électrique'!$C$24</f>
        <v>0</v>
      </c>
      <c r="I4882" s="14">
        <v>396</v>
      </c>
      <c r="J4882" s="14">
        <v>0</v>
      </c>
      <c r="K4882" s="14">
        <v>0</v>
      </c>
      <c r="L4882" s="14">
        <v>629</v>
      </c>
      <c r="M4882" s="14">
        <f>C4882-SUM(D4882:L4882)</f>
        <v>8942.2215660891943</v>
      </c>
      <c r="P4882" s="49">
        <f>D4883/('Parc électrique'!$C$22+'Parc électrique'!$C$23)</f>
        <v>0.33687499999999998</v>
      </c>
      <c r="Q4882" s="49">
        <f t="shared" si="380"/>
        <v>0.32836579516007852</v>
      </c>
      <c r="R4882" s="49">
        <f t="shared" si="381"/>
        <v>0.43728361711106967</v>
      </c>
    </row>
    <row r="4883" spans="1:18" x14ac:dyDescent="0.3">
      <c r="A4883" s="35">
        <f t="shared" si="379"/>
        <v>44219</v>
      </c>
      <c r="B4883" s="36">
        <v>0.33333333333333331</v>
      </c>
      <c r="C4883">
        <v>12652</v>
      </c>
      <c r="D4883">
        <v>2156</v>
      </c>
      <c r="E4883" s="49">
        <f t="shared" si="382"/>
        <v>0.32836579516007852</v>
      </c>
      <c r="F4883" s="49">
        <f t="shared" si="383"/>
        <v>0.43728361711106967</v>
      </c>
      <c r="G4883">
        <v>24</v>
      </c>
      <c r="H4883" s="51">
        <f>G4883/'Parc électrique'!$C$24</f>
        <v>8.0000000000000002E-3</v>
      </c>
      <c r="I4883" s="14">
        <v>396</v>
      </c>
      <c r="J4883" s="14">
        <v>1699</v>
      </c>
      <c r="K4883" s="14">
        <v>0</v>
      </c>
      <c r="L4883" s="14">
        <v>635</v>
      </c>
      <c r="M4883" s="14">
        <f>C4883-SUM(D4883:L4883)</f>
        <v>7741.226350587729</v>
      </c>
      <c r="P4883" s="49">
        <f>D4884/('Parc électrique'!$C$22+'Parc électrique'!$C$23)</f>
        <v>0.30921874999999999</v>
      </c>
      <c r="Q4883" s="49">
        <f t="shared" si="380"/>
        <v>0.30140812088209434</v>
      </c>
      <c r="R4883" s="49">
        <f t="shared" si="381"/>
        <v>0.40138417359128331</v>
      </c>
    </row>
    <row r="4884" spans="1:18" x14ac:dyDescent="0.3">
      <c r="A4884" s="35">
        <f t="shared" si="379"/>
        <v>44219</v>
      </c>
      <c r="B4884" s="36">
        <v>0.375</v>
      </c>
      <c r="C4884">
        <v>13043</v>
      </c>
      <c r="D4884">
        <v>1979</v>
      </c>
      <c r="E4884" s="49">
        <f t="shared" si="382"/>
        <v>0.30140812088209434</v>
      </c>
      <c r="F4884" s="49">
        <f t="shared" si="383"/>
        <v>0.40138417359128331</v>
      </c>
      <c r="G4884">
        <v>380</v>
      </c>
      <c r="H4884" s="51">
        <f>G4884/'Parc électrique'!$C$24</f>
        <v>0.12666666666666668</v>
      </c>
      <c r="I4884" s="14">
        <v>396</v>
      </c>
      <c r="J4884" s="14">
        <v>0</v>
      </c>
      <c r="K4884" s="14">
        <v>0</v>
      </c>
      <c r="L4884" s="14">
        <v>638</v>
      </c>
      <c r="M4884" s="14">
        <f>C4884-SUM(D4884:L4884)</f>
        <v>9649.1705410388604</v>
      </c>
      <c r="P4884" s="49">
        <f>D4885/('Parc électrique'!$C$22+'Parc électrique'!$C$23)</f>
        <v>0.30531249999999999</v>
      </c>
      <c r="Q4884" s="49">
        <f t="shared" si="380"/>
        <v>0.29760053976938472</v>
      </c>
      <c r="R4884" s="49">
        <f t="shared" si="381"/>
        <v>0.39631363072125703</v>
      </c>
    </row>
    <row r="4885" spans="1:18" x14ac:dyDescent="0.3">
      <c r="A4885" s="35">
        <f t="shared" si="379"/>
        <v>44219</v>
      </c>
      <c r="B4885" s="36">
        <v>0.41666666666666669</v>
      </c>
      <c r="C4885">
        <v>13035</v>
      </c>
      <c r="D4885">
        <v>1954</v>
      </c>
      <c r="E4885" s="49">
        <f t="shared" si="382"/>
        <v>0.29760053976938472</v>
      </c>
      <c r="F4885" s="49">
        <f t="shared" si="383"/>
        <v>0.39631363072125703</v>
      </c>
      <c r="G4885">
        <v>998</v>
      </c>
      <c r="H4885" s="51">
        <f>G4885/'Parc électrique'!$C$24</f>
        <v>0.33266666666666667</v>
      </c>
      <c r="I4885" s="14">
        <v>396</v>
      </c>
      <c r="J4885" s="14">
        <v>1303</v>
      </c>
      <c r="K4885" s="14">
        <v>0</v>
      </c>
      <c r="L4885" s="14">
        <v>642</v>
      </c>
      <c r="M4885" s="14">
        <f>C4885-SUM(D4885:L4885)</f>
        <v>7740.9734191628431</v>
      </c>
      <c r="P4885" s="49">
        <f>D4886/('Parc électrique'!$C$22+'Parc électrique'!$C$23)</f>
        <v>0.28890624999999998</v>
      </c>
      <c r="Q4885" s="49">
        <f t="shared" si="380"/>
        <v>0.28160869909600428</v>
      </c>
      <c r="R4885" s="49">
        <f t="shared" si="381"/>
        <v>0.37501735066714648</v>
      </c>
    </row>
    <row r="4886" spans="1:18" x14ac:dyDescent="0.3">
      <c r="A4886" s="35">
        <f t="shared" si="379"/>
        <v>44219</v>
      </c>
      <c r="B4886" s="36">
        <v>0.45833333333333331</v>
      </c>
      <c r="C4886">
        <v>12973</v>
      </c>
      <c r="D4886">
        <v>1849</v>
      </c>
      <c r="E4886" s="49">
        <f t="shared" si="382"/>
        <v>0.28160869909600428</v>
      </c>
      <c r="F4886" s="49">
        <f t="shared" si="383"/>
        <v>0.37501735066714648</v>
      </c>
      <c r="G4886">
        <v>1544</v>
      </c>
      <c r="H4886" s="51">
        <f>G4886/'Parc électrique'!$C$24</f>
        <v>0.51466666666666672</v>
      </c>
      <c r="I4886" s="14">
        <v>396</v>
      </c>
      <c r="J4886" s="14">
        <v>799</v>
      </c>
      <c r="K4886" s="14">
        <v>0</v>
      </c>
      <c r="L4886" s="14">
        <v>643</v>
      </c>
      <c r="M4886" s="14">
        <f>C4886-SUM(D4886:L4886)</f>
        <v>7740.8287072835701</v>
      </c>
      <c r="P4886" s="49">
        <f>D4887/('Parc électrique'!$C$22+'Parc électrique'!$C$23)</f>
        <v>0.31828125000000002</v>
      </c>
      <c r="Q4886" s="49">
        <f t="shared" si="380"/>
        <v>0.31024170906358073</v>
      </c>
      <c r="R4886" s="49">
        <f t="shared" si="381"/>
        <v>0.41314783304974445</v>
      </c>
    </row>
    <row r="4887" spans="1:18" x14ac:dyDescent="0.3">
      <c r="A4887" s="35">
        <f t="shared" si="379"/>
        <v>44219</v>
      </c>
      <c r="B4887" s="36">
        <v>0.5</v>
      </c>
      <c r="C4887">
        <v>13050</v>
      </c>
      <c r="D4887">
        <v>2037</v>
      </c>
      <c r="E4887" s="49">
        <f t="shared" si="382"/>
        <v>0.31024170906358073</v>
      </c>
      <c r="F4887" s="49">
        <f t="shared" si="383"/>
        <v>0.41314783304974445</v>
      </c>
      <c r="G4887">
        <v>1814</v>
      </c>
      <c r="H4887" s="51">
        <f>G4887/'Parc électrique'!$C$24</f>
        <v>0.60466666666666669</v>
      </c>
      <c r="I4887" s="14">
        <v>396</v>
      </c>
      <c r="J4887" s="14">
        <v>0</v>
      </c>
      <c r="K4887" s="14">
        <v>0</v>
      </c>
      <c r="L4887" s="14">
        <v>643</v>
      </c>
      <c r="M4887" s="14">
        <f>C4887-SUM(D4887:L4887)</f>
        <v>8158.6719437912197</v>
      </c>
      <c r="P4887" s="49">
        <f>D4888/('Parc électrique'!$C$22+'Parc électrique'!$C$23)</f>
        <v>0.301875</v>
      </c>
      <c r="Q4887" s="49">
        <f t="shared" si="380"/>
        <v>0.29424986839020023</v>
      </c>
      <c r="R4887" s="49">
        <f t="shared" si="381"/>
        <v>0.3918515529956339</v>
      </c>
    </row>
    <row r="4888" spans="1:18" x14ac:dyDescent="0.3">
      <c r="A4888" s="35">
        <f t="shared" si="379"/>
        <v>44219</v>
      </c>
      <c r="B4888" s="36">
        <v>0.54166666666666663</v>
      </c>
      <c r="C4888">
        <v>12462</v>
      </c>
      <c r="D4888">
        <v>1932</v>
      </c>
      <c r="E4888" s="49">
        <f t="shared" si="382"/>
        <v>0.29424986839020023</v>
      </c>
      <c r="F4888" s="49">
        <f t="shared" si="383"/>
        <v>0.3918515529956339</v>
      </c>
      <c r="G4888">
        <v>1807</v>
      </c>
      <c r="H4888" s="51">
        <f>G4888/'Parc électrique'!$C$24</f>
        <v>0.60233333333333339</v>
      </c>
      <c r="I4888" s="14">
        <v>396</v>
      </c>
      <c r="J4888" s="14">
        <v>0</v>
      </c>
      <c r="K4888" s="14">
        <v>0</v>
      </c>
      <c r="L4888" s="14">
        <v>641</v>
      </c>
      <c r="M4888" s="14">
        <f>C4888-SUM(D4888:L4888)</f>
        <v>7684.7115652452812</v>
      </c>
      <c r="P4888" s="49">
        <f>D4889/('Parc électrique'!$C$22+'Parc électrique'!$C$23)</f>
        <v>0.32015624999999998</v>
      </c>
      <c r="Q4888" s="49">
        <f t="shared" si="380"/>
        <v>0.31206934799768127</v>
      </c>
      <c r="R4888" s="49">
        <f t="shared" si="381"/>
        <v>0.41558169362735703</v>
      </c>
    </row>
    <row r="4889" spans="1:18" x14ac:dyDescent="0.3">
      <c r="A4889" s="35">
        <f t="shared" si="379"/>
        <v>44219</v>
      </c>
      <c r="B4889" s="36">
        <v>0.58333333333333337</v>
      </c>
      <c r="C4889">
        <v>11947</v>
      </c>
      <c r="D4889">
        <v>2049</v>
      </c>
      <c r="E4889" s="49">
        <f t="shared" si="382"/>
        <v>0.31206934799768127</v>
      </c>
      <c r="F4889" s="49">
        <f t="shared" si="383"/>
        <v>0.41558169362735703</v>
      </c>
      <c r="G4889">
        <v>1545</v>
      </c>
      <c r="H4889" s="51">
        <f>G4889/'Parc électrique'!$C$24</f>
        <v>0.51500000000000001</v>
      </c>
      <c r="I4889" s="14">
        <v>396</v>
      </c>
      <c r="J4889" s="14">
        <v>0</v>
      </c>
      <c r="K4889" s="14">
        <v>0</v>
      </c>
      <c r="L4889" s="14">
        <v>641</v>
      </c>
      <c r="M4889" s="14">
        <f>C4889-SUM(D4889:L4889)</f>
        <v>7314.7573489583756</v>
      </c>
      <c r="P4889" s="49">
        <f>D4890/('Parc électrique'!$C$22+'Parc électrique'!$C$23)</f>
        <v>0.32359375000000001</v>
      </c>
      <c r="Q4889" s="49">
        <f t="shared" si="380"/>
        <v>0.31542001937686581</v>
      </c>
      <c r="R4889" s="49">
        <f t="shared" si="381"/>
        <v>0.42004377135298027</v>
      </c>
    </row>
    <row r="4890" spans="1:18" x14ac:dyDescent="0.3">
      <c r="A4890" s="35">
        <f t="shared" si="379"/>
        <v>44219</v>
      </c>
      <c r="B4890" s="36">
        <v>0.625</v>
      </c>
      <c r="C4890">
        <v>11615</v>
      </c>
      <c r="D4890">
        <v>2071</v>
      </c>
      <c r="E4890" s="49">
        <f t="shared" si="382"/>
        <v>0.31542001937686581</v>
      </c>
      <c r="F4890" s="49">
        <f t="shared" si="383"/>
        <v>0.42004377135298027</v>
      </c>
      <c r="G4890">
        <v>1014</v>
      </c>
      <c r="H4890" s="51">
        <f>G4890/'Parc électrique'!$C$24</f>
        <v>0.33800000000000002</v>
      </c>
      <c r="I4890" s="14">
        <v>396</v>
      </c>
      <c r="J4890" s="14">
        <v>0</v>
      </c>
      <c r="K4890" s="14">
        <v>0</v>
      </c>
      <c r="L4890" s="14">
        <v>641</v>
      </c>
      <c r="M4890" s="14">
        <f>C4890-SUM(D4890:L4890)</f>
        <v>7491.9265362092701</v>
      </c>
      <c r="P4890" s="49">
        <f>D4891/('Parc électrique'!$C$22+'Parc électrique'!$C$23)</f>
        <v>0.34046874999999999</v>
      </c>
      <c r="Q4890" s="49">
        <f t="shared" si="380"/>
        <v>0.33186876978377139</v>
      </c>
      <c r="R4890" s="49">
        <f t="shared" si="381"/>
        <v>0.44194851655149392</v>
      </c>
    </row>
    <row r="4891" spans="1:18" x14ac:dyDescent="0.3">
      <c r="A4891" s="35">
        <f t="shared" si="379"/>
        <v>44219</v>
      </c>
      <c r="B4891" s="36">
        <v>0.66666666666666663</v>
      </c>
      <c r="C4891">
        <v>11514</v>
      </c>
      <c r="D4891">
        <v>2179</v>
      </c>
      <c r="E4891" s="49">
        <f t="shared" si="382"/>
        <v>0.33186876978377139</v>
      </c>
      <c r="F4891" s="49">
        <f t="shared" si="383"/>
        <v>0.44194851655149392</v>
      </c>
      <c r="G4891">
        <v>390</v>
      </c>
      <c r="H4891" s="51">
        <f>G4891/'Parc électrique'!$C$24</f>
        <v>0.13</v>
      </c>
      <c r="I4891" s="14">
        <v>396</v>
      </c>
      <c r="J4891" s="14">
        <v>167</v>
      </c>
      <c r="K4891" s="14">
        <v>0</v>
      </c>
      <c r="L4891" s="14">
        <v>640</v>
      </c>
      <c r="M4891" s="14">
        <f>C4891-SUM(D4891:L4891)</f>
        <v>7741.0961827136653</v>
      </c>
      <c r="P4891" s="49">
        <f>D4892/('Parc électrique'!$C$22+'Parc électrique'!$C$23)</f>
        <v>0.33</v>
      </c>
      <c r="Q4891" s="49">
        <f t="shared" si="380"/>
        <v>0.3216644524017096</v>
      </c>
      <c r="R4891" s="49">
        <f t="shared" si="381"/>
        <v>0.42835946165982342</v>
      </c>
    </row>
    <row r="4892" spans="1:18" x14ac:dyDescent="0.3">
      <c r="A4892" s="35">
        <f t="shared" ref="A4892:A4955" si="384">A4868+1</f>
        <v>44219</v>
      </c>
      <c r="B4892" s="36">
        <v>0.70833333333333337</v>
      </c>
      <c r="C4892">
        <v>12082</v>
      </c>
      <c r="D4892">
        <v>2112</v>
      </c>
      <c r="E4892" s="49">
        <f t="shared" si="382"/>
        <v>0.3216644524017096</v>
      </c>
      <c r="F4892" s="49">
        <f t="shared" si="383"/>
        <v>0.42835946165982342</v>
      </c>
      <c r="G4892">
        <v>36</v>
      </c>
      <c r="H4892" s="51">
        <f>G4892/'Parc électrique'!$C$24</f>
        <v>1.2E-2</v>
      </c>
      <c r="I4892" s="14">
        <v>396</v>
      </c>
      <c r="J4892" s="14">
        <v>0</v>
      </c>
      <c r="K4892" s="14">
        <v>0</v>
      </c>
      <c r="L4892" s="14">
        <v>640</v>
      </c>
      <c r="M4892" s="14">
        <f>C4892-SUM(D4892:L4892)</f>
        <v>8897.2379760859385</v>
      </c>
      <c r="P4892" s="49">
        <f>D4893/('Parc électrique'!$C$22+'Parc électrique'!$C$23)</f>
        <v>0.31218750000000001</v>
      </c>
      <c r="Q4892" s="49">
        <f t="shared" si="380"/>
        <v>0.3043018825277537</v>
      </c>
      <c r="R4892" s="49">
        <f t="shared" si="381"/>
        <v>0.40523778617250339</v>
      </c>
    </row>
    <row r="4893" spans="1:18" x14ac:dyDescent="0.3">
      <c r="A4893" s="35">
        <f t="shared" si="384"/>
        <v>44219</v>
      </c>
      <c r="B4893" s="36">
        <v>0.75</v>
      </c>
      <c r="C4893">
        <v>12932</v>
      </c>
      <c r="D4893">
        <v>1998</v>
      </c>
      <c r="E4893" s="49">
        <f t="shared" si="382"/>
        <v>0.3043018825277537</v>
      </c>
      <c r="F4893" s="49">
        <f t="shared" si="383"/>
        <v>0.40523778617250339</v>
      </c>
      <c r="G4893">
        <v>0</v>
      </c>
      <c r="H4893" s="51">
        <f>G4893/'Parc électrique'!$C$24</f>
        <v>0</v>
      </c>
      <c r="I4893" s="14">
        <v>396</v>
      </c>
      <c r="J4893" s="14">
        <v>1757</v>
      </c>
      <c r="K4893" s="14">
        <v>0</v>
      </c>
      <c r="L4893" s="14">
        <v>637</v>
      </c>
      <c r="M4893" s="14">
        <f>C4893-SUM(D4893:L4893)</f>
        <v>8143.2904603313</v>
      </c>
      <c r="P4893" s="49">
        <f>D4894/('Parc électrique'!$C$22+'Parc électrique'!$C$23)</f>
        <v>0.31359375</v>
      </c>
      <c r="Q4893" s="49">
        <f t="shared" si="380"/>
        <v>0.30567261172832916</v>
      </c>
      <c r="R4893" s="49">
        <f t="shared" si="381"/>
        <v>0.40706318160571281</v>
      </c>
    </row>
    <row r="4894" spans="1:18" x14ac:dyDescent="0.3">
      <c r="A4894" s="35">
        <f t="shared" si="384"/>
        <v>44219</v>
      </c>
      <c r="B4894" s="36">
        <v>0.79166666666666663</v>
      </c>
      <c r="C4894">
        <v>12881</v>
      </c>
      <c r="D4894">
        <v>2007</v>
      </c>
      <c r="E4894" s="49">
        <f t="shared" si="382"/>
        <v>0.30567261172832916</v>
      </c>
      <c r="F4894" s="49">
        <f t="shared" si="383"/>
        <v>0.40706318160571281</v>
      </c>
      <c r="G4894">
        <v>0</v>
      </c>
      <c r="H4894" s="51">
        <f>G4894/'Parc électrique'!$C$24</f>
        <v>0</v>
      </c>
      <c r="I4894" s="14">
        <v>396</v>
      </c>
      <c r="J4894" s="14">
        <v>1757</v>
      </c>
      <c r="K4894" s="14">
        <v>0</v>
      </c>
      <c r="L4894" s="14">
        <v>634</v>
      </c>
      <c r="M4894" s="14">
        <f>C4894-SUM(D4894:L4894)</f>
        <v>8086.2872642066659</v>
      </c>
      <c r="P4894" s="49">
        <f>D4895/('Parc électrique'!$C$22+'Parc électrique'!$C$23)</f>
        <v>0.29546875</v>
      </c>
      <c r="Q4894" s="49">
        <f t="shared" si="380"/>
        <v>0.28800543536535644</v>
      </c>
      <c r="R4894" s="49">
        <f t="shared" si="381"/>
        <v>0.38353586268879075</v>
      </c>
    </row>
    <row r="4895" spans="1:18" x14ac:dyDescent="0.3">
      <c r="A4895" s="35">
        <f t="shared" si="384"/>
        <v>44219</v>
      </c>
      <c r="B4895" s="36">
        <v>0.83333333333333337</v>
      </c>
      <c r="C4895">
        <v>12417</v>
      </c>
      <c r="D4895">
        <v>1891</v>
      </c>
      <c r="E4895" s="49">
        <f t="shared" si="382"/>
        <v>0.28800543536535644</v>
      </c>
      <c r="F4895" s="49">
        <f t="shared" si="383"/>
        <v>0.38353586268879075</v>
      </c>
      <c r="G4895">
        <v>0</v>
      </c>
      <c r="H4895" s="51">
        <f>G4895/'Parc électrique'!$C$24</f>
        <v>0</v>
      </c>
      <c r="I4895" s="14">
        <v>396</v>
      </c>
      <c r="J4895" s="14">
        <v>1757</v>
      </c>
      <c r="K4895" s="14">
        <v>0</v>
      </c>
      <c r="L4895" s="14">
        <v>631</v>
      </c>
      <c r="M4895" s="14">
        <f>C4895-SUM(D4895:L4895)</f>
        <v>7741.3284587019461</v>
      </c>
      <c r="P4895" s="49">
        <f>D4896/('Parc électrique'!$C$22+'Parc électrique'!$C$23)</f>
        <v>0.30671874999999998</v>
      </c>
      <c r="Q4895" s="49">
        <f t="shared" si="380"/>
        <v>0.29897126896996018</v>
      </c>
      <c r="R4895" s="49">
        <f t="shared" si="381"/>
        <v>0.3981390261544665</v>
      </c>
    </row>
    <row r="4896" spans="1:18" x14ac:dyDescent="0.3">
      <c r="A4896" s="35">
        <f t="shared" si="384"/>
        <v>44219</v>
      </c>
      <c r="B4896" s="36">
        <v>0.875</v>
      </c>
      <c r="C4896">
        <v>11969</v>
      </c>
      <c r="D4896">
        <v>1963</v>
      </c>
      <c r="E4896" s="49">
        <f t="shared" si="382"/>
        <v>0.29897126896996018</v>
      </c>
      <c r="F4896" s="49">
        <f t="shared" si="383"/>
        <v>0.3981390261544665</v>
      </c>
      <c r="G4896">
        <v>0</v>
      </c>
      <c r="H4896" s="51">
        <f>G4896/'Parc électrique'!$C$24</f>
        <v>0</v>
      </c>
      <c r="I4896" s="14">
        <v>396</v>
      </c>
      <c r="J4896" s="14">
        <v>0</v>
      </c>
      <c r="K4896" s="14">
        <v>0</v>
      </c>
      <c r="L4896" s="14">
        <v>632</v>
      </c>
      <c r="M4896" s="14">
        <f>C4896-SUM(D4896:L4896)</f>
        <v>8977.3028897048753</v>
      </c>
      <c r="P4896" s="49">
        <f>D4897/('Parc électrique'!$C$22+'Parc électrique'!$C$23)</f>
        <v>0.33906249999999999</v>
      </c>
      <c r="Q4896" s="49">
        <f t="shared" si="380"/>
        <v>0.33049804058319593</v>
      </c>
      <c r="R4896" s="49">
        <f t="shared" si="381"/>
        <v>0.44012312111828444</v>
      </c>
    </row>
    <row r="4897" spans="1:18" x14ac:dyDescent="0.3">
      <c r="A4897" s="35">
        <f t="shared" si="384"/>
        <v>44219</v>
      </c>
      <c r="B4897" s="36">
        <v>0.91666666666666663</v>
      </c>
      <c r="C4897">
        <v>12352</v>
      </c>
      <c r="D4897">
        <v>2170</v>
      </c>
      <c r="E4897" s="49">
        <f t="shared" si="382"/>
        <v>0.33049804058319593</v>
      </c>
      <c r="F4897" s="49">
        <f t="shared" si="383"/>
        <v>0.44012312111828444</v>
      </c>
      <c r="G4897">
        <v>0</v>
      </c>
      <c r="H4897" s="51">
        <f>G4897/'Parc électrique'!$C$24</f>
        <v>0</v>
      </c>
      <c r="I4897" s="14">
        <v>396</v>
      </c>
      <c r="J4897" s="14">
        <v>1413</v>
      </c>
      <c r="K4897" s="14">
        <v>0</v>
      </c>
      <c r="L4897" s="14">
        <v>631</v>
      </c>
      <c r="M4897" s="14">
        <f>C4897-SUM(D4897:L4897)</f>
        <v>7741.2293788382985</v>
      </c>
      <c r="P4897" s="49">
        <f>D4898/('Parc électrique'!$C$22+'Parc électrique'!$C$23)</f>
        <v>0.30546875000000001</v>
      </c>
      <c r="Q4897" s="49">
        <f t="shared" si="380"/>
        <v>0.29775284301389315</v>
      </c>
      <c r="R4897" s="49">
        <f t="shared" si="381"/>
        <v>0.39651645243605815</v>
      </c>
    </row>
    <row r="4898" spans="1:18" x14ac:dyDescent="0.3">
      <c r="A4898" s="35">
        <f t="shared" si="384"/>
        <v>44219</v>
      </c>
      <c r="B4898" s="36">
        <v>0.95833333333333337</v>
      </c>
      <c r="C4898">
        <v>12700</v>
      </c>
      <c r="D4898">
        <v>1955</v>
      </c>
      <c r="E4898" s="49">
        <f t="shared" si="382"/>
        <v>0.29775284301389315</v>
      </c>
      <c r="F4898" s="49">
        <f t="shared" si="383"/>
        <v>0.39651645243605815</v>
      </c>
      <c r="G4898">
        <v>0</v>
      </c>
      <c r="H4898" s="51">
        <f>G4898/'Parc électrique'!$C$24</f>
        <v>0</v>
      </c>
      <c r="I4898" s="14">
        <v>396</v>
      </c>
      <c r="J4898" s="14">
        <v>1757</v>
      </c>
      <c r="K4898" s="14">
        <v>0</v>
      </c>
      <c r="L4898" s="14">
        <v>633</v>
      </c>
      <c r="M4898" s="14">
        <f>C4898-SUM(D4898:L4898)</f>
        <v>7958.3057307045501</v>
      </c>
      <c r="P4898" s="49">
        <f>D4899/('Parc électrique'!$C$22+'Parc électrique'!$C$23)</f>
        <v>0.28937499999999999</v>
      </c>
      <c r="Q4898" s="49">
        <f t="shared" si="380"/>
        <v>0.28206560882952941</v>
      </c>
      <c r="R4898" s="49">
        <f t="shared" si="381"/>
        <v>0.37562581581154963</v>
      </c>
    </row>
    <row r="4899" spans="1:18" x14ac:dyDescent="0.3">
      <c r="A4899" s="35">
        <f t="shared" si="384"/>
        <v>44220</v>
      </c>
      <c r="B4899" s="36">
        <v>0</v>
      </c>
      <c r="C4899">
        <v>12361</v>
      </c>
      <c r="D4899">
        <v>1852</v>
      </c>
      <c r="E4899" s="49">
        <f t="shared" si="382"/>
        <v>0.28206560882952941</v>
      </c>
      <c r="F4899" s="49">
        <f t="shared" si="383"/>
        <v>0.37562581581154963</v>
      </c>
      <c r="G4899">
        <v>0</v>
      </c>
      <c r="H4899" s="51">
        <f>G4899/'Parc électrique'!$C$24</f>
        <v>0</v>
      </c>
      <c r="I4899" s="14">
        <v>396</v>
      </c>
      <c r="J4899" s="14">
        <v>1378</v>
      </c>
      <c r="K4899" s="14">
        <v>0</v>
      </c>
      <c r="L4899" s="14">
        <v>629</v>
      </c>
      <c r="M4899" s="14">
        <f>C4899-SUM(D4899:L4899)</f>
        <v>8105.3423085753584</v>
      </c>
      <c r="P4899" s="49">
        <f>D4900/('Parc électrique'!$C$22+'Parc électrique'!$C$23)</f>
        <v>0.26687499999999997</v>
      </c>
      <c r="Q4899" s="49">
        <f t="shared" si="380"/>
        <v>0.26013394162032194</v>
      </c>
      <c r="R4899" s="49">
        <f t="shared" si="381"/>
        <v>0.34641948888019802</v>
      </c>
    </row>
    <row r="4900" spans="1:18" x14ac:dyDescent="0.3">
      <c r="A4900" s="35">
        <f t="shared" si="384"/>
        <v>44220</v>
      </c>
      <c r="B4900" s="36">
        <v>4.1666666666666664E-2</v>
      </c>
      <c r="C4900">
        <v>12081</v>
      </c>
      <c r="D4900">
        <v>1708</v>
      </c>
      <c r="E4900" s="49">
        <f t="shared" si="382"/>
        <v>0.26013394162032194</v>
      </c>
      <c r="F4900" s="49">
        <f t="shared" si="383"/>
        <v>0.34641948888019802</v>
      </c>
      <c r="G4900">
        <v>0</v>
      </c>
      <c r="H4900" s="51">
        <f>G4900/'Parc électrique'!$C$24</f>
        <v>0</v>
      </c>
      <c r="I4900" s="14">
        <v>396</v>
      </c>
      <c r="J4900" s="14">
        <v>0</v>
      </c>
      <c r="K4900" s="14">
        <v>0</v>
      </c>
      <c r="L4900" s="14">
        <v>627</v>
      </c>
      <c r="M4900" s="14">
        <f>C4900-SUM(D4900:L4900)</f>
        <v>9349.3934465694983</v>
      </c>
      <c r="P4900" s="49">
        <f>D4901/('Parc électrique'!$C$22+'Parc électrique'!$C$23)</f>
        <v>0.2553125</v>
      </c>
      <c r="Q4900" s="49">
        <f t="shared" si="380"/>
        <v>0.24886350152670147</v>
      </c>
      <c r="R4900" s="49">
        <f t="shared" si="381"/>
        <v>0.33141068198492019</v>
      </c>
    </row>
    <row r="4901" spans="1:18" x14ac:dyDescent="0.3">
      <c r="A4901" s="35">
        <f t="shared" si="384"/>
        <v>44220</v>
      </c>
      <c r="B4901" s="36">
        <v>8.3333333333333329E-2</v>
      </c>
      <c r="C4901">
        <v>11744</v>
      </c>
      <c r="D4901">
        <v>1634</v>
      </c>
      <c r="E4901" s="49">
        <f t="shared" si="382"/>
        <v>0.24886350152670147</v>
      </c>
      <c r="F4901" s="49">
        <f t="shared" si="383"/>
        <v>0.33141068198492019</v>
      </c>
      <c r="G4901">
        <v>0</v>
      </c>
      <c r="H4901" s="51">
        <f>G4901/'Parc électrique'!$C$24</f>
        <v>0</v>
      </c>
      <c r="I4901" s="14">
        <v>396</v>
      </c>
      <c r="J4901" s="14">
        <v>0</v>
      </c>
      <c r="K4901" s="14">
        <v>0</v>
      </c>
      <c r="L4901" s="14">
        <v>626</v>
      </c>
      <c r="M4901" s="14">
        <f>C4901-SUM(D4901:L4901)</f>
        <v>9087.4197258164895</v>
      </c>
      <c r="P4901" s="49">
        <f>D4902/('Parc électrique'!$C$22+'Parc électrique'!$C$23)</f>
        <v>0.27171875000000001</v>
      </c>
      <c r="Q4901" s="49">
        <f t="shared" si="380"/>
        <v>0.26485534220008194</v>
      </c>
      <c r="R4901" s="49">
        <f t="shared" si="381"/>
        <v>0.35270696203903074</v>
      </c>
    </row>
    <row r="4902" spans="1:18" x14ac:dyDescent="0.3">
      <c r="A4902" s="35">
        <f t="shared" si="384"/>
        <v>44220</v>
      </c>
      <c r="B4902" s="36">
        <v>0.125</v>
      </c>
      <c r="C4902">
        <v>11183</v>
      </c>
      <c r="D4902">
        <v>1739</v>
      </c>
      <c r="E4902" s="49">
        <f t="shared" si="382"/>
        <v>0.26485534220008194</v>
      </c>
      <c r="F4902" s="49">
        <f t="shared" si="383"/>
        <v>0.35270696203903074</v>
      </c>
      <c r="G4902">
        <v>0</v>
      </c>
      <c r="H4902" s="51">
        <f>G4902/'Parc électrique'!$C$24</f>
        <v>0</v>
      </c>
      <c r="I4902" s="14">
        <v>396</v>
      </c>
      <c r="J4902" s="14">
        <v>680</v>
      </c>
      <c r="K4902" s="14">
        <v>0</v>
      </c>
      <c r="L4902" s="14">
        <v>626</v>
      </c>
      <c r="M4902" s="14">
        <f>C4902-SUM(D4902:L4902)</f>
        <v>7741.3824376957609</v>
      </c>
      <c r="P4902" s="49">
        <f>D4903/('Parc électrique'!$C$22+'Parc électrique'!$C$23)</f>
        <v>0.27546874999999998</v>
      </c>
      <c r="Q4902" s="49">
        <f t="shared" si="380"/>
        <v>0.26851062006828313</v>
      </c>
      <c r="R4902" s="49">
        <f t="shared" si="381"/>
        <v>0.35757468319425595</v>
      </c>
    </row>
    <row r="4903" spans="1:18" x14ac:dyDescent="0.3">
      <c r="A4903" s="35">
        <f t="shared" si="384"/>
        <v>44220</v>
      </c>
      <c r="B4903" s="36">
        <v>0.16666666666666666</v>
      </c>
      <c r="C4903">
        <v>10866</v>
      </c>
      <c r="D4903">
        <v>1763</v>
      </c>
      <c r="E4903" s="49">
        <f t="shared" si="382"/>
        <v>0.26851062006828313</v>
      </c>
      <c r="F4903" s="49">
        <f t="shared" si="383"/>
        <v>0.35757468319425595</v>
      </c>
      <c r="G4903">
        <v>0</v>
      </c>
      <c r="H4903" s="51">
        <f>G4903/'Parc électrique'!$C$24</f>
        <v>0</v>
      </c>
      <c r="I4903" s="14">
        <v>396</v>
      </c>
      <c r="J4903" s="14">
        <v>0</v>
      </c>
      <c r="K4903" s="14">
        <v>0</v>
      </c>
      <c r="L4903" s="14">
        <v>626</v>
      </c>
      <c r="M4903" s="14">
        <f>C4903-SUM(D4903:L4903)</f>
        <v>8080.3739146967373</v>
      </c>
      <c r="P4903" s="49">
        <f>D4904/('Parc électrique'!$C$22+'Parc électrique'!$C$23)</f>
        <v>0.29765625000000001</v>
      </c>
      <c r="Q4903" s="49">
        <f t="shared" si="380"/>
        <v>0.29013768078847385</v>
      </c>
      <c r="R4903" s="49">
        <f t="shared" si="381"/>
        <v>0.38637536669600547</v>
      </c>
    </row>
    <row r="4904" spans="1:18" x14ac:dyDescent="0.3">
      <c r="A4904" s="35">
        <f t="shared" si="384"/>
        <v>44220</v>
      </c>
      <c r="B4904" s="36">
        <v>0.20833333333333334</v>
      </c>
      <c r="C4904">
        <v>10874</v>
      </c>
      <c r="D4904">
        <v>1905</v>
      </c>
      <c r="E4904" s="49">
        <f t="shared" si="382"/>
        <v>0.29013768078847385</v>
      </c>
      <c r="F4904" s="49">
        <f t="shared" si="383"/>
        <v>0.38637536669600547</v>
      </c>
      <c r="G4904">
        <v>0</v>
      </c>
      <c r="H4904" s="51">
        <f>G4904/'Parc électrique'!$C$24</f>
        <v>0</v>
      </c>
      <c r="I4904" s="14">
        <v>396</v>
      </c>
      <c r="J4904" s="14">
        <v>0</v>
      </c>
      <c r="K4904" s="14">
        <v>0</v>
      </c>
      <c r="L4904" s="14">
        <v>625</v>
      </c>
      <c r="M4904" s="14">
        <f>C4904-SUM(D4904:L4904)</f>
        <v>7947.3234869525149</v>
      </c>
      <c r="P4904" s="49">
        <f>D4905/('Parc électrique'!$C$22+'Parc électrique'!$C$23)</f>
        <v>0.33421875000000001</v>
      </c>
      <c r="Q4904" s="49">
        <f t="shared" si="380"/>
        <v>0.32577664000343598</v>
      </c>
      <c r="R4904" s="49">
        <f t="shared" si="381"/>
        <v>0.43383564795945179</v>
      </c>
    </row>
    <row r="4905" spans="1:18" x14ac:dyDescent="0.3">
      <c r="A4905" s="35">
        <f t="shared" si="384"/>
        <v>44220</v>
      </c>
      <c r="B4905" s="36">
        <v>0.25</v>
      </c>
      <c r="C4905">
        <v>10985</v>
      </c>
      <c r="D4905">
        <v>2139</v>
      </c>
      <c r="E4905" s="49">
        <f t="shared" si="382"/>
        <v>0.32577664000343598</v>
      </c>
      <c r="F4905" s="49">
        <f t="shared" si="383"/>
        <v>0.43383564795945179</v>
      </c>
      <c r="G4905">
        <v>0</v>
      </c>
      <c r="H4905" s="51">
        <f>G4905/'Parc électrique'!$C$24</f>
        <v>0</v>
      </c>
      <c r="I4905" s="14">
        <v>396</v>
      </c>
      <c r="J4905" s="14">
        <v>81</v>
      </c>
      <c r="K4905" s="14">
        <v>0</v>
      </c>
      <c r="L4905" s="14">
        <v>627</v>
      </c>
      <c r="M4905" s="14">
        <f>C4905-SUM(D4905:L4905)</f>
        <v>7741.2403877120378</v>
      </c>
      <c r="P4905" s="49">
        <f>D4906/('Parc électrique'!$C$22+'Parc électrique'!$C$23)</f>
        <v>0.34578124999999998</v>
      </c>
      <c r="Q4905" s="49">
        <f t="shared" si="380"/>
        <v>0.33704708009705647</v>
      </c>
      <c r="R4905" s="49">
        <f t="shared" si="381"/>
        <v>0.44884445485472968</v>
      </c>
    </row>
    <row r="4906" spans="1:18" x14ac:dyDescent="0.3">
      <c r="A4906" s="35">
        <f t="shared" si="384"/>
        <v>44220</v>
      </c>
      <c r="B4906" s="36">
        <v>0.29166666666666669</v>
      </c>
      <c r="C4906">
        <v>11109</v>
      </c>
      <c r="D4906">
        <v>2213</v>
      </c>
      <c r="E4906" s="49">
        <f t="shared" si="382"/>
        <v>0.33704708009705647</v>
      </c>
      <c r="F4906" s="49">
        <f t="shared" si="383"/>
        <v>0.44884445485472968</v>
      </c>
      <c r="G4906">
        <v>0</v>
      </c>
      <c r="H4906" s="51">
        <f>G4906/'Parc électrique'!$C$24</f>
        <v>0</v>
      </c>
      <c r="I4906" s="14">
        <v>396</v>
      </c>
      <c r="J4906" s="14">
        <v>128</v>
      </c>
      <c r="K4906" s="14">
        <v>0</v>
      </c>
      <c r="L4906" s="14">
        <v>630</v>
      </c>
      <c r="M4906" s="14">
        <f>C4906-SUM(D4906:L4906)</f>
        <v>7741.2141084650484</v>
      </c>
      <c r="P4906" s="49">
        <f>D4907/('Parc électrique'!$C$22+'Parc électrique'!$C$23)</f>
        <v>0.3384375</v>
      </c>
      <c r="Q4906" s="49">
        <f t="shared" si="380"/>
        <v>0.32988882760516242</v>
      </c>
      <c r="R4906" s="49">
        <f t="shared" si="381"/>
        <v>0.43931183425908021</v>
      </c>
    </row>
    <row r="4907" spans="1:18" x14ac:dyDescent="0.3">
      <c r="A4907" s="35">
        <f t="shared" si="384"/>
        <v>44220</v>
      </c>
      <c r="B4907" s="36">
        <v>0.33333333333333331</v>
      </c>
      <c r="C4907">
        <v>11404</v>
      </c>
      <c r="D4907">
        <v>2166</v>
      </c>
      <c r="E4907" s="49">
        <f t="shared" si="382"/>
        <v>0.32988882760516242</v>
      </c>
      <c r="F4907" s="49">
        <f t="shared" si="383"/>
        <v>0.43931183425908021</v>
      </c>
      <c r="G4907">
        <v>27</v>
      </c>
      <c r="H4907" s="51">
        <f>G4907/'Parc électrique'!$C$24</f>
        <v>8.9999999999999993E-3</v>
      </c>
      <c r="I4907" s="14">
        <v>396</v>
      </c>
      <c r="J4907" s="14">
        <v>438</v>
      </c>
      <c r="K4907" s="14">
        <v>0</v>
      </c>
      <c r="L4907" s="14">
        <v>635</v>
      </c>
      <c r="M4907" s="14">
        <f>C4907-SUM(D4907:L4907)</f>
        <v>7741.2217993381355</v>
      </c>
      <c r="P4907" s="49">
        <f>D4908/('Parc électrique'!$C$22+'Parc électrique'!$C$23)</f>
        <v>0.33531250000000001</v>
      </c>
      <c r="Q4907" s="49">
        <f t="shared" si="380"/>
        <v>0.32684276271499474</v>
      </c>
      <c r="R4907" s="49">
        <f t="shared" si="381"/>
        <v>0.43525539996305923</v>
      </c>
    </row>
    <row r="4908" spans="1:18" x14ac:dyDescent="0.3">
      <c r="A4908" s="35">
        <f t="shared" si="384"/>
        <v>44220</v>
      </c>
      <c r="B4908" s="36">
        <v>0.375</v>
      </c>
      <c r="C4908">
        <v>11832</v>
      </c>
      <c r="D4908">
        <v>2146</v>
      </c>
      <c r="E4908" s="49">
        <f t="shared" si="382"/>
        <v>0.32684276271499474</v>
      </c>
      <c r="F4908" s="49">
        <f t="shared" si="383"/>
        <v>0.43525539996305923</v>
      </c>
      <c r="G4908">
        <v>375</v>
      </c>
      <c r="H4908" s="51">
        <f>G4908/'Parc électrique'!$C$24</f>
        <v>0.125</v>
      </c>
      <c r="I4908" s="14">
        <v>396</v>
      </c>
      <c r="J4908" s="14">
        <v>534</v>
      </c>
      <c r="K4908" s="14">
        <v>0</v>
      </c>
      <c r="L4908" s="14">
        <v>639</v>
      </c>
      <c r="M4908" s="14">
        <f>C4908-SUM(D4908:L4908)</f>
        <v>7741.1129018373222</v>
      </c>
      <c r="P4908" s="49">
        <f>D4909/('Parc électrique'!$C$22+'Parc électrique'!$C$23)</f>
        <v>0.34328124999999998</v>
      </c>
      <c r="Q4908" s="49">
        <f t="shared" si="380"/>
        <v>0.33461022818492236</v>
      </c>
      <c r="R4908" s="49">
        <f t="shared" si="381"/>
        <v>0.44559930741791287</v>
      </c>
    </row>
    <row r="4909" spans="1:18" x14ac:dyDescent="0.3">
      <c r="A4909" s="35">
        <f t="shared" si="384"/>
        <v>44220</v>
      </c>
      <c r="B4909" s="36">
        <v>0.41666666666666669</v>
      </c>
      <c r="C4909">
        <v>12115</v>
      </c>
      <c r="D4909">
        <v>2197</v>
      </c>
      <c r="E4909" s="49">
        <f t="shared" si="382"/>
        <v>0.33461022818492236</v>
      </c>
      <c r="F4909" s="49">
        <f t="shared" si="383"/>
        <v>0.44559930741791287</v>
      </c>
      <c r="G4909">
        <v>938</v>
      </c>
      <c r="H4909" s="51">
        <f>G4909/'Parc électrique'!$C$24</f>
        <v>0.31266666666666665</v>
      </c>
      <c r="I4909" s="14">
        <v>396</v>
      </c>
      <c r="J4909" s="14">
        <v>199</v>
      </c>
      <c r="K4909" s="14">
        <v>0</v>
      </c>
      <c r="L4909" s="14">
        <v>643</v>
      </c>
      <c r="M4909" s="14">
        <f>C4909-SUM(D4909:L4909)</f>
        <v>7740.9071237977305</v>
      </c>
      <c r="P4909" s="49">
        <f>D4910/('Parc électrique'!$C$22+'Parc électrique'!$C$23)</f>
        <v>0.33250000000000002</v>
      </c>
      <c r="Q4909" s="49">
        <f t="shared" si="380"/>
        <v>0.32410130431384376</v>
      </c>
      <c r="R4909" s="49">
        <f t="shared" si="381"/>
        <v>0.43160460909664028</v>
      </c>
    </row>
    <row r="4910" spans="1:18" x14ac:dyDescent="0.3">
      <c r="A4910" s="35">
        <f t="shared" si="384"/>
        <v>44220</v>
      </c>
      <c r="B4910" s="36">
        <v>0.45833333333333331</v>
      </c>
      <c r="C4910">
        <v>12246</v>
      </c>
      <c r="D4910">
        <v>2128</v>
      </c>
      <c r="E4910" s="49">
        <f t="shared" si="382"/>
        <v>0.32410130431384376</v>
      </c>
      <c r="F4910" s="49">
        <f t="shared" si="383"/>
        <v>0.43160460909664028</v>
      </c>
      <c r="G4910">
        <v>1397</v>
      </c>
      <c r="H4910" s="51">
        <f>G4910/'Parc électrique'!$C$24</f>
        <v>0.46566666666666667</v>
      </c>
      <c r="I4910" s="14">
        <v>396</v>
      </c>
      <c r="J4910" s="14">
        <v>0</v>
      </c>
      <c r="K4910" s="14">
        <v>0</v>
      </c>
      <c r="L4910" s="14">
        <v>644</v>
      </c>
      <c r="M4910" s="14">
        <f>C4910-SUM(D4910:L4910)</f>
        <v>7679.7786274199225</v>
      </c>
      <c r="P4910" s="49">
        <f>D4911/('Parc électrique'!$C$22+'Parc électrique'!$C$23)</f>
        <v>0.31265625000000002</v>
      </c>
      <c r="Q4910" s="49">
        <f t="shared" si="380"/>
        <v>0.30475879226127883</v>
      </c>
      <c r="R4910" s="49">
        <f t="shared" si="381"/>
        <v>0.40584625131690655</v>
      </c>
    </row>
    <row r="4911" spans="1:18" x14ac:dyDescent="0.3">
      <c r="A4911" s="35">
        <f t="shared" si="384"/>
        <v>44220</v>
      </c>
      <c r="B4911" s="36">
        <v>0.5</v>
      </c>
      <c r="C4911">
        <v>12418</v>
      </c>
      <c r="D4911">
        <v>2001</v>
      </c>
      <c r="E4911" s="49">
        <f t="shared" si="382"/>
        <v>0.30475879226127883</v>
      </c>
      <c r="F4911" s="49">
        <f t="shared" si="383"/>
        <v>0.40584625131690655</v>
      </c>
      <c r="G4911">
        <v>1644</v>
      </c>
      <c r="H4911" s="51">
        <f>G4911/'Parc électrique'!$C$24</f>
        <v>0.54800000000000004</v>
      </c>
      <c r="I4911" s="14">
        <v>396</v>
      </c>
      <c r="J4911" s="14">
        <v>0</v>
      </c>
      <c r="K4911" s="14">
        <v>0</v>
      </c>
      <c r="L4911" s="14">
        <v>644</v>
      </c>
      <c r="M4911" s="14">
        <f>C4911-SUM(D4911:L4911)</f>
        <v>7731.7413949564216</v>
      </c>
      <c r="P4911" s="49">
        <f>D4912/('Parc électrique'!$C$22+'Parc électrique'!$C$23)</f>
        <v>0.32609375000000002</v>
      </c>
      <c r="Q4911" s="49">
        <f t="shared" si="380"/>
        <v>0.31785687128899998</v>
      </c>
      <c r="R4911" s="49">
        <f t="shared" si="381"/>
        <v>0.42328891878979708</v>
      </c>
    </row>
    <row r="4912" spans="1:18" x14ac:dyDescent="0.3">
      <c r="A4912" s="35">
        <f t="shared" si="384"/>
        <v>44220</v>
      </c>
      <c r="B4912" s="36">
        <v>0.54166666666666663</v>
      </c>
      <c r="C4912">
        <v>11711</v>
      </c>
      <c r="D4912">
        <v>2087</v>
      </c>
      <c r="E4912" s="49">
        <f t="shared" si="382"/>
        <v>0.31785687128899998</v>
      </c>
      <c r="F4912" s="49">
        <f t="shared" si="383"/>
        <v>0.42328891878979708</v>
      </c>
      <c r="G4912">
        <v>1662</v>
      </c>
      <c r="H4912" s="51">
        <f>G4912/'Parc électrique'!$C$24</f>
        <v>0.55400000000000005</v>
      </c>
      <c r="I4912" s="14">
        <v>396</v>
      </c>
      <c r="J4912" s="14">
        <v>0</v>
      </c>
      <c r="K4912" s="14">
        <v>0</v>
      </c>
      <c r="L4912" s="14">
        <v>642</v>
      </c>
      <c r="M4912" s="14">
        <f>C4912-SUM(D4912:L4912)</f>
        <v>6922.704854209921</v>
      </c>
      <c r="P4912" s="49">
        <f>D4913/('Parc électrique'!$C$22+'Parc électrique'!$C$23)</f>
        <v>0.32</v>
      </c>
      <c r="Q4912" s="49">
        <f t="shared" si="380"/>
        <v>0.31191704475317295</v>
      </c>
      <c r="R4912" s="49">
        <f t="shared" si="381"/>
        <v>0.41537887191255596</v>
      </c>
    </row>
    <row r="4913" spans="1:18" x14ac:dyDescent="0.3">
      <c r="A4913" s="35">
        <f t="shared" si="384"/>
        <v>44220</v>
      </c>
      <c r="B4913" s="36">
        <v>0.58333333333333337</v>
      </c>
      <c r="C4913">
        <v>11090</v>
      </c>
      <c r="D4913">
        <v>2048</v>
      </c>
      <c r="E4913" s="49">
        <f t="shared" si="382"/>
        <v>0.31191704475317295</v>
      </c>
      <c r="F4913" s="49">
        <f t="shared" si="383"/>
        <v>0.41537887191255596</v>
      </c>
      <c r="G4913">
        <v>1439</v>
      </c>
      <c r="H4913" s="51">
        <f>G4913/'Parc électrique'!$C$24</f>
        <v>0.47966666666666669</v>
      </c>
      <c r="I4913" s="14">
        <v>396</v>
      </c>
      <c r="J4913" s="14">
        <v>0</v>
      </c>
      <c r="K4913" s="14">
        <v>0</v>
      </c>
      <c r="L4913" s="14">
        <v>642</v>
      </c>
      <c r="M4913" s="14">
        <f>C4913-SUM(D4913:L4913)</f>
        <v>6563.7930374166681</v>
      </c>
      <c r="P4913" s="49">
        <f>D4914/('Parc électrique'!$C$22+'Parc électrique'!$C$23)</f>
        <v>0.31234374999999998</v>
      </c>
      <c r="Q4913" s="49">
        <f t="shared" si="380"/>
        <v>0.30445418577226202</v>
      </c>
      <c r="R4913" s="49">
        <f t="shared" si="381"/>
        <v>0.40544060788730441</v>
      </c>
    </row>
    <row r="4914" spans="1:18" x14ac:dyDescent="0.3">
      <c r="A4914" s="35">
        <f t="shared" si="384"/>
        <v>44220</v>
      </c>
      <c r="B4914" s="36">
        <v>0.625</v>
      </c>
      <c r="C4914">
        <v>10719</v>
      </c>
      <c r="D4914">
        <v>1999</v>
      </c>
      <c r="E4914" s="49">
        <f t="shared" si="382"/>
        <v>0.30445418577226202</v>
      </c>
      <c r="F4914" s="49">
        <f t="shared" si="383"/>
        <v>0.40544060788730441</v>
      </c>
      <c r="G4914">
        <v>963</v>
      </c>
      <c r="H4914" s="51">
        <f>G4914/'Parc électrique'!$C$24</f>
        <v>0.32100000000000001</v>
      </c>
      <c r="I4914" s="14">
        <v>396</v>
      </c>
      <c r="J4914" s="14">
        <v>0</v>
      </c>
      <c r="K4914" s="14">
        <v>0</v>
      </c>
      <c r="L4914" s="14">
        <v>642</v>
      </c>
      <c r="M4914" s="14">
        <f>C4914-SUM(D4914:L4914)</f>
        <v>6717.9691052063408</v>
      </c>
      <c r="P4914" s="49">
        <f>D4915/('Parc électrique'!$C$22+'Parc électrique'!$C$23)</f>
        <v>0.34703125000000001</v>
      </c>
      <c r="Q4914" s="49">
        <f t="shared" si="380"/>
        <v>0.33826550605312361</v>
      </c>
      <c r="R4914" s="49">
        <f t="shared" si="381"/>
        <v>0.4504670285731382</v>
      </c>
    </row>
    <row r="4915" spans="1:18" x14ac:dyDescent="0.3">
      <c r="A4915" s="35">
        <f t="shared" si="384"/>
        <v>44220</v>
      </c>
      <c r="B4915" s="36">
        <v>0.66666666666666663</v>
      </c>
      <c r="C4915">
        <v>10627</v>
      </c>
      <c r="D4915">
        <v>2221</v>
      </c>
      <c r="E4915" s="49">
        <f t="shared" si="382"/>
        <v>0.33826550605312361</v>
      </c>
      <c r="F4915" s="49">
        <f t="shared" si="383"/>
        <v>0.4504670285731382</v>
      </c>
      <c r="G4915">
        <v>390</v>
      </c>
      <c r="H4915" s="51">
        <f>G4915/'Parc électrique'!$C$24</f>
        <v>0.13</v>
      </c>
      <c r="I4915" s="14">
        <v>396</v>
      </c>
      <c r="J4915" s="14">
        <v>0</v>
      </c>
      <c r="K4915" s="14">
        <v>0</v>
      </c>
      <c r="L4915" s="14">
        <v>641</v>
      </c>
      <c r="M4915" s="14">
        <f>C4915-SUM(D4915:L4915)</f>
        <v>6978.0812674653735</v>
      </c>
      <c r="P4915" s="49">
        <f>D4916/('Parc électrique'!$C$22+'Parc électrique'!$C$23)</f>
        <v>0.33484375</v>
      </c>
      <c r="Q4915" s="49">
        <f t="shared" si="380"/>
        <v>0.32638585298146955</v>
      </c>
      <c r="R4915" s="49">
        <f t="shared" si="381"/>
        <v>0.43464693481865602</v>
      </c>
    </row>
    <row r="4916" spans="1:18" x14ac:dyDescent="0.3">
      <c r="A4916" s="35">
        <f t="shared" si="384"/>
        <v>44220</v>
      </c>
      <c r="B4916" s="36">
        <v>0.70833333333333337</v>
      </c>
      <c r="C4916">
        <v>11155</v>
      </c>
      <c r="D4916">
        <v>2143</v>
      </c>
      <c r="E4916" s="49">
        <f t="shared" si="382"/>
        <v>0.32638585298146955</v>
      </c>
      <c r="F4916" s="49">
        <f t="shared" si="383"/>
        <v>0.43464693481865602</v>
      </c>
      <c r="G4916">
        <v>41</v>
      </c>
      <c r="H4916" s="51">
        <f>G4916/'Parc électrique'!$C$24</f>
        <v>1.3666666666666667E-2</v>
      </c>
      <c r="I4916" s="14">
        <v>396</v>
      </c>
      <c r="J4916" s="14">
        <v>192</v>
      </c>
      <c r="K4916" s="14">
        <v>0</v>
      </c>
      <c r="L4916" s="14">
        <v>641</v>
      </c>
      <c r="M4916" s="14">
        <f>C4916-SUM(D4916:L4916)</f>
        <v>7741.2253005455332</v>
      </c>
      <c r="P4916" s="49">
        <f>D4917/('Parc électrique'!$C$22+'Parc électrique'!$C$23)</f>
        <v>0.32062499999999999</v>
      </c>
      <c r="Q4916" s="49">
        <f t="shared" si="380"/>
        <v>0.31252625773120646</v>
      </c>
      <c r="R4916" s="49">
        <f t="shared" si="381"/>
        <v>0.41619015877176019</v>
      </c>
    </row>
    <row r="4917" spans="1:18" x14ac:dyDescent="0.3">
      <c r="A4917" s="35">
        <f t="shared" si="384"/>
        <v>44220</v>
      </c>
      <c r="B4917" s="36">
        <v>0.75</v>
      </c>
      <c r="C4917">
        <v>12173</v>
      </c>
      <c r="D4917">
        <v>2052</v>
      </c>
      <c r="E4917" s="49">
        <f t="shared" si="382"/>
        <v>0.31252625773120646</v>
      </c>
      <c r="F4917" s="49">
        <f t="shared" si="383"/>
        <v>0.41619015877176019</v>
      </c>
      <c r="G4917">
        <v>0</v>
      </c>
      <c r="H4917" s="51">
        <f>G4917/'Parc électrique'!$C$24</f>
        <v>0</v>
      </c>
      <c r="I4917" s="14">
        <v>396</v>
      </c>
      <c r="J4917" s="14">
        <v>1345</v>
      </c>
      <c r="K4917" s="14">
        <v>0</v>
      </c>
      <c r="L4917" s="14">
        <v>638</v>
      </c>
      <c r="M4917" s="14">
        <f>C4917-SUM(D4917:L4917)</f>
        <v>7741.2712835834973</v>
      </c>
      <c r="P4917" s="49">
        <f>D4918/('Parc électrique'!$C$22+'Parc électrique'!$C$23)</f>
        <v>0.30343750000000003</v>
      </c>
      <c r="Q4917" s="49">
        <f t="shared" si="380"/>
        <v>0.29577290083528412</v>
      </c>
      <c r="R4917" s="49">
        <f t="shared" si="381"/>
        <v>0.39387977014364445</v>
      </c>
    </row>
    <row r="4918" spans="1:18" x14ac:dyDescent="0.3">
      <c r="A4918" s="35">
        <f t="shared" si="384"/>
        <v>44220</v>
      </c>
      <c r="B4918" s="36">
        <v>0.79166666666666663</v>
      </c>
      <c r="C4918">
        <v>12331</v>
      </c>
      <c r="D4918">
        <v>1942</v>
      </c>
      <c r="E4918" s="49">
        <f t="shared" si="382"/>
        <v>0.29577290083528412</v>
      </c>
      <c r="F4918" s="49">
        <f t="shared" si="383"/>
        <v>0.39387977014364445</v>
      </c>
      <c r="G4918">
        <v>0</v>
      </c>
      <c r="H4918" s="51">
        <f>G4918/'Parc électrique'!$C$24</f>
        <v>0</v>
      </c>
      <c r="I4918" s="14">
        <v>396</v>
      </c>
      <c r="J4918" s="14">
        <v>0</v>
      </c>
      <c r="K4918" s="14">
        <v>0</v>
      </c>
      <c r="L4918" s="14">
        <v>635</v>
      </c>
      <c r="M4918" s="14">
        <f>C4918-SUM(D4918:L4918)</f>
        <v>9357.3103473290212</v>
      </c>
      <c r="P4918" s="49">
        <f>D4919/('Parc électrique'!$C$22+'Parc électrique'!$C$23)</f>
        <v>0.28359374999999998</v>
      </c>
      <c r="Q4918" s="49">
        <f t="shared" si="380"/>
        <v>0.27643038878271914</v>
      </c>
      <c r="R4918" s="49">
        <f t="shared" si="381"/>
        <v>0.36812141236391066</v>
      </c>
    </row>
    <row r="4919" spans="1:18" x14ac:dyDescent="0.3">
      <c r="A4919" s="35">
        <f t="shared" si="384"/>
        <v>44220</v>
      </c>
      <c r="B4919" s="36">
        <v>0.83333333333333337</v>
      </c>
      <c r="C4919">
        <v>11996</v>
      </c>
      <c r="D4919">
        <v>1815</v>
      </c>
      <c r="E4919" s="49">
        <f t="shared" si="382"/>
        <v>0.27643038878271914</v>
      </c>
      <c r="F4919" s="49">
        <f t="shared" si="383"/>
        <v>0.36812141236391066</v>
      </c>
      <c r="G4919">
        <v>0</v>
      </c>
      <c r="H4919" s="51">
        <f>G4919/'Parc électrique'!$C$24</f>
        <v>0</v>
      </c>
      <c r="I4919" s="14">
        <v>396</v>
      </c>
      <c r="J4919" s="14">
        <v>0</v>
      </c>
      <c r="K4919" s="14">
        <v>0</v>
      </c>
      <c r="L4919" s="14">
        <v>632</v>
      </c>
      <c r="M4919" s="14">
        <f>C4919-SUM(D4919:L4919)</f>
        <v>9152.355448198854</v>
      </c>
      <c r="P4919" s="49">
        <f>D4920/('Parc électrique'!$C$22+'Parc électrique'!$C$23)</f>
        <v>0.26421875</v>
      </c>
      <c r="Q4919" s="49">
        <f t="shared" si="380"/>
        <v>0.25754478646367945</v>
      </c>
      <c r="R4919" s="49">
        <f t="shared" si="381"/>
        <v>0.3429715197285802</v>
      </c>
    </row>
    <row r="4920" spans="1:18" x14ac:dyDescent="0.3">
      <c r="A4920" s="35">
        <f t="shared" si="384"/>
        <v>44220</v>
      </c>
      <c r="B4920" s="36">
        <v>0.875</v>
      </c>
      <c r="C4920">
        <v>11529</v>
      </c>
      <c r="D4920">
        <v>1691</v>
      </c>
      <c r="E4920" s="49">
        <f t="shared" si="382"/>
        <v>0.25754478646367945</v>
      </c>
      <c r="F4920" s="49">
        <f t="shared" si="383"/>
        <v>0.3429715197285802</v>
      </c>
      <c r="G4920">
        <v>0</v>
      </c>
      <c r="H4920" s="51">
        <f>G4920/'Parc électrique'!$C$24</f>
        <v>0</v>
      </c>
      <c r="I4920" s="14">
        <v>396</v>
      </c>
      <c r="J4920" s="14">
        <v>0</v>
      </c>
      <c r="K4920" s="14">
        <v>0</v>
      </c>
      <c r="L4920" s="14">
        <v>633</v>
      </c>
      <c r="M4920" s="14">
        <f>C4920-SUM(D4920:L4920)</f>
        <v>8808.3994836938073</v>
      </c>
      <c r="P4920" s="49">
        <f>D4921/('Parc électrique'!$C$22+'Parc électrique'!$C$23)</f>
        <v>0.28375</v>
      </c>
      <c r="Q4920" s="49">
        <f t="shared" si="380"/>
        <v>0.27658269202722757</v>
      </c>
      <c r="R4920" s="49">
        <f t="shared" si="381"/>
        <v>0.36832423407871179</v>
      </c>
    </row>
    <row r="4921" spans="1:18" x14ac:dyDescent="0.3">
      <c r="A4921" s="35">
        <f t="shared" si="384"/>
        <v>44220</v>
      </c>
      <c r="B4921" s="36">
        <v>0.91666666666666663</v>
      </c>
      <c r="C4921">
        <v>11798</v>
      </c>
      <c r="D4921">
        <v>1816</v>
      </c>
      <c r="E4921" s="49">
        <f t="shared" si="382"/>
        <v>0.27658269202722757</v>
      </c>
      <c r="F4921" s="49">
        <f t="shared" si="383"/>
        <v>0.36832423407871179</v>
      </c>
      <c r="G4921">
        <v>0</v>
      </c>
      <c r="H4921" s="51">
        <f>G4921/'Parc électrique'!$C$24</f>
        <v>0</v>
      </c>
      <c r="I4921" s="14">
        <v>396</v>
      </c>
      <c r="J4921" s="14">
        <v>0</v>
      </c>
      <c r="K4921" s="14">
        <v>0</v>
      </c>
      <c r="L4921" s="14">
        <v>632</v>
      </c>
      <c r="M4921" s="14">
        <f>C4921-SUM(D4921:L4921)</f>
        <v>8953.3550930738929</v>
      </c>
      <c r="P4921" s="49">
        <f>D4922/('Parc électrique'!$C$22+'Parc électrique'!$C$23)</f>
        <v>0.2578125</v>
      </c>
      <c r="Q4921" s="49">
        <f t="shared" si="380"/>
        <v>0.25130035343883561</v>
      </c>
      <c r="R4921" s="49">
        <f t="shared" si="381"/>
        <v>0.33465582942173699</v>
      </c>
    </row>
    <row r="4922" spans="1:18" x14ac:dyDescent="0.3">
      <c r="A4922" s="35">
        <f t="shared" si="384"/>
        <v>44220</v>
      </c>
      <c r="B4922" s="36">
        <v>0.95833333333333337</v>
      </c>
      <c r="C4922">
        <v>12017</v>
      </c>
      <c r="D4922">
        <v>1650</v>
      </c>
      <c r="E4922" s="49">
        <f t="shared" si="382"/>
        <v>0.25130035343883561</v>
      </c>
      <c r="F4922" s="49">
        <f t="shared" si="383"/>
        <v>0.33465582942173699</v>
      </c>
      <c r="G4922">
        <v>0</v>
      </c>
      <c r="H4922" s="51">
        <f>G4922/'Parc électrique'!$C$24</f>
        <v>0</v>
      </c>
      <c r="I4922" s="14">
        <v>396</v>
      </c>
      <c r="J4922" s="14">
        <v>0</v>
      </c>
      <c r="K4922" s="14">
        <v>0</v>
      </c>
      <c r="L4922" s="14">
        <v>634</v>
      </c>
      <c r="M4922" s="14">
        <f>C4922-SUM(D4922:L4922)</f>
        <v>9336.4140438171398</v>
      </c>
      <c r="P4922" s="49">
        <f>D4923/('Parc électrique'!$C$22+'Parc électrique'!$C$23)</f>
        <v>0.26718750000000002</v>
      </c>
      <c r="Q4922" s="49">
        <f t="shared" si="380"/>
        <v>0.26043854810933875</v>
      </c>
      <c r="R4922" s="49">
        <f t="shared" si="381"/>
        <v>0.34682513230980017</v>
      </c>
    </row>
    <row r="4923" spans="1:18" x14ac:dyDescent="0.3">
      <c r="A4923" s="35">
        <f t="shared" si="384"/>
        <v>44221</v>
      </c>
      <c r="B4923" s="36">
        <v>0</v>
      </c>
      <c r="C4923">
        <v>11745</v>
      </c>
      <c r="D4923">
        <v>1710</v>
      </c>
      <c r="E4923" s="49">
        <f t="shared" si="382"/>
        <v>0.26043854810933875</v>
      </c>
      <c r="F4923" s="49">
        <f t="shared" si="383"/>
        <v>0.34682513230980017</v>
      </c>
      <c r="G4923">
        <v>0</v>
      </c>
      <c r="H4923" s="51">
        <f>G4923/'Parc électrique'!$C$24</f>
        <v>0</v>
      </c>
      <c r="I4923" s="14">
        <v>396</v>
      </c>
      <c r="J4923" s="14">
        <v>1264</v>
      </c>
      <c r="K4923" s="14">
        <v>0</v>
      </c>
      <c r="L4923" s="14">
        <v>633</v>
      </c>
      <c r="M4923" s="14">
        <f>C4923-SUM(D4923:L4923)</f>
        <v>7741.3927363195808</v>
      </c>
      <c r="P4923" s="49">
        <f>D4924/('Parc électrique'!$C$22+'Parc électrique'!$C$23)</f>
        <v>0.25421874999999999</v>
      </c>
      <c r="Q4923" s="49">
        <f t="shared" si="380"/>
        <v>0.24779737881514274</v>
      </c>
      <c r="R4923" s="49">
        <f t="shared" si="381"/>
        <v>0.3299909299813128</v>
      </c>
    </row>
    <row r="4924" spans="1:18" x14ac:dyDescent="0.3">
      <c r="A4924" s="35">
        <f t="shared" si="384"/>
        <v>44221</v>
      </c>
      <c r="B4924" s="36">
        <v>4.1666666666666664E-2</v>
      </c>
      <c r="C4924">
        <v>11543</v>
      </c>
      <c r="D4924">
        <v>1627</v>
      </c>
      <c r="E4924" s="49">
        <f t="shared" si="382"/>
        <v>0.24779737881514274</v>
      </c>
      <c r="F4924" s="49">
        <f t="shared" si="383"/>
        <v>0.3299909299813128</v>
      </c>
      <c r="G4924">
        <v>0</v>
      </c>
      <c r="H4924" s="51">
        <f>G4924/'Parc électrique'!$C$24</f>
        <v>0</v>
      </c>
      <c r="I4924" s="14">
        <v>396</v>
      </c>
      <c r="J4924" s="14">
        <v>0</v>
      </c>
      <c r="K4924" s="14">
        <v>0</v>
      </c>
      <c r="L4924" s="14">
        <v>630</v>
      </c>
      <c r="M4924" s="14">
        <f>C4924-SUM(D4924:L4924)</f>
        <v>8889.4222116912024</v>
      </c>
      <c r="P4924" s="49">
        <f>D4925/('Parc électrique'!$C$22+'Parc électrique'!$C$23)</f>
        <v>0.24437500000000001</v>
      </c>
      <c r="Q4924" s="49">
        <f t="shared" si="380"/>
        <v>0.2382022744111145</v>
      </c>
      <c r="R4924" s="49">
        <f t="shared" si="381"/>
        <v>0.31721316194884647</v>
      </c>
    </row>
    <row r="4925" spans="1:18" x14ac:dyDescent="0.3">
      <c r="A4925" s="35">
        <f t="shared" si="384"/>
        <v>44221</v>
      </c>
      <c r="B4925" s="36">
        <v>8.3333333333333329E-2</v>
      </c>
      <c r="C4925">
        <v>11322</v>
      </c>
      <c r="D4925">
        <v>1564</v>
      </c>
      <c r="E4925" s="49">
        <f t="shared" si="382"/>
        <v>0.2382022744111145</v>
      </c>
      <c r="F4925" s="49">
        <f t="shared" si="383"/>
        <v>0.31721316194884647</v>
      </c>
      <c r="G4925">
        <v>0</v>
      </c>
      <c r="H4925" s="51">
        <f>G4925/'Parc électrique'!$C$24</f>
        <v>0</v>
      </c>
      <c r="I4925" s="14">
        <v>396</v>
      </c>
      <c r="J4925" s="14">
        <v>992</v>
      </c>
      <c r="K4925" s="14">
        <v>0</v>
      </c>
      <c r="L4925" s="14">
        <v>628</v>
      </c>
      <c r="M4925" s="14">
        <f>C4925-SUM(D4925:L4925)</f>
        <v>7741.4445845636401</v>
      </c>
      <c r="P4925" s="49">
        <f>D4926/('Parc électrique'!$C$22+'Parc électrique'!$C$23)</f>
        <v>0.22828124999999999</v>
      </c>
      <c r="Q4925" s="49">
        <f t="shared" si="380"/>
        <v>0.22251504022675078</v>
      </c>
      <c r="R4925" s="49">
        <f t="shared" si="381"/>
        <v>0.296322525324338</v>
      </c>
    </row>
    <row r="4926" spans="1:18" x14ac:dyDescent="0.3">
      <c r="A4926" s="35">
        <f t="shared" si="384"/>
        <v>44221</v>
      </c>
      <c r="B4926" s="36">
        <v>0.125</v>
      </c>
      <c r="C4926">
        <v>10895</v>
      </c>
      <c r="D4926">
        <v>1461</v>
      </c>
      <c r="E4926" s="49">
        <f t="shared" si="382"/>
        <v>0.22251504022675078</v>
      </c>
      <c r="F4926" s="49">
        <f t="shared" si="383"/>
        <v>0.296322525324338</v>
      </c>
      <c r="G4926">
        <v>0</v>
      </c>
      <c r="H4926" s="51">
        <f>G4926/'Parc électrique'!$C$24</f>
        <v>0</v>
      </c>
      <c r="I4926" s="14">
        <v>396</v>
      </c>
      <c r="J4926" s="14">
        <v>669</v>
      </c>
      <c r="K4926" s="14">
        <v>0</v>
      </c>
      <c r="L4926" s="14">
        <v>627</v>
      </c>
      <c r="M4926" s="14">
        <f>C4926-SUM(D4926:L4926)</f>
        <v>7741.4811624344493</v>
      </c>
      <c r="P4926" s="49">
        <f>D4927/('Parc électrique'!$C$22+'Parc électrique'!$C$23)</f>
        <v>0.18843750000000001</v>
      </c>
      <c r="Q4926" s="49">
        <f t="shared" si="380"/>
        <v>0.1836777128771126</v>
      </c>
      <c r="R4926" s="49">
        <f t="shared" si="381"/>
        <v>0.24460298805006961</v>
      </c>
    </row>
    <row r="4927" spans="1:18" x14ac:dyDescent="0.3">
      <c r="A4927" s="35">
        <f t="shared" si="384"/>
        <v>44221</v>
      </c>
      <c r="B4927" s="36">
        <v>0.16666666666666666</v>
      </c>
      <c r="C4927">
        <v>10827</v>
      </c>
      <c r="D4927">
        <v>1206</v>
      </c>
      <c r="E4927" s="49">
        <f t="shared" si="382"/>
        <v>0.1836777128771126</v>
      </c>
      <c r="F4927" s="49">
        <f t="shared" si="383"/>
        <v>0.24460298805006961</v>
      </c>
      <c r="G4927">
        <v>0</v>
      </c>
      <c r="H4927" s="51">
        <f>G4927/'Parc électrique'!$C$24</f>
        <v>0</v>
      </c>
      <c r="I4927" s="14">
        <v>396</v>
      </c>
      <c r="J4927" s="14">
        <v>857</v>
      </c>
      <c r="K4927" s="14">
        <v>0</v>
      </c>
      <c r="L4927" s="14">
        <v>626</v>
      </c>
      <c r="M4927" s="14">
        <f>C4927-SUM(D4927:L4927)</f>
        <v>7741.5717192990724</v>
      </c>
      <c r="P4927" s="49">
        <f>D4928/('Parc électrique'!$C$22+'Parc électrique'!$C$23)</f>
        <v>0.16984374999999999</v>
      </c>
      <c r="Q4927" s="49">
        <f t="shared" si="380"/>
        <v>0.16555362678061472</v>
      </c>
      <c r="R4927" s="49">
        <f t="shared" si="381"/>
        <v>0.22046720398874431</v>
      </c>
    </row>
    <row r="4928" spans="1:18" x14ac:dyDescent="0.3">
      <c r="A4928" s="35">
        <f t="shared" si="384"/>
        <v>44221</v>
      </c>
      <c r="B4928" s="36">
        <v>0.20833333333333334</v>
      </c>
      <c r="C4928">
        <v>11407</v>
      </c>
      <c r="D4928">
        <v>1087</v>
      </c>
      <c r="E4928" s="49">
        <f t="shared" si="382"/>
        <v>0.16555362678061472</v>
      </c>
      <c r="F4928" s="49">
        <f t="shared" si="383"/>
        <v>0.22046720398874431</v>
      </c>
      <c r="G4928">
        <v>0</v>
      </c>
      <c r="H4928" s="51">
        <f>G4928/'Parc électrique'!$C$24</f>
        <v>0</v>
      </c>
      <c r="I4928" s="14">
        <v>396</v>
      </c>
      <c r="J4928" s="14">
        <v>0</v>
      </c>
      <c r="K4928" s="14">
        <v>0</v>
      </c>
      <c r="L4928" s="14">
        <v>625</v>
      </c>
      <c r="M4928" s="14">
        <f>C4928-SUM(D4928:L4928)</f>
        <v>9298.6139791692294</v>
      </c>
      <c r="P4928" s="49">
        <f>D4929/('Parc électrique'!$C$22+'Parc électrique'!$C$23)</f>
        <v>0.15015624999999999</v>
      </c>
      <c r="Q4928" s="49">
        <f t="shared" si="380"/>
        <v>0.1463634179725582</v>
      </c>
      <c r="R4928" s="49">
        <f t="shared" si="381"/>
        <v>0.19491166792381168</v>
      </c>
    </row>
    <row r="4929" spans="1:18" x14ac:dyDescent="0.3">
      <c r="A4929" s="35">
        <f t="shared" si="384"/>
        <v>44221</v>
      </c>
      <c r="B4929" s="36">
        <v>0.25</v>
      </c>
      <c r="C4929">
        <v>12599</v>
      </c>
      <c r="D4929">
        <v>961</v>
      </c>
      <c r="E4929" s="49">
        <f t="shared" si="382"/>
        <v>0.1463634179725582</v>
      </c>
      <c r="F4929" s="49">
        <f t="shared" si="383"/>
        <v>0.19491166792381168</v>
      </c>
      <c r="G4929">
        <v>0</v>
      </c>
      <c r="H4929" s="51">
        <f>G4929/'Parc électrique'!$C$24</f>
        <v>0</v>
      </c>
      <c r="I4929" s="14">
        <v>396</v>
      </c>
      <c r="J4929" s="14">
        <v>0</v>
      </c>
      <c r="K4929" s="14">
        <v>0</v>
      </c>
      <c r="L4929" s="14">
        <v>631</v>
      </c>
      <c r="M4929" s="14">
        <f>C4929-SUM(D4929:L4929)</f>
        <v>10610.658724914103</v>
      </c>
      <c r="P4929" s="49">
        <f>D4930/('Parc électrique'!$C$22+'Parc électrique'!$C$23)</f>
        <v>0.14328125</v>
      </c>
      <c r="Q4929" s="49">
        <f t="shared" si="380"/>
        <v>0.13966207521418925</v>
      </c>
      <c r="R4929" s="49">
        <f t="shared" si="381"/>
        <v>0.18598751247256537</v>
      </c>
    </row>
    <row r="4930" spans="1:18" x14ac:dyDescent="0.3">
      <c r="A4930" s="35">
        <f t="shared" si="384"/>
        <v>44221</v>
      </c>
      <c r="B4930" s="36">
        <v>0.29166666666666669</v>
      </c>
      <c r="C4930">
        <v>13592</v>
      </c>
      <c r="D4930">
        <v>917</v>
      </c>
      <c r="E4930" s="49">
        <f t="shared" si="382"/>
        <v>0.13966207521418925</v>
      </c>
      <c r="F4930" s="49">
        <f t="shared" si="383"/>
        <v>0.18598751247256537</v>
      </c>
      <c r="G4930">
        <v>0</v>
      </c>
      <c r="H4930" s="51">
        <f>G4930/'Parc électrique'!$C$24</f>
        <v>0</v>
      </c>
      <c r="I4930" s="14">
        <v>396</v>
      </c>
      <c r="J4930" s="14">
        <v>2797</v>
      </c>
      <c r="K4930" s="14">
        <v>0</v>
      </c>
      <c r="L4930" s="14">
        <v>640</v>
      </c>
      <c r="M4930" s="14">
        <f>C4930-SUM(D4930:L4930)</f>
        <v>8841.6743504123133</v>
      </c>
      <c r="P4930" s="49">
        <f>D4931/('Parc électrique'!$C$22+'Parc électrique'!$C$23)</f>
        <v>0.12859375000000001</v>
      </c>
      <c r="Q4930" s="49">
        <f t="shared" si="380"/>
        <v>0.12534557023040105</v>
      </c>
      <c r="R4930" s="49">
        <f t="shared" si="381"/>
        <v>0.16692227128126641</v>
      </c>
    </row>
    <row r="4931" spans="1:18" x14ac:dyDescent="0.3">
      <c r="A4931" s="35">
        <f t="shared" si="384"/>
        <v>44221</v>
      </c>
      <c r="B4931" s="36">
        <v>0.33333333333333331</v>
      </c>
      <c r="C4931">
        <v>13846</v>
      </c>
      <c r="D4931">
        <v>823</v>
      </c>
      <c r="E4931" s="49">
        <f t="shared" si="382"/>
        <v>0.12534557023040105</v>
      </c>
      <c r="F4931" s="49">
        <f t="shared" si="383"/>
        <v>0.16692227128126641</v>
      </c>
      <c r="G4931">
        <v>35</v>
      </c>
      <c r="H4931" s="51">
        <f>G4931/'Parc électrique'!$C$24</f>
        <v>1.1666666666666667E-2</v>
      </c>
      <c r="I4931" s="14">
        <v>396</v>
      </c>
      <c r="J4931" s="14">
        <v>2797</v>
      </c>
      <c r="K4931" s="14">
        <v>0</v>
      </c>
      <c r="L4931" s="14">
        <v>643</v>
      </c>
      <c r="M4931" s="14">
        <f>C4931-SUM(D4931:L4931)</f>
        <v>9151.6960654918221</v>
      </c>
      <c r="P4931" s="49">
        <f>D4932/('Parc électrique'!$C$22+'Parc électrique'!$C$23)</f>
        <v>0.12484375</v>
      </c>
      <c r="Q4931" s="49">
        <f t="shared" ref="Q4931:Q4994" si="385">P4931/$T$3*$T$8</f>
        <v>0.1216902923621998</v>
      </c>
      <c r="R4931" s="49">
        <f t="shared" ref="R4931:R4994" si="386">P4931/$T$3*$T$4</f>
        <v>0.16205455012604114</v>
      </c>
    </row>
    <row r="4932" spans="1:18" x14ac:dyDescent="0.3">
      <c r="A4932" s="35">
        <f t="shared" si="384"/>
        <v>44221</v>
      </c>
      <c r="B4932" s="36">
        <v>0.375</v>
      </c>
      <c r="C4932">
        <v>13866</v>
      </c>
      <c r="D4932">
        <v>799</v>
      </c>
      <c r="E4932" s="49">
        <f t="shared" ref="E4932:E4995" si="387">P4931/$T$3*$T$8</f>
        <v>0.1216902923621998</v>
      </c>
      <c r="F4932" s="49">
        <f t="shared" ref="F4932:F4995" si="388">P4931/$T$3*$T$4</f>
        <v>0.16205455012604114</v>
      </c>
      <c r="G4932">
        <v>377</v>
      </c>
      <c r="H4932" s="51">
        <f>G4932/'Parc électrique'!$C$24</f>
        <v>0.12566666666666668</v>
      </c>
      <c r="I4932" s="14">
        <v>396</v>
      </c>
      <c r="J4932" s="14">
        <v>1015</v>
      </c>
      <c r="K4932" s="14">
        <v>0</v>
      </c>
      <c r="L4932" s="14">
        <v>639</v>
      </c>
      <c r="M4932" s="14">
        <f>C4932-SUM(D4932:L4932)</f>
        <v>10639.590588490846</v>
      </c>
      <c r="P4932" s="49">
        <f>D4933/('Parc électrique'!$C$22+'Parc électrique'!$C$23)</f>
        <v>0.1015625</v>
      </c>
      <c r="Q4932" s="49">
        <f t="shared" si="385"/>
        <v>9.8997108930450398E-2</v>
      </c>
      <c r="R4932" s="49">
        <f t="shared" si="386"/>
        <v>0.13183411462068428</v>
      </c>
    </row>
    <row r="4933" spans="1:18" x14ac:dyDescent="0.3">
      <c r="A4933" s="35">
        <f t="shared" si="384"/>
        <v>44221</v>
      </c>
      <c r="B4933" s="36">
        <v>0.41666666666666669</v>
      </c>
      <c r="C4933">
        <v>13818</v>
      </c>
      <c r="D4933">
        <v>650</v>
      </c>
      <c r="E4933" s="49">
        <f t="shared" si="387"/>
        <v>9.8997108930450398E-2</v>
      </c>
      <c r="F4933" s="49">
        <f t="shared" si="388"/>
        <v>0.13183411462068428</v>
      </c>
      <c r="G4933">
        <v>925</v>
      </c>
      <c r="H4933" s="51">
        <f>G4933/'Parc électrique'!$C$24</f>
        <v>0.30833333333333335</v>
      </c>
      <c r="I4933" s="14">
        <v>396</v>
      </c>
      <c r="J4933" s="14">
        <v>570</v>
      </c>
      <c r="K4933" s="14">
        <v>0</v>
      </c>
      <c r="L4933" s="14">
        <v>637</v>
      </c>
      <c r="M4933" s="14">
        <f>C4933-SUM(D4933:L4933)</f>
        <v>10639.460835443115</v>
      </c>
      <c r="P4933" s="49">
        <f>D4934/('Parc électrique'!$C$22+'Parc électrique'!$C$23)</f>
        <v>8.8593749999999999E-2</v>
      </c>
      <c r="Q4933" s="49">
        <f t="shared" si="385"/>
        <v>8.6355939636254417E-2</v>
      </c>
      <c r="R4933" s="49">
        <f t="shared" si="386"/>
        <v>0.1149999122921969</v>
      </c>
    </row>
    <row r="4934" spans="1:18" x14ac:dyDescent="0.3">
      <c r="A4934" s="35">
        <f t="shared" si="384"/>
        <v>44221</v>
      </c>
      <c r="B4934" s="36">
        <v>0.45833333333333331</v>
      </c>
      <c r="C4934">
        <v>13854</v>
      </c>
      <c r="D4934">
        <v>567</v>
      </c>
      <c r="E4934" s="49">
        <f t="shared" si="387"/>
        <v>8.6355939636254417E-2</v>
      </c>
      <c r="F4934" s="49">
        <f t="shared" si="388"/>
        <v>0.1149999122921969</v>
      </c>
      <c r="G4934">
        <v>1334</v>
      </c>
      <c r="H4934" s="51">
        <f>G4934/'Parc électrique'!$C$24</f>
        <v>0.44466666666666665</v>
      </c>
      <c r="I4934" s="14">
        <v>396</v>
      </c>
      <c r="J4934" s="14">
        <v>279</v>
      </c>
      <c r="K4934" s="14">
        <v>0</v>
      </c>
      <c r="L4934" s="14">
        <v>638</v>
      </c>
      <c r="M4934" s="14">
        <f>C4934-SUM(D4934:L4934)</f>
        <v>10639.353977481405</v>
      </c>
      <c r="P4934" s="49">
        <f>D4935/('Parc électrique'!$C$22+'Parc électrique'!$C$23)</f>
        <v>7.6718750000000002E-2</v>
      </c>
      <c r="Q4934" s="49">
        <f t="shared" si="385"/>
        <v>7.4780893053617153E-2</v>
      </c>
      <c r="R4934" s="49">
        <f t="shared" si="386"/>
        <v>9.9585461967316907E-2</v>
      </c>
    </row>
    <row r="4935" spans="1:18" x14ac:dyDescent="0.3">
      <c r="A4935" s="35">
        <f t="shared" si="384"/>
        <v>44221</v>
      </c>
      <c r="B4935" s="36">
        <v>0.5</v>
      </c>
      <c r="C4935">
        <v>13799</v>
      </c>
      <c r="D4935">
        <v>491</v>
      </c>
      <c r="E4935" s="49">
        <f t="shared" si="387"/>
        <v>7.4780893053617153E-2</v>
      </c>
      <c r="F4935" s="49">
        <f t="shared" si="388"/>
        <v>9.9585461967316907E-2</v>
      </c>
      <c r="G4935">
        <v>1547</v>
      </c>
      <c r="H4935" s="51">
        <f>G4935/'Parc électrique'!$C$24</f>
        <v>0.51566666666666672</v>
      </c>
      <c r="I4935" s="14">
        <v>396</v>
      </c>
      <c r="J4935" s="14">
        <v>87</v>
      </c>
      <c r="K4935" s="14">
        <v>0</v>
      </c>
      <c r="L4935" s="14">
        <v>638</v>
      </c>
      <c r="M4935" s="14">
        <f>C4935-SUM(D4935:L4935)</f>
        <v>10639.309966978311</v>
      </c>
      <c r="P4935" s="49">
        <f>D4936/('Parc électrique'!$C$22+'Parc électrique'!$C$23)</f>
        <v>9.7968749999999993E-2</v>
      </c>
      <c r="Q4935" s="49">
        <f t="shared" si="385"/>
        <v>9.549413430675753E-2</v>
      </c>
      <c r="R4935" s="49">
        <f t="shared" si="386"/>
        <v>0.12716921518026006</v>
      </c>
    </row>
    <row r="4936" spans="1:18" x14ac:dyDescent="0.3">
      <c r="A4936" s="35">
        <f t="shared" si="384"/>
        <v>44221</v>
      </c>
      <c r="B4936" s="36">
        <v>0.54166666666666663</v>
      </c>
      <c r="C4936">
        <v>13422</v>
      </c>
      <c r="D4936">
        <v>627</v>
      </c>
      <c r="E4936" s="49">
        <f t="shared" si="387"/>
        <v>9.549413430675753E-2</v>
      </c>
      <c r="F4936" s="49">
        <f t="shared" si="388"/>
        <v>0.12716921518026006</v>
      </c>
      <c r="G4936">
        <v>1545</v>
      </c>
      <c r="H4936" s="51">
        <f>G4936/'Parc électrique'!$C$24</f>
        <v>0.51500000000000001</v>
      </c>
      <c r="I4936" s="14">
        <v>396</v>
      </c>
      <c r="J4936" s="14">
        <v>2474</v>
      </c>
      <c r="K4936" s="14">
        <v>0</v>
      </c>
      <c r="L4936" s="14">
        <v>638</v>
      </c>
      <c r="M4936" s="14">
        <f>C4936-SUM(D4936:L4936)</f>
        <v>7741.2623366505131</v>
      </c>
      <c r="P4936" s="49">
        <f>D4937/('Parc électrique'!$C$22+'Parc électrique'!$C$23)</f>
        <v>9.6250000000000002E-2</v>
      </c>
      <c r="Q4936" s="49">
        <f t="shared" si="385"/>
        <v>9.38187986171653E-2</v>
      </c>
      <c r="R4936" s="49">
        <f t="shared" si="386"/>
        <v>0.12493817631744848</v>
      </c>
    </row>
    <row r="4937" spans="1:18" x14ac:dyDescent="0.3">
      <c r="A4937" s="35">
        <f t="shared" si="384"/>
        <v>44221</v>
      </c>
      <c r="B4937" s="36">
        <v>0.58333333333333337</v>
      </c>
      <c r="C4937">
        <v>13064</v>
      </c>
      <c r="D4937">
        <v>616</v>
      </c>
      <c r="E4937" s="49">
        <f t="shared" si="387"/>
        <v>9.38187986171653E-2</v>
      </c>
      <c r="F4937" s="49">
        <f t="shared" si="388"/>
        <v>0.12493817631744848</v>
      </c>
      <c r="G4937">
        <v>1327</v>
      </c>
      <c r="H4937" s="51">
        <f>G4937/'Parc électrique'!$C$24</f>
        <v>0.44233333333333336</v>
      </c>
      <c r="I4937" s="14">
        <v>396</v>
      </c>
      <c r="J4937" s="14">
        <v>2343</v>
      </c>
      <c r="K4937" s="14">
        <v>0</v>
      </c>
      <c r="L4937" s="14">
        <v>640</v>
      </c>
      <c r="M4937" s="14">
        <f>C4937-SUM(D4937:L4937)</f>
        <v>7741.3389096917326</v>
      </c>
      <c r="P4937" s="49">
        <f>D4938/('Parc électrique'!$C$22+'Parc électrique'!$C$23)</f>
        <v>0.1121875</v>
      </c>
      <c r="Q4937" s="49">
        <f t="shared" si="385"/>
        <v>0.10935372955702058</v>
      </c>
      <c r="R4937" s="49">
        <f t="shared" si="386"/>
        <v>0.14562599122715586</v>
      </c>
    </row>
    <row r="4938" spans="1:18" x14ac:dyDescent="0.3">
      <c r="A4938" s="35">
        <f t="shared" si="384"/>
        <v>44221</v>
      </c>
      <c r="B4938" s="36">
        <v>0.625</v>
      </c>
      <c r="C4938">
        <v>12730</v>
      </c>
      <c r="D4938">
        <v>718</v>
      </c>
      <c r="E4938" s="49">
        <f t="shared" si="387"/>
        <v>0.10935372955702058</v>
      </c>
      <c r="F4938" s="49">
        <f t="shared" si="388"/>
        <v>0.14562599122715586</v>
      </c>
      <c r="G4938">
        <v>909</v>
      </c>
      <c r="H4938" s="51">
        <f>G4938/'Parc électrique'!$C$24</f>
        <v>0.30299999999999999</v>
      </c>
      <c r="I4938" s="14">
        <v>396</v>
      </c>
      <c r="J4938" s="14">
        <v>0</v>
      </c>
      <c r="K4938" s="14">
        <v>0</v>
      </c>
      <c r="L4938" s="14">
        <v>642</v>
      </c>
      <c r="M4938" s="14">
        <f>C4938-SUM(D4938:L4938)</f>
        <v>10064.442020279215</v>
      </c>
      <c r="P4938" s="49">
        <f>D4939/('Parc électrique'!$C$22+'Parc électrique'!$C$23)</f>
        <v>9.6406249999999999E-2</v>
      </c>
      <c r="Q4938" s="49">
        <f t="shared" si="385"/>
        <v>9.3971101861673678E-2</v>
      </c>
      <c r="R4938" s="49">
        <f t="shared" si="386"/>
        <v>0.12514099803224954</v>
      </c>
    </row>
    <row r="4939" spans="1:18" x14ac:dyDescent="0.3">
      <c r="A4939" s="35">
        <f t="shared" si="384"/>
        <v>44221</v>
      </c>
      <c r="B4939" s="36">
        <v>0.66666666666666663</v>
      </c>
      <c r="C4939">
        <v>12626</v>
      </c>
      <c r="D4939">
        <v>617</v>
      </c>
      <c r="E4939" s="49">
        <f t="shared" si="387"/>
        <v>9.3971101861673678E-2</v>
      </c>
      <c r="F4939" s="49">
        <f t="shared" si="388"/>
        <v>0.12514099803224954</v>
      </c>
      <c r="G4939">
        <v>368</v>
      </c>
      <c r="H4939" s="51">
        <f>G4939/'Parc électrique'!$C$24</f>
        <v>0.12266666666666666</v>
      </c>
      <c r="I4939" s="14">
        <v>396</v>
      </c>
      <c r="J4939" s="14">
        <v>2797</v>
      </c>
      <c r="K4939" s="14">
        <v>0</v>
      </c>
      <c r="L4939" s="14">
        <v>642</v>
      </c>
      <c r="M4939" s="14">
        <f>C4939-SUM(D4939:L4939)</f>
        <v>7805.6582212334397</v>
      </c>
      <c r="P4939" s="49">
        <f>D4940/('Parc électrique'!$C$22+'Parc électrique'!$C$23)</f>
        <v>7.9218750000000004E-2</v>
      </c>
      <c r="Q4939" s="49">
        <f t="shared" si="385"/>
        <v>7.7217744965751317E-2</v>
      </c>
      <c r="R4939" s="49">
        <f t="shared" si="386"/>
        <v>0.10283060940413374</v>
      </c>
    </row>
    <row r="4940" spans="1:18" x14ac:dyDescent="0.3">
      <c r="A4940" s="35">
        <f t="shared" si="384"/>
        <v>44221</v>
      </c>
      <c r="B4940" s="36">
        <v>0.70833333333333337</v>
      </c>
      <c r="C4940">
        <v>13026</v>
      </c>
      <c r="D4940">
        <v>507</v>
      </c>
      <c r="E4940" s="49">
        <f t="shared" si="387"/>
        <v>7.7217744965751317E-2</v>
      </c>
      <c r="F4940" s="49">
        <f t="shared" si="388"/>
        <v>0.10283060940413374</v>
      </c>
      <c r="G4940">
        <v>47</v>
      </c>
      <c r="H4940" s="51">
        <f>G4940/'Parc électrique'!$C$24</f>
        <v>1.5666666666666666E-2</v>
      </c>
      <c r="I4940" s="14">
        <v>396</v>
      </c>
      <c r="J4940" s="14">
        <v>795</v>
      </c>
      <c r="K4940" s="14">
        <v>0</v>
      </c>
      <c r="L4940" s="14">
        <v>641</v>
      </c>
      <c r="M4940" s="14">
        <f>C4940-SUM(D4940:L4940)</f>
        <v>10639.804284978964</v>
      </c>
      <c r="P4940" s="49">
        <f>D4941/('Parc électrique'!$C$22+'Parc électrique'!$C$23)</f>
        <v>6.6093750000000007E-2</v>
      </c>
      <c r="Q4940" s="49">
        <f t="shared" si="385"/>
        <v>6.4424272427046944E-2</v>
      </c>
      <c r="R4940" s="49">
        <f t="shared" si="386"/>
        <v>8.5793585360845304E-2</v>
      </c>
    </row>
    <row r="4941" spans="1:18" x14ac:dyDescent="0.3">
      <c r="A4941" s="35">
        <f t="shared" si="384"/>
        <v>44221</v>
      </c>
      <c r="B4941" s="36">
        <v>0.75</v>
      </c>
      <c r="C4941">
        <v>13855</v>
      </c>
      <c r="D4941">
        <v>423</v>
      </c>
      <c r="E4941" s="49">
        <f t="shared" si="387"/>
        <v>6.4424272427046944E-2</v>
      </c>
      <c r="F4941" s="49">
        <f t="shared" si="388"/>
        <v>8.5793585360845304E-2</v>
      </c>
      <c r="G4941">
        <v>0</v>
      </c>
      <c r="H4941" s="51">
        <f>G4941/'Parc électrique'!$C$24</f>
        <v>0</v>
      </c>
      <c r="I4941" s="14">
        <v>396</v>
      </c>
      <c r="J4941" s="14">
        <v>1756</v>
      </c>
      <c r="K4941" s="14">
        <v>0</v>
      </c>
      <c r="L4941" s="14">
        <v>640</v>
      </c>
      <c r="M4941" s="14">
        <f>C4941-SUM(D4941:L4941)</f>
        <v>10639.849782142212</v>
      </c>
      <c r="P4941" s="49">
        <f>D4942/('Parc électrique'!$C$22+'Parc électrique'!$C$23)</f>
        <v>6.25E-2</v>
      </c>
      <c r="Q4941" s="49">
        <f t="shared" si="385"/>
        <v>6.0921297803354084E-2</v>
      </c>
      <c r="R4941" s="49">
        <f t="shared" si="386"/>
        <v>8.1128685920421093E-2</v>
      </c>
    </row>
    <row r="4942" spans="1:18" x14ac:dyDescent="0.3">
      <c r="A4942" s="35">
        <f t="shared" si="384"/>
        <v>44221</v>
      </c>
      <c r="B4942" s="36">
        <v>0.79166666666666663</v>
      </c>
      <c r="C4942">
        <v>13661</v>
      </c>
      <c r="D4942">
        <v>400</v>
      </c>
      <c r="E4942" s="49">
        <f t="shared" si="387"/>
        <v>6.0921297803354084E-2</v>
      </c>
      <c r="F4942" s="49">
        <f t="shared" si="388"/>
        <v>8.1128685920421093E-2</v>
      </c>
      <c r="G4942">
        <v>0</v>
      </c>
      <c r="H4942" s="51">
        <f>G4942/'Parc électrique'!$C$24</f>
        <v>0</v>
      </c>
      <c r="I4942" s="14">
        <v>396</v>
      </c>
      <c r="J4942" s="14">
        <v>1587</v>
      </c>
      <c r="K4942" s="14">
        <v>0</v>
      </c>
      <c r="L4942" s="14">
        <v>638</v>
      </c>
      <c r="M4942" s="14">
        <f>C4942-SUM(D4942:L4942)</f>
        <v>10639.857950016276</v>
      </c>
      <c r="P4942" s="49">
        <f>D4943/('Parc électrique'!$C$22+'Parc électrique'!$C$23)</f>
        <v>7.1249999999999994E-2</v>
      </c>
      <c r="Q4942" s="49">
        <f t="shared" si="385"/>
        <v>6.945027949582365E-2</v>
      </c>
      <c r="R4942" s="49">
        <f t="shared" si="386"/>
        <v>9.2486701949280034E-2</v>
      </c>
    </row>
    <row r="4943" spans="1:18" x14ac:dyDescent="0.3">
      <c r="A4943" s="35">
        <f t="shared" si="384"/>
        <v>44221</v>
      </c>
      <c r="B4943" s="36">
        <v>0.83333333333333337</v>
      </c>
      <c r="C4943">
        <v>12905</v>
      </c>
      <c r="D4943">
        <v>456</v>
      </c>
      <c r="E4943" s="49">
        <f t="shared" si="387"/>
        <v>6.945027949582365E-2</v>
      </c>
      <c r="F4943" s="49">
        <f t="shared" si="388"/>
        <v>9.2486701949280034E-2</v>
      </c>
      <c r="G4943">
        <v>0</v>
      </c>
      <c r="H4943" s="51">
        <f>G4943/'Parc électrique'!$C$24</f>
        <v>0</v>
      </c>
      <c r="I4943" s="14">
        <v>396</v>
      </c>
      <c r="J4943" s="14">
        <v>2797</v>
      </c>
      <c r="K4943" s="14">
        <v>0</v>
      </c>
      <c r="L4943" s="14">
        <v>636</v>
      </c>
      <c r="M4943" s="14">
        <f>C4943-SUM(D4943:L4943)</f>
        <v>8619.8380630185547</v>
      </c>
      <c r="P4943" s="49">
        <f>D4944/('Parc électrique'!$C$22+'Parc électrique'!$C$23)</f>
        <v>7.7656249999999996E-2</v>
      </c>
      <c r="Q4943" s="49">
        <f t="shared" si="385"/>
        <v>7.5694712520667451E-2</v>
      </c>
      <c r="R4943" s="49">
        <f t="shared" si="386"/>
        <v>0.1008023922561232</v>
      </c>
    </row>
    <row r="4944" spans="1:18" x14ac:dyDescent="0.3">
      <c r="A4944" s="35">
        <f t="shared" si="384"/>
        <v>44221</v>
      </c>
      <c r="B4944" s="36">
        <v>0.875</v>
      </c>
      <c r="C4944">
        <v>12235</v>
      </c>
      <c r="D4944">
        <v>497</v>
      </c>
      <c r="E4944" s="49">
        <f t="shared" si="387"/>
        <v>7.5694712520667451E-2</v>
      </c>
      <c r="F4944" s="49">
        <f t="shared" si="388"/>
        <v>0.1008023922561232</v>
      </c>
      <c r="G4944">
        <v>0</v>
      </c>
      <c r="H4944" s="51">
        <f>G4944/'Parc électrique'!$C$24</f>
        <v>0</v>
      </c>
      <c r="I4944" s="14">
        <v>396</v>
      </c>
      <c r="J4944" s="14">
        <v>66</v>
      </c>
      <c r="K4944" s="14">
        <v>0</v>
      </c>
      <c r="L4944" s="14">
        <v>636</v>
      </c>
      <c r="M4944" s="14">
        <f>C4944-SUM(D4944:L4944)</f>
        <v>10639.823502895222</v>
      </c>
      <c r="P4944" s="49">
        <f>D4945/('Parc électrique'!$C$22+'Parc électrique'!$C$23)</f>
        <v>8.0625000000000002E-2</v>
      </c>
      <c r="Q4944" s="49">
        <f t="shared" si="385"/>
        <v>7.8588474166326777E-2</v>
      </c>
      <c r="R4944" s="49">
        <f t="shared" si="386"/>
        <v>0.10465600483734322</v>
      </c>
    </row>
    <row r="4945" spans="1:18" x14ac:dyDescent="0.3">
      <c r="A4945" s="35">
        <f t="shared" si="384"/>
        <v>44221</v>
      </c>
      <c r="B4945" s="36">
        <v>0.91666666666666663</v>
      </c>
      <c r="C4945">
        <v>12424</v>
      </c>
      <c r="D4945">
        <v>516</v>
      </c>
      <c r="E4945" s="49">
        <f t="shared" si="387"/>
        <v>7.8588474166326777E-2</v>
      </c>
      <c r="F4945" s="49">
        <f t="shared" si="388"/>
        <v>0.10465600483734322</v>
      </c>
      <c r="G4945">
        <v>0</v>
      </c>
      <c r="H4945" s="51">
        <f>G4945/'Parc électrique'!$C$24</f>
        <v>0</v>
      </c>
      <c r="I4945" s="14">
        <v>396</v>
      </c>
      <c r="J4945" s="14">
        <v>238</v>
      </c>
      <c r="K4945" s="14">
        <v>0</v>
      </c>
      <c r="L4945" s="14">
        <v>634</v>
      </c>
      <c r="M4945" s="14">
        <f>C4945-SUM(D4945:L4945)</f>
        <v>10639.816755520997</v>
      </c>
      <c r="P4945" s="49">
        <f>D4946/('Parc électrique'!$C$22+'Parc électrique'!$C$23)</f>
        <v>7.9218750000000004E-2</v>
      </c>
      <c r="Q4945" s="49">
        <f t="shared" si="385"/>
        <v>7.7217744965751317E-2</v>
      </c>
      <c r="R4945" s="49">
        <f t="shared" si="386"/>
        <v>0.10283060940413374</v>
      </c>
    </row>
    <row r="4946" spans="1:18" x14ac:dyDescent="0.3">
      <c r="A4946" s="35">
        <f t="shared" si="384"/>
        <v>44221</v>
      </c>
      <c r="B4946" s="36">
        <v>0.95833333333333337</v>
      </c>
      <c r="C4946">
        <v>12556</v>
      </c>
      <c r="D4946">
        <v>507</v>
      </c>
      <c r="E4946" s="49">
        <f t="shared" si="387"/>
        <v>7.7217744965751317E-2</v>
      </c>
      <c r="F4946" s="49">
        <f t="shared" si="388"/>
        <v>0.10283060940413374</v>
      </c>
      <c r="G4946">
        <v>0</v>
      </c>
      <c r="H4946" s="51">
        <f>G4946/'Parc électrique'!$C$24</f>
        <v>0</v>
      </c>
      <c r="I4946" s="14">
        <v>396</v>
      </c>
      <c r="J4946" s="14">
        <v>2797</v>
      </c>
      <c r="K4946" s="14">
        <v>0</v>
      </c>
      <c r="L4946" s="14">
        <v>636</v>
      </c>
      <c r="M4946" s="14">
        <f>C4946-SUM(D4946:L4946)</f>
        <v>8219.8199516456298</v>
      </c>
      <c r="P4946" s="49">
        <f>D4947/('Parc électrique'!$C$22+'Parc électrique'!$C$23)</f>
        <v>8.2656250000000001E-2</v>
      </c>
      <c r="Q4946" s="49">
        <f t="shared" si="385"/>
        <v>8.0568416344935792E-2</v>
      </c>
      <c r="R4946" s="49">
        <f t="shared" si="386"/>
        <v>0.1072926871297569</v>
      </c>
    </row>
    <row r="4947" spans="1:18" x14ac:dyDescent="0.3">
      <c r="A4947" s="35">
        <f t="shared" si="384"/>
        <v>44222</v>
      </c>
      <c r="B4947" s="36">
        <v>0</v>
      </c>
      <c r="C4947">
        <v>12147</v>
      </c>
      <c r="D4947">
        <v>529</v>
      </c>
      <c r="E4947" s="49">
        <f t="shared" si="387"/>
        <v>8.0568416344935792E-2</v>
      </c>
      <c r="F4947" s="49">
        <f t="shared" si="388"/>
        <v>0.1072926871297569</v>
      </c>
      <c r="G4947">
        <v>0</v>
      </c>
      <c r="H4947" s="51">
        <f>G4947/'Parc électrique'!$C$24</f>
        <v>0</v>
      </c>
      <c r="I4947" s="14">
        <v>396</v>
      </c>
      <c r="J4947" s="14">
        <v>2844</v>
      </c>
      <c r="K4947" s="14">
        <v>0</v>
      </c>
      <c r="L4947" s="14">
        <v>636</v>
      </c>
      <c r="M4947" s="14">
        <f>C4947-SUM(D4947:L4947)</f>
        <v>7741.8121388965255</v>
      </c>
      <c r="P4947" s="49">
        <f>D4948/('Parc électrique'!$C$22+'Parc électrique'!$C$23)</f>
        <v>8.5468749999999996E-2</v>
      </c>
      <c r="Q4947" s="49">
        <f t="shared" si="385"/>
        <v>8.3309874746086712E-2</v>
      </c>
      <c r="R4947" s="49">
        <f t="shared" si="386"/>
        <v>0.11094347799617585</v>
      </c>
    </row>
    <row r="4948" spans="1:18" x14ac:dyDescent="0.3">
      <c r="A4948" s="35">
        <f t="shared" si="384"/>
        <v>44222</v>
      </c>
      <c r="B4948" s="36">
        <v>4.1666666666666664E-2</v>
      </c>
      <c r="C4948">
        <v>11906</v>
      </c>
      <c r="D4948">
        <v>547</v>
      </c>
      <c r="E4948" s="49">
        <f t="shared" si="387"/>
        <v>8.3309874746086712E-2</v>
      </c>
      <c r="F4948" s="49">
        <f t="shared" si="388"/>
        <v>0.11094347799617585</v>
      </c>
      <c r="G4948">
        <v>0</v>
      </c>
      <c r="H4948" s="51">
        <f>G4948/'Parc électrique'!$C$24</f>
        <v>0</v>
      </c>
      <c r="I4948" s="14">
        <v>396</v>
      </c>
      <c r="J4948" s="14">
        <v>0</v>
      </c>
      <c r="K4948" s="14">
        <v>0</v>
      </c>
      <c r="L4948" s="14">
        <v>633</v>
      </c>
      <c r="M4948" s="14">
        <f>C4948-SUM(D4948:L4948)</f>
        <v>10329.805746647258</v>
      </c>
      <c r="P4948" s="49">
        <f>D4949/('Parc électrique'!$C$22+'Parc électrique'!$C$23)</f>
        <v>8.4531250000000002E-2</v>
      </c>
      <c r="Q4948" s="49">
        <f t="shared" si="385"/>
        <v>8.2396055279036415E-2</v>
      </c>
      <c r="R4948" s="49">
        <f t="shared" si="386"/>
        <v>0.10972654770736955</v>
      </c>
    </row>
    <row r="4949" spans="1:18" x14ac:dyDescent="0.3">
      <c r="A4949" s="35">
        <f t="shared" si="384"/>
        <v>44222</v>
      </c>
      <c r="B4949" s="36">
        <v>8.3333333333333329E-2</v>
      </c>
      <c r="C4949">
        <v>11648</v>
      </c>
      <c r="D4949">
        <v>541</v>
      </c>
      <c r="E4949" s="49">
        <f t="shared" si="387"/>
        <v>8.2396055279036415E-2</v>
      </c>
      <c r="F4949" s="49">
        <f t="shared" si="388"/>
        <v>0.10972654770736955</v>
      </c>
      <c r="G4949">
        <v>0</v>
      </c>
      <c r="H4949" s="51">
        <f>G4949/'Parc électrique'!$C$24</f>
        <v>0</v>
      </c>
      <c r="I4949" s="14">
        <v>396</v>
      </c>
      <c r="J4949" s="14">
        <v>2338</v>
      </c>
      <c r="K4949" s="14">
        <v>0</v>
      </c>
      <c r="L4949" s="14">
        <v>631</v>
      </c>
      <c r="M4949" s="14">
        <f>C4949-SUM(D4949:L4949)</f>
        <v>7741.8078773970137</v>
      </c>
      <c r="P4949" s="49">
        <f>D4950/('Parc électrique'!$C$22+'Parc électrique'!$C$23)</f>
        <v>0.10906250000000001</v>
      </c>
      <c r="Q4949" s="49">
        <f t="shared" si="385"/>
        <v>0.10630766466685289</v>
      </c>
      <c r="R4949" s="49">
        <f t="shared" si="386"/>
        <v>0.14156955693113482</v>
      </c>
    </row>
    <row r="4950" spans="1:18" x14ac:dyDescent="0.3">
      <c r="A4950" s="35">
        <f t="shared" si="384"/>
        <v>44222</v>
      </c>
      <c r="B4950" s="36">
        <v>0.125</v>
      </c>
      <c r="C4950">
        <v>11209</v>
      </c>
      <c r="D4950">
        <v>698</v>
      </c>
      <c r="E4950" s="49">
        <f t="shared" si="387"/>
        <v>0.10630766466685289</v>
      </c>
      <c r="F4950" s="49">
        <f t="shared" si="388"/>
        <v>0.14156955693113482</v>
      </c>
      <c r="G4950">
        <v>0</v>
      </c>
      <c r="H4950" s="51">
        <f>G4950/'Parc électrique'!$C$24</f>
        <v>0</v>
      </c>
      <c r="I4950" s="14">
        <v>396</v>
      </c>
      <c r="J4950" s="14">
        <v>0</v>
      </c>
      <c r="K4950" s="14">
        <v>0</v>
      </c>
      <c r="L4950" s="14">
        <v>630</v>
      </c>
      <c r="M4950" s="14">
        <f>C4950-SUM(D4950:L4950)</f>
        <v>9484.7521227784018</v>
      </c>
      <c r="P4950" s="49">
        <f>D4951/('Parc électrique'!$C$22+'Parc électrique'!$C$23)</f>
        <v>0.11749999999999999</v>
      </c>
      <c r="Q4950" s="49">
        <f t="shared" si="385"/>
        <v>0.11453203987030569</v>
      </c>
      <c r="R4950" s="49">
        <f t="shared" si="386"/>
        <v>0.15252192953039165</v>
      </c>
    </row>
    <row r="4951" spans="1:18" x14ac:dyDescent="0.3">
      <c r="A4951" s="35">
        <f t="shared" si="384"/>
        <v>44222</v>
      </c>
      <c r="B4951" s="36">
        <v>0.16666666666666666</v>
      </c>
      <c r="C4951">
        <v>11125</v>
      </c>
      <c r="D4951">
        <v>752</v>
      </c>
      <c r="E4951" s="49">
        <f t="shared" si="387"/>
        <v>0.11453203987030569</v>
      </c>
      <c r="F4951" s="49">
        <f t="shared" si="388"/>
        <v>0.15252192953039165</v>
      </c>
      <c r="G4951">
        <v>0</v>
      </c>
      <c r="H4951" s="51">
        <f>G4951/'Parc électrique'!$C$24</f>
        <v>0</v>
      </c>
      <c r="I4951" s="14">
        <v>396</v>
      </c>
      <c r="J4951" s="14">
        <v>0</v>
      </c>
      <c r="K4951" s="14">
        <v>0</v>
      </c>
      <c r="L4951" s="14">
        <v>629</v>
      </c>
      <c r="M4951" s="14">
        <f>C4951-SUM(D4951:L4951)</f>
        <v>9347.7329460305991</v>
      </c>
      <c r="P4951" s="49">
        <f>D4952/('Parc électrique'!$C$22+'Parc électrique'!$C$23)</f>
        <v>0.1071875</v>
      </c>
      <c r="Q4951" s="49">
        <f t="shared" si="385"/>
        <v>0.10448002573275227</v>
      </c>
      <c r="R4951" s="49">
        <f t="shared" si="386"/>
        <v>0.13913569635352219</v>
      </c>
    </row>
    <row r="4952" spans="1:18" x14ac:dyDescent="0.3">
      <c r="A4952" s="35">
        <f t="shared" si="384"/>
        <v>44222</v>
      </c>
      <c r="B4952" s="36">
        <v>0.20833333333333334</v>
      </c>
      <c r="C4952">
        <v>11637</v>
      </c>
      <c r="D4952">
        <v>686</v>
      </c>
      <c r="E4952" s="49">
        <f t="shared" si="387"/>
        <v>0.10448002573275227</v>
      </c>
      <c r="F4952" s="49">
        <f t="shared" si="388"/>
        <v>0.13913569635352219</v>
      </c>
      <c r="G4952">
        <v>0</v>
      </c>
      <c r="H4952" s="51">
        <f>G4952/'Parc électrique'!$C$24</f>
        <v>0</v>
      </c>
      <c r="I4952" s="14">
        <v>396</v>
      </c>
      <c r="J4952" s="14">
        <v>0</v>
      </c>
      <c r="K4952" s="14">
        <v>0</v>
      </c>
      <c r="L4952" s="14">
        <v>628</v>
      </c>
      <c r="M4952" s="14">
        <f>C4952-SUM(D4952:L4952)</f>
        <v>9926.7563842779127</v>
      </c>
      <c r="P4952" s="49">
        <f>D4953/('Parc électrique'!$C$22+'Parc électrique'!$C$23)</f>
        <v>9.8593749999999994E-2</v>
      </c>
      <c r="Q4952" s="49">
        <f t="shared" si="385"/>
        <v>9.6103347284791071E-2</v>
      </c>
      <c r="R4952" s="49">
        <f t="shared" si="386"/>
        <v>0.12798050203946426</v>
      </c>
    </row>
    <row r="4953" spans="1:18" x14ac:dyDescent="0.3">
      <c r="A4953" s="35">
        <f t="shared" si="384"/>
        <v>44222</v>
      </c>
      <c r="B4953" s="36">
        <v>0.25</v>
      </c>
      <c r="C4953">
        <v>12848</v>
      </c>
      <c r="D4953">
        <v>631</v>
      </c>
      <c r="E4953" s="49">
        <f t="shared" si="387"/>
        <v>9.6103347284791071E-2</v>
      </c>
      <c r="F4953" s="49">
        <f t="shared" si="388"/>
        <v>0.12798050203946426</v>
      </c>
      <c r="G4953">
        <v>0</v>
      </c>
      <c r="H4953" s="51">
        <f>G4953/'Parc électrique'!$C$24</f>
        <v>0</v>
      </c>
      <c r="I4953" s="14">
        <v>396</v>
      </c>
      <c r="J4953" s="14">
        <v>3153</v>
      </c>
      <c r="K4953" s="14">
        <v>0</v>
      </c>
      <c r="L4953" s="14">
        <v>634</v>
      </c>
      <c r="M4953" s="14">
        <f>C4953-SUM(D4953:L4953)</f>
        <v>8033.7759161506756</v>
      </c>
      <c r="P4953" s="49">
        <f>D4954/('Parc électrique'!$C$22+'Parc électrique'!$C$23)</f>
        <v>9.1249999999999998E-2</v>
      </c>
      <c r="Q4953" s="49">
        <f t="shared" si="385"/>
        <v>8.8945094792896973E-2</v>
      </c>
      <c r="R4953" s="49">
        <f t="shared" si="386"/>
        <v>0.1184478814438148</v>
      </c>
    </row>
    <row r="4954" spans="1:18" x14ac:dyDescent="0.3">
      <c r="A4954" s="35">
        <f t="shared" si="384"/>
        <v>44222</v>
      </c>
      <c r="B4954" s="36">
        <v>0.29166666666666669</v>
      </c>
      <c r="C4954">
        <v>13817</v>
      </c>
      <c r="D4954">
        <v>584</v>
      </c>
      <c r="E4954" s="49">
        <f t="shared" si="387"/>
        <v>8.8945094792896973E-2</v>
      </c>
      <c r="F4954" s="49">
        <f t="shared" si="388"/>
        <v>0.1184478814438148</v>
      </c>
      <c r="G4954">
        <v>0</v>
      </c>
      <c r="H4954" s="51">
        <f>G4954/'Parc électrique'!$C$24</f>
        <v>0</v>
      </c>
      <c r="I4954" s="14">
        <v>396</v>
      </c>
      <c r="J4954" s="14">
        <v>1554</v>
      </c>
      <c r="K4954" s="14">
        <v>0</v>
      </c>
      <c r="L4954" s="14">
        <v>643</v>
      </c>
      <c r="M4954" s="14">
        <f>C4954-SUM(D4954:L4954)</f>
        <v>10639.792607023763</v>
      </c>
      <c r="P4954" s="49">
        <f>D4955/('Parc électrique'!$C$22+'Parc électrique'!$C$23)</f>
        <v>9.375E-2</v>
      </c>
      <c r="Q4954" s="49">
        <f t="shared" si="385"/>
        <v>9.1381946705031136E-2</v>
      </c>
      <c r="R4954" s="49">
        <f t="shared" si="386"/>
        <v>0.12169302888063165</v>
      </c>
    </row>
    <row r="4955" spans="1:18" x14ac:dyDescent="0.3">
      <c r="A4955" s="35">
        <f t="shared" si="384"/>
        <v>44222</v>
      </c>
      <c r="B4955" s="36">
        <v>0.33333333333333331</v>
      </c>
      <c r="C4955">
        <v>14082</v>
      </c>
      <c r="D4955">
        <v>600</v>
      </c>
      <c r="E4955" s="49">
        <f t="shared" si="387"/>
        <v>9.1381946705031136E-2</v>
      </c>
      <c r="F4955" s="49">
        <f t="shared" si="388"/>
        <v>0.12169302888063165</v>
      </c>
      <c r="G4955">
        <v>35</v>
      </c>
      <c r="H4955" s="51">
        <f>G4955/'Parc électrique'!$C$24</f>
        <v>1.1666666666666667E-2</v>
      </c>
      <c r="I4955" s="14">
        <v>396</v>
      </c>
      <c r="J4955" s="14">
        <v>1765</v>
      </c>
      <c r="K4955" s="14">
        <v>0</v>
      </c>
      <c r="L4955" s="14">
        <v>646</v>
      </c>
      <c r="M4955" s="14">
        <f>C4955-SUM(D4955:L4955)</f>
        <v>10639.775258357748</v>
      </c>
      <c r="P4955" s="49">
        <f>D4956/('Parc électrique'!$C$22+'Parc électrique'!$C$23)</f>
        <v>8.6874999999999994E-2</v>
      </c>
      <c r="Q4955" s="49">
        <f t="shared" si="385"/>
        <v>8.4680603946662186E-2</v>
      </c>
      <c r="R4955" s="49">
        <f t="shared" si="386"/>
        <v>0.11276887342938532</v>
      </c>
    </row>
    <row r="4956" spans="1:18" x14ac:dyDescent="0.3">
      <c r="A4956" s="35">
        <f t="shared" ref="A4956:A5019" si="389">A4932+1</f>
        <v>44222</v>
      </c>
      <c r="B4956" s="36">
        <v>0.375</v>
      </c>
      <c r="C4956">
        <v>14120</v>
      </c>
      <c r="D4956">
        <v>556</v>
      </c>
      <c r="E4956" s="49">
        <f t="shared" si="387"/>
        <v>8.4680603946662186E-2</v>
      </c>
      <c r="F4956" s="49">
        <f t="shared" si="388"/>
        <v>0.11276887342938532</v>
      </c>
      <c r="G4956">
        <v>354</v>
      </c>
      <c r="H4956" s="51">
        <f>G4956/'Parc électrique'!$C$24</f>
        <v>0.11799999999999999</v>
      </c>
      <c r="I4956" s="14">
        <v>396</v>
      </c>
      <c r="J4956" s="14">
        <v>1532</v>
      </c>
      <c r="K4956" s="14">
        <v>0</v>
      </c>
      <c r="L4956" s="14">
        <v>642</v>
      </c>
      <c r="M4956" s="14">
        <f>C4956-SUM(D4956:L4956)</f>
        <v>10639.684550522623</v>
      </c>
      <c r="P4956" s="49">
        <f>D4957/('Parc électrique'!$C$22+'Parc électrique'!$C$23)</f>
        <v>9.7968749999999993E-2</v>
      </c>
      <c r="Q4956" s="49">
        <f t="shared" si="385"/>
        <v>9.549413430675753E-2</v>
      </c>
      <c r="R4956" s="49">
        <f t="shared" si="386"/>
        <v>0.12716921518026006</v>
      </c>
    </row>
    <row r="4957" spans="1:18" x14ac:dyDescent="0.3">
      <c r="A4957" s="35">
        <f t="shared" si="389"/>
        <v>44222</v>
      </c>
      <c r="B4957" s="36">
        <v>0.41666666666666669</v>
      </c>
      <c r="C4957">
        <v>14093</v>
      </c>
      <c r="D4957">
        <v>627</v>
      </c>
      <c r="E4957" s="49">
        <f t="shared" si="387"/>
        <v>9.549413430675753E-2</v>
      </c>
      <c r="F4957" s="49">
        <f t="shared" si="388"/>
        <v>0.12716921518026006</v>
      </c>
      <c r="G4957">
        <v>817</v>
      </c>
      <c r="H4957" s="51">
        <f>G4957/'Parc électrique'!$C$24</f>
        <v>0.27233333333333332</v>
      </c>
      <c r="I4957" s="14">
        <v>396</v>
      </c>
      <c r="J4957" s="14">
        <v>973</v>
      </c>
      <c r="K4957" s="14">
        <v>0</v>
      </c>
      <c r="L4957" s="14">
        <v>640</v>
      </c>
      <c r="M4957" s="14">
        <f>C4957-SUM(D4957:L4957)</f>
        <v>10639.505003317179</v>
      </c>
      <c r="P4957" s="49">
        <f>D4958/('Parc électrique'!$C$22+'Parc électrique'!$C$23)</f>
        <v>9.2499999999999999E-2</v>
      </c>
      <c r="Q4957" s="49">
        <f t="shared" si="385"/>
        <v>9.0163520748964041E-2</v>
      </c>
      <c r="R4957" s="49">
        <f t="shared" si="386"/>
        <v>0.12007045516222321</v>
      </c>
    </row>
    <row r="4958" spans="1:18" x14ac:dyDescent="0.3">
      <c r="A4958" s="35">
        <f t="shared" si="389"/>
        <v>44222</v>
      </c>
      <c r="B4958" s="36">
        <v>0.45833333333333331</v>
      </c>
      <c r="C4958">
        <v>14097</v>
      </c>
      <c r="D4958">
        <v>592</v>
      </c>
      <c r="E4958" s="49">
        <f t="shared" si="387"/>
        <v>9.0163520748964041E-2</v>
      </c>
      <c r="F4958" s="49">
        <f t="shared" si="388"/>
        <v>0.12007045516222321</v>
      </c>
      <c r="G4958">
        <v>1178</v>
      </c>
      <c r="H4958" s="51">
        <f>G4958/'Parc électrique'!$C$24</f>
        <v>0.39266666666666666</v>
      </c>
      <c r="I4958" s="14">
        <v>396</v>
      </c>
      <c r="J4958" s="14">
        <v>1356</v>
      </c>
      <c r="K4958" s="14">
        <v>0</v>
      </c>
      <c r="L4958" s="14">
        <v>642</v>
      </c>
      <c r="M4958" s="14">
        <f>C4958-SUM(D4958:L4958)</f>
        <v>9932.3970993574221</v>
      </c>
      <c r="P4958" s="49">
        <f>D4959/('Parc électrique'!$C$22+'Parc électrique'!$C$23)</f>
        <v>8.8124999999999995E-2</v>
      </c>
      <c r="Q4958" s="49">
        <f t="shared" si="385"/>
        <v>8.5899029902729268E-2</v>
      </c>
      <c r="R4958" s="49">
        <f t="shared" si="386"/>
        <v>0.11439144714779374</v>
      </c>
    </row>
    <row r="4959" spans="1:18" x14ac:dyDescent="0.3">
      <c r="A4959" s="35">
        <f t="shared" si="389"/>
        <v>44222</v>
      </c>
      <c r="B4959" s="36">
        <v>0.5</v>
      </c>
      <c r="C4959">
        <v>13994</v>
      </c>
      <c r="D4959">
        <v>564</v>
      </c>
      <c r="E4959" s="49">
        <f t="shared" si="387"/>
        <v>8.5899029902729268E-2</v>
      </c>
      <c r="F4959" s="49">
        <f t="shared" si="388"/>
        <v>0.11439144714779374</v>
      </c>
      <c r="G4959">
        <v>1394</v>
      </c>
      <c r="H4959" s="51">
        <f>G4959/'Parc électrique'!$C$24</f>
        <v>0.46466666666666667</v>
      </c>
      <c r="I4959" s="14">
        <v>396</v>
      </c>
      <c r="J4959" s="14">
        <v>3153</v>
      </c>
      <c r="K4959" s="14">
        <v>0</v>
      </c>
      <c r="L4959" s="14">
        <v>642</v>
      </c>
      <c r="M4959" s="14">
        <f>C4959-SUM(D4959:L4959)</f>
        <v>7844.3350428562826</v>
      </c>
      <c r="P4959" s="49">
        <f>D4960/('Parc électrique'!$C$22+'Parc électrique'!$C$23)</f>
        <v>8.984375E-2</v>
      </c>
      <c r="Q4959" s="49">
        <f t="shared" si="385"/>
        <v>8.7574365592321499E-2</v>
      </c>
      <c r="R4959" s="49">
        <f t="shared" si="386"/>
        <v>0.11662248601060532</v>
      </c>
    </row>
    <row r="4960" spans="1:18" x14ac:dyDescent="0.3">
      <c r="A4960" s="35">
        <f t="shared" si="389"/>
        <v>44222</v>
      </c>
      <c r="B4960" s="36">
        <v>0.54166666666666663</v>
      </c>
      <c r="C4960">
        <v>13634</v>
      </c>
      <c r="D4960">
        <v>575</v>
      </c>
      <c r="E4960" s="49">
        <f t="shared" si="387"/>
        <v>8.7574365592321499E-2</v>
      </c>
      <c r="F4960" s="49">
        <f t="shared" si="388"/>
        <v>0.11662248601060532</v>
      </c>
      <c r="G4960">
        <v>1455</v>
      </c>
      <c r="H4960" s="51">
        <f>G4960/'Parc électrique'!$C$24</f>
        <v>0.48499999999999999</v>
      </c>
      <c r="I4960" s="14">
        <v>396</v>
      </c>
      <c r="J4960" s="14">
        <v>0</v>
      </c>
      <c r="K4960" s="14">
        <v>0</v>
      </c>
      <c r="L4960" s="14">
        <v>641</v>
      </c>
      <c r="M4960" s="14">
        <f>C4960-SUM(D4960:L4960)</f>
        <v>10566.310803148397</v>
      </c>
      <c r="P4960" s="49">
        <f>D4961/('Parc électrique'!$C$22+'Parc électrique'!$C$23)</f>
        <v>8.2968749999999994E-2</v>
      </c>
      <c r="Q4960" s="49">
        <f t="shared" si="385"/>
        <v>8.0873022833952549E-2</v>
      </c>
      <c r="R4960" s="49">
        <f t="shared" si="386"/>
        <v>0.107698330559359</v>
      </c>
    </row>
    <row r="4961" spans="1:18" x14ac:dyDescent="0.3">
      <c r="A4961" s="35">
        <f t="shared" si="389"/>
        <v>44222</v>
      </c>
      <c r="B4961" s="36">
        <v>0.58333333333333337</v>
      </c>
      <c r="C4961">
        <v>13303</v>
      </c>
      <c r="D4961">
        <v>531</v>
      </c>
      <c r="E4961" s="49">
        <f t="shared" si="387"/>
        <v>8.0873022833952549E-2</v>
      </c>
      <c r="F4961" s="49">
        <f t="shared" si="388"/>
        <v>0.107698330559359</v>
      </c>
      <c r="G4961">
        <v>1254</v>
      </c>
      <c r="H4961" s="51">
        <f>G4961/'Parc électrique'!$C$24</f>
        <v>0.41799999999999998</v>
      </c>
      <c r="I4961" s="14">
        <v>396</v>
      </c>
      <c r="J4961" s="14">
        <v>2737</v>
      </c>
      <c r="K4961" s="14">
        <v>0</v>
      </c>
      <c r="L4961" s="14">
        <v>643</v>
      </c>
      <c r="M4961" s="14">
        <f>C4961-SUM(D4961:L4961)</f>
        <v>7741.3934286466065</v>
      </c>
      <c r="P4961" s="49">
        <f>D4962/('Parc électrique'!$C$22+'Parc électrique'!$C$23)</f>
        <v>8.6874999999999994E-2</v>
      </c>
      <c r="Q4961" s="49">
        <f t="shared" si="385"/>
        <v>8.4680603946662186E-2</v>
      </c>
      <c r="R4961" s="49">
        <f t="shared" si="386"/>
        <v>0.11276887342938532</v>
      </c>
    </row>
    <row r="4962" spans="1:18" x14ac:dyDescent="0.3">
      <c r="A4962" s="35">
        <f t="shared" si="389"/>
        <v>44222</v>
      </c>
      <c r="B4962" s="36">
        <v>0.625</v>
      </c>
      <c r="C4962">
        <v>12991</v>
      </c>
      <c r="D4962">
        <v>556</v>
      </c>
      <c r="E4962" s="49">
        <f t="shared" si="387"/>
        <v>8.4680603946662186E-2</v>
      </c>
      <c r="F4962" s="49">
        <f t="shared" si="388"/>
        <v>0.11276887342938532</v>
      </c>
      <c r="G4962">
        <v>870</v>
      </c>
      <c r="H4962" s="51">
        <f>G4962/'Parc électrique'!$C$24</f>
        <v>0.28999999999999998</v>
      </c>
      <c r="I4962" s="14">
        <v>396</v>
      </c>
      <c r="J4962" s="14">
        <v>0</v>
      </c>
      <c r="K4962" s="14">
        <v>0</v>
      </c>
      <c r="L4962" s="14">
        <v>645</v>
      </c>
      <c r="M4962" s="14">
        <f>C4962-SUM(D4962:L4962)</f>
        <v>10523.512550522624</v>
      </c>
      <c r="P4962" s="49">
        <f>D4963/('Parc électrique'!$C$22+'Parc électrique'!$C$23)</f>
        <v>8.1562499999999996E-2</v>
      </c>
      <c r="Q4962" s="49">
        <f t="shared" si="385"/>
        <v>7.9502293633377089E-2</v>
      </c>
      <c r="R4962" s="49">
        <f t="shared" si="386"/>
        <v>0.10587293512614952</v>
      </c>
    </row>
    <row r="4963" spans="1:18" x14ac:dyDescent="0.3">
      <c r="A4963" s="35">
        <f t="shared" si="389"/>
        <v>44222</v>
      </c>
      <c r="B4963" s="36">
        <v>0.66666666666666663</v>
      </c>
      <c r="C4963">
        <v>12879</v>
      </c>
      <c r="D4963">
        <v>522</v>
      </c>
      <c r="E4963" s="49">
        <f t="shared" si="387"/>
        <v>7.9502293633377089E-2</v>
      </c>
      <c r="F4963" s="49">
        <f t="shared" si="388"/>
        <v>0.10587293512614952</v>
      </c>
      <c r="G4963">
        <v>369</v>
      </c>
      <c r="H4963" s="51">
        <f>G4963/'Parc électrique'!$C$24</f>
        <v>0.123</v>
      </c>
      <c r="I4963" s="14">
        <v>396</v>
      </c>
      <c r="J4963" s="14">
        <v>3153</v>
      </c>
      <c r="K4963" s="14">
        <v>0</v>
      </c>
      <c r="L4963" s="14">
        <v>645</v>
      </c>
      <c r="M4963" s="14">
        <f>C4963-SUM(D4963:L4963)</f>
        <v>7793.6916247712406</v>
      </c>
      <c r="P4963" s="49">
        <f>D4964/('Parc électrique'!$C$22+'Parc électrique'!$C$23)</f>
        <v>8.7656250000000005E-2</v>
      </c>
      <c r="Q4963" s="49">
        <f t="shared" si="385"/>
        <v>8.5442120169204119E-2</v>
      </c>
      <c r="R4963" s="49">
        <f t="shared" si="386"/>
        <v>0.1137829820033906</v>
      </c>
    </row>
    <row r="4964" spans="1:18" x14ac:dyDescent="0.3">
      <c r="A4964" s="35">
        <f t="shared" si="389"/>
        <v>44222</v>
      </c>
      <c r="B4964" s="36">
        <v>0.70833333333333337</v>
      </c>
      <c r="C4964">
        <v>13244</v>
      </c>
      <c r="D4964">
        <v>561</v>
      </c>
      <c r="E4964" s="49">
        <f t="shared" si="387"/>
        <v>8.5442120169204119E-2</v>
      </c>
      <c r="F4964" s="49">
        <f t="shared" si="388"/>
        <v>0.1137829820033906</v>
      </c>
      <c r="G4964">
        <v>51</v>
      </c>
      <c r="H4964" s="51">
        <f>G4964/'Parc électrique'!$C$24</f>
        <v>1.7000000000000001E-2</v>
      </c>
      <c r="I4964" s="14">
        <v>396</v>
      </c>
      <c r="J4964" s="14">
        <v>952</v>
      </c>
      <c r="K4964" s="14">
        <v>0</v>
      </c>
      <c r="L4964" s="14">
        <v>644</v>
      </c>
      <c r="M4964" s="14">
        <f>C4964-SUM(D4964:L4964)</f>
        <v>10639.783774897827</v>
      </c>
      <c r="P4964" s="49">
        <f>D4965/('Parc électrique'!$C$22+'Parc électrique'!$C$23)</f>
        <v>0.11234375000000001</v>
      </c>
      <c r="Q4964" s="49">
        <f t="shared" si="385"/>
        <v>0.10950603280152899</v>
      </c>
      <c r="R4964" s="49">
        <f t="shared" si="386"/>
        <v>0.14582881294195693</v>
      </c>
    </row>
    <row r="4965" spans="1:18" x14ac:dyDescent="0.3">
      <c r="A4965" s="35">
        <f t="shared" si="389"/>
        <v>44222</v>
      </c>
      <c r="B4965" s="36">
        <v>0.75</v>
      </c>
      <c r="C4965">
        <v>14103</v>
      </c>
      <c r="D4965">
        <v>719</v>
      </c>
      <c r="E4965" s="49">
        <f t="shared" si="387"/>
        <v>0.10950603280152899</v>
      </c>
      <c r="F4965" s="49">
        <f t="shared" si="388"/>
        <v>0.14582881294195693</v>
      </c>
      <c r="G4965">
        <v>0</v>
      </c>
      <c r="H4965" s="51">
        <f>G4965/'Parc électrique'!$C$24</f>
        <v>0</v>
      </c>
      <c r="I4965" s="14">
        <v>396</v>
      </c>
      <c r="J4965" s="14">
        <v>1705</v>
      </c>
      <c r="K4965" s="14">
        <v>0</v>
      </c>
      <c r="L4965" s="14">
        <v>643</v>
      </c>
      <c r="M4965" s="14">
        <f>C4965-SUM(D4965:L4965)</f>
        <v>10639.744665154256</v>
      </c>
      <c r="P4965" s="49">
        <f>D4966/('Parc électrique'!$C$22+'Parc électrique'!$C$23)</f>
        <v>0.10484375</v>
      </c>
      <c r="Q4965" s="49">
        <f t="shared" si="385"/>
        <v>0.10219547706512648</v>
      </c>
      <c r="R4965" s="49">
        <f t="shared" si="386"/>
        <v>0.13609337063150639</v>
      </c>
    </row>
    <row r="4966" spans="1:18" x14ac:dyDescent="0.3">
      <c r="A4966" s="35">
        <f t="shared" si="389"/>
        <v>44222</v>
      </c>
      <c r="B4966" s="36">
        <v>0.79166666666666663</v>
      </c>
      <c r="C4966">
        <v>13975</v>
      </c>
      <c r="D4966">
        <v>671</v>
      </c>
      <c r="E4966" s="49">
        <f t="shared" si="387"/>
        <v>0.10219547706512648</v>
      </c>
      <c r="F4966" s="49">
        <f t="shared" si="388"/>
        <v>0.13609337063150639</v>
      </c>
      <c r="G4966">
        <v>0</v>
      </c>
      <c r="H4966" s="51">
        <f>G4966/'Parc électrique'!$C$24</f>
        <v>0</v>
      </c>
      <c r="I4966" s="14">
        <v>396</v>
      </c>
      <c r="J4966" s="14">
        <v>1626</v>
      </c>
      <c r="K4966" s="14">
        <v>0</v>
      </c>
      <c r="L4966" s="14">
        <v>642</v>
      </c>
      <c r="M4966" s="14">
        <f>C4966-SUM(D4966:L4966)</f>
        <v>10639.761711152303</v>
      </c>
      <c r="P4966" s="49">
        <f>D4967/('Parc électrique'!$C$22+'Parc électrique'!$C$23)</f>
        <v>0.1128125</v>
      </c>
      <c r="Q4966" s="49">
        <f t="shared" si="385"/>
        <v>0.10996294253505413</v>
      </c>
      <c r="R4966" s="49">
        <f t="shared" si="386"/>
        <v>0.14643727808636009</v>
      </c>
    </row>
    <row r="4967" spans="1:18" x14ac:dyDescent="0.3">
      <c r="A4967" s="35">
        <f t="shared" si="389"/>
        <v>44222</v>
      </c>
      <c r="B4967" s="36">
        <v>0.83333333333333337</v>
      </c>
      <c r="C4967">
        <v>13207</v>
      </c>
      <c r="D4967">
        <v>722</v>
      </c>
      <c r="E4967" s="49">
        <f t="shared" si="387"/>
        <v>0.10996294253505413</v>
      </c>
      <c r="F4967" s="49">
        <f t="shared" si="388"/>
        <v>0.14643727808636009</v>
      </c>
      <c r="G4967">
        <v>0</v>
      </c>
      <c r="H4967" s="51">
        <f>G4967/'Parc électrique'!$C$24</f>
        <v>0</v>
      </c>
      <c r="I4967" s="14">
        <v>396</v>
      </c>
      <c r="J4967" s="14">
        <v>811</v>
      </c>
      <c r="K4967" s="14">
        <v>0</v>
      </c>
      <c r="L4967" s="14">
        <v>638</v>
      </c>
      <c r="M4967" s="14">
        <f>C4967-SUM(D4967:L4967)</f>
        <v>10639.743599779378</v>
      </c>
      <c r="P4967" s="49">
        <f>D4968/('Parc électrique'!$C$22+'Parc électrique'!$C$23)</f>
        <v>0.14703125</v>
      </c>
      <c r="Q4967" s="49">
        <f t="shared" si="385"/>
        <v>0.14331735308239049</v>
      </c>
      <c r="R4967" s="49">
        <f t="shared" si="386"/>
        <v>0.19085523362779064</v>
      </c>
    </row>
    <row r="4968" spans="1:18" x14ac:dyDescent="0.3">
      <c r="A4968" s="35">
        <f t="shared" si="389"/>
        <v>44222</v>
      </c>
      <c r="B4968" s="36">
        <v>0.875</v>
      </c>
      <c r="C4968">
        <v>12513</v>
      </c>
      <c r="D4968">
        <v>941</v>
      </c>
      <c r="E4968" s="49">
        <f t="shared" si="387"/>
        <v>0.14331735308239049</v>
      </c>
      <c r="F4968" s="49">
        <f t="shared" si="388"/>
        <v>0.19085523362779064</v>
      </c>
      <c r="G4968">
        <v>0</v>
      </c>
      <c r="H4968" s="51">
        <f>G4968/'Parc électrique'!$C$24</f>
        <v>0</v>
      </c>
      <c r="I4968" s="14">
        <v>396</v>
      </c>
      <c r="J4968" s="14">
        <v>0</v>
      </c>
      <c r="K4968" s="14">
        <v>0</v>
      </c>
      <c r="L4968" s="14">
        <v>639</v>
      </c>
      <c r="M4968" s="14">
        <f>C4968-SUM(D4968:L4968)</f>
        <v>10536.66582741329</v>
      </c>
      <c r="P4968" s="49">
        <f>D4969/('Parc électrique'!$C$22+'Parc électrique'!$C$23)</f>
        <v>0.19109375000000001</v>
      </c>
      <c r="Q4968" s="49">
        <f t="shared" si="385"/>
        <v>0.18626686803375511</v>
      </c>
      <c r="R4968" s="49">
        <f t="shared" si="386"/>
        <v>0.24805095720168749</v>
      </c>
    </row>
    <row r="4969" spans="1:18" x14ac:dyDescent="0.3">
      <c r="A4969" s="35">
        <f t="shared" si="389"/>
        <v>44222</v>
      </c>
      <c r="B4969" s="36">
        <v>0.91666666666666663</v>
      </c>
      <c r="C4969">
        <v>12682</v>
      </c>
      <c r="D4969">
        <v>1223</v>
      </c>
      <c r="E4969" s="49">
        <f t="shared" si="387"/>
        <v>0.18626686803375511</v>
      </c>
      <c r="F4969" s="49">
        <f t="shared" si="388"/>
        <v>0.24805095720168749</v>
      </c>
      <c r="G4969">
        <v>0</v>
      </c>
      <c r="H4969" s="51">
        <f>G4969/'Parc électrique'!$C$24</f>
        <v>0</v>
      </c>
      <c r="I4969" s="14">
        <v>396</v>
      </c>
      <c r="J4969" s="14">
        <v>0</v>
      </c>
      <c r="K4969" s="14">
        <v>0</v>
      </c>
      <c r="L4969" s="14">
        <v>637</v>
      </c>
      <c r="M4969" s="14">
        <f>C4969-SUM(D4969:L4969)</f>
        <v>10425.565682174765</v>
      </c>
      <c r="P4969" s="49">
        <f>D4970/('Parc électrique'!$C$22+'Parc électrique'!$C$23)</f>
        <v>0.17953125</v>
      </c>
      <c r="Q4969" s="49">
        <f t="shared" si="385"/>
        <v>0.17499642794013462</v>
      </c>
      <c r="R4969" s="49">
        <f t="shared" si="386"/>
        <v>0.2330421503064096</v>
      </c>
    </row>
    <row r="4970" spans="1:18" x14ac:dyDescent="0.3">
      <c r="A4970" s="35">
        <f t="shared" si="389"/>
        <v>44222</v>
      </c>
      <c r="B4970" s="36">
        <v>0.95833333333333337</v>
      </c>
      <c r="C4970">
        <v>12808</v>
      </c>
      <c r="D4970">
        <v>1149</v>
      </c>
      <c r="E4970" s="49">
        <f t="shared" si="387"/>
        <v>0.17499642794013462</v>
      </c>
      <c r="F4970" s="49">
        <f t="shared" si="388"/>
        <v>0.2330421503064096</v>
      </c>
      <c r="G4970">
        <v>0</v>
      </c>
      <c r="H4970" s="51">
        <f>G4970/'Parc électrique'!$C$24</f>
        <v>0</v>
      </c>
      <c r="I4970" s="14">
        <v>396</v>
      </c>
      <c r="J4970" s="14">
        <v>2882</v>
      </c>
      <c r="K4970" s="14">
        <v>0</v>
      </c>
      <c r="L4970" s="14">
        <v>639</v>
      </c>
      <c r="M4970" s="14">
        <f>C4970-SUM(D4970:L4970)</f>
        <v>7741.5919614217537</v>
      </c>
      <c r="P4970" s="49">
        <f>D4971/('Parc électrique'!$C$22+'Parc électrique'!$C$23)</f>
        <v>0.18171875000000001</v>
      </c>
      <c r="Q4970" s="49">
        <f t="shared" si="385"/>
        <v>0.17712867336325203</v>
      </c>
      <c r="R4970" s="49">
        <f t="shared" si="386"/>
        <v>0.23588165431362437</v>
      </c>
    </row>
    <row r="4971" spans="1:18" x14ac:dyDescent="0.3">
      <c r="A4971" s="35">
        <f t="shared" si="389"/>
        <v>44223</v>
      </c>
      <c r="B4971" s="36">
        <v>0</v>
      </c>
      <c r="C4971">
        <v>12295</v>
      </c>
      <c r="D4971">
        <v>1163</v>
      </c>
      <c r="E4971" s="49">
        <f t="shared" si="387"/>
        <v>0.17712867336325203</v>
      </c>
      <c r="F4971" s="49">
        <f t="shared" si="388"/>
        <v>0.23588165431362437</v>
      </c>
      <c r="G4971">
        <v>0</v>
      </c>
      <c r="H4971" s="51">
        <f>G4971/'Parc électrique'!$C$24</f>
        <v>0</v>
      </c>
      <c r="I4971" s="14">
        <v>396</v>
      </c>
      <c r="J4971" s="14">
        <v>0</v>
      </c>
      <c r="K4971" s="14">
        <v>0</v>
      </c>
      <c r="L4971" s="14">
        <v>637</v>
      </c>
      <c r="M4971" s="14">
        <f>C4971-SUM(D4971:L4971)</f>
        <v>10098.586989672323</v>
      </c>
      <c r="P4971" s="49">
        <f>D4972/('Parc électrique'!$C$22+'Parc électrique'!$C$23)</f>
        <v>0.16343750000000001</v>
      </c>
      <c r="Q4971" s="49">
        <f t="shared" si="385"/>
        <v>0.15930919375577096</v>
      </c>
      <c r="R4971" s="49">
        <f t="shared" si="386"/>
        <v>0.21215151368190119</v>
      </c>
    </row>
    <row r="4972" spans="1:18" x14ac:dyDescent="0.3">
      <c r="A4972" s="35">
        <f t="shared" si="389"/>
        <v>44223</v>
      </c>
      <c r="B4972" s="36">
        <v>4.1666666666666664E-2</v>
      </c>
      <c r="C4972">
        <v>12059</v>
      </c>
      <c r="D4972">
        <v>1046</v>
      </c>
      <c r="E4972" s="49">
        <f t="shared" si="387"/>
        <v>0.15930919375577096</v>
      </c>
      <c r="F4972" s="49">
        <f t="shared" si="388"/>
        <v>0.21215151368190119</v>
      </c>
      <c r="G4972">
        <v>0</v>
      </c>
      <c r="H4972" s="51">
        <f>G4972/'Parc électrique'!$C$24</f>
        <v>0</v>
      </c>
      <c r="I4972" s="14">
        <v>396</v>
      </c>
      <c r="J4972" s="14">
        <v>2241</v>
      </c>
      <c r="K4972" s="14">
        <v>0</v>
      </c>
      <c r="L4972" s="14">
        <v>634</v>
      </c>
      <c r="M4972" s="14">
        <f>C4972-SUM(D4972:L4972)</f>
        <v>7741.628539292562</v>
      </c>
      <c r="P4972" s="49">
        <f>D4973/('Parc électrique'!$C$22+'Parc électrique'!$C$23)</f>
        <v>0.16109375000000001</v>
      </c>
      <c r="Q4972" s="49">
        <f t="shared" si="385"/>
        <v>0.15702464508814518</v>
      </c>
      <c r="R4972" s="49">
        <f t="shared" si="386"/>
        <v>0.2091091879598854</v>
      </c>
    </row>
    <row r="4973" spans="1:18" x14ac:dyDescent="0.3">
      <c r="A4973" s="35">
        <f t="shared" si="389"/>
        <v>44223</v>
      </c>
      <c r="B4973" s="36">
        <v>8.3333333333333329E-2</v>
      </c>
      <c r="C4973">
        <v>11805</v>
      </c>
      <c r="D4973">
        <v>1031</v>
      </c>
      <c r="E4973" s="49">
        <f t="shared" si="387"/>
        <v>0.15702464508814518</v>
      </c>
      <c r="F4973" s="49">
        <f t="shared" si="388"/>
        <v>0.2091091879598854</v>
      </c>
      <c r="G4973">
        <v>0</v>
      </c>
      <c r="H4973" s="51">
        <f>G4973/'Parc électrique'!$C$24</f>
        <v>0</v>
      </c>
      <c r="I4973" s="14">
        <v>396</v>
      </c>
      <c r="J4973" s="14">
        <v>2003</v>
      </c>
      <c r="K4973" s="14">
        <v>0</v>
      </c>
      <c r="L4973" s="14">
        <v>633</v>
      </c>
      <c r="M4973" s="14">
        <f>C4973-SUM(D4973:L4973)</f>
        <v>7741.6338661669524</v>
      </c>
      <c r="P4973" s="49">
        <f>D4974/('Parc électrique'!$C$22+'Parc électrique'!$C$23)</f>
        <v>0.16390625</v>
      </c>
      <c r="Q4973" s="49">
        <f t="shared" si="385"/>
        <v>0.1597661034892961</v>
      </c>
      <c r="R4973" s="49">
        <f t="shared" si="386"/>
        <v>0.21275997882630435</v>
      </c>
    </row>
    <row r="4974" spans="1:18" x14ac:dyDescent="0.3">
      <c r="A4974" s="35">
        <f t="shared" si="389"/>
        <v>44223</v>
      </c>
      <c r="B4974" s="36">
        <v>0.125</v>
      </c>
      <c r="C4974">
        <v>11369</v>
      </c>
      <c r="D4974">
        <v>1049</v>
      </c>
      <c r="E4974" s="49">
        <f t="shared" si="387"/>
        <v>0.1597661034892961</v>
      </c>
      <c r="F4974" s="49">
        <f t="shared" si="388"/>
        <v>0.21275997882630435</v>
      </c>
      <c r="G4974">
        <v>0</v>
      </c>
      <c r="H4974" s="51">
        <f>G4974/'Parc électrique'!$C$24</f>
        <v>0</v>
      </c>
      <c r="I4974" s="14">
        <v>396</v>
      </c>
      <c r="J4974" s="14">
        <v>0</v>
      </c>
      <c r="K4974" s="14">
        <v>0</v>
      </c>
      <c r="L4974" s="14">
        <v>632</v>
      </c>
      <c r="M4974" s="14">
        <f>C4974-SUM(D4974:L4974)</f>
        <v>9291.6274739176843</v>
      </c>
      <c r="P4974" s="49">
        <f>D4975/('Parc électrique'!$C$22+'Parc électrique'!$C$23)</f>
        <v>0.17171875</v>
      </c>
      <c r="Q4974" s="49">
        <f t="shared" si="385"/>
        <v>0.16738126571471534</v>
      </c>
      <c r="R4974" s="49">
        <f t="shared" si="386"/>
        <v>0.22290106456635694</v>
      </c>
    </row>
    <row r="4975" spans="1:18" x14ac:dyDescent="0.3">
      <c r="A4975" s="35">
        <f t="shared" si="389"/>
        <v>44223</v>
      </c>
      <c r="B4975" s="36">
        <v>0.16666666666666666</v>
      </c>
      <c r="C4975">
        <v>11285</v>
      </c>
      <c r="D4975">
        <v>1099</v>
      </c>
      <c r="E4975" s="49">
        <f t="shared" si="387"/>
        <v>0.16738126571471534</v>
      </c>
      <c r="F4975" s="49">
        <f t="shared" si="388"/>
        <v>0.22290106456635694</v>
      </c>
      <c r="G4975">
        <v>0</v>
      </c>
      <c r="H4975" s="51">
        <f>G4975/'Parc électrique'!$C$24</f>
        <v>0</v>
      </c>
      <c r="I4975" s="14">
        <v>396</v>
      </c>
      <c r="J4975" s="14">
        <v>0</v>
      </c>
      <c r="K4975" s="14">
        <v>0</v>
      </c>
      <c r="L4975" s="14">
        <v>631</v>
      </c>
      <c r="M4975" s="14">
        <f>C4975-SUM(D4975:L4975)</f>
        <v>9158.6097176697185</v>
      </c>
      <c r="P4975" s="49">
        <f>D4976/('Parc électrique'!$C$22+'Parc électrique'!$C$23)</f>
        <v>0.19703124999999999</v>
      </c>
      <c r="Q4975" s="49">
        <f t="shared" si="385"/>
        <v>0.19205439132507376</v>
      </c>
      <c r="R4975" s="49">
        <f t="shared" si="386"/>
        <v>0.25575818236412751</v>
      </c>
    </row>
    <row r="4976" spans="1:18" x14ac:dyDescent="0.3">
      <c r="A4976" s="35">
        <f t="shared" si="389"/>
        <v>44223</v>
      </c>
      <c r="B4976" s="36">
        <v>0.20833333333333334</v>
      </c>
      <c r="C4976">
        <v>11795</v>
      </c>
      <c r="D4976">
        <v>1261</v>
      </c>
      <c r="E4976" s="49">
        <f t="shared" si="387"/>
        <v>0.19205439132507376</v>
      </c>
      <c r="F4976" s="49">
        <f t="shared" si="388"/>
        <v>0.25575818236412751</v>
      </c>
      <c r="G4976">
        <v>0</v>
      </c>
      <c r="H4976" s="51">
        <f>G4976/'Parc électrique'!$C$24</f>
        <v>0</v>
      </c>
      <c r="I4976" s="14">
        <v>396</v>
      </c>
      <c r="J4976" s="14">
        <v>1766</v>
      </c>
      <c r="K4976" s="14">
        <v>0</v>
      </c>
      <c r="L4976" s="14">
        <v>630</v>
      </c>
      <c r="M4976" s="14">
        <f>C4976-SUM(D4976:L4976)</f>
        <v>7741.5521874263104</v>
      </c>
      <c r="P4976" s="49">
        <f>D4977/('Parc électrique'!$C$22+'Parc électrique'!$C$23)</f>
        <v>0.18984375000000001</v>
      </c>
      <c r="Q4976" s="49">
        <f t="shared" si="385"/>
        <v>0.18504844207768806</v>
      </c>
      <c r="R4976" s="49">
        <f t="shared" si="386"/>
        <v>0.24642838348327908</v>
      </c>
    </row>
    <row r="4977" spans="1:18" x14ac:dyDescent="0.3">
      <c r="A4977" s="35">
        <f t="shared" si="389"/>
        <v>44223</v>
      </c>
      <c r="B4977" s="36">
        <v>0.25</v>
      </c>
      <c r="C4977">
        <v>12995</v>
      </c>
      <c r="D4977">
        <v>1215</v>
      </c>
      <c r="E4977" s="49">
        <f t="shared" si="387"/>
        <v>0.18504844207768806</v>
      </c>
      <c r="F4977" s="49">
        <f t="shared" si="388"/>
        <v>0.24642838348327908</v>
      </c>
      <c r="G4977">
        <v>0</v>
      </c>
      <c r="H4977" s="51">
        <f>G4977/'Parc électrique'!$C$24</f>
        <v>0</v>
      </c>
      <c r="I4977" s="14">
        <v>396</v>
      </c>
      <c r="J4977" s="14">
        <v>108</v>
      </c>
      <c r="K4977" s="14">
        <v>0</v>
      </c>
      <c r="L4977" s="14">
        <v>636</v>
      </c>
      <c r="M4977" s="14">
        <f>C4977-SUM(D4977:L4977)</f>
        <v>10639.568523174439</v>
      </c>
      <c r="P4977" s="49">
        <f>D4978/('Parc électrique'!$C$22+'Parc électrique'!$C$23)</f>
        <v>0.20125000000000001</v>
      </c>
      <c r="Q4977" s="49">
        <f t="shared" si="385"/>
        <v>0.19616657892680017</v>
      </c>
      <c r="R4977" s="49">
        <f t="shared" si="386"/>
        <v>0.26123436866375593</v>
      </c>
    </row>
    <row r="4978" spans="1:18" x14ac:dyDescent="0.3">
      <c r="A4978" s="35">
        <f t="shared" si="389"/>
        <v>44223</v>
      </c>
      <c r="B4978" s="36">
        <v>0.29166666666666669</v>
      </c>
      <c r="C4978">
        <v>13954</v>
      </c>
      <c r="D4978">
        <v>1288</v>
      </c>
      <c r="E4978" s="49">
        <f t="shared" si="387"/>
        <v>0.19616657892680017</v>
      </c>
      <c r="F4978" s="49">
        <f t="shared" si="388"/>
        <v>0.26123436866375593</v>
      </c>
      <c r="G4978">
        <v>0</v>
      </c>
      <c r="H4978" s="51">
        <f>G4978/'Parc électrique'!$C$24</f>
        <v>0</v>
      </c>
      <c r="I4978" s="14">
        <v>396</v>
      </c>
      <c r="J4978" s="14">
        <v>2458</v>
      </c>
      <c r="K4978" s="14">
        <v>0</v>
      </c>
      <c r="L4978" s="14">
        <v>645</v>
      </c>
      <c r="M4978" s="14">
        <f>C4978-SUM(D4978:L4978)</f>
        <v>9166.5425990524091</v>
      </c>
      <c r="P4978" s="49">
        <f>D4979/('Parc électrique'!$C$22+'Parc électrique'!$C$23)</f>
        <v>0.18203125000000001</v>
      </c>
      <c r="Q4978" s="49">
        <f t="shared" si="385"/>
        <v>0.17743327985226878</v>
      </c>
      <c r="R4978" s="49">
        <f t="shared" si="386"/>
        <v>0.23628729774322643</v>
      </c>
    </row>
    <row r="4979" spans="1:18" x14ac:dyDescent="0.3">
      <c r="A4979" s="35">
        <f t="shared" si="389"/>
        <v>44223</v>
      </c>
      <c r="B4979" s="36">
        <v>0.33333333333333331</v>
      </c>
      <c r="C4979">
        <v>14182</v>
      </c>
      <c r="D4979">
        <v>1165</v>
      </c>
      <c r="E4979" s="49">
        <f t="shared" si="387"/>
        <v>0.17743327985226878</v>
      </c>
      <c r="F4979" s="49">
        <f t="shared" si="388"/>
        <v>0.23628729774322643</v>
      </c>
      <c r="G4979">
        <v>45</v>
      </c>
      <c r="H4979" s="51">
        <f>G4979/'Parc électrique'!$C$24</f>
        <v>1.4999999999999999E-2</v>
      </c>
      <c r="I4979" s="14">
        <v>396</v>
      </c>
      <c r="J4979" s="14">
        <v>1288</v>
      </c>
      <c r="K4979" s="14">
        <v>0</v>
      </c>
      <c r="L4979" s="14">
        <v>648</v>
      </c>
      <c r="M4979" s="14">
        <f>C4979-SUM(D4979:L4979)</f>
        <v>10639.571279422405</v>
      </c>
      <c r="P4979" s="49">
        <f>D4980/('Parc électrique'!$C$22+'Parc électrique'!$C$23)</f>
        <v>0.200625</v>
      </c>
      <c r="Q4979" s="49">
        <f t="shared" si="385"/>
        <v>0.19555736594876663</v>
      </c>
      <c r="R4979" s="49">
        <f t="shared" si="386"/>
        <v>0.2604230818045517</v>
      </c>
    </row>
    <row r="4980" spans="1:18" x14ac:dyDescent="0.3">
      <c r="A4980" s="35">
        <f t="shared" si="389"/>
        <v>44223</v>
      </c>
      <c r="B4980" s="36">
        <v>0.375</v>
      </c>
      <c r="C4980">
        <v>14162</v>
      </c>
      <c r="D4980">
        <v>1284</v>
      </c>
      <c r="E4980" s="49">
        <f t="shared" si="387"/>
        <v>0.19555736594876663</v>
      </c>
      <c r="F4980" s="49">
        <f t="shared" si="388"/>
        <v>0.2604230818045517</v>
      </c>
      <c r="G4980">
        <v>207</v>
      </c>
      <c r="H4980" s="51">
        <f>G4980/'Parc électrique'!$C$24</f>
        <v>6.9000000000000006E-2</v>
      </c>
      <c r="I4980" s="14">
        <v>396</v>
      </c>
      <c r="J4980" s="14">
        <v>2458</v>
      </c>
      <c r="K4980" s="14">
        <v>0</v>
      </c>
      <c r="L4980" s="14">
        <v>644</v>
      </c>
      <c r="M4980" s="14">
        <f>C4980-SUM(D4980:L4980)</f>
        <v>9172.4750195522465</v>
      </c>
      <c r="P4980" s="49">
        <f>D4981/('Parc électrique'!$C$22+'Parc électrique'!$C$23)</f>
        <v>0.1615625</v>
      </c>
      <c r="Q4980" s="49">
        <f t="shared" si="385"/>
        <v>0.15748155482167034</v>
      </c>
      <c r="R4980" s="49">
        <f t="shared" si="386"/>
        <v>0.20971765310428853</v>
      </c>
    </row>
    <row r="4981" spans="1:18" x14ac:dyDescent="0.3">
      <c r="A4981" s="35">
        <f t="shared" si="389"/>
        <v>44223</v>
      </c>
      <c r="B4981" s="36">
        <v>0.41666666666666669</v>
      </c>
      <c r="C4981">
        <v>14080</v>
      </c>
      <c r="D4981">
        <v>1034</v>
      </c>
      <c r="E4981" s="49">
        <f t="shared" si="387"/>
        <v>0.15748155482167034</v>
      </c>
      <c r="F4981" s="49">
        <f t="shared" si="388"/>
        <v>0.20971765310428853</v>
      </c>
      <c r="G4981">
        <v>507</v>
      </c>
      <c r="H4981" s="51">
        <f>G4981/'Parc électrique'!$C$24</f>
        <v>0.16900000000000001</v>
      </c>
      <c r="I4981" s="14">
        <v>396</v>
      </c>
      <c r="J4981" s="14">
        <v>861</v>
      </c>
      <c r="K4981" s="14">
        <v>0</v>
      </c>
      <c r="L4981" s="14">
        <v>642</v>
      </c>
      <c r="M4981" s="14">
        <f>C4981-SUM(D4981:L4981)</f>
        <v>10639.463800792073</v>
      </c>
      <c r="P4981" s="49">
        <f>D4982/('Parc électrique'!$C$22+'Parc électrique'!$C$23)</f>
        <v>0.17218749999999999</v>
      </c>
      <c r="Q4981" s="49">
        <f t="shared" si="385"/>
        <v>0.16783817544824051</v>
      </c>
      <c r="R4981" s="49">
        <f t="shared" si="386"/>
        <v>0.2235095297107601</v>
      </c>
    </row>
    <row r="4982" spans="1:18" x14ac:dyDescent="0.3">
      <c r="A4982" s="35">
        <f t="shared" si="389"/>
        <v>44223</v>
      </c>
      <c r="B4982" s="36">
        <v>0.45833333333333331</v>
      </c>
      <c r="C4982">
        <v>14060</v>
      </c>
      <c r="D4982">
        <v>1102</v>
      </c>
      <c r="E4982" s="49">
        <f t="shared" si="387"/>
        <v>0.16783817544824051</v>
      </c>
      <c r="F4982" s="49">
        <f t="shared" si="388"/>
        <v>0.2235095297107601</v>
      </c>
      <c r="G4982">
        <v>567</v>
      </c>
      <c r="H4982" s="51">
        <f>G4982/'Parc électrique'!$C$24</f>
        <v>0.189</v>
      </c>
      <c r="I4982" s="14">
        <v>396</v>
      </c>
      <c r="J4982" s="14">
        <v>2458</v>
      </c>
      <c r="K4982" s="14">
        <v>0</v>
      </c>
      <c r="L4982" s="14">
        <v>643</v>
      </c>
      <c r="M4982" s="14">
        <f>C4982-SUM(D4982:L4982)</f>
        <v>8893.4196522948405</v>
      </c>
      <c r="P4982" s="49">
        <f>D4983/('Parc électrique'!$C$22+'Parc électrique'!$C$23)</f>
        <v>0.18937499999999999</v>
      </c>
      <c r="Q4982" s="49">
        <f t="shared" si="385"/>
        <v>0.1845915323441629</v>
      </c>
      <c r="R4982" s="49">
        <f t="shared" si="386"/>
        <v>0.2458199183388759</v>
      </c>
    </row>
    <row r="4983" spans="1:18" x14ac:dyDescent="0.3">
      <c r="A4983" s="35">
        <f t="shared" si="389"/>
        <v>44223</v>
      </c>
      <c r="B4983" s="36">
        <v>0.5</v>
      </c>
      <c r="C4983">
        <v>13943</v>
      </c>
      <c r="D4983">
        <v>1212</v>
      </c>
      <c r="E4983" s="49">
        <f t="shared" si="387"/>
        <v>0.1845915323441629</v>
      </c>
      <c r="F4983" s="49">
        <f t="shared" si="388"/>
        <v>0.2458199183388759</v>
      </c>
      <c r="G4983">
        <v>666</v>
      </c>
      <c r="H4983" s="51">
        <f>G4983/'Parc électrique'!$C$24</f>
        <v>0.222</v>
      </c>
      <c r="I4983" s="14">
        <v>396</v>
      </c>
      <c r="J4983" s="14">
        <v>2458</v>
      </c>
      <c r="K4983" s="14">
        <v>0</v>
      </c>
      <c r="L4983" s="14">
        <v>643</v>
      </c>
      <c r="M4983" s="14">
        <f>C4983-SUM(D4983:L4983)</f>
        <v>8567.3475885493172</v>
      </c>
      <c r="P4983" s="49">
        <f>D4984/('Parc électrique'!$C$22+'Parc électrique'!$C$23)</f>
        <v>0.23578125</v>
      </c>
      <c r="Q4983" s="49">
        <f t="shared" si="385"/>
        <v>0.2298255959631533</v>
      </c>
      <c r="R4983" s="49">
        <f t="shared" si="386"/>
        <v>0.30605796763478854</v>
      </c>
    </row>
    <row r="4984" spans="1:18" x14ac:dyDescent="0.3">
      <c r="A4984" s="35">
        <f t="shared" si="389"/>
        <v>44223</v>
      </c>
      <c r="B4984" s="36">
        <v>0.54166666666666663</v>
      </c>
      <c r="C4984">
        <v>13571</v>
      </c>
      <c r="D4984">
        <v>1509</v>
      </c>
      <c r="E4984" s="49">
        <f t="shared" si="387"/>
        <v>0.2298255959631533</v>
      </c>
      <c r="F4984" s="49">
        <f t="shared" si="388"/>
        <v>0.30605796763478854</v>
      </c>
      <c r="G4984">
        <v>644</v>
      </c>
      <c r="H4984" s="51">
        <f>G4984/'Parc électrique'!$C$24</f>
        <v>0.21466666666666667</v>
      </c>
      <c r="I4984" s="14">
        <v>396</v>
      </c>
      <c r="J4984" s="14">
        <v>2458</v>
      </c>
      <c r="K4984" s="14">
        <v>0</v>
      </c>
      <c r="L4984" s="14">
        <v>643</v>
      </c>
      <c r="M4984" s="14">
        <f>C4984-SUM(D4984:L4984)</f>
        <v>7920.2494497697353</v>
      </c>
      <c r="P4984" s="49">
        <f>D4985/('Parc électrique'!$C$22+'Parc électrique'!$C$23)</f>
        <v>0.26500000000000001</v>
      </c>
      <c r="Q4984" s="49">
        <f t="shared" si="385"/>
        <v>0.25830630268622135</v>
      </c>
      <c r="R4984" s="49">
        <f t="shared" si="386"/>
        <v>0.34398562830258544</v>
      </c>
    </row>
    <row r="4985" spans="1:18" x14ac:dyDescent="0.3">
      <c r="A4985" s="35">
        <f t="shared" si="389"/>
        <v>44223</v>
      </c>
      <c r="B4985" s="36">
        <v>0.58333333333333337</v>
      </c>
      <c r="C4985">
        <v>13251</v>
      </c>
      <c r="D4985">
        <v>1696</v>
      </c>
      <c r="E4985" s="49">
        <f t="shared" si="387"/>
        <v>0.25830630268622135</v>
      </c>
      <c r="F4985" s="49">
        <f t="shared" si="388"/>
        <v>0.34398562830258544</v>
      </c>
      <c r="G4985">
        <v>589</v>
      </c>
      <c r="H4985" s="51">
        <f>G4985/'Parc électrique'!$C$24</f>
        <v>0.19633333333333333</v>
      </c>
      <c r="I4985" s="14">
        <v>396</v>
      </c>
      <c r="J4985" s="14">
        <v>0</v>
      </c>
      <c r="K4985" s="14">
        <v>0</v>
      </c>
      <c r="L4985" s="14">
        <v>645</v>
      </c>
      <c r="M4985" s="14">
        <f>C4985-SUM(D4985:L4985)</f>
        <v>9924.2013747356777</v>
      </c>
      <c r="P4985" s="49">
        <f>D4986/('Parc électrique'!$C$22+'Parc électrique'!$C$23)</f>
        <v>0.27359375000000002</v>
      </c>
      <c r="Q4985" s="49">
        <f t="shared" si="385"/>
        <v>0.26668298113418254</v>
      </c>
      <c r="R4985" s="49">
        <f t="shared" si="386"/>
        <v>0.35514082261664337</v>
      </c>
    </row>
    <row r="4986" spans="1:18" x14ac:dyDescent="0.3">
      <c r="A4986" s="35">
        <f t="shared" si="389"/>
        <v>44223</v>
      </c>
      <c r="B4986" s="36">
        <v>0.625</v>
      </c>
      <c r="C4986">
        <v>13014</v>
      </c>
      <c r="D4986">
        <v>1751</v>
      </c>
      <c r="E4986" s="49">
        <f t="shared" si="387"/>
        <v>0.26668298113418254</v>
      </c>
      <c r="F4986" s="49">
        <f t="shared" si="388"/>
        <v>0.35514082261664337</v>
      </c>
      <c r="G4986">
        <v>422</v>
      </c>
      <c r="H4986" s="51">
        <f>G4986/'Parc électrique'!$C$24</f>
        <v>0.14066666666666666</v>
      </c>
      <c r="I4986" s="14">
        <v>396</v>
      </c>
      <c r="J4986" s="14">
        <v>0</v>
      </c>
      <c r="K4986" s="14">
        <v>0</v>
      </c>
      <c r="L4986" s="14">
        <v>647</v>
      </c>
      <c r="M4986" s="14">
        <f>C4986-SUM(D4986:L4986)</f>
        <v>9797.2375095295829</v>
      </c>
      <c r="P4986" s="49">
        <f>D4987/('Parc électrique'!$C$22+'Parc électrique'!$C$23)</f>
        <v>0.31109375</v>
      </c>
      <c r="Q4986" s="49">
        <f t="shared" si="385"/>
        <v>0.30323575981619494</v>
      </c>
      <c r="R4986" s="49">
        <f t="shared" si="386"/>
        <v>0.40381803416889595</v>
      </c>
    </row>
    <row r="4987" spans="1:18" x14ac:dyDescent="0.3">
      <c r="A4987" s="35">
        <f t="shared" si="389"/>
        <v>44223</v>
      </c>
      <c r="B4987" s="36">
        <v>0.66666666666666663</v>
      </c>
      <c r="C4987">
        <v>12951</v>
      </c>
      <c r="D4987">
        <v>1991</v>
      </c>
      <c r="E4987" s="49">
        <f t="shared" si="387"/>
        <v>0.30323575981619494</v>
      </c>
      <c r="F4987" s="49">
        <f t="shared" si="388"/>
        <v>0.40381803416889595</v>
      </c>
      <c r="G4987">
        <v>162</v>
      </c>
      <c r="H4987" s="51">
        <f>G4987/'Parc électrique'!$C$24</f>
        <v>5.3999999999999999E-2</v>
      </c>
      <c r="I4987" s="14">
        <v>396</v>
      </c>
      <c r="J4987" s="14">
        <v>2013</v>
      </c>
      <c r="K4987" s="14">
        <v>0</v>
      </c>
      <c r="L4987" s="14">
        <v>647</v>
      </c>
      <c r="M4987" s="14">
        <f>C4987-SUM(D4987:L4987)</f>
        <v>7741.2389462060146</v>
      </c>
      <c r="P4987" s="49">
        <f>D4988/('Parc électrique'!$C$22+'Parc électrique'!$C$23)</f>
        <v>0.37031249999999999</v>
      </c>
      <c r="Q4987" s="49">
        <f t="shared" si="385"/>
        <v>0.36095868948487297</v>
      </c>
      <c r="R4987" s="49">
        <f t="shared" si="386"/>
        <v>0.480687464078495</v>
      </c>
    </row>
    <row r="4988" spans="1:18" x14ac:dyDescent="0.3">
      <c r="A4988" s="35">
        <f t="shared" si="389"/>
        <v>44223</v>
      </c>
      <c r="B4988" s="36">
        <v>0.70833333333333337</v>
      </c>
      <c r="C4988">
        <v>13282</v>
      </c>
      <c r="D4988">
        <v>2370</v>
      </c>
      <c r="E4988" s="49">
        <f t="shared" si="387"/>
        <v>0.36095868948487297</v>
      </c>
      <c r="F4988" s="49">
        <f t="shared" si="388"/>
        <v>0.480687464078495</v>
      </c>
      <c r="G4988">
        <v>34</v>
      </c>
      <c r="H4988" s="51">
        <f>G4988/'Parc électrique'!$C$24</f>
        <v>1.1333333333333334E-2</v>
      </c>
      <c r="I4988" s="14">
        <v>396</v>
      </c>
      <c r="J4988" s="14">
        <v>0</v>
      </c>
      <c r="K4988" s="14">
        <v>0</v>
      </c>
      <c r="L4988" s="14">
        <v>646</v>
      </c>
      <c r="M4988" s="14">
        <f>C4988-SUM(D4988:L4988)</f>
        <v>9835.1470205131027</v>
      </c>
      <c r="P4988" s="49">
        <f>D4989/('Parc électrique'!$C$22+'Parc électrique'!$C$23)</f>
        <v>0.4190625</v>
      </c>
      <c r="Q4988" s="49">
        <f t="shared" si="385"/>
        <v>0.40847730177148922</v>
      </c>
      <c r="R4988" s="49">
        <f t="shared" si="386"/>
        <v>0.54396783909642343</v>
      </c>
    </row>
    <row r="4989" spans="1:18" x14ac:dyDescent="0.3">
      <c r="A4989" s="35">
        <f t="shared" si="389"/>
        <v>44223</v>
      </c>
      <c r="B4989" s="36">
        <v>0.75</v>
      </c>
      <c r="C4989">
        <v>14047</v>
      </c>
      <c r="D4989">
        <v>2682</v>
      </c>
      <c r="E4989" s="49">
        <f t="shared" si="387"/>
        <v>0.40847730177148922</v>
      </c>
      <c r="F4989" s="49">
        <f t="shared" si="388"/>
        <v>0.54396783909642343</v>
      </c>
      <c r="G4989">
        <v>0</v>
      </c>
      <c r="H4989" s="51">
        <f>G4989/'Parc électrique'!$C$24</f>
        <v>0</v>
      </c>
      <c r="I4989" s="14">
        <v>396</v>
      </c>
      <c r="J4989" s="14">
        <v>0</v>
      </c>
      <c r="K4989" s="14">
        <v>0</v>
      </c>
      <c r="L4989" s="14">
        <v>645</v>
      </c>
      <c r="M4989" s="14">
        <f>C4989-SUM(D4989:L4989)</f>
        <v>10323.047554859131</v>
      </c>
      <c r="P4989" s="49">
        <f>D4990/('Parc électrique'!$C$22+'Parc électrique'!$C$23)</f>
        <v>0.43562499999999998</v>
      </c>
      <c r="Q4989" s="49">
        <f t="shared" si="385"/>
        <v>0.42462144568937799</v>
      </c>
      <c r="R4989" s="49">
        <f t="shared" si="386"/>
        <v>0.565466940865335</v>
      </c>
    </row>
    <row r="4990" spans="1:18" x14ac:dyDescent="0.3">
      <c r="A4990" s="35">
        <f t="shared" si="389"/>
        <v>44223</v>
      </c>
      <c r="B4990" s="36">
        <v>0.79166666666666663</v>
      </c>
      <c r="C4990">
        <v>13780</v>
      </c>
      <c r="D4990">
        <v>2788</v>
      </c>
      <c r="E4990" s="49">
        <f t="shared" si="387"/>
        <v>0.42462144568937799</v>
      </c>
      <c r="F4990" s="49">
        <f t="shared" si="388"/>
        <v>0.565466940865335</v>
      </c>
      <c r="G4990">
        <v>0</v>
      </c>
      <c r="H4990" s="51">
        <f>G4990/'Parc électrique'!$C$24</f>
        <v>0</v>
      </c>
      <c r="I4990" s="14">
        <v>396</v>
      </c>
      <c r="J4990" s="14">
        <v>0</v>
      </c>
      <c r="K4990" s="14">
        <v>0</v>
      </c>
      <c r="L4990" s="14">
        <v>643</v>
      </c>
      <c r="M4990" s="14">
        <f>C4990-SUM(D4990:L4990)</f>
        <v>9952.0099116134443</v>
      </c>
      <c r="P4990" s="49">
        <f>D4991/('Parc électrique'!$C$22+'Parc électrique'!$C$23)</f>
        <v>0.43734374999999998</v>
      </c>
      <c r="Q4990" s="49">
        <f t="shared" si="385"/>
        <v>0.4262967813789702</v>
      </c>
      <c r="R4990" s="49">
        <f t="shared" si="386"/>
        <v>0.56769797972814651</v>
      </c>
    </row>
    <row r="4991" spans="1:18" x14ac:dyDescent="0.3">
      <c r="A4991" s="35">
        <f t="shared" si="389"/>
        <v>44223</v>
      </c>
      <c r="B4991" s="36">
        <v>0.83333333333333337</v>
      </c>
      <c r="C4991">
        <v>12887</v>
      </c>
      <c r="D4991">
        <v>2799</v>
      </c>
      <c r="E4991" s="49">
        <f t="shared" si="387"/>
        <v>0.4262967813789702</v>
      </c>
      <c r="F4991" s="49">
        <f t="shared" si="388"/>
        <v>0.56769797972814651</v>
      </c>
      <c r="G4991">
        <v>0</v>
      </c>
      <c r="H4991" s="51">
        <f>G4991/'Parc électrique'!$C$24</f>
        <v>0</v>
      </c>
      <c r="I4991" s="14">
        <v>396</v>
      </c>
      <c r="J4991" s="14">
        <v>0</v>
      </c>
      <c r="K4991" s="14">
        <v>0</v>
      </c>
      <c r="L4991" s="14">
        <v>640</v>
      </c>
      <c r="M4991" s="14">
        <f>C4991-SUM(D4991:L4991)</f>
        <v>9051.0060052388926</v>
      </c>
      <c r="P4991" s="49">
        <f>D4992/('Parc électrique'!$C$22+'Parc électrique'!$C$23)</f>
        <v>0.45406249999999998</v>
      </c>
      <c r="Q4991" s="49">
        <f t="shared" si="385"/>
        <v>0.44259322854136746</v>
      </c>
      <c r="R4991" s="49">
        <f t="shared" si="386"/>
        <v>0.5893999032118592</v>
      </c>
    </row>
    <row r="4992" spans="1:18" x14ac:dyDescent="0.3">
      <c r="A4992" s="35">
        <f t="shared" si="389"/>
        <v>44223</v>
      </c>
      <c r="B4992" s="36">
        <v>0.875</v>
      </c>
      <c r="C4992">
        <v>12146</v>
      </c>
      <c r="D4992">
        <v>2906</v>
      </c>
      <c r="E4992" s="49">
        <f t="shared" si="387"/>
        <v>0.44259322854136746</v>
      </c>
      <c r="F4992" s="49">
        <f t="shared" si="388"/>
        <v>0.5893999032118592</v>
      </c>
      <c r="G4992">
        <v>0</v>
      </c>
      <c r="H4992" s="51">
        <f>G4992/'Parc électrique'!$C$24</f>
        <v>0</v>
      </c>
      <c r="I4992" s="14">
        <v>396</v>
      </c>
      <c r="J4992" s="14">
        <v>0</v>
      </c>
      <c r="K4992" s="14">
        <v>0</v>
      </c>
      <c r="L4992" s="14">
        <v>641</v>
      </c>
      <c r="M4992" s="14">
        <f>C4992-SUM(D4992:L4992)</f>
        <v>8201.9680068682464</v>
      </c>
      <c r="P4992" s="49">
        <f>D4993/('Parc électrique'!$C$22+'Parc électrique'!$C$23)</f>
        <v>0.44015625000000003</v>
      </c>
      <c r="Q4992" s="49">
        <f t="shared" si="385"/>
        <v>0.42903823978012118</v>
      </c>
      <c r="R4992" s="49">
        <f t="shared" si="386"/>
        <v>0.57134877059456557</v>
      </c>
    </row>
    <row r="4993" spans="1:18" x14ac:dyDescent="0.3">
      <c r="A4993" s="35">
        <f t="shared" si="389"/>
        <v>44223</v>
      </c>
      <c r="B4993" s="36">
        <v>0.91666666666666663</v>
      </c>
      <c r="C4993">
        <v>12274</v>
      </c>
      <c r="D4993">
        <v>2817</v>
      </c>
      <c r="E4993" s="49">
        <f t="shared" si="387"/>
        <v>0.42903823978012118</v>
      </c>
      <c r="F4993" s="49">
        <f t="shared" si="388"/>
        <v>0.57134877059456557</v>
      </c>
      <c r="G4993">
        <v>0</v>
      </c>
      <c r="H4993" s="51">
        <f>G4993/'Parc électrique'!$C$24</f>
        <v>0</v>
      </c>
      <c r="I4993" s="14">
        <v>396</v>
      </c>
      <c r="J4993" s="14">
        <v>680</v>
      </c>
      <c r="K4993" s="14">
        <v>0</v>
      </c>
      <c r="L4993" s="14">
        <v>639</v>
      </c>
      <c r="M4993" s="14">
        <f>C4993-SUM(D4993:L4993)</f>
        <v>7740.9996129896253</v>
      </c>
      <c r="P4993" s="49">
        <f>D4994/('Parc électrique'!$C$22+'Parc électrique'!$C$23)</f>
        <v>0.45437499999999997</v>
      </c>
      <c r="Q4993" s="49">
        <f t="shared" si="385"/>
        <v>0.44289783503038421</v>
      </c>
      <c r="R4993" s="49">
        <f t="shared" si="386"/>
        <v>0.58980554664146134</v>
      </c>
    </row>
    <row r="4994" spans="1:18" x14ac:dyDescent="0.3">
      <c r="A4994" s="35">
        <f t="shared" si="389"/>
        <v>44223</v>
      </c>
      <c r="B4994" s="36">
        <v>0.95833333333333337</v>
      </c>
      <c r="C4994">
        <v>12376</v>
      </c>
      <c r="D4994">
        <v>2908</v>
      </c>
      <c r="E4994" s="49">
        <f t="shared" si="387"/>
        <v>0.44289783503038421</v>
      </c>
      <c r="F4994" s="49">
        <f t="shared" si="388"/>
        <v>0.58980554664146134</v>
      </c>
      <c r="G4994">
        <v>0</v>
      </c>
      <c r="H4994" s="51">
        <f>G4994/'Parc électrique'!$C$24</f>
        <v>0</v>
      </c>
      <c r="I4994" s="14">
        <v>396</v>
      </c>
      <c r="J4994" s="14">
        <v>689</v>
      </c>
      <c r="K4994" s="14">
        <v>0</v>
      </c>
      <c r="L4994" s="14">
        <v>641</v>
      </c>
      <c r="M4994" s="14">
        <f>C4994-SUM(D4994:L4994)</f>
        <v>7740.967296618328</v>
      </c>
      <c r="P4994" s="49">
        <f>D4995/('Parc électrique'!$C$22+'Parc électrique'!$C$23)</f>
        <v>0.47296874999999999</v>
      </c>
      <c r="Q4994" s="49">
        <f t="shared" si="385"/>
        <v>0.46102192112688206</v>
      </c>
      <c r="R4994" s="49">
        <f t="shared" si="386"/>
        <v>0.61394133070278656</v>
      </c>
    </row>
    <row r="4995" spans="1:18" x14ac:dyDescent="0.3">
      <c r="A4995" s="35">
        <f t="shared" si="389"/>
        <v>44224</v>
      </c>
      <c r="B4995" s="36">
        <v>0</v>
      </c>
      <c r="C4995">
        <v>11832</v>
      </c>
      <c r="D4995">
        <v>3027</v>
      </c>
      <c r="E4995" s="49">
        <f t="shared" si="387"/>
        <v>0.46102192112688206</v>
      </c>
      <c r="F4995" s="49">
        <f t="shared" si="388"/>
        <v>0.61394133070278656</v>
      </c>
      <c r="G4995">
        <v>0</v>
      </c>
      <c r="H4995" s="51">
        <f>G4995/'Parc électrique'!$C$24</f>
        <v>0</v>
      </c>
      <c r="I4995" s="14">
        <v>396</v>
      </c>
      <c r="J4995" s="14">
        <v>0</v>
      </c>
      <c r="K4995" s="14">
        <v>0</v>
      </c>
      <c r="L4995" s="14">
        <v>638</v>
      </c>
      <c r="M4995" s="14">
        <f>C4995-SUM(D4995:L4995)</f>
        <v>7769.9250367481709</v>
      </c>
      <c r="P4995" s="49">
        <f>D4996/('Parc électrique'!$C$22+'Parc électrique'!$C$23)</f>
        <v>0.42749999999999999</v>
      </c>
      <c r="Q4995" s="49">
        <f t="shared" ref="Q4995:Q5058" si="390">P4995/$T$3*$T$8</f>
        <v>0.41670167697494193</v>
      </c>
      <c r="R4995" s="49">
        <f t="shared" ref="R4995:R5058" si="391">P4995/$T$3*$T$4</f>
        <v>0.55492021169568029</v>
      </c>
    </row>
    <row r="4996" spans="1:18" x14ac:dyDescent="0.3">
      <c r="A4996" s="35">
        <f t="shared" si="389"/>
        <v>44224</v>
      </c>
      <c r="B4996" s="36">
        <v>4.1666666666666664E-2</v>
      </c>
      <c r="C4996">
        <v>11557</v>
      </c>
      <c r="D4996">
        <v>2736</v>
      </c>
      <c r="E4996" s="49">
        <f t="shared" ref="E4996:E5059" si="392">P4995/$T$3*$T$8</f>
        <v>0.41670167697494193</v>
      </c>
      <c r="F4996" s="49">
        <f t="shared" ref="F4996:F5059" si="393">P4995/$T$3*$T$4</f>
        <v>0.55492021169568029</v>
      </c>
      <c r="G4996">
        <v>0</v>
      </c>
      <c r="H4996" s="51">
        <f>G4996/'Parc électrique'!$C$24</f>
        <v>0</v>
      </c>
      <c r="I4996" s="14">
        <v>396</v>
      </c>
      <c r="J4996" s="14">
        <v>0</v>
      </c>
      <c r="K4996" s="14">
        <v>0</v>
      </c>
      <c r="L4996" s="14">
        <v>635</v>
      </c>
      <c r="M4996" s="14">
        <f>C4996-SUM(D4996:L4996)</f>
        <v>7789.0283781113294</v>
      </c>
      <c r="P4996" s="49">
        <f>D4997/('Parc électrique'!$C$22+'Parc électrique'!$C$23)</f>
        <v>0.52921874999999996</v>
      </c>
      <c r="Q4996" s="49">
        <f t="shared" si="390"/>
        <v>0.51585108914990063</v>
      </c>
      <c r="R4996" s="49">
        <f t="shared" si="391"/>
        <v>0.68695714803116548</v>
      </c>
    </row>
    <row r="4997" spans="1:18" x14ac:dyDescent="0.3">
      <c r="A4997" s="35">
        <f t="shared" si="389"/>
        <v>44224</v>
      </c>
      <c r="B4997" s="36">
        <v>8.3333333333333329E-2</v>
      </c>
      <c r="C4997">
        <v>11262</v>
      </c>
      <c r="D4997">
        <v>3387</v>
      </c>
      <c r="E4997" s="49">
        <f t="shared" si="392"/>
        <v>0.51585108914990063</v>
      </c>
      <c r="F4997" s="49">
        <f t="shared" si="393"/>
        <v>0.68695714803116548</v>
      </c>
      <c r="G4997">
        <v>0</v>
      </c>
      <c r="H4997" s="51">
        <f>G4997/'Parc électrique'!$C$24</f>
        <v>0</v>
      </c>
      <c r="I4997" s="14">
        <v>396</v>
      </c>
      <c r="J4997" s="14">
        <v>0</v>
      </c>
      <c r="K4997" s="14">
        <v>0</v>
      </c>
      <c r="L4997" s="14">
        <v>633</v>
      </c>
      <c r="M4997" s="14">
        <f>C4997-SUM(D4997:L4997)</f>
        <v>6844.7971917628192</v>
      </c>
      <c r="P4997" s="49">
        <f>D4998/('Parc électrique'!$C$22+'Parc électrique'!$C$23)</f>
        <v>0.53421874999999996</v>
      </c>
      <c r="Q4997" s="49">
        <f t="shared" si="390"/>
        <v>0.52072479297416907</v>
      </c>
      <c r="R4997" s="49">
        <f t="shared" si="391"/>
        <v>0.69344744290479921</v>
      </c>
    </row>
    <row r="4998" spans="1:18" x14ac:dyDescent="0.3">
      <c r="A4998" s="35">
        <f t="shared" si="389"/>
        <v>44224</v>
      </c>
      <c r="B4998" s="36">
        <v>0.125</v>
      </c>
      <c r="C4998">
        <v>10791</v>
      </c>
      <c r="D4998">
        <v>3419</v>
      </c>
      <c r="E4998" s="49">
        <f t="shared" si="392"/>
        <v>0.52072479297416907</v>
      </c>
      <c r="F4998" s="49">
        <f t="shared" si="393"/>
        <v>0.69344744290479921</v>
      </c>
      <c r="G4998">
        <v>0</v>
      </c>
      <c r="H4998" s="51">
        <f>G4998/'Parc électrique'!$C$24</f>
        <v>0</v>
      </c>
      <c r="I4998" s="14">
        <v>396</v>
      </c>
      <c r="J4998" s="14">
        <v>0</v>
      </c>
      <c r="K4998" s="14">
        <v>0</v>
      </c>
      <c r="L4998" s="14">
        <v>632</v>
      </c>
      <c r="M4998" s="14">
        <f>C4998-SUM(D4998:L4998)</f>
        <v>6342.7858277641208</v>
      </c>
      <c r="P4998" s="49">
        <f>D4999/('Parc électrique'!$C$22+'Parc électrique'!$C$23)</f>
        <v>0.53984374999999996</v>
      </c>
      <c r="Q4998" s="49">
        <f t="shared" si="390"/>
        <v>0.52620770977647091</v>
      </c>
      <c r="R4998" s="49">
        <f t="shared" si="391"/>
        <v>0.70074902463763711</v>
      </c>
    </row>
    <row r="4999" spans="1:18" x14ac:dyDescent="0.3">
      <c r="A4999" s="35">
        <f t="shared" si="389"/>
        <v>44224</v>
      </c>
      <c r="B4999" s="36">
        <v>0.16666666666666666</v>
      </c>
      <c r="C4999">
        <v>10676</v>
      </c>
      <c r="D4999">
        <v>3455</v>
      </c>
      <c r="E4999" s="49">
        <f t="shared" si="392"/>
        <v>0.52620770977647091</v>
      </c>
      <c r="F4999" s="49">
        <f t="shared" si="393"/>
        <v>0.70074902463763711</v>
      </c>
      <c r="G4999">
        <v>0</v>
      </c>
      <c r="H4999" s="51">
        <f>G4999/'Parc électrique'!$C$24</f>
        <v>0</v>
      </c>
      <c r="I4999" s="14">
        <v>396</v>
      </c>
      <c r="J4999" s="14">
        <v>0</v>
      </c>
      <c r="K4999" s="14">
        <v>0</v>
      </c>
      <c r="L4999" s="14">
        <v>631</v>
      </c>
      <c r="M4999" s="14">
        <f>C4999-SUM(D4999:L4999)</f>
        <v>6192.7730432655862</v>
      </c>
      <c r="P4999" s="49">
        <f>D5000/('Parc électrique'!$C$22+'Parc électrique'!$C$23)</f>
        <v>0.53421874999999996</v>
      </c>
      <c r="Q4999" s="49">
        <f t="shared" si="390"/>
        <v>0.52072479297416907</v>
      </c>
      <c r="R4999" s="49">
        <f t="shared" si="391"/>
        <v>0.69344744290479921</v>
      </c>
    </row>
    <row r="5000" spans="1:18" x14ac:dyDescent="0.3">
      <c r="A5000" s="35">
        <f t="shared" si="389"/>
        <v>44224</v>
      </c>
      <c r="B5000" s="36">
        <v>0.20833333333333334</v>
      </c>
      <c r="C5000">
        <v>11156</v>
      </c>
      <c r="D5000">
        <v>3419</v>
      </c>
      <c r="E5000" s="49">
        <f t="shared" si="392"/>
        <v>0.52072479297416907</v>
      </c>
      <c r="F5000" s="49">
        <f t="shared" si="393"/>
        <v>0.69344744290479921</v>
      </c>
      <c r="G5000">
        <v>0</v>
      </c>
      <c r="H5000" s="51">
        <f>G5000/'Parc électrique'!$C$24</f>
        <v>0</v>
      </c>
      <c r="I5000" s="14">
        <v>396</v>
      </c>
      <c r="J5000" s="14">
        <v>0</v>
      </c>
      <c r="K5000" s="14">
        <v>0</v>
      </c>
      <c r="L5000" s="14">
        <v>630</v>
      </c>
      <c r="M5000" s="14">
        <f>C5000-SUM(D5000:L5000)</f>
        <v>6709.7858277641208</v>
      </c>
      <c r="P5000" s="49">
        <f>D5001/('Parc électrique'!$C$22+'Parc électrique'!$C$23)</f>
        <v>0.50468749999999996</v>
      </c>
      <c r="Q5000" s="49">
        <f t="shared" si="390"/>
        <v>0.49193947976208419</v>
      </c>
      <c r="R5000" s="49">
        <f t="shared" si="391"/>
        <v>0.65511413880740021</v>
      </c>
    </row>
    <row r="5001" spans="1:18" x14ac:dyDescent="0.3">
      <c r="A5001" s="35">
        <f t="shared" si="389"/>
        <v>44224</v>
      </c>
      <c r="B5001" s="36">
        <v>0.25</v>
      </c>
      <c r="C5001">
        <v>12338</v>
      </c>
      <c r="D5001">
        <v>3230</v>
      </c>
      <c r="E5001" s="49">
        <f t="shared" si="392"/>
        <v>0.49193947976208419</v>
      </c>
      <c r="F5001" s="49">
        <f t="shared" si="393"/>
        <v>0.65511413880740021</v>
      </c>
      <c r="G5001">
        <v>0</v>
      </c>
      <c r="H5001" s="51">
        <f>G5001/'Parc électrique'!$C$24</f>
        <v>0</v>
      </c>
      <c r="I5001" s="14">
        <v>396</v>
      </c>
      <c r="J5001" s="14">
        <v>0</v>
      </c>
      <c r="K5001" s="14">
        <v>0</v>
      </c>
      <c r="L5001" s="14">
        <v>636</v>
      </c>
      <c r="M5001" s="14">
        <f>C5001-SUM(D5001:L5001)</f>
        <v>8074.8529463814302</v>
      </c>
      <c r="P5001" s="49">
        <f>D5002/('Parc électrique'!$C$22+'Parc électrique'!$C$23)</f>
        <v>0.50312500000000004</v>
      </c>
      <c r="Q5001" s="49">
        <f t="shared" si="390"/>
        <v>0.49041644731700046</v>
      </c>
      <c r="R5001" s="49">
        <f t="shared" si="391"/>
        <v>0.65308592165938983</v>
      </c>
    </row>
    <row r="5002" spans="1:18" x14ac:dyDescent="0.3">
      <c r="A5002" s="35">
        <f t="shared" si="389"/>
        <v>44224</v>
      </c>
      <c r="B5002" s="36">
        <v>0.29166666666666669</v>
      </c>
      <c r="C5002">
        <v>13304</v>
      </c>
      <c r="D5002">
        <v>3220</v>
      </c>
      <c r="E5002" s="49">
        <f t="shared" si="392"/>
        <v>0.49041644731700046</v>
      </c>
      <c r="F5002" s="49">
        <f t="shared" si="393"/>
        <v>0.65308592165938983</v>
      </c>
      <c r="G5002">
        <v>0</v>
      </c>
      <c r="H5002" s="51">
        <f>G5002/'Parc électrique'!$C$24</f>
        <v>0</v>
      </c>
      <c r="I5002" s="14">
        <v>396</v>
      </c>
      <c r="J5002" s="14">
        <v>0</v>
      </c>
      <c r="K5002" s="14">
        <v>0</v>
      </c>
      <c r="L5002" s="14">
        <v>646</v>
      </c>
      <c r="M5002" s="14">
        <f>C5002-SUM(D5002:L5002)</f>
        <v>9040.8564976310226</v>
      </c>
      <c r="P5002" s="49">
        <f>D5003/('Parc électrique'!$C$22+'Parc électrique'!$C$23)</f>
        <v>0.46124999999999999</v>
      </c>
      <c r="Q5002" s="49">
        <f t="shared" si="390"/>
        <v>0.44959917778875313</v>
      </c>
      <c r="R5002" s="49">
        <f t="shared" si="391"/>
        <v>0.59872970209270759</v>
      </c>
    </row>
    <row r="5003" spans="1:18" x14ac:dyDescent="0.3">
      <c r="A5003" s="35">
        <f t="shared" si="389"/>
        <v>44224</v>
      </c>
      <c r="B5003" s="36">
        <v>0.33333333333333331</v>
      </c>
      <c r="C5003">
        <v>13585</v>
      </c>
      <c r="D5003">
        <v>2952</v>
      </c>
      <c r="E5003" s="49">
        <f t="shared" si="392"/>
        <v>0.44959917778875313</v>
      </c>
      <c r="F5003" s="49">
        <f t="shared" si="393"/>
        <v>0.59872970209270759</v>
      </c>
      <c r="G5003">
        <v>32</v>
      </c>
      <c r="H5003" s="51">
        <f>G5003/'Parc électrique'!$C$24</f>
        <v>1.0666666666666666E-2</v>
      </c>
      <c r="I5003" s="14">
        <v>396</v>
      </c>
      <c r="J5003" s="14">
        <v>1277</v>
      </c>
      <c r="K5003" s="14">
        <v>0</v>
      </c>
      <c r="L5003" s="14">
        <v>648</v>
      </c>
      <c r="M5003" s="14">
        <f>C5003-SUM(D5003:L5003)</f>
        <v>8278.9410044534525</v>
      </c>
      <c r="P5003" s="49">
        <f>D5004/('Parc électrique'!$C$22+'Parc électrique'!$C$23)</f>
        <v>0.45703125</v>
      </c>
      <c r="Q5003" s="49">
        <f t="shared" si="390"/>
        <v>0.44548699018702675</v>
      </c>
      <c r="R5003" s="49">
        <f t="shared" si="391"/>
        <v>0.59325351579307928</v>
      </c>
    </row>
    <row r="5004" spans="1:18" x14ac:dyDescent="0.3">
      <c r="A5004" s="35">
        <f t="shared" si="389"/>
        <v>44224</v>
      </c>
      <c r="B5004" s="36">
        <v>0.375</v>
      </c>
      <c r="C5004">
        <v>13679</v>
      </c>
      <c r="D5004">
        <v>2925</v>
      </c>
      <c r="E5004" s="49">
        <f t="shared" si="392"/>
        <v>0.44548699018702675</v>
      </c>
      <c r="F5004" s="49">
        <f t="shared" si="393"/>
        <v>0.59325351579307928</v>
      </c>
      <c r="G5004">
        <v>204</v>
      </c>
      <c r="H5004" s="51">
        <f>G5004/'Parc électrique'!$C$24</f>
        <v>6.8000000000000005E-2</v>
      </c>
      <c r="I5004" s="14">
        <v>396</v>
      </c>
      <c r="J5004" s="14">
        <v>0</v>
      </c>
      <c r="K5004" s="14">
        <v>0</v>
      </c>
      <c r="L5004" s="14">
        <v>645</v>
      </c>
      <c r="M5004" s="14">
        <f>C5004-SUM(D5004:L5004)</f>
        <v>9507.8932594940197</v>
      </c>
      <c r="P5004" s="49">
        <f>D5005/('Parc électrique'!$C$22+'Parc électrique'!$C$23)</f>
        <v>0.45500000000000002</v>
      </c>
      <c r="Q5004" s="49">
        <f t="shared" si="390"/>
        <v>0.44350704800841778</v>
      </c>
      <c r="R5004" s="49">
        <f t="shared" si="391"/>
        <v>0.59061683350066563</v>
      </c>
    </row>
    <row r="5005" spans="1:18" x14ac:dyDescent="0.3">
      <c r="A5005" s="35">
        <f t="shared" si="389"/>
        <v>44224</v>
      </c>
      <c r="B5005" s="36">
        <v>0.41666666666666669</v>
      </c>
      <c r="C5005">
        <v>13727</v>
      </c>
      <c r="D5005">
        <v>2912</v>
      </c>
      <c r="E5005" s="49">
        <f t="shared" si="392"/>
        <v>0.44350704800841778</v>
      </c>
      <c r="F5005" s="49">
        <f t="shared" si="393"/>
        <v>0.59061683350066563</v>
      </c>
      <c r="G5005">
        <v>465</v>
      </c>
      <c r="H5005" s="51">
        <f>G5005/'Parc électrique'!$C$24</f>
        <v>0.155</v>
      </c>
      <c r="I5005" s="14">
        <v>396</v>
      </c>
      <c r="J5005" s="14">
        <v>0</v>
      </c>
      <c r="K5005" s="14">
        <v>0</v>
      </c>
      <c r="L5005" s="14">
        <v>642</v>
      </c>
      <c r="M5005" s="14">
        <f>C5005-SUM(D5005:L5005)</f>
        <v>9310.8108761184903</v>
      </c>
      <c r="P5005" s="49">
        <f>D5006/('Parc électrique'!$C$22+'Parc électrique'!$C$23)</f>
        <v>0.47718749999999999</v>
      </c>
      <c r="Q5005" s="49">
        <f t="shared" si="390"/>
        <v>0.46513410872860844</v>
      </c>
      <c r="R5005" s="49">
        <f t="shared" si="391"/>
        <v>0.61941751700241499</v>
      </c>
    </row>
    <row r="5006" spans="1:18" x14ac:dyDescent="0.3">
      <c r="A5006" s="35">
        <f t="shared" si="389"/>
        <v>44224</v>
      </c>
      <c r="B5006" s="36">
        <v>0.45833333333333331</v>
      </c>
      <c r="C5006">
        <v>13837</v>
      </c>
      <c r="D5006">
        <v>3054</v>
      </c>
      <c r="E5006" s="49">
        <f t="shared" si="392"/>
        <v>0.46513410872860844</v>
      </c>
      <c r="F5006" s="49">
        <f t="shared" si="393"/>
        <v>0.61941751700241499</v>
      </c>
      <c r="G5006">
        <v>568</v>
      </c>
      <c r="H5006" s="51">
        <f>G5006/'Parc électrique'!$C$24</f>
        <v>0.18933333333333333</v>
      </c>
      <c r="I5006" s="14">
        <v>396</v>
      </c>
      <c r="J5006" s="14">
        <v>1277</v>
      </c>
      <c r="K5006" s="14">
        <v>0</v>
      </c>
      <c r="L5006" s="14">
        <v>644</v>
      </c>
      <c r="M5006" s="14">
        <f>C5006-SUM(D5006:L5006)</f>
        <v>7896.7261150409358</v>
      </c>
      <c r="P5006" s="49">
        <f>D5007/('Parc électrique'!$C$22+'Parc électrique'!$C$23)</f>
        <v>0.49578125000000001</v>
      </c>
      <c r="Q5006" s="49">
        <f t="shared" si="390"/>
        <v>0.48325819482510635</v>
      </c>
      <c r="R5006" s="49">
        <f t="shared" si="391"/>
        <v>0.64355330106374042</v>
      </c>
    </row>
    <row r="5007" spans="1:18" x14ac:dyDescent="0.3">
      <c r="A5007" s="35">
        <f t="shared" si="389"/>
        <v>44224</v>
      </c>
      <c r="B5007" s="36">
        <v>0.5</v>
      </c>
      <c r="C5007">
        <v>13819</v>
      </c>
      <c r="D5007">
        <v>3173</v>
      </c>
      <c r="E5007" s="49">
        <f t="shared" si="392"/>
        <v>0.48325819482510635</v>
      </c>
      <c r="F5007" s="49">
        <f t="shared" si="393"/>
        <v>0.64355330106374042</v>
      </c>
      <c r="G5007">
        <v>663</v>
      </c>
      <c r="H5007" s="51">
        <f>G5007/'Parc électrique'!$C$24</f>
        <v>0.221</v>
      </c>
      <c r="I5007" s="14">
        <v>396</v>
      </c>
      <c r="J5007" s="14">
        <v>1201</v>
      </c>
      <c r="K5007" s="14">
        <v>0</v>
      </c>
      <c r="L5007" s="14">
        <v>644</v>
      </c>
      <c r="M5007" s="14">
        <f>C5007-SUM(D5007:L5007)</f>
        <v>7740.6521885041111</v>
      </c>
      <c r="P5007" s="49">
        <f>D5008/('Parc électrique'!$C$22+'Parc électrique'!$C$23)</f>
        <v>0.54265624999999995</v>
      </c>
      <c r="Q5007" s="49">
        <f t="shared" si="390"/>
        <v>0.52894916817762183</v>
      </c>
      <c r="R5007" s="49">
        <f t="shared" si="391"/>
        <v>0.70439981550405606</v>
      </c>
    </row>
    <row r="5008" spans="1:18" x14ac:dyDescent="0.3">
      <c r="A5008" s="35">
        <f t="shared" si="389"/>
        <v>44224</v>
      </c>
      <c r="B5008" s="36">
        <v>0.54166666666666663</v>
      </c>
      <c r="C5008">
        <v>13530</v>
      </c>
      <c r="D5008">
        <v>3473</v>
      </c>
      <c r="E5008" s="49">
        <f t="shared" si="392"/>
        <v>0.52894916817762183</v>
      </c>
      <c r="F5008" s="49">
        <f t="shared" si="393"/>
        <v>0.70439981550405606</v>
      </c>
      <c r="G5008">
        <v>631</v>
      </c>
      <c r="H5008" s="51">
        <f>G5008/'Parc électrique'!$C$24</f>
        <v>0.21033333333333334</v>
      </c>
      <c r="I5008" s="14">
        <v>396</v>
      </c>
      <c r="J5008" s="14">
        <v>645</v>
      </c>
      <c r="K5008" s="14">
        <v>0</v>
      </c>
      <c r="L5008" s="14">
        <v>643</v>
      </c>
      <c r="M5008" s="14">
        <f>C5008-SUM(D5008:L5008)</f>
        <v>7740.5563176829846</v>
      </c>
      <c r="P5008" s="49">
        <f>D5009/('Parc électrique'!$C$22+'Parc électrique'!$C$23)</f>
        <v>0.54312499999999997</v>
      </c>
      <c r="Q5008" s="49">
        <f t="shared" si="390"/>
        <v>0.52940607791114702</v>
      </c>
      <c r="R5008" s="49">
        <f t="shared" si="391"/>
        <v>0.70500828064845922</v>
      </c>
    </row>
    <row r="5009" spans="1:18" x14ac:dyDescent="0.3">
      <c r="A5009" s="35">
        <f t="shared" si="389"/>
        <v>44224</v>
      </c>
      <c r="B5009" s="36">
        <v>0.58333333333333337</v>
      </c>
      <c r="C5009">
        <v>13249</v>
      </c>
      <c r="D5009">
        <v>3476</v>
      </c>
      <c r="E5009" s="49">
        <f t="shared" si="392"/>
        <v>0.52940607791114702</v>
      </c>
      <c r="F5009" s="49">
        <f t="shared" si="393"/>
        <v>0.70500828064845922</v>
      </c>
      <c r="G5009">
        <v>594</v>
      </c>
      <c r="H5009" s="51">
        <f>G5009/'Parc électrique'!$C$24</f>
        <v>0.19800000000000001</v>
      </c>
      <c r="I5009" s="14">
        <v>396</v>
      </c>
      <c r="J5009" s="14">
        <v>0</v>
      </c>
      <c r="K5009" s="14">
        <v>0</v>
      </c>
      <c r="L5009" s="14">
        <v>646</v>
      </c>
      <c r="M5009" s="14">
        <f>C5009-SUM(D5009:L5009)</f>
        <v>8135.56758564144</v>
      </c>
      <c r="P5009" s="49">
        <f>D5010/('Parc électrique'!$C$22+'Parc électrique'!$C$23)</f>
        <v>0.56828124999999996</v>
      </c>
      <c r="Q5009" s="49">
        <f t="shared" si="390"/>
        <v>0.55392690027699709</v>
      </c>
      <c r="R5009" s="49">
        <f t="shared" si="391"/>
        <v>0.73766257673142877</v>
      </c>
    </row>
    <row r="5010" spans="1:18" x14ac:dyDescent="0.3">
      <c r="A5010" s="35">
        <f t="shared" si="389"/>
        <v>44224</v>
      </c>
      <c r="B5010" s="36">
        <v>0.625</v>
      </c>
      <c r="C5010">
        <v>12965</v>
      </c>
      <c r="D5010">
        <v>3637</v>
      </c>
      <c r="E5010" s="49">
        <f t="shared" si="392"/>
        <v>0.55392690027699709</v>
      </c>
      <c r="F5010" s="49">
        <f t="shared" si="393"/>
        <v>0.73766257673142877</v>
      </c>
      <c r="G5010">
        <v>551</v>
      </c>
      <c r="H5010" s="51">
        <f>G5010/'Parc électrique'!$C$24</f>
        <v>0.18366666666666667</v>
      </c>
      <c r="I5010" s="14">
        <v>396</v>
      </c>
      <c r="J5010" s="14">
        <v>0</v>
      </c>
      <c r="K5010" s="14">
        <v>0</v>
      </c>
      <c r="L5010" s="14">
        <v>648</v>
      </c>
      <c r="M5010" s="14">
        <f>C5010-SUM(D5010:L5010)</f>
        <v>7731.5247438563247</v>
      </c>
      <c r="P5010" s="49">
        <f>D5011/('Parc électrique'!$C$22+'Parc électrique'!$C$23)</f>
        <v>0.59406250000000005</v>
      </c>
      <c r="Q5010" s="49">
        <f t="shared" si="390"/>
        <v>0.57905693562088068</v>
      </c>
      <c r="R5010" s="49">
        <f t="shared" si="391"/>
        <v>0.7711281596736026</v>
      </c>
    </row>
    <row r="5011" spans="1:18" x14ac:dyDescent="0.3">
      <c r="A5011" s="35">
        <f t="shared" si="389"/>
        <v>44224</v>
      </c>
      <c r="B5011" s="36">
        <v>0.66666666666666663</v>
      </c>
      <c r="C5011">
        <v>12849</v>
      </c>
      <c r="D5011">
        <v>3802</v>
      </c>
      <c r="E5011" s="49">
        <f t="shared" si="392"/>
        <v>0.57905693562088068</v>
      </c>
      <c r="F5011" s="49">
        <f t="shared" si="393"/>
        <v>0.7711281596736026</v>
      </c>
      <c r="G5011">
        <v>247</v>
      </c>
      <c r="H5011" s="51">
        <f>G5011/'Parc électrique'!$C$24</f>
        <v>8.2333333333333328E-2</v>
      </c>
      <c r="I5011" s="14">
        <v>396</v>
      </c>
      <c r="J5011" s="14">
        <v>0</v>
      </c>
      <c r="K5011" s="14">
        <v>0</v>
      </c>
      <c r="L5011" s="14">
        <v>648</v>
      </c>
      <c r="M5011" s="14">
        <f>C5011-SUM(D5011:L5011)</f>
        <v>7754.5674815713719</v>
      </c>
      <c r="P5011" s="49">
        <f>D5012/('Parc électrique'!$C$22+'Parc électrique'!$C$23)</f>
        <v>0.64578124999999997</v>
      </c>
      <c r="Q5011" s="49">
        <f t="shared" si="390"/>
        <v>0.62946930955315616</v>
      </c>
      <c r="R5011" s="49">
        <f t="shared" si="391"/>
        <v>0.83826214727275095</v>
      </c>
    </row>
    <row r="5012" spans="1:18" x14ac:dyDescent="0.3">
      <c r="A5012" s="35">
        <f t="shared" si="389"/>
        <v>44224</v>
      </c>
      <c r="B5012" s="36">
        <v>0.70833333333333337</v>
      </c>
      <c r="C5012">
        <v>13185</v>
      </c>
      <c r="D5012">
        <v>4133</v>
      </c>
      <c r="E5012" s="49">
        <f t="shared" si="392"/>
        <v>0.62946930955315616</v>
      </c>
      <c r="F5012" s="49">
        <f t="shared" si="393"/>
        <v>0.83826214727275095</v>
      </c>
      <c r="G5012">
        <v>34</v>
      </c>
      <c r="H5012" s="51">
        <f>G5012/'Parc électrique'!$C$24</f>
        <v>1.1333333333333334E-2</v>
      </c>
      <c r="I5012" s="14">
        <v>396</v>
      </c>
      <c r="J5012" s="14">
        <v>233</v>
      </c>
      <c r="K5012" s="14">
        <v>0</v>
      </c>
      <c r="L5012" s="14">
        <v>647</v>
      </c>
      <c r="M5012" s="14">
        <f>C5012-SUM(D5012:L5012)</f>
        <v>7740.5209352098409</v>
      </c>
      <c r="P5012" s="49">
        <f>D5013/('Parc électrique'!$C$22+'Parc électrique'!$C$23)</f>
        <v>0.66796875</v>
      </c>
      <c r="Q5012" s="49">
        <f t="shared" si="390"/>
        <v>0.65109637027334688</v>
      </c>
      <c r="R5012" s="49">
        <f t="shared" si="391"/>
        <v>0.86706283077450041</v>
      </c>
    </row>
    <row r="5013" spans="1:18" x14ac:dyDescent="0.3">
      <c r="A5013" s="35">
        <f t="shared" si="389"/>
        <v>44224</v>
      </c>
      <c r="B5013" s="36">
        <v>0.75</v>
      </c>
      <c r="C5013">
        <v>14002</v>
      </c>
      <c r="D5013">
        <v>4275</v>
      </c>
      <c r="E5013" s="49">
        <f t="shared" si="392"/>
        <v>0.65109637027334688</v>
      </c>
      <c r="F5013" s="49">
        <f t="shared" si="393"/>
        <v>0.86706283077450041</v>
      </c>
      <c r="G5013">
        <v>0</v>
      </c>
      <c r="H5013" s="51">
        <f>G5013/'Parc électrique'!$C$24</f>
        <v>0</v>
      </c>
      <c r="I5013" s="14">
        <v>396</v>
      </c>
      <c r="J5013" s="14">
        <v>0</v>
      </c>
      <c r="K5013" s="14">
        <v>0</v>
      </c>
      <c r="L5013" s="14">
        <v>645</v>
      </c>
      <c r="M5013" s="14">
        <f>C5013-SUM(D5013:L5013)</f>
        <v>8684.4818407989515</v>
      </c>
      <c r="P5013" s="49">
        <f>D5014/('Parc électrique'!$C$22+'Parc électrique'!$C$23)</f>
        <v>0.66500000000000004</v>
      </c>
      <c r="Q5013" s="49">
        <f t="shared" si="390"/>
        <v>0.64820260862768753</v>
      </c>
      <c r="R5013" s="49">
        <f t="shared" si="391"/>
        <v>0.86320921819328056</v>
      </c>
    </row>
    <row r="5014" spans="1:18" x14ac:dyDescent="0.3">
      <c r="A5014" s="35">
        <f t="shared" si="389"/>
        <v>44224</v>
      </c>
      <c r="B5014" s="36">
        <v>0.79166666666666663</v>
      </c>
      <c r="C5014">
        <v>13802</v>
      </c>
      <c r="D5014">
        <v>4256</v>
      </c>
      <c r="E5014" s="49">
        <f t="shared" si="392"/>
        <v>0.64820260862768753</v>
      </c>
      <c r="F5014" s="49">
        <f t="shared" si="393"/>
        <v>0.86320921819328056</v>
      </c>
      <c r="G5014">
        <v>0</v>
      </c>
      <c r="H5014" s="51">
        <f>G5014/'Parc électrique'!$C$24</f>
        <v>0</v>
      </c>
      <c r="I5014" s="14">
        <v>396</v>
      </c>
      <c r="J5014" s="14">
        <v>0</v>
      </c>
      <c r="K5014" s="14">
        <v>0</v>
      </c>
      <c r="L5014" s="14">
        <v>643</v>
      </c>
      <c r="M5014" s="14">
        <f>C5014-SUM(D5014:L5014)</f>
        <v>8505.4885881731789</v>
      </c>
      <c r="P5014" s="49">
        <f>D5015/('Parc électrique'!$C$22+'Parc électrique'!$C$23)</f>
        <v>0.6746875</v>
      </c>
      <c r="Q5014" s="49">
        <f t="shared" si="390"/>
        <v>0.65764540978720731</v>
      </c>
      <c r="R5014" s="49">
        <f t="shared" si="391"/>
        <v>0.87578416451094565</v>
      </c>
    </row>
    <row r="5015" spans="1:18" x14ac:dyDescent="0.3">
      <c r="A5015" s="35">
        <f t="shared" si="389"/>
        <v>44224</v>
      </c>
      <c r="B5015" s="36">
        <v>0.83333333333333337</v>
      </c>
      <c r="C5015">
        <v>13014</v>
      </c>
      <c r="D5015">
        <v>4318</v>
      </c>
      <c r="E5015" s="49">
        <f t="shared" si="392"/>
        <v>0.65764540978720731</v>
      </c>
      <c r="F5015" s="49">
        <f t="shared" si="393"/>
        <v>0.87578416451094565</v>
      </c>
      <c r="G5015">
        <v>0</v>
      </c>
      <c r="H5015" s="51">
        <f>G5015/'Parc électrique'!$C$24</f>
        <v>0</v>
      </c>
      <c r="I5015" s="14">
        <v>396</v>
      </c>
      <c r="J5015" s="14">
        <v>0</v>
      </c>
      <c r="K5015" s="14">
        <v>0</v>
      </c>
      <c r="L5015" s="14">
        <v>641</v>
      </c>
      <c r="M5015" s="14">
        <f>C5015-SUM(D5015:L5015)</f>
        <v>7657.4665704257013</v>
      </c>
      <c r="P5015" s="49">
        <f>D5016/('Parc électrique'!$C$22+'Parc électrique'!$C$23)</f>
        <v>0.65437500000000004</v>
      </c>
      <c r="Q5015" s="49">
        <f t="shared" si="390"/>
        <v>0.63784598800111736</v>
      </c>
      <c r="R5015" s="49">
        <f t="shared" si="391"/>
        <v>0.84941734158680893</v>
      </c>
    </row>
    <row r="5016" spans="1:18" x14ac:dyDescent="0.3">
      <c r="A5016" s="35">
        <f t="shared" si="389"/>
        <v>44224</v>
      </c>
      <c r="B5016" s="36">
        <v>0.875</v>
      </c>
      <c r="C5016">
        <v>12316</v>
      </c>
      <c r="D5016">
        <v>4188</v>
      </c>
      <c r="E5016" s="49">
        <f t="shared" si="392"/>
        <v>0.63784598800111736</v>
      </c>
      <c r="F5016" s="49">
        <f t="shared" si="393"/>
        <v>0.84941734158680893</v>
      </c>
      <c r="G5016">
        <v>0</v>
      </c>
      <c r="H5016" s="51">
        <f>G5016/'Parc électrique'!$C$24</f>
        <v>0</v>
      </c>
      <c r="I5016" s="14">
        <v>396</v>
      </c>
      <c r="J5016" s="14">
        <v>0</v>
      </c>
      <c r="K5016" s="14">
        <v>0</v>
      </c>
      <c r="L5016" s="14">
        <v>641</v>
      </c>
      <c r="M5016" s="14">
        <f>C5016-SUM(D5016:L5016)</f>
        <v>7089.5127366704128</v>
      </c>
      <c r="P5016" s="49">
        <f>D5017/('Parc électrique'!$C$22+'Parc électrique'!$C$23)</f>
        <v>0.59921875000000002</v>
      </c>
      <c r="Q5016" s="49">
        <f t="shared" si="390"/>
        <v>0.58408294268965744</v>
      </c>
      <c r="R5016" s="49">
        <f t="shared" si="391"/>
        <v>0.77782127626203734</v>
      </c>
    </row>
    <row r="5017" spans="1:18" x14ac:dyDescent="0.3">
      <c r="A5017" s="35">
        <f t="shared" si="389"/>
        <v>44224</v>
      </c>
      <c r="B5017" s="36">
        <v>0.91666666666666663</v>
      </c>
      <c r="C5017">
        <v>12481</v>
      </c>
      <c r="D5017">
        <v>3835</v>
      </c>
      <c r="E5017" s="49">
        <f t="shared" si="392"/>
        <v>0.58408294268965744</v>
      </c>
      <c r="F5017" s="49">
        <f t="shared" si="393"/>
        <v>0.77782127626203734</v>
      </c>
      <c r="G5017">
        <v>0</v>
      </c>
      <c r="H5017" s="51">
        <f>G5017/'Parc électrique'!$C$24</f>
        <v>0</v>
      </c>
      <c r="I5017" s="14">
        <v>396</v>
      </c>
      <c r="J5017" s="14">
        <v>0</v>
      </c>
      <c r="K5017" s="14">
        <v>0</v>
      </c>
      <c r="L5017" s="14">
        <v>640</v>
      </c>
      <c r="M5017" s="14">
        <f>C5017-SUM(D5017:L5017)</f>
        <v>7608.6380957810488</v>
      </c>
      <c r="P5017" s="49">
        <f>D5018/('Parc électrique'!$C$22+'Parc électrique'!$C$23)</f>
        <v>0.60718749999999999</v>
      </c>
      <c r="Q5017" s="49">
        <f t="shared" si="390"/>
        <v>0.59185040815958501</v>
      </c>
      <c r="R5017" s="49">
        <f t="shared" si="391"/>
        <v>0.78816518371689104</v>
      </c>
    </row>
    <row r="5018" spans="1:18" x14ac:dyDescent="0.3">
      <c r="A5018" s="35">
        <f t="shared" si="389"/>
        <v>44224</v>
      </c>
      <c r="B5018" s="36">
        <v>0.95833333333333337</v>
      </c>
      <c r="C5018">
        <v>12612</v>
      </c>
      <c r="D5018">
        <v>3886</v>
      </c>
      <c r="E5018" s="49">
        <f t="shared" si="392"/>
        <v>0.59185040815958501</v>
      </c>
      <c r="F5018" s="49">
        <f t="shared" si="393"/>
        <v>0.78816518371689104</v>
      </c>
      <c r="G5018">
        <v>0</v>
      </c>
      <c r="H5018" s="51">
        <f>G5018/'Parc électrique'!$C$24</f>
        <v>0</v>
      </c>
      <c r="I5018" s="14">
        <v>396</v>
      </c>
      <c r="J5018" s="14">
        <v>0</v>
      </c>
      <c r="K5018" s="14">
        <v>0</v>
      </c>
      <c r="L5018" s="14">
        <v>642</v>
      </c>
      <c r="M5018" s="14">
        <f>C5018-SUM(D5018:L5018)</f>
        <v>7686.6199844081239</v>
      </c>
      <c r="P5018" s="49">
        <f>D5019/('Parc électrique'!$C$22+'Parc électrique'!$C$23)</f>
        <v>0.57578125000000002</v>
      </c>
      <c r="Q5018" s="49">
        <f t="shared" si="390"/>
        <v>0.56123745601339958</v>
      </c>
      <c r="R5018" s="49">
        <f t="shared" si="391"/>
        <v>0.74739801904187941</v>
      </c>
    </row>
    <row r="5019" spans="1:18" x14ac:dyDescent="0.3">
      <c r="A5019" s="35">
        <f t="shared" si="389"/>
        <v>44225</v>
      </c>
      <c r="B5019" s="36">
        <v>0</v>
      </c>
      <c r="C5019">
        <v>12194</v>
      </c>
      <c r="D5019">
        <v>3685</v>
      </c>
      <c r="E5019" s="49">
        <f t="shared" si="392"/>
        <v>0.56123745601339958</v>
      </c>
      <c r="F5019" s="49">
        <f t="shared" si="393"/>
        <v>0.74739801904187941</v>
      </c>
      <c r="G5019">
        <v>0</v>
      </c>
      <c r="H5019" s="51">
        <f>G5019/'Parc électrique'!$C$24</f>
        <v>0</v>
      </c>
      <c r="I5019" s="14">
        <v>396</v>
      </c>
      <c r="J5019" s="14">
        <v>0</v>
      </c>
      <c r="K5019" s="14">
        <v>0</v>
      </c>
      <c r="L5019" s="14">
        <v>637</v>
      </c>
      <c r="M5019" s="14">
        <f>C5019-SUM(D5019:L5019)</f>
        <v>7474.6913645249442</v>
      </c>
      <c r="P5019" s="49">
        <f>D5020/('Parc électrique'!$C$22+'Parc électrique'!$C$23)</f>
        <v>0.55484374999999997</v>
      </c>
      <c r="Q5019" s="49">
        <f t="shared" si="390"/>
        <v>0.54082882124927589</v>
      </c>
      <c r="R5019" s="49">
        <f t="shared" si="391"/>
        <v>0.72021990925853818</v>
      </c>
    </row>
    <row r="5020" spans="1:18" x14ac:dyDescent="0.3">
      <c r="A5020" s="35">
        <f t="shared" ref="A5020:A5083" si="394">A4996+1</f>
        <v>44225</v>
      </c>
      <c r="B5020" s="36">
        <v>4.1666666666666664E-2</v>
      </c>
      <c r="C5020">
        <v>11930</v>
      </c>
      <c r="D5020">
        <v>3551</v>
      </c>
      <c r="E5020" s="49">
        <f t="shared" si="392"/>
        <v>0.54082882124927589</v>
      </c>
      <c r="F5020" s="49">
        <f t="shared" si="393"/>
        <v>0.72021990925853818</v>
      </c>
      <c r="G5020">
        <v>0</v>
      </c>
      <c r="H5020" s="51">
        <f>G5020/'Parc électrique'!$C$24</f>
        <v>0</v>
      </c>
      <c r="I5020" s="14">
        <v>396</v>
      </c>
      <c r="J5020" s="14">
        <v>0</v>
      </c>
      <c r="K5020" s="14">
        <v>0</v>
      </c>
      <c r="L5020" s="14">
        <v>634</v>
      </c>
      <c r="M5020" s="14">
        <f>C5020-SUM(D5020:L5020)</f>
        <v>7347.7389512694917</v>
      </c>
      <c r="P5020" s="49">
        <f>D5021/('Parc électrique'!$C$22+'Parc électrique'!$C$23)</f>
        <v>0.51343749999999999</v>
      </c>
      <c r="Q5020" s="49">
        <f t="shared" si="390"/>
        <v>0.50046846145455381</v>
      </c>
      <c r="R5020" s="49">
        <f t="shared" si="391"/>
        <v>0.66647215483625932</v>
      </c>
    </row>
    <row r="5021" spans="1:18" x14ac:dyDescent="0.3">
      <c r="A5021" s="35">
        <f t="shared" si="394"/>
        <v>44225</v>
      </c>
      <c r="B5021" s="36">
        <v>8.3333333333333329E-2</v>
      </c>
      <c r="C5021">
        <v>11671</v>
      </c>
      <c r="D5021">
        <v>3286</v>
      </c>
      <c r="E5021" s="49">
        <f t="shared" si="392"/>
        <v>0.50046846145455381</v>
      </c>
      <c r="F5021" s="49">
        <f t="shared" si="393"/>
        <v>0.66647215483625932</v>
      </c>
      <c r="G5021">
        <v>0</v>
      </c>
      <c r="H5021" s="51">
        <f>G5021/'Parc électrique'!$C$24</f>
        <v>0</v>
      </c>
      <c r="I5021" s="14">
        <v>396</v>
      </c>
      <c r="J5021" s="14">
        <v>0</v>
      </c>
      <c r="K5021" s="14">
        <v>0</v>
      </c>
      <c r="L5021" s="14">
        <v>633</v>
      </c>
      <c r="M5021" s="14">
        <f>C5021-SUM(D5021:L5021)</f>
        <v>7354.833059383709</v>
      </c>
      <c r="P5021" s="49">
        <f>D5022/('Parc électrique'!$C$22+'Parc électrique'!$C$23)</f>
        <v>0.46906249999999999</v>
      </c>
      <c r="Q5021" s="49">
        <f t="shared" si="390"/>
        <v>0.45721434001417244</v>
      </c>
      <c r="R5021" s="49">
        <f t="shared" si="391"/>
        <v>0.60887078783276039</v>
      </c>
    </row>
    <row r="5022" spans="1:18" x14ac:dyDescent="0.3">
      <c r="A5022" s="35">
        <f t="shared" si="394"/>
        <v>44225</v>
      </c>
      <c r="B5022" s="36">
        <v>0.125</v>
      </c>
      <c r="C5022">
        <v>11259</v>
      </c>
      <c r="D5022">
        <v>3002</v>
      </c>
      <c r="E5022" s="49">
        <f t="shared" si="392"/>
        <v>0.45721434001417244</v>
      </c>
      <c r="F5022" s="49">
        <f t="shared" si="393"/>
        <v>0.60887078783276039</v>
      </c>
      <c r="G5022">
        <v>0</v>
      </c>
      <c r="H5022" s="51">
        <f>G5022/'Parc électrique'!$C$24</f>
        <v>0</v>
      </c>
      <c r="I5022" s="14">
        <v>396</v>
      </c>
      <c r="J5022" s="14">
        <v>0</v>
      </c>
      <c r="K5022" s="14">
        <v>0</v>
      </c>
      <c r="L5022" s="14">
        <v>632</v>
      </c>
      <c r="M5022" s="14">
        <f>C5022-SUM(D5022:L5022)</f>
        <v>7227.9339148721529</v>
      </c>
      <c r="P5022" s="49">
        <f>D5023/('Parc électrique'!$C$22+'Parc électrique'!$C$23)</f>
        <v>0.40281250000000002</v>
      </c>
      <c r="Q5022" s="49">
        <f t="shared" si="390"/>
        <v>0.3926377643426171</v>
      </c>
      <c r="R5022" s="49">
        <f t="shared" si="391"/>
        <v>0.52287438075711401</v>
      </c>
    </row>
    <row r="5023" spans="1:18" x14ac:dyDescent="0.3">
      <c r="A5023" s="35">
        <f t="shared" si="394"/>
        <v>44225</v>
      </c>
      <c r="B5023" s="36">
        <v>0.16666666666666666</v>
      </c>
      <c r="C5023">
        <v>11200</v>
      </c>
      <c r="D5023">
        <v>2578</v>
      </c>
      <c r="E5023" s="49">
        <f t="shared" si="392"/>
        <v>0.3926377643426171</v>
      </c>
      <c r="F5023" s="49">
        <f t="shared" si="393"/>
        <v>0.52287438075711401</v>
      </c>
      <c r="G5023">
        <v>0</v>
      </c>
      <c r="H5023" s="51">
        <f>G5023/'Parc électrique'!$C$24</f>
        <v>0</v>
      </c>
      <c r="I5023" s="14">
        <v>396</v>
      </c>
      <c r="J5023" s="14">
        <v>0</v>
      </c>
      <c r="K5023" s="14">
        <v>0</v>
      </c>
      <c r="L5023" s="14">
        <v>631</v>
      </c>
      <c r="M5023" s="14">
        <f>C5023-SUM(D5023:L5023)</f>
        <v>7594.0844878549005</v>
      </c>
      <c r="P5023" s="49">
        <f>D5024/('Parc électrique'!$C$22+'Parc électrique'!$C$23)</f>
        <v>0.36765625000000002</v>
      </c>
      <c r="Q5023" s="49">
        <f t="shared" si="390"/>
        <v>0.35836953432823043</v>
      </c>
      <c r="R5023" s="49">
        <f t="shared" si="391"/>
        <v>0.47723949492687706</v>
      </c>
    </row>
    <row r="5024" spans="1:18" x14ac:dyDescent="0.3">
      <c r="A5024" s="35">
        <f t="shared" si="394"/>
        <v>44225</v>
      </c>
      <c r="B5024" s="36">
        <v>0.20833333333333334</v>
      </c>
      <c r="C5024">
        <v>11747</v>
      </c>
      <c r="D5024">
        <v>2353</v>
      </c>
      <c r="E5024" s="49">
        <f t="shared" si="392"/>
        <v>0.35836953432823043</v>
      </c>
      <c r="F5024" s="49">
        <f t="shared" si="393"/>
        <v>0.47723949492687706</v>
      </c>
      <c r="G5024">
        <v>0</v>
      </c>
      <c r="H5024" s="51">
        <f>G5024/'Parc électrique'!$C$24</f>
        <v>0</v>
      </c>
      <c r="I5024" s="14">
        <v>396</v>
      </c>
      <c r="J5024" s="14">
        <v>626</v>
      </c>
      <c r="K5024" s="14">
        <v>0</v>
      </c>
      <c r="L5024" s="14">
        <v>630</v>
      </c>
      <c r="M5024" s="14">
        <f>C5024-SUM(D5024:L5024)</f>
        <v>7741.1643909707454</v>
      </c>
      <c r="P5024" s="49">
        <f>D5025/('Parc électrique'!$C$22+'Parc électrique'!$C$23)</f>
        <v>0.30546875000000001</v>
      </c>
      <c r="Q5024" s="49">
        <f t="shared" si="390"/>
        <v>0.29775284301389315</v>
      </c>
      <c r="R5024" s="49">
        <f t="shared" si="391"/>
        <v>0.39651645243605815</v>
      </c>
    </row>
    <row r="5025" spans="1:18" x14ac:dyDescent="0.3">
      <c r="A5025" s="35">
        <f t="shared" si="394"/>
        <v>44225</v>
      </c>
      <c r="B5025" s="36">
        <v>0.25</v>
      </c>
      <c r="C5025">
        <v>12967</v>
      </c>
      <c r="D5025">
        <v>1955</v>
      </c>
      <c r="E5025" s="49">
        <f t="shared" si="392"/>
        <v>0.29775284301389315</v>
      </c>
      <c r="F5025" s="49">
        <f t="shared" si="393"/>
        <v>0.39651645243605815</v>
      </c>
      <c r="G5025">
        <v>0</v>
      </c>
      <c r="H5025" s="51">
        <f>G5025/'Parc électrique'!$C$24</f>
        <v>0</v>
      </c>
      <c r="I5025" s="14">
        <v>396</v>
      </c>
      <c r="J5025" s="14">
        <v>1516</v>
      </c>
      <c r="K5025" s="14">
        <v>0</v>
      </c>
      <c r="L5025" s="14">
        <v>636</v>
      </c>
      <c r="M5025" s="14">
        <f>C5025-SUM(D5025:L5025)</f>
        <v>8463.3057307045492</v>
      </c>
      <c r="P5025" s="49">
        <f>D5026/('Parc électrique'!$C$22+'Parc électrique'!$C$23)</f>
        <v>0.27703125000000001</v>
      </c>
      <c r="Q5025" s="49">
        <f t="shared" si="390"/>
        <v>0.27003365251336697</v>
      </c>
      <c r="R5025" s="49">
        <f t="shared" si="391"/>
        <v>0.3596029003422665</v>
      </c>
    </row>
    <row r="5026" spans="1:18" x14ac:dyDescent="0.3">
      <c r="A5026" s="35">
        <f t="shared" si="394"/>
        <v>44225</v>
      </c>
      <c r="B5026" s="36">
        <v>0.29166666666666669</v>
      </c>
      <c r="C5026">
        <v>14028</v>
      </c>
      <c r="D5026">
        <v>1773</v>
      </c>
      <c r="E5026" s="49">
        <f t="shared" si="392"/>
        <v>0.27003365251336697</v>
      </c>
      <c r="F5026" s="49">
        <f t="shared" si="393"/>
        <v>0.3596029003422665</v>
      </c>
      <c r="G5026">
        <v>0</v>
      </c>
      <c r="H5026" s="51">
        <f>G5026/'Parc électrique'!$C$24</f>
        <v>0</v>
      </c>
      <c r="I5026" s="14">
        <v>396</v>
      </c>
      <c r="J5026" s="14">
        <v>1516</v>
      </c>
      <c r="K5026" s="14">
        <v>0</v>
      </c>
      <c r="L5026" s="14">
        <v>645</v>
      </c>
      <c r="M5026" s="14">
        <f>C5026-SUM(D5026:L5026)</f>
        <v>9697.370363447144</v>
      </c>
      <c r="P5026" s="49">
        <f>D5027/('Parc électrique'!$C$22+'Parc électrique'!$C$23)</f>
        <v>0.23656250000000001</v>
      </c>
      <c r="Q5026" s="49">
        <f t="shared" si="390"/>
        <v>0.23058711218569525</v>
      </c>
      <c r="R5026" s="49">
        <f t="shared" si="391"/>
        <v>0.30707207620879384</v>
      </c>
    </row>
    <row r="5027" spans="1:18" x14ac:dyDescent="0.3">
      <c r="A5027" s="35">
        <f t="shared" si="394"/>
        <v>44225</v>
      </c>
      <c r="B5027" s="36">
        <v>0.33333333333333331</v>
      </c>
      <c r="C5027">
        <v>14304</v>
      </c>
      <c r="D5027">
        <v>1514</v>
      </c>
      <c r="E5027" s="49">
        <f t="shared" si="392"/>
        <v>0.23058711218569525</v>
      </c>
      <c r="F5027" s="49">
        <f t="shared" si="393"/>
        <v>0.30707207620879384</v>
      </c>
      <c r="G5027">
        <v>42</v>
      </c>
      <c r="H5027" s="51">
        <f>G5027/'Parc électrique'!$C$24</f>
        <v>1.4E-2</v>
      </c>
      <c r="I5027" s="14">
        <v>396</v>
      </c>
      <c r="J5027" s="14">
        <v>1516</v>
      </c>
      <c r="K5027" s="14">
        <v>0</v>
      </c>
      <c r="L5027" s="14">
        <v>648</v>
      </c>
      <c r="M5027" s="14">
        <f>C5027-SUM(D5027:L5027)</f>
        <v>10187.448340811607</v>
      </c>
      <c r="P5027" s="49">
        <f>D5028/('Parc électrique'!$C$22+'Parc électrique'!$C$23)</f>
        <v>0.25328125000000001</v>
      </c>
      <c r="Q5027" s="49">
        <f t="shared" si="390"/>
        <v>0.24688355934809245</v>
      </c>
      <c r="R5027" s="49">
        <f t="shared" si="391"/>
        <v>0.32877399969250648</v>
      </c>
    </row>
    <row r="5028" spans="1:18" x14ac:dyDescent="0.3">
      <c r="A5028" s="35">
        <f t="shared" si="394"/>
        <v>44225</v>
      </c>
      <c r="B5028" s="36">
        <v>0.375</v>
      </c>
      <c r="C5028">
        <v>14401</v>
      </c>
      <c r="D5028">
        <v>1621</v>
      </c>
      <c r="E5028" s="49">
        <f t="shared" si="392"/>
        <v>0.24688355934809245</v>
      </c>
      <c r="F5028" s="49">
        <f t="shared" si="393"/>
        <v>0.32877399969250648</v>
      </c>
      <c r="G5028">
        <v>279</v>
      </c>
      <c r="H5028" s="51">
        <f>G5028/'Parc électrique'!$C$24</f>
        <v>9.2999999999999999E-2</v>
      </c>
      <c r="I5028" s="14">
        <v>396</v>
      </c>
      <c r="J5028" s="14">
        <v>1516</v>
      </c>
      <c r="K5028" s="14">
        <v>0</v>
      </c>
      <c r="L5028" s="14">
        <v>644</v>
      </c>
      <c r="M5028" s="14">
        <f>C5028-SUM(D5028:L5028)</f>
        <v>9944.3313424409589</v>
      </c>
      <c r="P5028" s="49">
        <f>D5029/('Parc électrique'!$C$22+'Parc électrique'!$C$23)</f>
        <v>0.30031249999999998</v>
      </c>
      <c r="Q5028" s="49">
        <f t="shared" si="390"/>
        <v>0.29272683594511639</v>
      </c>
      <c r="R5028" s="49">
        <f t="shared" si="391"/>
        <v>0.38982333584762335</v>
      </c>
    </row>
    <row r="5029" spans="1:18" x14ac:dyDescent="0.3">
      <c r="A5029" s="35">
        <f t="shared" si="394"/>
        <v>44225</v>
      </c>
      <c r="B5029" s="36">
        <v>0.41666666666666669</v>
      </c>
      <c r="C5029">
        <v>14407</v>
      </c>
      <c r="D5029">
        <v>1922</v>
      </c>
      <c r="E5029" s="49">
        <f t="shared" si="392"/>
        <v>0.29272683594511639</v>
      </c>
      <c r="F5029" s="49">
        <f t="shared" si="393"/>
        <v>0.38982333584762335</v>
      </c>
      <c r="G5029">
        <v>640</v>
      </c>
      <c r="H5029" s="51">
        <f>G5029/'Parc électrique'!$C$24</f>
        <v>0.21333333333333335</v>
      </c>
      <c r="I5029" s="14">
        <v>396</v>
      </c>
      <c r="J5029" s="14">
        <v>167</v>
      </c>
      <c r="K5029" s="14">
        <v>0</v>
      </c>
      <c r="L5029" s="14">
        <v>642</v>
      </c>
      <c r="M5029" s="14">
        <f>C5029-SUM(D5029:L5029)</f>
        <v>10639.104116494873</v>
      </c>
      <c r="P5029" s="49">
        <f>D5030/('Parc électrique'!$C$22+'Parc électrique'!$C$23)</f>
        <v>0.36890624999999999</v>
      </c>
      <c r="Q5029" s="49">
        <f t="shared" si="390"/>
        <v>0.35958796028429751</v>
      </c>
      <c r="R5029" s="49">
        <f t="shared" si="391"/>
        <v>0.47886206864528552</v>
      </c>
    </row>
    <row r="5030" spans="1:18" x14ac:dyDescent="0.3">
      <c r="A5030" s="35">
        <f t="shared" si="394"/>
        <v>44225</v>
      </c>
      <c r="B5030" s="36">
        <v>0.45833333333333331</v>
      </c>
      <c r="C5030">
        <v>14472</v>
      </c>
      <c r="D5030">
        <v>2361</v>
      </c>
      <c r="E5030" s="49">
        <f t="shared" si="392"/>
        <v>0.35958796028429751</v>
      </c>
      <c r="F5030" s="49">
        <f t="shared" si="393"/>
        <v>0.47886206864528552</v>
      </c>
      <c r="G5030">
        <v>840</v>
      </c>
      <c r="H5030" s="51">
        <f>G5030/'Parc électrique'!$C$24</f>
        <v>0.28000000000000003</v>
      </c>
      <c r="I5030" s="14">
        <v>396</v>
      </c>
      <c r="J5030" s="14">
        <v>0</v>
      </c>
      <c r="K5030" s="14">
        <v>0</v>
      </c>
      <c r="L5030" s="14">
        <v>643</v>
      </c>
      <c r="M5030" s="14">
        <f>C5030-SUM(D5030:L5030)</f>
        <v>10230.881549971069</v>
      </c>
      <c r="P5030" s="49">
        <f>D5031/('Parc électrique'!$C$22+'Parc électrique'!$C$23)</f>
        <v>0.43765625000000002</v>
      </c>
      <c r="Q5030" s="49">
        <f t="shared" si="390"/>
        <v>0.42660138786798707</v>
      </c>
      <c r="R5030" s="49">
        <f t="shared" si="391"/>
        <v>0.56810362315774876</v>
      </c>
    </row>
    <row r="5031" spans="1:18" x14ac:dyDescent="0.3">
      <c r="A5031" s="35">
        <f t="shared" si="394"/>
        <v>44225</v>
      </c>
      <c r="B5031" s="36">
        <v>0.5</v>
      </c>
      <c r="C5031">
        <v>14433</v>
      </c>
      <c r="D5031">
        <v>2801</v>
      </c>
      <c r="E5031" s="49">
        <f t="shared" si="392"/>
        <v>0.42660138786798707</v>
      </c>
      <c r="F5031" s="49">
        <f t="shared" si="393"/>
        <v>0.56810362315774876</v>
      </c>
      <c r="G5031">
        <v>931</v>
      </c>
      <c r="H5031" s="51">
        <f>G5031/'Parc électrique'!$C$24</f>
        <v>0.31033333333333335</v>
      </c>
      <c r="I5031" s="14">
        <v>396</v>
      </c>
      <c r="J5031" s="14">
        <v>0</v>
      </c>
      <c r="K5031" s="14">
        <v>0</v>
      </c>
      <c r="L5031" s="14">
        <v>643</v>
      </c>
      <c r="M5031" s="14">
        <f>C5031-SUM(D5031:L5031)</f>
        <v>9660.6949616556412</v>
      </c>
      <c r="P5031" s="49">
        <f>D5032/('Parc électrique'!$C$22+'Parc électrique'!$C$23)</f>
        <v>0.51124999999999998</v>
      </c>
      <c r="Q5031" s="49">
        <f t="shared" si="390"/>
        <v>0.49833621603143641</v>
      </c>
      <c r="R5031" s="49">
        <f t="shared" si="391"/>
        <v>0.66363265082904455</v>
      </c>
    </row>
    <row r="5032" spans="1:18" x14ac:dyDescent="0.3">
      <c r="A5032" s="35">
        <f t="shared" si="394"/>
        <v>44225</v>
      </c>
      <c r="B5032" s="36">
        <v>0.54166666666666663</v>
      </c>
      <c r="C5032">
        <v>14056</v>
      </c>
      <c r="D5032">
        <v>3272</v>
      </c>
      <c r="E5032" s="49">
        <f t="shared" si="392"/>
        <v>0.49833621603143641</v>
      </c>
      <c r="F5032" s="49">
        <f t="shared" si="393"/>
        <v>0.66363265082904455</v>
      </c>
      <c r="G5032">
        <v>915</v>
      </c>
      <c r="H5032" s="51">
        <f>G5032/'Parc électrique'!$C$24</f>
        <v>0.30499999999999999</v>
      </c>
      <c r="I5032" s="14">
        <v>396</v>
      </c>
      <c r="J5032" s="14">
        <v>0</v>
      </c>
      <c r="K5032" s="14">
        <v>0</v>
      </c>
      <c r="L5032" s="14">
        <v>643</v>
      </c>
      <c r="M5032" s="14">
        <f>C5032-SUM(D5032:L5032)</f>
        <v>8828.5330311331381</v>
      </c>
      <c r="P5032" s="49">
        <f>D5033/('Parc électrique'!$C$22+'Parc électrique'!$C$23)</f>
        <v>0.57937499999999997</v>
      </c>
      <c r="Q5032" s="49">
        <f t="shared" si="390"/>
        <v>0.56474043063709234</v>
      </c>
      <c r="R5032" s="49">
        <f t="shared" si="391"/>
        <v>0.75206291848230344</v>
      </c>
    </row>
    <row r="5033" spans="1:18" x14ac:dyDescent="0.3">
      <c r="A5033" s="35">
        <f t="shared" si="394"/>
        <v>44225</v>
      </c>
      <c r="B5033" s="36">
        <v>0.58333333333333337</v>
      </c>
      <c r="C5033">
        <v>13703</v>
      </c>
      <c r="D5033">
        <v>3708</v>
      </c>
      <c r="E5033" s="49">
        <f t="shared" si="392"/>
        <v>0.56474043063709234</v>
      </c>
      <c r="F5033" s="49">
        <f t="shared" si="393"/>
        <v>0.75206291848230344</v>
      </c>
      <c r="G5033">
        <v>802</v>
      </c>
      <c r="H5033" s="51">
        <f>G5033/'Parc électrique'!$C$24</f>
        <v>0.26733333333333331</v>
      </c>
      <c r="I5033" s="14">
        <v>396</v>
      </c>
      <c r="J5033" s="14">
        <v>0</v>
      </c>
      <c r="K5033" s="14">
        <v>0</v>
      </c>
      <c r="L5033" s="14">
        <v>645</v>
      </c>
      <c r="M5033" s="14">
        <f>C5033-SUM(D5033:L5033)</f>
        <v>8150.4158633175475</v>
      </c>
      <c r="P5033" s="49">
        <f>D5034/('Parc électrique'!$C$22+'Parc électrique'!$C$23)</f>
        <v>0.63296874999999997</v>
      </c>
      <c r="Q5033" s="49">
        <f t="shared" si="390"/>
        <v>0.61698044350346848</v>
      </c>
      <c r="R5033" s="49">
        <f t="shared" si="391"/>
        <v>0.82163076665906454</v>
      </c>
    </row>
    <row r="5034" spans="1:18" x14ac:dyDescent="0.3">
      <c r="A5034" s="35">
        <f t="shared" si="394"/>
        <v>44225</v>
      </c>
      <c r="B5034" s="36">
        <v>0.625</v>
      </c>
      <c r="C5034">
        <v>13324</v>
      </c>
      <c r="D5034">
        <v>4051</v>
      </c>
      <c r="E5034" s="49">
        <f t="shared" si="392"/>
        <v>0.61698044350346848</v>
      </c>
      <c r="F5034" s="49">
        <f t="shared" si="393"/>
        <v>0.82163076665906454</v>
      </c>
      <c r="G5034">
        <v>531</v>
      </c>
      <c r="H5034" s="51">
        <f>G5034/'Parc électrique'!$C$24</f>
        <v>0.17699999999999999</v>
      </c>
      <c r="I5034" s="14">
        <v>396</v>
      </c>
      <c r="J5034" s="14">
        <v>0</v>
      </c>
      <c r="K5034" s="14">
        <v>0</v>
      </c>
      <c r="L5034" s="14">
        <v>647</v>
      </c>
      <c r="M5034" s="14">
        <f>C5034-SUM(D5034:L5034)</f>
        <v>7697.3843887898383</v>
      </c>
      <c r="P5034" s="49">
        <f>D5035/('Parc électrique'!$C$22+'Parc électrique'!$C$23)</f>
        <v>0.65093749999999995</v>
      </c>
      <c r="Q5034" s="49">
        <f t="shared" si="390"/>
        <v>0.63449531662193281</v>
      </c>
      <c r="R5034" s="49">
        <f t="shared" si="391"/>
        <v>0.84495526386118569</v>
      </c>
    </row>
    <row r="5035" spans="1:18" x14ac:dyDescent="0.3">
      <c r="A5035" s="35">
        <f t="shared" si="394"/>
        <v>44225</v>
      </c>
      <c r="B5035" s="36">
        <v>0.66666666666666663</v>
      </c>
      <c r="C5035">
        <v>13152</v>
      </c>
      <c r="D5035">
        <v>4166</v>
      </c>
      <c r="E5035" s="49">
        <f t="shared" si="392"/>
        <v>0.63449531662193281</v>
      </c>
      <c r="F5035" s="49">
        <f t="shared" si="393"/>
        <v>0.84495526386118569</v>
      </c>
      <c r="G5035">
        <v>232</v>
      </c>
      <c r="H5035" s="51">
        <f>G5035/'Parc électrique'!$C$24</f>
        <v>7.7333333333333337E-2</v>
      </c>
      <c r="I5035" s="14">
        <v>396</v>
      </c>
      <c r="J5035" s="14">
        <v>0</v>
      </c>
      <c r="K5035" s="14">
        <v>0</v>
      </c>
      <c r="L5035" s="14">
        <v>647</v>
      </c>
      <c r="M5035" s="14">
        <f>C5035-SUM(D5035:L5035)</f>
        <v>7709.4432160861834</v>
      </c>
      <c r="P5035" s="49">
        <f>D5036/('Parc électrique'!$C$22+'Parc électrique'!$C$23)</f>
        <v>0.72406250000000005</v>
      </c>
      <c r="Q5035" s="49">
        <f t="shared" si="390"/>
        <v>0.70577323505185718</v>
      </c>
      <c r="R5035" s="49">
        <f t="shared" si="391"/>
        <v>0.93987582638807854</v>
      </c>
    </row>
    <row r="5036" spans="1:18" x14ac:dyDescent="0.3">
      <c r="A5036" s="35">
        <f t="shared" si="394"/>
        <v>44225</v>
      </c>
      <c r="B5036" s="36">
        <v>0.70833333333333337</v>
      </c>
      <c r="C5036">
        <v>13400</v>
      </c>
      <c r="D5036">
        <v>4634</v>
      </c>
      <c r="E5036" s="49">
        <f t="shared" si="392"/>
        <v>0.70577323505185718</v>
      </c>
      <c r="F5036" s="49">
        <f t="shared" si="393"/>
        <v>0.93987582638807854</v>
      </c>
      <c r="G5036">
        <v>36</v>
      </c>
      <c r="H5036" s="51">
        <f>G5036/'Parc électrique'!$C$24</f>
        <v>1.2E-2</v>
      </c>
      <c r="I5036" s="14">
        <v>396</v>
      </c>
      <c r="J5036" s="14">
        <v>0</v>
      </c>
      <c r="K5036" s="14">
        <v>0</v>
      </c>
      <c r="L5036" s="14">
        <v>646</v>
      </c>
      <c r="M5036" s="14">
        <f>C5036-SUM(D5036:L5036)</f>
        <v>7686.3423509385602</v>
      </c>
      <c r="P5036" s="49">
        <f>D5037/('Parc électrique'!$C$22+'Parc électrique'!$C$23)</f>
        <v>0.76437500000000003</v>
      </c>
      <c r="Q5036" s="49">
        <f t="shared" si="390"/>
        <v>0.74506747213502045</v>
      </c>
      <c r="R5036" s="49">
        <f t="shared" si="391"/>
        <v>0.99220382880674995</v>
      </c>
    </row>
    <row r="5037" spans="1:18" x14ac:dyDescent="0.3">
      <c r="A5037" s="35">
        <f t="shared" si="394"/>
        <v>44225</v>
      </c>
      <c r="B5037" s="36">
        <v>0.75</v>
      </c>
      <c r="C5037">
        <v>13934</v>
      </c>
      <c r="D5037">
        <v>4892</v>
      </c>
      <c r="E5037" s="49">
        <f t="shared" si="392"/>
        <v>0.74506747213502045</v>
      </c>
      <c r="F5037" s="49">
        <f t="shared" si="393"/>
        <v>0.99220382880674995</v>
      </c>
      <c r="G5037">
        <v>0</v>
      </c>
      <c r="H5037" s="51">
        <f>G5037/'Parc électrique'!$C$24</f>
        <v>0</v>
      </c>
      <c r="I5037" s="14">
        <v>396</v>
      </c>
      <c r="J5037" s="14">
        <v>259</v>
      </c>
      <c r="K5037" s="14">
        <v>0</v>
      </c>
      <c r="L5037" s="14">
        <v>645</v>
      </c>
      <c r="M5037" s="14">
        <f>C5037-SUM(D5037:L5037)</f>
        <v>7740.2627286990582</v>
      </c>
      <c r="P5037" s="49">
        <f>D5038/('Parc électrique'!$C$22+'Parc électrique'!$C$23)</f>
        <v>0.77171875000000001</v>
      </c>
      <c r="Q5037" s="49">
        <f t="shared" si="390"/>
        <v>0.75222572462691462</v>
      </c>
      <c r="R5037" s="49">
        <f t="shared" si="391"/>
        <v>1.0017364494023995</v>
      </c>
    </row>
    <row r="5038" spans="1:18" x14ac:dyDescent="0.3">
      <c r="A5038" s="35">
        <f t="shared" si="394"/>
        <v>44225</v>
      </c>
      <c r="B5038" s="36">
        <v>0.79166666666666663</v>
      </c>
      <c r="C5038">
        <v>13841</v>
      </c>
      <c r="D5038">
        <v>4939</v>
      </c>
      <c r="E5038" s="49">
        <f t="shared" si="392"/>
        <v>0.75222572462691462</v>
      </c>
      <c r="F5038" s="49">
        <f t="shared" si="393"/>
        <v>1.0017364494023995</v>
      </c>
      <c r="G5038">
        <v>0</v>
      </c>
      <c r="H5038" s="51">
        <f>G5038/'Parc électrique'!$C$24</f>
        <v>0</v>
      </c>
      <c r="I5038" s="14">
        <v>396</v>
      </c>
      <c r="J5038" s="14">
        <v>121</v>
      </c>
      <c r="K5038" s="14">
        <v>0</v>
      </c>
      <c r="L5038" s="14">
        <v>643</v>
      </c>
      <c r="M5038" s="14">
        <f>C5038-SUM(D5038:L5038)</f>
        <v>7740.2460378259702</v>
      </c>
      <c r="P5038" s="49">
        <f>D5039/('Parc électrique'!$C$22+'Parc électrique'!$C$23)</f>
        <v>0.74171874999999998</v>
      </c>
      <c r="Q5038" s="49">
        <f t="shared" si="390"/>
        <v>0.72298350168130465</v>
      </c>
      <c r="R5038" s="49">
        <f t="shared" si="391"/>
        <v>0.96279468016059733</v>
      </c>
    </row>
    <row r="5039" spans="1:18" x14ac:dyDescent="0.3">
      <c r="A5039" s="35">
        <f t="shared" si="394"/>
        <v>44225</v>
      </c>
      <c r="B5039" s="36">
        <v>0.83333333333333337</v>
      </c>
      <c r="C5039">
        <v>12991</v>
      </c>
      <c r="D5039">
        <v>4747</v>
      </c>
      <c r="E5039" s="49">
        <f t="shared" si="392"/>
        <v>0.72298350168130465</v>
      </c>
      <c r="F5039" s="49">
        <f t="shared" si="393"/>
        <v>0.96279468016059733</v>
      </c>
      <c r="G5039">
        <v>0</v>
      </c>
      <c r="H5039" s="51">
        <f>G5039/'Parc électrique'!$C$24</f>
        <v>0</v>
      </c>
      <c r="I5039" s="14">
        <v>396</v>
      </c>
      <c r="J5039" s="14">
        <v>0</v>
      </c>
      <c r="K5039" s="14">
        <v>0</v>
      </c>
      <c r="L5039" s="14">
        <v>640</v>
      </c>
      <c r="M5039" s="14">
        <f>C5039-SUM(D5039:L5039)</f>
        <v>7206.3142218181583</v>
      </c>
      <c r="P5039" s="49">
        <f>D5040/('Parc électrique'!$C$22+'Parc électrique'!$C$23)</f>
        <v>0.71609374999999997</v>
      </c>
      <c r="Q5039" s="49">
        <f t="shared" si="390"/>
        <v>0.6980057695819295</v>
      </c>
      <c r="R5039" s="49">
        <f t="shared" si="391"/>
        <v>0.92953191893322473</v>
      </c>
    </row>
    <row r="5040" spans="1:18" x14ac:dyDescent="0.3">
      <c r="A5040" s="35">
        <f t="shared" si="394"/>
        <v>44225</v>
      </c>
      <c r="B5040" s="36">
        <v>0.875</v>
      </c>
      <c r="C5040">
        <v>12268</v>
      </c>
      <c r="D5040">
        <v>4583</v>
      </c>
      <c r="E5040" s="49">
        <f t="shared" si="392"/>
        <v>0.6980057695819295</v>
      </c>
      <c r="F5040" s="49">
        <f t="shared" si="393"/>
        <v>0.92953191893322473</v>
      </c>
      <c r="G5040">
        <v>0</v>
      </c>
      <c r="H5040" s="51">
        <f>G5040/'Parc électrique'!$C$24</f>
        <v>0</v>
      </c>
      <c r="I5040" s="14">
        <v>396</v>
      </c>
      <c r="J5040" s="14">
        <v>0</v>
      </c>
      <c r="K5040" s="14">
        <v>0</v>
      </c>
      <c r="L5040" s="14">
        <v>641</v>
      </c>
      <c r="M5040" s="14">
        <f>C5040-SUM(D5040:L5040)</f>
        <v>6646.3724623114849</v>
      </c>
      <c r="P5040" s="49">
        <f>D5041/('Parc électrique'!$C$22+'Parc électrique'!$C$23)</f>
        <v>0.68843750000000004</v>
      </c>
      <c r="Q5040" s="49">
        <f t="shared" si="390"/>
        <v>0.67104809530394538</v>
      </c>
      <c r="R5040" s="49">
        <f t="shared" si="391"/>
        <v>0.89363247541343849</v>
      </c>
    </row>
    <row r="5041" spans="1:18" x14ac:dyDescent="0.3">
      <c r="A5041" s="35">
        <f t="shared" si="394"/>
        <v>44225</v>
      </c>
      <c r="B5041" s="36">
        <v>0.91666666666666663</v>
      </c>
      <c r="C5041">
        <v>12472</v>
      </c>
      <c r="D5041">
        <v>4406</v>
      </c>
      <c r="E5041" s="49">
        <f t="shared" si="392"/>
        <v>0.67104809530394538</v>
      </c>
      <c r="F5041" s="49">
        <f t="shared" si="393"/>
        <v>0.89363247541343849</v>
      </c>
      <c r="G5041">
        <v>0</v>
      </c>
      <c r="H5041" s="51">
        <f>G5041/'Parc électrique'!$C$24</f>
        <v>0</v>
      </c>
      <c r="I5041" s="14">
        <v>396</v>
      </c>
      <c r="J5041" s="14">
        <v>0</v>
      </c>
      <c r="K5041" s="14">
        <v>0</v>
      </c>
      <c r="L5041" s="14">
        <v>639</v>
      </c>
      <c r="M5041" s="14">
        <f>C5041-SUM(D5041:L5041)</f>
        <v>7029.4353194292826</v>
      </c>
      <c r="P5041" s="49">
        <f>D5042/('Parc électrique'!$C$22+'Parc électrique'!$C$23)</f>
        <v>0.69140625</v>
      </c>
      <c r="Q5041" s="49">
        <f t="shared" si="390"/>
        <v>0.67394185694960462</v>
      </c>
      <c r="R5041" s="49">
        <f t="shared" si="391"/>
        <v>0.89748608799465834</v>
      </c>
    </row>
    <row r="5042" spans="1:18" x14ac:dyDescent="0.3">
      <c r="A5042" s="35">
        <f t="shared" si="394"/>
        <v>44225</v>
      </c>
      <c r="B5042" s="36">
        <v>0.95833333333333337</v>
      </c>
      <c r="C5042">
        <v>12587</v>
      </c>
      <c r="D5042">
        <v>4425</v>
      </c>
      <c r="E5042" s="49">
        <f t="shared" si="392"/>
        <v>0.67394185694960462</v>
      </c>
      <c r="F5042" s="49">
        <f t="shared" si="393"/>
        <v>0.89748608799465834</v>
      </c>
      <c r="G5042">
        <v>0</v>
      </c>
      <c r="H5042" s="51">
        <f>G5042/'Parc électrique'!$C$24</f>
        <v>0</v>
      </c>
      <c r="I5042" s="14">
        <v>396</v>
      </c>
      <c r="J5042" s="14">
        <v>0</v>
      </c>
      <c r="K5042" s="14">
        <v>0</v>
      </c>
      <c r="L5042" s="14">
        <v>641</v>
      </c>
      <c r="M5042" s="14">
        <f>C5042-SUM(D5042:L5042)</f>
        <v>7123.4285720550561</v>
      </c>
      <c r="P5042" s="49">
        <f>D5043/('Parc électrique'!$C$22+'Parc électrique'!$C$23)</f>
        <v>0.64124999999999999</v>
      </c>
      <c r="Q5042" s="49">
        <f t="shared" si="390"/>
        <v>0.62505251546241292</v>
      </c>
      <c r="R5042" s="49">
        <f t="shared" si="391"/>
        <v>0.83238031754352038</v>
      </c>
    </row>
    <row r="5043" spans="1:18" x14ac:dyDescent="0.3">
      <c r="A5043" s="35">
        <f t="shared" si="394"/>
        <v>44226</v>
      </c>
      <c r="B5043" s="36">
        <v>0</v>
      </c>
      <c r="C5043">
        <v>12006</v>
      </c>
      <c r="D5043">
        <v>4104</v>
      </c>
      <c r="E5043" s="49">
        <f t="shared" si="392"/>
        <v>0.62505251546241292</v>
      </c>
      <c r="F5043" s="49">
        <f t="shared" si="393"/>
        <v>0.83238031754352038</v>
      </c>
      <c r="G5043">
        <v>0</v>
      </c>
      <c r="H5043" s="51">
        <f>G5043/'Parc électrique'!$C$24</f>
        <v>0</v>
      </c>
      <c r="I5043" s="14">
        <v>396</v>
      </c>
      <c r="J5043" s="14">
        <v>0</v>
      </c>
      <c r="K5043" s="14">
        <v>0</v>
      </c>
      <c r="L5043" s="14">
        <v>635</v>
      </c>
      <c r="M5043" s="14">
        <f>C5043-SUM(D5043:L5043)</f>
        <v>6869.5425671669936</v>
      </c>
      <c r="P5043" s="49">
        <f>D5044/('Parc électrique'!$C$22+'Parc électrique'!$C$23)</f>
        <v>0.65156250000000004</v>
      </c>
      <c r="Q5043" s="49">
        <f t="shared" si="390"/>
        <v>0.63510452959996644</v>
      </c>
      <c r="R5043" s="49">
        <f t="shared" si="391"/>
        <v>0.84576655072038998</v>
      </c>
    </row>
    <row r="5044" spans="1:18" x14ac:dyDescent="0.3">
      <c r="A5044" s="35">
        <f t="shared" si="394"/>
        <v>44226</v>
      </c>
      <c r="B5044" s="36">
        <v>4.1666666666666664E-2</v>
      </c>
      <c r="C5044">
        <v>11611</v>
      </c>
      <c r="D5044">
        <v>4170</v>
      </c>
      <c r="E5044" s="49">
        <f t="shared" si="392"/>
        <v>0.63510452959996644</v>
      </c>
      <c r="F5044" s="49">
        <f t="shared" si="393"/>
        <v>0.84576655072038998</v>
      </c>
      <c r="G5044">
        <v>0</v>
      </c>
      <c r="H5044" s="51">
        <f>G5044/'Parc électrique'!$C$24</f>
        <v>0</v>
      </c>
      <c r="I5044" s="14">
        <v>396</v>
      </c>
      <c r="J5044" s="14">
        <v>0</v>
      </c>
      <c r="K5044" s="14">
        <v>0</v>
      </c>
      <c r="L5044" s="14">
        <v>632</v>
      </c>
      <c r="M5044" s="14">
        <f>C5044-SUM(D5044:L5044)</f>
        <v>6411.51912891968</v>
      </c>
      <c r="P5044" s="49">
        <f>D5045/('Parc électrique'!$C$22+'Parc électrique'!$C$23)</f>
        <v>0.64749999999999996</v>
      </c>
      <c r="Q5044" s="49">
        <f t="shared" si="390"/>
        <v>0.63114464524274827</v>
      </c>
      <c r="R5044" s="49">
        <f t="shared" si="391"/>
        <v>0.84049318613556245</v>
      </c>
    </row>
    <row r="5045" spans="1:18" x14ac:dyDescent="0.3">
      <c r="A5045" s="35">
        <f t="shared" si="394"/>
        <v>44226</v>
      </c>
      <c r="B5045" s="36">
        <v>8.3333333333333329E-2</v>
      </c>
      <c r="C5045">
        <v>11260</v>
      </c>
      <c r="D5045">
        <v>4144</v>
      </c>
      <c r="E5045" s="49">
        <f t="shared" si="392"/>
        <v>0.63114464524274827</v>
      </c>
      <c r="F5045" s="49">
        <f t="shared" si="393"/>
        <v>0.84049318613556245</v>
      </c>
      <c r="G5045">
        <v>0</v>
      </c>
      <c r="H5045" s="51">
        <f>G5045/'Parc électrique'!$C$24</f>
        <v>0</v>
      </c>
      <c r="I5045" s="14">
        <v>396</v>
      </c>
      <c r="J5045" s="14">
        <v>0</v>
      </c>
      <c r="K5045" s="14">
        <v>0</v>
      </c>
      <c r="L5045" s="14">
        <v>631</v>
      </c>
      <c r="M5045" s="14">
        <f>C5045-SUM(D5045:L5045)</f>
        <v>6087.5283621686212</v>
      </c>
      <c r="P5045" s="49">
        <f>D5046/('Parc électrique'!$C$22+'Parc électrique'!$C$23)</f>
        <v>0.63515624999999998</v>
      </c>
      <c r="Q5045" s="49">
        <f t="shared" si="390"/>
        <v>0.61911268892658589</v>
      </c>
      <c r="R5045" s="49">
        <f t="shared" si="391"/>
        <v>0.82447027066627931</v>
      </c>
    </row>
    <row r="5046" spans="1:18" x14ac:dyDescent="0.3">
      <c r="A5046" s="35">
        <f t="shared" si="394"/>
        <v>44226</v>
      </c>
      <c r="B5046" s="36">
        <v>0.125</v>
      </c>
      <c r="C5046">
        <v>10747</v>
      </c>
      <c r="D5046">
        <v>4065</v>
      </c>
      <c r="E5046" s="49">
        <f t="shared" si="392"/>
        <v>0.61911268892658589</v>
      </c>
      <c r="F5046" s="49">
        <f t="shared" si="393"/>
        <v>0.82447027066627931</v>
      </c>
      <c r="G5046">
        <v>0</v>
      </c>
      <c r="H5046" s="51">
        <f>G5046/'Parc électrique'!$C$24</f>
        <v>0</v>
      </c>
      <c r="I5046" s="14">
        <v>396</v>
      </c>
      <c r="J5046" s="14">
        <v>0</v>
      </c>
      <c r="K5046" s="14">
        <v>0</v>
      </c>
      <c r="L5046" s="14">
        <v>631</v>
      </c>
      <c r="M5046" s="14">
        <f>C5046-SUM(D5046:L5046)</f>
        <v>5653.5564170404068</v>
      </c>
      <c r="P5046" s="49">
        <f>D5047/('Parc électrique'!$C$22+'Parc électrique'!$C$23)</f>
        <v>0.57828124999999997</v>
      </c>
      <c r="Q5046" s="49">
        <f t="shared" si="390"/>
        <v>0.56367430792553364</v>
      </c>
      <c r="R5046" s="49">
        <f t="shared" si="391"/>
        <v>0.75064316647869611</v>
      </c>
    </row>
    <row r="5047" spans="1:18" x14ac:dyDescent="0.3">
      <c r="A5047" s="35">
        <f t="shared" si="394"/>
        <v>44226</v>
      </c>
      <c r="B5047" s="36">
        <v>0.16666666666666666</v>
      </c>
      <c r="C5047">
        <v>10534</v>
      </c>
      <c r="D5047">
        <v>3701</v>
      </c>
      <c r="E5047" s="49">
        <f t="shared" si="392"/>
        <v>0.56367430792553364</v>
      </c>
      <c r="F5047" s="49">
        <f t="shared" si="393"/>
        <v>0.75064316647869611</v>
      </c>
      <c r="G5047">
        <v>0</v>
      </c>
      <c r="H5047" s="51">
        <f>G5047/'Parc électrique'!$C$24</f>
        <v>0</v>
      </c>
      <c r="I5047" s="14">
        <v>396</v>
      </c>
      <c r="J5047" s="14">
        <v>0</v>
      </c>
      <c r="K5047" s="14">
        <v>0</v>
      </c>
      <c r="L5047" s="14">
        <v>631</v>
      </c>
      <c r="M5047" s="14">
        <f>C5047-SUM(D5047:L5047)</f>
        <v>5804.6856825255963</v>
      </c>
      <c r="P5047" s="49">
        <f>D5048/('Parc électrique'!$C$22+'Parc électrique'!$C$23)</f>
        <v>0.57843750000000005</v>
      </c>
      <c r="Q5047" s="49">
        <f t="shared" si="390"/>
        <v>0.56382661117004207</v>
      </c>
      <c r="R5047" s="49">
        <f t="shared" si="391"/>
        <v>0.75084598819349724</v>
      </c>
    </row>
    <row r="5048" spans="1:18" x14ac:dyDescent="0.3">
      <c r="A5048" s="35">
        <f t="shared" si="394"/>
        <v>44226</v>
      </c>
      <c r="B5048" s="36">
        <v>0.20833333333333334</v>
      </c>
      <c r="C5048">
        <v>10682</v>
      </c>
      <c r="D5048">
        <v>3702</v>
      </c>
      <c r="E5048" s="49">
        <f t="shared" si="392"/>
        <v>0.56382661117004207</v>
      </c>
      <c r="F5048" s="49">
        <f t="shared" si="393"/>
        <v>0.75084598819349724</v>
      </c>
      <c r="G5048">
        <v>0</v>
      </c>
      <c r="H5048" s="51">
        <f>G5048/'Parc électrique'!$C$24</f>
        <v>0</v>
      </c>
      <c r="I5048" s="14">
        <v>396</v>
      </c>
      <c r="J5048" s="14">
        <v>0</v>
      </c>
      <c r="K5048" s="14">
        <v>0</v>
      </c>
      <c r="L5048" s="14">
        <v>630</v>
      </c>
      <c r="M5048" s="14">
        <f>C5048-SUM(D5048:L5048)</f>
        <v>5952.6853274006371</v>
      </c>
      <c r="P5048" s="49">
        <f>D5049/('Parc électrique'!$C$22+'Parc électrique'!$C$23)</f>
        <v>0.55984374999999997</v>
      </c>
      <c r="Q5048" s="49">
        <f t="shared" si="390"/>
        <v>0.54570252507354422</v>
      </c>
      <c r="R5048" s="49">
        <f t="shared" si="391"/>
        <v>0.72671020413217191</v>
      </c>
    </row>
    <row r="5049" spans="1:18" x14ac:dyDescent="0.3">
      <c r="A5049" s="35">
        <f t="shared" si="394"/>
        <v>44226</v>
      </c>
      <c r="B5049" s="36">
        <v>0.25</v>
      </c>
      <c r="C5049">
        <v>11047</v>
      </c>
      <c r="D5049">
        <v>3583</v>
      </c>
      <c r="E5049" s="49">
        <f t="shared" si="392"/>
        <v>0.54570252507354422</v>
      </c>
      <c r="F5049" s="49">
        <f t="shared" si="393"/>
        <v>0.72671020413217191</v>
      </c>
      <c r="G5049">
        <v>0</v>
      </c>
      <c r="H5049" s="51">
        <f>G5049/'Parc électrique'!$C$24</f>
        <v>0</v>
      </c>
      <c r="I5049" s="14">
        <v>396</v>
      </c>
      <c r="J5049" s="14">
        <v>0</v>
      </c>
      <c r="K5049" s="14">
        <v>0</v>
      </c>
      <c r="L5049" s="14">
        <v>632</v>
      </c>
      <c r="M5049" s="14">
        <f>C5049-SUM(D5049:L5049)</f>
        <v>6434.7275872707942</v>
      </c>
      <c r="P5049" s="49">
        <f>D5050/('Parc électrique'!$C$22+'Parc électrique'!$C$23)</f>
        <v>0.52968749999999998</v>
      </c>
      <c r="Q5049" s="49">
        <f t="shared" si="390"/>
        <v>0.51630799888342582</v>
      </c>
      <c r="R5049" s="49">
        <f t="shared" si="391"/>
        <v>0.68756561317556864</v>
      </c>
    </row>
    <row r="5050" spans="1:18" x14ac:dyDescent="0.3">
      <c r="A5050" s="35">
        <f t="shared" si="394"/>
        <v>44226</v>
      </c>
      <c r="B5050" s="36">
        <v>0.29166666666666669</v>
      </c>
      <c r="C5050">
        <v>11446</v>
      </c>
      <c r="D5050">
        <v>3390</v>
      </c>
      <c r="E5050" s="49">
        <f t="shared" si="392"/>
        <v>0.51630799888342582</v>
      </c>
      <c r="F5050" s="49">
        <f t="shared" si="393"/>
        <v>0.68756561317556864</v>
      </c>
      <c r="G5050">
        <v>0</v>
      </c>
      <c r="H5050" s="51">
        <f>G5050/'Parc électrique'!$C$24</f>
        <v>0</v>
      </c>
      <c r="I5050" s="14">
        <v>396</v>
      </c>
      <c r="J5050" s="14">
        <v>0</v>
      </c>
      <c r="K5050" s="14">
        <v>0</v>
      </c>
      <c r="L5050" s="14">
        <v>635</v>
      </c>
      <c r="M5050" s="14">
        <f>C5050-SUM(D5050:L5050)</f>
        <v>7023.7961263879406</v>
      </c>
      <c r="P5050" s="49">
        <f>D5051/('Parc électrique'!$C$22+'Parc électrique'!$C$23)</f>
        <v>0.50296874999999996</v>
      </c>
      <c r="Q5050" s="49">
        <f t="shared" si="390"/>
        <v>0.49026414407249197</v>
      </c>
      <c r="R5050" s="49">
        <f t="shared" si="391"/>
        <v>0.6528830999445886</v>
      </c>
    </row>
    <row r="5051" spans="1:18" x14ac:dyDescent="0.3">
      <c r="A5051" s="35">
        <f t="shared" si="394"/>
        <v>44226</v>
      </c>
      <c r="B5051" s="36">
        <v>0.33333333333333331</v>
      </c>
      <c r="C5051">
        <v>11946</v>
      </c>
      <c r="D5051">
        <v>3219</v>
      </c>
      <c r="E5051" s="49">
        <f t="shared" si="392"/>
        <v>0.49026414407249197</v>
      </c>
      <c r="F5051" s="49">
        <f t="shared" si="393"/>
        <v>0.6528830999445886</v>
      </c>
      <c r="G5051">
        <v>39</v>
      </c>
      <c r="H5051" s="51">
        <f>G5051/'Parc électrique'!$C$24</f>
        <v>1.2999999999999999E-2</v>
      </c>
      <c r="I5051" s="14">
        <v>396</v>
      </c>
      <c r="J5051" s="14">
        <v>0</v>
      </c>
      <c r="K5051" s="14">
        <v>0</v>
      </c>
      <c r="L5051" s="14">
        <v>641</v>
      </c>
      <c r="M5051" s="14">
        <f>C5051-SUM(D5051:L5051)</f>
        <v>7649.8438527559829</v>
      </c>
      <c r="P5051" s="49">
        <f>D5052/('Parc électrique'!$C$22+'Parc électrique'!$C$23)</f>
        <v>0.45046874999999997</v>
      </c>
      <c r="Q5051" s="49">
        <f t="shared" si="390"/>
        <v>0.43909025391767453</v>
      </c>
      <c r="R5051" s="49">
        <f t="shared" si="391"/>
        <v>0.58473500377143495</v>
      </c>
    </row>
    <row r="5052" spans="1:18" x14ac:dyDescent="0.3">
      <c r="A5052" s="35">
        <f t="shared" si="394"/>
        <v>44226</v>
      </c>
      <c r="B5052" s="36">
        <v>0.375</v>
      </c>
      <c r="C5052">
        <v>12421</v>
      </c>
      <c r="D5052">
        <v>2883</v>
      </c>
      <c r="E5052" s="49">
        <f t="shared" si="392"/>
        <v>0.43909025391767453</v>
      </c>
      <c r="F5052" s="49">
        <f t="shared" si="393"/>
        <v>0.58473500377143495</v>
      </c>
      <c r="G5052">
        <v>281</v>
      </c>
      <c r="H5052" s="51">
        <f>G5052/'Parc électrique'!$C$24</f>
        <v>9.3666666666666662E-2</v>
      </c>
      <c r="I5052" s="14">
        <v>396</v>
      </c>
      <c r="J5052" s="14">
        <v>0</v>
      </c>
      <c r="K5052" s="14">
        <v>0</v>
      </c>
      <c r="L5052" s="14">
        <v>645</v>
      </c>
      <c r="M5052" s="14">
        <f>C5052-SUM(D5052:L5052)</f>
        <v>8214.8825080756433</v>
      </c>
      <c r="P5052" s="49">
        <f>D5053/('Parc électrique'!$C$22+'Parc électrique'!$C$23)</f>
        <v>0.42578125</v>
      </c>
      <c r="Q5052" s="49">
        <f t="shared" si="390"/>
        <v>0.41502634128534971</v>
      </c>
      <c r="R5052" s="49">
        <f t="shared" si="391"/>
        <v>0.55268917283286867</v>
      </c>
    </row>
    <row r="5053" spans="1:18" x14ac:dyDescent="0.3">
      <c r="A5053" s="35">
        <f t="shared" si="394"/>
        <v>44226</v>
      </c>
      <c r="B5053" s="36">
        <v>0.41666666666666669</v>
      </c>
      <c r="C5053">
        <v>12561</v>
      </c>
      <c r="D5053">
        <v>2725</v>
      </c>
      <c r="E5053" s="49">
        <f t="shared" si="392"/>
        <v>0.41502634128534971</v>
      </c>
      <c r="F5053" s="49">
        <f t="shared" si="393"/>
        <v>0.55268917283286867</v>
      </c>
      <c r="G5053">
        <v>643</v>
      </c>
      <c r="H5053" s="51">
        <f>G5053/'Parc électrique'!$C$24</f>
        <v>0.21433333333333332</v>
      </c>
      <c r="I5053" s="14">
        <v>396</v>
      </c>
      <c r="J5053" s="14">
        <v>0</v>
      </c>
      <c r="K5053" s="14">
        <v>0</v>
      </c>
      <c r="L5053" s="14">
        <v>648</v>
      </c>
      <c r="M5053" s="14">
        <f>C5053-SUM(D5053:L5053)</f>
        <v>8147.8179511525486</v>
      </c>
      <c r="P5053" s="49">
        <f>D5054/('Parc électrique'!$C$22+'Parc électrique'!$C$23)</f>
        <v>0.40921875000000002</v>
      </c>
      <c r="Q5053" s="49">
        <f t="shared" si="390"/>
        <v>0.39888219736746094</v>
      </c>
      <c r="R5053" s="49">
        <f t="shared" si="391"/>
        <v>0.53119007106395721</v>
      </c>
    </row>
    <row r="5054" spans="1:18" x14ac:dyDescent="0.3">
      <c r="A5054" s="35">
        <f t="shared" si="394"/>
        <v>44226</v>
      </c>
      <c r="B5054" s="36">
        <v>0.45833333333333331</v>
      </c>
      <c r="C5054">
        <v>12694</v>
      </c>
      <c r="D5054">
        <v>2619</v>
      </c>
      <c r="E5054" s="49">
        <f t="shared" si="392"/>
        <v>0.39888219736746094</v>
      </c>
      <c r="F5054" s="49">
        <f t="shared" si="393"/>
        <v>0.53119007106395721</v>
      </c>
      <c r="G5054">
        <v>882</v>
      </c>
      <c r="H5054" s="51">
        <f>G5054/'Parc électrique'!$C$24</f>
        <v>0.29399999999999998</v>
      </c>
      <c r="I5054" s="14">
        <v>396</v>
      </c>
      <c r="J5054" s="14">
        <v>0</v>
      </c>
      <c r="K5054" s="14">
        <v>0</v>
      </c>
      <c r="L5054" s="14">
        <v>649</v>
      </c>
      <c r="M5054" s="14">
        <f>C5054-SUM(D5054:L5054)</f>
        <v>8146.775927731569</v>
      </c>
      <c r="P5054" s="49">
        <f>D5055/('Parc électrique'!$C$22+'Parc électrique'!$C$23)</f>
        <v>0.424375</v>
      </c>
      <c r="Q5054" s="49">
        <f t="shared" si="390"/>
        <v>0.41365561208477425</v>
      </c>
      <c r="R5054" s="49">
        <f t="shared" si="391"/>
        <v>0.55086377739965919</v>
      </c>
    </row>
    <row r="5055" spans="1:18" x14ac:dyDescent="0.3">
      <c r="A5055" s="35">
        <f t="shared" si="394"/>
        <v>44226</v>
      </c>
      <c r="B5055" s="36">
        <v>0.5</v>
      </c>
      <c r="C5055">
        <v>12909</v>
      </c>
      <c r="D5055">
        <v>2716</v>
      </c>
      <c r="E5055" s="49">
        <f t="shared" si="392"/>
        <v>0.41365561208477425</v>
      </c>
      <c r="F5055" s="49">
        <f t="shared" si="393"/>
        <v>0.55086377739965919</v>
      </c>
      <c r="G5055">
        <v>1010</v>
      </c>
      <c r="H5055" s="51">
        <f>G5055/'Parc électrique'!$C$24</f>
        <v>0.33666666666666667</v>
      </c>
      <c r="I5055" s="14">
        <v>396</v>
      </c>
      <c r="J5055" s="14">
        <v>395</v>
      </c>
      <c r="K5055" s="14">
        <v>0</v>
      </c>
      <c r="L5055" s="14">
        <v>650</v>
      </c>
      <c r="M5055" s="14">
        <f>C5055-SUM(D5055:L5055)</f>
        <v>7740.698813943849</v>
      </c>
      <c r="P5055" s="49">
        <f>D5056/('Parc électrique'!$C$22+'Parc électrique'!$C$23)</f>
        <v>0.41546875</v>
      </c>
      <c r="Q5055" s="49">
        <f t="shared" si="390"/>
        <v>0.4049743271477963</v>
      </c>
      <c r="R5055" s="49">
        <f t="shared" si="391"/>
        <v>0.53930293965599918</v>
      </c>
    </row>
    <row r="5056" spans="1:18" x14ac:dyDescent="0.3">
      <c r="A5056" s="35">
        <f t="shared" si="394"/>
        <v>44226</v>
      </c>
      <c r="B5056" s="36">
        <v>0.54166666666666663</v>
      </c>
      <c r="C5056">
        <v>12419</v>
      </c>
      <c r="D5056">
        <v>2659</v>
      </c>
      <c r="E5056" s="49">
        <f t="shared" si="392"/>
        <v>0.4049743271477963</v>
      </c>
      <c r="F5056" s="49">
        <f t="shared" si="393"/>
        <v>0.53930293965599918</v>
      </c>
      <c r="G5056">
        <v>936</v>
      </c>
      <c r="H5056" s="51">
        <f>G5056/'Parc électrique'!$C$24</f>
        <v>0.312</v>
      </c>
      <c r="I5056" s="14">
        <v>396</v>
      </c>
      <c r="J5056" s="14">
        <v>38</v>
      </c>
      <c r="K5056" s="14">
        <v>0</v>
      </c>
      <c r="L5056" s="14">
        <v>648</v>
      </c>
      <c r="M5056" s="14">
        <f>C5056-SUM(D5056:L5056)</f>
        <v>7740.7437227331957</v>
      </c>
      <c r="P5056" s="49">
        <f>D5057/('Parc électrique'!$C$22+'Parc électrique'!$C$23)</f>
        <v>0.43062499999999998</v>
      </c>
      <c r="Q5056" s="49">
        <f t="shared" si="390"/>
        <v>0.41974774186510966</v>
      </c>
      <c r="R5056" s="49">
        <f t="shared" si="391"/>
        <v>0.55897664599170138</v>
      </c>
    </row>
    <row r="5057" spans="1:18" x14ac:dyDescent="0.3">
      <c r="A5057" s="35">
        <f t="shared" si="394"/>
        <v>44226</v>
      </c>
      <c r="B5057" s="36">
        <v>0.58333333333333337</v>
      </c>
      <c r="C5057">
        <v>11969</v>
      </c>
      <c r="D5057">
        <v>2756</v>
      </c>
      <c r="E5057" s="49">
        <f t="shared" si="392"/>
        <v>0.41974774186510966</v>
      </c>
      <c r="F5057" s="49">
        <f t="shared" si="393"/>
        <v>0.55897664599170138</v>
      </c>
      <c r="G5057">
        <v>860</v>
      </c>
      <c r="H5057" s="51">
        <f>G5057/'Parc électrique'!$C$24</f>
        <v>0.28666666666666668</v>
      </c>
      <c r="I5057" s="14">
        <v>396</v>
      </c>
      <c r="J5057" s="14">
        <v>0</v>
      </c>
      <c r="K5057" s="14">
        <v>0</v>
      </c>
      <c r="L5057" s="14">
        <v>648</v>
      </c>
      <c r="M5057" s="14">
        <f>C5057-SUM(D5057:L5057)</f>
        <v>7307.7346089454768</v>
      </c>
      <c r="P5057" s="49">
        <f>D5058/('Parc électrique'!$C$22+'Parc électrique'!$C$23)</f>
        <v>0.41859374999999999</v>
      </c>
      <c r="Q5057" s="49">
        <f t="shared" si="390"/>
        <v>0.40802039203796403</v>
      </c>
      <c r="R5057" s="49">
        <f t="shared" si="391"/>
        <v>0.54335937395202027</v>
      </c>
    </row>
    <row r="5058" spans="1:18" x14ac:dyDescent="0.3">
      <c r="A5058" s="35">
        <f t="shared" si="394"/>
        <v>44226</v>
      </c>
      <c r="B5058" s="36">
        <v>0.625</v>
      </c>
      <c r="C5058">
        <v>11623</v>
      </c>
      <c r="D5058">
        <v>2679</v>
      </c>
      <c r="E5058" s="49">
        <f t="shared" si="392"/>
        <v>0.40802039203796403</v>
      </c>
      <c r="F5058" s="49">
        <f t="shared" si="393"/>
        <v>0.54335937395202027</v>
      </c>
      <c r="G5058">
        <v>607</v>
      </c>
      <c r="H5058" s="51">
        <f>G5058/'Parc électrique'!$C$24</f>
        <v>0.20233333333333334</v>
      </c>
      <c r="I5058" s="14">
        <v>396</v>
      </c>
      <c r="J5058" s="14">
        <v>0</v>
      </c>
      <c r="K5058" s="14">
        <v>0</v>
      </c>
      <c r="L5058" s="14">
        <v>647</v>
      </c>
      <c r="M5058" s="14">
        <f>C5058-SUM(D5058:L5058)</f>
        <v>7292.8462869006762</v>
      </c>
      <c r="P5058" s="49">
        <f>D5059/('Parc électrique'!$C$22+'Parc électrique'!$C$23)</f>
        <v>0.46625</v>
      </c>
      <c r="Q5058" s="49">
        <f t="shared" si="390"/>
        <v>0.45447288161302152</v>
      </c>
      <c r="R5058" s="49">
        <f t="shared" si="391"/>
        <v>0.60521999696634143</v>
      </c>
    </row>
    <row r="5059" spans="1:18" x14ac:dyDescent="0.3">
      <c r="A5059" s="35">
        <f t="shared" si="394"/>
        <v>44226</v>
      </c>
      <c r="B5059" s="36">
        <v>0.66666666666666663</v>
      </c>
      <c r="C5059">
        <v>11525</v>
      </c>
      <c r="D5059">
        <v>2984</v>
      </c>
      <c r="E5059" s="49">
        <f t="shared" si="392"/>
        <v>0.45447288161302152</v>
      </c>
      <c r="F5059" s="49">
        <f t="shared" si="393"/>
        <v>0.60521999696634143</v>
      </c>
      <c r="G5059">
        <v>266</v>
      </c>
      <c r="H5059" s="51">
        <f>G5059/'Parc électrique'!$C$24</f>
        <v>8.8666666666666671E-2</v>
      </c>
      <c r="I5059" s="14">
        <v>396</v>
      </c>
      <c r="J5059" s="14">
        <v>0</v>
      </c>
      <c r="K5059" s="14">
        <v>0</v>
      </c>
      <c r="L5059" s="14">
        <v>647</v>
      </c>
      <c r="M5059" s="14">
        <f>C5059-SUM(D5059:L5059)</f>
        <v>7230.8516404547536</v>
      </c>
      <c r="P5059" s="49">
        <f>D5060/('Parc électrique'!$C$22+'Parc électrique'!$C$23)</f>
        <v>0.49562499999999998</v>
      </c>
      <c r="Q5059" s="49">
        <f t="shared" ref="Q5059:Q5122" si="395">P5059/$T$3*$T$8</f>
        <v>0.48310589158059791</v>
      </c>
      <c r="R5059" s="49">
        <f t="shared" ref="R5059:R5122" si="396">P5059/$T$3*$T$4</f>
        <v>0.6433504793489393</v>
      </c>
    </row>
    <row r="5060" spans="1:18" x14ac:dyDescent="0.3">
      <c r="A5060" s="35">
        <f t="shared" si="394"/>
        <v>44226</v>
      </c>
      <c r="B5060" s="36">
        <v>0.70833333333333337</v>
      </c>
      <c r="C5060">
        <v>11922</v>
      </c>
      <c r="D5060">
        <v>3172</v>
      </c>
      <c r="E5060" s="49">
        <f t="shared" ref="E5060:E5123" si="397">P5059/$T$3*$T$8</f>
        <v>0.48310589158059791</v>
      </c>
      <c r="F5060" s="49">
        <f t="shared" ref="F5060:F5123" si="398">P5059/$T$3*$T$4</f>
        <v>0.6433504793489393</v>
      </c>
      <c r="G5060">
        <v>49</v>
      </c>
      <c r="H5060" s="51">
        <f>G5060/'Parc électrique'!$C$24</f>
        <v>1.6333333333333332E-2</v>
      </c>
      <c r="I5060" s="14">
        <v>396</v>
      </c>
      <c r="J5060" s="14">
        <v>0</v>
      </c>
      <c r="K5060" s="14">
        <v>0</v>
      </c>
      <c r="L5060" s="14">
        <v>646</v>
      </c>
      <c r="M5060" s="14">
        <f>C5060-SUM(D5060:L5060)</f>
        <v>7657.8572102957369</v>
      </c>
      <c r="P5060" s="49">
        <f>D5061/('Parc électrique'!$C$22+'Parc électrique'!$C$23)</f>
        <v>0.49687500000000001</v>
      </c>
      <c r="Q5060" s="49">
        <f t="shared" si="395"/>
        <v>0.48432431753666499</v>
      </c>
      <c r="R5060" s="49">
        <f t="shared" si="396"/>
        <v>0.64497305306734776</v>
      </c>
    </row>
    <row r="5061" spans="1:18" x14ac:dyDescent="0.3">
      <c r="A5061" s="35">
        <f t="shared" si="394"/>
        <v>44226</v>
      </c>
      <c r="B5061" s="36">
        <v>0.75</v>
      </c>
      <c r="C5061">
        <v>12762</v>
      </c>
      <c r="D5061">
        <v>3180</v>
      </c>
      <c r="E5061" s="49">
        <f t="shared" si="397"/>
        <v>0.48432431753666499</v>
      </c>
      <c r="F5061" s="49">
        <f t="shared" si="398"/>
        <v>0.64497305306734776</v>
      </c>
      <c r="G5061">
        <v>0</v>
      </c>
      <c r="H5061" s="51">
        <f>G5061/'Parc électrique'!$C$24</f>
        <v>0</v>
      </c>
      <c r="I5061" s="14">
        <v>396</v>
      </c>
      <c r="J5061" s="14">
        <v>0</v>
      </c>
      <c r="K5061" s="14">
        <v>0</v>
      </c>
      <c r="L5061" s="14">
        <v>644</v>
      </c>
      <c r="M5061" s="14">
        <f>C5061-SUM(D5061:L5061)</f>
        <v>8540.870702629396</v>
      </c>
      <c r="P5061" s="49">
        <f>D5062/('Parc électrique'!$C$22+'Parc électrique'!$C$23)</f>
        <v>0.50312500000000004</v>
      </c>
      <c r="Q5061" s="49">
        <f t="shared" si="395"/>
        <v>0.49041644731700046</v>
      </c>
      <c r="R5061" s="49">
        <f t="shared" si="396"/>
        <v>0.65308592165938983</v>
      </c>
    </row>
    <row r="5062" spans="1:18" x14ac:dyDescent="0.3">
      <c r="A5062" s="35">
        <f t="shared" si="394"/>
        <v>44226</v>
      </c>
      <c r="B5062" s="36">
        <v>0.79166666666666663</v>
      </c>
      <c r="C5062">
        <v>12840</v>
      </c>
      <c r="D5062">
        <v>3220</v>
      </c>
      <c r="E5062" s="49">
        <f t="shared" si="397"/>
        <v>0.49041644731700046</v>
      </c>
      <c r="F5062" s="49">
        <f t="shared" si="398"/>
        <v>0.65308592165938983</v>
      </c>
      <c r="G5062">
        <v>0</v>
      </c>
      <c r="H5062" s="51">
        <f>G5062/'Parc électrique'!$C$24</f>
        <v>0</v>
      </c>
      <c r="I5062" s="14">
        <v>396</v>
      </c>
      <c r="J5062" s="14">
        <v>0</v>
      </c>
      <c r="K5062" s="14">
        <v>0</v>
      </c>
      <c r="L5062" s="14">
        <v>640</v>
      </c>
      <c r="M5062" s="14">
        <f>C5062-SUM(D5062:L5062)</f>
        <v>8582.8564976310226</v>
      </c>
      <c r="P5062" s="49">
        <f>D5063/('Parc électrique'!$C$22+'Parc électrique'!$C$23)</f>
        <v>0.46281250000000002</v>
      </c>
      <c r="Q5062" s="49">
        <f t="shared" si="395"/>
        <v>0.45112221023383703</v>
      </c>
      <c r="R5062" s="49">
        <f t="shared" si="396"/>
        <v>0.6007579192407182</v>
      </c>
    </row>
    <row r="5063" spans="1:18" x14ac:dyDescent="0.3">
      <c r="A5063" s="35">
        <f t="shared" si="394"/>
        <v>44226</v>
      </c>
      <c r="B5063" s="36">
        <v>0.83333333333333337</v>
      </c>
      <c r="C5063">
        <v>12214</v>
      </c>
      <c r="D5063">
        <v>2962</v>
      </c>
      <c r="E5063" s="49">
        <f t="shared" si="397"/>
        <v>0.45112221023383703</v>
      </c>
      <c r="F5063" s="49">
        <f t="shared" si="398"/>
        <v>0.6007579192407182</v>
      </c>
      <c r="G5063">
        <v>0</v>
      </c>
      <c r="H5063" s="51">
        <f>G5063/'Parc électrique'!$C$24</f>
        <v>0</v>
      </c>
      <c r="I5063" s="14">
        <v>396</v>
      </c>
      <c r="J5063" s="14">
        <v>0</v>
      </c>
      <c r="K5063" s="14">
        <v>0</v>
      </c>
      <c r="L5063" s="14">
        <v>637</v>
      </c>
      <c r="M5063" s="14">
        <f>C5063-SUM(D5063:L5063)</f>
        <v>8217.9481198705253</v>
      </c>
      <c r="P5063" s="49">
        <f>D5064/('Parc électrique'!$C$22+'Parc électrique'!$C$23)</f>
        <v>0.43625000000000003</v>
      </c>
      <c r="Q5063" s="49">
        <f t="shared" si="395"/>
        <v>0.42523065866741155</v>
      </c>
      <c r="R5063" s="49">
        <f t="shared" si="396"/>
        <v>0.56627822772453928</v>
      </c>
    </row>
    <row r="5064" spans="1:18" x14ac:dyDescent="0.3">
      <c r="A5064" s="35">
        <f t="shared" si="394"/>
        <v>44226</v>
      </c>
      <c r="B5064" s="36">
        <v>0.875</v>
      </c>
      <c r="C5064">
        <v>11627</v>
      </c>
      <c r="D5064">
        <v>2792</v>
      </c>
      <c r="E5064" s="49">
        <f t="shared" si="397"/>
        <v>0.42523065866741155</v>
      </c>
      <c r="F5064" s="49">
        <f t="shared" si="398"/>
        <v>0.56627822772453928</v>
      </c>
      <c r="G5064">
        <v>0</v>
      </c>
      <c r="H5064" s="51">
        <f>G5064/'Parc électrique'!$C$24</f>
        <v>0</v>
      </c>
      <c r="I5064" s="14">
        <v>396</v>
      </c>
      <c r="J5064" s="14">
        <v>0</v>
      </c>
      <c r="K5064" s="14">
        <v>0</v>
      </c>
      <c r="L5064" s="14">
        <v>638</v>
      </c>
      <c r="M5064" s="14">
        <f>C5064-SUM(D5064:L5064)</f>
        <v>7800.0084911136082</v>
      </c>
      <c r="P5064" s="49">
        <f>D5065/('Parc électrique'!$C$22+'Parc électrique'!$C$23)</f>
        <v>0.43343749999999998</v>
      </c>
      <c r="Q5064" s="49">
        <f t="shared" si="395"/>
        <v>0.42248920026626058</v>
      </c>
      <c r="R5064" s="49">
        <f t="shared" si="396"/>
        <v>0.56262743685812022</v>
      </c>
    </row>
    <row r="5065" spans="1:18" x14ac:dyDescent="0.3">
      <c r="A5065" s="35">
        <f t="shared" si="394"/>
        <v>44226</v>
      </c>
      <c r="B5065" s="36">
        <v>0.91666666666666663</v>
      </c>
      <c r="C5065">
        <v>12026</v>
      </c>
      <c r="D5065">
        <v>2774</v>
      </c>
      <c r="E5065" s="49">
        <f t="shared" si="397"/>
        <v>0.42248920026626058</v>
      </c>
      <c r="F5065" s="49">
        <f t="shared" si="398"/>
        <v>0.56262743685812022</v>
      </c>
      <c r="G5065">
        <v>0</v>
      </c>
      <c r="H5065" s="51">
        <f>G5065/'Parc électrique'!$C$24</f>
        <v>0</v>
      </c>
      <c r="I5065" s="14">
        <v>396</v>
      </c>
      <c r="J5065" s="14">
        <v>0</v>
      </c>
      <c r="K5065" s="14">
        <v>0</v>
      </c>
      <c r="L5065" s="14">
        <v>638</v>
      </c>
      <c r="M5065" s="14">
        <f>C5065-SUM(D5065:L5065)</f>
        <v>8217.0148833628755</v>
      </c>
      <c r="P5065" s="49">
        <f>D5066/('Parc électrique'!$C$22+'Parc électrique'!$C$23)</f>
        <v>0.44953124999999999</v>
      </c>
      <c r="Q5065" s="49">
        <f t="shared" si="395"/>
        <v>0.43817643445062426</v>
      </c>
      <c r="R5065" s="49">
        <f t="shared" si="396"/>
        <v>0.58351807348262874</v>
      </c>
    </row>
    <row r="5066" spans="1:18" x14ac:dyDescent="0.3">
      <c r="A5066" s="35">
        <f t="shared" si="394"/>
        <v>44226</v>
      </c>
      <c r="B5066" s="36">
        <v>0.95833333333333337</v>
      </c>
      <c r="C5066">
        <v>12362</v>
      </c>
      <c r="D5066">
        <v>2877</v>
      </c>
      <c r="E5066" s="49">
        <f t="shared" si="397"/>
        <v>0.43817643445062426</v>
      </c>
      <c r="F5066" s="49">
        <f t="shared" si="398"/>
        <v>0.58351807348262874</v>
      </c>
      <c r="G5066">
        <v>0</v>
      </c>
      <c r="H5066" s="51">
        <f>G5066/'Parc électrique'!$C$24</f>
        <v>0</v>
      </c>
      <c r="I5066" s="14">
        <v>396</v>
      </c>
      <c r="J5066" s="14">
        <v>0</v>
      </c>
      <c r="K5066" s="14">
        <v>0</v>
      </c>
      <c r="L5066" s="14">
        <v>639</v>
      </c>
      <c r="M5066" s="14">
        <f>C5066-SUM(D5066:L5066)</f>
        <v>8448.9783054920663</v>
      </c>
      <c r="P5066" s="49">
        <f>D5067/('Parc électrique'!$C$22+'Parc électrique'!$C$23)</f>
        <v>0.46812500000000001</v>
      </c>
      <c r="Q5066" s="49">
        <f t="shared" si="395"/>
        <v>0.45630052054712217</v>
      </c>
      <c r="R5066" s="49">
        <f t="shared" si="396"/>
        <v>0.60765385754395407</v>
      </c>
    </row>
    <row r="5067" spans="1:18" x14ac:dyDescent="0.3">
      <c r="A5067" s="35">
        <f t="shared" si="394"/>
        <v>44227</v>
      </c>
      <c r="B5067" s="36">
        <v>0</v>
      </c>
      <c r="C5067">
        <v>12024</v>
      </c>
      <c r="D5067">
        <v>2996</v>
      </c>
      <c r="E5067" s="49">
        <f t="shared" si="397"/>
        <v>0.45630052054712217</v>
      </c>
      <c r="F5067" s="49">
        <f t="shared" si="398"/>
        <v>0.60765385754395407</v>
      </c>
      <c r="G5067">
        <v>0</v>
      </c>
      <c r="H5067" s="51">
        <f>G5067/'Parc électrique'!$C$24</f>
        <v>0</v>
      </c>
      <c r="I5067" s="14">
        <v>396</v>
      </c>
      <c r="J5067" s="14">
        <v>0</v>
      </c>
      <c r="K5067" s="14">
        <v>0</v>
      </c>
      <c r="L5067" s="14">
        <v>631</v>
      </c>
      <c r="M5067" s="14">
        <f>C5067-SUM(D5067:L5067)</f>
        <v>7999.9360456219092</v>
      </c>
      <c r="P5067" s="49">
        <f>D5068/('Parc électrique'!$C$22+'Parc électrique'!$C$23)</f>
        <v>0.47109374999999998</v>
      </c>
      <c r="Q5067" s="49">
        <f t="shared" si="395"/>
        <v>0.45919428219278141</v>
      </c>
      <c r="R5067" s="49">
        <f t="shared" si="396"/>
        <v>0.61150747012517392</v>
      </c>
    </row>
    <row r="5068" spans="1:18" x14ac:dyDescent="0.3">
      <c r="A5068" s="35">
        <f t="shared" si="394"/>
        <v>44227</v>
      </c>
      <c r="B5068" s="36">
        <v>4.1666666666666664E-2</v>
      </c>
      <c r="C5068">
        <v>11725</v>
      </c>
      <c r="D5068">
        <v>3015</v>
      </c>
      <c r="E5068" s="49">
        <f t="shared" si="397"/>
        <v>0.45919428219278141</v>
      </c>
      <c r="F5068" s="49">
        <f t="shared" si="398"/>
        <v>0.61150747012517392</v>
      </c>
      <c r="G5068">
        <v>0</v>
      </c>
      <c r="H5068" s="51">
        <f>G5068/'Parc électrique'!$C$24</f>
        <v>0</v>
      </c>
      <c r="I5068" s="14">
        <v>396</v>
      </c>
      <c r="J5068" s="14">
        <v>0</v>
      </c>
      <c r="K5068" s="14">
        <v>0</v>
      </c>
      <c r="L5068" s="14">
        <v>629</v>
      </c>
      <c r="M5068" s="14">
        <f>C5068-SUM(D5068:L5068)</f>
        <v>7683.9292982476818</v>
      </c>
      <c r="P5068" s="49">
        <f>D5069/('Parc électrique'!$C$22+'Parc électrique'!$C$23)</f>
        <v>0.45640625000000001</v>
      </c>
      <c r="Q5068" s="49">
        <f t="shared" si="395"/>
        <v>0.44487777720899324</v>
      </c>
      <c r="R5068" s="49">
        <f t="shared" si="396"/>
        <v>0.5924422289338751</v>
      </c>
    </row>
    <row r="5069" spans="1:18" x14ac:dyDescent="0.3">
      <c r="A5069" s="35">
        <f t="shared" si="394"/>
        <v>44227</v>
      </c>
      <c r="B5069" s="36">
        <v>8.3333333333333329E-2</v>
      </c>
      <c r="C5069">
        <v>11409</v>
      </c>
      <c r="D5069">
        <v>2921</v>
      </c>
      <c r="E5069" s="49">
        <f t="shared" si="397"/>
        <v>0.44487777720899324</v>
      </c>
      <c r="F5069" s="49">
        <f t="shared" si="398"/>
        <v>0.5924422289338751</v>
      </c>
      <c r="G5069">
        <v>0</v>
      </c>
      <c r="H5069" s="51">
        <f>G5069/'Parc électrique'!$C$24</f>
        <v>0</v>
      </c>
      <c r="I5069" s="14">
        <v>396</v>
      </c>
      <c r="J5069" s="14">
        <v>0</v>
      </c>
      <c r="K5069" s="14">
        <v>0</v>
      </c>
      <c r="L5069" s="14">
        <v>629</v>
      </c>
      <c r="M5069" s="14">
        <f>C5069-SUM(D5069:L5069)</f>
        <v>7461.9626799938569</v>
      </c>
      <c r="P5069" s="49">
        <f>D5070/('Parc électrique'!$C$22+'Parc électrique'!$C$23)</f>
        <v>0.45968750000000003</v>
      </c>
      <c r="Q5069" s="49">
        <f t="shared" si="395"/>
        <v>0.44807614534366935</v>
      </c>
      <c r="R5069" s="49">
        <f t="shared" si="396"/>
        <v>0.59670148494469721</v>
      </c>
    </row>
    <row r="5070" spans="1:18" x14ac:dyDescent="0.3">
      <c r="A5070" s="35">
        <f t="shared" si="394"/>
        <v>44227</v>
      </c>
      <c r="B5070" s="36">
        <v>0.125</v>
      </c>
      <c r="C5070">
        <v>10859</v>
      </c>
      <c r="D5070">
        <v>2942</v>
      </c>
      <c r="E5070" s="49">
        <f t="shared" si="397"/>
        <v>0.44807614534366935</v>
      </c>
      <c r="F5070" s="49">
        <f t="shared" si="398"/>
        <v>0.59670148494469721</v>
      </c>
      <c r="G5070">
        <v>0</v>
      </c>
      <c r="H5070" s="51">
        <f>G5070/'Parc électrique'!$C$24</f>
        <v>0</v>
      </c>
      <c r="I5070" s="14">
        <v>396</v>
      </c>
      <c r="J5070" s="14">
        <v>0</v>
      </c>
      <c r="K5070" s="14">
        <v>0</v>
      </c>
      <c r="L5070" s="14">
        <v>628</v>
      </c>
      <c r="M5070" s="14">
        <f>C5070-SUM(D5070:L5070)</f>
        <v>6891.9552223697119</v>
      </c>
      <c r="P5070" s="49">
        <f>D5071/('Parc électrique'!$C$22+'Parc électrique'!$C$23)</f>
        <v>0.42328125</v>
      </c>
      <c r="Q5070" s="49">
        <f t="shared" si="395"/>
        <v>0.41258948937321555</v>
      </c>
      <c r="R5070" s="49">
        <f t="shared" si="396"/>
        <v>0.54944402539605186</v>
      </c>
    </row>
    <row r="5071" spans="1:18" x14ac:dyDescent="0.3">
      <c r="A5071" s="35">
        <f t="shared" si="394"/>
        <v>44227</v>
      </c>
      <c r="B5071" s="36">
        <v>0.16666666666666666</v>
      </c>
      <c r="C5071">
        <v>10567</v>
      </c>
      <c r="D5071">
        <v>2709</v>
      </c>
      <c r="E5071" s="49">
        <f t="shared" si="397"/>
        <v>0.41258948937321555</v>
      </c>
      <c r="F5071" s="49">
        <f t="shared" si="398"/>
        <v>0.54944402539605186</v>
      </c>
      <c r="G5071">
        <v>0</v>
      </c>
      <c r="H5071" s="51">
        <f>G5071/'Parc électrique'!$C$24</f>
        <v>0</v>
      </c>
      <c r="I5071" s="14">
        <v>396</v>
      </c>
      <c r="J5071" s="14">
        <v>0</v>
      </c>
      <c r="K5071" s="14">
        <v>0</v>
      </c>
      <c r="L5071" s="14">
        <v>628</v>
      </c>
      <c r="M5071" s="14">
        <f>C5071-SUM(D5071:L5071)</f>
        <v>6833.0379664852308</v>
      </c>
      <c r="P5071" s="49">
        <f>D5072/('Parc électrique'!$C$22+'Parc électrique'!$C$23)</f>
        <v>0.43078125</v>
      </c>
      <c r="Q5071" s="49">
        <f t="shared" si="395"/>
        <v>0.41990004510961804</v>
      </c>
      <c r="R5071" s="49">
        <f t="shared" si="396"/>
        <v>0.5591794677065024</v>
      </c>
    </row>
    <row r="5072" spans="1:18" x14ac:dyDescent="0.3">
      <c r="A5072" s="35">
        <f t="shared" si="394"/>
        <v>44227</v>
      </c>
      <c r="B5072" s="36">
        <v>0.20833333333333334</v>
      </c>
      <c r="C5072">
        <v>10582</v>
      </c>
      <c r="D5072">
        <v>2757</v>
      </c>
      <c r="E5072" s="49">
        <f t="shared" si="397"/>
        <v>0.41990004510961804</v>
      </c>
      <c r="F5072" s="49">
        <f t="shared" si="398"/>
        <v>0.5591794677065024</v>
      </c>
      <c r="G5072">
        <v>0</v>
      </c>
      <c r="H5072" s="51">
        <f>G5072/'Parc électrique'!$C$24</f>
        <v>0</v>
      </c>
      <c r="I5072" s="14">
        <v>396</v>
      </c>
      <c r="J5072" s="14">
        <v>0</v>
      </c>
      <c r="K5072" s="14">
        <v>0</v>
      </c>
      <c r="L5072" s="14">
        <v>627</v>
      </c>
      <c r="M5072" s="14">
        <f>C5072-SUM(D5072:L5072)</f>
        <v>6801.0209204871844</v>
      </c>
      <c r="P5072" s="49">
        <f>D5073/('Parc électrique'!$C$22+'Parc électrique'!$C$23)</f>
        <v>0.41125</v>
      </c>
      <c r="Q5072" s="49">
        <f t="shared" si="395"/>
        <v>0.40086213954606992</v>
      </c>
      <c r="R5072" s="49">
        <f t="shared" si="396"/>
        <v>0.53382675335637075</v>
      </c>
    </row>
    <row r="5073" spans="1:18" x14ac:dyDescent="0.3">
      <c r="A5073" s="35">
        <f t="shared" si="394"/>
        <v>44227</v>
      </c>
      <c r="B5073" s="36">
        <v>0.25</v>
      </c>
      <c r="C5073">
        <v>10740</v>
      </c>
      <c r="D5073">
        <v>2632</v>
      </c>
      <c r="E5073" s="49">
        <f t="shared" si="397"/>
        <v>0.40086213954606992</v>
      </c>
      <c r="F5073" s="49">
        <f t="shared" si="398"/>
        <v>0.53382675335637075</v>
      </c>
      <c r="G5073">
        <v>0</v>
      </c>
      <c r="H5073" s="51">
        <f>G5073/'Parc électrique'!$C$24</f>
        <v>0</v>
      </c>
      <c r="I5073" s="14">
        <v>396</v>
      </c>
      <c r="J5073" s="14">
        <v>0</v>
      </c>
      <c r="K5073" s="14">
        <v>0</v>
      </c>
      <c r="L5073" s="14">
        <v>629</v>
      </c>
      <c r="M5073" s="14">
        <f>C5073-SUM(D5073:L5073)</f>
        <v>7082.0653111070978</v>
      </c>
      <c r="P5073" s="49">
        <f>D5074/('Parc électrique'!$C$22+'Parc électrique'!$C$23)</f>
        <v>0.3671875</v>
      </c>
      <c r="Q5073" s="49">
        <f t="shared" si="395"/>
        <v>0.35791262459470524</v>
      </c>
      <c r="R5073" s="49">
        <f t="shared" si="396"/>
        <v>0.4766310297824739</v>
      </c>
    </row>
    <row r="5074" spans="1:18" x14ac:dyDescent="0.3">
      <c r="A5074" s="35">
        <f t="shared" si="394"/>
        <v>44227</v>
      </c>
      <c r="B5074" s="36">
        <v>0.29166666666666669</v>
      </c>
      <c r="C5074">
        <v>10912</v>
      </c>
      <c r="D5074">
        <v>2350</v>
      </c>
      <c r="E5074" s="49">
        <f t="shared" si="397"/>
        <v>0.35791262459470524</v>
      </c>
      <c r="F5074" s="49">
        <f t="shared" si="398"/>
        <v>0.4766310297824739</v>
      </c>
      <c r="G5074">
        <v>0</v>
      </c>
      <c r="H5074" s="51">
        <f>G5074/'Parc électrique'!$C$24</f>
        <v>0</v>
      </c>
      <c r="I5074" s="14">
        <v>396</v>
      </c>
      <c r="J5074" s="14">
        <v>0</v>
      </c>
      <c r="K5074" s="14">
        <v>0</v>
      </c>
      <c r="L5074" s="14">
        <v>632</v>
      </c>
      <c r="M5074" s="14">
        <f>C5074-SUM(D5074:L5074)</f>
        <v>7533.1654563456232</v>
      </c>
      <c r="P5074" s="49">
        <f>D5075/('Parc électrique'!$C$22+'Parc électrique'!$C$23)</f>
        <v>0.359375</v>
      </c>
      <c r="Q5074" s="49">
        <f t="shared" si="395"/>
        <v>0.35029746236928599</v>
      </c>
      <c r="R5074" s="49">
        <f t="shared" si="396"/>
        <v>0.46648994404242128</v>
      </c>
    </row>
    <row r="5075" spans="1:18" x14ac:dyDescent="0.3">
      <c r="A5075" s="35">
        <f t="shared" si="394"/>
        <v>44227</v>
      </c>
      <c r="B5075" s="36">
        <v>0.33333333333333331</v>
      </c>
      <c r="C5075">
        <v>11302</v>
      </c>
      <c r="D5075">
        <v>2300</v>
      </c>
      <c r="E5075" s="49">
        <f t="shared" si="397"/>
        <v>0.35029746236928599</v>
      </c>
      <c r="F5075" s="49">
        <f t="shared" si="398"/>
        <v>0.46648994404242128</v>
      </c>
      <c r="G5075">
        <v>40</v>
      </c>
      <c r="H5075" s="51">
        <f>G5075/'Parc électrique'!$C$24</f>
        <v>1.3333333333333334E-2</v>
      </c>
      <c r="I5075" s="14">
        <v>396</v>
      </c>
      <c r="J5075" s="14">
        <v>0</v>
      </c>
      <c r="K5075" s="14">
        <v>0</v>
      </c>
      <c r="L5075" s="14">
        <v>638</v>
      </c>
      <c r="M5075" s="14">
        <f>C5075-SUM(D5075:L5075)</f>
        <v>7927.1698792602547</v>
      </c>
      <c r="P5075" s="49">
        <f>D5076/('Parc électrique'!$C$22+'Parc électrique'!$C$23)</f>
        <v>0.38500000000000001</v>
      </c>
      <c r="Q5075" s="49">
        <f t="shared" si="395"/>
        <v>0.3752751944686612</v>
      </c>
      <c r="R5075" s="49">
        <f t="shared" si="396"/>
        <v>0.49975270526979393</v>
      </c>
    </row>
    <row r="5076" spans="1:18" x14ac:dyDescent="0.3">
      <c r="A5076" s="35">
        <f t="shared" si="394"/>
        <v>44227</v>
      </c>
      <c r="B5076" s="36">
        <v>0.375</v>
      </c>
      <c r="C5076">
        <v>11866</v>
      </c>
      <c r="D5076">
        <v>2464</v>
      </c>
      <c r="E5076" s="49">
        <f t="shared" si="397"/>
        <v>0.3752751944686612</v>
      </c>
      <c r="F5076" s="49">
        <f t="shared" si="398"/>
        <v>0.49975270526979393</v>
      </c>
      <c r="G5076">
        <v>326</v>
      </c>
      <c r="H5076" s="51">
        <f>G5076/'Parc électrique'!$C$24</f>
        <v>0.10866666666666666</v>
      </c>
      <c r="I5076" s="14">
        <v>396</v>
      </c>
      <c r="J5076" s="14">
        <v>0</v>
      </c>
      <c r="K5076" s="14">
        <v>0</v>
      </c>
      <c r="L5076" s="14">
        <v>642</v>
      </c>
      <c r="M5076" s="14">
        <f>C5076-SUM(D5076:L5076)</f>
        <v>8037.0163054335953</v>
      </c>
      <c r="P5076" s="49">
        <f>D5077/('Parc électrique'!$C$22+'Parc électrique'!$C$23)</f>
        <v>0.38374999999999998</v>
      </c>
      <c r="Q5076" s="49">
        <f t="shared" si="395"/>
        <v>0.37405676851259406</v>
      </c>
      <c r="R5076" s="49">
        <f t="shared" si="396"/>
        <v>0.49813013155138547</v>
      </c>
    </row>
    <row r="5077" spans="1:18" x14ac:dyDescent="0.3">
      <c r="A5077" s="35">
        <f t="shared" si="394"/>
        <v>44227</v>
      </c>
      <c r="B5077" s="36">
        <v>0.41666666666666669</v>
      </c>
      <c r="C5077">
        <v>12256</v>
      </c>
      <c r="D5077">
        <v>2456</v>
      </c>
      <c r="E5077" s="49">
        <f t="shared" si="397"/>
        <v>0.37405676851259406</v>
      </c>
      <c r="F5077" s="49">
        <f t="shared" si="398"/>
        <v>0.49813013155138547</v>
      </c>
      <c r="G5077">
        <v>741</v>
      </c>
      <c r="H5077" s="51">
        <f>G5077/'Parc électrique'!$C$24</f>
        <v>0.247</v>
      </c>
      <c r="I5077" s="14">
        <v>396</v>
      </c>
      <c r="J5077" s="14">
        <v>0</v>
      </c>
      <c r="K5077" s="14">
        <v>0</v>
      </c>
      <c r="L5077" s="14">
        <v>645</v>
      </c>
      <c r="M5077" s="14">
        <f>C5077-SUM(D5077:L5077)</f>
        <v>8016.8808130999359</v>
      </c>
      <c r="P5077" s="49">
        <f>D5078/('Parc électrique'!$C$22+'Parc électrique'!$C$23)</f>
        <v>0.37703124999999998</v>
      </c>
      <c r="Q5077" s="49">
        <f t="shared" si="395"/>
        <v>0.36750772899873352</v>
      </c>
      <c r="R5077" s="49">
        <f t="shared" si="396"/>
        <v>0.48940879781494018</v>
      </c>
    </row>
    <row r="5078" spans="1:18" x14ac:dyDescent="0.3">
      <c r="A5078" s="35">
        <f t="shared" si="394"/>
        <v>44227</v>
      </c>
      <c r="B5078" s="36">
        <v>0.45833333333333331</v>
      </c>
      <c r="C5078">
        <v>12514</v>
      </c>
      <c r="D5078">
        <v>2413</v>
      </c>
      <c r="E5078" s="49">
        <f t="shared" si="397"/>
        <v>0.36750772899873352</v>
      </c>
      <c r="F5078" s="49">
        <f t="shared" si="398"/>
        <v>0.48940879781494018</v>
      </c>
      <c r="G5078">
        <v>984</v>
      </c>
      <c r="H5078" s="51">
        <f>G5078/'Parc électrique'!$C$24</f>
        <v>0.32800000000000001</v>
      </c>
      <c r="I5078" s="14">
        <v>396</v>
      </c>
      <c r="J5078" s="14">
        <v>0</v>
      </c>
      <c r="K5078" s="14">
        <v>0</v>
      </c>
      <c r="L5078" s="14">
        <v>646</v>
      </c>
      <c r="M5078" s="14">
        <f>C5078-SUM(D5078:L5078)</f>
        <v>8073.815083473186</v>
      </c>
      <c r="P5078" s="49">
        <f>D5079/('Parc électrique'!$C$22+'Parc électrique'!$C$23)</f>
        <v>0.37328125000000001</v>
      </c>
      <c r="Q5078" s="49">
        <f t="shared" si="395"/>
        <v>0.36385245113053227</v>
      </c>
      <c r="R5078" s="49">
        <f t="shared" si="396"/>
        <v>0.48454107665971496</v>
      </c>
    </row>
    <row r="5079" spans="1:18" x14ac:dyDescent="0.3">
      <c r="A5079" s="35">
        <f t="shared" si="394"/>
        <v>44227</v>
      </c>
      <c r="B5079" s="36">
        <v>0.5</v>
      </c>
      <c r="C5079">
        <v>12795</v>
      </c>
      <c r="D5079">
        <v>2389</v>
      </c>
      <c r="E5079" s="49">
        <f t="shared" si="397"/>
        <v>0.36385245113053227</v>
      </c>
      <c r="F5079" s="49">
        <f t="shared" si="398"/>
        <v>0.48454107665971496</v>
      </c>
      <c r="G5079">
        <v>1116</v>
      </c>
      <c r="H5079" s="51">
        <f>G5079/'Parc électrique'!$C$24</f>
        <v>0.372</v>
      </c>
      <c r="I5079" s="14">
        <v>396</v>
      </c>
      <c r="J5079" s="14">
        <v>0</v>
      </c>
      <c r="K5079" s="14">
        <v>0</v>
      </c>
      <c r="L5079" s="14">
        <v>647</v>
      </c>
      <c r="M5079" s="14">
        <f>C5079-SUM(D5079:L5079)</f>
        <v>8245.7796064722097</v>
      </c>
      <c r="P5079" s="49">
        <f>D5080/('Parc électrique'!$C$22+'Parc électrique'!$C$23)</f>
        <v>0.34796874999999999</v>
      </c>
      <c r="Q5079" s="49">
        <f t="shared" si="395"/>
        <v>0.33917932552017388</v>
      </c>
      <c r="R5079" s="49">
        <f t="shared" si="396"/>
        <v>0.45168395886194446</v>
      </c>
    </row>
    <row r="5080" spans="1:18" x14ac:dyDescent="0.3">
      <c r="A5080" s="35">
        <f t="shared" si="394"/>
        <v>44227</v>
      </c>
      <c r="B5080" s="36">
        <v>0.54166666666666663</v>
      </c>
      <c r="C5080">
        <v>12170</v>
      </c>
      <c r="D5080">
        <v>2227</v>
      </c>
      <c r="E5080" s="49">
        <f t="shared" si="397"/>
        <v>0.33917932552017388</v>
      </c>
      <c r="F5080" s="49">
        <f t="shared" si="398"/>
        <v>0.45168395886194446</v>
      </c>
      <c r="G5080">
        <v>1123</v>
      </c>
      <c r="H5080" s="51">
        <f>G5080/'Parc électrique'!$C$24</f>
        <v>0.37433333333333335</v>
      </c>
      <c r="I5080" s="14">
        <v>396</v>
      </c>
      <c r="J5080" s="14">
        <v>0</v>
      </c>
      <c r="K5080" s="14">
        <v>0</v>
      </c>
      <c r="L5080" s="14">
        <v>644</v>
      </c>
      <c r="M5080" s="14">
        <f>C5080-SUM(D5080:L5080)</f>
        <v>7778.8348033822849</v>
      </c>
      <c r="P5080" s="49">
        <f>D5081/('Parc électrique'!$C$22+'Parc électrique'!$C$23)</f>
        <v>0.33546874999999998</v>
      </c>
      <c r="Q5080" s="49">
        <f t="shared" si="395"/>
        <v>0.32699506595950306</v>
      </c>
      <c r="R5080" s="49">
        <f t="shared" si="396"/>
        <v>0.43545822167786019</v>
      </c>
    </row>
    <row r="5081" spans="1:18" x14ac:dyDescent="0.3">
      <c r="A5081" s="35">
        <f t="shared" si="394"/>
        <v>44227</v>
      </c>
      <c r="B5081" s="36">
        <v>0.58333333333333337</v>
      </c>
      <c r="C5081">
        <v>11619</v>
      </c>
      <c r="D5081">
        <v>2147</v>
      </c>
      <c r="E5081" s="49">
        <f t="shared" si="397"/>
        <v>0.32699506595950306</v>
      </c>
      <c r="F5081" s="49">
        <f t="shared" si="398"/>
        <v>0.43545822167786019</v>
      </c>
      <c r="G5081">
        <v>1028</v>
      </c>
      <c r="H5081" s="51">
        <f>G5081/'Parc électrique'!$C$24</f>
        <v>0.34266666666666667</v>
      </c>
      <c r="I5081" s="14">
        <v>396</v>
      </c>
      <c r="J5081" s="14">
        <v>0</v>
      </c>
      <c r="K5081" s="14">
        <v>0</v>
      </c>
      <c r="L5081" s="14">
        <v>644</v>
      </c>
      <c r="M5081" s="14">
        <f>C5081-SUM(D5081:L5081)</f>
        <v>7402.8948800456965</v>
      </c>
      <c r="P5081" s="49">
        <f>D5082/('Parc électrique'!$C$22+'Parc électrique'!$C$23)</f>
        <v>0.34609374999999998</v>
      </c>
      <c r="Q5081" s="49">
        <f t="shared" si="395"/>
        <v>0.33735168658607328</v>
      </c>
      <c r="R5081" s="49">
        <f t="shared" si="396"/>
        <v>0.44925009828433182</v>
      </c>
    </row>
    <row r="5082" spans="1:18" x14ac:dyDescent="0.3">
      <c r="A5082" s="35">
        <f t="shared" si="394"/>
        <v>44227</v>
      </c>
      <c r="B5082" s="36">
        <v>0.625</v>
      </c>
      <c r="C5082">
        <v>11342</v>
      </c>
      <c r="D5082">
        <v>2215</v>
      </c>
      <c r="E5082" s="49">
        <f t="shared" si="397"/>
        <v>0.33735168658607328</v>
      </c>
      <c r="F5082" s="49">
        <f t="shared" si="398"/>
        <v>0.44925009828433182</v>
      </c>
      <c r="G5082">
        <v>758</v>
      </c>
      <c r="H5082" s="51">
        <f>G5082/'Parc électrique'!$C$24</f>
        <v>0.25266666666666665</v>
      </c>
      <c r="I5082" s="14">
        <v>396</v>
      </c>
      <c r="J5082" s="14">
        <v>0</v>
      </c>
      <c r="K5082" s="14">
        <v>0</v>
      </c>
      <c r="L5082" s="14">
        <v>644</v>
      </c>
      <c r="M5082" s="14">
        <f>C5082-SUM(D5082:L5082)</f>
        <v>7327.9607315484627</v>
      </c>
      <c r="P5082" s="49">
        <f>D5083/('Parc électrique'!$C$22+'Parc électrique'!$C$23)</f>
        <v>0.36265625000000001</v>
      </c>
      <c r="Q5082" s="49">
        <f t="shared" si="395"/>
        <v>0.35349583050396211</v>
      </c>
      <c r="R5082" s="49">
        <f t="shared" si="396"/>
        <v>0.47074920005324339</v>
      </c>
    </row>
    <row r="5083" spans="1:18" x14ac:dyDescent="0.3">
      <c r="A5083" s="35">
        <f t="shared" si="394"/>
        <v>44227</v>
      </c>
      <c r="B5083" s="36">
        <v>0.66666666666666663</v>
      </c>
      <c r="C5083">
        <v>11342</v>
      </c>
      <c r="D5083">
        <v>2321</v>
      </c>
      <c r="E5083" s="49">
        <f t="shared" si="397"/>
        <v>0.35349583050396211</v>
      </c>
      <c r="F5083" s="49">
        <f t="shared" si="398"/>
        <v>0.47074920005324339</v>
      </c>
      <c r="G5083">
        <v>327</v>
      </c>
      <c r="H5083" s="51">
        <f>G5083/'Parc électrique'!$C$24</f>
        <v>0.109</v>
      </c>
      <c r="I5083" s="14">
        <v>396</v>
      </c>
      <c r="J5083" s="14">
        <v>0</v>
      </c>
      <c r="K5083" s="14">
        <v>0</v>
      </c>
      <c r="L5083" s="14">
        <v>643</v>
      </c>
      <c r="M5083" s="14">
        <f>C5083-SUM(D5083:L5083)</f>
        <v>7654.0667549694426</v>
      </c>
      <c r="P5083" s="49">
        <f>D5084/('Parc électrique'!$C$22+'Parc électrique'!$C$23)</f>
        <v>0.34062500000000001</v>
      </c>
      <c r="Q5083" s="49">
        <f t="shared" si="395"/>
        <v>0.33202107302827977</v>
      </c>
      <c r="R5083" s="49">
        <f t="shared" si="396"/>
        <v>0.44215133826629494</v>
      </c>
    </row>
    <row r="5084" spans="1:18" x14ac:dyDescent="0.3">
      <c r="A5084" s="35">
        <f t="shared" ref="A5084:A5147" si="399">A5060+1</f>
        <v>44227</v>
      </c>
      <c r="B5084" s="36">
        <v>0.70833333333333337</v>
      </c>
      <c r="C5084">
        <v>11854</v>
      </c>
      <c r="D5084">
        <v>2180</v>
      </c>
      <c r="E5084" s="49">
        <f t="shared" si="397"/>
        <v>0.33202107302827977</v>
      </c>
      <c r="F5084" s="49">
        <f t="shared" si="398"/>
        <v>0.44215133826629494</v>
      </c>
      <c r="G5084">
        <v>39</v>
      </c>
      <c r="H5084" s="51">
        <f>G5084/'Parc électrique'!$C$24</f>
        <v>1.2999999999999999E-2</v>
      </c>
      <c r="I5084" s="14">
        <v>396</v>
      </c>
      <c r="J5084" s="14">
        <v>0</v>
      </c>
      <c r="K5084" s="14">
        <v>0</v>
      </c>
      <c r="L5084" s="14">
        <v>643</v>
      </c>
      <c r="M5084" s="14">
        <f>C5084-SUM(D5084:L5084)</f>
        <v>8595.2128275887044</v>
      </c>
      <c r="P5084" s="49">
        <f>D5085/('Parc électrique'!$C$22+'Parc électrique'!$C$23)</f>
        <v>0.30328125</v>
      </c>
      <c r="Q5084" s="49">
        <f t="shared" si="395"/>
        <v>0.29562059759077569</v>
      </c>
      <c r="R5084" s="49">
        <f t="shared" si="396"/>
        <v>0.39367694842884338</v>
      </c>
    </row>
    <row r="5085" spans="1:18" x14ac:dyDescent="0.3">
      <c r="A5085" s="35">
        <f t="shared" si="399"/>
        <v>44227</v>
      </c>
      <c r="B5085" s="36">
        <v>0.75</v>
      </c>
      <c r="C5085">
        <v>12872</v>
      </c>
      <c r="D5085">
        <v>1941</v>
      </c>
      <c r="E5085" s="49">
        <f t="shared" si="397"/>
        <v>0.29562059759077569</v>
      </c>
      <c r="F5085" s="49">
        <f t="shared" si="398"/>
        <v>0.39367694842884338</v>
      </c>
      <c r="G5085">
        <v>0</v>
      </c>
      <c r="H5085" s="51">
        <f>G5085/'Parc électrique'!$C$24</f>
        <v>0</v>
      </c>
      <c r="I5085" s="14">
        <v>396</v>
      </c>
      <c r="J5085" s="14">
        <v>0</v>
      </c>
      <c r="K5085" s="14">
        <v>0</v>
      </c>
      <c r="L5085" s="14">
        <v>641</v>
      </c>
      <c r="M5085" s="14">
        <f>C5085-SUM(D5085:L5085)</f>
        <v>9893.3107024539804</v>
      </c>
      <c r="P5085" s="49">
        <f>D5086/('Parc électrique'!$C$22+'Parc électrique'!$C$23)</f>
        <v>0.27250000000000002</v>
      </c>
      <c r="Q5085" s="49">
        <f t="shared" si="395"/>
        <v>0.26561685842262384</v>
      </c>
      <c r="R5085" s="49">
        <f t="shared" si="396"/>
        <v>0.35372107061303598</v>
      </c>
    </row>
    <row r="5086" spans="1:18" x14ac:dyDescent="0.3">
      <c r="A5086" s="35">
        <f t="shared" si="399"/>
        <v>44227</v>
      </c>
      <c r="B5086" s="36">
        <v>0.79166666666666663</v>
      </c>
      <c r="C5086">
        <v>13156</v>
      </c>
      <c r="D5086">
        <v>1744</v>
      </c>
      <c r="E5086" s="49">
        <f t="shared" si="397"/>
        <v>0.26561685842262384</v>
      </c>
      <c r="F5086" s="49">
        <f t="shared" si="398"/>
        <v>0.35372107061303598</v>
      </c>
      <c r="G5086">
        <v>0</v>
      </c>
      <c r="H5086" s="51">
        <f>G5086/'Parc électrique'!$C$24</f>
        <v>0</v>
      </c>
      <c r="I5086" s="14">
        <v>396</v>
      </c>
      <c r="J5086" s="14">
        <v>0</v>
      </c>
      <c r="K5086" s="14">
        <v>0</v>
      </c>
      <c r="L5086" s="14">
        <v>637</v>
      </c>
      <c r="M5086" s="14">
        <f>C5086-SUM(D5086:L5086)</f>
        <v>10378.380662070964</v>
      </c>
      <c r="P5086" s="49">
        <f>D5087/('Parc électrique'!$C$22+'Parc électrique'!$C$23)</f>
        <v>0.26046875000000003</v>
      </c>
      <c r="Q5086" s="49">
        <f t="shared" si="395"/>
        <v>0.25388950859547821</v>
      </c>
      <c r="R5086" s="49">
        <f t="shared" si="396"/>
        <v>0.33810379857335499</v>
      </c>
    </row>
    <row r="5087" spans="1:18" x14ac:dyDescent="0.3">
      <c r="A5087" s="35">
        <f t="shared" si="399"/>
        <v>44227</v>
      </c>
      <c r="B5087" s="36">
        <v>0.83333333333333337</v>
      </c>
      <c r="C5087">
        <v>12615</v>
      </c>
      <c r="D5087">
        <v>1667</v>
      </c>
      <c r="E5087" s="49">
        <f t="shared" si="397"/>
        <v>0.25388950859547821</v>
      </c>
      <c r="F5087" s="49">
        <f t="shared" si="398"/>
        <v>0.33810379857335499</v>
      </c>
      <c r="G5087">
        <v>0</v>
      </c>
      <c r="H5087" s="51">
        <f>G5087/'Parc électrique'!$C$24</f>
        <v>0</v>
      </c>
      <c r="I5087" s="14">
        <v>396</v>
      </c>
      <c r="J5087" s="14">
        <v>0</v>
      </c>
      <c r="K5087" s="14">
        <v>0</v>
      </c>
      <c r="L5087" s="14">
        <v>634</v>
      </c>
      <c r="M5087" s="14">
        <f>C5087-SUM(D5087:L5087)</f>
        <v>9917.4080066928309</v>
      </c>
      <c r="P5087" s="49">
        <f>D5088/('Parc électrique'!$C$22+'Parc électrique'!$C$23)</f>
        <v>0.24265624999999999</v>
      </c>
      <c r="Q5087" s="49">
        <f t="shared" si="395"/>
        <v>0.23652693872152225</v>
      </c>
      <c r="R5087" s="49">
        <f t="shared" si="396"/>
        <v>0.3149821230860349</v>
      </c>
    </row>
    <row r="5088" spans="1:18" x14ac:dyDescent="0.3">
      <c r="A5088" s="35">
        <f t="shared" si="399"/>
        <v>44227</v>
      </c>
      <c r="B5088" s="36">
        <v>0.875</v>
      </c>
      <c r="C5088">
        <v>11952</v>
      </c>
      <c r="D5088">
        <v>1553</v>
      </c>
      <c r="E5088" s="49">
        <f t="shared" si="397"/>
        <v>0.23652693872152225</v>
      </c>
      <c r="F5088" s="49">
        <f t="shared" si="398"/>
        <v>0.3149821230860349</v>
      </c>
      <c r="G5088">
        <v>0</v>
      </c>
      <c r="H5088" s="51">
        <f>G5088/'Parc électrique'!$C$24</f>
        <v>0</v>
      </c>
      <c r="I5088" s="14">
        <v>396</v>
      </c>
      <c r="J5088" s="14">
        <v>0</v>
      </c>
      <c r="K5088" s="14">
        <v>0</v>
      </c>
      <c r="L5088" s="14">
        <v>636</v>
      </c>
      <c r="M5088" s="14">
        <f>C5088-SUM(D5088:L5088)</f>
        <v>9366.4484909381936</v>
      </c>
      <c r="P5088" s="49">
        <f>D5089/('Parc électrique'!$C$22+'Parc électrique'!$C$23)</f>
        <v>0.21296875000000001</v>
      </c>
      <c r="Q5088" s="49">
        <f t="shared" si="395"/>
        <v>0.20758932226492907</v>
      </c>
      <c r="R5088" s="49">
        <f t="shared" si="396"/>
        <v>0.2764459972738349</v>
      </c>
    </row>
    <row r="5089" spans="1:18" x14ac:dyDescent="0.3">
      <c r="A5089" s="35">
        <f t="shared" si="399"/>
        <v>44227</v>
      </c>
      <c r="B5089" s="36">
        <v>0.91666666666666663</v>
      </c>
      <c r="C5089">
        <v>12203</v>
      </c>
      <c r="D5089">
        <v>1363</v>
      </c>
      <c r="E5089" s="49">
        <f t="shared" si="397"/>
        <v>0.20758932226492907</v>
      </c>
      <c r="F5089" s="49">
        <f t="shared" si="398"/>
        <v>0.2764459972738349</v>
      </c>
      <c r="G5089">
        <v>0</v>
      </c>
      <c r="H5089" s="51">
        <f>G5089/'Parc électrique'!$C$24</f>
        <v>0</v>
      </c>
      <c r="I5089" s="14">
        <v>396</v>
      </c>
      <c r="J5089" s="14">
        <v>0</v>
      </c>
      <c r="K5089" s="14">
        <v>0</v>
      </c>
      <c r="L5089" s="14">
        <v>635</v>
      </c>
      <c r="M5089" s="14">
        <f>C5089-SUM(D5089:L5089)</f>
        <v>9808.5159646804605</v>
      </c>
      <c r="P5089" s="49">
        <f>D5090/('Parc électrique'!$C$22+'Parc électrique'!$C$23)</f>
        <v>0.21421875000000001</v>
      </c>
      <c r="Q5089" s="49">
        <f t="shared" si="395"/>
        <v>0.20880774822099615</v>
      </c>
      <c r="R5089" s="49">
        <f t="shared" si="396"/>
        <v>0.2780685709922433</v>
      </c>
    </row>
    <row r="5090" spans="1:18" x14ac:dyDescent="0.3">
      <c r="A5090" s="35">
        <f t="shared" si="399"/>
        <v>44227</v>
      </c>
      <c r="B5090" s="36">
        <v>0.95833333333333337</v>
      </c>
      <c r="C5090">
        <v>12429</v>
      </c>
      <c r="D5090">
        <v>1371</v>
      </c>
      <c r="E5090" s="49">
        <f t="shared" si="397"/>
        <v>0.20880774822099615</v>
      </c>
      <c r="F5090" s="49">
        <f t="shared" si="398"/>
        <v>0.2780685709922433</v>
      </c>
      <c r="G5090">
        <v>0</v>
      </c>
      <c r="H5090" s="51">
        <f>G5090/'Parc électrique'!$C$24</f>
        <v>0</v>
      </c>
      <c r="I5090" s="14">
        <v>396</v>
      </c>
      <c r="J5090" s="14">
        <v>0</v>
      </c>
      <c r="K5090" s="14">
        <v>0</v>
      </c>
      <c r="L5090" s="14">
        <v>637</v>
      </c>
      <c r="M5090" s="14">
        <f>C5090-SUM(D5090:L5090)</f>
        <v>10024.513123680787</v>
      </c>
      <c r="P5090" s="49">
        <f>D5091/('Parc électrique'!$C$22+'Parc électrique'!$C$23)</f>
        <v>0.20015625000000001</v>
      </c>
      <c r="Q5090" s="49">
        <f t="shared" si="395"/>
        <v>0.1951004562152415</v>
      </c>
      <c r="R5090" s="49">
        <f t="shared" si="396"/>
        <v>0.2598146166601486</v>
      </c>
    </row>
    <row r="5091" spans="1:18" x14ac:dyDescent="0.3">
      <c r="A5091" s="35">
        <f t="shared" si="399"/>
        <v>44228</v>
      </c>
      <c r="B5091" s="36">
        <v>0</v>
      </c>
      <c r="C5091">
        <v>12139</v>
      </c>
      <c r="D5091">
        <v>1281</v>
      </c>
      <c r="E5091" s="49">
        <f t="shared" si="397"/>
        <v>0.1951004562152415</v>
      </c>
      <c r="F5091" s="49">
        <f t="shared" si="398"/>
        <v>0.2598146166601486</v>
      </c>
      <c r="G5091">
        <v>0</v>
      </c>
      <c r="H5091" s="51">
        <f>G5091/'Parc électrique'!$C$24</f>
        <v>0</v>
      </c>
      <c r="I5091" s="14">
        <v>396</v>
      </c>
      <c r="J5091" s="14">
        <v>2086</v>
      </c>
      <c r="K5091" s="14">
        <v>0</v>
      </c>
      <c r="L5091" s="14">
        <v>634</v>
      </c>
      <c r="M5091" s="14">
        <f>C5091-SUM(D5091:L5091)</f>
        <v>7741.5450849271247</v>
      </c>
      <c r="P5091" s="49">
        <f>D5092/('Parc électrique'!$C$22+'Parc électrique'!$C$23)</f>
        <v>0.17</v>
      </c>
      <c r="Q5091" s="49">
        <f t="shared" si="395"/>
        <v>0.16570593002512315</v>
      </c>
      <c r="R5091" s="49">
        <f t="shared" si="396"/>
        <v>0.22067002570354541</v>
      </c>
    </row>
    <row r="5092" spans="1:18" x14ac:dyDescent="0.3">
      <c r="A5092" s="35">
        <f t="shared" si="399"/>
        <v>44228</v>
      </c>
      <c r="B5092" s="36">
        <v>4.1666666666666664E-2</v>
      </c>
      <c r="C5092">
        <v>11949</v>
      </c>
      <c r="D5092">
        <v>1088</v>
      </c>
      <c r="E5092" s="49">
        <f t="shared" si="397"/>
        <v>0.16570593002512315</v>
      </c>
      <c r="F5092" s="49">
        <f t="shared" si="398"/>
        <v>0.22067002570354541</v>
      </c>
      <c r="G5092">
        <v>0</v>
      </c>
      <c r="H5092" s="51">
        <f>G5092/'Parc électrique'!$C$24</f>
        <v>0</v>
      </c>
      <c r="I5092" s="14">
        <v>396</v>
      </c>
      <c r="J5092" s="14">
        <v>0</v>
      </c>
      <c r="K5092" s="14">
        <v>0</v>
      </c>
      <c r="L5092" s="14">
        <v>631</v>
      </c>
      <c r="M5092" s="14">
        <f>C5092-SUM(D5092:L5092)</f>
        <v>9833.613624044272</v>
      </c>
      <c r="P5092" s="49">
        <f>D5093/('Parc électrique'!$C$22+'Parc électrique'!$C$23)</f>
        <v>0.15234375</v>
      </c>
      <c r="Q5092" s="49">
        <f t="shared" si="395"/>
        <v>0.14849566339567558</v>
      </c>
      <c r="R5092" s="49">
        <f t="shared" si="396"/>
        <v>0.1977511719310264</v>
      </c>
    </row>
    <row r="5093" spans="1:18" x14ac:dyDescent="0.3">
      <c r="A5093" s="35">
        <f t="shared" si="399"/>
        <v>44228</v>
      </c>
      <c r="B5093" s="36">
        <v>8.3333333333333329E-2</v>
      </c>
      <c r="C5093">
        <v>11735</v>
      </c>
      <c r="D5093">
        <v>975</v>
      </c>
      <c r="E5093" s="49">
        <f t="shared" si="397"/>
        <v>0.14849566339567558</v>
      </c>
      <c r="F5093" s="49">
        <f t="shared" si="398"/>
        <v>0.1977511719310264</v>
      </c>
      <c r="G5093">
        <v>0</v>
      </c>
      <c r="H5093" s="51">
        <f>G5093/'Parc électrique'!$C$24</f>
        <v>0</v>
      </c>
      <c r="I5093" s="14">
        <v>396</v>
      </c>
      <c r="J5093" s="14">
        <v>1992</v>
      </c>
      <c r="K5093" s="14">
        <v>0</v>
      </c>
      <c r="L5093" s="14">
        <v>630</v>
      </c>
      <c r="M5093" s="14">
        <f>C5093-SUM(D5093:L5093)</f>
        <v>7741.6537531646736</v>
      </c>
      <c r="P5093" s="49">
        <f>D5094/('Parc électrique'!$C$22+'Parc électrique'!$C$23)</f>
        <v>0.15375</v>
      </c>
      <c r="Q5093" s="49">
        <f t="shared" si="395"/>
        <v>0.14986639259625106</v>
      </c>
      <c r="R5093" s="49">
        <f t="shared" si="396"/>
        <v>0.19957656736423587</v>
      </c>
    </row>
    <row r="5094" spans="1:18" x14ac:dyDescent="0.3">
      <c r="A5094" s="35">
        <f t="shared" si="399"/>
        <v>44228</v>
      </c>
      <c r="B5094" s="36">
        <v>0.125</v>
      </c>
      <c r="C5094">
        <v>11309</v>
      </c>
      <c r="D5094">
        <v>984</v>
      </c>
      <c r="E5094" s="49">
        <f t="shared" si="397"/>
        <v>0.14986639259625106</v>
      </c>
      <c r="F5094" s="49">
        <f t="shared" si="398"/>
        <v>0.19957656736423587</v>
      </c>
      <c r="G5094">
        <v>0</v>
      </c>
      <c r="H5094" s="51">
        <f>G5094/'Parc électrique'!$C$24</f>
        <v>0</v>
      </c>
      <c r="I5094" s="14">
        <v>396</v>
      </c>
      <c r="J5094" s="14">
        <v>0</v>
      </c>
      <c r="K5094" s="14">
        <v>0</v>
      </c>
      <c r="L5094" s="14">
        <v>629</v>
      </c>
      <c r="M5094" s="14">
        <f>C5094-SUM(D5094:L5094)</f>
        <v>9299.6505570400404</v>
      </c>
      <c r="P5094" s="49">
        <f>D5095/('Parc électrique'!$C$22+'Parc électrique'!$C$23)</f>
        <v>0.15562500000000001</v>
      </c>
      <c r="Q5094" s="49">
        <f t="shared" si="395"/>
        <v>0.15169403153035169</v>
      </c>
      <c r="R5094" s="49">
        <f t="shared" si="396"/>
        <v>0.20201042794184854</v>
      </c>
    </row>
    <row r="5095" spans="1:18" x14ac:dyDescent="0.3">
      <c r="A5095" s="35">
        <f t="shared" si="399"/>
        <v>44228</v>
      </c>
      <c r="B5095" s="36">
        <v>0.16666666666666666</v>
      </c>
      <c r="C5095">
        <v>11249</v>
      </c>
      <c r="D5095">
        <v>996</v>
      </c>
      <c r="E5095" s="49">
        <f t="shared" si="397"/>
        <v>0.15169403153035169</v>
      </c>
      <c r="F5095" s="49">
        <f t="shared" si="398"/>
        <v>0.20201042794184854</v>
      </c>
      <c r="G5095">
        <v>0</v>
      </c>
      <c r="H5095" s="51">
        <f>G5095/'Parc électrique'!$C$24</f>
        <v>0</v>
      </c>
      <c r="I5095" s="14">
        <v>396</v>
      </c>
      <c r="J5095" s="14">
        <v>0</v>
      </c>
      <c r="K5095" s="14">
        <v>0</v>
      </c>
      <c r="L5095" s="14">
        <v>627</v>
      </c>
      <c r="M5095" s="14">
        <f>C5095-SUM(D5095:L5095)</f>
        <v>9229.6462955405277</v>
      </c>
      <c r="P5095" s="49">
        <f>D5096/('Parc électrique'!$C$22+'Parc électrique'!$C$23)</f>
        <v>0.13859374999999999</v>
      </c>
      <c r="Q5095" s="49">
        <f t="shared" si="395"/>
        <v>0.13509297787893768</v>
      </c>
      <c r="R5095" s="49">
        <f t="shared" si="396"/>
        <v>0.17990286102853376</v>
      </c>
    </row>
    <row r="5096" spans="1:18" x14ac:dyDescent="0.3">
      <c r="A5096" s="35">
        <f t="shared" si="399"/>
        <v>44228</v>
      </c>
      <c r="B5096" s="36">
        <v>0.20833333333333334</v>
      </c>
      <c r="C5096">
        <v>11842</v>
      </c>
      <c r="D5096">
        <v>887</v>
      </c>
      <c r="E5096" s="49">
        <f t="shared" si="397"/>
        <v>0.13509297787893768</v>
      </c>
      <c r="F5096" s="49">
        <f t="shared" si="398"/>
        <v>0.17990286102853376</v>
      </c>
      <c r="G5096">
        <v>0</v>
      </c>
      <c r="H5096" s="51">
        <f>G5096/'Parc électrique'!$C$24</f>
        <v>0</v>
      </c>
      <c r="I5096" s="14">
        <v>396</v>
      </c>
      <c r="J5096" s="14">
        <v>2191</v>
      </c>
      <c r="K5096" s="14">
        <v>0</v>
      </c>
      <c r="L5096" s="14">
        <v>626</v>
      </c>
      <c r="M5096" s="14">
        <f>C5096-SUM(D5096:L5096)</f>
        <v>7741.6850041610924</v>
      </c>
      <c r="P5096" s="49">
        <f>D5097/('Parc électrique'!$C$22+'Parc électrique'!$C$23)</f>
        <v>0.13171875</v>
      </c>
      <c r="Q5096" s="49">
        <f t="shared" si="395"/>
        <v>0.12839163512056873</v>
      </c>
      <c r="R5096" s="49">
        <f t="shared" si="396"/>
        <v>0.17097870557728745</v>
      </c>
    </row>
    <row r="5097" spans="1:18" x14ac:dyDescent="0.3">
      <c r="A5097" s="35">
        <f t="shared" si="399"/>
        <v>44228</v>
      </c>
      <c r="B5097" s="36">
        <v>0.25</v>
      </c>
      <c r="C5097">
        <v>13074</v>
      </c>
      <c r="D5097">
        <v>843</v>
      </c>
      <c r="E5097" s="49">
        <f t="shared" si="397"/>
        <v>0.12839163512056873</v>
      </c>
      <c r="F5097" s="49">
        <f t="shared" si="398"/>
        <v>0.17097870557728745</v>
      </c>
      <c r="G5097">
        <v>0</v>
      </c>
      <c r="H5097" s="51">
        <f>G5097/'Parc électrique'!$C$24</f>
        <v>0</v>
      </c>
      <c r="I5097" s="14">
        <v>396</v>
      </c>
      <c r="J5097" s="14">
        <v>3206</v>
      </c>
      <c r="K5097" s="14">
        <v>0</v>
      </c>
      <c r="L5097" s="14">
        <v>632</v>
      </c>
      <c r="M5097" s="14">
        <f>C5097-SUM(D5097:L5097)</f>
        <v>7996.7006296593026</v>
      </c>
      <c r="P5097" s="49">
        <f>D5098/('Parc électrique'!$C$22+'Parc électrique'!$C$23)</f>
        <v>0.12531249999999999</v>
      </c>
      <c r="Q5097" s="49">
        <f t="shared" si="395"/>
        <v>0.12214720209572495</v>
      </c>
      <c r="R5097" s="49">
        <f t="shared" si="396"/>
        <v>0.1626630152704443</v>
      </c>
    </row>
    <row r="5098" spans="1:18" x14ac:dyDescent="0.3">
      <c r="A5098" s="35">
        <f t="shared" si="399"/>
        <v>44228</v>
      </c>
      <c r="B5098" s="36">
        <v>0.29166666666666669</v>
      </c>
      <c r="C5098">
        <v>14067</v>
      </c>
      <c r="D5098">
        <v>802</v>
      </c>
      <c r="E5098" s="49">
        <f t="shared" si="397"/>
        <v>0.12214720209572495</v>
      </c>
      <c r="F5098" s="49">
        <f t="shared" si="398"/>
        <v>0.1626630152704443</v>
      </c>
      <c r="G5098">
        <v>0</v>
      </c>
      <c r="H5098" s="51">
        <f>G5098/'Parc électrique'!$C$24</f>
        <v>0</v>
      </c>
      <c r="I5098" s="14">
        <v>396</v>
      </c>
      <c r="J5098" s="14">
        <v>3206</v>
      </c>
      <c r="K5098" s="14">
        <v>0</v>
      </c>
      <c r="L5098" s="14">
        <v>642</v>
      </c>
      <c r="M5098" s="14">
        <f>C5098-SUM(D5098:L5098)</f>
        <v>9020.7151897826334</v>
      </c>
      <c r="P5098" s="49">
        <f>D5099/('Parc électrique'!$C$22+'Parc électrique'!$C$23)</f>
        <v>0.111875</v>
      </c>
      <c r="Q5098" s="49">
        <f t="shared" si="395"/>
        <v>0.10904912306800382</v>
      </c>
      <c r="R5098" s="49">
        <f t="shared" si="396"/>
        <v>0.14522034779755377</v>
      </c>
    </row>
    <row r="5099" spans="1:18" x14ac:dyDescent="0.3">
      <c r="A5099" s="35">
        <f t="shared" si="399"/>
        <v>44228</v>
      </c>
      <c r="B5099" s="36">
        <v>0.33333333333333331</v>
      </c>
      <c r="C5099">
        <v>14279</v>
      </c>
      <c r="D5099">
        <v>716</v>
      </c>
      <c r="E5099" s="49">
        <f t="shared" si="397"/>
        <v>0.10904912306800382</v>
      </c>
      <c r="F5099" s="49">
        <f t="shared" si="398"/>
        <v>0.14522034779755377</v>
      </c>
      <c r="G5099">
        <v>50</v>
      </c>
      <c r="H5099" s="51">
        <f>G5099/'Parc électrique'!$C$24</f>
        <v>1.6666666666666666E-2</v>
      </c>
      <c r="I5099" s="14">
        <v>396</v>
      </c>
      <c r="J5099" s="14">
        <v>1833</v>
      </c>
      <c r="K5099" s="14">
        <v>0</v>
      </c>
      <c r="L5099" s="14">
        <v>644</v>
      </c>
      <c r="M5099" s="14">
        <f>C5099-SUM(D5099:L5099)</f>
        <v>10639.729063862467</v>
      </c>
      <c r="P5099" s="49">
        <f>D5100/('Parc électrique'!$C$22+'Parc électrique'!$C$23)</f>
        <v>0.11609375</v>
      </c>
      <c r="Q5099" s="49">
        <f t="shared" si="395"/>
        <v>0.11316131066973022</v>
      </c>
      <c r="R5099" s="49">
        <f t="shared" si="396"/>
        <v>0.15069653409718217</v>
      </c>
    </row>
    <row r="5100" spans="1:18" x14ac:dyDescent="0.3">
      <c r="A5100" s="35">
        <f t="shared" si="399"/>
        <v>44228</v>
      </c>
      <c r="B5100" s="36">
        <v>0.375</v>
      </c>
      <c r="C5100">
        <v>14335</v>
      </c>
      <c r="D5100">
        <v>743</v>
      </c>
      <c r="E5100" s="49">
        <f t="shared" si="397"/>
        <v>0.11316131066973022</v>
      </c>
      <c r="F5100" s="49">
        <f t="shared" si="398"/>
        <v>0.15069653409718217</v>
      </c>
      <c r="G5100">
        <v>347</v>
      </c>
      <c r="H5100" s="51">
        <f>G5100/'Parc électrique'!$C$24</f>
        <v>0.11566666666666667</v>
      </c>
      <c r="I5100" s="14">
        <v>396</v>
      </c>
      <c r="J5100" s="14">
        <v>3206</v>
      </c>
      <c r="K5100" s="14">
        <v>0</v>
      </c>
      <c r="L5100" s="14">
        <v>641</v>
      </c>
      <c r="M5100" s="14">
        <f>C5100-SUM(D5100:L5100)</f>
        <v>9001.6204754885657</v>
      </c>
      <c r="P5100" s="49">
        <f>D5101/('Parc électrique'!$C$22+'Parc électrique'!$C$23)</f>
        <v>0.13453124999999999</v>
      </c>
      <c r="Q5100" s="49">
        <f t="shared" si="395"/>
        <v>0.13113309352171965</v>
      </c>
      <c r="R5100" s="49">
        <f t="shared" si="396"/>
        <v>0.17462949644370637</v>
      </c>
    </row>
    <row r="5101" spans="1:18" x14ac:dyDescent="0.3">
      <c r="A5101" s="35">
        <f t="shared" si="399"/>
        <v>44228</v>
      </c>
      <c r="B5101" s="36">
        <v>0.41666666666666669</v>
      </c>
      <c r="C5101">
        <v>14309</v>
      </c>
      <c r="D5101">
        <v>861</v>
      </c>
      <c r="E5101" s="49">
        <f t="shared" si="397"/>
        <v>0.13113309352171965</v>
      </c>
      <c r="F5101" s="49">
        <f t="shared" si="398"/>
        <v>0.17462949644370637</v>
      </c>
      <c r="G5101">
        <v>743</v>
      </c>
      <c r="H5101" s="51">
        <f>G5101/'Parc électrique'!$C$24</f>
        <v>0.24766666666666667</v>
      </c>
      <c r="I5101" s="14">
        <v>396</v>
      </c>
      <c r="J5101" s="14">
        <v>1030</v>
      </c>
      <c r="K5101" s="14">
        <v>0</v>
      </c>
      <c r="L5101" s="14">
        <v>639</v>
      </c>
      <c r="M5101" s="14">
        <f>C5101-SUM(D5101:L5101)</f>
        <v>10639.446570743368</v>
      </c>
      <c r="P5101" s="49">
        <f>D5102/('Parc électrique'!$C$22+'Parc électrique'!$C$23)</f>
        <v>0.14218749999999999</v>
      </c>
      <c r="Q5101" s="49">
        <f t="shared" si="395"/>
        <v>0.13859595250263057</v>
      </c>
      <c r="R5101" s="49">
        <f t="shared" si="396"/>
        <v>0.18456776046895801</v>
      </c>
    </row>
    <row r="5102" spans="1:18" x14ac:dyDescent="0.3">
      <c r="A5102" s="35">
        <f t="shared" si="399"/>
        <v>44228</v>
      </c>
      <c r="B5102" s="36">
        <v>0.45833333333333331</v>
      </c>
      <c r="C5102">
        <v>14367</v>
      </c>
      <c r="D5102">
        <v>910</v>
      </c>
      <c r="E5102" s="49">
        <f t="shared" si="397"/>
        <v>0.13859595250263057</v>
      </c>
      <c r="F5102" s="49">
        <f t="shared" si="398"/>
        <v>0.18456776046895801</v>
      </c>
      <c r="G5102">
        <v>1033</v>
      </c>
      <c r="H5102" s="51">
        <f>G5102/'Parc électrique'!$C$24</f>
        <v>0.34433333333333332</v>
      </c>
      <c r="I5102" s="14">
        <v>396</v>
      </c>
      <c r="J5102" s="14">
        <v>3206</v>
      </c>
      <c r="K5102" s="14">
        <v>0</v>
      </c>
      <c r="L5102" s="14">
        <v>640</v>
      </c>
      <c r="M5102" s="14">
        <f>C5102-SUM(D5102:L5102)</f>
        <v>8181.3325029536954</v>
      </c>
      <c r="P5102" s="49">
        <f>D5103/('Parc électrique'!$C$22+'Parc électrique'!$C$23)</f>
        <v>0.15234375</v>
      </c>
      <c r="Q5102" s="49">
        <f t="shared" si="395"/>
        <v>0.14849566339567558</v>
      </c>
      <c r="R5102" s="49">
        <f t="shared" si="396"/>
        <v>0.1977511719310264</v>
      </c>
    </row>
    <row r="5103" spans="1:18" x14ac:dyDescent="0.3">
      <c r="A5103" s="35">
        <f t="shared" si="399"/>
        <v>44228</v>
      </c>
      <c r="B5103" s="36">
        <v>0.5</v>
      </c>
      <c r="C5103">
        <v>14303</v>
      </c>
      <c r="D5103">
        <v>975</v>
      </c>
      <c r="E5103" s="49">
        <f t="shared" si="397"/>
        <v>0.14849566339567558</v>
      </c>
      <c r="F5103" s="49">
        <f t="shared" si="398"/>
        <v>0.1977511719310264</v>
      </c>
      <c r="G5103">
        <v>1192</v>
      </c>
      <c r="H5103" s="51">
        <f>G5103/'Parc électrique'!$C$24</f>
        <v>0.39733333333333332</v>
      </c>
      <c r="I5103" s="14">
        <v>396</v>
      </c>
      <c r="J5103" s="14">
        <v>460</v>
      </c>
      <c r="K5103" s="14">
        <v>0</v>
      </c>
      <c r="L5103" s="14">
        <v>640</v>
      </c>
      <c r="M5103" s="14">
        <f>C5103-SUM(D5103:L5103)</f>
        <v>10639.256419831339</v>
      </c>
      <c r="P5103" s="49">
        <f>D5104/('Parc électrique'!$C$22+'Parc électrique'!$C$23)</f>
        <v>0.12828125000000001</v>
      </c>
      <c r="Q5103" s="49">
        <f t="shared" si="395"/>
        <v>0.12504096374138426</v>
      </c>
      <c r="R5103" s="49">
        <f t="shared" si="396"/>
        <v>0.1665166278516643</v>
      </c>
    </row>
    <row r="5104" spans="1:18" x14ac:dyDescent="0.3">
      <c r="A5104" s="35">
        <f t="shared" si="399"/>
        <v>44228</v>
      </c>
      <c r="B5104" s="36">
        <v>0.54166666666666663</v>
      </c>
      <c r="C5104">
        <v>13983</v>
      </c>
      <c r="D5104">
        <v>821</v>
      </c>
      <c r="E5104" s="49">
        <f t="shared" si="397"/>
        <v>0.12504096374138426</v>
      </c>
      <c r="F5104" s="49">
        <f t="shared" si="398"/>
        <v>0.1665166278516643</v>
      </c>
      <c r="G5104">
        <v>1231</v>
      </c>
      <c r="H5104" s="51">
        <f>G5104/'Parc électrique'!$C$24</f>
        <v>0.41033333333333333</v>
      </c>
      <c r="I5104" s="14">
        <v>396</v>
      </c>
      <c r="J5104" s="14">
        <v>255</v>
      </c>
      <c r="K5104" s="14">
        <v>0</v>
      </c>
      <c r="L5104" s="14">
        <v>640</v>
      </c>
      <c r="M5104" s="14">
        <f>C5104-SUM(D5104:L5104)</f>
        <v>10639.298109075073</v>
      </c>
      <c r="P5104" s="49">
        <f>D5105/('Parc électrique'!$C$22+'Parc électrique'!$C$23)</f>
        <v>0.1153125</v>
      </c>
      <c r="Q5104" s="49">
        <f t="shared" si="395"/>
        <v>0.11239979444718828</v>
      </c>
      <c r="R5104" s="49">
        <f t="shared" si="396"/>
        <v>0.1496824255231769</v>
      </c>
    </row>
    <row r="5105" spans="1:18" x14ac:dyDescent="0.3">
      <c r="A5105" s="35">
        <f t="shared" si="399"/>
        <v>44228</v>
      </c>
      <c r="B5105" s="36">
        <v>0.58333333333333337</v>
      </c>
      <c r="C5105">
        <v>13657</v>
      </c>
      <c r="D5105">
        <v>738</v>
      </c>
      <c r="E5105" s="49">
        <f t="shared" si="397"/>
        <v>0.11239979444718828</v>
      </c>
      <c r="F5105" s="49">
        <f t="shared" si="398"/>
        <v>0.1496824255231769</v>
      </c>
      <c r="G5105">
        <v>1064</v>
      </c>
      <c r="H5105" s="51">
        <f>G5105/'Parc électrique'!$C$24</f>
        <v>0.35466666666666669</v>
      </c>
      <c r="I5105" s="14">
        <v>396</v>
      </c>
      <c r="J5105" s="14">
        <v>3075</v>
      </c>
      <c r="K5105" s="14">
        <v>0</v>
      </c>
      <c r="L5105" s="14">
        <v>642</v>
      </c>
      <c r="M5105" s="14">
        <f>C5105-SUM(D5105:L5105)</f>
        <v>7741.3832511133623</v>
      </c>
      <c r="P5105" s="49">
        <f>D5106/('Parc électrique'!$C$22+'Parc électrique'!$C$23)</f>
        <v>0.124375</v>
      </c>
      <c r="Q5105" s="49">
        <f t="shared" si="395"/>
        <v>0.12123338262867463</v>
      </c>
      <c r="R5105" s="49">
        <f t="shared" si="396"/>
        <v>0.16144608498163796</v>
      </c>
    </row>
    <row r="5106" spans="1:18" x14ac:dyDescent="0.3">
      <c r="A5106" s="35">
        <f t="shared" si="399"/>
        <v>44228</v>
      </c>
      <c r="B5106" s="36">
        <v>0.625</v>
      </c>
      <c r="C5106">
        <v>13337</v>
      </c>
      <c r="D5106">
        <v>796</v>
      </c>
      <c r="E5106" s="49">
        <f t="shared" si="397"/>
        <v>0.12123338262867463</v>
      </c>
      <c r="F5106" s="49">
        <f t="shared" si="398"/>
        <v>0.16144608498163796</v>
      </c>
      <c r="G5106">
        <v>751</v>
      </c>
      <c r="H5106" s="51">
        <f>G5106/'Parc électrique'!$C$24</f>
        <v>0.25033333333333335</v>
      </c>
      <c r="I5106" s="14">
        <v>396</v>
      </c>
      <c r="J5106" s="14">
        <v>3009</v>
      </c>
      <c r="K5106" s="14">
        <v>0</v>
      </c>
      <c r="L5106" s="14">
        <v>643</v>
      </c>
      <c r="M5106" s="14">
        <f>C5106-SUM(D5106:L5106)</f>
        <v>7741.4669871990563</v>
      </c>
      <c r="P5106" s="49">
        <f>D5107/('Parc électrique'!$C$22+'Parc électrique'!$C$23)</f>
        <v>0.13234375000000001</v>
      </c>
      <c r="Q5106" s="49">
        <f t="shared" si="395"/>
        <v>0.12900084809860229</v>
      </c>
      <c r="R5106" s="49">
        <f t="shared" si="396"/>
        <v>0.17178999243649168</v>
      </c>
    </row>
    <row r="5107" spans="1:18" x14ac:dyDescent="0.3">
      <c r="A5107" s="35">
        <f t="shared" si="399"/>
        <v>44228</v>
      </c>
      <c r="B5107" s="36">
        <v>0.66666666666666663</v>
      </c>
      <c r="C5107">
        <v>13289</v>
      </c>
      <c r="D5107">
        <v>847</v>
      </c>
      <c r="E5107" s="49">
        <f t="shared" si="397"/>
        <v>0.12900084809860229</v>
      </c>
      <c r="F5107" s="49">
        <f t="shared" si="398"/>
        <v>0.17178999243649168</v>
      </c>
      <c r="G5107">
        <v>302</v>
      </c>
      <c r="H5107" s="51">
        <f>G5107/'Parc électrique'!$C$24</f>
        <v>0.10066666666666667</v>
      </c>
      <c r="I5107" s="14">
        <v>396</v>
      </c>
      <c r="J5107" s="14">
        <v>461</v>
      </c>
      <c r="K5107" s="14">
        <v>0</v>
      </c>
      <c r="L5107" s="14">
        <v>643</v>
      </c>
      <c r="M5107" s="14">
        <f>C5107-SUM(D5107:L5107)</f>
        <v>10639.598542492799</v>
      </c>
      <c r="P5107" s="49">
        <f>D5108/('Parc électrique'!$C$22+'Parc électrique'!$C$23)</f>
        <v>0.13359375000000001</v>
      </c>
      <c r="Q5107" s="49">
        <f t="shared" si="395"/>
        <v>0.13021927405466938</v>
      </c>
      <c r="R5107" s="49">
        <f t="shared" si="396"/>
        <v>0.17341256615490008</v>
      </c>
    </row>
    <row r="5108" spans="1:18" x14ac:dyDescent="0.3">
      <c r="A5108" s="35">
        <f t="shared" si="399"/>
        <v>44228</v>
      </c>
      <c r="B5108" s="36">
        <v>0.70833333333333337</v>
      </c>
      <c r="C5108">
        <v>13647</v>
      </c>
      <c r="D5108">
        <v>855</v>
      </c>
      <c r="E5108" s="49">
        <f t="shared" si="397"/>
        <v>0.13021927405466938</v>
      </c>
      <c r="F5108" s="49">
        <f t="shared" si="398"/>
        <v>0.17341256615490008</v>
      </c>
      <c r="G5108">
        <v>49</v>
      </c>
      <c r="H5108" s="51">
        <f>G5108/'Parc électrique'!$C$24</f>
        <v>1.6333333333333332E-2</v>
      </c>
      <c r="I5108" s="14">
        <v>396</v>
      </c>
      <c r="J5108" s="14">
        <v>1064</v>
      </c>
      <c r="K5108" s="14">
        <v>0</v>
      </c>
      <c r="L5108" s="14">
        <v>643</v>
      </c>
      <c r="M5108" s="14">
        <f>C5108-SUM(D5108:L5108)</f>
        <v>10639.680034826457</v>
      </c>
      <c r="P5108" s="49">
        <f>D5109/('Parc électrique'!$C$22+'Parc électrique'!$C$23)</f>
        <v>0.11984375</v>
      </c>
      <c r="Q5108" s="49">
        <f t="shared" si="395"/>
        <v>0.11681658853793146</v>
      </c>
      <c r="R5108" s="49">
        <f t="shared" si="396"/>
        <v>0.15556425525240744</v>
      </c>
    </row>
    <row r="5109" spans="1:18" x14ac:dyDescent="0.3">
      <c r="A5109" s="35">
        <f t="shared" si="399"/>
        <v>44228</v>
      </c>
      <c r="B5109" s="36">
        <v>0.75</v>
      </c>
      <c r="C5109">
        <v>14495</v>
      </c>
      <c r="D5109">
        <v>767</v>
      </c>
      <c r="E5109" s="49">
        <f t="shared" si="397"/>
        <v>0.11681658853793146</v>
      </c>
      <c r="F5109" s="49">
        <f t="shared" si="398"/>
        <v>0.15556425525240744</v>
      </c>
      <c r="G5109">
        <v>0</v>
      </c>
      <c r="H5109" s="51">
        <f>G5109/'Parc électrique'!$C$24</f>
        <v>0</v>
      </c>
      <c r="I5109" s="14">
        <v>396</v>
      </c>
      <c r="J5109" s="14">
        <v>3206</v>
      </c>
      <c r="K5109" s="14">
        <v>0</v>
      </c>
      <c r="L5109" s="14">
        <v>642</v>
      </c>
      <c r="M5109" s="14">
        <f>C5109-SUM(D5109:L5109)</f>
        <v>9483.7276191562087</v>
      </c>
      <c r="P5109" s="49">
        <f>D5110/('Parc électrique'!$C$22+'Parc électrique'!$C$23)</f>
        <v>0.12453125</v>
      </c>
      <c r="Q5109" s="49">
        <f t="shared" si="395"/>
        <v>0.12138568587318303</v>
      </c>
      <c r="R5109" s="49">
        <f t="shared" si="396"/>
        <v>0.16164890669643903</v>
      </c>
    </row>
    <row r="5110" spans="1:18" x14ac:dyDescent="0.3">
      <c r="A5110" s="35">
        <f t="shared" si="399"/>
        <v>44228</v>
      </c>
      <c r="B5110" s="36">
        <v>0.79166666666666663</v>
      </c>
      <c r="C5110">
        <v>14364</v>
      </c>
      <c r="D5110">
        <v>797</v>
      </c>
      <c r="E5110" s="49">
        <f t="shared" si="397"/>
        <v>0.12138568587318303</v>
      </c>
      <c r="F5110" s="49">
        <f t="shared" si="398"/>
        <v>0.16164890669643903</v>
      </c>
      <c r="G5110">
        <v>0</v>
      </c>
      <c r="H5110" s="51">
        <f>G5110/'Parc électrique'!$C$24</f>
        <v>0</v>
      </c>
      <c r="I5110" s="14">
        <v>396</v>
      </c>
      <c r="J5110" s="14">
        <v>3206</v>
      </c>
      <c r="K5110" s="14">
        <v>0</v>
      </c>
      <c r="L5110" s="14">
        <v>640</v>
      </c>
      <c r="M5110" s="14">
        <f>C5110-SUM(D5110:L5110)</f>
        <v>9324.7169654074314</v>
      </c>
      <c r="P5110" s="49">
        <f>D5111/('Parc électrique'!$C$22+'Parc électrique'!$C$23)</f>
        <v>0.11749999999999999</v>
      </c>
      <c r="Q5110" s="49">
        <f t="shared" si="395"/>
        <v>0.11453203987030569</v>
      </c>
      <c r="R5110" s="49">
        <f t="shared" si="396"/>
        <v>0.15252192953039165</v>
      </c>
    </row>
    <row r="5111" spans="1:18" x14ac:dyDescent="0.3">
      <c r="A5111" s="35">
        <f t="shared" si="399"/>
        <v>44228</v>
      </c>
      <c r="B5111" s="36">
        <v>0.83333333333333337</v>
      </c>
      <c r="C5111">
        <v>13410</v>
      </c>
      <c r="D5111">
        <v>752</v>
      </c>
      <c r="E5111" s="49">
        <f t="shared" si="397"/>
        <v>0.11453203987030569</v>
      </c>
      <c r="F5111" s="49">
        <f t="shared" si="398"/>
        <v>0.15252192953039165</v>
      </c>
      <c r="G5111">
        <v>0</v>
      </c>
      <c r="H5111" s="51">
        <f>G5111/'Parc électrique'!$C$24</f>
        <v>0</v>
      </c>
      <c r="I5111" s="14">
        <v>396</v>
      </c>
      <c r="J5111" s="14">
        <v>3206</v>
      </c>
      <c r="K5111" s="14">
        <v>0</v>
      </c>
      <c r="L5111" s="14">
        <v>637</v>
      </c>
      <c r="M5111" s="14">
        <f>C5111-SUM(D5111:L5111)</f>
        <v>8418.7329460305991</v>
      </c>
      <c r="P5111" s="49">
        <f>D5112/('Parc électrique'!$C$22+'Parc électrique'!$C$23)</f>
        <v>0.13343749999999999</v>
      </c>
      <c r="Q5111" s="49">
        <f t="shared" si="395"/>
        <v>0.13006697081016097</v>
      </c>
      <c r="R5111" s="49">
        <f t="shared" si="396"/>
        <v>0.17320974444009901</v>
      </c>
    </row>
    <row r="5112" spans="1:18" x14ac:dyDescent="0.3">
      <c r="A5112" s="35">
        <f t="shared" si="399"/>
        <v>44228</v>
      </c>
      <c r="B5112" s="36">
        <v>0.875</v>
      </c>
      <c r="C5112">
        <v>12610</v>
      </c>
      <c r="D5112">
        <v>854</v>
      </c>
      <c r="E5112" s="49">
        <f t="shared" si="397"/>
        <v>0.13006697081016097</v>
      </c>
      <c r="F5112" s="49">
        <f t="shared" si="398"/>
        <v>0.17320974444009901</v>
      </c>
      <c r="G5112">
        <v>0</v>
      </c>
      <c r="H5112" s="51">
        <f>G5112/'Parc électrique'!$C$24</f>
        <v>0</v>
      </c>
      <c r="I5112" s="14">
        <v>396</v>
      </c>
      <c r="J5112" s="14">
        <v>83</v>
      </c>
      <c r="K5112" s="14">
        <v>0</v>
      </c>
      <c r="L5112" s="14">
        <v>637</v>
      </c>
      <c r="M5112" s="14">
        <f>C5112-SUM(D5112:L5112)</f>
        <v>10639.696723284749</v>
      </c>
      <c r="P5112" s="49">
        <f>D5113/('Parc électrique'!$C$22+'Parc électrique'!$C$23)</f>
        <v>0.13765625000000001</v>
      </c>
      <c r="Q5112" s="49">
        <f t="shared" si="395"/>
        <v>0.13417915841188738</v>
      </c>
      <c r="R5112" s="49">
        <f t="shared" si="396"/>
        <v>0.17868593073972747</v>
      </c>
    </row>
    <row r="5113" spans="1:18" x14ac:dyDescent="0.3">
      <c r="A5113" s="35">
        <f t="shared" si="399"/>
        <v>44228</v>
      </c>
      <c r="B5113" s="36">
        <v>0.91666666666666663</v>
      </c>
      <c r="C5113">
        <v>12777</v>
      </c>
      <c r="D5113">
        <v>881</v>
      </c>
      <c r="E5113" s="49">
        <f t="shared" si="397"/>
        <v>0.13417915841188738</v>
      </c>
      <c r="F5113" s="49">
        <f t="shared" si="398"/>
        <v>0.17868593073972747</v>
      </c>
      <c r="G5113">
        <v>0</v>
      </c>
      <c r="H5113" s="51">
        <f>G5113/'Parc électrique'!$C$24</f>
        <v>0</v>
      </c>
      <c r="I5113" s="14">
        <v>396</v>
      </c>
      <c r="J5113" s="14">
        <v>3122</v>
      </c>
      <c r="K5113" s="14">
        <v>0</v>
      </c>
      <c r="L5113" s="14">
        <v>636</v>
      </c>
      <c r="M5113" s="14">
        <f>C5113-SUM(D5113:L5113)</f>
        <v>7741.6871349108478</v>
      </c>
      <c r="P5113" s="49">
        <f>D5114/('Parc électrique'!$C$22+'Parc électrique'!$C$23)</f>
        <v>0.12390625</v>
      </c>
      <c r="Q5113" s="49">
        <f t="shared" si="395"/>
        <v>0.12077647289514948</v>
      </c>
      <c r="R5113" s="49">
        <f t="shared" si="396"/>
        <v>0.16083761983723482</v>
      </c>
    </row>
    <row r="5114" spans="1:18" x14ac:dyDescent="0.3">
      <c r="A5114" s="35">
        <f t="shared" si="399"/>
        <v>44228</v>
      </c>
      <c r="B5114" s="36">
        <v>0.95833333333333337</v>
      </c>
      <c r="C5114">
        <v>12876</v>
      </c>
      <c r="D5114">
        <v>793</v>
      </c>
      <c r="E5114" s="49">
        <f t="shared" si="397"/>
        <v>0.12077647289514948</v>
      </c>
      <c r="F5114" s="49">
        <f t="shared" si="398"/>
        <v>0.16083761983723482</v>
      </c>
      <c r="G5114">
        <v>0</v>
      </c>
      <c r="H5114" s="51">
        <f>G5114/'Parc électrique'!$C$24</f>
        <v>0</v>
      </c>
      <c r="I5114" s="14">
        <v>396</v>
      </c>
      <c r="J5114" s="14">
        <v>3206</v>
      </c>
      <c r="K5114" s="14">
        <v>0</v>
      </c>
      <c r="L5114" s="14">
        <v>638</v>
      </c>
      <c r="M5114" s="14">
        <f>C5114-SUM(D5114:L5114)</f>
        <v>7842.7183859072675</v>
      </c>
      <c r="P5114" s="49">
        <f>D5115/('Parc électrique'!$C$22+'Parc électrique'!$C$23)</f>
        <v>0.12843750000000001</v>
      </c>
      <c r="Q5114" s="49">
        <f t="shared" si="395"/>
        <v>0.12519326698589264</v>
      </c>
      <c r="R5114" s="49">
        <f t="shared" si="396"/>
        <v>0.16671944956646534</v>
      </c>
    </row>
    <row r="5115" spans="1:18" x14ac:dyDescent="0.3">
      <c r="A5115" s="35">
        <f t="shared" si="399"/>
        <v>44229</v>
      </c>
      <c r="B5115" s="36">
        <v>0</v>
      </c>
      <c r="C5115">
        <v>12453</v>
      </c>
      <c r="D5115">
        <v>822</v>
      </c>
      <c r="E5115" s="49">
        <f t="shared" si="397"/>
        <v>0.12519326698589264</v>
      </c>
      <c r="F5115" s="49">
        <f t="shared" si="398"/>
        <v>0.16671944956646534</v>
      </c>
      <c r="G5115">
        <v>0</v>
      </c>
      <c r="H5115" s="51">
        <f>G5115/'Parc électrique'!$C$24</f>
        <v>0</v>
      </c>
      <c r="I5115" s="14">
        <v>396</v>
      </c>
      <c r="J5115" s="14">
        <v>0</v>
      </c>
      <c r="K5115" s="14">
        <v>0</v>
      </c>
      <c r="L5115" s="14">
        <v>637</v>
      </c>
      <c r="M5115" s="14">
        <f>C5115-SUM(D5115:L5115)</f>
        <v>10597.708087283449</v>
      </c>
      <c r="P5115" s="49">
        <f>D5116/('Parc électrique'!$C$22+'Parc électrique'!$C$23)</f>
        <v>0.12515625</v>
      </c>
      <c r="Q5115" s="49">
        <f t="shared" si="395"/>
        <v>0.12199489885121657</v>
      </c>
      <c r="R5115" s="49">
        <f t="shared" si="396"/>
        <v>0.16246019355564326</v>
      </c>
    </row>
    <row r="5116" spans="1:18" x14ac:dyDescent="0.3">
      <c r="A5116" s="35">
        <f t="shared" si="399"/>
        <v>44229</v>
      </c>
      <c r="B5116" s="36">
        <v>4.1666666666666664E-2</v>
      </c>
      <c r="C5116">
        <v>12170</v>
      </c>
      <c r="D5116">
        <v>801</v>
      </c>
      <c r="E5116" s="49">
        <f t="shared" si="397"/>
        <v>0.12199489885121657</v>
      </c>
      <c r="F5116" s="49">
        <f t="shared" si="398"/>
        <v>0.16246019355564326</v>
      </c>
      <c r="G5116">
        <v>0</v>
      </c>
      <c r="H5116" s="51">
        <f>G5116/'Parc électrique'!$C$24</f>
        <v>0</v>
      </c>
      <c r="I5116" s="14">
        <v>396</v>
      </c>
      <c r="J5116" s="14">
        <v>0</v>
      </c>
      <c r="K5116" s="14">
        <v>0</v>
      </c>
      <c r="L5116" s="14">
        <v>633</v>
      </c>
      <c r="M5116" s="14">
        <f>C5116-SUM(D5116:L5116)</f>
        <v>10339.715544907593</v>
      </c>
      <c r="P5116" s="49">
        <f>D5117/('Parc électrique'!$C$22+'Parc électrique'!$C$23)</f>
        <v>0.108125</v>
      </c>
      <c r="Q5116" s="49">
        <f t="shared" si="395"/>
        <v>0.10539384519980258</v>
      </c>
      <c r="R5116" s="49">
        <f t="shared" si="396"/>
        <v>0.1403526266423285</v>
      </c>
    </row>
    <row r="5117" spans="1:18" x14ac:dyDescent="0.3">
      <c r="A5117" s="35">
        <f t="shared" si="399"/>
        <v>44229</v>
      </c>
      <c r="B5117" s="36">
        <v>8.3333333333333329E-2</v>
      </c>
      <c r="C5117">
        <v>11917</v>
      </c>
      <c r="D5117">
        <v>692</v>
      </c>
      <c r="E5117" s="49">
        <f t="shared" si="397"/>
        <v>0.10539384519980258</v>
      </c>
      <c r="F5117" s="49">
        <f t="shared" si="398"/>
        <v>0.1403526266423285</v>
      </c>
      <c r="G5117">
        <v>0</v>
      </c>
      <c r="H5117" s="51">
        <f>G5117/'Parc électrique'!$C$24</f>
        <v>0</v>
      </c>
      <c r="I5117" s="14">
        <v>396</v>
      </c>
      <c r="J5117" s="14">
        <v>0</v>
      </c>
      <c r="K5117" s="14">
        <v>0</v>
      </c>
      <c r="L5117" s="14">
        <v>631</v>
      </c>
      <c r="M5117" s="14">
        <f>C5117-SUM(D5117:L5117)</f>
        <v>10197.754253528157</v>
      </c>
      <c r="P5117" s="49">
        <f>D5118/('Parc électrique'!$C$22+'Parc électrique'!$C$23)</f>
        <v>9.2968750000000003E-2</v>
      </c>
      <c r="Q5117" s="49">
        <f t="shared" si="395"/>
        <v>9.0620430482489203E-2</v>
      </c>
      <c r="R5117" s="49">
        <f t="shared" si="396"/>
        <v>0.12067892030662637</v>
      </c>
    </row>
    <row r="5118" spans="1:18" x14ac:dyDescent="0.3">
      <c r="A5118" s="35">
        <f t="shared" si="399"/>
        <v>44229</v>
      </c>
      <c r="B5118" s="36">
        <v>0.125</v>
      </c>
      <c r="C5118">
        <v>11493</v>
      </c>
      <c r="D5118">
        <v>595</v>
      </c>
      <c r="E5118" s="49">
        <f t="shared" si="397"/>
        <v>9.0620430482489203E-2</v>
      </c>
      <c r="F5118" s="49">
        <f t="shared" si="398"/>
        <v>0.12067892030662637</v>
      </c>
      <c r="G5118">
        <v>0</v>
      </c>
      <c r="H5118" s="51">
        <f>G5118/'Parc électrique'!$C$24</f>
        <v>0</v>
      </c>
      <c r="I5118" s="14">
        <v>396</v>
      </c>
      <c r="J5118" s="14">
        <v>0</v>
      </c>
      <c r="K5118" s="14">
        <v>0</v>
      </c>
      <c r="L5118" s="14">
        <v>631</v>
      </c>
      <c r="M5118" s="14">
        <f>C5118-SUM(D5118:L5118)</f>
        <v>9870.788700649211</v>
      </c>
      <c r="P5118" s="49">
        <f>D5119/('Parc électrique'!$C$22+'Parc électrique'!$C$23)</f>
        <v>9.2656249999999996E-2</v>
      </c>
      <c r="Q5118" s="49">
        <f t="shared" si="395"/>
        <v>9.0315823993472433E-2</v>
      </c>
      <c r="R5118" s="49">
        <f t="shared" si="396"/>
        <v>0.12027327687702427</v>
      </c>
    </row>
    <row r="5119" spans="1:18" x14ac:dyDescent="0.3">
      <c r="A5119" s="35">
        <f t="shared" si="399"/>
        <v>44229</v>
      </c>
      <c r="B5119" s="36">
        <v>0.16666666666666666</v>
      </c>
      <c r="C5119">
        <v>11412</v>
      </c>
      <c r="D5119">
        <v>593</v>
      </c>
      <c r="E5119" s="49">
        <f t="shared" si="397"/>
        <v>9.0315823993472433E-2</v>
      </c>
      <c r="F5119" s="49">
        <f t="shared" si="398"/>
        <v>0.12027327687702427</v>
      </c>
      <c r="G5119">
        <v>0</v>
      </c>
      <c r="H5119" s="51">
        <f>G5119/'Parc électrique'!$C$24</f>
        <v>0</v>
      </c>
      <c r="I5119" s="14">
        <v>396</v>
      </c>
      <c r="J5119" s="14">
        <v>0</v>
      </c>
      <c r="K5119" s="14">
        <v>0</v>
      </c>
      <c r="L5119" s="14">
        <v>630</v>
      </c>
      <c r="M5119" s="14">
        <f>C5119-SUM(D5119:L5119)</f>
        <v>9792.7894108991295</v>
      </c>
      <c r="P5119" s="49">
        <f>D5120/('Parc électrique'!$C$22+'Parc électrique'!$C$23)</f>
        <v>9.1718750000000002E-2</v>
      </c>
      <c r="Q5119" s="49">
        <f t="shared" si="395"/>
        <v>8.9402004526422121E-2</v>
      </c>
      <c r="R5119" s="49">
        <f t="shared" si="396"/>
        <v>0.11905634658821795</v>
      </c>
    </row>
    <row r="5120" spans="1:18" x14ac:dyDescent="0.3">
      <c r="A5120" s="35">
        <f t="shared" si="399"/>
        <v>44229</v>
      </c>
      <c r="B5120" s="36">
        <v>0.20833333333333334</v>
      </c>
      <c r="C5120">
        <v>11951</v>
      </c>
      <c r="D5120">
        <v>587</v>
      </c>
      <c r="E5120" s="49">
        <f t="shared" si="397"/>
        <v>8.9402004526422121E-2</v>
      </c>
      <c r="F5120" s="49">
        <f t="shared" si="398"/>
        <v>0.11905634658821795</v>
      </c>
      <c r="G5120">
        <v>0</v>
      </c>
      <c r="H5120" s="51">
        <f>G5120/'Parc électrique'!$C$24</f>
        <v>0</v>
      </c>
      <c r="I5120" s="14">
        <v>396</v>
      </c>
      <c r="J5120" s="14">
        <v>2597</v>
      </c>
      <c r="K5120" s="14">
        <v>0</v>
      </c>
      <c r="L5120" s="14">
        <v>629</v>
      </c>
      <c r="M5120" s="14">
        <f>C5120-SUM(D5120:L5120)</f>
        <v>7741.791541648885</v>
      </c>
      <c r="P5120" s="49">
        <f>D5121/('Parc électrique'!$C$22+'Parc électrique'!$C$23)</f>
        <v>8.8593749999999999E-2</v>
      </c>
      <c r="Q5120" s="49">
        <f t="shared" si="395"/>
        <v>8.6355939636254417E-2</v>
      </c>
      <c r="R5120" s="49">
        <f t="shared" si="396"/>
        <v>0.1149999122921969</v>
      </c>
    </row>
    <row r="5121" spans="1:18" x14ac:dyDescent="0.3">
      <c r="A5121" s="35">
        <f t="shared" si="399"/>
        <v>44229</v>
      </c>
      <c r="B5121" s="36">
        <v>0.25</v>
      </c>
      <c r="C5121">
        <v>13156</v>
      </c>
      <c r="D5121">
        <v>567</v>
      </c>
      <c r="E5121" s="49">
        <f t="shared" si="397"/>
        <v>8.6355939636254417E-2</v>
      </c>
      <c r="F5121" s="49">
        <f t="shared" si="398"/>
        <v>0.1149999122921969</v>
      </c>
      <c r="G5121">
        <v>0</v>
      </c>
      <c r="H5121" s="51">
        <f>G5121/'Parc électrique'!$C$24</f>
        <v>0</v>
      </c>
      <c r="I5121" s="14">
        <v>396</v>
      </c>
      <c r="J5121" s="14">
        <v>918</v>
      </c>
      <c r="K5121" s="14">
        <v>0</v>
      </c>
      <c r="L5121" s="14">
        <v>635</v>
      </c>
      <c r="M5121" s="14">
        <f>C5121-SUM(D5121:L5121)</f>
        <v>10639.798644148072</v>
      </c>
      <c r="P5121" s="49">
        <f>D5122/('Parc électrique'!$C$22+'Parc électrique'!$C$23)</f>
        <v>9.2812500000000006E-2</v>
      </c>
      <c r="Q5121" s="49">
        <f t="shared" si="395"/>
        <v>9.0468127237980825E-2</v>
      </c>
      <c r="R5121" s="49">
        <f t="shared" si="396"/>
        <v>0.12047609859182534</v>
      </c>
    </row>
    <row r="5122" spans="1:18" x14ac:dyDescent="0.3">
      <c r="A5122" s="35">
        <f t="shared" si="399"/>
        <v>44229</v>
      </c>
      <c r="B5122" s="36">
        <v>0.29166666666666669</v>
      </c>
      <c r="C5122">
        <v>14152</v>
      </c>
      <c r="D5122">
        <v>594</v>
      </c>
      <c r="E5122" s="49">
        <f t="shared" si="397"/>
        <v>9.0468127237980825E-2</v>
      </c>
      <c r="F5122" s="49">
        <f t="shared" si="398"/>
        <v>0.12047609859182534</v>
      </c>
      <c r="G5122">
        <v>0</v>
      </c>
      <c r="H5122" s="51">
        <f>G5122/'Parc électrique'!$C$24</f>
        <v>0</v>
      </c>
      <c r="I5122" s="14">
        <v>396</v>
      </c>
      <c r="J5122" s="14">
        <v>1878</v>
      </c>
      <c r="K5122" s="14">
        <v>0</v>
      </c>
      <c r="L5122" s="14">
        <v>644</v>
      </c>
      <c r="M5122" s="14">
        <f>C5122-SUM(D5122:L5122)</f>
        <v>10639.78905577417</v>
      </c>
      <c r="P5122" s="49">
        <f>D5123/('Parc électrique'!$C$22+'Parc électrique'!$C$23)</f>
        <v>0.10187499999999999</v>
      </c>
      <c r="Q5122" s="49">
        <f t="shared" si="395"/>
        <v>9.9301715419467154E-2</v>
      </c>
      <c r="R5122" s="49">
        <f t="shared" si="396"/>
        <v>0.13223975805028637</v>
      </c>
    </row>
    <row r="5123" spans="1:18" x14ac:dyDescent="0.3">
      <c r="A5123" s="35">
        <f t="shared" si="399"/>
        <v>44229</v>
      </c>
      <c r="B5123" s="36">
        <v>0.33333333333333331</v>
      </c>
      <c r="C5123">
        <v>14346</v>
      </c>
      <c r="D5123">
        <v>652</v>
      </c>
      <c r="E5123" s="49">
        <f t="shared" si="397"/>
        <v>9.9301715419467154E-2</v>
      </c>
      <c r="F5123" s="49">
        <f t="shared" si="398"/>
        <v>0.13223975805028637</v>
      </c>
      <c r="G5123">
        <v>56</v>
      </c>
      <c r="H5123" s="51">
        <f>G5123/'Parc électrique'!$C$24</f>
        <v>1.8666666666666668E-2</v>
      </c>
      <c r="I5123" s="14">
        <v>396</v>
      </c>
      <c r="J5123" s="14">
        <v>1955</v>
      </c>
      <c r="K5123" s="14">
        <v>0</v>
      </c>
      <c r="L5123" s="14">
        <v>647</v>
      </c>
      <c r="M5123" s="14">
        <f>C5123-SUM(D5123:L5123)</f>
        <v>10639.749791859864</v>
      </c>
      <c r="P5123" s="49">
        <f>D5124/('Parc électrique'!$C$22+'Parc électrique'!$C$23)</f>
        <v>0.11734375</v>
      </c>
      <c r="Q5123" s="49">
        <f t="shared" ref="Q5123:Q5186" si="400">P5123/$T$3*$T$8</f>
        <v>0.1143797366257973</v>
      </c>
      <c r="R5123" s="49">
        <f t="shared" ref="R5123:R5186" si="401">P5123/$T$3*$T$4</f>
        <v>0.1523191078155906</v>
      </c>
    </row>
    <row r="5124" spans="1:18" x14ac:dyDescent="0.3">
      <c r="A5124" s="35">
        <f t="shared" si="399"/>
        <v>44229</v>
      </c>
      <c r="B5124" s="36">
        <v>0.375</v>
      </c>
      <c r="C5124">
        <v>14350</v>
      </c>
      <c r="D5124">
        <v>751</v>
      </c>
      <c r="E5124" s="49">
        <f t="shared" ref="E5124:E5187" si="402">P5123/$T$3*$T$8</f>
        <v>0.1143797366257973</v>
      </c>
      <c r="F5124" s="49">
        <f t="shared" ref="F5124:F5187" si="403">P5123/$T$3*$T$4</f>
        <v>0.1523191078155906</v>
      </c>
      <c r="G5124">
        <v>393</v>
      </c>
      <c r="H5124" s="51">
        <f>G5124/'Parc électrique'!$C$24</f>
        <v>0.13100000000000001</v>
      </c>
      <c r="I5124" s="14">
        <v>396</v>
      </c>
      <c r="J5124" s="14">
        <v>1527</v>
      </c>
      <c r="K5124" s="14">
        <v>0</v>
      </c>
      <c r="L5124" s="14">
        <v>643</v>
      </c>
      <c r="M5124" s="14">
        <f>C5124-SUM(D5124:L5124)</f>
        <v>10639.602301155559</v>
      </c>
      <c r="P5124" s="49">
        <f>D5125/('Parc électrique'!$C$22+'Parc électrique'!$C$23)</f>
        <v>0.11234375000000001</v>
      </c>
      <c r="Q5124" s="49">
        <f t="shared" si="400"/>
        <v>0.10950603280152899</v>
      </c>
      <c r="R5124" s="49">
        <f t="shared" si="401"/>
        <v>0.14582881294195693</v>
      </c>
    </row>
    <row r="5125" spans="1:18" x14ac:dyDescent="0.3">
      <c r="A5125" s="35">
        <f t="shared" si="399"/>
        <v>44229</v>
      </c>
      <c r="B5125" s="36">
        <v>0.41666666666666669</v>
      </c>
      <c r="C5125">
        <v>14257</v>
      </c>
      <c r="D5125">
        <v>719</v>
      </c>
      <c r="E5125" s="49">
        <f t="shared" si="402"/>
        <v>0.10950603280152899</v>
      </c>
      <c r="F5125" s="49">
        <f t="shared" si="403"/>
        <v>0.14582881294195693</v>
      </c>
      <c r="G5125">
        <v>835</v>
      </c>
      <c r="H5125" s="51">
        <f>G5125/'Parc électrique'!$C$24</f>
        <v>0.27833333333333332</v>
      </c>
      <c r="I5125" s="14">
        <v>396</v>
      </c>
      <c r="J5125" s="14">
        <v>3373</v>
      </c>
      <c r="K5125" s="14">
        <v>0</v>
      </c>
      <c r="L5125" s="14">
        <v>641</v>
      </c>
      <c r="M5125" s="14">
        <f>C5125-SUM(D5125:L5125)</f>
        <v>8292.4663318209241</v>
      </c>
      <c r="P5125" s="49">
        <f>D5126/('Parc électrique'!$C$22+'Parc électrique'!$C$23)</f>
        <v>0.106875</v>
      </c>
      <c r="Q5125" s="49">
        <f t="shared" si="400"/>
        <v>0.10417541924373548</v>
      </c>
      <c r="R5125" s="49">
        <f t="shared" si="401"/>
        <v>0.13873005292392007</v>
      </c>
    </row>
    <row r="5126" spans="1:18" x14ac:dyDescent="0.3">
      <c r="A5126" s="35">
        <f t="shared" si="399"/>
        <v>44229</v>
      </c>
      <c r="B5126" s="36">
        <v>0.45833333333333331</v>
      </c>
      <c r="C5126">
        <v>14275</v>
      </c>
      <c r="D5126">
        <v>684</v>
      </c>
      <c r="E5126" s="49">
        <f t="shared" si="402"/>
        <v>0.10417541924373548</v>
      </c>
      <c r="F5126" s="49">
        <f t="shared" si="403"/>
        <v>0.13873005292392007</v>
      </c>
      <c r="G5126">
        <v>1127</v>
      </c>
      <c r="H5126" s="51">
        <f>G5126/'Parc électrique'!$C$24</f>
        <v>0.37566666666666665</v>
      </c>
      <c r="I5126" s="14">
        <v>396</v>
      </c>
      <c r="J5126" s="14">
        <v>1510</v>
      </c>
      <c r="K5126" s="14">
        <v>0</v>
      </c>
      <c r="L5126" s="14">
        <v>642</v>
      </c>
      <c r="M5126" s="14">
        <f>C5126-SUM(D5126:L5126)</f>
        <v>9915.3814278611662</v>
      </c>
      <c r="P5126" s="49">
        <f>D5127/('Parc électrique'!$C$22+'Parc électrique'!$C$23)</f>
        <v>0.10187499999999999</v>
      </c>
      <c r="Q5126" s="49">
        <f t="shared" si="400"/>
        <v>9.9301715419467154E-2</v>
      </c>
      <c r="R5126" s="49">
        <f t="shared" si="401"/>
        <v>0.13223975805028637</v>
      </c>
    </row>
    <row r="5127" spans="1:18" x14ac:dyDescent="0.3">
      <c r="A5127" s="35">
        <f t="shared" si="399"/>
        <v>44229</v>
      </c>
      <c r="B5127" s="36">
        <v>0.5</v>
      </c>
      <c r="C5127">
        <v>14178</v>
      </c>
      <c r="D5127">
        <v>652</v>
      </c>
      <c r="E5127" s="49">
        <f t="shared" si="402"/>
        <v>9.9301715419467154E-2</v>
      </c>
      <c r="F5127" s="49">
        <f t="shared" si="403"/>
        <v>0.13223975805028637</v>
      </c>
      <c r="G5127">
        <v>1290</v>
      </c>
      <c r="H5127" s="51">
        <f>G5127/'Parc électrique'!$C$24</f>
        <v>0.43</v>
      </c>
      <c r="I5127" s="14">
        <v>396</v>
      </c>
      <c r="J5127" s="14">
        <v>558</v>
      </c>
      <c r="K5127" s="14">
        <v>0</v>
      </c>
      <c r="L5127" s="14">
        <v>642</v>
      </c>
      <c r="M5127" s="14">
        <f>C5127-SUM(D5127:L5127)</f>
        <v>10639.33845852653</v>
      </c>
      <c r="P5127" s="49">
        <f>D5128/('Parc électrique'!$C$22+'Parc électrique'!$C$23)</f>
        <v>0.1015625</v>
      </c>
      <c r="Q5127" s="49">
        <f t="shared" si="400"/>
        <v>9.8997108930450398E-2</v>
      </c>
      <c r="R5127" s="49">
        <f t="shared" si="401"/>
        <v>0.13183411462068428</v>
      </c>
    </row>
    <row r="5128" spans="1:18" x14ac:dyDescent="0.3">
      <c r="A5128" s="35">
        <f t="shared" si="399"/>
        <v>44229</v>
      </c>
      <c r="B5128" s="36">
        <v>0.54166666666666663</v>
      </c>
      <c r="C5128">
        <v>13856</v>
      </c>
      <c r="D5128">
        <v>650</v>
      </c>
      <c r="E5128" s="49">
        <f t="shared" si="402"/>
        <v>9.8997108930450398E-2</v>
      </c>
      <c r="F5128" s="49">
        <f t="shared" si="403"/>
        <v>0.13183411462068428</v>
      </c>
      <c r="G5128">
        <v>1301</v>
      </c>
      <c r="H5128" s="51">
        <f>G5128/'Parc électrique'!$C$24</f>
        <v>0.43366666666666664</v>
      </c>
      <c r="I5128" s="14">
        <v>396</v>
      </c>
      <c r="J5128" s="14">
        <v>3125</v>
      </c>
      <c r="K5128" s="14">
        <v>0</v>
      </c>
      <c r="L5128" s="14">
        <v>642</v>
      </c>
      <c r="M5128" s="14">
        <f>C5128-SUM(D5128:L5128)</f>
        <v>7741.3355021097823</v>
      </c>
      <c r="P5128" s="49">
        <f>D5129/('Parc électrique'!$C$22+'Parc électrique'!$C$23)</f>
        <v>9.0624999999999997E-2</v>
      </c>
      <c r="Q5128" s="49">
        <f t="shared" si="400"/>
        <v>8.8335881814863432E-2</v>
      </c>
      <c r="R5128" s="49">
        <f t="shared" si="401"/>
        <v>0.11763659458461059</v>
      </c>
    </row>
    <row r="5129" spans="1:18" x14ac:dyDescent="0.3">
      <c r="A5129" s="35">
        <f t="shared" si="399"/>
        <v>44229</v>
      </c>
      <c r="B5129" s="36">
        <v>0.58333333333333337</v>
      </c>
      <c r="C5129">
        <v>13522</v>
      </c>
      <c r="D5129">
        <v>580</v>
      </c>
      <c r="E5129" s="49">
        <f t="shared" si="402"/>
        <v>8.8335881814863432E-2</v>
      </c>
      <c r="F5129" s="49">
        <f t="shared" si="403"/>
        <v>0.11763659458461059</v>
      </c>
      <c r="G5129">
        <v>1148</v>
      </c>
      <c r="H5129" s="51">
        <f>G5129/'Parc électrique'!$C$24</f>
        <v>0.38266666666666665</v>
      </c>
      <c r="I5129" s="14">
        <v>396</v>
      </c>
      <c r="J5129" s="14">
        <v>114</v>
      </c>
      <c r="K5129" s="14">
        <v>0</v>
      </c>
      <c r="L5129" s="14">
        <v>644</v>
      </c>
      <c r="M5129" s="14">
        <f>C5129-SUM(D5129:L5129)</f>
        <v>10639.411360856935</v>
      </c>
      <c r="P5129" s="49">
        <f>D5130/('Parc électrique'!$C$22+'Parc électrique'!$C$23)</f>
        <v>7.7656249999999996E-2</v>
      </c>
      <c r="Q5129" s="49">
        <f t="shared" si="400"/>
        <v>7.5694712520667451E-2</v>
      </c>
      <c r="R5129" s="49">
        <f t="shared" si="401"/>
        <v>0.1008023922561232</v>
      </c>
    </row>
    <row r="5130" spans="1:18" x14ac:dyDescent="0.3">
      <c r="A5130" s="35">
        <f t="shared" si="399"/>
        <v>44229</v>
      </c>
      <c r="B5130" s="36">
        <v>0.625</v>
      </c>
      <c r="C5130">
        <v>13200</v>
      </c>
      <c r="D5130">
        <v>497</v>
      </c>
      <c r="E5130" s="49">
        <f t="shared" si="402"/>
        <v>7.5694712520667451E-2</v>
      </c>
      <c r="F5130" s="49">
        <f t="shared" si="403"/>
        <v>0.1008023922561232</v>
      </c>
      <c r="G5130">
        <v>838</v>
      </c>
      <c r="H5130" s="51">
        <f>G5130/'Parc électrique'!$C$24</f>
        <v>0.27933333333333332</v>
      </c>
      <c r="I5130" s="14">
        <v>396</v>
      </c>
      <c r="J5130" s="14">
        <v>183</v>
      </c>
      <c r="K5130" s="14">
        <v>0</v>
      </c>
      <c r="L5130" s="14">
        <v>646</v>
      </c>
      <c r="M5130" s="14">
        <f>C5130-SUM(D5130:L5130)</f>
        <v>10639.54416956189</v>
      </c>
      <c r="P5130" s="49">
        <f>D5131/('Parc électrique'!$C$22+'Parc électrique'!$C$23)</f>
        <v>7.9843750000000005E-2</v>
      </c>
      <c r="Q5130" s="49">
        <f t="shared" si="400"/>
        <v>7.7826957943784858E-2</v>
      </c>
      <c r="R5130" s="49">
        <f t="shared" si="401"/>
        <v>0.10364189626333796</v>
      </c>
    </row>
    <row r="5131" spans="1:18" x14ac:dyDescent="0.3">
      <c r="A5131" s="35">
        <f t="shared" si="399"/>
        <v>44229</v>
      </c>
      <c r="B5131" s="36">
        <v>0.66666666666666663</v>
      </c>
      <c r="C5131">
        <v>13128</v>
      </c>
      <c r="D5131">
        <v>511</v>
      </c>
      <c r="E5131" s="49">
        <f t="shared" si="402"/>
        <v>7.7826957943784858E-2</v>
      </c>
      <c r="F5131" s="49">
        <f t="shared" si="403"/>
        <v>0.10364189626333796</v>
      </c>
      <c r="G5131">
        <v>379</v>
      </c>
      <c r="H5131" s="51">
        <f>G5131/'Parc électrique'!$C$24</f>
        <v>0.12633333333333333</v>
      </c>
      <c r="I5131" s="14">
        <v>396</v>
      </c>
      <c r="J5131" s="14">
        <v>3373</v>
      </c>
      <c r="K5131" s="14">
        <v>0</v>
      </c>
      <c r="L5131" s="14">
        <v>646</v>
      </c>
      <c r="M5131" s="14">
        <f>C5131-SUM(D5131:L5131)</f>
        <v>7822.6921978124592</v>
      </c>
      <c r="P5131" s="49">
        <f>D5132/('Parc électrique'!$C$22+'Parc électrique'!$C$23)</f>
        <v>8.2500000000000004E-2</v>
      </c>
      <c r="Q5131" s="49">
        <f t="shared" si="400"/>
        <v>8.04161131004274E-2</v>
      </c>
      <c r="R5131" s="49">
        <f t="shared" si="401"/>
        <v>0.10708986541495585</v>
      </c>
    </row>
    <row r="5132" spans="1:18" x14ac:dyDescent="0.3">
      <c r="A5132" s="35">
        <f t="shared" si="399"/>
        <v>44229</v>
      </c>
      <c r="B5132" s="36">
        <v>0.70833333333333337</v>
      </c>
      <c r="C5132">
        <v>13402</v>
      </c>
      <c r="D5132">
        <v>528</v>
      </c>
      <c r="E5132" s="49">
        <f t="shared" si="402"/>
        <v>8.04161131004274E-2</v>
      </c>
      <c r="F5132" s="49">
        <f t="shared" si="403"/>
        <v>0.10708986541495585</v>
      </c>
      <c r="G5132">
        <v>71</v>
      </c>
      <c r="H5132" s="51">
        <f>G5132/'Parc électrique'!$C$24</f>
        <v>2.3666666666666666E-2</v>
      </c>
      <c r="I5132" s="14">
        <v>396</v>
      </c>
      <c r="J5132" s="14">
        <v>1122</v>
      </c>
      <c r="K5132" s="14">
        <v>0</v>
      </c>
      <c r="L5132" s="14">
        <v>645</v>
      </c>
      <c r="M5132" s="14">
        <f>C5132-SUM(D5132:L5132)</f>
        <v>10639.788827354818</v>
      </c>
      <c r="P5132" s="49">
        <f>D5133/('Parc électrique'!$C$22+'Parc électrique'!$C$23)</f>
        <v>9.3437500000000007E-2</v>
      </c>
      <c r="Q5132" s="49">
        <f t="shared" si="400"/>
        <v>9.1077340216014366E-2</v>
      </c>
      <c r="R5132" s="49">
        <f t="shared" si="401"/>
        <v>0.12128738545102953</v>
      </c>
    </row>
    <row r="5133" spans="1:18" x14ac:dyDescent="0.3">
      <c r="A5133" s="35">
        <f t="shared" si="399"/>
        <v>44229</v>
      </c>
      <c r="B5133" s="36">
        <v>0.75</v>
      </c>
      <c r="C5133">
        <v>14264</v>
      </c>
      <c r="D5133">
        <v>598</v>
      </c>
      <c r="E5133" s="49">
        <f t="shared" si="402"/>
        <v>9.1077340216014366E-2</v>
      </c>
      <c r="F5133" s="49">
        <f t="shared" si="403"/>
        <v>0.12128738545102953</v>
      </c>
      <c r="G5133">
        <v>0</v>
      </c>
      <c r="H5133" s="51">
        <f>G5133/'Parc électrique'!$C$24</f>
        <v>0</v>
      </c>
      <c r="I5133" s="14">
        <v>396</v>
      </c>
      <c r="J5133" s="14">
        <v>3373</v>
      </c>
      <c r="K5133" s="14">
        <v>0</v>
      </c>
      <c r="L5133" s="14">
        <v>644</v>
      </c>
      <c r="M5133" s="14">
        <f>C5133-SUM(D5133:L5133)</f>
        <v>9252.7876352743333</v>
      </c>
      <c r="P5133" s="49">
        <f>D5134/('Parc électrique'!$C$22+'Parc électrique'!$C$23)</f>
        <v>9.7031249999999999E-2</v>
      </c>
      <c r="Q5133" s="49">
        <f t="shared" si="400"/>
        <v>9.4580314839707233E-2</v>
      </c>
      <c r="R5133" s="49">
        <f t="shared" si="401"/>
        <v>0.12595228489145374</v>
      </c>
    </row>
    <row r="5134" spans="1:18" x14ac:dyDescent="0.3">
      <c r="A5134" s="35">
        <f t="shared" si="399"/>
        <v>44229</v>
      </c>
      <c r="B5134" s="36">
        <v>0.79166666666666663</v>
      </c>
      <c r="C5134">
        <v>14044</v>
      </c>
      <c r="D5134">
        <v>621</v>
      </c>
      <c r="E5134" s="49">
        <f t="shared" si="402"/>
        <v>9.4580314839707233E-2</v>
      </c>
      <c r="F5134" s="49">
        <f t="shared" si="403"/>
        <v>0.12595228489145374</v>
      </c>
      <c r="G5134">
        <v>0</v>
      </c>
      <c r="H5134" s="51">
        <f>G5134/'Parc électrique'!$C$24</f>
        <v>0</v>
      </c>
      <c r="I5134" s="14">
        <v>396</v>
      </c>
      <c r="J5134" s="14">
        <v>1745</v>
      </c>
      <c r="K5134" s="14">
        <v>0</v>
      </c>
      <c r="L5134" s="14">
        <v>642</v>
      </c>
      <c r="M5134" s="14">
        <f>C5134-SUM(D5134:L5134)</f>
        <v>10639.779467400269</v>
      </c>
      <c r="P5134" s="49">
        <f>D5135/('Parc électrique'!$C$22+'Parc électrique'!$C$23)</f>
        <v>9.1874999999999998E-2</v>
      </c>
      <c r="Q5134" s="49">
        <f t="shared" si="400"/>
        <v>8.9554307770930514E-2</v>
      </c>
      <c r="R5134" s="49">
        <f t="shared" si="401"/>
        <v>0.11925916830301901</v>
      </c>
    </row>
    <row r="5135" spans="1:18" x14ac:dyDescent="0.3">
      <c r="A5135" s="35">
        <f t="shared" si="399"/>
        <v>44229</v>
      </c>
      <c r="B5135" s="36">
        <v>0.83333333333333337</v>
      </c>
      <c r="C5135">
        <v>13192</v>
      </c>
      <c r="D5135">
        <v>588</v>
      </c>
      <c r="E5135" s="49">
        <f t="shared" si="402"/>
        <v>8.9554307770930514E-2</v>
      </c>
      <c r="F5135" s="49">
        <f t="shared" si="403"/>
        <v>0.11925916830301901</v>
      </c>
      <c r="G5135">
        <v>0</v>
      </c>
      <c r="H5135" s="51">
        <f>G5135/'Parc électrique'!$C$24</f>
        <v>0</v>
      </c>
      <c r="I5135" s="14">
        <v>396</v>
      </c>
      <c r="J5135" s="14">
        <v>929</v>
      </c>
      <c r="K5135" s="14">
        <v>0</v>
      </c>
      <c r="L5135" s="14">
        <v>639</v>
      </c>
      <c r="M5135" s="14">
        <f>C5135-SUM(D5135:L5135)</f>
        <v>10639.791186523926</v>
      </c>
      <c r="P5135" s="49">
        <f>D5136/('Parc électrique'!$C$22+'Parc électrique'!$C$23)</f>
        <v>8.7812500000000002E-2</v>
      </c>
      <c r="Q5135" s="49">
        <f t="shared" si="400"/>
        <v>8.5594423413712498E-2</v>
      </c>
      <c r="R5135" s="49">
        <f t="shared" si="401"/>
        <v>0.11398580371819164</v>
      </c>
    </row>
    <row r="5136" spans="1:18" x14ac:dyDescent="0.3">
      <c r="A5136" s="35">
        <f t="shared" si="399"/>
        <v>44229</v>
      </c>
      <c r="B5136" s="36">
        <v>0.875</v>
      </c>
      <c r="C5136">
        <v>12518</v>
      </c>
      <c r="D5136">
        <v>562</v>
      </c>
      <c r="E5136" s="49">
        <f t="shared" si="402"/>
        <v>8.5594423413712498E-2</v>
      </c>
      <c r="F5136" s="49">
        <f t="shared" si="403"/>
        <v>0.11398580371819164</v>
      </c>
      <c r="G5136">
        <v>0</v>
      </c>
      <c r="H5136" s="51">
        <f>G5136/'Parc électrique'!$C$24</f>
        <v>0</v>
      </c>
      <c r="I5136" s="14">
        <v>396</v>
      </c>
      <c r="J5136" s="14">
        <v>280</v>
      </c>
      <c r="K5136" s="14">
        <v>0</v>
      </c>
      <c r="L5136" s="14">
        <v>640</v>
      </c>
      <c r="M5136" s="14">
        <f>C5136-SUM(D5136:L5136)</f>
        <v>10639.800419772868</v>
      </c>
      <c r="P5136" s="49">
        <f>D5137/('Parc électrique'!$C$22+'Parc électrique'!$C$23)</f>
        <v>9.1406249999999994E-2</v>
      </c>
      <c r="Q5136" s="49">
        <f t="shared" si="400"/>
        <v>8.9097398037405351E-2</v>
      </c>
      <c r="R5136" s="49">
        <f t="shared" si="401"/>
        <v>0.11865070315861585</v>
      </c>
    </row>
    <row r="5137" spans="1:18" x14ac:dyDescent="0.3">
      <c r="A5137" s="35">
        <f t="shared" si="399"/>
        <v>44229</v>
      </c>
      <c r="B5137" s="36">
        <v>0.91666666666666663</v>
      </c>
      <c r="C5137">
        <v>12680</v>
      </c>
      <c r="D5137">
        <v>585</v>
      </c>
      <c r="E5137" s="49">
        <f t="shared" si="402"/>
        <v>8.9097398037405351E-2</v>
      </c>
      <c r="F5137" s="49">
        <f t="shared" si="403"/>
        <v>0.11865070315861585</v>
      </c>
      <c r="G5137">
        <v>0</v>
      </c>
      <c r="H5137" s="51">
        <f>G5137/'Parc électrique'!$C$24</f>
        <v>0</v>
      </c>
      <c r="I5137" s="14">
        <v>396</v>
      </c>
      <c r="J5137" s="14">
        <v>3319</v>
      </c>
      <c r="K5137" s="14">
        <v>0</v>
      </c>
      <c r="L5137" s="14">
        <v>638</v>
      </c>
      <c r="M5137" s="14">
        <f>C5137-SUM(D5137:L5137)</f>
        <v>7741.7922518988034</v>
      </c>
      <c r="P5137" s="49">
        <f>D5138/('Parc électrique'!$C$22+'Parc électrique'!$C$23)</f>
        <v>7.1406250000000004E-2</v>
      </c>
      <c r="Q5137" s="49">
        <f t="shared" si="400"/>
        <v>6.9602582740332056E-2</v>
      </c>
      <c r="R5137" s="49">
        <f t="shared" si="401"/>
        <v>9.2689523664081105E-2</v>
      </c>
    </row>
    <row r="5138" spans="1:18" x14ac:dyDescent="0.3">
      <c r="A5138" s="35">
        <f t="shared" si="399"/>
        <v>44229</v>
      </c>
      <c r="B5138" s="36">
        <v>0.95833333333333337</v>
      </c>
      <c r="C5138">
        <v>12808</v>
      </c>
      <c r="D5138">
        <v>457</v>
      </c>
      <c r="E5138" s="49">
        <f t="shared" si="402"/>
        <v>6.9602582740332056E-2</v>
      </c>
      <c r="F5138" s="49">
        <f t="shared" si="403"/>
        <v>9.2689523664081105E-2</v>
      </c>
      <c r="G5138">
        <v>0</v>
      </c>
      <c r="H5138" s="51">
        <f>G5138/'Parc électrique'!$C$24</f>
        <v>0</v>
      </c>
      <c r="I5138" s="14">
        <v>396</v>
      </c>
      <c r="J5138" s="14">
        <v>675</v>
      </c>
      <c r="K5138" s="14">
        <v>0</v>
      </c>
      <c r="L5138" s="14">
        <v>640</v>
      </c>
      <c r="M5138" s="14">
        <f>C5138-SUM(D5138:L5138)</f>
        <v>10639.837707893596</v>
      </c>
      <c r="P5138" s="49">
        <f>D5139/('Parc électrique'!$C$22+'Parc électrique'!$C$23)</f>
        <v>6.1093750000000002E-2</v>
      </c>
      <c r="Q5138" s="49">
        <f t="shared" si="400"/>
        <v>5.9550568602778624E-2</v>
      </c>
      <c r="R5138" s="49">
        <f t="shared" si="401"/>
        <v>7.9303290487211617E-2</v>
      </c>
    </row>
    <row r="5139" spans="1:18" x14ac:dyDescent="0.3">
      <c r="A5139" s="35">
        <f t="shared" si="399"/>
        <v>44230</v>
      </c>
      <c r="B5139" s="36">
        <v>0</v>
      </c>
      <c r="C5139">
        <v>12309</v>
      </c>
      <c r="D5139">
        <v>391</v>
      </c>
      <c r="E5139" s="49">
        <f t="shared" si="402"/>
        <v>5.9550568602778624E-2</v>
      </c>
      <c r="F5139" s="49">
        <f t="shared" si="403"/>
        <v>7.9303290487211617E-2</v>
      </c>
      <c r="G5139">
        <v>0</v>
      </c>
      <c r="H5139" s="51">
        <f>G5139/'Parc électrique'!$C$24</f>
        <v>0</v>
      </c>
      <c r="I5139" s="14">
        <v>396</v>
      </c>
      <c r="J5139" s="14">
        <v>245</v>
      </c>
      <c r="K5139" s="14">
        <v>0</v>
      </c>
      <c r="L5139" s="14">
        <v>637</v>
      </c>
      <c r="M5139" s="14">
        <f>C5139-SUM(D5139:L5139)</f>
        <v>10639.861146140909</v>
      </c>
      <c r="P5139" s="49">
        <f>D5140/('Parc électrique'!$C$22+'Parc électrique'!$C$23)</f>
        <v>6.4218750000000005E-2</v>
      </c>
      <c r="Q5139" s="49">
        <f t="shared" si="400"/>
        <v>6.2596633492946321E-2</v>
      </c>
      <c r="R5139" s="49">
        <f t="shared" si="401"/>
        <v>8.3359724783232669E-2</v>
      </c>
    </row>
    <row r="5140" spans="1:18" x14ac:dyDescent="0.3">
      <c r="A5140" s="35">
        <f t="shared" si="399"/>
        <v>44230</v>
      </c>
      <c r="B5140" s="36">
        <v>4.1666666666666664E-2</v>
      </c>
      <c r="C5140">
        <v>12032</v>
      </c>
      <c r="D5140">
        <v>411</v>
      </c>
      <c r="E5140" s="49">
        <f t="shared" si="402"/>
        <v>6.2596633492946321E-2</v>
      </c>
      <c r="F5140" s="49">
        <f t="shared" si="403"/>
        <v>8.3359724783232669E-2</v>
      </c>
      <c r="G5140">
        <v>0</v>
      </c>
      <c r="H5140" s="51">
        <f>G5140/'Parc électrique'!$C$24</f>
        <v>0</v>
      </c>
      <c r="I5140" s="14">
        <v>396</v>
      </c>
      <c r="J5140" s="14">
        <v>0</v>
      </c>
      <c r="K5140" s="14">
        <v>0</v>
      </c>
      <c r="L5140" s="14">
        <v>634</v>
      </c>
      <c r="M5140" s="14">
        <f>C5140-SUM(D5140:L5140)</f>
        <v>10590.854043641724</v>
      </c>
      <c r="P5140" s="49">
        <f>D5141/('Parc électrique'!$C$22+'Parc électrique'!$C$23)</f>
        <v>8.5312499999999999E-2</v>
      </c>
      <c r="Q5140" s="49">
        <f t="shared" si="400"/>
        <v>8.3157571501578334E-2</v>
      </c>
      <c r="R5140" s="49">
        <f t="shared" si="401"/>
        <v>0.11074065628137479</v>
      </c>
    </row>
    <row r="5141" spans="1:18" x14ac:dyDescent="0.3">
      <c r="A5141" s="35">
        <f t="shared" si="399"/>
        <v>44230</v>
      </c>
      <c r="B5141" s="36">
        <v>8.3333333333333329E-2</v>
      </c>
      <c r="C5141">
        <v>11784</v>
      </c>
      <c r="D5141">
        <v>546</v>
      </c>
      <c r="E5141" s="49">
        <f t="shared" si="402"/>
        <v>8.3157571501578334E-2</v>
      </c>
      <c r="F5141" s="49">
        <f t="shared" si="403"/>
        <v>0.11074065628137479</v>
      </c>
      <c r="G5141">
        <v>0</v>
      </c>
      <c r="H5141" s="51">
        <f>G5141/'Parc électrique'!$C$24</f>
        <v>0</v>
      </c>
      <c r="I5141" s="14">
        <v>396</v>
      </c>
      <c r="J5141" s="14">
        <v>0</v>
      </c>
      <c r="K5141" s="14">
        <v>0</v>
      </c>
      <c r="L5141" s="14">
        <v>632</v>
      </c>
      <c r="M5141" s="14">
        <f>C5141-SUM(D5141:L5141)</f>
        <v>10209.806101772218</v>
      </c>
      <c r="P5141" s="49">
        <f>D5142/('Parc électrique'!$C$22+'Parc électrique'!$C$23)</f>
        <v>8.6093749999999997E-2</v>
      </c>
      <c r="Q5141" s="49">
        <f t="shared" si="400"/>
        <v>8.3919087724120253E-2</v>
      </c>
      <c r="R5141" s="49">
        <f t="shared" si="401"/>
        <v>0.11175476485538005</v>
      </c>
    </row>
    <row r="5142" spans="1:18" x14ac:dyDescent="0.3">
      <c r="A5142" s="35">
        <f t="shared" si="399"/>
        <v>44230</v>
      </c>
      <c r="B5142" s="36">
        <v>0.125</v>
      </c>
      <c r="C5142">
        <v>11371</v>
      </c>
      <c r="D5142">
        <v>551</v>
      </c>
      <c r="E5142" s="49">
        <f t="shared" si="402"/>
        <v>8.3919087724120253E-2</v>
      </c>
      <c r="F5142" s="49">
        <f t="shared" si="403"/>
        <v>0.11175476485538005</v>
      </c>
      <c r="G5142">
        <v>0</v>
      </c>
      <c r="H5142" s="51">
        <f>G5142/'Parc électrique'!$C$24</f>
        <v>0</v>
      </c>
      <c r="I5142" s="14">
        <v>396</v>
      </c>
      <c r="J5142" s="14">
        <v>0</v>
      </c>
      <c r="K5142" s="14">
        <v>0</v>
      </c>
      <c r="L5142" s="14">
        <v>632</v>
      </c>
      <c r="M5142" s="14">
        <f>C5142-SUM(D5142:L5142)</f>
        <v>9791.8043261474195</v>
      </c>
      <c r="P5142" s="49">
        <f>D5143/('Parc électrique'!$C$22+'Parc électrique'!$C$23)</f>
        <v>8.6093749999999997E-2</v>
      </c>
      <c r="Q5142" s="49">
        <f t="shared" si="400"/>
        <v>8.3919087724120253E-2</v>
      </c>
      <c r="R5142" s="49">
        <f t="shared" si="401"/>
        <v>0.11175476485538005</v>
      </c>
    </row>
    <row r="5143" spans="1:18" x14ac:dyDescent="0.3">
      <c r="A5143" s="35">
        <f t="shared" si="399"/>
        <v>44230</v>
      </c>
      <c r="B5143" s="36">
        <v>0.16666666666666666</v>
      </c>
      <c r="C5143">
        <v>11295</v>
      </c>
      <c r="D5143">
        <v>551</v>
      </c>
      <c r="E5143" s="49">
        <f t="shared" si="402"/>
        <v>8.3919087724120253E-2</v>
      </c>
      <c r="F5143" s="49">
        <f t="shared" si="403"/>
        <v>0.11175476485538005</v>
      </c>
      <c r="G5143">
        <v>0</v>
      </c>
      <c r="H5143" s="51">
        <f>G5143/'Parc électrique'!$C$24</f>
        <v>0</v>
      </c>
      <c r="I5143" s="14">
        <v>396</v>
      </c>
      <c r="J5143" s="14">
        <v>0</v>
      </c>
      <c r="K5143" s="14">
        <v>0</v>
      </c>
      <c r="L5143" s="14">
        <v>631</v>
      </c>
      <c r="M5143" s="14">
        <f>C5143-SUM(D5143:L5143)</f>
        <v>9716.8043261474195</v>
      </c>
      <c r="P5143" s="49">
        <f>D5144/('Parc électrique'!$C$22+'Parc électrique'!$C$23)</f>
        <v>9.4531249999999997E-2</v>
      </c>
      <c r="Q5143" s="49">
        <f t="shared" si="400"/>
        <v>9.2143462927573055E-2</v>
      </c>
      <c r="R5143" s="49">
        <f t="shared" si="401"/>
        <v>0.12270713745463691</v>
      </c>
    </row>
    <row r="5144" spans="1:18" x14ac:dyDescent="0.3">
      <c r="A5144" s="35">
        <f t="shared" si="399"/>
        <v>44230</v>
      </c>
      <c r="B5144" s="36">
        <v>0.20833333333333334</v>
      </c>
      <c r="C5144">
        <v>11842</v>
      </c>
      <c r="D5144">
        <v>605</v>
      </c>
      <c r="E5144" s="49">
        <f t="shared" si="402"/>
        <v>9.2143462927573055E-2</v>
      </c>
      <c r="F5144" s="49">
        <f t="shared" si="403"/>
        <v>0.12270713745463691</v>
      </c>
      <c r="G5144">
        <v>0</v>
      </c>
      <c r="H5144" s="51">
        <f>G5144/'Parc électrique'!$C$24</f>
        <v>0</v>
      </c>
      <c r="I5144" s="14">
        <v>396</v>
      </c>
      <c r="J5144" s="14">
        <v>0</v>
      </c>
      <c r="K5144" s="14">
        <v>0</v>
      </c>
      <c r="L5144" s="14">
        <v>630</v>
      </c>
      <c r="M5144" s="14">
        <f>C5144-SUM(D5144:L5144)</f>
        <v>10210.785149399617</v>
      </c>
      <c r="P5144" s="49">
        <f>D5145/('Parc électrique'!$C$22+'Parc électrique'!$C$23)</f>
        <v>0.113125</v>
      </c>
      <c r="Q5144" s="49">
        <f t="shared" si="400"/>
        <v>0.1102675490240709</v>
      </c>
      <c r="R5144" s="49">
        <f t="shared" si="401"/>
        <v>0.14684292151596218</v>
      </c>
    </row>
    <row r="5145" spans="1:18" x14ac:dyDescent="0.3">
      <c r="A5145" s="35">
        <f t="shared" si="399"/>
        <v>44230</v>
      </c>
      <c r="B5145" s="36">
        <v>0.25</v>
      </c>
      <c r="C5145">
        <v>13062</v>
      </c>
      <c r="D5145">
        <v>724</v>
      </c>
      <c r="E5145" s="49">
        <f t="shared" si="402"/>
        <v>0.1102675490240709</v>
      </c>
      <c r="F5145" s="49">
        <f t="shared" si="403"/>
        <v>0.14684292151596218</v>
      </c>
      <c r="G5145">
        <v>0</v>
      </c>
      <c r="H5145" s="51">
        <f>G5145/'Parc électrique'!$C$24</f>
        <v>0</v>
      </c>
      <c r="I5145" s="14">
        <v>396</v>
      </c>
      <c r="J5145" s="14">
        <v>666</v>
      </c>
      <c r="K5145" s="14">
        <v>0</v>
      </c>
      <c r="L5145" s="14">
        <v>636</v>
      </c>
      <c r="M5145" s="14">
        <f>C5145-SUM(D5145:L5145)</f>
        <v>10639.74288952946</v>
      </c>
      <c r="P5145" s="49">
        <f>D5146/('Parc électrique'!$C$22+'Parc électrique'!$C$23)</f>
        <v>0.12609375</v>
      </c>
      <c r="Q5145" s="49">
        <f t="shared" si="400"/>
        <v>0.1229087183182669</v>
      </c>
      <c r="R5145" s="49">
        <f t="shared" si="401"/>
        <v>0.16367712384444957</v>
      </c>
    </row>
    <row r="5146" spans="1:18" x14ac:dyDescent="0.3">
      <c r="A5146" s="35">
        <f t="shared" si="399"/>
        <v>44230</v>
      </c>
      <c r="B5146" s="36">
        <v>0.29166666666666669</v>
      </c>
      <c r="C5146">
        <v>14094</v>
      </c>
      <c r="D5146">
        <v>807</v>
      </c>
      <c r="E5146" s="49">
        <f t="shared" si="402"/>
        <v>0.1229087183182669</v>
      </c>
      <c r="F5146" s="49">
        <f t="shared" si="403"/>
        <v>0.16367712384444957</v>
      </c>
      <c r="G5146">
        <v>0</v>
      </c>
      <c r="H5146" s="51">
        <f>G5146/'Parc électrique'!$C$24</f>
        <v>0</v>
      </c>
      <c r="I5146" s="14">
        <v>396</v>
      </c>
      <c r="J5146" s="14">
        <v>1606</v>
      </c>
      <c r="K5146" s="14">
        <v>0</v>
      </c>
      <c r="L5146" s="14">
        <v>645</v>
      </c>
      <c r="M5146" s="14">
        <f>C5146-SUM(D5146:L5146)</f>
        <v>10639.713414157837</v>
      </c>
      <c r="P5146" s="49">
        <f>D5147/('Parc électrique'!$C$22+'Parc électrique'!$C$23)</f>
        <v>0.12109375</v>
      </c>
      <c r="Q5146" s="49">
        <f t="shared" si="400"/>
        <v>0.11803501449399854</v>
      </c>
      <c r="R5146" s="49">
        <f t="shared" si="401"/>
        <v>0.15718682897081587</v>
      </c>
    </row>
    <row r="5147" spans="1:18" x14ac:dyDescent="0.3">
      <c r="A5147" s="35">
        <f t="shared" si="399"/>
        <v>44230</v>
      </c>
      <c r="B5147" s="36">
        <v>0.33333333333333331</v>
      </c>
      <c r="C5147">
        <v>14350</v>
      </c>
      <c r="D5147">
        <v>775</v>
      </c>
      <c r="E5147" s="49">
        <f t="shared" si="402"/>
        <v>0.11803501449399854</v>
      </c>
      <c r="F5147" s="49">
        <f t="shared" si="403"/>
        <v>0.15718682897081587</v>
      </c>
      <c r="G5147">
        <v>65</v>
      </c>
      <c r="H5147" s="51">
        <f>G5147/'Parc électrique'!$C$24</f>
        <v>2.1666666666666667E-2</v>
      </c>
      <c r="I5147" s="14">
        <v>396</v>
      </c>
      <c r="J5147" s="14">
        <v>1826</v>
      </c>
      <c r="K5147" s="14">
        <v>0</v>
      </c>
      <c r="L5147" s="14">
        <v>648</v>
      </c>
      <c r="M5147" s="14">
        <f>C5147-SUM(D5147:L5147)</f>
        <v>10639.703111489869</v>
      </c>
      <c r="P5147" s="49">
        <f>D5148/('Parc électrique'!$C$22+'Parc électrique'!$C$23)</f>
        <v>0.11078125</v>
      </c>
      <c r="Q5147" s="49">
        <f t="shared" si="400"/>
        <v>0.10798300035644512</v>
      </c>
      <c r="R5147" s="49">
        <f t="shared" si="401"/>
        <v>0.14380059579394638</v>
      </c>
    </row>
    <row r="5148" spans="1:18" x14ac:dyDescent="0.3">
      <c r="A5148" s="35">
        <f t="shared" ref="A5148:A5211" si="404">A5124+1</f>
        <v>44230</v>
      </c>
      <c r="B5148" s="36">
        <v>0.375</v>
      </c>
      <c r="C5148">
        <v>14429</v>
      </c>
      <c r="D5148">
        <v>709</v>
      </c>
      <c r="E5148" s="49">
        <f t="shared" si="402"/>
        <v>0.10798300035644512</v>
      </c>
      <c r="F5148" s="49">
        <f t="shared" si="403"/>
        <v>0.14380059579394638</v>
      </c>
      <c r="G5148">
        <v>448</v>
      </c>
      <c r="H5148" s="51">
        <f>G5148/'Parc électrique'!$C$24</f>
        <v>0.14933333333333335</v>
      </c>
      <c r="I5148" s="14">
        <v>396</v>
      </c>
      <c r="J5148" s="14">
        <v>3209</v>
      </c>
      <c r="K5148" s="14">
        <v>0</v>
      </c>
      <c r="L5148" s="14">
        <v>644</v>
      </c>
      <c r="M5148" s="14">
        <f>C5148-SUM(D5148:L5148)</f>
        <v>9022.5988830705173</v>
      </c>
      <c r="P5148" s="49">
        <f>D5149/('Parc électrique'!$C$22+'Parc électrique'!$C$23)</f>
        <v>0.1153125</v>
      </c>
      <c r="Q5148" s="49">
        <f t="shared" si="400"/>
        <v>0.11239979444718828</v>
      </c>
      <c r="R5148" s="49">
        <f t="shared" si="401"/>
        <v>0.1496824255231769</v>
      </c>
    </row>
    <row r="5149" spans="1:18" x14ac:dyDescent="0.3">
      <c r="A5149" s="35">
        <f t="shared" si="404"/>
        <v>44230</v>
      </c>
      <c r="B5149" s="36">
        <v>0.41666666666666669</v>
      </c>
      <c r="C5149">
        <v>14361</v>
      </c>
      <c r="D5149">
        <v>738</v>
      </c>
      <c r="E5149" s="49">
        <f t="shared" si="402"/>
        <v>0.11239979444718828</v>
      </c>
      <c r="F5149" s="49">
        <f t="shared" si="403"/>
        <v>0.1496824255231769</v>
      </c>
      <c r="G5149">
        <v>950</v>
      </c>
      <c r="H5149" s="51">
        <f>G5149/'Parc électrique'!$C$24</f>
        <v>0.31666666666666665</v>
      </c>
      <c r="I5149" s="14">
        <v>396</v>
      </c>
      <c r="J5149" s="14">
        <v>995</v>
      </c>
      <c r="K5149" s="14">
        <v>0</v>
      </c>
      <c r="L5149" s="14">
        <v>642</v>
      </c>
      <c r="M5149" s="14">
        <f>C5149-SUM(D5149:L5149)</f>
        <v>10639.421251113363</v>
      </c>
      <c r="P5149" s="49">
        <f>D5150/('Parc électrique'!$C$22+'Parc électrique'!$C$23)</f>
        <v>0.11078125</v>
      </c>
      <c r="Q5149" s="49">
        <f t="shared" si="400"/>
        <v>0.10798300035644512</v>
      </c>
      <c r="R5149" s="49">
        <f t="shared" si="401"/>
        <v>0.14380059579394638</v>
      </c>
    </row>
    <row r="5150" spans="1:18" x14ac:dyDescent="0.3">
      <c r="A5150" s="35">
        <f t="shared" si="404"/>
        <v>44230</v>
      </c>
      <c r="B5150" s="36">
        <v>0.45833333333333331</v>
      </c>
      <c r="C5150">
        <v>14384</v>
      </c>
      <c r="D5150">
        <v>709</v>
      </c>
      <c r="E5150" s="49">
        <f t="shared" si="402"/>
        <v>0.10798300035644512</v>
      </c>
      <c r="F5150" s="49">
        <f t="shared" si="403"/>
        <v>0.14380059579394638</v>
      </c>
      <c r="G5150">
        <v>1317</v>
      </c>
      <c r="H5150" s="51">
        <f>G5150/'Parc électrique'!$C$24</f>
        <v>0.439</v>
      </c>
      <c r="I5150" s="14">
        <v>396</v>
      </c>
      <c r="J5150" s="14">
        <v>679</v>
      </c>
      <c r="K5150" s="14">
        <v>0</v>
      </c>
      <c r="L5150" s="14">
        <v>643</v>
      </c>
      <c r="M5150" s="14">
        <f>C5150-SUM(D5150:L5150)</f>
        <v>10639.30921640385</v>
      </c>
      <c r="P5150" s="49">
        <f>D5151/('Parc électrique'!$C$22+'Parc électrique'!$C$23)</f>
        <v>0.11</v>
      </c>
      <c r="Q5150" s="49">
        <f t="shared" si="400"/>
        <v>0.1072214841339032</v>
      </c>
      <c r="R5150" s="49">
        <f t="shared" si="401"/>
        <v>0.14278648721994114</v>
      </c>
    </row>
    <row r="5151" spans="1:18" x14ac:dyDescent="0.3">
      <c r="A5151" s="35">
        <f t="shared" si="404"/>
        <v>44230</v>
      </c>
      <c r="B5151" s="36">
        <v>0.5</v>
      </c>
      <c r="C5151">
        <v>14284</v>
      </c>
      <c r="D5151">
        <v>704</v>
      </c>
      <c r="E5151" s="49">
        <f t="shared" si="402"/>
        <v>0.1072214841339032</v>
      </c>
      <c r="F5151" s="49">
        <f t="shared" si="403"/>
        <v>0.14278648721994114</v>
      </c>
      <c r="G5151">
        <v>1498</v>
      </c>
      <c r="H5151" s="51">
        <f>G5151/'Parc électrique'!$C$24</f>
        <v>0.49933333333333335</v>
      </c>
      <c r="I5151" s="14">
        <v>396</v>
      </c>
      <c r="J5151" s="14">
        <v>403</v>
      </c>
      <c r="K5151" s="14">
        <v>0</v>
      </c>
      <c r="L5151" s="14">
        <v>643</v>
      </c>
      <c r="M5151" s="14">
        <f>C5151-SUM(D5151:L5151)</f>
        <v>10639.250658695313</v>
      </c>
      <c r="P5151" s="49">
        <f>D5152/('Parc électrique'!$C$22+'Parc électrique'!$C$23)</f>
        <v>0.1053125</v>
      </c>
      <c r="Q5151" s="49">
        <f t="shared" si="400"/>
        <v>0.10265238679865164</v>
      </c>
      <c r="R5151" s="49">
        <f t="shared" si="401"/>
        <v>0.13670183577590955</v>
      </c>
    </row>
    <row r="5152" spans="1:18" x14ac:dyDescent="0.3">
      <c r="A5152" s="35">
        <f t="shared" si="404"/>
        <v>44230</v>
      </c>
      <c r="B5152" s="36">
        <v>0.54166666666666663</v>
      </c>
      <c r="C5152">
        <v>13934</v>
      </c>
      <c r="D5152">
        <v>674</v>
      </c>
      <c r="E5152" s="49">
        <f t="shared" si="402"/>
        <v>0.10265238679865164</v>
      </c>
      <c r="F5152" s="49">
        <f t="shared" si="403"/>
        <v>0.13670183577590955</v>
      </c>
      <c r="G5152">
        <v>1515</v>
      </c>
      <c r="H5152" s="51">
        <f>G5152/'Parc électrique'!$C$24</f>
        <v>0.505</v>
      </c>
      <c r="I5152" s="14">
        <v>396</v>
      </c>
      <c r="J5152" s="14">
        <v>66</v>
      </c>
      <c r="K5152" s="14">
        <v>0</v>
      </c>
      <c r="L5152" s="14">
        <v>643</v>
      </c>
      <c r="M5152" s="14">
        <f>C5152-SUM(D5152:L5152)</f>
        <v>10639.255645777426</v>
      </c>
      <c r="P5152" s="49">
        <f>D5153/('Parc électrique'!$C$22+'Parc électrique'!$C$23)</f>
        <v>0.10375</v>
      </c>
      <c r="Q5152" s="49">
        <f t="shared" si="400"/>
        <v>0.10112935435356778</v>
      </c>
      <c r="R5152" s="49">
        <f t="shared" si="401"/>
        <v>0.13467361862789901</v>
      </c>
    </row>
    <row r="5153" spans="1:18" x14ac:dyDescent="0.3">
      <c r="A5153" s="35">
        <f t="shared" si="404"/>
        <v>44230</v>
      </c>
      <c r="B5153" s="36">
        <v>0.58333333333333337</v>
      </c>
      <c r="C5153">
        <v>13599</v>
      </c>
      <c r="D5153">
        <v>664</v>
      </c>
      <c r="E5153" s="49">
        <f t="shared" si="402"/>
        <v>0.10112935435356778</v>
      </c>
      <c r="F5153" s="49">
        <f t="shared" si="403"/>
        <v>0.13467361862789901</v>
      </c>
      <c r="G5153">
        <v>1301</v>
      </c>
      <c r="H5153" s="51">
        <f>G5153/'Parc électrique'!$C$24</f>
        <v>0.43366666666666664</v>
      </c>
      <c r="I5153" s="14">
        <v>396</v>
      </c>
      <c r="J5153" s="14">
        <v>0</v>
      </c>
      <c r="K5153" s="14">
        <v>0</v>
      </c>
      <c r="L5153" s="14">
        <v>645</v>
      </c>
      <c r="M5153" s="14">
        <f>C5153-SUM(D5153:L5153)</f>
        <v>10592.330530360352</v>
      </c>
      <c r="P5153" s="49">
        <f>D5154/('Parc électrique'!$C$22+'Parc électrique'!$C$23)</f>
        <v>9.6718750000000006E-2</v>
      </c>
      <c r="Q5153" s="49">
        <f t="shared" si="400"/>
        <v>9.4275708350690449E-2</v>
      </c>
      <c r="R5153" s="49">
        <f t="shared" si="401"/>
        <v>0.12554664146185165</v>
      </c>
    </row>
    <row r="5154" spans="1:18" x14ac:dyDescent="0.3">
      <c r="A5154" s="35">
        <f t="shared" si="404"/>
        <v>44230</v>
      </c>
      <c r="B5154" s="36">
        <v>0.625</v>
      </c>
      <c r="C5154">
        <v>13332</v>
      </c>
      <c r="D5154">
        <v>619</v>
      </c>
      <c r="E5154" s="49">
        <f t="shared" si="402"/>
        <v>9.4275708350690449E-2</v>
      </c>
      <c r="F5154" s="49">
        <f t="shared" si="403"/>
        <v>0.12554664146185165</v>
      </c>
      <c r="G5154">
        <v>927</v>
      </c>
      <c r="H5154" s="51">
        <f>G5154/'Parc électrique'!$C$24</f>
        <v>0.309</v>
      </c>
      <c r="I5154" s="14">
        <v>396</v>
      </c>
      <c r="J5154" s="14">
        <v>103</v>
      </c>
      <c r="K5154" s="14">
        <v>0</v>
      </c>
      <c r="L5154" s="14">
        <v>647</v>
      </c>
      <c r="M5154" s="14">
        <f>C5154-SUM(D5154:L5154)</f>
        <v>10639.471177650186</v>
      </c>
      <c r="P5154" s="49">
        <f>D5155/('Parc électrique'!$C$22+'Parc électrique'!$C$23)</f>
        <v>0.1053125</v>
      </c>
      <c r="Q5154" s="49">
        <f t="shared" si="400"/>
        <v>0.10265238679865164</v>
      </c>
      <c r="R5154" s="49">
        <f t="shared" si="401"/>
        <v>0.13670183577590955</v>
      </c>
    </row>
    <row r="5155" spans="1:18" x14ac:dyDescent="0.3">
      <c r="A5155" s="35">
        <f t="shared" si="404"/>
        <v>44230</v>
      </c>
      <c r="B5155" s="36">
        <v>0.66666666666666663</v>
      </c>
      <c r="C5155">
        <v>13356</v>
      </c>
      <c r="D5155">
        <v>674</v>
      </c>
      <c r="E5155" s="49">
        <f t="shared" si="402"/>
        <v>0.10265238679865164</v>
      </c>
      <c r="F5155" s="49">
        <f t="shared" si="403"/>
        <v>0.13670183577590955</v>
      </c>
      <c r="G5155">
        <v>412</v>
      </c>
      <c r="H5155" s="51">
        <f>G5155/'Parc électrique'!$C$24</f>
        <v>0.13733333333333334</v>
      </c>
      <c r="I5155" s="14">
        <v>396</v>
      </c>
      <c r="J5155" s="14">
        <v>587</v>
      </c>
      <c r="K5155" s="14">
        <v>0</v>
      </c>
      <c r="L5155" s="14">
        <v>647</v>
      </c>
      <c r="M5155" s="14">
        <f>C5155-SUM(D5155:L5155)</f>
        <v>10639.623312444091</v>
      </c>
      <c r="P5155" s="49">
        <f>D5156/('Parc électrique'!$C$22+'Parc électrique'!$C$23)</f>
        <v>0.12390625</v>
      </c>
      <c r="Q5155" s="49">
        <f t="shared" si="400"/>
        <v>0.12077647289514948</v>
      </c>
      <c r="R5155" s="49">
        <f t="shared" si="401"/>
        <v>0.16083761983723482</v>
      </c>
    </row>
    <row r="5156" spans="1:18" x14ac:dyDescent="0.3">
      <c r="A5156" s="35">
        <f t="shared" si="404"/>
        <v>44230</v>
      </c>
      <c r="B5156" s="36">
        <v>0.70833333333333337</v>
      </c>
      <c r="C5156">
        <v>13720</v>
      </c>
      <c r="D5156">
        <v>793</v>
      </c>
      <c r="E5156" s="49">
        <f t="shared" si="402"/>
        <v>0.12077647289514948</v>
      </c>
      <c r="F5156" s="49">
        <f t="shared" si="403"/>
        <v>0.16083761983723482</v>
      </c>
      <c r="G5156">
        <v>47</v>
      </c>
      <c r="H5156" s="51">
        <f>G5156/'Parc électrique'!$C$24</f>
        <v>1.5666666666666666E-2</v>
      </c>
      <c r="I5156" s="14">
        <v>396</v>
      </c>
      <c r="J5156" s="14">
        <v>1198</v>
      </c>
      <c r="K5156" s="14">
        <v>0</v>
      </c>
      <c r="L5156" s="14">
        <v>646</v>
      </c>
      <c r="M5156" s="14">
        <f>C5156-SUM(D5156:L5156)</f>
        <v>10639.7027192406</v>
      </c>
      <c r="P5156" s="49">
        <f>D5157/('Parc électrique'!$C$22+'Parc électrique'!$C$23)</f>
        <v>0.14265625000000001</v>
      </c>
      <c r="Q5156" s="49">
        <f t="shared" si="400"/>
        <v>0.13905286223615573</v>
      </c>
      <c r="R5156" s="49">
        <f t="shared" si="401"/>
        <v>0.18517622561336117</v>
      </c>
    </row>
    <row r="5157" spans="1:18" x14ac:dyDescent="0.3">
      <c r="A5157" s="35">
        <f t="shared" si="404"/>
        <v>44230</v>
      </c>
      <c r="B5157" s="36">
        <v>0.75</v>
      </c>
      <c r="C5157">
        <v>14625</v>
      </c>
      <c r="D5157">
        <v>913</v>
      </c>
      <c r="E5157" s="49">
        <f t="shared" si="402"/>
        <v>0.13905286223615573</v>
      </c>
      <c r="F5157" s="49">
        <f t="shared" si="403"/>
        <v>0.18517622561336117</v>
      </c>
      <c r="G5157">
        <v>1</v>
      </c>
      <c r="H5157" s="51">
        <f>G5157/'Parc électrique'!$C$24</f>
        <v>3.3333333333333332E-4</v>
      </c>
      <c r="I5157" s="14">
        <v>396</v>
      </c>
      <c r="J5157" s="14">
        <v>2030</v>
      </c>
      <c r="K5157" s="14">
        <v>0</v>
      </c>
      <c r="L5157" s="14">
        <v>645</v>
      </c>
      <c r="M5157" s="14">
        <f>C5157-SUM(D5157:L5157)</f>
        <v>10639.675437578817</v>
      </c>
      <c r="P5157" s="49">
        <f>D5158/('Parc électrique'!$C$22+'Parc électrique'!$C$23)</f>
        <v>0.17515625000000001</v>
      </c>
      <c r="Q5157" s="49">
        <f t="shared" si="400"/>
        <v>0.17073193709389986</v>
      </c>
      <c r="R5157" s="49">
        <f t="shared" si="401"/>
        <v>0.22736314229198015</v>
      </c>
    </row>
    <row r="5158" spans="1:18" x14ac:dyDescent="0.3">
      <c r="A5158" s="35">
        <f t="shared" si="404"/>
        <v>44230</v>
      </c>
      <c r="B5158" s="36">
        <v>0.79166666666666663</v>
      </c>
      <c r="C5158">
        <v>14373</v>
      </c>
      <c r="D5158">
        <v>1121</v>
      </c>
      <c r="E5158" s="49">
        <f t="shared" si="402"/>
        <v>0.17073193709389986</v>
      </c>
      <c r="F5158" s="49">
        <f t="shared" si="403"/>
        <v>0.22736314229198015</v>
      </c>
      <c r="G5158">
        <v>0</v>
      </c>
      <c r="H5158" s="51">
        <f>G5158/'Parc électrique'!$C$24</f>
        <v>0</v>
      </c>
      <c r="I5158" s="14">
        <v>396</v>
      </c>
      <c r="J5158" s="14">
        <v>1573</v>
      </c>
      <c r="K5158" s="14">
        <v>0</v>
      </c>
      <c r="L5158" s="14">
        <v>643</v>
      </c>
      <c r="M5158" s="14">
        <f>C5158-SUM(D5158:L5158)</f>
        <v>10639.601904920615</v>
      </c>
      <c r="P5158" s="49">
        <f>D5159/('Parc électrique'!$C$22+'Parc électrique'!$C$23)</f>
        <v>0.21359375</v>
      </c>
      <c r="Q5158" s="49">
        <f t="shared" si="400"/>
        <v>0.20819853524296258</v>
      </c>
      <c r="R5158" s="49">
        <f t="shared" si="401"/>
        <v>0.27725728413303907</v>
      </c>
    </row>
    <row r="5159" spans="1:18" x14ac:dyDescent="0.3">
      <c r="A5159" s="35">
        <f t="shared" si="404"/>
        <v>44230</v>
      </c>
      <c r="B5159" s="36">
        <v>0.83333333333333337</v>
      </c>
      <c r="C5159">
        <v>13456</v>
      </c>
      <c r="D5159">
        <v>1367</v>
      </c>
      <c r="E5159" s="49">
        <f t="shared" si="402"/>
        <v>0.20819853524296258</v>
      </c>
      <c r="F5159" s="49">
        <f t="shared" si="403"/>
        <v>0.27725728413303907</v>
      </c>
      <c r="G5159">
        <v>0</v>
      </c>
      <c r="H5159" s="51">
        <f>G5159/'Parc électrique'!$C$24</f>
        <v>0</v>
      </c>
      <c r="I5159" s="14">
        <v>396</v>
      </c>
      <c r="J5159" s="14">
        <v>413</v>
      </c>
      <c r="K5159" s="14">
        <v>0</v>
      </c>
      <c r="L5159" s="14">
        <v>640</v>
      </c>
      <c r="M5159" s="14">
        <f>C5159-SUM(D5159:L5159)</f>
        <v>10639.514544180623</v>
      </c>
      <c r="P5159" s="49">
        <f>D5160/('Parc électrique'!$C$22+'Parc électrique'!$C$23)</f>
        <v>0.23609374999999999</v>
      </c>
      <c r="Q5159" s="49">
        <f t="shared" si="400"/>
        <v>0.23013020245217006</v>
      </c>
      <c r="R5159" s="49">
        <f t="shared" si="401"/>
        <v>0.30646361106439068</v>
      </c>
    </row>
    <row r="5160" spans="1:18" x14ac:dyDescent="0.3">
      <c r="A5160" s="35">
        <f t="shared" si="404"/>
        <v>44230</v>
      </c>
      <c r="B5160" s="36">
        <v>0.875</v>
      </c>
      <c r="C5160">
        <v>12718</v>
      </c>
      <c r="D5160">
        <v>1511</v>
      </c>
      <c r="E5160" s="49">
        <f t="shared" si="402"/>
        <v>0.23013020245217006</v>
      </c>
      <c r="F5160" s="49">
        <f t="shared" si="403"/>
        <v>0.30646361106439068</v>
      </c>
      <c r="G5160">
        <v>0</v>
      </c>
      <c r="H5160" s="51">
        <f>G5160/'Parc électrique'!$C$24</f>
        <v>0</v>
      </c>
      <c r="I5160" s="14">
        <v>396</v>
      </c>
      <c r="J5160" s="14">
        <v>0</v>
      </c>
      <c r="K5160" s="14">
        <v>0</v>
      </c>
      <c r="L5160" s="14">
        <v>641</v>
      </c>
      <c r="M5160" s="14">
        <f>C5160-SUM(D5160:L5160)</f>
        <v>10169.463406186484</v>
      </c>
      <c r="P5160" s="49">
        <f>D5161/('Parc électrique'!$C$22+'Parc électrique'!$C$23)</f>
        <v>0.27562500000000001</v>
      </c>
      <c r="Q5160" s="49">
        <f t="shared" si="400"/>
        <v>0.26866292331279151</v>
      </c>
      <c r="R5160" s="49">
        <f t="shared" si="401"/>
        <v>0.35777750490905702</v>
      </c>
    </row>
    <row r="5161" spans="1:18" x14ac:dyDescent="0.3">
      <c r="A5161" s="35">
        <f t="shared" si="404"/>
        <v>44230</v>
      </c>
      <c r="B5161" s="36">
        <v>0.91666666666666663</v>
      </c>
      <c r="C5161">
        <v>12851</v>
      </c>
      <c r="D5161">
        <v>1764</v>
      </c>
      <c r="E5161" s="49">
        <f t="shared" si="402"/>
        <v>0.26866292331279151</v>
      </c>
      <c r="F5161" s="49">
        <f t="shared" si="403"/>
        <v>0.35777750490905702</v>
      </c>
      <c r="G5161">
        <v>0</v>
      </c>
      <c r="H5161" s="51">
        <f>G5161/'Parc électrique'!$C$24</f>
        <v>0</v>
      </c>
      <c r="I5161" s="14">
        <v>396</v>
      </c>
      <c r="J5161" s="14">
        <v>0</v>
      </c>
      <c r="K5161" s="14">
        <v>0</v>
      </c>
      <c r="L5161" s="14">
        <v>639</v>
      </c>
      <c r="M5161" s="14">
        <f>C5161-SUM(D5161:L5161)</f>
        <v>10051.373559571777</v>
      </c>
      <c r="P5161" s="49">
        <f>D5162/('Parc électrique'!$C$22+'Parc électrique'!$C$23)</f>
        <v>0.29281249999999998</v>
      </c>
      <c r="Q5161" s="49">
        <f t="shared" si="400"/>
        <v>0.2854162802087139</v>
      </c>
      <c r="R5161" s="49">
        <f t="shared" si="401"/>
        <v>0.38008789353717282</v>
      </c>
    </row>
    <row r="5162" spans="1:18" x14ac:dyDescent="0.3">
      <c r="A5162" s="35">
        <f t="shared" si="404"/>
        <v>44230</v>
      </c>
      <c r="B5162" s="36">
        <v>0.95833333333333337</v>
      </c>
      <c r="C5162">
        <v>12955</v>
      </c>
      <c r="D5162">
        <v>1874</v>
      </c>
      <c r="E5162" s="49">
        <f t="shared" si="402"/>
        <v>0.2854162802087139</v>
      </c>
      <c r="F5162" s="49">
        <f t="shared" si="403"/>
        <v>0.38008789353717282</v>
      </c>
      <c r="G5162">
        <v>0</v>
      </c>
      <c r="H5162" s="51">
        <f>G5162/'Parc électrique'!$C$24</f>
        <v>0</v>
      </c>
      <c r="I5162" s="14">
        <v>396</v>
      </c>
      <c r="J5162" s="14">
        <v>0</v>
      </c>
      <c r="K5162" s="14">
        <v>0</v>
      </c>
      <c r="L5162" s="14">
        <v>641</v>
      </c>
      <c r="M5162" s="14">
        <f>C5162-SUM(D5162:L5162)</f>
        <v>10043.334495826253</v>
      </c>
      <c r="P5162" s="49">
        <f>D5163/('Parc électrique'!$C$22+'Parc électrique'!$C$23)</f>
        <v>0.3046875</v>
      </c>
      <c r="Q5162" s="49">
        <f t="shared" si="400"/>
        <v>0.29699132679135115</v>
      </c>
      <c r="R5162" s="49">
        <f t="shared" si="401"/>
        <v>0.3955023438620528</v>
      </c>
    </row>
    <row r="5163" spans="1:18" x14ac:dyDescent="0.3">
      <c r="A5163" s="35">
        <f t="shared" si="404"/>
        <v>44231</v>
      </c>
      <c r="B5163" s="36">
        <v>0</v>
      </c>
      <c r="C5163">
        <v>12435</v>
      </c>
      <c r="D5163">
        <v>1950</v>
      </c>
      <c r="E5163" s="49">
        <f t="shared" si="402"/>
        <v>0.29699132679135115</v>
      </c>
      <c r="F5163" s="49">
        <f t="shared" si="403"/>
        <v>0.3955023438620528</v>
      </c>
      <c r="G5163">
        <v>0</v>
      </c>
      <c r="H5163" s="51">
        <f>G5163/'Parc électrique'!$C$24</f>
        <v>0</v>
      </c>
      <c r="I5163" s="14">
        <v>752</v>
      </c>
      <c r="J5163" s="14">
        <v>0</v>
      </c>
      <c r="K5163" s="14">
        <v>0</v>
      </c>
      <c r="L5163" s="14">
        <v>631</v>
      </c>
      <c r="M5163" s="14">
        <f>C5163-SUM(D5163:L5163)</f>
        <v>9101.3075063293472</v>
      </c>
      <c r="P5163" s="49">
        <f>D5164/('Parc électrique'!$C$22+'Parc électrique'!$C$23)</f>
        <v>0.31671874999999999</v>
      </c>
      <c r="Q5163" s="49">
        <f t="shared" si="400"/>
        <v>0.30871867661849683</v>
      </c>
      <c r="R5163" s="49">
        <f t="shared" si="401"/>
        <v>0.41111961590173385</v>
      </c>
    </row>
    <row r="5164" spans="1:18" x14ac:dyDescent="0.3">
      <c r="A5164" s="35">
        <f t="shared" si="404"/>
        <v>44231</v>
      </c>
      <c r="B5164" s="36">
        <v>4.1666666666666664E-2</v>
      </c>
      <c r="C5164">
        <v>12135</v>
      </c>
      <c r="D5164">
        <v>2027</v>
      </c>
      <c r="E5164" s="49">
        <f t="shared" si="402"/>
        <v>0.30871867661849683</v>
      </c>
      <c r="F5164" s="49">
        <f t="shared" si="403"/>
        <v>0.41111961590173385</v>
      </c>
      <c r="G5164">
        <v>0</v>
      </c>
      <c r="H5164" s="51">
        <f>G5164/'Parc électrique'!$C$24</f>
        <v>0</v>
      </c>
      <c r="I5164" s="14">
        <v>752</v>
      </c>
      <c r="J5164" s="14">
        <v>0</v>
      </c>
      <c r="K5164" s="14">
        <v>0</v>
      </c>
      <c r="L5164" s="14">
        <v>628</v>
      </c>
      <c r="M5164" s="14">
        <f>C5164-SUM(D5164:L5164)</f>
        <v>8727.2801617074801</v>
      </c>
      <c r="P5164" s="49">
        <f>D5165/('Parc électrique'!$C$22+'Parc électrique'!$C$23)</f>
        <v>0.22078125000000001</v>
      </c>
      <c r="Q5164" s="49">
        <f t="shared" si="400"/>
        <v>0.21520448449034832</v>
      </c>
      <c r="R5164" s="49">
        <f t="shared" si="401"/>
        <v>0.28658708301388752</v>
      </c>
    </row>
    <row r="5165" spans="1:18" x14ac:dyDescent="0.3">
      <c r="A5165" s="35">
        <f t="shared" si="404"/>
        <v>44231</v>
      </c>
      <c r="B5165" s="36">
        <v>8.3333333333333329E-2</v>
      </c>
      <c r="C5165">
        <v>11864</v>
      </c>
      <c r="D5165">
        <v>1413</v>
      </c>
      <c r="E5165" s="49">
        <f t="shared" si="402"/>
        <v>0.21520448449034832</v>
      </c>
      <c r="F5165" s="49">
        <f t="shared" si="403"/>
        <v>0.28658708301388752</v>
      </c>
      <c r="G5165">
        <v>0</v>
      </c>
      <c r="H5165" s="51">
        <f>G5165/'Parc électrique'!$C$24</f>
        <v>0</v>
      </c>
      <c r="I5165" s="14">
        <v>752</v>
      </c>
      <c r="J5165" s="14">
        <v>0</v>
      </c>
      <c r="K5165" s="14">
        <v>0</v>
      </c>
      <c r="L5165" s="14">
        <v>626</v>
      </c>
      <c r="M5165" s="14">
        <f>C5165-SUM(D5165:L5165)</f>
        <v>9072.4982084324947</v>
      </c>
      <c r="P5165" s="49">
        <f>D5166/('Parc électrique'!$C$22+'Parc électrique'!$C$23)</f>
        <v>0.24687500000000001</v>
      </c>
      <c r="Q5165" s="49">
        <f t="shared" si="400"/>
        <v>0.24063912632324866</v>
      </c>
      <c r="R5165" s="49">
        <f t="shared" si="401"/>
        <v>0.32045830938566333</v>
      </c>
    </row>
    <row r="5166" spans="1:18" x14ac:dyDescent="0.3">
      <c r="A5166" s="35">
        <f t="shared" si="404"/>
        <v>44231</v>
      </c>
      <c r="B5166" s="36">
        <v>0.125</v>
      </c>
      <c r="C5166">
        <v>11423</v>
      </c>
      <c r="D5166">
        <v>1580</v>
      </c>
      <c r="E5166" s="49">
        <f t="shared" si="402"/>
        <v>0.24063912632324866</v>
      </c>
      <c r="F5166" s="49">
        <f t="shared" si="403"/>
        <v>0.32045830938566333</v>
      </c>
      <c r="G5166">
        <v>0</v>
      </c>
      <c r="H5166" s="51">
        <f>G5166/'Parc électrique'!$C$24</f>
        <v>0</v>
      </c>
      <c r="I5166" s="14">
        <v>752</v>
      </c>
      <c r="J5166" s="14">
        <v>723</v>
      </c>
      <c r="K5166" s="14">
        <v>0</v>
      </c>
      <c r="L5166" s="14">
        <v>626</v>
      </c>
      <c r="M5166" s="14">
        <f>C5166-SUM(D5166:L5166)</f>
        <v>7741.4389025642913</v>
      </c>
      <c r="P5166" s="49">
        <f>D5167/('Parc électrique'!$C$22+'Parc électrique'!$C$23)</f>
        <v>0.28031250000000002</v>
      </c>
      <c r="Q5166" s="49">
        <f t="shared" si="400"/>
        <v>0.27323202064804308</v>
      </c>
      <c r="R5166" s="49">
        <f t="shared" si="401"/>
        <v>0.36386215635308861</v>
      </c>
    </row>
    <row r="5167" spans="1:18" x14ac:dyDescent="0.3">
      <c r="A5167" s="35">
        <f t="shared" si="404"/>
        <v>44231</v>
      </c>
      <c r="B5167" s="36">
        <v>0.16666666666666666</v>
      </c>
      <c r="C5167">
        <v>11313</v>
      </c>
      <c r="D5167">
        <v>1794</v>
      </c>
      <c r="E5167" s="49">
        <f t="shared" si="402"/>
        <v>0.27323202064804308</v>
      </c>
      <c r="F5167" s="49">
        <f t="shared" si="403"/>
        <v>0.36386215635308861</v>
      </c>
      <c r="G5167">
        <v>0</v>
      </c>
      <c r="H5167" s="51">
        <f>G5167/'Parc électrique'!$C$24</f>
        <v>0</v>
      </c>
      <c r="I5167" s="14">
        <v>752</v>
      </c>
      <c r="J5167" s="14">
        <v>0</v>
      </c>
      <c r="K5167" s="14">
        <v>0</v>
      </c>
      <c r="L5167" s="14">
        <v>624</v>
      </c>
      <c r="M5167" s="14">
        <f>C5167-SUM(D5167:L5167)</f>
        <v>8142.362905822999</v>
      </c>
      <c r="P5167" s="49">
        <f>D5168/('Parc électrique'!$C$22+'Parc électrique'!$C$23)</f>
        <v>0.30375000000000002</v>
      </c>
      <c r="Q5167" s="49">
        <f t="shared" si="400"/>
        <v>0.29607750732430088</v>
      </c>
      <c r="R5167" s="49">
        <f t="shared" si="401"/>
        <v>0.39428541357324653</v>
      </c>
    </row>
    <row r="5168" spans="1:18" x14ac:dyDescent="0.3">
      <c r="A5168" s="35">
        <f t="shared" si="404"/>
        <v>44231</v>
      </c>
      <c r="B5168" s="36">
        <v>0.20833333333333334</v>
      </c>
      <c r="C5168">
        <v>11825</v>
      </c>
      <c r="D5168">
        <v>1944</v>
      </c>
      <c r="E5168" s="49">
        <f t="shared" si="402"/>
        <v>0.29607750732430088</v>
      </c>
      <c r="F5168" s="49">
        <f t="shared" si="403"/>
        <v>0.39428541357324653</v>
      </c>
      <c r="G5168">
        <v>0</v>
      </c>
      <c r="H5168" s="51">
        <f>G5168/'Parc électrique'!$C$24</f>
        <v>0</v>
      </c>
      <c r="I5168" s="14">
        <v>752</v>
      </c>
      <c r="J5168" s="14">
        <v>755</v>
      </c>
      <c r="K5168" s="14">
        <v>0</v>
      </c>
      <c r="L5168" s="14">
        <v>626</v>
      </c>
      <c r="M5168" s="14">
        <f>C5168-SUM(D5168:L5168)</f>
        <v>7747.3096370791027</v>
      </c>
      <c r="P5168" s="49">
        <f>D5169/('Parc électrique'!$C$22+'Parc électrique'!$C$23)</f>
        <v>0.34609374999999998</v>
      </c>
      <c r="Q5168" s="49">
        <f t="shared" si="400"/>
        <v>0.33735168658607328</v>
      </c>
      <c r="R5168" s="49">
        <f t="shared" si="401"/>
        <v>0.44925009828433182</v>
      </c>
    </row>
    <row r="5169" spans="1:18" x14ac:dyDescent="0.3">
      <c r="A5169" s="35">
        <f t="shared" si="404"/>
        <v>44231</v>
      </c>
      <c r="B5169" s="36">
        <v>0.25</v>
      </c>
      <c r="C5169">
        <v>13006</v>
      </c>
      <c r="D5169">
        <v>2215</v>
      </c>
      <c r="E5169" s="49">
        <f t="shared" si="402"/>
        <v>0.33735168658607328</v>
      </c>
      <c r="F5169" s="49">
        <f t="shared" si="403"/>
        <v>0.44925009828433182</v>
      </c>
      <c r="G5169">
        <v>0</v>
      </c>
      <c r="H5169" s="51">
        <f>G5169/'Parc électrique'!$C$24</f>
        <v>0</v>
      </c>
      <c r="I5169" s="14">
        <v>752</v>
      </c>
      <c r="J5169" s="14">
        <v>755</v>
      </c>
      <c r="K5169" s="14">
        <v>0</v>
      </c>
      <c r="L5169" s="14">
        <v>640</v>
      </c>
      <c r="M5169" s="14">
        <f>C5169-SUM(D5169:L5169)</f>
        <v>8643.2133982151299</v>
      </c>
      <c r="P5169" s="49">
        <f>D5170/('Parc électrique'!$C$22+'Parc électrique'!$C$23)</f>
        <v>0.35312500000000002</v>
      </c>
      <c r="Q5169" s="49">
        <f t="shared" si="400"/>
        <v>0.34420533258895064</v>
      </c>
      <c r="R5169" s="49">
        <f t="shared" si="401"/>
        <v>0.45837707545037926</v>
      </c>
    </row>
    <row r="5170" spans="1:18" x14ac:dyDescent="0.3">
      <c r="A5170" s="35">
        <f t="shared" si="404"/>
        <v>44231</v>
      </c>
      <c r="B5170" s="36">
        <v>0.29166666666666669</v>
      </c>
      <c r="C5170">
        <v>13986</v>
      </c>
      <c r="D5170">
        <v>2260</v>
      </c>
      <c r="E5170" s="49">
        <f t="shared" si="402"/>
        <v>0.34420533258895064</v>
      </c>
      <c r="F5170" s="49">
        <f t="shared" si="403"/>
        <v>0.45837707545037926</v>
      </c>
      <c r="G5170">
        <v>0</v>
      </c>
      <c r="H5170" s="51">
        <f>G5170/'Parc électrique'!$C$24</f>
        <v>0</v>
      </c>
      <c r="I5170" s="14">
        <v>752</v>
      </c>
      <c r="J5170" s="14">
        <v>0</v>
      </c>
      <c r="K5170" s="14">
        <v>0</v>
      </c>
      <c r="L5170" s="14">
        <v>657</v>
      </c>
      <c r="M5170" s="14">
        <f>C5170-SUM(D5170:L5170)</f>
        <v>10316.19741759196</v>
      </c>
      <c r="P5170" s="49">
        <f>D5171/('Parc électrique'!$C$22+'Parc électrique'!$C$23)</f>
        <v>0.35</v>
      </c>
      <c r="Q5170" s="49">
        <f t="shared" si="400"/>
        <v>0.34115926769878285</v>
      </c>
      <c r="R5170" s="49">
        <f t="shared" si="401"/>
        <v>0.45432064115435811</v>
      </c>
    </row>
    <row r="5171" spans="1:18" x14ac:dyDescent="0.3">
      <c r="A5171" s="35">
        <f t="shared" si="404"/>
        <v>44231</v>
      </c>
      <c r="B5171" s="36">
        <v>0.33333333333333331</v>
      </c>
      <c r="C5171">
        <v>14210</v>
      </c>
      <c r="D5171">
        <v>2240</v>
      </c>
      <c r="E5171" s="49">
        <f t="shared" si="402"/>
        <v>0.34115926769878285</v>
      </c>
      <c r="F5171" s="49">
        <f t="shared" si="403"/>
        <v>0.45432064115435811</v>
      </c>
      <c r="G5171">
        <v>28</v>
      </c>
      <c r="H5171" s="51">
        <f>G5171/'Parc électrique'!$C$24</f>
        <v>9.3333333333333341E-3</v>
      </c>
      <c r="I5171" s="14">
        <v>752</v>
      </c>
      <c r="J5171" s="14">
        <v>0</v>
      </c>
      <c r="K5171" s="14">
        <v>0</v>
      </c>
      <c r="L5171" s="14">
        <v>661</v>
      </c>
      <c r="M5171" s="14">
        <f>C5171-SUM(D5171:L5171)</f>
        <v>10528.195186757814</v>
      </c>
      <c r="P5171" s="49">
        <f>D5172/('Parc électrique'!$C$22+'Parc électrique'!$C$23)</f>
        <v>0.32874999999999999</v>
      </c>
      <c r="Q5171" s="49">
        <f t="shared" si="400"/>
        <v>0.32044602644564252</v>
      </c>
      <c r="R5171" s="49">
        <f t="shared" si="401"/>
        <v>0.42673688794141496</v>
      </c>
    </row>
    <row r="5172" spans="1:18" x14ac:dyDescent="0.3">
      <c r="A5172" s="35">
        <f t="shared" si="404"/>
        <v>44231</v>
      </c>
      <c r="B5172" s="36">
        <v>0.375</v>
      </c>
      <c r="C5172">
        <v>14265</v>
      </c>
      <c r="D5172">
        <v>2104</v>
      </c>
      <c r="E5172" s="49">
        <f t="shared" si="402"/>
        <v>0.32044602644564252</v>
      </c>
      <c r="F5172" s="49">
        <f t="shared" si="403"/>
        <v>0.42673688794141496</v>
      </c>
      <c r="G5172">
        <v>224</v>
      </c>
      <c r="H5172" s="51">
        <f>G5172/'Parc électrique'!$C$24</f>
        <v>7.4666666666666673E-2</v>
      </c>
      <c r="I5172" s="14">
        <v>752</v>
      </c>
      <c r="J5172" s="14">
        <v>0</v>
      </c>
      <c r="K5172" s="14">
        <v>0</v>
      </c>
      <c r="L5172" s="14">
        <v>657</v>
      </c>
      <c r="M5172" s="14">
        <f>C5172-SUM(D5172:L5172)</f>
        <v>10527.178150418946</v>
      </c>
      <c r="P5172" s="49">
        <f>D5173/('Parc électrique'!$C$22+'Parc électrique'!$C$23)</f>
        <v>0.32203124999999999</v>
      </c>
      <c r="Q5172" s="49">
        <f t="shared" si="400"/>
        <v>0.31389698693178192</v>
      </c>
      <c r="R5172" s="49">
        <f t="shared" si="401"/>
        <v>0.41801555420496966</v>
      </c>
    </row>
    <row r="5173" spans="1:18" x14ac:dyDescent="0.3">
      <c r="A5173" s="35">
        <f t="shared" si="404"/>
        <v>44231</v>
      </c>
      <c r="B5173" s="36">
        <v>0.41666666666666669</v>
      </c>
      <c r="C5173">
        <v>14215</v>
      </c>
      <c r="D5173">
        <v>2061</v>
      </c>
      <c r="E5173" s="49">
        <f t="shared" si="402"/>
        <v>0.31389698693178192</v>
      </c>
      <c r="F5173" s="49">
        <f t="shared" si="403"/>
        <v>0.41801555420496966</v>
      </c>
      <c r="G5173">
        <v>537</v>
      </c>
      <c r="H5173" s="51">
        <f>G5173/'Parc électrique'!$C$24</f>
        <v>0.17899999999999999</v>
      </c>
      <c r="I5173" s="14">
        <v>752</v>
      </c>
      <c r="J5173" s="14">
        <v>0</v>
      </c>
      <c r="K5173" s="14">
        <v>0</v>
      </c>
      <c r="L5173" s="14">
        <v>657</v>
      </c>
      <c r="M5173" s="14">
        <f>C5173-SUM(D5173:L5173)</f>
        <v>10207.089087458862</v>
      </c>
      <c r="P5173" s="49">
        <f>D5174/('Parc électrique'!$C$22+'Parc électrique'!$C$23)</f>
        <v>0.35453125000000002</v>
      </c>
      <c r="Q5173" s="49">
        <f t="shared" si="400"/>
        <v>0.3455760617895261</v>
      </c>
      <c r="R5173" s="49">
        <f t="shared" si="401"/>
        <v>0.46020247088358873</v>
      </c>
    </row>
    <row r="5174" spans="1:18" x14ac:dyDescent="0.3">
      <c r="A5174" s="35">
        <f t="shared" si="404"/>
        <v>44231</v>
      </c>
      <c r="B5174" s="36">
        <v>0.45833333333333331</v>
      </c>
      <c r="C5174">
        <v>14256</v>
      </c>
      <c r="D5174">
        <v>2269</v>
      </c>
      <c r="E5174" s="49">
        <f t="shared" si="402"/>
        <v>0.3455760617895261</v>
      </c>
      <c r="F5174" s="49">
        <f t="shared" si="403"/>
        <v>0.46020247088358873</v>
      </c>
      <c r="G5174">
        <v>678</v>
      </c>
      <c r="H5174" s="51">
        <f>G5174/'Parc électrique'!$C$24</f>
        <v>0.22600000000000001</v>
      </c>
      <c r="I5174" s="14">
        <v>752</v>
      </c>
      <c r="J5174" s="14">
        <v>0</v>
      </c>
      <c r="K5174" s="14">
        <v>0</v>
      </c>
      <c r="L5174" s="14">
        <v>658</v>
      </c>
      <c r="M5174" s="14">
        <f>C5174-SUM(D5174:L5174)</f>
        <v>9897.9682214673267</v>
      </c>
      <c r="P5174" s="49">
        <f>D5175/('Parc électrique'!$C$22+'Parc électrique'!$C$23)</f>
        <v>0.37578125000000001</v>
      </c>
      <c r="Q5174" s="49">
        <f t="shared" si="400"/>
        <v>0.36628930304266649</v>
      </c>
      <c r="R5174" s="49">
        <f t="shared" si="401"/>
        <v>0.48778622409653183</v>
      </c>
    </row>
    <row r="5175" spans="1:18" x14ac:dyDescent="0.3">
      <c r="A5175" s="35">
        <f t="shared" si="404"/>
        <v>44231</v>
      </c>
      <c r="B5175" s="36">
        <v>0.5</v>
      </c>
      <c r="C5175">
        <v>14192</v>
      </c>
      <c r="D5175">
        <v>2405</v>
      </c>
      <c r="E5175" s="49">
        <f t="shared" si="402"/>
        <v>0.36628930304266649</v>
      </c>
      <c r="F5175" s="49">
        <f t="shared" si="403"/>
        <v>0.48778622409653183</v>
      </c>
      <c r="G5175">
        <v>812</v>
      </c>
      <c r="H5175" s="51">
        <f>G5175/'Parc électrique'!$C$24</f>
        <v>0.27066666666666667</v>
      </c>
      <c r="I5175" s="14">
        <v>752</v>
      </c>
      <c r="J5175" s="14">
        <v>755</v>
      </c>
      <c r="K5175" s="14">
        <v>0</v>
      </c>
      <c r="L5175" s="14">
        <v>658</v>
      </c>
      <c r="M5175" s="14">
        <f>C5175-SUM(D5175:L5175)</f>
        <v>8808.875257806194</v>
      </c>
      <c r="P5175" s="49">
        <f>D5176/('Parc électrique'!$C$22+'Parc électrique'!$C$23)</f>
        <v>0.37109375</v>
      </c>
      <c r="Q5175" s="49">
        <f t="shared" si="400"/>
        <v>0.36172020570741492</v>
      </c>
      <c r="R5175" s="49">
        <f t="shared" si="401"/>
        <v>0.48170157265250024</v>
      </c>
    </row>
    <row r="5176" spans="1:18" x14ac:dyDescent="0.3">
      <c r="A5176" s="35">
        <f t="shared" si="404"/>
        <v>44231</v>
      </c>
      <c r="B5176" s="36">
        <v>0.54166666666666663</v>
      </c>
      <c r="C5176">
        <v>13904</v>
      </c>
      <c r="D5176">
        <v>2375</v>
      </c>
      <c r="E5176" s="49">
        <f t="shared" si="402"/>
        <v>0.36172020570741492</v>
      </c>
      <c r="F5176" s="49">
        <f t="shared" si="403"/>
        <v>0.48170157265250024</v>
      </c>
      <c r="G5176">
        <v>786</v>
      </c>
      <c r="H5176" s="51">
        <f>G5176/'Parc électrique'!$C$24</f>
        <v>0.26200000000000001</v>
      </c>
      <c r="I5176" s="14">
        <v>752</v>
      </c>
      <c r="J5176" s="14">
        <v>755</v>
      </c>
      <c r="K5176" s="14">
        <v>0</v>
      </c>
      <c r="L5176" s="14">
        <v>658</v>
      </c>
      <c r="M5176" s="14">
        <f>C5176-SUM(D5176:L5176)</f>
        <v>8576.8945782216397</v>
      </c>
      <c r="P5176" s="49">
        <f>D5177/('Parc électrique'!$C$22+'Parc électrique'!$C$23)</f>
        <v>0.33859375000000003</v>
      </c>
      <c r="Q5176" s="49">
        <f t="shared" si="400"/>
        <v>0.33004113084967079</v>
      </c>
      <c r="R5176" s="49">
        <f t="shared" si="401"/>
        <v>0.43951465597388134</v>
      </c>
    </row>
    <row r="5177" spans="1:18" x14ac:dyDescent="0.3">
      <c r="A5177" s="35">
        <f t="shared" si="404"/>
        <v>44231</v>
      </c>
      <c r="B5177" s="36">
        <v>0.58333333333333337</v>
      </c>
      <c r="C5177">
        <v>13609</v>
      </c>
      <c r="D5177">
        <v>2167</v>
      </c>
      <c r="E5177" s="49">
        <f t="shared" si="402"/>
        <v>0.33004113084967079</v>
      </c>
      <c r="F5177" s="49">
        <f t="shared" si="403"/>
        <v>0.43951465597388134</v>
      </c>
      <c r="G5177">
        <v>734</v>
      </c>
      <c r="H5177" s="51">
        <f>G5177/'Parc électrique'!$C$24</f>
        <v>0.24466666666666667</v>
      </c>
      <c r="I5177" s="14">
        <v>752</v>
      </c>
      <c r="J5177" s="14">
        <v>0</v>
      </c>
      <c r="K5177" s="14">
        <v>0</v>
      </c>
      <c r="L5177" s="14">
        <v>660</v>
      </c>
      <c r="M5177" s="14">
        <f>C5177-SUM(D5177:L5177)</f>
        <v>9294.9857775465098</v>
      </c>
      <c r="P5177" s="49">
        <f>D5178/('Parc électrique'!$C$22+'Parc électrique'!$C$23)</f>
        <v>0.32156249999999997</v>
      </c>
      <c r="Q5177" s="49">
        <f t="shared" si="400"/>
        <v>0.31344007719825678</v>
      </c>
      <c r="R5177" s="49">
        <f t="shared" si="401"/>
        <v>0.41740708906056651</v>
      </c>
    </row>
    <row r="5178" spans="1:18" x14ac:dyDescent="0.3">
      <c r="A5178" s="35">
        <f t="shared" si="404"/>
        <v>44231</v>
      </c>
      <c r="B5178" s="36">
        <v>0.625</v>
      </c>
      <c r="C5178">
        <v>13325</v>
      </c>
      <c r="D5178">
        <v>2058</v>
      </c>
      <c r="E5178" s="49">
        <f t="shared" si="402"/>
        <v>0.31344007719825678</v>
      </c>
      <c r="F5178" s="49">
        <f t="shared" si="403"/>
        <v>0.41740708906056651</v>
      </c>
      <c r="G5178">
        <v>596</v>
      </c>
      <c r="H5178" s="51">
        <f>G5178/'Parc électrique'!$C$24</f>
        <v>0.19866666666666666</v>
      </c>
      <c r="I5178" s="14">
        <v>752</v>
      </c>
      <c r="J5178" s="14">
        <v>755</v>
      </c>
      <c r="K5178" s="14">
        <v>0</v>
      </c>
      <c r="L5178" s="14">
        <v>660</v>
      </c>
      <c r="M5178" s="14">
        <f>C5178-SUM(D5178:L5178)</f>
        <v>8503.0704861670747</v>
      </c>
      <c r="P5178" s="49">
        <f>D5179/('Parc électrique'!$C$22+'Parc électrique'!$C$23)</f>
        <v>0.30249999999999999</v>
      </c>
      <c r="Q5178" s="49">
        <f t="shared" si="400"/>
        <v>0.2948590813682338</v>
      </c>
      <c r="R5178" s="49">
        <f t="shared" si="401"/>
        <v>0.39266283985483807</v>
      </c>
    </row>
    <row r="5179" spans="1:18" x14ac:dyDescent="0.3">
      <c r="A5179" s="35">
        <f t="shared" si="404"/>
        <v>44231</v>
      </c>
      <c r="B5179" s="36">
        <v>0.66666666666666663</v>
      </c>
      <c r="C5179">
        <v>13279</v>
      </c>
      <c r="D5179">
        <v>1936</v>
      </c>
      <c r="E5179" s="49">
        <f t="shared" si="402"/>
        <v>0.2948590813682338</v>
      </c>
      <c r="F5179" s="49">
        <f t="shared" si="403"/>
        <v>0.39266283985483807</v>
      </c>
      <c r="G5179">
        <v>261</v>
      </c>
      <c r="H5179" s="51">
        <f>G5179/'Parc électrique'!$C$24</f>
        <v>8.6999999999999994E-2</v>
      </c>
      <c r="I5179" s="14">
        <v>752</v>
      </c>
      <c r="J5179" s="14">
        <v>0</v>
      </c>
      <c r="K5179" s="14">
        <v>0</v>
      </c>
      <c r="L5179" s="14">
        <v>660</v>
      </c>
      <c r="M5179" s="14">
        <f>C5179-SUM(D5179:L5179)</f>
        <v>9669.2254780787771</v>
      </c>
      <c r="P5179" s="49">
        <f>D5180/('Parc électrique'!$C$22+'Parc électrique'!$C$23)</f>
        <v>0.31328125000000001</v>
      </c>
      <c r="Q5179" s="49">
        <f t="shared" si="400"/>
        <v>0.3053680052393124</v>
      </c>
      <c r="R5179" s="49">
        <f t="shared" si="401"/>
        <v>0.40665753817611078</v>
      </c>
    </row>
    <row r="5180" spans="1:18" x14ac:dyDescent="0.3">
      <c r="A5180" s="35">
        <f t="shared" si="404"/>
        <v>44231</v>
      </c>
      <c r="B5180" s="36">
        <v>0.70833333333333337</v>
      </c>
      <c r="C5180">
        <v>13588</v>
      </c>
      <c r="D5180">
        <v>2005</v>
      </c>
      <c r="E5180" s="49">
        <f t="shared" si="402"/>
        <v>0.3053680052393124</v>
      </c>
      <c r="F5180" s="49">
        <f t="shared" si="403"/>
        <v>0.40665753817611078</v>
      </c>
      <c r="G5180">
        <v>47</v>
      </c>
      <c r="H5180" s="51">
        <f>G5180/'Parc électrique'!$C$24</f>
        <v>1.5666666666666666E-2</v>
      </c>
      <c r="I5180" s="14">
        <v>752</v>
      </c>
      <c r="J5180" s="14">
        <v>755</v>
      </c>
      <c r="K5180" s="14">
        <v>0</v>
      </c>
      <c r="L5180" s="14">
        <v>659</v>
      </c>
      <c r="M5180" s="14">
        <f>C5180-SUM(D5180:L5180)</f>
        <v>9369.2723077899172</v>
      </c>
      <c r="P5180" s="49">
        <f>D5181/('Parc électrique'!$C$22+'Parc électrique'!$C$23)</f>
        <v>0.32656249999999998</v>
      </c>
      <c r="Q5180" s="49">
        <f t="shared" si="400"/>
        <v>0.31831378102252506</v>
      </c>
      <c r="R5180" s="49">
        <f t="shared" si="401"/>
        <v>0.42389738393420018</v>
      </c>
    </row>
    <row r="5181" spans="1:18" x14ac:dyDescent="0.3">
      <c r="A5181" s="35">
        <f t="shared" si="404"/>
        <v>44231</v>
      </c>
      <c r="B5181" s="36">
        <v>0.75</v>
      </c>
      <c r="C5181">
        <v>14470</v>
      </c>
      <c r="D5181">
        <v>2090</v>
      </c>
      <c r="E5181" s="49">
        <f t="shared" si="402"/>
        <v>0.31831378102252506</v>
      </c>
      <c r="F5181" s="49">
        <f t="shared" si="403"/>
        <v>0.42389738393420018</v>
      </c>
      <c r="G5181">
        <v>0</v>
      </c>
      <c r="H5181" s="51">
        <f>G5181/'Parc électrique'!$C$24</f>
        <v>0</v>
      </c>
      <c r="I5181" s="14">
        <v>752</v>
      </c>
      <c r="J5181" s="14">
        <v>334</v>
      </c>
      <c r="K5181" s="14">
        <v>0</v>
      </c>
      <c r="L5181" s="14">
        <v>654</v>
      </c>
      <c r="M5181" s="14">
        <f>C5181-SUM(D5181:L5181)</f>
        <v>10639.257788835042</v>
      </c>
      <c r="P5181" s="49">
        <f>D5182/('Parc électrique'!$C$22+'Parc électrique'!$C$23)</f>
        <v>0.3153125</v>
      </c>
      <c r="Q5181" s="49">
        <f t="shared" si="400"/>
        <v>0.30734794741792137</v>
      </c>
      <c r="R5181" s="49">
        <f t="shared" si="401"/>
        <v>0.40929422046852437</v>
      </c>
    </row>
    <row r="5182" spans="1:18" x14ac:dyDescent="0.3">
      <c r="A5182" s="35">
        <f t="shared" si="404"/>
        <v>44231</v>
      </c>
      <c r="B5182" s="36">
        <v>0.79166666666666663</v>
      </c>
      <c r="C5182">
        <v>14239</v>
      </c>
      <c r="D5182">
        <v>2018</v>
      </c>
      <c r="E5182" s="49">
        <f t="shared" si="402"/>
        <v>0.30734794741792137</v>
      </c>
      <c r="F5182" s="49">
        <f t="shared" si="403"/>
        <v>0.40929422046852437</v>
      </c>
      <c r="G5182">
        <v>0</v>
      </c>
      <c r="H5182" s="51">
        <f>G5182/'Parc électrique'!$C$24</f>
        <v>0</v>
      </c>
      <c r="I5182" s="14">
        <v>752</v>
      </c>
      <c r="J5182" s="14">
        <v>755</v>
      </c>
      <c r="K5182" s="14">
        <v>0</v>
      </c>
      <c r="L5182" s="14">
        <v>653</v>
      </c>
      <c r="M5182" s="14">
        <f>C5182-SUM(D5182:L5182)</f>
        <v>10060.283357832113</v>
      </c>
      <c r="P5182" s="49">
        <f>D5183/('Parc électrique'!$C$22+'Parc électrique'!$C$23)</f>
        <v>0.33109375000000002</v>
      </c>
      <c r="Q5182" s="49">
        <f t="shared" si="400"/>
        <v>0.3227305751132683</v>
      </c>
      <c r="R5182" s="49">
        <f t="shared" si="401"/>
        <v>0.4297792136634308</v>
      </c>
    </row>
    <row r="5183" spans="1:18" x14ac:dyDescent="0.3">
      <c r="A5183" s="35">
        <f t="shared" si="404"/>
        <v>44231</v>
      </c>
      <c r="B5183" s="36">
        <v>0.83333333333333337</v>
      </c>
      <c r="C5183">
        <v>13377</v>
      </c>
      <c r="D5183">
        <v>2119</v>
      </c>
      <c r="E5183" s="49">
        <f t="shared" si="402"/>
        <v>0.3227305751132683</v>
      </c>
      <c r="F5183" s="49">
        <f t="shared" si="403"/>
        <v>0.4297792136634308</v>
      </c>
      <c r="G5183">
        <v>0</v>
      </c>
      <c r="H5183" s="51">
        <f>G5183/'Parc électrique'!$C$24</f>
        <v>0</v>
      </c>
      <c r="I5183" s="14">
        <v>752</v>
      </c>
      <c r="J5183" s="14">
        <v>755</v>
      </c>
      <c r="K5183" s="14">
        <v>0</v>
      </c>
      <c r="L5183" s="14">
        <v>646</v>
      </c>
      <c r="M5183" s="14">
        <f>C5183-SUM(D5183:L5183)</f>
        <v>9104.2474902112226</v>
      </c>
      <c r="P5183" s="49">
        <f>D5184/('Parc électrique'!$C$22+'Parc électrique'!$C$23)</f>
        <v>0.31812499999999999</v>
      </c>
      <c r="Q5183" s="49">
        <f t="shared" si="400"/>
        <v>0.31008940581907229</v>
      </c>
      <c r="R5183" s="49">
        <f t="shared" si="401"/>
        <v>0.41294501133494332</v>
      </c>
    </row>
    <row r="5184" spans="1:18" x14ac:dyDescent="0.3">
      <c r="A5184" s="35">
        <f t="shared" si="404"/>
        <v>44231</v>
      </c>
      <c r="B5184" s="36">
        <v>0.875</v>
      </c>
      <c r="C5184">
        <v>12686</v>
      </c>
      <c r="D5184">
        <v>2036</v>
      </c>
      <c r="E5184" s="49">
        <f t="shared" si="402"/>
        <v>0.31008940581907229</v>
      </c>
      <c r="F5184" s="49">
        <f t="shared" si="403"/>
        <v>0.41294501133494332</v>
      </c>
      <c r="G5184">
        <v>0</v>
      </c>
      <c r="H5184" s="51">
        <f>G5184/'Parc électrique'!$C$24</f>
        <v>0</v>
      </c>
      <c r="I5184" s="14">
        <v>752</v>
      </c>
      <c r="J5184" s="14">
        <v>755</v>
      </c>
      <c r="K5184" s="14">
        <v>0</v>
      </c>
      <c r="L5184" s="14">
        <v>645</v>
      </c>
      <c r="M5184" s="14">
        <f>C5184-SUM(D5184:L5184)</f>
        <v>8497.2769655828452</v>
      </c>
      <c r="P5184" s="49">
        <f>D5185/('Parc électrique'!$C$22+'Parc électrique'!$C$23)</f>
        <v>0.31593749999999998</v>
      </c>
      <c r="Q5184" s="49">
        <f t="shared" si="400"/>
        <v>0.30795716039595489</v>
      </c>
      <c r="R5184" s="49">
        <f t="shared" si="401"/>
        <v>0.4101055073277286</v>
      </c>
    </row>
    <row r="5185" spans="1:18" x14ac:dyDescent="0.3">
      <c r="A5185" s="35">
        <f t="shared" si="404"/>
        <v>44231</v>
      </c>
      <c r="B5185" s="36">
        <v>0.91666666666666663</v>
      </c>
      <c r="C5185">
        <v>12849</v>
      </c>
      <c r="D5185">
        <v>2022</v>
      </c>
      <c r="E5185" s="49">
        <f t="shared" si="402"/>
        <v>0.30795716039595489</v>
      </c>
      <c r="F5185" s="49">
        <f t="shared" si="403"/>
        <v>0.4101055073277286</v>
      </c>
      <c r="G5185">
        <v>0</v>
      </c>
      <c r="H5185" s="51">
        <f>G5185/'Parc électrique'!$C$24</f>
        <v>0</v>
      </c>
      <c r="I5185" s="14">
        <v>752</v>
      </c>
      <c r="J5185" s="14">
        <v>755</v>
      </c>
      <c r="K5185" s="14">
        <v>0</v>
      </c>
      <c r="L5185" s="14">
        <v>640</v>
      </c>
      <c r="M5185" s="14">
        <f>C5185-SUM(D5185:L5185)</f>
        <v>8679.2819373322764</v>
      </c>
      <c r="P5185" s="49">
        <f>D5186/('Parc électrique'!$C$22+'Parc électrique'!$C$23)</f>
        <v>0.29453125000000002</v>
      </c>
      <c r="Q5185" s="49">
        <f t="shared" si="400"/>
        <v>0.28709161589830617</v>
      </c>
      <c r="R5185" s="49">
        <f t="shared" si="401"/>
        <v>0.38231893239998443</v>
      </c>
    </row>
    <row r="5186" spans="1:18" x14ac:dyDescent="0.3">
      <c r="A5186" s="35">
        <f t="shared" si="404"/>
        <v>44231</v>
      </c>
      <c r="B5186" s="36">
        <v>0.95833333333333337</v>
      </c>
      <c r="C5186">
        <v>12980</v>
      </c>
      <c r="D5186">
        <v>1885</v>
      </c>
      <c r="E5186" s="49">
        <f t="shared" si="402"/>
        <v>0.28709161589830617</v>
      </c>
      <c r="F5186" s="49">
        <f t="shared" si="403"/>
        <v>0.38231893239998443</v>
      </c>
      <c r="G5186">
        <v>0</v>
      </c>
      <c r="H5186" s="51">
        <f>G5186/'Parc électrique'!$C$24</f>
        <v>0</v>
      </c>
      <c r="I5186" s="14">
        <v>752</v>
      </c>
      <c r="J5186" s="14">
        <v>755</v>
      </c>
      <c r="K5186" s="14">
        <v>0</v>
      </c>
      <c r="L5186" s="14">
        <v>642</v>
      </c>
      <c r="M5186" s="14">
        <f>C5186-SUM(D5186:L5186)</f>
        <v>8945.3305894517016</v>
      </c>
      <c r="P5186" s="49">
        <f>D5187/('Parc électrique'!$C$22+'Parc électrique'!$C$23)</f>
        <v>0.26453125</v>
      </c>
      <c r="Q5186" s="49">
        <f t="shared" si="400"/>
        <v>0.25784939295269615</v>
      </c>
      <c r="R5186" s="49">
        <f t="shared" si="401"/>
        <v>0.34337716315818229</v>
      </c>
    </row>
    <row r="5187" spans="1:18" x14ac:dyDescent="0.3">
      <c r="A5187" s="35">
        <f t="shared" si="404"/>
        <v>44232</v>
      </c>
      <c r="B5187" s="36">
        <v>0</v>
      </c>
      <c r="C5187">
        <v>12548</v>
      </c>
      <c r="D5187">
        <v>1693</v>
      </c>
      <c r="E5187" s="49">
        <f t="shared" si="402"/>
        <v>0.25784939295269615</v>
      </c>
      <c r="F5187" s="49">
        <f t="shared" si="403"/>
        <v>0.34337716315818229</v>
      </c>
      <c r="G5187">
        <v>0</v>
      </c>
      <c r="H5187" s="51">
        <f>G5187/'Parc électrique'!$C$24</f>
        <v>0</v>
      </c>
      <c r="I5187" s="14">
        <v>752</v>
      </c>
      <c r="J5187" s="14">
        <v>0</v>
      </c>
      <c r="K5187" s="14">
        <v>0</v>
      </c>
      <c r="L5187" s="14">
        <v>631</v>
      </c>
      <c r="M5187" s="14">
        <f>C5187-SUM(D5187:L5187)</f>
        <v>9471.3987734438888</v>
      </c>
      <c r="P5187" s="49">
        <f>D5188/('Parc électrique'!$C$22+'Parc électrique'!$C$23)</f>
        <v>0.28125</v>
      </c>
      <c r="Q5187" s="49">
        <f t="shared" ref="Q5187:Q5250" si="405">P5187/$T$3*$T$8</f>
        <v>0.27414584011509341</v>
      </c>
      <c r="R5187" s="49">
        <f t="shared" ref="R5187:R5250" si="406">P5187/$T$3*$T$4</f>
        <v>0.36507908664189492</v>
      </c>
    </row>
    <row r="5188" spans="1:18" x14ac:dyDescent="0.3">
      <c r="A5188" s="35">
        <f t="shared" si="404"/>
        <v>44232</v>
      </c>
      <c r="B5188" s="36">
        <v>4.1666666666666664E-2</v>
      </c>
      <c r="C5188">
        <v>12296</v>
      </c>
      <c r="D5188">
        <v>1800</v>
      </c>
      <c r="E5188" s="49">
        <f t="shared" ref="E5188:E5251" si="407">P5187/$T$3*$T$8</f>
        <v>0.27414584011509341</v>
      </c>
      <c r="F5188" s="49">
        <f t="shared" ref="F5188:F5251" si="408">P5187/$T$3*$T$4</f>
        <v>0.36507908664189492</v>
      </c>
      <c r="G5188">
        <v>0</v>
      </c>
      <c r="H5188" s="51">
        <f>G5188/'Parc électrique'!$C$24</f>
        <v>0</v>
      </c>
      <c r="I5188" s="14">
        <v>752</v>
      </c>
      <c r="J5188" s="14">
        <v>445</v>
      </c>
      <c r="K5188" s="14">
        <v>0</v>
      </c>
      <c r="L5188" s="14">
        <v>628</v>
      </c>
      <c r="M5188" s="14">
        <f>C5188-SUM(D5188:L5188)</f>
        <v>8670.3607750732426</v>
      </c>
      <c r="P5188" s="49">
        <f>D5189/('Parc électrique'!$C$22+'Parc électrique'!$C$23)</f>
        <v>0.27218750000000003</v>
      </c>
      <c r="Q5188" s="49">
        <f t="shared" si="405"/>
        <v>0.26531225193360708</v>
      </c>
      <c r="R5188" s="49">
        <f t="shared" si="406"/>
        <v>0.35331542718343389</v>
      </c>
    </row>
    <row r="5189" spans="1:18" x14ac:dyDescent="0.3">
      <c r="A5189" s="35">
        <f t="shared" si="404"/>
        <v>44232</v>
      </c>
      <c r="B5189" s="36">
        <v>8.3333333333333329E-2</v>
      </c>
      <c r="C5189">
        <v>12071</v>
      </c>
      <c r="D5189">
        <v>1742</v>
      </c>
      <c r="E5189" s="49">
        <f t="shared" si="407"/>
        <v>0.26531225193360708</v>
      </c>
      <c r="F5189" s="49">
        <f t="shared" si="408"/>
        <v>0.35331542718343389</v>
      </c>
      <c r="G5189">
        <v>0</v>
      </c>
      <c r="H5189" s="51">
        <f>G5189/'Parc électrique'!$C$24</f>
        <v>0</v>
      </c>
      <c r="I5189" s="14">
        <v>752</v>
      </c>
      <c r="J5189" s="14">
        <v>445</v>
      </c>
      <c r="K5189" s="14">
        <v>0</v>
      </c>
      <c r="L5189" s="14">
        <v>626</v>
      </c>
      <c r="M5189" s="14">
        <f>C5189-SUM(D5189:L5189)</f>
        <v>8505.3813723208841</v>
      </c>
      <c r="P5189" s="49">
        <f>D5190/('Parc électrique'!$C$22+'Parc électrique'!$C$23)</f>
        <v>0.27218750000000003</v>
      </c>
      <c r="Q5189" s="49">
        <f t="shared" si="405"/>
        <v>0.26531225193360708</v>
      </c>
      <c r="R5189" s="49">
        <f t="shared" si="406"/>
        <v>0.35331542718343389</v>
      </c>
    </row>
    <row r="5190" spans="1:18" x14ac:dyDescent="0.3">
      <c r="A5190" s="35">
        <f t="shared" si="404"/>
        <v>44232</v>
      </c>
      <c r="B5190" s="36">
        <v>0.125</v>
      </c>
      <c r="C5190">
        <v>11658</v>
      </c>
      <c r="D5190">
        <v>1742</v>
      </c>
      <c r="E5190" s="49">
        <f t="shared" si="407"/>
        <v>0.26531225193360708</v>
      </c>
      <c r="F5190" s="49">
        <f t="shared" si="408"/>
        <v>0.35331542718343389</v>
      </c>
      <c r="G5190">
        <v>0</v>
      </c>
      <c r="H5190" s="51">
        <f>G5190/'Parc électrique'!$C$24</f>
        <v>0</v>
      </c>
      <c r="I5190" s="14">
        <v>752</v>
      </c>
      <c r="J5190" s="14">
        <v>0</v>
      </c>
      <c r="K5190" s="14">
        <v>0</v>
      </c>
      <c r="L5190" s="14">
        <v>626</v>
      </c>
      <c r="M5190" s="14">
        <f>C5190-SUM(D5190:L5190)</f>
        <v>8537.3813723208841</v>
      </c>
      <c r="P5190" s="49">
        <f>D5191/('Parc électrique'!$C$22+'Parc électrique'!$C$23)</f>
        <v>0.27937499999999998</v>
      </c>
      <c r="Q5190" s="49">
        <f t="shared" si="405"/>
        <v>0.27231820118099276</v>
      </c>
      <c r="R5190" s="49">
        <f t="shared" si="406"/>
        <v>0.36264522606428223</v>
      </c>
    </row>
    <row r="5191" spans="1:18" x14ac:dyDescent="0.3">
      <c r="A5191" s="35">
        <f t="shared" si="404"/>
        <v>44232</v>
      </c>
      <c r="B5191" s="36">
        <v>0.16666666666666666</v>
      </c>
      <c r="C5191">
        <v>11598</v>
      </c>
      <c r="D5191">
        <v>1788</v>
      </c>
      <c r="E5191" s="49">
        <f t="shared" si="407"/>
        <v>0.27231820118099276</v>
      </c>
      <c r="F5191" s="49">
        <f t="shared" si="408"/>
        <v>0.36264522606428223</v>
      </c>
      <c r="G5191">
        <v>0</v>
      </c>
      <c r="H5191" s="51">
        <f>G5191/'Parc électrique'!$C$24</f>
        <v>0</v>
      </c>
      <c r="I5191" s="14">
        <v>752</v>
      </c>
      <c r="J5191" s="14">
        <v>0</v>
      </c>
      <c r="K5191" s="14">
        <v>0</v>
      </c>
      <c r="L5191" s="14">
        <v>624</v>
      </c>
      <c r="M5191" s="14">
        <f>C5191-SUM(D5191:L5191)</f>
        <v>8433.3650365727553</v>
      </c>
      <c r="P5191" s="49">
        <f>D5192/('Parc électrique'!$C$22+'Parc électrique'!$C$23)</f>
        <v>0.29249999999999998</v>
      </c>
      <c r="Q5191" s="49">
        <f t="shared" si="405"/>
        <v>0.28511167371969709</v>
      </c>
      <c r="R5191" s="49">
        <f t="shared" si="406"/>
        <v>0.37968225010757067</v>
      </c>
    </row>
    <row r="5192" spans="1:18" x14ac:dyDescent="0.3">
      <c r="A5192" s="35">
        <f t="shared" si="404"/>
        <v>44232</v>
      </c>
      <c r="B5192" s="36">
        <v>0.20833333333333334</v>
      </c>
      <c r="C5192">
        <v>12137</v>
      </c>
      <c r="D5192">
        <v>1872</v>
      </c>
      <c r="E5192" s="49">
        <f t="shared" si="407"/>
        <v>0.28511167371969709</v>
      </c>
      <c r="F5192" s="49">
        <f t="shared" si="408"/>
        <v>0.37968225010757067</v>
      </c>
      <c r="G5192">
        <v>0</v>
      </c>
      <c r="H5192" s="51">
        <f>G5192/'Parc électrique'!$C$24</f>
        <v>0</v>
      </c>
      <c r="I5192" s="14">
        <v>752</v>
      </c>
      <c r="J5192" s="14">
        <v>0</v>
      </c>
      <c r="K5192" s="14">
        <v>0</v>
      </c>
      <c r="L5192" s="14">
        <v>626</v>
      </c>
      <c r="M5192" s="14">
        <f>C5192-SUM(D5192:L5192)</f>
        <v>8886.3352060761717</v>
      </c>
      <c r="P5192" s="49">
        <f>D5193/('Parc électrique'!$C$22+'Parc électrique'!$C$23)</f>
        <v>0.328125</v>
      </c>
      <c r="Q5192" s="49">
        <f t="shared" si="405"/>
        <v>0.31983681346760895</v>
      </c>
      <c r="R5192" s="49">
        <f t="shared" si="406"/>
        <v>0.42592560108221073</v>
      </c>
    </row>
    <row r="5193" spans="1:18" x14ac:dyDescent="0.3">
      <c r="A5193" s="35">
        <f t="shared" si="404"/>
        <v>44232</v>
      </c>
      <c r="B5193" s="36">
        <v>0.25</v>
      </c>
      <c r="C5193">
        <v>13310</v>
      </c>
      <c r="D5193">
        <v>2100</v>
      </c>
      <c r="E5193" s="49">
        <f t="shared" si="407"/>
        <v>0.31983681346760895</v>
      </c>
      <c r="F5193" s="49">
        <f t="shared" si="408"/>
        <v>0.42592560108221073</v>
      </c>
      <c r="G5193">
        <v>0</v>
      </c>
      <c r="H5193" s="51">
        <f>G5193/'Parc électrique'!$C$24</f>
        <v>0</v>
      </c>
      <c r="I5193" s="14">
        <v>752</v>
      </c>
      <c r="J5193" s="14">
        <v>0</v>
      </c>
      <c r="K5193" s="14">
        <v>0</v>
      </c>
      <c r="L5193" s="14">
        <v>640</v>
      </c>
      <c r="M5193" s="14">
        <f>C5193-SUM(D5193:L5193)</f>
        <v>9817.25423758545</v>
      </c>
      <c r="P5193" s="49">
        <f>D5194/('Parc électrique'!$C$22+'Parc électrique'!$C$23)</f>
        <v>0.32906249999999998</v>
      </c>
      <c r="Q5193" s="49">
        <f t="shared" si="405"/>
        <v>0.32075063293465927</v>
      </c>
      <c r="R5193" s="49">
        <f t="shared" si="406"/>
        <v>0.42714253137101704</v>
      </c>
    </row>
    <row r="5194" spans="1:18" x14ac:dyDescent="0.3">
      <c r="A5194" s="35">
        <f t="shared" si="404"/>
        <v>44232</v>
      </c>
      <c r="B5194" s="36">
        <v>0.29166666666666669</v>
      </c>
      <c r="C5194">
        <v>14330</v>
      </c>
      <c r="D5194">
        <v>2106</v>
      </c>
      <c r="E5194" s="49">
        <f t="shared" si="407"/>
        <v>0.32075063293465927</v>
      </c>
      <c r="F5194" s="49">
        <f t="shared" si="408"/>
        <v>0.42714253137101704</v>
      </c>
      <c r="G5194">
        <v>0</v>
      </c>
      <c r="H5194" s="51">
        <f>G5194/'Parc électrique'!$C$24</f>
        <v>0</v>
      </c>
      <c r="I5194" s="14">
        <v>752</v>
      </c>
      <c r="J5194" s="14">
        <v>175</v>
      </c>
      <c r="K5194" s="14">
        <v>0</v>
      </c>
      <c r="L5194" s="14">
        <v>657</v>
      </c>
      <c r="M5194" s="14">
        <f>C5194-SUM(D5194:L5194)</f>
        <v>10639.252106835695</v>
      </c>
      <c r="P5194" s="49">
        <f>D5195/('Parc électrique'!$C$22+'Parc électrique'!$C$23)</f>
        <v>0.34515625</v>
      </c>
      <c r="Q5194" s="49">
        <f t="shared" si="405"/>
        <v>0.33643786711902296</v>
      </c>
      <c r="R5194" s="49">
        <f t="shared" si="406"/>
        <v>0.44803316799552551</v>
      </c>
    </row>
    <row r="5195" spans="1:18" x14ac:dyDescent="0.3">
      <c r="A5195" s="35">
        <f t="shared" si="404"/>
        <v>44232</v>
      </c>
      <c r="B5195" s="36">
        <v>0.33333333333333331</v>
      </c>
      <c r="C5195">
        <v>14547</v>
      </c>
      <c r="D5195">
        <v>2209</v>
      </c>
      <c r="E5195" s="49">
        <f t="shared" si="407"/>
        <v>0.33643786711902296</v>
      </c>
      <c r="F5195" s="49">
        <f t="shared" si="408"/>
        <v>0.44803316799552551</v>
      </c>
      <c r="G5195">
        <v>41</v>
      </c>
      <c r="H5195" s="51">
        <f>G5195/'Parc électrique'!$C$24</f>
        <v>1.3666666666666667E-2</v>
      </c>
      <c r="I5195" s="14">
        <v>752</v>
      </c>
      <c r="J5195" s="14">
        <v>245</v>
      </c>
      <c r="K5195" s="14">
        <v>0</v>
      </c>
      <c r="L5195" s="14">
        <v>660</v>
      </c>
      <c r="M5195" s="14">
        <f>C5195-SUM(D5195:L5195)</f>
        <v>10639.201862298218</v>
      </c>
      <c r="P5195" s="49">
        <f>D5196/('Parc électrique'!$C$22+'Parc électrique'!$C$23)</f>
        <v>0.39328125000000003</v>
      </c>
      <c r="Q5195" s="49">
        <f t="shared" si="405"/>
        <v>0.38334726642760564</v>
      </c>
      <c r="R5195" s="49">
        <f t="shared" si="406"/>
        <v>0.51050225615424982</v>
      </c>
    </row>
    <row r="5196" spans="1:18" x14ac:dyDescent="0.3">
      <c r="A5196" s="35">
        <f t="shared" si="404"/>
        <v>44232</v>
      </c>
      <c r="B5196" s="36">
        <v>0.375</v>
      </c>
      <c r="C5196">
        <v>14582</v>
      </c>
      <c r="D5196">
        <v>2517</v>
      </c>
      <c r="E5196" s="49">
        <f t="shared" si="407"/>
        <v>0.38334726642760564</v>
      </c>
      <c r="F5196" s="49">
        <f t="shared" si="408"/>
        <v>0.51050225615424982</v>
      </c>
      <c r="G5196">
        <v>312</v>
      </c>
      <c r="H5196" s="51">
        <f>G5196/'Parc électrique'!$C$24</f>
        <v>0.104</v>
      </c>
      <c r="I5196" s="14">
        <v>752</v>
      </c>
      <c r="J5196" s="14">
        <v>0</v>
      </c>
      <c r="K5196" s="14">
        <v>0</v>
      </c>
      <c r="L5196" s="14">
        <v>657</v>
      </c>
      <c r="M5196" s="14">
        <f>C5196-SUM(D5196:L5196)</f>
        <v>10343.002150477418</v>
      </c>
      <c r="P5196" s="49">
        <f>D5197/('Parc électrique'!$C$22+'Parc électrique'!$C$23)</f>
        <v>0.41421875000000002</v>
      </c>
      <c r="Q5196" s="49">
        <f t="shared" si="405"/>
        <v>0.40375590119172927</v>
      </c>
      <c r="R5196" s="49">
        <f t="shared" si="406"/>
        <v>0.53768036593759083</v>
      </c>
    </row>
    <row r="5197" spans="1:18" x14ac:dyDescent="0.3">
      <c r="A5197" s="35">
        <f t="shared" si="404"/>
        <v>44232</v>
      </c>
      <c r="B5197" s="36">
        <v>0.41666666666666669</v>
      </c>
      <c r="C5197">
        <v>14517</v>
      </c>
      <c r="D5197">
        <v>2651</v>
      </c>
      <c r="E5197" s="49">
        <f t="shared" si="407"/>
        <v>0.40375590119172927</v>
      </c>
      <c r="F5197" s="49">
        <f t="shared" si="408"/>
        <v>0.53768036593759083</v>
      </c>
      <c r="G5197">
        <v>766</v>
      </c>
      <c r="H5197" s="51">
        <f>G5197/'Parc électrique'!$C$24</f>
        <v>0.25533333333333336</v>
      </c>
      <c r="I5197" s="14">
        <v>752</v>
      </c>
      <c r="J5197" s="14">
        <v>445</v>
      </c>
      <c r="K5197" s="14">
        <v>0</v>
      </c>
      <c r="L5197" s="14">
        <v>657</v>
      </c>
      <c r="M5197" s="14">
        <f>C5197-SUM(D5197:L5197)</f>
        <v>9244.8032303995369</v>
      </c>
      <c r="P5197" s="49">
        <f>D5198/('Parc électrique'!$C$22+'Parc électrique'!$C$23)</f>
        <v>0.42703124999999997</v>
      </c>
      <c r="Q5197" s="49">
        <f t="shared" si="405"/>
        <v>0.41624476724141679</v>
      </c>
      <c r="R5197" s="49">
        <f t="shared" si="406"/>
        <v>0.55431174655127702</v>
      </c>
    </row>
    <row r="5198" spans="1:18" x14ac:dyDescent="0.3">
      <c r="A5198" s="35">
        <f t="shared" si="404"/>
        <v>44232</v>
      </c>
      <c r="B5198" s="36">
        <v>0.45833333333333331</v>
      </c>
      <c r="C5198">
        <v>14529</v>
      </c>
      <c r="D5198">
        <v>2733</v>
      </c>
      <c r="E5198" s="49">
        <f t="shared" si="407"/>
        <v>0.41624476724141679</v>
      </c>
      <c r="F5198" s="49">
        <f t="shared" si="408"/>
        <v>0.55431174655127702</v>
      </c>
      <c r="G5198">
        <v>1089</v>
      </c>
      <c r="H5198" s="51">
        <f>G5198/'Parc électrique'!$C$24</f>
        <v>0.36299999999999999</v>
      </c>
      <c r="I5198" s="14">
        <v>752</v>
      </c>
      <c r="J5198" s="14">
        <v>0</v>
      </c>
      <c r="K5198" s="14">
        <v>0</v>
      </c>
      <c r="L5198" s="14">
        <v>658</v>
      </c>
      <c r="M5198" s="14">
        <f>C5198-SUM(D5198:L5198)</f>
        <v>9295.6664434862068</v>
      </c>
      <c r="P5198" s="49">
        <f>D5199/('Parc électrique'!$C$22+'Parc électrique'!$C$23)</f>
        <v>0.46218749999999997</v>
      </c>
      <c r="Q5198" s="49">
        <f t="shared" si="405"/>
        <v>0.45051299725580346</v>
      </c>
      <c r="R5198" s="49">
        <f t="shared" si="406"/>
        <v>0.59994663238151391</v>
      </c>
    </row>
    <row r="5199" spans="1:18" x14ac:dyDescent="0.3">
      <c r="A5199" s="35">
        <f t="shared" si="404"/>
        <v>44232</v>
      </c>
      <c r="B5199" s="36">
        <v>0.5</v>
      </c>
      <c r="C5199">
        <v>14456</v>
      </c>
      <c r="D5199">
        <v>2958</v>
      </c>
      <c r="E5199" s="49">
        <f t="shared" si="407"/>
        <v>0.45051299725580346</v>
      </c>
      <c r="F5199" s="49">
        <f t="shared" si="408"/>
        <v>0.59994663238151391</v>
      </c>
      <c r="G5199">
        <v>1244</v>
      </c>
      <c r="H5199" s="51">
        <f>G5199/'Parc électrique'!$C$24</f>
        <v>0.41466666666666668</v>
      </c>
      <c r="I5199" s="14">
        <v>752</v>
      </c>
      <c r="J5199" s="14">
        <v>0</v>
      </c>
      <c r="K5199" s="14">
        <v>0</v>
      </c>
      <c r="L5199" s="14">
        <v>658</v>
      </c>
      <c r="M5199" s="14">
        <f>C5199-SUM(D5199:L5199)</f>
        <v>8842.5348737036948</v>
      </c>
      <c r="P5199" s="49">
        <f>D5200/('Parc électrique'!$C$22+'Parc électrique'!$C$23)</f>
        <v>0.46875</v>
      </c>
      <c r="Q5199" s="49">
        <f t="shared" si="405"/>
        <v>0.45690973352515568</v>
      </c>
      <c r="R5199" s="49">
        <f t="shared" si="406"/>
        <v>0.60846514440315824</v>
      </c>
    </row>
    <row r="5200" spans="1:18" x14ac:dyDescent="0.3">
      <c r="A5200" s="35">
        <f t="shared" si="404"/>
        <v>44232</v>
      </c>
      <c r="B5200" s="36">
        <v>0.54166666666666663</v>
      </c>
      <c r="C5200">
        <v>14083</v>
      </c>
      <c r="D5200">
        <v>3000</v>
      </c>
      <c r="E5200" s="49">
        <f t="shared" si="407"/>
        <v>0.45690973352515568</v>
      </c>
      <c r="F5200" s="49">
        <f t="shared" si="408"/>
        <v>0.60846514440315824</v>
      </c>
      <c r="G5200">
        <v>1247</v>
      </c>
      <c r="H5200" s="51">
        <f>G5200/'Parc électrique'!$C$24</f>
        <v>0.41566666666666668</v>
      </c>
      <c r="I5200" s="14">
        <v>752</v>
      </c>
      <c r="J5200" s="14">
        <v>0</v>
      </c>
      <c r="K5200" s="14">
        <v>0</v>
      </c>
      <c r="L5200" s="14">
        <v>658</v>
      </c>
      <c r="M5200" s="14">
        <f>C5200-SUM(D5200:L5200)</f>
        <v>8424.5189584554064</v>
      </c>
      <c r="P5200" s="49">
        <f>D5201/('Parc électrique'!$C$22+'Parc électrique'!$C$23)</f>
        <v>0.47734375000000001</v>
      </c>
      <c r="Q5200" s="49">
        <f t="shared" si="405"/>
        <v>0.46528641197311688</v>
      </c>
      <c r="R5200" s="49">
        <f t="shared" si="406"/>
        <v>0.61962033871721611</v>
      </c>
    </row>
    <row r="5201" spans="1:18" x14ac:dyDescent="0.3">
      <c r="A5201" s="35">
        <f t="shared" si="404"/>
        <v>44232</v>
      </c>
      <c r="B5201" s="36">
        <v>0.58333333333333337</v>
      </c>
      <c r="C5201">
        <v>13725</v>
      </c>
      <c r="D5201">
        <v>3055</v>
      </c>
      <c r="E5201" s="49">
        <f t="shared" si="407"/>
        <v>0.46528641197311688</v>
      </c>
      <c r="F5201" s="49">
        <f t="shared" si="408"/>
        <v>0.61962033871721611</v>
      </c>
      <c r="G5201">
        <v>1150</v>
      </c>
      <c r="H5201" s="51">
        <f>G5201/'Parc électrique'!$C$24</f>
        <v>0.38333333333333336</v>
      </c>
      <c r="I5201" s="14">
        <v>752</v>
      </c>
      <c r="J5201" s="14">
        <v>0</v>
      </c>
      <c r="K5201" s="14">
        <v>0</v>
      </c>
      <c r="L5201" s="14">
        <v>660</v>
      </c>
      <c r="M5201" s="14">
        <f>C5201-SUM(D5201:L5201)</f>
        <v>8106.5317599159771</v>
      </c>
      <c r="P5201" s="49">
        <f>D5202/('Parc électrique'!$C$22+'Parc électrique'!$C$23)</f>
        <v>0.41296875</v>
      </c>
      <c r="Q5201" s="49">
        <f t="shared" si="405"/>
        <v>0.40253747523566219</v>
      </c>
      <c r="R5201" s="49">
        <f t="shared" si="406"/>
        <v>0.53605779221918237</v>
      </c>
    </row>
    <row r="5202" spans="1:18" x14ac:dyDescent="0.3">
      <c r="A5202" s="35">
        <f t="shared" si="404"/>
        <v>44232</v>
      </c>
      <c r="B5202" s="36">
        <v>0.625</v>
      </c>
      <c r="C5202">
        <v>13386</v>
      </c>
      <c r="D5202">
        <v>2643</v>
      </c>
      <c r="E5202" s="49">
        <f t="shared" si="407"/>
        <v>0.40253747523566219</v>
      </c>
      <c r="F5202" s="49">
        <f t="shared" si="408"/>
        <v>0.53605779221918237</v>
      </c>
      <c r="G5202">
        <v>865</v>
      </c>
      <c r="H5202" s="51">
        <f>G5202/'Parc électrique'!$C$24</f>
        <v>0.28833333333333333</v>
      </c>
      <c r="I5202" s="14">
        <v>752</v>
      </c>
      <c r="J5202" s="14">
        <v>0</v>
      </c>
      <c r="K5202" s="14">
        <v>0</v>
      </c>
      <c r="L5202" s="14">
        <v>660</v>
      </c>
      <c r="M5202" s="14">
        <f>C5202-SUM(D5202:L5202)</f>
        <v>8464.7730713992114</v>
      </c>
      <c r="P5202" s="49">
        <f>D5203/('Parc électrique'!$C$22+'Parc électrique'!$C$23)</f>
        <v>0.40250000000000002</v>
      </c>
      <c r="Q5202" s="49">
        <f t="shared" si="405"/>
        <v>0.39233315785360034</v>
      </c>
      <c r="R5202" s="49">
        <f t="shared" si="406"/>
        <v>0.52246873732751187</v>
      </c>
    </row>
    <row r="5203" spans="1:18" x14ac:dyDescent="0.3">
      <c r="A5203" s="35">
        <f t="shared" si="404"/>
        <v>44232</v>
      </c>
      <c r="B5203" s="36">
        <v>0.66666666666666663</v>
      </c>
      <c r="C5203">
        <v>13274</v>
      </c>
      <c r="D5203">
        <v>2576</v>
      </c>
      <c r="E5203" s="49">
        <f t="shared" si="407"/>
        <v>0.39233315785360034</v>
      </c>
      <c r="F5203" s="49">
        <f t="shared" si="408"/>
        <v>0.52246873732751187</v>
      </c>
      <c r="G5203">
        <v>418</v>
      </c>
      <c r="H5203" s="51">
        <f>G5203/'Parc électrique'!$C$24</f>
        <v>0.13933333333333334</v>
      </c>
      <c r="I5203" s="14">
        <v>752</v>
      </c>
      <c r="J5203" s="14">
        <v>445</v>
      </c>
      <c r="K5203" s="14">
        <v>0</v>
      </c>
      <c r="L5203" s="14">
        <v>660</v>
      </c>
      <c r="M5203" s="14">
        <f>C5203-SUM(D5203:L5203)</f>
        <v>8421.9458647714855</v>
      </c>
      <c r="P5203" s="49">
        <f>D5204/('Parc électrique'!$C$22+'Parc électrique'!$C$23)</f>
        <v>0.421875</v>
      </c>
      <c r="Q5203" s="49">
        <f t="shared" si="405"/>
        <v>0.41121876017264009</v>
      </c>
      <c r="R5203" s="49">
        <f t="shared" si="406"/>
        <v>0.54761862996284238</v>
      </c>
    </row>
    <row r="5204" spans="1:18" x14ac:dyDescent="0.3">
      <c r="A5204" s="35">
        <f t="shared" si="404"/>
        <v>44232</v>
      </c>
      <c r="B5204" s="36">
        <v>0.70833333333333337</v>
      </c>
      <c r="C5204">
        <v>13559</v>
      </c>
      <c r="D5204">
        <v>2700</v>
      </c>
      <c r="E5204" s="49">
        <f t="shared" si="407"/>
        <v>0.41121876017264009</v>
      </c>
      <c r="F5204" s="49">
        <f t="shared" si="408"/>
        <v>0.54761862996284238</v>
      </c>
      <c r="G5204">
        <v>73</v>
      </c>
      <c r="H5204" s="51">
        <f>G5204/'Parc électrique'!$C$24</f>
        <v>2.4333333333333332E-2</v>
      </c>
      <c r="I5204" s="14">
        <v>752</v>
      </c>
      <c r="J5204" s="14">
        <v>0</v>
      </c>
      <c r="K5204" s="14">
        <v>0</v>
      </c>
      <c r="L5204" s="14">
        <v>659</v>
      </c>
      <c r="M5204" s="14">
        <f>C5204-SUM(D5204:L5204)</f>
        <v>9374.0168292765302</v>
      </c>
      <c r="P5204" s="49">
        <f>D5205/('Parc électrique'!$C$22+'Parc électrique'!$C$23)</f>
        <v>0.44421875</v>
      </c>
      <c r="Q5204" s="49">
        <f t="shared" si="405"/>
        <v>0.43299812413733918</v>
      </c>
      <c r="R5204" s="49">
        <f t="shared" si="406"/>
        <v>0.57662213517939298</v>
      </c>
    </row>
    <row r="5205" spans="1:18" x14ac:dyDescent="0.3">
      <c r="A5205" s="35">
        <f t="shared" si="404"/>
        <v>44232</v>
      </c>
      <c r="B5205" s="36">
        <v>0.75</v>
      </c>
      <c r="C5205">
        <v>14397</v>
      </c>
      <c r="D5205">
        <v>2843</v>
      </c>
      <c r="E5205" s="49">
        <f t="shared" si="407"/>
        <v>0.43299812413733918</v>
      </c>
      <c r="F5205" s="49">
        <f t="shared" si="408"/>
        <v>0.57662213517939298</v>
      </c>
      <c r="G5205">
        <v>0</v>
      </c>
      <c r="H5205" s="51">
        <f>G5205/'Parc électrique'!$C$24</f>
        <v>0</v>
      </c>
      <c r="I5205" s="14">
        <v>752</v>
      </c>
      <c r="J5205" s="14">
        <v>445</v>
      </c>
      <c r="K5205" s="14">
        <v>0</v>
      </c>
      <c r="L5205" s="14">
        <v>654</v>
      </c>
      <c r="M5205" s="14">
        <f>C5205-SUM(D5205:L5205)</f>
        <v>9701.9903797406841</v>
      </c>
      <c r="P5205" s="49">
        <f>D5206/('Parc électrique'!$C$22+'Parc électrique'!$C$23)</f>
        <v>0.48828125</v>
      </c>
      <c r="Q5205" s="49">
        <f t="shared" si="405"/>
        <v>0.4759476390887038</v>
      </c>
      <c r="R5205" s="49">
        <f t="shared" si="406"/>
        <v>0.63381785875328978</v>
      </c>
    </row>
    <row r="5206" spans="1:18" x14ac:dyDescent="0.3">
      <c r="A5206" s="35">
        <f t="shared" si="404"/>
        <v>44232</v>
      </c>
      <c r="B5206" s="36">
        <v>0.79166666666666663</v>
      </c>
      <c r="C5206">
        <v>14251</v>
      </c>
      <c r="D5206">
        <v>3125</v>
      </c>
      <c r="E5206" s="49">
        <f t="shared" si="407"/>
        <v>0.4759476390887038</v>
      </c>
      <c r="F5206" s="49">
        <f t="shared" si="408"/>
        <v>0.63381785875328978</v>
      </c>
      <c r="G5206">
        <v>0</v>
      </c>
      <c r="H5206" s="51">
        <f>G5206/'Parc électrique'!$C$24</f>
        <v>0</v>
      </c>
      <c r="I5206" s="14">
        <v>752</v>
      </c>
      <c r="J5206" s="14">
        <v>0</v>
      </c>
      <c r="K5206" s="14">
        <v>0</v>
      </c>
      <c r="L5206" s="14">
        <v>653</v>
      </c>
      <c r="M5206" s="14">
        <f>C5206-SUM(D5206:L5206)</f>
        <v>9719.8902345021579</v>
      </c>
      <c r="P5206" s="49">
        <f>D5207/('Parc électrique'!$C$22+'Parc électrique'!$C$23)</f>
        <v>0.48343750000000002</v>
      </c>
      <c r="Q5206" s="49">
        <f t="shared" si="405"/>
        <v>0.47122623850894391</v>
      </c>
      <c r="R5206" s="49">
        <f t="shared" si="406"/>
        <v>0.62753038559445717</v>
      </c>
    </row>
    <row r="5207" spans="1:18" x14ac:dyDescent="0.3">
      <c r="A5207" s="35">
        <f t="shared" si="404"/>
        <v>44232</v>
      </c>
      <c r="B5207" s="36">
        <v>0.83333333333333337</v>
      </c>
      <c r="C5207">
        <v>13515</v>
      </c>
      <c r="D5207">
        <v>3094</v>
      </c>
      <c r="E5207" s="49">
        <f t="shared" si="407"/>
        <v>0.47122623850894391</v>
      </c>
      <c r="F5207" s="49">
        <f t="shared" si="408"/>
        <v>0.62753038559445717</v>
      </c>
      <c r="G5207">
        <v>0</v>
      </c>
      <c r="H5207" s="51">
        <f>G5207/'Parc électrique'!$C$24</f>
        <v>0</v>
      </c>
      <c r="I5207" s="14">
        <v>752</v>
      </c>
      <c r="J5207" s="14">
        <v>0</v>
      </c>
      <c r="K5207" s="14">
        <v>0</v>
      </c>
      <c r="L5207" s="14">
        <v>645</v>
      </c>
      <c r="M5207" s="14">
        <f>C5207-SUM(D5207:L5207)</f>
        <v>9022.9012433758962</v>
      </c>
      <c r="P5207" s="49">
        <f>D5208/('Parc électrique'!$C$22+'Parc électrique'!$C$23)</f>
        <v>0.48531249999999998</v>
      </c>
      <c r="Q5207" s="49">
        <f t="shared" si="405"/>
        <v>0.4730538774430445</v>
      </c>
      <c r="R5207" s="49">
        <f t="shared" si="406"/>
        <v>0.62996424617206981</v>
      </c>
    </row>
    <row r="5208" spans="1:18" x14ac:dyDescent="0.3">
      <c r="A5208" s="35">
        <f t="shared" si="404"/>
        <v>44232</v>
      </c>
      <c r="B5208" s="36">
        <v>0.875</v>
      </c>
      <c r="C5208">
        <v>12904</v>
      </c>
      <c r="D5208">
        <v>3106</v>
      </c>
      <c r="E5208" s="49">
        <f t="shared" si="407"/>
        <v>0.4730538774430445</v>
      </c>
      <c r="F5208" s="49">
        <f t="shared" si="408"/>
        <v>0.62996424617206981</v>
      </c>
      <c r="G5208">
        <v>0</v>
      </c>
      <c r="H5208" s="51">
        <f>G5208/'Parc électrique'!$C$24</f>
        <v>0</v>
      </c>
      <c r="I5208" s="14">
        <v>752</v>
      </c>
      <c r="J5208" s="14">
        <v>0</v>
      </c>
      <c r="K5208" s="14">
        <v>0</v>
      </c>
      <c r="L5208" s="14">
        <v>644</v>
      </c>
      <c r="M5208" s="14">
        <f>C5208-SUM(D5208:L5208)</f>
        <v>8400.8969818763853</v>
      </c>
      <c r="P5208" s="49">
        <f>D5209/('Parc électrique'!$C$22+'Parc électrique'!$C$23)</f>
        <v>0.51390625000000001</v>
      </c>
      <c r="Q5208" s="49">
        <f t="shared" si="405"/>
        <v>0.500925371188079</v>
      </c>
      <c r="R5208" s="49">
        <f t="shared" si="406"/>
        <v>0.66708061998066248</v>
      </c>
    </row>
    <row r="5209" spans="1:18" x14ac:dyDescent="0.3">
      <c r="A5209" s="35">
        <f t="shared" si="404"/>
        <v>44232</v>
      </c>
      <c r="B5209" s="36">
        <v>0.91666666666666663</v>
      </c>
      <c r="C5209">
        <v>13137</v>
      </c>
      <c r="D5209">
        <v>3289</v>
      </c>
      <c r="E5209" s="49">
        <f t="shared" si="407"/>
        <v>0.500925371188079</v>
      </c>
      <c r="F5209" s="49">
        <f t="shared" si="408"/>
        <v>0.66708061998066248</v>
      </c>
      <c r="G5209">
        <v>0</v>
      </c>
      <c r="H5209" s="51">
        <f>G5209/'Parc électrique'!$C$24</f>
        <v>0</v>
      </c>
      <c r="I5209" s="14">
        <v>752</v>
      </c>
      <c r="J5209" s="14">
        <v>0</v>
      </c>
      <c r="K5209" s="14">
        <v>0</v>
      </c>
      <c r="L5209" s="14">
        <v>640</v>
      </c>
      <c r="M5209" s="14">
        <f>C5209-SUM(D5209:L5209)</f>
        <v>8454.8319940088313</v>
      </c>
      <c r="P5209" s="49">
        <f>D5210/('Parc électrique'!$C$22+'Parc électrique'!$C$23)</f>
        <v>0.50609375000000001</v>
      </c>
      <c r="Q5209" s="49">
        <f t="shared" si="405"/>
        <v>0.4933102089626597</v>
      </c>
      <c r="R5209" s="49">
        <f t="shared" si="406"/>
        <v>0.6569395342406098</v>
      </c>
    </row>
    <row r="5210" spans="1:18" x14ac:dyDescent="0.3">
      <c r="A5210" s="35">
        <f t="shared" si="404"/>
        <v>44232</v>
      </c>
      <c r="B5210" s="36">
        <v>0.95833333333333337</v>
      </c>
      <c r="C5210">
        <v>13255</v>
      </c>
      <c r="D5210">
        <v>3239</v>
      </c>
      <c r="E5210" s="49">
        <f t="shared" si="407"/>
        <v>0.4933102089626597</v>
      </c>
      <c r="F5210" s="49">
        <f t="shared" si="408"/>
        <v>0.6569395342406098</v>
      </c>
      <c r="G5210">
        <v>0</v>
      </c>
      <c r="H5210" s="51">
        <f>G5210/'Parc électrique'!$C$24</f>
        <v>0</v>
      </c>
      <c r="I5210" s="14">
        <v>752</v>
      </c>
      <c r="J5210" s="14">
        <v>0</v>
      </c>
      <c r="K5210" s="14">
        <v>0</v>
      </c>
      <c r="L5210" s="14">
        <v>642</v>
      </c>
      <c r="M5210" s="14">
        <f>C5210-SUM(D5210:L5210)</f>
        <v>8620.8497502567971</v>
      </c>
      <c r="P5210" s="49">
        <f>D5211/('Parc électrique'!$C$22+'Parc électrique'!$C$23)</f>
        <v>0.48015625000000001</v>
      </c>
      <c r="Q5210" s="49">
        <f t="shared" si="405"/>
        <v>0.4680278703742678</v>
      </c>
      <c r="R5210" s="49">
        <f t="shared" si="406"/>
        <v>0.62327112958363506</v>
      </c>
    </row>
    <row r="5211" spans="1:18" x14ac:dyDescent="0.3">
      <c r="A5211" s="35">
        <f t="shared" si="404"/>
        <v>44233</v>
      </c>
      <c r="B5211" s="36">
        <v>0</v>
      </c>
      <c r="C5211">
        <v>12719</v>
      </c>
      <c r="D5211">
        <v>3073</v>
      </c>
      <c r="E5211" s="49">
        <f t="shared" si="407"/>
        <v>0.4680278703742678</v>
      </c>
      <c r="F5211" s="49">
        <f t="shared" si="408"/>
        <v>0.62327112958363506</v>
      </c>
      <c r="G5211">
        <v>0</v>
      </c>
      <c r="H5211" s="51">
        <f>G5211/'Parc électrique'!$C$24</f>
        <v>0</v>
      </c>
      <c r="I5211" s="14">
        <v>752</v>
      </c>
      <c r="J5211" s="14">
        <v>0</v>
      </c>
      <c r="K5211" s="14">
        <v>0</v>
      </c>
      <c r="L5211" s="14">
        <v>625</v>
      </c>
      <c r="M5211" s="14">
        <f>C5211-SUM(D5211:L5211)</f>
        <v>8267.9087010000421</v>
      </c>
      <c r="P5211" s="49">
        <f>D5212/('Parc électrique'!$C$22+'Parc électrique'!$C$23)</f>
        <v>0.50749999999999995</v>
      </c>
      <c r="Q5211" s="49">
        <f t="shared" si="405"/>
        <v>0.49468093816323516</v>
      </c>
      <c r="R5211" s="49">
        <f t="shared" si="406"/>
        <v>0.65876492967381917</v>
      </c>
    </row>
    <row r="5212" spans="1:18" x14ac:dyDescent="0.3">
      <c r="A5212" s="35">
        <f t="shared" ref="A5212:A5275" si="409">A5188+1</f>
        <v>44233</v>
      </c>
      <c r="B5212" s="36">
        <v>4.1666666666666664E-2</v>
      </c>
      <c r="C5212">
        <v>12385</v>
      </c>
      <c r="D5212">
        <v>3248</v>
      </c>
      <c r="E5212" s="49">
        <f t="shared" si="407"/>
        <v>0.49468093816323516</v>
      </c>
      <c r="F5212" s="49">
        <f t="shared" si="408"/>
        <v>0.65876492967381917</v>
      </c>
      <c r="G5212">
        <v>0</v>
      </c>
      <c r="H5212" s="51">
        <f>G5212/'Parc électrique'!$C$24</f>
        <v>0</v>
      </c>
      <c r="I5212" s="14">
        <v>752</v>
      </c>
      <c r="J5212" s="14">
        <v>0</v>
      </c>
      <c r="K5212" s="14">
        <v>0</v>
      </c>
      <c r="L5212" s="14">
        <v>624</v>
      </c>
      <c r="M5212" s="14">
        <f>C5212-SUM(D5212:L5212)</f>
        <v>7759.846554132163</v>
      </c>
      <c r="P5212" s="49">
        <f>D5213/('Parc électrique'!$C$22+'Parc électrique'!$C$23)</f>
        <v>0.47609374999999998</v>
      </c>
      <c r="Q5212" s="49">
        <f t="shared" si="405"/>
        <v>0.46406798601704974</v>
      </c>
      <c r="R5212" s="49">
        <f t="shared" si="406"/>
        <v>0.61799776499880765</v>
      </c>
    </row>
    <row r="5213" spans="1:18" x14ac:dyDescent="0.3">
      <c r="A5213" s="35">
        <f t="shared" si="409"/>
        <v>44233</v>
      </c>
      <c r="B5213" s="36">
        <v>8.3333333333333329E-2</v>
      </c>
      <c r="C5213">
        <v>12086</v>
      </c>
      <c r="D5213">
        <v>3047</v>
      </c>
      <c r="E5213" s="49">
        <f t="shared" si="407"/>
        <v>0.46406798601704974</v>
      </c>
      <c r="F5213" s="49">
        <f t="shared" si="408"/>
        <v>0.61799776499880765</v>
      </c>
      <c r="G5213">
        <v>0</v>
      </c>
      <c r="H5213" s="51">
        <f>G5213/'Parc électrique'!$C$24</f>
        <v>0</v>
      </c>
      <c r="I5213" s="14">
        <v>752</v>
      </c>
      <c r="J5213" s="14">
        <v>0</v>
      </c>
      <c r="K5213" s="14">
        <v>-67</v>
      </c>
      <c r="L5213" s="14">
        <v>621</v>
      </c>
      <c r="M5213" s="14">
        <f>C5213-SUM(D5213:L5213)</f>
        <v>7731.9179342489842</v>
      </c>
      <c r="P5213" s="49">
        <f>D5214/('Parc électrique'!$C$22+'Parc électrique'!$C$23)</f>
        <v>0.4715625</v>
      </c>
      <c r="Q5213" s="49">
        <f t="shared" si="405"/>
        <v>0.4596511919263066</v>
      </c>
      <c r="R5213" s="49">
        <f t="shared" si="406"/>
        <v>0.61211593526957708</v>
      </c>
    </row>
    <row r="5214" spans="1:18" x14ac:dyDescent="0.3">
      <c r="A5214" s="35">
        <f t="shared" si="409"/>
        <v>44233</v>
      </c>
      <c r="B5214" s="36">
        <v>0.125</v>
      </c>
      <c r="C5214">
        <v>11586</v>
      </c>
      <c r="D5214">
        <v>3018</v>
      </c>
      <c r="E5214" s="49">
        <f t="shared" si="407"/>
        <v>0.4596511919263066</v>
      </c>
      <c r="F5214" s="49">
        <f t="shared" si="408"/>
        <v>0.61211593526957708</v>
      </c>
      <c r="G5214">
        <v>0</v>
      </c>
      <c r="H5214" s="51">
        <f>G5214/'Parc électrique'!$C$24</f>
        <v>0</v>
      </c>
      <c r="I5214" s="14">
        <v>752</v>
      </c>
      <c r="J5214" s="14">
        <v>0</v>
      </c>
      <c r="K5214" s="14">
        <v>0</v>
      </c>
      <c r="L5214" s="14">
        <v>620</v>
      </c>
      <c r="M5214" s="14">
        <f>C5214-SUM(D5214:L5214)</f>
        <v>7194.9282328728041</v>
      </c>
      <c r="P5214" s="49">
        <f>D5215/('Parc électrique'!$C$22+'Parc électrique'!$C$23)</f>
        <v>0.46984375</v>
      </c>
      <c r="Q5214" s="49">
        <f t="shared" si="405"/>
        <v>0.45797585623671438</v>
      </c>
      <c r="R5214" s="49">
        <f t="shared" si="406"/>
        <v>0.60988489640676558</v>
      </c>
    </row>
    <row r="5215" spans="1:18" x14ac:dyDescent="0.3">
      <c r="A5215" s="35">
        <f t="shared" si="409"/>
        <v>44233</v>
      </c>
      <c r="B5215" s="36">
        <v>0.16666666666666666</v>
      </c>
      <c r="C5215">
        <v>11376</v>
      </c>
      <c r="D5215">
        <v>3007</v>
      </c>
      <c r="E5215" s="49">
        <f t="shared" si="407"/>
        <v>0.45797585623671438</v>
      </c>
      <c r="F5215" s="49">
        <f t="shared" si="408"/>
        <v>0.60988489640676558</v>
      </c>
      <c r="G5215">
        <v>0</v>
      </c>
      <c r="H5215" s="51">
        <f>G5215/'Parc électrique'!$C$24</f>
        <v>0</v>
      </c>
      <c r="I5215" s="14">
        <v>752</v>
      </c>
      <c r="J5215" s="14">
        <v>0</v>
      </c>
      <c r="K5215" s="14">
        <v>0</v>
      </c>
      <c r="L5215" s="14">
        <v>619</v>
      </c>
      <c r="M5215" s="14">
        <f>C5215-SUM(D5215:L5215)</f>
        <v>6996.9321392473566</v>
      </c>
      <c r="P5215" s="49">
        <f>D5216/('Parc électrique'!$C$22+'Parc électrique'!$C$23)</f>
        <v>0.43515625000000002</v>
      </c>
      <c r="Q5215" s="49">
        <f t="shared" si="405"/>
        <v>0.42416453595585285</v>
      </c>
      <c r="R5215" s="49">
        <f t="shared" si="406"/>
        <v>0.56485847572093184</v>
      </c>
    </row>
    <row r="5216" spans="1:18" x14ac:dyDescent="0.3">
      <c r="A5216" s="35">
        <f t="shared" si="409"/>
        <v>44233</v>
      </c>
      <c r="B5216" s="36">
        <v>0.20833333333333334</v>
      </c>
      <c r="C5216">
        <v>11550</v>
      </c>
      <c r="D5216">
        <v>2785</v>
      </c>
      <c r="E5216" s="49">
        <f t="shared" si="407"/>
        <v>0.42416453595585285</v>
      </c>
      <c r="F5216" s="49">
        <f t="shared" si="408"/>
        <v>0.56485847572093184</v>
      </c>
      <c r="G5216">
        <v>0</v>
      </c>
      <c r="H5216" s="51">
        <f>G5216/'Parc électrique'!$C$24</f>
        <v>0</v>
      </c>
      <c r="I5216" s="14">
        <v>752</v>
      </c>
      <c r="J5216" s="14">
        <v>0</v>
      </c>
      <c r="K5216" s="14">
        <v>0</v>
      </c>
      <c r="L5216" s="14">
        <v>620</v>
      </c>
      <c r="M5216" s="14">
        <f>C5216-SUM(D5216:L5216)</f>
        <v>7392.0109769883238</v>
      </c>
      <c r="P5216" s="49">
        <f>D5217/('Parc électrique'!$C$22+'Parc électrique'!$C$23)</f>
        <v>0.41031250000000002</v>
      </c>
      <c r="Q5216" s="49">
        <f t="shared" si="405"/>
        <v>0.39994832007901959</v>
      </c>
      <c r="R5216" s="49">
        <f t="shared" si="406"/>
        <v>0.53260982306756455</v>
      </c>
    </row>
    <row r="5217" spans="1:18" x14ac:dyDescent="0.3">
      <c r="A5217" s="35">
        <f t="shared" si="409"/>
        <v>44233</v>
      </c>
      <c r="B5217" s="36">
        <v>0.25</v>
      </c>
      <c r="C5217">
        <v>11890</v>
      </c>
      <c r="D5217">
        <v>2626</v>
      </c>
      <c r="E5217" s="49">
        <f t="shared" si="407"/>
        <v>0.39994832007901959</v>
      </c>
      <c r="F5217" s="49">
        <f t="shared" si="408"/>
        <v>0.53260982306756455</v>
      </c>
      <c r="G5217">
        <v>0</v>
      </c>
      <c r="H5217" s="51">
        <f>G5217/'Parc électrique'!$C$24</f>
        <v>0</v>
      </c>
      <c r="I5217" s="14">
        <v>752</v>
      </c>
      <c r="J5217" s="14">
        <v>0</v>
      </c>
      <c r="K5217" s="14">
        <v>0</v>
      </c>
      <c r="L5217" s="14">
        <v>623</v>
      </c>
      <c r="M5217" s="14">
        <f>C5217-SUM(D5217:L5217)</f>
        <v>7888.0674418568533</v>
      </c>
      <c r="P5217" s="49">
        <f>D5218/('Parc électrique'!$C$22+'Parc électrique'!$C$23)</f>
        <v>0.37343749999999998</v>
      </c>
      <c r="Q5217" s="49">
        <f t="shared" si="405"/>
        <v>0.36400475437504065</v>
      </c>
      <c r="R5217" s="49">
        <f t="shared" si="406"/>
        <v>0.48474389837451598</v>
      </c>
    </row>
    <row r="5218" spans="1:18" x14ac:dyDescent="0.3">
      <c r="A5218" s="35">
        <f t="shared" si="409"/>
        <v>44233</v>
      </c>
      <c r="B5218" s="36">
        <v>0.29166666666666669</v>
      </c>
      <c r="C5218">
        <v>12262</v>
      </c>
      <c r="D5218">
        <v>2390</v>
      </c>
      <c r="E5218" s="49">
        <f t="shared" si="407"/>
        <v>0.36400475437504065</v>
      </c>
      <c r="F5218" s="49">
        <f t="shared" si="408"/>
        <v>0.48474389837451598</v>
      </c>
      <c r="G5218">
        <v>0</v>
      </c>
      <c r="H5218" s="51">
        <f>G5218/'Parc électrique'!$C$24</f>
        <v>0</v>
      </c>
      <c r="I5218" s="14">
        <v>752</v>
      </c>
      <c r="J5218" s="14">
        <v>0</v>
      </c>
      <c r="K5218" s="14">
        <v>0</v>
      </c>
      <c r="L5218" s="14">
        <v>632</v>
      </c>
      <c r="M5218" s="14">
        <f>C5218-SUM(D5218:L5218)</f>
        <v>8487.1512513472517</v>
      </c>
      <c r="P5218" s="49">
        <f>D5219/('Parc électrique'!$C$22+'Parc électrique'!$C$23)</f>
        <v>0.34171875000000002</v>
      </c>
      <c r="Q5218" s="49">
        <f t="shared" si="405"/>
        <v>0.33308719573983853</v>
      </c>
      <c r="R5218" s="49">
        <f t="shared" si="406"/>
        <v>0.44357109026990238</v>
      </c>
    </row>
    <row r="5219" spans="1:18" x14ac:dyDescent="0.3">
      <c r="A5219" s="35">
        <f t="shared" si="409"/>
        <v>44233</v>
      </c>
      <c r="B5219" s="36">
        <v>0.33333333333333331</v>
      </c>
      <c r="C5219">
        <v>12738</v>
      </c>
      <c r="D5219">
        <v>2187</v>
      </c>
      <c r="E5219" s="49">
        <f t="shared" si="407"/>
        <v>0.33308719573983853</v>
      </c>
      <c r="F5219" s="49">
        <f t="shared" si="408"/>
        <v>0.44357109026990238</v>
      </c>
      <c r="G5219">
        <v>46</v>
      </c>
      <c r="H5219" s="51">
        <f>G5219/'Parc électrique'!$C$24</f>
        <v>1.5333333333333332E-2</v>
      </c>
      <c r="I5219" s="14">
        <v>752</v>
      </c>
      <c r="J5219" s="14">
        <v>0</v>
      </c>
      <c r="K5219" s="14">
        <v>0</v>
      </c>
      <c r="L5219" s="14">
        <v>642</v>
      </c>
      <c r="M5219" s="14">
        <f>C5219-SUM(D5219:L5219)</f>
        <v>9110.2080083806577</v>
      </c>
      <c r="P5219" s="49">
        <f>D5220/('Parc électrique'!$C$22+'Parc électrique'!$C$23)</f>
        <v>0.27500000000000002</v>
      </c>
      <c r="Q5219" s="49">
        <f t="shared" si="405"/>
        <v>0.26805371033475806</v>
      </c>
      <c r="R5219" s="49">
        <f t="shared" si="406"/>
        <v>0.35696621804985285</v>
      </c>
    </row>
    <row r="5220" spans="1:18" x14ac:dyDescent="0.3">
      <c r="A5220" s="35">
        <f t="shared" si="409"/>
        <v>44233</v>
      </c>
      <c r="B5220" s="36">
        <v>0.375</v>
      </c>
      <c r="C5220">
        <v>13166</v>
      </c>
      <c r="D5220">
        <v>1760</v>
      </c>
      <c r="E5220" s="49">
        <f t="shared" si="407"/>
        <v>0.26805371033475806</v>
      </c>
      <c r="F5220" s="49">
        <f t="shared" si="408"/>
        <v>0.35696621804985285</v>
      </c>
      <c r="G5220">
        <v>434</v>
      </c>
      <c r="H5220" s="51">
        <f>G5220/'Parc électrique'!$C$24</f>
        <v>0.14466666666666667</v>
      </c>
      <c r="I5220" s="14">
        <v>752</v>
      </c>
      <c r="J5220" s="14">
        <v>0</v>
      </c>
      <c r="K5220" s="14">
        <v>0</v>
      </c>
      <c r="L5220" s="14">
        <v>649</v>
      </c>
      <c r="M5220" s="14">
        <f>C5220-SUM(D5220:L5220)</f>
        <v>9570.2303134049489</v>
      </c>
      <c r="P5220" s="49">
        <f>D5221/('Parc électrique'!$C$22+'Parc électrique'!$C$23)</f>
        <v>0.25109375</v>
      </c>
      <c r="Q5220" s="49">
        <f t="shared" si="405"/>
        <v>0.24475131392497507</v>
      </c>
      <c r="R5220" s="49">
        <f t="shared" si="406"/>
        <v>0.32593449568529176</v>
      </c>
    </row>
    <row r="5221" spans="1:18" x14ac:dyDescent="0.3">
      <c r="A5221" s="35">
        <f t="shared" si="409"/>
        <v>44233</v>
      </c>
      <c r="B5221" s="36">
        <v>0.41666666666666669</v>
      </c>
      <c r="C5221">
        <v>13166</v>
      </c>
      <c r="D5221">
        <v>1607</v>
      </c>
      <c r="E5221" s="49">
        <f t="shared" si="407"/>
        <v>0.24475131392497507</v>
      </c>
      <c r="F5221" s="49">
        <f t="shared" si="408"/>
        <v>0.32593449568529176</v>
      </c>
      <c r="G5221">
        <v>999</v>
      </c>
      <c r="H5221" s="51">
        <f>G5221/'Parc électrique'!$C$24</f>
        <v>0.33300000000000002</v>
      </c>
      <c r="I5221" s="14">
        <v>752</v>
      </c>
      <c r="J5221" s="14">
        <v>0</v>
      </c>
      <c r="K5221" s="14">
        <v>0</v>
      </c>
      <c r="L5221" s="14">
        <v>652</v>
      </c>
      <c r="M5221" s="14">
        <f>C5221-SUM(D5221:L5221)</f>
        <v>9155.0963141903903</v>
      </c>
      <c r="P5221" s="49">
        <f>D5222/('Parc électrique'!$C$22+'Parc électrique'!$C$23)</f>
        <v>0.24703125000000001</v>
      </c>
      <c r="Q5221" s="49">
        <f t="shared" si="405"/>
        <v>0.24079142956775704</v>
      </c>
      <c r="R5221" s="49">
        <f t="shared" si="406"/>
        <v>0.3206611311004644</v>
      </c>
    </row>
    <row r="5222" spans="1:18" x14ac:dyDescent="0.3">
      <c r="A5222" s="35">
        <f t="shared" si="409"/>
        <v>44233</v>
      </c>
      <c r="B5222" s="36">
        <v>0.45833333333333331</v>
      </c>
      <c r="C5222">
        <v>13179</v>
      </c>
      <c r="D5222">
        <v>1581</v>
      </c>
      <c r="E5222" s="49">
        <f t="shared" si="407"/>
        <v>0.24079142956775704</v>
      </c>
      <c r="F5222" s="49">
        <f t="shared" si="408"/>
        <v>0.3206611311004644</v>
      </c>
      <c r="G5222">
        <v>1457</v>
      </c>
      <c r="H5222" s="51">
        <f>G5222/'Parc électrique'!$C$24</f>
        <v>0.48566666666666669</v>
      </c>
      <c r="I5222" s="14">
        <v>752</v>
      </c>
      <c r="J5222" s="14">
        <v>0</v>
      </c>
      <c r="K5222" s="14">
        <v>0</v>
      </c>
      <c r="L5222" s="14">
        <v>654</v>
      </c>
      <c r="M5222" s="14">
        <f>C5222-SUM(D5222:L5222)</f>
        <v>8733.9528807726656</v>
      </c>
      <c r="P5222" s="49">
        <f>D5223/('Parc électrique'!$C$22+'Parc électrique'!$C$23)</f>
        <v>0.29812499999999997</v>
      </c>
      <c r="Q5222" s="49">
        <f t="shared" si="405"/>
        <v>0.29059459052199899</v>
      </c>
      <c r="R5222" s="49">
        <f t="shared" si="406"/>
        <v>0.38698383184040858</v>
      </c>
    </row>
    <row r="5223" spans="1:18" x14ac:dyDescent="0.3">
      <c r="A5223" s="35">
        <f t="shared" si="409"/>
        <v>44233</v>
      </c>
      <c r="B5223" s="36">
        <v>0.5</v>
      </c>
      <c r="C5223">
        <v>13336</v>
      </c>
      <c r="D5223">
        <v>1908</v>
      </c>
      <c r="E5223" s="49">
        <f t="shared" si="407"/>
        <v>0.29059459052199899</v>
      </c>
      <c r="F5223" s="49">
        <f t="shared" si="408"/>
        <v>0.38698383184040858</v>
      </c>
      <c r="G5223">
        <v>1649</v>
      </c>
      <c r="H5223" s="51">
        <f>G5223/'Parc électrique'!$C$24</f>
        <v>0.54966666666666664</v>
      </c>
      <c r="I5223" s="14">
        <v>752</v>
      </c>
      <c r="J5223" s="14">
        <v>0</v>
      </c>
      <c r="K5223" s="14">
        <v>0</v>
      </c>
      <c r="L5223" s="14">
        <v>654</v>
      </c>
      <c r="M5223" s="14">
        <f>C5223-SUM(D5223:L5223)</f>
        <v>8371.7727549109713</v>
      </c>
      <c r="P5223" s="49">
        <f>D5224/('Parc électrique'!$C$22+'Parc électrique'!$C$23)</f>
        <v>0.31078125000000001</v>
      </c>
      <c r="Q5223" s="49">
        <f t="shared" si="405"/>
        <v>0.30293115332717818</v>
      </c>
      <c r="R5223" s="49">
        <f t="shared" si="406"/>
        <v>0.40341239073929391</v>
      </c>
    </row>
    <row r="5224" spans="1:18" x14ac:dyDescent="0.3">
      <c r="A5224" s="35">
        <f t="shared" si="409"/>
        <v>44233</v>
      </c>
      <c r="B5224" s="36">
        <v>0.54166666666666663</v>
      </c>
      <c r="C5224">
        <v>12830</v>
      </c>
      <c r="D5224">
        <v>1989</v>
      </c>
      <c r="E5224" s="49">
        <f t="shared" si="407"/>
        <v>0.30293115332717818</v>
      </c>
      <c r="F5224" s="49">
        <f t="shared" si="408"/>
        <v>0.40341239073929391</v>
      </c>
      <c r="G5224">
        <v>1611</v>
      </c>
      <c r="H5224" s="51">
        <f>G5224/'Parc électrique'!$C$24</f>
        <v>0.53700000000000003</v>
      </c>
      <c r="I5224" s="14">
        <v>752</v>
      </c>
      <c r="J5224" s="14">
        <v>0</v>
      </c>
      <c r="K5224" s="14">
        <v>0</v>
      </c>
      <c r="L5224" s="14">
        <v>653</v>
      </c>
      <c r="M5224" s="14">
        <f>C5224-SUM(D5224:L5224)</f>
        <v>7823.7566564559338</v>
      </c>
      <c r="P5224" s="49">
        <f>D5225/('Parc électrique'!$C$22+'Parc électrique'!$C$23)</f>
        <v>0.33</v>
      </c>
      <c r="Q5224" s="49">
        <f t="shared" si="405"/>
        <v>0.3216644524017096</v>
      </c>
      <c r="R5224" s="49">
        <f t="shared" si="406"/>
        <v>0.42835946165982342</v>
      </c>
    </row>
    <row r="5225" spans="1:18" x14ac:dyDescent="0.3">
      <c r="A5225" s="35">
        <f t="shared" si="409"/>
        <v>44233</v>
      </c>
      <c r="B5225" s="36">
        <v>0.58333333333333337</v>
      </c>
      <c r="C5225">
        <v>12398</v>
      </c>
      <c r="D5225">
        <v>2112</v>
      </c>
      <c r="E5225" s="49">
        <f t="shared" si="407"/>
        <v>0.3216644524017096</v>
      </c>
      <c r="F5225" s="49">
        <f t="shared" si="408"/>
        <v>0.42835946165982342</v>
      </c>
      <c r="G5225">
        <v>1422</v>
      </c>
      <c r="H5225" s="51">
        <f>G5225/'Parc électrique'!$C$24</f>
        <v>0.47399999999999998</v>
      </c>
      <c r="I5225" s="14">
        <v>752</v>
      </c>
      <c r="J5225" s="14">
        <v>0</v>
      </c>
      <c r="K5225" s="14">
        <v>0</v>
      </c>
      <c r="L5225" s="14">
        <v>651</v>
      </c>
      <c r="M5225" s="14">
        <f>C5225-SUM(D5225:L5225)</f>
        <v>7459.7759760859381</v>
      </c>
      <c r="P5225" s="49">
        <f>D5226/('Parc électrique'!$C$22+'Parc électrique'!$C$23)</f>
        <v>0.31421874999999999</v>
      </c>
      <c r="Q5225" s="49">
        <f t="shared" si="405"/>
        <v>0.30628182470636267</v>
      </c>
      <c r="R5225" s="49">
        <f t="shared" si="406"/>
        <v>0.40787446846491704</v>
      </c>
    </row>
    <row r="5226" spans="1:18" x14ac:dyDescent="0.3">
      <c r="A5226" s="35">
        <f t="shared" si="409"/>
        <v>44233</v>
      </c>
      <c r="B5226" s="36">
        <v>0.625</v>
      </c>
      <c r="C5226">
        <v>12110</v>
      </c>
      <c r="D5226">
        <v>2011</v>
      </c>
      <c r="E5226" s="49">
        <f t="shared" si="407"/>
        <v>0.30628182470636267</v>
      </c>
      <c r="F5226" s="49">
        <f t="shared" si="408"/>
        <v>0.40787446846491704</v>
      </c>
      <c r="G5226">
        <v>1048</v>
      </c>
      <c r="H5226" s="51">
        <f>G5226/'Parc électrique'!$C$24</f>
        <v>0.34933333333333333</v>
      </c>
      <c r="I5226" s="14">
        <v>752</v>
      </c>
      <c r="J5226" s="14">
        <v>0</v>
      </c>
      <c r="K5226" s="14">
        <v>-91</v>
      </c>
      <c r="L5226" s="14">
        <v>648</v>
      </c>
      <c r="M5226" s="14">
        <f>C5226-SUM(D5226:L5226)</f>
        <v>7740.9365103734963</v>
      </c>
      <c r="P5226" s="49">
        <f>D5227/('Parc électrique'!$C$22+'Parc électrique'!$C$23)</f>
        <v>0.31828125000000002</v>
      </c>
      <c r="Q5226" s="49">
        <f t="shared" si="405"/>
        <v>0.31024170906358073</v>
      </c>
      <c r="R5226" s="49">
        <f t="shared" si="406"/>
        <v>0.41314783304974445</v>
      </c>
    </row>
    <row r="5227" spans="1:18" x14ac:dyDescent="0.3">
      <c r="A5227" s="35">
        <f t="shared" si="409"/>
        <v>44233</v>
      </c>
      <c r="B5227" s="36">
        <v>0.66666666666666663</v>
      </c>
      <c r="C5227">
        <v>12082</v>
      </c>
      <c r="D5227">
        <v>2037</v>
      </c>
      <c r="E5227" s="49">
        <f t="shared" si="407"/>
        <v>0.31024170906358073</v>
      </c>
      <c r="F5227" s="49">
        <f t="shared" si="408"/>
        <v>0.41314783304974445</v>
      </c>
      <c r="G5227">
        <v>478</v>
      </c>
      <c r="H5227" s="51">
        <f>G5227/'Parc électrique'!$C$24</f>
        <v>0.15933333333333333</v>
      </c>
      <c r="I5227" s="14">
        <v>752</v>
      </c>
      <c r="J5227" s="14">
        <v>0</v>
      </c>
      <c r="K5227" s="14">
        <v>0</v>
      </c>
      <c r="L5227" s="14">
        <v>646</v>
      </c>
      <c r="M5227" s="14">
        <f>C5227-SUM(D5227:L5227)</f>
        <v>8168.1172771245529</v>
      </c>
      <c r="P5227" s="49">
        <f>D5228/('Parc électrique'!$C$22+'Parc électrique'!$C$23)</f>
        <v>0.31218750000000001</v>
      </c>
      <c r="Q5227" s="49">
        <f t="shared" si="405"/>
        <v>0.3043018825277537</v>
      </c>
      <c r="R5227" s="49">
        <f t="shared" si="406"/>
        <v>0.40523778617250339</v>
      </c>
    </row>
    <row r="5228" spans="1:18" x14ac:dyDescent="0.3">
      <c r="A5228" s="35">
        <f t="shared" si="409"/>
        <v>44233</v>
      </c>
      <c r="B5228" s="36">
        <v>0.70833333333333337</v>
      </c>
      <c r="C5228">
        <v>12487</v>
      </c>
      <c r="D5228">
        <v>1998</v>
      </c>
      <c r="E5228" s="49">
        <f t="shared" si="407"/>
        <v>0.3043018825277537</v>
      </c>
      <c r="F5228" s="49">
        <f t="shared" si="408"/>
        <v>0.40523778617250339</v>
      </c>
      <c r="G5228">
        <v>73</v>
      </c>
      <c r="H5228" s="51">
        <f>G5228/'Parc électrique'!$C$24</f>
        <v>2.4333333333333332E-2</v>
      </c>
      <c r="I5228" s="14">
        <v>752</v>
      </c>
      <c r="J5228" s="14">
        <v>0</v>
      </c>
      <c r="K5228" s="14">
        <v>0</v>
      </c>
      <c r="L5228" s="14">
        <v>646</v>
      </c>
      <c r="M5228" s="14">
        <f>C5228-SUM(D5228:L5228)</f>
        <v>9017.2661269979671</v>
      </c>
      <c r="P5228" s="49">
        <f>D5229/('Parc électrique'!$C$22+'Parc électrique'!$C$23)</f>
        <v>0.28390625000000003</v>
      </c>
      <c r="Q5228" s="49">
        <f t="shared" si="405"/>
        <v>0.27673499527173601</v>
      </c>
      <c r="R5228" s="49">
        <f t="shared" si="406"/>
        <v>0.36852705579351286</v>
      </c>
    </row>
    <row r="5229" spans="1:18" x14ac:dyDescent="0.3">
      <c r="A5229" s="35">
        <f t="shared" si="409"/>
        <v>44233</v>
      </c>
      <c r="B5229" s="36">
        <v>0.75</v>
      </c>
      <c r="C5229">
        <v>13489</v>
      </c>
      <c r="D5229">
        <v>1817</v>
      </c>
      <c r="E5229" s="49">
        <f t="shared" si="407"/>
        <v>0.27673499527173601</v>
      </c>
      <c r="F5229" s="49">
        <f t="shared" si="408"/>
        <v>0.36852705579351286</v>
      </c>
      <c r="G5229">
        <v>0</v>
      </c>
      <c r="H5229" s="51">
        <f>G5229/'Parc électrique'!$C$24</f>
        <v>0</v>
      </c>
      <c r="I5229" s="14">
        <v>752</v>
      </c>
      <c r="J5229" s="14">
        <v>0</v>
      </c>
      <c r="K5229" s="14">
        <v>0</v>
      </c>
      <c r="L5229" s="14">
        <v>640</v>
      </c>
      <c r="M5229" s="14">
        <f>C5229-SUM(D5229:L5229)</f>
        <v>10279.354737948936</v>
      </c>
      <c r="P5229" s="49">
        <f>D5230/('Parc électrique'!$C$22+'Parc électrique'!$C$23)</f>
        <v>0.2528125</v>
      </c>
      <c r="Q5229" s="49">
        <f t="shared" si="405"/>
        <v>0.24642664961456728</v>
      </c>
      <c r="R5229" s="49">
        <f t="shared" si="406"/>
        <v>0.32816553454810332</v>
      </c>
    </row>
    <row r="5230" spans="1:18" x14ac:dyDescent="0.3">
      <c r="A5230" s="35">
        <f t="shared" si="409"/>
        <v>44233</v>
      </c>
      <c r="B5230" s="36">
        <v>0.79166666666666663</v>
      </c>
      <c r="C5230">
        <v>13534</v>
      </c>
      <c r="D5230">
        <v>1618</v>
      </c>
      <c r="E5230" s="49">
        <f t="shared" si="407"/>
        <v>0.24642664961456728</v>
      </c>
      <c r="F5230" s="49">
        <f t="shared" si="408"/>
        <v>0.32816553454810332</v>
      </c>
      <c r="G5230">
        <v>0</v>
      </c>
      <c r="H5230" s="51">
        <f>G5230/'Parc électrique'!$C$24</f>
        <v>0</v>
      </c>
      <c r="I5230" s="14">
        <v>752</v>
      </c>
      <c r="J5230" s="14">
        <v>0</v>
      </c>
      <c r="K5230" s="14">
        <v>0</v>
      </c>
      <c r="L5230" s="14">
        <v>639</v>
      </c>
      <c r="M5230" s="14">
        <f>C5230-SUM(D5230:L5230)</f>
        <v>10524.425407815837</v>
      </c>
      <c r="P5230" s="49">
        <f>D5231/('Parc électrique'!$C$22+'Parc électrique'!$C$23)</f>
        <v>0.22296874999999999</v>
      </c>
      <c r="Q5230" s="49">
        <f t="shared" si="405"/>
        <v>0.2173367299134657</v>
      </c>
      <c r="R5230" s="49">
        <f t="shared" si="406"/>
        <v>0.28942658702110224</v>
      </c>
    </row>
    <row r="5231" spans="1:18" x14ac:dyDescent="0.3">
      <c r="A5231" s="35">
        <f t="shared" si="409"/>
        <v>44233</v>
      </c>
      <c r="B5231" s="36">
        <v>0.83333333333333337</v>
      </c>
      <c r="C5231">
        <v>12967</v>
      </c>
      <c r="D5231">
        <v>1427</v>
      </c>
      <c r="E5231" s="49">
        <f t="shared" si="407"/>
        <v>0.2173367299134657</v>
      </c>
      <c r="F5231" s="49">
        <f t="shared" si="408"/>
        <v>0.28942658702110224</v>
      </c>
      <c r="G5231">
        <v>0</v>
      </c>
      <c r="H5231" s="51">
        <f>G5231/'Parc électrique'!$C$24</f>
        <v>0</v>
      </c>
      <c r="I5231" s="14">
        <v>752</v>
      </c>
      <c r="J5231" s="14">
        <v>0</v>
      </c>
      <c r="K5231" s="14">
        <v>0</v>
      </c>
      <c r="L5231" s="14">
        <v>631</v>
      </c>
      <c r="M5231" s="14">
        <f>C5231-SUM(D5231:L5231)</f>
        <v>10156.493236683065</v>
      </c>
      <c r="P5231" s="49">
        <f>D5232/('Parc électrique'!$C$22+'Parc électrique'!$C$23)</f>
        <v>0.19437499999999999</v>
      </c>
      <c r="Q5231" s="49">
        <f t="shared" si="405"/>
        <v>0.18946523616843119</v>
      </c>
      <c r="R5231" s="49">
        <f t="shared" si="406"/>
        <v>0.25231021321250957</v>
      </c>
    </row>
    <row r="5232" spans="1:18" x14ac:dyDescent="0.3">
      <c r="A5232" s="35">
        <f t="shared" si="409"/>
        <v>44233</v>
      </c>
      <c r="B5232" s="36">
        <v>0.875</v>
      </c>
      <c r="C5232">
        <v>12428</v>
      </c>
      <c r="D5232">
        <v>1244</v>
      </c>
      <c r="E5232" s="49">
        <f t="shared" si="407"/>
        <v>0.18946523616843119</v>
      </c>
      <c r="F5232" s="49">
        <f t="shared" si="408"/>
        <v>0.25231021321250957</v>
      </c>
      <c r="G5232">
        <v>0</v>
      </c>
      <c r="H5232" s="51">
        <f>G5232/'Parc électrique'!$C$24</f>
        <v>0</v>
      </c>
      <c r="I5232" s="14">
        <v>752</v>
      </c>
      <c r="J5232" s="14">
        <v>0</v>
      </c>
      <c r="K5232" s="14">
        <v>0</v>
      </c>
      <c r="L5232" s="14">
        <v>626</v>
      </c>
      <c r="M5232" s="14">
        <f>C5232-SUM(D5232:L5232)</f>
        <v>9805.5582245506193</v>
      </c>
      <c r="P5232" s="49">
        <f>D5233/('Parc électrique'!$C$22+'Parc électrique'!$C$23)</f>
        <v>0.17078125</v>
      </c>
      <c r="Q5232" s="49">
        <f t="shared" si="405"/>
        <v>0.16646744624766505</v>
      </c>
      <c r="R5232" s="49">
        <f t="shared" si="406"/>
        <v>0.22168413427755063</v>
      </c>
    </row>
    <row r="5233" spans="1:18" x14ac:dyDescent="0.3">
      <c r="A5233" s="35">
        <f t="shared" si="409"/>
        <v>44233</v>
      </c>
      <c r="B5233" s="36">
        <v>0.91666666666666663</v>
      </c>
      <c r="C5233">
        <v>12822</v>
      </c>
      <c r="D5233">
        <v>1093</v>
      </c>
      <c r="E5233" s="49">
        <f t="shared" si="407"/>
        <v>0.16646744624766505</v>
      </c>
      <c r="F5233" s="49">
        <f t="shared" si="408"/>
        <v>0.22168413427755063</v>
      </c>
      <c r="G5233">
        <v>0</v>
      </c>
      <c r="H5233" s="51">
        <f>G5233/'Parc électrique'!$C$24</f>
        <v>0</v>
      </c>
      <c r="I5233" s="14">
        <v>752</v>
      </c>
      <c r="J5233" s="14">
        <v>0</v>
      </c>
      <c r="K5233" s="14">
        <v>0</v>
      </c>
      <c r="L5233" s="14">
        <v>623</v>
      </c>
      <c r="M5233" s="14">
        <f>C5233-SUM(D5233:L5233)</f>
        <v>10353.611848419474</v>
      </c>
      <c r="P5233" s="49">
        <f>D5234/('Parc électrique'!$C$22+'Parc électrique'!$C$23)</f>
        <v>0.15796874999999999</v>
      </c>
      <c r="Q5233" s="49">
        <f t="shared" si="405"/>
        <v>0.15397858019797744</v>
      </c>
      <c r="R5233" s="49">
        <f t="shared" si="406"/>
        <v>0.2050527536638643</v>
      </c>
    </row>
    <row r="5234" spans="1:18" x14ac:dyDescent="0.3">
      <c r="A5234" s="35">
        <f t="shared" si="409"/>
        <v>44233</v>
      </c>
      <c r="B5234" s="36">
        <v>0.95833333333333337</v>
      </c>
      <c r="C5234">
        <v>13156</v>
      </c>
      <c r="D5234">
        <v>1011</v>
      </c>
      <c r="E5234" s="49">
        <f t="shared" si="407"/>
        <v>0.15397858019797744</v>
      </c>
      <c r="F5234" s="49">
        <f t="shared" si="408"/>
        <v>0.2050527536638643</v>
      </c>
      <c r="G5234">
        <v>0</v>
      </c>
      <c r="H5234" s="51">
        <f>G5234/'Parc électrique'!$C$24</f>
        <v>0</v>
      </c>
      <c r="I5234" s="14">
        <v>752</v>
      </c>
      <c r="J5234" s="14">
        <v>0</v>
      </c>
      <c r="K5234" s="14">
        <v>127</v>
      </c>
      <c r="L5234" s="14">
        <v>626</v>
      </c>
      <c r="M5234" s="14">
        <f>C5234-SUM(D5234:L5234)</f>
        <v>10639.640968666139</v>
      </c>
      <c r="P5234" s="49">
        <f>D5235/('Parc électrique'!$C$22+'Parc électrique'!$C$23)</f>
        <v>0.17125000000000001</v>
      </c>
      <c r="Q5234" s="49">
        <f t="shared" si="405"/>
        <v>0.16692435598119021</v>
      </c>
      <c r="R5234" s="49">
        <f t="shared" si="406"/>
        <v>0.22229259942195381</v>
      </c>
    </row>
    <row r="5235" spans="1:18" x14ac:dyDescent="0.3">
      <c r="A5235" s="35">
        <f t="shared" si="409"/>
        <v>44234</v>
      </c>
      <c r="B5235" s="36">
        <v>0</v>
      </c>
      <c r="C5235">
        <v>12864</v>
      </c>
      <c r="D5235">
        <v>1096</v>
      </c>
      <c r="E5235" s="49">
        <f t="shared" si="407"/>
        <v>0.16692435598119021</v>
      </c>
      <c r="F5235" s="49">
        <f t="shared" si="408"/>
        <v>0.22229259942195381</v>
      </c>
      <c r="G5235">
        <v>0</v>
      </c>
      <c r="H5235" s="51">
        <f>G5235/'Parc électrique'!$C$24</f>
        <v>0</v>
      </c>
      <c r="I5235" s="14">
        <v>752</v>
      </c>
      <c r="J5235" s="14">
        <v>0</v>
      </c>
      <c r="K5235" s="14">
        <v>-246</v>
      </c>
      <c r="L5235" s="14">
        <v>622</v>
      </c>
      <c r="M5235" s="14">
        <f>C5235-SUM(D5235:L5235)</f>
        <v>10639.610783044598</v>
      </c>
      <c r="P5235" s="49">
        <f>D5236/('Parc électrique'!$C$22+'Parc électrique'!$C$23)</f>
        <v>0.17624999999999999</v>
      </c>
      <c r="Q5235" s="49">
        <f t="shared" si="405"/>
        <v>0.17179805980545854</v>
      </c>
      <c r="R5235" s="49">
        <f t="shared" si="406"/>
        <v>0.22878289429558749</v>
      </c>
    </row>
    <row r="5236" spans="1:18" x14ac:dyDescent="0.3">
      <c r="A5236" s="35">
        <f t="shared" si="409"/>
        <v>44234</v>
      </c>
      <c r="B5236" s="36">
        <v>4.1666666666666664E-2</v>
      </c>
      <c r="C5236">
        <v>12619</v>
      </c>
      <c r="D5236">
        <v>1128</v>
      </c>
      <c r="E5236" s="49">
        <f t="shared" si="407"/>
        <v>0.17179805980545854</v>
      </c>
      <c r="F5236" s="49">
        <f t="shared" si="408"/>
        <v>0.22878289429558749</v>
      </c>
      <c r="G5236">
        <v>0</v>
      </c>
      <c r="H5236" s="51">
        <f>G5236/'Parc électrique'!$C$24</f>
        <v>0</v>
      </c>
      <c r="I5236" s="14">
        <v>752</v>
      </c>
      <c r="J5236" s="14">
        <v>0</v>
      </c>
      <c r="K5236" s="14">
        <v>0</v>
      </c>
      <c r="L5236" s="14">
        <v>621</v>
      </c>
      <c r="M5236" s="14">
        <f>C5236-SUM(D5236:L5236)</f>
        <v>10117.599419045899</v>
      </c>
      <c r="P5236" s="49">
        <f>D5237/('Parc électrique'!$C$22+'Parc électrique'!$C$23)</f>
        <v>0.15640625</v>
      </c>
      <c r="Q5236" s="49">
        <f t="shared" si="405"/>
        <v>0.15245554775289361</v>
      </c>
      <c r="R5236" s="49">
        <f t="shared" si="406"/>
        <v>0.20302453651585378</v>
      </c>
    </row>
    <row r="5237" spans="1:18" x14ac:dyDescent="0.3">
      <c r="A5237" s="35">
        <f t="shared" si="409"/>
        <v>44234</v>
      </c>
      <c r="B5237" s="36">
        <v>8.3333333333333329E-2</v>
      </c>
      <c r="C5237">
        <v>12336</v>
      </c>
      <c r="D5237">
        <v>1001</v>
      </c>
      <c r="E5237" s="49">
        <f t="shared" si="407"/>
        <v>0.15245554775289361</v>
      </c>
      <c r="F5237" s="49">
        <f t="shared" si="408"/>
        <v>0.20302453651585378</v>
      </c>
      <c r="G5237">
        <v>0</v>
      </c>
      <c r="H5237" s="51">
        <f>G5237/'Parc électrique'!$C$24</f>
        <v>0</v>
      </c>
      <c r="I5237" s="14">
        <v>752</v>
      </c>
      <c r="J5237" s="14">
        <v>0</v>
      </c>
      <c r="K5237" s="14">
        <v>-414</v>
      </c>
      <c r="L5237" s="14">
        <v>619</v>
      </c>
      <c r="M5237" s="14">
        <f>C5237-SUM(D5237:L5237)</f>
        <v>10377.644519915732</v>
      </c>
      <c r="P5237" s="49">
        <f>D5238/('Parc électrique'!$C$22+'Parc électrique'!$C$23)</f>
        <v>0.13125000000000001</v>
      </c>
      <c r="Q5237" s="49">
        <f t="shared" si="405"/>
        <v>0.12793472538704359</v>
      </c>
      <c r="R5237" s="49">
        <f t="shared" si="406"/>
        <v>0.17037024043288429</v>
      </c>
    </row>
    <row r="5238" spans="1:18" x14ac:dyDescent="0.3">
      <c r="A5238" s="35">
        <f t="shared" si="409"/>
        <v>44234</v>
      </c>
      <c r="B5238" s="36">
        <v>0.125</v>
      </c>
      <c r="C5238">
        <v>11814</v>
      </c>
      <c r="D5238">
        <v>840</v>
      </c>
      <c r="E5238" s="49">
        <f t="shared" si="407"/>
        <v>0.12793472538704359</v>
      </c>
      <c r="F5238" s="49">
        <f t="shared" si="408"/>
        <v>0.17037024043288429</v>
      </c>
      <c r="G5238">
        <v>0</v>
      </c>
      <c r="H5238" s="51">
        <f>G5238/'Parc électrique'!$C$24</f>
        <v>0</v>
      </c>
      <c r="I5238" s="14">
        <v>752</v>
      </c>
      <c r="J5238" s="14">
        <v>0</v>
      </c>
      <c r="K5238" s="14">
        <v>-1035</v>
      </c>
      <c r="L5238" s="14">
        <v>617</v>
      </c>
      <c r="M5238" s="14">
        <f>C5238-SUM(D5238:L5238)</f>
        <v>10639.70169503418</v>
      </c>
      <c r="P5238" s="49">
        <f>D5239/('Parc électrique'!$C$22+'Parc électrique'!$C$23)</f>
        <v>0.14046875</v>
      </c>
      <c r="Q5238" s="49">
        <f t="shared" si="405"/>
        <v>0.13692061681303833</v>
      </c>
      <c r="R5238" s="49">
        <f t="shared" si="406"/>
        <v>0.18233672160614642</v>
      </c>
    </row>
    <row r="5239" spans="1:18" x14ac:dyDescent="0.3">
      <c r="A5239" s="35">
        <f t="shared" si="409"/>
        <v>44234</v>
      </c>
      <c r="B5239" s="36">
        <v>0.16666666666666666</v>
      </c>
      <c r="C5239">
        <v>11552</v>
      </c>
      <c r="D5239">
        <v>899</v>
      </c>
      <c r="E5239" s="49">
        <f t="shared" si="407"/>
        <v>0.13692061681303833</v>
      </c>
      <c r="F5239" s="49">
        <f t="shared" si="408"/>
        <v>0.18233672160614642</v>
      </c>
      <c r="G5239">
        <v>0</v>
      </c>
      <c r="H5239" s="51">
        <f>G5239/'Parc électrique'!$C$24</f>
        <v>0</v>
      </c>
      <c r="I5239" s="14">
        <v>752</v>
      </c>
      <c r="J5239" s="14">
        <v>0</v>
      </c>
      <c r="K5239" s="14">
        <v>0</v>
      </c>
      <c r="L5239" s="14">
        <v>616</v>
      </c>
      <c r="M5239" s="14">
        <f>C5239-SUM(D5239:L5239)</f>
        <v>9284.6807426615815</v>
      </c>
      <c r="P5239" s="49">
        <f>D5240/('Parc électrique'!$C$22+'Parc électrique'!$C$23)</f>
        <v>0.15468750000000001</v>
      </c>
      <c r="Q5239" s="49">
        <f t="shared" si="405"/>
        <v>0.15078021206330136</v>
      </c>
      <c r="R5239" s="49">
        <f t="shared" si="406"/>
        <v>0.20079349765304222</v>
      </c>
    </row>
    <row r="5240" spans="1:18" x14ac:dyDescent="0.3">
      <c r="A5240" s="35">
        <f t="shared" si="409"/>
        <v>44234</v>
      </c>
      <c r="B5240" s="36">
        <v>0.20833333333333334</v>
      </c>
      <c r="C5240">
        <v>11609</v>
      </c>
      <c r="D5240">
        <v>990</v>
      </c>
      <c r="E5240" s="49">
        <f t="shared" si="407"/>
        <v>0.15078021206330136</v>
      </c>
      <c r="F5240" s="49">
        <f t="shared" si="408"/>
        <v>0.20079349765304222</v>
      </c>
      <c r="G5240">
        <v>0</v>
      </c>
      <c r="H5240" s="51">
        <f>G5240/'Parc électrique'!$C$24</f>
        <v>0</v>
      </c>
      <c r="I5240" s="14">
        <v>752</v>
      </c>
      <c r="J5240" s="14">
        <v>0</v>
      </c>
      <c r="K5240" s="14">
        <v>0</v>
      </c>
      <c r="L5240" s="14">
        <v>617</v>
      </c>
      <c r="M5240" s="14">
        <f>C5240-SUM(D5240:L5240)</f>
        <v>9249.6484262902832</v>
      </c>
      <c r="P5240" s="49">
        <f>D5241/('Parc électrique'!$C$22+'Parc électrique'!$C$23)</f>
        <v>0.12859375000000001</v>
      </c>
      <c r="Q5240" s="49">
        <f t="shared" si="405"/>
        <v>0.12534557023040105</v>
      </c>
      <c r="R5240" s="49">
        <f t="shared" si="406"/>
        <v>0.16692227128126641</v>
      </c>
    </row>
    <row r="5241" spans="1:18" x14ac:dyDescent="0.3">
      <c r="A5241" s="35">
        <f t="shared" si="409"/>
        <v>44234</v>
      </c>
      <c r="B5241" s="36">
        <v>0.25</v>
      </c>
      <c r="C5241">
        <v>11786</v>
      </c>
      <c r="D5241">
        <v>823</v>
      </c>
      <c r="E5241" s="49">
        <f t="shared" si="407"/>
        <v>0.12534557023040105</v>
      </c>
      <c r="F5241" s="49">
        <f t="shared" si="408"/>
        <v>0.16692227128126641</v>
      </c>
      <c r="G5241">
        <v>0</v>
      </c>
      <c r="H5241" s="51">
        <f>G5241/'Parc électrique'!$C$24</f>
        <v>0</v>
      </c>
      <c r="I5241" s="14">
        <v>752</v>
      </c>
      <c r="J5241" s="14">
        <v>0</v>
      </c>
      <c r="K5241" s="14">
        <v>0</v>
      </c>
      <c r="L5241" s="14">
        <v>621</v>
      </c>
      <c r="M5241" s="14">
        <f>C5241-SUM(D5241:L5241)</f>
        <v>9589.7077321584875</v>
      </c>
      <c r="P5241" s="49">
        <f>D5242/('Parc électrique'!$C$22+'Parc électrique'!$C$23)</f>
        <v>0.10703124999999999</v>
      </c>
      <c r="Q5241" s="49">
        <f t="shared" si="405"/>
        <v>0.10432772248824387</v>
      </c>
      <c r="R5241" s="49">
        <f t="shared" si="406"/>
        <v>0.13893287463872112</v>
      </c>
    </row>
    <row r="5242" spans="1:18" x14ac:dyDescent="0.3">
      <c r="A5242" s="35">
        <f t="shared" si="409"/>
        <v>44234</v>
      </c>
      <c r="B5242" s="36">
        <v>0.29166666666666669</v>
      </c>
      <c r="C5242">
        <v>11942</v>
      </c>
      <c r="D5242">
        <v>685</v>
      </c>
      <c r="E5242" s="49">
        <f t="shared" si="407"/>
        <v>0.10432772248824387</v>
      </c>
      <c r="F5242" s="49">
        <f t="shared" si="408"/>
        <v>0.13893287463872112</v>
      </c>
      <c r="G5242">
        <v>0</v>
      </c>
      <c r="H5242" s="51">
        <f>G5242/'Parc électrique'!$C$24</f>
        <v>0</v>
      </c>
      <c r="I5242" s="14">
        <v>752</v>
      </c>
      <c r="J5242" s="14">
        <v>0</v>
      </c>
      <c r="K5242" s="14">
        <v>0</v>
      </c>
      <c r="L5242" s="14">
        <v>629</v>
      </c>
      <c r="M5242" s="14">
        <f>C5242-SUM(D5242:L5242)</f>
        <v>9875.7567394028738</v>
      </c>
      <c r="P5242" s="49">
        <f>D5243/('Parc électrique'!$C$22+'Parc électrique'!$C$23)</f>
        <v>0.10062500000000001</v>
      </c>
      <c r="Q5242" s="49">
        <f t="shared" si="405"/>
        <v>9.8083289463400086E-2</v>
      </c>
      <c r="R5242" s="49">
        <f t="shared" si="406"/>
        <v>0.13061718433187797</v>
      </c>
    </row>
    <row r="5243" spans="1:18" x14ac:dyDescent="0.3">
      <c r="A5243" s="35">
        <f t="shared" si="409"/>
        <v>44234</v>
      </c>
      <c r="B5243" s="36">
        <v>0.33333333333333331</v>
      </c>
      <c r="C5243">
        <v>12306</v>
      </c>
      <c r="D5243">
        <v>644</v>
      </c>
      <c r="E5243" s="49">
        <f t="shared" si="407"/>
        <v>9.8083289463400086E-2</v>
      </c>
      <c r="F5243" s="49">
        <f t="shared" si="408"/>
        <v>0.13061718433187797</v>
      </c>
      <c r="G5243">
        <v>58</v>
      </c>
      <c r="H5243" s="51">
        <f>G5243/'Parc électrique'!$C$24</f>
        <v>1.9333333333333334E-2</v>
      </c>
      <c r="I5243" s="14">
        <v>752</v>
      </c>
      <c r="J5243" s="14">
        <v>0</v>
      </c>
      <c r="K5243" s="14">
        <v>0</v>
      </c>
      <c r="L5243" s="14">
        <v>639</v>
      </c>
      <c r="M5243" s="14">
        <f>C5243-SUM(D5243:L5243)</f>
        <v>10212.751966192871</v>
      </c>
      <c r="P5243" s="49">
        <f>D5244/('Parc électrique'!$C$22+'Parc électrique'!$C$23)</f>
        <v>8.7187500000000001E-2</v>
      </c>
      <c r="Q5243" s="49">
        <f t="shared" si="405"/>
        <v>8.4985210435678957E-2</v>
      </c>
      <c r="R5243" s="49">
        <f t="shared" si="406"/>
        <v>0.11317451685898743</v>
      </c>
    </row>
    <row r="5244" spans="1:18" x14ac:dyDescent="0.3">
      <c r="A5244" s="35">
        <f t="shared" si="409"/>
        <v>44234</v>
      </c>
      <c r="B5244" s="36">
        <v>0.375</v>
      </c>
      <c r="C5244">
        <v>12805</v>
      </c>
      <c r="D5244">
        <v>558</v>
      </c>
      <c r="E5244" s="49">
        <f t="shared" si="407"/>
        <v>8.4985210435678957E-2</v>
      </c>
      <c r="F5244" s="49">
        <f t="shared" si="408"/>
        <v>0.11317451685898743</v>
      </c>
      <c r="G5244">
        <v>422</v>
      </c>
      <c r="H5244" s="51">
        <f>G5244/'Parc électrique'!$C$24</f>
        <v>0.14066666666666666</v>
      </c>
      <c r="I5244" s="14">
        <v>752</v>
      </c>
      <c r="J5244" s="14">
        <v>0</v>
      </c>
      <c r="K5244" s="14">
        <v>0</v>
      </c>
      <c r="L5244" s="14">
        <v>646</v>
      </c>
      <c r="M5244" s="14">
        <f>C5244-SUM(D5244:L5244)</f>
        <v>10426.661173606039</v>
      </c>
      <c r="P5244" s="49">
        <f>D5245/('Parc électrique'!$C$22+'Parc électrique'!$C$23)</f>
        <v>9.6875000000000003E-2</v>
      </c>
      <c r="Q5244" s="49">
        <f t="shared" si="405"/>
        <v>9.4428011595198841E-2</v>
      </c>
      <c r="R5244" s="49">
        <f t="shared" si="406"/>
        <v>0.1257494631766527</v>
      </c>
    </row>
    <row r="5245" spans="1:18" x14ac:dyDescent="0.3">
      <c r="A5245" s="35">
        <f t="shared" si="409"/>
        <v>44234</v>
      </c>
      <c r="B5245" s="36">
        <v>0.41666666666666669</v>
      </c>
      <c r="C5245">
        <v>13068</v>
      </c>
      <c r="D5245">
        <v>620</v>
      </c>
      <c r="E5245" s="49">
        <f t="shared" si="407"/>
        <v>9.4428011595198841E-2</v>
      </c>
      <c r="F5245" s="49">
        <f t="shared" si="408"/>
        <v>0.1257494631766527</v>
      </c>
      <c r="G5245">
        <v>953</v>
      </c>
      <c r="H5245" s="51">
        <f>G5245/'Parc électrique'!$C$24</f>
        <v>0.31766666666666665</v>
      </c>
      <c r="I5245" s="14">
        <v>752</v>
      </c>
      <c r="J5245" s="14">
        <v>0</v>
      </c>
      <c r="K5245" s="14">
        <v>0</v>
      </c>
      <c r="L5245" s="14">
        <v>648</v>
      </c>
      <c r="M5245" s="14">
        <f>C5245-SUM(D5245:L5245)</f>
        <v>10094.46215585856</v>
      </c>
      <c r="P5245" s="49">
        <f>D5246/('Parc électrique'!$C$22+'Parc électrique'!$C$23)</f>
        <v>0.10109375</v>
      </c>
      <c r="Q5245" s="49">
        <f t="shared" si="405"/>
        <v>9.8540199196925235E-2</v>
      </c>
      <c r="R5245" s="49">
        <f t="shared" si="406"/>
        <v>0.13122564947628113</v>
      </c>
    </row>
    <row r="5246" spans="1:18" x14ac:dyDescent="0.3">
      <c r="A5246" s="35">
        <f t="shared" si="409"/>
        <v>44234</v>
      </c>
      <c r="B5246" s="36">
        <v>0.45833333333333331</v>
      </c>
      <c r="C5246">
        <v>13213</v>
      </c>
      <c r="D5246">
        <v>647</v>
      </c>
      <c r="E5246" s="49">
        <f t="shared" si="407"/>
        <v>9.8540199196925235E-2</v>
      </c>
      <c r="F5246" s="49">
        <f t="shared" si="408"/>
        <v>0.13122564947628113</v>
      </c>
      <c r="G5246">
        <v>1319</v>
      </c>
      <c r="H5246" s="51">
        <f>G5246/'Parc électrique'!$C$24</f>
        <v>0.43966666666666665</v>
      </c>
      <c r="I5246" s="14">
        <v>752</v>
      </c>
      <c r="J5246" s="14">
        <v>0</v>
      </c>
      <c r="K5246" s="14">
        <v>0</v>
      </c>
      <c r="L5246" s="14">
        <v>651</v>
      </c>
      <c r="M5246" s="14">
        <f>C5246-SUM(D5246:L5246)</f>
        <v>9843.3305674846597</v>
      </c>
      <c r="P5246" s="49">
        <f>D5247/('Parc électrique'!$C$22+'Parc électrique'!$C$23)</f>
        <v>0.121875</v>
      </c>
      <c r="Q5246" s="49">
        <f t="shared" si="405"/>
        <v>0.11879653071654046</v>
      </c>
      <c r="R5246" s="49">
        <f t="shared" si="406"/>
        <v>0.15820093754482112</v>
      </c>
    </row>
    <row r="5247" spans="1:18" x14ac:dyDescent="0.3">
      <c r="A5247" s="35">
        <f t="shared" si="409"/>
        <v>44234</v>
      </c>
      <c r="B5247" s="36">
        <v>0.5</v>
      </c>
      <c r="C5247">
        <v>13400</v>
      </c>
      <c r="D5247">
        <v>780</v>
      </c>
      <c r="E5247" s="49">
        <f t="shared" si="407"/>
        <v>0.11879653071654046</v>
      </c>
      <c r="F5247" s="49">
        <f t="shared" si="408"/>
        <v>0.15820093754482112</v>
      </c>
      <c r="G5247">
        <v>1533</v>
      </c>
      <c r="H5247" s="51">
        <f>G5247/'Parc électrique'!$C$24</f>
        <v>0.51100000000000001</v>
      </c>
      <c r="I5247" s="14">
        <v>752</v>
      </c>
      <c r="J5247" s="14">
        <v>0</v>
      </c>
      <c r="K5247" s="14">
        <v>0</v>
      </c>
      <c r="L5247" s="14">
        <v>651</v>
      </c>
      <c r="M5247" s="14">
        <f>C5247-SUM(D5247:L5247)</f>
        <v>9683.2120025317381</v>
      </c>
      <c r="P5247" s="49">
        <f>D5248/('Parc électrique'!$C$22+'Parc électrique'!$C$23)</f>
        <v>0.11109375</v>
      </c>
      <c r="Q5247" s="49">
        <f t="shared" si="405"/>
        <v>0.10828760684546189</v>
      </c>
      <c r="R5247" s="49">
        <f t="shared" si="406"/>
        <v>0.1442062392235485</v>
      </c>
    </row>
    <row r="5248" spans="1:18" x14ac:dyDescent="0.3">
      <c r="A5248" s="35">
        <f t="shared" si="409"/>
        <v>44234</v>
      </c>
      <c r="B5248" s="36">
        <v>0.54166666666666663</v>
      </c>
      <c r="C5248">
        <v>12721</v>
      </c>
      <c r="D5248">
        <v>711</v>
      </c>
      <c r="E5248" s="49">
        <f t="shared" si="407"/>
        <v>0.10828760684546189</v>
      </c>
      <c r="F5248" s="49">
        <f t="shared" si="408"/>
        <v>0.1442062392235485</v>
      </c>
      <c r="G5248">
        <v>1515</v>
      </c>
      <c r="H5248" s="51">
        <f>G5248/'Parc électrique'!$C$24</f>
        <v>0.505</v>
      </c>
      <c r="I5248" s="14">
        <v>752</v>
      </c>
      <c r="J5248" s="14">
        <v>0</v>
      </c>
      <c r="K5248" s="14">
        <v>0</v>
      </c>
      <c r="L5248" s="14">
        <v>651</v>
      </c>
      <c r="M5248" s="14">
        <f>C5248-SUM(D5248:L5248)</f>
        <v>9091.2425061539307</v>
      </c>
      <c r="P5248" s="49">
        <f>D5249/('Parc électrique'!$C$22+'Parc électrique'!$C$23)</f>
        <v>0.13015625</v>
      </c>
      <c r="Q5248" s="49">
        <f t="shared" si="405"/>
        <v>0.12686860267548489</v>
      </c>
      <c r="R5248" s="49">
        <f t="shared" si="406"/>
        <v>0.16895048842927693</v>
      </c>
    </row>
    <row r="5249" spans="1:18" x14ac:dyDescent="0.3">
      <c r="A5249" s="35">
        <f t="shared" si="409"/>
        <v>44234</v>
      </c>
      <c r="B5249" s="36">
        <v>0.58333333333333337</v>
      </c>
      <c r="C5249">
        <v>12088</v>
      </c>
      <c r="D5249">
        <v>833</v>
      </c>
      <c r="E5249" s="49">
        <f t="shared" si="407"/>
        <v>0.12686860267548489</v>
      </c>
      <c r="F5249" s="49">
        <f t="shared" si="408"/>
        <v>0.16895048842927693</v>
      </c>
      <c r="G5249">
        <v>1331</v>
      </c>
      <c r="H5249" s="51">
        <f>G5249/'Parc électrique'!$C$24</f>
        <v>0.44366666666666665</v>
      </c>
      <c r="I5249" s="14">
        <v>752</v>
      </c>
      <c r="J5249" s="14">
        <v>0</v>
      </c>
      <c r="K5249" s="14">
        <v>0</v>
      </c>
      <c r="L5249" s="14">
        <v>648</v>
      </c>
      <c r="M5249" s="14">
        <f>C5249-SUM(D5249:L5249)</f>
        <v>8523.260514242229</v>
      </c>
      <c r="P5249" s="49">
        <f>D5250/('Parc électrique'!$C$22+'Parc électrique'!$C$23)</f>
        <v>0.138125</v>
      </c>
      <c r="Q5249" s="49">
        <f t="shared" si="405"/>
        <v>0.13463606814541254</v>
      </c>
      <c r="R5249" s="49">
        <f t="shared" si="406"/>
        <v>0.17929439588413063</v>
      </c>
    </row>
    <row r="5250" spans="1:18" x14ac:dyDescent="0.3">
      <c r="A5250" s="35">
        <f t="shared" si="409"/>
        <v>44234</v>
      </c>
      <c r="B5250" s="36">
        <v>0.625</v>
      </c>
      <c r="C5250">
        <v>11698</v>
      </c>
      <c r="D5250">
        <v>884</v>
      </c>
      <c r="E5250" s="49">
        <f t="shared" si="407"/>
        <v>0.13463606814541254</v>
      </c>
      <c r="F5250" s="49">
        <f t="shared" si="408"/>
        <v>0.17929439588413063</v>
      </c>
      <c r="G5250">
        <v>979</v>
      </c>
      <c r="H5250" s="51">
        <f>G5250/'Parc électrique'!$C$24</f>
        <v>0.32633333333333331</v>
      </c>
      <c r="I5250" s="14">
        <v>752</v>
      </c>
      <c r="J5250" s="14">
        <v>0</v>
      </c>
      <c r="K5250" s="14">
        <v>0</v>
      </c>
      <c r="L5250" s="14">
        <v>646</v>
      </c>
      <c r="M5250" s="14">
        <f>C5250-SUM(D5250:L5250)</f>
        <v>8436.3597362026376</v>
      </c>
      <c r="P5250" s="49">
        <f>D5251/('Parc électrique'!$C$22+'Parc électrique'!$C$23)</f>
        <v>0.14515624999999999</v>
      </c>
      <c r="Q5250" s="49">
        <f t="shared" si="405"/>
        <v>0.14148971414828987</v>
      </c>
      <c r="R5250" s="49">
        <f t="shared" si="406"/>
        <v>0.18842137305017798</v>
      </c>
    </row>
    <row r="5251" spans="1:18" x14ac:dyDescent="0.3">
      <c r="A5251" s="35">
        <f t="shared" si="409"/>
        <v>44234</v>
      </c>
      <c r="B5251" s="36">
        <v>0.66666666666666663</v>
      </c>
      <c r="C5251">
        <v>11657</v>
      </c>
      <c r="D5251">
        <v>929</v>
      </c>
      <c r="E5251" s="49">
        <f t="shared" si="407"/>
        <v>0.14148971414828987</v>
      </c>
      <c r="F5251" s="49">
        <f t="shared" si="408"/>
        <v>0.18842137305017798</v>
      </c>
      <c r="G5251">
        <v>442</v>
      </c>
      <c r="H5251" s="51">
        <f>G5251/'Parc électrique'!$C$24</f>
        <v>0.14733333333333334</v>
      </c>
      <c r="I5251" s="14">
        <v>752</v>
      </c>
      <c r="J5251" s="14">
        <v>0</v>
      </c>
      <c r="K5251" s="14">
        <v>0</v>
      </c>
      <c r="L5251" s="14">
        <v>643</v>
      </c>
      <c r="M5251" s="14">
        <f>C5251-SUM(D5251:L5251)</f>
        <v>8890.5227555794681</v>
      </c>
      <c r="P5251" s="49">
        <f>D5252/('Parc électrique'!$C$22+'Parc électrique'!$C$23)</f>
        <v>0.18531249999999999</v>
      </c>
      <c r="Q5251" s="49">
        <f t="shared" ref="Q5251:Q5314" si="410">P5251/$T$3*$T$8</f>
        <v>0.18063164798694487</v>
      </c>
      <c r="R5251" s="49">
        <f t="shared" ref="R5251:R5314" si="411">P5251/$T$3*$T$4</f>
        <v>0.24054655375404854</v>
      </c>
    </row>
    <row r="5252" spans="1:18" x14ac:dyDescent="0.3">
      <c r="A5252" s="35">
        <f t="shared" si="409"/>
        <v>44234</v>
      </c>
      <c r="B5252" s="36">
        <v>0.70833333333333337</v>
      </c>
      <c r="C5252">
        <v>12101</v>
      </c>
      <c r="D5252">
        <v>1186</v>
      </c>
      <c r="E5252" s="49">
        <f t="shared" ref="E5252:E5315" si="412">P5251/$T$3*$T$8</f>
        <v>0.18063164798694487</v>
      </c>
      <c r="F5252" s="49">
        <f t="shared" ref="F5252:F5315" si="413">P5251/$T$3*$T$4</f>
        <v>0.24054655375404854</v>
      </c>
      <c r="G5252">
        <v>62</v>
      </c>
      <c r="H5252" s="51">
        <f>G5252/'Parc électrique'!$C$24</f>
        <v>2.0666666666666667E-2</v>
      </c>
      <c r="I5252" s="14">
        <v>752</v>
      </c>
      <c r="J5252" s="14">
        <v>0</v>
      </c>
      <c r="K5252" s="14">
        <v>0</v>
      </c>
      <c r="L5252" s="14">
        <v>643</v>
      </c>
      <c r="M5252" s="14">
        <f>C5252-SUM(D5252:L5252)</f>
        <v>9457.5581551315918</v>
      </c>
      <c r="P5252" s="49">
        <f>D5253/('Parc électrique'!$C$22+'Parc électrique'!$C$23)</f>
        <v>0.18984375000000001</v>
      </c>
      <c r="Q5252" s="49">
        <f t="shared" si="410"/>
        <v>0.18504844207768806</v>
      </c>
      <c r="R5252" s="49">
        <f t="shared" si="411"/>
        <v>0.24642838348327908</v>
      </c>
    </row>
    <row r="5253" spans="1:18" x14ac:dyDescent="0.3">
      <c r="A5253" s="35">
        <f t="shared" si="409"/>
        <v>44234</v>
      </c>
      <c r="B5253" s="36">
        <v>0.75</v>
      </c>
      <c r="C5253">
        <v>13369</v>
      </c>
      <c r="D5253">
        <v>1215</v>
      </c>
      <c r="E5253" s="49">
        <f t="shared" si="412"/>
        <v>0.18504844207768806</v>
      </c>
      <c r="F5253" s="49">
        <f t="shared" si="413"/>
        <v>0.24642838348327908</v>
      </c>
      <c r="G5253">
        <v>0</v>
      </c>
      <c r="H5253" s="51">
        <f>G5253/'Parc électrique'!$C$24</f>
        <v>0</v>
      </c>
      <c r="I5253" s="14">
        <v>752</v>
      </c>
      <c r="J5253" s="14">
        <v>0</v>
      </c>
      <c r="K5253" s="14">
        <v>125</v>
      </c>
      <c r="L5253" s="14">
        <v>637</v>
      </c>
      <c r="M5253" s="14">
        <f>C5253-SUM(D5253:L5253)</f>
        <v>10639.568523174439</v>
      </c>
      <c r="P5253" s="49">
        <f>D5254/('Parc électrique'!$C$22+'Parc électrique'!$C$23)</f>
        <v>0.18296875000000001</v>
      </c>
      <c r="Q5253" s="49">
        <f t="shared" si="410"/>
        <v>0.17834709931931911</v>
      </c>
      <c r="R5253" s="49">
        <f t="shared" si="411"/>
        <v>0.23750422803203278</v>
      </c>
    </row>
    <row r="5254" spans="1:18" x14ac:dyDescent="0.3">
      <c r="A5254" s="35">
        <f t="shared" si="409"/>
        <v>44234</v>
      </c>
      <c r="B5254" s="36">
        <v>0.79166666666666663</v>
      </c>
      <c r="C5254">
        <v>13749</v>
      </c>
      <c r="D5254">
        <v>1171</v>
      </c>
      <c r="E5254" s="49">
        <f t="shared" si="412"/>
        <v>0.17834709931931911</v>
      </c>
      <c r="F5254" s="49">
        <f t="shared" si="413"/>
        <v>0.23750422803203278</v>
      </c>
      <c r="G5254">
        <v>0</v>
      </c>
      <c r="H5254" s="51">
        <f>G5254/'Parc électrique'!$C$24</f>
        <v>0</v>
      </c>
      <c r="I5254" s="14">
        <v>752</v>
      </c>
      <c r="J5254" s="14">
        <v>0</v>
      </c>
      <c r="K5254" s="14">
        <v>549</v>
      </c>
      <c r="L5254" s="14">
        <v>637</v>
      </c>
      <c r="M5254" s="14">
        <f>C5254-SUM(D5254:L5254)</f>
        <v>10639.584148672649</v>
      </c>
      <c r="P5254" s="49">
        <f>D5255/('Parc électrique'!$C$22+'Parc électrique'!$C$23)</f>
        <v>0.170625</v>
      </c>
      <c r="Q5254" s="49">
        <f t="shared" si="410"/>
        <v>0.16631514300315667</v>
      </c>
      <c r="R5254" s="49">
        <f t="shared" si="411"/>
        <v>0.22148131256274958</v>
      </c>
    </row>
    <row r="5255" spans="1:18" x14ac:dyDescent="0.3">
      <c r="A5255" s="35">
        <f t="shared" si="409"/>
        <v>44234</v>
      </c>
      <c r="B5255" s="36">
        <v>0.83333333333333337</v>
      </c>
      <c r="C5255">
        <v>13352</v>
      </c>
      <c r="D5255">
        <v>1092</v>
      </c>
      <c r="E5255" s="49">
        <f t="shared" si="412"/>
        <v>0.16631514300315667</v>
      </c>
      <c r="F5255" s="49">
        <f t="shared" si="413"/>
        <v>0.22148131256274958</v>
      </c>
      <c r="G5255">
        <v>0</v>
      </c>
      <c r="H5255" s="51">
        <f>G5255/'Parc électrique'!$C$24</f>
        <v>0</v>
      </c>
      <c r="I5255" s="14">
        <v>752</v>
      </c>
      <c r="J5255" s="14">
        <v>0</v>
      </c>
      <c r="K5255" s="14">
        <v>239</v>
      </c>
      <c r="L5255" s="14">
        <v>629</v>
      </c>
      <c r="M5255" s="14">
        <f>C5255-SUM(D5255:L5255)</f>
        <v>10639.612203544435</v>
      </c>
      <c r="P5255" s="49">
        <f>D5256/('Parc électrique'!$C$22+'Parc électrique'!$C$23)</f>
        <v>0.16140625</v>
      </c>
      <c r="Q5255" s="49">
        <f t="shared" si="410"/>
        <v>0.15732925157716193</v>
      </c>
      <c r="R5255" s="49">
        <f t="shared" si="411"/>
        <v>0.20951483138948745</v>
      </c>
    </row>
    <row r="5256" spans="1:18" x14ac:dyDescent="0.3">
      <c r="A5256" s="35">
        <f t="shared" si="409"/>
        <v>44234</v>
      </c>
      <c r="B5256" s="36">
        <v>0.875</v>
      </c>
      <c r="C5256">
        <v>12825</v>
      </c>
      <c r="D5256">
        <v>1033</v>
      </c>
      <c r="E5256" s="49">
        <f t="shared" si="412"/>
        <v>0.15732925157716193</v>
      </c>
      <c r="F5256" s="49">
        <f t="shared" si="413"/>
        <v>0.20951483138948745</v>
      </c>
      <c r="G5256">
        <v>0</v>
      </c>
      <c r="H5256" s="51">
        <f>G5256/'Parc électrique'!$C$24</f>
        <v>0</v>
      </c>
      <c r="I5256" s="14">
        <v>752</v>
      </c>
      <c r="J5256" s="14">
        <v>0</v>
      </c>
      <c r="K5256" s="14">
        <v>0</v>
      </c>
      <c r="L5256" s="14">
        <v>624</v>
      </c>
      <c r="M5256" s="14">
        <f>C5256-SUM(D5256:L5256)</f>
        <v>10415.633155917032</v>
      </c>
      <c r="P5256" s="49">
        <f>D5257/('Parc électrique'!$C$22+'Parc électrique'!$C$23)</f>
        <v>0.15875</v>
      </c>
      <c r="Q5256" s="49">
        <f t="shared" si="410"/>
        <v>0.15474009642051939</v>
      </c>
      <c r="R5256" s="49">
        <f t="shared" si="411"/>
        <v>0.2060668622378696</v>
      </c>
    </row>
    <row r="5257" spans="1:18" x14ac:dyDescent="0.3">
      <c r="A5257" s="35">
        <f t="shared" si="409"/>
        <v>44234</v>
      </c>
      <c r="B5257" s="36">
        <v>0.91666666666666663</v>
      </c>
      <c r="C5257">
        <v>13135</v>
      </c>
      <c r="D5257">
        <v>1016</v>
      </c>
      <c r="E5257" s="49">
        <f t="shared" si="412"/>
        <v>0.15474009642051939</v>
      </c>
      <c r="F5257" s="49">
        <f t="shared" si="413"/>
        <v>0.2060668622378696</v>
      </c>
      <c r="G5257">
        <v>0</v>
      </c>
      <c r="H5257" s="51">
        <f>G5257/'Parc électrique'!$C$24</f>
        <v>0</v>
      </c>
      <c r="I5257" s="14">
        <v>752</v>
      </c>
      <c r="J5257" s="14">
        <v>0</v>
      </c>
      <c r="K5257" s="14">
        <v>106</v>
      </c>
      <c r="L5257" s="14">
        <v>621</v>
      </c>
      <c r="M5257" s="14">
        <f>C5257-SUM(D5257:L5257)</f>
        <v>10639.639193041341</v>
      </c>
      <c r="P5257" s="49">
        <f>D5258/('Parc électrique'!$C$22+'Parc électrique'!$C$23)</f>
        <v>0.15781249999999999</v>
      </c>
      <c r="Q5257" s="49">
        <f t="shared" si="410"/>
        <v>0.15382627695346907</v>
      </c>
      <c r="R5257" s="49">
        <f t="shared" si="411"/>
        <v>0.20484993194906326</v>
      </c>
    </row>
    <row r="5258" spans="1:18" x14ac:dyDescent="0.3">
      <c r="A5258" s="35">
        <f t="shared" si="409"/>
        <v>44234</v>
      </c>
      <c r="B5258" s="36">
        <v>0.95833333333333337</v>
      </c>
      <c r="C5258">
        <v>13363</v>
      </c>
      <c r="D5258">
        <v>1010</v>
      </c>
      <c r="E5258" s="49">
        <f t="shared" si="412"/>
        <v>0.15382627695346907</v>
      </c>
      <c r="F5258" s="49">
        <f t="shared" si="413"/>
        <v>0.20484993194906326</v>
      </c>
      <c r="G5258">
        <v>0</v>
      </c>
      <c r="H5258" s="51">
        <f>G5258/'Parc électrique'!$C$24</f>
        <v>0</v>
      </c>
      <c r="I5258" s="14">
        <v>752</v>
      </c>
      <c r="J5258" s="14">
        <v>0</v>
      </c>
      <c r="K5258" s="14">
        <v>338</v>
      </c>
      <c r="L5258" s="14">
        <v>623</v>
      </c>
      <c r="M5258" s="14">
        <f>C5258-SUM(D5258:L5258)</f>
        <v>10639.641323791097</v>
      </c>
      <c r="P5258" s="49">
        <f>D5259/('Parc électrique'!$C$22+'Parc électrique'!$C$23)</f>
        <v>0.16468749999999999</v>
      </c>
      <c r="Q5258" s="49">
        <f t="shared" si="410"/>
        <v>0.16052761971183802</v>
      </c>
      <c r="R5258" s="49">
        <f t="shared" si="411"/>
        <v>0.21377408740030956</v>
      </c>
    </row>
    <row r="5259" spans="1:18" x14ac:dyDescent="0.3">
      <c r="A5259" s="35">
        <f t="shared" si="409"/>
        <v>44235</v>
      </c>
      <c r="B5259" s="36">
        <v>0</v>
      </c>
      <c r="C5259">
        <v>13126</v>
      </c>
      <c r="D5259">
        <v>1054</v>
      </c>
      <c r="E5259" s="49">
        <f t="shared" si="412"/>
        <v>0.16052761971183802</v>
      </c>
      <c r="F5259" s="49">
        <f t="shared" si="413"/>
        <v>0.21377408740030956</v>
      </c>
      <c r="G5259">
        <v>0</v>
      </c>
      <c r="H5259" s="51">
        <f>G5259/'Parc électrique'!$C$24</f>
        <v>0</v>
      </c>
      <c r="I5259" s="14">
        <v>752</v>
      </c>
      <c r="J5259" s="14">
        <v>55</v>
      </c>
      <c r="K5259" s="14">
        <v>0</v>
      </c>
      <c r="L5259" s="14">
        <v>625</v>
      </c>
      <c r="M5259" s="14">
        <f>C5259-SUM(D5259:L5259)</f>
        <v>10639.625698292888</v>
      </c>
      <c r="P5259" s="49">
        <f>D5260/('Parc électrique'!$C$22+'Parc électrique'!$C$23)</f>
        <v>0.17296875</v>
      </c>
      <c r="Q5259" s="49">
        <f t="shared" si="410"/>
        <v>0.16859969167078245</v>
      </c>
      <c r="R5259" s="49">
        <f t="shared" si="411"/>
        <v>0.22452363828476538</v>
      </c>
    </row>
    <row r="5260" spans="1:18" x14ac:dyDescent="0.3">
      <c r="A5260" s="35">
        <f t="shared" si="409"/>
        <v>44235</v>
      </c>
      <c r="B5260" s="36">
        <v>4.1666666666666664E-2</v>
      </c>
      <c r="C5260">
        <v>12987</v>
      </c>
      <c r="D5260">
        <v>1107</v>
      </c>
      <c r="E5260" s="49">
        <f t="shared" si="412"/>
        <v>0.16859969167078245</v>
      </c>
      <c r="F5260" s="49">
        <f t="shared" si="413"/>
        <v>0.22452363828476538</v>
      </c>
      <c r="G5260">
        <v>0</v>
      </c>
      <c r="H5260" s="51">
        <f>G5260/'Parc électrique'!$C$24</f>
        <v>0</v>
      </c>
      <c r="I5260" s="14">
        <v>752</v>
      </c>
      <c r="J5260" s="14">
        <v>0</v>
      </c>
      <c r="K5260" s="14">
        <v>-133</v>
      </c>
      <c r="L5260" s="14">
        <v>621</v>
      </c>
      <c r="M5260" s="14">
        <f>C5260-SUM(D5260:L5260)</f>
        <v>10639.606876670045</v>
      </c>
      <c r="P5260" s="49">
        <f>D5261/('Parc électrique'!$C$22+'Parc électrique'!$C$23)</f>
        <v>0.15062500000000001</v>
      </c>
      <c r="Q5260" s="49">
        <f t="shared" si="410"/>
        <v>0.14682032770608339</v>
      </c>
      <c r="R5260" s="49">
        <f t="shared" si="411"/>
        <v>0.19552013306821486</v>
      </c>
    </row>
    <row r="5261" spans="1:18" x14ac:dyDescent="0.3">
      <c r="A5261" s="35">
        <f t="shared" si="409"/>
        <v>44235</v>
      </c>
      <c r="B5261" s="36">
        <v>8.3333333333333329E-2</v>
      </c>
      <c r="C5261">
        <v>12831</v>
      </c>
      <c r="D5261">
        <v>964</v>
      </c>
      <c r="E5261" s="49">
        <f t="shared" si="412"/>
        <v>0.14682032770608339</v>
      </c>
      <c r="F5261" s="49">
        <f t="shared" si="413"/>
        <v>0.19552013306821486</v>
      </c>
      <c r="G5261">
        <v>0</v>
      </c>
      <c r="H5261" s="51">
        <f>G5261/'Parc électrique'!$C$24</f>
        <v>0</v>
      </c>
      <c r="I5261" s="14">
        <v>752</v>
      </c>
      <c r="J5261" s="14">
        <v>0</v>
      </c>
      <c r="K5261" s="14">
        <v>-144</v>
      </c>
      <c r="L5261" s="14">
        <v>619</v>
      </c>
      <c r="M5261" s="14">
        <f>C5261-SUM(D5261:L5261)</f>
        <v>10639.657659539225</v>
      </c>
      <c r="P5261" s="49">
        <f>D5262/('Parc électrique'!$C$22+'Parc électrique'!$C$23)</f>
        <v>0.1328125</v>
      </c>
      <c r="Q5261" s="49">
        <f t="shared" si="410"/>
        <v>0.12945775783212746</v>
      </c>
      <c r="R5261" s="49">
        <f t="shared" si="411"/>
        <v>0.17239845758089484</v>
      </c>
    </row>
    <row r="5262" spans="1:18" x14ac:dyDescent="0.3">
      <c r="A5262" s="35">
        <f t="shared" si="409"/>
        <v>44235</v>
      </c>
      <c r="B5262" s="36">
        <v>0.125</v>
      </c>
      <c r="C5262">
        <v>12431</v>
      </c>
      <c r="D5262">
        <v>850</v>
      </c>
      <c r="E5262" s="49">
        <f t="shared" si="412"/>
        <v>0.12945775783212746</v>
      </c>
      <c r="F5262" s="49">
        <f t="shared" si="413"/>
        <v>0.17239845758089484</v>
      </c>
      <c r="G5262">
        <v>0</v>
      </c>
      <c r="H5262" s="51">
        <f>G5262/'Parc électrique'!$C$24</f>
        <v>0</v>
      </c>
      <c r="I5262" s="14">
        <v>752</v>
      </c>
      <c r="J5262" s="14">
        <v>0</v>
      </c>
      <c r="K5262" s="14">
        <v>-430</v>
      </c>
      <c r="L5262" s="14">
        <v>619</v>
      </c>
      <c r="M5262" s="14">
        <f>C5262-SUM(D5262:L5262)</f>
        <v>10639.698143784586</v>
      </c>
      <c r="P5262" s="49">
        <f>D5263/('Parc électrique'!$C$22+'Parc électrique'!$C$23)</f>
        <v>0.13578124999999999</v>
      </c>
      <c r="Q5262" s="49">
        <f t="shared" si="410"/>
        <v>0.13235151947778676</v>
      </c>
      <c r="R5262" s="49">
        <f t="shared" si="411"/>
        <v>0.1762520701621148</v>
      </c>
    </row>
    <row r="5263" spans="1:18" x14ac:dyDescent="0.3">
      <c r="A5263" s="35">
        <f t="shared" si="409"/>
        <v>44235</v>
      </c>
      <c r="B5263" s="36">
        <v>0.16666666666666666</v>
      </c>
      <c r="C5263">
        <v>12388</v>
      </c>
      <c r="D5263">
        <v>869</v>
      </c>
      <c r="E5263" s="49">
        <f t="shared" si="412"/>
        <v>0.13235151947778676</v>
      </c>
      <c r="F5263" s="49">
        <f t="shared" si="413"/>
        <v>0.1762520701621148</v>
      </c>
      <c r="G5263">
        <v>0</v>
      </c>
      <c r="H5263" s="51">
        <f>G5263/'Parc électrique'!$C$24</f>
        <v>0</v>
      </c>
      <c r="I5263" s="14">
        <v>752</v>
      </c>
      <c r="J5263" s="14">
        <v>0</v>
      </c>
      <c r="K5263" s="14">
        <v>-491</v>
      </c>
      <c r="L5263" s="14">
        <v>618</v>
      </c>
      <c r="M5263" s="14">
        <f>C5263-SUM(D5263:L5263)</f>
        <v>10639.691396410361</v>
      </c>
      <c r="P5263" s="49">
        <f>D5264/('Parc électrique'!$C$22+'Parc électrique'!$C$23)</f>
        <v>0.1221875</v>
      </c>
      <c r="Q5263" s="49">
        <f t="shared" si="410"/>
        <v>0.11910113720555725</v>
      </c>
      <c r="R5263" s="49">
        <f t="shared" si="411"/>
        <v>0.15860658097442323</v>
      </c>
    </row>
    <row r="5264" spans="1:18" x14ac:dyDescent="0.3">
      <c r="A5264" s="35">
        <f t="shared" si="409"/>
        <v>44235</v>
      </c>
      <c r="B5264" s="36">
        <v>0.20833333333333334</v>
      </c>
      <c r="C5264">
        <v>13029</v>
      </c>
      <c r="D5264">
        <v>782</v>
      </c>
      <c r="E5264" s="49">
        <f t="shared" si="412"/>
        <v>0.11910113720555725</v>
      </c>
      <c r="F5264" s="49">
        <f t="shared" si="413"/>
        <v>0.15860658097442323</v>
      </c>
      <c r="G5264">
        <v>0</v>
      </c>
      <c r="H5264" s="51">
        <f>G5264/'Parc électrique'!$C$24</f>
        <v>0</v>
      </c>
      <c r="I5264" s="14">
        <v>752</v>
      </c>
      <c r="J5264" s="14">
        <v>68</v>
      </c>
      <c r="K5264" s="14">
        <v>0</v>
      </c>
      <c r="L5264" s="14">
        <v>620</v>
      </c>
      <c r="M5264" s="14">
        <f>C5264-SUM(D5264:L5264)</f>
        <v>10806.72229228182</v>
      </c>
      <c r="P5264" s="49">
        <f>D5265/('Parc électrique'!$C$22+'Parc électrique'!$C$23)</f>
        <v>0.1196875</v>
      </c>
      <c r="Q5264" s="49">
        <f t="shared" si="410"/>
        <v>0.11666428529342308</v>
      </c>
      <c r="R5264" s="49">
        <f t="shared" si="411"/>
        <v>0.1553614335376064</v>
      </c>
    </row>
    <row r="5265" spans="1:18" x14ac:dyDescent="0.3">
      <c r="A5265" s="35">
        <f t="shared" si="409"/>
        <v>44235</v>
      </c>
      <c r="B5265" s="36">
        <v>0.25</v>
      </c>
      <c r="C5265">
        <v>14261</v>
      </c>
      <c r="D5265">
        <v>766</v>
      </c>
      <c r="E5265" s="49">
        <f t="shared" si="412"/>
        <v>0.11666428529342308</v>
      </c>
      <c r="F5265" s="49">
        <f t="shared" si="413"/>
        <v>0.1553614335376064</v>
      </c>
      <c r="G5265">
        <v>0</v>
      </c>
      <c r="H5265" s="51">
        <f>G5265/'Parc électrique'!$C$24</f>
        <v>0</v>
      </c>
      <c r="I5265" s="14">
        <v>752</v>
      </c>
      <c r="J5265" s="14">
        <v>1303</v>
      </c>
      <c r="K5265" s="14">
        <v>0</v>
      </c>
      <c r="L5265" s="14">
        <v>633</v>
      </c>
      <c r="M5265" s="14">
        <f>C5265-SUM(D5265:L5265)</f>
        <v>10806.72797428117</v>
      </c>
      <c r="P5265" s="49">
        <f>D5266/('Parc électrique'!$C$22+'Parc électrique'!$C$23)</f>
        <v>0.13375000000000001</v>
      </c>
      <c r="Q5265" s="49">
        <f t="shared" si="410"/>
        <v>0.13037157729917775</v>
      </c>
      <c r="R5265" s="49">
        <f t="shared" si="411"/>
        <v>0.17361538786970115</v>
      </c>
    </row>
    <row r="5266" spans="1:18" x14ac:dyDescent="0.3">
      <c r="A5266" s="35">
        <f t="shared" si="409"/>
        <v>44235</v>
      </c>
      <c r="B5266" s="36">
        <v>0.29166666666666669</v>
      </c>
      <c r="C5266">
        <v>15261</v>
      </c>
      <c r="D5266">
        <v>856</v>
      </c>
      <c r="E5266" s="49">
        <f t="shared" si="412"/>
        <v>0.13037157729917775</v>
      </c>
      <c r="F5266" s="49">
        <f t="shared" si="413"/>
        <v>0.17361538786970115</v>
      </c>
      <c r="G5266">
        <v>0</v>
      </c>
      <c r="H5266" s="51">
        <f>G5266/'Parc électrique'!$C$24</f>
        <v>0</v>
      </c>
      <c r="I5266" s="14">
        <v>752</v>
      </c>
      <c r="J5266" s="14">
        <v>2363</v>
      </c>
      <c r="K5266" s="14">
        <v>0</v>
      </c>
      <c r="L5266" s="14">
        <v>650</v>
      </c>
      <c r="M5266" s="14">
        <f>C5266-SUM(D5266:L5266)</f>
        <v>10639.696013034831</v>
      </c>
      <c r="P5266" s="49">
        <f>D5267/('Parc électrique'!$C$22+'Parc électrique'!$C$23)</f>
        <v>0.12109375</v>
      </c>
      <c r="Q5266" s="49">
        <f t="shared" si="410"/>
        <v>0.11803501449399854</v>
      </c>
      <c r="R5266" s="49">
        <f t="shared" si="411"/>
        <v>0.15718682897081587</v>
      </c>
    </row>
    <row r="5267" spans="1:18" x14ac:dyDescent="0.3">
      <c r="A5267" s="35">
        <f t="shared" si="409"/>
        <v>44235</v>
      </c>
      <c r="B5267" s="36">
        <v>0.33333333333333331</v>
      </c>
      <c r="C5267">
        <v>15462</v>
      </c>
      <c r="D5267">
        <v>775</v>
      </c>
      <c r="E5267" s="49">
        <f t="shared" si="412"/>
        <v>0.11803501449399854</v>
      </c>
      <c r="F5267" s="49">
        <f t="shared" si="413"/>
        <v>0.15718682897081587</v>
      </c>
      <c r="G5267">
        <v>74</v>
      </c>
      <c r="H5267" s="51">
        <f>G5267/'Parc électrique'!$C$24</f>
        <v>2.4666666666666667E-2</v>
      </c>
      <c r="I5267" s="14">
        <v>752</v>
      </c>
      <c r="J5267" s="14">
        <v>1201</v>
      </c>
      <c r="K5267" s="14">
        <v>1200</v>
      </c>
      <c r="L5267" s="14">
        <v>653</v>
      </c>
      <c r="M5267" s="14">
        <f>C5267-SUM(D5267:L5267)</f>
        <v>10806.700111489869</v>
      </c>
      <c r="P5267" s="49">
        <f>D5268/('Parc électrique'!$C$22+'Parc électrique'!$C$23)</f>
        <v>0.13234375000000001</v>
      </c>
      <c r="Q5267" s="49">
        <f t="shared" si="410"/>
        <v>0.12900084809860229</v>
      </c>
      <c r="R5267" s="49">
        <f t="shared" si="411"/>
        <v>0.17178999243649168</v>
      </c>
    </row>
    <row r="5268" spans="1:18" x14ac:dyDescent="0.3">
      <c r="A5268" s="35">
        <f t="shared" si="409"/>
        <v>44235</v>
      </c>
      <c r="B5268" s="36">
        <v>0.375</v>
      </c>
      <c r="C5268">
        <v>15470</v>
      </c>
      <c r="D5268">
        <v>847</v>
      </c>
      <c r="E5268" s="49">
        <f t="shared" si="412"/>
        <v>0.12900084809860229</v>
      </c>
      <c r="F5268" s="49">
        <f t="shared" si="413"/>
        <v>0.17178999243649168</v>
      </c>
      <c r="G5268">
        <v>555</v>
      </c>
      <c r="H5268" s="51">
        <f>G5268/'Parc électrique'!$C$24</f>
        <v>0.185</v>
      </c>
      <c r="I5268" s="14">
        <v>752</v>
      </c>
      <c r="J5268" s="14">
        <v>1569</v>
      </c>
      <c r="K5268" s="14">
        <v>292</v>
      </c>
      <c r="L5268" s="14">
        <v>649</v>
      </c>
      <c r="M5268" s="14">
        <f>C5268-SUM(D5268:L5268)</f>
        <v>10805.514209159464</v>
      </c>
      <c r="P5268" s="49">
        <f>D5269/('Parc électrique'!$C$22+'Parc électrique'!$C$23)</f>
        <v>0.14281250000000001</v>
      </c>
      <c r="Q5268" s="49">
        <f t="shared" si="410"/>
        <v>0.13920516548066411</v>
      </c>
      <c r="R5268" s="49">
        <f t="shared" si="411"/>
        <v>0.18537904732816221</v>
      </c>
    </row>
    <row r="5269" spans="1:18" x14ac:dyDescent="0.3">
      <c r="A5269" s="35">
        <f t="shared" si="409"/>
        <v>44235</v>
      </c>
      <c r="B5269" s="36">
        <v>0.41666666666666669</v>
      </c>
      <c r="C5269">
        <v>15283</v>
      </c>
      <c r="D5269">
        <v>914</v>
      </c>
      <c r="E5269" s="49">
        <f t="shared" si="412"/>
        <v>0.13920516548066411</v>
      </c>
      <c r="F5269" s="49">
        <f t="shared" si="413"/>
        <v>0.18537904732816221</v>
      </c>
      <c r="G5269">
        <v>1222</v>
      </c>
      <c r="H5269" s="51">
        <f>G5269/'Parc électrique'!$C$24</f>
        <v>0.40733333333333333</v>
      </c>
      <c r="I5269" s="14">
        <v>752</v>
      </c>
      <c r="J5269" s="14">
        <v>1106</v>
      </c>
      <c r="K5269" s="14">
        <v>0</v>
      </c>
      <c r="L5269" s="14">
        <v>649</v>
      </c>
      <c r="M5269" s="14">
        <f>C5269-SUM(D5269:L5269)</f>
        <v>10639.268082453858</v>
      </c>
      <c r="P5269" s="49">
        <f>D5270/('Parc électrique'!$C$22+'Parc électrique'!$C$23)</f>
        <v>0.16265625</v>
      </c>
      <c r="Q5269" s="49">
        <f t="shared" si="410"/>
        <v>0.15854767753322901</v>
      </c>
      <c r="R5269" s="49">
        <f t="shared" si="411"/>
        <v>0.21113740510789589</v>
      </c>
    </row>
    <row r="5270" spans="1:18" x14ac:dyDescent="0.3">
      <c r="A5270" s="35">
        <f t="shared" si="409"/>
        <v>44235</v>
      </c>
      <c r="B5270" s="36">
        <v>0.45833333333333331</v>
      </c>
      <c r="C5270">
        <v>15207</v>
      </c>
      <c r="D5270">
        <v>1041</v>
      </c>
      <c r="E5270" s="49">
        <f t="shared" si="412"/>
        <v>0.15854767753322901</v>
      </c>
      <c r="F5270" s="49">
        <f t="shared" si="413"/>
        <v>0.21113740510789589</v>
      </c>
      <c r="G5270">
        <v>1721</v>
      </c>
      <c r="H5270" s="51">
        <f>G5270/'Parc électrique'!$C$24</f>
        <v>0.57366666666666666</v>
      </c>
      <c r="I5270" s="14">
        <v>752</v>
      </c>
      <c r="J5270" s="14">
        <v>402</v>
      </c>
      <c r="K5270" s="14">
        <v>0</v>
      </c>
      <c r="L5270" s="14">
        <v>651</v>
      </c>
      <c r="M5270" s="14">
        <f>C5270-SUM(D5270:L5270)</f>
        <v>10639.056648250693</v>
      </c>
      <c r="P5270" s="49">
        <f>D5271/('Parc électrique'!$C$22+'Parc électrique'!$C$23)</f>
        <v>0.18562500000000001</v>
      </c>
      <c r="Q5270" s="49">
        <f t="shared" si="410"/>
        <v>0.18093625447596165</v>
      </c>
      <c r="R5270" s="49">
        <f t="shared" si="411"/>
        <v>0.24095219718365068</v>
      </c>
    </row>
    <row r="5271" spans="1:18" x14ac:dyDescent="0.3">
      <c r="A5271" s="35">
        <f t="shared" si="409"/>
        <v>44235</v>
      </c>
      <c r="B5271" s="36">
        <v>0.5</v>
      </c>
      <c r="C5271">
        <v>15079</v>
      </c>
      <c r="D5271">
        <v>1188</v>
      </c>
      <c r="E5271" s="49">
        <f t="shared" si="412"/>
        <v>0.18093625447596165</v>
      </c>
      <c r="F5271" s="49">
        <f t="shared" si="413"/>
        <v>0.24095219718365068</v>
      </c>
      <c r="G5271">
        <v>1977</v>
      </c>
      <c r="H5271" s="51">
        <f>G5271/'Parc électrique'!$C$24</f>
        <v>0.65900000000000003</v>
      </c>
      <c r="I5271" s="14">
        <v>752</v>
      </c>
      <c r="J5271" s="14">
        <v>0</v>
      </c>
      <c r="K5271" s="14">
        <v>-129</v>
      </c>
      <c r="L5271" s="14">
        <v>651</v>
      </c>
      <c r="M5271" s="14">
        <f>C5271-SUM(D5271:L5271)</f>
        <v>10638.919111548341</v>
      </c>
      <c r="P5271" s="49">
        <f>D5272/('Parc électrique'!$C$22+'Parc électrique'!$C$23)</f>
        <v>0.18953125000000001</v>
      </c>
      <c r="Q5271" s="49">
        <f t="shared" si="410"/>
        <v>0.18474383558867127</v>
      </c>
      <c r="R5271" s="49">
        <f t="shared" si="411"/>
        <v>0.24602274005367697</v>
      </c>
    </row>
    <row r="5272" spans="1:18" x14ac:dyDescent="0.3">
      <c r="A5272" s="35">
        <f t="shared" si="409"/>
        <v>44235</v>
      </c>
      <c r="B5272" s="36">
        <v>0.54166666666666663</v>
      </c>
      <c r="C5272">
        <v>14707</v>
      </c>
      <c r="D5272">
        <v>1213</v>
      </c>
      <c r="E5272" s="49">
        <f t="shared" si="412"/>
        <v>0.18474383558867127</v>
      </c>
      <c r="F5272" s="49">
        <f t="shared" si="413"/>
        <v>0.24602274005367697</v>
      </c>
      <c r="G5272">
        <v>1928</v>
      </c>
      <c r="H5272" s="51">
        <f>G5272/'Parc électrique'!$C$24</f>
        <v>0.64266666666666672</v>
      </c>
      <c r="I5272" s="14">
        <v>752</v>
      </c>
      <c r="J5272" s="14">
        <v>0</v>
      </c>
      <c r="K5272" s="14">
        <v>-477</v>
      </c>
      <c r="L5272" s="14">
        <v>651</v>
      </c>
      <c r="M5272" s="14">
        <f>C5272-SUM(D5272:L5272)</f>
        <v>10638.926566757691</v>
      </c>
      <c r="P5272" s="49">
        <f>D5273/('Parc électrique'!$C$22+'Parc électrique'!$C$23)</f>
        <v>0.19218750000000001</v>
      </c>
      <c r="Q5272" s="49">
        <f t="shared" si="410"/>
        <v>0.18733299074531384</v>
      </c>
      <c r="R5272" s="49">
        <f t="shared" si="411"/>
        <v>0.24947070920529488</v>
      </c>
    </row>
    <row r="5273" spans="1:18" x14ac:dyDescent="0.3">
      <c r="A5273" s="35">
        <f t="shared" si="409"/>
        <v>44235</v>
      </c>
      <c r="B5273" s="36">
        <v>0.58333333333333337</v>
      </c>
      <c r="C5273">
        <v>14294</v>
      </c>
      <c r="D5273">
        <v>1230</v>
      </c>
      <c r="E5273" s="49">
        <f t="shared" si="412"/>
        <v>0.18733299074531384</v>
      </c>
      <c r="F5273" s="49">
        <f t="shared" si="413"/>
        <v>0.24947070920529488</v>
      </c>
      <c r="G5273">
        <v>1662</v>
      </c>
      <c r="H5273" s="51">
        <f>G5273/'Parc électrique'!$C$24</f>
        <v>0.55400000000000005</v>
      </c>
      <c r="I5273" s="14">
        <v>752</v>
      </c>
      <c r="J5273" s="14">
        <v>0</v>
      </c>
      <c r="K5273" s="14">
        <v>-643</v>
      </c>
      <c r="L5273" s="14">
        <v>653</v>
      </c>
      <c r="M5273" s="14">
        <f>C5273-SUM(D5273:L5273)</f>
        <v>10639.009196300049</v>
      </c>
      <c r="P5273" s="49">
        <f>D5274/('Parc électrique'!$C$22+'Parc électrique'!$C$23)</f>
        <v>0.19125</v>
      </c>
      <c r="Q5273" s="49">
        <f t="shared" si="410"/>
        <v>0.18641917127826352</v>
      </c>
      <c r="R5273" s="49">
        <f t="shared" si="411"/>
        <v>0.24825377891648856</v>
      </c>
    </row>
    <row r="5274" spans="1:18" x14ac:dyDescent="0.3">
      <c r="A5274" s="35">
        <f t="shared" si="409"/>
        <v>44235</v>
      </c>
      <c r="B5274" s="36">
        <v>0.625</v>
      </c>
      <c r="C5274">
        <v>13956</v>
      </c>
      <c r="D5274">
        <v>1224</v>
      </c>
      <c r="E5274" s="49">
        <f t="shared" si="412"/>
        <v>0.18641917127826352</v>
      </c>
      <c r="F5274" s="49">
        <f t="shared" si="413"/>
        <v>0.24825377891648856</v>
      </c>
      <c r="G5274">
        <v>1192</v>
      </c>
      <c r="H5274" s="51">
        <f>G5274/'Parc électrique'!$C$24</f>
        <v>0.39733333333333332</v>
      </c>
      <c r="I5274" s="14">
        <v>752</v>
      </c>
      <c r="J5274" s="14">
        <v>0</v>
      </c>
      <c r="K5274" s="14">
        <v>-505</v>
      </c>
      <c r="L5274" s="14">
        <v>653</v>
      </c>
      <c r="M5274" s="14">
        <f>C5274-SUM(D5274:L5274)</f>
        <v>10639.167993716472</v>
      </c>
      <c r="P5274" s="49">
        <f>D5275/('Parc électrique'!$C$22+'Parc électrique'!$C$23)</f>
        <v>0.18875</v>
      </c>
      <c r="Q5274" s="49">
        <f t="shared" si="410"/>
        <v>0.18398231936612933</v>
      </c>
      <c r="R5274" s="49">
        <f t="shared" si="411"/>
        <v>0.2450086314796717</v>
      </c>
    </row>
    <row r="5275" spans="1:18" x14ac:dyDescent="0.3">
      <c r="A5275" s="35">
        <f t="shared" si="409"/>
        <v>44235</v>
      </c>
      <c r="B5275" s="36">
        <v>0.66666666666666663</v>
      </c>
      <c r="C5275">
        <v>13875</v>
      </c>
      <c r="D5275">
        <v>1208</v>
      </c>
      <c r="E5275" s="49">
        <f t="shared" si="412"/>
        <v>0.18398231936612933</v>
      </c>
      <c r="F5275" s="49">
        <f t="shared" si="413"/>
        <v>0.2450086314796717</v>
      </c>
      <c r="G5275">
        <v>578</v>
      </c>
      <c r="H5275" s="51">
        <f>G5275/'Parc électrique'!$C$24</f>
        <v>0.19266666666666668</v>
      </c>
      <c r="I5275" s="14">
        <v>752</v>
      </c>
      <c r="J5275" s="14">
        <v>44</v>
      </c>
      <c r="K5275" s="14">
        <v>0</v>
      </c>
      <c r="L5275" s="14">
        <v>653</v>
      </c>
      <c r="M5275" s="14">
        <f>C5275-SUM(D5275:L5275)</f>
        <v>10639.378342382488</v>
      </c>
      <c r="P5275" s="49">
        <f>D5276/('Parc électrique'!$C$22+'Parc électrique'!$C$23)</f>
        <v>0.16875000000000001</v>
      </c>
      <c r="Q5275" s="49">
        <f t="shared" si="410"/>
        <v>0.16448750406905605</v>
      </c>
      <c r="R5275" s="49">
        <f t="shared" si="411"/>
        <v>0.21904745198513698</v>
      </c>
    </row>
    <row r="5276" spans="1:18" x14ac:dyDescent="0.3">
      <c r="A5276" s="35">
        <f t="shared" ref="A5276:A5339" si="414">A5252+1</f>
        <v>44235</v>
      </c>
      <c r="B5276" s="36">
        <v>0.70833333333333337</v>
      </c>
      <c r="C5276">
        <v>14256</v>
      </c>
      <c r="D5276">
        <v>1080</v>
      </c>
      <c r="E5276" s="49">
        <f t="shared" si="412"/>
        <v>0.16448750406905605</v>
      </c>
      <c r="F5276" s="49">
        <f t="shared" si="413"/>
        <v>0.21904745198513698</v>
      </c>
      <c r="G5276">
        <v>94</v>
      </c>
      <c r="H5276" s="51">
        <f>G5276/'Parc électrique'!$C$24</f>
        <v>3.1333333333333331E-2</v>
      </c>
      <c r="I5276" s="14">
        <v>752</v>
      </c>
      <c r="J5276" s="14">
        <v>0</v>
      </c>
      <c r="K5276" s="14">
        <v>871</v>
      </c>
      <c r="L5276" s="14">
        <v>652</v>
      </c>
      <c r="M5276" s="14">
        <f>C5276-SUM(D5276:L5276)</f>
        <v>10806.585131710613</v>
      </c>
      <c r="P5276" s="49">
        <f>D5277/('Parc électrique'!$C$22+'Parc électrique'!$C$23)</f>
        <v>0.17531250000000001</v>
      </c>
      <c r="Q5276" s="49">
        <f t="shared" si="410"/>
        <v>0.17088424033840824</v>
      </c>
      <c r="R5276" s="49">
        <f t="shared" si="411"/>
        <v>0.2275659640067812</v>
      </c>
    </row>
    <row r="5277" spans="1:18" x14ac:dyDescent="0.3">
      <c r="A5277" s="35">
        <f t="shared" si="414"/>
        <v>44235</v>
      </c>
      <c r="B5277" s="36">
        <v>0.75</v>
      </c>
      <c r="C5277">
        <v>15359</v>
      </c>
      <c r="D5277">
        <v>1122</v>
      </c>
      <c r="E5277" s="49">
        <f t="shared" si="412"/>
        <v>0.17088424033840824</v>
      </c>
      <c r="F5277" s="49">
        <f t="shared" si="413"/>
        <v>0.2275659640067812</v>
      </c>
      <c r="G5277">
        <v>0</v>
      </c>
      <c r="H5277" s="51">
        <f>G5277/'Parc électrique'!$C$24</f>
        <v>0</v>
      </c>
      <c r="I5277" s="14">
        <v>752</v>
      </c>
      <c r="J5277" s="14">
        <v>2198</v>
      </c>
      <c r="K5277" s="14">
        <v>0</v>
      </c>
      <c r="L5277" s="14">
        <v>647</v>
      </c>
      <c r="M5277" s="14">
        <f>C5277-SUM(D5277:L5277)</f>
        <v>10639.601549795654</v>
      </c>
      <c r="P5277" s="49">
        <f>D5278/('Parc électrique'!$C$22+'Parc électrique'!$C$23)</f>
        <v>0.1834375</v>
      </c>
      <c r="Q5277" s="49">
        <f t="shared" si="410"/>
        <v>0.17880400905284424</v>
      </c>
      <c r="R5277" s="49">
        <f t="shared" si="411"/>
        <v>0.23811269317643591</v>
      </c>
    </row>
    <row r="5278" spans="1:18" x14ac:dyDescent="0.3">
      <c r="A5278" s="35">
        <f t="shared" si="414"/>
        <v>44235</v>
      </c>
      <c r="B5278" s="36">
        <v>0.79166666666666663</v>
      </c>
      <c r="C5278">
        <v>15334</v>
      </c>
      <c r="D5278">
        <v>1174</v>
      </c>
      <c r="E5278" s="49">
        <f t="shared" si="412"/>
        <v>0.17880400905284424</v>
      </c>
      <c r="F5278" s="49">
        <f t="shared" si="413"/>
        <v>0.23811269317643591</v>
      </c>
      <c r="G5278">
        <v>0</v>
      </c>
      <c r="H5278" s="51">
        <f>G5278/'Parc électrique'!$C$24</f>
        <v>0</v>
      </c>
      <c r="I5278" s="14">
        <v>752</v>
      </c>
      <c r="J5278" s="14">
        <v>2122</v>
      </c>
      <c r="K5278" s="14">
        <v>0</v>
      </c>
      <c r="L5278" s="14">
        <v>646</v>
      </c>
      <c r="M5278" s="14">
        <f>C5278-SUM(D5278:L5278)</f>
        <v>10639.58308329777</v>
      </c>
      <c r="P5278" s="49">
        <f>D5279/('Parc électrique'!$C$22+'Parc électrique'!$C$23)</f>
        <v>0.176875</v>
      </c>
      <c r="Q5278" s="49">
        <f t="shared" si="410"/>
        <v>0.17240727278349208</v>
      </c>
      <c r="R5278" s="49">
        <f t="shared" si="411"/>
        <v>0.22959418115479169</v>
      </c>
    </row>
    <row r="5279" spans="1:18" x14ac:dyDescent="0.3">
      <c r="A5279" s="35">
        <f t="shared" si="414"/>
        <v>44235</v>
      </c>
      <c r="B5279" s="36">
        <v>0.83333333333333337</v>
      </c>
      <c r="C5279">
        <v>14524</v>
      </c>
      <c r="D5279">
        <v>1132</v>
      </c>
      <c r="E5279" s="49">
        <f t="shared" si="412"/>
        <v>0.17240727278349208</v>
      </c>
      <c r="F5279" s="49">
        <f t="shared" si="413"/>
        <v>0.22959418115479169</v>
      </c>
      <c r="G5279">
        <v>0</v>
      </c>
      <c r="H5279" s="51">
        <f>G5279/'Parc électrique'!$C$24</f>
        <v>0</v>
      </c>
      <c r="I5279" s="14">
        <v>752</v>
      </c>
      <c r="J5279" s="14">
        <v>1362</v>
      </c>
      <c r="K5279" s="14">
        <v>0</v>
      </c>
      <c r="L5279" s="14">
        <v>638</v>
      </c>
      <c r="M5279" s="14">
        <f>C5279-SUM(D5279:L5279)</f>
        <v>10639.597998546062</v>
      </c>
      <c r="P5279" s="49">
        <f>D5280/('Parc électrique'!$C$22+'Parc électrique'!$C$23)</f>
        <v>0.17531250000000001</v>
      </c>
      <c r="Q5279" s="49">
        <f t="shared" si="410"/>
        <v>0.17088424033840824</v>
      </c>
      <c r="R5279" s="49">
        <f t="shared" si="411"/>
        <v>0.2275659640067812</v>
      </c>
    </row>
    <row r="5280" spans="1:18" x14ac:dyDescent="0.3">
      <c r="A5280" s="35">
        <f t="shared" si="414"/>
        <v>44235</v>
      </c>
      <c r="B5280" s="36">
        <v>0.875</v>
      </c>
      <c r="C5280">
        <v>13796</v>
      </c>
      <c r="D5280">
        <v>1122</v>
      </c>
      <c r="E5280" s="49">
        <f t="shared" si="412"/>
        <v>0.17088424033840824</v>
      </c>
      <c r="F5280" s="49">
        <f t="shared" si="413"/>
        <v>0.2275659640067812</v>
      </c>
      <c r="G5280">
        <v>0</v>
      </c>
      <c r="H5280" s="51">
        <f>G5280/'Parc électrique'!$C$24</f>
        <v>0</v>
      </c>
      <c r="I5280" s="14">
        <v>752</v>
      </c>
      <c r="J5280" s="14">
        <v>645</v>
      </c>
      <c r="K5280" s="14">
        <v>0</v>
      </c>
      <c r="L5280" s="14">
        <v>637</v>
      </c>
      <c r="M5280" s="14">
        <f>C5280-SUM(D5280:L5280)</f>
        <v>10639.601549795654</v>
      </c>
      <c r="P5280" s="49">
        <f>D5281/('Parc électrique'!$C$22+'Parc électrique'!$C$23)</f>
        <v>0.15453125000000001</v>
      </c>
      <c r="Q5280" s="49">
        <f t="shared" si="410"/>
        <v>0.15062790881879301</v>
      </c>
      <c r="R5280" s="49">
        <f t="shared" si="411"/>
        <v>0.20059067593824118</v>
      </c>
    </row>
    <row r="5281" spans="1:18" x14ac:dyDescent="0.3">
      <c r="A5281" s="35">
        <f t="shared" si="414"/>
        <v>44235</v>
      </c>
      <c r="B5281" s="36">
        <v>0.91666666666666663</v>
      </c>
      <c r="C5281">
        <v>14016</v>
      </c>
      <c r="D5281">
        <v>989</v>
      </c>
      <c r="E5281" s="49">
        <f t="shared" si="412"/>
        <v>0.15062790881879301</v>
      </c>
      <c r="F5281" s="49">
        <f t="shared" si="413"/>
        <v>0.20059067593824118</v>
      </c>
      <c r="G5281">
        <v>0</v>
      </c>
      <c r="H5281" s="51">
        <f>G5281/'Parc électrique'!$C$24</f>
        <v>0</v>
      </c>
      <c r="I5281" s="14">
        <v>752</v>
      </c>
      <c r="J5281" s="14">
        <v>1002</v>
      </c>
      <c r="K5281" s="14">
        <v>0</v>
      </c>
      <c r="L5281" s="14">
        <v>633</v>
      </c>
      <c r="M5281" s="14">
        <f>C5281-SUM(D5281:L5281)</f>
        <v>10639.648781415242</v>
      </c>
      <c r="P5281" s="49">
        <f>D5282/('Parc électrique'!$C$22+'Parc électrique'!$C$23)</f>
        <v>0.18843750000000001</v>
      </c>
      <c r="Q5281" s="49">
        <f t="shared" si="410"/>
        <v>0.1836777128771126</v>
      </c>
      <c r="R5281" s="49">
        <f t="shared" si="411"/>
        <v>0.24460298805006961</v>
      </c>
    </row>
    <row r="5282" spans="1:18" x14ac:dyDescent="0.3">
      <c r="A5282" s="35">
        <f t="shared" si="414"/>
        <v>44235</v>
      </c>
      <c r="B5282" s="36">
        <v>0.95833333333333337</v>
      </c>
      <c r="C5282">
        <v>14127</v>
      </c>
      <c r="D5282">
        <v>1206</v>
      </c>
      <c r="E5282" s="49">
        <f t="shared" si="412"/>
        <v>0.1836777128771126</v>
      </c>
      <c r="F5282" s="49">
        <f t="shared" si="413"/>
        <v>0.24460298805006961</v>
      </c>
      <c r="G5282">
        <v>0</v>
      </c>
      <c r="H5282" s="51">
        <f>G5282/'Parc électrique'!$C$24</f>
        <v>0</v>
      </c>
      <c r="I5282" s="14">
        <v>752</v>
      </c>
      <c r="J5282" s="14">
        <v>893</v>
      </c>
      <c r="K5282" s="14">
        <v>0</v>
      </c>
      <c r="L5282" s="14">
        <v>636</v>
      </c>
      <c r="M5282" s="14">
        <f>C5282-SUM(D5282:L5282)</f>
        <v>10639.571719299072</v>
      </c>
      <c r="P5282" s="49">
        <f>D5283/('Parc électrique'!$C$22+'Parc électrique'!$C$23)</f>
        <v>0.17406250000000001</v>
      </c>
      <c r="Q5282" s="49">
        <f t="shared" si="410"/>
        <v>0.16966581438234113</v>
      </c>
      <c r="R5282" s="49">
        <f t="shared" si="411"/>
        <v>0.22594339028837274</v>
      </c>
    </row>
    <row r="5283" spans="1:18" x14ac:dyDescent="0.3">
      <c r="A5283" s="35">
        <f t="shared" si="414"/>
        <v>44236</v>
      </c>
      <c r="B5283" s="36">
        <v>0</v>
      </c>
      <c r="C5283">
        <v>13813</v>
      </c>
      <c r="D5283">
        <v>1114</v>
      </c>
      <c r="E5283" s="49">
        <f t="shared" si="412"/>
        <v>0.16966581438234113</v>
      </c>
      <c r="F5283" s="49">
        <f t="shared" si="413"/>
        <v>0.22594339028837274</v>
      </c>
      <c r="G5283">
        <v>0</v>
      </c>
      <c r="H5283" s="51">
        <f>G5283/'Parc électrique'!$C$24</f>
        <v>0</v>
      </c>
      <c r="I5283" s="14">
        <v>752</v>
      </c>
      <c r="J5283" s="14">
        <v>516</v>
      </c>
      <c r="K5283" s="14">
        <v>0</v>
      </c>
      <c r="L5283" s="14">
        <v>624</v>
      </c>
      <c r="M5283" s="14">
        <f>C5283-SUM(D5283:L5283)</f>
        <v>10806.604390795328</v>
      </c>
      <c r="P5283" s="49">
        <f>D5284/('Parc électrique'!$C$22+'Parc électrique'!$C$23)</f>
        <v>0.18375</v>
      </c>
      <c r="Q5283" s="49">
        <f t="shared" si="410"/>
        <v>0.17910861554186103</v>
      </c>
      <c r="R5283" s="49">
        <f t="shared" si="411"/>
        <v>0.23851833660603802</v>
      </c>
    </row>
    <row r="5284" spans="1:18" x14ac:dyDescent="0.3">
      <c r="A5284" s="35">
        <f t="shared" si="414"/>
        <v>44236</v>
      </c>
      <c r="B5284" s="36">
        <v>4.1666666666666664E-2</v>
      </c>
      <c r="C5284">
        <v>13617</v>
      </c>
      <c r="D5284">
        <v>1176</v>
      </c>
      <c r="E5284" s="49">
        <f t="shared" si="412"/>
        <v>0.17910861554186103</v>
      </c>
      <c r="F5284" s="49">
        <f t="shared" si="413"/>
        <v>0.23851833660603802</v>
      </c>
      <c r="G5284">
        <v>0</v>
      </c>
      <c r="H5284" s="51">
        <f>G5284/'Parc électrique'!$C$24</f>
        <v>0</v>
      </c>
      <c r="I5284" s="14">
        <v>752</v>
      </c>
      <c r="J5284" s="14">
        <v>428</v>
      </c>
      <c r="K5284" s="14">
        <v>0</v>
      </c>
      <c r="L5284" s="14">
        <v>621</v>
      </c>
      <c r="M5284" s="14">
        <f>C5284-SUM(D5284:L5284)</f>
        <v>10639.582373047851</v>
      </c>
      <c r="P5284" s="49">
        <f>D5285/('Parc électrique'!$C$22+'Parc électrique'!$C$23)</f>
        <v>0.15843750000000001</v>
      </c>
      <c r="Q5284" s="49">
        <f t="shared" si="410"/>
        <v>0.15443548993150263</v>
      </c>
      <c r="R5284" s="49">
        <f t="shared" si="411"/>
        <v>0.20566121880826749</v>
      </c>
    </row>
    <row r="5285" spans="1:18" x14ac:dyDescent="0.3">
      <c r="A5285" s="35">
        <f t="shared" si="414"/>
        <v>44236</v>
      </c>
      <c r="B5285" s="36">
        <v>8.3333333333333329E-2</v>
      </c>
      <c r="C5285">
        <v>13417</v>
      </c>
      <c r="D5285">
        <v>1014</v>
      </c>
      <c r="E5285" s="49">
        <f t="shared" si="412"/>
        <v>0.15443548993150263</v>
      </c>
      <c r="F5285" s="49">
        <f t="shared" si="413"/>
        <v>0.20566121880826749</v>
      </c>
      <c r="G5285">
        <v>0</v>
      </c>
      <c r="H5285" s="51">
        <f>G5285/'Parc électrique'!$C$24</f>
        <v>0</v>
      </c>
      <c r="I5285" s="14">
        <v>752</v>
      </c>
      <c r="J5285" s="14">
        <v>392</v>
      </c>
      <c r="K5285" s="14">
        <v>0</v>
      </c>
      <c r="L5285" s="14">
        <v>619</v>
      </c>
      <c r="M5285" s="14">
        <f>C5285-SUM(D5285:L5285)</f>
        <v>10639.63990329126</v>
      </c>
      <c r="P5285" s="49">
        <f>D5286/('Parc électrique'!$C$22+'Parc électrique'!$C$23)</f>
        <v>0.14031250000000001</v>
      </c>
      <c r="Q5285" s="49">
        <f t="shared" si="410"/>
        <v>0.13676831356852995</v>
      </c>
      <c r="R5285" s="49">
        <f t="shared" si="411"/>
        <v>0.18213389989134537</v>
      </c>
    </row>
    <row r="5286" spans="1:18" x14ac:dyDescent="0.3">
      <c r="A5286" s="35">
        <f t="shared" si="414"/>
        <v>44236</v>
      </c>
      <c r="B5286" s="36">
        <v>0.125</v>
      </c>
      <c r="C5286">
        <v>13013</v>
      </c>
      <c r="D5286">
        <v>898</v>
      </c>
      <c r="E5286" s="49">
        <f t="shared" si="412"/>
        <v>0.13676831356852995</v>
      </c>
      <c r="F5286" s="49">
        <f t="shared" si="413"/>
        <v>0.18213389989134537</v>
      </c>
      <c r="G5286">
        <v>0</v>
      </c>
      <c r="H5286" s="51">
        <f>G5286/'Parc électrique'!$C$24</f>
        <v>0</v>
      </c>
      <c r="I5286" s="14">
        <v>752</v>
      </c>
      <c r="J5286" s="14">
        <v>104</v>
      </c>
      <c r="K5286" s="14">
        <v>0</v>
      </c>
      <c r="L5286" s="14">
        <v>619</v>
      </c>
      <c r="M5286" s="14">
        <f>C5286-SUM(D5286:L5286)</f>
        <v>10639.681097786541</v>
      </c>
      <c r="P5286" s="49">
        <f>D5287/('Parc électrique'!$C$22+'Parc électrique'!$C$23)</f>
        <v>0.14000000000000001</v>
      </c>
      <c r="Q5286" s="49">
        <f t="shared" si="410"/>
        <v>0.13646370707951316</v>
      </c>
      <c r="R5286" s="49">
        <f t="shared" si="411"/>
        <v>0.18172825646174326</v>
      </c>
    </row>
    <row r="5287" spans="1:18" x14ac:dyDescent="0.3">
      <c r="A5287" s="35">
        <f t="shared" si="414"/>
        <v>44236</v>
      </c>
      <c r="B5287" s="36">
        <v>0.16666666666666666</v>
      </c>
      <c r="C5287">
        <v>12947</v>
      </c>
      <c r="D5287">
        <v>896</v>
      </c>
      <c r="E5287" s="49">
        <f t="shared" si="412"/>
        <v>0.13646370707951316</v>
      </c>
      <c r="F5287" s="49">
        <f t="shared" si="413"/>
        <v>0.18172825646174326</v>
      </c>
      <c r="G5287">
        <v>0</v>
      </c>
      <c r="H5287" s="51">
        <f>G5287/'Parc électrique'!$C$24</f>
        <v>0</v>
      </c>
      <c r="I5287" s="14">
        <v>752</v>
      </c>
      <c r="J5287" s="14">
        <v>42</v>
      </c>
      <c r="K5287" s="14">
        <v>0</v>
      </c>
      <c r="L5287" s="14">
        <v>617</v>
      </c>
      <c r="M5287" s="14">
        <f>C5287-SUM(D5287:L5287)</f>
        <v>10639.681808036459</v>
      </c>
      <c r="P5287" s="49">
        <f>D5288/('Parc électrique'!$C$22+'Parc électrique'!$C$23)</f>
        <v>0.13312499999999999</v>
      </c>
      <c r="Q5287" s="49">
        <f t="shared" si="410"/>
        <v>0.12976236432114419</v>
      </c>
      <c r="R5287" s="49">
        <f t="shared" si="411"/>
        <v>0.1728041010104969</v>
      </c>
    </row>
    <row r="5288" spans="1:18" x14ac:dyDescent="0.3">
      <c r="A5288" s="35">
        <f t="shared" si="414"/>
        <v>44236</v>
      </c>
      <c r="B5288" s="36">
        <v>0.20833333333333334</v>
      </c>
      <c r="C5288">
        <v>13514</v>
      </c>
      <c r="D5288">
        <v>852</v>
      </c>
      <c r="E5288" s="49">
        <f t="shared" si="412"/>
        <v>0.12976236432114419</v>
      </c>
      <c r="F5288" s="49">
        <f t="shared" si="413"/>
        <v>0.1728041010104969</v>
      </c>
      <c r="G5288">
        <v>0</v>
      </c>
      <c r="H5288" s="51">
        <f>G5288/'Parc électrique'!$C$24</f>
        <v>0</v>
      </c>
      <c r="I5288" s="14">
        <v>752</v>
      </c>
      <c r="J5288" s="14">
        <v>651</v>
      </c>
      <c r="K5288" s="14">
        <v>0</v>
      </c>
      <c r="L5288" s="14">
        <v>619</v>
      </c>
      <c r="M5288" s="14">
        <f>C5288-SUM(D5288:L5288)</f>
        <v>10639.697433534668</v>
      </c>
      <c r="P5288" s="49">
        <f>D5289/('Parc électrique'!$C$22+'Parc électrique'!$C$23)</f>
        <v>0.12734375000000001</v>
      </c>
      <c r="Q5288" s="49">
        <f t="shared" si="410"/>
        <v>0.12412714427433395</v>
      </c>
      <c r="R5288" s="49">
        <f t="shared" si="411"/>
        <v>0.16529969756285798</v>
      </c>
    </row>
    <row r="5289" spans="1:18" x14ac:dyDescent="0.3">
      <c r="A5289" s="35">
        <f t="shared" si="414"/>
        <v>44236</v>
      </c>
      <c r="B5289" s="36">
        <v>0.25</v>
      </c>
      <c r="C5289">
        <v>14725</v>
      </c>
      <c r="D5289">
        <v>815</v>
      </c>
      <c r="E5289" s="49">
        <f t="shared" si="412"/>
        <v>0.12412714427433395</v>
      </c>
      <c r="F5289" s="49">
        <f t="shared" si="413"/>
        <v>0.16529969756285798</v>
      </c>
      <c r="G5289">
        <v>0</v>
      </c>
      <c r="H5289" s="51">
        <f>G5289/'Parc électrique'!$C$24</f>
        <v>0</v>
      </c>
      <c r="I5289" s="14">
        <v>752</v>
      </c>
      <c r="J5289" s="14">
        <v>1719</v>
      </c>
      <c r="K5289" s="14">
        <v>0</v>
      </c>
      <c r="L5289" s="14">
        <v>632</v>
      </c>
      <c r="M5289" s="14">
        <f>C5289-SUM(D5289:L5289)</f>
        <v>10806.710573158163</v>
      </c>
      <c r="P5289" s="49">
        <f>D5290/('Parc électrique'!$C$22+'Parc électrique'!$C$23)</f>
        <v>0.10765625</v>
      </c>
      <c r="Q5289" s="49">
        <f t="shared" si="410"/>
        <v>0.10493693546627741</v>
      </c>
      <c r="R5289" s="49">
        <f t="shared" si="411"/>
        <v>0.13974416149792535</v>
      </c>
    </row>
    <row r="5290" spans="1:18" x14ac:dyDescent="0.3">
      <c r="A5290" s="35">
        <f t="shared" si="414"/>
        <v>44236</v>
      </c>
      <c r="B5290" s="36">
        <v>0.29166666666666669</v>
      </c>
      <c r="C5290">
        <v>15707</v>
      </c>
      <c r="D5290">
        <v>689</v>
      </c>
      <c r="E5290" s="49">
        <f t="shared" si="412"/>
        <v>0.10493693546627741</v>
      </c>
      <c r="F5290" s="49">
        <f t="shared" si="413"/>
        <v>0.13974416149792535</v>
      </c>
      <c r="G5290">
        <v>1</v>
      </c>
      <c r="H5290" s="51">
        <f>G5290/'Parc électrique'!$C$24</f>
        <v>3.3333333333333332E-4</v>
      </c>
      <c r="I5290" s="14">
        <v>752</v>
      </c>
      <c r="J5290" s="14">
        <v>2809</v>
      </c>
      <c r="K5290" s="14">
        <v>0</v>
      </c>
      <c r="L5290" s="14">
        <v>649</v>
      </c>
      <c r="M5290" s="14">
        <f>C5290-SUM(D5290:L5290)</f>
        <v>10806.754985569703</v>
      </c>
      <c r="P5290" s="49">
        <f>D5291/('Parc électrique'!$C$22+'Parc électrique'!$C$23)</f>
        <v>0.11609375</v>
      </c>
      <c r="Q5290" s="49">
        <f t="shared" si="410"/>
        <v>0.11316131066973022</v>
      </c>
      <c r="R5290" s="49">
        <f t="shared" si="411"/>
        <v>0.15069653409718217</v>
      </c>
    </row>
    <row r="5291" spans="1:18" x14ac:dyDescent="0.3">
      <c r="A5291" s="35">
        <f t="shared" si="414"/>
        <v>44236</v>
      </c>
      <c r="B5291" s="36">
        <v>0.33333333333333331</v>
      </c>
      <c r="C5291">
        <v>15958</v>
      </c>
      <c r="D5291">
        <v>743</v>
      </c>
      <c r="E5291" s="49">
        <f t="shared" si="412"/>
        <v>0.11316131066973022</v>
      </c>
      <c r="F5291" s="49">
        <f t="shared" si="413"/>
        <v>0.15069653409718217</v>
      </c>
      <c r="G5291">
        <v>70</v>
      </c>
      <c r="H5291" s="51">
        <f>G5291/'Parc électrique'!$C$24</f>
        <v>2.3333333333333334E-2</v>
      </c>
      <c r="I5291" s="14">
        <v>752</v>
      </c>
      <c r="J5291" s="14">
        <v>2933</v>
      </c>
      <c r="K5291" s="14">
        <v>0</v>
      </c>
      <c r="L5291" s="14">
        <v>653</v>
      </c>
      <c r="M5291" s="14">
        <f>C5291-SUM(D5291:L5291)</f>
        <v>10806.7128088219</v>
      </c>
      <c r="P5291" s="49">
        <f>D5292/('Parc électrique'!$C$22+'Parc électrique'!$C$23)</f>
        <v>0.114375</v>
      </c>
      <c r="Q5291" s="49">
        <f t="shared" si="410"/>
        <v>0.11148597498013799</v>
      </c>
      <c r="R5291" s="49">
        <f t="shared" si="411"/>
        <v>0.14846549523437061</v>
      </c>
    </row>
    <row r="5292" spans="1:18" x14ac:dyDescent="0.3">
      <c r="A5292" s="35">
        <f t="shared" si="414"/>
        <v>44236</v>
      </c>
      <c r="B5292" s="36">
        <v>0.375</v>
      </c>
      <c r="C5292">
        <v>15982</v>
      </c>
      <c r="D5292">
        <v>732</v>
      </c>
      <c r="E5292" s="49">
        <f t="shared" si="412"/>
        <v>0.11148597498013799</v>
      </c>
      <c r="F5292" s="49">
        <f t="shared" si="413"/>
        <v>0.14846549523437061</v>
      </c>
      <c r="G5292">
        <v>512</v>
      </c>
      <c r="H5292" s="51">
        <f>G5292/'Parc électrique'!$C$24</f>
        <v>0.17066666666666666</v>
      </c>
      <c r="I5292" s="14">
        <v>752</v>
      </c>
      <c r="J5292" s="14">
        <v>2530</v>
      </c>
      <c r="K5292" s="14">
        <v>0</v>
      </c>
      <c r="L5292" s="14">
        <v>649</v>
      </c>
      <c r="M5292" s="14">
        <f>C5292-SUM(D5292:L5292)</f>
        <v>10806.569381863119</v>
      </c>
      <c r="P5292" s="49">
        <f>D5293/('Parc électrique'!$C$22+'Parc électrique'!$C$23)</f>
        <v>0.12796874999999999</v>
      </c>
      <c r="Q5292" s="49">
        <f t="shared" si="410"/>
        <v>0.12473635725236748</v>
      </c>
      <c r="R5292" s="49">
        <f t="shared" si="411"/>
        <v>0.16611098442206215</v>
      </c>
    </row>
    <row r="5293" spans="1:18" x14ac:dyDescent="0.3">
      <c r="A5293" s="35">
        <f t="shared" si="414"/>
        <v>44236</v>
      </c>
      <c r="B5293" s="36">
        <v>0.41666666666666669</v>
      </c>
      <c r="C5293">
        <v>15832</v>
      </c>
      <c r="D5293">
        <v>819</v>
      </c>
      <c r="E5293" s="49">
        <f t="shared" si="412"/>
        <v>0.12473635725236748</v>
      </c>
      <c r="F5293" s="49">
        <f t="shared" si="413"/>
        <v>0.16611098442206215</v>
      </c>
      <c r="G5293">
        <v>1167</v>
      </c>
      <c r="H5293" s="51">
        <f>G5293/'Parc électrique'!$C$24</f>
        <v>0.38900000000000001</v>
      </c>
      <c r="I5293" s="14">
        <v>752</v>
      </c>
      <c r="J5293" s="14">
        <v>1805</v>
      </c>
      <c r="K5293" s="14">
        <v>0</v>
      </c>
      <c r="L5293" s="14">
        <v>649</v>
      </c>
      <c r="M5293" s="14">
        <f>C5293-SUM(D5293:L5293)</f>
        <v>10639.320152658325</v>
      </c>
      <c r="P5293" s="49">
        <f>D5294/('Parc électrique'!$C$22+'Parc électrique'!$C$23)</f>
        <v>0.14828125</v>
      </c>
      <c r="Q5293" s="49">
        <f t="shared" si="410"/>
        <v>0.1445357790384576</v>
      </c>
      <c r="R5293" s="49">
        <f t="shared" si="411"/>
        <v>0.19247780734619907</v>
      </c>
    </row>
    <row r="5294" spans="1:18" x14ac:dyDescent="0.3">
      <c r="A5294" s="35">
        <f t="shared" si="414"/>
        <v>44236</v>
      </c>
      <c r="B5294" s="36">
        <v>0.45833333333333331</v>
      </c>
      <c r="C5294">
        <v>15792</v>
      </c>
      <c r="D5294">
        <v>949</v>
      </c>
      <c r="E5294" s="49">
        <f t="shared" si="412"/>
        <v>0.1445357790384576</v>
      </c>
      <c r="F5294" s="49">
        <f t="shared" si="413"/>
        <v>0.19247780734619907</v>
      </c>
      <c r="G5294">
        <v>1620</v>
      </c>
      <c r="H5294" s="51">
        <f>G5294/'Parc électrique'!$C$24</f>
        <v>0.54</v>
      </c>
      <c r="I5294" s="14">
        <v>752</v>
      </c>
      <c r="J5294" s="14">
        <v>1014</v>
      </c>
      <c r="K5294" s="14">
        <v>0</v>
      </c>
      <c r="L5294" s="14">
        <v>650</v>
      </c>
      <c r="M5294" s="14">
        <f>C5294-SUM(D5294:L5294)</f>
        <v>10806.122986413615</v>
      </c>
      <c r="P5294" s="49">
        <f>D5295/('Parc électrique'!$C$22+'Parc électrique'!$C$23)</f>
        <v>0.15171875000000001</v>
      </c>
      <c r="Q5294" s="49">
        <f t="shared" si="410"/>
        <v>0.14788645041764206</v>
      </c>
      <c r="R5294" s="49">
        <f t="shared" si="411"/>
        <v>0.19693988507182222</v>
      </c>
    </row>
    <row r="5295" spans="1:18" x14ac:dyDescent="0.3">
      <c r="A5295" s="35">
        <f t="shared" si="414"/>
        <v>44236</v>
      </c>
      <c r="B5295" s="36">
        <v>0.5</v>
      </c>
      <c r="C5295">
        <v>15637</v>
      </c>
      <c r="D5295">
        <v>971</v>
      </c>
      <c r="E5295" s="49">
        <f t="shared" si="412"/>
        <v>0.14788645041764206</v>
      </c>
      <c r="F5295" s="49">
        <f t="shared" si="413"/>
        <v>0.19693988507182222</v>
      </c>
      <c r="G5295">
        <v>1821</v>
      </c>
      <c r="H5295" s="51">
        <f>G5295/'Parc électrique'!$C$24</f>
        <v>0.60699999999999998</v>
      </c>
      <c r="I5295" s="14">
        <v>752</v>
      </c>
      <c r="J5295" s="14">
        <v>803</v>
      </c>
      <c r="K5295" s="14">
        <v>0</v>
      </c>
      <c r="L5295" s="14">
        <v>650</v>
      </c>
      <c r="M5295" s="14">
        <f>C5295-SUM(D5295:L5295)</f>
        <v>10639.048173664511</v>
      </c>
      <c r="P5295" s="49">
        <f>D5296/('Parc électrique'!$C$22+'Parc électrique'!$C$23)</f>
        <v>0.15640625</v>
      </c>
      <c r="Q5295" s="49">
        <f t="shared" si="410"/>
        <v>0.15245554775289361</v>
      </c>
      <c r="R5295" s="49">
        <f t="shared" si="411"/>
        <v>0.20302453651585378</v>
      </c>
    </row>
    <row r="5296" spans="1:18" x14ac:dyDescent="0.3">
      <c r="A5296" s="35">
        <f t="shared" si="414"/>
        <v>44236</v>
      </c>
      <c r="B5296" s="36">
        <v>0.54166666666666663</v>
      </c>
      <c r="C5296">
        <v>15249</v>
      </c>
      <c r="D5296">
        <v>1001</v>
      </c>
      <c r="E5296" s="49">
        <f t="shared" si="412"/>
        <v>0.15245554775289361</v>
      </c>
      <c r="F5296" s="49">
        <f t="shared" si="413"/>
        <v>0.20302453651585378</v>
      </c>
      <c r="G5296">
        <v>1827</v>
      </c>
      <c r="H5296" s="51">
        <f>G5296/'Parc électrique'!$C$24</f>
        <v>0.60899999999999999</v>
      </c>
      <c r="I5296" s="14">
        <v>752</v>
      </c>
      <c r="J5296" s="14">
        <v>378</v>
      </c>
      <c r="K5296" s="14">
        <v>0</v>
      </c>
      <c r="L5296" s="14">
        <v>651</v>
      </c>
      <c r="M5296" s="14">
        <f>C5296-SUM(D5296:L5296)</f>
        <v>10639.035519915731</v>
      </c>
      <c r="P5296" s="49">
        <f>D5297/('Parc électrique'!$C$22+'Parc électrique'!$C$23)</f>
        <v>0.14453125</v>
      </c>
      <c r="Q5296" s="49">
        <f t="shared" si="410"/>
        <v>0.14088050117025633</v>
      </c>
      <c r="R5296" s="49">
        <f t="shared" si="411"/>
        <v>0.1876100861909738</v>
      </c>
    </row>
    <row r="5297" spans="1:18" x14ac:dyDescent="0.3">
      <c r="A5297" s="35">
        <f t="shared" si="414"/>
        <v>44236</v>
      </c>
      <c r="B5297" s="36">
        <v>0.58333333333333337</v>
      </c>
      <c r="C5297">
        <v>14856</v>
      </c>
      <c r="D5297">
        <v>925</v>
      </c>
      <c r="E5297" s="49">
        <f t="shared" si="412"/>
        <v>0.14088050117025633</v>
      </c>
      <c r="F5297" s="49">
        <f t="shared" si="413"/>
        <v>0.1876100861909738</v>
      </c>
      <c r="G5297">
        <v>1616</v>
      </c>
      <c r="H5297" s="51">
        <f>G5297/'Parc électrique'!$C$24</f>
        <v>0.53866666666666663</v>
      </c>
      <c r="I5297" s="14">
        <v>752</v>
      </c>
      <c r="J5297" s="14">
        <v>271</v>
      </c>
      <c r="K5297" s="14">
        <v>0</v>
      </c>
      <c r="L5297" s="14">
        <v>652</v>
      </c>
      <c r="M5297" s="14">
        <f>C5297-SUM(D5297:L5297)</f>
        <v>10639.132842745972</v>
      </c>
      <c r="P5297" s="49">
        <f>D5298/('Parc électrique'!$C$22+'Parc électrique'!$C$23)</f>
        <v>0.14046875</v>
      </c>
      <c r="Q5297" s="49">
        <f t="shared" si="410"/>
        <v>0.13692061681303833</v>
      </c>
      <c r="R5297" s="49">
        <f t="shared" si="411"/>
        <v>0.18233672160614642</v>
      </c>
    </row>
    <row r="5298" spans="1:18" x14ac:dyDescent="0.3">
      <c r="A5298" s="35">
        <f t="shared" si="414"/>
        <v>44236</v>
      </c>
      <c r="B5298" s="36">
        <v>0.625</v>
      </c>
      <c r="C5298">
        <v>14524</v>
      </c>
      <c r="D5298">
        <v>899</v>
      </c>
      <c r="E5298" s="49">
        <f t="shared" si="412"/>
        <v>0.13692061681303833</v>
      </c>
      <c r="F5298" s="49">
        <f t="shared" si="413"/>
        <v>0.18233672160614642</v>
      </c>
      <c r="G5298">
        <v>1185</v>
      </c>
      <c r="H5298" s="51">
        <f>G5298/'Parc électrique'!$C$24</f>
        <v>0.39500000000000002</v>
      </c>
      <c r="I5298" s="14">
        <v>752</v>
      </c>
      <c r="J5298" s="14">
        <v>395</v>
      </c>
      <c r="K5298" s="14">
        <v>0</v>
      </c>
      <c r="L5298" s="14">
        <v>653</v>
      </c>
      <c r="M5298" s="14">
        <f>C5298-SUM(D5298:L5298)</f>
        <v>10639.285742661581</v>
      </c>
      <c r="P5298" s="49">
        <f>D5299/('Parc électrique'!$C$22+'Parc électrique'!$C$23)</f>
        <v>0.13671875</v>
      </c>
      <c r="Q5298" s="49">
        <f t="shared" si="410"/>
        <v>0.13326533894483708</v>
      </c>
      <c r="R5298" s="49">
        <f t="shared" si="411"/>
        <v>0.17746900045092115</v>
      </c>
    </row>
    <row r="5299" spans="1:18" x14ac:dyDescent="0.3">
      <c r="A5299" s="35">
        <f t="shared" si="414"/>
        <v>44236</v>
      </c>
      <c r="B5299" s="36">
        <v>0.66666666666666663</v>
      </c>
      <c r="C5299">
        <v>14524</v>
      </c>
      <c r="D5299">
        <v>875</v>
      </c>
      <c r="E5299" s="49">
        <f t="shared" si="412"/>
        <v>0.13326533894483708</v>
      </c>
      <c r="F5299" s="49">
        <f t="shared" si="413"/>
        <v>0.17746900045092115</v>
      </c>
      <c r="G5299">
        <v>581</v>
      </c>
      <c r="H5299" s="51">
        <f>G5299/'Parc électrique'!$C$24</f>
        <v>0.19366666666666665</v>
      </c>
      <c r="I5299" s="14">
        <v>752</v>
      </c>
      <c r="J5299" s="14">
        <v>1023</v>
      </c>
      <c r="K5299" s="14">
        <v>0</v>
      </c>
      <c r="L5299" s="14">
        <v>653</v>
      </c>
      <c r="M5299" s="14">
        <f>C5299-SUM(D5299:L5299)</f>
        <v>10639.495598993937</v>
      </c>
      <c r="P5299" s="49">
        <f>D5300/('Parc électrique'!$C$22+'Parc électrique'!$C$23)</f>
        <v>0.11671875</v>
      </c>
      <c r="Q5299" s="49">
        <f t="shared" si="410"/>
        <v>0.11377052364776376</v>
      </c>
      <c r="R5299" s="49">
        <f t="shared" si="411"/>
        <v>0.15150782095638637</v>
      </c>
    </row>
    <row r="5300" spans="1:18" x14ac:dyDescent="0.3">
      <c r="A5300" s="35">
        <f t="shared" si="414"/>
        <v>44236</v>
      </c>
      <c r="B5300" s="36">
        <v>0.70833333333333337</v>
      </c>
      <c r="C5300">
        <v>14938</v>
      </c>
      <c r="D5300">
        <v>747</v>
      </c>
      <c r="E5300" s="49">
        <f t="shared" si="412"/>
        <v>0.11377052364776376</v>
      </c>
      <c r="F5300" s="49">
        <f t="shared" si="413"/>
        <v>0.15150782095638637</v>
      </c>
      <c r="G5300">
        <v>94</v>
      </c>
      <c r="H5300" s="51">
        <f>G5300/'Parc électrique'!$C$24</f>
        <v>3.1333333333333331E-2</v>
      </c>
      <c r="I5300" s="14">
        <v>752</v>
      </c>
      <c r="J5300" s="14">
        <v>2054</v>
      </c>
      <c r="K5300" s="14">
        <v>0</v>
      </c>
      <c r="L5300" s="14">
        <v>651</v>
      </c>
      <c r="M5300" s="14">
        <f>C5300-SUM(D5300:L5300)</f>
        <v>10639.703388322063</v>
      </c>
      <c r="P5300" s="49">
        <f>D5301/('Parc électrique'!$C$22+'Parc électrique'!$C$23)</f>
        <v>0.10796875</v>
      </c>
      <c r="Q5300" s="49">
        <f t="shared" si="410"/>
        <v>0.10524154195529418</v>
      </c>
      <c r="R5300" s="49">
        <f t="shared" si="411"/>
        <v>0.14014980492752743</v>
      </c>
    </row>
    <row r="5301" spans="1:18" x14ac:dyDescent="0.3">
      <c r="A5301" s="35">
        <f t="shared" si="414"/>
        <v>44236</v>
      </c>
      <c r="B5301" s="36">
        <v>0.75</v>
      </c>
      <c r="C5301">
        <v>16046</v>
      </c>
      <c r="D5301">
        <v>691</v>
      </c>
      <c r="E5301" s="49">
        <f t="shared" si="412"/>
        <v>0.10524154195529418</v>
      </c>
      <c r="F5301" s="49">
        <f t="shared" si="413"/>
        <v>0.14014980492752743</v>
      </c>
      <c r="G5301">
        <v>1</v>
      </c>
      <c r="H5301" s="51">
        <f>G5301/'Parc électrique'!$C$24</f>
        <v>3.3333333333333332E-4</v>
      </c>
      <c r="I5301" s="14">
        <v>752</v>
      </c>
      <c r="J5301" s="14">
        <v>3148</v>
      </c>
      <c r="K5301" s="14">
        <v>0</v>
      </c>
      <c r="L5301" s="14">
        <v>647</v>
      </c>
      <c r="M5301" s="14">
        <f>C5301-SUM(D5301:L5301)</f>
        <v>10806.754275319785</v>
      </c>
      <c r="P5301" s="49">
        <f>D5302/('Parc électrique'!$C$22+'Parc électrique'!$C$23)</f>
        <v>9.9687499999999998E-2</v>
      </c>
      <c r="Q5301" s="49">
        <f t="shared" si="410"/>
        <v>9.7169469996349775E-2</v>
      </c>
      <c r="R5301" s="49">
        <f t="shared" si="411"/>
        <v>0.12940025404307165</v>
      </c>
    </row>
    <row r="5302" spans="1:18" x14ac:dyDescent="0.3">
      <c r="A5302" s="35">
        <f t="shared" si="414"/>
        <v>44236</v>
      </c>
      <c r="B5302" s="36">
        <v>0.79166666666666663</v>
      </c>
      <c r="C5302">
        <v>15922</v>
      </c>
      <c r="D5302">
        <v>638</v>
      </c>
      <c r="E5302" s="49">
        <f t="shared" si="412"/>
        <v>9.7169469996349775E-2</v>
      </c>
      <c r="F5302" s="49">
        <f t="shared" si="413"/>
        <v>0.12940025404307165</v>
      </c>
      <c r="G5302">
        <v>0</v>
      </c>
      <c r="H5302" s="51">
        <f>G5302/'Parc électrique'!$C$24</f>
        <v>0</v>
      </c>
      <c r="I5302" s="14">
        <v>752</v>
      </c>
      <c r="J5302" s="14">
        <v>3246</v>
      </c>
      <c r="K5302" s="14">
        <v>0</v>
      </c>
      <c r="L5302" s="14">
        <v>646</v>
      </c>
      <c r="M5302" s="14">
        <f>C5302-SUM(D5302:L5302)</f>
        <v>10639.77343027596</v>
      </c>
      <c r="P5302" s="49">
        <f>D5303/('Parc électrique'!$C$22+'Parc électrique'!$C$23)</f>
        <v>9.6406249999999999E-2</v>
      </c>
      <c r="Q5302" s="49">
        <f t="shared" si="410"/>
        <v>9.3971101861673678E-2</v>
      </c>
      <c r="R5302" s="49">
        <f t="shared" si="411"/>
        <v>0.12514099803224954</v>
      </c>
    </row>
    <row r="5303" spans="1:18" x14ac:dyDescent="0.3">
      <c r="A5303" s="35">
        <f t="shared" si="414"/>
        <v>44236</v>
      </c>
      <c r="B5303" s="36">
        <v>0.83333333333333337</v>
      </c>
      <c r="C5303">
        <v>15067</v>
      </c>
      <c r="D5303">
        <v>617</v>
      </c>
      <c r="E5303" s="49">
        <f t="shared" si="412"/>
        <v>9.3971101861673678E-2</v>
      </c>
      <c r="F5303" s="49">
        <f t="shared" si="413"/>
        <v>0.12514099803224954</v>
      </c>
      <c r="G5303">
        <v>0</v>
      </c>
      <c r="H5303" s="51">
        <f>G5303/'Parc électrique'!$C$24</f>
        <v>0</v>
      </c>
      <c r="I5303" s="14">
        <v>752</v>
      </c>
      <c r="J5303" s="14">
        <v>2253</v>
      </c>
      <c r="K5303" s="14">
        <v>0</v>
      </c>
      <c r="L5303" s="14">
        <v>638</v>
      </c>
      <c r="M5303" s="14">
        <f>C5303-SUM(D5303:L5303)</f>
        <v>10806.780887900106</v>
      </c>
      <c r="P5303" s="49">
        <f>D5304/('Parc électrique'!$C$22+'Parc électrique'!$C$23)</f>
        <v>9.375E-2</v>
      </c>
      <c r="Q5303" s="49">
        <f t="shared" si="410"/>
        <v>9.1381946705031136E-2</v>
      </c>
      <c r="R5303" s="49">
        <f t="shared" si="411"/>
        <v>0.12169302888063165</v>
      </c>
    </row>
    <row r="5304" spans="1:18" x14ac:dyDescent="0.3">
      <c r="A5304" s="35">
        <f t="shared" si="414"/>
        <v>44236</v>
      </c>
      <c r="B5304" s="36">
        <v>0.875</v>
      </c>
      <c r="C5304">
        <v>14350</v>
      </c>
      <c r="D5304">
        <v>600</v>
      </c>
      <c r="E5304" s="49">
        <f t="shared" si="412"/>
        <v>9.1381946705031136E-2</v>
      </c>
      <c r="F5304" s="49">
        <f t="shared" si="413"/>
        <v>0.12169302888063165</v>
      </c>
      <c r="G5304">
        <v>0</v>
      </c>
      <c r="H5304" s="51">
        <f>G5304/'Parc électrique'!$C$24</f>
        <v>0</v>
      </c>
      <c r="I5304" s="14">
        <v>752</v>
      </c>
      <c r="J5304" s="14">
        <v>1721</v>
      </c>
      <c r="K5304" s="14">
        <v>0</v>
      </c>
      <c r="L5304" s="14">
        <v>637</v>
      </c>
      <c r="M5304" s="14">
        <f>C5304-SUM(D5304:L5304)</f>
        <v>10639.786925024415</v>
      </c>
      <c r="P5304" s="49">
        <f>D5305/('Parc électrique'!$C$22+'Parc électrique'!$C$23)</f>
        <v>8.7343749999999998E-2</v>
      </c>
      <c r="Q5304" s="49">
        <f t="shared" si="410"/>
        <v>8.5137513680187349E-2</v>
      </c>
      <c r="R5304" s="49">
        <f t="shared" si="411"/>
        <v>0.11337733857378848</v>
      </c>
    </row>
    <row r="5305" spans="1:18" x14ac:dyDescent="0.3">
      <c r="A5305" s="35">
        <f t="shared" si="414"/>
        <v>44236</v>
      </c>
      <c r="B5305" s="36">
        <v>0.91666666666666663</v>
      </c>
      <c r="C5305">
        <v>14534</v>
      </c>
      <c r="D5305">
        <v>559</v>
      </c>
      <c r="E5305" s="49">
        <f t="shared" si="412"/>
        <v>8.5137513680187349E-2</v>
      </c>
      <c r="F5305" s="49">
        <f t="shared" si="413"/>
        <v>0.11337733857378848</v>
      </c>
      <c r="G5305">
        <v>0</v>
      </c>
      <c r="H5305" s="51">
        <f>G5305/'Parc électrique'!$C$24</f>
        <v>0</v>
      </c>
      <c r="I5305" s="14">
        <v>752</v>
      </c>
      <c r="J5305" s="14">
        <v>1950</v>
      </c>
      <c r="K5305" s="14">
        <v>0</v>
      </c>
      <c r="L5305" s="14">
        <v>633</v>
      </c>
      <c r="M5305" s="14">
        <f>C5305-SUM(D5305:L5305)</f>
        <v>10639.801485147746</v>
      </c>
      <c r="P5305" s="49">
        <f>D5306/('Parc électrique'!$C$22+'Parc électrique'!$C$23)</f>
        <v>9.8125000000000004E-2</v>
      </c>
      <c r="Q5305" s="49">
        <f t="shared" si="410"/>
        <v>9.5646437551265923E-2</v>
      </c>
      <c r="R5305" s="49">
        <f t="shared" si="411"/>
        <v>0.12737203689506113</v>
      </c>
    </row>
    <row r="5306" spans="1:18" x14ac:dyDescent="0.3">
      <c r="A5306" s="35">
        <f t="shared" si="414"/>
        <v>44236</v>
      </c>
      <c r="B5306" s="36">
        <v>0.95833333333333337</v>
      </c>
      <c r="C5306">
        <v>14641</v>
      </c>
      <c r="D5306">
        <v>628</v>
      </c>
      <c r="E5306" s="49">
        <f t="shared" si="412"/>
        <v>9.5646437551265923E-2</v>
      </c>
      <c r="F5306" s="49">
        <f t="shared" si="413"/>
        <v>0.12737203689506113</v>
      </c>
      <c r="G5306">
        <v>0</v>
      </c>
      <c r="H5306" s="51">
        <f>G5306/'Parc électrique'!$C$24</f>
        <v>0</v>
      </c>
      <c r="I5306" s="14">
        <v>752</v>
      </c>
      <c r="J5306" s="14">
        <v>1986</v>
      </c>
      <c r="K5306" s="14">
        <v>0</v>
      </c>
      <c r="L5306" s="14">
        <v>635</v>
      </c>
      <c r="M5306" s="14">
        <f>C5306-SUM(D5306:L5306)</f>
        <v>10639.776981525554</v>
      </c>
      <c r="P5306" s="49">
        <f>D5307/('Parc électrique'!$C$22+'Parc électrique'!$C$23)</f>
        <v>9.4531249999999997E-2</v>
      </c>
      <c r="Q5306" s="49">
        <f t="shared" si="410"/>
        <v>9.2143462927573055E-2</v>
      </c>
      <c r="R5306" s="49">
        <f t="shared" si="411"/>
        <v>0.12270713745463691</v>
      </c>
    </row>
    <row r="5307" spans="1:18" x14ac:dyDescent="0.3">
      <c r="A5307" s="35">
        <f t="shared" si="414"/>
        <v>44237</v>
      </c>
      <c r="B5307" s="36">
        <v>0</v>
      </c>
      <c r="C5307">
        <v>14178</v>
      </c>
      <c r="D5307">
        <v>605</v>
      </c>
      <c r="E5307" s="49">
        <f t="shared" si="412"/>
        <v>9.2143462927573055E-2</v>
      </c>
      <c r="F5307" s="49">
        <f t="shared" si="413"/>
        <v>0.12270713745463691</v>
      </c>
      <c r="G5307">
        <v>0</v>
      </c>
      <c r="H5307" s="51">
        <f>G5307/'Parc électrique'!$C$24</f>
        <v>0</v>
      </c>
      <c r="I5307" s="14">
        <v>752</v>
      </c>
      <c r="J5307" s="14">
        <v>1386</v>
      </c>
      <c r="K5307" s="14">
        <v>0</v>
      </c>
      <c r="L5307" s="14">
        <v>628</v>
      </c>
      <c r="M5307" s="14">
        <f>C5307-SUM(D5307:L5307)</f>
        <v>10806.785149399617</v>
      </c>
      <c r="P5307" s="49">
        <f>D5308/('Parc électrique'!$C$22+'Parc électrique'!$C$23)</f>
        <v>8.2656250000000001E-2</v>
      </c>
      <c r="Q5307" s="49">
        <f t="shared" si="410"/>
        <v>8.0568416344935792E-2</v>
      </c>
      <c r="R5307" s="49">
        <f t="shared" si="411"/>
        <v>0.1072926871297569</v>
      </c>
    </row>
    <row r="5308" spans="1:18" x14ac:dyDescent="0.3">
      <c r="A5308" s="35">
        <f t="shared" si="414"/>
        <v>44237</v>
      </c>
      <c r="B5308" s="36">
        <v>4.1666666666666664E-2</v>
      </c>
      <c r="C5308">
        <v>13981</v>
      </c>
      <c r="D5308">
        <v>529</v>
      </c>
      <c r="E5308" s="49">
        <f t="shared" si="412"/>
        <v>8.0568416344935792E-2</v>
      </c>
      <c r="F5308" s="49">
        <f t="shared" si="413"/>
        <v>0.1072926871297569</v>
      </c>
      <c r="G5308">
        <v>0</v>
      </c>
      <c r="H5308" s="51">
        <f>G5308/'Parc électrique'!$C$24</f>
        <v>0</v>
      </c>
      <c r="I5308" s="14">
        <v>752</v>
      </c>
      <c r="J5308" s="14">
        <v>1415</v>
      </c>
      <c r="K5308" s="14">
        <v>0</v>
      </c>
      <c r="L5308" s="14">
        <v>625</v>
      </c>
      <c r="M5308" s="14">
        <f>C5308-SUM(D5308:L5308)</f>
        <v>10659.812138896526</v>
      </c>
      <c r="P5308" s="49">
        <f>D5309/('Parc électrique'!$C$22+'Parc électrique'!$C$23)</f>
        <v>7.5468750000000001E-2</v>
      </c>
      <c r="Q5308" s="49">
        <f t="shared" si="410"/>
        <v>7.3562467097550058E-2</v>
      </c>
      <c r="R5308" s="49">
        <f t="shared" si="411"/>
        <v>9.7962888248908475E-2</v>
      </c>
    </row>
    <row r="5309" spans="1:18" x14ac:dyDescent="0.3">
      <c r="A5309" s="35">
        <f t="shared" si="414"/>
        <v>44237</v>
      </c>
      <c r="B5309" s="36">
        <v>8.3333333333333329E-2</v>
      </c>
      <c r="C5309">
        <v>13776</v>
      </c>
      <c r="D5309">
        <v>483</v>
      </c>
      <c r="E5309" s="49">
        <f t="shared" si="412"/>
        <v>7.3562467097550058E-2</v>
      </c>
      <c r="F5309" s="49">
        <f t="shared" si="413"/>
        <v>9.7962888248908475E-2</v>
      </c>
      <c r="G5309">
        <v>0</v>
      </c>
      <c r="H5309" s="51">
        <f>G5309/'Parc électrique'!$C$24</f>
        <v>0</v>
      </c>
      <c r="I5309" s="14">
        <v>752</v>
      </c>
      <c r="J5309" s="14">
        <v>1279</v>
      </c>
      <c r="K5309" s="14">
        <v>0</v>
      </c>
      <c r="L5309" s="14">
        <v>622</v>
      </c>
      <c r="M5309" s="14">
        <f>C5309-SUM(D5309:L5309)</f>
        <v>10639.828474644653</v>
      </c>
      <c r="P5309" s="49">
        <f>D5310/('Parc électrique'!$C$22+'Parc électrique'!$C$23)</f>
        <v>9.2031249999999995E-2</v>
      </c>
      <c r="Q5309" s="49">
        <f t="shared" si="410"/>
        <v>8.9706611015438892E-2</v>
      </c>
      <c r="R5309" s="49">
        <f t="shared" si="411"/>
        <v>0.11946199001782004</v>
      </c>
    </row>
    <row r="5310" spans="1:18" x14ac:dyDescent="0.3">
      <c r="A5310" s="35">
        <f t="shared" si="414"/>
        <v>44237</v>
      </c>
      <c r="B5310" s="36">
        <v>0.125</v>
      </c>
      <c r="C5310">
        <v>13366</v>
      </c>
      <c r="D5310">
        <v>589</v>
      </c>
      <c r="E5310" s="49">
        <f t="shared" si="412"/>
        <v>8.9706611015438892E-2</v>
      </c>
      <c r="F5310" s="49">
        <f t="shared" si="413"/>
        <v>0.11946199001782004</v>
      </c>
      <c r="G5310">
        <v>0</v>
      </c>
      <c r="H5310" s="51">
        <f>G5310/'Parc électrique'!$C$24</f>
        <v>0</v>
      </c>
      <c r="I5310" s="14">
        <v>752</v>
      </c>
      <c r="J5310" s="14">
        <v>610</v>
      </c>
      <c r="K5310" s="14">
        <v>0</v>
      </c>
      <c r="L5310" s="14">
        <v>622</v>
      </c>
      <c r="M5310" s="14">
        <f>C5310-SUM(D5310:L5310)</f>
        <v>10792.790831398966</v>
      </c>
      <c r="P5310" s="49">
        <f>D5311/('Parc électrique'!$C$22+'Parc électrique'!$C$23)</f>
        <v>8.4218749999999995E-2</v>
      </c>
      <c r="Q5310" s="49">
        <f t="shared" si="410"/>
        <v>8.209144879001963E-2</v>
      </c>
      <c r="R5310" s="49">
        <f t="shared" si="411"/>
        <v>0.10932090427776742</v>
      </c>
    </row>
    <row r="5311" spans="1:18" x14ac:dyDescent="0.3">
      <c r="A5311" s="35">
        <f t="shared" si="414"/>
        <v>44237</v>
      </c>
      <c r="B5311" s="36">
        <v>0.16666666666666666</v>
      </c>
      <c r="C5311">
        <v>13284</v>
      </c>
      <c r="D5311">
        <v>539</v>
      </c>
      <c r="E5311" s="49">
        <f t="shared" si="412"/>
        <v>8.209144879001963E-2</v>
      </c>
      <c r="F5311" s="49">
        <f t="shared" si="413"/>
        <v>0.10932090427776742</v>
      </c>
      <c r="G5311">
        <v>0</v>
      </c>
      <c r="H5311" s="51">
        <f>G5311/'Parc électrique'!$C$24</f>
        <v>0</v>
      </c>
      <c r="I5311" s="14">
        <v>752</v>
      </c>
      <c r="J5311" s="14">
        <v>732</v>
      </c>
      <c r="K5311" s="14">
        <v>0</v>
      </c>
      <c r="L5311" s="14">
        <v>621</v>
      </c>
      <c r="M5311" s="14">
        <f>C5311-SUM(D5311:L5311)</f>
        <v>10639.808587646932</v>
      </c>
      <c r="P5311" s="49">
        <f>D5312/('Parc électrique'!$C$22+'Parc électrique'!$C$23)</f>
        <v>7.4062500000000003E-2</v>
      </c>
      <c r="Q5311" s="49">
        <f t="shared" si="410"/>
        <v>7.2191737896974598E-2</v>
      </c>
      <c r="R5311" s="49">
        <f t="shared" si="411"/>
        <v>9.6137492815698999E-2</v>
      </c>
    </row>
    <row r="5312" spans="1:18" x14ac:dyDescent="0.3">
      <c r="A5312" s="35">
        <f t="shared" si="414"/>
        <v>44237</v>
      </c>
      <c r="B5312" s="36">
        <v>0.20833333333333334</v>
      </c>
      <c r="C5312">
        <v>13850</v>
      </c>
      <c r="D5312">
        <v>474</v>
      </c>
      <c r="E5312" s="49">
        <f t="shared" si="412"/>
        <v>7.2191737896974598E-2</v>
      </c>
      <c r="F5312" s="49">
        <f t="shared" si="413"/>
        <v>9.6137492815698999E-2</v>
      </c>
      <c r="G5312">
        <v>0</v>
      </c>
      <c r="H5312" s="51">
        <f>G5312/'Parc électrique'!$C$24</f>
        <v>0</v>
      </c>
      <c r="I5312" s="14">
        <v>752</v>
      </c>
      <c r="J5312" s="14">
        <v>1194</v>
      </c>
      <c r="K5312" s="14">
        <v>0</v>
      </c>
      <c r="L5312" s="14">
        <v>623</v>
      </c>
      <c r="M5312" s="14">
        <f>C5312-SUM(D5312:L5312)</f>
        <v>10806.831670769287</v>
      </c>
      <c r="P5312" s="49">
        <f>D5313/('Parc électrique'!$C$22+'Parc électrique'!$C$23)</f>
        <v>8.2187499999999997E-2</v>
      </c>
      <c r="Q5312" s="49">
        <f t="shared" si="410"/>
        <v>8.0111506611410629E-2</v>
      </c>
      <c r="R5312" s="49">
        <f t="shared" si="411"/>
        <v>0.10668422198535374</v>
      </c>
    </row>
    <row r="5313" spans="1:18" x14ac:dyDescent="0.3">
      <c r="A5313" s="35">
        <f t="shared" si="414"/>
        <v>44237</v>
      </c>
      <c r="B5313" s="36">
        <v>0.25</v>
      </c>
      <c r="C5313">
        <v>15059</v>
      </c>
      <c r="D5313">
        <v>526</v>
      </c>
      <c r="E5313" s="49">
        <f t="shared" si="412"/>
        <v>8.0111506611410629E-2</v>
      </c>
      <c r="F5313" s="49">
        <f t="shared" si="413"/>
        <v>0.10668422198535374</v>
      </c>
      <c r="G5313">
        <v>0</v>
      </c>
      <c r="H5313" s="51">
        <f>G5313/'Parc électrique'!$C$24</f>
        <v>0</v>
      </c>
      <c r="I5313" s="14">
        <v>752</v>
      </c>
      <c r="J5313" s="14">
        <v>2504</v>
      </c>
      <c r="K5313" s="14">
        <v>0</v>
      </c>
      <c r="L5313" s="14">
        <v>637</v>
      </c>
      <c r="M5313" s="14">
        <f>C5313-SUM(D5313:L5313)</f>
        <v>10639.813204271402</v>
      </c>
      <c r="P5313" s="49">
        <f>D5314/('Parc électrique'!$C$22+'Parc électrique'!$C$23)</f>
        <v>0.11390625</v>
      </c>
      <c r="Q5313" s="49">
        <f t="shared" si="410"/>
        <v>0.11102906524661282</v>
      </c>
      <c r="R5313" s="49">
        <f t="shared" si="411"/>
        <v>0.14785703008996745</v>
      </c>
    </row>
    <row r="5314" spans="1:18" x14ac:dyDescent="0.3">
      <c r="A5314" s="35">
        <f t="shared" si="414"/>
        <v>44237</v>
      </c>
      <c r="B5314" s="36">
        <v>0.29166666666666669</v>
      </c>
      <c r="C5314">
        <v>16048</v>
      </c>
      <c r="D5314">
        <v>729</v>
      </c>
      <c r="E5314" s="49">
        <f t="shared" si="412"/>
        <v>0.11102906524661282</v>
      </c>
      <c r="F5314" s="49">
        <f t="shared" si="413"/>
        <v>0.14785703008996745</v>
      </c>
      <c r="G5314">
        <v>1</v>
      </c>
      <c r="H5314" s="51">
        <f>G5314/'Parc électrique'!$C$24</f>
        <v>3.3333333333333332E-4</v>
      </c>
      <c r="I5314" s="14">
        <v>752</v>
      </c>
      <c r="J5314" s="14">
        <v>3273</v>
      </c>
      <c r="K5314" s="14">
        <v>0</v>
      </c>
      <c r="L5314" s="14">
        <v>653</v>
      </c>
      <c r="M5314" s="14">
        <f>C5314-SUM(D5314:L5314)</f>
        <v>10639.74078057133</v>
      </c>
      <c r="P5314" s="49">
        <f>D5315/('Parc électrique'!$C$22+'Parc électrique'!$C$23)</f>
        <v>0.10515625000000001</v>
      </c>
      <c r="Q5314" s="49">
        <f t="shared" si="410"/>
        <v>0.10250008355414326</v>
      </c>
      <c r="R5314" s="49">
        <f t="shared" si="411"/>
        <v>0.13649901406110851</v>
      </c>
    </row>
    <row r="5315" spans="1:18" x14ac:dyDescent="0.3">
      <c r="A5315" s="35">
        <f t="shared" si="414"/>
        <v>44237</v>
      </c>
      <c r="B5315" s="36">
        <v>0.33333333333333331</v>
      </c>
      <c r="C5315">
        <v>16319</v>
      </c>
      <c r="D5315">
        <v>673</v>
      </c>
      <c r="E5315" s="49">
        <f t="shared" si="412"/>
        <v>0.10250008355414326</v>
      </c>
      <c r="F5315" s="49">
        <f t="shared" si="413"/>
        <v>0.13649901406110851</v>
      </c>
      <c r="G5315">
        <v>63</v>
      </c>
      <c r="H5315" s="51">
        <f>G5315/'Parc électrique'!$C$24</f>
        <v>2.1000000000000001E-2</v>
      </c>
      <c r="I5315" s="14">
        <v>752</v>
      </c>
      <c r="J5315" s="14">
        <v>3367</v>
      </c>
      <c r="K5315" s="14">
        <v>0</v>
      </c>
      <c r="L5315" s="14">
        <v>657</v>
      </c>
      <c r="M5315" s="14">
        <f>C5315-SUM(D5315:L5315)</f>
        <v>10806.740000902384</v>
      </c>
      <c r="P5315" s="49">
        <f>D5316/('Parc électrique'!$C$22+'Parc électrique'!$C$23)</f>
        <v>9.5937499999999995E-2</v>
      </c>
      <c r="Q5315" s="49">
        <f t="shared" ref="Q5315:Q5378" si="415">P5315/$T$3*$T$8</f>
        <v>9.3514192128148516E-2</v>
      </c>
      <c r="R5315" s="49">
        <f t="shared" ref="R5315:R5378" si="416">P5315/$T$3*$T$4</f>
        <v>0.12453253288784637</v>
      </c>
    </row>
    <row r="5316" spans="1:18" x14ac:dyDescent="0.3">
      <c r="A5316" s="35">
        <f t="shared" si="414"/>
        <v>44237</v>
      </c>
      <c r="B5316" s="36">
        <v>0.375</v>
      </c>
      <c r="C5316">
        <v>16405</v>
      </c>
      <c r="D5316">
        <v>614</v>
      </c>
      <c r="E5316" s="49">
        <f t="shared" ref="E5316:E5379" si="417">P5315/$T$3*$T$8</f>
        <v>9.3514192128148516E-2</v>
      </c>
      <c r="F5316" s="49">
        <f t="shared" ref="F5316:F5379" si="418">P5315/$T$3*$T$4</f>
        <v>0.12453253288784637</v>
      </c>
      <c r="G5316">
        <v>366</v>
      </c>
      <c r="H5316" s="51">
        <f>G5316/'Parc électrique'!$C$24</f>
        <v>0.122</v>
      </c>
      <c r="I5316" s="14">
        <v>752</v>
      </c>
      <c r="J5316" s="14">
        <v>3380</v>
      </c>
      <c r="K5316" s="14">
        <v>0</v>
      </c>
      <c r="L5316" s="14">
        <v>653</v>
      </c>
      <c r="M5316" s="14">
        <f>C5316-SUM(D5316:L5316)</f>
        <v>10639.659953274984</v>
      </c>
      <c r="P5316" s="49">
        <f>D5317/('Parc électrique'!$C$22+'Parc électrique'!$C$23)</f>
        <v>0.10906250000000001</v>
      </c>
      <c r="Q5316" s="49">
        <f t="shared" si="415"/>
        <v>0.10630766466685289</v>
      </c>
      <c r="R5316" s="49">
        <f t="shared" si="416"/>
        <v>0.14156955693113482</v>
      </c>
    </row>
    <row r="5317" spans="1:18" x14ac:dyDescent="0.3">
      <c r="A5317" s="35">
        <f t="shared" si="414"/>
        <v>44237</v>
      </c>
      <c r="B5317" s="36">
        <v>0.41666666666666669</v>
      </c>
      <c r="C5317">
        <v>16332</v>
      </c>
      <c r="D5317">
        <v>698</v>
      </c>
      <c r="E5317" s="49">
        <f t="shared" si="417"/>
        <v>0.10630766466685289</v>
      </c>
      <c r="F5317" s="49">
        <f t="shared" si="418"/>
        <v>0.14156955693113482</v>
      </c>
      <c r="G5317">
        <v>806</v>
      </c>
      <c r="H5317" s="51">
        <f>G5317/'Parc électrique'!$C$24</f>
        <v>0.26866666666666666</v>
      </c>
      <c r="I5317" s="14">
        <v>752</v>
      </c>
      <c r="J5317" s="14">
        <v>2783</v>
      </c>
      <c r="K5317" s="14">
        <v>0</v>
      </c>
      <c r="L5317" s="14">
        <v>653</v>
      </c>
      <c r="M5317" s="14">
        <f>C5317-SUM(D5317:L5317)</f>
        <v>10639.483456111735</v>
      </c>
      <c r="P5317" s="49">
        <f>D5318/('Parc électrique'!$C$22+'Parc électrique'!$C$23)</f>
        <v>0.1059375</v>
      </c>
      <c r="Q5317" s="49">
        <f t="shared" si="415"/>
        <v>0.10326159977668518</v>
      </c>
      <c r="R5317" s="49">
        <f t="shared" si="416"/>
        <v>0.13751312263511375</v>
      </c>
    </row>
    <row r="5318" spans="1:18" x14ac:dyDescent="0.3">
      <c r="A5318" s="35">
        <f t="shared" si="414"/>
        <v>44237</v>
      </c>
      <c r="B5318" s="36">
        <v>0.45833333333333331</v>
      </c>
      <c r="C5318">
        <v>16356</v>
      </c>
      <c r="D5318">
        <v>678</v>
      </c>
      <c r="E5318" s="49">
        <f t="shared" si="417"/>
        <v>0.10326159977668518</v>
      </c>
      <c r="F5318" s="49">
        <f t="shared" si="418"/>
        <v>0.13751312263511375</v>
      </c>
      <c r="G5318">
        <v>1083</v>
      </c>
      <c r="H5318" s="51">
        <f>G5318/'Parc électrique'!$C$24</f>
        <v>0.36099999999999999</v>
      </c>
      <c r="I5318" s="14">
        <v>752</v>
      </c>
      <c r="J5318" s="14">
        <v>2549</v>
      </c>
      <c r="K5318" s="14">
        <v>0</v>
      </c>
      <c r="L5318" s="14">
        <v>654</v>
      </c>
      <c r="M5318" s="14">
        <f>C5318-SUM(D5318:L5318)</f>
        <v>10639.398225277588</v>
      </c>
      <c r="P5318" s="49">
        <f>D5319/('Parc électrique'!$C$22+'Parc électrique'!$C$23)</f>
        <v>0.11421874999999999</v>
      </c>
      <c r="Q5318" s="49">
        <f t="shared" si="415"/>
        <v>0.11133367173562959</v>
      </c>
      <c r="R5318" s="49">
        <f t="shared" si="416"/>
        <v>0.14826267351956954</v>
      </c>
    </row>
    <row r="5319" spans="1:18" x14ac:dyDescent="0.3">
      <c r="A5319" s="35">
        <f t="shared" si="414"/>
        <v>44237</v>
      </c>
      <c r="B5319" s="36">
        <v>0.5</v>
      </c>
      <c r="C5319">
        <v>16285</v>
      </c>
      <c r="D5319">
        <v>731</v>
      </c>
      <c r="E5319" s="49">
        <f t="shared" si="417"/>
        <v>0.11133367173562959</v>
      </c>
      <c r="F5319" s="49">
        <f t="shared" si="418"/>
        <v>0.14826267351956954</v>
      </c>
      <c r="G5319">
        <v>1263</v>
      </c>
      <c r="H5319" s="51">
        <f>G5319/'Parc électrique'!$C$24</f>
        <v>0.42099999999999999</v>
      </c>
      <c r="I5319" s="14">
        <v>752</v>
      </c>
      <c r="J5319" s="14">
        <v>2244</v>
      </c>
      <c r="K5319" s="14">
        <v>0</v>
      </c>
      <c r="L5319" s="14">
        <v>655</v>
      </c>
      <c r="M5319" s="14">
        <f>C5319-SUM(D5319:L5319)</f>
        <v>10639.319403654745</v>
      </c>
      <c r="P5319" s="49">
        <f>D5320/('Parc électrique'!$C$22+'Parc électrique'!$C$23)</f>
        <v>0.11796875</v>
      </c>
      <c r="Q5319" s="49">
        <f t="shared" si="415"/>
        <v>0.11498894960383085</v>
      </c>
      <c r="R5319" s="49">
        <f t="shared" si="416"/>
        <v>0.15313039467479481</v>
      </c>
    </row>
    <row r="5320" spans="1:18" x14ac:dyDescent="0.3">
      <c r="A5320" s="35">
        <f t="shared" si="414"/>
        <v>44237</v>
      </c>
      <c r="B5320" s="36">
        <v>0.54166666666666663</v>
      </c>
      <c r="C5320">
        <v>15942</v>
      </c>
      <c r="D5320">
        <v>755</v>
      </c>
      <c r="E5320" s="49">
        <f t="shared" si="417"/>
        <v>0.11498894960383085</v>
      </c>
      <c r="F5320" s="49">
        <f t="shared" si="418"/>
        <v>0.15313039467479481</v>
      </c>
      <c r="G5320">
        <v>1233</v>
      </c>
      <c r="H5320" s="51">
        <f>G5320/'Parc électrique'!$C$24</f>
        <v>0.41099999999999998</v>
      </c>
      <c r="I5320" s="14">
        <v>752</v>
      </c>
      <c r="J5320" s="14">
        <v>1907</v>
      </c>
      <c r="K5320" s="14">
        <v>0</v>
      </c>
      <c r="L5320" s="14">
        <v>655</v>
      </c>
      <c r="M5320" s="14">
        <f>C5320-SUM(D5320:L5320)</f>
        <v>10639.320880655721</v>
      </c>
      <c r="P5320" s="49">
        <f>D5321/('Parc électrique'!$C$22+'Parc électrique'!$C$23)</f>
        <v>0.14000000000000001</v>
      </c>
      <c r="Q5320" s="49">
        <f t="shared" si="415"/>
        <v>0.13646370707951316</v>
      </c>
      <c r="R5320" s="49">
        <f t="shared" si="416"/>
        <v>0.18172825646174326</v>
      </c>
    </row>
    <row r="5321" spans="1:18" x14ac:dyDescent="0.3">
      <c r="A5321" s="35">
        <f t="shared" si="414"/>
        <v>44237</v>
      </c>
      <c r="B5321" s="36">
        <v>0.58333333333333337</v>
      </c>
      <c r="C5321">
        <v>15549</v>
      </c>
      <c r="D5321">
        <v>896</v>
      </c>
      <c r="E5321" s="49">
        <f t="shared" si="417"/>
        <v>0.13646370707951316</v>
      </c>
      <c r="F5321" s="49">
        <f t="shared" si="418"/>
        <v>0.18172825646174326</v>
      </c>
      <c r="G5321">
        <v>1110</v>
      </c>
      <c r="H5321" s="51">
        <f>G5321/'Parc électrique'!$C$24</f>
        <v>0.37</v>
      </c>
      <c r="I5321" s="14">
        <v>752</v>
      </c>
      <c r="J5321" s="14">
        <v>1328</v>
      </c>
      <c r="K5321" s="14">
        <v>0</v>
      </c>
      <c r="L5321" s="14">
        <v>656</v>
      </c>
      <c r="M5321" s="14">
        <f>C5321-SUM(D5321:L5321)</f>
        <v>10806.311808036458</v>
      </c>
      <c r="P5321" s="49">
        <f>D5322/('Parc électrique'!$C$22+'Parc électrique'!$C$23)</f>
        <v>0.16593749999999999</v>
      </c>
      <c r="Q5321" s="49">
        <f t="shared" si="415"/>
        <v>0.1617460456679051</v>
      </c>
      <c r="R5321" s="49">
        <f t="shared" si="416"/>
        <v>0.215396661118718</v>
      </c>
    </row>
    <row r="5322" spans="1:18" x14ac:dyDescent="0.3">
      <c r="A5322" s="35">
        <f t="shared" si="414"/>
        <v>44237</v>
      </c>
      <c r="B5322" s="36">
        <v>0.625</v>
      </c>
      <c r="C5322">
        <v>15196</v>
      </c>
      <c r="D5322">
        <v>1062</v>
      </c>
      <c r="E5322" s="49">
        <f t="shared" si="417"/>
        <v>0.1617460456679051</v>
      </c>
      <c r="F5322" s="49">
        <f t="shared" si="418"/>
        <v>0.215396661118718</v>
      </c>
      <c r="G5322">
        <v>819</v>
      </c>
      <c r="H5322" s="51">
        <f>G5322/'Parc électrique'!$C$24</f>
        <v>0.27300000000000002</v>
      </c>
      <c r="I5322" s="14">
        <v>752</v>
      </c>
      <c r="J5322" s="14">
        <v>1266</v>
      </c>
      <c r="K5322" s="14">
        <v>0</v>
      </c>
      <c r="L5322" s="14">
        <v>657</v>
      </c>
      <c r="M5322" s="14">
        <f>C5322-SUM(D5322:L5322)</f>
        <v>10639.349857293213</v>
      </c>
      <c r="P5322" s="49">
        <f>D5323/('Parc électrique'!$C$22+'Parc électrique'!$C$23)</f>
        <v>0.15937499999999999</v>
      </c>
      <c r="Q5322" s="49">
        <f t="shared" si="415"/>
        <v>0.1553493093985529</v>
      </c>
      <c r="R5322" s="49">
        <f t="shared" si="416"/>
        <v>0.20687814909707378</v>
      </c>
    </row>
    <row r="5323" spans="1:18" x14ac:dyDescent="0.3">
      <c r="A5323" s="35">
        <f t="shared" si="414"/>
        <v>44237</v>
      </c>
      <c r="B5323" s="36">
        <v>0.66666666666666663</v>
      </c>
      <c r="C5323">
        <v>15145</v>
      </c>
      <c r="D5323">
        <v>1020</v>
      </c>
      <c r="E5323" s="49">
        <f t="shared" si="417"/>
        <v>0.1553493093985529</v>
      </c>
      <c r="F5323" s="49">
        <f t="shared" si="418"/>
        <v>0.20687814909707378</v>
      </c>
      <c r="G5323">
        <v>378</v>
      </c>
      <c r="H5323" s="51">
        <f>G5323/'Parc électrique'!$C$24</f>
        <v>0.126</v>
      </c>
      <c r="I5323" s="14">
        <v>752</v>
      </c>
      <c r="J5323" s="14">
        <v>1698</v>
      </c>
      <c r="K5323" s="14">
        <v>0</v>
      </c>
      <c r="L5323" s="14">
        <v>657</v>
      </c>
      <c r="M5323" s="14">
        <f>C5323-SUM(D5323:L5323)</f>
        <v>10639.511772541504</v>
      </c>
      <c r="P5323" s="49">
        <f>D5324/('Parc électrique'!$C$22+'Parc électrique'!$C$23)</f>
        <v>0.15656249999999999</v>
      </c>
      <c r="Q5323" s="49">
        <f t="shared" si="415"/>
        <v>0.15260785099740198</v>
      </c>
      <c r="R5323" s="49">
        <f t="shared" si="416"/>
        <v>0.20322735823065483</v>
      </c>
    </row>
    <row r="5324" spans="1:18" x14ac:dyDescent="0.3">
      <c r="A5324" s="35">
        <f t="shared" si="414"/>
        <v>44237</v>
      </c>
      <c r="B5324" s="36">
        <v>0.70833333333333337</v>
      </c>
      <c r="C5324">
        <v>15405</v>
      </c>
      <c r="D5324">
        <v>1002</v>
      </c>
      <c r="E5324" s="49">
        <f t="shared" si="417"/>
        <v>0.15260785099740198</v>
      </c>
      <c r="F5324" s="49">
        <f t="shared" si="418"/>
        <v>0.20322735823065483</v>
      </c>
      <c r="G5324">
        <v>58</v>
      </c>
      <c r="H5324" s="51">
        <f>G5324/'Parc électrique'!$C$24</f>
        <v>1.9333333333333334E-2</v>
      </c>
      <c r="I5324" s="14">
        <v>752</v>
      </c>
      <c r="J5324" s="14">
        <v>2298</v>
      </c>
      <c r="K5324" s="14">
        <v>0</v>
      </c>
      <c r="L5324" s="14">
        <v>655</v>
      </c>
      <c r="M5324" s="14">
        <f>C5324-SUM(D5324:L5324)</f>
        <v>10639.624831457439</v>
      </c>
      <c r="P5324" s="49">
        <f>D5325/('Parc électrique'!$C$22+'Parc électrique'!$C$23)</f>
        <v>0.14249999999999999</v>
      </c>
      <c r="Q5324" s="49">
        <f t="shared" si="415"/>
        <v>0.1389005589916473</v>
      </c>
      <c r="R5324" s="49">
        <f t="shared" si="416"/>
        <v>0.18497340389856007</v>
      </c>
    </row>
    <row r="5325" spans="1:18" x14ac:dyDescent="0.3">
      <c r="A5325" s="35">
        <f t="shared" si="414"/>
        <v>44237</v>
      </c>
      <c r="B5325" s="36">
        <v>0.75</v>
      </c>
      <c r="C5325">
        <v>16354</v>
      </c>
      <c r="D5325">
        <v>912</v>
      </c>
      <c r="E5325" s="49">
        <f t="shared" si="417"/>
        <v>0.1389005589916473</v>
      </c>
      <c r="F5325" s="49">
        <f t="shared" si="418"/>
        <v>0.18497340389856007</v>
      </c>
      <c r="G5325">
        <v>2</v>
      </c>
      <c r="H5325" s="51">
        <f>G5325/'Parc électrique'!$C$24</f>
        <v>6.6666666666666664E-4</v>
      </c>
      <c r="I5325" s="14">
        <v>752</v>
      </c>
      <c r="J5325" s="14">
        <v>3397</v>
      </c>
      <c r="K5325" s="14">
        <v>0</v>
      </c>
      <c r="L5325" s="14">
        <v>651</v>
      </c>
      <c r="M5325" s="14">
        <f>C5325-SUM(D5325:L5325)</f>
        <v>10639.675459370443</v>
      </c>
      <c r="P5325" s="49">
        <f>D5326/('Parc électrique'!$C$22+'Parc électrique'!$C$23)</f>
        <v>0.12390625</v>
      </c>
      <c r="Q5325" s="49">
        <f t="shared" si="415"/>
        <v>0.12077647289514948</v>
      </c>
      <c r="R5325" s="49">
        <f t="shared" si="416"/>
        <v>0.16083761983723482</v>
      </c>
    </row>
    <row r="5326" spans="1:18" x14ac:dyDescent="0.3">
      <c r="A5326" s="35">
        <f t="shared" si="414"/>
        <v>44237</v>
      </c>
      <c r="B5326" s="36">
        <v>0.79166666666666663</v>
      </c>
      <c r="C5326">
        <v>16127</v>
      </c>
      <c r="D5326">
        <v>793</v>
      </c>
      <c r="E5326" s="49">
        <f t="shared" si="417"/>
        <v>0.12077647289514948</v>
      </c>
      <c r="F5326" s="49">
        <f t="shared" si="418"/>
        <v>0.16083761983723482</v>
      </c>
      <c r="G5326">
        <v>0</v>
      </c>
      <c r="H5326" s="51">
        <f>G5326/'Parc électrique'!$C$24</f>
        <v>0</v>
      </c>
      <c r="I5326" s="14">
        <v>752</v>
      </c>
      <c r="J5326" s="14">
        <v>3125</v>
      </c>
      <c r="K5326" s="14">
        <v>0</v>
      </c>
      <c r="L5326" s="14">
        <v>650</v>
      </c>
      <c r="M5326" s="14">
        <f>C5326-SUM(D5326:L5326)</f>
        <v>10806.718385907268</v>
      </c>
      <c r="P5326" s="49">
        <f>D5327/('Parc électrique'!$C$22+'Parc électrique'!$C$23)</f>
        <v>0.11796875</v>
      </c>
      <c r="Q5326" s="49">
        <f t="shared" si="415"/>
        <v>0.11498894960383085</v>
      </c>
      <c r="R5326" s="49">
        <f t="shared" si="416"/>
        <v>0.15313039467479481</v>
      </c>
    </row>
    <row r="5327" spans="1:18" x14ac:dyDescent="0.3">
      <c r="A5327" s="35">
        <f t="shared" si="414"/>
        <v>44237</v>
      </c>
      <c r="B5327" s="36">
        <v>0.83333333333333337</v>
      </c>
      <c r="C5327">
        <v>15240</v>
      </c>
      <c r="D5327">
        <v>755</v>
      </c>
      <c r="E5327" s="49">
        <f t="shared" si="417"/>
        <v>0.11498894960383085</v>
      </c>
      <c r="F5327" s="49">
        <f t="shared" si="418"/>
        <v>0.15313039467479481</v>
      </c>
      <c r="G5327">
        <v>0</v>
      </c>
      <c r="H5327" s="51">
        <f>G5327/'Parc électrique'!$C$24</f>
        <v>0</v>
      </c>
      <c r="I5327" s="14">
        <v>752</v>
      </c>
      <c r="J5327" s="14">
        <v>2451</v>
      </c>
      <c r="K5327" s="14">
        <v>0</v>
      </c>
      <c r="L5327" s="14">
        <v>642</v>
      </c>
      <c r="M5327" s="14">
        <f>C5327-SUM(D5327:L5327)</f>
        <v>10639.731880655721</v>
      </c>
      <c r="P5327" s="49">
        <f>D5328/('Parc électrique'!$C$22+'Parc électrique'!$C$23)</f>
        <v>8.6718749999999997E-2</v>
      </c>
      <c r="Q5327" s="49">
        <f t="shared" si="415"/>
        <v>8.4528300702153794E-2</v>
      </c>
      <c r="R5327" s="49">
        <f t="shared" si="416"/>
        <v>0.11256605171458427</v>
      </c>
    </row>
    <row r="5328" spans="1:18" x14ac:dyDescent="0.3">
      <c r="A5328" s="35">
        <f t="shared" si="414"/>
        <v>44237</v>
      </c>
      <c r="B5328" s="36">
        <v>0.875</v>
      </c>
      <c r="C5328">
        <v>14486</v>
      </c>
      <c r="D5328">
        <v>555</v>
      </c>
      <c r="E5328" s="49">
        <f t="shared" si="417"/>
        <v>8.4528300702153794E-2</v>
      </c>
      <c r="F5328" s="49">
        <f t="shared" si="418"/>
        <v>0.11256605171458427</v>
      </c>
      <c r="G5328">
        <v>0</v>
      </c>
      <c r="H5328" s="51">
        <f>G5328/'Parc électrique'!$C$24</f>
        <v>0</v>
      </c>
      <c r="I5328" s="14">
        <v>752</v>
      </c>
      <c r="J5328" s="14">
        <v>1731</v>
      </c>
      <c r="K5328" s="14">
        <v>0</v>
      </c>
      <c r="L5328" s="14">
        <v>641</v>
      </c>
      <c r="M5328" s="14">
        <f>C5328-SUM(D5328:L5328)</f>
        <v>10806.802905647583</v>
      </c>
      <c r="P5328" s="49">
        <f>D5329/('Parc électrique'!$C$22+'Parc électrique'!$C$23)</f>
        <v>9.0624999999999997E-2</v>
      </c>
      <c r="Q5328" s="49">
        <f t="shared" si="415"/>
        <v>8.8335881814863432E-2</v>
      </c>
      <c r="R5328" s="49">
        <f t="shared" si="416"/>
        <v>0.11763659458461059</v>
      </c>
    </row>
    <row r="5329" spans="1:18" x14ac:dyDescent="0.3">
      <c r="A5329" s="35">
        <f t="shared" si="414"/>
        <v>44237</v>
      </c>
      <c r="B5329" s="36">
        <v>0.91666666666666663</v>
      </c>
      <c r="C5329">
        <v>14650</v>
      </c>
      <c r="D5329">
        <v>580</v>
      </c>
      <c r="E5329" s="49">
        <f t="shared" si="417"/>
        <v>8.8335881814863432E-2</v>
      </c>
      <c r="F5329" s="49">
        <f t="shared" si="418"/>
        <v>0.11763659458461059</v>
      </c>
      <c r="G5329">
        <v>0</v>
      </c>
      <c r="H5329" s="51">
        <f>G5329/'Parc électrique'!$C$24</f>
        <v>0</v>
      </c>
      <c r="I5329" s="14">
        <v>752</v>
      </c>
      <c r="J5329" s="14">
        <v>2041</v>
      </c>
      <c r="K5329" s="14">
        <v>0</v>
      </c>
      <c r="L5329" s="14">
        <v>637</v>
      </c>
      <c r="M5329" s="14">
        <f>C5329-SUM(D5329:L5329)</f>
        <v>10639.7940275236</v>
      </c>
      <c r="P5329" s="49">
        <f>D5330/('Parc électrique'!$C$22+'Parc électrique'!$C$23)</f>
        <v>9.6875000000000003E-2</v>
      </c>
      <c r="Q5329" s="49">
        <f t="shared" si="415"/>
        <v>9.4428011595198841E-2</v>
      </c>
      <c r="R5329" s="49">
        <f t="shared" si="416"/>
        <v>0.1257494631766527</v>
      </c>
    </row>
    <row r="5330" spans="1:18" x14ac:dyDescent="0.3">
      <c r="A5330" s="35">
        <f t="shared" si="414"/>
        <v>44237</v>
      </c>
      <c r="B5330" s="36">
        <v>0.95833333333333337</v>
      </c>
      <c r="C5330">
        <v>14749</v>
      </c>
      <c r="D5330">
        <v>620</v>
      </c>
      <c r="E5330" s="49">
        <f t="shared" si="417"/>
        <v>9.4428011595198841E-2</v>
      </c>
      <c r="F5330" s="49">
        <f t="shared" si="418"/>
        <v>0.1257494631766527</v>
      </c>
      <c r="G5330">
        <v>0</v>
      </c>
      <c r="H5330" s="51">
        <f>G5330/'Parc électrique'!$C$24</f>
        <v>0</v>
      </c>
      <c r="I5330" s="14">
        <v>752</v>
      </c>
      <c r="J5330" s="14">
        <v>2098</v>
      </c>
      <c r="K5330" s="14">
        <v>0</v>
      </c>
      <c r="L5330" s="14">
        <v>639</v>
      </c>
      <c r="M5330" s="14">
        <f>C5330-SUM(D5330:L5330)</f>
        <v>10639.779822525228</v>
      </c>
      <c r="P5330" s="49">
        <f>D5331/('Parc électrique'!$C$22+'Parc électrique'!$C$23)</f>
        <v>6.5781249999999999E-2</v>
      </c>
      <c r="Q5330" s="49">
        <f t="shared" si="415"/>
        <v>6.4119665938030174E-2</v>
      </c>
      <c r="R5330" s="49">
        <f t="shared" si="416"/>
        <v>8.5387941931243203E-2</v>
      </c>
    </row>
    <row r="5331" spans="1:18" x14ac:dyDescent="0.3">
      <c r="A5331" s="35">
        <f t="shared" si="414"/>
        <v>44238</v>
      </c>
      <c r="B5331" s="36">
        <v>0</v>
      </c>
      <c r="C5331">
        <v>14282</v>
      </c>
      <c r="D5331">
        <v>421</v>
      </c>
      <c r="E5331" s="49">
        <f t="shared" si="417"/>
        <v>6.4119665938030174E-2</v>
      </c>
      <c r="F5331" s="49">
        <f t="shared" si="418"/>
        <v>8.5387941931243203E-2</v>
      </c>
      <c r="G5331">
        <v>0</v>
      </c>
      <c r="H5331" s="51">
        <f>G5331/'Parc électrique'!$C$24</f>
        <v>0</v>
      </c>
      <c r="I5331" s="14">
        <v>752</v>
      </c>
      <c r="J5331" s="14">
        <v>1347</v>
      </c>
      <c r="K5331" s="14">
        <v>327</v>
      </c>
      <c r="L5331" s="14">
        <v>628</v>
      </c>
      <c r="M5331" s="14">
        <f>C5331-SUM(D5331:L5331)</f>
        <v>10806.850492392132</v>
      </c>
      <c r="P5331" s="49">
        <f>D5332/('Parc électrique'!$C$22+'Parc électrique'!$C$23)</f>
        <v>9.1093750000000001E-2</v>
      </c>
      <c r="Q5331" s="49">
        <f t="shared" si="415"/>
        <v>8.8792791548388594E-2</v>
      </c>
      <c r="R5331" s="49">
        <f t="shared" si="416"/>
        <v>0.11824505972901375</v>
      </c>
    </row>
    <row r="5332" spans="1:18" x14ac:dyDescent="0.3">
      <c r="A5332" s="35">
        <f t="shared" si="414"/>
        <v>44238</v>
      </c>
      <c r="B5332" s="36">
        <v>4.1666666666666664E-2</v>
      </c>
      <c r="C5332">
        <v>14085</v>
      </c>
      <c r="D5332">
        <v>583</v>
      </c>
      <c r="E5332" s="49">
        <f t="shared" si="417"/>
        <v>8.8792791548388594E-2</v>
      </c>
      <c r="F5332" s="49">
        <f t="shared" si="418"/>
        <v>0.11824505972901375</v>
      </c>
      <c r="G5332">
        <v>0</v>
      </c>
      <c r="H5332" s="51">
        <f>G5332/'Parc électrique'!$C$24</f>
        <v>0</v>
      </c>
      <c r="I5332" s="14">
        <v>752</v>
      </c>
      <c r="J5332" s="14">
        <v>1485</v>
      </c>
      <c r="K5332" s="14">
        <v>0</v>
      </c>
      <c r="L5332" s="14">
        <v>625</v>
      </c>
      <c r="M5332" s="14">
        <f>C5332-SUM(D5332:L5332)</f>
        <v>10639.792962148724</v>
      </c>
      <c r="P5332" s="49">
        <f>D5333/('Parc électrique'!$C$22+'Parc électrique'!$C$23)</f>
        <v>9.0312500000000004E-2</v>
      </c>
      <c r="Q5332" s="49">
        <f t="shared" si="415"/>
        <v>8.8031275325846661E-2</v>
      </c>
      <c r="R5332" s="49">
        <f t="shared" si="416"/>
        <v>0.11723095115500848</v>
      </c>
    </row>
    <row r="5333" spans="1:18" x14ac:dyDescent="0.3">
      <c r="A5333" s="35">
        <f t="shared" si="414"/>
        <v>44238</v>
      </c>
      <c r="B5333" s="36">
        <v>8.3333333333333329E-2</v>
      </c>
      <c r="C5333">
        <v>13878</v>
      </c>
      <c r="D5333">
        <v>578</v>
      </c>
      <c r="E5333" s="49">
        <f t="shared" si="417"/>
        <v>8.8031275325846661E-2</v>
      </c>
      <c r="F5333" s="49">
        <f t="shared" si="418"/>
        <v>0.11723095115500848</v>
      </c>
      <c r="G5333">
        <v>0</v>
      </c>
      <c r="H5333" s="51">
        <f>G5333/'Parc électrique'!$C$24</f>
        <v>0</v>
      </c>
      <c r="I5333" s="14">
        <v>752</v>
      </c>
      <c r="J5333" s="14">
        <v>1285</v>
      </c>
      <c r="K5333" s="14">
        <v>0</v>
      </c>
      <c r="L5333" s="14">
        <v>623</v>
      </c>
      <c r="M5333" s="14">
        <f>C5333-SUM(D5333:L5333)</f>
        <v>10639.794737773518</v>
      </c>
      <c r="P5333" s="49">
        <f>D5334/('Parc électrique'!$C$22+'Parc électrique'!$C$23)</f>
        <v>8.5312499999999999E-2</v>
      </c>
      <c r="Q5333" s="49">
        <f t="shared" si="415"/>
        <v>8.3157571501578334E-2</v>
      </c>
      <c r="R5333" s="49">
        <f t="shared" si="416"/>
        <v>0.11074065628137479</v>
      </c>
    </row>
    <row r="5334" spans="1:18" x14ac:dyDescent="0.3">
      <c r="A5334" s="35">
        <f t="shared" si="414"/>
        <v>44238</v>
      </c>
      <c r="B5334" s="36">
        <v>0.125</v>
      </c>
      <c r="C5334">
        <v>13461</v>
      </c>
      <c r="D5334">
        <v>546</v>
      </c>
      <c r="E5334" s="49">
        <f t="shared" si="417"/>
        <v>8.3157571501578334E-2</v>
      </c>
      <c r="F5334" s="49">
        <f t="shared" si="418"/>
        <v>0.11074065628137479</v>
      </c>
      <c r="G5334">
        <v>0</v>
      </c>
      <c r="H5334" s="51">
        <f>G5334/'Parc électrique'!$C$24</f>
        <v>0</v>
      </c>
      <c r="I5334" s="14">
        <v>752</v>
      </c>
      <c r="J5334" s="14">
        <v>733</v>
      </c>
      <c r="K5334" s="14">
        <v>0</v>
      </c>
      <c r="L5334" s="14">
        <v>623</v>
      </c>
      <c r="M5334" s="14">
        <f>C5334-SUM(D5334:L5334)</f>
        <v>10806.806101772218</v>
      </c>
      <c r="P5334" s="49">
        <f>D5335/('Parc électrique'!$C$22+'Parc électrique'!$C$23)</f>
        <v>8.5468749999999996E-2</v>
      </c>
      <c r="Q5334" s="49">
        <f t="shared" si="415"/>
        <v>8.3309874746086712E-2</v>
      </c>
      <c r="R5334" s="49">
        <f t="shared" si="416"/>
        <v>0.11094347799617585</v>
      </c>
    </row>
    <row r="5335" spans="1:18" x14ac:dyDescent="0.3">
      <c r="A5335" s="35">
        <f t="shared" si="414"/>
        <v>44238</v>
      </c>
      <c r="B5335" s="36">
        <v>0.16666666666666666</v>
      </c>
      <c r="C5335">
        <v>13372</v>
      </c>
      <c r="D5335">
        <v>547</v>
      </c>
      <c r="E5335" s="49">
        <f t="shared" si="417"/>
        <v>8.3309874746086712E-2</v>
      </c>
      <c r="F5335" s="49">
        <f t="shared" si="418"/>
        <v>0.11094347799617585</v>
      </c>
      <c r="G5335">
        <v>0</v>
      </c>
      <c r="H5335" s="51">
        <f>G5335/'Parc électrique'!$C$24</f>
        <v>0</v>
      </c>
      <c r="I5335" s="14">
        <v>752</v>
      </c>
      <c r="J5335" s="14">
        <v>645</v>
      </c>
      <c r="K5335" s="14">
        <v>0</v>
      </c>
      <c r="L5335" s="14">
        <v>621</v>
      </c>
      <c r="M5335" s="14">
        <f>C5335-SUM(D5335:L5335)</f>
        <v>10806.805746647258</v>
      </c>
      <c r="P5335" s="49">
        <f>D5336/('Parc électrique'!$C$22+'Parc électrique'!$C$23)</f>
        <v>0.11046875</v>
      </c>
      <c r="Q5335" s="49">
        <f t="shared" si="415"/>
        <v>0.10767839386742836</v>
      </c>
      <c r="R5335" s="49">
        <f t="shared" si="416"/>
        <v>0.1433949523643443</v>
      </c>
    </row>
    <row r="5336" spans="1:18" x14ac:dyDescent="0.3">
      <c r="A5336" s="35">
        <f t="shared" si="414"/>
        <v>44238</v>
      </c>
      <c r="B5336" s="36">
        <v>0.20833333333333334</v>
      </c>
      <c r="C5336">
        <v>13932</v>
      </c>
      <c r="D5336">
        <v>707</v>
      </c>
      <c r="E5336" s="49">
        <f t="shared" si="417"/>
        <v>0.10767839386742836</v>
      </c>
      <c r="F5336" s="49">
        <f t="shared" si="418"/>
        <v>0.1433949523643443</v>
      </c>
      <c r="G5336">
        <v>0</v>
      </c>
      <c r="H5336" s="51">
        <f>G5336/'Parc électrique'!$C$24</f>
        <v>0</v>
      </c>
      <c r="I5336" s="14">
        <v>752</v>
      </c>
      <c r="J5336" s="14">
        <v>1210</v>
      </c>
      <c r="K5336" s="14">
        <v>0</v>
      </c>
      <c r="L5336" s="14">
        <v>623</v>
      </c>
      <c r="M5336" s="14">
        <f>C5336-SUM(D5336:L5336)</f>
        <v>10639.748926653769</v>
      </c>
      <c r="P5336" s="49">
        <f>D5337/('Parc électrique'!$C$22+'Parc électrique'!$C$23)</f>
        <v>0.1121875</v>
      </c>
      <c r="Q5336" s="49">
        <f t="shared" si="415"/>
        <v>0.10935372955702058</v>
      </c>
      <c r="R5336" s="49">
        <f t="shared" si="416"/>
        <v>0.14562599122715586</v>
      </c>
    </row>
    <row r="5337" spans="1:18" x14ac:dyDescent="0.3">
      <c r="A5337" s="35">
        <f t="shared" si="414"/>
        <v>44238</v>
      </c>
      <c r="B5337" s="36">
        <v>0.25</v>
      </c>
      <c r="C5337">
        <v>15129</v>
      </c>
      <c r="D5337">
        <v>718</v>
      </c>
      <c r="E5337" s="49">
        <f t="shared" si="417"/>
        <v>0.10935372955702058</v>
      </c>
      <c r="F5337" s="49">
        <f t="shared" si="418"/>
        <v>0.14562599122715586</v>
      </c>
      <c r="G5337">
        <v>0</v>
      </c>
      <c r="H5337" s="51">
        <f>G5337/'Parc électrique'!$C$24</f>
        <v>0</v>
      </c>
      <c r="I5337" s="14">
        <v>752</v>
      </c>
      <c r="J5337" s="14">
        <v>2382</v>
      </c>
      <c r="K5337" s="14">
        <v>0</v>
      </c>
      <c r="L5337" s="14">
        <v>637</v>
      </c>
      <c r="M5337" s="14">
        <f>C5337-SUM(D5337:L5337)</f>
        <v>10639.745020279217</v>
      </c>
      <c r="P5337" s="49">
        <f>D5338/('Parc électrique'!$C$22+'Parc électrique'!$C$23)</f>
        <v>0.12328125</v>
      </c>
      <c r="Q5337" s="49">
        <f t="shared" si="415"/>
        <v>0.12016725991711594</v>
      </c>
      <c r="R5337" s="49">
        <f t="shared" si="416"/>
        <v>0.16002633297803059</v>
      </c>
    </row>
    <row r="5338" spans="1:18" x14ac:dyDescent="0.3">
      <c r="A5338" s="35">
        <f t="shared" si="414"/>
        <v>44238</v>
      </c>
      <c r="B5338" s="36">
        <v>0.29166666666666669</v>
      </c>
      <c r="C5338">
        <v>16110</v>
      </c>
      <c r="D5338">
        <v>789</v>
      </c>
      <c r="E5338" s="49">
        <f t="shared" si="417"/>
        <v>0.12016725991711594</v>
      </c>
      <c r="F5338" s="49">
        <f t="shared" si="418"/>
        <v>0.16002633297803059</v>
      </c>
      <c r="G5338">
        <v>2</v>
      </c>
      <c r="H5338" s="51">
        <f>G5338/'Parc électrique'!$C$24</f>
        <v>6.6666666666666664E-4</v>
      </c>
      <c r="I5338" s="14">
        <v>752</v>
      </c>
      <c r="J5338" s="14">
        <v>1906</v>
      </c>
      <c r="K5338" s="14">
        <v>1200</v>
      </c>
      <c r="L5338" s="14">
        <v>654</v>
      </c>
      <c r="M5338" s="14">
        <f>C5338-SUM(D5338:L5338)</f>
        <v>10806.719139740439</v>
      </c>
      <c r="P5338" s="49">
        <f>D5339/('Parc électrique'!$C$22+'Parc électrique'!$C$23)</f>
        <v>0.14421875000000001</v>
      </c>
      <c r="Q5338" s="49">
        <f t="shared" si="415"/>
        <v>0.14057589468123957</v>
      </c>
      <c r="R5338" s="49">
        <f t="shared" si="416"/>
        <v>0.18720444276137169</v>
      </c>
    </row>
    <row r="5339" spans="1:18" x14ac:dyDescent="0.3">
      <c r="A5339" s="35">
        <f t="shared" si="414"/>
        <v>44238</v>
      </c>
      <c r="B5339" s="36">
        <v>0.33333333333333331</v>
      </c>
      <c r="C5339">
        <v>16359</v>
      </c>
      <c r="D5339">
        <v>923</v>
      </c>
      <c r="E5339" s="49">
        <f t="shared" si="417"/>
        <v>0.14057589468123957</v>
      </c>
      <c r="F5339" s="49">
        <f t="shared" si="418"/>
        <v>0.18720444276137169</v>
      </c>
      <c r="G5339">
        <v>73</v>
      </c>
      <c r="H5339" s="51">
        <f>G5339/'Parc électrique'!$C$24</f>
        <v>2.4333333333333332E-2</v>
      </c>
      <c r="I5339" s="14">
        <v>752</v>
      </c>
      <c r="J5339" s="14">
        <v>2764</v>
      </c>
      <c r="K5339" s="14">
        <v>382</v>
      </c>
      <c r="L5339" s="14">
        <v>658</v>
      </c>
      <c r="M5339" s="14">
        <f>C5339-SUM(D5339:L5339)</f>
        <v>10806.647886329225</v>
      </c>
      <c r="P5339" s="49">
        <f>D5340/('Parc électrique'!$C$22+'Parc électrique'!$C$23)</f>
        <v>0.15203125000000001</v>
      </c>
      <c r="Q5339" s="49">
        <f t="shared" si="415"/>
        <v>0.14819105690665885</v>
      </c>
      <c r="R5339" s="49">
        <f t="shared" si="416"/>
        <v>0.19734552850142434</v>
      </c>
    </row>
    <row r="5340" spans="1:18" x14ac:dyDescent="0.3">
      <c r="A5340" s="35">
        <f t="shared" ref="A5340:A5403" si="419">A5316+1</f>
        <v>44238</v>
      </c>
      <c r="B5340" s="36">
        <v>0.375</v>
      </c>
      <c r="C5340">
        <v>16405</v>
      </c>
      <c r="D5340">
        <v>973</v>
      </c>
      <c r="E5340" s="49">
        <f t="shared" si="417"/>
        <v>0.14819105690665885</v>
      </c>
      <c r="F5340" s="49">
        <f t="shared" si="418"/>
        <v>0.19734552850142434</v>
      </c>
      <c r="G5340">
        <v>472</v>
      </c>
      <c r="H5340" s="51">
        <f>G5340/'Parc électrique'!$C$24</f>
        <v>0.15733333333333333</v>
      </c>
      <c r="I5340" s="14">
        <v>752</v>
      </c>
      <c r="J5340" s="14">
        <v>2764</v>
      </c>
      <c r="K5340" s="14">
        <v>0</v>
      </c>
      <c r="L5340" s="14">
        <v>654</v>
      </c>
      <c r="M5340" s="14">
        <f>C5340-SUM(D5340:L5340)</f>
        <v>10789.497130081258</v>
      </c>
      <c r="P5340" s="49">
        <f>D5341/('Parc électrique'!$C$22+'Parc électrique'!$C$23)</f>
        <v>0.2175</v>
      </c>
      <c r="Q5340" s="49">
        <f t="shared" si="415"/>
        <v>0.21200611635567221</v>
      </c>
      <c r="R5340" s="49">
        <f t="shared" si="416"/>
        <v>0.28232782700306541</v>
      </c>
    </row>
    <row r="5341" spans="1:18" x14ac:dyDescent="0.3">
      <c r="A5341" s="35">
        <f t="shared" si="419"/>
        <v>44238</v>
      </c>
      <c r="B5341" s="36">
        <v>0.41666666666666669</v>
      </c>
      <c r="C5341">
        <v>16278</v>
      </c>
      <c r="D5341">
        <v>1392</v>
      </c>
      <c r="E5341" s="49">
        <f t="shared" si="417"/>
        <v>0.21200611635567221</v>
      </c>
      <c r="F5341" s="49">
        <f t="shared" si="418"/>
        <v>0.28232782700306541</v>
      </c>
      <c r="G5341">
        <v>1047</v>
      </c>
      <c r="H5341" s="51">
        <f>G5341/'Parc électrique'!$C$24</f>
        <v>0.34899999999999998</v>
      </c>
      <c r="I5341" s="14">
        <v>752</v>
      </c>
      <c r="J5341" s="14">
        <v>1794</v>
      </c>
      <c r="K5341" s="14">
        <v>0</v>
      </c>
      <c r="L5341" s="14">
        <v>653</v>
      </c>
      <c r="M5341" s="14">
        <f>C5341-SUM(D5341:L5341)</f>
        <v>10639.156666056642</v>
      </c>
      <c r="P5341" s="49">
        <f>D5342/('Parc électrique'!$C$22+'Parc électrique'!$C$23)</f>
        <v>0.27312500000000001</v>
      </c>
      <c r="Q5341" s="49">
        <f t="shared" si="415"/>
        <v>0.2662260714006574</v>
      </c>
      <c r="R5341" s="49">
        <f t="shared" si="416"/>
        <v>0.35453235747224021</v>
      </c>
    </row>
    <row r="5342" spans="1:18" x14ac:dyDescent="0.3">
      <c r="A5342" s="35">
        <f t="shared" si="419"/>
        <v>44238</v>
      </c>
      <c r="B5342" s="36">
        <v>0.45833333333333331</v>
      </c>
      <c r="C5342">
        <v>16257</v>
      </c>
      <c r="D5342">
        <v>1748</v>
      </c>
      <c r="E5342" s="49">
        <f t="shared" si="417"/>
        <v>0.2662260714006574</v>
      </c>
      <c r="F5342" s="49">
        <f t="shared" si="418"/>
        <v>0.35453235747224021</v>
      </c>
      <c r="G5342">
        <v>1423</v>
      </c>
      <c r="H5342" s="51">
        <f>G5342/'Parc électrique'!$C$24</f>
        <v>0.47433333333333333</v>
      </c>
      <c r="I5342" s="14">
        <v>752</v>
      </c>
      <c r="J5342" s="14">
        <v>1039</v>
      </c>
      <c r="K5342" s="14">
        <v>0</v>
      </c>
      <c r="L5342" s="14">
        <v>655</v>
      </c>
      <c r="M5342" s="14">
        <f>C5342-SUM(D5342:L5342)</f>
        <v>10638.904908237793</v>
      </c>
      <c r="P5342" s="49">
        <f>D5343/('Parc électrique'!$C$22+'Parc électrique'!$C$23)</f>
        <v>0.28281250000000002</v>
      </c>
      <c r="Q5342" s="49">
        <f t="shared" si="415"/>
        <v>0.2756688725601773</v>
      </c>
      <c r="R5342" s="49">
        <f t="shared" si="416"/>
        <v>0.36710730378990547</v>
      </c>
    </row>
    <row r="5343" spans="1:18" x14ac:dyDescent="0.3">
      <c r="A5343" s="35">
        <f t="shared" si="419"/>
        <v>44238</v>
      </c>
      <c r="B5343" s="36">
        <v>0.5</v>
      </c>
      <c r="C5343">
        <v>16108</v>
      </c>
      <c r="D5343">
        <v>1810</v>
      </c>
      <c r="E5343" s="49">
        <f t="shared" si="417"/>
        <v>0.2756688725601773</v>
      </c>
      <c r="F5343" s="49">
        <f t="shared" si="418"/>
        <v>0.36710730378990547</v>
      </c>
      <c r="G5343">
        <v>1623</v>
      </c>
      <c r="H5343" s="51">
        <f>G5343/'Parc électrique'!$C$24</f>
        <v>0.54100000000000004</v>
      </c>
      <c r="I5343" s="14">
        <v>752</v>
      </c>
      <c r="J5343" s="14">
        <v>461</v>
      </c>
      <c r="K5343" s="14">
        <v>0</v>
      </c>
      <c r="L5343" s="14">
        <v>655</v>
      </c>
      <c r="M5343" s="14">
        <f>C5343-SUM(D5343:L5343)</f>
        <v>10805.816223823651</v>
      </c>
      <c r="P5343" s="49">
        <f>D5344/('Parc électrique'!$C$22+'Parc électrique'!$C$23)</f>
        <v>0.30031249999999998</v>
      </c>
      <c r="Q5343" s="49">
        <f t="shared" si="415"/>
        <v>0.29272683594511639</v>
      </c>
      <c r="R5343" s="49">
        <f t="shared" si="416"/>
        <v>0.38982333584762335</v>
      </c>
    </row>
    <row r="5344" spans="1:18" x14ac:dyDescent="0.3">
      <c r="A5344" s="35">
        <f t="shared" si="419"/>
        <v>44238</v>
      </c>
      <c r="B5344" s="36">
        <v>0.54166666666666663</v>
      </c>
      <c r="C5344">
        <v>15732</v>
      </c>
      <c r="D5344">
        <v>1922</v>
      </c>
      <c r="E5344" s="49">
        <f t="shared" si="417"/>
        <v>0.29272683594511639</v>
      </c>
      <c r="F5344" s="49">
        <f t="shared" si="418"/>
        <v>0.38982333584762335</v>
      </c>
      <c r="G5344">
        <v>1579</v>
      </c>
      <c r="H5344" s="51">
        <f>G5344/'Parc électrique'!$C$24</f>
        <v>0.52633333333333332</v>
      </c>
      <c r="I5344" s="14">
        <v>752</v>
      </c>
      <c r="J5344" s="14">
        <v>16</v>
      </c>
      <c r="K5344" s="14">
        <v>0</v>
      </c>
      <c r="L5344" s="14">
        <v>656</v>
      </c>
      <c r="M5344" s="14">
        <f>C5344-SUM(D5344:L5344)</f>
        <v>10805.791116494875</v>
      </c>
      <c r="P5344" s="49">
        <f>D5345/('Parc électrique'!$C$22+'Parc électrique'!$C$23)</f>
        <v>0.38687500000000002</v>
      </c>
      <c r="Q5344" s="49">
        <f t="shared" si="415"/>
        <v>0.37710283340276179</v>
      </c>
      <c r="R5344" s="49">
        <f t="shared" si="416"/>
        <v>0.50218656584740662</v>
      </c>
    </row>
    <row r="5345" spans="1:18" x14ac:dyDescent="0.3">
      <c r="A5345" s="35">
        <f t="shared" si="419"/>
        <v>44238</v>
      </c>
      <c r="B5345" s="36">
        <v>0.58333333333333337</v>
      </c>
      <c r="C5345">
        <v>15323</v>
      </c>
      <c r="D5345">
        <v>2476</v>
      </c>
      <c r="E5345" s="49">
        <f t="shared" si="417"/>
        <v>0.37710283340276179</v>
      </c>
      <c r="F5345" s="49">
        <f t="shared" si="418"/>
        <v>0.50218656584740662</v>
      </c>
      <c r="G5345">
        <v>1418</v>
      </c>
      <c r="H5345" s="51">
        <f>G5345/'Parc électrique'!$C$24</f>
        <v>0.47266666666666668</v>
      </c>
      <c r="I5345" s="14">
        <v>752</v>
      </c>
      <c r="J5345" s="14">
        <v>0</v>
      </c>
      <c r="K5345" s="14">
        <v>-620</v>
      </c>
      <c r="L5345" s="14">
        <v>657</v>
      </c>
      <c r="M5345" s="14">
        <f>C5345-SUM(D5345:L5345)</f>
        <v>10638.648043934083</v>
      </c>
      <c r="P5345" s="49">
        <f>D5346/('Parc électrique'!$C$22+'Parc électrique'!$C$23)</f>
        <v>0.41437499999999999</v>
      </c>
      <c r="Q5345" s="49">
        <f t="shared" si="415"/>
        <v>0.40390820443623765</v>
      </c>
      <c r="R5345" s="49">
        <f t="shared" si="416"/>
        <v>0.53788318765239185</v>
      </c>
    </row>
    <row r="5346" spans="1:18" x14ac:dyDescent="0.3">
      <c r="A5346" s="35">
        <f t="shared" si="419"/>
        <v>44238</v>
      </c>
      <c r="B5346" s="36">
        <v>0.625</v>
      </c>
      <c r="C5346">
        <v>14962</v>
      </c>
      <c r="D5346">
        <v>2652</v>
      </c>
      <c r="E5346" s="49">
        <f t="shared" si="417"/>
        <v>0.40390820443623765</v>
      </c>
      <c r="F5346" s="49">
        <f t="shared" si="418"/>
        <v>0.53788318765239185</v>
      </c>
      <c r="G5346">
        <v>1038</v>
      </c>
      <c r="H5346" s="51">
        <f>G5346/'Parc électrique'!$C$24</f>
        <v>0.34599999999999997</v>
      </c>
      <c r="I5346" s="14">
        <v>752</v>
      </c>
      <c r="J5346" s="14">
        <v>0</v>
      </c>
      <c r="K5346" s="14">
        <v>-777</v>
      </c>
      <c r="L5346" s="14">
        <v>657</v>
      </c>
      <c r="M5346" s="14">
        <f>C5346-SUM(D5346:L5346)</f>
        <v>10638.712208607911</v>
      </c>
      <c r="P5346" s="49">
        <f>D5347/('Parc électrique'!$C$22+'Parc électrique'!$C$23)</f>
        <v>0.44124999999999998</v>
      </c>
      <c r="Q5346" s="49">
        <f t="shared" si="415"/>
        <v>0.43010436249167983</v>
      </c>
      <c r="R5346" s="49">
        <f t="shared" si="416"/>
        <v>0.5727685225981729</v>
      </c>
    </row>
    <row r="5347" spans="1:18" x14ac:dyDescent="0.3">
      <c r="A5347" s="35">
        <f t="shared" si="419"/>
        <v>44238</v>
      </c>
      <c r="B5347" s="36">
        <v>0.66666666666666663</v>
      </c>
      <c r="C5347">
        <v>14923</v>
      </c>
      <c r="D5347">
        <v>2824</v>
      </c>
      <c r="E5347" s="49">
        <f t="shared" si="417"/>
        <v>0.43010436249167983</v>
      </c>
      <c r="F5347" s="49">
        <f t="shared" si="418"/>
        <v>0.5727685225981729</v>
      </c>
      <c r="G5347">
        <v>511</v>
      </c>
      <c r="H5347" s="51">
        <f>G5347/'Parc électrique'!$C$24</f>
        <v>0.17033333333333334</v>
      </c>
      <c r="I5347" s="14">
        <v>752</v>
      </c>
      <c r="J5347" s="14">
        <v>0</v>
      </c>
      <c r="K5347" s="14">
        <v>-461</v>
      </c>
      <c r="L5347" s="14">
        <v>657</v>
      </c>
      <c r="M5347" s="14">
        <f>C5347-SUM(D5347:L5347)</f>
        <v>10638.826793781576</v>
      </c>
      <c r="P5347" s="49">
        <f>D5348/('Parc électrique'!$C$22+'Parc électrique'!$C$23)</f>
        <v>0.45609375000000002</v>
      </c>
      <c r="Q5347" s="49">
        <f t="shared" si="415"/>
        <v>0.44457317071997648</v>
      </c>
      <c r="R5347" s="49">
        <f t="shared" si="416"/>
        <v>0.59203658550427296</v>
      </c>
    </row>
    <row r="5348" spans="1:18" x14ac:dyDescent="0.3">
      <c r="A5348" s="35">
        <f t="shared" si="419"/>
        <v>44238</v>
      </c>
      <c r="B5348" s="36">
        <v>0.70833333333333337</v>
      </c>
      <c r="C5348">
        <v>15250</v>
      </c>
      <c r="D5348">
        <v>2919</v>
      </c>
      <c r="E5348" s="49">
        <f t="shared" si="417"/>
        <v>0.44457317071997648</v>
      </c>
      <c r="F5348" s="49">
        <f t="shared" si="418"/>
        <v>0.59203658550427296</v>
      </c>
      <c r="G5348">
        <v>98</v>
      </c>
      <c r="H5348" s="51">
        <f>G5348/'Parc électrique'!$C$24</f>
        <v>3.2666666666666663E-2</v>
      </c>
      <c r="I5348" s="14">
        <v>752</v>
      </c>
      <c r="J5348" s="14">
        <v>18</v>
      </c>
      <c r="K5348" s="14">
        <v>0</v>
      </c>
      <c r="L5348" s="14">
        <v>656</v>
      </c>
      <c r="M5348" s="14">
        <f>C5348-SUM(D5348:L5348)</f>
        <v>10805.930723577108</v>
      </c>
      <c r="P5348" s="49">
        <f>D5349/('Parc électrique'!$C$22+'Parc électrique'!$C$23)</f>
        <v>0.48749999999999999</v>
      </c>
      <c r="Q5348" s="49">
        <f t="shared" si="415"/>
        <v>0.47518612286616185</v>
      </c>
      <c r="R5348" s="49">
        <f t="shared" si="416"/>
        <v>0.63280375017928447</v>
      </c>
    </row>
    <row r="5349" spans="1:18" x14ac:dyDescent="0.3">
      <c r="A5349" s="35">
        <f t="shared" si="419"/>
        <v>44238</v>
      </c>
      <c r="B5349" s="36">
        <v>0.75</v>
      </c>
      <c r="C5349">
        <v>16288</v>
      </c>
      <c r="D5349">
        <v>3120</v>
      </c>
      <c r="E5349" s="49">
        <f t="shared" si="417"/>
        <v>0.47518612286616185</v>
      </c>
      <c r="F5349" s="49">
        <f t="shared" si="418"/>
        <v>0.63280375017928447</v>
      </c>
      <c r="G5349">
        <v>1</v>
      </c>
      <c r="H5349" s="51">
        <f>G5349/'Parc électrique'!$C$24</f>
        <v>3.3333333333333332E-4</v>
      </c>
      <c r="I5349" s="14">
        <v>752</v>
      </c>
      <c r="J5349" s="14">
        <v>957</v>
      </c>
      <c r="K5349" s="14">
        <v>0</v>
      </c>
      <c r="L5349" s="14">
        <v>651</v>
      </c>
      <c r="M5349" s="14">
        <f>C5349-SUM(D5349:L5349)</f>
        <v>10805.891676793621</v>
      </c>
      <c r="P5349" s="49">
        <f>D5350/('Parc électrique'!$C$22+'Parc électrique'!$C$23)</f>
        <v>0.50406249999999997</v>
      </c>
      <c r="Q5349" s="49">
        <f t="shared" si="415"/>
        <v>0.49133026678405073</v>
      </c>
      <c r="R5349" s="49">
        <f t="shared" si="416"/>
        <v>0.65430285194819615</v>
      </c>
    </row>
    <row r="5350" spans="1:18" x14ac:dyDescent="0.3">
      <c r="A5350" s="35">
        <f t="shared" si="419"/>
        <v>44238</v>
      </c>
      <c r="B5350" s="36">
        <v>0.79166666666666663</v>
      </c>
      <c r="C5350">
        <v>16116</v>
      </c>
      <c r="D5350">
        <v>3226</v>
      </c>
      <c r="E5350" s="49">
        <f t="shared" si="417"/>
        <v>0.49133026678405073</v>
      </c>
      <c r="F5350" s="49">
        <f t="shared" si="418"/>
        <v>0.65430285194819615</v>
      </c>
      <c r="G5350">
        <v>0</v>
      </c>
      <c r="H5350" s="51">
        <f>G5350/'Parc électrique'!$C$24</f>
        <v>0</v>
      </c>
      <c r="I5350" s="14">
        <v>752</v>
      </c>
      <c r="J5350" s="14">
        <v>848</v>
      </c>
      <c r="K5350" s="14">
        <v>0</v>
      </c>
      <c r="L5350" s="14">
        <v>650</v>
      </c>
      <c r="M5350" s="14">
        <f>C5350-SUM(D5350:L5350)</f>
        <v>10638.854366881267</v>
      </c>
      <c r="P5350" s="49">
        <f>D5351/('Parc électrique'!$C$22+'Parc électrique'!$C$23)</f>
        <v>0.48484375000000002</v>
      </c>
      <c r="Q5350" s="49">
        <f t="shared" si="415"/>
        <v>0.47259696770951937</v>
      </c>
      <c r="R5350" s="49">
        <f t="shared" si="416"/>
        <v>0.62935578102766665</v>
      </c>
    </row>
    <row r="5351" spans="1:18" x14ac:dyDescent="0.3">
      <c r="A5351" s="35">
        <f t="shared" si="419"/>
        <v>44238</v>
      </c>
      <c r="B5351" s="36">
        <v>0.83333333333333337</v>
      </c>
      <c r="C5351">
        <v>15318</v>
      </c>
      <c r="D5351">
        <v>3103</v>
      </c>
      <c r="E5351" s="49">
        <f t="shared" si="417"/>
        <v>0.47259696770951937</v>
      </c>
      <c r="F5351" s="49">
        <f t="shared" si="418"/>
        <v>0.62935578102766665</v>
      </c>
      <c r="G5351">
        <v>0</v>
      </c>
      <c r="H5351" s="51">
        <f>G5351/'Parc électrique'!$C$24</f>
        <v>0</v>
      </c>
      <c r="I5351" s="14">
        <v>752</v>
      </c>
      <c r="J5351" s="14">
        <v>181</v>
      </c>
      <c r="K5351" s="14">
        <v>0</v>
      </c>
      <c r="L5351" s="14">
        <v>642</v>
      </c>
      <c r="M5351" s="14">
        <f>C5351-SUM(D5351:L5351)</f>
        <v>10638.898047251263</v>
      </c>
      <c r="P5351" s="49">
        <f>D5352/('Parc électrique'!$C$22+'Parc électrique'!$C$23)</f>
        <v>0.48531249999999998</v>
      </c>
      <c r="Q5351" s="49">
        <f t="shared" si="415"/>
        <v>0.4730538774430445</v>
      </c>
      <c r="R5351" s="49">
        <f t="shared" si="416"/>
        <v>0.62996424617206981</v>
      </c>
    </row>
    <row r="5352" spans="1:18" x14ac:dyDescent="0.3">
      <c r="A5352" s="35">
        <f t="shared" si="419"/>
        <v>44238</v>
      </c>
      <c r="B5352" s="36">
        <v>0.875</v>
      </c>
      <c r="C5352">
        <v>14625</v>
      </c>
      <c r="D5352">
        <v>3106</v>
      </c>
      <c r="E5352" s="49">
        <f t="shared" si="417"/>
        <v>0.4730538774430445</v>
      </c>
      <c r="F5352" s="49">
        <f t="shared" si="418"/>
        <v>0.62996424617206981</v>
      </c>
      <c r="G5352">
        <v>0</v>
      </c>
      <c r="H5352" s="51">
        <f>G5352/'Parc électrique'!$C$24</f>
        <v>0</v>
      </c>
      <c r="I5352" s="14">
        <v>752</v>
      </c>
      <c r="J5352" s="14">
        <v>0</v>
      </c>
      <c r="K5352" s="14">
        <v>-515</v>
      </c>
      <c r="L5352" s="14">
        <v>642</v>
      </c>
      <c r="M5352" s="14">
        <f>C5352-SUM(D5352:L5352)</f>
        <v>10638.896981876385</v>
      </c>
      <c r="P5352" s="49">
        <f>D5353/('Parc électrique'!$C$22+'Parc électrique'!$C$23)</f>
        <v>0.43328125000000001</v>
      </c>
      <c r="Q5352" s="49">
        <f t="shared" si="415"/>
        <v>0.4223368970217522</v>
      </c>
      <c r="R5352" s="49">
        <f t="shared" si="416"/>
        <v>0.56242461514331921</v>
      </c>
    </row>
    <row r="5353" spans="1:18" x14ac:dyDescent="0.3">
      <c r="A5353" s="35">
        <f t="shared" si="419"/>
        <v>44238</v>
      </c>
      <c r="B5353" s="36">
        <v>0.91666666666666663</v>
      </c>
      <c r="C5353">
        <v>14809</v>
      </c>
      <c r="D5353">
        <v>2773</v>
      </c>
      <c r="E5353" s="49">
        <f t="shared" si="417"/>
        <v>0.4223368970217522</v>
      </c>
      <c r="F5353" s="49">
        <f t="shared" si="418"/>
        <v>0.56242461514331921</v>
      </c>
      <c r="G5353">
        <v>0</v>
      </c>
      <c r="H5353" s="51">
        <f>G5353/'Parc électrique'!$C$24</f>
        <v>0</v>
      </c>
      <c r="I5353" s="14">
        <v>752</v>
      </c>
      <c r="J5353" s="14">
        <v>0</v>
      </c>
      <c r="K5353" s="14">
        <v>-13</v>
      </c>
      <c r="L5353" s="14">
        <v>637</v>
      </c>
      <c r="M5353" s="14">
        <f>C5353-SUM(D5353:L5353)</f>
        <v>10659.015238487835</v>
      </c>
      <c r="P5353" s="49">
        <f>D5354/('Parc électrique'!$C$22+'Parc électrique'!$C$23)</f>
        <v>0.41671875000000003</v>
      </c>
      <c r="Q5353" s="49">
        <f t="shared" si="415"/>
        <v>0.40619275310386344</v>
      </c>
      <c r="R5353" s="49">
        <f t="shared" si="416"/>
        <v>0.54092551337440775</v>
      </c>
    </row>
    <row r="5354" spans="1:18" x14ac:dyDescent="0.3">
      <c r="A5354" s="35">
        <f t="shared" si="419"/>
        <v>44238</v>
      </c>
      <c r="B5354" s="36">
        <v>0.95833333333333337</v>
      </c>
      <c r="C5354">
        <v>14911</v>
      </c>
      <c r="D5354">
        <v>2667</v>
      </c>
      <c r="E5354" s="49">
        <f t="shared" si="417"/>
        <v>0.40619275310386344</v>
      </c>
      <c r="F5354" s="49">
        <f t="shared" si="418"/>
        <v>0.54092551337440775</v>
      </c>
      <c r="G5354">
        <v>0</v>
      </c>
      <c r="H5354" s="51">
        <f>G5354/'Parc électrique'!$C$24</f>
        <v>0</v>
      </c>
      <c r="I5354" s="14">
        <v>752</v>
      </c>
      <c r="J5354" s="14">
        <v>46</v>
      </c>
      <c r="K5354" s="14">
        <v>0</v>
      </c>
      <c r="L5354" s="14">
        <v>639</v>
      </c>
      <c r="M5354" s="14">
        <f>C5354-SUM(D5354:L5354)</f>
        <v>10806.052881733522</v>
      </c>
      <c r="P5354" s="49">
        <f>D5355/('Parc électrique'!$C$22+'Parc électrique'!$C$23)</f>
        <v>0.36765625000000002</v>
      </c>
      <c r="Q5354" s="49">
        <f t="shared" si="415"/>
        <v>0.35836953432823043</v>
      </c>
      <c r="R5354" s="49">
        <f t="shared" si="416"/>
        <v>0.47723949492687706</v>
      </c>
    </row>
    <row r="5355" spans="1:18" x14ac:dyDescent="0.3">
      <c r="A5355" s="35">
        <f t="shared" si="419"/>
        <v>44239</v>
      </c>
      <c r="B5355" s="36">
        <v>0</v>
      </c>
      <c r="C5355">
        <v>14527</v>
      </c>
      <c r="D5355">
        <v>2353</v>
      </c>
      <c r="E5355" s="49">
        <f t="shared" si="417"/>
        <v>0.35836953432823043</v>
      </c>
      <c r="F5355" s="49">
        <f t="shared" si="418"/>
        <v>0.47723949492687706</v>
      </c>
      <c r="G5355">
        <v>0</v>
      </c>
      <c r="H5355" s="51">
        <f>G5355/'Parc électrique'!$C$24</f>
        <v>0</v>
      </c>
      <c r="I5355" s="14">
        <v>752</v>
      </c>
      <c r="J5355" s="14">
        <v>151</v>
      </c>
      <c r="K5355" s="14">
        <v>0</v>
      </c>
      <c r="L5355" s="14">
        <v>631</v>
      </c>
      <c r="M5355" s="14">
        <f>C5355-SUM(D5355:L5355)</f>
        <v>10639.164390970745</v>
      </c>
      <c r="P5355" s="49">
        <f>D5356/('Parc électrique'!$C$22+'Parc électrique'!$C$23)</f>
        <v>0.34015624999999999</v>
      </c>
      <c r="Q5355" s="49">
        <f t="shared" si="415"/>
        <v>0.33156416329475463</v>
      </c>
      <c r="R5355" s="49">
        <f t="shared" si="416"/>
        <v>0.44154287312189178</v>
      </c>
    </row>
    <row r="5356" spans="1:18" x14ac:dyDescent="0.3">
      <c r="A5356" s="35">
        <f t="shared" si="419"/>
        <v>44239</v>
      </c>
      <c r="B5356" s="36">
        <v>4.1666666666666664E-2</v>
      </c>
      <c r="C5356">
        <v>14350</v>
      </c>
      <c r="D5356">
        <v>2177</v>
      </c>
      <c r="E5356" s="49">
        <f t="shared" si="417"/>
        <v>0.33156416329475463</v>
      </c>
      <c r="F5356" s="49">
        <f t="shared" si="418"/>
        <v>0.44154287312189178</v>
      </c>
      <c r="G5356">
        <v>0</v>
      </c>
      <c r="H5356" s="51">
        <f>G5356/'Parc électrique'!$C$24</f>
        <v>0</v>
      </c>
      <c r="I5356" s="14">
        <v>752</v>
      </c>
      <c r="J5356" s="14">
        <v>0</v>
      </c>
      <c r="K5356" s="14">
        <v>0</v>
      </c>
      <c r="L5356" s="14">
        <v>628</v>
      </c>
      <c r="M5356" s="14">
        <f>C5356-SUM(D5356:L5356)</f>
        <v>10792.226892963583</v>
      </c>
      <c r="P5356" s="49">
        <f>D5357/('Parc électrique'!$C$22+'Parc électrique'!$C$23)</f>
        <v>0.31671874999999999</v>
      </c>
      <c r="Q5356" s="49">
        <f t="shared" si="415"/>
        <v>0.30871867661849683</v>
      </c>
      <c r="R5356" s="49">
        <f t="shared" si="416"/>
        <v>0.41111961590173385</v>
      </c>
    </row>
    <row r="5357" spans="1:18" x14ac:dyDescent="0.3">
      <c r="A5357" s="35">
        <f t="shared" si="419"/>
        <v>44239</v>
      </c>
      <c r="B5357" s="36">
        <v>8.3333333333333329E-2</v>
      </c>
      <c r="C5357">
        <v>14152</v>
      </c>
      <c r="D5357">
        <v>2027</v>
      </c>
      <c r="E5357" s="49">
        <f t="shared" si="417"/>
        <v>0.30871867661849683</v>
      </c>
      <c r="F5357" s="49">
        <f t="shared" si="418"/>
        <v>0.41111961590173385</v>
      </c>
      <c r="G5357">
        <v>0</v>
      </c>
      <c r="H5357" s="51">
        <f>G5357/'Parc électrique'!$C$24</f>
        <v>0</v>
      </c>
      <c r="I5357" s="14">
        <v>752</v>
      </c>
      <c r="J5357" s="14">
        <v>107</v>
      </c>
      <c r="K5357" s="14">
        <v>0</v>
      </c>
      <c r="L5357" s="14">
        <v>626</v>
      </c>
      <c r="M5357" s="14">
        <f>C5357-SUM(D5357:L5357)</f>
        <v>10639.28016170748</v>
      </c>
      <c r="P5357" s="49">
        <f>D5358/('Parc électrique'!$C$22+'Parc électrique'!$C$23)</f>
        <v>0.32390625000000001</v>
      </c>
      <c r="Q5357" s="49">
        <f t="shared" si="415"/>
        <v>0.31572462586588257</v>
      </c>
      <c r="R5357" s="49">
        <f t="shared" si="416"/>
        <v>0.4204494147825823</v>
      </c>
    </row>
    <row r="5358" spans="1:18" x14ac:dyDescent="0.3">
      <c r="A5358" s="35">
        <f t="shared" si="419"/>
        <v>44239</v>
      </c>
      <c r="B5358" s="36">
        <v>0.125</v>
      </c>
      <c r="C5358">
        <v>13759</v>
      </c>
      <c r="D5358">
        <v>2073</v>
      </c>
      <c r="E5358" s="49">
        <f t="shared" si="417"/>
        <v>0.31572462586588257</v>
      </c>
      <c r="F5358" s="49">
        <f t="shared" si="418"/>
        <v>0.4204494147825823</v>
      </c>
      <c r="G5358">
        <v>0</v>
      </c>
      <c r="H5358" s="51">
        <f>G5358/'Parc électrique'!$C$24</f>
        <v>0</v>
      </c>
      <c r="I5358" s="14">
        <v>752</v>
      </c>
      <c r="J5358" s="14">
        <v>0</v>
      </c>
      <c r="K5358" s="14">
        <v>-332</v>
      </c>
      <c r="L5358" s="14">
        <v>626</v>
      </c>
      <c r="M5358" s="14">
        <f>C5358-SUM(D5358:L5358)</f>
        <v>10639.263825959351</v>
      </c>
      <c r="P5358" s="49">
        <f>D5359/('Parc électrique'!$C$22+'Parc électrique'!$C$23)</f>
        <v>0.38406249999999997</v>
      </c>
      <c r="Q5358" s="49">
        <f t="shared" si="415"/>
        <v>0.37436137500161082</v>
      </c>
      <c r="R5358" s="49">
        <f t="shared" si="416"/>
        <v>0.49853577498098756</v>
      </c>
    </row>
    <row r="5359" spans="1:18" x14ac:dyDescent="0.3">
      <c r="A5359" s="35">
        <f t="shared" si="419"/>
        <v>44239</v>
      </c>
      <c r="B5359" s="36">
        <v>0.16666666666666666</v>
      </c>
      <c r="C5359">
        <v>13693</v>
      </c>
      <c r="D5359">
        <v>2458</v>
      </c>
      <c r="E5359" s="49">
        <f t="shared" si="417"/>
        <v>0.37436137500161082</v>
      </c>
      <c r="F5359" s="49">
        <f t="shared" si="418"/>
        <v>0.49853577498098756</v>
      </c>
      <c r="G5359">
        <v>0</v>
      </c>
      <c r="H5359" s="51">
        <f>G5359/'Parc électrique'!$C$24</f>
        <v>0</v>
      </c>
      <c r="I5359" s="14">
        <v>752</v>
      </c>
      <c r="J5359" s="14">
        <v>0</v>
      </c>
      <c r="K5359" s="14">
        <v>-781</v>
      </c>
      <c r="L5359" s="14">
        <v>624</v>
      </c>
      <c r="M5359" s="14">
        <f>C5359-SUM(D5359:L5359)</f>
        <v>10639.127102850018</v>
      </c>
      <c r="P5359" s="49">
        <f>D5360/('Parc électrique'!$C$22+'Parc électrique'!$C$23)</f>
        <v>0.38484374999999998</v>
      </c>
      <c r="Q5359" s="49">
        <f t="shared" si="415"/>
        <v>0.37512289122415282</v>
      </c>
      <c r="R5359" s="49">
        <f t="shared" si="416"/>
        <v>0.49954988355499291</v>
      </c>
    </row>
    <row r="5360" spans="1:18" x14ac:dyDescent="0.3">
      <c r="A5360" s="35">
        <f t="shared" si="419"/>
        <v>44239</v>
      </c>
      <c r="B5360" s="36">
        <v>0.20833333333333334</v>
      </c>
      <c r="C5360">
        <v>14270</v>
      </c>
      <c r="D5360">
        <v>2463</v>
      </c>
      <c r="E5360" s="49">
        <f t="shared" si="417"/>
        <v>0.37512289122415282</v>
      </c>
      <c r="F5360" s="49">
        <f t="shared" si="418"/>
        <v>0.49954988355499291</v>
      </c>
      <c r="G5360">
        <v>0</v>
      </c>
      <c r="H5360" s="51">
        <f>G5360/'Parc électrique'!$C$24</f>
        <v>0</v>
      </c>
      <c r="I5360" s="14">
        <v>752</v>
      </c>
      <c r="J5360" s="14">
        <v>0</v>
      </c>
      <c r="K5360" s="14">
        <v>-211</v>
      </c>
      <c r="L5360" s="14">
        <v>626</v>
      </c>
      <c r="M5360" s="14">
        <f>C5360-SUM(D5360:L5360)</f>
        <v>10639.125327225222</v>
      </c>
      <c r="P5360" s="49">
        <f>D5361/('Parc électrique'!$C$22+'Parc électrique'!$C$23)</f>
        <v>0.33406249999999998</v>
      </c>
      <c r="Q5360" s="49">
        <f t="shared" si="415"/>
        <v>0.32562433675892755</v>
      </c>
      <c r="R5360" s="49">
        <f t="shared" si="416"/>
        <v>0.43363282624465072</v>
      </c>
    </row>
    <row r="5361" spans="1:18" x14ac:dyDescent="0.3">
      <c r="A5361" s="35">
        <f t="shared" si="419"/>
        <v>44239</v>
      </c>
      <c r="B5361" s="36">
        <v>0.25</v>
      </c>
      <c r="C5361">
        <v>15484</v>
      </c>
      <c r="D5361">
        <v>2138</v>
      </c>
      <c r="E5361" s="49">
        <f t="shared" si="417"/>
        <v>0.32562433675892755</v>
      </c>
      <c r="F5361" s="49">
        <f t="shared" si="418"/>
        <v>0.43363282624465072</v>
      </c>
      <c r="G5361">
        <v>0</v>
      </c>
      <c r="H5361" s="51">
        <f>G5361/'Parc électrique'!$C$24</f>
        <v>0</v>
      </c>
      <c r="I5361" s="14">
        <v>752</v>
      </c>
      <c r="J5361" s="14">
        <v>1314</v>
      </c>
      <c r="K5361" s="14">
        <v>0</v>
      </c>
      <c r="L5361" s="14">
        <v>640</v>
      </c>
      <c r="M5361" s="14">
        <f>C5361-SUM(D5361:L5361)</f>
        <v>10639.240742836995</v>
      </c>
      <c r="P5361" s="49">
        <f>D5362/('Parc électrique'!$C$22+'Parc électrique'!$C$23)</f>
        <v>0.33296874999999998</v>
      </c>
      <c r="Q5361" s="49">
        <f t="shared" si="415"/>
        <v>0.3245582140473689</v>
      </c>
      <c r="R5361" s="49">
        <f t="shared" si="416"/>
        <v>0.43221307424104338</v>
      </c>
    </row>
    <row r="5362" spans="1:18" x14ac:dyDescent="0.3">
      <c r="A5362" s="35">
        <f t="shared" si="419"/>
        <v>44239</v>
      </c>
      <c r="B5362" s="36">
        <v>0.29166666666666669</v>
      </c>
      <c r="C5362">
        <v>16510</v>
      </c>
      <c r="D5362">
        <v>2131</v>
      </c>
      <c r="E5362" s="49">
        <f t="shared" si="417"/>
        <v>0.3245582140473689</v>
      </c>
      <c r="F5362" s="49">
        <f t="shared" si="418"/>
        <v>0.43221307424104338</v>
      </c>
      <c r="G5362">
        <v>2</v>
      </c>
      <c r="H5362" s="51">
        <f>G5362/'Parc électrique'!$C$24</f>
        <v>6.6666666666666664E-4</v>
      </c>
      <c r="I5362" s="14">
        <v>752</v>
      </c>
      <c r="J5362" s="14">
        <v>2328</v>
      </c>
      <c r="K5362" s="14">
        <v>0</v>
      </c>
      <c r="L5362" s="14">
        <v>657</v>
      </c>
      <c r="M5362" s="14">
        <f>C5362-SUM(D5362:L5362)</f>
        <v>10639.242562045045</v>
      </c>
      <c r="P5362" s="49">
        <f>D5363/('Parc électrique'!$C$22+'Parc électrique'!$C$23)</f>
        <v>0.30062499999999998</v>
      </c>
      <c r="Q5362" s="49">
        <f t="shared" si="415"/>
        <v>0.29303144243413315</v>
      </c>
      <c r="R5362" s="49">
        <f t="shared" si="416"/>
        <v>0.39022897927722544</v>
      </c>
    </row>
    <row r="5363" spans="1:18" x14ac:dyDescent="0.3">
      <c r="A5363" s="35">
        <f t="shared" si="419"/>
        <v>44239</v>
      </c>
      <c r="B5363" s="36">
        <v>0.33333333333333331</v>
      </c>
      <c r="C5363">
        <v>16799</v>
      </c>
      <c r="D5363">
        <v>1924</v>
      </c>
      <c r="E5363" s="49">
        <f t="shared" si="417"/>
        <v>0.29303144243413315</v>
      </c>
      <c r="F5363" s="49">
        <f t="shared" si="418"/>
        <v>0.39022897927722544</v>
      </c>
      <c r="G5363">
        <v>120</v>
      </c>
      <c r="H5363" s="51">
        <f>G5363/'Parc électrique'!$C$24</f>
        <v>0.04</v>
      </c>
      <c r="I5363" s="14">
        <v>752</v>
      </c>
      <c r="J5363" s="14">
        <v>2536</v>
      </c>
      <c r="K5363" s="14">
        <v>0</v>
      </c>
      <c r="L5363" s="14">
        <v>660</v>
      </c>
      <c r="M5363" s="14">
        <f>C5363-SUM(D5363:L5363)</f>
        <v>10806.276739578288</v>
      </c>
      <c r="P5363" s="49">
        <f>D5364/('Parc électrique'!$C$22+'Parc électrique'!$C$23)</f>
        <v>0.29093750000000002</v>
      </c>
      <c r="Q5363" s="49">
        <f t="shared" si="415"/>
        <v>0.28358864127461331</v>
      </c>
      <c r="R5363" s="49">
        <f t="shared" si="416"/>
        <v>0.37765403295956024</v>
      </c>
    </row>
    <row r="5364" spans="1:18" x14ac:dyDescent="0.3">
      <c r="A5364" s="35">
        <f t="shared" si="419"/>
        <v>44239</v>
      </c>
      <c r="B5364" s="36">
        <v>0.375</v>
      </c>
      <c r="C5364">
        <v>16934</v>
      </c>
      <c r="D5364">
        <v>1862</v>
      </c>
      <c r="E5364" s="49">
        <f t="shared" si="417"/>
        <v>0.28358864127461331</v>
      </c>
      <c r="F5364" s="49">
        <f t="shared" si="418"/>
        <v>0.37765403295956024</v>
      </c>
      <c r="G5364">
        <v>614</v>
      </c>
      <c r="H5364" s="51">
        <f>G5364/'Parc électrique'!$C$24</f>
        <v>0.20466666666666666</v>
      </c>
      <c r="I5364" s="14">
        <v>752</v>
      </c>
      <c r="J5364" s="14">
        <v>2409</v>
      </c>
      <c r="K5364" s="14">
        <v>0</v>
      </c>
      <c r="L5364" s="14">
        <v>657</v>
      </c>
      <c r="M5364" s="14">
        <f>C5364-SUM(D5364:L5364)</f>
        <v>10639.134090659099</v>
      </c>
      <c r="P5364" s="49">
        <f>D5365/('Parc électrique'!$C$22+'Parc électrique'!$C$23)</f>
        <v>0.29203125000000002</v>
      </c>
      <c r="Q5364" s="49">
        <f t="shared" si="415"/>
        <v>0.28465476398617201</v>
      </c>
      <c r="R5364" s="49">
        <f t="shared" si="416"/>
        <v>0.37907378496316757</v>
      </c>
    </row>
    <row r="5365" spans="1:18" x14ac:dyDescent="0.3">
      <c r="A5365" s="35">
        <f t="shared" si="419"/>
        <v>44239</v>
      </c>
      <c r="B5365" s="36">
        <v>0.41666666666666669</v>
      </c>
      <c r="C5365">
        <v>16827</v>
      </c>
      <c r="D5365">
        <v>1869</v>
      </c>
      <c r="E5365" s="49">
        <f t="shared" si="417"/>
        <v>0.28465476398617201</v>
      </c>
      <c r="F5365" s="49">
        <f t="shared" si="418"/>
        <v>0.37907378496316757</v>
      </c>
      <c r="G5365">
        <v>1271</v>
      </c>
      <c r="H5365" s="51">
        <f>G5365/'Parc électrique'!$C$24</f>
        <v>0.42366666666666669</v>
      </c>
      <c r="I5365" s="14">
        <v>752</v>
      </c>
      <c r="J5365" s="14">
        <v>1472</v>
      </c>
      <c r="K5365" s="14">
        <v>0</v>
      </c>
      <c r="L5365" s="14">
        <v>656</v>
      </c>
      <c r="M5365" s="14">
        <f>C5365-SUM(D5365:L5365)</f>
        <v>10805.912604784384</v>
      </c>
      <c r="P5365" s="49">
        <f>D5366/('Parc électrique'!$C$22+'Parc électrique'!$C$23)</f>
        <v>0.26093749999999999</v>
      </c>
      <c r="Q5365" s="49">
        <f t="shared" si="415"/>
        <v>0.25434641832900334</v>
      </c>
      <c r="R5365" s="49">
        <f t="shared" si="416"/>
        <v>0.33871226371775809</v>
      </c>
    </row>
    <row r="5366" spans="1:18" x14ac:dyDescent="0.3">
      <c r="A5366" s="35">
        <f t="shared" si="419"/>
        <v>44239</v>
      </c>
      <c r="B5366" s="36">
        <v>0.45833333333333331</v>
      </c>
      <c r="C5366">
        <v>16774</v>
      </c>
      <c r="D5366">
        <v>1670</v>
      </c>
      <c r="E5366" s="49">
        <f t="shared" si="417"/>
        <v>0.25434641832900334</v>
      </c>
      <c r="F5366" s="49">
        <f t="shared" si="418"/>
        <v>0.33871226371775809</v>
      </c>
      <c r="G5366">
        <v>1738</v>
      </c>
      <c r="H5366" s="51">
        <f>G5366/'Parc électrique'!$C$24</f>
        <v>0.57933333333333337</v>
      </c>
      <c r="I5366" s="14">
        <v>752</v>
      </c>
      <c r="J5366" s="14">
        <v>1316</v>
      </c>
      <c r="K5366" s="14">
        <v>0</v>
      </c>
      <c r="L5366" s="14">
        <v>658</v>
      </c>
      <c r="M5366" s="14">
        <f>C5366-SUM(D5366:L5366)</f>
        <v>10638.82760798462</v>
      </c>
      <c r="P5366" s="49">
        <f>D5367/('Parc électrique'!$C$22+'Parc électrique'!$C$23)</f>
        <v>0.24625</v>
      </c>
      <c r="Q5366" s="49">
        <f t="shared" si="415"/>
        <v>0.24002991334521512</v>
      </c>
      <c r="R5366" s="49">
        <f t="shared" si="416"/>
        <v>0.3196470225264591</v>
      </c>
    </row>
    <row r="5367" spans="1:18" x14ac:dyDescent="0.3">
      <c r="A5367" s="35">
        <f t="shared" si="419"/>
        <v>44239</v>
      </c>
      <c r="B5367" s="36">
        <v>0.5</v>
      </c>
      <c r="C5367">
        <v>16594</v>
      </c>
      <c r="D5367">
        <v>1576</v>
      </c>
      <c r="E5367" s="49">
        <f t="shared" si="417"/>
        <v>0.24002991334521512</v>
      </c>
      <c r="F5367" s="49">
        <f t="shared" si="418"/>
        <v>0.3196470225264591</v>
      </c>
      <c r="G5367">
        <v>1973</v>
      </c>
      <c r="H5367" s="51">
        <f>G5367/'Parc électrique'!$C$24</f>
        <v>0.65766666666666662</v>
      </c>
      <c r="I5367" s="14">
        <v>752</v>
      </c>
      <c r="J5367" s="14">
        <v>995</v>
      </c>
      <c r="K5367" s="14">
        <v>0</v>
      </c>
      <c r="L5367" s="14">
        <v>658</v>
      </c>
      <c r="M5367" s="14">
        <f>C5367-SUM(D5367:L5367)</f>
        <v>10638.782656397461</v>
      </c>
      <c r="P5367" s="49">
        <f>D5368/('Parc électrique'!$C$22+'Parc électrique'!$C$23)</f>
        <v>0.27046874999999998</v>
      </c>
      <c r="Q5367" s="49">
        <f t="shared" si="415"/>
        <v>0.26363691624401481</v>
      </c>
      <c r="R5367" s="49">
        <f t="shared" si="416"/>
        <v>0.35108438832062222</v>
      </c>
    </row>
    <row r="5368" spans="1:18" x14ac:dyDescent="0.3">
      <c r="A5368" s="35">
        <f t="shared" si="419"/>
        <v>44239</v>
      </c>
      <c r="B5368" s="36">
        <v>0.54166666666666663</v>
      </c>
      <c r="C5368">
        <v>16139</v>
      </c>
      <c r="D5368">
        <v>1731</v>
      </c>
      <c r="E5368" s="49">
        <f t="shared" si="417"/>
        <v>0.26363691624401481</v>
      </c>
      <c r="F5368" s="49">
        <f t="shared" si="418"/>
        <v>0.35108438832062222</v>
      </c>
      <c r="G5368">
        <v>1974</v>
      </c>
      <c r="H5368" s="51">
        <f>G5368/'Parc électrique'!$C$24</f>
        <v>0.65800000000000003</v>
      </c>
      <c r="I5368" s="14">
        <v>752</v>
      </c>
      <c r="J5368" s="14">
        <v>384</v>
      </c>
      <c r="K5368" s="14">
        <v>0</v>
      </c>
      <c r="L5368" s="14">
        <v>658</v>
      </c>
      <c r="M5368" s="14">
        <f>C5368-SUM(D5368:L5368)</f>
        <v>10638.727278695435</v>
      </c>
      <c r="P5368" s="49">
        <f>D5369/('Parc électrique'!$C$22+'Parc électrique'!$C$23)</f>
        <v>0.26124999999999998</v>
      </c>
      <c r="Q5368" s="49">
        <f t="shared" si="415"/>
        <v>0.25465102481802004</v>
      </c>
      <c r="R5368" s="49">
        <f t="shared" si="416"/>
        <v>0.33911790714736012</v>
      </c>
    </row>
    <row r="5369" spans="1:18" x14ac:dyDescent="0.3">
      <c r="A5369" s="35">
        <f t="shared" si="419"/>
        <v>44239</v>
      </c>
      <c r="B5369" s="36">
        <v>0.58333333333333337</v>
      </c>
      <c r="C5369">
        <v>15652</v>
      </c>
      <c r="D5369">
        <v>1672</v>
      </c>
      <c r="E5369" s="49">
        <f t="shared" si="417"/>
        <v>0.25465102481802004</v>
      </c>
      <c r="F5369" s="49">
        <f t="shared" si="418"/>
        <v>0.33911790714736012</v>
      </c>
      <c r="G5369">
        <v>1753</v>
      </c>
      <c r="H5369" s="51">
        <f>G5369/'Parc électrique'!$C$24</f>
        <v>0.58433333333333337</v>
      </c>
      <c r="I5369" s="14">
        <v>752</v>
      </c>
      <c r="J5369" s="14">
        <v>175</v>
      </c>
      <c r="K5369" s="14">
        <v>0</v>
      </c>
      <c r="L5369" s="14">
        <v>660</v>
      </c>
      <c r="M5369" s="14">
        <f>C5369-SUM(D5369:L5369)</f>
        <v>10638.821897734702</v>
      </c>
      <c r="P5369" s="49">
        <f>D5370/('Parc électrique'!$C$22+'Parc électrique'!$C$23)</f>
        <v>0.24421875000000001</v>
      </c>
      <c r="Q5369" s="49">
        <f t="shared" si="415"/>
        <v>0.23804997116660612</v>
      </c>
      <c r="R5369" s="49">
        <f t="shared" si="416"/>
        <v>0.31701034023404545</v>
      </c>
    </row>
    <row r="5370" spans="1:18" x14ac:dyDescent="0.3">
      <c r="A5370" s="35">
        <f t="shared" si="419"/>
        <v>44239</v>
      </c>
      <c r="B5370" s="36">
        <v>0.625</v>
      </c>
      <c r="C5370">
        <v>15237</v>
      </c>
      <c r="D5370">
        <v>1563</v>
      </c>
      <c r="E5370" s="49">
        <f t="shared" si="417"/>
        <v>0.23804997116660612</v>
      </c>
      <c r="F5370" s="49">
        <f t="shared" si="418"/>
        <v>0.31701034023404545</v>
      </c>
      <c r="G5370">
        <v>1318</v>
      </c>
      <c r="H5370" s="51">
        <f>G5370/'Parc électrique'!$C$24</f>
        <v>0.43933333333333335</v>
      </c>
      <c r="I5370" s="14">
        <v>752</v>
      </c>
      <c r="J5370" s="14">
        <v>304</v>
      </c>
      <c r="K5370" s="14">
        <v>0</v>
      </c>
      <c r="L5370" s="14">
        <v>660</v>
      </c>
      <c r="M5370" s="14">
        <f>C5370-SUM(D5370:L5370)</f>
        <v>10639.005606355266</v>
      </c>
      <c r="P5370" s="49">
        <f>D5371/('Parc électrique'!$C$22+'Parc électrique'!$C$23)</f>
        <v>0.19</v>
      </c>
      <c r="Q5370" s="49">
        <f t="shared" si="415"/>
        <v>0.18520074532219644</v>
      </c>
      <c r="R5370" s="49">
        <f t="shared" si="416"/>
        <v>0.24663120519808013</v>
      </c>
    </row>
    <row r="5371" spans="1:18" x14ac:dyDescent="0.3">
      <c r="A5371" s="35">
        <f t="shared" si="419"/>
        <v>44239</v>
      </c>
      <c r="B5371" s="36">
        <v>0.66666666666666663</v>
      </c>
      <c r="C5371">
        <v>15148</v>
      </c>
      <c r="D5371">
        <v>1216</v>
      </c>
      <c r="E5371" s="49">
        <f t="shared" si="417"/>
        <v>0.18520074532219644</v>
      </c>
      <c r="F5371" s="49">
        <f t="shared" si="418"/>
        <v>0.24663120519808013</v>
      </c>
      <c r="G5371">
        <v>680</v>
      </c>
      <c r="H5371" s="51">
        <f>G5371/'Parc électrique'!$C$24</f>
        <v>0.22666666666666666</v>
      </c>
      <c r="I5371" s="14">
        <v>752</v>
      </c>
      <c r="J5371" s="14">
        <v>1033</v>
      </c>
      <c r="K5371" s="14">
        <v>0</v>
      </c>
      <c r="L5371" s="14">
        <v>660</v>
      </c>
      <c r="M5371" s="14">
        <f>C5371-SUM(D5371:L5371)</f>
        <v>10806.341501382813</v>
      </c>
      <c r="P5371" s="49">
        <f>D5372/('Parc électrique'!$C$22+'Parc électrique'!$C$23)</f>
        <v>0.18546874999999999</v>
      </c>
      <c r="Q5371" s="49">
        <f t="shared" si="415"/>
        <v>0.18078395123145324</v>
      </c>
      <c r="R5371" s="49">
        <f t="shared" si="416"/>
        <v>0.24074937546884956</v>
      </c>
    </row>
    <row r="5372" spans="1:18" x14ac:dyDescent="0.3">
      <c r="A5372" s="35">
        <f t="shared" si="419"/>
        <v>44239</v>
      </c>
      <c r="B5372" s="36">
        <v>0.70833333333333337</v>
      </c>
      <c r="C5372">
        <v>15511</v>
      </c>
      <c r="D5372">
        <v>1187</v>
      </c>
      <c r="E5372" s="49">
        <f t="shared" si="417"/>
        <v>0.18078395123145324</v>
      </c>
      <c r="F5372" s="49">
        <f t="shared" si="418"/>
        <v>0.24074937546884956</v>
      </c>
      <c r="G5372">
        <v>120</v>
      </c>
      <c r="H5372" s="51">
        <f>G5372/'Parc électrique'!$C$24</f>
        <v>0.04</v>
      </c>
      <c r="I5372" s="14">
        <v>752</v>
      </c>
      <c r="J5372" s="14">
        <v>1987</v>
      </c>
      <c r="K5372" s="14">
        <v>0</v>
      </c>
      <c r="L5372" s="14">
        <v>658</v>
      </c>
      <c r="M5372" s="14">
        <f>C5372-SUM(D5372:L5372)</f>
        <v>10806.538466673301</v>
      </c>
      <c r="P5372" s="49">
        <f>D5373/('Parc électrique'!$C$22+'Parc électrique'!$C$23)</f>
        <v>0.17749999999999999</v>
      </c>
      <c r="Q5372" s="49">
        <f t="shared" si="415"/>
        <v>0.17301648576152562</v>
      </c>
      <c r="R5372" s="49">
        <f t="shared" si="416"/>
        <v>0.23040546801399592</v>
      </c>
    </row>
    <row r="5373" spans="1:18" x14ac:dyDescent="0.3">
      <c r="A5373" s="35">
        <f t="shared" si="419"/>
        <v>44239</v>
      </c>
      <c r="B5373" s="36">
        <v>0.75</v>
      </c>
      <c r="C5373">
        <v>16506</v>
      </c>
      <c r="D5373">
        <v>1136</v>
      </c>
      <c r="E5373" s="49">
        <f t="shared" si="417"/>
        <v>0.17301648576152562</v>
      </c>
      <c r="F5373" s="49">
        <f t="shared" si="418"/>
        <v>0.23040546801399592</v>
      </c>
      <c r="G5373">
        <v>1</v>
      </c>
      <c r="H5373" s="51">
        <f>G5373/'Parc électrique'!$C$24</f>
        <v>3.3333333333333332E-4</v>
      </c>
      <c r="I5373" s="14">
        <v>752</v>
      </c>
      <c r="J5373" s="14">
        <v>2097</v>
      </c>
      <c r="K5373" s="14">
        <v>1060</v>
      </c>
      <c r="L5373" s="14">
        <v>654</v>
      </c>
      <c r="M5373" s="14">
        <f>C5373-SUM(D5373:L5373)</f>
        <v>10805.596244712891</v>
      </c>
      <c r="P5373" s="49">
        <f>D5374/('Parc électrique'!$C$22+'Parc électrique'!$C$23)</f>
        <v>0.17234374999999999</v>
      </c>
      <c r="Q5373" s="49">
        <f t="shared" si="415"/>
        <v>0.16799047869274891</v>
      </c>
      <c r="R5373" s="49">
        <f t="shared" si="416"/>
        <v>0.22371235142556117</v>
      </c>
    </row>
    <row r="5374" spans="1:18" x14ac:dyDescent="0.3">
      <c r="A5374" s="35">
        <f t="shared" si="419"/>
        <v>44239</v>
      </c>
      <c r="B5374" s="36">
        <v>0.79166666666666663</v>
      </c>
      <c r="C5374">
        <v>16421</v>
      </c>
      <c r="D5374">
        <v>1103</v>
      </c>
      <c r="E5374" s="49">
        <f t="shared" si="417"/>
        <v>0.16799047869274891</v>
      </c>
      <c r="F5374" s="49">
        <f t="shared" si="418"/>
        <v>0.22371235142556117</v>
      </c>
      <c r="G5374">
        <v>0</v>
      </c>
      <c r="H5374" s="51">
        <f>G5374/'Parc électrique'!$C$24</f>
        <v>0</v>
      </c>
      <c r="I5374" s="14">
        <v>752</v>
      </c>
      <c r="J5374" s="14">
        <v>3273</v>
      </c>
      <c r="K5374" s="14">
        <v>0</v>
      </c>
      <c r="L5374" s="14">
        <v>653</v>
      </c>
      <c r="M5374" s="14">
        <f>C5374-SUM(D5374:L5374)</f>
        <v>10639.608297169882</v>
      </c>
      <c r="P5374" s="49">
        <f>D5375/('Parc électrique'!$C$22+'Parc électrique'!$C$23)</f>
        <v>0.1509375</v>
      </c>
      <c r="Q5374" s="49">
        <f t="shared" si="415"/>
        <v>0.14712493419510012</v>
      </c>
      <c r="R5374" s="49">
        <f t="shared" si="416"/>
        <v>0.19592577649781695</v>
      </c>
    </row>
    <row r="5375" spans="1:18" x14ac:dyDescent="0.3">
      <c r="A5375" s="35">
        <f t="shared" si="419"/>
        <v>44239</v>
      </c>
      <c r="B5375" s="36">
        <v>0.83333333333333337</v>
      </c>
      <c r="C5375">
        <v>15673</v>
      </c>
      <c r="D5375">
        <v>966</v>
      </c>
      <c r="E5375" s="49">
        <f t="shared" si="417"/>
        <v>0.14712493419510012</v>
      </c>
      <c r="F5375" s="49">
        <f t="shared" si="418"/>
        <v>0.19592577649781695</v>
      </c>
      <c r="G5375">
        <v>0</v>
      </c>
      <c r="H5375" s="51">
        <f>G5375/'Parc électrique'!$C$24</f>
        <v>0</v>
      </c>
      <c r="I5375" s="14">
        <v>752</v>
      </c>
      <c r="J5375" s="14">
        <v>2503</v>
      </c>
      <c r="K5375" s="14">
        <v>0</v>
      </c>
      <c r="L5375" s="14">
        <v>645</v>
      </c>
      <c r="M5375" s="14">
        <f>C5375-SUM(D5375:L5375)</f>
        <v>10806.656949289307</v>
      </c>
      <c r="P5375" s="49">
        <f>D5376/('Parc électrique'!$C$22+'Parc électrique'!$C$23)</f>
        <v>0.1575</v>
      </c>
      <c r="Q5375" s="49">
        <f t="shared" si="415"/>
        <v>0.15352167046445231</v>
      </c>
      <c r="R5375" s="49">
        <f t="shared" si="416"/>
        <v>0.20444428851946114</v>
      </c>
    </row>
    <row r="5376" spans="1:18" x14ac:dyDescent="0.3">
      <c r="A5376" s="35">
        <f t="shared" si="419"/>
        <v>44239</v>
      </c>
      <c r="B5376" s="36">
        <v>0.875</v>
      </c>
      <c r="C5376">
        <v>15024</v>
      </c>
      <c r="D5376">
        <v>1008</v>
      </c>
      <c r="E5376" s="49">
        <f t="shared" si="417"/>
        <v>0.15352167046445231</v>
      </c>
      <c r="F5376" s="49">
        <f t="shared" si="418"/>
        <v>0.20444428851946114</v>
      </c>
      <c r="G5376">
        <v>0</v>
      </c>
      <c r="H5376" s="51">
        <f>G5376/'Parc électrique'!$C$24</f>
        <v>0</v>
      </c>
      <c r="I5376" s="14">
        <v>752</v>
      </c>
      <c r="J5376" s="14">
        <v>1980</v>
      </c>
      <c r="K5376" s="14">
        <v>0</v>
      </c>
      <c r="L5376" s="14">
        <v>644</v>
      </c>
      <c r="M5376" s="14">
        <f>C5376-SUM(D5376:L5376)</f>
        <v>10639.642034041015</v>
      </c>
      <c r="P5376" s="49">
        <f>D5377/('Parc électrique'!$C$22+'Parc électrique'!$C$23)</f>
        <v>0.16359375000000001</v>
      </c>
      <c r="Q5376" s="49">
        <f t="shared" si="415"/>
        <v>0.15946149700027934</v>
      </c>
      <c r="R5376" s="49">
        <f t="shared" si="416"/>
        <v>0.21235433539670223</v>
      </c>
    </row>
    <row r="5377" spans="1:18" x14ac:dyDescent="0.3">
      <c r="A5377" s="35">
        <f t="shared" si="419"/>
        <v>44239</v>
      </c>
      <c r="B5377" s="36">
        <v>0.91666666666666663</v>
      </c>
      <c r="C5377">
        <v>15299</v>
      </c>
      <c r="D5377">
        <v>1047</v>
      </c>
      <c r="E5377" s="49">
        <f t="shared" si="417"/>
        <v>0.15946149700027934</v>
      </c>
      <c r="F5377" s="49">
        <f t="shared" si="418"/>
        <v>0.21235433539670223</v>
      </c>
      <c r="G5377">
        <v>0</v>
      </c>
      <c r="H5377" s="51">
        <f>G5377/'Parc électrique'!$C$24</f>
        <v>0</v>
      </c>
      <c r="I5377" s="14">
        <v>752</v>
      </c>
      <c r="J5377" s="14">
        <v>2053</v>
      </c>
      <c r="K5377" s="14">
        <v>0</v>
      </c>
      <c r="L5377" s="14">
        <v>640</v>
      </c>
      <c r="M5377" s="14">
        <f>C5377-SUM(D5377:L5377)</f>
        <v>10806.628184167603</v>
      </c>
      <c r="P5377" s="49">
        <f>D5378/('Parc électrique'!$C$22+'Parc électrique'!$C$23)</f>
        <v>0.15812499999999999</v>
      </c>
      <c r="Q5377" s="49">
        <f t="shared" si="415"/>
        <v>0.15413088344248582</v>
      </c>
      <c r="R5377" s="49">
        <f t="shared" si="416"/>
        <v>0.20525557537866534</v>
      </c>
    </row>
    <row r="5378" spans="1:18" x14ac:dyDescent="0.3">
      <c r="A5378" s="35">
        <f t="shared" si="419"/>
        <v>44239</v>
      </c>
      <c r="B5378" s="36">
        <v>0.95833333333333337</v>
      </c>
      <c r="C5378">
        <v>15436</v>
      </c>
      <c r="D5378">
        <v>1012</v>
      </c>
      <c r="E5378" s="49">
        <f t="shared" si="417"/>
        <v>0.15413088344248582</v>
      </c>
      <c r="F5378" s="49">
        <f t="shared" si="418"/>
        <v>0.20525557537866534</v>
      </c>
      <c r="G5378">
        <v>0</v>
      </c>
      <c r="H5378" s="51">
        <f>G5378/'Parc électrique'!$C$24</f>
        <v>0</v>
      </c>
      <c r="I5378" s="14">
        <v>752</v>
      </c>
      <c r="J5378" s="14">
        <v>2390</v>
      </c>
      <c r="K5378" s="14">
        <v>0</v>
      </c>
      <c r="L5378" s="14">
        <v>642</v>
      </c>
      <c r="M5378" s="14">
        <f>C5378-SUM(D5378:L5378)</f>
        <v>10639.640613541178</v>
      </c>
      <c r="P5378" s="49">
        <f>D5379/('Parc électrique'!$C$22+'Parc électrique'!$C$23)</f>
        <v>0.15859375000000001</v>
      </c>
      <c r="Q5378" s="49">
        <f t="shared" si="415"/>
        <v>0.15458779317601098</v>
      </c>
      <c r="R5378" s="49">
        <f t="shared" si="416"/>
        <v>0.20586404052306853</v>
      </c>
    </row>
    <row r="5379" spans="1:18" x14ac:dyDescent="0.3">
      <c r="A5379" s="35">
        <f t="shared" si="419"/>
        <v>44240</v>
      </c>
      <c r="B5379" s="36">
        <v>0</v>
      </c>
      <c r="C5379">
        <v>14965</v>
      </c>
      <c r="D5379">
        <v>1015</v>
      </c>
      <c r="E5379" s="49">
        <f t="shared" si="417"/>
        <v>0.15458779317601098</v>
      </c>
      <c r="F5379" s="49">
        <f t="shared" si="418"/>
        <v>0.20586404052306853</v>
      </c>
      <c r="G5379">
        <v>0</v>
      </c>
      <c r="H5379" s="51">
        <f>G5379/'Parc électrique'!$C$24</f>
        <v>0</v>
      </c>
      <c r="I5379" s="14">
        <v>752</v>
      </c>
      <c r="J5379" s="14">
        <v>4563</v>
      </c>
      <c r="K5379" s="14">
        <v>0</v>
      </c>
      <c r="L5379" s="14">
        <v>626</v>
      </c>
      <c r="M5379" s="14">
        <f>C5379-SUM(D5379:L5379)</f>
        <v>8008.6395481663003</v>
      </c>
      <c r="P5379" s="49">
        <f>D5380/('Parc électrique'!$C$22+'Parc électrique'!$C$23)</f>
        <v>0.14078125</v>
      </c>
      <c r="Q5379" s="49">
        <f t="shared" ref="Q5379:Q5442" si="420">P5379/$T$3*$T$8</f>
        <v>0.13722522330205508</v>
      </c>
      <c r="R5379" s="49">
        <f t="shared" ref="R5379:R5442" si="421">P5379/$T$3*$T$4</f>
        <v>0.18274236503574853</v>
      </c>
    </row>
    <row r="5380" spans="1:18" x14ac:dyDescent="0.3">
      <c r="A5380" s="35">
        <f t="shared" si="419"/>
        <v>44240</v>
      </c>
      <c r="B5380" s="36">
        <v>4.1666666666666664E-2</v>
      </c>
      <c r="C5380">
        <v>14720</v>
      </c>
      <c r="D5380">
        <v>901</v>
      </c>
      <c r="E5380" s="49">
        <f t="shared" ref="E5380:E5443" si="422">P5379/$T$3*$T$8</f>
        <v>0.13722522330205508</v>
      </c>
      <c r="F5380" s="49">
        <f t="shared" ref="F5380:F5443" si="423">P5379/$T$3*$T$4</f>
        <v>0.18274236503574853</v>
      </c>
      <c r="G5380">
        <v>0</v>
      </c>
      <c r="H5380" s="51">
        <f>G5380/'Parc électrique'!$C$24</f>
        <v>0</v>
      </c>
      <c r="I5380" s="14">
        <v>752</v>
      </c>
      <c r="J5380" s="14">
        <v>1802</v>
      </c>
      <c r="K5380" s="14">
        <v>0</v>
      </c>
      <c r="L5380" s="14">
        <v>625</v>
      </c>
      <c r="M5380" s="14">
        <f>C5380-SUM(D5380:L5380)</f>
        <v>10639.680032411663</v>
      </c>
      <c r="P5380" s="49">
        <f>D5381/('Parc électrique'!$C$22+'Parc électrique'!$C$23)</f>
        <v>0.13593749999999999</v>
      </c>
      <c r="Q5380" s="49">
        <f t="shared" si="420"/>
        <v>0.13250382272229513</v>
      </c>
      <c r="R5380" s="49">
        <f t="shared" si="421"/>
        <v>0.17645489187691585</v>
      </c>
    </row>
    <row r="5381" spans="1:18" x14ac:dyDescent="0.3">
      <c r="A5381" s="35">
        <f t="shared" si="419"/>
        <v>44240</v>
      </c>
      <c r="B5381" s="36">
        <v>8.3333333333333329E-2</v>
      </c>
      <c r="C5381">
        <v>14450</v>
      </c>
      <c r="D5381">
        <v>870</v>
      </c>
      <c r="E5381" s="49">
        <f t="shared" si="422"/>
        <v>0.13250382272229513</v>
      </c>
      <c r="F5381" s="49">
        <f t="shared" si="423"/>
        <v>0.17645489187691585</v>
      </c>
      <c r="G5381">
        <v>0</v>
      </c>
      <c r="H5381" s="51">
        <f>G5381/'Parc électrique'!$C$24</f>
        <v>0</v>
      </c>
      <c r="I5381" s="14">
        <v>752</v>
      </c>
      <c r="J5381" s="14">
        <v>4464</v>
      </c>
      <c r="K5381" s="14">
        <v>0</v>
      </c>
      <c r="L5381" s="14">
        <v>622</v>
      </c>
      <c r="M5381" s="14">
        <f>C5381-SUM(D5381:L5381)</f>
        <v>7741.6910412854013</v>
      </c>
      <c r="P5381" s="49">
        <f>D5382/('Parc électrique'!$C$22+'Parc électrique'!$C$23)</f>
        <v>0.13453124999999999</v>
      </c>
      <c r="Q5381" s="49">
        <f t="shared" si="420"/>
        <v>0.13113309352171965</v>
      </c>
      <c r="R5381" s="49">
        <f t="shared" si="421"/>
        <v>0.17462949644370637</v>
      </c>
    </row>
    <row r="5382" spans="1:18" x14ac:dyDescent="0.3">
      <c r="A5382" s="35">
        <f t="shared" si="419"/>
        <v>44240</v>
      </c>
      <c r="B5382" s="36">
        <v>0.125</v>
      </c>
      <c r="C5382">
        <v>13995</v>
      </c>
      <c r="D5382">
        <v>861</v>
      </c>
      <c r="E5382" s="49">
        <f t="shared" si="422"/>
        <v>0.13113309352171965</v>
      </c>
      <c r="F5382" s="49">
        <f t="shared" si="423"/>
        <v>0.17462949644370637</v>
      </c>
      <c r="G5382">
        <v>0</v>
      </c>
      <c r="H5382" s="51">
        <f>G5382/'Parc électrique'!$C$24</f>
        <v>0</v>
      </c>
      <c r="I5382" s="14">
        <v>752</v>
      </c>
      <c r="J5382" s="14">
        <v>1121</v>
      </c>
      <c r="K5382" s="14">
        <v>0</v>
      </c>
      <c r="L5382" s="14">
        <v>621</v>
      </c>
      <c r="M5382" s="14">
        <f>C5382-SUM(D5382:L5382)</f>
        <v>10639.694237410034</v>
      </c>
      <c r="P5382" s="49">
        <f>D5383/('Parc électrique'!$C$22+'Parc électrique'!$C$23)</f>
        <v>0.1459375</v>
      </c>
      <c r="Q5382" s="49">
        <f t="shared" si="420"/>
        <v>0.14225123037083182</v>
      </c>
      <c r="R5382" s="49">
        <f t="shared" si="421"/>
        <v>0.18943548162418328</v>
      </c>
    </row>
    <row r="5383" spans="1:18" x14ac:dyDescent="0.3">
      <c r="A5383" s="35">
        <f t="shared" si="419"/>
        <v>44240</v>
      </c>
      <c r="B5383" s="36">
        <v>0.16666666666666666</v>
      </c>
      <c r="C5383">
        <v>13765</v>
      </c>
      <c r="D5383">
        <v>934</v>
      </c>
      <c r="E5383" s="49">
        <f t="shared" si="422"/>
        <v>0.14225123037083182</v>
      </c>
      <c r="F5383" s="49">
        <f t="shared" si="423"/>
        <v>0.18943548162418328</v>
      </c>
      <c r="G5383">
        <v>0</v>
      </c>
      <c r="H5383" s="51">
        <f>G5383/'Parc électrique'!$C$24</f>
        <v>0</v>
      </c>
      <c r="I5383" s="14">
        <v>752</v>
      </c>
      <c r="J5383" s="14">
        <v>3717</v>
      </c>
      <c r="K5383" s="14">
        <v>0</v>
      </c>
      <c r="L5383" s="14">
        <v>620</v>
      </c>
      <c r="M5383" s="14">
        <f>C5383-SUM(D5383:L5383)</f>
        <v>7741.6683132880053</v>
      </c>
      <c r="P5383" s="49">
        <f>D5384/('Parc électrique'!$C$22+'Parc électrique'!$C$23)</f>
        <v>0.18203125000000001</v>
      </c>
      <c r="Q5383" s="49">
        <f t="shared" si="420"/>
        <v>0.17743327985226878</v>
      </c>
      <c r="R5383" s="49">
        <f t="shared" si="421"/>
        <v>0.23628729774322643</v>
      </c>
    </row>
    <row r="5384" spans="1:18" x14ac:dyDescent="0.3">
      <c r="A5384" s="35">
        <f t="shared" si="419"/>
        <v>44240</v>
      </c>
      <c r="B5384" s="36">
        <v>0.20833333333333334</v>
      </c>
      <c r="C5384">
        <v>13968</v>
      </c>
      <c r="D5384">
        <v>1165</v>
      </c>
      <c r="E5384" s="49">
        <f t="shared" si="422"/>
        <v>0.17743327985226878</v>
      </c>
      <c r="F5384" s="49">
        <f t="shared" si="423"/>
        <v>0.23628729774322643</v>
      </c>
      <c r="G5384">
        <v>0</v>
      </c>
      <c r="H5384" s="51">
        <f>G5384/'Parc électrique'!$C$24</f>
        <v>0</v>
      </c>
      <c r="I5384" s="14">
        <v>752</v>
      </c>
      <c r="J5384" s="14">
        <v>790</v>
      </c>
      <c r="K5384" s="14">
        <v>0</v>
      </c>
      <c r="L5384" s="14">
        <v>621</v>
      </c>
      <c r="M5384" s="14">
        <f>C5384-SUM(D5384:L5384)</f>
        <v>10639.586279422405</v>
      </c>
      <c r="P5384" s="49">
        <f>D5385/('Parc électrique'!$C$22+'Parc électrique'!$C$23)</f>
        <v>0.203125</v>
      </c>
      <c r="Q5384" s="49">
        <f t="shared" si="420"/>
        <v>0.1979942178609008</v>
      </c>
      <c r="R5384" s="49">
        <f t="shared" si="421"/>
        <v>0.26366822924136857</v>
      </c>
    </row>
    <row r="5385" spans="1:18" x14ac:dyDescent="0.3">
      <c r="A5385" s="35">
        <f t="shared" si="419"/>
        <v>44240</v>
      </c>
      <c r="B5385" s="36">
        <v>0.25</v>
      </c>
      <c r="C5385">
        <v>14329</v>
      </c>
      <c r="D5385">
        <v>1300</v>
      </c>
      <c r="E5385" s="49">
        <f t="shared" si="422"/>
        <v>0.1979942178609008</v>
      </c>
      <c r="F5385" s="49">
        <f t="shared" si="423"/>
        <v>0.26366822924136857</v>
      </c>
      <c r="G5385">
        <v>0</v>
      </c>
      <c r="H5385" s="51">
        <f>G5385/'Parc électrique'!$C$24</f>
        <v>0</v>
      </c>
      <c r="I5385" s="14">
        <v>752</v>
      </c>
      <c r="J5385" s="14">
        <v>1013</v>
      </c>
      <c r="K5385" s="14">
        <v>0</v>
      </c>
      <c r="L5385" s="14">
        <v>624</v>
      </c>
      <c r="M5385" s="14">
        <f>C5385-SUM(D5385:L5385)</f>
        <v>10639.538337552898</v>
      </c>
      <c r="P5385" s="49">
        <f>D5386/('Parc électrique'!$C$22+'Parc électrique'!$C$23)</f>
        <v>0.18671874999999999</v>
      </c>
      <c r="Q5385" s="49">
        <f t="shared" si="420"/>
        <v>0.18200237718752033</v>
      </c>
      <c r="R5385" s="49">
        <f t="shared" si="421"/>
        <v>0.24237194918725799</v>
      </c>
    </row>
    <row r="5386" spans="1:18" x14ac:dyDescent="0.3">
      <c r="A5386" s="35">
        <f t="shared" si="419"/>
        <v>44240</v>
      </c>
      <c r="B5386" s="36">
        <v>0.29166666666666669</v>
      </c>
      <c r="C5386">
        <v>14748</v>
      </c>
      <c r="D5386">
        <v>1195</v>
      </c>
      <c r="E5386" s="49">
        <f t="shared" si="422"/>
        <v>0.18200237718752033</v>
      </c>
      <c r="F5386" s="49">
        <f t="shared" si="423"/>
        <v>0.24237194918725799</v>
      </c>
      <c r="G5386">
        <v>4</v>
      </c>
      <c r="H5386" s="51">
        <f>G5386/'Parc électrique'!$C$24</f>
        <v>1.3333333333333333E-3</v>
      </c>
      <c r="I5386" s="14">
        <v>752</v>
      </c>
      <c r="J5386" s="14">
        <v>4423</v>
      </c>
      <c r="K5386" s="14">
        <v>0</v>
      </c>
      <c r="L5386" s="14">
        <v>632</v>
      </c>
      <c r="M5386" s="14">
        <f>C5386-SUM(D5386:L5386)</f>
        <v>7741.5742923402922</v>
      </c>
      <c r="P5386" s="49">
        <f>D5387/('Parc électrique'!$C$22+'Parc électrique'!$C$23)</f>
        <v>0.18687500000000001</v>
      </c>
      <c r="Q5386" s="49">
        <f t="shared" si="420"/>
        <v>0.18215468043202873</v>
      </c>
      <c r="R5386" s="49">
        <f t="shared" si="421"/>
        <v>0.24257477090205906</v>
      </c>
    </row>
    <row r="5387" spans="1:18" x14ac:dyDescent="0.3">
      <c r="A5387" s="35">
        <f t="shared" si="419"/>
        <v>44240</v>
      </c>
      <c r="B5387" s="36">
        <v>0.33333333333333331</v>
      </c>
      <c r="C5387">
        <v>15231</v>
      </c>
      <c r="D5387">
        <v>1196</v>
      </c>
      <c r="E5387" s="49">
        <f t="shared" si="422"/>
        <v>0.18215468043202873</v>
      </c>
      <c r="F5387" s="49">
        <f t="shared" si="423"/>
        <v>0.24257477090205906</v>
      </c>
      <c r="G5387">
        <v>134</v>
      </c>
      <c r="H5387" s="51">
        <f>G5387/'Parc électrique'!$C$24</f>
        <v>4.4666666666666667E-2</v>
      </c>
      <c r="I5387" s="14">
        <v>752</v>
      </c>
      <c r="J5387" s="14">
        <v>4563</v>
      </c>
      <c r="K5387" s="14">
        <v>0</v>
      </c>
      <c r="L5387" s="14">
        <v>643</v>
      </c>
      <c r="M5387" s="14">
        <f>C5387-SUM(D5387:L5387)</f>
        <v>7942.530603881999</v>
      </c>
      <c r="P5387" s="49">
        <f>D5388/('Parc électrique'!$C$22+'Parc électrique'!$C$23)</f>
        <v>0.16359375000000001</v>
      </c>
      <c r="Q5387" s="49">
        <f t="shared" si="420"/>
        <v>0.15946149700027934</v>
      </c>
      <c r="R5387" s="49">
        <f t="shared" si="421"/>
        <v>0.21235433539670223</v>
      </c>
    </row>
    <row r="5388" spans="1:18" x14ac:dyDescent="0.3">
      <c r="A5388" s="35">
        <f t="shared" si="419"/>
        <v>44240</v>
      </c>
      <c r="B5388" s="36">
        <v>0.375</v>
      </c>
      <c r="C5388">
        <v>15664</v>
      </c>
      <c r="D5388">
        <v>1047</v>
      </c>
      <c r="E5388" s="49">
        <f t="shared" si="422"/>
        <v>0.15946149700027934</v>
      </c>
      <c r="F5388" s="49">
        <f t="shared" si="423"/>
        <v>0.21235433539670223</v>
      </c>
      <c r="G5388">
        <v>715</v>
      </c>
      <c r="H5388" s="51">
        <f>G5388/'Parc électrique'!$C$24</f>
        <v>0.23833333333333334</v>
      </c>
      <c r="I5388" s="14">
        <v>752</v>
      </c>
      <c r="J5388" s="14">
        <v>4563</v>
      </c>
      <c r="K5388" s="14">
        <v>0</v>
      </c>
      <c r="L5388" s="14">
        <v>650</v>
      </c>
      <c r="M5388" s="14">
        <f>C5388-SUM(D5388:L5388)</f>
        <v>7936.38985083427</v>
      </c>
      <c r="P5388" s="49">
        <f>D5389/('Parc électrique'!$C$22+'Parc électrique'!$C$23)</f>
        <v>0.17031250000000001</v>
      </c>
      <c r="Q5388" s="49">
        <f t="shared" si="420"/>
        <v>0.16601053651413988</v>
      </c>
      <c r="R5388" s="49">
        <f t="shared" si="421"/>
        <v>0.22107566913314747</v>
      </c>
    </row>
    <row r="5389" spans="1:18" x14ac:dyDescent="0.3">
      <c r="A5389" s="35">
        <f t="shared" si="419"/>
        <v>44240</v>
      </c>
      <c r="B5389" s="36">
        <v>0.41666666666666669</v>
      </c>
      <c r="C5389">
        <v>15648</v>
      </c>
      <c r="D5389">
        <v>1090</v>
      </c>
      <c r="E5389" s="49">
        <f t="shared" si="422"/>
        <v>0.16601053651413988</v>
      </c>
      <c r="F5389" s="49">
        <f t="shared" si="423"/>
        <v>0.22107566913314747</v>
      </c>
      <c r="G5389">
        <v>1427</v>
      </c>
      <c r="H5389" s="51">
        <f>G5389/'Parc électrique'!$C$24</f>
        <v>0.47566666666666668</v>
      </c>
      <c r="I5389" s="14">
        <v>752</v>
      </c>
      <c r="J5389" s="14">
        <v>3985</v>
      </c>
      <c r="K5389" s="14">
        <v>0</v>
      </c>
      <c r="L5389" s="14">
        <v>652</v>
      </c>
      <c r="M5389" s="14">
        <f>C5389-SUM(D5389:L5389)</f>
        <v>7741.1372471276864</v>
      </c>
      <c r="P5389" s="49">
        <f>D5390/('Parc électrique'!$C$22+'Parc électrique'!$C$23)</f>
        <v>0.1746875</v>
      </c>
      <c r="Q5389" s="49">
        <f t="shared" si="420"/>
        <v>0.1702750273603747</v>
      </c>
      <c r="R5389" s="49">
        <f t="shared" si="421"/>
        <v>0.22675467714757697</v>
      </c>
    </row>
    <row r="5390" spans="1:18" x14ac:dyDescent="0.3">
      <c r="A5390" s="35">
        <f t="shared" si="419"/>
        <v>44240</v>
      </c>
      <c r="B5390" s="36">
        <v>0.45833333333333331</v>
      </c>
      <c r="C5390">
        <v>15626</v>
      </c>
      <c r="D5390">
        <v>1118</v>
      </c>
      <c r="E5390" s="49">
        <f t="shared" si="422"/>
        <v>0.1702750273603747</v>
      </c>
      <c r="F5390" s="49">
        <f t="shared" si="423"/>
        <v>0.22675467714757697</v>
      </c>
      <c r="G5390">
        <v>1913</v>
      </c>
      <c r="H5390" s="51">
        <f>G5390/'Parc électrique'!$C$24</f>
        <v>0.63766666666666671</v>
      </c>
      <c r="I5390" s="14">
        <v>752</v>
      </c>
      <c r="J5390" s="14">
        <v>548</v>
      </c>
      <c r="K5390" s="14">
        <v>0</v>
      </c>
      <c r="L5390" s="14">
        <v>655</v>
      </c>
      <c r="M5390" s="14">
        <f>C5390-SUM(D5390:L5390)</f>
        <v>10638.965303628825</v>
      </c>
      <c r="P5390" s="49">
        <f>D5391/('Parc électrique'!$C$22+'Parc électrique'!$C$23)</f>
        <v>0.17828125</v>
      </c>
      <c r="Q5390" s="49">
        <f t="shared" si="420"/>
        <v>0.17377800198406754</v>
      </c>
      <c r="R5390" s="49">
        <f t="shared" si="421"/>
        <v>0.23141957658800116</v>
      </c>
    </row>
    <row r="5391" spans="1:18" x14ac:dyDescent="0.3">
      <c r="A5391" s="35">
        <f t="shared" si="419"/>
        <v>44240</v>
      </c>
      <c r="B5391" s="36">
        <v>0.5</v>
      </c>
      <c r="C5391">
        <v>15679</v>
      </c>
      <c r="D5391">
        <v>1141</v>
      </c>
      <c r="E5391" s="49">
        <f t="shared" si="422"/>
        <v>0.17377800198406754</v>
      </c>
      <c r="F5391" s="49">
        <f t="shared" si="423"/>
        <v>0.23141957658800116</v>
      </c>
      <c r="G5391">
        <v>2171</v>
      </c>
      <c r="H5391" s="51">
        <f>G5391/'Parc électrique'!$C$24</f>
        <v>0.72366666666666668</v>
      </c>
      <c r="I5391" s="14">
        <v>752</v>
      </c>
      <c r="J5391" s="14">
        <v>3218</v>
      </c>
      <c r="K5391" s="14">
        <v>0</v>
      </c>
      <c r="L5391" s="14">
        <v>655</v>
      </c>
      <c r="M5391" s="14">
        <f>C5391-SUM(D5391:L5391)</f>
        <v>7740.8711357547609</v>
      </c>
      <c r="P5391" s="49">
        <f>D5392/('Parc électrique'!$C$22+'Parc électrique'!$C$23)</f>
        <v>0.19265625</v>
      </c>
      <c r="Q5391" s="49">
        <f t="shared" si="420"/>
        <v>0.18778990047883898</v>
      </c>
      <c r="R5391" s="49">
        <f t="shared" si="421"/>
        <v>0.25007917434969801</v>
      </c>
    </row>
    <row r="5392" spans="1:18" x14ac:dyDescent="0.3">
      <c r="A5392" s="35">
        <f t="shared" si="419"/>
        <v>44240</v>
      </c>
      <c r="B5392" s="36">
        <v>0.54166666666666663</v>
      </c>
      <c r="C5392">
        <v>15033</v>
      </c>
      <c r="D5392">
        <v>1233</v>
      </c>
      <c r="E5392" s="49">
        <f t="shared" si="422"/>
        <v>0.18778990047883898</v>
      </c>
      <c r="F5392" s="49">
        <f t="shared" si="423"/>
        <v>0.25007917434969801</v>
      </c>
      <c r="G5392">
        <v>2173</v>
      </c>
      <c r="H5392" s="51">
        <f>G5392/'Parc électrique'!$C$24</f>
        <v>0.72433333333333338</v>
      </c>
      <c r="I5392" s="14">
        <v>752</v>
      </c>
      <c r="J5392" s="14">
        <v>0</v>
      </c>
      <c r="K5392" s="14">
        <v>0</v>
      </c>
      <c r="L5392" s="14">
        <v>654</v>
      </c>
      <c r="M5392" s="14">
        <f>C5392-SUM(D5392:L5392)</f>
        <v>10219.837797591837</v>
      </c>
      <c r="P5392" s="49">
        <f>D5393/('Parc électrique'!$C$22+'Parc électrique'!$C$23)</f>
        <v>0.20656250000000001</v>
      </c>
      <c r="Q5392" s="49">
        <f t="shared" si="420"/>
        <v>0.20134488924008526</v>
      </c>
      <c r="R5392" s="49">
        <f t="shared" si="421"/>
        <v>0.26813030696699175</v>
      </c>
    </row>
    <row r="5393" spans="1:18" x14ac:dyDescent="0.3">
      <c r="A5393" s="35">
        <f t="shared" si="419"/>
        <v>44240</v>
      </c>
      <c r="B5393" s="36">
        <v>0.58333333333333337</v>
      </c>
      <c r="C5393">
        <v>14393</v>
      </c>
      <c r="D5393">
        <v>1322</v>
      </c>
      <c r="E5393" s="49">
        <f t="shared" si="422"/>
        <v>0.20134488924008526</v>
      </c>
      <c r="F5393" s="49">
        <f t="shared" si="423"/>
        <v>0.26813030696699175</v>
      </c>
      <c r="G5393">
        <v>1926</v>
      </c>
      <c r="H5393" s="51">
        <f>G5393/'Parc électrique'!$C$24</f>
        <v>0.64200000000000002</v>
      </c>
      <c r="I5393" s="14">
        <v>752</v>
      </c>
      <c r="J5393" s="14">
        <v>1999</v>
      </c>
      <c r="K5393" s="14">
        <v>0</v>
      </c>
      <c r="L5393" s="14">
        <v>652</v>
      </c>
      <c r="M5393" s="14">
        <f>C5393-SUM(D5393:L5393)</f>
        <v>7740.8885248037932</v>
      </c>
      <c r="P5393" s="49">
        <f>D5394/('Parc électrique'!$C$22+'Parc électrique'!$C$23)</f>
        <v>0.24328125</v>
      </c>
      <c r="Q5393" s="49">
        <f t="shared" si="420"/>
        <v>0.23713615169955582</v>
      </c>
      <c r="R5393" s="49">
        <f t="shared" si="421"/>
        <v>0.31579340994523913</v>
      </c>
    </row>
    <row r="5394" spans="1:18" x14ac:dyDescent="0.3">
      <c r="A5394" s="35">
        <f t="shared" si="419"/>
        <v>44240</v>
      </c>
      <c r="B5394" s="36">
        <v>0.625</v>
      </c>
      <c r="C5394">
        <v>13934</v>
      </c>
      <c r="D5394">
        <v>1557</v>
      </c>
      <c r="E5394" s="49">
        <f t="shared" si="422"/>
        <v>0.23713615169955582</v>
      </c>
      <c r="F5394" s="49">
        <f t="shared" si="423"/>
        <v>0.31579340994523913</v>
      </c>
      <c r="G5394">
        <v>1455</v>
      </c>
      <c r="H5394" s="51">
        <f>G5394/'Parc électrique'!$C$24</f>
        <v>0.48499999999999999</v>
      </c>
      <c r="I5394" s="14">
        <v>752</v>
      </c>
      <c r="J5394" s="14">
        <v>1779</v>
      </c>
      <c r="K5394" s="14">
        <v>0</v>
      </c>
      <c r="L5394" s="14">
        <v>649</v>
      </c>
      <c r="M5394" s="14">
        <f>C5394-SUM(D5394:L5394)</f>
        <v>7740.9620704383551</v>
      </c>
      <c r="P5394" s="49">
        <f>D5395/('Parc électrique'!$C$22+'Parc électrique'!$C$23)</f>
        <v>0.238125</v>
      </c>
      <c r="Q5394" s="49">
        <f t="shared" si="420"/>
        <v>0.23211014463077909</v>
      </c>
      <c r="R5394" s="49">
        <f t="shared" si="421"/>
        <v>0.30910029335680439</v>
      </c>
    </row>
    <row r="5395" spans="1:18" x14ac:dyDescent="0.3">
      <c r="A5395" s="35">
        <f t="shared" si="419"/>
        <v>44240</v>
      </c>
      <c r="B5395" s="36">
        <v>0.66666666666666663</v>
      </c>
      <c r="C5395">
        <v>13794</v>
      </c>
      <c r="D5395">
        <v>1524</v>
      </c>
      <c r="E5395" s="49">
        <f t="shared" si="422"/>
        <v>0.23211014463077909</v>
      </c>
      <c r="F5395" s="49">
        <f t="shared" si="423"/>
        <v>0.30910029335680439</v>
      </c>
      <c r="G5395">
        <v>783</v>
      </c>
      <c r="H5395" s="51">
        <f>G5395/'Parc électrique'!$C$24</f>
        <v>0.26100000000000001</v>
      </c>
      <c r="I5395" s="14">
        <v>752</v>
      </c>
      <c r="J5395" s="14">
        <v>2346</v>
      </c>
      <c r="K5395" s="14">
        <v>0</v>
      </c>
      <c r="L5395" s="14">
        <v>647</v>
      </c>
      <c r="M5395" s="14">
        <f>C5395-SUM(D5395:L5395)</f>
        <v>7741.197789562013</v>
      </c>
      <c r="P5395" s="49">
        <f>D5396/('Parc électrique'!$C$22+'Parc électrique'!$C$23)</f>
        <v>0.24</v>
      </c>
      <c r="Q5395" s="49">
        <f t="shared" si="420"/>
        <v>0.23393778356487968</v>
      </c>
      <c r="R5395" s="49">
        <f t="shared" si="421"/>
        <v>0.31153415393441697</v>
      </c>
    </row>
    <row r="5396" spans="1:18" x14ac:dyDescent="0.3">
      <c r="A5396" s="35">
        <f t="shared" si="419"/>
        <v>44240</v>
      </c>
      <c r="B5396" s="36">
        <v>0.70833333333333337</v>
      </c>
      <c r="C5396">
        <v>14142</v>
      </c>
      <c r="D5396">
        <v>1536</v>
      </c>
      <c r="E5396" s="49">
        <f t="shared" si="422"/>
        <v>0.23393778356487968</v>
      </c>
      <c r="F5396" s="49">
        <f t="shared" si="423"/>
        <v>0.31153415393441697</v>
      </c>
      <c r="G5396">
        <v>138</v>
      </c>
      <c r="H5396" s="51">
        <f>G5396/'Parc électrique'!$C$24</f>
        <v>4.5999999999999999E-2</v>
      </c>
      <c r="I5396" s="14">
        <v>752</v>
      </c>
      <c r="J5396" s="14">
        <v>3328</v>
      </c>
      <c r="K5396" s="14">
        <v>0</v>
      </c>
      <c r="L5396" s="14">
        <v>646</v>
      </c>
      <c r="M5396" s="14">
        <f>C5396-SUM(D5396:L5396)</f>
        <v>7741.4085280625004</v>
      </c>
      <c r="P5396" s="49">
        <f>D5397/('Parc électrique'!$C$22+'Parc électrique'!$C$23)</f>
        <v>0.24531249999999999</v>
      </c>
      <c r="Q5396" s="49">
        <f t="shared" si="420"/>
        <v>0.23911609387816476</v>
      </c>
      <c r="R5396" s="49">
        <f t="shared" si="421"/>
        <v>0.31843009223765278</v>
      </c>
    </row>
    <row r="5397" spans="1:18" x14ac:dyDescent="0.3">
      <c r="A5397" s="35">
        <f t="shared" si="419"/>
        <v>44240</v>
      </c>
      <c r="B5397" s="36">
        <v>0.75</v>
      </c>
      <c r="C5397">
        <v>15205</v>
      </c>
      <c r="D5397">
        <v>1570</v>
      </c>
      <c r="E5397" s="49">
        <f t="shared" si="422"/>
        <v>0.23911609387816476</v>
      </c>
      <c r="F5397" s="49">
        <f t="shared" si="423"/>
        <v>0.31843009223765278</v>
      </c>
      <c r="G5397">
        <v>1</v>
      </c>
      <c r="H5397" s="51">
        <f>G5397/'Parc électrique'!$C$24</f>
        <v>3.3333333333333332E-4</v>
      </c>
      <c r="I5397" s="14">
        <v>752</v>
      </c>
      <c r="J5397" s="14">
        <v>4499</v>
      </c>
      <c r="K5397" s="14">
        <v>0</v>
      </c>
      <c r="L5397" s="14">
        <v>641</v>
      </c>
      <c r="M5397" s="14">
        <f>C5397-SUM(D5397:L5397)</f>
        <v>7741.4421204805512</v>
      </c>
      <c r="P5397" s="49">
        <f>D5398/('Parc électrique'!$C$22+'Parc électrique'!$C$23)</f>
        <v>0.26687499999999997</v>
      </c>
      <c r="Q5397" s="49">
        <f t="shared" si="420"/>
        <v>0.26013394162032194</v>
      </c>
      <c r="R5397" s="49">
        <f t="shared" si="421"/>
        <v>0.34641948888019802</v>
      </c>
    </row>
    <row r="5398" spans="1:18" x14ac:dyDescent="0.3">
      <c r="A5398" s="35">
        <f t="shared" si="419"/>
        <v>44240</v>
      </c>
      <c r="B5398" s="36">
        <v>0.79166666666666663</v>
      </c>
      <c r="C5398">
        <v>15334</v>
      </c>
      <c r="D5398">
        <v>1708</v>
      </c>
      <c r="E5398" s="49">
        <f t="shared" si="422"/>
        <v>0.26013394162032194</v>
      </c>
      <c r="F5398" s="49">
        <f t="shared" si="423"/>
        <v>0.34641948888019802</v>
      </c>
      <c r="G5398">
        <v>0</v>
      </c>
      <c r="H5398" s="51">
        <f>G5398/'Parc électrique'!$C$24</f>
        <v>0</v>
      </c>
      <c r="I5398" s="14">
        <v>752</v>
      </c>
      <c r="J5398" s="14">
        <v>1594</v>
      </c>
      <c r="K5398" s="14">
        <v>0</v>
      </c>
      <c r="L5398" s="14">
        <v>640</v>
      </c>
      <c r="M5398" s="14">
        <f>C5398-SUM(D5398:L5398)</f>
        <v>10639.393446569498</v>
      </c>
      <c r="P5398" s="49">
        <f>D5399/('Parc électrique'!$C$22+'Parc électrique'!$C$23)</f>
        <v>0.28796875</v>
      </c>
      <c r="Q5398" s="49">
        <f t="shared" si="420"/>
        <v>0.28069487962895395</v>
      </c>
      <c r="R5398" s="49">
        <f t="shared" si="421"/>
        <v>0.37380042037834021</v>
      </c>
    </row>
    <row r="5399" spans="1:18" x14ac:dyDescent="0.3">
      <c r="A5399" s="35">
        <f t="shared" si="419"/>
        <v>44240</v>
      </c>
      <c r="B5399" s="36">
        <v>0.83333333333333337</v>
      </c>
      <c r="C5399">
        <v>14822</v>
      </c>
      <c r="D5399">
        <v>1843</v>
      </c>
      <c r="E5399" s="49">
        <f t="shared" si="422"/>
        <v>0.28069487962895395</v>
      </c>
      <c r="F5399" s="49">
        <f t="shared" si="423"/>
        <v>0.37380042037834021</v>
      </c>
      <c r="G5399">
        <v>0</v>
      </c>
      <c r="H5399" s="51">
        <f>G5399/'Parc électrique'!$C$24</f>
        <v>0</v>
      </c>
      <c r="I5399" s="14">
        <v>752</v>
      </c>
      <c r="J5399" s="14">
        <v>3853</v>
      </c>
      <c r="K5399" s="14">
        <v>0</v>
      </c>
      <c r="L5399" s="14">
        <v>632</v>
      </c>
      <c r="M5399" s="14">
        <f>C5399-SUM(D5399:L5399)</f>
        <v>7741.3455046999925</v>
      </c>
      <c r="P5399" s="49">
        <f>D5400/('Parc électrique'!$C$22+'Parc électrique'!$C$23)</f>
        <v>0.29125000000000001</v>
      </c>
      <c r="Q5399" s="49">
        <f t="shared" si="420"/>
        <v>0.28389324776363006</v>
      </c>
      <c r="R5399" s="49">
        <f t="shared" si="421"/>
        <v>0.37805967638916232</v>
      </c>
    </row>
    <row r="5400" spans="1:18" x14ac:dyDescent="0.3">
      <c r="A5400" s="35">
        <f t="shared" si="419"/>
        <v>44240</v>
      </c>
      <c r="B5400" s="36">
        <v>0.875</v>
      </c>
      <c r="C5400">
        <v>14352</v>
      </c>
      <c r="D5400">
        <v>1864</v>
      </c>
      <c r="E5400" s="49">
        <f t="shared" si="422"/>
        <v>0.28389324776363006</v>
      </c>
      <c r="F5400" s="49">
        <f t="shared" si="423"/>
        <v>0.37805967638916232</v>
      </c>
      <c r="G5400">
        <v>0</v>
      </c>
      <c r="H5400" s="51">
        <f>G5400/'Parc électrique'!$C$24</f>
        <v>0</v>
      </c>
      <c r="I5400" s="14">
        <v>752</v>
      </c>
      <c r="J5400" s="14">
        <v>3367</v>
      </c>
      <c r="K5400" s="14">
        <v>0</v>
      </c>
      <c r="L5400" s="14">
        <v>627</v>
      </c>
      <c r="M5400" s="14">
        <f>C5400-SUM(D5400:L5400)</f>
        <v>7741.3380470758475</v>
      </c>
      <c r="P5400" s="49">
        <f>D5401/('Parc électrique'!$C$22+'Parc électrique'!$C$23)</f>
        <v>0.330625</v>
      </c>
      <c r="Q5400" s="49">
        <f t="shared" si="420"/>
        <v>0.32227366537974317</v>
      </c>
      <c r="R5400" s="49">
        <f t="shared" si="421"/>
        <v>0.42917074851902759</v>
      </c>
    </row>
    <row r="5401" spans="1:18" x14ac:dyDescent="0.3">
      <c r="A5401" s="35">
        <f t="shared" si="419"/>
        <v>44240</v>
      </c>
      <c r="B5401" s="36">
        <v>0.91666666666666663</v>
      </c>
      <c r="C5401">
        <v>14766</v>
      </c>
      <c r="D5401">
        <v>2116</v>
      </c>
      <c r="E5401" s="49">
        <f t="shared" si="422"/>
        <v>0.32227366537974317</v>
      </c>
      <c r="F5401" s="49">
        <f t="shared" si="423"/>
        <v>0.42917074851902759</v>
      </c>
      <c r="G5401">
        <v>0</v>
      </c>
      <c r="H5401" s="51">
        <f>G5401/'Parc électrique'!$C$24</f>
        <v>0</v>
      </c>
      <c r="I5401" s="14">
        <v>752</v>
      </c>
      <c r="J5401" s="14">
        <v>634</v>
      </c>
      <c r="K5401" s="14">
        <v>0</v>
      </c>
      <c r="L5401" s="14">
        <v>624</v>
      </c>
      <c r="M5401" s="14">
        <f>C5401-SUM(D5401:L5401)</f>
        <v>10639.248555586102</v>
      </c>
      <c r="P5401" s="49">
        <f>D5402/('Parc électrique'!$C$22+'Parc électrique'!$C$23)</f>
        <v>0.32421875</v>
      </c>
      <c r="Q5401" s="49">
        <f t="shared" si="420"/>
        <v>0.31602923235489933</v>
      </c>
      <c r="R5401" s="49">
        <f t="shared" si="421"/>
        <v>0.42085505821218439</v>
      </c>
    </row>
    <row r="5402" spans="1:18" x14ac:dyDescent="0.3">
      <c r="A5402" s="35">
        <f t="shared" si="419"/>
        <v>44240</v>
      </c>
      <c r="B5402" s="36">
        <v>0.95833333333333337</v>
      </c>
      <c r="C5402">
        <v>15015</v>
      </c>
      <c r="D5402">
        <v>2075</v>
      </c>
      <c r="E5402" s="49">
        <f t="shared" si="422"/>
        <v>0.31602923235489933</v>
      </c>
      <c r="F5402" s="49">
        <f t="shared" si="423"/>
        <v>0.42085505821218439</v>
      </c>
      <c r="G5402">
        <v>0</v>
      </c>
      <c r="H5402" s="51">
        <f>G5402/'Parc électrique'!$C$24</f>
        <v>0</v>
      </c>
      <c r="I5402" s="14">
        <v>752</v>
      </c>
      <c r="J5402" s="14">
        <v>3820</v>
      </c>
      <c r="K5402" s="14">
        <v>0</v>
      </c>
      <c r="L5402" s="14">
        <v>626</v>
      </c>
      <c r="M5402" s="14">
        <f>C5402-SUM(D5402:L5402)</f>
        <v>7741.2631157094329</v>
      </c>
      <c r="P5402" s="49">
        <f>D5403/('Parc électrique'!$C$22+'Parc électrique'!$C$23)</f>
        <v>0.3384375</v>
      </c>
      <c r="Q5402" s="49">
        <f t="shared" si="420"/>
        <v>0.32988882760516242</v>
      </c>
      <c r="R5402" s="49">
        <f t="shared" si="421"/>
        <v>0.43931183425908021</v>
      </c>
    </row>
    <row r="5403" spans="1:18" x14ac:dyDescent="0.3">
      <c r="A5403" s="35">
        <f t="shared" si="419"/>
        <v>44241</v>
      </c>
      <c r="B5403" s="36">
        <v>0</v>
      </c>
      <c r="C5403">
        <v>14682</v>
      </c>
      <c r="D5403">
        <v>2166</v>
      </c>
      <c r="E5403" s="49">
        <f t="shared" si="422"/>
        <v>0.32988882760516242</v>
      </c>
      <c r="F5403" s="49">
        <f t="shared" si="423"/>
        <v>0.43931183425908021</v>
      </c>
      <c r="G5403">
        <v>0</v>
      </c>
      <c r="H5403" s="51">
        <f>G5403/'Parc électrique'!$C$24</f>
        <v>0</v>
      </c>
      <c r="I5403" s="14">
        <v>752</v>
      </c>
      <c r="J5403" s="14">
        <v>2603</v>
      </c>
      <c r="K5403" s="14">
        <v>0</v>
      </c>
      <c r="L5403" s="14">
        <v>623</v>
      </c>
      <c r="M5403" s="14">
        <f>C5403-SUM(D5403:L5403)</f>
        <v>8537.2307993381364</v>
      </c>
      <c r="P5403" s="49">
        <f>D5404/('Parc électrique'!$C$22+'Parc électrique'!$C$23)</f>
        <v>0.38515624999999998</v>
      </c>
      <c r="Q5403" s="49">
        <f t="shared" si="420"/>
        <v>0.37542749771316958</v>
      </c>
      <c r="R5403" s="49">
        <f t="shared" si="421"/>
        <v>0.49995552698459494</v>
      </c>
    </row>
    <row r="5404" spans="1:18" x14ac:dyDescent="0.3">
      <c r="A5404" s="35">
        <f t="shared" ref="A5404:A5467" si="424">A5380+1</f>
        <v>44241</v>
      </c>
      <c r="B5404" s="36">
        <v>4.1666666666666664E-2</v>
      </c>
      <c r="C5404">
        <v>14464</v>
      </c>
      <c r="D5404">
        <v>2465</v>
      </c>
      <c r="E5404" s="49">
        <f t="shared" si="422"/>
        <v>0.37542749771316958</v>
      </c>
      <c r="F5404" s="49">
        <f t="shared" si="423"/>
        <v>0.49995552698459494</v>
      </c>
      <c r="G5404">
        <v>0</v>
      </c>
      <c r="H5404" s="51">
        <f>G5404/'Parc électrique'!$C$24</f>
        <v>0</v>
      </c>
      <c r="I5404" s="14">
        <v>752</v>
      </c>
      <c r="J5404" s="14">
        <v>2603</v>
      </c>
      <c r="K5404" s="14">
        <v>0</v>
      </c>
      <c r="L5404" s="14">
        <v>622</v>
      </c>
      <c r="M5404" s="14">
        <f>C5404-SUM(D5404:L5404)</f>
        <v>8021.1246169753022</v>
      </c>
      <c r="P5404" s="49">
        <f>D5405/('Parc électrique'!$C$22+'Parc électrique'!$C$23)</f>
        <v>0.37562499999999999</v>
      </c>
      <c r="Q5404" s="49">
        <f t="shared" si="420"/>
        <v>0.36613699979815806</v>
      </c>
      <c r="R5404" s="49">
        <f t="shared" si="421"/>
        <v>0.48758340238173076</v>
      </c>
    </row>
    <row r="5405" spans="1:18" x14ac:dyDescent="0.3">
      <c r="A5405" s="35">
        <f t="shared" si="424"/>
        <v>44241</v>
      </c>
      <c r="B5405" s="36">
        <v>8.3333333333333329E-2</v>
      </c>
      <c r="C5405">
        <v>14167</v>
      </c>
      <c r="D5405">
        <v>2404</v>
      </c>
      <c r="E5405" s="49">
        <f t="shared" si="422"/>
        <v>0.36613699979815806</v>
      </c>
      <c r="F5405" s="49">
        <f t="shared" si="423"/>
        <v>0.48758340238173076</v>
      </c>
      <c r="G5405">
        <v>0</v>
      </c>
      <c r="H5405" s="51">
        <f>G5405/'Parc électrique'!$C$24</f>
        <v>0</v>
      </c>
      <c r="I5405" s="14">
        <v>752</v>
      </c>
      <c r="J5405" s="14">
        <v>2603</v>
      </c>
      <c r="K5405" s="14">
        <v>0</v>
      </c>
      <c r="L5405" s="14">
        <v>620</v>
      </c>
      <c r="M5405" s="14">
        <f>C5405-SUM(D5405:L5405)</f>
        <v>7787.1462795978205</v>
      </c>
      <c r="P5405" s="49">
        <f>D5406/('Parc électrique'!$C$22+'Parc électrique'!$C$23)</f>
        <v>0.39656249999999998</v>
      </c>
      <c r="Q5405" s="49">
        <f t="shared" si="420"/>
        <v>0.38654563456228169</v>
      </c>
      <c r="R5405" s="49">
        <f t="shared" si="421"/>
        <v>0.51476151216507182</v>
      </c>
    </row>
    <row r="5406" spans="1:18" x14ac:dyDescent="0.3">
      <c r="A5406" s="35">
        <f t="shared" si="424"/>
        <v>44241</v>
      </c>
      <c r="B5406" s="36">
        <v>0.125</v>
      </c>
      <c r="C5406">
        <v>13595</v>
      </c>
      <c r="D5406">
        <v>2538</v>
      </c>
      <c r="E5406" s="49">
        <f t="shared" si="422"/>
        <v>0.38654563456228169</v>
      </c>
      <c r="F5406" s="49">
        <f t="shared" si="423"/>
        <v>0.51476151216507182</v>
      </c>
      <c r="G5406">
        <v>0</v>
      </c>
      <c r="H5406" s="51">
        <f>G5406/'Parc électrique'!$C$24</f>
        <v>0</v>
      </c>
      <c r="I5406" s="14">
        <v>752</v>
      </c>
      <c r="J5406" s="14">
        <v>1945</v>
      </c>
      <c r="K5406" s="14">
        <v>0</v>
      </c>
      <c r="L5406" s="14">
        <v>618</v>
      </c>
      <c r="M5406" s="14">
        <f>C5406-SUM(D5406:L5406)</f>
        <v>7741.098692853273</v>
      </c>
      <c r="P5406" s="49">
        <f>D5407/('Parc électrique'!$C$22+'Parc électrique'!$C$23)</f>
        <v>0.44343749999999998</v>
      </c>
      <c r="Q5406" s="49">
        <f t="shared" si="420"/>
        <v>0.43223660791479723</v>
      </c>
      <c r="R5406" s="49">
        <f t="shared" si="421"/>
        <v>0.57560802660538757</v>
      </c>
    </row>
    <row r="5407" spans="1:18" x14ac:dyDescent="0.3">
      <c r="A5407" s="35">
        <f t="shared" si="424"/>
        <v>44241</v>
      </c>
      <c r="B5407" s="36">
        <v>0.16666666666666666</v>
      </c>
      <c r="C5407">
        <v>13257</v>
      </c>
      <c r="D5407">
        <v>2838</v>
      </c>
      <c r="E5407" s="49">
        <f t="shared" si="422"/>
        <v>0.43223660791479723</v>
      </c>
      <c r="F5407" s="49">
        <f t="shared" si="423"/>
        <v>0.57560802660538757</v>
      </c>
      <c r="G5407">
        <v>0</v>
      </c>
      <c r="H5407" s="51">
        <f>G5407/'Parc électrique'!$C$24</f>
        <v>0</v>
      </c>
      <c r="I5407" s="14">
        <v>752</v>
      </c>
      <c r="J5407" s="14">
        <v>1308</v>
      </c>
      <c r="K5407" s="14">
        <v>0</v>
      </c>
      <c r="L5407" s="14">
        <v>617</v>
      </c>
      <c r="M5407" s="14">
        <f>C5407-SUM(D5407:L5407)</f>
        <v>7740.9921553654794</v>
      </c>
      <c r="P5407" s="49">
        <f>D5408/('Parc électrique'!$C$22+'Parc électrique'!$C$23)</f>
        <v>0.48828125</v>
      </c>
      <c r="Q5407" s="49">
        <f t="shared" si="420"/>
        <v>0.4759476390887038</v>
      </c>
      <c r="R5407" s="49">
        <f t="shared" si="421"/>
        <v>0.63381785875328978</v>
      </c>
    </row>
    <row r="5408" spans="1:18" x14ac:dyDescent="0.3">
      <c r="A5408" s="35">
        <f t="shared" si="424"/>
        <v>44241</v>
      </c>
      <c r="B5408" s="36">
        <v>0.20833333333333334</v>
      </c>
      <c r="C5408">
        <v>13257</v>
      </c>
      <c r="D5408">
        <v>3125</v>
      </c>
      <c r="E5408" s="49">
        <f t="shared" si="422"/>
        <v>0.4759476390887038</v>
      </c>
      <c r="F5408" s="49">
        <f t="shared" si="423"/>
        <v>0.63381785875328978</v>
      </c>
      <c r="G5408">
        <v>0</v>
      </c>
      <c r="H5408" s="51">
        <f>G5408/'Parc électrique'!$C$24</f>
        <v>0</v>
      </c>
      <c r="I5408" s="14">
        <v>752</v>
      </c>
      <c r="J5408" s="14">
        <v>1020</v>
      </c>
      <c r="K5408" s="14">
        <v>0</v>
      </c>
      <c r="L5408" s="14">
        <v>618</v>
      </c>
      <c r="M5408" s="14">
        <f>C5408-SUM(D5408:L5408)</f>
        <v>7740.8902345021579</v>
      </c>
      <c r="P5408" s="49">
        <f>D5409/('Parc électrique'!$C$22+'Parc électrique'!$C$23)</f>
        <v>0.52859374999999997</v>
      </c>
      <c r="Q5408" s="49">
        <f t="shared" si="420"/>
        <v>0.51524187617186712</v>
      </c>
      <c r="R5408" s="49">
        <f t="shared" si="421"/>
        <v>0.68614586117196141</v>
      </c>
    </row>
    <row r="5409" spans="1:18" x14ac:dyDescent="0.3">
      <c r="A5409" s="35">
        <f t="shared" si="424"/>
        <v>44241</v>
      </c>
      <c r="B5409" s="36">
        <v>0.25</v>
      </c>
      <c r="C5409">
        <v>13356</v>
      </c>
      <c r="D5409">
        <v>3383</v>
      </c>
      <c r="E5409" s="49">
        <f t="shared" si="422"/>
        <v>0.51524187617186712</v>
      </c>
      <c r="F5409" s="49">
        <f t="shared" si="423"/>
        <v>0.68614586117196141</v>
      </c>
      <c r="G5409">
        <v>0</v>
      </c>
      <c r="H5409" s="51">
        <f>G5409/'Parc électrique'!$C$24</f>
        <v>0</v>
      </c>
      <c r="I5409" s="14">
        <v>752</v>
      </c>
      <c r="J5409" s="14">
        <v>858</v>
      </c>
      <c r="K5409" s="14">
        <v>0</v>
      </c>
      <c r="L5409" s="14">
        <v>621</v>
      </c>
      <c r="M5409" s="14">
        <f>C5409-SUM(D5409:L5409)</f>
        <v>7740.7986122626562</v>
      </c>
      <c r="P5409" s="49">
        <f>D5410/('Parc électrique'!$C$22+'Parc électrique'!$C$23)</f>
        <v>0.53812499999999996</v>
      </c>
      <c r="Q5409" s="49">
        <f t="shared" si="420"/>
        <v>0.52453237408687858</v>
      </c>
      <c r="R5409" s="49">
        <f t="shared" si="421"/>
        <v>0.69851798577482549</v>
      </c>
    </row>
    <row r="5410" spans="1:18" x14ac:dyDescent="0.3">
      <c r="A5410" s="35">
        <f t="shared" si="424"/>
        <v>44241</v>
      </c>
      <c r="B5410" s="36">
        <v>0.29166666666666669</v>
      </c>
      <c r="C5410">
        <v>13455</v>
      </c>
      <c r="D5410">
        <v>3444</v>
      </c>
      <c r="E5410" s="49">
        <f t="shared" si="422"/>
        <v>0.52453237408687858</v>
      </c>
      <c r="F5410" s="49">
        <f t="shared" si="423"/>
        <v>0.69851798577482549</v>
      </c>
      <c r="G5410">
        <v>5</v>
      </c>
      <c r="H5410" s="51">
        <f>G5410/'Parc électrique'!$C$24</f>
        <v>1.6666666666666668E-3</v>
      </c>
      <c r="I5410" s="14">
        <v>752</v>
      </c>
      <c r="J5410" s="14">
        <v>882</v>
      </c>
      <c r="K5410" s="14">
        <v>0</v>
      </c>
      <c r="L5410" s="14">
        <v>630</v>
      </c>
      <c r="M5410" s="14">
        <f>C5410-SUM(D5410:L5410)</f>
        <v>7740.7752829734718</v>
      </c>
      <c r="P5410" s="49">
        <f>D5411/('Parc électrique'!$C$22+'Parc électrique'!$C$23)</f>
        <v>0.51546875000000003</v>
      </c>
      <c r="Q5410" s="49">
        <f t="shared" si="420"/>
        <v>0.5024484036331629</v>
      </c>
      <c r="R5410" s="49">
        <f t="shared" si="421"/>
        <v>0.66910883712867297</v>
      </c>
    </row>
    <row r="5411" spans="1:18" x14ac:dyDescent="0.3">
      <c r="A5411" s="35">
        <f t="shared" si="424"/>
        <v>44241</v>
      </c>
      <c r="B5411" s="36">
        <v>0.33333333333333331</v>
      </c>
      <c r="C5411">
        <v>13805</v>
      </c>
      <c r="D5411">
        <v>3299</v>
      </c>
      <c r="E5411" s="49">
        <f t="shared" si="422"/>
        <v>0.5024484036331629</v>
      </c>
      <c r="F5411" s="49">
        <f t="shared" si="423"/>
        <v>0.66910883712867297</v>
      </c>
      <c r="G5411">
        <v>79</v>
      </c>
      <c r="H5411" s="51">
        <f>G5411/'Parc électrique'!$C$24</f>
        <v>2.6333333333333334E-2</v>
      </c>
      <c r="I5411" s="14">
        <v>752</v>
      </c>
      <c r="J5411" s="14">
        <v>0</v>
      </c>
      <c r="K5411" s="14">
        <v>0</v>
      </c>
      <c r="L5411" s="14">
        <v>640</v>
      </c>
      <c r="M5411" s="14">
        <f>C5411-SUM(D5411:L5411)</f>
        <v>9033.8021094259057</v>
      </c>
      <c r="P5411" s="49">
        <f>D5412/('Parc électrique'!$C$22+'Parc électrique'!$C$23)</f>
        <v>0.53125</v>
      </c>
      <c r="Q5411" s="49">
        <f t="shared" si="420"/>
        <v>0.51783103132850983</v>
      </c>
      <c r="R5411" s="49">
        <f t="shared" si="421"/>
        <v>0.68959383032357935</v>
      </c>
    </row>
    <row r="5412" spans="1:18" x14ac:dyDescent="0.3">
      <c r="A5412" s="35">
        <f t="shared" si="424"/>
        <v>44241</v>
      </c>
      <c r="B5412" s="36">
        <v>0.375</v>
      </c>
      <c r="C5412">
        <v>14328</v>
      </c>
      <c r="D5412">
        <v>3400</v>
      </c>
      <c r="E5412" s="49">
        <f t="shared" si="422"/>
        <v>0.51783103132850983</v>
      </c>
      <c r="F5412" s="49">
        <f t="shared" si="423"/>
        <v>0.68959383032357935</v>
      </c>
      <c r="G5412">
        <v>296</v>
      </c>
      <c r="H5412" s="51">
        <f>G5412/'Parc électrique'!$C$24</f>
        <v>9.8666666666666666E-2</v>
      </c>
      <c r="I5412" s="14">
        <v>752</v>
      </c>
      <c r="J5412" s="14">
        <v>0</v>
      </c>
      <c r="K5412" s="14">
        <v>0</v>
      </c>
      <c r="L5412" s="14">
        <v>647</v>
      </c>
      <c r="M5412" s="14">
        <f>C5412-SUM(D5412:L5412)</f>
        <v>9231.6939084716814</v>
      </c>
      <c r="P5412" s="49">
        <f>D5413/('Parc électrique'!$C$22+'Parc électrique'!$C$23)</f>
        <v>0.53015625</v>
      </c>
      <c r="Q5412" s="49">
        <f t="shared" si="420"/>
        <v>0.51676490861695101</v>
      </c>
      <c r="R5412" s="49">
        <f t="shared" si="421"/>
        <v>0.6881740783199719</v>
      </c>
    </row>
    <row r="5413" spans="1:18" x14ac:dyDescent="0.3">
      <c r="A5413" s="35">
        <f t="shared" si="424"/>
        <v>44241</v>
      </c>
      <c r="B5413" s="36">
        <v>0.41666666666666669</v>
      </c>
      <c r="C5413">
        <v>14592</v>
      </c>
      <c r="D5413">
        <v>3393</v>
      </c>
      <c r="E5413" s="49">
        <f t="shared" si="422"/>
        <v>0.51676490861695101</v>
      </c>
      <c r="F5413" s="49">
        <f t="shared" si="423"/>
        <v>0.6881740783199719</v>
      </c>
      <c r="G5413">
        <v>576</v>
      </c>
      <c r="H5413" s="51">
        <f>G5413/'Parc électrique'!$C$24</f>
        <v>0.192</v>
      </c>
      <c r="I5413" s="14">
        <v>752</v>
      </c>
      <c r="J5413" s="14">
        <v>0</v>
      </c>
      <c r="K5413" s="14">
        <v>0</v>
      </c>
      <c r="L5413" s="14">
        <v>649</v>
      </c>
      <c r="M5413" s="14">
        <f>C5413-SUM(D5413:L5413)</f>
        <v>9220.603061013062</v>
      </c>
      <c r="P5413" s="49">
        <f>D5414/('Parc électrique'!$C$22+'Parc électrique'!$C$23)</f>
        <v>0.52203124999999995</v>
      </c>
      <c r="Q5413" s="49">
        <f t="shared" si="420"/>
        <v>0.50884513990251501</v>
      </c>
      <c r="R5413" s="49">
        <f t="shared" si="421"/>
        <v>0.67762734915031708</v>
      </c>
    </row>
    <row r="5414" spans="1:18" x14ac:dyDescent="0.3">
      <c r="A5414" s="35">
        <f t="shared" si="424"/>
        <v>44241</v>
      </c>
      <c r="B5414" s="36">
        <v>0.45833333333333331</v>
      </c>
      <c r="C5414">
        <v>14762</v>
      </c>
      <c r="D5414">
        <v>3341</v>
      </c>
      <c r="E5414" s="49">
        <f t="shared" si="422"/>
        <v>0.50884513990251501</v>
      </c>
      <c r="F5414" s="49">
        <f t="shared" si="423"/>
        <v>0.67762734915031708</v>
      </c>
      <c r="G5414">
        <v>645</v>
      </c>
      <c r="H5414" s="51">
        <f>G5414/'Parc électrique'!$C$24</f>
        <v>0.215</v>
      </c>
      <c r="I5414" s="14">
        <v>752</v>
      </c>
      <c r="J5414" s="14">
        <v>0</v>
      </c>
      <c r="K5414" s="14">
        <v>0</v>
      </c>
      <c r="L5414" s="14">
        <v>652</v>
      </c>
      <c r="M5414" s="14">
        <f>C5414-SUM(D5414:L5414)</f>
        <v>9370.598527510947</v>
      </c>
      <c r="P5414" s="49">
        <f>D5415/('Parc électrique'!$C$22+'Parc électrique'!$C$23)</f>
        <v>0.51312500000000005</v>
      </c>
      <c r="Q5414" s="49">
        <f t="shared" si="420"/>
        <v>0.50016385496553706</v>
      </c>
      <c r="R5414" s="49">
        <f t="shared" si="421"/>
        <v>0.66606651140665718</v>
      </c>
    </row>
    <row r="5415" spans="1:18" x14ac:dyDescent="0.3">
      <c r="A5415" s="35">
        <f t="shared" si="424"/>
        <v>44241</v>
      </c>
      <c r="B5415" s="36">
        <v>0.5</v>
      </c>
      <c r="C5415">
        <v>14930</v>
      </c>
      <c r="D5415">
        <v>3284</v>
      </c>
      <c r="E5415" s="49">
        <f t="shared" si="422"/>
        <v>0.50016385496553706</v>
      </c>
      <c r="F5415" s="49">
        <f t="shared" si="423"/>
        <v>0.66606651140665718</v>
      </c>
      <c r="G5415">
        <v>750</v>
      </c>
      <c r="H5415" s="51">
        <f>G5415/'Parc électrique'!$C$24</f>
        <v>0.25</v>
      </c>
      <c r="I5415" s="14">
        <v>752</v>
      </c>
      <c r="J5415" s="14">
        <v>1750</v>
      </c>
      <c r="K5415" s="14">
        <v>0</v>
      </c>
      <c r="L5415" s="14">
        <v>652</v>
      </c>
      <c r="M5415" s="14">
        <f>C5415-SUM(D5415:L5415)</f>
        <v>7740.5837696336275</v>
      </c>
      <c r="P5415" s="49">
        <f>D5416/('Parc électrique'!$C$22+'Parc électrique'!$C$23)</f>
        <v>0.52390625000000002</v>
      </c>
      <c r="Q5415" s="49">
        <f t="shared" si="420"/>
        <v>0.51067277883661566</v>
      </c>
      <c r="R5415" s="49">
        <f t="shared" si="421"/>
        <v>0.68006120972792983</v>
      </c>
    </row>
    <row r="5416" spans="1:18" x14ac:dyDescent="0.3">
      <c r="A5416" s="35">
        <f t="shared" si="424"/>
        <v>44241</v>
      </c>
      <c r="B5416" s="36">
        <v>0.54166666666666663</v>
      </c>
      <c r="C5416">
        <v>14162</v>
      </c>
      <c r="D5416">
        <v>3353</v>
      </c>
      <c r="E5416" s="49">
        <f t="shared" si="422"/>
        <v>0.51067277883661566</v>
      </c>
      <c r="F5416" s="49">
        <f t="shared" si="423"/>
        <v>0.68006120972792983</v>
      </c>
      <c r="G5416">
        <v>646</v>
      </c>
      <c r="H5416" s="51">
        <f>G5416/'Parc électrique'!$C$24</f>
        <v>0.21533333333333332</v>
      </c>
      <c r="I5416" s="14">
        <v>752</v>
      </c>
      <c r="J5416" s="14">
        <v>1017</v>
      </c>
      <c r="K5416" s="14">
        <v>0</v>
      </c>
      <c r="L5416" s="14">
        <v>652</v>
      </c>
      <c r="M5416" s="14">
        <f>C5416-SUM(D5416:L5416)</f>
        <v>7740.5939326781017</v>
      </c>
      <c r="P5416" s="49">
        <f>D5417/('Parc électrique'!$C$22+'Parc électrique'!$C$23)</f>
        <v>0.52421874999999996</v>
      </c>
      <c r="Q5416" s="49">
        <f t="shared" si="420"/>
        <v>0.51097738532563242</v>
      </c>
      <c r="R5416" s="49">
        <f t="shared" si="421"/>
        <v>0.68046685315753186</v>
      </c>
    </row>
    <row r="5417" spans="1:18" x14ac:dyDescent="0.3">
      <c r="A5417" s="35">
        <f t="shared" si="424"/>
        <v>44241</v>
      </c>
      <c r="B5417" s="36">
        <v>0.58333333333333337</v>
      </c>
      <c r="C5417">
        <v>13383</v>
      </c>
      <c r="D5417">
        <v>3355</v>
      </c>
      <c r="E5417" s="49">
        <f t="shared" si="422"/>
        <v>0.51097738532563242</v>
      </c>
      <c r="F5417" s="49">
        <f t="shared" si="423"/>
        <v>0.68046685315753186</v>
      </c>
      <c r="G5417">
        <v>703</v>
      </c>
      <c r="H5417" s="51">
        <f>G5417/'Parc électrique'!$C$24</f>
        <v>0.23433333333333334</v>
      </c>
      <c r="I5417" s="14">
        <v>752</v>
      </c>
      <c r="J5417" s="14">
        <v>183</v>
      </c>
      <c r="K5417" s="14">
        <v>0</v>
      </c>
      <c r="L5417" s="14">
        <v>648</v>
      </c>
      <c r="M5417" s="14">
        <f>C5417-SUM(D5417:L5417)</f>
        <v>7740.5742224281839</v>
      </c>
      <c r="P5417" s="49">
        <f>D5418/('Parc électrique'!$C$22+'Parc électrique'!$C$23)</f>
        <v>0.48062500000000002</v>
      </c>
      <c r="Q5417" s="49">
        <f t="shared" si="420"/>
        <v>0.46848478010779299</v>
      </c>
      <c r="R5417" s="49">
        <f t="shared" si="421"/>
        <v>0.62387959472803822</v>
      </c>
    </row>
    <row r="5418" spans="1:18" x14ac:dyDescent="0.3">
      <c r="A5418" s="35">
        <f t="shared" si="424"/>
        <v>44241</v>
      </c>
      <c r="B5418" s="36">
        <v>0.625</v>
      </c>
      <c r="C5418">
        <v>12822</v>
      </c>
      <c r="D5418">
        <v>3076</v>
      </c>
      <c r="E5418" s="49">
        <f t="shared" si="422"/>
        <v>0.46848478010779299</v>
      </c>
      <c r="F5418" s="49">
        <f t="shared" si="423"/>
        <v>0.62387959472803822</v>
      </c>
      <c r="G5418">
        <v>706</v>
      </c>
      <c r="H5418" s="51">
        <f>G5418/'Parc électrique'!$C$24</f>
        <v>0.23533333333333334</v>
      </c>
      <c r="I5418" s="14">
        <v>752</v>
      </c>
      <c r="J5418" s="14">
        <v>0</v>
      </c>
      <c r="K5418" s="14">
        <v>0</v>
      </c>
      <c r="L5418" s="14">
        <v>647</v>
      </c>
      <c r="M5418" s="14">
        <f>C5418-SUM(D5418:L5418)</f>
        <v>7639.6723022918304</v>
      </c>
      <c r="P5418" s="49">
        <f>D5419/('Parc électrique'!$C$22+'Parc électrique'!$C$23)</f>
        <v>0.47078124999999998</v>
      </c>
      <c r="Q5418" s="49">
        <f t="shared" si="420"/>
        <v>0.45888967570376465</v>
      </c>
      <c r="R5418" s="49">
        <f t="shared" si="421"/>
        <v>0.61110182669557189</v>
      </c>
    </row>
    <row r="5419" spans="1:18" x14ac:dyDescent="0.3">
      <c r="A5419" s="35">
        <f t="shared" si="424"/>
        <v>44241</v>
      </c>
      <c r="B5419" s="36">
        <v>0.66666666666666663</v>
      </c>
      <c r="C5419">
        <v>12613</v>
      </c>
      <c r="D5419">
        <v>3013</v>
      </c>
      <c r="E5419" s="49">
        <f t="shared" si="422"/>
        <v>0.45888967570376465</v>
      </c>
      <c r="F5419" s="49">
        <f t="shared" si="423"/>
        <v>0.61110182669557189</v>
      </c>
      <c r="G5419">
        <v>404</v>
      </c>
      <c r="H5419" s="51">
        <f>G5419/'Parc électrique'!$C$24</f>
        <v>0.13466666666666666</v>
      </c>
      <c r="I5419" s="14">
        <v>752</v>
      </c>
      <c r="J5419" s="14">
        <v>0</v>
      </c>
      <c r="K5419" s="14">
        <v>0</v>
      </c>
      <c r="L5419" s="14">
        <v>644</v>
      </c>
      <c r="M5419" s="14">
        <f>C5419-SUM(D5419:L5419)</f>
        <v>7798.7953418309335</v>
      </c>
      <c r="P5419" s="49">
        <f>D5420/('Parc électrique'!$C$22+'Parc électrique'!$C$23)</f>
        <v>0.4634375</v>
      </c>
      <c r="Q5419" s="49">
        <f t="shared" si="420"/>
        <v>0.4517314232118706</v>
      </c>
      <c r="R5419" s="49">
        <f t="shared" si="421"/>
        <v>0.60156920609992248</v>
      </c>
    </row>
    <row r="5420" spans="1:18" x14ac:dyDescent="0.3">
      <c r="A5420" s="35">
        <f t="shared" si="424"/>
        <v>44241</v>
      </c>
      <c r="B5420" s="36">
        <v>0.70833333333333337</v>
      </c>
      <c r="C5420">
        <v>12854</v>
      </c>
      <c r="D5420">
        <v>2966</v>
      </c>
      <c r="E5420" s="49">
        <f t="shared" si="422"/>
        <v>0.4517314232118706</v>
      </c>
      <c r="F5420" s="49">
        <f t="shared" si="423"/>
        <v>0.60156920609992248</v>
      </c>
      <c r="G5420">
        <v>85</v>
      </c>
      <c r="H5420" s="51">
        <f>G5420/'Parc électrique'!$C$24</f>
        <v>2.8333333333333332E-2</v>
      </c>
      <c r="I5420" s="14">
        <v>752</v>
      </c>
      <c r="J5420" s="14">
        <v>0</v>
      </c>
      <c r="K5420" s="14">
        <v>0</v>
      </c>
      <c r="L5420" s="14">
        <v>643</v>
      </c>
      <c r="M5420" s="14">
        <f>C5420-SUM(D5420:L5420)</f>
        <v>8406.9183660373546</v>
      </c>
      <c r="P5420" s="49">
        <f>D5421/('Parc électrique'!$C$22+'Parc électrique'!$C$23)</f>
        <v>0.41468749999999999</v>
      </c>
      <c r="Q5420" s="49">
        <f t="shared" si="420"/>
        <v>0.40421281092525435</v>
      </c>
      <c r="R5420" s="49">
        <f t="shared" si="421"/>
        <v>0.53828883108199399</v>
      </c>
    </row>
    <row r="5421" spans="1:18" x14ac:dyDescent="0.3">
      <c r="A5421" s="35">
        <f t="shared" si="424"/>
        <v>44241</v>
      </c>
      <c r="B5421" s="36">
        <v>0.75</v>
      </c>
      <c r="C5421">
        <v>14035</v>
      </c>
      <c r="D5421">
        <v>2654</v>
      </c>
      <c r="E5421" s="49">
        <f t="shared" si="422"/>
        <v>0.40421281092525435</v>
      </c>
      <c r="F5421" s="49">
        <f t="shared" si="423"/>
        <v>0.53828883108199399</v>
      </c>
      <c r="G5421">
        <v>5</v>
      </c>
      <c r="H5421" s="51">
        <f>G5421/'Parc électrique'!$C$24</f>
        <v>1.6666666666666668E-3</v>
      </c>
      <c r="I5421" s="14">
        <v>752</v>
      </c>
      <c r="J5421" s="14">
        <v>2244</v>
      </c>
      <c r="K5421" s="14">
        <v>0</v>
      </c>
      <c r="L5421" s="14">
        <v>638</v>
      </c>
      <c r="M5421" s="14">
        <f>C5421-SUM(D5421:L5421)</f>
        <v>7741.0558316913266</v>
      </c>
      <c r="P5421" s="49">
        <f>D5422/('Parc électrique'!$C$22+'Parc électrique'!$C$23)</f>
        <v>0.36890624999999999</v>
      </c>
      <c r="Q5421" s="49">
        <f t="shared" si="420"/>
        <v>0.35958796028429751</v>
      </c>
      <c r="R5421" s="49">
        <f t="shared" si="421"/>
        <v>0.47886206864528552</v>
      </c>
    </row>
    <row r="5422" spans="1:18" x14ac:dyDescent="0.3">
      <c r="A5422" s="35">
        <f t="shared" si="424"/>
        <v>44241</v>
      </c>
      <c r="B5422" s="36">
        <v>0.79166666666666663</v>
      </c>
      <c r="C5422">
        <v>14202</v>
      </c>
      <c r="D5422">
        <v>2361</v>
      </c>
      <c r="E5422" s="49">
        <f t="shared" si="422"/>
        <v>0.35958796028429751</v>
      </c>
      <c r="F5422" s="49">
        <f t="shared" si="423"/>
        <v>0.47886206864528552</v>
      </c>
      <c r="G5422">
        <v>0</v>
      </c>
      <c r="H5422" s="51">
        <f>G5422/'Parc électrique'!$C$24</f>
        <v>0</v>
      </c>
      <c r="I5422" s="14">
        <v>752</v>
      </c>
      <c r="J5422" s="14">
        <v>2603</v>
      </c>
      <c r="K5422" s="14">
        <v>0</v>
      </c>
      <c r="L5422" s="14">
        <v>637</v>
      </c>
      <c r="M5422" s="14">
        <f>C5422-SUM(D5422:L5422)</f>
        <v>7848.1615499710697</v>
      </c>
      <c r="P5422" s="49">
        <f>D5423/('Parc électrique'!$C$22+'Parc électrique'!$C$23)</f>
        <v>0.29203125000000002</v>
      </c>
      <c r="Q5422" s="49">
        <f t="shared" si="420"/>
        <v>0.28465476398617201</v>
      </c>
      <c r="R5422" s="49">
        <f t="shared" si="421"/>
        <v>0.37907378496316757</v>
      </c>
    </row>
    <row r="5423" spans="1:18" x14ac:dyDescent="0.3">
      <c r="A5423" s="35">
        <f t="shared" si="424"/>
        <v>44241</v>
      </c>
      <c r="B5423" s="36">
        <v>0.83333333333333337</v>
      </c>
      <c r="C5423">
        <v>13837</v>
      </c>
      <c r="D5423">
        <v>1869</v>
      </c>
      <c r="E5423" s="49">
        <f t="shared" si="422"/>
        <v>0.28465476398617201</v>
      </c>
      <c r="F5423" s="49">
        <f t="shared" si="423"/>
        <v>0.37907378496316757</v>
      </c>
      <c r="G5423">
        <v>0</v>
      </c>
      <c r="H5423" s="51">
        <f>G5423/'Parc électrique'!$C$24</f>
        <v>0</v>
      </c>
      <c r="I5423" s="14">
        <v>752</v>
      </c>
      <c r="J5423" s="14">
        <v>0</v>
      </c>
      <c r="K5423" s="14">
        <v>0</v>
      </c>
      <c r="L5423" s="14">
        <v>629</v>
      </c>
      <c r="M5423" s="14">
        <f>C5423-SUM(D5423:L5423)</f>
        <v>10586.336271451051</v>
      </c>
      <c r="P5423" s="49">
        <f>D5424/('Parc électrique'!$C$22+'Parc électrique'!$C$23)</f>
        <v>0.26171875</v>
      </c>
      <c r="Q5423" s="49">
        <f t="shared" si="420"/>
        <v>0.25510793455154523</v>
      </c>
      <c r="R5423" s="49">
        <f t="shared" si="421"/>
        <v>0.33972637229176333</v>
      </c>
    </row>
    <row r="5424" spans="1:18" x14ac:dyDescent="0.3">
      <c r="A5424" s="35">
        <f t="shared" si="424"/>
        <v>44241</v>
      </c>
      <c r="B5424" s="36">
        <v>0.875</v>
      </c>
      <c r="C5424">
        <v>13405</v>
      </c>
      <c r="D5424">
        <v>1675</v>
      </c>
      <c r="E5424" s="49">
        <f t="shared" si="422"/>
        <v>0.25510793455154523</v>
      </c>
      <c r="F5424" s="49">
        <f t="shared" si="423"/>
        <v>0.33972637229176333</v>
      </c>
      <c r="G5424">
        <v>0</v>
      </c>
      <c r="H5424" s="51">
        <f>G5424/'Parc électrique'!$C$24</f>
        <v>0</v>
      </c>
      <c r="I5424" s="14">
        <v>752</v>
      </c>
      <c r="J5424" s="14">
        <v>0</v>
      </c>
      <c r="K5424" s="14">
        <v>0</v>
      </c>
      <c r="L5424" s="14">
        <v>625</v>
      </c>
      <c r="M5424" s="14">
        <f>C5424-SUM(D5424:L5424)</f>
        <v>10352.405165693157</v>
      </c>
      <c r="P5424" s="49">
        <f>D5425/('Parc électrique'!$C$22+'Parc électrique'!$C$23)</f>
        <v>0.24390624999999999</v>
      </c>
      <c r="Q5424" s="49">
        <f t="shared" si="420"/>
        <v>0.2377453646775893</v>
      </c>
      <c r="R5424" s="49">
        <f t="shared" si="421"/>
        <v>0.31660469680444331</v>
      </c>
    </row>
    <row r="5425" spans="1:18" x14ac:dyDescent="0.3">
      <c r="A5425" s="35">
        <f t="shared" si="424"/>
        <v>44241</v>
      </c>
      <c r="B5425" s="36">
        <v>0.91666666666666663</v>
      </c>
      <c r="C5425">
        <v>13669</v>
      </c>
      <c r="D5425">
        <v>1561</v>
      </c>
      <c r="E5425" s="49">
        <f t="shared" si="422"/>
        <v>0.2377453646775893</v>
      </c>
      <c r="F5425" s="49">
        <f t="shared" si="423"/>
        <v>0.31660469680444331</v>
      </c>
      <c r="G5425">
        <v>0</v>
      </c>
      <c r="H5425" s="51">
        <f>G5425/'Parc électrique'!$C$24</f>
        <v>0</v>
      </c>
      <c r="I5425" s="14">
        <v>752</v>
      </c>
      <c r="J5425" s="14">
        <v>95</v>
      </c>
      <c r="K5425" s="14">
        <v>0</v>
      </c>
      <c r="L5425" s="14">
        <v>621</v>
      </c>
      <c r="M5425" s="14">
        <f>C5425-SUM(D5425:L5425)</f>
        <v>10639.445649938518</v>
      </c>
      <c r="P5425" s="49">
        <f>D5426/('Parc électrique'!$C$22+'Parc électrique'!$C$23)</f>
        <v>0.24937500000000001</v>
      </c>
      <c r="Q5425" s="49">
        <f t="shared" si="420"/>
        <v>0.24307597823538285</v>
      </c>
      <c r="R5425" s="49">
        <f t="shared" si="421"/>
        <v>0.3237034568224802</v>
      </c>
    </row>
    <row r="5426" spans="1:18" x14ac:dyDescent="0.3">
      <c r="A5426" s="35">
        <f t="shared" si="424"/>
        <v>44241</v>
      </c>
      <c r="B5426" s="36">
        <v>0.95833333333333337</v>
      </c>
      <c r="C5426">
        <v>13817</v>
      </c>
      <c r="D5426">
        <v>1596</v>
      </c>
      <c r="E5426" s="49">
        <f t="shared" si="422"/>
        <v>0.24307597823538285</v>
      </c>
      <c r="F5426" s="49">
        <f t="shared" si="423"/>
        <v>0.3237034568224802</v>
      </c>
      <c r="G5426">
        <v>0</v>
      </c>
      <c r="H5426" s="51">
        <f>G5426/'Parc électrique'!$C$24</f>
        <v>0</v>
      </c>
      <c r="I5426" s="14">
        <v>752</v>
      </c>
      <c r="J5426" s="14">
        <v>2603</v>
      </c>
      <c r="K5426" s="14">
        <v>0</v>
      </c>
      <c r="L5426" s="14">
        <v>624</v>
      </c>
      <c r="M5426" s="14">
        <f>C5426-SUM(D5426:L5426)</f>
        <v>8241.4332205649425</v>
      </c>
      <c r="P5426" s="49">
        <f>D5427/('Parc électrique'!$C$22+'Parc électrique'!$C$23)</f>
        <v>0.19765625000000001</v>
      </c>
      <c r="Q5426" s="49">
        <f t="shared" si="420"/>
        <v>0.19266360430310731</v>
      </c>
      <c r="R5426" s="49">
        <f t="shared" si="421"/>
        <v>0.25656946922333168</v>
      </c>
    </row>
    <row r="5427" spans="1:18" x14ac:dyDescent="0.3">
      <c r="A5427" s="35">
        <f t="shared" si="424"/>
        <v>44242</v>
      </c>
      <c r="B5427" s="36">
        <v>0</v>
      </c>
      <c r="C5427">
        <v>13487</v>
      </c>
      <c r="D5427">
        <v>1265</v>
      </c>
      <c r="E5427" s="49">
        <f t="shared" si="422"/>
        <v>0.19266360430310731</v>
      </c>
      <c r="F5427" s="49">
        <f t="shared" si="423"/>
        <v>0.25656946922333168</v>
      </c>
      <c r="G5427">
        <v>0</v>
      </c>
      <c r="H5427" s="51">
        <f>G5427/'Parc électrique'!$C$24</f>
        <v>0</v>
      </c>
      <c r="I5427" s="14">
        <v>752</v>
      </c>
      <c r="J5427" s="14">
        <v>2328</v>
      </c>
      <c r="K5427" s="14">
        <v>0</v>
      </c>
      <c r="L5427" s="14">
        <v>628</v>
      </c>
      <c r="M5427" s="14">
        <f>C5427-SUM(D5427:L5427)</f>
        <v>8513.5507669264734</v>
      </c>
      <c r="P5427" s="49">
        <f>D5428/('Parc électrique'!$C$22+'Parc électrique'!$C$23)</f>
        <v>0.1796875</v>
      </c>
      <c r="Q5427" s="49">
        <f t="shared" si="420"/>
        <v>0.175148731184643</v>
      </c>
      <c r="R5427" s="49">
        <f t="shared" si="421"/>
        <v>0.23324497202121064</v>
      </c>
    </row>
    <row r="5428" spans="1:18" x14ac:dyDescent="0.3">
      <c r="A5428" s="35">
        <f t="shared" si="424"/>
        <v>44242</v>
      </c>
      <c r="B5428" s="36">
        <v>4.1666666666666664E-2</v>
      </c>
      <c r="C5428">
        <v>13309</v>
      </c>
      <c r="D5428">
        <v>1150</v>
      </c>
      <c r="E5428" s="49">
        <f t="shared" si="422"/>
        <v>0.175148731184643</v>
      </c>
      <c r="F5428" s="49">
        <f t="shared" si="423"/>
        <v>0.23324497202121064</v>
      </c>
      <c r="G5428">
        <v>0</v>
      </c>
      <c r="H5428" s="51">
        <f>G5428/'Parc électrique'!$C$24</f>
        <v>0</v>
      </c>
      <c r="I5428" s="14">
        <v>752</v>
      </c>
      <c r="J5428" s="14">
        <v>142</v>
      </c>
      <c r="K5428" s="14">
        <v>0</v>
      </c>
      <c r="L5428" s="14">
        <v>625</v>
      </c>
      <c r="M5428" s="14">
        <f>C5428-SUM(D5428:L5428)</f>
        <v>10639.591606296795</v>
      </c>
      <c r="P5428" s="49">
        <f>D5429/('Parc électrique'!$C$22+'Parc électrique'!$C$23)</f>
        <v>0.18312500000000001</v>
      </c>
      <c r="Q5428" s="49">
        <f t="shared" si="420"/>
        <v>0.17849940256382749</v>
      </c>
      <c r="R5428" s="49">
        <f t="shared" si="421"/>
        <v>0.23770704974683379</v>
      </c>
    </row>
    <row r="5429" spans="1:18" x14ac:dyDescent="0.3">
      <c r="A5429" s="35">
        <f t="shared" si="424"/>
        <v>44242</v>
      </c>
      <c r="B5429" s="36">
        <v>8.3333333333333329E-2</v>
      </c>
      <c r="C5429">
        <v>13083</v>
      </c>
      <c r="D5429">
        <v>1172</v>
      </c>
      <c r="E5429" s="49">
        <f t="shared" si="422"/>
        <v>0.17849940256382749</v>
      </c>
      <c r="F5429" s="49">
        <f t="shared" si="423"/>
        <v>0.23770704974683379</v>
      </c>
      <c r="G5429">
        <v>0</v>
      </c>
      <c r="H5429" s="51">
        <f>G5429/'Parc électrique'!$C$24</f>
        <v>0</v>
      </c>
      <c r="I5429" s="14">
        <v>752</v>
      </c>
      <c r="J5429" s="14">
        <v>2328</v>
      </c>
      <c r="K5429" s="14">
        <v>0</v>
      </c>
      <c r="L5429" s="14">
        <v>623</v>
      </c>
      <c r="M5429" s="14">
        <f>C5429-SUM(D5429:L5429)</f>
        <v>8207.5837935476884</v>
      </c>
      <c r="P5429" s="49">
        <f>D5430/('Parc électrique'!$C$22+'Parc électrique'!$C$23)</f>
        <v>0.17656250000000001</v>
      </c>
      <c r="Q5429" s="49">
        <f t="shared" si="420"/>
        <v>0.17210266629447532</v>
      </c>
      <c r="R5429" s="49">
        <f t="shared" si="421"/>
        <v>0.22918853772518963</v>
      </c>
    </row>
    <row r="5430" spans="1:18" x14ac:dyDescent="0.3">
      <c r="A5430" s="35">
        <f t="shared" si="424"/>
        <v>44242</v>
      </c>
      <c r="B5430" s="36">
        <v>0.125</v>
      </c>
      <c r="C5430">
        <v>12631</v>
      </c>
      <c r="D5430">
        <v>1130</v>
      </c>
      <c r="E5430" s="49">
        <f t="shared" si="422"/>
        <v>0.17210266629447532</v>
      </c>
      <c r="F5430" s="49">
        <f t="shared" si="423"/>
        <v>0.22918853772518963</v>
      </c>
      <c r="G5430">
        <v>0</v>
      </c>
      <c r="H5430" s="51">
        <f>G5430/'Parc électrique'!$C$24</f>
        <v>0</v>
      </c>
      <c r="I5430" s="14">
        <v>752</v>
      </c>
      <c r="J5430" s="14">
        <v>0</v>
      </c>
      <c r="K5430" s="14">
        <v>0</v>
      </c>
      <c r="L5430" s="14">
        <v>623</v>
      </c>
      <c r="M5430" s="14">
        <f>C5430-SUM(D5430:L5430)</f>
        <v>10125.59870879598</v>
      </c>
      <c r="P5430" s="49">
        <f>D5431/('Parc électrique'!$C$22+'Parc électrique'!$C$23)</f>
        <v>0.18843750000000001</v>
      </c>
      <c r="Q5430" s="49">
        <f t="shared" si="420"/>
        <v>0.1836777128771126</v>
      </c>
      <c r="R5430" s="49">
        <f t="shared" si="421"/>
        <v>0.24460298805006961</v>
      </c>
    </row>
    <row r="5431" spans="1:18" x14ac:dyDescent="0.3">
      <c r="A5431" s="35">
        <f t="shared" si="424"/>
        <v>44242</v>
      </c>
      <c r="B5431" s="36">
        <v>0.16666666666666666</v>
      </c>
      <c r="C5431">
        <v>12521</v>
      </c>
      <c r="D5431">
        <v>1206</v>
      </c>
      <c r="E5431" s="49">
        <f t="shared" si="422"/>
        <v>0.1836777128771126</v>
      </c>
      <c r="F5431" s="49">
        <f t="shared" si="423"/>
        <v>0.24460298805006961</v>
      </c>
      <c r="G5431">
        <v>0</v>
      </c>
      <c r="H5431" s="51">
        <f>G5431/'Parc électrique'!$C$24</f>
        <v>0</v>
      </c>
      <c r="I5431" s="14">
        <v>752</v>
      </c>
      <c r="J5431" s="14">
        <v>0</v>
      </c>
      <c r="K5431" s="14">
        <v>0</v>
      </c>
      <c r="L5431" s="14">
        <v>621</v>
      </c>
      <c r="M5431" s="14">
        <f>C5431-SUM(D5431:L5431)</f>
        <v>9941.5717192990724</v>
      </c>
      <c r="P5431" s="49">
        <f>D5432/('Parc électrique'!$C$22+'Parc électrique'!$C$23)</f>
        <v>0.22046874999999999</v>
      </c>
      <c r="Q5431" s="49">
        <f t="shared" si="420"/>
        <v>0.21489987800133156</v>
      </c>
      <c r="R5431" s="49">
        <f t="shared" si="421"/>
        <v>0.28618143958428544</v>
      </c>
    </row>
    <row r="5432" spans="1:18" x14ac:dyDescent="0.3">
      <c r="A5432" s="35">
        <f t="shared" si="424"/>
        <v>44242</v>
      </c>
      <c r="B5432" s="36">
        <v>0.20833333333333334</v>
      </c>
      <c r="C5432">
        <v>13073</v>
      </c>
      <c r="D5432">
        <v>1411</v>
      </c>
      <c r="E5432" s="49">
        <f t="shared" si="422"/>
        <v>0.21489987800133156</v>
      </c>
      <c r="F5432" s="49">
        <f t="shared" si="423"/>
        <v>0.28618143958428544</v>
      </c>
      <c r="G5432">
        <v>0</v>
      </c>
      <c r="H5432" s="51">
        <f>G5432/'Parc électrique'!$C$24</f>
        <v>0</v>
      </c>
      <c r="I5432" s="14">
        <v>752</v>
      </c>
      <c r="J5432" s="14">
        <v>89</v>
      </c>
      <c r="K5432" s="14">
        <v>0</v>
      </c>
      <c r="L5432" s="14">
        <v>623</v>
      </c>
      <c r="M5432" s="14">
        <f>C5432-SUM(D5432:L5432)</f>
        <v>10197.498918682415</v>
      </c>
      <c r="P5432" s="49">
        <f>D5433/('Parc électrique'!$C$22+'Parc électrique'!$C$23)</f>
        <v>0.29546875</v>
      </c>
      <c r="Q5432" s="49">
        <f t="shared" si="420"/>
        <v>0.28800543536535644</v>
      </c>
      <c r="R5432" s="49">
        <f t="shared" si="421"/>
        <v>0.38353586268879075</v>
      </c>
    </row>
    <row r="5433" spans="1:18" x14ac:dyDescent="0.3">
      <c r="A5433" s="35">
        <f t="shared" si="424"/>
        <v>44242</v>
      </c>
      <c r="B5433" s="36">
        <v>0.25</v>
      </c>
      <c r="C5433">
        <v>14207</v>
      </c>
      <c r="D5433">
        <v>1891</v>
      </c>
      <c r="E5433" s="49">
        <f t="shared" si="422"/>
        <v>0.28800543536535644</v>
      </c>
      <c r="F5433" s="49">
        <f t="shared" si="423"/>
        <v>0.38353586268879075</v>
      </c>
      <c r="G5433">
        <v>0</v>
      </c>
      <c r="H5433" s="51">
        <f>G5433/'Parc électrique'!$C$24</f>
        <v>0</v>
      </c>
      <c r="I5433" s="14">
        <v>752</v>
      </c>
      <c r="J5433" s="14">
        <v>2328</v>
      </c>
      <c r="K5433" s="14">
        <v>0</v>
      </c>
      <c r="L5433" s="14">
        <v>637</v>
      </c>
      <c r="M5433" s="14">
        <f>C5433-SUM(D5433:L5433)</f>
        <v>8598.3284587019461</v>
      </c>
      <c r="P5433" s="49">
        <f>D5434/('Parc électrique'!$C$22+'Parc électrique'!$C$23)</f>
        <v>0.36375000000000002</v>
      </c>
      <c r="Q5433" s="49">
        <f t="shared" si="420"/>
        <v>0.35456195321552081</v>
      </c>
      <c r="R5433" s="49">
        <f t="shared" si="421"/>
        <v>0.47216895205685078</v>
      </c>
    </row>
    <row r="5434" spans="1:18" x14ac:dyDescent="0.3">
      <c r="A5434" s="35">
        <f t="shared" si="424"/>
        <v>44242</v>
      </c>
      <c r="B5434" s="36">
        <v>0.29166666666666669</v>
      </c>
      <c r="C5434">
        <v>15013</v>
      </c>
      <c r="D5434">
        <v>2328</v>
      </c>
      <c r="E5434" s="49">
        <f t="shared" si="422"/>
        <v>0.35456195321552081</v>
      </c>
      <c r="F5434" s="49">
        <f t="shared" si="423"/>
        <v>0.47216895205685078</v>
      </c>
      <c r="G5434">
        <v>1</v>
      </c>
      <c r="H5434" s="51">
        <f>G5434/'Parc électrique'!$C$24</f>
        <v>3.3333333333333332E-4</v>
      </c>
      <c r="I5434" s="14">
        <v>752</v>
      </c>
      <c r="J5434" s="14">
        <v>2328</v>
      </c>
      <c r="K5434" s="14">
        <v>0</v>
      </c>
      <c r="L5434" s="14">
        <v>654</v>
      </c>
      <c r="M5434" s="14">
        <f>C5434-SUM(D5434:L5434)</f>
        <v>8949.1729357613949</v>
      </c>
      <c r="P5434" s="49">
        <f>D5435/('Parc électrique'!$C$22+'Parc électrique'!$C$23)</f>
        <v>0.44312499999999999</v>
      </c>
      <c r="Q5434" s="49">
        <f t="shared" si="420"/>
        <v>0.43193200142578048</v>
      </c>
      <c r="R5434" s="49">
        <f t="shared" si="421"/>
        <v>0.57520238317578554</v>
      </c>
    </row>
    <row r="5435" spans="1:18" x14ac:dyDescent="0.3">
      <c r="A5435" s="35">
        <f t="shared" si="424"/>
        <v>44242</v>
      </c>
      <c r="B5435" s="36">
        <v>0.33333333333333331</v>
      </c>
      <c r="C5435">
        <v>15215</v>
      </c>
      <c r="D5435">
        <v>2836</v>
      </c>
      <c r="E5435" s="49">
        <f t="shared" si="422"/>
        <v>0.43193200142578048</v>
      </c>
      <c r="F5435" s="49">
        <f t="shared" si="423"/>
        <v>0.57520238317578554</v>
      </c>
      <c r="G5435">
        <v>81</v>
      </c>
      <c r="H5435" s="51">
        <f>G5435/'Parc électrique'!$C$24</f>
        <v>2.7E-2</v>
      </c>
      <c r="I5435" s="14">
        <v>752</v>
      </c>
      <c r="J5435" s="14">
        <v>2328</v>
      </c>
      <c r="K5435" s="14">
        <v>0</v>
      </c>
      <c r="L5435" s="14">
        <v>658</v>
      </c>
      <c r="M5435" s="14">
        <f>C5435-SUM(D5435:L5435)</f>
        <v>8558.9658656153988</v>
      </c>
      <c r="P5435" s="49">
        <f>D5436/('Parc électrique'!$C$22+'Parc électrique'!$C$23)</f>
        <v>0.51796874999999998</v>
      </c>
      <c r="Q5435" s="49">
        <f t="shared" si="420"/>
        <v>0.50488525554529695</v>
      </c>
      <c r="R5435" s="49">
        <f t="shared" si="421"/>
        <v>0.67235398456548978</v>
      </c>
    </row>
    <row r="5436" spans="1:18" x14ac:dyDescent="0.3">
      <c r="A5436" s="35">
        <f t="shared" si="424"/>
        <v>44242</v>
      </c>
      <c r="B5436" s="36">
        <v>0.375</v>
      </c>
      <c r="C5436">
        <v>15251</v>
      </c>
      <c r="D5436">
        <v>3315</v>
      </c>
      <c r="E5436" s="49">
        <f t="shared" si="422"/>
        <v>0.50488525554529695</v>
      </c>
      <c r="F5436" s="49">
        <f t="shared" si="423"/>
        <v>0.67235398456548978</v>
      </c>
      <c r="G5436">
        <v>346</v>
      </c>
      <c r="H5436" s="51">
        <f>G5436/'Parc électrique'!$C$24</f>
        <v>0.11533333333333333</v>
      </c>
      <c r="I5436" s="14">
        <v>752</v>
      </c>
      <c r="J5436" s="14">
        <v>0</v>
      </c>
      <c r="K5436" s="14">
        <v>0</v>
      </c>
      <c r="L5436" s="14">
        <v>654</v>
      </c>
      <c r="M5436" s="14">
        <f>C5436-SUM(D5436:L5436)</f>
        <v>10182.707427426556</v>
      </c>
      <c r="P5436" s="49">
        <f>D5437/('Parc électrique'!$C$22+'Parc électrique'!$C$23)</f>
        <v>0.57703125</v>
      </c>
      <c r="Q5436" s="49">
        <f t="shared" si="420"/>
        <v>0.56245588196946661</v>
      </c>
      <c r="R5436" s="49">
        <f t="shared" si="421"/>
        <v>0.74902059276028776</v>
      </c>
    </row>
    <row r="5437" spans="1:18" x14ac:dyDescent="0.3">
      <c r="A5437" s="35">
        <f t="shared" si="424"/>
        <v>44242</v>
      </c>
      <c r="B5437" s="36">
        <v>0.41666666666666669</v>
      </c>
      <c r="C5437">
        <v>15137</v>
      </c>
      <c r="D5437">
        <v>3693</v>
      </c>
      <c r="E5437" s="49">
        <f t="shared" si="422"/>
        <v>0.56245588196946661</v>
      </c>
      <c r="F5437" s="49">
        <f t="shared" si="423"/>
        <v>0.74902059276028776</v>
      </c>
      <c r="G5437">
        <v>649</v>
      </c>
      <c r="H5437" s="51">
        <f>G5437/'Parc électrique'!$C$24</f>
        <v>0.21633333333333332</v>
      </c>
      <c r="I5437" s="14">
        <v>752</v>
      </c>
      <c r="J5437" s="14">
        <v>1648</v>
      </c>
      <c r="K5437" s="14">
        <v>0</v>
      </c>
      <c r="L5437" s="14">
        <v>653</v>
      </c>
      <c r="M5437" s="14">
        <f>C5437-SUM(D5437:L5437)</f>
        <v>7740.4721901919365</v>
      </c>
      <c r="P5437" s="49">
        <f>D5438/('Parc électrique'!$C$22+'Parc électrique'!$C$23)</f>
        <v>0.64749999999999996</v>
      </c>
      <c r="Q5437" s="49">
        <f t="shared" si="420"/>
        <v>0.63114464524274827</v>
      </c>
      <c r="R5437" s="49">
        <f t="shared" si="421"/>
        <v>0.84049318613556245</v>
      </c>
    </row>
    <row r="5438" spans="1:18" x14ac:dyDescent="0.3">
      <c r="A5438" s="35">
        <f t="shared" si="424"/>
        <v>44242</v>
      </c>
      <c r="B5438" s="36">
        <v>0.45833333333333331</v>
      </c>
      <c r="C5438">
        <v>15114</v>
      </c>
      <c r="D5438">
        <v>4144</v>
      </c>
      <c r="E5438" s="49">
        <f t="shared" si="422"/>
        <v>0.63114464524274827</v>
      </c>
      <c r="F5438" s="49">
        <f t="shared" si="423"/>
        <v>0.84049318613556245</v>
      </c>
      <c r="G5438">
        <v>707</v>
      </c>
      <c r="H5438" s="51">
        <f>G5438/'Parc électrique'!$C$24</f>
        <v>0.23566666666666666</v>
      </c>
      <c r="I5438" s="14">
        <v>752</v>
      </c>
      <c r="J5438" s="14">
        <v>1114</v>
      </c>
      <c r="K5438" s="14">
        <v>0</v>
      </c>
      <c r="L5438" s="14">
        <v>655</v>
      </c>
      <c r="M5438" s="14">
        <f>C5438-SUM(D5438:L5438)</f>
        <v>7740.2926955019548</v>
      </c>
      <c r="P5438" s="49">
        <f>D5439/('Parc électrique'!$C$22+'Parc électrique'!$C$23)</f>
        <v>0.68703124999999998</v>
      </c>
      <c r="Q5438" s="49">
        <f t="shared" si="420"/>
        <v>0.66967736610336981</v>
      </c>
      <c r="R5438" s="49">
        <f t="shared" si="421"/>
        <v>0.8918070799802289</v>
      </c>
    </row>
    <row r="5439" spans="1:18" x14ac:dyDescent="0.3">
      <c r="A5439" s="35">
        <f t="shared" si="424"/>
        <v>44242</v>
      </c>
      <c r="B5439" s="36">
        <v>0.5</v>
      </c>
      <c r="C5439">
        <v>15031</v>
      </c>
      <c r="D5439">
        <v>4397</v>
      </c>
      <c r="E5439" s="49">
        <f t="shared" si="422"/>
        <v>0.66967736610336981</v>
      </c>
      <c r="F5439" s="49">
        <f t="shared" si="423"/>
        <v>0.8918070799802289</v>
      </c>
      <c r="G5439">
        <v>791</v>
      </c>
      <c r="H5439" s="51">
        <f>G5439/'Parc électrique'!$C$24</f>
        <v>0.26366666666666666</v>
      </c>
      <c r="I5439" s="14">
        <v>752</v>
      </c>
      <c r="J5439" s="14">
        <v>694</v>
      </c>
      <c r="K5439" s="14">
        <v>0</v>
      </c>
      <c r="L5439" s="14">
        <v>655</v>
      </c>
      <c r="M5439" s="14">
        <f>C5439-SUM(D5439:L5439)</f>
        <v>7740.1748488872499</v>
      </c>
      <c r="P5439" s="49">
        <f>D5440/('Parc électrique'!$C$22+'Parc électrique'!$C$23)</f>
        <v>0.71687500000000004</v>
      </c>
      <c r="Q5439" s="49">
        <f t="shared" si="420"/>
        <v>0.69876728580447145</v>
      </c>
      <c r="R5439" s="49">
        <f t="shared" si="421"/>
        <v>0.93054602750722992</v>
      </c>
    </row>
    <row r="5440" spans="1:18" x14ac:dyDescent="0.3">
      <c r="A5440" s="35">
        <f t="shared" si="424"/>
        <v>44242</v>
      </c>
      <c r="B5440" s="36">
        <v>0.54166666666666663</v>
      </c>
      <c r="C5440">
        <v>14688</v>
      </c>
      <c r="D5440">
        <v>4588</v>
      </c>
      <c r="E5440" s="49">
        <f t="shared" si="422"/>
        <v>0.69876728580447145</v>
      </c>
      <c r="F5440" s="49">
        <f t="shared" si="423"/>
        <v>0.93054602750722992</v>
      </c>
      <c r="G5440">
        <v>738</v>
      </c>
      <c r="H5440" s="51">
        <f>G5440/'Parc électrique'!$C$24</f>
        <v>0.246</v>
      </c>
      <c r="I5440" s="14">
        <v>752</v>
      </c>
      <c r="J5440" s="14">
        <v>213</v>
      </c>
      <c r="K5440" s="14">
        <v>0</v>
      </c>
      <c r="L5440" s="14">
        <v>655</v>
      </c>
      <c r="M5440" s="14">
        <f>C5440-SUM(D5440:L5440)</f>
        <v>7740.1246866866886</v>
      </c>
      <c r="P5440" s="49">
        <f>D5441/('Parc électrique'!$C$22+'Parc électrique'!$C$23)</f>
        <v>0.72546875</v>
      </c>
      <c r="Q5440" s="49">
        <f t="shared" si="420"/>
        <v>0.70714396425243264</v>
      </c>
      <c r="R5440" s="49">
        <f t="shared" si="421"/>
        <v>0.9417012218212879</v>
      </c>
    </row>
    <row r="5441" spans="1:18" x14ac:dyDescent="0.3">
      <c r="A5441" s="35">
        <f t="shared" si="424"/>
        <v>44242</v>
      </c>
      <c r="B5441" s="36">
        <v>0.58333333333333337</v>
      </c>
      <c r="C5441">
        <v>14272</v>
      </c>
      <c r="D5441">
        <v>4643</v>
      </c>
      <c r="E5441" s="49">
        <f t="shared" si="422"/>
        <v>0.70714396425243264</v>
      </c>
      <c r="F5441" s="49">
        <f t="shared" si="423"/>
        <v>0.9417012218212879</v>
      </c>
      <c r="G5441">
        <v>656</v>
      </c>
      <c r="H5441" s="51">
        <f>G5441/'Parc électrique'!$C$24</f>
        <v>0.21866666666666668</v>
      </c>
      <c r="I5441" s="14">
        <v>752</v>
      </c>
      <c r="J5441" s="14">
        <v>0</v>
      </c>
      <c r="K5441" s="14">
        <v>0</v>
      </c>
      <c r="L5441" s="14">
        <v>657</v>
      </c>
      <c r="M5441" s="14">
        <f>C5441-SUM(D5441:L5441)</f>
        <v>7562.1324881472601</v>
      </c>
      <c r="P5441" s="49">
        <f>D5442/('Parc électrique'!$C$22+'Parc électrique'!$C$23)</f>
        <v>0.71218749999999997</v>
      </c>
      <c r="Q5441" s="49">
        <f t="shared" si="420"/>
        <v>0.69419818846921977</v>
      </c>
      <c r="R5441" s="49">
        <f t="shared" si="421"/>
        <v>0.92446137606319834</v>
      </c>
    </row>
    <row r="5442" spans="1:18" x14ac:dyDescent="0.3">
      <c r="A5442" s="35">
        <f t="shared" si="424"/>
        <v>44242</v>
      </c>
      <c r="B5442" s="36">
        <v>0.625</v>
      </c>
      <c r="C5442">
        <v>13817</v>
      </c>
      <c r="D5442">
        <v>4558</v>
      </c>
      <c r="E5442" s="49">
        <f t="shared" si="422"/>
        <v>0.69419818846921977</v>
      </c>
      <c r="F5442" s="49">
        <f t="shared" si="423"/>
        <v>0.92446137606319834</v>
      </c>
      <c r="G5442">
        <v>493</v>
      </c>
      <c r="H5442" s="51">
        <f>G5442/'Parc électrique'!$C$24</f>
        <v>0.16433333333333333</v>
      </c>
      <c r="I5442" s="14">
        <v>752</v>
      </c>
      <c r="J5442" s="14">
        <v>0</v>
      </c>
      <c r="K5442" s="14">
        <v>0</v>
      </c>
      <c r="L5442" s="14">
        <v>657</v>
      </c>
      <c r="M5442" s="14">
        <f>C5442-SUM(D5442:L5442)</f>
        <v>7355.2170071021346</v>
      </c>
      <c r="P5442" s="49">
        <f>D5443/('Parc électrique'!$C$22+'Parc électrique'!$C$23)</f>
        <v>0.71015625000000004</v>
      </c>
      <c r="Q5442" s="49">
        <f t="shared" si="420"/>
        <v>0.69221824629061091</v>
      </c>
      <c r="R5442" s="49">
        <f t="shared" si="421"/>
        <v>0.9218246937707848</v>
      </c>
    </row>
    <row r="5443" spans="1:18" x14ac:dyDescent="0.3">
      <c r="A5443" s="35">
        <f t="shared" si="424"/>
        <v>44242</v>
      </c>
      <c r="B5443" s="36">
        <v>0.66666666666666663</v>
      </c>
      <c r="C5443">
        <v>13550</v>
      </c>
      <c r="D5443">
        <v>4545</v>
      </c>
      <c r="E5443" s="49">
        <f t="shared" si="422"/>
        <v>0.69221824629061091</v>
      </c>
      <c r="F5443" s="49">
        <f t="shared" si="423"/>
        <v>0.9218246937707848</v>
      </c>
      <c r="G5443">
        <v>259</v>
      </c>
      <c r="H5443" s="51">
        <f>G5443/'Parc électrique'!$C$24</f>
        <v>8.6333333333333331E-2</v>
      </c>
      <c r="I5443" s="14">
        <v>752</v>
      </c>
      <c r="J5443" s="14">
        <v>0</v>
      </c>
      <c r="K5443" s="14">
        <v>0</v>
      </c>
      <c r="L5443" s="14">
        <v>657</v>
      </c>
      <c r="M5443" s="14">
        <f>C5443-SUM(D5443:L5443)</f>
        <v>7335.2996237266052</v>
      </c>
      <c r="P5443" s="49">
        <f>D5444/('Parc électrique'!$C$22+'Parc électrique'!$C$23)</f>
        <v>0.70953124999999995</v>
      </c>
      <c r="Q5443" s="49">
        <f t="shared" ref="Q5443:Q5506" si="425">P5443/$T$3*$T$8</f>
        <v>0.69160903331257728</v>
      </c>
      <c r="R5443" s="49">
        <f t="shared" ref="R5443:R5506" si="426">P5443/$T$3*$T$4</f>
        <v>0.92101340691158051</v>
      </c>
    </row>
    <row r="5444" spans="1:18" x14ac:dyDescent="0.3">
      <c r="A5444" s="35">
        <f t="shared" si="424"/>
        <v>44242</v>
      </c>
      <c r="B5444" s="36">
        <v>0.70833333333333337</v>
      </c>
      <c r="C5444">
        <v>13583</v>
      </c>
      <c r="D5444">
        <v>4541</v>
      </c>
      <c r="E5444" s="49">
        <f t="shared" ref="E5444:E5507" si="427">P5443/$T$3*$T$8</f>
        <v>0.69160903331257728</v>
      </c>
      <c r="F5444" s="49">
        <f t="shared" ref="F5444:F5507" si="428">P5443/$T$3*$T$4</f>
        <v>0.92101340691158051</v>
      </c>
      <c r="G5444">
        <v>78</v>
      </c>
      <c r="H5444" s="51">
        <f>G5444/'Parc électrique'!$C$24</f>
        <v>2.5999999999999999E-2</v>
      </c>
      <c r="I5444" s="14">
        <v>752</v>
      </c>
      <c r="J5444" s="14">
        <v>0</v>
      </c>
      <c r="K5444" s="14">
        <v>0</v>
      </c>
      <c r="L5444" s="14">
        <v>656</v>
      </c>
      <c r="M5444" s="14">
        <f>C5444-SUM(D5444:L5444)</f>
        <v>7554.361377559776</v>
      </c>
      <c r="P5444" s="49">
        <f>D5445/('Parc électrique'!$C$22+'Parc électrique'!$C$23)</f>
        <v>0.68578125000000001</v>
      </c>
      <c r="Q5444" s="49">
        <f t="shared" si="425"/>
        <v>0.66845894014730278</v>
      </c>
      <c r="R5444" s="49">
        <f t="shared" si="426"/>
        <v>0.89018450626182044</v>
      </c>
    </row>
    <row r="5445" spans="1:18" x14ac:dyDescent="0.3">
      <c r="A5445" s="35">
        <f t="shared" si="424"/>
        <v>44242</v>
      </c>
      <c r="B5445" s="36">
        <v>0.75</v>
      </c>
      <c r="C5445">
        <v>14399</v>
      </c>
      <c r="D5445">
        <v>4389</v>
      </c>
      <c r="E5445" s="49">
        <f t="shared" si="427"/>
        <v>0.66845894014730278</v>
      </c>
      <c r="F5445" s="49">
        <f t="shared" si="428"/>
        <v>0.89018450626182044</v>
      </c>
      <c r="G5445">
        <v>5</v>
      </c>
      <c r="H5445" s="51">
        <f>G5445/'Parc électrique'!$C$24</f>
        <v>1.6666666666666668E-3</v>
      </c>
      <c r="I5445" s="14">
        <v>752</v>
      </c>
      <c r="J5445" s="14">
        <v>0</v>
      </c>
      <c r="K5445" s="14">
        <v>0</v>
      </c>
      <c r="L5445" s="14">
        <v>651</v>
      </c>
      <c r="M5445" s="14">
        <f>C5445-SUM(D5445:L5445)</f>
        <v>8600.4396898869236</v>
      </c>
      <c r="P5445" s="49">
        <f>D5446/('Parc électrique'!$C$22+'Parc électrique'!$C$23)</f>
        <v>0.66500000000000004</v>
      </c>
      <c r="Q5445" s="49">
        <f t="shared" si="425"/>
        <v>0.64820260862768753</v>
      </c>
      <c r="R5445" s="49">
        <f t="shared" si="426"/>
        <v>0.86320921819328056</v>
      </c>
    </row>
    <row r="5446" spans="1:18" x14ac:dyDescent="0.3">
      <c r="A5446" s="35">
        <f t="shared" si="424"/>
        <v>44242</v>
      </c>
      <c r="B5446" s="36">
        <v>0.79166666666666663</v>
      </c>
      <c r="C5446">
        <v>14017</v>
      </c>
      <c r="D5446">
        <v>4256</v>
      </c>
      <c r="E5446" s="49">
        <f t="shared" si="427"/>
        <v>0.64820260862768753</v>
      </c>
      <c r="F5446" s="49">
        <f t="shared" si="428"/>
        <v>0.86320921819328056</v>
      </c>
      <c r="G5446">
        <v>0</v>
      </c>
      <c r="H5446" s="51">
        <f>G5446/'Parc électrique'!$C$24</f>
        <v>0</v>
      </c>
      <c r="I5446" s="14">
        <v>752</v>
      </c>
      <c r="J5446" s="14">
        <v>0</v>
      </c>
      <c r="K5446" s="14">
        <v>0</v>
      </c>
      <c r="L5446" s="14">
        <v>650</v>
      </c>
      <c r="M5446" s="14">
        <f>C5446-SUM(D5446:L5446)</f>
        <v>8357.4885881731789</v>
      </c>
      <c r="P5446" s="49">
        <f>D5447/('Parc électrique'!$C$22+'Parc électrique'!$C$23)</f>
        <v>0.63515624999999998</v>
      </c>
      <c r="Q5446" s="49">
        <f t="shared" si="425"/>
        <v>0.61911268892658589</v>
      </c>
      <c r="R5446" s="49">
        <f t="shared" si="426"/>
        <v>0.82447027066627931</v>
      </c>
    </row>
    <row r="5447" spans="1:18" x14ac:dyDescent="0.3">
      <c r="A5447" s="35">
        <f t="shared" si="424"/>
        <v>44242</v>
      </c>
      <c r="B5447" s="36">
        <v>0.83333333333333337</v>
      </c>
      <c r="C5447">
        <v>13294</v>
      </c>
      <c r="D5447">
        <v>4065</v>
      </c>
      <c r="E5447" s="49">
        <f t="shared" si="427"/>
        <v>0.61911268892658589</v>
      </c>
      <c r="F5447" s="49">
        <f t="shared" si="428"/>
        <v>0.82447027066627931</v>
      </c>
      <c r="G5447">
        <v>0</v>
      </c>
      <c r="H5447" s="51">
        <f>G5447/'Parc électrique'!$C$24</f>
        <v>0</v>
      </c>
      <c r="I5447" s="14">
        <v>752</v>
      </c>
      <c r="J5447" s="14">
        <v>0</v>
      </c>
      <c r="K5447" s="14">
        <v>0</v>
      </c>
      <c r="L5447" s="14">
        <v>642</v>
      </c>
      <c r="M5447" s="14">
        <f>C5447-SUM(D5447:L5447)</f>
        <v>7833.5564170404068</v>
      </c>
      <c r="P5447" s="49">
        <f>D5448/('Parc électrique'!$C$22+'Parc électrique'!$C$23)</f>
        <v>0.59953124999999996</v>
      </c>
      <c r="Q5447" s="49">
        <f t="shared" si="425"/>
        <v>0.58438754917867408</v>
      </c>
      <c r="R5447" s="49">
        <f t="shared" si="426"/>
        <v>0.77822691969163926</v>
      </c>
    </row>
    <row r="5448" spans="1:18" x14ac:dyDescent="0.3">
      <c r="A5448" s="35">
        <f t="shared" si="424"/>
        <v>44242</v>
      </c>
      <c r="B5448" s="36">
        <v>0.875</v>
      </c>
      <c r="C5448">
        <v>12694</v>
      </c>
      <c r="D5448">
        <v>3837</v>
      </c>
      <c r="E5448" s="49">
        <f t="shared" si="427"/>
        <v>0.58438754917867408</v>
      </c>
      <c r="F5448" s="49">
        <f t="shared" si="428"/>
        <v>0.77822691969163926</v>
      </c>
      <c r="G5448">
        <v>0</v>
      </c>
      <c r="H5448" s="51">
        <f>G5448/'Parc électrique'!$C$24</f>
        <v>0</v>
      </c>
      <c r="I5448" s="14">
        <v>752</v>
      </c>
      <c r="J5448" s="14">
        <v>0</v>
      </c>
      <c r="K5448" s="14">
        <v>0</v>
      </c>
      <c r="L5448" s="14">
        <v>642</v>
      </c>
      <c r="M5448" s="14">
        <f>C5448-SUM(D5448:L5448)</f>
        <v>7461.6373855311294</v>
      </c>
      <c r="P5448" s="49">
        <f>D5449/('Parc électrique'!$C$22+'Parc électrique'!$C$23)</f>
        <v>0.58343750000000005</v>
      </c>
      <c r="Q5448" s="49">
        <f t="shared" si="425"/>
        <v>0.56870031499431051</v>
      </c>
      <c r="R5448" s="49">
        <f t="shared" si="426"/>
        <v>0.75733628306713097</v>
      </c>
    </row>
    <row r="5449" spans="1:18" x14ac:dyDescent="0.3">
      <c r="A5449" s="35">
        <f t="shared" si="424"/>
        <v>44242</v>
      </c>
      <c r="B5449" s="36">
        <v>0.91666666666666663</v>
      </c>
      <c r="C5449">
        <v>12847</v>
      </c>
      <c r="D5449">
        <v>3734</v>
      </c>
      <c r="E5449" s="49">
        <f t="shared" si="427"/>
        <v>0.56870031499431051</v>
      </c>
      <c r="F5449" s="49">
        <f t="shared" si="428"/>
        <v>0.75733628306713097</v>
      </c>
      <c r="G5449">
        <v>0</v>
      </c>
      <c r="H5449" s="51">
        <f>G5449/'Parc électrique'!$C$24</f>
        <v>0</v>
      </c>
      <c r="I5449" s="14">
        <v>752</v>
      </c>
      <c r="J5449" s="14">
        <v>0</v>
      </c>
      <c r="K5449" s="14">
        <v>0</v>
      </c>
      <c r="L5449" s="14">
        <v>637</v>
      </c>
      <c r="M5449" s="14">
        <f>C5449-SUM(D5449:L5449)</f>
        <v>7722.6739634019386</v>
      </c>
      <c r="P5449" s="49">
        <f>D5450/('Parc électrique'!$C$22+'Parc électrique'!$C$23)</f>
        <v>0.57093749999999999</v>
      </c>
      <c r="Q5449" s="49">
        <f t="shared" si="425"/>
        <v>0.55651605543363958</v>
      </c>
      <c r="R5449" s="49">
        <f t="shared" si="426"/>
        <v>0.74111054588304659</v>
      </c>
    </row>
    <row r="5450" spans="1:18" x14ac:dyDescent="0.3">
      <c r="A5450" s="35">
        <f t="shared" si="424"/>
        <v>44242</v>
      </c>
      <c r="B5450" s="36">
        <v>0.95833333333333337</v>
      </c>
      <c r="C5450">
        <v>12931</v>
      </c>
      <c r="D5450">
        <v>3654</v>
      </c>
      <c r="E5450" s="49">
        <f t="shared" si="427"/>
        <v>0.55651605543363958</v>
      </c>
      <c r="F5450" s="49">
        <f t="shared" si="428"/>
        <v>0.74111054588304659</v>
      </c>
      <c r="G5450">
        <v>0</v>
      </c>
      <c r="H5450" s="51">
        <f>G5450/'Parc électrique'!$C$24</f>
        <v>0</v>
      </c>
      <c r="I5450" s="14">
        <v>752</v>
      </c>
      <c r="J5450" s="14">
        <v>144</v>
      </c>
      <c r="K5450" s="14">
        <v>0</v>
      </c>
      <c r="L5450" s="14">
        <v>639</v>
      </c>
      <c r="M5450" s="14">
        <f>C5450-SUM(D5450:L5450)</f>
        <v>7740.7023733986825</v>
      </c>
      <c r="P5450" s="49">
        <f>D5451/('Parc électrique'!$C$22+'Parc électrique'!$C$23)</f>
        <v>0.47984375000000001</v>
      </c>
      <c r="Q5450" s="49">
        <f t="shared" si="425"/>
        <v>0.46772326388525098</v>
      </c>
      <c r="R5450" s="49">
        <f t="shared" si="426"/>
        <v>0.62286548615403292</v>
      </c>
    </row>
    <row r="5451" spans="1:18" x14ac:dyDescent="0.3">
      <c r="A5451" s="35">
        <f t="shared" si="424"/>
        <v>44243</v>
      </c>
      <c r="B5451" s="36">
        <v>0</v>
      </c>
      <c r="C5451">
        <v>12417</v>
      </c>
      <c r="D5451">
        <v>3071</v>
      </c>
      <c r="E5451" s="49">
        <f t="shared" si="427"/>
        <v>0.46772326388525098</v>
      </c>
      <c r="F5451" s="49">
        <f t="shared" si="428"/>
        <v>0.62286548615403292</v>
      </c>
      <c r="G5451">
        <v>0</v>
      </c>
      <c r="H5451" s="51">
        <f>G5451/'Parc électrique'!$C$24</f>
        <v>0</v>
      </c>
      <c r="I5451" s="14">
        <v>752</v>
      </c>
      <c r="J5451" s="14">
        <v>0</v>
      </c>
      <c r="K5451" s="14">
        <v>0</v>
      </c>
      <c r="L5451" s="14">
        <v>632</v>
      </c>
      <c r="M5451" s="14">
        <f>C5451-SUM(D5451:L5451)</f>
        <v>7960.9094112499606</v>
      </c>
      <c r="P5451" s="49">
        <f>D5452/('Parc électrique'!$C$22+'Parc électrique'!$C$23)</f>
        <v>0.44953124999999999</v>
      </c>
      <c r="Q5451" s="49">
        <f t="shared" si="425"/>
        <v>0.43817643445062426</v>
      </c>
      <c r="R5451" s="49">
        <f t="shared" si="426"/>
        <v>0.58351807348262874</v>
      </c>
    </row>
    <row r="5452" spans="1:18" x14ac:dyDescent="0.3">
      <c r="A5452" s="35">
        <f t="shared" si="424"/>
        <v>44243</v>
      </c>
      <c r="B5452" s="36">
        <v>4.1666666666666664E-2</v>
      </c>
      <c r="C5452">
        <v>12148</v>
      </c>
      <c r="D5452">
        <v>2877</v>
      </c>
      <c r="E5452" s="49">
        <f t="shared" si="427"/>
        <v>0.43817643445062426</v>
      </c>
      <c r="F5452" s="49">
        <f t="shared" si="428"/>
        <v>0.58351807348262874</v>
      </c>
      <c r="G5452">
        <v>0</v>
      </c>
      <c r="H5452" s="51">
        <f>G5452/'Parc électrique'!$C$24</f>
        <v>0</v>
      </c>
      <c r="I5452" s="14">
        <v>752</v>
      </c>
      <c r="J5452" s="14">
        <v>149</v>
      </c>
      <c r="K5452" s="14">
        <v>0</v>
      </c>
      <c r="L5452" s="14">
        <v>628</v>
      </c>
      <c r="M5452" s="14">
        <f>C5452-SUM(D5452:L5452)</f>
        <v>7740.9783054920663</v>
      </c>
      <c r="P5452" s="49">
        <f>D5453/('Parc électrique'!$C$22+'Parc électrique'!$C$23)</f>
        <v>0.42796875000000001</v>
      </c>
      <c r="Q5452" s="49">
        <f t="shared" si="425"/>
        <v>0.41715858670846712</v>
      </c>
      <c r="R5452" s="49">
        <f t="shared" si="426"/>
        <v>0.55552867684008345</v>
      </c>
    </row>
    <row r="5453" spans="1:18" x14ac:dyDescent="0.3">
      <c r="A5453" s="35">
        <f t="shared" si="424"/>
        <v>44243</v>
      </c>
      <c r="B5453" s="36">
        <v>8.3333333333333329E-2</v>
      </c>
      <c r="C5453">
        <v>11829</v>
      </c>
      <c r="D5453">
        <v>2739</v>
      </c>
      <c r="E5453" s="49">
        <f t="shared" si="427"/>
        <v>0.41715858670846712</v>
      </c>
      <c r="F5453" s="49">
        <f t="shared" si="428"/>
        <v>0.55552867684008345</v>
      </c>
      <c r="G5453">
        <v>0</v>
      </c>
      <c r="H5453" s="51">
        <f>G5453/'Parc électrique'!$C$24</f>
        <v>0</v>
      </c>
      <c r="I5453" s="14">
        <v>752</v>
      </c>
      <c r="J5453" s="14">
        <v>0</v>
      </c>
      <c r="K5453" s="14">
        <v>0</v>
      </c>
      <c r="L5453" s="14">
        <v>626</v>
      </c>
      <c r="M5453" s="14">
        <f>C5453-SUM(D5453:L5453)</f>
        <v>7711.0273127364517</v>
      </c>
      <c r="P5453" s="49">
        <f>D5454/('Parc électrique'!$C$22+'Parc électrique'!$C$23)</f>
        <v>0.47328124999999999</v>
      </c>
      <c r="Q5453" s="49">
        <f t="shared" si="425"/>
        <v>0.46132652761589887</v>
      </c>
      <c r="R5453" s="49">
        <f t="shared" si="426"/>
        <v>0.6143469741323887</v>
      </c>
    </row>
    <row r="5454" spans="1:18" x14ac:dyDescent="0.3">
      <c r="A5454" s="35">
        <f t="shared" si="424"/>
        <v>44243</v>
      </c>
      <c r="B5454" s="36">
        <v>0.125</v>
      </c>
      <c r="C5454">
        <v>11320</v>
      </c>
      <c r="D5454">
        <v>3029</v>
      </c>
      <c r="E5454" s="49">
        <f t="shared" si="427"/>
        <v>0.46132652761589887</v>
      </c>
      <c r="F5454" s="49">
        <f t="shared" si="428"/>
        <v>0.6143469741323887</v>
      </c>
      <c r="G5454">
        <v>0</v>
      </c>
      <c r="H5454" s="51">
        <f>G5454/'Parc électrique'!$C$24</f>
        <v>0</v>
      </c>
      <c r="I5454" s="14">
        <v>752</v>
      </c>
      <c r="J5454" s="14">
        <v>0</v>
      </c>
      <c r="K5454" s="14">
        <v>0</v>
      </c>
      <c r="L5454" s="14">
        <v>626</v>
      </c>
      <c r="M5454" s="14">
        <f>C5454-SUM(D5454:L5454)</f>
        <v>6911.9243264982524</v>
      </c>
      <c r="P5454" s="49">
        <f>D5455/('Parc électrique'!$C$22+'Parc électrique'!$C$23)</f>
        <v>0.55406250000000001</v>
      </c>
      <c r="Q5454" s="49">
        <f t="shared" si="425"/>
        <v>0.54006730502673395</v>
      </c>
      <c r="R5454" s="49">
        <f t="shared" si="426"/>
        <v>0.71920580068453299</v>
      </c>
    </row>
    <row r="5455" spans="1:18" x14ac:dyDescent="0.3">
      <c r="A5455" s="35">
        <f t="shared" si="424"/>
        <v>44243</v>
      </c>
      <c r="B5455" s="36">
        <v>0.16666666666666666</v>
      </c>
      <c r="C5455">
        <v>11137</v>
      </c>
      <c r="D5455">
        <v>3546</v>
      </c>
      <c r="E5455" s="49">
        <f t="shared" si="427"/>
        <v>0.54006730502673395</v>
      </c>
      <c r="F5455" s="49">
        <f t="shared" si="428"/>
        <v>0.71920580068453299</v>
      </c>
      <c r="G5455">
        <v>0</v>
      </c>
      <c r="H5455" s="51">
        <f>G5455/'Parc électrique'!$C$24</f>
        <v>0</v>
      </c>
      <c r="I5455" s="14">
        <v>752</v>
      </c>
      <c r="J5455" s="14">
        <v>0</v>
      </c>
      <c r="K5455" s="14">
        <v>0</v>
      </c>
      <c r="L5455" s="14">
        <v>625</v>
      </c>
      <c r="M5455" s="14">
        <f>C5455-SUM(D5455:L5455)</f>
        <v>6212.7407268942889</v>
      </c>
      <c r="P5455" s="49">
        <f>D5456/('Parc électrique'!$C$22+'Parc électrique'!$C$23)</f>
        <v>0.61453124999999997</v>
      </c>
      <c r="Q5455" s="49">
        <f t="shared" si="425"/>
        <v>0.59900866065147906</v>
      </c>
      <c r="R5455" s="49">
        <f t="shared" si="426"/>
        <v>0.79769780431254034</v>
      </c>
    </row>
    <row r="5456" spans="1:18" x14ac:dyDescent="0.3">
      <c r="A5456" s="35">
        <f t="shared" si="424"/>
        <v>44243</v>
      </c>
      <c r="B5456" s="36">
        <v>0.20833333333333334</v>
      </c>
      <c r="C5456">
        <v>11565</v>
      </c>
      <c r="D5456">
        <v>3933</v>
      </c>
      <c r="E5456" s="49">
        <f t="shared" si="427"/>
        <v>0.59900866065147906</v>
      </c>
      <c r="F5456" s="49">
        <f t="shared" si="428"/>
        <v>0.79769780431254034</v>
      </c>
      <c r="G5456">
        <v>0</v>
      </c>
      <c r="H5456" s="51">
        <f>G5456/'Parc électrique'!$C$24</f>
        <v>0</v>
      </c>
      <c r="I5456" s="14">
        <v>752</v>
      </c>
      <c r="J5456" s="14">
        <v>0</v>
      </c>
      <c r="K5456" s="14">
        <v>0</v>
      </c>
      <c r="L5456" s="14">
        <v>626</v>
      </c>
      <c r="M5456" s="14">
        <f>C5456-SUM(D5456:L5456)</f>
        <v>6252.6032935350358</v>
      </c>
      <c r="P5456" s="49">
        <f>D5457/('Parc électrique'!$C$22+'Parc électrique'!$C$23)</f>
        <v>0.64984375000000005</v>
      </c>
      <c r="Q5456" s="49">
        <f t="shared" si="425"/>
        <v>0.63342919391037411</v>
      </c>
      <c r="R5456" s="49">
        <f t="shared" si="426"/>
        <v>0.84353551185757836</v>
      </c>
    </row>
    <row r="5457" spans="1:18" x14ac:dyDescent="0.3">
      <c r="A5457" s="35">
        <f t="shared" si="424"/>
        <v>44243</v>
      </c>
      <c r="B5457" s="36">
        <v>0.25</v>
      </c>
      <c r="C5457">
        <v>12630</v>
      </c>
      <c r="D5457">
        <v>4159</v>
      </c>
      <c r="E5457" s="49">
        <f t="shared" si="427"/>
        <v>0.63342919391037411</v>
      </c>
      <c r="F5457" s="49">
        <f t="shared" si="428"/>
        <v>0.84353551185757836</v>
      </c>
      <c r="G5457">
        <v>0</v>
      </c>
      <c r="H5457" s="51">
        <f>G5457/'Parc électrique'!$C$24</f>
        <v>0</v>
      </c>
      <c r="I5457" s="14">
        <v>752</v>
      </c>
      <c r="J5457" s="14">
        <v>0</v>
      </c>
      <c r="K5457" s="14">
        <v>0</v>
      </c>
      <c r="L5457" s="14">
        <v>641</v>
      </c>
      <c r="M5457" s="14">
        <f>C5457-SUM(D5457:L5457)</f>
        <v>7076.5230352942326</v>
      </c>
      <c r="P5457" s="49">
        <f>D5458/('Parc électrique'!$C$22+'Parc électrique'!$C$23)</f>
        <v>0.66312499999999996</v>
      </c>
      <c r="Q5457" s="49">
        <f t="shared" si="425"/>
        <v>0.64637496969358688</v>
      </c>
      <c r="R5457" s="49">
        <f t="shared" si="426"/>
        <v>0.86077535761566781</v>
      </c>
    </row>
    <row r="5458" spans="1:18" x14ac:dyDescent="0.3">
      <c r="A5458" s="35">
        <f t="shared" si="424"/>
        <v>44243</v>
      </c>
      <c r="B5458" s="36">
        <v>0.29166666666666669</v>
      </c>
      <c r="C5458">
        <v>13423</v>
      </c>
      <c r="D5458">
        <v>4244</v>
      </c>
      <c r="E5458" s="49">
        <f t="shared" si="427"/>
        <v>0.64637496969358688</v>
      </c>
      <c r="F5458" s="49">
        <f t="shared" si="428"/>
        <v>0.86077535761566781</v>
      </c>
      <c r="G5458">
        <v>3</v>
      </c>
      <c r="H5458" s="51">
        <f>G5458/'Parc électrique'!$C$24</f>
        <v>1E-3</v>
      </c>
      <c r="I5458" s="14">
        <v>752</v>
      </c>
      <c r="J5458" s="14">
        <v>24</v>
      </c>
      <c r="K5458" s="14">
        <v>0</v>
      </c>
      <c r="L5458" s="14">
        <v>658</v>
      </c>
      <c r="M5458" s="14">
        <f>C5458-SUM(D5458:L5458)</f>
        <v>7740.4918496726914</v>
      </c>
      <c r="P5458" s="49">
        <f>D5459/('Parc électrique'!$C$22+'Parc électrique'!$C$23)</f>
        <v>0.66968749999999999</v>
      </c>
      <c r="Q5458" s="49">
        <f t="shared" si="425"/>
        <v>0.6527717059629391</v>
      </c>
      <c r="R5458" s="49">
        <f t="shared" si="426"/>
        <v>0.86929386963731203</v>
      </c>
    </row>
    <row r="5459" spans="1:18" x14ac:dyDescent="0.3">
      <c r="A5459" s="35">
        <f t="shared" si="424"/>
        <v>44243</v>
      </c>
      <c r="B5459" s="36">
        <v>0.33333333333333331</v>
      </c>
      <c r="C5459">
        <v>13691</v>
      </c>
      <c r="D5459">
        <v>4286</v>
      </c>
      <c r="E5459" s="49">
        <f t="shared" si="427"/>
        <v>0.6527717059629391</v>
      </c>
      <c r="F5459" s="49">
        <f t="shared" si="428"/>
        <v>0.86929386963731203</v>
      </c>
      <c r="G5459">
        <v>83</v>
      </c>
      <c r="H5459" s="51">
        <f>G5459/'Parc électrique'!$C$24</f>
        <v>2.7666666666666666E-2</v>
      </c>
      <c r="I5459" s="14">
        <v>752</v>
      </c>
      <c r="J5459" s="14">
        <v>167</v>
      </c>
      <c r="K5459" s="14">
        <v>0</v>
      </c>
      <c r="L5459" s="14">
        <v>661</v>
      </c>
      <c r="M5459" s="14">
        <f>C5459-SUM(D5459:L5459)</f>
        <v>7740.4502677577329</v>
      </c>
      <c r="P5459" s="49">
        <f>D5460/('Parc électrique'!$C$22+'Parc électrique'!$C$23)</f>
        <v>0.61750000000000005</v>
      </c>
      <c r="Q5459" s="49">
        <f t="shared" si="425"/>
        <v>0.60190242229713853</v>
      </c>
      <c r="R5459" s="49">
        <f t="shared" si="426"/>
        <v>0.80155141689376053</v>
      </c>
    </row>
    <row r="5460" spans="1:18" x14ac:dyDescent="0.3">
      <c r="A5460" s="35">
        <f t="shared" si="424"/>
        <v>44243</v>
      </c>
      <c r="B5460" s="36">
        <v>0.375</v>
      </c>
      <c r="C5460">
        <v>13784</v>
      </c>
      <c r="D5460">
        <v>3952</v>
      </c>
      <c r="E5460" s="49">
        <f t="shared" si="427"/>
        <v>0.60190242229713853</v>
      </c>
      <c r="F5460" s="49">
        <f t="shared" si="428"/>
        <v>0.80155141689376053</v>
      </c>
      <c r="G5460">
        <v>356</v>
      </c>
      <c r="H5460" s="51">
        <f>G5460/'Parc électrique'!$C$24</f>
        <v>0.11866666666666667</v>
      </c>
      <c r="I5460" s="14">
        <v>752</v>
      </c>
      <c r="J5460" s="14">
        <v>324</v>
      </c>
      <c r="K5460" s="14">
        <v>0</v>
      </c>
      <c r="L5460" s="14">
        <v>658</v>
      </c>
      <c r="M5460" s="14">
        <f>C5460-SUM(D5460:L5460)</f>
        <v>7740.4778794941431</v>
      </c>
      <c r="P5460" s="49">
        <f>D5461/('Parc électrique'!$C$22+'Parc électrique'!$C$23)</f>
        <v>0.58687500000000004</v>
      </c>
      <c r="Q5460" s="49">
        <f t="shared" si="425"/>
        <v>0.57205098637349494</v>
      </c>
      <c r="R5460" s="49">
        <f t="shared" si="426"/>
        <v>0.76179836079275409</v>
      </c>
    </row>
    <row r="5461" spans="1:18" x14ac:dyDescent="0.3">
      <c r="A5461" s="35">
        <f t="shared" si="424"/>
        <v>44243</v>
      </c>
      <c r="B5461" s="36">
        <v>0.41666666666666669</v>
      </c>
      <c r="C5461">
        <v>13727</v>
      </c>
      <c r="D5461">
        <v>3756</v>
      </c>
      <c r="E5461" s="49">
        <f t="shared" si="427"/>
        <v>0.57205098637349494</v>
      </c>
      <c r="F5461" s="49">
        <f t="shared" si="428"/>
        <v>0.76179836079275409</v>
      </c>
      <c r="G5461">
        <v>685</v>
      </c>
      <c r="H5461" s="51">
        <f>G5461/'Parc électrique'!$C$24</f>
        <v>0.22833333333333333</v>
      </c>
      <c r="I5461" s="14">
        <v>752</v>
      </c>
      <c r="J5461" s="14">
        <v>0</v>
      </c>
      <c r="K5461" s="14">
        <v>0</v>
      </c>
      <c r="L5461" s="14">
        <v>657</v>
      </c>
      <c r="M5461" s="14">
        <f>C5461-SUM(D5461:L5461)</f>
        <v>7875.4378173195</v>
      </c>
      <c r="P5461" s="49">
        <f>D5462/('Parc électrique'!$C$22+'Parc électrique'!$C$23)</f>
        <v>0.53546875000000005</v>
      </c>
      <c r="Q5461" s="49">
        <f t="shared" si="425"/>
        <v>0.52194321893023621</v>
      </c>
      <c r="R5461" s="49">
        <f t="shared" si="426"/>
        <v>0.69507001662320778</v>
      </c>
    </row>
    <row r="5462" spans="1:18" x14ac:dyDescent="0.3">
      <c r="A5462" s="35">
        <f t="shared" si="424"/>
        <v>44243</v>
      </c>
      <c r="B5462" s="36">
        <v>0.45833333333333331</v>
      </c>
      <c r="C5462">
        <v>13763</v>
      </c>
      <c r="D5462">
        <v>3427</v>
      </c>
      <c r="E5462" s="49">
        <f t="shared" si="427"/>
        <v>0.52194321893023621</v>
      </c>
      <c r="F5462" s="49">
        <f t="shared" si="428"/>
        <v>0.69507001662320778</v>
      </c>
      <c r="G5462">
        <v>874</v>
      </c>
      <c r="H5462" s="51">
        <f>G5462/'Parc électrique'!$C$24</f>
        <v>0.29133333333333333</v>
      </c>
      <c r="I5462" s="14">
        <v>752</v>
      </c>
      <c r="J5462" s="14">
        <v>310</v>
      </c>
      <c r="K5462" s="14">
        <v>0</v>
      </c>
      <c r="L5462" s="14">
        <v>658</v>
      </c>
      <c r="M5462" s="14">
        <f>C5462-SUM(D5462:L5462)</f>
        <v>7740.4916534311133</v>
      </c>
      <c r="P5462" s="49">
        <f>D5463/('Parc électrique'!$C$22+'Parc électrique'!$C$23)</f>
        <v>0.52656250000000004</v>
      </c>
      <c r="Q5462" s="49">
        <f t="shared" si="425"/>
        <v>0.51326193399325826</v>
      </c>
      <c r="R5462" s="49">
        <f t="shared" si="426"/>
        <v>0.68350917887954776</v>
      </c>
    </row>
    <row r="5463" spans="1:18" x14ac:dyDescent="0.3">
      <c r="A5463" s="35">
        <f t="shared" si="424"/>
        <v>44243</v>
      </c>
      <c r="B5463" s="36">
        <v>0.5</v>
      </c>
      <c r="C5463">
        <v>13681</v>
      </c>
      <c r="D5463">
        <v>3370</v>
      </c>
      <c r="E5463" s="49">
        <f t="shared" si="427"/>
        <v>0.51326193399325826</v>
      </c>
      <c r="F5463" s="49">
        <f t="shared" si="428"/>
        <v>0.68350917887954776</v>
      </c>
      <c r="G5463">
        <v>984</v>
      </c>
      <c r="H5463" s="51">
        <f>G5463/'Parc électrique'!$C$24</f>
        <v>0.32800000000000001</v>
      </c>
      <c r="I5463" s="14">
        <v>752</v>
      </c>
      <c r="J5463" s="14">
        <v>0</v>
      </c>
      <c r="K5463" s="14">
        <v>0</v>
      </c>
      <c r="L5463" s="14">
        <v>659</v>
      </c>
      <c r="M5463" s="14">
        <f>C5463-SUM(D5463:L5463)</f>
        <v>7914.4752288871268</v>
      </c>
      <c r="P5463" s="49">
        <f>D5464/('Parc électrique'!$C$22+'Parc électrique'!$C$23)</f>
        <v>0.51046875000000003</v>
      </c>
      <c r="Q5463" s="49">
        <f t="shared" si="425"/>
        <v>0.49757469980889452</v>
      </c>
      <c r="R5463" s="49">
        <f t="shared" si="426"/>
        <v>0.66261854225503924</v>
      </c>
    </row>
    <row r="5464" spans="1:18" x14ac:dyDescent="0.3">
      <c r="A5464" s="35">
        <f t="shared" si="424"/>
        <v>44243</v>
      </c>
      <c r="B5464" s="36">
        <v>0.54166666666666663</v>
      </c>
      <c r="C5464">
        <v>13339</v>
      </c>
      <c r="D5464">
        <v>3267</v>
      </c>
      <c r="E5464" s="49">
        <f t="shared" si="427"/>
        <v>0.49757469980889452</v>
      </c>
      <c r="F5464" s="49">
        <f t="shared" si="428"/>
        <v>0.66261854225503924</v>
      </c>
      <c r="G5464">
        <v>1102</v>
      </c>
      <c r="H5464" s="51">
        <f>G5464/'Parc électrique'!$C$24</f>
        <v>0.36733333333333335</v>
      </c>
      <c r="I5464" s="14">
        <v>752</v>
      </c>
      <c r="J5464" s="14">
        <v>0</v>
      </c>
      <c r="K5464" s="14">
        <v>0</v>
      </c>
      <c r="L5464" s="14">
        <v>659</v>
      </c>
      <c r="M5464" s="14">
        <f>C5464-SUM(D5464:L5464)</f>
        <v>7557.4724734246029</v>
      </c>
      <c r="P5464" s="49">
        <f>D5465/('Parc électrique'!$C$22+'Parc électrique'!$C$23)</f>
        <v>0.52687499999999998</v>
      </c>
      <c r="Q5464" s="49">
        <f t="shared" si="425"/>
        <v>0.5135665404822749</v>
      </c>
      <c r="R5464" s="49">
        <f t="shared" si="426"/>
        <v>0.68391482230914979</v>
      </c>
    </row>
    <row r="5465" spans="1:18" x14ac:dyDescent="0.3">
      <c r="A5465" s="35">
        <f t="shared" si="424"/>
        <v>44243</v>
      </c>
      <c r="B5465" s="36">
        <v>0.58333333333333337</v>
      </c>
      <c r="C5465">
        <v>12977</v>
      </c>
      <c r="D5465">
        <v>3372</v>
      </c>
      <c r="E5465" s="49">
        <f t="shared" si="427"/>
        <v>0.5135665404822749</v>
      </c>
      <c r="F5465" s="49">
        <f t="shared" si="428"/>
        <v>0.68391482230914979</v>
      </c>
      <c r="G5465">
        <v>1031</v>
      </c>
      <c r="H5465" s="51">
        <f>G5465/'Parc électrique'!$C$24</f>
        <v>0.34366666666666668</v>
      </c>
      <c r="I5465" s="14">
        <v>752</v>
      </c>
      <c r="J5465" s="14">
        <v>0</v>
      </c>
      <c r="K5465" s="14">
        <v>0</v>
      </c>
      <c r="L5465" s="14">
        <v>661</v>
      </c>
      <c r="M5465" s="14">
        <f>C5465-SUM(D5465:L5465)</f>
        <v>7159.4588519705421</v>
      </c>
      <c r="P5465" s="49">
        <f>D5466/('Parc électrique'!$C$22+'Parc électrique'!$C$23)</f>
        <v>0.45968750000000003</v>
      </c>
      <c r="Q5465" s="49">
        <f t="shared" si="425"/>
        <v>0.44807614534366935</v>
      </c>
      <c r="R5465" s="49">
        <f t="shared" si="426"/>
        <v>0.59670148494469721</v>
      </c>
    </row>
    <row r="5466" spans="1:18" x14ac:dyDescent="0.3">
      <c r="A5466" s="35">
        <f t="shared" si="424"/>
        <v>44243</v>
      </c>
      <c r="B5466" s="36">
        <v>0.625</v>
      </c>
      <c r="C5466">
        <v>12628</v>
      </c>
      <c r="D5466">
        <v>2942</v>
      </c>
      <c r="E5466" s="49">
        <f t="shared" si="427"/>
        <v>0.44807614534366935</v>
      </c>
      <c r="F5466" s="49">
        <f t="shared" si="428"/>
        <v>0.59670148494469721</v>
      </c>
      <c r="G5466">
        <v>893</v>
      </c>
      <c r="H5466" s="51">
        <f>G5466/'Parc électrique'!$C$24</f>
        <v>0.29766666666666669</v>
      </c>
      <c r="I5466" s="14">
        <v>752</v>
      </c>
      <c r="J5466" s="14">
        <v>0</v>
      </c>
      <c r="K5466" s="14">
        <v>0</v>
      </c>
      <c r="L5466" s="14">
        <v>661</v>
      </c>
      <c r="M5466" s="14">
        <f>C5466-SUM(D5466:L5466)</f>
        <v>7378.6575557030446</v>
      </c>
      <c r="P5466" s="49">
        <f>D5467/('Parc électrique'!$C$22+'Parc électrique'!$C$23)</f>
        <v>0.37562499999999999</v>
      </c>
      <c r="Q5466" s="49">
        <f t="shared" si="425"/>
        <v>0.36613699979815806</v>
      </c>
      <c r="R5466" s="49">
        <f t="shared" si="426"/>
        <v>0.48758340238173076</v>
      </c>
    </row>
    <row r="5467" spans="1:18" x14ac:dyDescent="0.3">
      <c r="A5467" s="35">
        <f t="shared" si="424"/>
        <v>44243</v>
      </c>
      <c r="B5467" s="36">
        <v>0.66666666666666663</v>
      </c>
      <c r="C5467">
        <v>12456</v>
      </c>
      <c r="D5467">
        <v>2404</v>
      </c>
      <c r="E5467" s="49">
        <f t="shared" si="427"/>
        <v>0.36613699979815806</v>
      </c>
      <c r="F5467" s="49">
        <f t="shared" si="428"/>
        <v>0.48758340238173076</v>
      </c>
      <c r="G5467">
        <v>476</v>
      </c>
      <c r="H5467" s="51">
        <f>G5467/'Parc électrique'!$C$24</f>
        <v>0.15866666666666668</v>
      </c>
      <c r="I5467" s="14">
        <v>752</v>
      </c>
      <c r="J5467" s="14">
        <v>0</v>
      </c>
      <c r="K5467" s="14">
        <v>0</v>
      </c>
      <c r="L5467" s="14">
        <v>661</v>
      </c>
      <c r="M5467" s="14">
        <f>C5467-SUM(D5467:L5467)</f>
        <v>8161.9876129311533</v>
      </c>
      <c r="P5467" s="49">
        <f>D5468/('Parc électrique'!$C$22+'Parc électrique'!$C$23)</f>
        <v>0.31515625000000003</v>
      </c>
      <c r="Q5467" s="49">
        <f t="shared" si="425"/>
        <v>0.30719564417341305</v>
      </c>
      <c r="R5467" s="49">
        <f t="shared" si="426"/>
        <v>0.40909139875372341</v>
      </c>
    </row>
    <row r="5468" spans="1:18" x14ac:dyDescent="0.3">
      <c r="A5468" s="35">
        <f t="shared" ref="A5468:A5531" si="429">A5444+1</f>
        <v>44243</v>
      </c>
      <c r="B5468" s="36">
        <v>0.70833333333333337</v>
      </c>
      <c r="C5468">
        <v>12644</v>
      </c>
      <c r="D5468">
        <v>2017</v>
      </c>
      <c r="E5468" s="49">
        <f t="shared" si="427"/>
        <v>0.30719564417341305</v>
      </c>
      <c r="F5468" s="49">
        <f t="shared" si="428"/>
        <v>0.40909139875372341</v>
      </c>
      <c r="G5468">
        <v>112</v>
      </c>
      <c r="H5468" s="51">
        <f>G5468/'Parc électrique'!$C$24</f>
        <v>3.7333333333333336E-2</v>
      </c>
      <c r="I5468" s="14">
        <v>752</v>
      </c>
      <c r="J5468" s="14">
        <v>0</v>
      </c>
      <c r="K5468" s="14">
        <v>0</v>
      </c>
      <c r="L5468" s="14">
        <v>659</v>
      </c>
      <c r="M5468" s="14">
        <f>C5468-SUM(D5468:L5468)</f>
        <v>9103.2463796237389</v>
      </c>
      <c r="P5468" s="49">
        <f>D5469/('Parc électrique'!$C$22+'Parc électrique'!$C$23)</f>
        <v>0.24609375</v>
      </c>
      <c r="Q5468" s="49">
        <f t="shared" si="425"/>
        <v>0.23987761010070674</v>
      </c>
      <c r="R5468" s="49">
        <f t="shared" si="426"/>
        <v>0.31944420081165809</v>
      </c>
    </row>
    <row r="5469" spans="1:18" x14ac:dyDescent="0.3">
      <c r="A5469" s="35">
        <f t="shared" si="429"/>
        <v>44243</v>
      </c>
      <c r="B5469" s="36">
        <v>0.75</v>
      </c>
      <c r="C5469">
        <v>13660</v>
      </c>
      <c r="D5469">
        <v>1575</v>
      </c>
      <c r="E5469" s="49">
        <f t="shared" si="427"/>
        <v>0.23987761010070674</v>
      </c>
      <c r="F5469" s="49">
        <f t="shared" si="428"/>
        <v>0.31944420081165809</v>
      </c>
      <c r="G5469">
        <v>8</v>
      </c>
      <c r="H5469" s="51">
        <f>G5469/'Parc électrique'!$C$24</f>
        <v>2.6666666666666666E-3</v>
      </c>
      <c r="I5469" s="14">
        <v>752</v>
      </c>
      <c r="J5469" s="14">
        <v>1803</v>
      </c>
      <c r="K5469" s="14">
        <v>0</v>
      </c>
      <c r="L5469" s="14">
        <v>655</v>
      </c>
      <c r="M5469" s="14">
        <f>C5469-SUM(D5469:L5469)</f>
        <v>8866.4380115224212</v>
      </c>
      <c r="P5469" s="49">
        <f>D5470/('Parc électrique'!$C$22+'Parc électrique'!$C$23)</f>
        <v>0.19234375000000001</v>
      </c>
      <c r="Q5469" s="49">
        <f t="shared" si="425"/>
        <v>0.18748529398982222</v>
      </c>
      <c r="R5469" s="49">
        <f t="shared" si="426"/>
        <v>0.24967353092009592</v>
      </c>
    </row>
    <row r="5470" spans="1:18" x14ac:dyDescent="0.3">
      <c r="A5470" s="35">
        <f t="shared" si="429"/>
        <v>44243</v>
      </c>
      <c r="B5470" s="36">
        <v>0.79166666666666663</v>
      </c>
      <c r="C5470">
        <v>13408</v>
      </c>
      <c r="D5470">
        <v>1231</v>
      </c>
      <c r="E5470" s="49">
        <f t="shared" si="427"/>
        <v>0.18748529398982222</v>
      </c>
      <c r="F5470" s="49">
        <f t="shared" si="428"/>
        <v>0.24967353092009592</v>
      </c>
      <c r="G5470">
        <v>0</v>
      </c>
      <c r="H5470" s="51">
        <f>G5470/'Parc électrique'!$C$24</f>
        <v>0</v>
      </c>
      <c r="I5470" s="14">
        <v>752</v>
      </c>
      <c r="J5470" s="14">
        <v>1803</v>
      </c>
      <c r="K5470" s="14">
        <v>0</v>
      </c>
      <c r="L5470" s="14">
        <v>654</v>
      </c>
      <c r="M5470" s="14">
        <f>C5470-SUM(D5470:L5470)</f>
        <v>8967.5628411750913</v>
      </c>
      <c r="P5470" s="49">
        <f>D5471/('Parc électrique'!$C$22+'Parc électrique'!$C$23)</f>
        <v>0.1575</v>
      </c>
      <c r="Q5470" s="49">
        <f t="shared" si="425"/>
        <v>0.15352167046445231</v>
      </c>
      <c r="R5470" s="49">
        <f t="shared" si="426"/>
        <v>0.20444428851946114</v>
      </c>
    </row>
    <row r="5471" spans="1:18" x14ac:dyDescent="0.3">
      <c r="A5471" s="35">
        <f t="shared" si="429"/>
        <v>44243</v>
      </c>
      <c r="B5471" s="36">
        <v>0.83333333333333337</v>
      </c>
      <c r="C5471">
        <v>12840</v>
      </c>
      <c r="D5471">
        <v>1008</v>
      </c>
      <c r="E5471" s="49">
        <f t="shared" si="427"/>
        <v>0.15352167046445231</v>
      </c>
      <c r="F5471" s="49">
        <f t="shared" si="428"/>
        <v>0.20444428851946114</v>
      </c>
      <c r="G5471">
        <v>0</v>
      </c>
      <c r="H5471" s="51">
        <f>G5471/'Parc électrique'!$C$24</f>
        <v>0</v>
      </c>
      <c r="I5471" s="14">
        <v>752</v>
      </c>
      <c r="J5471" s="14">
        <v>0</v>
      </c>
      <c r="K5471" s="14">
        <v>0</v>
      </c>
      <c r="L5471" s="14">
        <v>646</v>
      </c>
      <c r="M5471" s="14">
        <f>C5471-SUM(D5471:L5471)</f>
        <v>10433.642034041015</v>
      </c>
      <c r="P5471" s="49">
        <f>D5472/('Parc électrique'!$C$22+'Parc électrique'!$C$23)</f>
        <v>0.13953125</v>
      </c>
      <c r="Q5471" s="49">
        <f t="shared" si="425"/>
        <v>0.136006797345988</v>
      </c>
      <c r="R5471" s="49">
        <f t="shared" si="426"/>
        <v>0.1811197913173401</v>
      </c>
    </row>
    <row r="5472" spans="1:18" x14ac:dyDescent="0.3">
      <c r="A5472" s="35">
        <f t="shared" si="429"/>
        <v>44243</v>
      </c>
      <c r="B5472" s="36">
        <v>0.875</v>
      </c>
      <c r="C5472">
        <v>12324</v>
      </c>
      <c r="D5472">
        <v>893</v>
      </c>
      <c r="E5472" s="49">
        <f t="shared" si="427"/>
        <v>0.136006797345988</v>
      </c>
      <c r="F5472" s="49">
        <f t="shared" si="428"/>
        <v>0.1811197913173401</v>
      </c>
      <c r="G5472">
        <v>0</v>
      </c>
      <c r="H5472" s="51">
        <f>G5472/'Parc électrique'!$C$24</f>
        <v>0</v>
      </c>
      <c r="I5472" s="14">
        <v>752</v>
      </c>
      <c r="J5472" s="14">
        <v>0</v>
      </c>
      <c r="K5472" s="14">
        <v>0</v>
      </c>
      <c r="L5472" s="14">
        <v>645</v>
      </c>
      <c r="M5472" s="14">
        <f>C5472-SUM(D5472:L5472)</f>
        <v>10033.682873411337</v>
      </c>
      <c r="P5472" s="49">
        <f>D5473/('Parc électrique'!$C$22+'Parc électrique'!$C$23)</f>
        <v>0.13078124999999999</v>
      </c>
      <c r="Q5472" s="49">
        <f t="shared" si="425"/>
        <v>0.1274778156535184</v>
      </c>
      <c r="R5472" s="49">
        <f t="shared" si="426"/>
        <v>0.1697617752884811</v>
      </c>
    </row>
    <row r="5473" spans="1:18" x14ac:dyDescent="0.3">
      <c r="A5473" s="35">
        <f t="shared" si="429"/>
        <v>44243</v>
      </c>
      <c r="B5473" s="36">
        <v>0.91666666666666663</v>
      </c>
      <c r="C5473">
        <v>12506</v>
      </c>
      <c r="D5473">
        <v>837</v>
      </c>
      <c r="E5473" s="49">
        <f t="shared" si="427"/>
        <v>0.1274778156535184</v>
      </c>
      <c r="F5473" s="49">
        <f t="shared" si="428"/>
        <v>0.1697617752884811</v>
      </c>
      <c r="G5473">
        <v>0</v>
      </c>
      <c r="H5473" s="51">
        <f>G5473/'Parc électrique'!$C$24</f>
        <v>0</v>
      </c>
      <c r="I5473" s="14">
        <v>752</v>
      </c>
      <c r="J5473" s="14">
        <v>1803</v>
      </c>
      <c r="K5473" s="14">
        <v>0</v>
      </c>
      <c r="L5473" s="14">
        <v>641</v>
      </c>
      <c r="M5473" s="14">
        <f>C5473-SUM(D5473:L5473)</f>
        <v>8472.7027604090581</v>
      </c>
      <c r="P5473" s="49">
        <f>D5474/('Parc électrique'!$C$22+'Parc électrique'!$C$23)</f>
        <v>0.136875</v>
      </c>
      <c r="Q5473" s="49">
        <f t="shared" si="425"/>
        <v>0.13341764218934543</v>
      </c>
      <c r="R5473" s="49">
        <f t="shared" si="426"/>
        <v>0.17767182216572219</v>
      </c>
    </row>
    <row r="5474" spans="1:18" x14ac:dyDescent="0.3">
      <c r="A5474" s="35">
        <f t="shared" si="429"/>
        <v>44243</v>
      </c>
      <c r="B5474" s="36">
        <v>0.95833333333333337</v>
      </c>
      <c r="C5474">
        <v>12665</v>
      </c>
      <c r="D5474">
        <v>876</v>
      </c>
      <c r="E5474" s="49">
        <f t="shared" si="427"/>
        <v>0.13341764218934543</v>
      </c>
      <c r="F5474" s="49">
        <f t="shared" si="428"/>
        <v>0.17767182216572219</v>
      </c>
      <c r="G5474">
        <v>0</v>
      </c>
      <c r="H5474" s="51">
        <f>G5474/'Parc électrique'!$C$24</f>
        <v>0</v>
      </c>
      <c r="I5474" s="14">
        <v>752</v>
      </c>
      <c r="J5474" s="14">
        <v>0</v>
      </c>
      <c r="K5474" s="14">
        <v>0</v>
      </c>
      <c r="L5474" s="14">
        <v>643</v>
      </c>
      <c r="M5474" s="14">
        <f>C5474-SUM(D5474:L5474)</f>
        <v>10393.688910535646</v>
      </c>
      <c r="P5474" s="49">
        <f>D5475/('Parc électrique'!$C$22+'Parc électrique'!$C$23)</f>
        <v>0.14624999999999999</v>
      </c>
      <c r="Q5474" s="49">
        <f t="shared" si="425"/>
        <v>0.14255583685984854</v>
      </c>
      <c r="R5474" s="49">
        <f t="shared" si="426"/>
        <v>0.18984112505378534</v>
      </c>
    </row>
    <row r="5475" spans="1:18" x14ac:dyDescent="0.3">
      <c r="A5475" s="35">
        <f t="shared" si="429"/>
        <v>44244</v>
      </c>
      <c r="B5475" s="36">
        <v>0</v>
      </c>
      <c r="C5475">
        <v>12242</v>
      </c>
      <c r="D5475">
        <v>936</v>
      </c>
      <c r="E5475" s="49">
        <f t="shared" si="427"/>
        <v>0.14255583685984854</v>
      </c>
      <c r="F5475" s="49">
        <f t="shared" si="428"/>
        <v>0.18984112505378534</v>
      </c>
      <c r="G5475">
        <v>0</v>
      </c>
      <c r="H5475" s="51">
        <f>G5475/'Parc électrique'!$C$24</f>
        <v>0</v>
      </c>
      <c r="I5475" s="14">
        <v>752</v>
      </c>
      <c r="J5475" s="14">
        <v>0</v>
      </c>
      <c r="K5475" s="14">
        <v>0</v>
      </c>
      <c r="L5475" s="14">
        <v>632</v>
      </c>
      <c r="M5475" s="14">
        <f>C5475-SUM(D5475:L5475)</f>
        <v>9921.6676030380859</v>
      </c>
      <c r="P5475" s="49">
        <f>D5476/('Parc électrique'!$C$22+'Parc électrique'!$C$23)</f>
        <v>0.14499999999999999</v>
      </c>
      <c r="Q5475" s="49">
        <f t="shared" si="425"/>
        <v>0.14133741090378149</v>
      </c>
      <c r="R5475" s="49">
        <f t="shared" si="426"/>
        <v>0.18821855133537693</v>
      </c>
    </row>
    <row r="5476" spans="1:18" x14ac:dyDescent="0.3">
      <c r="A5476" s="35">
        <f t="shared" si="429"/>
        <v>44244</v>
      </c>
      <c r="B5476" s="36">
        <v>4.1666666666666664E-2</v>
      </c>
      <c r="C5476">
        <v>12019</v>
      </c>
      <c r="D5476">
        <v>928</v>
      </c>
      <c r="E5476" s="49">
        <f t="shared" si="427"/>
        <v>0.14133741090378149</v>
      </c>
      <c r="F5476" s="49">
        <f t="shared" si="428"/>
        <v>0.18821855133537693</v>
      </c>
      <c r="G5476">
        <v>0</v>
      </c>
      <c r="H5476" s="51">
        <f>G5476/'Parc électrique'!$C$24</f>
        <v>0</v>
      </c>
      <c r="I5476" s="14">
        <v>752</v>
      </c>
      <c r="J5476" s="14">
        <v>0</v>
      </c>
      <c r="K5476" s="14">
        <v>0</v>
      </c>
      <c r="L5476" s="14">
        <v>629</v>
      </c>
      <c r="M5476" s="14">
        <f>C5476-SUM(D5476:L5476)</f>
        <v>9709.6704440377616</v>
      </c>
      <c r="P5476" s="49">
        <f>D5477/('Parc électrique'!$C$22+'Parc électrique'!$C$23)</f>
        <v>0.14015625000000001</v>
      </c>
      <c r="Q5476" s="49">
        <f t="shared" si="425"/>
        <v>0.13661601032402154</v>
      </c>
      <c r="R5476" s="49">
        <f t="shared" si="426"/>
        <v>0.1819310781765443</v>
      </c>
    </row>
    <row r="5477" spans="1:18" x14ac:dyDescent="0.3">
      <c r="A5477" s="35">
        <f t="shared" si="429"/>
        <v>44244</v>
      </c>
      <c r="B5477" s="36">
        <v>8.3333333333333329E-2</v>
      </c>
      <c r="C5477">
        <v>11771</v>
      </c>
      <c r="D5477">
        <v>897</v>
      </c>
      <c r="E5477" s="49">
        <f t="shared" si="427"/>
        <v>0.13661601032402154</v>
      </c>
      <c r="F5477" s="49">
        <f t="shared" si="428"/>
        <v>0.1819310781765443</v>
      </c>
      <c r="G5477">
        <v>0</v>
      </c>
      <c r="H5477" s="51">
        <f>G5477/'Parc électrique'!$C$24</f>
        <v>0</v>
      </c>
      <c r="I5477" s="14">
        <v>752</v>
      </c>
      <c r="J5477" s="14">
        <v>0</v>
      </c>
      <c r="K5477" s="14">
        <v>0</v>
      </c>
      <c r="L5477" s="14">
        <v>626</v>
      </c>
      <c r="M5477" s="14">
        <f>C5477-SUM(D5477:L5477)</f>
        <v>9495.6814529114999</v>
      </c>
      <c r="P5477" s="49">
        <f>D5478/('Parc électrique'!$C$22+'Parc électrique'!$C$23)</f>
        <v>0.16593749999999999</v>
      </c>
      <c r="Q5477" s="49">
        <f t="shared" si="425"/>
        <v>0.1617460456679051</v>
      </c>
      <c r="R5477" s="49">
        <f t="shared" si="426"/>
        <v>0.215396661118718</v>
      </c>
    </row>
    <row r="5478" spans="1:18" x14ac:dyDescent="0.3">
      <c r="A5478" s="35">
        <f t="shared" si="429"/>
        <v>44244</v>
      </c>
      <c r="B5478" s="36">
        <v>0.125</v>
      </c>
      <c r="C5478">
        <v>11345</v>
      </c>
      <c r="D5478">
        <v>1062</v>
      </c>
      <c r="E5478" s="49">
        <f t="shared" si="427"/>
        <v>0.1617460456679051</v>
      </c>
      <c r="F5478" s="49">
        <f t="shared" si="428"/>
        <v>0.215396661118718</v>
      </c>
      <c r="G5478">
        <v>0</v>
      </c>
      <c r="H5478" s="51">
        <f>G5478/'Parc électrique'!$C$24</f>
        <v>0</v>
      </c>
      <c r="I5478" s="14">
        <v>752</v>
      </c>
      <c r="J5478" s="14">
        <v>0</v>
      </c>
      <c r="K5478" s="14">
        <v>0</v>
      </c>
      <c r="L5478" s="14">
        <v>626</v>
      </c>
      <c r="M5478" s="14">
        <f>C5478-SUM(D5478:L5478)</f>
        <v>8904.6228572932123</v>
      </c>
      <c r="P5478" s="49">
        <f>D5479/('Parc électrique'!$C$22+'Parc électrique'!$C$23)</f>
        <v>0.21109375</v>
      </c>
      <c r="Q5478" s="49">
        <f t="shared" si="425"/>
        <v>0.20576168333082845</v>
      </c>
      <c r="R5478" s="49">
        <f t="shared" si="426"/>
        <v>0.27401213669622226</v>
      </c>
    </row>
    <row r="5479" spans="1:18" x14ac:dyDescent="0.3">
      <c r="A5479" s="35">
        <f t="shared" si="429"/>
        <v>44244</v>
      </c>
      <c r="B5479" s="36">
        <v>0.16666666666666666</v>
      </c>
      <c r="C5479">
        <v>11245</v>
      </c>
      <c r="D5479">
        <v>1351</v>
      </c>
      <c r="E5479" s="49">
        <f t="shared" si="427"/>
        <v>0.20576168333082845</v>
      </c>
      <c r="F5479" s="49">
        <f t="shared" si="428"/>
        <v>0.27401213669622226</v>
      </c>
      <c r="G5479">
        <v>0</v>
      </c>
      <c r="H5479" s="51">
        <f>G5479/'Parc électrique'!$C$24</f>
        <v>0</v>
      </c>
      <c r="I5479" s="14">
        <v>752</v>
      </c>
      <c r="J5479" s="14">
        <v>0</v>
      </c>
      <c r="K5479" s="14">
        <v>0</v>
      </c>
      <c r="L5479" s="14">
        <v>625</v>
      </c>
      <c r="M5479" s="14">
        <f>C5479-SUM(D5479:L5479)</f>
        <v>8516.5202261799732</v>
      </c>
      <c r="P5479" s="49">
        <f>D5480/('Parc électrique'!$C$22+'Parc électrique'!$C$23)</f>
        <v>0.26406249999999998</v>
      </c>
      <c r="Q5479" s="49">
        <f t="shared" si="425"/>
        <v>0.25739248321917102</v>
      </c>
      <c r="R5479" s="49">
        <f t="shared" si="426"/>
        <v>0.34276869801377907</v>
      </c>
    </row>
    <row r="5480" spans="1:18" x14ac:dyDescent="0.3">
      <c r="A5480" s="35">
        <f t="shared" si="429"/>
        <v>44244</v>
      </c>
      <c r="B5480" s="36">
        <v>0.20833333333333334</v>
      </c>
      <c r="C5480">
        <v>11738</v>
      </c>
      <c r="D5480">
        <v>1690</v>
      </c>
      <c r="E5480" s="49">
        <f t="shared" si="427"/>
        <v>0.25739248321917102</v>
      </c>
      <c r="F5480" s="49">
        <f t="shared" si="428"/>
        <v>0.34276869801377907</v>
      </c>
      <c r="G5480">
        <v>0</v>
      </c>
      <c r="H5480" s="51">
        <f>G5480/'Parc électrique'!$C$24</f>
        <v>0</v>
      </c>
      <c r="I5480" s="14">
        <v>752</v>
      </c>
      <c r="J5480" s="14">
        <v>927</v>
      </c>
      <c r="K5480" s="14">
        <v>0</v>
      </c>
      <c r="L5480" s="14">
        <v>627</v>
      </c>
      <c r="M5480" s="14">
        <f>C5480-SUM(D5480:L5480)</f>
        <v>7741.3998388187674</v>
      </c>
      <c r="P5480" s="49">
        <f>D5481/('Parc électrique'!$C$22+'Parc électrique'!$C$23)</f>
        <v>0.30046875000000001</v>
      </c>
      <c r="Q5480" s="49">
        <f t="shared" si="425"/>
        <v>0.29287913918962477</v>
      </c>
      <c r="R5480" s="49">
        <f t="shared" si="426"/>
        <v>0.39002615756242442</v>
      </c>
    </row>
    <row r="5481" spans="1:18" x14ac:dyDescent="0.3">
      <c r="A5481" s="35">
        <f t="shared" si="429"/>
        <v>44244</v>
      </c>
      <c r="B5481" s="36">
        <v>0.25</v>
      </c>
      <c r="C5481">
        <v>12850</v>
      </c>
      <c r="D5481">
        <v>1923</v>
      </c>
      <c r="E5481" s="49">
        <f t="shared" si="427"/>
        <v>0.29287913918962477</v>
      </c>
      <c r="F5481" s="49">
        <f t="shared" si="428"/>
        <v>0.39002615756242442</v>
      </c>
      <c r="G5481">
        <v>0</v>
      </c>
      <c r="H5481" s="51">
        <f>G5481/'Parc électrique'!$C$24</f>
        <v>0</v>
      </c>
      <c r="I5481" s="14">
        <v>752</v>
      </c>
      <c r="J5481" s="14">
        <v>1792</v>
      </c>
      <c r="K5481" s="14">
        <v>0</v>
      </c>
      <c r="L5481" s="14">
        <v>641</v>
      </c>
      <c r="M5481" s="14">
        <f>C5481-SUM(D5481:L5481)</f>
        <v>7741.3170947032477</v>
      </c>
      <c r="P5481" s="49">
        <f>D5482/('Parc électrique'!$C$22+'Parc électrique'!$C$23)</f>
        <v>0.35</v>
      </c>
      <c r="Q5481" s="49">
        <f t="shared" si="425"/>
        <v>0.34115926769878285</v>
      </c>
      <c r="R5481" s="49">
        <f t="shared" si="426"/>
        <v>0.45432064115435811</v>
      </c>
    </row>
    <row r="5482" spans="1:18" x14ac:dyDescent="0.3">
      <c r="A5482" s="35">
        <f t="shared" si="429"/>
        <v>44244</v>
      </c>
      <c r="B5482" s="36">
        <v>0.29166666666666669</v>
      </c>
      <c r="C5482">
        <v>13669</v>
      </c>
      <c r="D5482">
        <v>2240</v>
      </c>
      <c r="E5482" s="49">
        <f t="shared" si="427"/>
        <v>0.34115926769878285</v>
      </c>
      <c r="F5482" s="49">
        <f t="shared" si="428"/>
        <v>0.45432064115435811</v>
      </c>
      <c r="G5482">
        <v>1</v>
      </c>
      <c r="H5482" s="51">
        <f>G5482/'Parc électrique'!$C$24</f>
        <v>3.3333333333333332E-4</v>
      </c>
      <c r="I5482" s="14">
        <v>752</v>
      </c>
      <c r="J5482" s="14">
        <v>1837</v>
      </c>
      <c r="K5482" s="14">
        <v>0</v>
      </c>
      <c r="L5482" s="14">
        <v>658</v>
      </c>
      <c r="M5482" s="14">
        <f>C5482-SUM(D5482:L5482)</f>
        <v>8180.2041867578137</v>
      </c>
      <c r="P5482" s="49">
        <f>D5483/('Parc électrique'!$C$22+'Parc électrique'!$C$23)</f>
        <v>0.39640625000000002</v>
      </c>
      <c r="Q5482" s="49">
        <f t="shared" si="425"/>
        <v>0.38639333131777331</v>
      </c>
      <c r="R5482" s="49">
        <f t="shared" si="426"/>
        <v>0.51455869045027081</v>
      </c>
    </row>
    <row r="5483" spans="1:18" x14ac:dyDescent="0.3">
      <c r="A5483" s="35">
        <f t="shared" si="429"/>
        <v>44244</v>
      </c>
      <c r="B5483" s="36">
        <v>0.33333333333333331</v>
      </c>
      <c r="C5483">
        <v>13933</v>
      </c>
      <c r="D5483">
        <v>2537</v>
      </c>
      <c r="E5483" s="49">
        <f t="shared" si="427"/>
        <v>0.38639333131777331</v>
      </c>
      <c r="F5483" s="49">
        <f t="shared" si="428"/>
        <v>0.51455869045027081</v>
      </c>
      <c r="G5483">
        <v>113</v>
      </c>
      <c r="H5483" s="51">
        <f>G5483/'Parc électrique'!$C$24</f>
        <v>3.7666666666666668E-2</v>
      </c>
      <c r="I5483" s="14">
        <v>752</v>
      </c>
      <c r="J5483" s="14">
        <v>1837</v>
      </c>
      <c r="K5483" s="14">
        <v>0</v>
      </c>
      <c r="L5483" s="14">
        <v>662</v>
      </c>
      <c r="M5483" s="14">
        <f>C5483-SUM(D5483:L5483)</f>
        <v>8031.0613813115651</v>
      </c>
      <c r="P5483" s="49">
        <f>D5484/('Parc électrique'!$C$22+'Parc électrique'!$C$23)</f>
        <v>0.43406250000000002</v>
      </c>
      <c r="Q5483" s="49">
        <f t="shared" si="425"/>
        <v>0.42309841324429415</v>
      </c>
      <c r="R5483" s="49">
        <f t="shared" si="426"/>
        <v>0.56343872371732451</v>
      </c>
    </row>
    <row r="5484" spans="1:18" x14ac:dyDescent="0.3">
      <c r="A5484" s="35">
        <f t="shared" si="429"/>
        <v>44244</v>
      </c>
      <c r="B5484" s="36">
        <v>0.375</v>
      </c>
      <c r="C5484">
        <v>13998</v>
      </c>
      <c r="D5484">
        <v>2778</v>
      </c>
      <c r="E5484" s="49">
        <f t="shared" si="427"/>
        <v>0.42309841324429415</v>
      </c>
      <c r="F5484" s="49">
        <f t="shared" si="428"/>
        <v>0.56343872371732451</v>
      </c>
      <c r="G5484">
        <v>461</v>
      </c>
      <c r="H5484" s="51">
        <f>G5484/'Parc électrique'!$C$24</f>
        <v>0.15366666666666667</v>
      </c>
      <c r="I5484" s="14">
        <v>752</v>
      </c>
      <c r="J5484" s="14">
        <v>0</v>
      </c>
      <c r="K5484" s="14">
        <v>0</v>
      </c>
      <c r="L5484" s="14">
        <v>658</v>
      </c>
      <c r="M5484" s="14">
        <f>C5484-SUM(D5484:L5484)</f>
        <v>9347.8597961963715</v>
      </c>
      <c r="P5484" s="49">
        <f>D5485/('Parc électrique'!$C$22+'Parc électrique'!$C$23)</f>
        <v>0.47375</v>
      </c>
      <c r="Q5484" s="49">
        <f t="shared" si="425"/>
        <v>0.46178343734942401</v>
      </c>
      <c r="R5484" s="49">
        <f t="shared" si="426"/>
        <v>0.61495543927679197</v>
      </c>
    </row>
    <row r="5485" spans="1:18" x14ac:dyDescent="0.3">
      <c r="A5485" s="35">
        <f t="shared" si="429"/>
        <v>44244</v>
      </c>
      <c r="B5485" s="36">
        <v>0.41666666666666669</v>
      </c>
      <c r="C5485">
        <v>13881</v>
      </c>
      <c r="D5485">
        <v>3032</v>
      </c>
      <c r="E5485" s="49">
        <f t="shared" si="427"/>
        <v>0.46178343734942401</v>
      </c>
      <c r="F5485" s="49">
        <f t="shared" si="428"/>
        <v>0.61495543927679197</v>
      </c>
      <c r="G5485">
        <v>838</v>
      </c>
      <c r="H5485" s="51">
        <f>G5485/'Parc électrique'!$C$24</f>
        <v>0.27933333333333332</v>
      </c>
      <c r="I5485" s="14">
        <v>752</v>
      </c>
      <c r="J5485" s="14">
        <v>859</v>
      </c>
      <c r="K5485" s="14">
        <v>0</v>
      </c>
      <c r="L5485" s="14">
        <v>658</v>
      </c>
      <c r="M5485" s="14">
        <f>C5485-SUM(D5485:L5485)</f>
        <v>7740.6439277900408</v>
      </c>
      <c r="P5485" s="49">
        <f>D5486/('Parc électrique'!$C$22+'Parc électrique'!$C$23)</f>
        <v>0.46421875000000001</v>
      </c>
      <c r="Q5485" s="49">
        <f t="shared" si="425"/>
        <v>0.45249293943441249</v>
      </c>
      <c r="R5485" s="49">
        <f t="shared" si="426"/>
        <v>0.60258331467392767</v>
      </c>
    </row>
    <row r="5486" spans="1:18" x14ac:dyDescent="0.3">
      <c r="A5486" s="35">
        <f t="shared" si="429"/>
        <v>44244</v>
      </c>
      <c r="B5486" s="36">
        <v>0.45833333333333331</v>
      </c>
      <c r="C5486">
        <v>13864</v>
      </c>
      <c r="D5486">
        <v>2971</v>
      </c>
      <c r="E5486" s="49">
        <f t="shared" si="427"/>
        <v>0.45249293943441249</v>
      </c>
      <c r="F5486" s="49">
        <f t="shared" si="428"/>
        <v>0.60258331467392767</v>
      </c>
      <c r="G5486">
        <v>993</v>
      </c>
      <c r="H5486" s="51">
        <f>G5486/'Parc électrique'!$C$24</f>
        <v>0.33100000000000002</v>
      </c>
      <c r="I5486" s="14">
        <v>752</v>
      </c>
      <c r="J5486" s="14">
        <v>747</v>
      </c>
      <c r="K5486" s="14">
        <v>0</v>
      </c>
      <c r="L5486" s="14">
        <v>659</v>
      </c>
      <c r="M5486" s="14">
        <f>C5486-SUM(D5486:L5486)</f>
        <v>7740.613923745892</v>
      </c>
      <c r="P5486" s="49">
        <f>D5487/('Parc électrique'!$C$22+'Parc électrique'!$C$23)</f>
        <v>0.48640624999999998</v>
      </c>
      <c r="Q5486" s="49">
        <f t="shared" si="425"/>
        <v>0.47412000015460321</v>
      </c>
      <c r="R5486" s="49">
        <f t="shared" si="426"/>
        <v>0.63138399817567714</v>
      </c>
    </row>
    <row r="5487" spans="1:18" x14ac:dyDescent="0.3">
      <c r="A5487" s="35">
        <f t="shared" si="429"/>
        <v>44244</v>
      </c>
      <c r="B5487" s="36">
        <v>0.5</v>
      </c>
      <c r="C5487">
        <v>13741</v>
      </c>
      <c r="D5487">
        <v>3113</v>
      </c>
      <c r="E5487" s="49">
        <f t="shared" si="427"/>
        <v>0.47412000015460321</v>
      </c>
      <c r="F5487" s="49">
        <f t="shared" si="428"/>
        <v>0.63138399817567714</v>
      </c>
      <c r="G5487">
        <v>1120</v>
      </c>
      <c r="H5487" s="51">
        <f>G5487/'Parc électrique'!$C$24</f>
        <v>0.37333333333333335</v>
      </c>
      <c r="I5487" s="14">
        <v>752</v>
      </c>
      <c r="J5487" s="14">
        <v>355</v>
      </c>
      <c r="K5487" s="14">
        <v>0</v>
      </c>
      <c r="L5487" s="14">
        <v>659</v>
      </c>
      <c r="M5487" s="14">
        <f>C5487-SUM(D5487:L5487)</f>
        <v>7740.5211626683367</v>
      </c>
      <c r="P5487" s="49">
        <f>D5488/('Parc électrique'!$C$22+'Parc électrique'!$C$23)</f>
        <v>0.49046875000000001</v>
      </c>
      <c r="Q5487" s="49">
        <f t="shared" si="425"/>
        <v>0.47807988451182126</v>
      </c>
      <c r="R5487" s="49">
        <f t="shared" si="426"/>
        <v>0.63665736276050455</v>
      </c>
    </row>
    <row r="5488" spans="1:18" x14ac:dyDescent="0.3">
      <c r="A5488" s="35">
        <f t="shared" si="429"/>
        <v>44244</v>
      </c>
      <c r="B5488" s="36">
        <v>0.54166666666666663</v>
      </c>
      <c r="C5488">
        <v>13347</v>
      </c>
      <c r="D5488">
        <v>3139</v>
      </c>
      <c r="E5488" s="49">
        <f t="shared" si="427"/>
        <v>0.47807988451182126</v>
      </c>
      <c r="F5488" s="49">
        <f t="shared" si="428"/>
        <v>0.63665736276050455</v>
      </c>
      <c r="G5488">
        <v>1106</v>
      </c>
      <c r="H5488" s="51">
        <f>G5488/'Parc électrique'!$C$24</f>
        <v>0.36866666666666664</v>
      </c>
      <c r="I5488" s="14">
        <v>752</v>
      </c>
      <c r="J5488" s="14">
        <v>0</v>
      </c>
      <c r="K5488" s="14">
        <v>0</v>
      </c>
      <c r="L5488" s="14">
        <v>660</v>
      </c>
      <c r="M5488" s="14">
        <f>C5488-SUM(D5488:L5488)</f>
        <v>7688.5165960860613</v>
      </c>
      <c r="P5488" s="49">
        <f>D5489/('Parc électrique'!$C$22+'Parc électrique'!$C$23)</f>
        <v>0.49703124999999998</v>
      </c>
      <c r="Q5488" s="49">
        <f t="shared" si="425"/>
        <v>0.48447662078117332</v>
      </c>
      <c r="R5488" s="49">
        <f t="shared" si="426"/>
        <v>0.64517587478214866</v>
      </c>
    </row>
    <row r="5489" spans="1:18" x14ac:dyDescent="0.3">
      <c r="A5489" s="35">
        <f t="shared" si="429"/>
        <v>44244</v>
      </c>
      <c r="B5489" s="36">
        <v>0.58333333333333337</v>
      </c>
      <c r="C5489">
        <v>12947</v>
      </c>
      <c r="D5489">
        <v>3181</v>
      </c>
      <c r="E5489" s="49">
        <f t="shared" si="427"/>
        <v>0.48447662078117332</v>
      </c>
      <c r="F5489" s="49">
        <f t="shared" si="428"/>
        <v>0.64517587478214866</v>
      </c>
      <c r="G5489">
        <v>1016</v>
      </c>
      <c r="H5489" s="51">
        <f>G5489/'Parc électrique'!$C$24</f>
        <v>0.33866666666666667</v>
      </c>
      <c r="I5489" s="14">
        <v>752</v>
      </c>
      <c r="J5489" s="14">
        <v>0</v>
      </c>
      <c r="K5489" s="14">
        <v>0</v>
      </c>
      <c r="L5489" s="14">
        <v>661</v>
      </c>
      <c r="M5489" s="14">
        <f>C5489-SUM(D5489:L5489)</f>
        <v>7335.5316808377702</v>
      </c>
      <c r="P5489" s="49">
        <f>D5490/('Parc électrique'!$C$22+'Parc électrique'!$C$23)</f>
        <v>0.51859374999999996</v>
      </c>
      <c r="Q5489" s="49">
        <f t="shared" si="425"/>
        <v>0.50549446852333058</v>
      </c>
      <c r="R5489" s="49">
        <f t="shared" si="426"/>
        <v>0.67316527142469407</v>
      </c>
    </row>
    <row r="5490" spans="1:18" x14ac:dyDescent="0.3">
      <c r="A5490" s="35">
        <f t="shared" si="429"/>
        <v>44244</v>
      </c>
      <c r="B5490" s="36">
        <v>0.625</v>
      </c>
      <c r="C5490">
        <v>12537</v>
      </c>
      <c r="D5490">
        <v>3319</v>
      </c>
      <c r="E5490" s="49">
        <f t="shared" si="427"/>
        <v>0.50549446852333058</v>
      </c>
      <c r="F5490" s="49">
        <f t="shared" si="428"/>
        <v>0.67316527142469407</v>
      </c>
      <c r="G5490">
        <v>844</v>
      </c>
      <c r="H5490" s="51">
        <f>G5490/'Parc électrique'!$C$24</f>
        <v>0.28133333333333332</v>
      </c>
      <c r="I5490" s="14">
        <v>752</v>
      </c>
      <c r="J5490" s="14">
        <v>0</v>
      </c>
      <c r="K5490" s="14">
        <v>0</v>
      </c>
      <c r="L5490" s="14">
        <v>662</v>
      </c>
      <c r="M5490" s="14">
        <f>C5490-SUM(D5490:L5490)</f>
        <v>6958.5400069267189</v>
      </c>
      <c r="P5490" s="49">
        <f>D5491/('Parc électrique'!$C$22+'Parc électrique'!$C$23)</f>
        <v>0.55906250000000002</v>
      </c>
      <c r="Q5490" s="49">
        <f t="shared" si="425"/>
        <v>0.54494100885100238</v>
      </c>
      <c r="R5490" s="49">
        <f t="shared" si="426"/>
        <v>0.72569609555816672</v>
      </c>
    </row>
    <row r="5491" spans="1:18" x14ac:dyDescent="0.3">
      <c r="A5491" s="35">
        <f t="shared" si="429"/>
        <v>44244</v>
      </c>
      <c r="B5491" s="36">
        <v>0.66666666666666663</v>
      </c>
      <c r="C5491">
        <v>12266</v>
      </c>
      <c r="D5491">
        <v>3578</v>
      </c>
      <c r="E5491" s="49">
        <f t="shared" si="427"/>
        <v>0.54494100885100238</v>
      </c>
      <c r="F5491" s="49">
        <f t="shared" si="428"/>
        <v>0.72569609555816672</v>
      </c>
      <c r="G5491">
        <v>495</v>
      </c>
      <c r="H5491" s="51">
        <f>G5491/'Parc électrique'!$C$24</f>
        <v>0.16500000000000001</v>
      </c>
      <c r="I5491" s="14">
        <v>752</v>
      </c>
      <c r="J5491" s="14">
        <v>0</v>
      </c>
      <c r="K5491" s="14">
        <v>0</v>
      </c>
      <c r="L5491" s="14">
        <v>662</v>
      </c>
      <c r="M5491" s="14">
        <f>C5491-SUM(D5491:L5491)</f>
        <v>6777.5643628955913</v>
      </c>
      <c r="P5491" s="49">
        <f>D5492/('Parc électrique'!$C$22+'Parc électrique'!$C$23)</f>
        <v>0.56671875000000005</v>
      </c>
      <c r="Q5491" s="49">
        <f t="shared" si="425"/>
        <v>0.5524038678319132</v>
      </c>
      <c r="R5491" s="49">
        <f t="shared" si="426"/>
        <v>0.73563435958341827</v>
      </c>
    </row>
    <row r="5492" spans="1:18" x14ac:dyDescent="0.3">
      <c r="A5492" s="35">
        <f t="shared" si="429"/>
        <v>44244</v>
      </c>
      <c r="B5492" s="36">
        <v>0.70833333333333337</v>
      </c>
      <c r="C5492">
        <v>12307</v>
      </c>
      <c r="D5492">
        <v>3627</v>
      </c>
      <c r="E5492" s="49">
        <f t="shared" si="427"/>
        <v>0.5524038678319132</v>
      </c>
      <c r="F5492" s="49">
        <f t="shared" si="428"/>
        <v>0.73563435958341827</v>
      </c>
      <c r="G5492">
        <v>132</v>
      </c>
      <c r="H5492" s="51">
        <f>G5492/'Parc électrique'!$C$24</f>
        <v>4.3999999999999997E-2</v>
      </c>
      <c r="I5492" s="14">
        <v>752</v>
      </c>
      <c r="J5492" s="14">
        <v>0</v>
      </c>
      <c r="K5492" s="14">
        <v>0</v>
      </c>
      <c r="L5492" s="14">
        <v>660</v>
      </c>
      <c r="M5492" s="14">
        <f>C5492-SUM(D5492:L5492)</f>
        <v>7134.6679617725849</v>
      </c>
      <c r="P5492" s="49">
        <f>D5493/('Parc électrique'!$C$22+'Parc électrique'!$C$23)</f>
        <v>0.54984374999999996</v>
      </c>
      <c r="Q5492" s="49">
        <f t="shared" si="425"/>
        <v>0.53595511742500757</v>
      </c>
      <c r="R5492" s="49">
        <f t="shared" si="426"/>
        <v>0.71372961438490445</v>
      </c>
    </row>
    <row r="5493" spans="1:18" x14ac:dyDescent="0.3">
      <c r="A5493" s="35">
        <f t="shared" si="429"/>
        <v>44244</v>
      </c>
      <c r="B5493" s="36">
        <v>0.75</v>
      </c>
      <c r="C5493">
        <v>13173</v>
      </c>
      <c r="D5493">
        <v>3519</v>
      </c>
      <c r="E5493" s="49">
        <f t="shared" si="427"/>
        <v>0.53595511742500757</v>
      </c>
      <c r="F5493" s="49">
        <f t="shared" si="428"/>
        <v>0.71372961438490445</v>
      </c>
      <c r="G5493">
        <v>8</v>
      </c>
      <c r="H5493" s="51">
        <f>G5493/'Parc électrique'!$C$24</f>
        <v>2.6666666666666666E-3</v>
      </c>
      <c r="I5493" s="14">
        <v>752</v>
      </c>
      <c r="J5493" s="14">
        <v>497</v>
      </c>
      <c r="K5493" s="14">
        <v>0</v>
      </c>
      <c r="L5493" s="14">
        <v>655</v>
      </c>
      <c r="M5493" s="14">
        <f>C5493-SUM(D5493:L5493)</f>
        <v>7740.747648601523</v>
      </c>
      <c r="P5493" s="49">
        <f>D5494/('Parc électrique'!$C$22+'Parc électrique'!$C$23)</f>
        <v>0.54</v>
      </c>
      <c r="Q5493" s="49">
        <f t="shared" si="425"/>
        <v>0.52636001302097934</v>
      </c>
      <c r="R5493" s="49">
        <f t="shared" si="426"/>
        <v>0.70095184635243823</v>
      </c>
    </row>
    <row r="5494" spans="1:18" x14ac:dyDescent="0.3">
      <c r="A5494" s="35">
        <f t="shared" si="429"/>
        <v>44244</v>
      </c>
      <c r="B5494" s="36">
        <v>0.79166666666666663</v>
      </c>
      <c r="C5494">
        <v>13198</v>
      </c>
      <c r="D5494">
        <v>3456</v>
      </c>
      <c r="E5494" s="49">
        <f t="shared" si="427"/>
        <v>0.52636001302097934</v>
      </c>
      <c r="F5494" s="49">
        <f t="shared" si="428"/>
        <v>0.70095184635243823</v>
      </c>
      <c r="G5494">
        <v>0</v>
      </c>
      <c r="H5494" s="51">
        <f>G5494/'Parc électrique'!$C$24</f>
        <v>0</v>
      </c>
      <c r="I5494" s="14">
        <v>752</v>
      </c>
      <c r="J5494" s="14">
        <v>0</v>
      </c>
      <c r="K5494" s="14">
        <v>0</v>
      </c>
      <c r="L5494" s="14">
        <v>655</v>
      </c>
      <c r="M5494" s="14">
        <f>C5494-SUM(D5494:L5494)</f>
        <v>8333.772688140627</v>
      </c>
      <c r="P5494" s="49">
        <f>D5495/('Parc électrique'!$C$22+'Parc électrique'!$C$23)</f>
        <v>0.53781250000000003</v>
      </c>
      <c r="Q5494" s="49">
        <f t="shared" si="425"/>
        <v>0.52422776759786194</v>
      </c>
      <c r="R5494" s="49">
        <f t="shared" si="426"/>
        <v>0.69811234234522357</v>
      </c>
    </row>
    <row r="5495" spans="1:18" x14ac:dyDescent="0.3">
      <c r="A5495" s="35">
        <f t="shared" si="429"/>
        <v>44244</v>
      </c>
      <c r="B5495" s="36">
        <v>0.83333333333333337</v>
      </c>
      <c r="C5495">
        <v>12482</v>
      </c>
      <c r="D5495">
        <v>3442</v>
      </c>
      <c r="E5495" s="49">
        <f t="shared" si="427"/>
        <v>0.52422776759786194</v>
      </c>
      <c r="F5495" s="49">
        <f t="shared" si="428"/>
        <v>0.69811234234522357</v>
      </c>
      <c r="G5495">
        <v>0</v>
      </c>
      <c r="H5495" s="51">
        <f>G5495/'Parc électrique'!$C$24</f>
        <v>0</v>
      </c>
      <c r="I5495" s="14">
        <v>752</v>
      </c>
      <c r="J5495" s="14">
        <v>0</v>
      </c>
      <c r="K5495" s="14">
        <v>0</v>
      </c>
      <c r="L5495" s="14">
        <v>647</v>
      </c>
      <c r="M5495" s="14">
        <f>C5495-SUM(D5495:L5495)</f>
        <v>7639.7776598900564</v>
      </c>
      <c r="P5495" s="49">
        <f>D5496/('Parc électrique'!$C$22+'Parc électrique'!$C$23)</f>
        <v>0.53328125000000004</v>
      </c>
      <c r="Q5495" s="49">
        <f t="shared" si="425"/>
        <v>0.5198109735071188</v>
      </c>
      <c r="R5495" s="49">
        <f t="shared" si="426"/>
        <v>0.692230512615993</v>
      </c>
    </row>
    <row r="5496" spans="1:18" x14ac:dyDescent="0.3">
      <c r="A5496" s="35">
        <f t="shared" si="429"/>
        <v>44244</v>
      </c>
      <c r="B5496" s="36">
        <v>0.875</v>
      </c>
      <c r="C5496">
        <v>11833</v>
      </c>
      <c r="D5496">
        <v>3413</v>
      </c>
      <c r="E5496" s="49">
        <f t="shared" si="427"/>
        <v>0.5198109735071188</v>
      </c>
      <c r="F5496" s="49">
        <f t="shared" si="428"/>
        <v>0.692230512615993</v>
      </c>
      <c r="G5496">
        <v>0</v>
      </c>
      <c r="H5496" s="51">
        <f>G5496/'Parc électrique'!$C$24</f>
        <v>0</v>
      </c>
      <c r="I5496" s="14">
        <v>752</v>
      </c>
      <c r="J5496" s="14">
        <v>0</v>
      </c>
      <c r="K5496" s="14">
        <v>0</v>
      </c>
      <c r="L5496" s="14">
        <v>646</v>
      </c>
      <c r="M5496" s="14">
        <f>C5496-SUM(D5496:L5496)</f>
        <v>7020.7879585138771</v>
      </c>
      <c r="P5496" s="49">
        <f>D5497/('Parc électrique'!$C$22+'Parc électrique'!$C$23)</f>
        <v>0.53171875000000002</v>
      </c>
      <c r="Q5496" s="49">
        <f t="shared" si="425"/>
        <v>0.51828794106203491</v>
      </c>
      <c r="R5496" s="49">
        <f t="shared" si="426"/>
        <v>0.69020229546798251</v>
      </c>
    </row>
    <row r="5497" spans="1:18" x14ac:dyDescent="0.3">
      <c r="A5497" s="35">
        <f t="shared" si="429"/>
        <v>44244</v>
      </c>
      <c r="B5497" s="36">
        <v>0.91666666666666663</v>
      </c>
      <c r="C5497">
        <v>12010</v>
      </c>
      <c r="D5497">
        <v>3403</v>
      </c>
      <c r="E5497" s="49">
        <f t="shared" si="427"/>
        <v>0.51828794106203491</v>
      </c>
      <c r="F5497" s="49">
        <f t="shared" si="428"/>
        <v>0.69020229546798251</v>
      </c>
      <c r="G5497">
        <v>0</v>
      </c>
      <c r="H5497" s="51">
        <f>G5497/'Parc électrique'!$C$24</f>
        <v>0</v>
      </c>
      <c r="I5497" s="14">
        <v>752</v>
      </c>
      <c r="J5497" s="14">
        <v>0</v>
      </c>
      <c r="K5497" s="14">
        <v>0</v>
      </c>
      <c r="L5497" s="14">
        <v>641</v>
      </c>
      <c r="M5497" s="14">
        <f>C5497-SUM(D5497:L5497)</f>
        <v>7212.7915097634705</v>
      </c>
      <c r="P5497" s="49">
        <f>D5498/('Parc électrique'!$C$22+'Parc électrique'!$C$23)</f>
        <v>0.53749999999999998</v>
      </c>
      <c r="Q5497" s="49">
        <f t="shared" si="425"/>
        <v>0.52392316110884518</v>
      </c>
      <c r="R5497" s="49">
        <f t="shared" si="426"/>
        <v>0.69770669891562143</v>
      </c>
    </row>
    <row r="5498" spans="1:18" x14ac:dyDescent="0.3">
      <c r="A5498" s="35">
        <f t="shared" si="429"/>
        <v>44244</v>
      </c>
      <c r="B5498" s="36">
        <v>0.95833333333333337</v>
      </c>
      <c r="C5498">
        <v>12175</v>
      </c>
      <c r="D5498">
        <v>3440</v>
      </c>
      <c r="E5498" s="49">
        <f t="shared" si="427"/>
        <v>0.52392316110884518</v>
      </c>
      <c r="F5498" s="49">
        <f t="shared" si="428"/>
        <v>0.69770669891562143</v>
      </c>
      <c r="G5498">
        <v>0</v>
      </c>
      <c r="H5498" s="51">
        <f>G5498/'Parc électrique'!$C$24</f>
        <v>0</v>
      </c>
      <c r="I5498" s="14">
        <v>752</v>
      </c>
      <c r="J5498" s="14">
        <v>0</v>
      </c>
      <c r="K5498" s="14">
        <v>0</v>
      </c>
      <c r="L5498" s="14">
        <v>643</v>
      </c>
      <c r="M5498" s="14">
        <f>C5498-SUM(D5498:L5498)</f>
        <v>7338.7783701399749</v>
      </c>
      <c r="P5498" s="49">
        <f>D5499/('Parc électrique'!$C$22+'Parc électrique'!$C$23)</f>
        <v>0.5028125</v>
      </c>
      <c r="Q5498" s="49">
        <f t="shared" si="425"/>
        <v>0.49011184082798365</v>
      </c>
      <c r="R5498" s="49">
        <f t="shared" si="426"/>
        <v>0.65268027822978769</v>
      </c>
    </row>
    <row r="5499" spans="1:18" x14ac:dyDescent="0.3">
      <c r="A5499" s="35">
        <f t="shared" si="429"/>
        <v>44245</v>
      </c>
      <c r="B5499" s="36">
        <v>0</v>
      </c>
      <c r="C5499">
        <v>11737</v>
      </c>
      <c r="D5499">
        <v>3218</v>
      </c>
      <c r="E5499" s="49">
        <f t="shared" si="427"/>
        <v>0.49011184082798365</v>
      </c>
      <c r="F5499" s="49">
        <f t="shared" si="428"/>
        <v>0.65268027822978769</v>
      </c>
      <c r="G5499">
        <v>0</v>
      </c>
      <c r="H5499" s="51">
        <f>G5499/'Parc électrique'!$C$24</f>
        <v>0</v>
      </c>
      <c r="I5499" s="14">
        <v>752</v>
      </c>
      <c r="J5499" s="14">
        <v>0</v>
      </c>
      <c r="K5499" s="14">
        <v>0</v>
      </c>
      <c r="L5499" s="14">
        <v>630</v>
      </c>
      <c r="M5499" s="14">
        <f>C5499-SUM(D5499:L5499)</f>
        <v>7135.857207880943</v>
      </c>
      <c r="P5499" s="49">
        <f>D5500/('Parc électrique'!$C$22+'Parc électrique'!$C$23)</f>
        <v>0.52421874999999996</v>
      </c>
      <c r="Q5499" s="49">
        <f t="shared" si="425"/>
        <v>0.51097738532563242</v>
      </c>
      <c r="R5499" s="49">
        <f t="shared" si="426"/>
        <v>0.68046685315753186</v>
      </c>
    </row>
    <row r="5500" spans="1:18" x14ac:dyDescent="0.3">
      <c r="A5500" s="35">
        <f t="shared" si="429"/>
        <v>44245</v>
      </c>
      <c r="B5500" s="36">
        <v>4.1666666666666664E-2</v>
      </c>
      <c r="C5500">
        <v>11486</v>
      </c>
      <c r="D5500">
        <v>3355</v>
      </c>
      <c r="E5500" s="49">
        <f t="shared" si="427"/>
        <v>0.51097738532563242</v>
      </c>
      <c r="F5500" s="49">
        <f t="shared" si="428"/>
        <v>0.68046685315753186</v>
      </c>
      <c r="G5500">
        <v>0</v>
      </c>
      <c r="H5500" s="51">
        <f>G5500/'Parc électrique'!$C$24</f>
        <v>0</v>
      </c>
      <c r="I5500" s="14">
        <v>752</v>
      </c>
      <c r="J5500" s="14">
        <v>0</v>
      </c>
      <c r="K5500" s="14">
        <v>0</v>
      </c>
      <c r="L5500" s="14">
        <v>627</v>
      </c>
      <c r="M5500" s="14">
        <f>C5500-SUM(D5500:L5500)</f>
        <v>6750.8085557615168</v>
      </c>
      <c r="P5500" s="49">
        <f>D5501/('Parc électrique'!$C$22+'Parc électrique'!$C$23)</f>
        <v>0.50312500000000004</v>
      </c>
      <c r="Q5500" s="49">
        <f t="shared" si="425"/>
        <v>0.49041644731700046</v>
      </c>
      <c r="R5500" s="49">
        <f t="shared" si="426"/>
        <v>0.65308592165938983</v>
      </c>
    </row>
    <row r="5501" spans="1:18" x14ac:dyDescent="0.3">
      <c r="A5501" s="35">
        <f t="shared" si="429"/>
        <v>44245</v>
      </c>
      <c r="B5501" s="36">
        <v>8.3333333333333329E-2</v>
      </c>
      <c r="C5501">
        <v>11199</v>
      </c>
      <c r="D5501">
        <v>3220</v>
      </c>
      <c r="E5501" s="49">
        <f t="shared" si="427"/>
        <v>0.49041644731700046</v>
      </c>
      <c r="F5501" s="49">
        <f t="shared" si="428"/>
        <v>0.65308592165938983</v>
      </c>
      <c r="G5501">
        <v>0</v>
      </c>
      <c r="H5501" s="51">
        <f>G5501/'Parc électrique'!$C$24</f>
        <v>0</v>
      </c>
      <c r="I5501" s="14">
        <v>752</v>
      </c>
      <c r="J5501" s="14">
        <v>0</v>
      </c>
      <c r="K5501" s="14">
        <v>0</v>
      </c>
      <c r="L5501" s="14">
        <v>625</v>
      </c>
      <c r="M5501" s="14">
        <f>C5501-SUM(D5501:L5501)</f>
        <v>6600.8564976310236</v>
      </c>
      <c r="P5501" s="49">
        <f>D5502/('Parc électrique'!$C$22+'Parc électrique'!$C$23)</f>
        <v>0.5078125</v>
      </c>
      <c r="Q5501" s="49">
        <f t="shared" si="425"/>
        <v>0.49498554465225197</v>
      </c>
      <c r="R5501" s="49">
        <f t="shared" si="426"/>
        <v>0.65917057310342142</v>
      </c>
    </row>
    <row r="5502" spans="1:18" x14ac:dyDescent="0.3">
      <c r="A5502" s="35">
        <f t="shared" si="429"/>
        <v>44245</v>
      </c>
      <c r="B5502" s="36">
        <v>0.125</v>
      </c>
      <c r="C5502">
        <v>10747</v>
      </c>
      <c r="D5502">
        <v>3250</v>
      </c>
      <c r="E5502" s="49">
        <f t="shared" si="427"/>
        <v>0.49498554465225197</v>
      </c>
      <c r="F5502" s="49">
        <f t="shared" si="428"/>
        <v>0.65917057310342142</v>
      </c>
      <c r="G5502">
        <v>0</v>
      </c>
      <c r="H5502" s="51">
        <f>G5502/'Parc électrique'!$C$24</f>
        <v>0</v>
      </c>
      <c r="I5502" s="14">
        <v>752</v>
      </c>
      <c r="J5502" s="14">
        <v>0</v>
      </c>
      <c r="K5502" s="14">
        <v>0</v>
      </c>
      <c r="L5502" s="14">
        <v>625</v>
      </c>
      <c r="M5502" s="14">
        <f>C5502-SUM(D5502:L5502)</f>
        <v>6118.8458438822445</v>
      </c>
      <c r="P5502" s="49">
        <f>D5503/('Parc électrique'!$C$22+'Parc électrique'!$C$23)</f>
        <v>0.51671875</v>
      </c>
      <c r="Q5502" s="49">
        <f t="shared" si="425"/>
        <v>0.50366682958922993</v>
      </c>
      <c r="R5502" s="49">
        <f t="shared" si="426"/>
        <v>0.67073141084708143</v>
      </c>
    </row>
    <row r="5503" spans="1:18" x14ac:dyDescent="0.3">
      <c r="A5503" s="35">
        <f t="shared" si="429"/>
        <v>44245</v>
      </c>
      <c r="B5503" s="36">
        <v>0.16666666666666666</v>
      </c>
      <c r="C5503">
        <v>10632</v>
      </c>
      <c r="D5503">
        <v>3307</v>
      </c>
      <c r="E5503" s="49">
        <f t="shared" si="427"/>
        <v>0.50366682958922993</v>
      </c>
      <c r="F5503" s="49">
        <f t="shared" si="428"/>
        <v>0.67073141084708143</v>
      </c>
      <c r="G5503">
        <v>0</v>
      </c>
      <c r="H5503" s="51">
        <f>G5503/'Parc électrique'!$C$24</f>
        <v>0</v>
      </c>
      <c r="I5503" s="14">
        <v>752</v>
      </c>
      <c r="J5503" s="14">
        <v>0</v>
      </c>
      <c r="K5503" s="14">
        <v>0</v>
      </c>
      <c r="L5503" s="14">
        <v>623</v>
      </c>
      <c r="M5503" s="14">
        <f>C5503-SUM(D5503:L5503)</f>
        <v>5948.8256017595631</v>
      </c>
      <c r="P5503" s="49">
        <f>D5504/('Parc électrique'!$C$22+'Parc électrique'!$C$23)</f>
        <v>0.50546875000000002</v>
      </c>
      <c r="Q5503" s="49">
        <f t="shared" si="425"/>
        <v>0.49270099598462624</v>
      </c>
      <c r="R5503" s="49">
        <f t="shared" si="426"/>
        <v>0.65612824738140563</v>
      </c>
    </row>
    <row r="5504" spans="1:18" x14ac:dyDescent="0.3">
      <c r="A5504" s="35">
        <f t="shared" si="429"/>
        <v>44245</v>
      </c>
      <c r="B5504" s="36">
        <v>0.20833333333333334</v>
      </c>
      <c r="C5504">
        <v>11103</v>
      </c>
      <c r="D5504">
        <v>3235</v>
      </c>
      <c r="E5504" s="49">
        <f t="shared" si="427"/>
        <v>0.49270099598462624</v>
      </c>
      <c r="F5504" s="49">
        <f t="shared" si="428"/>
        <v>0.65612824738140563</v>
      </c>
      <c r="G5504">
        <v>0</v>
      </c>
      <c r="H5504" s="51">
        <f>G5504/'Parc électrique'!$C$24</f>
        <v>0</v>
      </c>
      <c r="I5504" s="14">
        <v>752</v>
      </c>
      <c r="J5504" s="14">
        <v>0</v>
      </c>
      <c r="K5504" s="14">
        <v>0</v>
      </c>
      <c r="L5504" s="14">
        <v>625</v>
      </c>
      <c r="M5504" s="14">
        <f>C5504-SUM(D5504:L5504)</f>
        <v>6489.851170756634</v>
      </c>
      <c r="P5504" s="49">
        <f>D5505/('Parc électrique'!$C$22+'Parc électrique'!$C$23)</f>
        <v>0.49968750000000001</v>
      </c>
      <c r="Q5504" s="49">
        <f t="shared" si="425"/>
        <v>0.48706577593781597</v>
      </c>
      <c r="R5504" s="49">
        <f t="shared" si="426"/>
        <v>0.64862384393376671</v>
      </c>
    </row>
    <row r="5505" spans="1:18" x14ac:dyDescent="0.3">
      <c r="A5505" s="35">
        <f t="shared" si="429"/>
        <v>44245</v>
      </c>
      <c r="B5505" s="36">
        <v>0.25</v>
      </c>
      <c r="C5505">
        <v>12203</v>
      </c>
      <c r="D5505">
        <v>3198</v>
      </c>
      <c r="E5505" s="49">
        <f t="shared" si="427"/>
        <v>0.48706577593781597</v>
      </c>
      <c r="F5505" s="49">
        <f t="shared" si="428"/>
        <v>0.64862384393376671</v>
      </c>
      <c r="G5505">
        <v>0</v>
      </c>
      <c r="H5505" s="51">
        <f>G5505/'Parc électrique'!$C$24</f>
        <v>0</v>
      </c>
      <c r="I5505" s="14">
        <v>752</v>
      </c>
      <c r="J5505" s="14">
        <v>0</v>
      </c>
      <c r="K5505" s="14">
        <v>0</v>
      </c>
      <c r="L5505" s="14">
        <v>639</v>
      </c>
      <c r="M5505" s="14">
        <f>C5505-SUM(D5505:L5505)</f>
        <v>7612.8643103801278</v>
      </c>
      <c r="P5505" s="49">
        <f>D5506/('Parc électrique'!$C$22+'Parc électrique'!$C$23)</f>
        <v>0.53328125000000004</v>
      </c>
      <c r="Q5505" s="49">
        <f t="shared" si="425"/>
        <v>0.5198109735071188</v>
      </c>
      <c r="R5505" s="49">
        <f t="shared" si="426"/>
        <v>0.692230512615993</v>
      </c>
    </row>
    <row r="5506" spans="1:18" x14ac:dyDescent="0.3">
      <c r="A5506" s="35">
        <f t="shared" si="429"/>
        <v>44245</v>
      </c>
      <c r="B5506" s="36">
        <v>0.29166666666666669</v>
      </c>
      <c r="C5506">
        <v>12988</v>
      </c>
      <c r="D5506">
        <v>3413</v>
      </c>
      <c r="E5506" s="49">
        <f t="shared" si="427"/>
        <v>0.5198109735071188</v>
      </c>
      <c r="F5506" s="49">
        <f t="shared" si="428"/>
        <v>0.692230512615993</v>
      </c>
      <c r="G5506">
        <v>3</v>
      </c>
      <c r="H5506" s="51">
        <f>G5506/'Parc électrique'!$C$24</f>
        <v>1E-3</v>
      </c>
      <c r="I5506" s="14">
        <v>752</v>
      </c>
      <c r="J5506" s="14">
        <v>0</v>
      </c>
      <c r="K5506" s="14">
        <v>0</v>
      </c>
      <c r="L5506" s="14">
        <v>656</v>
      </c>
      <c r="M5506" s="14">
        <f>C5506-SUM(D5506:L5506)</f>
        <v>8162.7869585138769</v>
      </c>
      <c r="P5506" s="49">
        <f>D5507/('Parc électrique'!$C$22+'Parc électrique'!$C$23)</f>
        <v>0.50109375</v>
      </c>
      <c r="Q5506" s="49">
        <f t="shared" si="425"/>
        <v>0.48843650513839149</v>
      </c>
      <c r="R5506" s="49">
        <f t="shared" si="426"/>
        <v>0.65044923936697618</v>
      </c>
    </row>
    <row r="5507" spans="1:18" x14ac:dyDescent="0.3">
      <c r="A5507" s="35">
        <f t="shared" si="429"/>
        <v>44245</v>
      </c>
      <c r="B5507" s="36">
        <v>0.33333333333333331</v>
      </c>
      <c r="C5507">
        <v>13202</v>
      </c>
      <c r="D5507">
        <v>3207</v>
      </c>
      <c r="E5507" s="49">
        <f t="shared" si="427"/>
        <v>0.48843650513839149</v>
      </c>
      <c r="F5507" s="49">
        <f t="shared" si="428"/>
        <v>0.65044923936697618</v>
      </c>
      <c r="G5507">
        <v>127</v>
      </c>
      <c r="H5507" s="51">
        <f>G5507/'Parc électrique'!$C$24</f>
        <v>4.2333333333333334E-2</v>
      </c>
      <c r="I5507" s="14">
        <v>752</v>
      </c>
      <c r="J5507" s="14">
        <v>0</v>
      </c>
      <c r="K5507" s="14">
        <v>0</v>
      </c>
      <c r="L5507" s="14">
        <v>660</v>
      </c>
      <c r="M5507" s="14">
        <f>C5507-SUM(D5507:L5507)</f>
        <v>8454.8187809221617</v>
      </c>
      <c r="P5507" s="49">
        <f>D5508/('Parc électrique'!$C$22+'Parc électrique'!$C$23)</f>
        <v>0.50390625</v>
      </c>
      <c r="Q5507" s="49">
        <f t="shared" ref="Q5507:Q5570" si="430">P5507/$T$3*$T$8</f>
        <v>0.49117796353954241</v>
      </c>
      <c r="R5507" s="49">
        <f t="shared" ref="R5507:R5570" si="431">P5507/$T$3*$T$4</f>
        <v>0.65410003023339514</v>
      </c>
    </row>
    <row r="5508" spans="1:18" x14ac:dyDescent="0.3">
      <c r="A5508" s="35">
        <f t="shared" si="429"/>
        <v>44245</v>
      </c>
      <c r="B5508" s="36">
        <v>0.375</v>
      </c>
      <c r="C5508">
        <v>13239</v>
      </c>
      <c r="D5508">
        <v>3225</v>
      </c>
      <c r="E5508" s="49">
        <f t="shared" ref="E5508:E5571" si="432">P5507/$T$3*$T$8</f>
        <v>0.49117796353954241</v>
      </c>
      <c r="F5508" s="49">
        <f t="shared" ref="F5508:F5571" si="433">P5507/$T$3*$T$4</f>
        <v>0.65410003023339514</v>
      </c>
      <c r="G5508">
        <v>608</v>
      </c>
      <c r="H5508" s="51">
        <f>G5508/'Parc électrique'!$C$24</f>
        <v>0.20266666666666666</v>
      </c>
      <c r="I5508" s="14">
        <v>752</v>
      </c>
      <c r="J5508" s="14">
        <v>0</v>
      </c>
      <c r="K5508" s="14">
        <v>0</v>
      </c>
      <c r="L5508" s="14">
        <v>656</v>
      </c>
      <c r="M5508" s="14">
        <f>C5508-SUM(D5508:L5508)</f>
        <v>7996.6520553395603</v>
      </c>
      <c r="P5508" s="49">
        <f>D5509/('Parc électrique'!$C$22+'Parc électrique'!$C$23)</f>
        <v>0.43593749999999998</v>
      </c>
      <c r="Q5508" s="49">
        <f t="shared" si="430"/>
        <v>0.42492605217839474</v>
      </c>
      <c r="R5508" s="49">
        <f t="shared" si="431"/>
        <v>0.56587258429493703</v>
      </c>
    </row>
    <row r="5509" spans="1:18" x14ac:dyDescent="0.3">
      <c r="A5509" s="35">
        <f t="shared" si="429"/>
        <v>44245</v>
      </c>
      <c r="B5509" s="36">
        <v>0.41666666666666669</v>
      </c>
      <c r="C5509">
        <v>13135</v>
      </c>
      <c r="D5509">
        <v>2790</v>
      </c>
      <c r="E5509" s="49">
        <f t="shared" si="432"/>
        <v>0.42492605217839474</v>
      </c>
      <c r="F5509" s="49">
        <f t="shared" si="433"/>
        <v>0.56587258429493703</v>
      </c>
      <c r="G5509">
        <v>1120</v>
      </c>
      <c r="H5509" s="51">
        <f>G5509/'Parc électrique'!$C$24</f>
        <v>0.37333333333333335</v>
      </c>
      <c r="I5509" s="14">
        <v>752</v>
      </c>
      <c r="J5509" s="14">
        <v>0</v>
      </c>
      <c r="K5509" s="14">
        <v>0</v>
      </c>
      <c r="L5509" s="14">
        <v>656</v>
      </c>
      <c r="M5509" s="14">
        <f>C5509-SUM(D5509:L5509)</f>
        <v>7815.6358680301928</v>
      </c>
      <c r="P5509" s="49">
        <f>D5510/('Parc électrique'!$C$22+'Parc électrique'!$C$23)</f>
        <v>0.39796874999999998</v>
      </c>
      <c r="Q5509" s="49">
        <f t="shared" si="430"/>
        <v>0.38791636376285715</v>
      </c>
      <c r="R5509" s="49">
        <f t="shared" si="431"/>
        <v>0.5165869075982813</v>
      </c>
    </row>
    <row r="5510" spans="1:18" x14ac:dyDescent="0.3">
      <c r="A5510" s="35">
        <f t="shared" si="429"/>
        <v>44245</v>
      </c>
      <c r="B5510" s="36">
        <v>0.45833333333333331</v>
      </c>
      <c r="C5510">
        <v>13130</v>
      </c>
      <c r="D5510">
        <v>2547</v>
      </c>
      <c r="E5510" s="49">
        <f t="shared" si="432"/>
        <v>0.38791636376285715</v>
      </c>
      <c r="F5510" s="49">
        <f t="shared" si="433"/>
        <v>0.5165869075982813</v>
      </c>
      <c r="G5510">
        <v>1488</v>
      </c>
      <c r="H5510" s="51">
        <f>G5510/'Parc électrique'!$C$24</f>
        <v>0.496</v>
      </c>
      <c r="I5510" s="14">
        <v>752</v>
      </c>
      <c r="J5510" s="14">
        <v>0</v>
      </c>
      <c r="K5510" s="14">
        <v>0</v>
      </c>
      <c r="L5510" s="14">
        <v>657</v>
      </c>
      <c r="M5510" s="14">
        <f>C5510-SUM(D5510:L5510)</f>
        <v>7684.5994967286388</v>
      </c>
      <c r="P5510" s="49">
        <f>D5511/('Parc électrique'!$C$22+'Parc électrique'!$C$23)</f>
        <v>0.41109374999999998</v>
      </c>
      <c r="Q5510" s="49">
        <f t="shared" si="430"/>
        <v>0.40070983630156154</v>
      </c>
      <c r="R5510" s="49">
        <f t="shared" si="431"/>
        <v>0.53362393164156974</v>
      </c>
    </row>
    <row r="5511" spans="1:18" x14ac:dyDescent="0.3">
      <c r="A5511" s="35">
        <f t="shared" si="429"/>
        <v>44245</v>
      </c>
      <c r="B5511" s="36">
        <v>0.5</v>
      </c>
      <c r="C5511">
        <v>13022</v>
      </c>
      <c r="D5511">
        <v>2631</v>
      </c>
      <c r="E5511" s="49">
        <f t="shared" si="432"/>
        <v>0.40070983630156154</v>
      </c>
      <c r="F5511" s="49">
        <f t="shared" si="433"/>
        <v>0.53362393164156974</v>
      </c>
      <c r="G5511">
        <v>1672</v>
      </c>
      <c r="H5511" s="51">
        <f>G5511/'Parc électrique'!$C$24</f>
        <v>0.55733333333333335</v>
      </c>
      <c r="I5511" s="14">
        <v>752</v>
      </c>
      <c r="J5511" s="14">
        <v>0</v>
      </c>
      <c r="K5511" s="14">
        <v>0</v>
      </c>
      <c r="L5511" s="14">
        <v>657</v>
      </c>
      <c r="M5511" s="14">
        <f>C5511-SUM(D5511:L5511)</f>
        <v>7308.508332898723</v>
      </c>
      <c r="P5511" s="49">
        <f>D5512/('Parc électrique'!$C$22+'Parc électrique'!$C$23)</f>
        <v>0.36156250000000001</v>
      </c>
      <c r="Q5511" s="49">
        <f t="shared" si="430"/>
        <v>0.35242970779240346</v>
      </c>
      <c r="R5511" s="49">
        <f t="shared" si="431"/>
        <v>0.46932944804963606</v>
      </c>
    </row>
    <row r="5512" spans="1:18" x14ac:dyDescent="0.3">
      <c r="A5512" s="35">
        <f t="shared" si="429"/>
        <v>44245</v>
      </c>
      <c r="B5512" s="36">
        <v>0.54166666666666663</v>
      </c>
      <c r="C5512">
        <v>12651</v>
      </c>
      <c r="D5512">
        <v>2314</v>
      </c>
      <c r="E5512" s="49">
        <f t="shared" si="432"/>
        <v>0.35242970779240346</v>
      </c>
      <c r="F5512" s="49">
        <f t="shared" si="433"/>
        <v>0.46932944804963606</v>
      </c>
      <c r="G5512">
        <v>1698</v>
      </c>
      <c r="H5512" s="51">
        <f>G5512/'Parc électrique'!$C$24</f>
        <v>0.56599999999999995</v>
      </c>
      <c r="I5512" s="14">
        <v>752</v>
      </c>
      <c r="J5512" s="14">
        <v>0</v>
      </c>
      <c r="K5512" s="14">
        <v>0</v>
      </c>
      <c r="L5512" s="14">
        <v>658</v>
      </c>
      <c r="M5512" s="14">
        <f>C5512-SUM(D5512:L5512)</f>
        <v>7227.6122408441579</v>
      </c>
      <c r="P5512" s="49">
        <f>D5513/('Parc électrique'!$C$22+'Parc électrique'!$C$23)</f>
        <v>0.38187500000000002</v>
      </c>
      <c r="Q5512" s="49">
        <f t="shared" si="430"/>
        <v>0.37222912957849352</v>
      </c>
      <c r="R5512" s="49">
        <f t="shared" si="431"/>
        <v>0.49569627097377289</v>
      </c>
    </row>
    <row r="5513" spans="1:18" x14ac:dyDescent="0.3">
      <c r="A5513" s="35">
        <f t="shared" si="429"/>
        <v>44245</v>
      </c>
      <c r="B5513" s="36">
        <v>0.58333333333333337</v>
      </c>
      <c r="C5513">
        <v>12293</v>
      </c>
      <c r="D5513">
        <v>2444</v>
      </c>
      <c r="E5513" s="49">
        <f t="shared" si="432"/>
        <v>0.37222912957849352</v>
      </c>
      <c r="F5513" s="49">
        <f t="shared" si="433"/>
        <v>0.49569627097377289</v>
      </c>
      <c r="G5513">
        <v>1470</v>
      </c>
      <c r="H5513" s="51">
        <f>G5513/'Parc électrique'!$C$24</f>
        <v>0.49</v>
      </c>
      <c r="I5513" s="14">
        <v>752</v>
      </c>
      <c r="J5513" s="14">
        <v>0</v>
      </c>
      <c r="K5513" s="14">
        <v>0</v>
      </c>
      <c r="L5513" s="14">
        <v>659</v>
      </c>
      <c r="M5513" s="14">
        <f>C5513-SUM(D5513:L5513)</f>
        <v>6966.6420745994474</v>
      </c>
      <c r="P5513" s="49">
        <f>D5514/('Parc électrique'!$C$22+'Parc électrique'!$C$23)</f>
        <v>0.37515625000000002</v>
      </c>
      <c r="Q5513" s="49">
        <f t="shared" si="430"/>
        <v>0.36568009006463292</v>
      </c>
      <c r="R5513" s="49">
        <f t="shared" si="431"/>
        <v>0.4869749372373276</v>
      </c>
    </row>
    <row r="5514" spans="1:18" x14ac:dyDescent="0.3">
      <c r="A5514" s="35">
        <f t="shared" si="429"/>
        <v>44245</v>
      </c>
      <c r="B5514" s="36">
        <v>0.625</v>
      </c>
      <c r="C5514">
        <v>11939</v>
      </c>
      <c r="D5514">
        <v>2401</v>
      </c>
      <c r="E5514" s="49">
        <f t="shared" si="432"/>
        <v>0.36568009006463292</v>
      </c>
      <c r="F5514" s="49">
        <f t="shared" si="433"/>
        <v>0.4869749372373276</v>
      </c>
      <c r="G5514">
        <v>1109</v>
      </c>
      <c r="H5514" s="51">
        <f>G5514/'Parc électrique'!$C$24</f>
        <v>0.36966666666666664</v>
      </c>
      <c r="I5514" s="14">
        <v>752</v>
      </c>
      <c r="J5514" s="14">
        <v>0</v>
      </c>
      <c r="K5514" s="14">
        <v>0</v>
      </c>
      <c r="L5514" s="14">
        <v>659</v>
      </c>
      <c r="M5514" s="14">
        <f>C5514-SUM(D5514:L5514)</f>
        <v>7016.7776783060317</v>
      </c>
      <c r="P5514" s="49">
        <f>D5515/('Parc électrique'!$C$22+'Parc électrique'!$C$23)</f>
        <v>0.34812500000000002</v>
      </c>
      <c r="Q5514" s="49">
        <f t="shared" si="430"/>
        <v>0.33933162876468226</v>
      </c>
      <c r="R5514" s="49">
        <f t="shared" si="431"/>
        <v>0.45188678057674547</v>
      </c>
    </row>
    <row r="5515" spans="1:18" x14ac:dyDescent="0.3">
      <c r="A5515" s="35">
        <f t="shared" si="429"/>
        <v>44245</v>
      </c>
      <c r="B5515" s="36">
        <v>0.66666666666666663</v>
      </c>
      <c r="C5515">
        <v>11764</v>
      </c>
      <c r="D5515">
        <v>2228</v>
      </c>
      <c r="E5515" s="49">
        <f t="shared" si="432"/>
        <v>0.33933162876468226</v>
      </c>
      <c r="F5515" s="49">
        <f t="shared" si="433"/>
        <v>0.45188678057674547</v>
      </c>
      <c r="G5515">
        <v>595</v>
      </c>
      <c r="H5515" s="51">
        <f>G5515/'Parc électrique'!$C$24</f>
        <v>0.19833333333333333</v>
      </c>
      <c r="I5515" s="14">
        <v>752</v>
      </c>
      <c r="J5515" s="14">
        <v>0</v>
      </c>
      <c r="K5515" s="14">
        <v>0</v>
      </c>
      <c r="L5515" s="14">
        <v>659</v>
      </c>
      <c r="M5515" s="14">
        <f>C5515-SUM(D5515:L5515)</f>
        <v>7529.0104482573252</v>
      </c>
      <c r="P5515" s="49">
        <f>D5516/('Parc électrique'!$C$22+'Parc électrique'!$C$23)</f>
        <v>0.35843750000000002</v>
      </c>
      <c r="Q5515" s="49">
        <f t="shared" si="430"/>
        <v>0.34938364290223572</v>
      </c>
      <c r="R5515" s="49">
        <f t="shared" si="431"/>
        <v>0.46527301375361496</v>
      </c>
    </row>
    <row r="5516" spans="1:18" x14ac:dyDescent="0.3">
      <c r="A5516" s="35">
        <f t="shared" si="429"/>
        <v>44245</v>
      </c>
      <c r="B5516" s="36">
        <v>0.70833333333333337</v>
      </c>
      <c r="C5516">
        <v>11878</v>
      </c>
      <c r="D5516">
        <v>2294</v>
      </c>
      <c r="E5516" s="49">
        <f t="shared" si="432"/>
        <v>0.34938364290223572</v>
      </c>
      <c r="F5516" s="49">
        <f t="shared" si="433"/>
        <v>0.46527301375361496</v>
      </c>
      <c r="G5516">
        <v>143</v>
      </c>
      <c r="H5516" s="51">
        <f>G5516/'Parc électrique'!$C$24</f>
        <v>4.766666666666667E-2</v>
      </c>
      <c r="I5516" s="14">
        <v>752</v>
      </c>
      <c r="J5516" s="14">
        <v>289</v>
      </c>
      <c r="K5516" s="14">
        <v>0</v>
      </c>
      <c r="L5516" s="14">
        <v>658</v>
      </c>
      <c r="M5516" s="14">
        <f>C5516-SUM(D5516:L5516)</f>
        <v>7741.1376766766771</v>
      </c>
      <c r="P5516" s="49">
        <f>D5517/('Parc électrique'!$C$22+'Parc électrique'!$C$23)</f>
        <v>0.35140624999999998</v>
      </c>
      <c r="Q5516" s="49">
        <f t="shared" si="430"/>
        <v>0.34252999689935831</v>
      </c>
      <c r="R5516" s="49">
        <f t="shared" si="431"/>
        <v>0.45614603658756753</v>
      </c>
    </row>
    <row r="5517" spans="1:18" x14ac:dyDescent="0.3">
      <c r="A5517" s="35">
        <f t="shared" si="429"/>
        <v>44245</v>
      </c>
      <c r="B5517" s="36">
        <v>0.75</v>
      </c>
      <c r="C5517">
        <v>12803</v>
      </c>
      <c r="D5517">
        <v>2249</v>
      </c>
      <c r="E5517" s="49">
        <f t="shared" si="432"/>
        <v>0.34252999689935831</v>
      </c>
      <c r="F5517" s="49">
        <f t="shared" si="433"/>
        <v>0.45614603658756753</v>
      </c>
      <c r="G5517">
        <v>6</v>
      </c>
      <c r="H5517" s="51">
        <f>G5517/'Parc électrique'!$C$24</f>
        <v>2E-3</v>
      </c>
      <c r="I5517" s="14">
        <v>752</v>
      </c>
      <c r="J5517" s="14">
        <v>0</v>
      </c>
      <c r="K5517" s="14">
        <v>0</v>
      </c>
      <c r="L5517" s="14">
        <v>653</v>
      </c>
      <c r="M5517" s="14">
        <f>C5517-SUM(D5517:L5517)</f>
        <v>9142.1993239665135</v>
      </c>
      <c r="P5517" s="49">
        <f>D5518/('Parc électrique'!$C$22+'Parc électrique'!$C$23)</f>
        <v>0.32859375000000002</v>
      </c>
      <c r="Q5517" s="49">
        <f t="shared" si="430"/>
        <v>0.32029372320113414</v>
      </c>
      <c r="R5517" s="49">
        <f t="shared" si="431"/>
        <v>0.42653406622661394</v>
      </c>
    </row>
    <row r="5518" spans="1:18" x14ac:dyDescent="0.3">
      <c r="A5518" s="35">
        <f t="shared" si="429"/>
        <v>44245</v>
      </c>
      <c r="B5518" s="36">
        <v>0.79166666666666663</v>
      </c>
      <c r="C5518">
        <v>12810</v>
      </c>
      <c r="D5518">
        <v>2103</v>
      </c>
      <c r="E5518" s="49">
        <f t="shared" si="432"/>
        <v>0.32029372320113414</v>
      </c>
      <c r="F5518" s="49">
        <f t="shared" si="433"/>
        <v>0.42653406622661394</v>
      </c>
      <c r="G5518">
        <v>0</v>
      </c>
      <c r="H5518" s="51">
        <f>G5518/'Parc électrique'!$C$24</f>
        <v>0</v>
      </c>
      <c r="I5518" s="14">
        <v>752</v>
      </c>
      <c r="J5518" s="14">
        <v>1370</v>
      </c>
      <c r="K5518" s="14">
        <v>0</v>
      </c>
      <c r="L5518" s="14">
        <v>653</v>
      </c>
      <c r="M5518" s="14">
        <f>C5518-SUM(D5518:L5518)</f>
        <v>7931.2531722105723</v>
      </c>
      <c r="P5518" s="49">
        <f>D5519/('Parc électrique'!$C$22+'Parc électrique'!$C$23)</f>
        <v>0.34718749999999998</v>
      </c>
      <c r="Q5518" s="49">
        <f t="shared" si="430"/>
        <v>0.33841780929763193</v>
      </c>
      <c r="R5518" s="49">
        <f t="shared" si="431"/>
        <v>0.45066985028793916</v>
      </c>
    </row>
    <row r="5519" spans="1:18" x14ac:dyDescent="0.3">
      <c r="A5519" s="35">
        <f t="shared" si="429"/>
        <v>44245</v>
      </c>
      <c r="B5519" s="36">
        <v>0.83333333333333337</v>
      </c>
      <c r="C5519">
        <v>12087</v>
      </c>
      <c r="D5519">
        <v>2222</v>
      </c>
      <c r="E5519" s="49">
        <f t="shared" si="432"/>
        <v>0.33841780929763193</v>
      </c>
      <c r="F5519" s="49">
        <f t="shared" si="433"/>
        <v>0.45066985028793916</v>
      </c>
      <c r="G5519">
        <v>0</v>
      </c>
      <c r="H5519" s="51">
        <f>G5519/'Parc électrique'!$C$24</f>
        <v>0</v>
      </c>
      <c r="I5519" s="14">
        <v>752</v>
      </c>
      <c r="J5519" s="14">
        <v>726</v>
      </c>
      <c r="K5519" s="14">
        <v>0</v>
      </c>
      <c r="L5519" s="14">
        <v>645</v>
      </c>
      <c r="M5519" s="14">
        <f>C5519-SUM(D5519:L5519)</f>
        <v>7741.2109123404152</v>
      </c>
      <c r="P5519" s="49">
        <f>D5520/('Parc électrique'!$C$22+'Parc électrique'!$C$23)</f>
        <v>0.34890624999999997</v>
      </c>
      <c r="Q5519" s="49">
        <f t="shared" si="430"/>
        <v>0.34009314498722421</v>
      </c>
      <c r="R5519" s="49">
        <f t="shared" si="431"/>
        <v>0.45290088915075077</v>
      </c>
    </row>
    <row r="5520" spans="1:18" x14ac:dyDescent="0.3">
      <c r="A5520" s="35">
        <f t="shared" si="429"/>
        <v>44245</v>
      </c>
      <c r="B5520" s="36">
        <v>0.875</v>
      </c>
      <c r="C5520">
        <v>11434</v>
      </c>
      <c r="D5520">
        <v>2233</v>
      </c>
      <c r="E5520" s="49">
        <f t="shared" si="432"/>
        <v>0.34009314498722421</v>
      </c>
      <c r="F5520" s="49">
        <f t="shared" si="433"/>
        <v>0.45290088915075077</v>
      </c>
      <c r="G5520">
        <v>0</v>
      </c>
      <c r="H5520" s="51">
        <f>G5520/'Parc électrique'!$C$24</f>
        <v>0</v>
      </c>
      <c r="I5520" s="14">
        <v>752</v>
      </c>
      <c r="J5520" s="14">
        <v>0</v>
      </c>
      <c r="K5520" s="14">
        <v>0</v>
      </c>
      <c r="L5520" s="14">
        <v>644</v>
      </c>
      <c r="M5520" s="14">
        <f>C5520-SUM(D5520:L5520)</f>
        <v>7804.2070059658618</v>
      </c>
      <c r="P5520" s="49">
        <f>D5521/('Parc électrique'!$C$22+'Parc électrique'!$C$23)</f>
        <v>0.37562499999999999</v>
      </c>
      <c r="Q5520" s="49">
        <f t="shared" si="430"/>
        <v>0.36613699979815806</v>
      </c>
      <c r="R5520" s="49">
        <f t="shared" si="431"/>
        <v>0.48758340238173076</v>
      </c>
    </row>
    <row r="5521" spans="1:18" x14ac:dyDescent="0.3">
      <c r="A5521" s="35">
        <f t="shared" si="429"/>
        <v>44245</v>
      </c>
      <c r="B5521" s="36">
        <v>0.91666666666666663</v>
      </c>
      <c r="C5521">
        <v>11616</v>
      </c>
      <c r="D5521">
        <v>2404</v>
      </c>
      <c r="E5521" s="49">
        <f t="shared" si="432"/>
        <v>0.36613699979815806</v>
      </c>
      <c r="F5521" s="49">
        <f t="shared" si="433"/>
        <v>0.48758340238173076</v>
      </c>
      <c r="G5521">
        <v>0</v>
      </c>
      <c r="H5521" s="51">
        <f>G5521/'Parc électrique'!$C$24</f>
        <v>0</v>
      </c>
      <c r="I5521" s="14">
        <v>752</v>
      </c>
      <c r="J5521" s="14">
        <v>79</v>
      </c>
      <c r="K5521" s="14">
        <v>0</v>
      </c>
      <c r="L5521" s="14">
        <v>639</v>
      </c>
      <c r="M5521" s="14">
        <f>C5521-SUM(D5521:L5521)</f>
        <v>7741.1462795978205</v>
      </c>
      <c r="P5521" s="49">
        <f>D5522/('Parc électrique'!$C$22+'Parc électrique'!$C$23)</f>
        <v>0.38843749999999999</v>
      </c>
      <c r="Q5521" s="49">
        <f t="shared" si="430"/>
        <v>0.37862586584784563</v>
      </c>
      <c r="R5521" s="49">
        <f t="shared" si="431"/>
        <v>0.50421478299541711</v>
      </c>
    </row>
    <row r="5522" spans="1:18" x14ac:dyDescent="0.3">
      <c r="A5522" s="35">
        <f t="shared" si="429"/>
        <v>44245</v>
      </c>
      <c r="B5522" s="36">
        <v>0.95833333333333337</v>
      </c>
      <c r="C5522">
        <v>11805</v>
      </c>
      <c r="D5522">
        <v>2486</v>
      </c>
      <c r="E5522" s="49">
        <f t="shared" si="432"/>
        <v>0.37862586584784563</v>
      </c>
      <c r="F5522" s="49">
        <f t="shared" si="433"/>
        <v>0.50421478299541711</v>
      </c>
      <c r="G5522">
        <v>0</v>
      </c>
      <c r="H5522" s="51">
        <f>G5522/'Parc électrique'!$C$24</f>
        <v>0</v>
      </c>
      <c r="I5522" s="14">
        <v>752</v>
      </c>
      <c r="J5522" s="14">
        <v>183</v>
      </c>
      <c r="K5522" s="14">
        <v>0</v>
      </c>
      <c r="L5522" s="14">
        <v>642</v>
      </c>
      <c r="M5522" s="14">
        <f>C5522-SUM(D5522:L5522)</f>
        <v>7741.1171593511572</v>
      </c>
      <c r="P5522" s="49">
        <f>D5523/('Parc électrique'!$C$22+'Parc électrique'!$C$23)</f>
        <v>0.41828124999999999</v>
      </c>
      <c r="Q5522" s="49">
        <f t="shared" si="430"/>
        <v>0.40771578554894722</v>
      </c>
      <c r="R5522" s="49">
        <f t="shared" si="431"/>
        <v>0.54295373052241813</v>
      </c>
    </row>
    <row r="5523" spans="1:18" x14ac:dyDescent="0.3">
      <c r="A5523" s="35">
        <f t="shared" si="429"/>
        <v>44246</v>
      </c>
      <c r="B5523" s="36">
        <v>0</v>
      </c>
      <c r="C5523">
        <v>11313</v>
      </c>
      <c r="D5523">
        <v>2677</v>
      </c>
      <c r="E5523" s="49">
        <f t="shared" si="432"/>
        <v>0.40771578554894722</v>
      </c>
      <c r="F5523" s="49">
        <f t="shared" si="433"/>
        <v>0.54295373052241813</v>
      </c>
      <c r="G5523">
        <v>0</v>
      </c>
      <c r="H5523" s="51">
        <f>G5523/'Parc électrique'!$C$24</f>
        <v>0</v>
      </c>
      <c r="I5523" s="14">
        <v>752</v>
      </c>
      <c r="J5523" s="14">
        <v>0</v>
      </c>
      <c r="K5523" s="14">
        <v>0</v>
      </c>
      <c r="L5523" s="14">
        <v>631</v>
      </c>
      <c r="M5523" s="14">
        <f>C5523-SUM(D5523:L5523)</f>
        <v>7252.0493304839283</v>
      </c>
      <c r="P5523" s="49">
        <f>D5524/('Parc électrique'!$C$22+'Parc électrique'!$C$23)</f>
        <v>0.39609375000000002</v>
      </c>
      <c r="Q5523" s="49">
        <f t="shared" si="430"/>
        <v>0.38608872482875656</v>
      </c>
      <c r="R5523" s="49">
        <f t="shared" si="431"/>
        <v>0.51415304702066877</v>
      </c>
    </row>
    <row r="5524" spans="1:18" x14ac:dyDescent="0.3">
      <c r="A5524" s="35">
        <f t="shared" si="429"/>
        <v>44246</v>
      </c>
      <c r="B5524" s="36">
        <v>4.1666666666666664E-2</v>
      </c>
      <c r="C5524">
        <v>11031</v>
      </c>
      <c r="D5524">
        <v>2535</v>
      </c>
      <c r="E5524" s="49">
        <f t="shared" si="432"/>
        <v>0.38608872482875656</v>
      </c>
      <c r="F5524" s="49">
        <f t="shared" si="433"/>
        <v>0.51415304702066877</v>
      </c>
      <c r="G5524">
        <v>0</v>
      </c>
      <c r="H5524" s="51">
        <f>G5524/'Parc électrique'!$C$24</f>
        <v>0</v>
      </c>
      <c r="I5524" s="14">
        <v>752</v>
      </c>
      <c r="J5524" s="14">
        <v>0</v>
      </c>
      <c r="K5524" s="14">
        <v>0</v>
      </c>
      <c r="L5524" s="14">
        <v>628</v>
      </c>
      <c r="M5524" s="14">
        <f>C5524-SUM(D5524:L5524)</f>
        <v>7115.0997582281507</v>
      </c>
      <c r="P5524" s="49">
        <f>D5525/('Parc électrique'!$C$22+'Parc électrique'!$C$23)</f>
        <v>0.41953125000000002</v>
      </c>
      <c r="Q5524" s="49">
        <f t="shared" si="430"/>
        <v>0.40893421150501436</v>
      </c>
      <c r="R5524" s="49">
        <f t="shared" si="431"/>
        <v>0.5445763042408267</v>
      </c>
    </row>
    <row r="5525" spans="1:18" x14ac:dyDescent="0.3">
      <c r="A5525" s="35">
        <f t="shared" si="429"/>
        <v>44246</v>
      </c>
      <c r="B5525" s="36">
        <v>8.3333333333333329E-2</v>
      </c>
      <c r="C5525">
        <v>10769</v>
      </c>
      <c r="D5525">
        <v>2685</v>
      </c>
      <c r="E5525" s="49">
        <f t="shared" si="432"/>
        <v>0.40893421150501436</v>
      </c>
      <c r="F5525" s="49">
        <f t="shared" si="433"/>
        <v>0.5445763042408267</v>
      </c>
      <c r="G5525">
        <v>0</v>
      </c>
      <c r="H5525" s="51">
        <f>G5525/'Parc électrique'!$C$24</f>
        <v>0</v>
      </c>
      <c r="I5525" s="14">
        <v>752</v>
      </c>
      <c r="J5525" s="14">
        <v>0</v>
      </c>
      <c r="K5525" s="14">
        <v>0</v>
      </c>
      <c r="L5525" s="14">
        <v>626</v>
      </c>
      <c r="M5525" s="14">
        <f>C5525-SUM(D5525:L5525)</f>
        <v>6705.0464894842544</v>
      </c>
      <c r="P5525" s="49">
        <f>D5526/('Parc électrique'!$C$22+'Parc électrique'!$C$23)</f>
        <v>0.44765624999999998</v>
      </c>
      <c r="Q5525" s="49">
        <f t="shared" si="430"/>
        <v>0.43634879551652361</v>
      </c>
      <c r="R5525" s="49">
        <f t="shared" si="431"/>
        <v>0.581084212905016</v>
      </c>
    </row>
    <row r="5526" spans="1:18" x14ac:dyDescent="0.3">
      <c r="A5526" s="35">
        <f t="shared" si="429"/>
        <v>44246</v>
      </c>
      <c r="B5526" s="36">
        <v>0.125</v>
      </c>
      <c r="C5526">
        <v>10341</v>
      </c>
      <c r="D5526">
        <v>2865</v>
      </c>
      <c r="E5526" s="49">
        <f t="shared" si="432"/>
        <v>0.43634879551652361</v>
      </c>
      <c r="F5526" s="49">
        <f t="shared" si="433"/>
        <v>0.581084212905016</v>
      </c>
      <c r="G5526">
        <v>0</v>
      </c>
      <c r="H5526" s="51">
        <f>G5526/'Parc électrique'!$C$24</f>
        <v>0</v>
      </c>
      <c r="I5526" s="14">
        <v>752</v>
      </c>
      <c r="J5526" s="14">
        <v>0</v>
      </c>
      <c r="K5526" s="14">
        <v>0</v>
      </c>
      <c r="L5526" s="14">
        <v>626</v>
      </c>
      <c r="M5526" s="14">
        <f>C5526-SUM(D5526:L5526)</f>
        <v>6096.982566991579</v>
      </c>
      <c r="P5526" s="49">
        <f>D5527/('Parc électrique'!$C$22+'Parc électrique'!$C$23)</f>
        <v>0.49578125000000001</v>
      </c>
      <c r="Q5526" s="49">
        <f t="shared" si="430"/>
        <v>0.48325819482510635</v>
      </c>
      <c r="R5526" s="49">
        <f t="shared" si="431"/>
        <v>0.64355330106374042</v>
      </c>
    </row>
    <row r="5527" spans="1:18" x14ac:dyDescent="0.3">
      <c r="A5527" s="35">
        <f t="shared" si="429"/>
        <v>44246</v>
      </c>
      <c r="B5527" s="36">
        <v>0.16666666666666666</v>
      </c>
      <c r="C5527">
        <v>10227</v>
      </c>
      <c r="D5527">
        <v>3173</v>
      </c>
      <c r="E5527" s="49">
        <f t="shared" si="432"/>
        <v>0.48325819482510635</v>
      </c>
      <c r="F5527" s="49">
        <f t="shared" si="433"/>
        <v>0.64355330106374042</v>
      </c>
      <c r="G5527">
        <v>0</v>
      </c>
      <c r="H5527" s="51">
        <f>G5527/'Parc électrique'!$C$24</f>
        <v>0</v>
      </c>
      <c r="I5527" s="14">
        <v>752</v>
      </c>
      <c r="J5527" s="14">
        <v>0</v>
      </c>
      <c r="K5527" s="14">
        <v>0</v>
      </c>
      <c r="L5527" s="14">
        <v>624</v>
      </c>
      <c r="M5527" s="14">
        <f>C5527-SUM(D5527:L5527)</f>
        <v>5676.8731885041116</v>
      </c>
      <c r="P5527" s="49">
        <f>D5528/('Parc électrique'!$C$22+'Parc électrique'!$C$23)</f>
        <v>0.52296874999999998</v>
      </c>
      <c r="Q5527" s="49">
        <f t="shared" si="430"/>
        <v>0.50975895936956528</v>
      </c>
      <c r="R5527" s="49">
        <f t="shared" si="431"/>
        <v>0.67884427943912351</v>
      </c>
    </row>
    <row r="5528" spans="1:18" x14ac:dyDescent="0.3">
      <c r="A5528" s="35">
        <f t="shared" si="429"/>
        <v>44246</v>
      </c>
      <c r="B5528" s="36">
        <v>0.20833333333333334</v>
      </c>
      <c r="C5528">
        <v>10700</v>
      </c>
      <c r="D5528">
        <v>3347</v>
      </c>
      <c r="E5528" s="49">
        <f t="shared" si="432"/>
        <v>0.50975895936956528</v>
      </c>
      <c r="F5528" s="49">
        <f t="shared" si="433"/>
        <v>0.67884427943912351</v>
      </c>
      <c r="G5528">
        <v>0</v>
      </c>
      <c r="H5528" s="51">
        <f>G5528/'Parc électrique'!$C$24</f>
        <v>0</v>
      </c>
      <c r="I5528" s="14">
        <v>752</v>
      </c>
      <c r="J5528" s="14">
        <v>0</v>
      </c>
      <c r="K5528" s="14">
        <v>0</v>
      </c>
      <c r="L5528" s="14">
        <v>626</v>
      </c>
      <c r="M5528" s="14">
        <f>C5528-SUM(D5528:L5528)</f>
        <v>5973.8113967611916</v>
      </c>
      <c r="P5528" s="49">
        <f>D5529/('Parc électrique'!$C$22+'Parc électrique'!$C$23)</f>
        <v>0.5340625</v>
      </c>
      <c r="Q5528" s="49">
        <f t="shared" si="430"/>
        <v>0.52057248972966075</v>
      </c>
      <c r="R5528" s="49">
        <f t="shared" si="431"/>
        <v>0.6932446211899983</v>
      </c>
    </row>
    <row r="5529" spans="1:18" x14ac:dyDescent="0.3">
      <c r="A5529" s="35">
        <f t="shared" si="429"/>
        <v>44246</v>
      </c>
      <c r="B5529" s="36">
        <v>0.25</v>
      </c>
      <c r="C5529">
        <v>11746</v>
      </c>
      <c r="D5529">
        <v>3418</v>
      </c>
      <c r="E5529" s="49">
        <f t="shared" si="432"/>
        <v>0.52057248972966075</v>
      </c>
      <c r="F5529" s="49">
        <f t="shared" si="433"/>
        <v>0.6932446211899983</v>
      </c>
      <c r="G5529">
        <v>0</v>
      </c>
      <c r="H5529" s="51">
        <f>G5529/'Parc électrique'!$C$24</f>
        <v>0</v>
      </c>
      <c r="I5529" s="14">
        <v>752</v>
      </c>
      <c r="J5529" s="14">
        <v>0</v>
      </c>
      <c r="K5529" s="14">
        <v>0</v>
      </c>
      <c r="L5529" s="14">
        <v>640</v>
      </c>
      <c r="M5529" s="14">
        <f>C5529-SUM(D5529:L5529)</f>
        <v>6934.78618288908</v>
      </c>
      <c r="P5529" s="49">
        <f>D5530/('Parc électrique'!$C$22+'Parc électrique'!$C$23)</f>
        <v>0.51296874999999997</v>
      </c>
      <c r="Q5529" s="49">
        <f t="shared" si="430"/>
        <v>0.50001155172102874</v>
      </c>
      <c r="R5529" s="49">
        <f t="shared" si="431"/>
        <v>0.66586368969185616</v>
      </c>
    </row>
    <row r="5530" spans="1:18" x14ac:dyDescent="0.3">
      <c r="A5530" s="35">
        <f t="shared" si="429"/>
        <v>44246</v>
      </c>
      <c r="B5530" s="36">
        <v>0.29166666666666669</v>
      </c>
      <c r="C5530">
        <v>12549</v>
      </c>
      <c r="D5530">
        <v>3283</v>
      </c>
      <c r="E5530" s="49">
        <f t="shared" si="432"/>
        <v>0.50001155172102874</v>
      </c>
      <c r="F5530" s="49">
        <f t="shared" si="433"/>
        <v>0.66586368969185616</v>
      </c>
      <c r="G5530">
        <v>3</v>
      </c>
      <c r="H5530" s="51">
        <f>G5530/'Parc électrique'!$C$24</f>
        <v>1E-3</v>
      </c>
      <c r="I5530" s="14">
        <v>752</v>
      </c>
      <c r="J5530" s="14">
        <v>112</v>
      </c>
      <c r="K5530" s="14">
        <v>0</v>
      </c>
      <c r="L5530" s="14">
        <v>657</v>
      </c>
      <c r="M5530" s="14">
        <f>C5530-SUM(D5530:L5530)</f>
        <v>7740.8331247585866</v>
      </c>
      <c r="P5530" s="49">
        <f>D5531/('Parc électrique'!$C$22+'Parc électrique'!$C$23)</f>
        <v>0.49578125000000001</v>
      </c>
      <c r="Q5530" s="49">
        <f t="shared" si="430"/>
        <v>0.48325819482510635</v>
      </c>
      <c r="R5530" s="49">
        <f t="shared" si="431"/>
        <v>0.64355330106374042</v>
      </c>
    </row>
    <row r="5531" spans="1:18" x14ac:dyDescent="0.3">
      <c r="A5531" s="35">
        <f t="shared" si="429"/>
        <v>44246</v>
      </c>
      <c r="B5531" s="36">
        <v>0.33333333333333331</v>
      </c>
      <c r="C5531">
        <v>12770</v>
      </c>
      <c r="D5531">
        <v>3173</v>
      </c>
      <c r="E5531" s="49">
        <f t="shared" si="432"/>
        <v>0.48325819482510635</v>
      </c>
      <c r="F5531" s="49">
        <f t="shared" si="433"/>
        <v>0.64355330106374042</v>
      </c>
      <c r="G5531">
        <v>111</v>
      </c>
      <c r="H5531" s="51">
        <f>G5531/'Parc électrique'!$C$24</f>
        <v>3.6999999999999998E-2</v>
      </c>
      <c r="I5531" s="14">
        <v>752</v>
      </c>
      <c r="J5531" s="14">
        <v>332</v>
      </c>
      <c r="K5531" s="14">
        <v>0</v>
      </c>
      <c r="L5531" s="14">
        <v>660</v>
      </c>
      <c r="M5531" s="14">
        <f>C5531-SUM(D5531:L5531)</f>
        <v>7740.8361885041122</v>
      </c>
      <c r="P5531" s="49">
        <f>D5532/('Parc électrique'!$C$22+'Parc électrique'!$C$23)</f>
        <v>0.42546875000000001</v>
      </c>
      <c r="Q5531" s="49">
        <f t="shared" si="430"/>
        <v>0.41472173479633295</v>
      </c>
      <c r="R5531" s="49">
        <f t="shared" si="431"/>
        <v>0.55228352940326664</v>
      </c>
    </row>
    <row r="5532" spans="1:18" x14ac:dyDescent="0.3">
      <c r="A5532" s="35">
        <f t="shared" ref="A5532:A5595" si="434">A5508+1</f>
        <v>44246</v>
      </c>
      <c r="B5532" s="36">
        <v>0.375</v>
      </c>
      <c r="C5532">
        <v>12836</v>
      </c>
      <c r="D5532">
        <v>2723</v>
      </c>
      <c r="E5532" s="49">
        <f t="shared" si="432"/>
        <v>0.41472173479633295</v>
      </c>
      <c r="F5532" s="49">
        <f t="shared" si="433"/>
        <v>0.55228352940326664</v>
      </c>
      <c r="G5532">
        <v>509</v>
      </c>
      <c r="H5532" s="51">
        <f>G5532/'Parc électrique'!$C$24</f>
        <v>0.16966666666666666</v>
      </c>
      <c r="I5532" s="14">
        <v>752</v>
      </c>
      <c r="J5532" s="14">
        <v>453</v>
      </c>
      <c r="K5532" s="14">
        <v>0</v>
      </c>
      <c r="L5532" s="14">
        <v>657</v>
      </c>
      <c r="M5532" s="14">
        <f>C5532-SUM(D5532:L5532)</f>
        <v>7740.8633280691338</v>
      </c>
      <c r="P5532" s="49">
        <f>D5533/('Parc électrique'!$C$22+'Parc électrique'!$C$23)</f>
        <v>0.35875000000000001</v>
      </c>
      <c r="Q5532" s="49">
        <f t="shared" si="430"/>
        <v>0.34968824939125248</v>
      </c>
      <c r="R5532" s="49">
        <f t="shared" si="431"/>
        <v>0.4656786571832171</v>
      </c>
    </row>
    <row r="5533" spans="1:18" x14ac:dyDescent="0.3">
      <c r="A5533" s="35">
        <f t="shared" si="434"/>
        <v>44246</v>
      </c>
      <c r="B5533" s="36">
        <v>0.41666666666666669</v>
      </c>
      <c r="C5533">
        <v>12715</v>
      </c>
      <c r="D5533">
        <v>2296</v>
      </c>
      <c r="E5533" s="49">
        <f t="shared" si="432"/>
        <v>0.34968824939125248</v>
      </c>
      <c r="F5533" s="49">
        <f t="shared" si="433"/>
        <v>0.4656786571832171</v>
      </c>
      <c r="G5533">
        <v>998</v>
      </c>
      <c r="H5533" s="51">
        <f>G5533/'Parc électrique'!$C$24</f>
        <v>0.33266666666666667</v>
      </c>
      <c r="I5533" s="14">
        <v>752</v>
      </c>
      <c r="J5533" s="14">
        <v>0</v>
      </c>
      <c r="K5533" s="14">
        <v>0</v>
      </c>
      <c r="L5533" s="14">
        <v>656</v>
      </c>
      <c r="M5533" s="14">
        <f>C5533-SUM(D5533:L5533)</f>
        <v>8011.8519664267587</v>
      </c>
      <c r="P5533" s="49">
        <f>D5534/('Parc électrique'!$C$22+'Parc électrique'!$C$23)</f>
        <v>0.3228125</v>
      </c>
      <c r="Q5533" s="49">
        <f t="shared" si="430"/>
        <v>0.31465850315432387</v>
      </c>
      <c r="R5533" s="49">
        <f t="shared" si="431"/>
        <v>0.41902966277897491</v>
      </c>
    </row>
    <row r="5534" spans="1:18" x14ac:dyDescent="0.3">
      <c r="A5534" s="35">
        <f t="shared" si="434"/>
        <v>44246</v>
      </c>
      <c r="B5534" s="36">
        <v>0.45833333333333331</v>
      </c>
      <c r="C5534">
        <v>12672</v>
      </c>
      <c r="D5534">
        <v>2066</v>
      </c>
      <c r="E5534" s="49">
        <f t="shared" si="432"/>
        <v>0.31465850315432387</v>
      </c>
      <c r="F5534" s="49">
        <f t="shared" si="433"/>
        <v>0.41902966277897491</v>
      </c>
      <c r="G5534">
        <v>1272</v>
      </c>
      <c r="H5534" s="51">
        <f>G5534/'Parc électrique'!$C$24</f>
        <v>0.42399999999999999</v>
      </c>
      <c r="I5534" s="14">
        <v>752</v>
      </c>
      <c r="J5534" s="14">
        <v>182</v>
      </c>
      <c r="K5534" s="14">
        <v>0</v>
      </c>
      <c r="L5534" s="14">
        <v>658</v>
      </c>
      <c r="M5534" s="14">
        <f>C5534-SUM(D5534:L5534)</f>
        <v>7740.842311834067</v>
      </c>
      <c r="P5534" s="49">
        <f>D5535/('Parc électrique'!$C$22+'Parc électrique'!$C$23)</f>
        <v>0.34765625</v>
      </c>
      <c r="Q5534" s="49">
        <f t="shared" si="430"/>
        <v>0.33887471903115712</v>
      </c>
      <c r="R5534" s="49">
        <f t="shared" si="431"/>
        <v>0.45127831543234231</v>
      </c>
    </row>
    <row r="5535" spans="1:18" x14ac:dyDescent="0.3">
      <c r="A5535" s="35">
        <f t="shared" si="434"/>
        <v>44246</v>
      </c>
      <c r="B5535" s="36">
        <v>0.5</v>
      </c>
      <c r="C5535">
        <v>12607</v>
      </c>
      <c r="D5535">
        <v>2225</v>
      </c>
      <c r="E5535" s="49">
        <f t="shared" si="432"/>
        <v>0.33887471903115712</v>
      </c>
      <c r="F5535" s="49">
        <f t="shared" si="433"/>
        <v>0.45127831543234231</v>
      </c>
      <c r="G5535">
        <v>1435</v>
      </c>
      <c r="H5535" s="51">
        <f>G5535/'Parc électrique'!$C$24</f>
        <v>0.47833333333333333</v>
      </c>
      <c r="I5535" s="14">
        <v>752</v>
      </c>
      <c r="J5535" s="14">
        <v>0</v>
      </c>
      <c r="K5535" s="14">
        <v>0</v>
      </c>
      <c r="L5535" s="14">
        <v>658</v>
      </c>
      <c r="M5535" s="14">
        <f>C5535-SUM(D5535:L5535)</f>
        <v>7535.7315136322031</v>
      </c>
      <c r="P5535" s="49">
        <f>D5536/('Parc électrique'!$C$22+'Parc électrique'!$C$23)</f>
        <v>0.38171875</v>
      </c>
      <c r="Q5535" s="49">
        <f t="shared" si="430"/>
        <v>0.37207682633398509</v>
      </c>
      <c r="R5535" s="49">
        <f t="shared" si="431"/>
        <v>0.49549344925897182</v>
      </c>
    </row>
    <row r="5536" spans="1:18" x14ac:dyDescent="0.3">
      <c r="A5536" s="35">
        <f t="shared" si="434"/>
        <v>44246</v>
      </c>
      <c r="B5536" s="36">
        <v>0.54166666666666663</v>
      </c>
      <c r="C5536">
        <v>12182</v>
      </c>
      <c r="D5536">
        <v>2443</v>
      </c>
      <c r="E5536" s="49">
        <f t="shared" si="432"/>
        <v>0.37207682633398509</v>
      </c>
      <c r="F5536" s="49">
        <f t="shared" si="433"/>
        <v>0.49549344925897182</v>
      </c>
      <c r="G5536">
        <v>1437</v>
      </c>
      <c r="H5536" s="51">
        <f>G5536/'Parc électrique'!$C$24</f>
        <v>0.47899999999999998</v>
      </c>
      <c r="I5536" s="14">
        <v>752</v>
      </c>
      <c r="J5536" s="14">
        <v>0</v>
      </c>
      <c r="K5536" s="14">
        <v>0</v>
      </c>
      <c r="L5536" s="14">
        <v>658</v>
      </c>
      <c r="M5536" s="14">
        <f>C5536-SUM(D5536:L5536)</f>
        <v>6890.653429724407</v>
      </c>
      <c r="P5536" s="49">
        <f>D5537/('Parc électrique'!$C$22+'Parc électrique'!$C$23)</f>
        <v>0.40281250000000002</v>
      </c>
      <c r="Q5536" s="49">
        <f t="shared" si="430"/>
        <v>0.3926377643426171</v>
      </c>
      <c r="R5536" s="49">
        <f t="shared" si="431"/>
        <v>0.52287438075711401</v>
      </c>
    </row>
    <row r="5537" spans="1:18" x14ac:dyDescent="0.3">
      <c r="A5537" s="35">
        <f t="shared" si="434"/>
        <v>44246</v>
      </c>
      <c r="B5537" s="36">
        <v>0.58333333333333337</v>
      </c>
      <c r="C5537">
        <v>11827</v>
      </c>
      <c r="D5537">
        <v>2578</v>
      </c>
      <c r="E5537" s="49">
        <f t="shared" si="432"/>
        <v>0.3926377643426171</v>
      </c>
      <c r="F5537" s="49">
        <f t="shared" si="433"/>
        <v>0.52287438075711401</v>
      </c>
      <c r="G5537">
        <v>1295</v>
      </c>
      <c r="H5537" s="51">
        <f>G5537/'Parc électrique'!$C$24</f>
        <v>0.43166666666666664</v>
      </c>
      <c r="I5537" s="14">
        <v>752</v>
      </c>
      <c r="J5537" s="14">
        <v>0</v>
      </c>
      <c r="K5537" s="14">
        <v>0</v>
      </c>
      <c r="L5537" s="14">
        <v>660</v>
      </c>
      <c r="M5537" s="14">
        <f>C5537-SUM(D5537:L5537)</f>
        <v>6540.6528211882342</v>
      </c>
      <c r="P5537" s="49">
        <f>D5538/('Parc électrique'!$C$22+'Parc électrique'!$C$23)</f>
        <v>0.40437499999999998</v>
      </c>
      <c r="Q5537" s="49">
        <f t="shared" si="430"/>
        <v>0.39416079678770094</v>
      </c>
      <c r="R5537" s="49">
        <f t="shared" si="431"/>
        <v>0.5249025979051245</v>
      </c>
    </row>
    <row r="5538" spans="1:18" x14ac:dyDescent="0.3">
      <c r="A5538" s="35">
        <f t="shared" si="434"/>
        <v>44246</v>
      </c>
      <c r="B5538" s="36">
        <v>0.625</v>
      </c>
      <c r="C5538">
        <v>11469</v>
      </c>
      <c r="D5538">
        <v>2588</v>
      </c>
      <c r="E5538" s="49">
        <f t="shared" si="432"/>
        <v>0.39416079678770094</v>
      </c>
      <c r="F5538" s="49">
        <f t="shared" si="433"/>
        <v>0.5249025979051245</v>
      </c>
      <c r="G5538">
        <v>989</v>
      </c>
      <c r="H5538" s="51">
        <f>G5538/'Parc électrique'!$C$24</f>
        <v>0.32966666666666666</v>
      </c>
      <c r="I5538" s="14">
        <v>752</v>
      </c>
      <c r="J5538" s="14">
        <v>0</v>
      </c>
      <c r="K5538" s="14">
        <v>0</v>
      </c>
      <c r="L5538" s="14">
        <v>660</v>
      </c>
      <c r="M5538" s="14">
        <f>C5538-SUM(D5538:L5538)</f>
        <v>6478.7512699386407</v>
      </c>
      <c r="P5538" s="49">
        <f>D5539/('Parc électrique'!$C$22+'Parc électrique'!$C$23)</f>
        <v>0.43937500000000002</v>
      </c>
      <c r="Q5538" s="49">
        <f t="shared" si="430"/>
        <v>0.42827672355757929</v>
      </c>
      <c r="R5538" s="49">
        <f t="shared" si="431"/>
        <v>0.57033466202056027</v>
      </c>
    </row>
    <row r="5539" spans="1:18" x14ac:dyDescent="0.3">
      <c r="A5539" s="35">
        <f t="shared" si="434"/>
        <v>44246</v>
      </c>
      <c r="B5539" s="36">
        <v>0.66666666666666663</v>
      </c>
      <c r="C5539">
        <v>11258</v>
      </c>
      <c r="D5539">
        <v>2812</v>
      </c>
      <c r="E5539" s="49">
        <f t="shared" si="432"/>
        <v>0.42827672355757929</v>
      </c>
      <c r="F5539" s="49">
        <f t="shared" si="433"/>
        <v>0.57033466202056027</v>
      </c>
      <c r="G5539">
        <v>546</v>
      </c>
      <c r="H5539" s="51">
        <f>G5539/'Parc électrique'!$C$24</f>
        <v>0.182</v>
      </c>
      <c r="I5539" s="14">
        <v>752</v>
      </c>
      <c r="J5539" s="14">
        <v>0</v>
      </c>
      <c r="K5539" s="14">
        <v>0</v>
      </c>
      <c r="L5539" s="14">
        <v>660</v>
      </c>
      <c r="M5539" s="14">
        <f>C5539-SUM(D5539:L5539)</f>
        <v>6486.8193886144218</v>
      </c>
      <c r="P5539" s="49">
        <f>D5540/('Parc électrique'!$C$22+'Parc électrique'!$C$23)</f>
        <v>0.42953124999999998</v>
      </c>
      <c r="Q5539" s="49">
        <f t="shared" si="430"/>
        <v>0.41868161915355095</v>
      </c>
      <c r="R5539" s="49">
        <f t="shared" si="431"/>
        <v>0.55755689398809394</v>
      </c>
    </row>
    <row r="5540" spans="1:18" x14ac:dyDescent="0.3">
      <c r="A5540" s="35">
        <f t="shared" si="434"/>
        <v>44246</v>
      </c>
      <c r="B5540" s="36">
        <v>0.70833333333333337</v>
      </c>
      <c r="C5540">
        <v>11374</v>
      </c>
      <c r="D5540">
        <v>2749</v>
      </c>
      <c r="E5540" s="49">
        <f t="shared" si="432"/>
        <v>0.41868161915355095</v>
      </c>
      <c r="F5540" s="49">
        <f t="shared" si="433"/>
        <v>0.55755689398809394</v>
      </c>
      <c r="G5540">
        <v>138</v>
      </c>
      <c r="H5540" s="51">
        <f>G5540/'Parc électrique'!$C$24</f>
        <v>4.5999999999999999E-2</v>
      </c>
      <c r="I5540" s="14">
        <v>752</v>
      </c>
      <c r="J5540" s="14">
        <v>0</v>
      </c>
      <c r="K5540" s="14">
        <v>0</v>
      </c>
      <c r="L5540" s="14">
        <v>659</v>
      </c>
      <c r="M5540" s="14">
        <f>C5540-SUM(D5540:L5540)</f>
        <v>7074.9777614868581</v>
      </c>
      <c r="P5540" s="49">
        <f>D5541/('Parc électrique'!$C$22+'Parc électrique'!$C$23)</f>
        <v>0.42515625000000001</v>
      </c>
      <c r="Q5540" s="49">
        <f t="shared" si="430"/>
        <v>0.4144171283073162</v>
      </c>
      <c r="R5540" s="49">
        <f t="shared" si="431"/>
        <v>0.55187788597366449</v>
      </c>
    </row>
    <row r="5541" spans="1:18" x14ac:dyDescent="0.3">
      <c r="A5541" s="35">
        <f t="shared" si="434"/>
        <v>44246</v>
      </c>
      <c r="B5541" s="36">
        <v>0.75</v>
      </c>
      <c r="C5541">
        <v>12187</v>
      </c>
      <c r="D5541">
        <v>2721</v>
      </c>
      <c r="E5541" s="49">
        <f t="shared" si="432"/>
        <v>0.4144171283073162</v>
      </c>
      <c r="F5541" s="49">
        <f t="shared" si="433"/>
        <v>0.55187788597366449</v>
      </c>
      <c r="G5541">
        <v>13</v>
      </c>
      <c r="H5541" s="51">
        <f>G5541/'Parc électrique'!$C$24</f>
        <v>4.3333333333333331E-3</v>
      </c>
      <c r="I5541" s="14">
        <v>752</v>
      </c>
      <c r="J5541" s="14">
        <v>305</v>
      </c>
      <c r="K5541" s="14">
        <v>0</v>
      </c>
      <c r="L5541" s="14">
        <v>654</v>
      </c>
      <c r="M5541" s="14">
        <f>C5541-SUM(D5541:L5541)</f>
        <v>7741.0293716523856</v>
      </c>
      <c r="P5541" s="49">
        <f>D5542/('Parc électrique'!$C$22+'Parc électrique'!$C$23)</f>
        <v>0.46156249999999999</v>
      </c>
      <c r="Q5541" s="49">
        <f t="shared" si="430"/>
        <v>0.44990378427776995</v>
      </c>
      <c r="R5541" s="49">
        <f t="shared" si="431"/>
        <v>0.59913534552230985</v>
      </c>
    </row>
    <row r="5542" spans="1:18" x14ac:dyDescent="0.3">
      <c r="A5542" s="35">
        <f t="shared" si="434"/>
        <v>44246</v>
      </c>
      <c r="B5542" s="36">
        <v>0.79166666666666663</v>
      </c>
      <c r="C5542">
        <v>12314</v>
      </c>
      <c r="D5542">
        <v>2954</v>
      </c>
      <c r="E5542" s="49">
        <f t="shared" si="432"/>
        <v>0.44990378427776995</v>
      </c>
      <c r="F5542" s="49">
        <f t="shared" si="433"/>
        <v>0.59913534552230985</v>
      </c>
      <c r="G5542">
        <v>0</v>
      </c>
      <c r="H5542" s="51">
        <f>G5542/'Parc électrique'!$C$24</f>
        <v>0</v>
      </c>
      <c r="I5542" s="14">
        <v>752</v>
      </c>
      <c r="J5542" s="14">
        <v>213</v>
      </c>
      <c r="K5542" s="14">
        <v>0</v>
      </c>
      <c r="L5542" s="14">
        <v>653</v>
      </c>
      <c r="M5542" s="14">
        <f>C5542-SUM(D5542:L5542)</f>
        <v>7740.9509608701992</v>
      </c>
      <c r="P5542" s="49">
        <f>D5543/('Parc électrique'!$C$22+'Parc électrique'!$C$23)</f>
        <v>0.45328125000000002</v>
      </c>
      <c r="Q5542" s="49">
        <f t="shared" si="430"/>
        <v>0.44183171231882556</v>
      </c>
      <c r="R5542" s="49">
        <f t="shared" si="431"/>
        <v>0.58838579463785401</v>
      </c>
    </row>
    <row r="5543" spans="1:18" x14ac:dyDescent="0.3">
      <c r="A5543" s="35">
        <f t="shared" si="434"/>
        <v>44246</v>
      </c>
      <c r="B5543" s="36">
        <v>0.83333333333333337</v>
      </c>
      <c r="C5543">
        <v>11679</v>
      </c>
      <c r="D5543">
        <v>2901</v>
      </c>
      <c r="E5543" s="49">
        <f t="shared" si="432"/>
        <v>0.44183171231882556</v>
      </c>
      <c r="F5543" s="49">
        <f t="shared" si="433"/>
        <v>0.58838579463785401</v>
      </c>
      <c r="G5543">
        <v>0</v>
      </c>
      <c r="H5543" s="51">
        <f>G5543/'Parc électrique'!$C$24</f>
        <v>0</v>
      </c>
      <c r="I5543" s="14">
        <v>752</v>
      </c>
      <c r="J5543" s="14">
        <v>0</v>
      </c>
      <c r="K5543" s="14">
        <v>0</v>
      </c>
      <c r="L5543" s="14">
        <v>645</v>
      </c>
      <c r="M5543" s="14">
        <f>C5543-SUM(D5543:L5543)</f>
        <v>7379.9697824930436</v>
      </c>
      <c r="P5543" s="49">
        <f>D5544/('Parc électrique'!$C$22+'Parc électrique'!$C$23)</f>
        <v>0.42796875000000001</v>
      </c>
      <c r="Q5543" s="49">
        <f t="shared" si="430"/>
        <v>0.41715858670846712</v>
      </c>
      <c r="R5543" s="49">
        <f t="shared" si="431"/>
        <v>0.55552867684008345</v>
      </c>
    </row>
    <row r="5544" spans="1:18" x14ac:dyDescent="0.3">
      <c r="A5544" s="35">
        <f t="shared" si="434"/>
        <v>44246</v>
      </c>
      <c r="B5544" s="36">
        <v>0.875</v>
      </c>
      <c r="C5544">
        <v>11092</v>
      </c>
      <c r="D5544">
        <v>2739</v>
      </c>
      <c r="E5544" s="49">
        <f t="shared" si="432"/>
        <v>0.41715858670846712</v>
      </c>
      <c r="F5544" s="49">
        <f t="shared" si="433"/>
        <v>0.55552867684008345</v>
      </c>
      <c r="G5544">
        <v>0</v>
      </c>
      <c r="H5544" s="51">
        <f>G5544/'Parc électrique'!$C$24</f>
        <v>0</v>
      </c>
      <c r="I5544" s="14">
        <v>752</v>
      </c>
      <c r="J5544" s="14">
        <v>0</v>
      </c>
      <c r="K5544" s="14">
        <v>0</v>
      </c>
      <c r="L5544" s="14">
        <v>644</v>
      </c>
      <c r="M5544" s="14">
        <f>C5544-SUM(D5544:L5544)</f>
        <v>6956.0273127364517</v>
      </c>
      <c r="P5544" s="49">
        <f>D5545/('Parc électrique'!$C$22+'Parc électrique'!$C$23)</f>
        <v>0.39624999999999999</v>
      </c>
      <c r="Q5544" s="49">
        <f t="shared" si="430"/>
        <v>0.38624102807326488</v>
      </c>
      <c r="R5544" s="49">
        <f t="shared" si="431"/>
        <v>0.51435586873546968</v>
      </c>
    </row>
    <row r="5545" spans="1:18" x14ac:dyDescent="0.3">
      <c r="A5545" s="35">
        <f t="shared" si="434"/>
        <v>44246</v>
      </c>
      <c r="B5545" s="36">
        <v>0.91666666666666663</v>
      </c>
      <c r="C5545">
        <v>11373</v>
      </c>
      <c r="D5545">
        <v>2536</v>
      </c>
      <c r="E5545" s="49">
        <f t="shared" si="432"/>
        <v>0.38624102807326488</v>
      </c>
      <c r="F5545" s="49">
        <f t="shared" si="433"/>
        <v>0.51435586873546968</v>
      </c>
      <c r="G5545">
        <v>0</v>
      </c>
      <c r="H5545" s="51">
        <f>G5545/'Parc électrique'!$C$24</f>
        <v>0</v>
      </c>
      <c r="I5545" s="14">
        <v>752</v>
      </c>
      <c r="J5545" s="14">
        <v>0</v>
      </c>
      <c r="K5545" s="14">
        <v>0</v>
      </c>
      <c r="L5545" s="14">
        <v>640</v>
      </c>
      <c r="M5545" s="14">
        <f>C5545-SUM(D5545:L5545)</f>
        <v>7444.0994031031914</v>
      </c>
      <c r="P5545" s="49">
        <f>D5546/('Parc électrique'!$C$22+'Parc électrique'!$C$23)</f>
        <v>0.37687500000000002</v>
      </c>
      <c r="Q5545" s="49">
        <f t="shared" si="430"/>
        <v>0.3673554257542252</v>
      </c>
      <c r="R5545" s="49">
        <f t="shared" si="431"/>
        <v>0.48920597610013922</v>
      </c>
    </row>
    <row r="5546" spans="1:18" x14ac:dyDescent="0.3">
      <c r="A5546" s="35">
        <f t="shared" si="434"/>
        <v>44246</v>
      </c>
      <c r="B5546" s="36">
        <v>0.95833333333333337</v>
      </c>
      <c r="C5546">
        <v>11630</v>
      </c>
      <c r="D5546">
        <v>2412</v>
      </c>
      <c r="E5546" s="49">
        <f t="shared" si="432"/>
        <v>0.3673554257542252</v>
      </c>
      <c r="F5546" s="49">
        <f t="shared" si="433"/>
        <v>0.48920597610013922</v>
      </c>
      <c r="G5546">
        <v>0</v>
      </c>
      <c r="H5546" s="51">
        <f>G5546/'Parc électrique'!$C$24</f>
        <v>0</v>
      </c>
      <c r="I5546" s="14">
        <v>752</v>
      </c>
      <c r="J5546" s="14">
        <v>82</v>
      </c>
      <c r="K5546" s="14">
        <v>0</v>
      </c>
      <c r="L5546" s="14">
        <v>642</v>
      </c>
      <c r="M5546" s="14">
        <f>C5546-SUM(D5546:L5546)</f>
        <v>7741.1434385981456</v>
      </c>
      <c r="P5546" s="49">
        <f>D5547/('Parc électrique'!$C$22+'Parc électrique'!$C$23)</f>
        <v>0.27796874999999999</v>
      </c>
      <c r="Q5546" s="49">
        <f t="shared" si="430"/>
        <v>0.2709474719804173</v>
      </c>
      <c r="R5546" s="49">
        <f t="shared" si="431"/>
        <v>0.36081983063107276</v>
      </c>
    </row>
    <row r="5547" spans="1:18" x14ac:dyDescent="0.3">
      <c r="A5547" s="35">
        <f t="shared" si="434"/>
        <v>44247</v>
      </c>
      <c r="B5547" s="36">
        <v>0</v>
      </c>
      <c r="C5547">
        <v>11142</v>
      </c>
      <c r="D5547">
        <v>1779</v>
      </c>
      <c r="E5547" s="49">
        <f t="shared" si="432"/>
        <v>0.2709474719804173</v>
      </c>
      <c r="F5547" s="49">
        <f t="shared" si="433"/>
        <v>0.36081983063107276</v>
      </c>
      <c r="G5547">
        <v>0</v>
      </c>
      <c r="H5547" s="51">
        <f>G5547/'Parc électrique'!$C$24</f>
        <v>0</v>
      </c>
      <c r="I5547" s="14">
        <v>752</v>
      </c>
      <c r="J5547" s="14">
        <v>0</v>
      </c>
      <c r="K5547" s="14">
        <v>242</v>
      </c>
      <c r="L5547" s="14">
        <v>627</v>
      </c>
      <c r="M5547" s="14">
        <f>C5547-SUM(D5547:L5547)</f>
        <v>7741.3682326973885</v>
      </c>
      <c r="P5547" s="49">
        <f>D5548/('Parc électrique'!$C$22+'Parc électrique'!$C$23)</f>
        <v>0.21703125000000001</v>
      </c>
      <c r="Q5547" s="49">
        <f t="shared" si="430"/>
        <v>0.21154920662214707</v>
      </c>
      <c r="R5547" s="49">
        <f t="shared" si="431"/>
        <v>0.28171936185866225</v>
      </c>
    </row>
    <row r="5548" spans="1:18" x14ac:dyDescent="0.3">
      <c r="A5548" s="35">
        <f t="shared" si="434"/>
        <v>44247</v>
      </c>
      <c r="B5548" s="36">
        <v>4.1666666666666664E-2</v>
      </c>
      <c r="C5548">
        <v>10847</v>
      </c>
      <c r="D5548">
        <v>1389</v>
      </c>
      <c r="E5548" s="49">
        <f t="shared" si="432"/>
        <v>0.21154920662214707</v>
      </c>
      <c r="F5548" s="49">
        <f t="shared" si="433"/>
        <v>0.28171936185866225</v>
      </c>
      <c r="G5548">
        <v>0</v>
      </c>
      <c r="H5548" s="51">
        <f>G5548/'Parc électrique'!$C$24</f>
        <v>0</v>
      </c>
      <c r="I5548" s="14">
        <v>752</v>
      </c>
      <c r="J5548" s="14">
        <v>871</v>
      </c>
      <c r="K5548" s="14">
        <v>0</v>
      </c>
      <c r="L5548" s="14">
        <v>626</v>
      </c>
      <c r="M5548" s="14">
        <f>C5548-SUM(D5548:L5548)</f>
        <v>7208.5067314315193</v>
      </c>
      <c r="P5548" s="49">
        <f>D5549/('Parc électrique'!$C$22+'Parc électrique'!$C$23)</f>
        <v>0.19484375000000001</v>
      </c>
      <c r="Q5548" s="49">
        <f t="shared" si="430"/>
        <v>0.18992214590195639</v>
      </c>
      <c r="R5548" s="49">
        <f t="shared" si="431"/>
        <v>0.25291867835691278</v>
      </c>
    </row>
    <row r="5549" spans="1:18" x14ac:dyDescent="0.3">
      <c r="A5549" s="35">
        <f t="shared" si="434"/>
        <v>44247</v>
      </c>
      <c r="B5549" s="36">
        <v>8.3333333333333329E-2</v>
      </c>
      <c r="C5549">
        <v>10574</v>
      </c>
      <c r="D5549">
        <v>1247</v>
      </c>
      <c r="E5549" s="49">
        <f t="shared" si="432"/>
        <v>0.18992214590195639</v>
      </c>
      <c r="F5549" s="49">
        <f t="shared" si="433"/>
        <v>0.25291867835691278</v>
      </c>
      <c r="G5549">
        <v>0</v>
      </c>
      <c r="H5549" s="51">
        <f>G5549/'Parc électrique'!$C$24</f>
        <v>0</v>
      </c>
      <c r="I5549" s="14">
        <v>752</v>
      </c>
      <c r="J5549" s="14">
        <v>164</v>
      </c>
      <c r="K5549" s="14">
        <v>45</v>
      </c>
      <c r="L5549" s="14">
        <v>624</v>
      </c>
      <c r="M5549" s="14">
        <f>C5549-SUM(D5549:L5549)</f>
        <v>7741.5571591757416</v>
      </c>
      <c r="P5549" s="49">
        <f>D5550/('Parc électrique'!$C$22+'Parc électrique'!$C$23)</f>
        <v>0.1928125</v>
      </c>
      <c r="Q5549" s="49">
        <f t="shared" si="430"/>
        <v>0.18794220372334736</v>
      </c>
      <c r="R5549" s="49">
        <f t="shared" si="431"/>
        <v>0.25028199606449908</v>
      </c>
    </row>
    <row r="5550" spans="1:18" x14ac:dyDescent="0.3">
      <c r="A5550" s="35">
        <f t="shared" si="434"/>
        <v>44247</v>
      </c>
      <c r="B5550" s="36">
        <v>0.125</v>
      </c>
      <c r="C5550">
        <v>10114</v>
      </c>
      <c r="D5550">
        <v>1234</v>
      </c>
      <c r="E5550" s="49">
        <f t="shared" si="432"/>
        <v>0.18794220372334736</v>
      </c>
      <c r="F5550" s="49">
        <f t="shared" si="433"/>
        <v>0.25028199606449908</v>
      </c>
      <c r="G5550">
        <v>0</v>
      </c>
      <c r="H5550" s="51">
        <f>G5550/'Parc électrique'!$C$24</f>
        <v>0</v>
      </c>
      <c r="I5550" s="14">
        <v>752</v>
      </c>
      <c r="J5550" s="14">
        <v>0</v>
      </c>
      <c r="K5550" s="14">
        <v>0</v>
      </c>
      <c r="L5550" s="14">
        <v>622</v>
      </c>
      <c r="M5550" s="14">
        <f>C5550-SUM(D5550:L5550)</f>
        <v>7505.5617758002118</v>
      </c>
      <c r="P5550" s="49">
        <f>D5551/('Parc électrique'!$C$22+'Parc électrique'!$C$23)</f>
        <v>0.21875</v>
      </c>
      <c r="Q5550" s="49">
        <f t="shared" si="430"/>
        <v>0.21322454231173932</v>
      </c>
      <c r="R5550" s="49">
        <f t="shared" si="431"/>
        <v>0.28395040072147382</v>
      </c>
    </row>
    <row r="5551" spans="1:18" x14ac:dyDescent="0.3">
      <c r="A5551" s="35">
        <f t="shared" si="434"/>
        <v>44247</v>
      </c>
      <c r="B5551" s="36">
        <v>0.16666666666666666</v>
      </c>
      <c r="C5551">
        <v>9932</v>
      </c>
      <c r="D5551">
        <v>1400</v>
      </c>
      <c r="E5551" s="49">
        <f t="shared" si="432"/>
        <v>0.21322454231173932</v>
      </c>
      <c r="F5551" s="49">
        <f t="shared" si="433"/>
        <v>0.28395040072147382</v>
      </c>
      <c r="G5551">
        <v>0</v>
      </c>
      <c r="H5551" s="51">
        <f>G5551/'Parc électrique'!$C$24</f>
        <v>0</v>
      </c>
      <c r="I5551" s="14">
        <v>752</v>
      </c>
      <c r="J5551" s="14">
        <v>0</v>
      </c>
      <c r="K5551" s="14">
        <v>0</v>
      </c>
      <c r="L5551" s="14">
        <v>621</v>
      </c>
      <c r="M5551" s="14">
        <f>C5551-SUM(D5551:L5551)</f>
        <v>7158.5028250569667</v>
      </c>
      <c r="P5551" s="49">
        <f>D5552/('Parc électrique'!$C$22+'Parc électrique'!$C$23)</f>
        <v>0.2225</v>
      </c>
      <c r="Q5551" s="49">
        <f t="shared" si="430"/>
        <v>0.21687982017994056</v>
      </c>
      <c r="R5551" s="49">
        <f t="shared" si="431"/>
        <v>0.28881812187669909</v>
      </c>
    </row>
    <row r="5552" spans="1:18" x14ac:dyDescent="0.3">
      <c r="A5552" s="35">
        <f t="shared" si="434"/>
        <v>44247</v>
      </c>
      <c r="B5552" s="36">
        <v>0.20833333333333334</v>
      </c>
      <c r="C5552">
        <v>10115</v>
      </c>
      <c r="D5552">
        <v>1424</v>
      </c>
      <c r="E5552" s="49">
        <f t="shared" si="432"/>
        <v>0.21687982017994056</v>
      </c>
      <c r="F5552" s="49">
        <f t="shared" si="433"/>
        <v>0.28881812187669909</v>
      </c>
      <c r="G5552">
        <v>0</v>
      </c>
      <c r="H5552" s="51">
        <f>G5552/'Parc électrique'!$C$24</f>
        <v>0</v>
      </c>
      <c r="I5552" s="14">
        <v>752</v>
      </c>
      <c r="J5552" s="14">
        <v>871</v>
      </c>
      <c r="K5552" s="14">
        <v>0</v>
      </c>
      <c r="L5552" s="14">
        <v>622</v>
      </c>
      <c r="M5552" s="14">
        <f>C5552-SUM(D5552:L5552)</f>
        <v>6445.4943020579431</v>
      </c>
      <c r="P5552" s="49">
        <f>D5553/('Parc électrique'!$C$22+'Parc électrique'!$C$23)</f>
        <v>0.25624999999999998</v>
      </c>
      <c r="Q5552" s="49">
        <f t="shared" si="430"/>
        <v>0.24977732099375174</v>
      </c>
      <c r="R5552" s="49">
        <f t="shared" si="431"/>
        <v>0.33262761227372645</v>
      </c>
    </row>
    <row r="5553" spans="1:18" x14ac:dyDescent="0.3">
      <c r="A5553" s="35">
        <f t="shared" si="434"/>
        <v>44247</v>
      </c>
      <c r="B5553" s="36">
        <v>0.25</v>
      </c>
      <c r="C5553">
        <v>10517</v>
      </c>
      <c r="D5553">
        <v>1640</v>
      </c>
      <c r="E5553" s="49">
        <f t="shared" si="432"/>
        <v>0.24977732099375174</v>
      </c>
      <c r="F5553" s="49">
        <f t="shared" si="433"/>
        <v>0.33262761227372645</v>
      </c>
      <c r="G5553">
        <v>0</v>
      </c>
      <c r="H5553" s="51">
        <f>G5553/'Parc électrique'!$C$24</f>
        <v>0</v>
      </c>
      <c r="I5553" s="14">
        <v>752</v>
      </c>
      <c r="J5553" s="14">
        <v>871</v>
      </c>
      <c r="K5553" s="14">
        <v>0</v>
      </c>
      <c r="L5553" s="14">
        <v>625</v>
      </c>
      <c r="M5553" s="14">
        <f>C5553-SUM(D5553:L5553)</f>
        <v>6628.4175950667322</v>
      </c>
      <c r="P5553" s="49">
        <f>D5554/('Parc électrique'!$C$22+'Parc électrique'!$C$23)</f>
        <v>0.27578124999999998</v>
      </c>
      <c r="Q5553" s="49">
        <f t="shared" si="430"/>
        <v>0.26881522655729989</v>
      </c>
      <c r="R5553" s="49">
        <f t="shared" si="431"/>
        <v>0.35798032662385804</v>
      </c>
    </row>
    <row r="5554" spans="1:18" x14ac:dyDescent="0.3">
      <c r="A5554" s="35">
        <f t="shared" si="434"/>
        <v>44247</v>
      </c>
      <c r="B5554" s="36">
        <v>0.29166666666666669</v>
      </c>
      <c r="C5554">
        <v>10838</v>
      </c>
      <c r="D5554">
        <v>1765</v>
      </c>
      <c r="E5554" s="49">
        <f t="shared" si="432"/>
        <v>0.26881522655729989</v>
      </c>
      <c r="F5554" s="49">
        <f t="shared" si="433"/>
        <v>0.35798032662385804</v>
      </c>
      <c r="G5554">
        <v>5</v>
      </c>
      <c r="H5554" s="51">
        <f>G5554/'Parc électrique'!$C$24</f>
        <v>1.6666666666666668E-3</v>
      </c>
      <c r="I5554" s="14">
        <v>752</v>
      </c>
      <c r="J5554" s="14">
        <v>0</v>
      </c>
      <c r="K5554" s="14">
        <v>0</v>
      </c>
      <c r="L5554" s="14">
        <v>634</v>
      </c>
      <c r="M5554" s="14">
        <f>C5554-SUM(D5554:L5554)</f>
        <v>7681.3715377801518</v>
      </c>
      <c r="P5554" s="49">
        <f>D5555/('Parc électrique'!$C$22+'Parc électrique'!$C$23)</f>
        <v>0.31140625</v>
      </c>
      <c r="Q5554" s="49">
        <f t="shared" si="430"/>
        <v>0.30354036630521175</v>
      </c>
      <c r="R5554" s="49">
        <f t="shared" si="431"/>
        <v>0.40422367759849809</v>
      </c>
    </row>
    <row r="5555" spans="1:18" x14ac:dyDescent="0.3">
      <c r="A5555" s="35">
        <f t="shared" si="434"/>
        <v>44247</v>
      </c>
      <c r="B5555" s="36">
        <v>0.33333333333333331</v>
      </c>
      <c r="C5555">
        <v>11289</v>
      </c>
      <c r="D5555">
        <v>1993</v>
      </c>
      <c r="E5555" s="49">
        <f t="shared" si="432"/>
        <v>0.30354036630521175</v>
      </c>
      <c r="F5555" s="49">
        <f t="shared" si="433"/>
        <v>0.40422367759849809</v>
      </c>
      <c r="G5555">
        <v>153</v>
      </c>
      <c r="H5555" s="51">
        <f>G5555/'Parc électrique'!$C$24</f>
        <v>5.0999999999999997E-2</v>
      </c>
      <c r="I5555" s="14">
        <v>752</v>
      </c>
      <c r="J5555" s="14">
        <v>0</v>
      </c>
      <c r="K5555" s="14">
        <v>5</v>
      </c>
      <c r="L5555" s="14">
        <v>644</v>
      </c>
      <c r="M5555" s="14">
        <f>C5555-SUM(D5555:L5555)</f>
        <v>7741.2412359560967</v>
      </c>
      <c r="P5555" s="49">
        <f>D5556/('Parc électrique'!$C$22+'Parc électrique'!$C$23)</f>
        <v>0.33515624999999999</v>
      </c>
      <c r="Q5555" s="49">
        <f t="shared" si="430"/>
        <v>0.32669045947048631</v>
      </c>
      <c r="R5555" s="49">
        <f t="shared" si="431"/>
        <v>0.4350525782482581</v>
      </c>
    </row>
    <row r="5556" spans="1:18" x14ac:dyDescent="0.3">
      <c r="A5556" s="35">
        <f t="shared" si="434"/>
        <v>44247</v>
      </c>
      <c r="B5556" s="36">
        <v>0.375</v>
      </c>
      <c r="C5556">
        <v>11727</v>
      </c>
      <c r="D5556">
        <v>2145</v>
      </c>
      <c r="E5556" s="49">
        <f t="shared" si="432"/>
        <v>0.32669045947048631</v>
      </c>
      <c r="F5556" s="49">
        <f t="shared" si="433"/>
        <v>0.4350525782482581</v>
      </c>
      <c r="G5556">
        <v>610</v>
      </c>
      <c r="H5556" s="51">
        <f>G5556/'Parc électrique'!$C$24</f>
        <v>0.20333333333333334</v>
      </c>
      <c r="I5556" s="14">
        <v>752</v>
      </c>
      <c r="J5556" s="14">
        <v>871</v>
      </c>
      <c r="K5556" s="14">
        <v>0</v>
      </c>
      <c r="L5556" s="14">
        <v>651</v>
      </c>
      <c r="M5556" s="14">
        <f>C5556-SUM(D5556:L5556)</f>
        <v>6697.0349236289476</v>
      </c>
      <c r="P5556" s="49">
        <f>D5557/('Parc électrique'!$C$22+'Parc électrique'!$C$23)</f>
        <v>0.39968749999999997</v>
      </c>
      <c r="Q5556" s="49">
        <f t="shared" si="430"/>
        <v>0.38959169945244937</v>
      </c>
      <c r="R5556" s="49">
        <f t="shared" si="431"/>
        <v>0.51881794646109292</v>
      </c>
    </row>
    <row r="5557" spans="1:18" x14ac:dyDescent="0.3">
      <c r="A5557" s="35">
        <f t="shared" si="434"/>
        <v>44247</v>
      </c>
      <c r="B5557" s="36">
        <v>0.41666666666666669</v>
      </c>
      <c r="C5557">
        <v>11780</v>
      </c>
      <c r="D5557">
        <v>2558</v>
      </c>
      <c r="E5557" s="49">
        <f t="shared" si="432"/>
        <v>0.38959169945244937</v>
      </c>
      <c r="F5557" s="49">
        <f t="shared" si="433"/>
        <v>0.51881794646109292</v>
      </c>
      <c r="G5557">
        <v>1039</v>
      </c>
      <c r="H5557" s="51">
        <f>G5557/'Parc électrique'!$C$24</f>
        <v>0.34633333333333333</v>
      </c>
      <c r="I5557" s="14">
        <v>752</v>
      </c>
      <c r="J5557" s="14">
        <v>0</v>
      </c>
      <c r="K5557" s="14">
        <v>0</v>
      </c>
      <c r="L5557" s="14">
        <v>653</v>
      </c>
      <c r="M5557" s="14">
        <f>C5557-SUM(D5557:L5557)</f>
        <v>6776.7452570207533</v>
      </c>
      <c r="P5557" s="49">
        <f>D5558/('Parc électrique'!$C$22+'Parc électrique'!$C$23)</f>
        <v>0.47828124999999999</v>
      </c>
      <c r="Q5557" s="49">
        <f t="shared" si="430"/>
        <v>0.46620023144016715</v>
      </c>
      <c r="R5557" s="49">
        <f t="shared" si="431"/>
        <v>0.62083726900602243</v>
      </c>
    </row>
    <row r="5558" spans="1:18" x14ac:dyDescent="0.3">
      <c r="A5558" s="35">
        <f t="shared" si="434"/>
        <v>44247</v>
      </c>
      <c r="B5558" s="36">
        <v>0.45833333333333331</v>
      </c>
      <c r="C5558">
        <v>11852</v>
      </c>
      <c r="D5558">
        <v>3061</v>
      </c>
      <c r="E5558" s="49">
        <f t="shared" si="432"/>
        <v>0.46620023144016715</v>
      </c>
      <c r="F5558" s="49">
        <f t="shared" si="433"/>
        <v>0.62083726900602243</v>
      </c>
      <c r="G5558">
        <v>1276</v>
      </c>
      <c r="H5558" s="51">
        <f>G5558/'Parc électrique'!$C$24</f>
        <v>0.42533333333333334</v>
      </c>
      <c r="I5558" s="14">
        <v>752</v>
      </c>
      <c r="J5558" s="14">
        <v>871</v>
      </c>
      <c r="K5558" s="14">
        <v>0</v>
      </c>
      <c r="L5558" s="14">
        <v>656</v>
      </c>
      <c r="M5558" s="14">
        <f>C5558-SUM(D5558:L5558)</f>
        <v>5234.4876291662194</v>
      </c>
      <c r="P5558" s="49">
        <f>D5559/('Parc électrique'!$C$22+'Parc électrique'!$C$23)</f>
        <v>0.50406249999999997</v>
      </c>
      <c r="Q5558" s="49">
        <f t="shared" si="430"/>
        <v>0.49133026678405073</v>
      </c>
      <c r="R5558" s="49">
        <f t="shared" si="431"/>
        <v>0.65430285194819615</v>
      </c>
    </row>
    <row r="5559" spans="1:18" x14ac:dyDescent="0.3">
      <c r="A5559" s="35">
        <f t="shared" si="434"/>
        <v>44247</v>
      </c>
      <c r="B5559" s="36">
        <v>0.5</v>
      </c>
      <c r="C5559">
        <v>12044</v>
      </c>
      <c r="D5559">
        <v>3226</v>
      </c>
      <c r="E5559" s="49">
        <f t="shared" si="432"/>
        <v>0.49133026678405073</v>
      </c>
      <c r="F5559" s="49">
        <f t="shared" si="433"/>
        <v>0.65430285194819615</v>
      </c>
      <c r="G5559">
        <v>1391</v>
      </c>
      <c r="H5559" s="51">
        <f>G5559/'Parc électrique'!$C$24</f>
        <v>0.46366666666666667</v>
      </c>
      <c r="I5559" s="14">
        <v>752</v>
      </c>
      <c r="J5559" s="14">
        <v>0</v>
      </c>
      <c r="K5559" s="14">
        <v>0</v>
      </c>
      <c r="L5559" s="14">
        <v>656</v>
      </c>
      <c r="M5559" s="14">
        <f>C5559-SUM(D5559:L5559)</f>
        <v>6017.3907002146007</v>
      </c>
      <c r="P5559" s="49">
        <f>D5560/('Parc électrique'!$C$22+'Parc électrique'!$C$23)</f>
        <v>0.47468749999999998</v>
      </c>
      <c r="Q5559" s="49">
        <f t="shared" si="430"/>
        <v>0.46269725681647433</v>
      </c>
      <c r="R5559" s="49">
        <f t="shared" si="431"/>
        <v>0.61617236956559818</v>
      </c>
    </row>
    <row r="5560" spans="1:18" x14ac:dyDescent="0.3">
      <c r="A5560" s="35">
        <f t="shared" si="434"/>
        <v>44247</v>
      </c>
      <c r="B5560" s="36">
        <v>0.54166666666666663</v>
      </c>
      <c r="C5560">
        <v>11541</v>
      </c>
      <c r="D5560">
        <v>3038</v>
      </c>
      <c r="E5560" s="49">
        <f t="shared" si="432"/>
        <v>0.46269725681647433</v>
      </c>
      <c r="F5560" s="49">
        <f t="shared" si="433"/>
        <v>0.61617236956559818</v>
      </c>
      <c r="G5560">
        <v>1465</v>
      </c>
      <c r="H5560" s="51">
        <f>G5560/'Parc électrique'!$C$24</f>
        <v>0.48833333333333334</v>
      </c>
      <c r="I5560" s="14">
        <v>752</v>
      </c>
      <c r="J5560" s="14">
        <v>0</v>
      </c>
      <c r="K5560" s="14">
        <v>0</v>
      </c>
      <c r="L5560" s="14">
        <v>656</v>
      </c>
      <c r="M5560" s="14">
        <f>C5560-SUM(D5560:L5560)</f>
        <v>5628.4327970402837</v>
      </c>
      <c r="P5560" s="49">
        <f>D5561/('Parc électrique'!$C$22+'Parc électrique'!$C$23)</f>
        <v>0.49781249999999999</v>
      </c>
      <c r="Q5560" s="49">
        <f t="shared" si="430"/>
        <v>0.48523813700371538</v>
      </c>
      <c r="R5560" s="49">
        <f t="shared" si="431"/>
        <v>0.64618998335615407</v>
      </c>
    </row>
    <row r="5561" spans="1:18" x14ac:dyDescent="0.3">
      <c r="A5561" s="35">
        <f t="shared" si="434"/>
        <v>44247</v>
      </c>
      <c r="B5561" s="36">
        <v>0.58333333333333337</v>
      </c>
      <c r="C5561">
        <v>11076</v>
      </c>
      <c r="D5561">
        <v>3186</v>
      </c>
      <c r="E5561" s="49">
        <f t="shared" si="432"/>
        <v>0.48523813700371538</v>
      </c>
      <c r="F5561" s="49">
        <f t="shared" si="433"/>
        <v>0.64618998335615407</v>
      </c>
      <c r="G5561">
        <v>1293</v>
      </c>
      <c r="H5561" s="51">
        <f>G5561/'Parc électrique'!$C$24</f>
        <v>0.43099999999999999</v>
      </c>
      <c r="I5561" s="14">
        <v>752</v>
      </c>
      <c r="J5561" s="14">
        <v>310</v>
      </c>
      <c r="K5561" s="14">
        <v>0</v>
      </c>
      <c r="L5561" s="14">
        <v>653</v>
      </c>
      <c r="M5561" s="14">
        <f>C5561-SUM(D5561:L5561)</f>
        <v>4880.4375718796409</v>
      </c>
      <c r="P5561" s="49">
        <f>D5562/('Parc électrique'!$C$22+'Parc électrique'!$C$23)</f>
        <v>0.52124999999999999</v>
      </c>
      <c r="Q5561" s="49">
        <f t="shared" si="430"/>
        <v>0.50808362367997306</v>
      </c>
      <c r="R5561" s="49">
        <f t="shared" si="431"/>
        <v>0.67661324057631189</v>
      </c>
    </row>
    <row r="5562" spans="1:18" x14ac:dyDescent="0.3">
      <c r="A5562" s="35">
        <f t="shared" si="434"/>
        <v>44247</v>
      </c>
      <c r="B5562" s="36">
        <v>0.625</v>
      </c>
      <c r="C5562">
        <v>10750</v>
      </c>
      <c r="D5562">
        <v>3336</v>
      </c>
      <c r="E5562" s="49">
        <f t="shared" si="432"/>
        <v>0.50808362367997306</v>
      </c>
      <c r="F5562" s="49">
        <f t="shared" si="433"/>
        <v>0.67661324057631189</v>
      </c>
      <c r="G5562">
        <v>873</v>
      </c>
      <c r="H5562" s="51">
        <f>G5562/'Parc électrique'!$C$24</f>
        <v>0.29099999999999998</v>
      </c>
      <c r="I5562" s="14">
        <v>752</v>
      </c>
      <c r="J5562" s="14">
        <v>0</v>
      </c>
      <c r="K5562" s="14">
        <v>0</v>
      </c>
      <c r="L5562" s="14">
        <v>651</v>
      </c>
      <c r="M5562" s="14">
        <f>C5562-SUM(D5562:L5562)</f>
        <v>5136.5243031357431</v>
      </c>
      <c r="P5562" s="49">
        <f>D5563/('Parc électrique'!$C$22+'Parc électrique'!$C$23)</f>
        <v>0.56609374999999995</v>
      </c>
      <c r="Q5562" s="49">
        <f t="shared" si="430"/>
        <v>0.55179465485387957</v>
      </c>
      <c r="R5562" s="49">
        <f t="shared" si="431"/>
        <v>0.73482307272421399</v>
      </c>
    </row>
    <row r="5563" spans="1:18" x14ac:dyDescent="0.3">
      <c r="A5563" s="35">
        <f t="shared" si="434"/>
        <v>44247</v>
      </c>
      <c r="B5563" s="36">
        <v>0.66666666666666663</v>
      </c>
      <c r="C5563">
        <v>10537</v>
      </c>
      <c r="D5563">
        <v>3623</v>
      </c>
      <c r="E5563" s="49">
        <f t="shared" si="432"/>
        <v>0.55179465485387957</v>
      </c>
      <c r="F5563" s="49">
        <f t="shared" si="433"/>
        <v>0.73482307272421399</v>
      </c>
      <c r="G5563">
        <v>462</v>
      </c>
      <c r="H5563" s="51">
        <f>G5563/'Parc électrique'!$C$24</f>
        <v>0.154</v>
      </c>
      <c r="I5563" s="14">
        <v>752</v>
      </c>
      <c r="J5563" s="14">
        <v>170</v>
      </c>
      <c r="K5563" s="14">
        <v>0</v>
      </c>
      <c r="L5563" s="14">
        <v>648</v>
      </c>
      <c r="M5563" s="14">
        <f>C5563-SUM(D5563:L5563)</f>
        <v>4880.5593822724222</v>
      </c>
      <c r="P5563" s="49">
        <f>D5564/('Parc électrique'!$C$22+'Parc électrique'!$C$23)</f>
        <v>0.60812500000000003</v>
      </c>
      <c r="Q5563" s="49">
        <f t="shared" si="430"/>
        <v>0.59276422762663539</v>
      </c>
      <c r="R5563" s="49">
        <f t="shared" si="431"/>
        <v>0.78938211400569736</v>
      </c>
    </row>
    <row r="5564" spans="1:18" x14ac:dyDescent="0.3">
      <c r="A5564" s="35">
        <f t="shared" si="434"/>
        <v>44247</v>
      </c>
      <c r="B5564" s="36">
        <v>0.70833333333333337</v>
      </c>
      <c r="C5564">
        <v>10642</v>
      </c>
      <c r="D5564">
        <v>3892</v>
      </c>
      <c r="E5564" s="49">
        <f t="shared" si="432"/>
        <v>0.59276422762663539</v>
      </c>
      <c r="F5564" s="49">
        <f t="shared" si="433"/>
        <v>0.78938211400569736</v>
      </c>
      <c r="G5564">
        <v>113</v>
      </c>
      <c r="H5564" s="51">
        <f>G5564/'Parc électrique'!$C$24</f>
        <v>3.7666666666666668E-2</v>
      </c>
      <c r="I5564" s="14">
        <v>752</v>
      </c>
      <c r="J5564" s="14">
        <v>0</v>
      </c>
      <c r="K5564" s="14">
        <v>0</v>
      </c>
      <c r="L5564" s="14">
        <v>648</v>
      </c>
      <c r="M5564" s="14">
        <f>C5564-SUM(D5564:L5564)</f>
        <v>5235.5801869917013</v>
      </c>
      <c r="P5564" s="49">
        <f>D5565/('Parc électrique'!$C$22+'Parc électrique'!$C$23)</f>
        <v>0.61671874999999998</v>
      </c>
      <c r="Q5564" s="49">
        <f t="shared" si="430"/>
        <v>0.60114090607459647</v>
      </c>
      <c r="R5564" s="49">
        <f t="shared" si="431"/>
        <v>0.80053730831975511</v>
      </c>
    </row>
    <row r="5565" spans="1:18" x14ac:dyDescent="0.3">
      <c r="A5565" s="35">
        <f t="shared" si="434"/>
        <v>44247</v>
      </c>
      <c r="B5565" s="36">
        <v>0.75</v>
      </c>
      <c r="C5565">
        <v>11387</v>
      </c>
      <c r="D5565">
        <v>3947</v>
      </c>
      <c r="E5565" s="49">
        <f t="shared" si="432"/>
        <v>0.60114090607459647</v>
      </c>
      <c r="F5565" s="49">
        <f t="shared" si="433"/>
        <v>0.80053730831975511</v>
      </c>
      <c r="G5565">
        <v>9</v>
      </c>
      <c r="H5565" s="51">
        <f>G5565/'Parc électrique'!$C$24</f>
        <v>3.0000000000000001E-3</v>
      </c>
      <c r="I5565" s="14">
        <v>752</v>
      </c>
      <c r="J5565" s="14">
        <v>871</v>
      </c>
      <c r="K5565" s="14">
        <v>0</v>
      </c>
      <c r="L5565" s="14">
        <v>642</v>
      </c>
      <c r="M5565" s="14">
        <f>C5565-SUM(D5565:L5565)</f>
        <v>5164.5953217856058</v>
      </c>
      <c r="P5565" s="49">
        <f>D5566/('Parc électrique'!$C$22+'Parc électrique'!$C$23)</f>
        <v>0.64</v>
      </c>
      <c r="Q5565" s="49">
        <f t="shared" si="430"/>
        <v>0.62383408950634589</v>
      </c>
      <c r="R5565" s="49">
        <f t="shared" si="431"/>
        <v>0.83075774382511192</v>
      </c>
    </row>
    <row r="5566" spans="1:18" x14ac:dyDescent="0.3">
      <c r="A5566" s="35">
        <f t="shared" si="434"/>
        <v>44247</v>
      </c>
      <c r="B5566" s="36">
        <v>0.79166666666666663</v>
      </c>
      <c r="C5566">
        <v>11713</v>
      </c>
      <c r="D5566">
        <v>4096</v>
      </c>
      <c r="E5566" s="49">
        <f t="shared" si="432"/>
        <v>0.62383408950634589</v>
      </c>
      <c r="F5566" s="49">
        <f t="shared" si="433"/>
        <v>0.83075774382511192</v>
      </c>
      <c r="G5566">
        <v>0</v>
      </c>
      <c r="H5566" s="51">
        <f>G5566/'Parc électrique'!$C$24</f>
        <v>0</v>
      </c>
      <c r="I5566" s="14">
        <v>752</v>
      </c>
      <c r="J5566" s="14">
        <v>0</v>
      </c>
      <c r="K5566" s="14">
        <v>0</v>
      </c>
      <c r="L5566" s="14">
        <v>641</v>
      </c>
      <c r="M5566" s="14">
        <f>C5566-SUM(D5566:L5566)</f>
        <v>6222.5454081666685</v>
      </c>
      <c r="P5566" s="49">
        <f>D5567/('Parc électrique'!$C$22+'Parc électrique'!$C$23)</f>
        <v>0.68421874999999999</v>
      </c>
      <c r="Q5566" s="49">
        <f t="shared" si="430"/>
        <v>0.66693590770221889</v>
      </c>
      <c r="R5566" s="49">
        <f t="shared" si="431"/>
        <v>0.88815628911380995</v>
      </c>
    </row>
    <row r="5567" spans="1:18" x14ac:dyDescent="0.3">
      <c r="A5567" s="35">
        <f t="shared" si="434"/>
        <v>44247</v>
      </c>
      <c r="B5567" s="36">
        <v>0.83333333333333337</v>
      </c>
      <c r="C5567">
        <v>11042</v>
      </c>
      <c r="D5567">
        <v>4379</v>
      </c>
      <c r="E5567" s="49">
        <f t="shared" si="432"/>
        <v>0.66693590770221889</v>
      </c>
      <c r="F5567" s="49">
        <f t="shared" si="433"/>
        <v>0.88815628911380995</v>
      </c>
      <c r="G5567">
        <v>0</v>
      </c>
      <c r="H5567" s="51">
        <f>G5567/'Parc électrique'!$C$24</f>
        <v>0</v>
      </c>
      <c r="I5567" s="14">
        <v>752</v>
      </c>
      <c r="J5567" s="14">
        <v>0</v>
      </c>
      <c r="K5567" s="14">
        <v>0</v>
      </c>
      <c r="L5567" s="14">
        <v>633</v>
      </c>
      <c r="M5567" s="14">
        <f>C5567-SUM(D5567:L5567)</f>
        <v>5276.4449078031839</v>
      </c>
      <c r="P5567" s="49">
        <f>D5568/('Parc électrique'!$C$22+'Parc électrique'!$C$23)</f>
        <v>0.68625000000000003</v>
      </c>
      <c r="Q5567" s="49">
        <f t="shared" si="430"/>
        <v>0.66891584988082797</v>
      </c>
      <c r="R5567" s="49">
        <f t="shared" si="431"/>
        <v>0.8907929714062236</v>
      </c>
    </row>
    <row r="5568" spans="1:18" x14ac:dyDescent="0.3">
      <c r="A5568" s="35">
        <f t="shared" si="434"/>
        <v>44247</v>
      </c>
      <c r="B5568" s="36">
        <v>0.875</v>
      </c>
      <c r="C5568">
        <v>10450</v>
      </c>
      <c r="D5568">
        <v>4392</v>
      </c>
      <c r="E5568" s="49">
        <f t="shared" si="432"/>
        <v>0.66891584988082797</v>
      </c>
      <c r="F5568" s="49">
        <f t="shared" si="433"/>
        <v>0.8907929714062236</v>
      </c>
      <c r="G5568">
        <v>0</v>
      </c>
      <c r="H5568" s="51">
        <f>G5568/'Parc électrique'!$C$24</f>
        <v>0</v>
      </c>
      <c r="I5568" s="14">
        <v>752</v>
      </c>
      <c r="J5568" s="14">
        <v>0</v>
      </c>
      <c r="K5568" s="14">
        <v>-364</v>
      </c>
      <c r="L5568" s="14">
        <v>628</v>
      </c>
      <c r="M5568" s="14">
        <f>C5568-SUM(D5568:L5568)</f>
        <v>5040.4402911787129</v>
      </c>
      <c r="P5568" s="49">
        <f>D5569/('Parc électrique'!$C$22+'Parc électrique'!$C$23)</f>
        <v>0.65593749999999995</v>
      </c>
      <c r="Q5568" s="49">
        <f t="shared" si="430"/>
        <v>0.63936902044620103</v>
      </c>
      <c r="R5568" s="49">
        <f t="shared" si="431"/>
        <v>0.85144555873481931</v>
      </c>
    </row>
    <row r="5569" spans="1:18" x14ac:dyDescent="0.3">
      <c r="A5569" s="35">
        <f t="shared" si="434"/>
        <v>44247</v>
      </c>
      <c r="B5569" s="36">
        <v>0.91666666666666663</v>
      </c>
      <c r="C5569">
        <v>10795</v>
      </c>
      <c r="D5569">
        <v>4198</v>
      </c>
      <c r="E5569" s="49">
        <f t="shared" si="432"/>
        <v>0.63936902044620103</v>
      </c>
      <c r="F5569" s="49">
        <f t="shared" si="433"/>
        <v>0.85144555873481931</v>
      </c>
      <c r="G5569">
        <v>0</v>
      </c>
      <c r="H5569" s="51">
        <f>G5569/'Parc électrique'!$C$24</f>
        <v>0</v>
      </c>
      <c r="I5569" s="14">
        <v>752</v>
      </c>
      <c r="J5569" s="14">
        <v>0</v>
      </c>
      <c r="K5569" s="14">
        <v>0</v>
      </c>
      <c r="L5569" s="14">
        <v>625</v>
      </c>
      <c r="M5569" s="14">
        <f>C5569-SUM(D5569:L5569)</f>
        <v>5218.5091854208194</v>
      </c>
      <c r="P5569" s="49">
        <f>D5570/('Parc électrique'!$C$22+'Parc électrique'!$C$23)</f>
        <v>0.64968749999999997</v>
      </c>
      <c r="Q5569" s="49">
        <f t="shared" si="430"/>
        <v>0.63327689066586568</v>
      </c>
      <c r="R5569" s="49">
        <f t="shared" si="431"/>
        <v>0.84333269014277723</v>
      </c>
    </row>
    <row r="5570" spans="1:18" x14ac:dyDescent="0.3">
      <c r="A5570" s="35">
        <f t="shared" si="434"/>
        <v>44247</v>
      </c>
      <c r="B5570" s="36">
        <v>0.95833333333333337</v>
      </c>
      <c r="C5570">
        <v>11110</v>
      </c>
      <c r="D5570">
        <v>4158</v>
      </c>
      <c r="E5570" s="49">
        <f t="shared" si="432"/>
        <v>0.63327689066586568</v>
      </c>
      <c r="F5570" s="49">
        <f t="shared" si="433"/>
        <v>0.84333269014277723</v>
      </c>
      <c r="G5570">
        <v>0</v>
      </c>
      <c r="H5570" s="51">
        <f>G5570/'Parc électrique'!$C$24</f>
        <v>0</v>
      </c>
      <c r="I5570" s="14">
        <v>752</v>
      </c>
      <c r="J5570" s="14">
        <v>0</v>
      </c>
      <c r="K5570" s="14">
        <v>0</v>
      </c>
      <c r="L5570" s="14">
        <v>627</v>
      </c>
      <c r="M5570" s="14">
        <f>C5570-SUM(D5570:L5570)</f>
        <v>5571.5233904191909</v>
      </c>
      <c r="P5570" s="49">
        <f>D5571/('Parc électrique'!$C$22+'Parc électrique'!$C$23)</f>
        <v>0.65375000000000005</v>
      </c>
      <c r="Q5570" s="49">
        <f t="shared" si="430"/>
        <v>0.63723677502308385</v>
      </c>
      <c r="R5570" s="49">
        <f t="shared" si="431"/>
        <v>0.84860605472760475</v>
      </c>
    </row>
    <row r="5571" spans="1:18" x14ac:dyDescent="0.3">
      <c r="A5571" s="35">
        <f t="shared" si="434"/>
        <v>44248</v>
      </c>
      <c r="B5571" s="36">
        <v>0</v>
      </c>
      <c r="C5571">
        <v>10690</v>
      </c>
      <c r="D5571">
        <v>4184</v>
      </c>
      <c r="E5571" s="49">
        <f t="shared" si="432"/>
        <v>0.63723677502308385</v>
      </c>
      <c r="F5571" s="49">
        <f t="shared" si="433"/>
        <v>0.84860605472760475</v>
      </c>
      <c r="G5571">
        <v>0</v>
      </c>
      <c r="H5571" s="51">
        <f>G5571/'Parc électrique'!$C$24</f>
        <v>0</v>
      </c>
      <c r="I5571" s="14">
        <v>752</v>
      </c>
      <c r="J5571" s="14">
        <v>0</v>
      </c>
      <c r="K5571" s="14">
        <v>326</v>
      </c>
      <c r="L5571" s="14">
        <v>626</v>
      </c>
      <c r="M5571" s="14">
        <f>C5571-SUM(D5571:L5571)</f>
        <v>4800.5141571702497</v>
      </c>
      <c r="P5571" s="49">
        <f>D5572/('Parc électrique'!$C$22+'Parc électrique'!$C$23)</f>
        <v>0.65578124999999998</v>
      </c>
      <c r="Q5571" s="49">
        <f t="shared" ref="Q5571:Q5634" si="435">P5571/$T$3*$T$8</f>
        <v>0.63921671720169271</v>
      </c>
      <c r="R5571" s="49">
        <f t="shared" ref="R5571:R5634" si="436">P5571/$T$3*$T$4</f>
        <v>0.85124273702001829</v>
      </c>
    </row>
    <row r="5572" spans="1:18" x14ac:dyDescent="0.3">
      <c r="A5572" s="35">
        <f t="shared" si="434"/>
        <v>44248</v>
      </c>
      <c r="B5572" s="36">
        <v>4.1666666666666664E-2</v>
      </c>
      <c r="C5572">
        <v>10350</v>
      </c>
      <c r="D5572">
        <v>4197</v>
      </c>
      <c r="E5572" s="49">
        <f t="shared" ref="E5572:E5635" si="437">P5571/$T$3*$T$8</f>
        <v>0.63921671720169271</v>
      </c>
      <c r="F5572" s="49">
        <f t="shared" ref="F5572:F5635" si="438">P5571/$T$3*$T$4</f>
        <v>0.85124273702001829</v>
      </c>
      <c r="G5572">
        <v>0</v>
      </c>
      <c r="H5572" s="51">
        <f>G5572/'Parc électrique'!$C$24</f>
        <v>0</v>
      </c>
      <c r="I5572" s="14">
        <v>752</v>
      </c>
      <c r="J5572" s="14">
        <v>0</v>
      </c>
      <c r="K5572" s="14">
        <v>0</v>
      </c>
      <c r="L5572" s="14">
        <v>625</v>
      </c>
      <c r="M5572" s="14">
        <f>C5572-SUM(D5572:L5572)</f>
        <v>4774.5095405457787</v>
      </c>
      <c r="P5572" s="49">
        <f>D5573/('Parc électrique'!$C$22+'Parc électrique'!$C$23)</f>
        <v>0.6690625</v>
      </c>
      <c r="Q5572" s="49">
        <f t="shared" si="435"/>
        <v>0.65216249298490547</v>
      </c>
      <c r="R5572" s="49">
        <f t="shared" si="436"/>
        <v>0.86848258277810775</v>
      </c>
    </row>
    <row r="5573" spans="1:18" x14ac:dyDescent="0.3">
      <c r="A5573" s="35">
        <f t="shared" si="434"/>
        <v>44248</v>
      </c>
      <c r="B5573" s="36">
        <v>8.3333333333333329E-2</v>
      </c>
      <c r="C5573">
        <v>9964</v>
      </c>
      <c r="D5573">
        <v>4282</v>
      </c>
      <c r="E5573" s="49">
        <f t="shared" si="437"/>
        <v>0.65216249298490547</v>
      </c>
      <c r="F5573" s="49">
        <f t="shared" si="438"/>
        <v>0.86848258277810775</v>
      </c>
      <c r="G5573">
        <v>0</v>
      </c>
      <c r="H5573" s="51">
        <f>G5573/'Parc électrique'!$C$24</f>
        <v>0</v>
      </c>
      <c r="I5573" s="14">
        <v>752</v>
      </c>
      <c r="J5573" s="14">
        <v>0</v>
      </c>
      <c r="K5573" s="14">
        <v>0</v>
      </c>
      <c r="L5573" s="14">
        <v>623</v>
      </c>
      <c r="M5573" s="14">
        <f>C5573-SUM(D5573:L5573)</f>
        <v>4305.4793549242377</v>
      </c>
      <c r="P5573" s="49">
        <f>D5574/('Parc électrique'!$C$22+'Parc électrique'!$C$23)</f>
        <v>0.65015624999999999</v>
      </c>
      <c r="Q5573" s="49">
        <f t="shared" si="435"/>
        <v>0.63373380039939087</v>
      </c>
      <c r="R5573" s="49">
        <f t="shared" si="436"/>
        <v>0.84394115528718039</v>
      </c>
    </row>
    <row r="5574" spans="1:18" x14ac:dyDescent="0.3">
      <c r="A5574" s="35">
        <f t="shared" si="434"/>
        <v>44248</v>
      </c>
      <c r="B5574" s="36">
        <v>0.125</v>
      </c>
      <c r="C5574">
        <v>9369</v>
      </c>
      <c r="D5574">
        <v>4161</v>
      </c>
      <c r="E5574" s="49">
        <f t="shared" si="437"/>
        <v>0.63373380039939087</v>
      </c>
      <c r="F5574" s="49">
        <f t="shared" si="438"/>
        <v>0.84394115528718039</v>
      </c>
      <c r="G5574">
        <v>0</v>
      </c>
      <c r="H5574" s="51">
        <f>G5574/'Parc électrique'!$C$24</f>
        <v>0</v>
      </c>
      <c r="I5574" s="14">
        <v>752</v>
      </c>
      <c r="J5574" s="14">
        <v>0</v>
      </c>
      <c r="K5574" s="14">
        <v>-352</v>
      </c>
      <c r="L5574" s="14">
        <v>621</v>
      </c>
      <c r="M5574" s="14">
        <f>C5574-SUM(D5574:L5574)</f>
        <v>4185.5223250443132</v>
      </c>
      <c r="P5574" s="49">
        <f>D5575/('Parc électrique'!$C$22+'Parc électrique'!$C$23)</f>
        <v>0.65500000000000003</v>
      </c>
      <c r="Q5574" s="49">
        <f t="shared" si="435"/>
        <v>0.63845520097915087</v>
      </c>
      <c r="R5574" s="49">
        <f t="shared" si="436"/>
        <v>0.8502286284460131</v>
      </c>
    </row>
    <row r="5575" spans="1:18" x14ac:dyDescent="0.3">
      <c r="A5575" s="35">
        <f t="shared" si="434"/>
        <v>44248</v>
      </c>
      <c r="B5575" s="36">
        <v>0.16666666666666666</v>
      </c>
      <c r="C5575">
        <v>9026</v>
      </c>
      <c r="D5575">
        <v>4192</v>
      </c>
      <c r="E5575" s="49">
        <f t="shared" si="437"/>
        <v>0.63845520097915087</v>
      </c>
      <c r="F5575" s="49">
        <f t="shared" si="438"/>
        <v>0.8502286284460131</v>
      </c>
      <c r="G5575">
        <v>0</v>
      </c>
      <c r="H5575" s="51">
        <f>G5575/'Parc électrique'!$C$24</f>
        <v>0</v>
      </c>
      <c r="I5575" s="14">
        <v>752</v>
      </c>
      <c r="J5575" s="14">
        <v>0</v>
      </c>
      <c r="K5575" s="14">
        <v>-725</v>
      </c>
      <c r="L5575" s="14">
        <v>620</v>
      </c>
      <c r="M5575" s="14">
        <f>C5575-SUM(D5575:L5575)</f>
        <v>4185.5113161705749</v>
      </c>
      <c r="P5575" s="49">
        <f>D5576/('Parc électrique'!$C$22+'Parc électrique'!$C$23)</f>
        <v>0.64359374999999996</v>
      </c>
      <c r="Q5575" s="49">
        <f t="shared" si="435"/>
        <v>0.62733706413003865</v>
      </c>
      <c r="R5575" s="49">
        <f t="shared" si="436"/>
        <v>0.83542264326553617</v>
      </c>
    </row>
    <row r="5576" spans="1:18" x14ac:dyDescent="0.3">
      <c r="A5576" s="35">
        <f t="shared" si="434"/>
        <v>44248</v>
      </c>
      <c r="B5576" s="36">
        <v>0.20833333333333334</v>
      </c>
      <c r="C5576">
        <v>8970</v>
      </c>
      <c r="D5576">
        <v>4119</v>
      </c>
      <c r="E5576" s="49">
        <f t="shared" si="437"/>
        <v>0.62733706413003865</v>
      </c>
      <c r="F5576" s="49">
        <f t="shared" si="438"/>
        <v>0.83542264326553617</v>
      </c>
      <c r="G5576">
        <v>0</v>
      </c>
      <c r="H5576" s="51">
        <f>G5576/'Parc électrique'!$C$24</f>
        <v>0</v>
      </c>
      <c r="I5576" s="14">
        <v>752</v>
      </c>
      <c r="J5576" s="14">
        <v>0</v>
      </c>
      <c r="K5576" s="14">
        <v>-771</v>
      </c>
      <c r="L5576" s="14">
        <v>621</v>
      </c>
      <c r="M5576" s="14">
        <f>C5576-SUM(D5576:L5576)</f>
        <v>4247.5372402926041</v>
      </c>
      <c r="P5576" s="49">
        <f>D5577/('Parc électrique'!$C$22+'Parc électrique'!$C$23)</f>
        <v>0.62593750000000004</v>
      </c>
      <c r="Q5576" s="49">
        <f t="shared" si="435"/>
        <v>0.61012679750059118</v>
      </c>
      <c r="R5576" s="49">
        <f t="shared" si="436"/>
        <v>0.81250378949301727</v>
      </c>
    </row>
    <row r="5577" spans="1:18" x14ac:dyDescent="0.3">
      <c r="A5577" s="35">
        <f t="shared" si="434"/>
        <v>44248</v>
      </c>
      <c r="B5577" s="36">
        <v>0.25</v>
      </c>
      <c r="C5577">
        <v>9064</v>
      </c>
      <c r="D5577">
        <v>4006</v>
      </c>
      <c r="E5577" s="49">
        <f t="shared" si="437"/>
        <v>0.61012679750059118</v>
      </c>
      <c r="F5577" s="49">
        <f t="shared" si="438"/>
        <v>0.81250378949301727</v>
      </c>
      <c r="G5577">
        <v>0</v>
      </c>
      <c r="H5577" s="51">
        <f>G5577/'Parc électrique'!$C$24</f>
        <v>0</v>
      </c>
      <c r="I5577" s="14">
        <v>752</v>
      </c>
      <c r="J5577" s="14">
        <v>0</v>
      </c>
      <c r="K5577" s="14">
        <v>-505</v>
      </c>
      <c r="L5577" s="14">
        <v>624</v>
      </c>
      <c r="M5577" s="14">
        <f>C5577-SUM(D5577:L5577)</f>
        <v>4185.5773694130066</v>
      </c>
      <c r="P5577" s="49">
        <f>D5578/('Parc électrique'!$C$22+'Parc électrique'!$C$23)</f>
        <v>0.59781249999999997</v>
      </c>
      <c r="Q5577" s="49">
        <f t="shared" si="435"/>
        <v>0.58271221348908186</v>
      </c>
      <c r="R5577" s="49">
        <f t="shared" si="436"/>
        <v>0.77599588082882776</v>
      </c>
    </row>
    <row r="5578" spans="1:18" x14ac:dyDescent="0.3">
      <c r="A5578" s="35">
        <f t="shared" si="434"/>
        <v>44248</v>
      </c>
      <c r="B5578" s="36">
        <v>0.29166666666666669</v>
      </c>
      <c r="C5578">
        <v>9047</v>
      </c>
      <c r="D5578">
        <v>3826</v>
      </c>
      <c r="E5578" s="49">
        <f t="shared" si="437"/>
        <v>0.58271221348908186</v>
      </c>
      <c r="F5578" s="49">
        <f t="shared" si="438"/>
        <v>0.77599588082882776</v>
      </c>
      <c r="G5578">
        <v>6</v>
      </c>
      <c r="H5578" s="51">
        <f>G5578/'Parc électrique'!$C$24</f>
        <v>2E-3</v>
      </c>
      <c r="I5578" s="14">
        <v>752</v>
      </c>
      <c r="J5578" s="14">
        <v>0</v>
      </c>
      <c r="K5578" s="14">
        <v>-357</v>
      </c>
      <c r="L5578" s="14">
        <v>633</v>
      </c>
      <c r="M5578" s="14">
        <f>C5578-SUM(D5578:L5578)</f>
        <v>4185.6392919056816</v>
      </c>
      <c r="P5578" s="49">
        <f>D5579/('Parc électrique'!$C$22+'Parc électrique'!$C$23)</f>
        <v>0.55015625000000001</v>
      </c>
      <c r="Q5578" s="49">
        <f t="shared" si="435"/>
        <v>0.53625972391402443</v>
      </c>
      <c r="R5578" s="49">
        <f t="shared" si="436"/>
        <v>0.71413525781450671</v>
      </c>
    </row>
    <row r="5579" spans="1:18" x14ac:dyDescent="0.3">
      <c r="A5579" s="35">
        <f t="shared" si="434"/>
        <v>44248</v>
      </c>
      <c r="B5579" s="36">
        <v>0.33333333333333331</v>
      </c>
      <c r="C5579">
        <v>9296</v>
      </c>
      <c r="D5579">
        <v>3521</v>
      </c>
      <c r="E5579" s="49">
        <f t="shared" si="437"/>
        <v>0.53625972391402443</v>
      </c>
      <c r="F5579" s="49">
        <f t="shared" si="438"/>
        <v>0.71413525781450671</v>
      </c>
      <c r="G5579">
        <v>119</v>
      </c>
      <c r="H5579" s="51">
        <f>G5579/'Parc électrique'!$C$24</f>
        <v>3.966666666666667E-2</v>
      </c>
      <c r="I5579" s="14">
        <v>752</v>
      </c>
      <c r="J5579" s="14">
        <v>0</v>
      </c>
      <c r="K5579" s="14">
        <v>-541</v>
      </c>
      <c r="L5579" s="14">
        <v>643</v>
      </c>
      <c r="M5579" s="14">
        <f>C5579-SUM(D5579:L5579)</f>
        <v>4800.7099383516052</v>
      </c>
      <c r="P5579" s="49">
        <f>D5580/('Parc électrique'!$C$22+'Parc électrique'!$C$23)</f>
        <v>0.51546875000000003</v>
      </c>
      <c r="Q5579" s="49">
        <f t="shared" si="435"/>
        <v>0.5024484036331629</v>
      </c>
      <c r="R5579" s="49">
        <f t="shared" si="436"/>
        <v>0.66910883712867297</v>
      </c>
    </row>
    <row r="5580" spans="1:18" x14ac:dyDescent="0.3">
      <c r="A5580" s="35">
        <f t="shared" si="434"/>
        <v>44248</v>
      </c>
      <c r="B5580" s="36">
        <v>0.375</v>
      </c>
      <c r="C5580">
        <v>9659</v>
      </c>
      <c r="D5580">
        <v>3299</v>
      </c>
      <c r="E5580" s="49">
        <f t="shared" si="437"/>
        <v>0.5024484036331629</v>
      </c>
      <c r="F5580" s="49">
        <f t="shared" si="438"/>
        <v>0.66910883712867297</v>
      </c>
      <c r="G5580">
        <v>460</v>
      </c>
      <c r="H5580" s="51">
        <f>G5580/'Parc électrique'!$C$24</f>
        <v>0.15333333333333332</v>
      </c>
      <c r="I5580" s="14">
        <v>752</v>
      </c>
      <c r="J5580" s="14">
        <v>0</v>
      </c>
      <c r="K5580" s="14">
        <v>-304</v>
      </c>
      <c r="L5580" s="14">
        <v>650</v>
      </c>
      <c r="M5580" s="14">
        <f>C5580-SUM(D5580:L5580)</f>
        <v>4800.6751094259052</v>
      </c>
      <c r="P5580" s="49">
        <f>D5581/('Parc électrique'!$C$22+'Parc électrique'!$C$23)</f>
        <v>0.46312500000000001</v>
      </c>
      <c r="Q5580" s="49">
        <f t="shared" si="435"/>
        <v>0.45142681672285379</v>
      </c>
      <c r="R5580" s="49">
        <f t="shared" si="436"/>
        <v>0.60116356267032034</v>
      </c>
    </row>
    <row r="5581" spans="1:18" x14ac:dyDescent="0.3">
      <c r="A5581" s="35">
        <f t="shared" si="434"/>
        <v>44248</v>
      </c>
      <c r="B5581" s="36">
        <v>0.41666666666666669</v>
      </c>
      <c r="C5581">
        <v>9921</v>
      </c>
      <c r="D5581">
        <v>2964</v>
      </c>
      <c r="E5581" s="49">
        <f t="shared" si="437"/>
        <v>0.45142681672285379</v>
      </c>
      <c r="F5581" s="49">
        <f t="shared" si="438"/>
        <v>0.60116356267032034</v>
      </c>
      <c r="G5581">
        <v>760</v>
      </c>
      <c r="H5581" s="51">
        <f>G5581/'Parc électrique'!$C$24</f>
        <v>0.25333333333333335</v>
      </c>
      <c r="I5581" s="14">
        <v>752</v>
      </c>
      <c r="J5581" s="14">
        <v>0</v>
      </c>
      <c r="K5581" s="14">
        <v>0</v>
      </c>
      <c r="L5581" s="14">
        <v>653</v>
      </c>
      <c r="M5581" s="14">
        <f>C5581-SUM(D5581:L5581)</f>
        <v>4790.6940762872728</v>
      </c>
      <c r="P5581" s="49">
        <f>D5582/('Parc électrique'!$C$22+'Parc électrique'!$C$23)</f>
        <v>0.41093750000000001</v>
      </c>
      <c r="Q5581" s="49">
        <f t="shared" si="435"/>
        <v>0.40055753305705316</v>
      </c>
      <c r="R5581" s="49">
        <f t="shared" si="436"/>
        <v>0.53342110992676872</v>
      </c>
    </row>
    <row r="5582" spans="1:18" x14ac:dyDescent="0.3">
      <c r="A5582" s="35">
        <f t="shared" si="434"/>
        <v>44248</v>
      </c>
      <c r="B5582" s="36">
        <v>0.45833333333333331</v>
      </c>
      <c r="C5582">
        <v>10100</v>
      </c>
      <c r="D5582">
        <v>2630</v>
      </c>
      <c r="E5582" s="49">
        <f t="shared" si="437"/>
        <v>0.40055753305705316</v>
      </c>
      <c r="F5582" s="49">
        <f t="shared" si="438"/>
        <v>0.53342110992676872</v>
      </c>
      <c r="G5582">
        <v>934</v>
      </c>
      <c r="H5582" s="51">
        <f>G5582/'Parc électrique'!$C$24</f>
        <v>0.31133333333333335</v>
      </c>
      <c r="I5582" s="14">
        <v>752</v>
      </c>
      <c r="J5582" s="14">
        <v>0</v>
      </c>
      <c r="K5582" s="14">
        <v>327</v>
      </c>
      <c r="L5582" s="14">
        <v>655</v>
      </c>
      <c r="M5582" s="14">
        <f>C5582-SUM(D5582:L5582)</f>
        <v>4800.7546880236823</v>
      </c>
      <c r="P5582" s="49">
        <f>D5583/('Parc électrique'!$C$22+'Parc électrique'!$C$23)</f>
        <v>0.38796874999999997</v>
      </c>
      <c r="Q5582" s="49">
        <f t="shared" si="435"/>
        <v>0.3781689561143205</v>
      </c>
      <c r="R5582" s="49">
        <f t="shared" si="436"/>
        <v>0.50360631785101395</v>
      </c>
    </row>
    <row r="5583" spans="1:18" x14ac:dyDescent="0.3">
      <c r="A5583" s="35">
        <f t="shared" si="434"/>
        <v>44248</v>
      </c>
      <c r="B5583" s="36">
        <v>0.5</v>
      </c>
      <c r="C5583">
        <v>10387</v>
      </c>
      <c r="D5583">
        <v>2483</v>
      </c>
      <c r="E5583" s="49">
        <f t="shared" si="437"/>
        <v>0.3781689561143205</v>
      </c>
      <c r="F5583" s="49">
        <f t="shared" si="438"/>
        <v>0.50360631785101395</v>
      </c>
      <c r="G5583">
        <v>1047</v>
      </c>
      <c r="H5583" s="51">
        <f>G5583/'Parc électrique'!$C$24</f>
        <v>0.34899999999999998</v>
      </c>
      <c r="I5583" s="14">
        <v>752</v>
      </c>
      <c r="J5583" s="14">
        <v>0</v>
      </c>
      <c r="K5583" s="14">
        <v>647</v>
      </c>
      <c r="L5583" s="14">
        <v>656</v>
      </c>
      <c r="M5583" s="14">
        <f>C5583-SUM(D5583:L5583)</f>
        <v>4800.7692247260347</v>
      </c>
      <c r="P5583" s="49">
        <f>D5584/('Parc électrique'!$C$22+'Parc électrique'!$C$23)</f>
        <v>0.42078125</v>
      </c>
      <c r="Q5583" s="49">
        <f t="shared" si="435"/>
        <v>0.41015263746108144</v>
      </c>
      <c r="R5583" s="49">
        <f t="shared" si="436"/>
        <v>0.54619887795923505</v>
      </c>
    </row>
    <row r="5584" spans="1:18" x14ac:dyDescent="0.3">
      <c r="A5584" s="35">
        <f t="shared" si="434"/>
        <v>44248</v>
      </c>
      <c r="B5584" s="36">
        <v>0.54166666666666663</v>
      </c>
      <c r="C5584">
        <v>9765</v>
      </c>
      <c r="D5584">
        <v>2693</v>
      </c>
      <c r="E5584" s="49">
        <f t="shared" si="437"/>
        <v>0.41015263746108144</v>
      </c>
      <c r="F5584" s="49">
        <f t="shared" si="438"/>
        <v>0.54619887795923505</v>
      </c>
      <c r="G5584">
        <v>1108</v>
      </c>
      <c r="H5584" s="51">
        <f>G5584/'Parc électrique'!$C$24</f>
        <v>0.36933333333333335</v>
      </c>
      <c r="I5584" s="14">
        <v>752</v>
      </c>
      <c r="J5584" s="14">
        <v>0</v>
      </c>
      <c r="K5584" s="14">
        <v>0</v>
      </c>
      <c r="L5584" s="14">
        <v>655</v>
      </c>
      <c r="M5584" s="14">
        <f>C5584-SUM(D5584:L5584)</f>
        <v>4555.6743151512455</v>
      </c>
      <c r="P5584" s="49">
        <f>D5585/('Parc électrique'!$C$22+'Parc électrique'!$C$23)</f>
        <v>0.39734375</v>
      </c>
      <c r="Q5584" s="49">
        <f t="shared" si="435"/>
        <v>0.38730715078482364</v>
      </c>
      <c r="R5584" s="49">
        <f t="shared" si="436"/>
        <v>0.51577562073907712</v>
      </c>
    </row>
    <row r="5585" spans="1:18" x14ac:dyDescent="0.3">
      <c r="A5585" s="35">
        <f t="shared" si="434"/>
        <v>44248</v>
      </c>
      <c r="B5585" s="36">
        <v>0.58333333333333337</v>
      </c>
      <c r="C5585">
        <v>9209</v>
      </c>
      <c r="D5585">
        <v>2543</v>
      </c>
      <c r="E5585" s="49">
        <f t="shared" si="437"/>
        <v>0.38730715078482364</v>
      </c>
      <c r="F5585" s="49">
        <f t="shared" si="438"/>
        <v>0.51577562073907712</v>
      </c>
      <c r="G5585">
        <v>1034</v>
      </c>
      <c r="H5585" s="51">
        <f>G5585/'Parc électrique'!$C$24</f>
        <v>0.34466666666666668</v>
      </c>
      <c r="I5585" s="14">
        <v>752</v>
      </c>
      <c r="J5585" s="14">
        <v>0</v>
      </c>
      <c r="K5585" s="14">
        <v>0</v>
      </c>
      <c r="L5585" s="14">
        <v>652</v>
      </c>
      <c r="M5585" s="14">
        <f>C5585-SUM(D5585:L5585)</f>
        <v>4226.752250561809</v>
      </c>
      <c r="P5585" s="49">
        <f>D5586/('Parc électrique'!$C$22+'Parc électrique'!$C$23)</f>
        <v>0.3878125</v>
      </c>
      <c r="Q5585" s="49">
        <f t="shared" si="435"/>
        <v>0.37801665286981212</v>
      </c>
      <c r="R5585" s="49">
        <f t="shared" si="436"/>
        <v>0.50340349613621282</v>
      </c>
    </row>
    <row r="5586" spans="1:18" x14ac:dyDescent="0.3">
      <c r="A5586" s="35">
        <f t="shared" si="434"/>
        <v>44248</v>
      </c>
      <c r="B5586" s="36">
        <v>0.625</v>
      </c>
      <c r="C5586">
        <v>8835</v>
      </c>
      <c r="D5586">
        <v>2482</v>
      </c>
      <c r="E5586" s="49">
        <f t="shared" si="437"/>
        <v>0.37801665286981212</v>
      </c>
      <c r="F5586" s="49">
        <f t="shared" si="438"/>
        <v>0.50340349613621282</v>
      </c>
      <c r="G5586">
        <v>881</v>
      </c>
      <c r="H5586" s="51">
        <f>G5586/'Parc électrique'!$C$24</f>
        <v>0.29366666666666669</v>
      </c>
      <c r="I5586" s="14">
        <v>752</v>
      </c>
      <c r="J5586" s="14">
        <v>0</v>
      </c>
      <c r="K5586" s="14">
        <v>-732</v>
      </c>
      <c r="L5586" s="14">
        <v>650</v>
      </c>
      <c r="M5586" s="14">
        <f>C5586-SUM(D5586:L5586)</f>
        <v>4800.8249131843277</v>
      </c>
      <c r="P5586" s="49">
        <f>D5587/('Parc électrique'!$C$22+'Parc électrique'!$C$23)</f>
        <v>0.40437499999999998</v>
      </c>
      <c r="Q5586" s="49">
        <f t="shared" si="435"/>
        <v>0.39416079678770094</v>
      </c>
      <c r="R5586" s="49">
        <f t="shared" si="436"/>
        <v>0.5249025979051245</v>
      </c>
    </row>
    <row r="5587" spans="1:18" x14ac:dyDescent="0.3">
      <c r="A5587" s="35">
        <f t="shared" si="434"/>
        <v>44248</v>
      </c>
      <c r="B5587" s="36">
        <v>0.66666666666666663</v>
      </c>
      <c r="C5587">
        <v>8638</v>
      </c>
      <c r="D5587">
        <v>2588</v>
      </c>
      <c r="E5587" s="49">
        <f t="shared" si="437"/>
        <v>0.39416079678770094</v>
      </c>
      <c r="F5587" s="49">
        <f t="shared" si="438"/>
        <v>0.5249025979051245</v>
      </c>
      <c r="G5587">
        <v>489</v>
      </c>
      <c r="H5587" s="51">
        <f>G5587/'Parc électrique'!$C$24</f>
        <v>0.16300000000000001</v>
      </c>
      <c r="I5587" s="14">
        <v>752</v>
      </c>
      <c r="J5587" s="14">
        <v>0</v>
      </c>
      <c r="K5587" s="14">
        <v>-640</v>
      </c>
      <c r="L5587" s="14">
        <v>647</v>
      </c>
      <c r="M5587" s="14">
        <f>C5587-SUM(D5587:L5587)</f>
        <v>4800.9179366053067</v>
      </c>
      <c r="P5587" s="49">
        <f>D5588/('Parc électrique'!$C$22+'Parc électrique'!$C$23)</f>
        <v>0.43828125000000001</v>
      </c>
      <c r="Q5587" s="49">
        <f t="shared" si="435"/>
        <v>0.42721060084602053</v>
      </c>
      <c r="R5587" s="49">
        <f t="shared" si="436"/>
        <v>0.56891491001695293</v>
      </c>
    </row>
    <row r="5588" spans="1:18" x14ac:dyDescent="0.3">
      <c r="A5588" s="35">
        <f t="shared" si="434"/>
        <v>44248</v>
      </c>
      <c r="B5588" s="36">
        <v>0.70833333333333337</v>
      </c>
      <c r="C5588">
        <v>8796</v>
      </c>
      <c r="D5588">
        <v>2805</v>
      </c>
      <c r="E5588" s="49">
        <f t="shared" si="437"/>
        <v>0.42721060084602053</v>
      </c>
      <c r="F5588" s="49">
        <f t="shared" si="438"/>
        <v>0.56891491001695293</v>
      </c>
      <c r="G5588">
        <v>139</v>
      </c>
      <c r="H5588" s="51">
        <f>G5588/'Parc électrique'!$C$24</f>
        <v>4.6333333333333331E-2</v>
      </c>
      <c r="I5588" s="14">
        <v>752</v>
      </c>
      <c r="J5588" s="14">
        <v>0</v>
      </c>
      <c r="K5588" s="14">
        <v>-349</v>
      </c>
      <c r="L5588" s="14">
        <v>647</v>
      </c>
      <c r="M5588" s="14">
        <f>C5588-SUM(D5588:L5588)</f>
        <v>4800.9575411558035</v>
      </c>
      <c r="P5588" s="49">
        <f>D5589/('Parc électrique'!$C$22+'Parc électrique'!$C$23)</f>
        <v>0.46375</v>
      </c>
      <c r="Q5588" s="49">
        <f t="shared" si="435"/>
        <v>0.45203602970088735</v>
      </c>
      <c r="R5588" s="49">
        <f t="shared" si="436"/>
        <v>0.60197484952952451</v>
      </c>
    </row>
    <row r="5589" spans="1:18" x14ac:dyDescent="0.3">
      <c r="A5589" s="35">
        <f t="shared" si="434"/>
        <v>44248</v>
      </c>
      <c r="B5589" s="36">
        <v>0.75</v>
      </c>
      <c r="C5589">
        <v>9753</v>
      </c>
      <c r="D5589">
        <v>2968</v>
      </c>
      <c r="E5589" s="49">
        <f t="shared" si="437"/>
        <v>0.45203602970088735</v>
      </c>
      <c r="F5589" s="49">
        <f t="shared" si="438"/>
        <v>0.60197484952952451</v>
      </c>
      <c r="G5589">
        <v>12</v>
      </c>
      <c r="H5589" s="51">
        <f>G5589/'Parc électrique'!$C$24</f>
        <v>4.0000000000000001E-3</v>
      </c>
      <c r="I5589" s="14">
        <v>752</v>
      </c>
      <c r="J5589" s="14">
        <v>0</v>
      </c>
      <c r="K5589" s="14">
        <v>577</v>
      </c>
      <c r="L5589" s="14">
        <v>642</v>
      </c>
      <c r="M5589" s="14">
        <f>C5589-SUM(D5589:L5589)</f>
        <v>4800.941989120769</v>
      </c>
      <c r="P5589" s="49">
        <f>D5590/('Parc électrique'!$C$22+'Parc électrique'!$C$23)</f>
        <v>0.45859375000000002</v>
      </c>
      <c r="Q5589" s="49">
        <f t="shared" si="435"/>
        <v>0.44701002263211065</v>
      </c>
      <c r="R5589" s="49">
        <f t="shared" si="436"/>
        <v>0.59528173294108977</v>
      </c>
    </row>
    <row r="5590" spans="1:18" x14ac:dyDescent="0.3">
      <c r="A5590" s="35">
        <f t="shared" si="434"/>
        <v>44248</v>
      </c>
      <c r="B5590" s="36">
        <v>0.79166666666666663</v>
      </c>
      <c r="C5590">
        <v>10100</v>
      </c>
      <c r="D5590">
        <v>2935</v>
      </c>
      <c r="E5590" s="49">
        <f t="shared" si="437"/>
        <v>0.44701002263211065</v>
      </c>
      <c r="F5590" s="49">
        <f t="shared" si="438"/>
        <v>0.59528173294108977</v>
      </c>
      <c r="G5590">
        <v>0</v>
      </c>
      <c r="H5590" s="51">
        <f>G5590/'Parc électrique'!$C$24</f>
        <v>0</v>
      </c>
      <c r="I5590" s="14">
        <v>752</v>
      </c>
      <c r="J5590" s="14">
        <v>0</v>
      </c>
      <c r="K5590" s="14">
        <v>970</v>
      </c>
      <c r="L5590" s="14">
        <v>641</v>
      </c>
      <c r="M5590" s="14">
        <f>C5590-SUM(D5590:L5590)</f>
        <v>4800.9577082444266</v>
      </c>
      <c r="P5590" s="49">
        <f>D5591/('Parc électrique'!$C$22+'Parc électrique'!$C$23)</f>
        <v>0.46687499999999998</v>
      </c>
      <c r="Q5590" s="49">
        <f t="shared" si="435"/>
        <v>0.45508209459105503</v>
      </c>
      <c r="R5590" s="49">
        <f t="shared" si="436"/>
        <v>0.6060312838255455</v>
      </c>
    </row>
    <row r="5591" spans="1:18" x14ac:dyDescent="0.3">
      <c r="A5591" s="35">
        <f t="shared" si="434"/>
        <v>44248</v>
      </c>
      <c r="B5591" s="36">
        <v>0.83333333333333337</v>
      </c>
      <c r="C5591">
        <v>9712</v>
      </c>
      <c r="D5591">
        <v>2988</v>
      </c>
      <c r="E5591" s="49">
        <f t="shared" si="437"/>
        <v>0.45508209459105503</v>
      </c>
      <c r="F5591" s="49">
        <f t="shared" si="438"/>
        <v>0.6060312838255455</v>
      </c>
      <c r="G5591">
        <v>0</v>
      </c>
      <c r="H5591" s="51">
        <f>G5591/'Parc électrique'!$C$24</f>
        <v>0</v>
      </c>
      <c r="I5591" s="14">
        <v>752</v>
      </c>
      <c r="J5591" s="14">
        <v>0</v>
      </c>
      <c r="K5591" s="14">
        <v>458</v>
      </c>
      <c r="L5591" s="14">
        <v>632</v>
      </c>
      <c r="M5591" s="14">
        <f>C5591-SUM(D5591:L5591)</f>
        <v>4880.9388866215832</v>
      </c>
      <c r="P5591" s="49">
        <f>D5592/('Parc électrique'!$C$22+'Parc électrique'!$C$23)</f>
        <v>0.48</v>
      </c>
      <c r="Q5591" s="49">
        <f t="shared" si="435"/>
        <v>0.46787556712975936</v>
      </c>
      <c r="R5591" s="49">
        <f t="shared" si="436"/>
        <v>0.62306830786883394</v>
      </c>
    </row>
    <row r="5592" spans="1:18" x14ac:dyDescent="0.3">
      <c r="A5592" s="35">
        <f t="shared" si="434"/>
        <v>44248</v>
      </c>
      <c r="B5592" s="36">
        <v>0.875</v>
      </c>
      <c r="C5592">
        <v>9328</v>
      </c>
      <c r="D5592">
        <v>3072</v>
      </c>
      <c r="E5592" s="49">
        <f t="shared" si="437"/>
        <v>0.46787556712975936</v>
      </c>
      <c r="F5592" s="49">
        <f t="shared" si="438"/>
        <v>0.62306830786883394</v>
      </c>
      <c r="G5592">
        <v>0</v>
      </c>
      <c r="H5592" s="51">
        <f>G5592/'Parc électrique'!$C$24</f>
        <v>0</v>
      </c>
      <c r="I5592" s="14">
        <v>752</v>
      </c>
      <c r="J5592" s="14">
        <v>0</v>
      </c>
      <c r="K5592" s="14">
        <v>0</v>
      </c>
      <c r="L5592" s="14">
        <v>628</v>
      </c>
      <c r="M5592" s="14">
        <f>C5592-SUM(D5592:L5592)</f>
        <v>4874.9090561250014</v>
      </c>
      <c r="P5592" s="49">
        <f>D5593/('Parc électrique'!$C$22+'Parc électrique'!$C$23)</f>
        <v>0.47687499999999999</v>
      </c>
      <c r="Q5592" s="49">
        <f t="shared" si="435"/>
        <v>0.46482950223959169</v>
      </c>
      <c r="R5592" s="49">
        <f t="shared" si="436"/>
        <v>0.61901187357281295</v>
      </c>
    </row>
    <row r="5593" spans="1:18" x14ac:dyDescent="0.3">
      <c r="A5593" s="35">
        <f t="shared" si="434"/>
        <v>44248</v>
      </c>
      <c r="B5593" s="36">
        <v>0.91666666666666663</v>
      </c>
      <c r="C5593">
        <v>9618</v>
      </c>
      <c r="D5593">
        <v>3052</v>
      </c>
      <c r="E5593" s="49">
        <f t="shared" si="437"/>
        <v>0.46482950223959169</v>
      </c>
      <c r="F5593" s="49">
        <f t="shared" si="438"/>
        <v>0.61901187357281295</v>
      </c>
      <c r="G5593">
        <v>0</v>
      </c>
      <c r="H5593" s="51">
        <f>G5593/'Parc électrique'!$C$24</f>
        <v>0</v>
      </c>
      <c r="I5593" s="14">
        <v>752</v>
      </c>
      <c r="J5593" s="14">
        <v>0</v>
      </c>
      <c r="K5593" s="14">
        <v>308</v>
      </c>
      <c r="L5593" s="14">
        <v>624</v>
      </c>
      <c r="M5593" s="14">
        <f>C5593-SUM(D5593:L5593)</f>
        <v>4880.916158624188</v>
      </c>
      <c r="P5593" s="49">
        <f>D5594/('Parc électrique'!$C$22+'Parc électrique'!$C$23)</f>
        <v>0.47390624999999997</v>
      </c>
      <c r="Q5593" s="49">
        <f t="shared" si="435"/>
        <v>0.46193574059393233</v>
      </c>
      <c r="R5593" s="49">
        <f t="shared" si="436"/>
        <v>0.61515826099159288</v>
      </c>
    </row>
    <row r="5594" spans="1:18" x14ac:dyDescent="0.3">
      <c r="A5594" s="35">
        <f t="shared" si="434"/>
        <v>44248</v>
      </c>
      <c r="B5594" s="36">
        <v>0.95833333333333337</v>
      </c>
      <c r="C5594">
        <v>9906</v>
      </c>
      <c r="D5594">
        <v>3033</v>
      </c>
      <c r="E5594" s="49">
        <f t="shared" si="437"/>
        <v>0.46193574059393233</v>
      </c>
      <c r="F5594" s="49">
        <f t="shared" si="438"/>
        <v>0.61515826099159288</v>
      </c>
      <c r="G5594">
        <v>0</v>
      </c>
      <c r="H5594" s="51">
        <f>G5594/'Parc électrique'!$C$24</f>
        <v>0</v>
      </c>
      <c r="I5594" s="14">
        <v>752</v>
      </c>
      <c r="J5594" s="14">
        <v>0</v>
      </c>
      <c r="K5594" s="14">
        <v>612</v>
      </c>
      <c r="L5594" s="14">
        <v>627</v>
      </c>
      <c r="M5594" s="14">
        <f>C5594-SUM(D5594:L5594)</f>
        <v>4880.9229059984145</v>
      </c>
      <c r="P5594" s="49">
        <f>D5595/('Parc électrique'!$C$22+'Parc électrique'!$C$23)</f>
        <v>0.49109375</v>
      </c>
      <c r="Q5594" s="49">
        <f t="shared" si="435"/>
        <v>0.47868909748985472</v>
      </c>
      <c r="R5594" s="49">
        <f t="shared" si="436"/>
        <v>0.63746864961970873</v>
      </c>
    </row>
    <row r="5595" spans="1:18" x14ac:dyDescent="0.3">
      <c r="A5595" s="35">
        <f t="shared" si="434"/>
        <v>44249</v>
      </c>
      <c r="B5595" s="36">
        <v>0</v>
      </c>
      <c r="C5595">
        <v>9562</v>
      </c>
      <c r="D5595">
        <v>3143</v>
      </c>
      <c r="E5595" s="49">
        <f t="shared" si="437"/>
        <v>0.47868909748985472</v>
      </c>
      <c r="F5595" s="49">
        <f t="shared" si="438"/>
        <v>0.63746864961970873</v>
      </c>
      <c r="G5595">
        <v>0</v>
      </c>
      <c r="H5595" s="51">
        <f>G5595/'Parc électrique'!$C$24</f>
        <v>0</v>
      </c>
      <c r="I5595" s="14">
        <v>752</v>
      </c>
      <c r="J5595" s="14">
        <v>0</v>
      </c>
      <c r="K5595" s="14">
        <v>0</v>
      </c>
      <c r="L5595" s="14">
        <v>630</v>
      </c>
      <c r="M5595" s="14">
        <f>C5595-SUM(D5595:L5595)</f>
        <v>5035.8838422528906</v>
      </c>
      <c r="P5595" s="49">
        <f>D5596/('Parc électrique'!$C$22+'Parc électrique'!$C$23)</f>
        <v>0.48421874999999998</v>
      </c>
      <c r="Q5595" s="49">
        <f t="shared" si="435"/>
        <v>0.4719877547314858</v>
      </c>
      <c r="R5595" s="49">
        <f t="shared" si="436"/>
        <v>0.62854449416846236</v>
      </c>
    </row>
    <row r="5596" spans="1:18" x14ac:dyDescent="0.3">
      <c r="A5596" s="35">
        <f t="shared" ref="A5596:A5659" si="439">A5572+1</f>
        <v>44249</v>
      </c>
      <c r="B5596" s="36">
        <v>4.1666666666666664E-2</v>
      </c>
      <c r="C5596">
        <v>9359</v>
      </c>
      <c r="D5596">
        <v>3099</v>
      </c>
      <c r="E5596" s="49">
        <f t="shared" si="437"/>
        <v>0.4719877547314858</v>
      </c>
      <c r="F5596" s="49">
        <f t="shared" si="438"/>
        <v>0.62854449416846236</v>
      </c>
      <c r="G5596">
        <v>0</v>
      </c>
      <c r="H5596" s="51">
        <f>G5596/'Parc électrique'!$C$24</f>
        <v>0</v>
      </c>
      <c r="I5596" s="14">
        <v>752</v>
      </c>
      <c r="J5596" s="14">
        <v>0</v>
      </c>
      <c r="K5596" s="14">
        <v>0</v>
      </c>
      <c r="L5596" s="14">
        <v>626</v>
      </c>
      <c r="M5596" s="14">
        <f>C5596-SUM(D5596:L5596)</f>
        <v>4880.8994677511</v>
      </c>
      <c r="P5596" s="49">
        <f>D5597/('Parc électrique'!$C$22+'Parc électrique'!$C$23)</f>
        <v>0.48390624999999998</v>
      </c>
      <c r="Q5596" s="49">
        <f t="shared" si="435"/>
        <v>0.47168314824246904</v>
      </c>
      <c r="R5596" s="49">
        <f t="shared" si="436"/>
        <v>0.62813885073886033</v>
      </c>
    </row>
    <row r="5597" spans="1:18" x14ac:dyDescent="0.3">
      <c r="A5597" s="35">
        <f t="shared" si="439"/>
        <v>44249</v>
      </c>
      <c r="B5597" s="36">
        <v>8.3333333333333329E-2</v>
      </c>
      <c r="C5597">
        <v>9129</v>
      </c>
      <c r="D5597">
        <v>3097</v>
      </c>
      <c r="E5597" s="49">
        <f t="shared" si="437"/>
        <v>0.47168314824246904</v>
      </c>
      <c r="F5597" s="49">
        <f t="shared" si="438"/>
        <v>0.62813885073886033</v>
      </c>
      <c r="G5597">
        <v>0</v>
      </c>
      <c r="H5597" s="51">
        <f>G5597/'Parc électrique'!$C$24</f>
        <v>0</v>
      </c>
      <c r="I5597" s="14">
        <v>752</v>
      </c>
      <c r="J5597" s="14">
        <v>0</v>
      </c>
      <c r="K5597" s="14">
        <v>-226</v>
      </c>
      <c r="L5597" s="14">
        <v>624</v>
      </c>
      <c r="M5597" s="14">
        <f>C5597-SUM(D5597:L5597)</f>
        <v>4880.9001780010185</v>
      </c>
      <c r="P5597" s="49">
        <f>D5598/('Parc électrique'!$C$22+'Parc électrique'!$C$23)</f>
        <v>0.48249999999999998</v>
      </c>
      <c r="Q5597" s="49">
        <f t="shared" si="435"/>
        <v>0.47031241904189358</v>
      </c>
      <c r="R5597" s="49">
        <f t="shared" si="436"/>
        <v>0.62631345530565086</v>
      </c>
    </row>
    <row r="5598" spans="1:18" x14ac:dyDescent="0.3">
      <c r="A5598" s="35">
        <f t="shared" si="439"/>
        <v>44249</v>
      </c>
      <c r="B5598" s="36">
        <v>0.125</v>
      </c>
      <c r="C5598">
        <v>8744</v>
      </c>
      <c r="D5598">
        <v>3088</v>
      </c>
      <c r="E5598" s="49">
        <f t="shared" si="437"/>
        <v>0.47031241904189358</v>
      </c>
      <c r="F5598" s="49">
        <f t="shared" si="438"/>
        <v>0.62631345530565086</v>
      </c>
      <c r="G5598">
        <v>0</v>
      </c>
      <c r="H5598" s="51">
        <f>G5598/'Parc électrique'!$C$24</f>
        <v>0</v>
      </c>
      <c r="I5598" s="14">
        <v>752</v>
      </c>
      <c r="J5598" s="14">
        <v>0</v>
      </c>
      <c r="K5598" s="14">
        <v>-602</v>
      </c>
      <c r="L5598" s="14">
        <v>624</v>
      </c>
      <c r="M5598" s="14">
        <f>C5598-SUM(D5598:L5598)</f>
        <v>4880.9033741256526</v>
      </c>
      <c r="P5598" s="49">
        <f>D5599/('Parc électrique'!$C$22+'Parc électrique'!$C$23)</f>
        <v>0.49984374999999998</v>
      </c>
      <c r="Q5598" s="49">
        <f t="shared" si="435"/>
        <v>0.48721807918232429</v>
      </c>
      <c r="R5598" s="49">
        <f t="shared" si="436"/>
        <v>0.64882666564856761</v>
      </c>
    </row>
    <row r="5599" spans="1:18" x14ac:dyDescent="0.3">
      <c r="A5599" s="35">
        <f t="shared" si="439"/>
        <v>44249</v>
      </c>
      <c r="B5599" s="36">
        <v>0.16666666666666666</v>
      </c>
      <c r="C5599">
        <v>8731</v>
      </c>
      <c r="D5599">
        <v>3199</v>
      </c>
      <c r="E5599" s="49">
        <f t="shared" si="437"/>
        <v>0.48721807918232429</v>
      </c>
      <c r="F5599" s="49">
        <f t="shared" si="438"/>
        <v>0.64882666564856761</v>
      </c>
      <c r="G5599">
        <v>0</v>
      </c>
      <c r="H5599" s="51">
        <f>G5599/'Parc électrique'!$C$24</f>
        <v>0</v>
      </c>
      <c r="I5599" s="14">
        <v>752</v>
      </c>
      <c r="J5599" s="14">
        <v>0</v>
      </c>
      <c r="K5599" s="14">
        <v>-725</v>
      </c>
      <c r="L5599" s="14">
        <v>623</v>
      </c>
      <c r="M5599" s="14">
        <f>C5599-SUM(D5599:L5599)</f>
        <v>4880.8639552551695</v>
      </c>
      <c r="P5599" s="49">
        <f>D5600/('Parc électrique'!$C$22+'Parc électrique'!$C$23)</f>
        <v>0.48390624999999998</v>
      </c>
      <c r="Q5599" s="49">
        <f t="shared" si="435"/>
        <v>0.47168314824246904</v>
      </c>
      <c r="R5599" s="49">
        <f t="shared" si="436"/>
        <v>0.62813885073886033</v>
      </c>
    </row>
    <row r="5600" spans="1:18" x14ac:dyDescent="0.3">
      <c r="A5600" s="35">
        <f t="shared" si="439"/>
        <v>44249</v>
      </c>
      <c r="B5600" s="36">
        <v>0.20833333333333334</v>
      </c>
      <c r="C5600">
        <v>9312</v>
      </c>
      <c r="D5600">
        <v>3097</v>
      </c>
      <c r="E5600" s="49">
        <f t="shared" si="437"/>
        <v>0.47168314824246904</v>
      </c>
      <c r="F5600" s="49">
        <f t="shared" si="438"/>
        <v>0.62813885073886033</v>
      </c>
      <c r="G5600">
        <v>0</v>
      </c>
      <c r="H5600" s="51">
        <f>G5600/'Parc électrique'!$C$24</f>
        <v>0</v>
      </c>
      <c r="I5600" s="14">
        <v>752</v>
      </c>
      <c r="J5600" s="14">
        <v>0</v>
      </c>
      <c r="K5600" s="14">
        <v>-44</v>
      </c>
      <c r="L5600" s="14">
        <v>625</v>
      </c>
      <c r="M5600" s="14">
        <f>C5600-SUM(D5600:L5600)</f>
        <v>4880.9001780010185</v>
      </c>
      <c r="P5600" s="49">
        <f>D5601/('Parc électrique'!$C$22+'Parc électrique'!$C$23)</f>
        <v>0.47187499999999999</v>
      </c>
      <c r="Q5600" s="49">
        <f t="shared" si="435"/>
        <v>0.45995579841532341</v>
      </c>
      <c r="R5600" s="49">
        <f t="shared" si="436"/>
        <v>0.61252157869917923</v>
      </c>
    </row>
    <row r="5601" spans="1:18" x14ac:dyDescent="0.3">
      <c r="A5601" s="35">
        <f t="shared" si="439"/>
        <v>44249</v>
      </c>
      <c r="B5601" s="36">
        <v>0.25</v>
      </c>
      <c r="C5601">
        <v>10474</v>
      </c>
      <c r="D5601">
        <v>3020</v>
      </c>
      <c r="E5601" s="49">
        <f t="shared" si="437"/>
        <v>0.45995579841532341</v>
      </c>
      <c r="F5601" s="49">
        <f t="shared" si="438"/>
        <v>0.61252157869917923</v>
      </c>
      <c r="G5601">
        <v>0</v>
      </c>
      <c r="H5601" s="51">
        <f>G5601/'Parc électrique'!$C$24</f>
        <v>0</v>
      </c>
      <c r="I5601" s="14">
        <v>752</v>
      </c>
      <c r="J5601" s="14">
        <v>0</v>
      </c>
      <c r="K5601" s="14">
        <v>0</v>
      </c>
      <c r="L5601" s="14">
        <v>638</v>
      </c>
      <c r="M5601" s="14">
        <f>C5601-SUM(D5601:L5601)</f>
        <v>6062.9275226228856</v>
      </c>
      <c r="P5601" s="49">
        <f>D5602/('Parc électrique'!$C$22+'Parc électrique'!$C$23)</f>
        <v>0.49562499999999998</v>
      </c>
      <c r="Q5601" s="49">
        <f t="shared" si="435"/>
        <v>0.48310589158059791</v>
      </c>
      <c r="R5601" s="49">
        <f t="shared" si="436"/>
        <v>0.6433504793489393</v>
      </c>
    </row>
    <row r="5602" spans="1:18" x14ac:dyDescent="0.3">
      <c r="A5602" s="35">
        <f t="shared" si="439"/>
        <v>44249</v>
      </c>
      <c r="B5602" s="36">
        <v>0.29166666666666669</v>
      </c>
      <c r="C5602">
        <v>11325</v>
      </c>
      <c r="D5602">
        <v>3172</v>
      </c>
      <c r="E5602" s="49">
        <f t="shared" si="437"/>
        <v>0.48310589158059791</v>
      </c>
      <c r="F5602" s="49">
        <f t="shared" si="438"/>
        <v>0.6433504793489393</v>
      </c>
      <c r="G5602">
        <v>7</v>
      </c>
      <c r="H5602" s="51">
        <f>G5602/'Parc électrique'!$C$24</f>
        <v>2.3333333333333335E-3</v>
      </c>
      <c r="I5602" s="14">
        <v>752</v>
      </c>
      <c r="J5602" s="14">
        <v>946</v>
      </c>
      <c r="K5602" s="14">
        <v>0</v>
      </c>
      <c r="L5602" s="14">
        <v>655</v>
      </c>
      <c r="M5602" s="14">
        <f>C5602-SUM(D5602:L5602)</f>
        <v>5791.871210295737</v>
      </c>
      <c r="P5602" s="49">
        <f>D5603/('Parc électrique'!$C$22+'Parc électrique'!$C$23)</f>
        <v>0.49156250000000001</v>
      </c>
      <c r="Q5602" s="49">
        <f t="shared" si="435"/>
        <v>0.47914600722337991</v>
      </c>
      <c r="R5602" s="49">
        <f t="shared" si="436"/>
        <v>0.63807711476411189</v>
      </c>
    </row>
    <row r="5603" spans="1:18" x14ac:dyDescent="0.3">
      <c r="A5603" s="35">
        <f t="shared" si="439"/>
        <v>44249</v>
      </c>
      <c r="B5603" s="36">
        <v>0.33333333333333331</v>
      </c>
      <c r="C5603">
        <v>11684</v>
      </c>
      <c r="D5603">
        <v>3146</v>
      </c>
      <c r="E5603" s="49">
        <f t="shared" si="437"/>
        <v>0.47914600722337991</v>
      </c>
      <c r="F5603" s="49">
        <f t="shared" si="438"/>
        <v>0.63807711476411189</v>
      </c>
      <c r="G5603">
        <v>129</v>
      </c>
      <c r="H5603" s="51">
        <f>G5603/'Parc électrique'!$C$24</f>
        <v>4.2999999999999997E-2</v>
      </c>
      <c r="I5603" s="14">
        <v>752</v>
      </c>
      <c r="J5603" s="14">
        <v>946</v>
      </c>
      <c r="K5603" s="14">
        <v>0</v>
      </c>
      <c r="L5603" s="14">
        <v>659</v>
      </c>
      <c r="M5603" s="14">
        <f>C5603-SUM(D5603:L5603)</f>
        <v>6050.8397768780123</v>
      </c>
      <c r="P5603" s="49">
        <f>D5604/('Parc électrique'!$C$22+'Parc électrique'!$C$23)</f>
        <v>0.46453125000000001</v>
      </c>
      <c r="Q5603" s="49">
        <f t="shared" si="435"/>
        <v>0.45279754592342925</v>
      </c>
      <c r="R5603" s="49">
        <f t="shared" si="436"/>
        <v>0.60298895810352982</v>
      </c>
    </row>
    <row r="5604" spans="1:18" x14ac:dyDescent="0.3">
      <c r="A5604" s="35">
        <f t="shared" si="439"/>
        <v>44249</v>
      </c>
      <c r="B5604" s="36">
        <v>0.375</v>
      </c>
      <c r="C5604">
        <v>11850</v>
      </c>
      <c r="D5604">
        <v>2973</v>
      </c>
      <c r="E5604" s="49">
        <f t="shared" si="437"/>
        <v>0.45279754592342925</v>
      </c>
      <c r="F5604" s="49">
        <f t="shared" si="438"/>
        <v>0.60298895810352982</v>
      </c>
      <c r="G5604">
        <v>513</v>
      </c>
      <c r="H5604" s="51">
        <f>G5604/'Parc électrique'!$C$24</f>
        <v>0.17100000000000001</v>
      </c>
      <c r="I5604" s="14">
        <v>752</v>
      </c>
      <c r="J5604" s="14">
        <v>946</v>
      </c>
      <c r="K5604" s="14">
        <v>0</v>
      </c>
      <c r="L5604" s="14">
        <v>655</v>
      </c>
      <c r="M5604" s="14">
        <f>C5604-SUM(D5604:L5604)</f>
        <v>6009.7732134959733</v>
      </c>
      <c r="P5604" s="49">
        <f>D5605/('Parc électrique'!$C$22+'Parc électrique'!$C$23)</f>
        <v>0.44874999999999998</v>
      </c>
      <c r="Q5604" s="49">
        <f t="shared" si="435"/>
        <v>0.43741491822808232</v>
      </c>
      <c r="R5604" s="49">
        <f t="shared" si="436"/>
        <v>0.58250396490862344</v>
      </c>
    </row>
    <row r="5605" spans="1:18" x14ac:dyDescent="0.3">
      <c r="A5605" s="35">
        <f t="shared" si="439"/>
        <v>44249</v>
      </c>
      <c r="B5605" s="36">
        <v>0.41666666666666669</v>
      </c>
      <c r="C5605">
        <v>11870</v>
      </c>
      <c r="D5605">
        <v>2872</v>
      </c>
      <c r="E5605" s="49">
        <f t="shared" si="437"/>
        <v>0.43741491822808232</v>
      </c>
      <c r="F5605" s="49">
        <f t="shared" si="438"/>
        <v>0.58250396490862344</v>
      </c>
      <c r="G5605">
        <v>920</v>
      </c>
      <c r="H5605" s="51">
        <f>G5605/'Parc électrique'!$C$24</f>
        <v>0.30666666666666664</v>
      </c>
      <c r="I5605" s="14">
        <v>752</v>
      </c>
      <c r="J5605" s="14">
        <v>946</v>
      </c>
      <c r="K5605" s="14">
        <v>0</v>
      </c>
      <c r="L5605" s="14">
        <v>655</v>
      </c>
      <c r="M5605" s="14">
        <f>C5605-SUM(D5605:L5605)</f>
        <v>5723.673414450197</v>
      </c>
      <c r="P5605" s="49">
        <f>D5606/('Parc électrique'!$C$22+'Parc électrique'!$C$23)</f>
        <v>0.40546874999999999</v>
      </c>
      <c r="Q5605" s="49">
        <f t="shared" si="435"/>
        <v>0.39522691949925964</v>
      </c>
      <c r="R5605" s="49">
        <f t="shared" si="436"/>
        <v>0.52632234990873183</v>
      </c>
    </row>
    <row r="5606" spans="1:18" x14ac:dyDescent="0.3">
      <c r="A5606" s="35">
        <f t="shared" si="439"/>
        <v>44249</v>
      </c>
      <c r="B5606" s="36">
        <v>0.45833333333333331</v>
      </c>
      <c r="C5606">
        <v>11966</v>
      </c>
      <c r="D5606">
        <v>2595</v>
      </c>
      <c r="E5606" s="49">
        <f t="shared" si="437"/>
        <v>0.39522691949925964</v>
      </c>
      <c r="F5606" s="49">
        <f t="shared" si="438"/>
        <v>0.52632234990873183</v>
      </c>
      <c r="G5606">
        <v>1152</v>
      </c>
      <c r="H5606" s="51">
        <f>G5606/'Parc électrique'!$C$24</f>
        <v>0.38400000000000001</v>
      </c>
      <c r="I5606" s="14">
        <v>752</v>
      </c>
      <c r="J5606" s="14">
        <v>0</v>
      </c>
      <c r="K5606" s="14">
        <v>0</v>
      </c>
      <c r="L5606" s="14">
        <v>656</v>
      </c>
      <c r="M5606" s="14">
        <f>C5606-SUM(D5606:L5606)</f>
        <v>6809.6944507305925</v>
      </c>
      <c r="P5606" s="49">
        <f>D5607/('Parc électrique'!$C$22+'Parc électrique'!$C$23)</f>
        <v>0.39453125</v>
      </c>
      <c r="Q5606" s="49">
        <f t="shared" si="435"/>
        <v>0.38456569238367266</v>
      </c>
      <c r="R5606" s="49">
        <f t="shared" si="436"/>
        <v>0.51212482987265817</v>
      </c>
    </row>
    <row r="5607" spans="1:18" x14ac:dyDescent="0.3">
      <c r="A5607" s="35">
        <f t="shared" si="439"/>
        <v>44249</v>
      </c>
      <c r="B5607" s="36">
        <v>0.5</v>
      </c>
      <c r="C5607">
        <v>11977</v>
      </c>
      <c r="D5607">
        <v>2525</v>
      </c>
      <c r="E5607" s="49">
        <f t="shared" si="437"/>
        <v>0.38456569238367266</v>
      </c>
      <c r="F5607" s="49">
        <f t="shared" si="438"/>
        <v>0.51212482987265817</v>
      </c>
      <c r="G5607">
        <v>1285</v>
      </c>
      <c r="H5607" s="51">
        <f>G5607/'Parc électrique'!$C$24</f>
        <v>0.42833333333333334</v>
      </c>
      <c r="I5607" s="14">
        <v>752</v>
      </c>
      <c r="J5607" s="14">
        <v>946</v>
      </c>
      <c r="K5607" s="14">
        <v>0</v>
      </c>
      <c r="L5607" s="14">
        <v>657</v>
      </c>
      <c r="M5607" s="14">
        <f>C5607-SUM(D5607:L5607)</f>
        <v>5810.6749761444098</v>
      </c>
      <c r="P5607" s="49">
        <f>D5608/('Parc électrique'!$C$22+'Parc électrique'!$C$23)</f>
        <v>0.41265625</v>
      </c>
      <c r="Q5607" s="49">
        <f t="shared" si="435"/>
        <v>0.40223286874664538</v>
      </c>
      <c r="R5607" s="49">
        <f t="shared" si="436"/>
        <v>0.53565214878958023</v>
      </c>
    </row>
    <row r="5608" spans="1:18" x14ac:dyDescent="0.3">
      <c r="A5608" s="35">
        <f t="shared" si="439"/>
        <v>44249</v>
      </c>
      <c r="B5608" s="36">
        <v>0.54166666666666663</v>
      </c>
      <c r="C5608">
        <v>11696</v>
      </c>
      <c r="D5608">
        <v>2641</v>
      </c>
      <c r="E5608" s="49">
        <f t="shared" si="437"/>
        <v>0.40223286874664538</v>
      </c>
      <c r="F5608" s="49">
        <f t="shared" si="438"/>
        <v>0.53565214878958023</v>
      </c>
      <c r="G5608">
        <v>1347</v>
      </c>
      <c r="H5608" s="51">
        <f>G5608/'Parc électrique'!$C$24</f>
        <v>0.44900000000000001</v>
      </c>
      <c r="I5608" s="14">
        <v>752</v>
      </c>
      <c r="J5608" s="14">
        <v>946</v>
      </c>
      <c r="K5608" s="14">
        <v>0</v>
      </c>
      <c r="L5608" s="14">
        <v>657</v>
      </c>
      <c r="M5608" s="14">
        <f>C5608-SUM(D5608:L5608)</f>
        <v>5351.6131149824632</v>
      </c>
      <c r="P5608" s="49">
        <f>D5609/('Parc électrique'!$C$22+'Parc électrique'!$C$23)</f>
        <v>0.37234374999999997</v>
      </c>
      <c r="Q5608" s="49">
        <f t="shared" si="435"/>
        <v>0.36293863166348195</v>
      </c>
      <c r="R5608" s="49">
        <f t="shared" si="436"/>
        <v>0.48332414637090859</v>
      </c>
    </row>
    <row r="5609" spans="1:18" x14ac:dyDescent="0.3">
      <c r="A5609" s="35">
        <f t="shared" si="439"/>
        <v>44249</v>
      </c>
      <c r="B5609" s="36">
        <v>0.58333333333333337</v>
      </c>
      <c r="C5609">
        <v>11377</v>
      </c>
      <c r="D5609">
        <v>2383</v>
      </c>
      <c r="E5609" s="49">
        <f t="shared" si="437"/>
        <v>0.36293863166348195</v>
      </c>
      <c r="F5609" s="49">
        <f t="shared" si="438"/>
        <v>0.48332414637090859</v>
      </c>
      <c r="G5609">
        <v>1236</v>
      </c>
      <c r="H5609" s="51">
        <f>G5609/'Parc électrique'!$C$24</f>
        <v>0.41199999999999998</v>
      </c>
      <c r="I5609" s="14">
        <v>752</v>
      </c>
      <c r="J5609" s="14">
        <v>946</v>
      </c>
      <c r="K5609" s="14">
        <v>0</v>
      </c>
      <c r="L5609" s="14">
        <v>658</v>
      </c>
      <c r="M5609" s="14">
        <f>C5609-SUM(D5609:L5609)</f>
        <v>5400.7417372219661</v>
      </c>
      <c r="P5609" s="49">
        <f>D5610/('Parc électrique'!$C$22+'Parc électrique'!$C$23)</f>
        <v>0.3803125</v>
      </c>
      <c r="Q5609" s="49">
        <f t="shared" si="435"/>
        <v>0.37070609713340963</v>
      </c>
      <c r="R5609" s="49">
        <f t="shared" si="436"/>
        <v>0.49366805382576234</v>
      </c>
    </row>
    <row r="5610" spans="1:18" x14ac:dyDescent="0.3">
      <c r="A5610" s="35">
        <f t="shared" si="439"/>
        <v>44249</v>
      </c>
      <c r="B5610" s="36">
        <v>0.625</v>
      </c>
      <c r="C5610">
        <v>11045</v>
      </c>
      <c r="D5610">
        <v>2434</v>
      </c>
      <c r="E5610" s="49">
        <f t="shared" si="437"/>
        <v>0.37070609713340963</v>
      </c>
      <c r="F5610" s="49">
        <f t="shared" si="438"/>
        <v>0.49366805382576234</v>
      </c>
      <c r="G5610">
        <v>1063</v>
      </c>
      <c r="H5610" s="51">
        <f>G5610/'Parc électrique'!$C$24</f>
        <v>0.35433333333333333</v>
      </c>
      <c r="I5610" s="14">
        <v>752</v>
      </c>
      <c r="J5610" s="14">
        <v>0</v>
      </c>
      <c r="K5610" s="14">
        <v>0</v>
      </c>
      <c r="L5610" s="14">
        <v>659</v>
      </c>
      <c r="M5610" s="14">
        <f>C5610-SUM(D5610:L5610)</f>
        <v>6135.7812925157077</v>
      </c>
      <c r="P5610" s="49">
        <f>D5611/('Parc électrique'!$C$22+'Parc électrique'!$C$23)</f>
        <v>0.34593750000000001</v>
      </c>
      <c r="Q5610" s="49">
        <f t="shared" si="435"/>
        <v>0.33719938334156491</v>
      </c>
      <c r="R5610" s="49">
        <f t="shared" si="436"/>
        <v>0.44904727656953075</v>
      </c>
    </row>
    <row r="5611" spans="1:18" x14ac:dyDescent="0.3">
      <c r="A5611" s="35">
        <f t="shared" si="439"/>
        <v>44249</v>
      </c>
      <c r="B5611" s="36">
        <v>0.66666666666666663</v>
      </c>
      <c r="C5611">
        <v>10848</v>
      </c>
      <c r="D5611">
        <v>2214</v>
      </c>
      <c r="E5611" s="49">
        <f t="shared" si="437"/>
        <v>0.33719938334156491</v>
      </c>
      <c r="F5611" s="49">
        <f t="shared" si="438"/>
        <v>0.44904727656953075</v>
      </c>
      <c r="G5611">
        <v>617</v>
      </c>
      <c r="H5611" s="51">
        <f>G5611/'Parc électrique'!$C$24</f>
        <v>0.20566666666666666</v>
      </c>
      <c r="I5611" s="14">
        <v>752</v>
      </c>
      <c r="J5611" s="14">
        <v>946</v>
      </c>
      <c r="K5611" s="14">
        <v>0</v>
      </c>
      <c r="L5611" s="14">
        <v>658</v>
      </c>
      <c r="M5611" s="14">
        <f>C5611-SUM(D5611:L5611)</f>
        <v>5660.0080866734224</v>
      </c>
      <c r="P5611" s="49">
        <f>D5612/('Parc électrique'!$C$22+'Parc électrique'!$C$23)</f>
        <v>0.30078125</v>
      </c>
      <c r="Q5611" s="49">
        <f t="shared" si="435"/>
        <v>0.29318374567864158</v>
      </c>
      <c r="R5611" s="49">
        <f t="shared" si="436"/>
        <v>0.39043180099202657</v>
      </c>
    </row>
    <row r="5612" spans="1:18" x14ac:dyDescent="0.3">
      <c r="A5612" s="35">
        <f t="shared" si="439"/>
        <v>44249</v>
      </c>
      <c r="B5612" s="36">
        <v>0.70833333333333337</v>
      </c>
      <c r="C5612">
        <v>11036</v>
      </c>
      <c r="D5612">
        <v>1925</v>
      </c>
      <c r="E5612" s="49">
        <f t="shared" si="437"/>
        <v>0.29318374567864158</v>
      </c>
      <c r="F5612" s="49">
        <f t="shared" si="438"/>
        <v>0.39043180099202657</v>
      </c>
      <c r="G5612">
        <v>175</v>
      </c>
      <c r="H5612" s="51">
        <f>G5612/'Parc électrique'!$C$24</f>
        <v>5.8333333333333334E-2</v>
      </c>
      <c r="I5612" s="14">
        <v>752</v>
      </c>
      <c r="J5612" s="14">
        <v>0</v>
      </c>
      <c r="K5612" s="14">
        <v>0</v>
      </c>
      <c r="L5612" s="14">
        <v>657</v>
      </c>
      <c r="M5612" s="14">
        <f>C5612-SUM(D5612:L5612)</f>
        <v>7526.2580511199958</v>
      </c>
      <c r="P5612" s="49">
        <f>D5613/('Parc électrique'!$C$22+'Parc électrique'!$C$23)</f>
        <v>0.27765624999999999</v>
      </c>
      <c r="Q5612" s="49">
        <f t="shared" si="435"/>
        <v>0.27064286549140054</v>
      </c>
      <c r="R5612" s="49">
        <f t="shared" si="436"/>
        <v>0.36041418720147073</v>
      </c>
    </row>
    <row r="5613" spans="1:18" x14ac:dyDescent="0.3">
      <c r="A5613" s="35">
        <f t="shared" si="439"/>
        <v>44249</v>
      </c>
      <c r="B5613" s="36">
        <v>0.75</v>
      </c>
      <c r="C5613">
        <v>11985</v>
      </c>
      <c r="D5613">
        <v>1777</v>
      </c>
      <c r="E5613" s="49">
        <f t="shared" si="437"/>
        <v>0.27064286549140054</v>
      </c>
      <c r="F5613" s="49">
        <f t="shared" si="438"/>
        <v>0.36041418720147073</v>
      </c>
      <c r="G5613">
        <v>17</v>
      </c>
      <c r="H5613" s="51">
        <f>G5613/'Parc électrique'!$C$24</f>
        <v>5.6666666666666671E-3</v>
      </c>
      <c r="I5613" s="14">
        <v>752</v>
      </c>
      <c r="J5613" s="14">
        <v>946</v>
      </c>
      <c r="K5613" s="14">
        <v>97</v>
      </c>
      <c r="L5613" s="14">
        <v>653</v>
      </c>
      <c r="M5613" s="14">
        <f>C5613-SUM(D5613:L5613)</f>
        <v>7742.3632762806401</v>
      </c>
      <c r="P5613" s="49">
        <f>D5614/('Parc électrique'!$C$22+'Parc électrique'!$C$23)</f>
        <v>0.22640625</v>
      </c>
      <c r="Q5613" s="49">
        <f t="shared" si="435"/>
        <v>0.22068740129265019</v>
      </c>
      <c r="R5613" s="49">
        <f t="shared" si="436"/>
        <v>0.29388866474672543</v>
      </c>
    </row>
    <row r="5614" spans="1:18" x14ac:dyDescent="0.3">
      <c r="A5614" s="35">
        <f t="shared" si="439"/>
        <v>44249</v>
      </c>
      <c r="B5614" s="36">
        <v>0.79166666666666663</v>
      </c>
      <c r="C5614">
        <v>12121</v>
      </c>
      <c r="D5614">
        <v>1449</v>
      </c>
      <c r="E5614" s="49">
        <f t="shared" si="437"/>
        <v>0.22068740129265019</v>
      </c>
      <c r="F5614" s="49">
        <f t="shared" si="438"/>
        <v>0.29388866474672543</v>
      </c>
      <c r="G5614">
        <v>0</v>
      </c>
      <c r="H5614" s="51">
        <f>G5614/'Parc électrique'!$C$24</f>
        <v>0</v>
      </c>
      <c r="I5614" s="14">
        <v>752</v>
      </c>
      <c r="J5614" s="14">
        <v>345</v>
      </c>
      <c r="K5614" s="14">
        <v>1181</v>
      </c>
      <c r="L5614" s="14">
        <v>652</v>
      </c>
      <c r="M5614" s="14">
        <f>C5614-SUM(D5614:L5614)</f>
        <v>7741.4854239339602</v>
      </c>
      <c r="P5614" s="49">
        <f>D5615/('Parc électrique'!$C$22+'Parc électrique'!$C$23)</f>
        <v>0.20453125</v>
      </c>
      <c r="Q5614" s="49">
        <f t="shared" si="435"/>
        <v>0.19936494706147626</v>
      </c>
      <c r="R5614" s="49">
        <f t="shared" si="436"/>
        <v>0.26549362467457804</v>
      </c>
    </row>
    <row r="5615" spans="1:18" x14ac:dyDescent="0.3">
      <c r="A5615" s="35">
        <f t="shared" si="439"/>
        <v>44249</v>
      </c>
      <c r="B5615" s="36">
        <v>0.83333333333333337</v>
      </c>
      <c r="C5615">
        <v>11311</v>
      </c>
      <c r="D5615">
        <v>1309</v>
      </c>
      <c r="E5615" s="49">
        <f t="shared" si="437"/>
        <v>0.19936494706147626</v>
      </c>
      <c r="F5615" s="49">
        <f t="shared" si="438"/>
        <v>0.26549362467457804</v>
      </c>
      <c r="G5615">
        <v>0</v>
      </c>
      <c r="H5615" s="51">
        <f>G5615/'Parc électrique'!$C$24</f>
        <v>0</v>
      </c>
      <c r="I5615" s="14">
        <v>752</v>
      </c>
      <c r="J5615" s="14">
        <v>946</v>
      </c>
      <c r="K5615" s="14">
        <v>0</v>
      </c>
      <c r="L5615" s="14">
        <v>644</v>
      </c>
      <c r="M5615" s="14">
        <f>C5615-SUM(D5615:L5615)</f>
        <v>7659.5351414282641</v>
      </c>
      <c r="P5615" s="49">
        <f>D5616/('Parc électrique'!$C$22+'Parc électrique'!$C$23)</f>
        <v>0.18687500000000001</v>
      </c>
      <c r="Q5615" s="49">
        <f t="shared" si="435"/>
        <v>0.18215468043202873</v>
      </c>
      <c r="R5615" s="49">
        <f t="shared" si="436"/>
        <v>0.24257477090205906</v>
      </c>
    </row>
    <row r="5616" spans="1:18" x14ac:dyDescent="0.3">
      <c r="A5616" s="35">
        <f t="shared" si="439"/>
        <v>44249</v>
      </c>
      <c r="B5616" s="36">
        <v>0.875</v>
      </c>
      <c r="C5616">
        <v>10593</v>
      </c>
      <c r="D5616">
        <v>1196</v>
      </c>
      <c r="E5616" s="49">
        <f t="shared" si="437"/>
        <v>0.18215468043202873</v>
      </c>
      <c r="F5616" s="49">
        <f t="shared" si="438"/>
        <v>0.24257477090205906</v>
      </c>
      <c r="G5616">
        <v>0</v>
      </c>
      <c r="H5616" s="51">
        <f>G5616/'Parc électrique'!$C$24</f>
        <v>0</v>
      </c>
      <c r="I5616" s="14">
        <v>752</v>
      </c>
      <c r="J5616" s="14">
        <v>946</v>
      </c>
      <c r="K5616" s="14">
        <v>0</v>
      </c>
      <c r="L5616" s="14">
        <v>643</v>
      </c>
      <c r="M5616" s="14">
        <f>C5616-SUM(D5616:L5616)</f>
        <v>7055.5752705486657</v>
      </c>
      <c r="P5616" s="49">
        <f>D5617/('Parc électrique'!$C$22+'Parc électrique'!$C$23)</f>
        <v>0.18109375</v>
      </c>
      <c r="Q5616" s="49">
        <f t="shared" si="435"/>
        <v>0.17651946038521846</v>
      </c>
      <c r="R5616" s="49">
        <f t="shared" si="436"/>
        <v>0.23507036745442011</v>
      </c>
    </row>
    <row r="5617" spans="1:18" x14ac:dyDescent="0.3">
      <c r="A5617" s="35">
        <f t="shared" si="439"/>
        <v>44249</v>
      </c>
      <c r="B5617" s="36">
        <v>0.91666666666666663</v>
      </c>
      <c r="C5617">
        <v>10829</v>
      </c>
      <c r="D5617">
        <v>1159</v>
      </c>
      <c r="E5617" s="49">
        <f t="shared" si="437"/>
        <v>0.17651946038521846</v>
      </c>
      <c r="F5617" s="49">
        <f t="shared" si="438"/>
        <v>0.23507036745442011</v>
      </c>
      <c r="G5617">
        <v>0</v>
      </c>
      <c r="H5617" s="51">
        <f>G5617/'Parc électrique'!$C$24</f>
        <v>0</v>
      </c>
      <c r="I5617" s="14">
        <v>752</v>
      </c>
      <c r="J5617" s="14">
        <v>946</v>
      </c>
      <c r="K5617" s="14">
        <v>0</v>
      </c>
      <c r="L5617" s="14">
        <v>638</v>
      </c>
      <c r="M5617" s="14">
        <f>C5617-SUM(D5617:L5617)</f>
        <v>7333.5884101721604</v>
      </c>
      <c r="P5617" s="49">
        <f>D5618/('Parc électrique'!$C$22+'Parc électrique'!$C$23)</f>
        <v>0.17171875</v>
      </c>
      <c r="Q5617" s="49">
        <f t="shared" si="435"/>
        <v>0.16738126571471534</v>
      </c>
      <c r="R5617" s="49">
        <f t="shared" si="436"/>
        <v>0.22290106456635694</v>
      </c>
    </row>
    <row r="5618" spans="1:18" x14ac:dyDescent="0.3">
      <c r="A5618" s="35">
        <f t="shared" si="439"/>
        <v>44249</v>
      </c>
      <c r="B5618" s="36">
        <v>0.95833333333333337</v>
      </c>
      <c r="C5618">
        <v>11027</v>
      </c>
      <c r="D5618">
        <v>1099</v>
      </c>
      <c r="E5618" s="49">
        <f t="shared" si="437"/>
        <v>0.16738126571471534</v>
      </c>
      <c r="F5618" s="49">
        <f t="shared" si="438"/>
        <v>0.22290106456635694</v>
      </c>
      <c r="G5618">
        <v>0</v>
      </c>
      <c r="H5618" s="51">
        <f>G5618/'Parc électrique'!$C$24</f>
        <v>0</v>
      </c>
      <c r="I5618" s="14">
        <v>752</v>
      </c>
      <c r="J5618" s="14">
        <v>946</v>
      </c>
      <c r="K5618" s="14">
        <v>0</v>
      </c>
      <c r="L5618" s="14">
        <v>641</v>
      </c>
      <c r="M5618" s="14">
        <f>C5618-SUM(D5618:L5618)</f>
        <v>7588.6097176697185</v>
      </c>
      <c r="P5618" s="49">
        <f>D5619/('Parc électrique'!$C$22+'Parc électrique'!$C$23)</f>
        <v>0.1925</v>
      </c>
      <c r="Q5618" s="49">
        <f t="shared" si="435"/>
        <v>0.1876375972343306</v>
      </c>
      <c r="R5618" s="49">
        <f t="shared" si="436"/>
        <v>0.24987635263489696</v>
      </c>
    </row>
    <row r="5619" spans="1:18" x14ac:dyDescent="0.3">
      <c r="A5619" s="35">
        <f t="shared" si="439"/>
        <v>44250</v>
      </c>
      <c r="B5619" s="36">
        <v>0</v>
      </c>
      <c r="C5619">
        <v>10668</v>
      </c>
      <c r="D5619">
        <v>1232</v>
      </c>
      <c r="E5619" s="49">
        <f t="shared" si="437"/>
        <v>0.1876375972343306</v>
      </c>
      <c r="F5619" s="49">
        <f t="shared" si="438"/>
        <v>0.24987635263489696</v>
      </c>
      <c r="G5619">
        <v>0</v>
      </c>
      <c r="H5619" s="51">
        <f>G5619/'Parc électrique'!$C$24</f>
        <v>0</v>
      </c>
      <c r="I5619" s="14">
        <v>752</v>
      </c>
      <c r="J5619" s="14">
        <v>1363</v>
      </c>
      <c r="K5619" s="14">
        <v>0</v>
      </c>
      <c r="L5619" s="14">
        <v>629</v>
      </c>
      <c r="M5619" s="14">
        <f>C5619-SUM(D5619:L5619)</f>
        <v>6691.5624860501312</v>
      </c>
      <c r="P5619" s="49">
        <f>D5620/('Parc électrique'!$C$22+'Parc électrique'!$C$23)</f>
        <v>0.20624999999999999</v>
      </c>
      <c r="Q5619" s="49">
        <f t="shared" si="435"/>
        <v>0.2010402827510685</v>
      </c>
      <c r="R5619" s="49">
        <f t="shared" si="436"/>
        <v>0.26772466353738961</v>
      </c>
    </row>
    <row r="5620" spans="1:18" x14ac:dyDescent="0.3">
      <c r="A5620" s="35">
        <f t="shared" si="439"/>
        <v>44250</v>
      </c>
      <c r="B5620" s="36">
        <v>4.1666666666666664E-2</v>
      </c>
      <c r="C5620">
        <v>10405</v>
      </c>
      <c r="D5620">
        <v>1320</v>
      </c>
      <c r="E5620" s="49">
        <f t="shared" si="437"/>
        <v>0.2010402827510685</v>
      </c>
      <c r="F5620" s="49">
        <f t="shared" si="438"/>
        <v>0.26772466353738961</v>
      </c>
      <c r="G5620">
        <v>0</v>
      </c>
      <c r="H5620" s="51">
        <f>G5620/'Parc électrique'!$C$24</f>
        <v>0</v>
      </c>
      <c r="I5620" s="14">
        <v>752</v>
      </c>
      <c r="J5620" s="14">
        <v>1363</v>
      </c>
      <c r="K5620" s="14">
        <v>0</v>
      </c>
      <c r="L5620" s="14">
        <v>626</v>
      </c>
      <c r="M5620" s="14">
        <f>C5620-SUM(D5620:L5620)</f>
        <v>6343.5312350537115</v>
      </c>
      <c r="P5620" s="49">
        <f>D5621/('Parc électrique'!$C$22+'Parc électrique'!$C$23)</f>
        <v>0.20921875000000001</v>
      </c>
      <c r="Q5620" s="49">
        <f t="shared" si="435"/>
        <v>0.20393404439672783</v>
      </c>
      <c r="R5620" s="49">
        <f t="shared" si="436"/>
        <v>0.27157827611860963</v>
      </c>
    </row>
    <row r="5621" spans="1:18" x14ac:dyDescent="0.3">
      <c r="A5621" s="35">
        <f t="shared" si="439"/>
        <v>44250</v>
      </c>
      <c r="B5621" s="36">
        <v>8.3333333333333329E-2</v>
      </c>
      <c r="C5621">
        <v>10167</v>
      </c>
      <c r="D5621">
        <v>1339</v>
      </c>
      <c r="E5621" s="49">
        <f t="shared" si="437"/>
        <v>0.20393404439672783</v>
      </c>
      <c r="F5621" s="49">
        <f t="shared" si="438"/>
        <v>0.27157827611860963</v>
      </c>
      <c r="G5621">
        <v>0</v>
      </c>
      <c r="H5621" s="51">
        <f>G5621/'Parc électrique'!$C$24</f>
        <v>0</v>
      </c>
      <c r="I5621" s="14">
        <v>752</v>
      </c>
      <c r="J5621" s="14">
        <v>1363</v>
      </c>
      <c r="K5621" s="14">
        <v>0</v>
      </c>
      <c r="L5621" s="14">
        <v>623</v>
      </c>
      <c r="M5621" s="14">
        <f>C5621-SUM(D5621:L5621)</f>
        <v>6089.524487679485</v>
      </c>
      <c r="P5621" s="49">
        <f>D5622/('Parc électrique'!$C$22+'Parc électrique'!$C$23)</f>
        <v>0.20906250000000001</v>
      </c>
      <c r="Q5621" s="49">
        <f t="shared" si="435"/>
        <v>0.20378174115221945</v>
      </c>
      <c r="R5621" s="49">
        <f t="shared" si="436"/>
        <v>0.27137545440380861</v>
      </c>
    </row>
    <row r="5622" spans="1:18" x14ac:dyDescent="0.3">
      <c r="A5622" s="35">
        <f t="shared" si="439"/>
        <v>44250</v>
      </c>
      <c r="B5622" s="36">
        <v>0.125</v>
      </c>
      <c r="C5622">
        <v>9788</v>
      </c>
      <c r="D5622">
        <v>1338</v>
      </c>
      <c r="E5622" s="49">
        <f t="shared" si="437"/>
        <v>0.20378174115221945</v>
      </c>
      <c r="F5622" s="49">
        <f t="shared" si="438"/>
        <v>0.27137545440380861</v>
      </c>
      <c r="G5622">
        <v>0</v>
      </c>
      <c r="H5622" s="51">
        <f>G5622/'Parc électrique'!$C$24</f>
        <v>0</v>
      </c>
      <c r="I5622" s="14">
        <v>752</v>
      </c>
      <c r="J5622" s="14">
        <v>1363</v>
      </c>
      <c r="K5622" s="14">
        <v>0</v>
      </c>
      <c r="L5622" s="14">
        <v>623</v>
      </c>
      <c r="M5622" s="14">
        <f>C5622-SUM(D5622:L5622)</f>
        <v>5711.5248428044442</v>
      </c>
      <c r="P5622" s="49">
        <f>D5623/('Parc électrique'!$C$22+'Parc électrique'!$C$23)</f>
        <v>0.19140625</v>
      </c>
      <c r="Q5622" s="49">
        <f t="shared" si="435"/>
        <v>0.1865714745227719</v>
      </c>
      <c r="R5622" s="49">
        <f t="shared" si="436"/>
        <v>0.2484566006312896</v>
      </c>
    </row>
    <row r="5623" spans="1:18" x14ac:dyDescent="0.3">
      <c r="A5623" s="35">
        <f t="shared" si="439"/>
        <v>44250</v>
      </c>
      <c r="B5623" s="36">
        <v>0.16666666666666666</v>
      </c>
      <c r="C5623">
        <v>9760</v>
      </c>
      <c r="D5623">
        <v>1225</v>
      </c>
      <c r="E5623" s="49">
        <f t="shared" si="437"/>
        <v>0.1865714745227719</v>
      </c>
      <c r="F5623" s="49">
        <f t="shared" si="438"/>
        <v>0.2484566006312896</v>
      </c>
      <c r="G5623">
        <v>0</v>
      </c>
      <c r="H5623" s="51">
        <f>G5623/'Parc électrique'!$C$24</f>
        <v>0</v>
      </c>
      <c r="I5623" s="14">
        <v>752</v>
      </c>
      <c r="J5623" s="14">
        <v>0</v>
      </c>
      <c r="K5623" s="14">
        <v>0</v>
      </c>
      <c r="L5623" s="14">
        <v>622</v>
      </c>
      <c r="M5623" s="14">
        <f>C5623-SUM(D5623:L5623)</f>
        <v>7160.5649719248458</v>
      </c>
      <c r="P5623" s="49">
        <f>D5624/('Parc électrique'!$C$22+'Parc électrique'!$C$23)</f>
        <v>0.1825</v>
      </c>
      <c r="Q5623" s="49">
        <f t="shared" si="435"/>
        <v>0.17789018958579395</v>
      </c>
      <c r="R5623" s="49">
        <f t="shared" si="436"/>
        <v>0.23689576288762959</v>
      </c>
    </row>
    <row r="5624" spans="1:18" x14ac:dyDescent="0.3">
      <c r="A5624" s="35">
        <f t="shared" si="439"/>
        <v>44250</v>
      </c>
      <c r="B5624" s="36">
        <v>0.20833333333333334</v>
      </c>
      <c r="C5624">
        <v>10299</v>
      </c>
      <c r="D5624">
        <v>1168</v>
      </c>
      <c r="E5624" s="49">
        <f t="shared" si="437"/>
        <v>0.17789018958579395</v>
      </c>
      <c r="F5624" s="49">
        <f t="shared" si="438"/>
        <v>0.23689576288762959</v>
      </c>
      <c r="G5624">
        <v>0</v>
      </c>
      <c r="H5624" s="51">
        <f>G5624/'Parc électrique'!$C$24</f>
        <v>0</v>
      </c>
      <c r="I5624" s="14">
        <v>752</v>
      </c>
      <c r="J5624" s="14">
        <v>1363</v>
      </c>
      <c r="K5624" s="14">
        <v>0</v>
      </c>
      <c r="L5624" s="14">
        <v>624</v>
      </c>
      <c r="M5624" s="14">
        <f>C5624-SUM(D5624:L5624)</f>
        <v>6391.5852140475272</v>
      </c>
      <c r="P5624" s="49">
        <f>D5625/('Parc électrique'!$C$22+'Parc électrique'!$C$23)</f>
        <v>0.18937499999999999</v>
      </c>
      <c r="Q5624" s="49">
        <f t="shared" si="435"/>
        <v>0.1845915323441629</v>
      </c>
      <c r="R5624" s="49">
        <f t="shared" si="436"/>
        <v>0.2458199183388759</v>
      </c>
    </row>
    <row r="5625" spans="1:18" x14ac:dyDescent="0.3">
      <c r="A5625" s="35">
        <f t="shared" si="439"/>
        <v>44250</v>
      </c>
      <c r="B5625" s="36">
        <v>0.25</v>
      </c>
      <c r="C5625">
        <v>11450</v>
      </c>
      <c r="D5625">
        <v>1212</v>
      </c>
      <c r="E5625" s="49">
        <f t="shared" si="437"/>
        <v>0.1845915323441629</v>
      </c>
      <c r="F5625" s="49">
        <f t="shared" si="438"/>
        <v>0.2458199183388759</v>
      </c>
      <c r="G5625">
        <v>0</v>
      </c>
      <c r="H5625" s="51">
        <f>G5625/'Parc électrique'!$C$24</f>
        <v>0</v>
      </c>
      <c r="I5625" s="14">
        <v>752</v>
      </c>
      <c r="J5625" s="14">
        <v>1363</v>
      </c>
      <c r="K5625" s="14">
        <v>0</v>
      </c>
      <c r="L5625" s="14">
        <v>637</v>
      </c>
      <c r="M5625" s="14">
        <f>C5625-SUM(D5625:L5625)</f>
        <v>7485.5695885493169</v>
      </c>
      <c r="P5625" s="49">
        <f>D5626/('Parc électrique'!$C$22+'Parc électrique'!$C$23)</f>
        <v>0.19265625</v>
      </c>
      <c r="Q5625" s="49">
        <f t="shared" si="435"/>
        <v>0.18778990047883898</v>
      </c>
      <c r="R5625" s="49">
        <f t="shared" si="436"/>
        <v>0.25007917434969801</v>
      </c>
    </row>
    <row r="5626" spans="1:18" x14ac:dyDescent="0.3">
      <c r="A5626" s="35">
        <f t="shared" si="439"/>
        <v>44250</v>
      </c>
      <c r="B5626" s="36">
        <v>0.29166666666666669</v>
      </c>
      <c r="C5626">
        <v>12271</v>
      </c>
      <c r="D5626">
        <v>1233</v>
      </c>
      <c r="E5626" s="49">
        <f t="shared" si="437"/>
        <v>0.18778990047883898</v>
      </c>
      <c r="F5626" s="49">
        <f t="shared" si="438"/>
        <v>0.25007917434969801</v>
      </c>
      <c r="G5626">
        <v>8</v>
      </c>
      <c r="H5626" s="51">
        <f>G5626/'Parc électrique'!$C$24</f>
        <v>2.6666666666666666E-3</v>
      </c>
      <c r="I5626" s="14">
        <v>752</v>
      </c>
      <c r="J5626" s="14">
        <v>1363</v>
      </c>
      <c r="K5626" s="14">
        <v>0</v>
      </c>
      <c r="L5626" s="14">
        <v>655</v>
      </c>
      <c r="M5626" s="14">
        <f>C5626-SUM(D5626:L5626)</f>
        <v>8259.5594642585056</v>
      </c>
      <c r="P5626" s="49">
        <f>D5627/('Parc électrique'!$C$22+'Parc électrique'!$C$23)</f>
        <v>0.18828125000000001</v>
      </c>
      <c r="Q5626" s="49">
        <f t="shared" si="435"/>
        <v>0.18352540963260419</v>
      </c>
      <c r="R5626" s="49">
        <f t="shared" si="436"/>
        <v>0.24440016633526854</v>
      </c>
    </row>
    <row r="5627" spans="1:18" x14ac:dyDescent="0.3">
      <c r="A5627" s="35">
        <f t="shared" si="439"/>
        <v>44250</v>
      </c>
      <c r="B5627" s="36">
        <v>0.33333333333333331</v>
      </c>
      <c r="C5627">
        <v>12579</v>
      </c>
      <c r="D5627">
        <v>1205</v>
      </c>
      <c r="E5627" s="49">
        <f t="shared" si="437"/>
        <v>0.18352540963260419</v>
      </c>
      <c r="F5627" s="49">
        <f t="shared" si="438"/>
        <v>0.24440016633526854</v>
      </c>
      <c r="G5627">
        <v>169</v>
      </c>
      <c r="H5627" s="51">
        <f>G5627/'Parc électrique'!$C$24</f>
        <v>5.6333333333333332E-2</v>
      </c>
      <c r="I5627" s="14">
        <v>752</v>
      </c>
      <c r="J5627" s="14">
        <v>1363</v>
      </c>
      <c r="K5627" s="14">
        <v>0</v>
      </c>
      <c r="L5627" s="14">
        <v>658</v>
      </c>
      <c r="M5627" s="14">
        <f>C5627-SUM(D5627:L5627)</f>
        <v>8431.5157410906977</v>
      </c>
      <c r="P5627" s="49">
        <f>D5628/('Parc électrique'!$C$22+'Parc électrique'!$C$23)</f>
        <v>0.20265625000000001</v>
      </c>
      <c r="Q5627" s="49">
        <f t="shared" si="435"/>
        <v>0.19753730812737563</v>
      </c>
      <c r="R5627" s="49">
        <f t="shared" si="436"/>
        <v>0.26305976409696541</v>
      </c>
    </row>
    <row r="5628" spans="1:18" x14ac:dyDescent="0.3">
      <c r="A5628" s="35">
        <f t="shared" si="439"/>
        <v>44250</v>
      </c>
      <c r="B5628" s="36">
        <v>0.375</v>
      </c>
      <c r="C5628">
        <v>12630</v>
      </c>
      <c r="D5628">
        <v>1297</v>
      </c>
      <c r="E5628" s="49">
        <f t="shared" si="437"/>
        <v>0.19753730812737563</v>
      </c>
      <c r="F5628" s="49">
        <f t="shared" si="438"/>
        <v>0.26305976409696541</v>
      </c>
      <c r="G5628">
        <v>626</v>
      </c>
      <c r="H5628" s="51">
        <f>G5628/'Parc électrique'!$C$24</f>
        <v>0.20866666666666667</v>
      </c>
      <c r="I5628" s="14">
        <v>752</v>
      </c>
      <c r="J5628" s="14">
        <v>1363</v>
      </c>
      <c r="K5628" s="14">
        <v>0</v>
      </c>
      <c r="L5628" s="14">
        <v>654</v>
      </c>
      <c r="M5628" s="14">
        <f>C5628-SUM(D5628:L5628)</f>
        <v>7937.3307362611095</v>
      </c>
      <c r="P5628" s="49">
        <f>D5629/('Parc électrique'!$C$22+'Parc électrique'!$C$23)</f>
        <v>0.23421875</v>
      </c>
      <c r="Q5628" s="49">
        <f t="shared" si="435"/>
        <v>0.22830256351806946</v>
      </c>
      <c r="R5628" s="49">
        <f t="shared" si="436"/>
        <v>0.30402975048677805</v>
      </c>
    </row>
    <row r="5629" spans="1:18" x14ac:dyDescent="0.3">
      <c r="A5629" s="35">
        <f t="shared" si="439"/>
        <v>44250</v>
      </c>
      <c r="B5629" s="36">
        <v>0.41666666666666669</v>
      </c>
      <c r="C5629">
        <v>12499</v>
      </c>
      <c r="D5629">
        <v>1499</v>
      </c>
      <c r="E5629" s="49">
        <f t="shared" si="437"/>
        <v>0.22830256351806946</v>
      </c>
      <c r="F5629" s="49">
        <f t="shared" si="438"/>
        <v>0.30402975048677805</v>
      </c>
      <c r="G5629">
        <v>1128</v>
      </c>
      <c r="H5629" s="51">
        <f>G5629/'Parc électrique'!$C$24</f>
        <v>0.376</v>
      </c>
      <c r="I5629" s="14">
        <v>752</v>
      </c>
      <c r="J5629" s="14">
        <v>724</v>
      </c>
      <c r="K5629" s="14">
        <v>0</v>
      </c>
      <c r="L5629" s="14">
        <v>654</v>
      </c>
      <c r="M5629" s="14">
        <f>C5629-SUM(D5629:L5629)</f>
        <v>7741.0916676859952</v>
      </c>
      <c r="P5629" s="49">
        <f>D5630/('Parc électrique'!$C$22+'Parc électrique'!$C$23)</f>
        <v>0.24187500000000001</v>
      </c>
      <c r="Q5629" s="49">
        <f t="shared" si="435"/>
        <v>0.23576542249898033</v>
      </c>
      <c r="R5629" s="49">
        <f t="shared" si="436"/>
        <v>0.31396801451202966</v>
      </c>
    </row>
    <row r="5630" spans="1:18" x14ac:dyDescent="0.3">
      <c r="A5630" s="35">
        <f t="shared" si="439"/>
        <v>44250</v>
      </c>
      <c r="B5630" s="36">
        <v>0.45833333333333331</v>
      </c>
      <c r="C5630">
        <v>12466</v>
      </c>
      <c r="D5630">
        <v>1548</v>
      </c>
      <c r="E5630" s="49">
        <f t="shared" si="437"/>
        <v>0.23576542249898033</v>
      </c>
      <c r="F5630" s="49">
        <f t="shared" si="438"/>
        <v>0.31396801451202966</v>
      </c>
      <c r="G5630">
        <v>1453</v>
      </c>
      <c r="H5630" s="51">
        <f>G5630/'Parc électrique'!$C$24</f>
        <v>0.48433333333333334</v>
      </c>
      <c r="I5630" s="14">
        <v>752</v>
      </c>
      <c r="J5630" s="14">
        <v>316</v>
      </c>
      <c r="K5630" s="14">
        <v>0</v>
      </c>
      <c r="L5630" s="14">
        <v>655</v>
      </c>
      <c r="M5630" s="14">
        <f>C5630-SUM(D5630:L5630)</f>
        <v>7740.965933229656</v>
      </c>
      <c r="P5630" s="49">
        <f>D5631/('Parc électrique'!$C$22+'Parc électrique'!$C$23)</f>
        <v>0.27421875000000001</v>
      </c>
      <c r="Q5630" s="49">
        <f t="shared" si="435"/>
        <v>0.26729219411221605</v>
      </c>
      <c r="R5630" s="49">
        <f t="shared" si="436"/>
        <v>0.35595210947584754</v>
      </c>
    </row>
    <row r="5631" spans="1:18" x14ac:dyDescent="0.3">
      <c r="A5631" s="35">
        <f t="shared" si="439"/>
        <v>44250</v>
      </c>
      <c r="B5631" s="36">
        <v>0.5</v>
      </c>
      <c r="C5631">
        <v>12289</v>
      </c>
      <c r="D5631">
        <v>1755</v>
      </c>
      <c r="E5631" s="49">
        <f t="shared" si="437"/>
        <v>0.26729219411221605</v>
      </c>
      <c r="F5631" s="49">
        <f t="shared" si="438"/>
        <v>0.35595210947584754</v>
      </c>
      <c r="G5631">
        <v>1638</v>
      </c>
      <c r="H5631" s="51">
        <f>G5631/'Parc électrique'!$C$24</f>
        <v>0.54600000000000004</v>
      </c>
      <c r="I5631" s="14">
        <v>752</v>
      </c>
      <c r="J5631" s="14">
        <v>1363</v>
      </c>
      <c r="K5631" s="14">
        <v>0</v>
      </c>
      <c r="L5631" s="14">
        <v>656</v>
      </c>
      <c r="M5631" s="14">
        <f>C5631-SUM(D5631:L5631)</f>
        <v>6123.8307556964119</v>
      </c>
      <c r="P5631" s="49">
        <f>D5632/('Parc électrique'!$C$22+'Parc électrique'!$C$23)</f>
        <v>0.31937500000000002</v>
      </c>
      <c r="Q5631" s="49">
        <f t="shared" si="435"/>
        <v>0.31130783177513943</v>
      </c>
      <c r="R5631" s="49">
        <f t="shared" si="436"/>
        <v>0.41456758505335184</v>
      </c>
    </row>
    <row r="5632" spans="1:18" x14ac:dyDescent="0.3">
      <c r="A5632" s="35">
        <f t="shared" si="439"/>
        <v>44250</v>
      </c>
      <c r="B5632" s="36">
        <v>0.54166666666666663</v>
      </c>
      <c r="C5632">
        <v>11897</v>
      </c>
      <c r="D5632">
        <v>2044</v>
      </c>
      <c r="E5632" s="49">
        <f t="shared" si="437"/>
        <v>0.31130783177513943</v>
      </c>
      <c r="F5632" s="49">
        <f t="shared" si="438"/>
        <v>0.41456758505335184</v>
      </c>
      <c r="G5632">
        <v>1780</v>
      </c>
      <c r="H5632" s="51">
        <f>G5632/'Parc électrique'!$C$24</f>
        <v>0.59333333333333338</v>
      </c>
      <c r="I5632" s="14">
        <v>752</v>
      </c>
      <c r="J5632" s="14">
        <v>1363</v>
      </c>
      <c r="K5632" s="14">
        <v>0</v>
      </c>
      <c r="L5632" s="14">
        <v>656</v>
      </c>
      <c r="M5632" s="14">
        <f>C5632-SUM(D5632:L5632)</f>
        <v>5300.680791249838</v>
      </c>
      <c r="P5632" s="49">
        <f>D5633/('Parc électrique'!$C$22+'Parc électrique'!$C$23)</f>
        <v>0.35984375000000002</v>
      </c>
      <c r="Q5632" s="49">
        <f t="shared" si="435"/>
        <v>0.35075437210281118</v>
      </c>
      <c r="R5632" s="49">
        <f t="shared" si="436"/>
        <v>0.46709840918682444</v>
      </c>
    </row>
    <row r="5633" spans="1:18" x14ac:dyDescent="0.3">
      <c r="A5633" s="35">
        <f t="shared" si="439"/>
        <v>44250</v>
      </c>
      <c r="B5633" s="36">
        <v>0.58333333333333337</v>
      </c>
      <c r="C5633">
        <v>11554</v>
      </c>
      <c r="D5633">
        <v>2303</v>
      </c>
      <c r="E5633" s="49">
        <f t="shared" si="437"/>
        <v>0.35075437210281118</v>
      </c>
      <c r="F5633" s="49">
        <f t="shared" si="438"/>
        <v>0.46709840918682444</v>
      </c>
      <c r="G5633">
        <v>1677</v>
      </c>
      <c r="H5633" s="51">
        <f>G5633/'Parc électrique'!$C$24</f>
        <v>0.55900000000000005</v>
      </c>
      <c r="I5633" s="14">
        <v>752</v>
      </c>
      <c r="J5633" s="14">
        <v>1122</v>
      </c>
      <c r="K5633" s="14">
        <v>0</v>
      </c>
      <c r="L5633" s="14">
        <v>658</v>
      </c>
      <c r="M5633" s="14">
        <f>C5633-SUM(D5633:L5633)</f>
        <v>5040.6231472187101</v>
      </c>
      <c r="P5633" s="49">
        <f>D5634/('Parc électrique'!$C$22+'Parc électrique'!$C$23)</f>
        <v>0.41359374999999998</v>
      </c>
      <c r="Q5633" s="49">
        <f t="shared" si="435"/>
        <v>0.40314668821369565</v>
      </c>
      <c r="R5633" s="49">
        <f t="shared" si="436"/>
        <v>0.53686907907838655</v>
      </c>
    </row>
    <row r="5634" spans="1:18" x14ac:dyDescent="0.3">
      <c r="A5634" s="35">
        <f t="shared" si="439"/>
        <v>44250</v>
      </c>
      <c r="B5634" s="36">
        <v>0.625</v>
      </c>
      <c r="C5634">
        <v>11215</v>
      </c>
      <c r="D5634">
        <v>2647</v>
      </c>
      <c r="E5634" s="49">
        <f t="shared" si="437"/>
        <v>0.40314668821369565</v>
      </c>
      <c r="F5634" s="49">
        <f t="shared" si="438"/>
        <v>0.53686907907838655</v>
      </c>
      <c r="G5634">
        <v>1416</v>
      </c>
      <c r="H5634" s="51">
        <f>G5634/'Parc électrique'!$C$24</f>
        <v>0.47199999999999998</v>
      </c>
      <c r="I5634" s="14">
        <v>752</v>
      </c>
      <c r="J5634" s="14">
        <v>0</v>
      </c>
      <c r="K5634" s="14">
        <v>0</v>
      </c>
      <c r="L5634" s="14">
        <v>658</v>
      </c>
      <c r="M5634" s="14">
        <f>C5634-SUM(D5634:L5634)</f>
        <v>5740.5879842327076</v>
      </c>
      <c r="P5634" s="49">
        <f>D5635/('Parc électrique'!$C$22+'Parc électrique'!$C$23)</f>
        <v>0.43078125</v>
      </c>
      <c r="Q5634" s="49">
        <f t="shared" si="435"/>
        <v>0.41990004510961804</v>
      </c>
      <c r="R5634" s="49">
        <f t="shared" si="436"/>
        <v>0.5591794677065024</v>
      </c>
    </row>
    <row r="5635" spans="1:18" x14ac:dyDescent="0.3">
      <c r="A5635" s="35">
        <f t="shared" si="439"/>
        <v>44250</v>
      </c>
      <c r="B5635" s="36">
        <v>0.66666666666666663</v>
      </c>
      <c r="C5635">
        <v>11064</v>
      </c>
      <c r="D5635">
        <v>2757</v>
      </c>
      <c r="E5635" s="49">
        <f t="shared" si="437"/>
        <v>0.41990004510961804</v>
      </c>
      <c r="F5635" s="49">
        <f t="shared" si="438"/>
        <v>0.5591794677065024</v>
      </c>
      <c r="G5635">
        <v>886</v>
      </c>
      <c r="H5635" s="51">
        <f>G5635/'Parc électrique'!$C$24</f>
        <v>0.29533333333333334</v>
      </c>
      <c r="I5635" s="14">
        <v>752</v>
      </c>
      <c r="J5635" s="14">
        <v>0</v>
      </c>
      <c r="K5635" s="14">
        <v>0</v>
      </c>
      <c r="L5635" s="14">
        <v>658</v>
      </c>
      <c r="M5635" s="14">
        <f>C5635-SUM(D5635:L5635)</f>
        <v>6009.7255871538509</v>
      </c>
      <c r="P5635" s="49">
        <f>D5636/('Parc électrique'!$C$22+'Parc électrique'!$C$23)</f>
        <v>0.42812499999999998</v>
      </c>
      <c r="Q5635" s="49">
        <f t="shared" ref="Q5635:Q5698" si="440">P5635/$T$3*$T$8</f>
        <v>0.41731088995297549</v>
      </c>
      <c r="R5635" s="49">
        <f t="shared" ref="R5635:R5698" si="441">P5635/$T$3*$T$4</f>
        <v>0.55573149855488446</v>
      </c>
    </row>
    <row r="5636" spans="1:18" x14ac:dyDescent="0.3">
      <c r="A5636" s="35">
        <f t="shared" si="439"/>
        <v>44250</v>
      </c>
      <c r="B5636" s="36">
        <v>0.70833333333333337</v>
      </c>
      <c r="C5636">
        <v>11272</v>
      </c>
      <c r="D5636">
        <v>2740</v>
      </c>
      <c r="E5636" s="49">
        <f t="shared" ref="E5636:E5699" si="442">P5635/$T$3*$T$8</f>
        <v>0.41731088995297549</v>
      </c>
      <c r="F5636" s="49">
        <f t="shared" ref="F5636:F5699" si="443">P5635/$T$3*$T$4</f>
        <v>0.55573149855488446</v>
      </c>
      <c r="G5636">
        <v>256</v>
      </c>
      <c r="H5636" s="51">
        <f>G5636/'Parc électrique'!$C$24</f>
        <v>8.533333333333333E-2</v>
      </c>
      <c r="I5636" s="14">
        <v>752</v>
      </c>
      <c r="J5636" s="14">
        <v>0</v>
      </c>
      <c r="K5636" s="14">
        <v>0</v>
      </c>
      <c r="L5636" s="14">
        <v>656</v>
      </c>
      <c r="M5636" s="14">
        <f>C5636-SUM(D5636:L5636)</f>
        <v>6866.941624278159</v>
      </c>
      <c r="P5636" s="49">
        <f>D5637/('Parc électrique'!$C$22+'Parc électrique'!$C$23)</f>
        <v>0.47484375000000001</v>
      </c>
      <c r="Q5636" s="49">
        <f t="shared" si="440"/>
        <v>0.46284956006098271</v>
      </c>
      <c r="R5636" s="49">
        <f t="shared" si="441"/>
        <v>0.6163751912803993</v>
      </c>
    </row>
    <row r="5637" spans="1:18" x14ac:dyDescent="0.3">
      <c r="A5637" s="35">
        <f t="shared" si="439"/>
        <v>44250</v>
      </c>
      <c r="B5637" s="36">
        <v>0.75</v>
      </c>
      <c r="C5637">
        <v>12253</v>
      </c>
      <c r="D5637">
        <v>3039</v>
      </c>
      <c r="E5637" s="49">
        <f t="shared" si="442"/>
        <v>0.46284956006098271</v>
      </c>
      <c r="F5637" s="49">
        <f t="shared" si="443"/>
        <v>0.6163751912803993</v>
      </c>
      <c r="G5637">
        <v>13</v>
      </c>
      <c r="H5637" s="51">
        <f>G5637/'Parc électrique'!$C$24</f>
        <v>4.3333333333333331E-3</v>
      </c>
      <c r="I5637" s="14">
        <v>752</v>
      </c>
      <c r="J5637" s="14">
        <v>55</v>
      </c>
      <c r="K5637" s="14">
        <v>0</v>
      </c>
      <c r="L5637" s="14">
        <v>652</v>
      </c>
      <c r="M5637" s="14">
        <f>C5637-SUM(D5637:L5637)</f>
        <v>7740.9164419153258</v>
      </c>
      <c r="P5637" s="49">
        <f>D5638/('Parc électrique'!$C$22+'Parc électrique'!$C$23)</f>
        <v>0.49812499999999998</v>
      </c>
      <c r="Q5637" s="49">
        <f t="shared" si="440"/>
        <v>0.48554274349273213</v>
      </c>
      <c r="R5637" s="49">
        <f t="shared" si="441"/>
        <v>0.64659562678575611</v>
      </c>
    </row>
    <row r="5638" spans="1:18" x14ac:dyDescent="0.3">
      <c r="A5638" s="35">
        <f t="shared" si="439"/>
        <v>44250</v>
      </c>
      <c r="B5638" s="36">
        <v>0.79166666666666663</v>
      </c>
      <c r="C5638">
        <v>12707</v>
      </c>
      <c r="D5638">
        <v>3188</v>
      </c>
      <c r="E5638" s="49">
        <f t="shared" si="442"/>
        <v>0.48554274349273213</v>
      </c>
      <c r="F5638" s="49">
        <f t="shared" si="443"/>
        <v>0.64659562678575611</v>
      </c>
      <c r="G5638">
        <v>0</v>
      </c>
      <c r="H5638" s="51">
        <f>G5638/'Parc électrique'!$C$24</f>
        <v>0</v>
      </c>
      <c r="I5638" s="14">
        <v>752</v>
      </c>
      <c r="J5638" s="14">
        <v>1363</v>
      </c>
      <c r="K5638" s="14">
        <v>0</v>
      </c>
      <c r="L5638" s="14">
        <v>651</v>
      </c>
      <c r="M5638" s="14">
        <f>C5638-SUM(D5638:L5638)</f>
        <v>6751.867861629722</v>
      </c>
      <c r="P5638" s="49">
        <f>D5639/('Parc électrique'!$C$22+'Parc électrique'!$C$23)</f>
        <v>0.52578124999999998</v>
      </c>
      <c r="Q5638" s="49">
        <f t="shared" si="440"/>
        <v>0.5125004177707162</v>
      </c>
      <c r="R5638" s="49">
        <f t="shared" si="441"/>
        <v>0.68249507030554246</v>
      </c>
    </row>
    <row r="5639" spans="1:18" x14ac:dyDescent="0.3">
      <c r="A5639" s="35">
        <f t="shared" si="439"/>
        <v>44250</v>
      </c>
      <c r="B5639" s="36">
        <v>0.83333333333333337</v>
      </c>
      <c r="C5639">
        <v>11924</v>
      </c>
      <c r="D5639">
        <v>3365</v>
      </c>
      <c r="E5639" s="49">
        <f t="shared" si="442"/>
        <v>0.5125004177707162</v>
      </c>
      <c r="F5639" s="49">
        <f t="shared" si="443"/>
        <v>0.68249507030554246</v>
      </c>
      <c r="G5639">
        <v>0</v>
      </c>
      <c r="H5639" s="51">
        <f>G5639/'Parc électrique'!$C$24</f>
        <v>0</v>
      </c>
      <c r="I5639" s="14">
        <v>752</v>
      </c>
      <c r="J5639" s="14">
        <v>1363</v>
      </c>
      <c r="K5639" s="14">
        <v>0</v>
      </c>
      <c r="L5639" s="14">
        <v>643</v>
      </c>
      <c r="M5639" s="14">
        <f>C5639-SUM(D5639:L5639)</f>
        <v>5799.8050045119235</v>
      </c>
      <c r="P5639" s="49">
        <f>D5640/('Parc électrique'!$C$22+'Parc électrique'!$C$23)</f>
        <v>0.55343750000000003</v>
      </c>
      <c r="Q5639" s="49">
        <f t="shared" si="440"/>
        <v>0.53945809204870043</v>
      </c>
      <c r="R5639" s="49">
        <f t="shared" si="441"/>
        <v>0.71839451382532882</v>
      </c>
    </row>
    <row r="5640" spans="1:18" x14ac:dyDescent="0.3">
      <c r="A5640" s="35">
        <f t="shared" si="439"/>
        <v>44250</v>
      </c>
      <c r="B5640" s="36">
        <v>0.875</v>
      </c>
      <c r="C5640">
        <v>11236</v>
      </c>
      <c r="D5640">
        <v>3542</v>
      </c>
      <c r="E5640" s="49">
        <f t="shared" si="442"/>
        <v>0.53945809204870043</v>
      </c>
      <c r="F5640" s="49">
        <f t="shared" si="443"/>
        <v>0.71839451382532882</v>
      </c>
      <c r="G5640">
        <v>0</v>
      </c>
      <c r="H5640" s="51">
        <f>G5640/'Parc électrique'!$C$24</f>
        <v>0</v>
      </c>
      <c r="I5640" s="14">
        <v>752</v>
      </c>
      <c r="J5640" s="14">
        <v>0</v>
      </c>
      <c r="K5640" s="14">
        <v>0</v>
      </c>
      <c r="L5640" s="14">
        <v>642</v>
      </c>
      <c r="M5640" s="14">
        <f>C5640-SUM(D5640:L5640)</f>
        <v>6298.7421473941258</v>
      </c>
      <c r="P5640" s="49">
        <f>D5641/('Parc électrique'!$C$22+'Parc électrique'!$C$23)</f>
        <v>0.55421874999999998</v>
      </c>
      <c r="Q5640" s="49">
        <f t="shared" si="440"/>
        <v>0.54021960827124238</v>
      </c>
      <c r="R5640" s="49">
        <f t="shared" si="441"/>
        <v>0.71940862239933412</v>
      </c>
    </row>
    <row r="5641" spans="1:18" x14ac:dyDescent="0.3">
      <c r="A5641" s="35">
        <f t="shared" si="439"/>
        <v>44250</v>
      </c>
      <c r="B5641" s="36">
        <v>0.91666666666666663</v>
      </c>
      <c r="C5641">
        <v>11480</v>
      </c>
      <c r="D5641">
        <v>3547</v>
      </c>
      <c r="E5641" s="49">
        <f t="shared" si="442"/>
        <v>0.54021960827124238</v>
      </c>
      <c r="F5641" s="49">
        <f t="shared" si="443"/>
        <v>0.71940862239933412</v>
      </c>
      <c r="G5641">
        <v>0</v>
      </c>
      <c r="H5641" s="51">
        <f>G5641/'Parc électrique'!$C$24</f>
        <v>0</v>
      </c>
      <c r="I5641" s="14">
        <v>752</v>
      </c>
      <c r="J5641" s="14">
        <v>0</v>
      </c>
      <c r="K5641" s="14">
        <v>0</v>
      </c>
      <c r="L5641" s="14">
        <v>637</v>
      </c>
      <c r="M5641" s="14">
        <f>C5641-SUM(D5641:L5641)</f>
        <v>6542.7403717693287</v>
      </c>
      <c r="P5641" s="49">
        <f>D5642/('Parc électrique'!$C$22+'Parc électrique'!$C$23)</f>
        <v>0.54437500000000005</v>
      </c>
      <c r="Q5641" s="49">
        <f t="shared" si="440"/>
        <v>0.53062450386721416</v>
      </c>
      <c r="R5641" s="49">
        <f t="shared" si="441"/>
        <v>0.70663085436686779</v>
      </c>
    </row>
    <row r="5642" spans="1:18" x14ac:dyDescent="0.3">
      <c r="A5642" s="35">
        <f t="shared" si="439"/>
        <v>44250</v>
      </c>
      <c r="B5642" s="36">
        <v>0.95833333333333337</v>
      </c>
      <c r="C5642">
        <v>11695</v>
      </c>
      <c r="D5642">
        <v>3484</v>
      </c>
      <c r="E5642" s="49">
        <f t="shared" si="442"/>
        <v>0.53062450386721416</v>
      </c>
      <c r="F5642" s="49">
        <f t="shared" si="443"/>
        <v>0.70663085436686779</v>
      </c>
      <c r="G5642">
        <v>0</v>
      </c>
      <c r="H5642" s="51">
        <f>G5642/'Parc électrique'!$C$24</f>
        <v>0</v>
      </c>
      <c r="I5642" s="14">
        <v>752</v>
      </c>
      <c r="J5642" s="14">
        <v>0</v>
      </c>
      <c r="K5642" s="14">
        <v>0</v>
      </c>
      <c r="L5642" s="14">
        <v>640</v>
      </c>
      <c r="M5642" s="14">
        <f>C5642-SUM(D5642:L5642)</f>
        <v>6817.7627446417664</v>
      </c>
      <c r="P5642" s="49">
        <f>D5643/('Parc électrique'!$C$22+'Parc électrique'!$C$23)</f>
        <v>0.56406250000000002</v>
      </c>
      <c r="Q5642" s="49">
        <f t="shared" si="440"/>
        <v>0.54981471267527071</v>
      </c>
      <c r="R5642" s="49">
        <f t="shared" si="441"/>
        <v>0.73218639043180045</v>
      </c>
    </row>
    <row r="5643" spans="1:18" x14ac:dyDescent="0.3">
      <c r="A5643" s="35">
        <f t="shared" si="439"/>
        <v>44251</v>
      </c>
      <c r="B5643" s="36">
        <v>0</v>
      </c>
      <c r="C5643">
        <v>11208</v>
      </c>
      <c r="D5643">
        <v>3610</v>
      </c>
      <c r="E5643" s="49">
        <f t="shared" si="442"/>
        <v>0.54981471267527071</v>
      </c>
      <c r="F5643" s="49">
        <f t="shared" si="443"/>
        <v>0.73218639043180045</v>
      </c>
      <c r="G5643">
        <v>0</v>
      </c>
      <c r="H5643" s="51">
        <f>G5643/'Parc électrique'!$C$24</f>
        <v>0</v>
      </c>
      <c r="I5643" s="14">
        <v>752</v>
      </c>
      <c r="J5643" s="14">
        <v>1094</v>
      </c>
      <c r="K5643" s="14">
        <v>0</v>
      </c>
      <c r="L5643" s="14">
        <v>630</v>
      </c>
      <c r="M5643" s="14">
        <f>C5643-SUM(D5643:L5643)</f>
        <v>5120.7179988968928</v>
      </c>
      <c r="P5643" s="49">
        <f>D5644/('Parc électrique'!$C$22+'Parc électrique'!$C$23)</f>
        <v>0.60875000000000001</v>
      </c>
      <c r="Q5643" s="49">
        <f t="shared" si="440"/>
        <v>0.5933734406046689</v>
      </c>
      <c r="R5643" s="49">
        <f t="shared" si="441"/>
        <v>0.79019340086490153</v>
      </c>
    </row>
    <row r="5644" spans="1:18" x14ac:dyDescent="0.3">
      <c r="A5644" s="35">
        <f t="shared" si="439"/>
        <v>44251</v>
      </c>
      <c r="B5644" s="36">
        <v>4.1666666666666664E-2</v>
      </c>
      <c r="C5644">
        <v>10951</v>
      </c>
      <c r="D5644">
        <v>3896</v>
      </c>
      <c r="E5644" s="49">
        <f t="shared" si="442"/>
        <v>0.5933734406046689</v>
      </c>
      <c r="F5644" s="49">
        <f t="shared" si="443"/>
        <v>0.79019340086490153</v>
      </c>
      <c r="G5644">
        <v>0</v>
      </c>
      <c r="H5644" s="51">
        <f>G5644/'Parc électrique'!$C$24</f>
        <v>0</v>
      </c>
      <c r="I5644" s="14">
        <v>752</v>
      </c>
      <c r="J5644" s="14">
        <v>555</v>
      </c>
      <c r="K5644" s="14">
        <v>0</v>
      </c>
      <c r="L5644" s="14">
        <v>626</v>
      </c>
      <c r="M5644" s="14">
        <f>C5644-SUM(D5644:L5644)</f>
        <v>5120.6164331585296</v>
      </c>
      <c r="P5644" s="49">
        <f>D5645/('Parc électrique'!$C$22+'Parc électrique'!$C$23)</f>
        <v>0.62312500000000004</v>
      </c>
      <c r="Q5644" s="49">
        <f t="shared" si="440"/>
        <v>0.60738533909944026</v>
      </c>
      <c r="R5644" s="49">
        <f t="shared" si="441"/>
        <v>0.80885299862659832</v>
      </c>
    </row>
    <row r="5645" spans="1:18" x14ac:dyDescent="0.3">
      <c r="A5645" s="35">
        <f t="shared" si="439"/>
        <v>44251</v>
      </c>
      <c r="B5645" s="36">
        <v>8.3333333333333329E-2</v>
      </c>
      <c r="C5645">
        <v>10704</v>
      </c>
      <c r="D5645">
        <v>3988</v>
      </c>
      <c r="E5645" s="49">
        <f t="shared" si="442"/>
        <v>0.60738533909944026</v>
      </c>
      <c r="F5645" s="49">
        <f t="shared" si="443"/>
        <v>0.80885299862659832</v>
      </c>
      <c r="G5645">
        <v>0</v>
      </c>
      <c r="H5645" s="51">
        <f>G5645/'Parc électrique'!$C$24</f>
        <v>0</v>
      </c>
      <c r="I5645" s="14">
        <v>752</v>
      </c>
      <c r="J5645" s="14">
        <v>218</v>
      </c>
      <c r="K5645" s="14">
        <v>0</v>
      </c>
      <c r="L5645" s="14">
        <v>624</v>
      </c>
      <c r="M5645" s="14">
        <f>C5645-SUM(D5645:L5645)</f>
        <v>5120.5837616622739</v>
      </c>
      <c r="P5645" s="49">
        <f>D5646/('Parc électrique'!$C$22+'Parc électrique'!$C$23)</f>
        <v>0.65874999999999995</v>
      </c>
      <c r="Q5645" s="49">
        <f t="shared" si="440"/>
        <v>0.64211047884735206</v>
      </c>
      <c r="R5645" s="49">
        <f t="shared" si="441"/>
        <v>0.85509634960123826</v>
      </c>
    </row>
    <row r="5646" spans="1:18" x14ac:dyDescent="0.3">
      <c r="A5646" s="35">
        <f t="shared" si="439"/>
        <v>44251</v>
      </c>
      <c r="B5646" s="36">
        <v>0.125</v>
      </c>
      <c r="C5646">
        <v>10304</v>
      </c>
      <c r="D5646">
        <v>4216</v>
      </c>
      <c r="E5646" s="49">
        <f t="shared" si="442"/>
        <v>0.64211047884735206</v>
      </c>
      <c r="F5646" s="49">
        <f t="shared" si="443"/>
        <v>0.85509634960123826</v>
      </c>
      <c r="G5646">
        <v>0</v>
      </c>
      <c r="H5646" s="51">
        <f>G5646/'Parc électrique'!$C$24</f>
        <v>0</v>
      </c>
      <c r="I5646" s="14">
        <v>752</v>
      </c>
      <c r="J5646" s="14">
        <v>0</v>
      </c>
      <c r="K5646" s="14">
        <v>-330</v>
      </c>
      <c r="L5646" s="14">
        <v>624</v>
      </c>
      <c r="M5646" s="14">
        <f>C5646-SUM(D5646:L5646)</f>
        <v>5040.5027931715522</v>
      </c>
      <c r="P5646" s="49">
        <f>D5647/('Parc électrique'!$C$22+'Parc électrique'!$C$23)</f>
        <v>0.67281250000000004</v>
      </c>
      <c r="Q5646" s="49">
        <f t="shared" si="440"/>
        <v>0.65581777085310677</v>
      </c>
      <c r="R5646" s="49">
        <f t="shared" si="441"/>
        <v>0.87335030393333313</v>
      </c>
    </row>
    <row r="5647" spans="1:18" x14ac:dyDescent="0.3">
      <c r="A5647" s="35">
        <f t="shared" si="439"/>
        <v>44251</v>
      </c>
      <c r="B5647" s="36">
        <v>0.16666666666666666</v>
      </c>
      <c r="C5647">
        <v>10247</v>
      </c>
      <c r="D5647">
        <v>4306</v>
      </c>
      <c r="E5647" s="49">
        <f t="shared" si="442"/>
        <v>0.65581777085310677</v>
      </c>
      <c r="F5647" s="49">
        <f t="shared" si="443"/>
        <v>0.87335030393333313</v>
      </c>
      <c r="G5647">
        <v>0</v>
      </c>
      <c r="H5647" s="51">
        <f>G5647/'Parc électrique'!$C$24</f>
        <v>0</v>
      </c>
      <c r="I5647" s="14">
        <v>752</v>
      </c>
      <c r="J5647" s="14">
        <v>0</v>
      </c>
      <c r="K5647" s="14">
        <v>-476</v>
      </c>
      <c r="L5647" s="14">
        <v>623</v>
      </c>
      <c r="M5647" s="14">
        <f>C5647-SUM(D5647:L5647)</f>
        <v>5040.470831925214</v>
      </c>
      <c r="P5647" s="49">
        <f>D5648/('Parc électrique'!$C$22+'Parc électrique'!$C$23)</f>
        <v>0.66812499999999997</v>
      </c>
      <c r="Q5647" s="49">
        <f t="shared" si="440"/>
        <v>0.65124867351785509</v>
      </c>
      <c r="R5647" s="49">
        <f t="shared" si="441"/>
        <v>0.86726565248930143</v>
      </c>
    </row>
    <row r="5648" spans="1:18" x14ac:dyDescent="0.3">
      <c r="A5648" s="35">
        <f t="shared" si="439"/>
        <v>44251</v>
      </c>
      <c r="B5648" s="36">
        <v>0.20833333333333334</v>
      </c>
      <c r="C5648">
        <v>10759</v>
      </c>
      <c r="D5648">
        <v>4276</v>
      </c>
      <c r="E5648" s="49">
        <f t="shared" si="442"/>
        <v>0.65124867351785509</v>
      </c>
      <c r="F5648" s="49">
        <f t="shared" si="443"/>
        <v>0.86726565248930143</v>
      </c>
      <c r="G5648">
        <v>0</v>
      </c>
      <c r="H5648" s="51">
        <f>G5648/'Parc électrique'!$C$24</f>
        <v>0</v>
      </c>
      <c r="I5648" s="14">
        <v>752</v>
      </c>
      <c r="J5648" s="14">
        <v>0</v>
      </c>
      <c r="K5648" s="14">
        <v>0</v>
      </c>
      <c r="L5648" s="14">
        <v>625</v>
      </c>
      <c r="M5648" s="14">
        <f>C5648-SUM(D5648:L5648)</f>
        <v>5104.4814856739922</v>
      </c>
      <c r="P5648" s="49">
        <f>D5649/('Parc électrique'!$C$22+'Parc électrique'!$C$23)</f>
        <v>0.66078124999999999</v>
      </c>
      <c r="Q5648" s="49">
        <f t="shared" si="440"/>
        <v>0.64409042102596115</v>
      </c>
      <c r="R5648" s="49">
        <f t="shared" si="441"/>
        <v>0.85773303189365202</v>
      </c>
    </row>
    <row r="5649" spans="1:18" x14ac:dyDescent="0.3">
      <c r="A5649" s="35">
        <f t="shared" si="439"/>
        <v>44251</v>
      </c>
      <c r="B5649" s="36">
        <v>0.25</v>
      </c>
      <c r="C5649">
        <v>11868</v>
      </c>
      <c r="D5649">
        <v>4229</v>
      </c>
      <c r="E5649" s="49">
        <f t="shared" si="442"/>
        <v>0.64409042102596115</v>
      </c>
      <c r="F5649" s="49">
        <f t="shared" si="443"/>
        <v>0.85773303189365202</v>
      </c>
      <c r="G5649">
        <v>0</v>
      </c>
      <c r="H5649" s="51">
        <f>G5649/'Parc électrique'!$C$24</f>
        <v>0</v>
      </c>
      <c r="I5649" s="14">
        <v>752</v>
      </c>
      <c r="J5649" s="14">
        <v>0</v>
      </c>
      <c r="K5649" s="14">
        <v>56</v>
      </c>
      <c r="L5649" s="14">
        <v>638</v>
      </c>
      <c r="M5649" s="14">
        <f>C5649-SUM(D5649:L5649)</f>
        <v>6191.4981765470802</v>
      </c>
      <c r="P5649" s="49">
        <f>D5650/('Parc électrique'!$C$22+'Parc électrique'!$C$23)</f>
        <v>0.64718750000000003</v>
      </c>
      <c r="Q5649" s="49">
        <f t="shared" si="440"/>
        <v>0.63084003875373162</v>
      </c>
      <c r="R5649" s="49">
        <f t="shared" si="441"/>
        <v>0.84008754270596053</v>
      </c>
    </row>
    <row r="5650" spans="1:18" x14ac:dyDescent="0.3">
      <c r="A5650" s="35">
        <f t="shared" si="439"/>
        <v>44251</v>
      </c>
      <c r="B5650" s="36">
        <v>0.29166666666666669</v>
      </c>
      <c r="C5650">
        <v>12626</v>
      </c>
      <c r="D5650">
        <v>4142</v>
      </c>
      <c r="E5650" s="49">
        <f t="shared" si="442"/>
        <v>0.63084003875373162</v>
      </c>
      <c r="F5650" s="49">
        <f t="shared" si="443"/>
        <v>0.84008754270596053</v>
      </c>
      <c r="G5650">
        <v>6</v>
      </c>
      <c r="H5650" s="51">
        <f>G5650/'Parc électrique'!$C$24</f>
        <v>2E-3</v>
      </c>
      <c r="I5650" s="14">
        <v>752</v>
      </c>
      <c r="J5650" s="14">
        <v>2029</v>
      </c>
      <c r="K5650" s="14">
        <v>0</v>
      </c>
      <c r="L5650" s="14">
        <v>655</v>
      </c>
      <c r="M5650" s="14">
        <f>C5650-SUM(D5650:L5650)</f>
        <v>5040.5270724185402</v>
      </c>
      <c r="P5650" s="49">
        <f>D5651/('Parc électrique'!$C$22+'Parc électrique'!$C$23)</f>
        <v>0.65296874999999999</v>
      </c>
      <c r="Q5650" s="49">
        <f t="shared" si="440"/>
        <v>0.63647525880054179</v>
      </c>
      <c r="R5650" s="49">
        <f t="shared" si="441"/>
        <v>0.84759194615359934</v>
      </c>
    </row>
    <row r="5651" spans="1:18" x14ac:dyDescent="0.3">
      <c r="A5651" s="35">
        <f t="shared" si="439"/>
        <v>44251</v>
      </c>
      <c r="B5651" s="36">
        <v>0.33333333333333331</v>
      </c>
      <c r="C5651">
        <v>12841</v>
      </c>
      <c r="D5651">
        <v>4179</v>
      </c>
      <c r="E5651" s="49">
        <f t="shared" si="442"/>
        <v>0.63647525880054179</v>
      </c>
      <c r="F5651" s="49">
        <f t="shared" si="443"/>
        <v>0.84759194615359934</v>
      </c>
      <c r="G5651">
        <v>203</v>
      </c>
      <c r="H5651" s="51">
        <f>G5651/'Parc électrique'!$C$24</f>
        <v>6.7666666666666667E-2</v>
      </c>
      <c r="I5651" s="14">
        <v>752</v>
      </c>
      <c r="J5651" s="14">
        <v>0</v>
      </c>
      <c r="K5651" s="14">
        <v>0</v>
      </c>
      <c r="L5651" s="14">
        <v>659</v>
      </c>
      <c r="M5651" s="14">
        <f>C5651-SUM(D5651:L5651)</f>
        <v>7046.4482661283791</v>
      </c>
      <c r="P5651" s="49">
        <f>D5652/('Parc électrique'!$C$22+'Parc électrique'!$C$23)</f>
        <v>0.65359374999999997</v>
      </c>
      <c r="Q5651" s="49">
        <f t="shared" si="440"/>
        <v>0.6370844717785753</v>
      </c>
      <c r="R5651" s="49">
        <f t="shared" si="441"/>
        <v>0.84840323301280351</v>
      </c>
    </row>
    <row r="5652" spans="1:18" x14ac:dyDescent="0.3">
      <c r="A5652" s="35">
        <f t="shared" si="439"/>
        <v>44251</v>
      </c>
      <c r="B5652" s="36">
        <v>0.375</v>
      </c>
      <c r="C5652">
        <v>12841</v>
      </c>
      <c r="D5652">
        <v>4183</v>
      </c>
      <c r="E5652" s="49">
        <f t="shared" si="442"/>
        <v>0.6370844717785753</v>
      </c>
      <c r="F5652" s="49">
        <f t="shared" si="443"/>
        <v>0.84840323301280351</v>
      </c>
      <c r="G5652">
        <v>700</v>
      </c>
      <c r="H5652" s="51">
        <f>G5652/'Parc électrique'!$C$24</f>
        <v>0.23333333333333334</v>
      </c>
      <c r="I5652" s="14">
        <v>752</v>
      </c>
      <c r="J5652" s="14">
        <v>1429</v>
      </c>
      <c r="K5652" s="14">
        <v>0</v>
      </c>
      <c r="L5652" s="14">
        <v>655</v>
      </c>
      <c r="M5652" s="14">
        <f>C5652-SUM(D5652:L5652)</f>
        <v>5120.2811789618754</v>
      </c>
      <c r="P5652" s="49">
        <f>D5653/('Parc électrique'!$C$22+'Parc électrique'!$C$23)</f>
        <v>0.62734374999999998</v>
      </c>
      <c r="Q5652" s="49">
        <f t="shared" si="440"/>
        <v>0.61149752670116664</v>
      </c>
      <c r="R5652" s="49">
        <f t="shared" si="441"/>
        <v>0.81432918492622663</v>
      </c>
    </row>
    <row r="5653" spans="1:18" x14ac:dyDescent="0.3">
      <c r="A5653" s="35">
        <f t="shared" si="439"/>
        <v>44251</v>
      </c>
      <c r="B5653" s="36">
        <v>0.41666666666666669</v>
      </c>
      <c r="C5653">
        <v>12717</v>
      </c>
      <c r="D5653">
        <v>4015</v>
      </c>
      <c r="E5653" s="49">
        <f t="shared" si="442"/>
        <v>0.61149752670116664</v>
      </c>
      <c r="F5653" s="49">
        <f t="shared" si="443"/>
        <v>0.81432918492622663</v>
      </c>
      <c r="G5653">
        <v>1187</v>
      </c>
      <c r="H5653" s="51">
        <f>G5653/'Parc électrique'!$C$24</f>
        <v>0.39566666666666667</v>
      </c>
      <c r="I5653" s="14">
        <v>752</v>
      </c>
      <c r="J5653" s="14">
        <v>986</v>
      </c>
      <c r="K5653" s="14">
        <v>0</v>
      </c>
      <c r="L5653" s="14">
        <v>655</v>
      </c>
      <c r="M5653" s="14">
        <f>C5653-SUM(D5653:L5653)</f>
        <v>5120.1785066217062</v>
      </c>
      <c r="P5653" s="49">
        <f>D5654/('Parc électrique'!$C$22+'Parc électrique'!$C$23)</f>
        <v>0.63906249999999998</v>
      </c>
      <c r="Q5653" s="49">
        <f t="shared" si="440"/>
        <v>0.62292027003929551</v>
      </c>
      <c r="R5653" s="49">
        <f t="shared" si="441"/>
        <v>0.8295408135363056</v>
      </c>
    </row>
    <row r="5654" spans="1:18" x14ac:dyDescent="0.3">
      <c r="A5654" s="35">
        <f t="shared" si="439"/>
        <v>44251</v>
      </c>
      <c r="B5654" s="36">
        <v>0.45833333333333331</v>
      </c>
      <c r="C5654">
        <v>12705</v>
      </c>
      <c r="D5654">
        <v>4090</v>
      </c>
      <c r="E5654" s="49">
        <f t="shared" si="442"/>
        <v>0.62292027003929551</v>
      </c>
      <c r="F5654" s="49">
        <f t="shared" si="443"/>
        <v>0.8295408135363056</v>
      </c>
      <c r="G5654">
        <v>1427</v>
      </c>
      <c r="H5654" s="51">
        <f>G5654/'Parc électrique'!$C$24</f>
        <v>0.47566666666666668</v>
      </c>
      <c r="I5654" s="14">
        <v>752</v>
      </c>
      <c r="J5654" s="14">
        <v>0</v>
      </c>
      <c r="K5654" s="14">
        <v>658</v>
      </c>
      <c r="L5654" s="14">
        <v>656</v>
      </c>
      <c r="M5654" s="14">
        <f>C5654-SUM(D5654:L5654)</f>
        <v>5120.0718722497577</v>
      </c>
      <c r="P5654" s="49">
        <f>D5655/('Parc électrique'!$C$22+'Parc électrique'!$C$23)</f>
        <v>0.63468749999999996</v>
      </c>
      <c r="Q5654" s="49">
        <f t="shared" si="440"/>
        <v>0.6186557791930607</v>
      </c>
      <c r="R5654" s="49">
        <f t="shared" si="441"/>
        <v>0.82386180552187616</v>
      </c>
    </row>
    <row r="5655" spans="1:18" x14ac:dyDescent="0.3">
      <c r="A5655" s="35">
        <f t="shared" si="439"/>
        <v>44251</v>
      </c>
      <c r="B5655" s="36">
        <v>0.5</v>
      </c>
      <c r="C5655">
        <v>12566</v>
      </c>
      <c r="D5655">
        <v>4062</v>
      </c>
      <c r="E5655" s="49">
        <f t="shared" si="442"/>
        <v>0.6186557791930607</v>
      </c>
      <c r="F5655" s="49">
        <f t="shared" si="443"/>
        <v>0.82386180552187616</v>
      </c>
      <c r="G5655">
        <v>1586</v>
      </c>
      <c r="H5655" s="51">
        <f>G5655/'Parc électrique'!$C$24</f>
        <v>0.52866666666666662</v>
      </c>
      <c r="I5655" s="14">
        <v>752</v>
      </c>
      <c r="J5655" s="14">
        <v>387</v>
      </c>
      <c r="K5655" s="14">
        <v>0</v>
      </c>
      <c r="L5655" s="14">
        <v>657</v>
      </c>
      <c r="M5655" s="14">
        <f>C5655-SUM(D5655:L5655)</f>
        <v>5120.0288157486175</v>
      </c>
      <c r="P5655" s="49">
        <f>D5656/('Parc électrique'!$C$22+'Parc électrique'!$C$23)</f>
        <v>0.65156250000000004</v>
      </c>
      <c r="Q5655" s="49">
        <f t="shared" si="440"/>
        <v>0.63510452959996644</v>
      </c>
      <c r="R5655" s="49">
        <f t="shared" si="441"/>
        <v>0.84576655072038998</v>
      </c>
    </row>
    <row r="5656" spans="1:18" x14ac:dyDescent="0.3">
      <c r="A5656" s="35">
        <f t="shared" si="439"/>
        <v>44251</v>
      </c>
      <c r="B5656" s="36">
        <v>0.54166666666666663</v>
      </c>
      <c r="C5656">
        <v>12202</v>
      </c>
      <c r="D5656">
        <v>4170</v>
      </c>
      <c r="E5656" s="49">
        <f t="shared" si="442"/>
        <v>0.63510452959996644</v>
      </c>
      <c r="F5656" s="49">
        <f t="shared" si="443"/>
        <v>0.84576655072038998</v>
      </c>
      <c r="G5656">
        <v>1527</v>
      </c>
      <c r="H5656" s="51">
        <f>G5656/'Parc électrique'!$C$24</f>
        <v>0.50900000000000001</v>
      </c>
      <c r="I5656" s="14">
        <v>752</v>
      </c>
      <c r="J5656" s="14">
        <v>134</v>
      </c>
      <c r="K5656" s="14">
        <v>0</v>
      </c>
      <c r="L5656" s="14">
        <v>657</v>
      </c>
      <c r="M5656" s="14">
        <f>C5656-SUM(D5656:L5656)</f>
        <v>4960.01012891968</v>
      </c>
      <c r="P5656" s="49">
        <f>D5657/('Parc électrique'!$C$22+'Parc électrique'!$C$23)</f>
        <v>0.64953125</v>
      </c>
      <c r="Q5656" s="49">
        <f t="shared" si="440"/>
        <v>0.63312458742135735</v>
      </c>
      <c r="R5656" s="49">
        <f t="shared" si="441"/>
        <v>0.84312986842797621</v>
      </c>
    </row>
    <row r="5657" spans="1:18" x14ac:dyDescent="0.3">
      <c r="A5657" s="35">
        <f t="shared" si="439"/>
        <v>44251</v>
      </c>
      <c r="B5657" s="36">
        <v>0.58333333333333337</v>
      </c>
      <c r="C5657">
        <v>11862</v>
      </c>
      <c r="D5657">
        <v>4157</v>
      </c>
      <c r="E5657" s="49">
        <f t="shared" si="442"/>
        <v>0.63312458742135735</v>
      </c>
      <c r="F5657" s="49">
        <f t="shared" si="443"/>
        <v>0.84312986842797621</v>
      </c>
      <c r="G5657">
        <v>1390</v>
      </c>
      <c r="H5657" s="51">
        <f>G5657/'Parc électrique'!$C$24</f>
        <v>0.46333333333333332</v>
      </c>
      <c r="I5657" s="14">
        <v>752</v>
      </c>
      <c r="J5657" s="14">
        <v>0</v>
      </c>
      <c r="K5657" s="14">
        <v>-57</v>
      </c>
      <c r="L5657" s="14">
        <v>658</v>
      </c>
      <c r="M5657" s="14">
        <f>C5657-SUM(D5657:L5657)</f>
        <v>4960.060412210817</v>
      </c>
      <c r="P5657" s="49">
        <f>D5658/('Parc électrique'!$C$22+'Parc électrique'!$C$23)</f>
        <v>0.64375000000000004</v>
      </c>
      <c r="Q5657" s="49">
        <f t="shared" si="440"/>
        <v>0.62748936737454708</v>
      </c>
      <c r="R5657" s="49">
        <f t="shared" si="441"/>
        <v>0.8356254649803373</v>
      </c>
    </row>
    <row r="5658" spans="1:18" x14ac:dyDescent="0.3">
      <c r="A5658" s="35">
        <f t="shared" si="439"/>
        <v>44251</v>
      </c>
      <c r="B5658" s="36">
        <v>0.625</v>
      </c>
      <c r="C5658">
        <v>11509</v>
      </c>
      <c r="D5658">
        <v>4120</v>
      </c>
      <c r="E5658" s="49">
        <f t="shared" si="442"/>
        <v>0.62748936737454708</v>
      </c>
      <c r="F5658" s="49">
        <f t="shared" si="443"/>
        <v>0.8356254649803373</v>
      </c>
      <c r="G5658">
        <v>1045</v>
      </c>
      <c r="H5658" s="51">
        <f>G5658/'Parc électrique'!$C$24</f>
        <v>0.34833333333333333</v>
      </c>
      <c r="I5658" s="14">
        <v>752</v>
      </c>
      <c r="J5658" s="14">
        <v>0</v>
      </c>
      <c r="K5658" s="14">
        <v>-29</v>
      </c>
      <c r="L5658" s="14">
        <v>659</v>
      </c>
      <c r="M5658" s="14">
        <f>C5658-SUM(D5658:L5658)</f>
        <v>4960.1885518343115</v>
      </c>
      <c r="P5658" s="49">
        <f>D5659/('Parc électrique'!$C$22+'Parc électrique'!$C$23)</f>
        <v>0.671875</v>
      </c>
      <c r="Q5658" s="49">
        <f t="shared" si="440"/>
        <v>0.65490395138605639</v>
      </c>
      <c r="R5658" s="49">
        <f t="shared" si="441"/>
        <v>0.8721333736445267</v>
      </c>
    </row>
    <row r="5659" spans="1:18" x14ac:dyDescent="0.3">
      <c r="A5659" s="35">
        <f t="shared" si="439"/>
        <v>44251</v>
      </c>
      <c r="B5659" s="36">
        <v>0.66666666666666663</v>
      </c>
      <c r="C5659">
        <v>11303</v>
      </c>
      <c r="D5659">
        <v>4300</v>
      </c>
      <c r="E5659" s="49">
        <f t="shared" si="442"/>
        <v>0.65490395138605639</v>
      </c>
      <c r="F5659" s="49">
        <f t="shared" si="443"/>
        <v>0.8721333736445267</v>
      </c>
      <c r="G5659">
        <v>591</v>
      </c>
      <c r="H5659" s="51">
        <f>G5659/'Parc électrique'!$C$24</f>
        <v>0.19700000000000001</v>
      </c>
      <c r="I5659" s="14">
        <v>752</v>
      </c>
      <c r="J5659" s="14">
        <v>0</v>
      </c>
      <c r="K5659" s="14">
        <v>0</v>
      </c>
      <c r="L5659" s="14">
        <v>658</v>
      </c>
      <c r="M5659" s="14">
        <f>C5659-SUM(D5659:L5659)</f>
        <v>5000.2759626749694</v>
      </c>
      <c r="P5659" s="49">
        <f>D5660/('Parc électrique'!$C$22+'Parc électrique'!$C$23)</f>
        <v>0.60296875000000005</v>
      </c>
      <c r="Q5659" s="49">
        <f t="shared" si="440"/>
        <v>0.58773822055785863</v>
      </c>
      <c r="R5659" s="49">
        <f t="shared" si="441"/>
        <v>0.78268899741726261</v>
      </c>
    </row>
    <row r="5660" spans="1:18" x14ac:dyDescent="0.3">
      <c r="A5660" s="35">
        <f t="shared" ref="A5660:A5723" si="444">A5636+1</f>
        <v>44251</v>
      </c>
      <c r="B5660" s="36">
        <v>0.70833333333333337</v>
      </c>
      <c r="C5660">
        <v>11363</v>
      </c>
      <c r="D5660">
        <v>3859</v>
      </c>
      <c r="E5660" s="49">
        <f t="shared" si="442"/>
        <v>0.58773822055785863</v>
      </c>
      <c r="F5660" s="49">
        <f t="shared" si="443"/>
        <v>0.78268899741726261</v>
      </c>
      <c r="G5660">
        <v>181</v>
      </c>
      <c r="H5660" s="51">
        <f>G5660/'Parc électrique'!$C$24</f>
        <v>6.0333333333333336E-2</v>
      </c>
      <c r="I5660" s="14">
        <v>752</v>
      </c>
      <c r="J5660" s="14">
        <v>0</v>
      </c>
      <c r="K5660" s="14">
        <v>0</v>
      </c>
      <c r="L5660" s="14">
        <v>657</v>
      </c>
      <c r="M5660" s="14">
        <f>C5660-SUM(D5660:L5660)</f>
        <v>5912.5692394486923</v>
      </c>
      <c r="P5660" s="49">
        <f>D5661/('Parc électrique'!$C$22+'Parc électrique'!$C$23)</f>
        <v>0.63203125000000004</v>
      </c>
      <c r="Q5660" s="49">
        <f t="shared" si="440"/>
        <v>0.61606662403641821</v>
      </c>
      <c r="R5660" s="49">
        <f t="shared" si="441"/>
        <v>0.82041383637025833</v>
      </c>
    </row>
    <row r="5661" spans="1:18" x14ac:dyDescent="0.3">
      <c r="A5661" s="35">
        <f t="shared" si="444"/>
        <v>44251</v>
      </c>
      <c r="B5661" s="36">
        <v>0.75</v>
      </c>
      <c r="C5661">
        <v>12131</v>
      </c>
      <c r="D5661">
        <v>4045</v>
      </c>
      <c r="E5661" s="49">
        <f t="shared" si="442"/>
        <v>0.61606662403641821</v>
      </c>
      <c r="F5661" s="49">
        <f t="shared" si="443"/>
        <v>0.82041383637025833</v>
      </c>
      <c r="G5661">
        <v>13</v>
      </c>
      <c r="H5661" s="51">
        <f>G5661/'Parc électrique'!$C$24</f>
        <v>4.3333333333333331E-3</v>
      </c>
      <c r="I5661" s="14">
        <v>752</v>
      </c>
      <c r="J5661" s="14">
        <v>0</v>
      </c>
      <c r="K5661" s="14">
        <v>0</v>
      </c>
      <c r="L5661" s="14">
        <v>653</v>
      </c>
      <c r="M5661" s="14">
        <f>C5661-SUM(D5661:L5661)</f>
        <v>6666.5591862062602</v>
      </c>
      <c r="P5661" s="49">
        <f>D5662/('Parc électrique'!$C$22+'Parc électrique'!$C$23)</f>
        <v>0.62250000000000005</v>
      </c>
      <c r="Q5661" s="49">
        <f t="shared" si="440"/>
        <v>0.60677612612140674</v>
      </c>
      <c r="R5661" s="49">
        <f t="shared" si="441"/>
        <v>0.80804171176739414</v>
      </c>
    </row>
    <row r="5662" spans="1:18" x14ac:dyDescent="0.3">
      <c r="A5662" s="35">
        <f t="shared" si="444"/>
        <v>44251</v>
      </c>
      <c r="B5662" s="36">
        <v>0.79166666666666663</v>
      </c>
      <c r="C5662">
        <v>12348</v>
      </c>
      <c r="D5662">
        <v>3984</v>
      </c>
      <c r="E5662" s="49">
        <f t="shared" si="442"/>
        <v>0.60677612612140674</v>
      </c>
      <c r="F5662" s="49">
        <f t="shared" si="443"/>
        <v>0.80804171176739414</v>
      </c>
      <c r="G5662">
        <v>0</v>
      </c>
      <c r="H5662" s="51">
        <f>G5662/'Parc électrique'!$C$24</f>
        <v>0</v>
      </c>
      <c r="I5662" s="14">
        <v>752</v>
      </c>
      <c r="J5662" s="14">
        <v>0</v>
      </c>
      <c r="K5662" s="14">
        <v>0</v>
      </c>
      <c r="L5662" s="14">
        <v>652</v>
      </c>
      <c r="M5662" s="14">
        <f>C5662-SUM(D5662:L5662)</f>
        <v>6958.5851821621109</v>
      </c>
      <c r="P5662" s="49">
        <f>D5663/('Parc électrique'!$C$22+'Parc électrique'!$C$23)</f>
        <v>0.63328125000000002</v>
      </c>
      <c r="Q5662" s="49">
        <f t="shared" si="440"/>
        <v>0.61728504999248535</v>
      </c>
      <c r="R5662" s="49">
        <f t="shared" si="441"/>
        <v>0.82203641008866679</v>
      </c>
    </row>
    <row r="5663" spans="1:18" x14ac:dyDescent="0.3">
      <c r="A5663" s="35">
        <f t="shared" si="444"/>
        <v>44251</v>
      </c>
      <c r="B5663" s="36">
        <v>0.83333333333333337</v>
      </c>
      <c r="C5663">
        <v>11429</v>
      </c>
      <c r="D5663">
        <v>4053</v>
      </c>
      <c r="E5663" s="49">
        <f t="shared" si="442"/>
        <v>0.61728504999248535</v>
      </c>
      <c r="F5663" s="49">
        <f t="shared" si="443"/>
        <v>0.82203641008866679</v>
      </c>
      <c r="G5663">
        <v>0</v>
      </c>
      <c r="H5663" s="51">
        <f>G5663/'Parc électrique'!$C$24</f>
        <v>0</v>
      </c>
      <c r="I5663" s="14">
        <v>752</v>
      </c>
      <c r="J5663" s="14">
        <v>0</v>
      </c>
      <c r="K5663" s="14">
        <v>0</v>
      </c>
      <c r="L5663" s="14">
        <v>644</v>
      </c>
      <c r="M5663" s="14">
        <f>C5663-SUM(D5663:L5663)</f>
        <v>5978.5606785399195</v>
      </c>
      <c r="P5663" s="49">
        <f>D5664/('Parc électrique'!$C$22+'Parc électrique'!$C$23)</f>
        <v>0.63890625000000001</v>
      </c>
      <c r="Q5663" s="49">
        <f t="shared" si="440"/>
        <v>0.62276796679478719</v>
      </c>
      <c r="R5663" s="49">
        <f t="shared" si="441"/>
        <v>0.82933799182150458</v>
      </c>
    </row>
    <row r="5664" spans="1:18" x14ac:dyDescent="0.3">
      <c r="A5664" s="35">
        <f t="shared" si="444"/>
        <v>44251</v>
      </c>
      <c r="B5664" s="36">
        <v>0.875</v>
      </c>
      <c r="C5664">
        <v>10706</v>
      </c>
      <c r="D5664">
        <v>4089</v>
      </c>
      <c r="E5664" s="49">
        <f t="shared" si="442"/>
        <v>0.62276796679478719</v>
      </c>
      <c r="F5664" s="49">
        <f t="shared" si="443"/>
        <v>0.82933799182150458</v>
      </c>
      <c r="G5664">
        <v>0</v>
      </c>
      <c r="H5664" s="51">
        <f>G5664/'Parc électrique'!$C$24</f>
        <v>0</v>
      </c>
      <c r="I5664" s="14">
        <v>752</v>
      </c>
      <c r="J5664" s="14">
        <v>100</v>
      </c>
      <c r="K5664" s="14">
        <v>0</v>
      </c>
      <c r="L5664" s="14">
        <v>643</v>
      </c>
      <c r="M5664" s="14">
        <f>C5664-SUM(D5664:L5664)</f>
        <v>5120.5478940413832</v>
      </c>
      <c r="P5664" s="49">
        <f>D5665/('Parc électrique'!$C$22+'Parc électrique'!$C$23)</f>
        <v>0.64890625000000002</v>
      </c>
      <c r="Q5664" s="49">
        <f t="shared" si="440"/>
        <v>0.63251537444332384</v>
      </c>
      <c r="R5664" s="49">
        <f t="shared" si="441"/>
        <v>0.84231858156877193</v>
      </c>
    </row>
    <row r="5665" spans="1:18" x14ac:dyDescent="0.3">
      <c r="A5665" s="35">
        <f t="shared" si="444"/>
        <v>44251</v>
      </c>
      <c r="B5665" s="36">
        <v>0.91666666666666663</v>
      </c>
      <c r="C5665">
        <v>10872</v>
      </c>
      <c r="D5665">
        <v>4153</v>
      </c>
      <c r="E5665" s="49">
        <f t="shared" si="442"/>
        <v>0.63251537444332384</v>
      </c>
      <c r="F5665" s="49">
        <f t="shared" si="443"/>
        <v>0.84231858156877193</v>
      </c>
      <c r="G5665">
        <v>0</v>
      </c>
      <c r="H5665" s="51">
        <f>G5665/'Parc électrique'!$C$24</f>
        <v>0</v>
      </c>
      <c r="I5665" s="14">
        <v>752</v>
      </c>
      <c r="J5665" s="14">
        <v>0</v>
      </c>
      <c r="K5665" s="14">
        <v>0</v>
      </c>
      <c r="L5665" s="14">
        <v>638</v>
      </c>
      <c r="M5665" s="14">
        <f>C5665-SUM(D5665:L5665)</f>
        <v>5327.5251660439872</v>
      </c>
      <c r="P5665" s="49">
        <f>D5666/('Parc électrique'!$C$22+'Parc électrique'!$C$23)</f>
        <v>0.64406249999999998</v>
      </c>
      <c r="Q5665" s="49">
        <f t="shared" si="440"/>
        <v>0.62779397386356384</v>
      </c>
      <c r="R5665" s="49">
        <f t="shared" si="441"/>
        <v>0.83603110840993933</v>
      </c>
    </row>
    <row r="5666" spans="1:18" x14ac:dyDescent="0.3">
      <c r="A5666" s="35">
        <f t="shared" si="444"/>
        <v>44251</v>
      </c>
      <c r="B5666" s="36">
        <v>0.95833333333333337</v>
      </c>
      <c r="C5666">
        <v>11049</v>
      </c>
      <c r="D5666">
        <v>4122</v>
      </c>
      <c r="E5666" s="49">
        <f t="shared" si="442"/>
        <v>0.62779397386356384</v>
      </c>
      <c r="F5666" s="49">
        <f t="shared" si="443"/>
        <v>0.83603110840993933</v>
      </c>
      <c r="G5666">
        <v>0</v>
      </c>
      <c r="H5666" s="51">
        <f>G5666/'Parc électrique'!$C$24</f>
        <v>0</v>
      </c>
      <c r="I5666" s="14">
        <v>752</v>
      </c>
      <c r="J5666" s="14">
        <v>0</v>
      </c>
      <c r="K5666" s="14">
        <v>0</v>
      </c>
      <c r="L5666" s="14">
        <v>641</v>
      </c>
      <c r="M5666" s="14">
        <f>C5666-SUM(D5666:L5666)</f>
        <v>5532.5361749177264</v>
      </c>
      <c r="P5666" s="49">
        <f>D5667/('Parc électrique'!$C$22+'Parc électrique'!$C$23)</f>
        <v>0.62609375</v>
      </c>
      <c r="Q5666" s="49">
        <f t="shared" si="440"/>
        <v>0.61027910074509961</v>
      </c>
      <c r="R5666" s="49">
        <f t="shared" si="441"/>
        <v>0.8127066112078184</v>
      </c>
    </row>
    <row r="5667" spans="1:18" x14ac:dyDescent="0.3">
      <c r="A5667" s="35">
        <f t="shared" si="444"/>
        <v>44252</v>
      </c>
      <c r="B5667" s="36">
        <v>0</v>
      </c>
      <c r="C5667">
        <v>10518</v>
      </c>
      <c r="D5667">
        <v>4007</v>
      </c>
      <c r="E5667" s="49">
        <f t="shared" si="442"/>
        <v>0.61027910074509961</v>
      </c>
      <c r="F5667" s="49">
        <f t="shared" si="443"/>
        <v>0.8127066112078184</v>
      </c>
      <c r="G5667">
        <v>0</v>
      </c>
      <c r="H5667" s="51">
        <f>G5667/'Parc électrique'!$C$24</f>
        <v>0</v>
      </c>
      <c r="I5667" s="14">
        <v>752</v>
      </c>
      <c r="J5667" s="14">
        <v>168</v>
      </c>
      <c r="K5667" s="14">
        <v>0</v>
      </c>
      <c r="L5667" s="14">
        <v>629</v>
      </c>
      <c r="M5667" s="14">
        <f>C5667-SUM(D5667:L5667)</f>
        <v>4960.5770142880465</v>
      </c>
      <c r="P5667" s="49">
        <f>D5668/('Parc électrique'!$C$22+'Parc électrique'!$C$23)</f>
        <v>0.59515625000000005</v>
      </c>
      <c r="Q5667" s="49">
        <f t="shared" si="440"/>
        <v>0.58012305833243938</v>
      </c>
      <c r="R5667" s="49">
        <f t="shared" si="441"/>
        <v>0.77254791167720993</v>
      </c>
    </row>
    <row r="5668" spans="1:18" x14ac:dyDescent="0.3">
      <c r="A5668" s="35">
        <f t="shared" si="444"/>
        <v>44252</v>
      </c>
      <c r="B5668" s="36">
        <v>4.1666666666666664E-2</v>
      </c>
      <c r="C5668">
        <v>10219</v>
      </c>
      <c r="D5668">
        <v>3809</v>
      </c>
      <c r="E5668" s="49">
        <f t="shared" si="442"/>
        <v>0.58012305833243938</v>
      </c>
      <c r="F5668" s="49">
        <f t="shared" si="443"/>
        <v>0.77254791167720993</v>
      </c>
      <c r="G5668">
        <v>0</v>
      </c>
      <c r="H5668" s="51">
        <f>G5668/'Parc électrique'!$C$24</f>
        <v>0</v>
      </c>
      <c r="I5668" s="14">
        <v>752</v>
      </c>
      <c r="J5668" s="14">
        <v>70</v>
      </c>
      <c r="K5668" s="14">
        <v>0</v>
      </c>
      <c r="L5668" s="14">
        <v>626</v>
      </c>
      <c r="M5668" s="14">
        <f>C5668-SUM(D5668:L5668)</f>
        <v>4960.6473290299909</v>
      </c>
      <c r="P5668" s="49">
        <f>D5669/('Parc électrique'!$C$22+'Parc électrique'!$C$23)</f>
        <v>0.60515624999999995</v>
      </c>
      <c r="Q5668" s="49">
        <f t="shared" si="440"/>
        <v>0.58987046598097592</v>
      </c>
      <c r="R5668" s="49">
        <f t="shared" si="441"/>
        <v>0.78552850142447717</v>
      </c>
    </row>
    <row r="5669" spans="1:18" x14ac:dyDescent="0.3">
      <c r="A5669" s="35">
        <f t="shared" si="444"/>
        <v>44252</v>
      </c>
      <c r="B5669" s="36">
        <v>8.3333333333333329E-2</v>
      </c>
      <c r="C5669">
        <v>9931</v>
      </c>
      <c r="D5669">
        <v>3873</v>
      </c>
      <c r="E5669" s="49">
        <f t="shared" si="442"/>
        <v>0.58987046598097592</v>
      </c>
      <c r="F5669" s="49">
        <f t="shared" si="443"/>
        <v>0.78552850142447717</v>
      </c>
      <c r="G5669">
        <v>0</v>
      </c>
      <c r="H5669" s="51">
        <f>G5669/'Parc électrique'!$C$24</f>
        <v>0</v>
      </c>
      <c r="I5669" s="14">
        <v>752</v>
      </c>
      <c r="J5669" s="14">
        <v>0</v>
      </c>
      <c r="K5669" s="14">
        <v>-279</v>
      </c>
      <c r="L5669" s="14">
        <v>623</v>
      </c>
      <c r="M5669" s="14">
        <f>C5669-SUM(D5669:L5669)</f>
        <v>4960.6246010325949</v>
      </c>
      <c r="P5669" s="49">
        <f>D5670/('Parc électrique'!$C$22+'Parc électrique'!$C$23)</f>
        <v>0.60421875000000003</v>
      </c>
      <c r="Q5669" s="49">
        <f t="shared" si="440"/>
        <v>0.58895664651392565</v>
      </c>
      <c r="R5669" s="49">
        <f t="shared" si="441"/>
        <v>0.78431157113567096</v>
      </c>
    </row>
    <row r="5670" spans="1:18" x14ac:dyDescent="0.3">
      <c r="A5670" s="35">
        <f t="shared" si="444"/>
        <v>44252</v>
      </c>
      <c r="B5670" s="36">
        <v>0.125</v>
      </c>
      <c r="C5670">
        <v>9501</v>
      </c>
      <c r="D5670">
        <v>3867</v>
      </c>
      <c r="E5670" s="49">
        <f t="shared" si="442"/>
        <v>0.58895664651392565</v>
      </c>
      <c r="F5670" s="49">
        <f t="shared" si="443"/>
        <v>0.78431157113567096</v>
      </c>
      <c r="G5670">
        <v>0</v>
      </c>
      <c r="H5670" s="51">
        <f>G5670/'Parc électrique'!$C$24</f>
        <v>0</v>
      </c>
      <c r="I5670" s="14">
        <v>752</v>
      </c>
      <c r="J5670" s="14">
        <v>0</v>
      </c>
      <c r="K5670" s="14">
        <v>-704</v>
      </c>
      <c r="L5670" s="14">
        <v>624</v>
      </c>
      <c r="M5670" s="14">
        <f>C5670-SUM(D5670:L5670)</f>
        <v>4960.6267317823504</v>
      </c>
      <c r="P5670" s="49">
        <f>D5671/('Parc électrique'!$C$22+'Parc électrique'!$C$23)</f>
        <v>0.54171875000000003</v>
      </c>
      <c r="Q5670" s="49">
        <f t="shared" si="440"/>
        <v>0.52803534871057156</v>
      </c>
      <c r="R5670" s="49">
        <f t="shared" si="441"/>
        <v>0.70318288521524985</v>
      </c>
    </row>
    <row r="5671" spans="1:18" x14ac:dyDescent="0.3">
      <c r="A5671" s="35">
        <f t="shared" si="444"/>
        <v>44252</v>
      </c>
      <c r="B5671" s="36">
        <v>0.16666666666666666</v>
      </c>
      <c r="C5671">
        <v>9431</v>
      </c>
      <c r="D5671">
        <v>3467</v>
      </c>
      <c r="E5671" s="49">
        <f t="shared" si="442"/>
        <v>0.52803534871057156</v>
      </c>
      <c r="F5671" s="49">
        <f t="shared" si="443"/>
        <v>0.70318288521524985</v>
      </c>
      <c r="G5671">
        <v>0</v>
      </c>
      <c r="H5671" s="51">
        <f>G5671/'Parc électrique'!$C$24</f>
        <v>0</v>
      </c>
      <c r="I5671" s="14">
        <v>752</v>
      </c>
      <c r="J5671" s="14">
        <v>0</v>
      </c>
      <c r="K5671" s="14">
        <v>-532</v>
      </c>
      <c r="L5671" s="14">
        <v>622</v>
      </c>
      <c r="M5671" s="14">
        <f>C5671-SUM(D5671:L5671)</f>
        <v>5120.7687817660744</v>
      </c>
      <c r="P5671" s="49">
        <f>D5672/('Parc électrique'!$C$22+'Parc électrique'!$C$23)</f>
        <v>0.55500000000000005</v>
      </c>
      <c r="Q5671" s="49">
        <f t="shared" si="440"/>
        <v>0.54098112449378433</v>
      </c>
      <c r="R5671" s="49">
        <f t="shared" si="441"/>
        <v>0.72042273097333931</v>
      </c>
    </row>
    <row r="5672" spans="1:18" x14ac:dyDescent="0.3">
      <c r="A5672" s="35">
        <f t="shared" si="444"/>
        <v>44252</v>
      </c>
      <c r="B5672" s="36">
        <v>0.20833333333333334</v>
      </c>
      <c r="C5672">
        <v>9934</v>
      </c>
      <c r="D5672">
        <v>3552</v>
      </c>
      <c r="E5672" s="49">
        <f t="shared" si="442"/>
        <v>0.54098112449378433</v>
      </c>
      <c r="F5672" s="49">
        <f t="shared" si="443"/>
        <v>0.72042273097333931</v>
      </c>
      <c r="G5672">
        <v>0</v>
      </c>
      <c r="H5672" s="51">
        <f>G5672/'Parc électrique'!$C$24</f>
        <v>0</v>
      </c>
      <c r="I5672" s="14">
        <v>752</v>
      </c>
      <c r="J5672" s="14">
        <v>0</v>
      </c>
      <c r="K5672" s="14">
        <v>-116</v>
      </c>
      <c r="L5672" s="14">
        <v>624</v>
      </c>
      <c r="M5672" s="14">
        <f>C5672-SUM(D5672:L5672)</f>
        <v>5120.7385961445325</v>
      </c>
      <c r="P5672" s="49">
        <f>D5673/('Parc électrique'!$C$22+'Parc électrique'!$C$23)</f>
        <v>0.53203124999999996</v>
      </c>
      <c r="Q5672" s="49">
        <f t="shared" si="440"/>
        <v>0.51859254755105155</v>
      </c>
      <c r="R5672" s="49">
        <f t="shared" si="441"/>
        <v>0.69060793889758443</v>
      </c>
    </row>
    <row r="5673" spans="1:18" x14ac:dyDescent="0.3">
      <c r="A5673" s="35">
        <f t="shared" si="444"/>
        <v>44252</v>
      </c>
      <c r="B5673" s="36">
        <v>0.25</v>
      </c>
      <c r="C5673">
        <v>11065</v>
      </c>
      <c r="D5673">
        <v>3405</v>
      </c>
      <c r="E5673" s="49">
        <f t="shared" si="442"/>
        <v>0.51859254755105155</v>
      </c>
      <c r="F5673" s="49">
        <f t="shared" si="443"/>
        <v>0.69060793889758443</v>
      </c>
      <c r="G5673">
        <v>0</v>
      </c>
      <c r="H5673" s="51">
        <f>G5673/'Parc électrique'!$C$24</f>
        <v>0</v>
      </c>
      <c r="I5673" s="14">
        <v>752</v>
      </c>
      <c r="J5673" s="14">
        <v>0</v>
      </c>
      <c r="K5673" s="14">
        <v>0</v>
      </c>
      <c r="L5673" s="14">
        <v>637</v>
      </c>
      <c r="M5673" s="14">
        <f>C5673-SUM(D5673:L5673)</f>
        <v>6269.7907995135511</v>
      </c>
      <c r="P5673" s="49">
        <f>D5674/('Parc électrique'!$C$22+'Parc électrique'!$C$23)</f>
        <v>0.51812499999999995</v>
      </c>
      <c r="Q5673" s="49">
        <f t="shared" si="440"/>
        <v>0.50503755878980539</v>
      </c>
      <c r="R5673" s="49">
        <f t="shared" si="441"/>
        <v>0.6725568062802908</v>
      </c>
    </row>
    <row r="5674" spans="1:18" x14ac:dyDescent="0.3">
      <c r="A5674" s="35">
        <f t="shared" si="444"/>
        <v>44252</v>
      </c>
      <c r="B5674" s="36">
        <v>0.29166666666666669</v>
      </c>
      <c r="C5674">
        <v>11877</v>
      </c>
      <c r="D5674">
        <v>3316</v>
      </c>
      <c r="E5674" s="49">
        <f t="shared" si="442"/>
        <v>0.50503755878980539</v>
      </c>
      <c r="F5674" s="49">
        <f t="shared" si="443"/>
        <v>0.6725568062802908</v>
      </c>
      <c r="G5674">
        <v>11</v>
      </c>
      <c r="H5674" s="51">
        <f>G5674/'Parc électrique'!$C$24</f>
        <v>3.6666666666666666E-3</v>
      </c>
      <c r="I5674" s="14">
        <v>752</v>
      </c>
      <c r="J5674" s="14">
        <v>0</v>
      </c>
      <c r="K5674" s="14">
        <v>0</v>
      </c>
      <c r="L5674" s="14">
        <v>655</v>
      </c>
      <c r="M5674" s="14">
        <f>C5674-SUM(D5674:L5674)</f>
        <v>7141.8187389682635</v>
      </c>
      <c r="P5674" s="49">
        <f>D5675/('Parc électrique'!$C$22+'Parc électrique'!$C$23)</f>
        <v>0.50984375000000004</v>
      </c>
      <c r="Q5674" s="49">
        <f t="shared" si="440"/>
        <v>0.496965486830861</v>
      </c>
      <c r="R5674" s="49">
        <f t="shared" si="441"/>
        <v>0.66180725539583507</v>
      </c>
    </row>
    <row r="5675" spans="1:18" x14ac:dyDescent="0.3">
      <c r="A5675" s="35">
        <f t="shared" si="444"/>
        <v>44252</v>
      </c>
      <c r="B5675" s="36">
        <v>0.33333333333333331</v>
      </c>
      <c r="C5675">
        <v>12189</v>
      </c>
      <c r="D5675">
        <v>3263</v>
      </c>
      <c r="E5675" s="49">
        <f t="shared" si="442"/>
        <v>0.496965486830861</v>
      </c>
      <c r="F5675" s="49">
        <f t="shared" si="443"/>
        <v>0.66180725539583507</v>
      </c>
      <c r="G5675">
        <v>147</v>
      </c>
      <c r="H5675" s="51">
        <f>G5675/'Parc électrique'!$C$24</f>
        <v>4.9000000000000002E-2</v>
      </c>
      <c r="I5675" s="14">
        <v>752</v>
      </c>
      <c r="J5675" s="14">
        <v>2247</v>
      </c>
      <c r="K5675" s="14">
        <v>0</v>
      </c>
      <c r="L5675" s="14">
        <v>658</v>
      </c>
      <c r="M5675" s="14">
        <f>C5675-SUM(D5675:L5675)</f>
        <v>5120.7922272577734</v>
      </c>
      <c r="P5675" s="49">
        <f>D5676/('Parc électrique'!$C$22+'Parc électrique'!$C$23)</f>
        <v>0.47749999999999998</v>
      </c>
      <c r="Q5675" s="49">
        <f t="shared" si="440"/>
        <v>0.4654387152176252</v>
      </c>
      <c r="R5675" s="49">
        <f t="shared" si="441"/>
        <v>0.61982316043201713</v>
      </c>
    </row>
    <row r="5676" spans="1:18" x14ac:dyDescent="0.3">
      <c r="A5676" s="35">
        <f t="shared" si="444"/>
        <v>44252</v>
      </c>
      <c r="B5676" s="36">
        <v>0.375</v>
      </c>
      <c r="C5676">
        <v>12276</v>
      </c>
      <c r="D5676">
        <v>3056</v>
      </c>
      <c r="E5676" s="49">
        <f t="shared" si="442"/>
        <v>0.4654387152176252</v>
      </c>
      <c r="F5676" s="49">
        <f t="shared" si="443"/>
        <v>0.61982316043201713</v>
      </c>
      <c r="G5676">
        <v>492</v>
      </c>
      <c r="H5676" s="51">
        <f>G5676/'Parc électrique'!$C$24</f>
        <v>0.16400000000000001</v>
      </c>
      <c r="I5676" s="14">
        <v>752</v>
      </c>
      <c r="J5676" s="14">
        <v>2280</v>
      </c>
      <c r="K5676" s="14">
        <v>0</v>
      </c>
      <c r="L5676" s="14">
        <v>654</v>
      </c>
      <c r="M5676" s="14">
        <f>C5676-SUM(D5676:L5676)</f>
        <v>5040.7507381243504</v>
      </c>
      <c r="P5676" s="49">
        <f>D5677/('Parc électrique'!$C$22+'Parc électrique'!$C$23)</f>
        <v>0.51671875</v>
      </c>
      <c r="Q5676" s="49">
        <f t="shared" si="440"/>
        <v>0.50366682958922993</v>
      </c>
      <c r="R5676" s="49">
        <f t="shared" si="441"/>
        <v>0.67073141084708143</v>
      </c>
    </row>
    <row r="5677" spans="1:18" x14ac:dyDescent="0.3">
      <c r="A5677" s="35">
        <f t="shared" si="444"/>
        <v>44252</v>
      </c>
      <c r="B5677" s="36">
        <v>0.41666666666666669</v>
      </c>
      <c r="C5677">
        <v>12220</v>
      </c>
      <c r="D5677">
        <v>3307</v>
      </c>
      <c r="E5677" s="49">
        <f t="shared" si="442"/>
        <v>0.50366682958922993</v>
      </c>
      <c r="F5677" s="49">
        <f t="shared" si="443"/>
        <v>0.67073141084708143</v>
      </c>
      <c r="G5677">
        <v>831</v>
      </c>
      <c r="H5677" s="51">
        <f>G5677/'Parc électrique'!$C$24</f>
        <v>0.27700000000000002</v>
      </c>
      <c r="I5677" s="14">
        <v>752</v>
      </c>
      <c r="J5677" s="14">
        <v>1634</v>
      </c>
      <c r="K5677" s="14">
        <v>0</v>
      </c>
      <c r="L5677" s="14">
        <v>654</v>
      </c>
      <c r="M5677" s="14">
        <f>C5677-SUM(D5677:L5677)</f>
        <v>5040.5486017595631</v>
      </c>
      <c r="P5677" s="49">
        <f>D5678/('Parc électrique'!$C$22+'Parc électrique'!$C$23)</f>
        <v>0.55578125</v>
      </c>
      <c r="Q5677" s="49">
        <f t="shared" si="440"/>
        <v>0.54174264071632627</v>
      </c>
      <c r="R5677" s="49">
        <f t="shared" si="441"/>
        <v>0.72143683954734461</v>
      </c>
    </row>
    <row r="5678" spans="1:18" x14ac:dyDescent="0.3">
      <c r="A5678" s="35">
        <f t="shared" si="444"/>
        <v>44252</v>
      </c>
      <c r="B5678" s="36">
        <v>0.45833333333333331</v>
      </c>
      <c r="C5678">
        <v>12280</v>
      </c>
      <c r="D5678">
        <v>3557</v>
      </c>
      <c r="E5678" s="49">
        <f t="shared" si="442"/>
        <v>0.54174264071632627</v>
      </c>
      <c r="F5678" s="49">
        <f t="shared" si="443"/>
        <v>0.72143683954734461</v>
      </c>
      <c r="G5678">
        <v>897</v>
      </c>
      <c r="H5678" s="51">
        <f>G5678/'Parc électrique'!$C$24</f>
        <v>0.29899999999999999</v>
      </c>
      <c r="I5678" s="14">
        <v>752</v>
      </c>
      <c r="J5678" s="14">
        <v>1376</v>
      </c>
      <c r="K5678" s="14">
        <v>0</v>
      </c>
      <c r="L5678" s="14">
        <v>656</v>
      </c>
      <c r="M5678" s="14">
        <f>C5678-SUM(D5678:L5678)</f>
        <v>5040.4378205197363</v>
      </c>
      <c r="P5678" s="49">
        <f>D5679/('Parc électrique'!$C$22+'Parc électrique'!$C$23)</f>
        <v>0.54125000000000001</v>
      </c>
      <c r="Q5678" s="49">
        <f t="shared" si="440"/>
        <v>0.52757843897704637</v>
      </c>
      <c r="R5678" s="49">
        <f t="shared" si="441"/>
        <v>0.70257442007084669</v>
      </c>
    </row>
    <row r="5679" spans="1:18" x14ac:dyDescent="0.3">
      <c r="A5679" s="35">
        <f t="shared" si="444"/>
        <v>44252</v>
      </c>
      <c r="B5679" s="36">
        <v>0.5</v>
      </c>
      <c r="C5679">
        <v>12209</v>
      </c>
      <c r="D5679">
        <v>3464</v>
      </c>
      <c r="E5679" s="49">
        <f t="shared" si="442"/>
        <v>0.52757843897704637</v>
      </c>
      <c r="F5679" s="49">
        <f t="shared" si="443"/>
        <v>0.70257442007084669</v>
      </c>
      <c r="G5679">
        <v>977</v>
      </c>
      <c r="H5679" s="51">
        <f>G5679/'Parc électrique'!$C$24</f>
        <v>0.32566666666666666</v>
      </c>
      <c r="I5679" s="14">
        <v>752</v>
      </c>
      <c r="J5679" s="14">
        <v>0</v>
      </c>
      <c r="K5679" s="14">
        <v>0</v>
      </c>
      <c r="L5679" s="14">
        <v>656</v>
      </c>
      <c r="M5679" s="14">
        <f>C5679-SUM(D5679:L5679)</f>
        <v>6358.4441804742855</v>
      </c>
      <c r="P5679" s="49">
        <f>D5680/('Parc électrique'!$C$22+'Parc électrique'!$C$23)</f>
        <v>0.53640624999999997</v>
      </c>
      <c r="Q5679" s="49">
        <f t="shared" si="440"/>
        <v>0.52285703839728648</v>
      </c>
      <c r="R5679" s="49">
        <f t="shared" si="441"/>
        <v>0.69628694691201409</v>
      </c>
    </row>
    <row r="5680" spans="1:18" x14ac:dyDescent="0.3">
      <c r="A5680" s="35">
        <f t="shared" si="444"/>
        <v>44252</v>
      </c>
      <c r="B5680" s="36">
        <v>0.54166666666666663</v>
      </c>
      <c r="C5680">
        <v>11863</v>
      </c>
      <c r="D5680">
        <v>3433</v>
      </c>
      <c r="E5680" s="49">
        <f t="shared" si="442"/>
        <v>0.52285703839728648</v>
      </c>
      <c r="F5680" s="49">
        <f t="shared" si="443"/>
        <v>0.69628694691201409</v>
      </c>
      <c r="G5680">
        <v>1038</v>
      </c>
      <c r="H5680" s="51">
        <f>G5680/'Parc électrique'!$C$24</f>
        <v>0.34599999999999997</v>
      </c>
      <c r="I5680" s="14">
        <v>752</v>
      </c>
      <c r="J5680" s="14">
        <v>0</v>
      </c>
      <c r="K5680" s="14">
        <v>394</v>
      </c>
      <c r="L5680" s="14">
        <v>656</v>
      </c>
      <c r="M5680" s="14">
        <f>C5680-SUM(D5680:L5680)</f>
        <v>5588.4348560146909</v>
      </c>
      <c r="P5680" s="49">
        <f>D5681/('Parc électrique'!$C$22+'Parc électrique'!$C$23)</f>
        <v>0.54312499999999997</v>
      </c>
      <c r="Q5680" s="49">
        <f t="shared" si="440"/>
        <v>0.52940607791114702</v>
      </c>
      <c r="R5680" s="49">
        <f t="shared" si="441"/>
        <v>0.70500828064845922</v>
      </c>
    </row>
    <row r="5681" spans="1:18" x14ac:dyDescent="0.3">
      <c r="A5681" s="35">
        <f t="shared" si="444"/>
        <v>44252</v>
      </c>
      <c r="B5681" s="36">
        <v>0.58333333333333337</v>
      </c>
      <c r="C5681">
        <v>11542</v>
      </c>
      <c r="D5681">
        <v>3476</v>
      </c>
      <c r="E5681" s="49">
        <f t="shared" si="442"/>
        <v>0.52940607791114702</v>
      </c>
      <c r="F5681" s="49">
        <f t="shared" si="443"/>
        <v>0.70500828064845922</v>
      </c>
      <c r="G5681">
        <v>994</v>
      </c>
      <c r="H5681" s="51">
        <f>G5681/'Parc électrique'!$C$24</f>
        <v>0.33133333333333331</v>
      </c>
      <c r="I5681" s="14">
        <v>752</v>
      </c>
      <c r="J5681" s="14">
        <v>0</v>
      </c>
      <c r="K5681" s="14">
        <v>0</v>
      </c>
      <c r="L5681" s="14">
        <v>658</v>
      </c>
      <c r="M5681" s="14">
        <f>C5681-SUM(D5681:L5681)</f>
        <v>5660.4342523081068</v>
      </c>
      <c r="P5681" s="49">
        <f>D5682/('Parc électrique'!$C$22+'Parc électrique'!$C$23)</f>
        <v>0.50375000000000003</v>
      </c>
      <c r="Q5681" s="49">
        <f t="shared" si="440"/>
        <v>0.49102566029503397</v>
      </c>
      <c r="R5681" s="49">
        <f t="shared" si="441"/>
        <v>0.65389720851859401</v>
      </c>
    </row>
    <row r="5682" spans="1:18" x14ac:dyDescent="0.3">
      <c r="A5682" s="35">
        <f t="shared" si="444"/>
        <v>44252</v>
      </c>
      <c r="B5682" s="36">
        <v>0.625</v>
      </c>
      <c r="C5682">
        <v>11168</v>
      </c>
      <c r="D5682">
        <v>3224</v>
      </c>
      <c r="E5682" s="49">
        <f t="shared" si="442"/>
        <v>0.49102566029503397</v>
      </c>
      <c r="F5682" s="49">
        <f t="shared" si="443"/>
        <v>0.65389720851859401</v>
      </c>
      <c r="G5682">
        <v>884</v>
      </c>
      <c r="H5682" s="51">
        <f>G5682/'Parc électrique'!$C$24</f>
        <v>0.29466666666666669</v>
      </c>
      <c r="I5682" s="14">
        <v>752</v>
      </c>
      <c r="J5682" s="14">
        <v>448</v>
      </c>
      <c r="K5682" s="14">
        <v>0</v>
      </c>
      <c r="L5682" s="14">
        <v>658</v>
      </c>
      <c r="M5682" s="14">
        <f>C5682-SUM(D5682:L5682)</f>
        <v>5200.560410464519</v>
      </c>
      <c r="P5682" s="49">
        <f>D5683/('Parc électrique'!$C$22+'Parc électrique'!$C$23)</f>
        <v>0.47046874999999999</v>
      </c>
      <c r="Q5682" s="49">
        <f t="shared" si="440"/>
        <v>0.4585850692147479</v>
      </c>
      <c r="R5682" s="49">
        <f t="shared" si="441"/>
        <v>0.61069618326596986</v>
      </c>
    </row>
    <row r="5683" spans="1:18" x14ac:dyDescent="0.3">
      <c r="A5683" s="35">
        <f t="shared" si="444"/>
        <v>44252</v>
      </c>
      <c r="B5683" s="36">
        <v>0.66666666666666663</v>
      </c>
      <c r="C5683">
        <v>10961</v>
      </c>
      <c r="D5683">
        <v>3011</v>
      </c>
      <c r="E5683" s="49">
        <f t="shared" si="442"/>
        <v>0.4585850692147479</v>
      </c>
      <c r="F5683" s="49">
        <f t="shared" si="443"/>
        <v>0.61069618326596986</v>
      </c>
      <c r="G5683">
        <v>518</v>
      </c>
      <c r="H5683" s="51">
        <f>G5683/'Parc électrique'!$C$24</f>
        <v>0.17266666666666666</v>
      </c>
      <c r="I5683" s="14">
        <v>752</v>
      </c>
      <c r="J5683" s="14">
        <v>0</v>
      </c>
      <c r="K5683" s="14">
        <v>0</v>
      </c>
      <c r="L5683" s="14">
        <v>658</v>
      </c>
      <c r="M5683" s="14">
        <f>C5683-SUM(D5683:L5683)</f>
        <v>6020.7580520808524</v>
      </c>
      <c r="P5683" s="49">
        <f>D5684/('Parc électrique'!$C$22+'Parc électrique'!$C$23)</f>
        <v>0.421875</v>
      </c>
      <c r="Q5683" s="49">
        <f t="shared" si="440"/>
        <v>0.41121876017264009</v>
      </c>
      <c r="R5683" s="49">
        <f t="shared" si="441"/>
        <v>0.54761862996284238</v>
      </c>
    </row>
    <row r="5684" spans="1:18" x14ac:dyDescent="0.3">
      <c r="A5684" s="35">
        <f t="shared" si="444"/>
        <v>44252</v>
      </c>
      <c r="B5684" s="36">
        <v>0.70833333333333337</v>
      </c>
      <c r="C5684">
        <v>11071</v>
      </c>
      <c r="D5684">
        <v>2700</v>
      </c>
      <c r="E5684" s="49">
        <f t="shared" si="442"/>
        <v>0.41121876017264009</v>
      </c>
      <c r="F5684" s="49">
        <f t="shared" si="443"/>
        <v>0.54761862996284238</v>
      </c>
      <c r="G5684">
        <v>161</v>
      </c>
      <c r="H5684" s="51">
        <f>G5684/'Parc électrique'!$C$24</f>
        <v>5.3666666666666668E-2</v>
      </c>
      <c r="I5684" s="14">
        <v>752</v>
      </c>
      <c r="J5684" s="14">
        <v>1599</v>
      </c>
      <c r="K5684" s="14">
        <v>0</v>
      </c>
      <c r="L5684" s="14">
        <v>657</v>
      </c>
      <c r="M5684" s="14">
        <f>C5684-SUM(D5684:L5684)</f>
        <v>5200.9874959431982</v>
      </c>
      <c r="P5684" s="49">
        <f>D5685/('Parc électrique'!$C$22+'Parc électrique'!$C$23)</f>
        <v>0.40875</v>
      </c>
      <c r="Q5684" s="49">
        <f t="shared" si="440"/>
        <v>0.39842528763393575</v>
      </c>
      <c r="R5684" s="49">
        <f t="shared" si="441"/>
        <v>0.53058160591955394</v>
      </c>
    </row>
    <row r="5685" spans="1:18" x14ac:dyDescent="0.3">
      <c r="A5685" s="35">
        <f t="shared" si="444"/>
        <v>44252</v>
      </c>
      <c r="B5685" s="36">
        <v>0.75</v>
      </c>
      <c r="C5685">
        <v>11911</v>
      </c>
      <c r="D5685">
        <v>2616</v>
      </c>
      <c r="E5685" s="49">
        <f t="shared" si="442"/>
        <v>0.39842528763393575</v>
      </c>
      <c r="F5685" s="49">
        <f t="shared" si="443"/>
        <v>0.53058160591955394</v>
      </c>
      <c r="G5685">
        <v>18</v>
      </c>
      <c r="H5685" s="51">
        <f>G5685/'Parc électrique'!$C$24</f>
        <v>6.0000000000000001E-3</v>
      </c>
      <c r="I5685" s="14">
        <v>752</v>
      </c>
      <c r="J5685" s="14">
        <v>0</v>
      </c>
      <c r="K5685" s="14">
        <v>131</v>
      </c>
      <c r="L5685" s="14">
        <v>652</v>
      </c>
      <c r="M5685" s="14">
        <f>C5685-SUM(D5685:L5685)</f>
        <v>7741.0649931064472</v>
      </c>
      <c r="P5685" s="49">
        <f>D5686/('Parc électrique'!$C$22+'Parc électrique'!$C$23)</f>
        <v>0.39484374999999999</v>
      </c>
      <c r="Q5685" s="49">
        <f t="shared" si="440"/>
        <v>0.38487029887268942</v>
      </c>
      <c r="R5685" s="49">
        <f t="shared" si="441"/>
        <v>0.5125304733022602</v>
      </c>
    </row>
    <row r="5686" spans="1:18" x14ac:dyDescent="0.3">
      <c r="A5686" s="35">
        <f t="shared" si="444"/>
        <v>44252</v>
      </c>
      <c r="B5686" s="36">
        <v>0.79166666666666663</v>
      </c>
      <c r="C5686">
        <v>12066</v>
      </c>
      <c r="D5686">
        <v>2527</v>
      </c>
      <c r="E5686" s="49">
        <f t="shared" si="442"/>
        <v>0.38487029887268942</v>
      </c>
      <c r="F5686" s="49">
        <f t="shared" si="443"/>
        <v>0.5125304733022602</v>
      </c>
      <c r="G5686">
        <v>0</v>
      </c>
      <c r="H5686" s="51">
        <f>G5686/'Parc électrique'!$C$24</f>
        <v>0</v>
      </c>
      <c r="I5686" s="14">
        <v>752</v>
      </c>
      <c r="J5686" s="14">
        <v>0</v>
      </c>
      <c r="K5686" s="14">
        <v>394</v>
      </c>
      <c r="L5686" s="14">
        <v>651</v>
      </c>
      <c r="M5686" s="14">
        <f>C5686-SUM(D5686:L5686)</f>
        <v>7741.1025992278246</v>
      </c>
      <c r="P5686" s="49">
        <f>D5687/('Parc électrique'!$C$22+'Parc électrique'!$C$23)</f>
        <v>0.35</v>
      </c>
      <c r="Q5686" s="49">
        <f t="shared" si="440"/>
        <v>0.34115926769878285</v>
      </c>
      <c r="R5686" s="49">
        <f t="shared" si="441"/>
        <v>0.45432064115435811</v>
      </c>
    </row>
    <row r="5687" spans="1:18" x14ac:dyDescent="0.3">
      <c r="A5687" s="35">
        <f t="shared" si="444"/>
        <v>44252</v>
      </c>
      <c r="B5687" s="36">
        <v>0.83333333333333337</v>
      </c>
      <c r="C5687">
        <v>11282</v>
      </c>
      <c r="D5687">
        <v>2240</v>
      </c>
      <c r="E5687" s="49">
        <f t="shared" si="442"/>
        <v>0.34115926769878285</v>
      </c>
      <c r="F5687" s="49">
        <f t="shared" si="443"/>
        <v>0.45432064115435811</v>
      </c>
      <c r="G5687">
        <v>0</v>
      </c>
      <c r="H5687" s="51">
        <f>G5687/'Parc électrique'!$C$24</f>
        <v>0</v>
      </c>
      <c r="I5687" s="14">
        <v>752</v>
      </c>
      <c r="J5687" s="14">
        <v>0</v>
      </c>
      <c r="K5687" s="14">
        <v>0</v>
      </c>
      <c r="L5687" s="14">
        <v>643</v>
      </c>
      <c r="M5687" s="14">
        <f>C5687-SUM(D5687:L5687)</f>
        <v>7646.2045200911471</v>
      </c>
      <c r="P5687" s="49">
        <f>D5688/('Parc électrique'!$C$22+'Parc électrique'!$C$23)</f>
        <v>0.26640625000000001</v>
      </c>
      <c r="Q5687" s="49">
        <f t="shared" si="440"/>
        <v>0.25967703188679681</v>
      </c>
      <c r="R5687" s="49">
        <f t="shared" si="441"/>
        <v>0.34581102373579492</v>
      </c>
    </row>
    <row r="5688" spans="1:18" x14ac:dyDescent="0.3">
      <c r="A5688" s="35">
        <f t="shared" si="444"/>
        <v>44252</v>
      </c>
      <c r="B5688" s="36">
        <v>0.875</v>
      </c>
      <c r="C5688">
        <v>10656</v>
      </c>
      <c r="D5688">
        <v>1705</v>
      </c>
      <c r="E5688" s="49">
        <f t="shared" si="442"/>
        <v>0.25967703188679681</v>
      </c>
      <c r="F5688" s="49">
        <f t="shared" si="443"/>
        <v>0.34581102373579492</v>
      </c>
      <c r="G5688">
        <v>0</v>
      </c>
      <c r="H5688" s="51">
        <f>G5688/'Parc électrique'!$C$24</f>
        <v>0</v>
      </c>
      <c r="I5688" s="14">
        <v>752</v>
      </c>
      <c r="J5688" s="14">
        <v>0</v>
      </c>
      <c r="K5688" s="14">
        <v>0</v>
      </c>
      <c r="L5688" s="14">
        <v>642</v>
      </c>
      <c r="M5688" s="14">
        <f>C5688-SUM(D5688:L5688)</f>
        <v>7556.394511944377</v>
      </c>
      <c r="P5688" s="49">
        <f>D5689/('Parc électrique'!$C$22+'Parc électrique'!$C$23)</f>
        <v>0.24921874999999999</v>
      </c>
      <c r="Q5688" s="49">
        <f t="shared" si="440"/>
        <v>0.24292367499087442</v>
      </c>
      <c r="R5688" s="49">
        <f t="shared" si="441"/>
        <v>0.32350063510767912</v>
      </c>
    </row>
    <row r="5689" spans="1:18" x14ac:dyDescent="0.3">
      <c r="A5689" s="35">
        <f t="shared" si="444"/>
        <v>44252</v>
      </c>
      <c r="B5689" s="36">
        <v>0.91666666666666663</v>
      </c>
      <c r="C5689">
        <v>10849</v>
      </c>
      <c r="D5689">
        <v>1595</v>
      </c>
      <c r="E5689" s="49">
        <f t="shared" si="442"/>
        <v>0.24292367499087442</v>
      </c>
      <c r="F5689" s="49">
        <f t="shared" si="443"/>
        <v>0.32350063510767912</v>
      </c>
      <c r="G5689">
        <v>0</v>
      </c>
      <c r="H5689" s="51">
        <f>G5689/'Parc électrique'!$C$24</f>
        <v>0</v>
      </c>
      <c r="I5689" s="14">
        <v>752</v>
      </c>
      <c r="J5689" s="14">
        <v>0</v>
      </c>
      <c r="K5689" s="14">
        <v>122</v>
      </c>
      <c r="L5689" s="14">
        <v>638</v>
      </c>
      <c r="M5689" s="14">
        <f>C5689-SUM(D5689:L5689)</f>
        <v>7741.4335756899018</v>
      </c>
      <c r="P5689" s="49">
        <f>D5690/('Parc électrique'!$C$22+'Parc électrique'!$C$23)</f>
        <v>0.25578125000000002</v>
      </c>
      <c r="Q5689" s="49">
        <f t="shared" si="440"/>
        <v>0.24932041126022664</v>
      </c>
      <c r="R5689" s="49">
        <f t="shared" si="441"/>
        <v>0.33201914712932334</v>
      </c>
    </row>
    <row r="5690" spans="1:18" x14ac:dyDescent="0.3">
      <c r="A5690" s="35">
        <f t="shared" si="444"/>
        <v>44252</v>
      </c>
      <c r="B5690" s="36">
        <v>0.95833333333333337</v>
      </c>
      <c r="C5690">
        <v>11036</v>
      </c>
      <c r="D5690">
        <v>1637</v>
      </c>
      <c r="E5690" s="49">
        <f t="shared" si="442"/>
        <v>0.24932041126022664</v>
      </c>
      <c r="F5690" s="49">
        <f t="shared" si="443"/>
        <v>0.33201914712932334</v>
      </c>
      <c r="G5690">
        <v>0</v>
      </c>
      <c r="H5690" s="51">
        <f>G5690/'Parc électrique'!$C$24</f>
        <v>0</v>
      </c>
      <c r="I5690" s="14">
        <v>752</v>
      </c>
      <c r="J5690" s="14">
        <v>0</v>
      </c>
      <c r="K5690" s="14">
        <v>265</v>
      </c>
      <c r="L5690" s="14">
        <v>640</v>
      </c>
      <c r="M5690" s="14">
        <f>C5690-SUM(D5690:L5690)</f>
        <v>7741.41866044161</v>
      </c>
      <c r="P5690" s="49">
        <f>D5691/('Parc électrique'!$C$22+'Parc électrique'!$C$23)</f>
        <v>0.25968750000000002</v>
      </c>
      <c r="Q5690" s="49">
        <f t="shared" si="440"/>
        <v>0.25312799237293621</v>
      </c>
      <c r="R5690" s="49">
        <f t="shared" si="441"/>
        <v>0.33708968999934963</v>
      </c>
    </row>
    <row r="5691" spans="1:18" x14ac:dyDescent="0.3">
      <c r="A5691" s="35">
        <f t="shared" si="444"/>
        <v>44253</v>
      </c>
      <c r="B5691" s="36">
        <v>0</v>
      </c>
      <c r="C5691">
        <v>10572</v>
      </c>
      <c r="D5691">
        <v>1662</v>
      </c>
      <c r="E5691" s="49">
        <f t="shared" si="442"/>
        <v>0.25312799237293621</v>
      </c>
      <c r="F5691" s="49">
        <f t="shared" si="443"/>
        <v>0.33708968999934963</v>
      </c>
      <c r="G5691">
        <v>0</v>
      </c>
      <c r="H5691" s="51">
        <f>G5691/'Parc électrique'!$C$24</f>
        <v>0</v>
      </c>
      <c r="I5691" s="14">
        <v>752</v>
      </c>
      <c r="J5691" s="14">
        <v>2329</v>
      </c>
      <c r="K5691" s="14">
        <v>0</v>
      </c>
      <c r="L5691" s="14">
        <v>627</v>
      </c>
      <c r="M5691" s="14">
        <f>C5691-SUM(D5691:L5691)</f>
        <v>5201.4097823176271</v>
      </c>
      <c r="P5691" s="49">
        <f>D5692/('Parc électrique'!$C$22+'Parc électrique'!$C$23)</f>
        <v>0.23984374999999999</v>
      </c>
      <c r="Q5691" s="49">
        <f t="shared" si="440"/>
        <v>0.23378548032037133</v>
      </c>
      <c r="R5691" s="49">
        <f t="shared" si="441"/>
        <v>0.31133133221961595</v>
      </c>
    </row>
    <row r="5692" spans="1:18" x14ac:dyDescent="0.3">
      <c r="A5692" s="35">
        <f t="shared" si="444"/>
        <v>44253</v>
      </c>
      <c r="B5692" s="36">
        <v>4.1666666666666664E-2</v>
      </c>
      <c r="C5692">
        <v>10272</v>
      </c>
      <c r="D5692">
        <v>1535</v>
      </c>
      <c r="E5692" s="49">
        <f t="shared" si="442"/>
        <v>0.23378548032037133</v>
      </c>
      <c r="F5692" s="49">
        <f t="shared" si="443"/>
        <v>0.31133133221961595</v>
      </c>
      <c r="G5692">
        <v>0</v>
      </c>
      <c r="H5692" s="51">
        <f>G5692/'Parc électrique'!$C$24</f>
        <v>0</v>
      </c>
      <c r="I5692" s="14">
        <v>752</v>
      </c>
      <c r="J5692" s="14">
        <v>0</v>
      </c>
      <c r="K5692" s="14">
        <v>0</v>
      </c>
      <c r="L5692" s="14">
        <v>624</v>
      </c>
      <c r="M5692" s="14">
        <f>C5692-SUM(D5692:L5692)</f>
        <v>7360.4548831874599</v>
      </c>
      <c r="P5692" s="49">
        <f>D5693/('Parc électrique'!$C$22+'Parc électrique'!$C$23)</f>
        <v>0.22031249999999999</v>
      </c>
      <c r="Q5692" s="49">
        <f t="shared" si="440"/>
        <v>0.21474757475682316</v>
      </c>
      <c r="R5692" s="49">
        <f t="shared" si="441"/>
        <v>0.28597861786948436</v>
      </c>
    </row>
    <row r="5693" spans="1:18" x14ac:dyDescent="0.3">
      <c r="A5693" s="35">
        <f t="shared" si="444"/>
        <v>44253</v>
      </c>
      <c r="B5693" s="36">
        <v>8.3333333333333329E-2</v>
      </c>
      <c r="C5693">
        <v>10005</v>
      </c>
      <c r="D5693">
        <v>1410</v>
      </c>
      <c r="E5693" s="49">
        <f t="shared" si="442"/>
        <v>0.21474757475682316</v>
      </c>
      <c r="F5693" s="49">
        <f t="shared" si="443"/>
        <v>0.28597861786948436</v>
      </c>
      <c r="G5693">
        <v>0</v>
      </c>
      <c r="H5693" s="51">
        <f>G5693/'Parc électrique'!$C$24</f>
        <v>0</v>
      </c>
      <c r="I5693" s="14">
        <v>752</v>
      </c>
      <c r="J5693" s="14">
        <v>0</v>
      </c>
      <c r="K5693" s="14">
        <v>0</v>
      </c>
      <c r="L5693" s="14">
        <v>621</v>
      </c>
      <c r="M5693" s="14">
        <f>C5693-SUM(D5693:L5693)</f>
        <v>7221.4992738073743</v>
      </c>
      <c r="P5693" s="49">
        <f>D5694/('Parc électrique'!$C$22+'Parc électrique'!$C$23)</f>
        <v>0.21734375</v>
      </c>
      <c r="Q5693" s="49">
        <f t="shared" si="440"/>
        <v>0.21185381311116386</v>
      </c>
      <c r="R5693" s="49">
        <f t="shared" si="441"/>
        <v>0.28212500528826434</v>
      </c>
    </row>
    <row r="5694" spans="1:18" x14ac:dyDescent="0.3">
      <c r="A5694" s="35">
        <f t="shared" si="444"/>
        <v>44253</v>
      </c>
      <c r="B5694" s="36">
        <v>0.125</v>
      </c>
      <c r="C5694">
        <v>9608</v>
      </c>
      <c r="D5694">
        <v>1391</v>
      </c>
      <c r="E5694" s="49">
        <f t="shared" si="442"/>
        <v>0.21185381311116386</v>
      </c>
      <c r="F5694" s="49">
        <f t="shared" si="443"/>
        <v>0.28212500528826434</v>
      </c>
      <c r="G5694">
        <v>0</v>
      </c>
      <c r="H5694" s="51">
        <f>G5694/'Parc électrique'!$C$24</f>
        <v>0</v>
      </c>
      <c r="I5694" s="14">
        <v>752</v>
      </c>
      <c r="J5694" s="14">
        <v>1642</v>
      </c>
      <c r="K5694" s="14">
        <v>0</v>
      </c>
      <c r="L5694" s="14">
        <v>621</v>
      </c>
      <c r="M5694" s="14">
        <f>C5694-SUM(D5694:L5694)</f>
        <v>5201.5060211816008</v>
      </c>
      <c r="P5694" s="49">
        <f>D5695/('Parc électrique'!$C$22+'Parc électrique'!$C$23)</f>
        <v>0.21203125</v>
      </c>
      <c r="Q5694" s="49">
        <f t="shared" si="440"/>
        <v>0.20667550279787875</v>
      </c>
      <c r="R5694" s="49">
        <f t="shared" si="441"/>
        <v>0.27522906698502858</v>
      </c>
    </row>
    <row r="5695" spans="1:18" x14ac:dyDescent="0.3">
      <c r="A5695" s="35">
        <f t="shared" si="444"/>
        <v>44253</v>
      </c>
      <c r="B5695" s="36">
        <v>0.16666666666666666</v>
      </c>
      <c r="C5695">
        <v>9570</v>
      </c>
      <c r="D5695">
        <v>1357</v>
      </c>
      <c r="E5695" s="49">
        <f t="shared" si="442"/>
        <v>0.20667550279787875</v>
      </c>
      <c r="F5695" s="49">
        <f t="shared" si="443"/>
        <v>0.27522906698502858</v>
      </c>
      <c r="G5695">
        <v>0</v>
      </c>
      <c r="H5695" s="51">
        <f>G5695/'Parc électrique'!$C$24</f>
        <v>0</v>
      </c>
      <c r="I5695" s="14">
        <v>752</v>
      </c>
      <c r="J5695" s="14">
        <v>0</v>
      </c>
      <c r="K5695" s="14">
        <v>0</v>
      </c>
      <c r="L5695" s="14">
        <v>620</v>
      </c>
      <c r="M5695" s="14">
        <f>C5695-SUM(D5695:L5695)</f>
        <v>6840.5180954302168</v>
      </c>
      <c r="P5695" s="49">
        <f>D5696/('Parc électrique'!$C$22+'Parc électrique'!$C$23)</f>
        <v>0.19750000000000001</v>
      </c>
      <c r="Q5695" s="49">
        <f t="shared" si="440"/>
        <v>0.19251130105859893</v>
      </c>
      <c r="R5695" s="49">
        <f t="shared" si="441"/>
        <v>0.25636664750853067</v>
      </c>
    </row>
    <row r="5696" spans="1:18" x14ac:dyDescent="0.3">
      <c r="A5696" s="35">
        <f t="shared" si="444"/>
        <v>44253</v>
      </c>
      <c r="B5696" s="36">
        <v>0.20833333333333334</v>
      </c>
      <c r="C5696">
        <v>10061</v>
      </c>
      <c r="D5696">
        <v>1264</v>
      </c>
      <c r="E5696" s="49">
        <f t="shared" si="442"/>
        <v>0.19251130105859893</v>
      </c>
      <c r="F5696" s="49">
        <f t="shared" si="443"/>
        <v>0.25636664750853067</v>
      </c>
      <c r="G5696">
        <v>0</v>
      </c>
      <c r="H5696" s="51">
        <f>G5696/'Parc électrique'!$C$24</f>
        <v>0</v>
      </c>
      <c r="I5696" s="14">
        <v>752</v>
      </c>
      <c r="J5696" s="14">
        <v>2221</v>
      </c>
      <c r="K5696" s="14">
        <v>0</v>
      </c>
      <c r="L5696" s="14">
        <v>622</v>
      </c>
      <c r="M5696" s="14">
        <f>C5696-SUM(D5696:L5696)</f>
        <v>5201.5511220514327</v>
      </c>
      <c r="P5696" s="49">
        <f>D5697/('Parc électrique'!$C$22+'Parc électrique'!$C$23)</f>
        <v>0.18875</v>
      </c>
      <c r="Q5696" s="49">
        <f t="shared" si="440"/>
        <v>0.18398231936612933</v>
      </c>
      <c r="R5696" s="49">
        <f t="shared" si="441"/>
        <v>0.2450086314796717</v>
      </c>
    </row>
    <row r="5697" spans="1:18" x14ac:dyDescent="0.3">
      <c r="A5697" s="35">
        <f t="shared" si="444"/>
        <v>44253</v>
      </c>
      <c r="B5697" s="36">
        <v>0.25</v>
      </c>
      <c r="C5697">
        <v>11136</v>
      </c>
      <c r="D5697">
        <v>1208</v>
      </c>
      <c r="E5697" s="49">
        <f t="shared" si="442"/>
        <v>0.18398231936612933</v>
      </c>
      <c r="F5697" s="49">
        <f t="shared" si="443"/>
        <v>0.2450086314796717</v>
      </c>
      <c r="G5697">
        <v>0</v>
      </c>
      <c r="H5697" s="51">
        <f>G5697/'Parc électrique'!$C$24</f>
        <v>0</v>
      </c>
      <c r="I5697" s="14">
        <v>752</v>
      </c>
      <c r="J5697" s="14">
        <v>798</v>
      </c>
      <c r="K5697" s="14">
        <v>0</v>
      </c>
      <c r="L5697" s="14">
        <v>636</v>
      </c>
      <c r="M5697" s="14">
        <f>C5697-SUM(D5697:L5697)</f>
        <v>7741.5710090491539</v>
      </c>
      <c r="P5697" s="49">
        <f>D5698/('Parc électrique'!$C$22+'Parc électrique'!$C$23)</f>
        <v>0.16671875</v>
      </c>
      <c r="Q5697" s="49">
        <f t="shared" si="440"/>
        <v>0.16250756189044704</v>
      </c>
      <c r="R5697" s="49">
        <f t="shared" si="441"/>
        <v>0.21641076969272327</v>
      </c>
    </row>
    <row r="5698" spans="1:18" x14ac:dyDescent="0.3">
      <c r="A5698" s="35">
        <f t="shared" si="444"/>
        <v>44253</v>
      </c>
      <c r="B5698" s="36">
        <v>0.29166666666666669</v>
      </c>
      <c r="C5698">
        <v>11934</v>
      </c>
      <c r="D5698">
        <v>1067</v>
      </c>
      <c r="E5698" s="49">
        <f t="shared" si="442"/>
        <v>0.16250756189044704</v>
      </c>
      <c r="F5698" s="49">
        <f t="shared" si="443"/>
        <v>0.21641076969272327</v>
      </c>
      <c r="G5698">
        <v>13</v>
      </c>
      <c r="H5698" s="51">
        <f>G5698/'Parc électrique'!$C$24</f>
        <v>4.3333333333333331E-3</v>
      </c>
      <c r="I5698" s="14">
        <v>752</v>
      </c>
      <c r="J5698" s="14">
        <v>1707</v>
      </c>
      <c r="K5698" s="14">
        <v>0</v>
      </c>
      <c r="L5698" s="14">
        <v>653</v>
      </c>
      <c r="M5698" s="14">
        <f>C5698-SUM(D5698:L5698)</f>
        <v>7741.6167483350837</v>
      </c>
      <c r="P5698" s="49">
        <f>D5699/('Parc électrique'!$C$22+'Parc électrique'!$C$23)</f>
        <v>0.15625</v>
      </c>
      <c r="Q5698" s="49">
        <f t="shared" si="440"/>
        <v>0.1523032445083852</v>
      </c>
      <c r="R5698" s="49">
        <f t="shared" si="441"/>
        <v>0.20282171480105271</v>
      </c>
    </row>
    <row r="5699" spans="1:18" x14ac:dyDescent="0.3">
      <c r="A5699" s="35">
        <f t="shared" si="444"/>
        <v>44253</v>
      </c>
      <c r="B5699" s="36">
        <v>0.33333333333333331</v>
      </c>
      <c r="C5699">
        <v>12258</v>
      </c>
      <c r="D5699">
        <v>1000</v>
      </c>
      <c r="E5699" s="49">
        <f t="shared" si="442"/>
        <v>0.1523032445083852</v>
      </c>
      <c r="F5699" s="49">
        <f t="shared" si="443"/>
        <v>0.20282171480105271</v>
      </c>
      <c r="G5699">
        <v>190</v>
      </c>
      <c r="H5699" s="51">
        <f>G5699/'Parc électrique'!$C$24</f>
        <v>6.3333333333333339E-2</v>
      </c>
      <c r="I5699" s="14">
        <v>752</v>
      </c>
      <c r="J5699" s="14">
        <v>1918</v>
      </c>
      <c r="K5699" s="14">
        <v>0</v>
      </c>
      <c r="L5699" s="14">
        <v>656</v>
      </c>
      <c r="M5699" s="14">
        <f>C5699-SUM(D5699:L5699)</f>
        <v>7741.5815417073572</v>
      </c>
      <c r="P5699" s="49">
        <f>D5700/('Parc électrique'!$C$22+'Parc électrique'!$C$23)</f>
        <v>0.14953125</v>
      </c>
      <c r="Q5699" s="49">
        <f t="shared" ref="Q5699:Q5762" si="445">P5699/$T$3*$T$8</f>
        <v>0.14575420499452466</v>
      </c>
      <c r="R5699" s="49">
        <f t="shared" ref="R5699:R5762" si="446">P5699/$T$3*$T$4</f>
        <v>0.19410038106460747</v>
      </c>
    </row>
    <row r="5700" spans="1:18" x14ac:dyDescent="0.3">
      <c r="A5700" s="35">
        <f t="shared" si="444"/>
        <v>44253</v>
      </c>
      <c r="B5700" s="36">
        <v>0.375</v>
      </c>
      <c r="C5700">
        <v>12357</v>
      </c>
      <c r="D5700">
        <v>957</v>
      </c>
      <c r="E5700" s="49">
        <f t="shared" ref="E5700:E5763" si="447">P5699/$T$3*$T$8</f>
        <v>0.14575420499452466</v>
      </c>
      <c r="F5700" s="49">
        <f t="shared" ref="F5700:F5763" si="448">P5699/$T$3*$T$4</f>
        <v>0.19410038106460747</v>
      </c>
      <c r="G5700">
        <v>580</v>
      </c>
      <c r="H5700" s="51">
        <f>G5700/'Parc électrique'!$C$24</f>
        <v>0.19333333333333333</v>
      </c>
      <c r="I5700" s="14">
        <v>752</v>
      </c>
      <c r="J5700" s="14">
        <v>1674</v>
      </c>
      <c r="K5700" s="14">
        <v>0</v>
      </c>
      <c r="L5700" s="14">
        <v>652</v>
      </c>
      <c r="M5700" s="14">
        <f>C5700-SUM(D5700:L5700)</f>
        <v>7741.4668120806073</v>
      </c>
      <c r="P5700" s="49">
        <f>D5701/('Parc électrique'!$C$22+'Parc électrique'!$C$23)</f>
        <v>0.15718750000000001</v>
      </c>
      <c r="Q5700" s="49">
        <f t="shared" si="445"/>
        <v>0.15321706397543552</v>
      </c>
      <c r="R5700" s="49">
        <f t="shared" si="446"/>
        <v>0.20403864508985906</v>
      </c>
    </row>
    <row r="5701" spans="1:18" x14ac:dyDescent="0.3">
      <c r="A5701" s="35">
        <f t="shared" si="444"/>
        <v>44253</v>
      </c>
      <c r="B5701" s="36">
        <v>0.41666666666666669</v>
      </c>
      <c r="C5701">
        <v>12248</v>
      </c>
      <c r="D5701">
        <v>1006</v>
      </c>
      <c r="E5701" s="49">
        <f t="shared" si="447"/>
        <v>0.15321706397543552</v>
      </c>
      <c r="F5701" s="49">
        <f t="shared" si="448"/>
        <v>0.20403864508985906</v>
      </c>
      <c r="G5701">
        <v>988</v>
      </c>
      <c r="H5701" s="51">
        <f>G5701/'Parc électrique'!$C$24</f>
        <v>0.32933333333333331</v>
      </c>
      <c r="I5701" s="14">
        <v>752</v>
      </c>
      <c r="J5701" s="14">
        <v>3584</v>
      </c>
      <c r="K5701" s="14">
        <v>0</v>
      </c>
      <c r="L5701" s="14">
        <v>652</v>
      </c>
      <c r="M5701" s="14">
        <f>C5701-SUM(D5701:L5701)</f>
        <v>5265.3134109576013</v>
      </c>
      <c r="P5701" s="49">
        <f>D5702/('Parc électrique'!$C$22+'Parc électrique'!$C$23)</f>
        <v>0.1690625</v>
      </c>
      <c r="Q5701" s="49">
        <f t="shared" si="445"/>
        <v>0.16479211055807283</v>
      </c>
      <c r="R5701" s="49">
        <f t="shared" si="446"/>
        <v>0.21945309541473909</v>
      </c>
    </row>
    <row r="5702" spans="1:18" x14ac:dyDescent="0.3">
      <c r="A5702" s="35">
        <f t="shared" si="444"/>
        <v>44253</v>
      </c>
      <c r="B5702" s="36">
        <v>0.45833333333333331</v>
      </c>
      <c r="C5702">
        <v>12268</v>
      </c>
      <c r="D5702">
        <v>1082</v>
      </c>
      <c r="E5702" s="49">
        <f t="shared" si="447"/>
        <v>0.16479211055807283</v>
      </c>
      <c r="F5702" s="49">
        <f t="shared" si="448"/>
        <v>0.21945309541473909</v>
      </c>
      <c r="G5702">
        <v>1214</v>
      </c>
      <c r="H5702" s="51">
        <f>G5702/'Parc électrique'!$C$24</f>
        <v>0.40466666666666667</v>
      </c>
      <c r="I5702" s="14">
        <v>752</v>
      </c>
      <c r="J5702" s="14">
        <v>825</v>
      </c>
      <c r="K5702" s="14">
        <v>0</v>
      </c>
      <c r="L5702" s="14">
        <v>653</v>
      </c>
      <c r="M5702" s="14">
        <f>C5702-SUM(D5702:L5702)</f>
        <v>7741.2110881273602</v>
      </c>
      <c r="P5702" s="49">
        <f>D5703/('Parc électrique'!$C$22+'Parc électrique'!$C$23)</f>
        <v>0.17906250000000001</v>
      </c>
      <c r="Q5702" s="49">
        <f t="shared" si="445"/>
        <v>0.17453951820660948</v>
      </c>
      <c r="R5702" s="49">
        <f t="shared" si="446"/>
        <v>0.23243368516200646</v>
      </c>
    </row>
    <row r="5703" spans="1:18" x14ac:dyDescent="0.3">
      <c r="A5703" s="35">
        <f t="shared" si="444"/>
        <v>44253</v>
      </c>
      <c r="B5703" s="36">
        <v>0.5</v>
      </c>
      <c r="C5703">
        <v>12185</v>
      </c>
      <c r="D5703">
        <v>1146</v>
      </c>
      <c r="E5703" s="49">
        <f t="shared" si="447"/>
        <v>0.17453951820660948</v>
      </c>
      <c r="F5703" s="49">
        <f t="shared" si="448"/>
        <v>0.23243368516200646</v>
      </c>
      <c r="G5703">
        <v>1346</v>
      </c>
      <c r="H5703" s="51">
        <f>G5703/'Parc électrique'!$C$24</f>
        <v>0.44866666666666666</v>
      </c>
      <c r="I5703" s="14">
        <v>752</v>
      </c>
      <c r="J5703" s="14">
        <v>3086</v>
      </c>
      <c r="K5703" s="14">
        <v>0</v>
      </c>
      <c r="L5703" s="14">
        <v>653</v>
      </c>
      <c r="M5703" s="14">
        <f>C5703-SUM(D5703:L5703)</f>
        <v>5201.1443601299652</v>
      </c>
      <c r="P5703" s="49">
        <f>D5704/('Parc électrique'!$C$22+'Parc électrique'!$C$23)</f>
        <v>0.20328125</v>
      </c>
      <c r="Q5703" s="49">
        <f t="shared" si="445"/>
        <v>0.19814652110540917</v>
      </c>
      <c r="R5703" s="49">
        <f t="shared" si="446"/>
        <v>0.26387105095616958</v>
      </c>
    </row>
    <row r="5704" spans="1:18" x14ac:dyDescent="0.3">
      <c r="A5704" s="35">
        <f t="shared" si="444"/>
        <v>44253</v>
      </c>
      <c r="B5704" s="36">
        <v>0.54166666666666663</v>
      </c>
      <c r="C5704">
        <v>11772</v>
      </c>
      <c r="D5704">
        <v>1301</v>
      </c>
      <c r="E5704" s="49">
        <f t="shared" si="447"/>
        <v>0.19814652110540917</v>
      </c>
      <c r="F5704" s="49">
        <f t="shared" si="448"/>
        <v>0.26387105095616958</v>
      </c>
      <c r="G5704">
        <v>1367</v>
      </c>
      <c r="H5704" s="51">
        <f>G5704/'Parc électrique'!$C$24</f>
        <v>0.45566666666666666</v>
      </c>
      <c r="I5704" s="14">
        <v>752</v>
      </c>
      <c r="J5704" s="14">
        <v>2496</v>
      </c>
      <c r="K5704" s="14">
        <v>0</v>
      </c>
      <c r="L5704" s="14">
        <v>654</v>
      </c>
      <c r="M5704" s="14">
        <f>C5704-SUM(D5704:L5704)</f>
        <v>5201.0823157612722</v>
      </c>
      <c r="P5704" s="49">
        <f>D5705/('Parc électrique'!$C$22+'Parc électrique'!$C$23)</f>
        <v>0.21390624999999999</v>
      </c>
      <c r="Q5704" s="49">
        <f t="shared" si="445"/>
        <v>0.20850314173197937</v>
      </c>
      <c r="R5704" s="49">
        <f t="shared" si="446"/>
        <v>0.27766292756264122</v>
      </c>
    </row>
    <row r="5705" spans="1:18" x14ac:dyDescent="0.3">
      <c r="A5705" s="35">
        <f t="shared" si="444"/>
        <v>44253</v>
      </c>
      <c r="B5705" s="36">
        <v>0.58333333333333337</v>
      </c>
      <c r="C5705">
        <v>11407</v>
      </c>
      <c r="D5705">
        <v>1369</v>
      </c>
      <c r="E5705" s="49">
        <f t="shared" si="447"/>
        <v>0.20850314173197937</v>
      </c>
      <c r="F5705" s="49">
        <f t="shared" si="448"/>
        <v>0.27766292756264122</v>
      </c>
      <c r="G5705">
        <v>1284</v>
      </c>
      <c r="H5705" s="51">
        <f>G5705/'Parc électrique'!$C$24</f>
        <v>0.42799999999999999</v>
      </c>
      <c r="I5705" s="14">
        <v>752</v>
      </c>
      <c r="J5705" s="14">
        <v>0</v>
      </c>
      <c r="K5705" s="14">
        <v>0</v>
      </c>
      <c r="L5705" s="14">
        <v>655</v>
      </c>
      <c r="M5705" s="14">
        <f>C5705-SUM(D5705:L5705)</f>
        <v>7346.0858339307051</v>
      </c>
      <c r="P5705" s="49">
        <f>D5706/('Parc électrique'!$C$22+'Parc électrique'!$C$23)</f>
        <v>0.23281250000000001</v>
      </c>
      <c r="Q5705" s="49">
        <f t="shared" si="445"/>
        <v>0.226931834317494</v>
      </c>
      <c r="R5705" s="49">
        <f t="shared" si="446"/>
        <v>0.30220435505356857</v>
      </c>
    </row>
    <row r="5706" spans="1:18" x14ac:dyDescent="0.3">
      <c r="A5706" s="35">
        <f t="shared" si="444"/>
        <v>44253</v>
      </c>
      <c r="B5706" s="36">
        <v>0.625</v>
      </c>
      <c r="C5706">
        <v>11037</v>
      </c>
      <c r="D5706">
        <v>1490</v>
      </c>
      <c r="E5706" s="49">
        <f t="shared" si="447"/>
        <v>0.226931834317494</v>
      </c>
      <c r="F5706" s="49">
        <f t="shared" si="448"/>
        <v>0.30220435505356857</v>
      </c>
      <c r="G5706">
        <v>1098</v>
      </c>
      <c r="H5706" s="51">
        <f>G5706/'Parc électrique'!$C$24</f>
        <v>0.36599999999999999</v>
      </c>
      <c r="I5706" s="14">
        <v>752</v>
      </c>
      <c r="J5706" s="14">
        <v>1839</v>
      </c>
      <c r="K5706" s="14">
        <v>0</v>
      </c>
      <c r="L5706" s="14">
        <v>656</v>
      </c>
      <c r="M5706" s="14">
        <f>C5706-SUM(D5706:L5706)</f>
        <v>5201.1048638106295</v>
      </c>
      <c r="P5706" s="49">
        <f>D5707/('Parc électrique'!$C$22+'Parc électrique'!$C$23)</f>
        <v>0.2578125</v>
      </c>
      <c r="Q5706" s="49">
        <f t="shared" si="445"/>
        <v>0.25130035343883561</v>
      </c>
      <c r="R5706" s="49">
        <f t="shared" si="446"/>
        <v>0.33465582942173699</v>
      </c>
    </row>
    <row r="5707" spans="1:18" x14ac:dyDescent="0.3">
      <c r="A5707" s="35">
        <f t="shared" si="444"/>
        <v>44253</v>
      </c>
      <c r="B5707" s="36">
        <v>0.66666666666666663</v>
      </c>
      <c r="C5707">
        <v>10774</v>
      </c>
      <c r="D5707">
        <v>1650</v>
      </c>
      <c r="E5707" s="49">
        <f t="shared" si="447"/>
        <v>0.25130035343883561</v>
      </c>
      <c r="F5707" s="49">
        <f t="shared" si="448"/>
        <v>0.33465582942173699</v>
      </c>
      <c r="G5707">
        <v>685</v>
      </c>
      <c r="H5707" s="51">
        <f>G5707/'Parc électrique'!$C$24</f>
        <v>0.22833333333333333</v>
      </c>
      <c r="I5707" s="14">
        <v>752</v>
      </c>
      <c r="J5707" s="14">
        <v>1443</v>
      </c>
      <c r="K5707" s="14">
        <v>0</v>
      </c>
      <c r="L5707" s="14">
        <v>656</v>
      </c>
      <c r="M5707" s="14">
        <f>C5707-SUM(D5707:L5707)</f>
        <v>5587.1857104838055</v>
      </c>
      <c r="P5707" s="49">
        <f>D5708/('Parc électrique'!$C$22+'Parc électrique'!$C$23)</f>
        <v>0.25937500000000002</v>
      </c>
      <c r="Q5707" s="49">
        <f t="shared" si="445"/>
        <v>0.2528233858839195</v>
      </c>
      <c r="R5707" s="49">
        <f t="shared" si="446"/>
        <v>0.33668404656974754</v>
      </c>
    </row>
    <row r="5708" spans="1:18" x14ac:dyDescent="0.3">
      <c r="A5708" s="35">
        <f t="shared" si="444"/>
        <v>44253</v>
      </c>
      <c r="B5708" s="36">
        <v>0.70833333333333337</v>
      </c>
      <c r="C5708">
        <v>10884</v>
      </c>
      <c r="D5708">
        <v>1660</v>
      </c>
      <c r="E5708" s="49">
        <f t="shared" si="447"/>
        <v>0.2528233858839195</v>
      </c>
      <c r="F5708" s="49">
        <f t="shared" si="448"/>
        <v>0.33668404656974754</v>
      </c>
      <c r="G5708">
        <v>224</v>
      </c>
      <c r="H5708" s="51">
        <f>G5708/'Parc électrique'!$C$24</f>
        <v>7.4666666666666673E-2</v>
      </c>
      <c r="I5708" s="14">
        <v>752</v>
      </c>
      <c r="J5708" s="14">
        <v>0</v>
      </c>
      <c r="K5708" s="14">
        <v>0</v>
      </c>
      <c r="L5708" s="14">
        <v>654</v>
      </c>
      <c r="M5708" s="14">
        <f>C5708-SUM(D5708:L5708)</f>
        <v>7593.3358259008801</v>
      </c>
      <c r="P5708" s="49">
        <f>D5709/('Parc électrique'!$C$22+'Parc électrique'!$C$23)</f>
        <v>0.23906250000000001</v>
      </c>
      <c r="Q5708" s="49">
        <f t="shared" si="445"/>
        <v>0.23302396409782941</v>
      </c>
      <c r="R5708" s="49">
        <f t="shared" si="446"/>
        <v>0.31031722364561071</v>
      </c>
    </row>
    <row r="5709" spans="1:18" x14ac:dyDescent="0.3">
      <c r="A5709" s="35">
        <f t="shared" si="444"/>
        <v>44253</v>
      </c>
      <c r="B5709" s="36">
        <v>0.75</v>
      </c>
      <c r="C5709">
        <v>11630</v>
      </c>
      <c r="D5709">
        <v>1530</v>
      </c>
      <c r="E5709" s="49">
        <f t="shared" si="447"/>
        <v>0.23302396409782941</v>
      </c>
      <c r="F5709" s="49">
        <f t="shared" si="448"/>
        <v>0.31031722364561071</v>
      </c>
      <c r="G5709">
        <v>16</v>
      </c>
      <c r="H5709" s="51">
        <f>G5709/'Parc électrique'!$C$24</f>
        <v>5.3333333333333332E-3</v>
      </c>
      <c r="I5709" s="14">
        <v>752</v>
      </c>
      <c r="J5709" s="14">
        <v>3481</v>
      </c>
      <c r="K5709" s="14">
        <v>0</v>
      </c>
      <c r="L5709" s="14">
        <v>649</v>
      </c>
      <c r="M5709" s="14">
        <f>C5709-SUM(D5709:L5709)</f>
        <v>5201.4513254789235</v>
      </c>
      <c r="P5709" s="49">
        <f>D5710/('Parc électrique'!$C$22+'Parc électrique'!$C$23)</f>
        <v>0.23140625000000001</v>
      </c>
      <c r="Q5709" s="49">
        <f t="shared" si="445"/>
        <v>0.22556110511691851</v>
      </c>
      <c r="R5709" s="49">
        <f t="shared" si="446"/>
        <v>0.3003789596203591</v>
      </c>
    </row>
    <row r="5710" spans="1:18" x14ac:dyDescent="0.3">
      <c r="A5710" s="35">
        <f t="shared" si="444"/>
        <v>44253</v>
      </c>
      <c r="B5710" s="36">
        <v>0.79166666666666663</v>
      </c>
      <c r="C5710">
        <v>11906</v>
      </c>
      <c r="D5710">
        <v>1481</v>
      </c>
      <c r="E5710" s="49">
        <f t="shared" si="447"/>
        <v>0.22556110511691851</v>
      </c>
      <c r="F5710" s="49">
        <f t="shared" si="448"/>
        <v>0.3003789596203591</v>
      </c>
      <c r="G5710">
        <v>0</v>
      </c>
      <c r="H5710" s="51">
        <f>G5710/'Parc électrique'!$C$24</f>
        <v>0</v>
      </c>
      <c r="I5710" s="14">
        <v>752</v>
      </c>
      <c r="J5710" s="14">
        <v>3584</v>
      </c>
      <c r="K5710" s="14">
        <v>0</v>
      </c>
      <c r="L5710" s="14">
        <v>649</v>
      </c>
      <c r="M5710" s="14">
        <f>C5710-SUM(D5710:L5710)</f>
        <v>5439.4740599352626</v>
      </c>
      <c r="P5710" s="49">
        <f>D5711/('Parc électrique'!$C$22+'Parc électrique'!$C$23)</f>
        <v>0.23624999999999999</v>
      </c>
      <c r="Q5710" s="49">
        <f t="shared" si="445"/>
        <v>0.23028250569667844</v>
      </c>
      <c r="R5710" s="49">
        <f t="shared" si="446"/>
        <v>0.3066664327791917</v>
      </c>
    </row>
    <row r="5711" spans="1:18" x14ac:dyDescent="0.3">
      <c r="A5711" s="35">
        <f t="shared" si="444"/>
        <v>44253</v>
      </c>
      <c r="B5711" s="36">
        <v>0.83333333333333337</v>
      </c>
      <c r="C5711">
        <v>11197</v>
      </c>
      <c r="D5711">
        <v>1512</v>
      </c>
      <c r="E5711" s="49">
        <f t="shared" si="447"/>
        <v>0.23028250569667844</v>
      </c>
      <c r="F5711" s="49">
        <f t="shared" si="448"/>
        <v>0.3066664327791917</v>
      </c>
      <c r="G5711">
        <v>0</v>
      </c>
      <c r="H5711" s="51">
        <f>G5711/'Parc électrique'!$C$24</f>
        <v>0</v>
      </c>
      <c r="I5711" s="14">
        <v>752</v>
      </c>
      <c r="J5711" s="14">
        <v>3490</v>
      </c>
      <c r="K5711" s="14">
        <v>0</v>
      </c>
      <c r="L5711" s="14">
        <v>641</v>
      </c>
      <c r="M5711" s="14">
        <f>C5711-SUM(D5711:L5711)</f>
        <v>4801.4630510615243</v>
      </c>
      <c r="P5711" s="49">
        <f>D5712/('Parc électrique'!$C$22+'Parc électrique'!$C$23)</f>
        <v>0.25796875000000002</v>
      </c>
      <c r="Q5711" s="49">
        <f t="shared" si="445"/>
        <v>0.25145265668334404</v>
      </c>
      <c r="R5711" s="49">
        <f t="shared" si="446"/>
        <v>0.33485865113653807</v>
      </c>
    </row>
    <row r="5712" spans="1:18" x14ac:dyDescent="0.3">
      <c r="A5712" s="35">
        <f t="shared" si="444"/>
        <v>44253</v>
      </c>
      <c r="B5712" s="36">
        <v>0.875</v>
      </c>
      <c r="C5712">
        <v>10635</v>
      </c>
      <c r="D5712">
        <v>1651</v>
      </c>
      <c r="E5712" s="49">
        <f t="shared" si="447"/>
        <v>0.25145265668334404</v>
      </c>
      <c r="F5712" s="49">
        <f t="shared" si="448"/>
        <v>0.33485865113653807</v>
      </c>
      <c r="G5712">
        <v>0</v>
      </c>
      <c r="H5712" s="51">
        <f>G5712/'Parc électrique'!$C$24</f>
        <v>0</v>
      </c>
      <c r="I5712" s="14">
        <v>752</v>
      </c>
      <c r="J5712" s="14">
        <v>2790</v>
      </c>
      <c r="K5712" s="14">
        <v>0</v>
      </c>
      <c r="L5712" s="14">
        <v>640</v>
      </c>
      <c r="M5712" s="14">
        <f>C5712-SUM(D5712:L5712)</f>
        <v>4801.4136886921806</v>
      </c>
      <c r="P5712" s="49">
        <f>D5713/('Parc électrique'!$C$22+'Parc électrique'!$C$23)</f>
        <v>0.23953125</v>
      </c>
      <c r="Q5712" s="49">
        <f t="shared" si="445"/>
        <v>0.23348087383135455</v>
      </c>
      <c r="R5712" s="49">
        <f t="shared" si="446"/>
        <v>0.31092568879001387</v>
      </c>
    </row>
    <row r="5713" spans="1:18" x14ac:dyDescent="0.3">
      <c r="A5713" s="35">
        <f t="shared" si="444"/>
        <v>44253</v>
      </c>
      <c r="B5713" s="36">
        <v>0.91666666666666663</v>
      </c>
      <c r="C5713">
        <v>10892</v>
      </c>
      <c r="D5713">
        <v>1533</v>
      </c>
      <c r="E5713" s="49">
        <f t="shared" si="447"/>
        <v>0.23348087383135455</v>
      </c>
      <c r="F5713" s="49">
        <f t="shared" si="448"/>
        <v>0.31092568879001387</v>
      </c>
      <c r="G5713">
        <v>0</v>
      </c>
      <c r="H5713" s="51">
        <f>G5713/'Parc électrique'!$C$24</f>
        <v>0</v>
      </c>
      <c r="I5713" s="14">
        <v>752</v>
      </c>
      <c r="J5713" s="14">
        <v>3169</v>
      </c>
      <c r="K5713" s="14">
        <v>0</v>
      </c>
      <c r="L5713" s="14">
        <v>636</v>
      </c>
      <c r="M5713" s="14">
        <f>C5713-SUM(D5713:L5713)</f>
        <v>4801.4555934373784</v>
      </c>
      <c r="P5713" s="49">
        <f>D5714/('Parc électrique'!$C$22+'Parc électrique'!$C$23)</f>
        <v>0.26796874999999998</v>
      </c>
      <c r="Q5713" s="49">
        <f t="shared" si="445"/>
        <v>0.26120006433188064</v>
      </c>
      <c r="R5713" s="49">
        <f t="shared" si="446"/>
        <v>0.34783924088380541</v>
      </c>
    </row>
    <row r="5714" spans="1:18" x14ac:dyDescent="0.3">
      <c r="A5714" s="35">
        <f t="shared" si="444"/>
        <v>44253</v>
      </c>
      <c r="B5714" s="36">
        <v>0.95833333333333337</v>
      </c>
      <c r="C5714">
        <v>11080</v>
      </c>
      <c r="D5714">
        <v>1715</v>
      </c>
      <c r="E5714" s="49">
        <f t="shared" si="447"/>
        <v>0.26120006433188064</v>
      </c>
      <c r="F5714" s="49">
        <f t="shared" si="448"/>
        <v>0.34783924088380541</v>
      </c>
      <c r="G5714">
        <v>0</v>
      </c>
      <c r="H5714" s="51">
        <f>G5714/'Parc électrique'!$C$24</f>
        <v>0</v>
      </c>
      <c r="I5714" s="14">
        <v>752</v>
      </c>
      <c r="J5714" s="14">
        <v>2773</v>
      </c>
      <c r="K5714" s="14">
        <v>0</v>
      </c>
      <c r="L5714" s="14">
        <v>638</v>
      </c>
      <c r="M5714" s="14">
        <f>C5714-SUM(D5714:L5714)</f>
        <v>5201.3909606947846</v>
      </c>
      <c r="P5714" s="49">
        <f>D5715/('Parc électrique'!$C$22+'Parc électrique'!$C$23)</f>
        <v>0.22734375000000001</v>
      </c>
      <c r="Q5714" s="49">
        <f t="shared" si="445"/>
        <v>0.22160122075970051</v>
      </c>
      <c r="R5714" s="49">
        <f t="shared" si="446"/>
        <v>0.29510559503553174</v>
      </c>
    </row>
    <row r="5715" spans="1:18" x14ac:dyDescent="0.3">
      <c r="A5715" s="35">
        <f t="shared" si="444"/>
        <v>44254</v>
      </c>
      <c r="B5715" s="36">
        <v>0</v>
      </c>
      <c r="C5715">
        <v>10547</v>
      </c>
      <c r="D5715">
        <v>1455</v>
      </c>
      <c r="E5715" s="49">
        <f t="shared" si="447"/>
        <v>0.22160122075970051</v>
      </c>
      <c r="F5715" s="49">
        <f t="shared" si="448"/>
        <v>0.29510559503553174</v>
      </c>
      <c r="G5715">
        <v>0</v>
      </c>
      <c r="H5715" s="51">
        <f>G5715/'Parc électrique'!$C$24</f>
        <v>0</v>
      </c>
      <c r="I5715" s="14">
        <v>752</v>
      </c>
      <c r="J5715" s="14">
        <v>2727</v>
      </c>
      <c r="K5715" s="14">
        <v>0</v>
      </c>
      <c r="L5715" s="14">
        <v>620</v>
      </c>
      <c r="M5715" s="14">
        <f>C5715-SUM(D5715:L5715)</f>
        <v>4992.4832931842047</v>
      </c>
      <c r="P5715" s="49">
        <f>D5716/('Parc électrique'!$C$22+'Parc électrique'!$C$23)</f>
        <v>0.23546875</v>
      </c>
      <c r="Q5715" s="49">
        <f t="shared" si="445"/>
        <v>0.22952098947413654</v>
      </c>
      <c r="R5715" s="49">
        <f t="shared" si="446"/>
        <v>0.30565232420518651</v>
      </c>
    </row>
    <row r="5716" spans="1:18" x14ac:dyDescent="0.3">
      <c r="A5716" s="35">
        <f t="shared" si="444"/>
        <v>44254</v>
      </c>
      <c r="B5716" s="36">
        <v>4.1666666666666664E-2</v>
      </c>
      <c r="C5716">
        <v>10182</v>
      </c>
      <c r="D5716">
        <v>1507</v>
      </c>
      <c r="E5716" s="49">
        <f t="shared" si="447"/>
        <v>0.22952098947413654</v>
      </c>
      <c r="F5716" s="49">
        <f t="shared" si="448"/>
        <v>0.30565232420518651</v>
      </c>
      <c r="G5716">
        <v>0</v>
      </c>
      <c r="H5716" s="51">
        <f>G5716/'Parc électrique'!$C$24</f>
        <v>0</v>
      </c>
      <c r="I5716" s="14">
        <v>752</v>
      </c>
      <c r="J5716" s="14">
        <v>0</v>
      </c>
      <c r="K5716" s="14">
        <v>0</v>
      </c>
      <c r="L5716" s="14">
        <v>618</v>
      </c>
      <c r="M5716" s="14">
        <f>C5716-SUM(D5716:L5716)</f>
        <v>7304.4648266863205</v>
      </c>
      <c r="P5716" s="49">
        <f>D5717/('Parc électrique'!$C$22+'Parc électrique'!$C$23)</f>
        <v>0.25078125000000001</v>
      </c>
      <c r="Q5716" s="49">
        <f t="shared" si="445"/>
        <v>0.24444670743595831</v>
      </c>
      <c r="R5716" s="49">
        <f t="shared" si="446"/>
        <v>0.32552885225568967</v>
      </c>
    </row>
    <row r="5717" spans="1:18" x14ac:dyDescent="0.3">
      <c r="A5717" s="35">
        <f t="shared" si="444"/>
        <v>44254</v>
      </c>
      <c r="B5717" s="36">
        <v>8.3333333333333329E-2</v>
      </c>
      <c r="C5717">
        <v>9845</v>
      </c>
      <c r="D5717">
        <v>1605</v>
      </c>
      <c r="E5717" s="49">
        <f t="shared" si="447"/>
        <v>0.24444670743595831</v>
      </c>
      <c r="F5717" s="49">
        <f t="shared" si="448"/>
        <v>0.32552885225568967</v>
      </c>
      <c r="G5717">
        <v>0</v>
      </c>
      <c r="H5717" s="51">
        <f>G5717/'Parc électrique'!$C$24</f>
        <v>0</v>
      </c>
      <c r="I5717" s="14">
        <v>752</v>
      </c>
      <c r="J5717" s="14">
        <v>1670</v>
      </c>
      <c r="K5717" s="14">
        <v>0</v>
      </c>
      <c r="L5717" s="14">
        <v>616</v>
      </c>
      <c r="M5717" s="14">
        <f>C5717-SUM(D5717:L5717)</f>
        <v>5201.4300244403084</v>
      </c>
      <c r="P5717" s="49">
        <f>D5718/('Parc électrique'!$C$22+'Parc électrique'!$C$23)</f>
        <v>0.25124999999999997</v>
      </c>
      <c r="Q5717" s="49">
        <f t="shared" si="445"/>
        <v>0.24490361716948339</v>
      </c>
      <c r="R5717" s="49">
        <f t="shared" si="446"/>
        <v>0.32613731740009272</v>
      </c>
    </row>
    <row r="5718" spans="1:18" x14ac:dyDescent="0.3">
      <c r="A5718" s="35">
        <f t="shared" si="444"/>
        <v>44254</v>
      </c>
      <c r="B5718" s="36">
        <v>0.125</v>
      </c>
      <c r="C5718">
        <v>9367</v>
      </c>
      <c r="D5718">
        <v>1608</v>
      </c>
      <c r="E5718" s="49">
        <f t="shared" si="447"/>
        <v>0.24490361716948339</v>
      </c>
      <c r="F5718" s="49">
        <f t="shared" si="448"/>
        <v>0.32613731740009272</v>
      </c>
      <c r="G5718">
        <v>0</v>
      </c>
      <c r="H5718" s="51">
        <f>G5718/'Parc électrique'!$C$24</f>
        <v>0</v>
      </c>
      <c r="I5718" s="14">
        <v>752</v>
      </c>
      <c r="J5718" s="14">
        <v>0</v>
      </c>
      <c r="K5718" s="14">
        <v>0</v>
      </c>
      <c r="L5718" s="14">
        <v>615</v>
      </c>
      <c r="M5718" s="14">
        <f>C5718-SUM(D5718:L5718)</f>
        <v>6391.4289590654307</v>
      </c>
      <c r="P5718" s="49">
        <f>D5719/('Parc électrique'!$C$22+'Parc électrique'!$C$23)</f>
        <v>0.27406249999999999</v>
      </c>
      <c r="Q5718" s="49">
        <f t="shared" si="445"/>
        <v>0.26713989086770767</v>
      </c>
      <c r="R5718" s="49">
        <f t="shared" si="446"/>
        <v>0.35574928776104653</v>
      </c>
    </row>
    <row r="5719" spans="1:18" x14ac:dyDescent="0.3">
      <c r="A5719" s="35">
        <f t="shared" si="444"/>
        <v>44254</v>
      </c>
      <c r="B5719" s="36">
        <v>0.16666666666666666</v>
      </c>
      <c r="C5719">
        <v>9163</v>
      </c>
      <c r="D5719">
        <v>1754</v>
      </c>
      <c r="E5719" s="49">
        <f t="shared" si="447"/>
        <v>0.26713989086770767</v>
      </c>
      <c r="F5719" s="49">
        <f t="shared" si="448"/>
        <v>0.35574928776104653</v>
      </c>
      <c r="G5719">
        <v>0</v>
      </c>
      <c r="H5719" s="51">
        <f>G5719/'Parc électrique'!$C$24</f>
        <v>0</v>
      </c>
      <c r="I5719" s="14">
        <v>752</v>
      </c>
      <c r="J5719" s="14">
        <v>842</v>
      </c>
      <c r="K5719" s="14">
        <v>0</v>
      </c>
      <c r="L5719" s="14">
        <v>613</v>
      </c>
      <c r="M5719" s="14">
        <f>C5719-SUM(D5719:L5719)</f>
        <v>5201.3771108213714</v>
      </c>
      <c r="P5719" s="49">
        <f>D5720/('Parc électrique'!$C$22+'Parc électrique'!$C$23)</f>
        <v>0.32671875</v>
      </c>
      <c r="Q5719" s="49">
        <f t="shared" si="445"/>
        <v>0.31846608426703349</v>
      </c>
      <c r="R5719" s="49">
        <f t="shared" si="446"/>
        <v>0.42410020564900125</v>
      </c>
    </row>
    <row r="5720" spans="1:18" x14ac:dyDescent="0.3">
      <c r="A5720" s="35">
        <f t="shared" si="444"/>
        <v>44254</v>
      </c>
      <c r="B5720" s="36">
        <v>0.20833333333333334</v>
      </c>
      <c r="C5720">
        <v>9324</v>
      </c>
      <c r="D5720">
        <v>2091</v>
      </c>
      <c r="E5720" s="49">
        <f t="shared" si="447"/>
        <v>0.31846608426703349</v>
      </c>
      <c r="F5720" s="49">
        <f t="shared" si="448"/>
        <v>0.42410020564900125</v>
      </c>
      <c r="G5720">
        <v>0</v>
      </c>
      <c r="H5720" s="51">
        <f>G5720/'Parc électrique'!$C$24</f>
        <v>0</v>
      </c>
      <c r="I5720" s="14">
        <v>752</v>
      </c>
      <c r="J5720" s="14">
        <v>0</v>
      </c>
      <c r="K5720" s="14">
        <v>0</v>
      </c>
      <c r="L5720" s="14">
        <v>615</v>
      </c>
      <c r="M5720" s="14">
        <f>C5720-SUM(D5720:L5720)</f>
        <v>5865.2574337100832</v>
      </c>
      <c r="P5720" s="49">
        <f>D5721/('Parc électrique'!$C$22+'Parc électrique'!$C$23)</f>
        <v>0.36093750000000002</v>
      </c>
      <c r="Q5720" s="49">
        <f t="shared" si="445"/>
        <v>0.35182049481436989</v>
      </c>
      <c r="R5720" s="49">
        <f t="shared" si="446"/>
        <v>0.46851816119043188</v>
      </c>
    </row>
    <row r="5721" spans="1:18" x14ac:dyDescent="0.3">
      <c r="A5721" s="35">
        <f t="shared" si="444"/>
        <v>44254</v>
      </c>
      <c r="B5721" s="36">
        <v>0.25</v>
      </c>
      <c r="C5721">
        <v>9732</v>
      </c>
      <c r="D5721">
        <v>2310</v>
      </c>
      <c r="E5721" s="49">
        <f t="shared" si="447"/>
        <v>0.35182049481436989</v>
      </c>
      <c r="F5721" s="49">
        <f t="shared" si="448"/>
        <v>0.46851816119043188</v>
      </c>
      <c r="G5721">
        <v>0</v>
      </c>
      <c r="H5721" s="51">
        <f>G5721/'Parc électrique'!$C$24</f>
        <v>0</v>
      </c>
      <c r="I5721" s="14">
        <v>752</v>
      </c>
      <c r="J5721" s="14">
        <v>0</v>
      </c>
      <c r="K5721" s="14">
        <v>0</v>
      </c>
      <c r="L5721" s="14">
        <v>618</v>
      </c>
      <c r="M5721" s="14">
        <f>C5721-SUM(D5721:L5721)</f>
        <v>6051.1796613439947</v>
      </c>
      <c r="P5721" s="49">
        <f>D5722/('Parc électrique'!$C$22+'Parc électrique'!$C$23)</f>
        <v>0.37328125000000001</v>
      </c>
      <c r="Q5721" s="49">
        <f t="shared" si="445"/>
        <v>0.36385245113053227</v>
      </c>
      <c r="R5721" s="49">
        <f t="shared" si="446"/>
        <v>0.48454107665971496</v>
      </c>
    </row>
    <row r="5722" spans="1:18" x14ac:dyDescent="0.3">
      <c r="A5722" s="35">
        <f t="shared" si="444"/>
        <v>44254</v>
      </c>
      <c r="B5722" s="36">
        <v>0.29166666666666669</v>
      </c>
      <c r="C5722">
        <v>10016</v>
      </c>
      <c r="D5722">
        <v>2389</v>
      </c>
      <c r="E5722" s="49">
        <f t="shared" si="447"/>
        <v>0.36385245113053227</v>
      </c>
      <c r="F5722" s="49">
        <f t="shared" si="448"/>
        <v>0.48454107665971496</v>
      </c>
      <c r="G5722">
        <v>14</v>
      </c>
      <c r="H5722" s="51">
        <f>G5722/'Parc électrique'!$C$24</f>
        <v>4.6666666666666671E-3</v>
      </c>
      <c r="I5722" s="14">
        <v>752</v>
      </c>
      <c r="J5722" s="14">
        <v>0</v>
      </c>
      <c r="K5722" s="14">
        <v>0</v>
      </c>
      <c r="L5722" s="14">
        <v>626</v>
      </c>
      <c r="M5722" s="14">
        <f>C5722-SUM(D5722:L5722)</f>
        <v>6234.1469398055433</v>
      </c>
      <c r="P5722" s="49">
        <f>D5723/('Parc électrique'!$C$22+'Parc électrique'!$C$23)</f>
        <v>0.38171875</v>
      </c>
      <c r="Q5722" s="49">
        <f t="shared" si="445"/>
        <v>0.37207682633398509</v>
      </c>
      <c r="R5722" s="49">
        <f t="shared" si="446"/>
        <v>0.49549344925897182</v>
      </c>
    </row>
    <row r="5723" spans="1:18" x14ac:dyDescent="0.3">
      <c r="A5723" s="35">
        <f t="shared" si="444"/>
        <v>44254</v>
      </c>
      <c r="B5723" s="36">
        <v>0.33333333333333331</v>
      </c>
      <c r="C5723">
        <v>10491</v>
      </c>
      <c r="D5723">
        <v>2443</v>
      </c>
      <c r="E5723" s="49">
        <f t="shared" si="447"/>
        <v>0.37207682633398509</v>
      </c>
      <c r="F5723" s="49">
        <f t="shared" si="448"/>
        <v>0.49549344925897182</v>
      </c>
      <c r="G5723">
        <v>219</v>
      </c>
      <c r="H5723" s="51">
        <f>G5723/'Parc électrique'!$C$24</f>
        <v>7.2999999999999995E-2</v>
      </c>
      <c r="I5723" s="14">
        <v>752</v>
      </c>
      <c r="J5723" s="14">
        <v>0</v>
      </c>
      <c r="K5723" s="14">
        <v>0</v>
      </c>
      <c r="L5723" s="14">
        <v>636</v>
      </c>
      <c r="M5723" s="14">
        <f>C5723-SUM(D5723:L5723)</f>
        <v>6440.0594297244079</v>
      </c>
      <c r="P5723" s="49">
        <f>D5724/('Parc électrique'!$C$22+'Parc électrique'!$C$23)</f>
        <v>0.36593750000000003</v>
      </c>
      <c r="Q5723" s="49">
        <f t="shared" si="445"/>
        <v>0.35669419863863822</v>
      </c>
      <c r="R5723" s="49">
        <f t="shared" si="446"/>
        <v>0.47500845606406555</v>
      </c>
    </row>
    <row r="5724" spans="1:18" x14ac:dyDescent="0.3">
      <c r="A5724" s="35">
        <f t="shared" ref="A5724:A5787" si="449">A5700+1</f>
        <v>44254</v>
      </c>
      <c r="B5724" s="36">
        <v>0.375</v>
      </c>
      <c r="C5724">
        <v>10851</v>
      </c>
      <c r="D5724">
        <v>2342</v>
      </c>
      <c r="E5724" s="49">
        <f t="shared" si="447"/>
        <v>0.35669419863863822</v>
      </c>
      <c r="F5724" s="49">
        <f t="shared" si="448"/>
        <v>0.47500845606406555</v>
      </c>
      <c r="G5724">
        <v>684</v>
      </c>
      <c r="H5724" s="51">
        <f>G5724/'Parc électrique'!$C$24</f>
        <v>0.22800000000000001</v>
      </c>
      <c r="I5724" s="14">
        <v>752</v>
      </c>
      <c r="J5724" s="14">
        <v>1388</v>
      </c>
      <c r="K5724" s="14">
        <v>0</v>
      </c>
      <c r="L5724" s="14">
        <v>643</v>
      </c>
      <c r="M5724" s="14">
        <f>C5724-SUM(D5724:L5724)</f>
        <v>5040.940297345297</v>
      </c>
      <c r="P5724" s="49">
        <f>D5725/('Parc électrique'!$C$22+'Parc électrique'!$C$23)</f>
        <v>0.34687499999999999</v>
      </c>
      <c r="Q5724" s="49">
        <f t="shared" si="445"/>
        <v>0.33811320280861518</v>
      </c>
      <c r="R5724" s="49">
        <f t="shared" si="446"/>
        <v>0.45026420685833707</v>
      </c>
    </row>
    <row r="5725" spans="1:18" x14ac:dyDescent="0.3">
      <c r="A5725" s="35">
        <f t="shared" si="449"/>
        <v>44254</v>
      </c>
      <c r="B5725" s="36">
        <v>0.41666666666666669</v>
      </c>
      <c r="C5725">
        <v>10884</v>
      </c>
      <c r="D5725">
        <v>2220</v>
      </c>
      <c r="E5725" s="49">
        <f t="shared" si="447"/>
        <v>0.33811320280861518</v>
      </c>
      <c r="F5725" s="49">
        <f t="shared" si="448"/>
        <v>0.45026420685833707</v>
      </c>
      <c r="G5725">
        <v>1135</v>
      </c>
      <c r="H5725" s="51">
        <f>G5725/'Parc électrique'!$C$24</f>
        <v>0.37833333333333335</v>
      </c>
      <c r="I5725" s="14">
        <v>752</v>
      </c>
      <c r="J5725" s="14">
        <v>0</v>
      </c>
      <c r="K5725" s="14">
        <v>0</v>
      </c>
      <c r="L5725" s="14">
        <v>645</v>
      </c>
      <c r="M5725" s="14">
        <f>C5725-SUM(D5725:L5725)</f>
        <v>6130.8332892569997</v>
      </c>
      <c r="P5725" s="49">
        <f>D5726/('Parc électrique'!$C$22+'Parc électrique'!$C$23)</f>
        <v>0.34828124999999999</v>
      </c>
      <c r="Q5725" s="49">
        <f t="shared" si="445"/>
        <v>0.33948393200919064</v>
      </c>
      <c r="R5725" s="49">
        <f t="shared" si="446"/>
        <v>0.45208960229154654</v>
      </c>
    </row>
    <row r="5726" spans="1:18" x14ac:dyDescent="0.3">
      <c r="A5726" s="35">
        <f t="shared" si="449"/>
        <v>44254</v>
      </c>
      <c r="B5726" s="36">
        <v>0.45833333333333331</v>
      </c>
      <c r="C5726">
        <v>10962</v>
      </c>
      <c r="D5726">
        <v>2229</v>
      </c>
      <c r="E5726" s="49">
        <f t="shared" si="447"/>
        <v>0.33948393200919064</v>
      </c>
      <c r="F5726" s="49">
        <f t="shared" si="448"/>
        <v>0.45208960229154654</v>
      </c>
      <c r="G5726">
        <v>1375</v>
      </c>
      <c r="H5726" s="51">
        <f>G5726/'Parc électrique'!$C$24</f>
        <v>0.45833333333333331</v>
      </c>
      <c r="I5726" s="14">
        <v>752</v>
      </c>
      <c r="J5726" s="14">
        <v>1156</v>
      </c>
      <c r="K5726" s="14">
        <v>0</v>
      </c>
      <c r="L5726" s="14">
        <v>648</v>
      </c>
      <c r="M5726" s="14">
        <f>C5726-SUM(D5726:L5726)</f>
        <v>4800.7500931323666</v>
      </c>
      <c r="P5726" s="49">
        <f>D5727/('Parc électrique'!$C$22+'Parc électrique'!$C$23)</f>
        <v>0.38656249999999998</v>
      </c>
      <c r="Q5726" s="49">
        <f t="shared" si="445"/>
        <v>0.37679822691374504</v>
      </c>
      <c r="R5726" s="49">
        <f t="shared" si="446"/>
        <v>0.50178092241780448</v>
      </c>
    </row>
    <row r="5727" spans="1:18" x14ac:dyDescent="0.3">
      <c r="A5727" s="35">
        <f t="shared" si="449"/>
        <v>44254</v>
      </c>
      <c r="B5727" s="36">
        <v>0.5</v>
      </c>
      <c r="C5727">
        <v>11156</v>
      </c>
      <c r="D5727">
        <v>2474</v>
      </c>
      <c r="E5727" s="49">
        <f t="shared" si="447"/>
        <v>0.37679822691374504</v>
      </c>
      <c r="F5727" s="49">
        <f t="shared" si="448"/>
        <v>0.50178092241780448</v>
      </c>
      <c r="G5727">
        <v>1511</v>
      </c>
      <c r="H5727" s="51">
        <f>G5727/'Parc électrique'!$C$24</f>
        <v>0.50366666666666671</v>
      </c>
      <c r="I5727" s="14">
        <v>752</v>
      </c>
      <c r="J5727" s="14">
        <v>969</v>
      </c>
      <c r="K5727" s="14">
        <v>0</v>
      </c>
      <c r="L5727" s="14">
        <v>648</v>
      </c>
      <c r="M5727" s="14">
        <f>C5727-SUM(D5727:L5727)</f>
        <v>4800.6177541840025</v>
      </c>
      <c r="P5727" s="49">
        <f>D5728/('Parc électrique'!$C$22+'Parc électrique'!$C$23)</f>
        <v>0.44765624999999998</v>
      </c>
      <c r="Q5727" s="49">
        <f t="shared" si="445"/>
        <v>0.43634879551652361</v>
      </c>
      <c r="R5727" s="49">
        <f t="shared" si="446"/>
        <v>0.581084212905016</v>
      </c>
    </row>
    <row r="5728" spans="1:18" x14ac:dyDescent="0.3">
      <c r="A5728" s="35">
        <f t="shared" si="449"/>
        <v>44254</v>
      </c>
      <c r="B5728" s="36">
        <v>0.54166666666666663</v>
      </c>
      <c r="C5728">
        <v>10598</v>
      </c>
      <c r="D5728">
        <v>2865</v>
      </c>
      <c r="E5728" s="49">
        <f t="shared" si="447"/>
        <v>0.43634879551652361</v>
      </c>
      <c r="F5728" s="49">
        <f t="shared" si="448"/>
        <v>0.581084212905016</v>
      </c>
      <c r="G5728">
        <v>1580</v>
      </c>
      <c r="H5728" s="51">
        <f>G5728/'Parc électrique'!$C$24</f>
        <v>0.52666666666666662</v>
      </c>
      <c r="I5728" s="14">
        <v>752</v>
      </c>
      <c r="J5728" s="14">
        <v>0</v>
      </c>
      <c r="K5728" s="14">
        <v>-49</v>
      </c>
      <c r="L5728" s="14">
        <v>648</v>
      </c>
      <c r="M5728" s="14">
        <f>C5728-SUM(D5728:L5728)</f>
        <v>4800.4559003249124</v>
      </c>
      <c r="P5728" s="49">
        <f>D5729/('Parc électrique'!$C$22+'Parc électrique'!$C$23)</f>
        <v>0.47484375000000001</v>
      </c>
      <c r="Q5728" s="49">
        <f t="shared" si="445"/>
        <v>0.46284956006098271</v>
      </c>
      <c r="R5728" s="49">
        <f t="shared" si="446"/>
        <v>0.6163751912803993</v>
      </c>
    </row>
    <row r="5729" spans="1:18" x14ac:dyDescent="0.3">
      <c r="A5729" s="35">
        <f t="shared" si="449"/>
        <v>44254</v>
      </c>
      <c r="B5729" s="36">
        <v>0.58333333333333337</v>
      </c>
      <c r="C5729">
        <v>10086</v>
      </c>
      <c r="D5729">
        <v>3039</v>
      </c>
      <c r="E5729" s="49">
        <f t="shared" si="447"/>
        <v>0.46284956006098271</v>
      </c>
      <c r="F5729" s="49">
        <f t="shared" si="448"/>
        <v>0.6163751912803993</v>
      </c>
      <c r="G5729">
        <v>1507</v>
      </c>
      <c r="H5729" s="51">
        <f>G5729/'Parc électrique'!$C$24</f>
        <v>0.5023333333333333</v>
      </c>
      <c r="I5729" s="14">
        <v>752</v>
      </c>
      <c r="J5729" s="14">
        <v>0</v>
      </c>
      <c r="K5729" s="14">
        <v>-658</v>
      </c>
      <c r="L5729" s="14">
        <v>644</v>
      </c>
      <c r="M5729" s="14">
        <f>C5729-SUM(D5729:L5729)</f>
        <v>4800.4184419153253</v>
      </c>
      <c r="P5729" s="49">
        <f>D5730/('Parc électrique'!$C$22+'Parc électrique'!$C$23)</f>
        <v>0.42859375</v>
      </c>
      <c r="Q5729" s="49">
        <f t="shared" si="445"/>
        <v>0.41776779968650063</v>
      </c>
      <c r="R5729" s="49">
        <f t="shared" si="446"/>
        <v>0.55633996369928762</v>
      </c>
    </row>
    <row r="5730" spans="1:18" x14ac:dyDescent="0.3">
      <c r="A5730" s="35">
        <f t="shared" si="449"/>
        <v>44254</v>
      </c>
      <c r="B5730" s="36">
        <v>0.625</v>
      </c>
      <c r="C5730">
        <v>9742</v>
      </c>
      <c r="D5730">
        <v>2743</v>
      </c>
      <c r="E5730" s="49">
        <f t="shared" si="447"/>
        <v>0.41776779968650063</v>
      </c>
      <c r="F5730" s="49">
        <f t="shared" si="448"/>
        <v>0.55633996369928762</v>
      </c>
      <c r="G5730">
        <v>1287</v>
      </c>
      <c r="H5730" s="51">
        <f>G5730/'Parc électrique'!$C$24</f>
        <v>0.42899999999999999</v>
      </c>
      <c r="I5730" s="14">
        <v>752</v>
      </c>
      <c r="J5730" s="14">
        <v>0</v>
      </c>
      <c r="K5730" s="14">
        <v>-484</v>
      </c>
      <c r="L5730" s="14">
        <v>642</v>
      </c>
      <c r="M5730" s="14">
        <f>C5730-SUM(D5730:L5730)</f>
        <v>4800.5968922366137</v>
      </c>
      <c r="P5730" s="49">
        <f>D5731/('Parc électrique'!$C$22+'Parc électrique'!$C$23)</f>
        <v>0.42</v>
      </c>
      <c r="Q5730" s="49">
        <f t="shared" si="445"/>
        <v>0.40939112123853943</v>
      </c>
      <c r="R5730" s="49">
        <f t="shared" si="446"/>
        <v>0.54518476938522975</v>
      </c>
    </row>
    <row r="5731" spans="1:18" x14ac:dyDescent="0.3">
      <c r="A5731" s="35">
        <f t="shared" si="449"/>
        <v>44254</v>
      </c>
      <c r="B5731" s="36">
        <v>0.66666666666666663</v>
      </c>
      <c r="C5731">
        <v>9519</v>
      </c>
      <c r="D5731">
        <v>2688</v>
      </c>
      <c r="E5731" s="49">
        <f t="shared" si="447"/>
        <v>0.40939112123853943</v>
      </c>
      <c r="F5731" s="49">
        <f t="shared" si="448"/>
        <v>0.54518476938522975</v>
      </c>
      <c r="G5731">
        <v>787</v>
      </c>
      <c r="H5731" s="51">
        <f>G5731/'Parc électrique'!$C$24</f>
        <v>0.26233333333333331</v>
      </c>
      <c r="I5731" s="14">
        <v>752</v>
      </c>
      <c r="J5731" s="14">
        <v>0</v>
      </c>
      <c r="K5731" s="14">
        <v>-470</v>
      </c>
      <c r="L5731" s="14">
        <v>640</v>
      </c>
      <c r="M5731" s="14">
        <f>C5731-SUM(D5731:L5731)</f>
        <v>5120.7830907760435</v>
      </c>
      <c r="P5731" s="49">
        <f>D5732/('Parc électrique'!$C$22+'Parc électrique'!$C$23)</f>
        <v>0.40109375000000003</v>
      </c>
      <c r="Q5731" s="49">
        <f t="shared" si="445"/>
        <v>0.39096242865302488</v>
      </c>
      <c r="R5731" s="49">
        <f t="shared" si="446"/>
        <v>0.52064334189430239</v>
      </c>
    </row>
    <row r="5732" spans="1:18" x14ac:dyDescent="0.3">
      <c r="A5732" s="35">
        <f t="shared" si="449"/>
        <v>44254</v>
      </c>
      <c r="B5732" s="36">
        <v>0.70833333333333337</v>
      </c>
      <c r="C5732">
        <v>9687</v>
      </c>
      <c r="D5732">
        <v>2567</v>
      </c>
      <c r="E5732" s="49">
        <f t="shared" si="447"/>
        <v>0.39096242865302488</v>
      </c>
      <c r="F5732" s="49">
        <f t="shared" si="448"/>
        <v>0.52064334189430239</v>
      </c>
      <c r="G5732">
        <v>268</v>
      </c>
      <c r="H5732" s="51">
        <f>G5732/'Parc électrique'!$C$24</f>
        <v>8.9333333333333334E-2</v>
      </c>
      <c r="I5732" s="14">
        <v>752</v>
      </c>
      <c r="J5732" s="14">
        <v>339</v>
      </c>
      <c r="K5732" s="14">
        <v>0</v>
      </c>
      <c r="L5732" s="14">
        <v>639</v>
      </c>
      <c r="M5732" s="14">
        <f>C5732-SUM(D5732:L5732)</f>
        <v>5120.9990608961198</v>
      </c>
      <c r="P5732" s="49">
        <f>D5733/('Parc électrique'!$C$22+'Parc électrique'!$C$23)</f>
        <v>0.38140625</v>
      </c>
      <c r="Q5732" s="49">
        <f t="shared" si="445"/>
        <v>0.37177221984496833</v>
      </c>
      <c r="R5732" s="49">
        <f t="shared" si="446"/>
        <v>0.49508780582936973</v>
      </c>
    </row>
    <row r="5733" spans="1:18" x14ac:dyDescent="0.3">
      <c r="A5733" s="35">
        <f t="shared" si="449"/>
        <v>44254</v>
      </c>
      <c r="B5733" s="36">
        <v>0.75</v>
      </c>
      <c r="C5733">
        <v>10609</v>
      </c>
      <c r="D5733">
        <v>2441</v>
      </c>
      <c r="E5733" s="49">
        <f t="shared" si="447"/>
        <v>0.37177221984496833</v>
      </c>
      <c r="F5733" s="49">
        <f t="shared" si="448"/>
        <v>0.49508780582936973</v>
      </c>
      <c r="G5733">
        <v>23</v>
      </c>
      <c r="H5733" s="51">
        <f>G5733/'Parc électrique'!$C$24</f>
        <v>7.6666666666666662E-3</v>
      </c>
      <c r="I5733" s="14">
        <v>752</v>
      </c>
      <c r="J5733" s="14">
        <v>0</v>
      </c>
      <c r="K5733" s="14">
        <v>0</v>
      </c>
      <c r="L5733" s="14">
        <v>634</v>
      </c>
      <c r="M5733" s="14">
        <f>C5733-SUM(D5733:L5733)</f>
        <v>6758.1254733076585</v>
      </c>
      <c r="P5733" s="49">
        <f>D5734/('Parc électrique'!$C$22+'Parc électrique'!$C$23)</f>
        <v>0.34546874999999999</v>
      </c>
      <c r="Q5733" s="49">
        <f t="shared" si="445"/>
        <v>0.33674247360803972</v>
      </c>
      <c r="R5733" s="49">
        <f t="shared" si="446"/>
        <v>0.44843881142512759</v>
      </c>
    </row>
    <row r="5734" spans="1:18" x14ac:dyDescent="0.3">
      <c r="A5734" s="35">
        <f t="shared" si="449"/>
        <v>44254</v>
      </c>
      <c r="B5734" s="36">
        <v>0.79166666666666663</v>
      </c>
      <c r="C5734">
        <v>11023</v>
      </c>
      <c r="D5734">
        <v>2211</v>
      </c>
      <c r="E5734" s="49">
        <f t="shared" si="447"/>
        <v>0.33674247360803972</v>
      </c>
      <c r="F5734" s="49">
        <f t="shared" si="448"/>
        <v>0.44843881142512759</v>
      </c>
      <c r="G5734">
        <v>0</v>
      </c>
      <c r="H5734" s="51">
        <f>G5734/'Parc électrique'!$C$24</f>
        <v>0</v>
      </c>
      <c r="I5734" s="14">
        <v>752</v>
      </c>
      <c r="J5734" s="14">
        <v>2305</v>
      </c>
      <c r="K5734" s="14">
        <v>0</v>
      </c>
      <c r="L5734" s="14">
        <v>633</v>
      </c>
      <c r="M5734" s="14">
        <f>C5734-SUM(D5734:L5734)</f>
        <v>5121.2148187149669</v>
      </c>
      <c r="P5734" s="49">
        <f>D5735/('Parc électrique'!$C$22+'Parc électrique'!$C$23)</f>
        <v>0.359375</v>
      </c>
      <c r="Q5734" s="49">
        <f t="shared" si="445"/>
        <v>0.35029746236928599</v>
      </c>
      <c r="R5734" s="49">
        <f t="shared" si="446"/>
        <v>0.46648994404242128</v>
      </c>
    </row>
    <row r="5735" spans="1:18" x14ac:dyDescent="0.3">
      <c r="A5735" s="35">
        <f t="shared" si="449"/>
        <v>44254</v>
      </c>
      <c r="B5735" s="36">
        <v>0.83333333333333337</v>
      </c>
      <c r="C5735">
        <v>10529</v>
      </c>
      <c r="D5735">
        <v>2300</v>
      </c>
      <c r="E5735" s="49">
        <f t="shared" si="447"/>
        <v>0.35029746236928599</v>
      </c>
      <c r="F5735" s="49">
        <f t="shared" si="448"/>
        <v>0.46648994404242128</v>
      </c>
      <c r="G5735">
        <v>0</v>
      </c>
      <c r="H5735" s="51">
        <f>G5735/'Parc électrique'!$C$24</f>
        <v>0</v>
      </c>
      <c r="I5735" s="14">
        <v>752</v>
      </c>
      <c r="J5735" s="14">
        <v>1729</v>
      </c>
      <c r="K5735" s="14">
        <v>0</v>
      </c>
      <c r="L5735" s="14">
        <v>626</v>
      </c>
      <c r="M5735" s="14">
        <f>C5735-SUM(D5735:L5735)</f>
        <v>5121.1832125935889</v>
      </c>
      <c r="P5735" s="49">
        <f>D5736/('Parc électrique'!$C$22+'Parc électrique'!$C$23)</f>
        <v>0.38843749999999999</v>
      </c>
      <c r="Q5735" s="49">
        <f t="shared" si="445"/>
        <v>0.37862586584784563</v>
      </c>
      <c r="R5735" s="49">
        <f t="shared" si="446"/>
        <v>0.50421478299541711</v>
      </c>
    </row>
    <row r="5736" spans="1:18" x14ac:dyDescent="0.3">
      <c r="A5736" s="35">
        <f t="shared" si="449"/>
        <v>44254</v>
      </c>
      <c r="B5736" s="36">
        <v>0.875</v>
      </c>
      <c r="C5736">
        <v>10093</v>
      </c>
      <c r="D5736">
        <v>2486</v>
      </c>
      <c r="E5736" s="49">
        <f t="shared" si="447"/>
        <v>0.37862586584784563</v>
      </c>
      <c r="F5736" s="49">
        <f t="shared" si="448"/>
        <v>0.50421478299541711</v>
      </c>
      <c r="G5736">
        <v>0</v>
      </c>
      <c r="H5736" s="51">
        <f>G5736/'Parc électrique'!$C$24</f>
        <v>0</v>
      </c>
      <c r="I5736" s="14">
        <v>752</v>
      </c>
      <c r="J5736" s="14">
        <v>0</v>
      </c>
      <c r="K5736" s="14">
        <v>1112</v>
      </c>
      <c r="L5736" s="14">
        <v>621</v>
      </c>
      <c r="M5736" s="14">
        <f>C5736-SUM(D5736:L5736)</f>
        <v>5121.1171593511572</v>
      </c>
      <c r="P5736" s="49">
        <f>D5737/('Parc électrique'!$C$22+'Parc électrique'!$C$23)</f>
        <v>0.39015624999999998</v>
      </c>
      <c r="Q5736" s="49">
        <f t="shared" si="445"/>
        <v>0.38030120153743785</v>
      </c>
      <c r="R5736" s="49">
        <f t="shared" si="446"/>
        <v>0.50644582185822862</v>
      </c>
    </row>
    <row r="5737" spans="1:18" x14ac:dyDescent="0.3">
      <c r="A5737" s="35">
        <f t="shared" si="449"/>
        <v>44254</v>
      </c>
      <c r="B5737" s="36">
        <v>0.91666666666666663</v>
      </c>
      <c r="C5737">
        <v>10502</v>
      </c>
      <c r="D5737">
        <v>2497</v>
      </c>
      <c r="E5737" s="49">
        <f t="shared" si="447"/>
        <v>0.38030120153743785</v>
      </c>
      <c r="F5737" s="49">
        <f t="shared" si="448"/>
        <v>0.50644582185822862</v>
      </c>
      <c r="G5737">
        <v>0</v>
      </c>
      <c r="H5737" s="51">
        <f>G5737/'Parc électrique'!$C$24</f>
        <v>0</v>
      </c>
      <c r="I5737" s="14">
        <v>752</v>
      </c>
      <c r="J5737" s="14">
        <v>0</v>
      </c>
      <c r="K5737" s="14">
        <v>0</v>
      </c>
      <c r="L5737" s="14">
        <v>617</v>
      </c>
      <c r="M5737" s="14">
        <f>C5737-SUM(D5737:L5737)</f>
        <v>6635.1132529766046</v>
      </c>
      <c r="P5737" s="49">
        <f>D5738/('Parc électrique'!$C$22+'Parc électrique'!$C$23)</f>
        <v>0.37484374999999998</v>
      </c>
      <c r="Q5737" s="49">
        <f t="shared" si="445"/>
        <v>0.36537548357561611</v>
      </c>
      <c r="R5737" s="49">
        <f t="shared" si="446"/>
        <v>0.48656929380772546</v>
      </c>
    </row>
    <row r="5738" spans="1:18" x14ac:dyDescent="0.3">
      <c r="A5738" s="35">
        <f t="shared" si="449"/>
        <v>44254</v>
      </c>
      <c r="B5738" s="36">
        <v>0.95833333333333337</v>
      </c>
      <c r="C5738">
        <v>10848</v>
      </c>
      <c r="D5738">
        <v>2399</v>
      </c>
      <c r="E5738" s="49">
        <f t="shared" si="447"/>
        <v>0.36537548357561611</v>
      </c>
      <c r="F5738" s="49">
        <f t="shared" si="448"/>
        <v>0.48656929380772546</v>
      </c>
      <c r="G5738">
        <v>0</v>
      </c>
      <c r="H5738" s="51">
        <f>G5738/'Parc électrique'!$C$24</f>
        <v>0</v>
      </c>
      <c r="I5738" s="14">
        <v>752</v>
      </c>
      <c r="J5738" s="14">
        <v>0</v>
      </c>
      <c r="K5738" s="14">
        <v>218</v>
      </c>
      <c r="L5738" s="14">
        <v>620</v>
      </c>
      <c r="M5738" s="14">
        <f>C5738-SUM(D5738:L5738)</f>
        <v>6858.1480552226167</v>
      </c>
      <c r="P5738" s="49">
        <f>D5739/('Parc électrique'!$C$22+'Parc électrique'!$C$23)</f>
        <v>0.35843750000000002</v>
      </c>
      <c r="Q5738" s="49">
        <f t="shared" si="445"/>
        <v>0.34938364290223572</v>
      </c>
      <c r="R5738" s="49">
        <f t="shared" si="446"/>
        <v>0.46527301375361496</v>
      </c>
    </row>
    <row r="5739" spans="1:18" x14ac:dyDescent="0.3">
      <c r="A5739" s="35">
        <f t="shared" si="449"/>
        <v>44255</v>
      </c>
      <c r="B5739" s="36">
        <v>0</v>
      </c>
      <c r="C5739">
        <v>10460</v>
      </c>
      <c r="D5739">
        <v>2294</v>
      </c>
      <c r="E5739" s="49">
        <f t="shared" si="447"/>
        <v>0.34938364290223572</v>
      </c>
      <c r="F5739" s="49">
        <f t="shared" si="448"/>
        <v>0.46527301375361496</v>
      </c>
      <c r="G5739">
        <v>0</v>
      </c>
      <c r="H5739" s="51">
        <f>G5739/'Parc électrique'!$C$24</f>
        <v>0</v>
      </c>
      <c r="I5739" s="14">
        <v>752</v>
      </c>
      <c r="J5739" s="14">
        <v>472</v>
      </c>
      <c r="K5739" s="14">
        <v>1200</v>
      </c>
      <c r="L5739" s="14">
        <v>620</v>
      </c>
      <c r="M5739" s="14">
        <f>C5739-SUM(D5739:L5739)</f>
        <v>5121.1853433433444</v>
      </c>
      <c r="P5739" s="49">
        <f>D5740/('Parc électrique'!$C$22+'Parc électrique'!$C$23)</f>
        <v>0.36515625000000002</v>
      </c>
      <c r="Q5739" s="49">
        <f t="shared" si="445"/>
        <v>0.35593268241609627</v>
      </c>
      <c r="R5739" s="49">
        <f t="shared" si="446"/>
        <v>0.47399434749006025</v>
      </c>
    </row>
    <row r="5740" spans="1:18" x14ac:dyDescent="0.3">
      <c r="A5740" s="35">
        <f t="shared" si="449"/>
        <v>44255</v>
      </c>
      <c r="B5740" s="36">
        <v>4.1666666666666664E-2</v>
      </c>
      <c r="C5740">
        <v>10168</v>
      </c>
      <c r="D5740">
        <v>2337</v>
      </c>
      <c r="E5740" s="49">
        <f t="shared" si="447"/>
        <v>0.35593268241609627</v>
      </c>
      <c r="F5740" s="49">
        <f t="shared" si="448"/>
        <v>0.47399434749006025</v>
      </c>
      <c r="G5740">
        <v>0</v>
      </c>
      <c r="H5740" s="51">
        <f>G5740/'Parc électrique'!$C$24</f>
        <v>0</v>
      </c>
      <c r="I5740" s="14">
        <v>752</v>
      </c>
      <c r="J5740" s="14">
        <v>0</v>
      </c>
      <c r="K5740" s="14">
        <v>1200</v>
      </c>
      <c r="L5740" s="14">
        <v>618</v>
      </c>
      <c r="M5740" s="14">
        <f>C5740-SUM(D5740:L5740)</f>
        <v>5260.1700729700933</v>
      </c>
      <c r="P5740" s="49">
        <f>D5741/('Parc électrique'!$C$22+'Parc électrique'!$C$23)</f>
        <v>0.34062500000000001</v>
      </c>
      <c r="Q5740" s="49">
        <f t="shared" si="445"/>
        <v>0.33202107302827977</v>
      </c>
      <c r="R5740" s="49">
        <f t="shared" si="446"/>
        <v>0.44215133826629494</v>
      </c>
    </row>
    <row r="5741" spans="1:18" x14ac:dyDescent="0.3">
      <c r="A5741" s="35">
        <f t="shared" si="449"/>
        <v>44255</v>
      </c>
      <c r="B5741" s="36">
        <v>8.3333333333333329E-2</v>
      </c>
      <c r="C5741">
        <v>9858</v>
      </c>
      <c r="D5741">
        <v>2180</v>
      </c>
      <c r="E5741" s="49">
        <f t="shared" si="447"/>
        <v>0.33202107302827977</v>
      </c>
      <c r="F5741" s="49">
        <f t="shared" si="448"/>
        <v>0.44215133826629494</v>
      </c>
      <c r="G5741">
        <v>0</v>
      </c>
      <c r="H5741" s="51">
        <f>G5741/'Parc électrique'!$C$24</f>
        <v>0</v>
      </c>
      <c r="I5741" s="14">
        <v>752</v>
      </c>
      <c r="J5741" s="14">
        <v>308</v>
      </c>
      <c r="K5741" s="14">
        <v>1200</v>
      </c>
      <c r="L5741" s="14">
        <v>616</v>
      </c>
      <c r="M5741" s="14">
        <f>C5741-SUM(D5741:L5741)</f>
        <v>4801.2258275887052</v>
      </c>
      <c r="P5741" s="49">
        <f>D5742/('Parc électrique'!$C$22+'Parc électrique'!$C$23)</f>
        <v>0.41437499999999999</v>
      </c>
      <c r="Q5741" s="49">
        <f t="shared" si="445"/>
        <v>0.40390820443623765</v>
      </c>
      <c r="R5741" s="49">
        <f t="shared" si="446"/>
        <v>0.53788318765239185</v>
      </c>
    </row>
    <row r="5742" spans="1:18" x14ac:dyDescent="0.3">
      <c r="A5742" s="35">
        <f t="shared" si="449"/>
        <v>44255</v>
      </c>
      <c r="B5742" s="36">
        <v>0.125</v>
      </c>
      <c r="C5742">
        <v>9364</v>
      </c>
      <c r="D5742">
        <v>2652</v>
      </c>
      <c r="E5742" s="49">
        <f t="shared" si="447"/>
        <v>0.40390820443623765</v>
      </c>
      <c r="F5742" s="49">
        <f t="shared" si="448"/>
        <v>0.53788318765239185</v>
      </c>
      <c r="G5742">
        <v>0</v>
      </c>
      <c r="H5742" s="51">
        <f>G5742/'Parc électrique'!$C$24</f>
        <v>0</v>
      </c>
      <c r="I5742" s="14">
        <v>752</v>
      </c>
      <c r="J5742" s="14">
        <v>0</v>
      </c>
      <c r="K5742" s="14">
        <v>543</v>
      </c>
      <c r="L5742" s="14">
        <v>615</v>
      </c>
      <c r="M5742" s="14">
        <f>C5742-SUM(D5742:L5742)</f>
        <v>4801.0582086079112</v>
      </c>
      <c r="P5742" s="49">
        <f>D5743/('Parc électrique'!$C$22+'Parc électrique'!$C$23)</f>
        <v>0.38828125000000002</v>
      </c>
      <c r="Q5742" s="49">
        <f t="shared" si="445"/>
        <v>0.37847356260333725</v>
      </c>
      <c r="R5742" s="49">
        <f t="shared" si="446"/>
        <v>0.50401196128061609</v>
      </c>
    </row>
    <row r="5743" spans="1:18" x14ac:dyDescent="0.3">
      <c r="A5743" s="35">
        <f t="shared" si="449"/>
        <v>44255</v>
      </c>
      <c r="B5743" s="36">
        <v>0.16666666666666666</v>
      </c>
      <c r="C5743">
        <v>9135</v>
      </c>
      <c r="D5743">
        <v>2485</v>
      </c>
      <c r="E5743" s="49">
        <f t="shared" si="447"/>
        <v>0.37847356260333725</v>
      </c>
      <c r="F5743" s="49">
        <f t="shared" si="448"/>
        <v>0.50401196128061609</v>
      </c>
      <c r="G5743">
        <v>0</v>
      </c>
      <c r="H5743" s="51">
        <f>G5743/'Parc électrique'!$C$24</f>
        <v>0</v>
      </c>
      <c r="I5743" s="14">
        <v>752</v>
      </c>
      <c r="J5743" s="14">
        <v>483</v>
      </c>
      <c r="K5743" s="14">
        <v>0</v>
      </c>
      <c r="L5743" s="14">
        <v>613</v>
      </c>
      <c r="M5743" s="14">
        <f>C5743-SUM(D5743:L5743)</f>
        <v>4801.1175144761164</v>
      </c>
      <c r="P5743" s="49">
        <f>D5744/('Parc électrique'!$C$22+'Parc électrique'!$C$23)</f>
        <v>0.40265624999999999</v>
      </c>
      <c r="Q5743" s="49">
        <f t="shared" si="445"/>
        <v>0.39248546109810872</v>
      </c>
      <c r="R5743" s="49">
        <f t="shared" si="446"/>
        <v>0.52267155904231288</v>
      </c>
    </row>
    <row r="5744" spans="1:18" x14ac:dyDescent="0.3">
      <c r="A5744" s="35">
        <f t="shared" si="449"/>
        <v>44255</v>
      </c>
      <c r="B5744" s="36">
        <v>0.20833333333333334</v>
      </c>
      <c r="C5744">
        <v>9181</v>
      </c>
      <c r="D5744">
        <v>2577</v>
      </c>
      <c r="E5744" s="49">
        <f t="shared" si="447"/>
        <v>0.39248546109810872</v>
      </c>
      <c r="F5744" s="49">
        <f t="shared" si="448"/>
        <v>0.52267155904231288</v>
      </c>
      <c r="G5744">
        <v>0</v>
      </c>
      <c r="H5744" s="51">
        <f>G5744/'Parc électrique'!$C$24</f>
        <v>0</v>
      </c>
      <c r="I5744" s="14">
        <v>752</v>
      </c>
      <c r="J5744" s="14">
        <v>0</v>
      </c>
      <c r="K5744" s="14">
        <v>435</v>
      </c>
      <c r="L5744" s="14">
        <v>615</v>
      </c>
      <c r="M5744" s="14">
        <f>C5744-SUM(D5744:L5744)</f>
        <v>4801.0848429798589</v>
      </c>
      <c r="P5744" s="49">
        <f>D5745/('Parc électrique'!$C$22+'Parc électrique'!$C$23)</f>
        <v>0.41968749999999999</v>
      </c>
      <c r="Q5744" s="49">
        <f t="shared" si="445"/>
        <v>0.40908651474952268</v>
      </c>
      <c r="R5744" s="49">
        <f t="shared" si="446"/>
        <v>0.54477912595562761</v>
      </c>
    </row>
    <row r="5745" spans="1:18" x14ac:dyDescent="0.3">
      <c r="A5745" s="35">
        <f t="shared" si="449"/>
        <v>44255</v>
      </c>
      <c r="B5745" s="36">
        <v>0.25</v>
      </c>
      <c r="C5745">
        <v>9391</v>
      </c>
      <c r="D5745">
        <v>2686</v>
      </c>
      <c r="E5745" s="49">
        <f t="shared" si="447"/>
        <v>0.40908651474952268</v>
      </c>
      <c r="F5745" s="49">
        <f t="shared" si="448"/>
        <v>0.54477912595562761</v>
      </c>
      <c r="G5745">
        <v>0</v>
      </c>
      <c r="H5745" s="51">
        <f>G5745/'Parc électrique'!$C$24</f>
        <v>0</v>
      </c>
      <c r="I5745" s="14">
        <v>752</v>
      </c>
      <c r="J5745" s="14">
        <v>0</v>
      </c>
      <c r="K5745" s="14">
        <v>534</v>
      </c>
      <c r="L5745" s="14">
        <v>617</v>
      </c>
      <c r="M5745" s="14">
        <f>C5745-SUM(D5745:L5745)</f>
        <v>4801.0461343592942</v>
      </c>
      <c r="P5745" s="49">
        <f>D5746/('Parc électrique'!$C$22+'Parc électrique'!$C$23)</f>
        <v>0.40921875000000002</v>
      </c>
      <c r="Q5745" s="49">
        <f t="shared" si="445"/>
        <v>0.39888219736746094</v>
      </c>
      <c r="R5745" s="49">
        <f t="shared" si="446"/>
        <v>0.53119007106395721</v>
      </c>
    </row>
    <row r="5746" spans="1:18" x14ac:dyDescent="0.3">
      <c r="A5746" s="35">
        <f t="shared" si="449"/>
        <v>44255</v>
      </c>
      <c r="B5746" s="36">
        <v>0.29166666666666669</v>
      </c>
      <c r="C5746">
        <v>9478</v>
      </c>
      <c r="D5746">
        <v>2619</v>
      </c>
      <c r="E5746" s="49">
        <f t="shared" si="447"/>
        <v>0.39888219736746094</v>
      </c>
      <c r="F5746" s="49">
        <f t="shared" si="448"/>
        <v>0.53119007106395721</v>
      </c>
      <c r="G5746">
        <v>7</v>
      </c>
      <c r="H5746" s="51">
        <f>G5746/'Parc électrique'!$C$24</f>
        <v>2.3333333333333335E-3</v>
      </c>
      <c r="I5746" s="14">
        <v>752</v>
      </c>
      <c r="J5746" s="14">
        <v>522</v>
      </c>
      <c r="K5746" s="14">
        <v>150</v>
      </c>
      <c r="L5746" s="14">
        <v>626</v>
      </c>
      <c r="M5746" s="14">
        <f>C5746-SUM(D5746:L5746)</f>
        <v>4801.0675943982351</v>
      </c>
      <c r="P5746" s="49">
        <f>D5747/('Parc électrique'!$C$22+'Parc électrique'!$C$23)</f>
        <v>0.42531249999999998</v>
      </c>
      <c r="Q5746" s="49">
        <f t="shared" si="445"/>
        <v>0.41456943155182457</v>
      </c>
      <c r="R5746" s="49">
        <f t="shared" si="446"/>
        <v>0.55208070768846551</v>
      </c>
    </row>
    <row r="5747" spans="1:18" x14ac:dyDescent="0.3">
      <c r="A5747" s="35">
        <f t="shared" si="449"/>
        <v>44255</v>
      </c>
      <c r="B5747" s="36">
        <v>0.33333333333333331</v>
      </c>
      <c r="C5747">
        <v>9898</v>
      </c>
      <c r="D5747">
        <v>2722</v>
      </c>
      <c r="E5747" s="49">
        <f t="shared" si="447"/>
        <v>0.41456943155182457</v>
      </c>
      <c r="F5747" s="49">
        <f t="shared" si="448"/>
        <v>0.55208070768846551</v>
      </c>
      <c r="G5747">
        <v>241</v>
      </c>
      <c r="H5747" s="51">
        <f>G5747/'Parc électrique'!$C$24</f>
        <v>8.033333333333334E-2</v>
      </c>
      <c r="I5747" s="14">
        <v>752</v>
      </c>
      <c r="J5747" s="14">
        <v>0</v>
      </c>
      <c r="K5747" s="14">
        <v>745</v>
      </c>
      <c r="L5747" s="14">
        <v>636</v>
      </c>
      <c r="M5747" s="14">
        <f>C5747-SUM(D5747:L5747)</f>
        <v>4800.9530165274264</v>
      </c>
      <c r="P5747" s="49">
        <f>D5748/('Parc électrique'!$C$22+'Parc électrique'!$C$23)</f>
        <v>0.47421875000000002</v>
      </c>
      <c r="Q5747" s="49">
        <f t="shared" si="445"/>
        <v>0.4622403470829492</v>
      </c>
      <c r="R5747" s="49">
        <f t="shared" si="446"/>
        <v>0.61556390442119513</v>
      </c>
    </row>
    <row r="5748" spans="1:18" x14ac:dyDescent="0.3">
      <c r="A5748" s="35">
        <f t="shared" si="449"/>
        <v>44255</v>
      </c>
      <c r="B5748" s="36">
        <v>0.375</v>
      </c>
      <c r="C5748">
        <v>10298</v>
      </c>
      <c r="D5748">
        <v>3035</v>
      </c>
      <c r="E5748" s="49">
        <f t="shared" si="447"/>
        <v>0.4622403470829492</v>
      </c>
      <c r="F5748" s="49">
        <f t="shared" si="448"/>
        <v>0.61556390442119513</v>
      </c>
      <c r="G5748">
        <v>758</v>
      </c>
      <c r="H5748" s="51">
        <f>G5748/'Parc électrique'!$C$24</f>
        <v>0.25266666666666665</v>
      </c>
      <c r="I5748" s="14">
        <v>752</v>
      </c>
      <c r="J5748" s="14">
        <v>0</v>
      </c>
      <c r="K5748" s="14">
        <v>309</v>
      </c>
      <c r="L5748" s="14">
        <v>642</v>
      </c>
      <c r="M5748" s="14">
        <f>C5748-SUM(D5748:L5748)</f>
        <v>4800.6695290818288</v>
      </c>
      <c r="P5748" s="49">
        <f>D5749/('Parc électrique'!$C$22+'Parc électrique'!$C$23)</f>
        <v>0.51156250000000003</v>
      </c>
      <c r="Q5748" s="49">
        <f t="shared" si="445"/>
        <v>0.49864082252045328</v>
      </c>
      <c r="R5748" s="49">
        <f t="shared" si="446"/>
        <v>0.66403829425864669</v>
      </c>
    </row>
    <row r="5749" spans="1:18" x14ac:dyDescent="0.3">
      <c r="A5749" s="35">
        <f t="shared" si="449"/>
        <v>44255</v>
      </c>
      <c r="B5749" s="36">
        <v>0.41666666666666669</v>
      </c>
      <c r="C5749">
        <v>10446</v>
      </c>
      <c r="D5749">
        <v>3274</v>
      </c>
      <c r="E5749" s="49">
        <f t="shared" si="447"/>
        <v>0.49864082252045328</v>
      </c>
      <c r="F5749" s="49">
        <f t="shared" si="448"/>
        <v>0.66403829425864669</v>
      </c>
      <c r="G5749">
        <v>1280</v>
      </c>
      <c r="H5749" s="51">
        <f>G5749/'Parc électrique'!$C$24</f>
        <v>0.42666666666666669</v>
      </c>
      <c r="I5749" s="14">
        <v>752</v>
      </c>
      <c r="J5749" s="14">
        <v>0</v>
      </c>
      <c r="K5749" s="14">
        <v>-307</v>
      </c>
      <c r="L5749" s="14">
        <v>645</v>
      </c>
      <c r="M5749" s="14">
        <f>C5749-SUM(D5749:L5749)</f>
        <v>4800.4106542165546</v>
      </c>
      <c r="P5749" s="49">
        <f>D5750/('Parc électrique'!$C$22+'Parc électrique'!$C$23)</f>
        <v>0.52531249999999996</v>
      </c>
      <c r="Q5749" s="49">
        <f t="shared" si="445"/>
        <v>0.51204350803719112</v>
      </c>
      <c r="R5749" s="49">
        <f t="shared" si="446"/>
        <v>0.68188660516113919</v>
      </c>
    </row>
    <row r="5750" spans="1:18" x14ac:dyDescent="0.3">
      <c r="A5750" s="35">
        <f t="shared" si="449"/>
        <v>44255</v>
      </c>
      <c r="B5750" s="36">
        <v>0.45833333333333331</v>
      </c>
      <c r="C5750">
        <v>10519</v>
      </c>
      <c r="D5750">
        <v>3362</v>
      </c>
      <c r="E5750" s="49">
        <f t="shared" si="447"/>
        <v>0.51204350803719112</v>
      </c>
      <c r="F5750" s="49">
        <f t="shared" si="448"/>
        <v>0.68188660516113919</v>
      </c>
      <c r="G5750">
        <v>1640</v>
      </c>
      <c r="H5750" s="51">
        <f>G5750/'Parc électrique'!$C$24</f>
        <v>0.54666666666666663</v>
      </c>
      <c r="I5750" s="14">
        <v>752</v>
      </c>
      <c r="J5750" s="14">
        <v>0</v>
      </c>
      <c r="K5750" s="14">
        <v>-685</v>
      </c>
      <c r="L5750" s="14">
        <v>648</v>
      </c>
      <c r="M5750" s="14">
        <f>C5750-SUM(D5750:L5750)</f>
        <v>4800.2594032201341</v>
      </c>
      <c r="P5750" s="49">
        <f>D5751/('Parc électrique'!$C$22+'Parc électrique'!$C$23)</f>
        <v>0.53249999999999997</v>
      </c>
      <c r="Q5750" s="49">
        <f t="shared" si="445"/>
        <v>0.51904945728457674</v>
      </c>
      <c r="R5750" s="49">
        <f t="shared" si="446"/>
        <v>0.69121640404198759</v>
      </c>
    </row>
    <row r="5751" spans="1:18" x14ac:dyDescent="0.3">
      <c r="A5751" s="35">
        <f t="shared" si="449"/>
        <v>44255</v>
      </c>
      <c r="B5751" s="36">
        <v>0.5</v>
      </c>
      <c r="C5751">
        <v>10713</v>
      </c>
      <c r="D5751">
        <v>3408</v>
      </c>
      <c r="E5751" s="49">
        <f t="shared" si="447"/>
        <v>0.51904945728457674</v>
      </c>
      <c r="F5751" s="49">
        <f t="shared" si="448"/>
        <v>0.69121640404198759</v>
      </c>
      <c r="G5751">
        <v>1818</v>
      </c>
      <c r="H5751" s="51">
        <f>G5751/'Parc électrique'!$C$24</f>
        <v>0.60599999999999998</v>
      </c>
      <c r="I5751" s="14">
        <v>752</v>
      </c>
      <c r="J5751" s="14">
        <v>0</v>
      </c>
      <c r="K5751" s="14">
        <v>-715</v>
      </c>
      <c r="L5751" s="14">
        <v>648</v>
      </c>
      <c r="M5751" s="14">
        <f>C5751-SUM(D5751:L5751)</f>
        <v>4800.1837341386745</v>
      </c>
      <c r="P5751" s="49">
        <f>D5752/('Parc électrique'!$C$22+'Parc électrique'!$C$23)</f>
        <v>0.59531250000000002</v>
      </c>
      <c r="Q5751" s="49">
        <f t="shared" si="445"/>
        <v>0.5802753615769477</v>
      </c>
      <c r="R5751" s="49">
        <f t="shared" si="446"/>
        <v>0.77275073339201095</v>
      </c>
    </row>
    <row r="5752" spans="1:18" x14ac:dyDescent="0.3">
      <c r="A5752" s="35">
        <f t="shared" si="449"/>
        <v>44255</v>
      </c>
      <c r="B5752" s="36">
        <v>0.54166666666666663</v>
      </c>
      <c r="C5752">
        <v>10031</v>
      </c>
      <c r="D5752">
        <v>3810</v>
      </c>
      <c r="E5752" s="49">
        <f t="shared" si="447"/>
        <v>0.5802753615769477</v>
      </c>
      <c r="F5752" s="49">
        <f t="shared" si="448"/>
        <v>0.77275073339201095</v>
      </c>
      <c r="G5752">
        <v>1887</v>
      </c>
      <c r="H5752" s="51">
        <f>G5752/'Parc électrique'!$C$24</f>
        <v>0.629</v>
      </c>
      <c r="I5752" s="14">
        <v>752</v>
      </c>
      <c r="J5752" s="14">
        <v>0</v>
      </c>
      <c r="K5752" s="14">
        <v>-1200</v>
      </c>
      <c r="L5752" s="14">
        <v>647</v>
      </c>
      <c r="M5752" s="14">
        <f>C5752-SUM(D5752:L5752)</f>
        <v>4133.0179739050309</v>
      </c>
      <c r="P5752" s="49">
        <f>D5753/('Parc électrique'!$C$22+'Parc électrique'!$C$23)</f>
        <v>0.62265625000000002</v>
      </c>
      <c r="Q5752" s="49">
        <f t="shared" si="445"/>
        <v>0.60692842936591507</v>
      </c>
      <c r="R5752" s="49">
        <f t="shared" si="446"/>
        <v>0.80824453348219516</v>
      </c>
    </row>
    <row r="5753" spans="1:18" x14ac:dyDescent="0.3">
      <c r="A5753" s="35">
        <f t="shared" si="449"/>
        <v>44255</v>
      </c>
      <c r="B5753" s="36">
        <v>0.58333333333333337</v>
      </c>
      <c r="C5753">
        <v>9466</v>
      </c>
      <c r="D5753">
        <v>3985</v>
      </c>
      <c r="E5753" s="49">
        <f t="shared" si="447"/>
        <v>0.60692842936591507</v>
      </c>
      <c r="F5753" s="49">
        <f t="shared" si="448"/>
        <v>0.80824453348219516</v>
      </c>
      <c r="G5753">
        <v>1757</v>
      </c>
      <c r="H5753" s="51">
        <f>G5753/'Parc électrique'!$C$24</f>
        <v>0.58566666666666667</v>
      </c>
      <c r="I5753" s="14">
        <v>752</v>
      </c>
      <c r="J5753" s="14">
        <v>0</v>
      </c>
      <c r="K5753" s="14">
        <v>-1200</v>
      </c>
      <c r="L5753" s="14">
        <v>644</v>
      </c>
      <c r="M5753" s="14">
        <f>C5753-SUM(D5753:L5753)</f>
        <v>3525.9991603704848</v>
      </c>
      <c r="P5753" s="49">
        <f>D5754/('Parc électrique'!$C$22+'Parc électrique'!$C$23)</f>
        <v>0.63437500000000002</v>
      </c>
      <c r="Q5753" s="49">
        <f t="shared" si="445"/>
        <v>0.61835117270404394</v>
      </c>
      <c r="R5753" s="49">
        <f t="shared" si="446"/>
        <v>0.82345616209227412</v>
      </c>
    </row>
    <row r="5754" spans="1:18" x14ac:dyDescent="0.3">
      <c r="A5754" s="35">
        <f t="shared" si="449"/>
        <v>44255</v>
      </c>
      <c r="B5754" s="36">
        <v>0.625</v>
      </c>
      <c r="C5754">
        <v>9113</v>
      </c>
      <c r="D5754">
        <v>4060</v>
      </c>
      <c r="E5754" s="49">
        <f t="shared" si="447"/>
        <v>0.61835117270404394</v>
      </c>
      <c r="F5754" s="49">
        <f t="shared" si="448"/>
        <v>0.82345616209227412</v>
      </c>
      <c r="G5754">
        <v>1421</v>
      </c>
      <c r="H5754" s="51">
        <f>G5754/'Parc électrique'!$C$24</f>
        <v>0.47366666666666668</v>
      </c>
      <c r="I5754" s="14">
        <v>752</v>
      </c>
      <c r="J5754" s="14">
        <v>0</v>
      </c>
      <c r="K5754" s="14">
        <v>-1200</v>
      </c>
      <c r="L5754" s="14">
        <v>642</v>
      </c>
      <c r="M5754" s="14">
        <f>C5754-SUM(D5754:L5754)</f>
        <v>3436.0845259985363</v>
      </c>
      <c r="P5754" s="49">
        <f>D5755/('Parc électrique'!$C$22+'Parc électrique'!$C$23)</f>
        <v>0.62749999999999995</v>
      </c>
      <c r="Q5754" s="49">
        <f t="shared" si="445"/>
        <v>0.61164982994567507</v>
      </c>
      <c r="R5754" s="49">
        <f t="shared" si="446"/>
        <v>0.81453200664102776</v>
      </c>
    </row>
    <row r="5755" spans="1:18" x14ac:dyDescent="0.3">
      <c r="A5755" s="35">
        <f t="shared" si="449"/>
        <v>44255</v>
      </c>
      <c r="B5755" s="36">
        <v>0.66666666666666663</v>
      </c>
      <c r="C5755">
        <v>8949</v>
      </c>
      <c r="D5755">
        <v>4016</v>
      </c>
      <c r="E5755" s="49">
        <f t="shared" si="447"/>
        <v>0.61164982994567507</v>
      </c>
      <c r="F5755" s="49">
        <f t="shared" si="448"/>
        <v>0.81453200664102776</v>
      </c>
      <c r="G5755">
        <v>882</v>
      </c>
      <c r="H5755" s="51">
        <f>G5755/'Parc électrique'!$C$24</f>
        <v>0.29399999999999998</v>
      </c>
      <c r="I5755" s="14">
        <v>752</v>
      </c>
      <c r="J5755" s="14">
        <v>0</v>
      </c>
      <c r="K5755" s="14">
        <v>-1200</v>
      </c>
      <c r="L5755" s="14">
        <v>640</v>
      </c>
      <c r="M5755" s="14">
        <f>C5755-SUM(D5755:L5755)</f>
        <v>3857.2798181634134</v>
      </c>
      <c r="P5755" s="49">
        <f>D5756/('Parc électrique'!$C$22+'Parc électrique'!$C$23)</f>
        <v>0.65328125000000004</v>
      </c>
      <c r="Q5755" s="49">
        <f t="shared" si="445"/>
        <v>0.63677986528955866</v>
      </c>
      <c r="R5755" s="49">
        <f t="shared" si="446"/>
        <v>0.84799758958320159</v>
      </c>
    </row>
    <row r="5756" spans="1:18" x14ac:dyDescent="0.3">
      <c r="A5756" s="35">
        <f t="shared" si="449"/>
        <v>44255</v>
      </c>
      <c r="B5756" s="36">
        <v>0.70833333333333337</v>
      </c>
      <c r="C5756">
        <v>9168</v>
      </c>
      <c r="D5756">
        <v>4181</v>
      </c>
      <c r="E5756" s="49">
        <f t="shared" si="447"/>
        <v>0.63677986528955866</v>
      </c>
      <c r="F5756" s="49">
        <f t="shared" si="448"/>
        <v>0.84799758958320159</v>
      </c>
      <c r="G5756">
        <v>298</v>
      </c>
      <c r="H5756" s="51">
        <f>G5756/'Parc électrique'!$C$24</f>
        <v>9.9333333333333329E-2</v>
      </c>
      <c r="I5756" s="14">
        <v>752</v>
      </c>
      <c r="J5756" s="14">
        <v>0</v>
      </c>
      <c r="K5756" s="14">
        <v>-1200</v>
      </c>
      <c r="L5756" s="14">
        <v>639</v>
      </c>
      <c r="M5756" s="14">
        <f>C5756-SUM(D5756:L5756)</f>
        <v>4496.415889211793</v>
      </c>
      <c r="P5756" s="49">
        <f>D5757/('Parc électrique'!$C$22+'Parc électrique'!$C$23)</f>
        <v>0.69781249999999995</v>
      </c>
      <c r="Q5756" s="49">
        <f t="shared" si="445"/>
        <v>0.68018628997444841</v>
      </c>
      <c r="R5756" s="49">
        <f t="shared" si="446"/>
        <v>0.90580177830150155</v>
      </c>
    </row>
    <row r="5757" spans="1:18" x14ac:dyDescent="0.3">
      <c r="A5757" s="35">
        <f t="shared" si="449"/>
        <v>44255</v>
      </c>
      <c r="B5757" s="36">
        <v>0.75</v>
      </c>
      <c r="C5757">
        <v>10165</v>
      </c>
      <c r="D5757">
        <v>4466</v>
      </c>
      <c r="E5757" s="49">
        <f t="shared" si="447"/>
        <v>0.68018628997444841</v>
      </c>
      <c r="F5757" s="49">
        <f t="shared" si="448"/>
        <v>0.90580177830150155</v>
      </c>
      <c r="G5757">
        <v>19</v>
      </c>
      <c r="H5757" s="51">
        <f>G5757/'Parc électrique'!$C$24</f>
        <v>6.3333333333333332E-3</v>
      </c>
      <c r="I5757" s="14">
        <v>752</v>
      </c>
      <c r="J5757" s="14">
        <v>0</v>
      </c>
      <c r="K5757" s="14">
        <v>-508</v>
      </c>
      <c r="L5757" s="14">
        <v>634</v>
      </c>
      <c r="M5757" s="14">
        <f>C5757-SUM(D5757:L5757)</f>
        <v>4800.4076785983898</v>
      </c>
      <c r="P5757" s="49">
        <f>D5758/('Parc électrique'!$C$22+'Parc électrique'!$C$23)</f>
        <v>0.71640625000000002</v>
      </c>
      <c r="Q5757" s="49">
        <f t="shared" si="445"/>
        <v>0.69831037607094626</v>
      </c>
      <c r="R5757" s="49">
        <f t="shared" si="446"/>
        <v>0.92993756236282676</v>
      </c>
    </row>
    <row r="5758" spans="1:18" x14ac:dyDescent="0.3">
      <c r="A5758" s="35">
        <f t="shared" si="449"/>
        <v>44255</v>
      </c>
      <c r="B5758" s="36">
        <v>0.79166666666666663</v>
      </c>
      <c r="C5758">
        <v>10902</v>
      </c>
      <c r="D5758">
        <v>4585</v>
      </c>
      <c r="E5758" s="49">
        <f t="shared" si="447"/>
        <v>0.69831037607094626</v>
      </c>
      <c r="F5758" s="49">
        <f t="shared" si="448"/>
        <v>0.92993756236282676</v>
      </c>
      <c r="G5758">
        <v>0</v>
      </c>
      <c r="H5758" s="51">
        <f>G5758/'Parc électrique'!$C$24</f>
        <v>0</v>
      </c>
      <c r="I5758" s="14">
        <v>752</v>
      </c>
      <c r="J5758" s="14">
        <v>0</v>
      </c>
      <c r="K5758" s="14">
        <v>130</v>
      </c>
      <c r="L5758" s="14">
        <v>633</v>
      </c>
      <c r="M5758" s="14">
        <f>C5758-SUM(D5758:L5758)</f>
        <v>4800.3717520615655</v>
      </c>
      <c r="P5758" s="49">
        <f>D5759/('Parc électrique'!$C$22+'Parc électrique'!$C$23)</f>
        <v>0.70843750000000005</v>
      </c>
      <c r="Q5758" s="49">
        <f t="shared" si="445"/>
        <v>0.69054291060101858</v>
      </c>
      <c r="R5758" s="49">
        <f t="shared" si="446"/>
        <v>0.91959365490797318</v>
      </c>
    </row>
    <row r="5759" spans="1:18" x14ac:dyDescent="0.3">
      <c r="A5759" s="35">
        <f t="shared" si="449"/>
        <v>44255</v>
      </c>
      <c r="B5759" s="36">
        <v>0.83333333333333337</v>
      </c>
      <c r="C5759">
        <v>10535</v>
      </c>
      <c r="D5759">
        <v>4534</v>
      </c>
      <c r="E5759" s="49">
        <f t="shared" si="447"/>
        <v>0.69054291060101858</v>
      </c>
      <c r="F5759" s="49">
        <f t="shared" si="448"/>
        <v>0.91959365490797318</v>
      </c>
      <c r="G5759">
        <v>0</v>
      </c>
      <c r="H5759" s="51">
        <f>G5759/'Parc électrique'!$C$24</f>
        <v>0</v>
      </c>
      <c r="I5759" s="14">
        <v>752</v>
      </c>
      <c r="J5759" s="14">
        <v>0</v>
      </c>
      <c r="K5759" s="14">
        <v>-179</v>
      </c>
      <c r="L5759" s="14">
        <v>626</v>
      </c>
      <c r="M5759" s="14">
        <f>C5759-SUM(D5759:L5759)</f>
        <v>4800.3898634344914</v>
      </c>
      <c r="P5759" s="49">
        <f>D5760/('Parc électrique'!$C$22+'Parc électrique'!$C$23)</f>
        <v>0.65781250000000002</v>
      </c>
      <c r="Q5759" s="49">
        <f t="shared" si="445"/>
        <v>0.64119665938030179</v>
      </c>
      <c r="R5759" s="49">
        <f t="shared" si="446"/>
        <v>0.85387941931243194</v>
      </c>
    </row>
    <row r="5760" spans="1:18" x14ac:dyDescent="0.3">
      <c r="A5760" s="35">
        <f t="shared" si="449"/>
        <v>44255</v>
      </c>
      <c r="B5760" s="36">
        <v>0.875</v>
      </c>
      <c r="C5760">
        <v>10082</v>
      </c>
      <c r="D5760">
        <v>4210</v>
      </c>
      <c r="E5760" s="49">
        <f t="shared" si="447"/>
        <v>0.64119665938030179</v>
      </c>
      <c r="F5760" s="49">
        <f t="shared" si="448"/>
        <v>0.85387941931243194</v>
      </c>
      <c r="G5760">
        <v>0</v>
      </c>
      <c r="H5760" s="51">
        <f>G5760/'Parc électrique'!$C$24</f>
        <v>0</v>
      </c>
      <c r="I5760" s="14">
        <v>752</v>
      </c>
      <c r="J5760" s="14">
        <v>0</v>
      </c>
      <c r="K5760" s="14">
        <v>-303</v>
      </c>
      <c r="L5760" s="14">
        <v>621</v>
      </c>
      <c r="M5760" s="14">
        <f>C5760-SUM(D5760:L5760)</f>
        <v>4800.5049239213067</v>
      </c>
      <c r="P5760" s="49">
        <f>D5761/('Parc électrique'!$C$22+'Parc électrique'!$C$23)</f>
        <v>0.62984375000000004</v>
      </c>
      <c r="Q5760" s="49">
        <f t="shared" si="445"/>
        <v>0.61393437861330091</v>
      </c>
      <c r="R5760" s="49">
        <f t="shared" si="446"/>
        <v>0.81757433236304367</v>
      </c>
    </row>
    <row r="5761" spans="1:18" x14ac:dyDescent="0.3">
      <c r="A5761" s="35">
        <f t="shared" si="449"/>
        <v>44255</v>
      </c>
      <c r="B5761" s="36">
        <v>0.91666666666666663</v>
      </c>
      <c r="C5761">
        <v>10342</v>
      </c>
      <c r="D5761">
        <v>4031</v>
      </c>
      <c r="E5761" s="49">
        <f t="shared" si="447"/>
        <v>0.61393437861330091</v>
      </c>
      <c r="F5761" s="49">
        <f t="shared" si="448"/>
        <v>0.81757433236304367</v>
      </c>
      <c r="G5761">
        <v>0</v>
      </c>
      <c r="H5761" s="51">
        <f>G5761/'Parc électrique'!$C$24</f>
        <v>0</v>
      </c>
      <c r="I5761" s="14">
        <v>752</v>
      </c>
      <c r="J5761" s="14">
        <v>0</v>
      </c>
      <c r="K5761" s="14">
        <v>140</v>
      </c>
      <c r="L5761" s="14">
        <v>617</v>
      </c>
      <c r="M5761" s="14">
        <f>C5761-SUM(D5761:L5761)</f>
        <v>4800.5684912890229</v>
      </c>
      <c r="P5761" s="49">
        <f>D5762/('Parc électrique'!$C$22+'Parc électrique'!$C$23)</f>
        <v>0.63140624999999995</v>
      </c>
      <c r="Q5761" s="49">
        <f t="shared" si="445"/>
        <v>0.61545741105838458</v>
      </c>
      <c r="R5761" s="49">
        <f t="shared" si="446"/>
        <v>0.81960254951105405</v>
      </c>
    </row>
    <row r="5762" spans="1:18" x14ac:dyDescent="0.3">
      <c r="A5762" s="35">
        <f t="shared" si="449"/>
        <v>44255</v>
      </c>
      <c r="B5762" s="36">
        <v>0.95833333333333337</v>
      </c>
      <c r="C5762">
        <v>10589</v>
      </c>
      <c r="D5762">
        <v>4041</v>
      </c>
      <c r="E5762" s="49">
        <f t="shared" si="447"/>
        <v>0.61545741105838458</v>
      </c>
      <c r="F5762" s="49">
        <f t="shared" si="448"/>
        <v>0.81960254951105405</v>
      </c>
      <c r="G5762">
        <v>0</v>
      </c>
      <c r="H5762" s="51">
        <f>G5762/'Parc électrique'!$C$24</f>
        <v>0</v>
      </c>
      <c r="I5762" s="14">
        <v>752</v>
      </c>
      <c r="J5762" s="14">
        <v>0</v>
      </c>
      <c r="K5762" s="14">
        <v>374</v>
      </c>
      <c r="L5762" s="14">
        <v>620</v>
      </c>
      <c r="M5762" s="14">
        <f>C5762-SUM(D5762:L5762)</f>
        <v>4800.5649400394304</v>
      </c>
      <c r="P5762" s="49">
        <f>D5763/('Parc électrique'!$C$22+'Parc électrique'!$C$23)</f>
        <v>0.58203125</v>
      </c>
      <c r="Q5762" s="49">
        <f t="shared" si="445"/>
        <v>0.56732958579373494</v>
      </c>
      <c r="R5762" s="49">
        <f t="shared" si="446"/>
        <v>0.75551088763392149</v>
      </c>
    </row>
    <row r="5763" spans="1:18" x14ac:dyDescent="0.3">
      <c r="A5763" s="35">
        <f t="shared" si="449"/>
        <v>44256</v>
      </c>
      <c r="B5763" s="36">
        <v>0</v>
      </c>
      <c r="C5763">
        <v>10230</v>
      </c>
      <c r="D5763">
        <v>3725</v>
      </c>
      <c r="E5763" s="49">
        <f t="shared" si="447"/>
        <v>0.56732958579373494</v>
      </c>
      <c r="F5763" s="49">
        <f t="shared" si="448"/>
        <v>0.75551088763392149</v>
      </c>
      <c r="G5763">
        <v>0</v>
      </c>
      <c r="H5763" s="51">
        <f>G5763/'Parc électrique'!$C$24</f>
        <v>0</v>
      </c>
      <c r="I5763" s="14">
        <v>752</v>
      </c>
      <c r="J5763" s="14">
        <v>329</v>
      </c>
      <c r="K5763" s="14">
        <v>0</v>
      </c>
      <c r="L5763" s="14">
        <v>622</v>
      </c>
      <c r="M5763" s="14">
        <f>C5763-SUM(D5763:L5763)</f>
        <v>4800.6771595265727</v>
      </c>
      <c r="P5763" s="49">
        <f>D5764/('Parc électrique'!$C$22+'Parc électrique'!$C$23)</f>
        <v>0.57843750000000005</v>
      </c>
      <c r="Q5763" s="49">
        <f t="shared" ref="Q5763:Q5826" si="450">P5763/$T$3*$T$8</f>
        <v>0.56382661117004207</v>
      </c>
      <c r="R5763" s="49">
        <f t="shared" ref="R5763:R5826" si="451">P5763/$T$3*$T$4</f>
        <v>0.75084598819349724</v>
      </c>
    </row>
    <row r="5764" spans="1:18" x14ac:dyDescent="0.3">
      <c r="A5764" s="35">
        <f t="shared" si="449"/>
        <v>44256</v>
      </c>
      <c r="B5764" s="36">
        <v>4.1666666666666664E-2</v>
      </c>
      <c r="C5764">
        <v>9986</v>
      </c>
      <c r="D5764">
        <v>3702</v>
      </c>
      <c r="E5764" s="49">
        <f t="shared" ref="E5764:E5827" si="452">P5763/$T$3*$T$8</f>
        <v>0.56382661117004207</v>
      </c>
      <c r="F5764" s="49">
        <f t="shared" ref="F5764:F5827" si="453">P5763/$T$3*$T$4</f>
        <v>0.75084598819349724</v>
      </c>
      <c r="G5764">
        <v>0</v>
      </c>
      <c r="H5764" s="51">
        <f>G5764/'Parc électrique'!$C$24</f>
        <v>0</v>
      </c>
      <c r="I5764" s="14">
        <v>752</v>
      </c>
      <c r="J5764" s="14">
        <v>111</v>
      </c>
      <c r="K5764" s="14">
        <v>0</v>
      </c>
      <c r="L5764" s="14">
        <v>619</v>
      </c>
      <c r="M5764" s="14">
        <f>C5764-SUM(D5764:L5764)</f>
        <v>4800.6853274006371</v>
      </c>
      <c r="P5764" s="49">
        <f>D5765/('Parc électrique'!$C$22+'Parc électrique'!$C$23)</f>
        <v>0.55203124999999997</v>
      </c>
      <c r="Q5764" s="49">
        <f t="shared" si="450"/>
        <v>0.53808736284812497</v>
      </c>
      <c r="R5764" s="49">
        <f t="shared" si="451"/>
        <v>0.71656911839211923</v>
      </c>
    </row>
    <row r="5765" spans="1:18" x14ac:dyDescent="0.3">
      <c r="A5765" s="35">
        <f t="shared" si="449"/>
        <v>44256</v>
      </c>
      <c r="B5765" s="36">
        <v>8.3333333333333329E-2</v>
      </c>
      <c r="C5765">
        <v>9749</v>
      </c>
      <c r="D5765">
        <v>3533</v>
      </c>
      <c r="E5765" s="49">
        <f t="shared" si="452"/>
        <v>0.53808736284812497</v>
      </c>
      <c r="F5765" s="49">
        <f t="shared" si="453"/>
        <v>0.71656911839211923</v>
      </c>
      <c r="G5765">
        <v>0</v>
      </c>
      <c r="H5765" s="51">
        <f>G5765/'Parc électrique'!$C$24</f>
        <v>0</v>
      </c>
      <c r="I5765" s="14">
        <v>752</v>
      </c>
      <c r="J5765" s="14">
        <v>45</v>
      </c>
      <c r="K5765" s="14">
        <v>0</v>
      </c>
      <c r="L5765" s="14">
        <v>617</v>
      </c>
      <c r="M5765" s="14">
        <f>C5765-SUM(D5765:L5765)</f>
        <v>4800.7453435187599</v>
      </c>
      <c r="P5765" s="49">
        <f>D5766/('Parc électrique'!$C$22+'Parc électrique'!$C$23)</f>
        <v>0.53328125000000004</v>
      </c>
      <c r="Q5765" s="49">
        <f t="shared" si="450"/>
        <v>0.5198109735071188</v>
      </c>
      <c r="R5765" s="49">
        <f t="shared" si="451"/>
        <v>0.692230512615993</v>
      </c>
    </row>
    <row r="5766" spans="1:18" x14ac:dyDescent="0.3">
      <c r="A5766" s="35">
        <f t="shared" si="449"/>
        <v>44256</v>
      </c>
      <c r="B5766" s="36">
        <v>0.125</v>
      </c>
      <c r="C5766">
        <v>9326</v>
      </c>
      <c r="D5766">
        <v>3413</v>
      </c>
      <c r="E5766" s="49">
        <f t="shared" si="452"/>
        <v>0.5198109735071188</v>
      </c>
      <c r="F5766" s="49">
        <f t="shared" si="453"/>
        <v>0.692230512615993</v>
      </c>
      <c r="G5766">
        <v>0</v>
      </c>
      <c r="H5766" s="51">
        <f>G5766/'Parc électrique'!$C$24</f>
        <v>0</v>
      </c>
      <c r="I5766" s="14">
        <v>752</v>
      </c>
      <c r="J5766" s="14">
        <v>0</v>
      </c>
      <c r="K5766" s="14">
        <v>-258</v>
      </c>
      <c r="L5766" s="14">
        <v>617</v>
      </c>
      <c r="M5766" s="14">
        <f>C5766-SUM(D5766:L5766)</f>
        <v>4800.7879585138771</v>
      </c>
      <c r="P5766" s="49">
        <f>D5767/('Parc électrique'!$C$22+'Parc électrique'!$C$23)</f>
        <v>0.50718750000000001</v>
      </c>
      <c r="Q5766" s="49">
        <f t="shared" si="450"/>
        <v>0.49437633167421841</v>
      </c>
      <c r="R5766" s="49">
        <f t="shared" si="451"/>
        <v>0.65835928624421713</v>
      </c>
    </row>
    <row r="5767" spans="1:18" x14ac:dyDescent="0.3">
      <c r="A5767" s="35">
        <f t="shared" si="449"/>
        <v>44256</v>
      </c>
      <c r="B5767" s="36">
        <v>0.16666666666666666</v>
      </c>
      <c r="C5767">
        <v>9293</v>
      </c>
      <c r="D5767">
        <v>3246</v>
      </c>
      <c r="E5767" s="49">
        <f t="shared" si="452"/>
        <v>0.49437633167421841</v>
      </c>
      <c r="F5767" s="49">
        <f t="shared" si="453"/>
        <v>0.65835928624421713</v>
      </c>
      <c r="G5767">
        <v>0</v>
      </c>
      <c r="H5767" s="51">
        <f>G5767/'Parc électrique'!$C$24</f>
        <v>0</v>
      </c>
      <c r="I5767" s="14">
        <v>752</v>
      </c>
      <c r="J5767" s="14">
        <v>0</v>
      </c>
      <c r="K5767" s="14">
        <v>-122</v>
      </c>
      <c r="L5767" s="14">
        <v>615</v>
      </c>
      <c r="M5767" s="14">
        <f>C5767-SUM(D5767:L5767)</f>
        <v>4800.8472643820814</v>
      </c>
      <c r="P5767" s="49">
        <f>D5768/('Parc électrique'!$C$22+'Parc électrique'!$C$23)</f>
        <v>0.4790625</v>
      </c>
      <c r="Q5767" s="49">
        <f t="shared" si="450"/>
        <v>0.46696174766270909</v>
      </c>
      <c r="R5767" s="49">
        <f t="shared" si="451"/>
        <v>0.62185137758002773</v>
      </c>
    </row>
    <row r="5768" spans="1:18" x14ac:dyDescent="0.3">
      <c r="A5768" s="35">
        <f t="shared" si="449"/>
        <v>44256</v>
      </c>
      <c r="B5768" s="36">
        <v>0.20833333333333334</v>
      </c>
      <c r="C5768">
        <v>9867</v>
      </c>
      <c r="D5768">
        <v>3066</v>
      </c>
      <c r="E5768" s="49">
        <f t="shared" si="452"/>
        <v>0.46696174766270909</v>
      </c>
      <c r="F5768" s="49">
        <f t="shared" si="453"/>
        <v>0.62185137758002773</v>
      </c>
      <c r="G5768">
        <v>0</v>
      </c>
      <c r="H5768" s="51">
        <f>G5768/'Parc électrique'!$C$24</f>
        <v>0</v>
      </c>
      <c r="I5768" s="14">
        <v>752</v>
      </c>
      <c r="J5768" s="14">
        <v>630</v>
      </c>
      <c r="K5768" s="14">
        <v>0</v>
      </c>
      <c r="L5768" s="14">
        <v>617</v>
      </c>
      <c r="M5768" s="14">
        <f>C5768-SUM(D5768:L5768)</f>
        <v>4800.9111868747568</v>
      </c>
      <c r="P5768" s="49">
        <f>D5769/('Parc électrique'!$C$22+'Parc électrique'!$C$23)</f>
        <v>0.46390625000000002</v>
      </c>
      <c r="Q5768" s="49">
        <f t="shared" si="450"/>
        <v>0.45218833294539579</v>
      </c>
      <c r="R5768" s="49">
        <f t="shared" si="451"/>
        <v>0.60217767124432564</v>
      </c>
    </row>
    <row r="5769" spans="1:18" x14ac:dyDescent="0.3">
      <c r="A5769" s="35">
        <f t="shared" si="449"/>
        <v>44256</v>
      </c>
      <c r="B5769" s="36">
        <v>0.25</v>
      </c>
      <c r="C5769">
        <v>10983</v>
      </c>
      <c r="D5769">
        <v>2969</v>
      </c>
      <c r="E5769" s="49">
        <f t="shared" si="452"/>
        <v>0.45218833294539579</v>
      </c>
      <c r="F5769" s="49">
        <f t="shared" si="453"/>
        <v>0.60217767124432564</v>
      </c>
      <c r="G5769">
        <v>0</v>
      </c>
      <c r="H5769" s="51">
        <f>G5769/'Parc électrique'!$C$24</f>
        <v>0</v>
      </c>
      <c r="I5769" s="14">
        <v>752</v>
      </c>
      <c r="J5769" s="14">
        <v>1829</v>
      </c>
      <c r="K5769" s="14">
        <v>0</v>
      </c>
      <c r="L5769" s="14">
        <v>631</v>
      </c>
      <c r="M5769" s="14">
        <f>C5769-SUM(D5769:L5769)</f>
        <v>4800.9456339958106</v>
      </c>
      <c r="P5769" s="49">
        <f>D5770/('Parc électrique'!$C$22+'Parc électrique'!$C$23)</f>
        <v>0.45156249999999998</v>
      </c>
      <c r="Q5769" s="49">
        <f t="shared" si="450"/>
        <v>0.44015637662923329</v>
      </c>
      <c r="R5769" s="49">
        <f t="shared" si="451"/>
        <v>0.58615475577504239</v>
      </c>
    </row>
    <row r="5770" spans="1:18" x14ac:dyDescent="0.3">
      <c r="A5770" s="35">
        <f t="shared" si="449"/>
        <v>44256</v>
      </c>
      <c r="B5770" s="36">
        <v>0.29166666666666669</v>
      </c>
      <c r="C5770">
        <v>11707</v>
      </c>
      <c r="D5770">
        <v>2890</v>
      </c>
      <c r="E5770" s="49">
        <f t="shared" si="452"/>
        <v>0.44015637662923329</v>
      </c>
      <c r="F5770" s="49">
        <f t="shared" si="453"/>
        <v>0.58615475577504239</v>
      </c>
      <c r="G5770">
        <v>11</v>
      </c>
      <c r="H5770" s="51">
        <f>G5770/'Parc électrique'!$C$24</f>
        <v>3.6666666666666666E-3</v>
      </c>
      <c r="I5770" s="14">
        <v>752</v>
      </c>
      <c r="J5770" s="14">
        <v>2605</v>
      </c>
      <c r="K5770" s="14">
        <v>0</v>
      </c>
      <c r="L5770" s="14">
        <v>647</v>
      </c>
      <c r="M5770" s="14">
        <f>C5770-SUM(D5770:L5770)</f>
        <v>4800.9700222009287</v>
      </c>
      <c r="P5770" s="49">
        <f>D5771/('Parc électrique'!$C$22+'Parc électrique'!$C$23)</f>
        <v>0.43421874999999999</v>
      </c>
      <c r="Q5770" s="49">
        <f t="shared" si="450"/>
        <v>0.42325071648880253</v>
      </c>
      <c r="R5770" s="49">
        <f t="shared" si="451"/>
        <v>0.56364154543212552</v>
      </c>
    </row>
    <row r="5771" spans="1:18" x14ac:dyDescent="0.3">
      <c r="A5771" s="35">
        <f t="shared" si="449"/>
        <v>44256</v>
      </c>
      <c r="B5771" s="36">
        <v>0.33333333333333331</v>
      </c>
      <c r="C5771">
        <v>11948</v>
      </c>
      <c r="D5771">
        <v>2779</v>
      </c>
      <c r="E5771" s="49">
        <f t="shared" si="452"/>
        <v>0.42325071648880253</v>
      </c>
      <c r="F5771" s="49">
        <f t="shared" si="453"/>
        <v>0.56364154543212552</v>
      </c>
      <c r="G5771">
        <v>264</v>
      </c>
      <c r="H5771" s="51">
        <f>G5771/'Parc électrique'!$C$24</f>
        <v>8.7999999999999995E-2</v>
      </c>
      <c r="I5771" s="14">
        <v>752</v>
      </c>
      <c r="J5771" s="14">
        <v>2620</v>
      </c>
      <c r="K5771" s="14">
        <v>0</v>
      </c>
      <c r="L5771" s="14">
        <v>651</v>
      </c>
      <c r="M5771" s="14">
        <f>C5771-SUM(D5771:L5771)</f>
        <v>4880.9251077380786</v>
      </c>
      <c r="P5771" s="49">
        <f>D5772/('Parc électrique'!$C$22+'Parc électrique'!$C$23)</f>
        <v>0.43671874999999999</v>
      </c>
      <c r="Q5771" s="49">
        <f t="shared" si="450"/>
        <v>0.42568756840093669</v>
      </c>
      <c r="R5771" s="49">
        <f t="shared" si="451"/>
        <v>0.56688669286894244</v>
      </c>
    </row>
    <row r="5772" spans="1:18" x14ac:dyDescent="0.3">
      <c r="A5772" s="35">
        <f t="shared" si="449"/>
        <v>44256</v>
      </c>
      <c r="B5772" s="36">
        <v>0.375</v>
      </c>
      <c r="C5772">
        <v>11938</v>
      </c>
      <c r="D5772">
        <v>2795</v>
      </c>
      <c r="E5772" s="49">
        <f t="shared" si="452"/>
        <v>0.42568756840093669</v>
      </c>
      <c r="F5772" s="49">
        <f t="shared" si="453"/>
        <v>0.56688669286894244</v>
      </c>
      <c r="G5772">
        <v>869</v>
      </c>
      <c r="H5772" s="51">
        <f>G5772/'Parc électrique'!$C$24</f>
        <v>0.28966666666666668</v>
      </c>
      <c r="I5772" s="14">
        <v>752</v>
      </c>
      <c r="J5772" s="14">
        <v>1993</v>
      </c>
      <c r="K5772" s="14">
        <v>0</v>
      </c>
      <c r="L5772" s="14">
        <v>647</v>
      </c>
      <c r="M5772" s="14">
        <f>C5772-SUM(D5772:L5772)</f>
        <v>4880.7177590720639</v>
      </c>
      <c r="P5772" s="49">
        <f>D5773/('Parc électrique'!$C$22+'Parc électrique'!$C$23)</f>
        <v>0.41249999999999998</v>
      </c>
      <c r="Q5772" s="49">
        <f t="shared" si="450"/>
        <v>0.402080565502137</v>
      </c>
      <c r="R5772" s="49">
        <f t="shared" si="451"/>
        <v>0.53544932707477921</v>
      </c>
    </row>
    <row r="5773" spans="1:18" x14ac:dyDescent="0.3">
      <c r="A5773" s="35">
        <f t="shared" si="449"/>
        <v>44256</v>
      </c>
      <c r="B5773" s="36">
        <v>0.41666666666666669</v>
      </c>
      <c r="C5773">
        <v>11710</v>
      </c>
      <c r="D5773">
        <v>2640</v>
      </c>
      <c r="E5773" s="49">
        <f t="shared" si="452"/>
        <v>0.402080565502137</v>
      </c>
      <c r="F5773" s="49">
        <f t="shared" si="453"/>
        <v>0.53544932707477921</v>
      </c>
      <c r="G5773">
        <v>1477</v>
      </c>
      <c r="H5773" s="51">
        <f>G5773/'Parc électrique'!$C$24</f>
        <v>0.49233333333333335</v>
      </c>
      <c r="I5773" s="14">
        <v>752</v>
      </c>
      <c r="J5773" s="14">
        <v>1312</v>
      </c>
      <c r="K5773" s="14">
        <v>0</v>
      </c>
      <c r="L5773" s="14">
        <v>647</v>
      </c>
      <c r="M5773" s="14">
        <f>C5773-SUM(D5773:L5773)</f>
        <v>4880.5701367740894</v>
      </c>
      <c r="P5773" s="49">
        <f>D5774/('Parc électrique'!$C$22+'Parc électrique'!$C$23)</f>
        <v>0.40578124999999998</v>
      </c>
      <c r="Q5773" s="49">
        <f t="shared" si="450"/>
        <v>0.3955315259882764</v>
      </c>
      <c r="R5773" s="49">
        <f t="shared" si="451"/>
        <v>0.52672799333833398</v>
      </c>
    </row>
    <row r="5774" spans="1:18" x14ac:dyDescent="0.3">
      <c r="A5774" s="35">
        <f t="shared" si="449"/>
        <v>44256</v>
      </c>
      <c r="B5774" s="36">
        <v>0.45833333333333331</v>
      </c>
      <c r="C5774">
        <v>11630</v>
      </c>
      <c r="D5774">
        <v>2597</v>
      </c>
      <c r="E5774" s="49">
        <f t="shared" si="452"/>
        <v>0.3955315259882764</v>
      </c>
      <c r="F5774" s="49">
        <f t="shared" si="453"/>
        <v>0.52672799333833398</v>
      </c>
      <c r="G5774">
        <v>1922</v>
      </c>
      <c r="H5774" s="51">
        <f>G5774/'Parc électrique'!$C$24</f>
        <v>0.64066666666666672</v>
      </c>
      <c r="I5774" s="14">
        <v>752</v>
      </c>
      <c r="J5774" s="14">
        <v>829</v>
      </c>
      <c r="K5774" s="14">
        <v>0</v>
      </c>
      <c r="L5774" s="14">
        <v>648</v>
      </c>
      <c r="M5774" s="14">
        <f>C5774-SUM(D5774:L5774)</f>
        <v>4880.4370738140078</v>
      </c>
      <c r="P5774" s="49">
        <f>D5775/('Parc électrique'!$C$22+'Parc électrique'!$C$23)</f>
        <v>0.40656249999999999</v>
      </c>
      <c r="Q5774" s="49">
        <f t="shared" si="450"/>
        <v>0.39629304221081835</v>
      </c>
      <c r="R5774" s="49">
        <f t="shared" si="451"/>
        <v>0.52774210191233917</v>
      </c>
    </row>
    <row r="5775" spans="1:18" x14ac:dyDescent="0.3">
      <c r="A5775" s="35">
        <f t="shared" si="449"/>
        <v>44256</v>
      </c>
      <c r="B5775" s="36">
        <v>0.5</v>
      </c>
      <c r="C5775">
        <v>11514</v>
      </c>
      <c r="D5775">
        <v>2602</v>
      </c>
      <c r="E5775" s="49">
        <f t="shared" si="452"/>
        <v>0.39629304221081835</v>
      </c>
      <c r="F5775" s="49">
        <f t="shared" si="453"/>
        <v>0.52774210191233917</v>
      </c>
      <c r="G5775">
        <v>2154</v>
      </c>
      <c r="H5775" s="51">
        <f>G5775/'Parc électrique'!$C$24</f>
        <v>0.71799999999999997</v>
      </c>
      <c r="I5775" s="14">
        <v>752</v>
      </c>
      <c r="J5775" s="14">
        <v>0</v>
      </c>
      <c r="K5775" s="14">
        <v>476</v>
      </c>
      <c r="L5775" s="14">
        <v>648</v>
      </c>
      <c r="M5775" s="14">
        <f>C5775-SUM(D5775:L5775)</f>
        <v>4880.3579648558771</v>
      </c>
      <c r="P5775" s="49">
        <f>D5776/('Parc électrique'!$C$22+'Parc électrique'!$C$23)</f>
        <v>0.44374999999999998</v>
      </c>
      <c r="Q5775" s="49">
        <f t="shared" si="450"/>
        <v>0.43254121440381404</v>
      </c>
      <c r="R5775" s="49">
        <f t="shared" si="451"/>
        <v>0.57601367003498971</v>
      </c>
    </row>
    <row r="5776" spans="1:18" x14ac:dyDescent="0.3">
      <c r="A5776" s="35">
        <f t="shared" si="449"/>
        <v>44256</v>
      </c>
      <c r="B5776" s="36">
        <v>0.54166666666666663</v>
      </c>
      <c r="C5776">
        <v>11144</v>
      </c>
      <c r="D5776">
        <v>2840</v>
      </c>
      <c r="E5776" s="49">
        <f t="shared" si="452"/>
        <v>0.43254121440381404</v>
      </c>
      <c r="F5776" s="49">
        <f t="shared" si="453"/>
        <v>0.57601367003498971</v>
      </c>
      <c r="G5776">
        <v>2209</v>
      </c>
      <c r="H5776" s="51">
        <f>G5776/'Parc électrique'!$C$24</f>
        <v>0.73633333333333328</v>
      </c>
      <c r="I5776" s="14">
        <v>752</v>
      </c>
      <c r="J5776" s="14">
        <v>0</v>
      </c>
      <c r="K5776" s="14">
        <v>-108</v>
      </c>
      <c r="L5776" s="14">
        <v>649</v>
      </c>
      <c r="M5776" s="14">
        <f>C5776-SUM(D5776:L5776)</f>
        <v>4800.2551117822277</v>
      </c>
      <c r="P5776" s="49">
        <f>D5777/('Parc électrique'!$C$22+'Parc électrique'!$C$23)</f>
        <v>0.43703124999999998</v>
      </c>
      <c r="Q5776" s="49">
        <f t="shared" si="450"/>
        <v>0.42599217488995345</v>
      </c>
      <c r="R5776" s="49">
        <f t="shared" si="451"/>
        <v>0.56729233629854448</v>
      </c>
    </row>
    <row r="5777" spans="1:18" x14ac:dyDescent="0.3">
      <c r="A5777" s="35">
        <f t="shared" si="449"/>
        <v>44256</v>
      </c>
      <c r="B5777" s="36">
        <v>0.58333333333333337</v>
      </c>
      <c r="C5777">
        <v>10782</v>
      </c>
      <c r="D5777">
        <v>2797</v>
      </c>
      <c r="E5777" s="49">
        <f t="shared" si="452"/>
        <v>0.42599217488995345</v>
      </c>
      <c r="F5777" s="49">
        <f t="shared" si="453"/>
        <v>0.56729233629854448</v>
      </c>
      <c r="G5777">
        <v>2033</v>
      </c>
      <c r="H5777" s="51">
        <f>G5777/'Parc électrique'!$C$24</f>
        <v>0.67766666666666664</v>
      </c>
      <c r="I5777" s="14">
        <v>752</v>
      </c>
      <c r="J5777" s="14">
        <v>0</v>
      </c>
      <c r="K5777" s="14">
        <v>-252</v>
      </c>
      <c r="L5777" s="14">
        <v>650</v>
      </c>
      <c r="M5777" s="14">
        <f>C5777-SUM(D5777:L5777)</f>
        <v>4800.3290488221446</v>
      </c>
      <c r="P5777" s="49">
        <f>D5778/('Parc électrique'!$C$22+'Parc électrique'!$C$23)</f>
        <v>0.44562499999999999</v>
      </c>
      <c r="Q5777" s="49">
        <f t="shared" si="450"/>
        <v>0.43436885333791464</v>
      </c>
      <c r="R5777" s="49">
        <f t="shared" si="451"/>
        <v>0.57844753061260246</v>
      </c>
    </row>
    <row r="5778" spans="1:18" x14ac:dyDescent="0.3">
      <c r="A5778" s="35">
        <f t="shared" si="449"/>
        <v>44256</v>
      </c>
      <c r="B5778" s="36">
        <v>0.625</v>
      </c>
      <c r="C5778">
        <v>10419</v>
      </c>
      <c r="D5778">
        <v>2852</v>
      </c>
      <c r="E5778" s="49">
        <f t="shared" si="452"/>
        <v>0.43436885333791464</v>
      </c>
      <c r="F5778" s="49">
        <f t="shared" si="453"/>
        <v>0.57844753061260246</v>
      </c>
      <c r="G5778">
        <v>1652</v>
      </c>
      <c r="H5778" s="51">
        <f>G5778/'Parc électrique'!$C$24</f>
        <v>0.55066666666666664</v>
      </c>
      <c r="I5778" s="14">
        <v>752</v>
      </c>
      <c r="J5778" s="14">
        <v>0</v>
      </c>
      <c r="K5778" s="14">
        <v>-289</v>
      </c>
      <c r="L5778" s="14">
        <v>650</v>
      </c>
      <c r="M5778" s="14">
        <f>C5778-SUM(D5778:L5778)</f>
        <v>4800.4365169493822</v>
      </c>
      <c r="P5778" s="49">
        <f>D5779/('Parc électrique'!$C$22+'Parc électrique'!$C$23)</f>
        <v>0.4428125</v>
      </c>
      <c r="Q5778" s="49">
        <f t="shared" si="450"/>
        <v>0.43162739493676372</v>
      </c>
      <c r="R5778" s="49">
        <f t="shared" si="451"/>
        <v>0.5747967397461835</v>
      </c>
    </row>
    <row r="5779" spans="1:18" x14ac:dyDescent="0.3">
      <c r="A5779" s="35">
        <f t="shared" si="449"/>
        <v>44256</v>
      </c>
      <c r="B5779" s="36">
        <v>0.66666666666666663</v>
      </c>
      <c r="C5779">
        <v>10206</v>
      </c>
      <c r="D5779">
        <v>2834</v>
      </c>
      <c r="E5779" s="49">
        <f t="shared" si="452"/>
        <v>0.43162739493676372</v>
      </c>
      <c r="F5779" s="49">
        <f t="shared" si="453"/>
        <v>0.5747967397461835</v>
      </c>
      <c r="G5779">
        <v>1027</v>
      </c>
      <c r="H5779" s="51">
        <f>G5779/'Parc électrique'!$C$24</f>
        <v>0.34233333333333332</v>
      </c>
      <c r="I5779" s="14">
        <v>752</v>
      </c>
      <c r="J5779" s="14">
        <v>141</v>
      </c>
      <c r="K5779" s="14">
        <v>0</v>
      </c>
      <c r="L5779" s="14">
        <v>650</v>
      </c>
      <c r="M5779" s="14">
        <f>C5779-SUM(D5779:L5779)</f>
        <v>4800.6512425319834</v>
      </c>
      <c r="P5779" s="49">
        <f>D5780/('Parc électrique'!$C$22+'Parc électrique'!$C$23)</f>
        <v>0.45750000000000002</v>
      </c>
      <c r="Q5779" s="49">
        <f t="shared" si="450"/>
        <v>0.44594389992055194</v>
      </c>
      <c r="R5779" s="49">
        <f t="shared" si="451"/>
        <v>0.59386198093748244</v>
      </c>
    </row>
    <row r="5780" spans="1:18" x14ac:dyDescent="0.3">
      <c r="A5780" s="35">
        <f t="shared" si="449"/>
        <v>44256</v>
      </c>
      <c r="B5780" s="36">
        <v>0.70833333333333337</v>
      </c>
      <c r="C5780">
        <v>10303</v>
      </c>
      <c r="D5780">
        <v>2928</v>
      </c>
      <c r="E5780" s="49">
        <f t="shared" si="452"/>
        <v>0.44594389992055194</v>
      </c>
      <c r="F5780" s="49">
        <f t="shared" si="453"/>
        <v>0.59386198093748244</v>
      </c>
      <c r="G5780">
        <v>358</v>
      </c>
      <c r="H5780" s="51">
        <f>G5780/'Parc électrique'!$C$24</f>
        <v>0.11933333333333333</v>
      </c>
      <c r="I5780" s="14">
        <v>752</v>
      </c>
      <c r="J5780" s="14">
        <v>814</v>
      </c>
      <c r="K5780" s="14">
        <v>0</v>
      </c>
      <c r="L5780" s="14">
        <v>649</v>
      </c>
      <c r="M5780" s="14">
        <f>C5780-SUM(D5780:L5780)</f>
        <v>4800.8408607858082</v>
      </c>
      <c r="P5780" s="49">
        <f>D5781/('Parc électrique'!$C$22+'Parc électrique'!$C$23)</f>
        <v>0.46671875000000002</v>
      </c>
      <c r="Q5780" s="49">
        <f t="shared" si="450"/>
        <v>0.45492979134654671</v>
      </c>
      <c r="R5780" s="49">
        <f t="shared" si="451"/>
        <v>0.60582846211074459</v>
      </c>
    </row>
    <row r="5781" spans="1:18" x14ac:dyDescent="0.3">
      <c r="A5781" s="35">
        <f t="shared" si="449"/>
        <v>44256</v>
      </c>
      <c r="B5781" s="36">
        <v>0.75</v>
      </c>
      <c r="C5781">
        <v>11229</v>
      </c>
      <c r="D5781">
        <v>2987</v>
      </c>
      <c r="E5781" s="49">
        <f t="shared" si="452"/>
        <v>0.45492979134654671</v>
      </c>
      <c r="F5781" s="49">
        <f t="shared" si="453"/>
        <v>0.60582846211074459</v>
      </c>
      <c r="G5781">
        <v>29</v>
      </c>
      <c r="H5781" s="51">
        <f>G5781/'Parc électrique'!$C$24</f>
        <v>9.6666666666666672E-3</v>
      </c>
      <c r="I5781" s="14">
        <v>752</v>
      </c>
      <c r="J5781" s="14">
        <v>1615</v>
      </c>
      <c r="K5781" s="14">
        <v>0</v>
      </c>
      <c r="L5781" s="14">
        <v>644</v>
      </c>
      <c r="M5781" s="14">
        <f>C5781-SUM(D5781:L5781)</f>
        <v>5200.9295750798756</v>
      </c>
      <c r="P5781" s="49">
        <f>D5782/('Parc électrique'!$C$22+'Parc électrique'!$C$23)</f>
        <v>0.40718749999999998</v>
      </c>
      <c r="Q5781" s="49">
        <f t="shared" si="450"/>
        <v>0.39690225518885186</v>
      </c>
      <c r="R5781" s="49">
        <f t="shared" si="451"/>
        <v>0.52855338877154345</v>
      </c>
    </row>
    <row r="5782" spans="1:18" x14ac:dyDescent="0.3">
      <c r="A5782" s="35">
        <f t="shared" si="449"/>
        <v>44256</v>
      </c>
      <c r="B5782" s="36">
        <v>0.79166666666666663</v>
      </c>
      <c r="C5782">
        <v>11671</v>
      </c>
      <c r="D5782">
        <v>2606</v>
      </c>
      <c r="E5782" s="49">
        <f t="shared" si="452"/>
        <v>0.39690225518885186</v>
      </c>
      <c r="F5782" s="49">
        <f t="shared" si="453"/>
        <v>0.52855338877154345</v>
      </c>
      <c r="G5782">
        <v>0</v>
      </c>
      <c r="H5782" s="51">
        <f>G5782/'Parc électrique'!$C$24</f>
        <v>0</v>
      </c>
      <c r="I5782" s="14">
        <v>752</v>
      </c>
      <c r="J5782" s="14">
        <v>2467</v>
      </c>
      <c r="K5782" s="14">
        <v>0</v>
      </c>
      <c r="L5782" s="14">
        <v>644</v>
      </c>
      <c r="M5782" s="14">
        <f>C5782-SUM(D5782:L5782)</f>
        <v>5201.07454435604</v>
      </c>
      <c r="P5782" s="49">
        <f>D5783/('Parc électrique'!$C$22+'Parc électrique'!$C$23)</f>
        <v>0.35531249999999998</v>
      </c>
      <c r="Q5782" s="49">
        <f t="shared" si="450"/>
        <v>0.34633757801206799</v>
      </c>
      <c r="R5782" s="49">
        <f t="shared" si="451"/>
        <v>0.46121657945759392</v>
      </c>
    </row>
    <row r="5783" spans="1:18" x14ac:dyDescent="0.3">
      <c r="A5783" s="35">
        <f t="shared" si="449"/>
        <v>44256</v>
      </c>
      <c r="B5783" s="36">
        <v>0.83333333333333337</v>
      </c>
      <c r="C5783">
        <v>10951</v>
      </c>
      <c r="D5783">
        <v>2274</v>
      </c>
      <c r="E5783" s="49">
        <f t="shared" si="452"/>
        <v>0.34633757801206799</v>
      </c>
      <c r="F5783" s="49">
        <f t="shared" si="453"/>
        <v>0.46121657945759392</v>
      </c>
      <c r="G5783">
        <v>0</v>
      </c>
      <c r="H5783" s="51">
        <f>G5783/'Parc électrique'!$C$24</f>
        <v>0</v>
      </c>
      <c r="I5783" s="14">
        <v>752</v>
      </c>
      <c r="J5783" s="14">
        <v>0</v>
      </c>
      <c r="K5783" s="14">
        <v>313</v>
      </c>
      <c r="L5783" s="14">
        <v>636</v>
      </c>
      <c r="M5783" s="14">
        <f>C5783-SUM(D5783:L5783)</f>
        <v>6975.192445842531</v>
      </c>
      <c r="P5783" s="49">
        <f>D5784/('Parc électrique'!$C$22+'Parc électrique'!$C$23)</f>
        <v>0.29453125000000002</v>
      </c>
      <c r="Q5783" s="49">
        <f t="shared" si="450"/>
        <v>0.28709161589830617</v>
      </c>
      <c r="R5783" s="49">
        <f t="shared" si="451"/>
        <v>0.38231893239998443</v>
      </c>
    </row>
    <row r="5784" spans="1:18" x14ac:dyDescent="0.3">
      <c r="A5784" s="35">
        <f t="shared" si="449"/>
        <v>44256</v>
      </c>
      <c r="B5784" s="36">
        <v>0.875</v>
      </c>
      <c r="C5784">
        <v>10369</v>
      </c>
      <c r="D5784">
        <v>1885</v>
      </c>
      <c r="E5784" s="49">
        <f t="shared" si="452"/>
        <v>0.28709161589830617</v>
      </c>
      <c r="F5784" s="49">
        <f t="shared" si="453"/>
        <v>0.38231893239998443</v>
      </c>
      <c r="G5784">
        <v>0</v>
      </c>
      <c r="H5784" s="51">
        <f>G5784/'Parc électrique'!$C$24</f>
        <v>0</v>
      </c>
      <c r="I5784" s="14">
        <v>752</v>
      </c>
      <c r="J5784" s="14">
        <v>0</v>
      </c>
      <c r="K5784" s="14">
        <v>0</v>
      </c>
      <c r="L5784" s="14">
        <v>635</v>
      </c>
      <c r="M5784" s="14">
        <f>C5784-SUM(D5784:L5784)</f>
        <v>7096.3305894517016</v>
      </c>
      <c r="P5784" s="49">
        <f>D5785/('Parc électrique'!$C$22+'Parc électrique'!$C$23)</f>
        <v>0.24578125000000001</v>
      </c>
      <c r="Q5784" s="49">
        <f t="shared" si="450"/>
        <v>0.23957300361168996</v>
      </c>
      <c r="R5784" s="49">
        <f t="shared" si="451"/>
        <v>0.31903855738205594</v>
      </c>
    </row>
    <row r="5785" spans="1:18" x14ac:dyDescent="0.3">
      <c r="A5785" s="35">
        <f t="shared" si="449"/>
        <v>44256</v>
      </c>
      <c r="B5785" s="36">
        <v>0.91666666666666663</v>
      </c>
      <c r="C5785">
        <v>10592</v>
      </c>
      <c r="D5785">
        <v>1573</v>
      </c>
      <c r="E5785" s="49">
        <f t="shared" si="452"/>
        <v>0.23957300361168996</v>
      </c>
      <c r="F5785" s="49">
        <f t="shared" si="453"/>
        <v>0.31903855738205594</v>
      </c>
      <c r="G5785">
        <v>0</v>
      </c>
      <c r="H5785" s="51">
        <f>G5785/'Parc électrique'!$C$24</f>
        <v>0</v>
      </c>
      <c r="I5785" s="14">
        <v>752</v>
      </c>
      <c r="J5785" s="14">
        <v>2434</v>
      </c>
      <c r="K5785" s="14">
        <v>0</v>
      </c>
      <c r="L5785" s="14">
        <v>631</v>
      </c>
      <c r="M5785" s="14">
        <f>C5785-SUM(D5785:L5785)</f>
        <v>5201.441388439006</v>
      </c>
      <c r="P5785" s="49">
        <f>D5786/('Parc électrique'!$C$22+'Parc électrique'!$C$23)</f>
        <v>0.24828125000000001</v>
      </c>
      <c r="Q5785" s="49">
        <f t="shared" si="450"/>
        <v>0.24200985552382415</v>
      </c>
      <c r="R5785" s="49">
        <f t="shared" si="451"/>
        <v>0.32228370481887281</v>
      </c>
    </row>
    <row r="5786" spans="1:18" x14ac:dyDescent="0.3">
      <c r="A5786" s="35">
        <f t="shared" si="449"/>
        <v>44256</v>
      </c>
      <c r="B5786" s="36">
        <v>0.95833333333333337</v>
      </c>
      <c r="C5786">
        <v>10806</v>
      </c>
      <c r="D5786">
        <v>1589</v>
      </c>
      <c r="E5786" s="49">
        <f t="shared" si="452"/>
        <v>0.24200985552382415</v>
      </c>
      <c r="F5786" s="49">
        <f t="shared" si="453"/>
        <v>0.32228370481887281</v>
      </c>
      <c r="G5786">
        <v>0</v>
      </c>
      <c r="H5786" s="51">
        <f>G5786/'Parc électrique'!$C$24</f>
        <v>0</v>
      </c>
      <c r="I5786" s="14">
        <v>752</v>
      </c>
      <c r="J5786" s="14">
        <v>2674</v>
      </c>
      <c r="K5786" s="14">
        <v>35</v>
      </c>
      <c r="L5786" s="14">
        <v>633</v>
      </c>
      <c r="M5786" s="14">
        <f>C5786-SUM(D5786:L5786)</f>
        <v>5122.4357064396572</v>
      </c>
      <c r="P5786" s="49">
        <f>D5787/('Parc électrique'!$C$22+'Parc électrique'!$C$23)</f>
        <v>0.26124999999999998</v>
      </c>
      <c r="Q5786" s="49">
        <f t="shared" si="450"/>
        <v>0.25465102481802004</v>
      </c>
      <c r="R5786" s="49">
        <f t="shared" si="451"/>
        <v>0.33911790714736012</v>
      </c>
    </row>
    <row r="5787" spans="1:18" x14ac:dyDescent="0.3">
      <c r="A5787" s="35">
        <f t="shared" si="449"/>
        <v>44257</v>
      </c>
      <c r="B5787" s="36">
        <v>0</v>
      </c>
      <c r="C5787">
        <v>10399</v>
      </c>
      <c r="D5787">
        <v>1672</v>
      </c>
      <c r="E5787" s="49">
        <f t="shared" si="452"/>
        <v>0.25465102481802004</v>
      </c>
      <c r="F5787" s="49">
        <f t="shared" si="453"/>
        <v>0.33911790714736012</v>
      </c>
      <c r="G5787">
        <v>0</v>
      </c>
      <c r="H5787" s="51">
        <f>G5787/'Parc électrique'!$C$24</f>
        <v>0</v>
      </c>
      <c r="I5787" s="14">
        <v>752</v>
      </c>
      <c r="J5787" s="14">
        <v>2230</v>
      </c>
      <c r="K5787" s="14">
        <v>0</v>
      </c>
      <c r="L5787" s="14">
        <v>623</v>
      </c>
      <c r="M5787" s="14">
        <f>C5787-SUM(D5787:L5787)</f>
        <v>5121.4062310680347</v>
      </c>
      <c r="P5787" s="49">
        <f>D5788/('Parc électrique'!$C$22+'Parc électrique'!$C$23)</f>
        <v>0.23796875000000001</v>
      </c>
      <c r="Q5787" s="49">
        <f t="shared" si="450"/>
        <v>0.23195784138627071</v>
      </c>
      <c r="R5787" s="49">
        <f t="shared" si="451"/>
        <v>0.30889747164200332</v>
      </c>
    </row>
    <row r="5788" spans="1:18" x14ac:dyDescent="0.3">
      <c r="A5788" s="35">
        <f t="shared" ref="A5788:A5851" si="454">A5764+1</f>
        <v>44257</v>
      </c>
      <c r="B5788" s="36">
        <v>4.1666666666666664E-2</v>
      </c>
      <c r="C5788">
        <v>10129</v>
      </c>
      <c r="D5788">
        <v>1523</v>
      </c>
      <c r="E5788" s="49">
        <f t="shared" si="452"/>
        <v>0.23195784138627071</v>
      </c>
      <c r="F5788" s="49">
        <f t="shared" si="453"/>
        <v>0.30889747164200332</v>
      </c>
      <c r="G5788">
        <v>0</v>
      </c>
      <c r="H5788" s="51">
        <f>G5788/'Parc électrique'!$C$24</f>
        <v>0</v>
      </c>
      <c r="I5788" s="14">
        <v>752</v>
      </c>
      <c r="J5788" s="14">
        <v>2112</v>
      </c>
      <c r="K5788" s="14">
        <v>0</v>
      </c>
      <c r="L5788" s="14">
        <v>620</v>
      </c>
      <c r="M5788" s="14">
        <f>C5788-SUM(D5788:L5788)</f>
        <v>5121.4591446869717</v>
      </c>
      <c r="P5788" s="49">
        <f>D5789/('Parc électrique'!$C$22+'Parc électrique'!$C$23)</f>
        <v>0.2471875</v>
      </c>
      <c r="Q5788" s="49">
        <f t="shared" si="450"/>
        <v>0.24094373281226542</v>
      </c>
      <c r="R5788" s="49">
        <f t="shared" si="451"/>
        <v>0.32086395281526542</v>
      </c>
    </row>
    <row r="5789" spans="1:18" x14ac:dyDescent="0.3">
      <c r="A5789" s="35">
        <f t="shared" si="454"/>
        <v>44257</v>
      </c>
      <c r="B5789" s="36">
        <v>8.3333333333333329E-2</v>
      </c>
      <c r="C5789">
        <v>9890</v>
      </c>
      <c r="D5789">
        <v>1582</v>
      </c>
      <c r="E5789" s="49">
        <f t="shared" si="452"/>
        <v>0.24094373281226542</v>
      </c>
      <c r="F5789" s="49">
        <f t="shared" si="453"/>
        <v>0.32086395281526542</v>
      </c>
      <c r="G5789">
        <v>0</v>
      </c>
      <c r="H5789" s="51">
        <f>G5789/'Parc électrique'!$C$24</f>
        <v>0</v>
      </c>
      <c r="I5789" s="14">
        <v>752</v>
      </c>
      <c r="J5789" s="14">
        <v>1817</v>
      </c>
      <c r="K5789" s="14">
        <v>0</v>
      </c>
      <c r="L5789" s="14">
        <v>617</v>
      </c>
      <c r="M5789" s="14">
        <f>C5789-SUM(D5789:L5789)</f>
        <v>5121.4381923143728</v>
      </c>
      <c r="P5789" s="49">
        <f>D5790/('Parc électrique'!$C$22+'Parc électrique'!$C$23)</f>
        <v>0.23140625000000001</v>
      </c>
      <c r="Q5789" s="49">
        <f t="shared" si="450"/>
        <v>0.22556110511691851</v>
      </c>
      <c r="R5789" s="49">
        <f t="shared" si="451"/>
        <v>0.3003789596203591</v>
      </c>
    </row>
    <row r="5790" spans="1:18" x14ac:dyDescent="0.3">
      <c r="A5790" s="35">
        <f t="shared" si="454"/>
        <v>44257</v>
      </c>
      <c r="B5790" s="36">
        <v>0.125</v>
      </c>
      <c r="C5790">
        <v>9510</v>
      </c>
      <c r="D5790">
        <v>1481</v>
      </c>
      <c r="E5790" s="49">
        <f t="shared" si="452"/>
        <v>0.22556110511691851</v>
      </c>
      <c r="F5790" s="49">
        <f t="shared" si="453"/>
        <v>0.3003789596203591</v>
      </c>
      <c r="G5790">
        <v>0</v>
      </c>
      <c r="H5790" s="51">
        <f>G5790/'Parc électrique'!$C$24</f>
        <v>0</v>
      </c>
      <c r="I5790" s="14">
        <v>752</v>
      </c>
      <c r="J5790" s="14">
        <v>1538</v>
      </c>
      <c r="K5790" s="14">
        <v>0</v>
      </c>
      <c r="L5790" s="14">
        <v>617</v>
      </c>
      <c r="M5790" s="14">
        <f>C5790-SUM(D5790:L5790)</f>
        <v>5121.4740599352626</v>
      </c>
      <c r="P5790" s="49">
        <f>D5791/('Parc électrique'!$C$22+'Parc électrique'!$C$23)</f>
        <v>0.201875</v>
      </c>
      <c r="Q5790" s="49">
        <f t="shared" si="450"/>
        <v>0.19677579190483371</v>
      </c>
      <c r="R5790" s="49">
        <f t="shared" si="451"/>
        <v>0.26204565552296011</v>
      </c>
    </row>
    <row r="5791" spans="1:18" x14ac:dyDescent="0.3">
      <c r="A5791" s="35">
        <f t="shared" si="454"/>
        <v>44257</v>
      </c>
      <c r="B5791" s="36">
        <v>0.16666666666666666</v>
      </c>
      <c r="C5791">
        <v>9494</v>
      </c>
      <c r="D5791">
        <v>1292</v>
      </c>
      <c r="E5791" s="49">
        <f t="shared" si="452"/>
        <v>0.19677579190483371</v>
      </c>
      <c r="F5791" s="49">
        <f t="shared" si="453"/>
        <v>0.26204565552296011</v>
      </c>
      <c r="G5791">
        <v>0</v>
      </c>
      <c r="H5791" s="51">
        <f>G5791/'Parc électrique'!$C$24</f>
        <v>0</v>
      </c>
      <c r="I5791" s="14">
        <v>752</v>
      </c>
      <c r="J5791" s="14">
        <v>1632</v>
      </c>
      <c r="K5791" s="14">
        <v>0</v>
      </c>
      <c r="L5791" s="14">
        <v>616</v>
      </c>
      <c r="M5791" s="14">
        <f>C5791-SUM(D5791:L5791)</f>
        <v>5201.5411785525721</v>
      </c>
      <c r="P5791" s="49">
        <f>D5792/('Parc électrique'!$C$22+'Parc électrique'!$C$23)</f>
        <v>0.19750000000000001</v>
      </c>
      <c r="Q5791" s="49">
        <f t="shared" si="450"/>
        <v>0.19251130105859893</v>
      </c>
      <c r="R5791" s="49">
        <f t="shared" si="451"/>
        <v>0.25636664750853067</v>
      </c>
    </row>
    <row r="5792" spans="1:18" x14ac:dyDescent="0.3">
      <c r="A5792" s="35">
        <f t="shared" si="454"/>
        <v>44257</v>
      </c>
      <c r="B5792" s="36">
        <v>0.20833333333333334</v>
      </c>
      <c r="C5792">
        <v>10034</v>
      </c>
      <c r="D5792">
        <v>1264</v>
      </c>
      <c r="E5792" s="49">
        <f t="shared" si="452"/>
        <v>0.19251130105859893</v>
      </c>
      <c r="F5792" s="49">
        <f t="shared" si="453"/>
        <v>0.25636664750853067</v>
      </c>
      <c r="G5792">
        <v>0</v>
      </c>
      <c r="H5792" s="51">
        <f>G5792/'Parc électrique'!$C$24</f>
        <v>0</v>
      </c>
      <c r="I5792" s="14">
        <v>752</v>
      </c>
      <c r="J5792" s="14">
        <v>0</v>
      </c>
      <c r="K5792" s="14">
        <v>0</v>
      </c>
      <c r="L5792" s="14">
        <v>618</v>
      </c>
      <c r="M5792" s="14">
        <f>C5792-SUM(D5792:L5792)</f>
        <v>7399.5511220514327</v>
      </c>
      <c r="P5792" s="49">
        <f>D5793/('Parc électrique'!$C$22+'Parc électrique'!$C$23)</f>
        <v>0.20859374999999999</v>
      </c>
      <c r="Q5792" s="49">
        <f t="shared" si="450"/>
        <v>0.20332483141869429</v>
      </c>
      <c r="R5792" s="49">
        <f t="shared" si="451"/>
        <v>0.2707669892594054</v>
      </c>
    </row>
    <row r="5793" spans="1:18" x14ac:dyDescent="0.3">
      <c r="A5793" s="35">
        <f t="shared" si="454"/>
        <v>44257</v>
      </c>
      <c r="B5793" s="36">
        <v>0.25</v>
      </c>
      <c r="C5793">
        <v>11196</v>
      </c>
      <c r="D5793">
        <v>1335</v>
      </c>
      <c r="E5793" s="49">
        <f t="shared" si="452"/>
        <v>0.20332483141869429</v>
      </c>
      <c r="F5793" s="49">
        <f t="shared" si="453"/>
        <v>0.2707669892594054</v>
      </c>
      <c r="G5793">
        <v>0</v>
      </c>
      <c r="H5793" s="51">
        <f>G5793/'Parc électrique'!$C$24</f>
        <v>0</v>
      </c>
      <c r="I5793" s="14">
        <v>752</v>
      </c>
      <c r="J5793" s="14">
        <v>736</v>
      </c>
      <c r="K5793" s="14">
        <v>0</v>
      </c>
      <c r="L5793" s="14">
        <v>631</v>
      </c>
      <c r="M5793" s="14">
        <f>C5793-SUM(D5793:L5793)</f>
        <v>7741.525908179322</v>
      </c>
      <c r="P5793" s="49">
        <f>D5794/('Parc électrique'!$C$22+'Parc électrique'!$C$23)</f>
        <v>0.20218749999999999</v>
      </c>
      <c r="Q5793" s="49">
        <f t="shared" si="450"/>
        <v>0.19708039839385047</v>
      </c>
      <c r="R5793" s="49">
        <f t="shared" si="451"/>
        <v>0.26245129895256225</v>
      </c>
    </row>
    <row r="5794" spans="1:18" x14ac:dyDescent="0.3">
      <c r="A5794" s="35">
        <f t="shared" si="454"/>
        <v>44257</v>
      </c>
      <c r="B5794" s="36">
        <v>0.29166666666666669</v>
      </c>
      <c r="C5794">
        <v>11965</v>
      </c>
      <c r="D5794">
        <v>1294</v>
      </c>
      <c r="E5794" s="49">
        <f t="shared" si="452"/>
        <v>0.19708039839385047</v>
      </c>
      <c r="F5794" s="49">
        <f t="shared" si="453"/>
        <v>0.26245129895256225</v>
      </c>
      <c r="G5794">
        <v>20</v>
      </c>
      <c r="H5794" s="51">
        <f>G5794/'Parc électrique'!$C$24</f>
        <v>6.6666666666666671E-3</v>
      </c>
      <c r="I5794" s="14">
        <v>752</v>
      </c>
      <c r="J5794" s="14">
        <v>3414</v>
      </c>
      <c r="K5794" s="14">
        <v>0</v>
      </c>
      <c r="L5794" s="14">
        <v>648</v>
      </c>
      <c r="M5794" s="14">
        <f>C5794-SUM(D5794:L5794)</f>
        <v>5836.5338016359874</v>
      </c>
      <c r="P5794" s="49">
        <f>D5795/('Parc électrique'!$C$22+'Parc électrique'!$C$23)</f>
        <v>0.17296875</v>
      </c>
      <c r="Q5794" s="49">
        <f t="shared" si="450"/>
        <v>0.16859969167078245</v>
      </c>
      <c r="R5794" s="49">
        <f t="shared" si="451"/>
        <v>0.22452363828476538</v>
      </c>
    </row>
    <row r="5795" spans="1:18" x14ac:dyDescent="0.3">
      <c r="A5795" s="35">
        <f t="shared" si="454"/>
        <v>44257</v>
      </c>
      <c r="B5795" s="36">
        <v>0.33333333333333331</v>
      </c>
      <c r="C5795">
        <v>12268</v>
      </c>
      <c r="D5795">
        <v>1107</v>
      </c>
      <c r="E5795" s="49">
        <f t="shared" si="452"/>
        <v>0.16859969167078245</v>
      </c>
      <c r="F5795" s="49">
        <f t="shared" si="453"/>
        <v>0.22452363828476538</v>
      </c>
      <c r="G5795">
        <v>310</v>
      </c>
      <c r="H5795" s="51">
        <f>G5795/'Parc électrique'!$C$24</f>
        <v>0.10333333333333333</v>
      </c>
      <c r="I5795" s="14">
        <v>752</v>
      </c>
      <c r="J5795" s="14">
        <v>1706</v>
      </c>
      <c r="K5795" s="14">
        <v>0</v>
      </c>
      <c r="L5795" s="14">
        <v>651</v>
      </c>
      <c r="M5795" s="14">
        <f>C5795-SUM(D5795:L5795)</f>
        <v>7741.5035433367111</v>
      </c>
      <c r="P5795" s="49">
        <f>D5796/('Parc électrique'!$C$22+'Parc électrique'!$C$23)</f>
        <v>0.19125</v>
      </c>
      <c r="Q5795" s="49">
        <f t="shared" si="450"/>
        <v>0.18641917127826352</v>
      </c>
      <c r="R5795" s="49">
        <f t="shared" si="451"/>
        <v>0.24825377891648856</v>
      </c>
    </row>
    <row r="5796" spans="1:18" x14ac:dyDescent="0.3">
      <c r="A5796" s="35">
        <f t="shared" si="454"/>
        <v>44257</v>
      </c>
      <c r="B5796" s="36">
        <v>0.375</v>
      </c>
      <c r="C5796">
        <v>12321</v>
      </c>
      <c r="D5796">
        <v>1224</v>
      </c>
      <c r="E5796" s="49">
        <f t="shared" si="452"/>
        <v>0.18641917127826352</v>
      </c>
      <c r="F5796" s="49">
        <f t="shared" si="453"/>
        <v>0.24825377891648856</v>
      </c>
      <c r="G5796">
        <v>986</v>
      </c>
      <c r="H5796" s="51">
        <f>G5796/'Parc électrique'!$C$24</f>
        <v>0.32866666666666666</v>
      </c>
      <c r="I5796" s="14">
        <v>752</v>
      </c>
      <c r="J5796" s="14">
        <v>3414</v>
      </c>
      <c r="K5796" s="14">
        <v>0</v>
      </c>
      <c r="L5796" s="14">
        <v>648</v>
      </c>
      <c r="M5796" s="14">
        <f>C5796-SUM(D5796:L5796)</f>
        <v>5296.2366603831379</v>
      </c>
      <c r="P5796" s="49">
        <f>D5797/('Parc électrique'!$C$22+'Parc électrique'!$C$23)</f>
        <v>0.21578125000000001</v>
      </c>
      <c r="Q5796" s="49">
        <f t="shared" si="450"/>
        <v>0.21033078066608002</v>
      </c>
      <c r="R5796" s="49">
        <f t="shared" si="451"/>
        <v>0.28009678814025385</v>
      </c>
    </row>
    <row r="5797" spans="1:18" x14ac:dyDescent="0.3">
      <c r="A5797" s="35">
        <f t="shared" si="454"/>
        <v>44257</v>
      </c>
      <c r="B5797" s="36">
        <v>0.41666666666666669</v>
      </c>
      <c r="C5797">
        <v>12179</v>
      </c>
      <c r="D5797">
        <v>1381</v>
      </c>
      <c r="E5797" s="49">
        <f t="shared" si="452"/>
        <v>0.21033078066608002</v>
      </c>
      <c r="F5797" s="49">
        <f t="shared" si="453"/>
        <v>0.28009678814025385</v>
      </c>
      <c r="G5797">
        <v>1601</v>
      </c>
      <c r="H5797" s="51">
        <f>G5797/'Parc électrique'!$C$24</f>
        <v>0.53366666666666662</v>
      </c>
      <c r="I5797" s="14">
        <v>752</v>
      </c>
      <c r="J5797" s="14">
        <v>55</v>
      </c>
      <c r="K5797" s="14">
        <v>0</v>
      </c>
      <c r="L5797" s="14">
        <v>648</v>
      </c>
      <c r="M5797" s="14">
        <f>C5797-SUM(D5797:L5797)</f>
        <v>7740.9759057645269</v>
      </c>
      <c r="P5797" s="49">
        <f>D5798/('Parc électrique'!$C$22+'Parc électrique'!$C$23)</f>
        <v>0.21890625</v>
      </c>
      <c r="Q5797" s="49">
        <f t="shared" si="450"/>
        <v>0.2133768455562477</v>
      </c>
      <c r="R5797" s="49">
        <f t="shared" si="451"/>
        <v>0.28415322243627489</v>
      </c>
    </row>
    <row r="5798" spans="1:18" x14ac:dyDescent="0.3">
      <c r="A5798" s="35">
        <f t="shared" si="454"/>
        <v>44257</v>
      </c>
      <c r="B5798" s="36">
        <v>0.45833333333333331</v>
      </c>
      <c r="C5798">
        <v>12139</v>
      </c>
      <c r="D5798">
        <v>1401</v>
      </c>
      <c r="E5798" s="49">
        <f t="shared" si="452"/>
        <v>0.2133768455562477</v>
      </c>
      <c r="F5798" s="49">
        <f t="shared" si="453"/>
        <v>0.28415322243627489</v>
      </c>
      <c r="G5798">
        <v>1997</v>
      </c>
      <c r="H5798" s="51">
        <f>G5798/'Parc électrique'!$C$24</f>
        <v>0.66566666666666663</v>
      </c>
      <c r="I5798" s="14">
        <v>752</v>
      </c>
      <c r="J5798" s="14">
        <v>0</v>
      </c>
      <c r="K5798" s="14">
        <v>0</v>
      </c>
      <c r="L5798" s="14">
        <v>648</v>
      </c>
      <c r="M5798" s="14">
        <f>C5798-SUM(D5798:L5798)</f>
        <v>7339.8368032653407</v>
      </c>
      <c r="P5798" s="49">
        <f>D5799/('Parc électrique'!$C$22+'Parc électrique'!$C$23)</f>
        <v>0.21734375</v>
      </c>
      <c r="Q5798" s="49">
        <f t="shared" si="450"/>
        <v>0.21185381311116386</v>
      </c>
      <c r="R5798" s="49">
        <f t="shared" si="451"/>
        <v>0.28212500528826434</v>
      </c>
    </row>
    <row r="5799" spans="1:18" x14ac:dyDescent="0.3">
      <c r="A5799" s="35">
        <f t="shared" si="454"/>
        <v>44257</v>
      </c>
      <c r="B5799" s="36">
        <v>0.5</v>
      </c>
      <c r="C5799">
        <v>12018</v>
      </c>
      <c r="D5799">
        <v>1391</v>
      </c>
      <c r="E5799" s="49">
        <f t="shared" si="452"/>
        <v>0.21185381311116386</v>
      </c>
      <c r="F5799" s="49">
        <f t="shared" si="453"/>
        <v>0.28212500528826434</v>
      </c>
      <c r="G5799">
        <v>2179</v>
      </c>
      <c r="H5799" s="51">
        <f>G5799/'Parc électrique'!$C$24</f>
        <v>0.72633333333333339</v>
      </c>
      <c r="I5799" s="14">
        <v>752</v>
      </c>
      <c r="J5799" s="14">
        <v>1845</v>
      </c>
      <c r="K5799" s="14">
        <v>0</v>
      </c>
      <c r="L5799" s="14">
        <v>649</v>
      </c>
      <c r="M5799" s="14">
        <f>C5799-SUM(D5799:L5799)</f>
        <v>5200.7796878482677</v>
      </c>
      <c r="P5799" s="49">
        <f>D5800/('Parc électrique'!$C$22+'Parc électrique'!$C$23)</f>
        <v>0.2278125</v>
      </c>
      <c r="Q5799" s="49">
        <f t="shared" si="450"/>
        <v>0.22205813049322565</v>
      </c>
      <c r="R5799" s="49">
        <f t="shared" si="451"/>
        <v>0.2957140601799349</v>
      </c>
    </row>
    <row r="5800" spans="1:18" x14ac:dyDescent="0.3">
      <c r="A5800" s="35">
        <f t="shared" si="454"/>
        <v>44257</v>
      </c>
      <c r="B5800" s="36">
        <v>0.54166666666666663</v>
      </c>
      <c r="C5800">
        <v>11651</v>
      </c>
      <c r="D5800">
        <v>1458</v>
      </c>
      <c r="E5800" s="49">
        <f t="shared" si="452"/>
        <v>0.22205813049322565</v>
      </c>
      <c r="F5800" s="49">
        <f t="shared" si="453"/>
        <v>0.2957140601799349</v>
      </c>
      <c r="G5800">
        <v>2163</v>
      </c>
      <c r="H5800" s="51">
        <f>G5800/'Parc électrique'!$C$24</f>
        <v>0.72099999999999997</v>
      </c>
      <c r="I5800" s="14">
        <v>752</v>
      </c>
      <c r="J5800" s="14">
        <v>1427</v>
      </c>
      <c r="K5800" s="14">
        <v>0</v>
      </c>
      <c r="L5800" s="14">
        <v>649</v>
      </c>
      <c r="M5800" s="14">
        <f>C5800-SUM(D5800:L5800)</f>
        <v>5200.7612278093275</v>
      </c>
      <c r="P5800" s="49">
        <f>D5801/('Parc électrique'!$C$22+'Parc électrique'!$C$23)</f>
        <v>0.25421874999999999</v>
      </c>
      <c r="Q5800" s="49">
        <f t="shared" si="450"/>
        <v>0.24779737881514274</v>
      </c>
      <c r="R5800" s="49">
        <f t="shared" si="451"/>
        <v>0.3299909299813128</v>
      </c>
    </row>
    <row r="5801" spans="1:18" x14ac:dyDescent="0.3">
      <c r="A5801" s="35">
        <f t="shared" si="454"/>
        <v>44257</v>
      </c>
      <c r="B5801" s="36">
        <v>0.58333333333333337</v>
      </c>
      <c r="C5801">
        <v>11295</v>
      </c>
      <c r="D5801">
        <v>1627</v>
      </c>
      <c r="E5801" s="49">
        <f t="shared" si="452"/>
        <v>0.24779737881514274</v>
      </c>
      <c r="F5801" s="49">
        <f t="shared" si="453"/>
        <v>0.3299909299813128</v>
      </c>
      <c r="G5801">
        <v>1999</v>
      </c>
      <c r="H5801" s="51">
        <f>G5801/'Parc électrique'!$C$24</f>
        <v>0.66633333333333333</v>
      </c>
      <c r="I5801" s="14">
        <v>752</v>
      </c>
      <c r="J5801" s="14">
        <v>0</v>
      </c>
      <c r="K5801" s="14">
        <v>0</v>
      </c>
      <c r="L5801" s="14">
        <v>651</v>
      </c>
      <c r="M5801" s="14">
        <f>C5801-SUM(D5801:L5801)</f>
        <v>6264.7558783578697</v>
      </c>
      <c r="P5801" s="49">
        <f>D5802/('Parc électrique'!$C$22+'Parc électrique'!$C$23)</f>
        <v>0.28000000000000003</v>
      </c>
      <c r="Q5801" s="49">
        <f t="shared" si="450"/>
        <v>0.27292741415902633</v>
      </c>
      <c r="R5801" s="49">
        <f t="shared" si="451"/>
        <v>0.36345651292348652</v>
      </c>
    </row>
    <row r="5802" spans="1:18" x14ac:dyDescent="0.3">
      <c r="A5802" s="35">
        <f t="shared" si="454"/>
        <v>44257</v>
      </c>
      <c r="B5802" s="36">
        <v>0.625</v>
      </c>
      <c r="C5802">
        <v>10942</v>
      </c>
      <c r="D5802">
        <v>1792</v>
      </c>
      <c r="E5802" s="49">
        <f t="shared" si="452"/>
        <v>0.27292741415902633</v>
      </c>
      <c r="F5802" s="49">
        <f t="shared" si="453"/>
        <v>0.36345651292348652</v>
      </c>
      <c r="G5802">
        <v>1612</v>
      </c>
      <c r="H5802" s="51">
        <f>G5802/'Parc électrique'!$C$24</f>
        <v>0.53733333333333333</v>
      </c>
      <c r="I5802" s="14">
        <v>752</v>
      </c>
      <c r="J5802" s="14">
        <v>0</v>
      </c>
      <c r="K5802" s="14">
        <v>0</v>
      </c>
      <c r="L5802" s="14">
        <v>651</v>
      </c>
      <c r="M5802" s="14">
        <f>C5802-SUM(D5802:L5802)</f>
        <v>6133.8262827395847</v>
      </c>
      <c r="P5802" s="49">
        <f>D5803/('Parc électrique'!$C$22+'Parc électrique'!$C$23)</f>
        <v>0.3096875</v>
      </c>
      <c r="Q5802" s="49">
        <f t="shared" si="450"/>
        <v>0.30186503061561948</v>
      </c>
      <c r="R5802" s="49">
        <f t="shared" si="451"/>
        <v>0.40199263873568647</v>
      </c>
    </row>
    <row r="5803" spans="1:18" x14ac:dyDescent="0.3">
      <c r="A5803" s="35">
        <f t="shared" si="454"/>
        <v>44257</v>
      </c>
      <c r="B5803" s="36">
        <v>0.66666666666666663</v>
      </c>
      <c r="C5803">
        <v>10782</v>
      </c>
      <c r="D5803">
        <v>1982</v>
      </c>
      <c r="E5803" s="49">
        <f t="shared" si="452"/>
        <v>0.30186503061561948</v>
      </c>
      <c r="F5803" s="49">
        <f t="shared" si="453"/>
        <v>0.40199263873568647</v>
      </c>
      <c r="G5803">
        <v>1042</v>
      </c>
      <c r="H5803" s="51">
        <f>G5803/'Parc électrique'!$C$24</f>
        <v>0.34733333333333333</v>
      </c>
      <c r="I5803" s="14">
        <v>752</v>
      </c>
      <c r="J5803" s="14">
        <v>0</v>
      </c>
      <c r="K5803" s="14">
        <v>0</v>
      </c>
      <c r="L5803" s="14">
        <v>651</v>
      </c>
      <c r="M5803" s="14">
        <f>C5803-SUM(D5803:L5803)</f>
        <v>6353.9488089973156</v>
      </c>
      <c r="P5803" s="49">
        <f>D5804/('Parc électrique'!$C$22+'Parc électrique'!$C$23)</f>
        <v>0.28843750000000001</v>
      </c>
      <c r="Q5803" s="49">
        <f t="shared" si="450"/>
        <v>0.28115178936247914</v>
      </c>
      <c r="R5803" s="49">
        <f t="shared" si="451"/>
        <v>0.37440888552274337</v>
      </c>
    </row>
    <row r="5804" spans="1:18" x14ac:dyDescent="0.3">
      <c r="A5804" s="35">
        <f t="shared" si="454"/>
        <v>44257</v>
      </c>
      <c r="B5804" s="36">
        <v>0.70833333333333337</v>
      </c>
      <c r="C5804">
        <v>10904</v>
      </c>
      <c r="D5804">
        <v>1846</v>
      </c>
      <c r="E5804" s="49">
        <f t="shared" si="452"/>
        <v>0.28115178936247914</v>
      </c>
      <c r="F5804" s="49">
        <f t="shared" si="453"/>
        <v>0.37440888552274337</v>
      </c>
      <c r="G5804">
        <v>367</v>
      </c>
      <c r="H5804" s="51">
        <f>G5804/'Parc électrique'!$C$24</f>
        <v>0.12233333333333334</v>
      </c>
      <c r="I5804" s="14">
        <v>752</v>
      </c>
      <c r="J5804" s="14">
        <v>0</v>
      </c>
      <c r="K5804" s="14">
        <v>0</v>
      </c>
      <c r="L5804" s="14">
        <v>649</v>
      </c>
      <c r="M5804" s="14">
        <f>C5804-SUM(D5804:L5804)</f>
        <v>7289.2221059917811</v>
      </c>
      <c r="P5804" s="49">
        <f>D5805/('Parc électrique'!$C$22+'Parc électrique'!$C$23)</f>
        <v>0.26</v>
      </c>
      <c r="Q5804" s="49">
        <f t="shared" si="450"/>
        <v>0.25343259886195302</v>
      </c>
      <c r="R5804" s="49">
        <f t="shared" si="451"/>
        <v>0.33749533342895177</v>
      </c>
    </row>
    <row r="5805" spans="1:18" x14ac:dyDescent="0.3">
      <c r="A5805" s="35">
        <f t="shared" si="454"/>
        <v>44257</v>
      </c>
      <c r="B5805" s="36">
        <v>0.75</v>
      </c>
      <c r="C5805">
        <v>11739</v>
      </c>
      <c r="D5805">
        <v>1664</v>
      </c>
      <c r="E5805" s="49">
        <f t="shared" si="452"/>
        <v>0.25343259886195302</v>
      </c>
      <c r="F5805" s="49">
        <f t="shared" si="453"/>
        <v>0.33749533342895177</v>
      </c>
      <c r="G5805">
        <v>31</v>
      </c>
      <c r="H5805" s="51">
        <f>G5805/'Parc électrique'!$C$24</f>
        <v>1.0333333333333333E-2</v>
      </c>
      <c r="I5805" s="14">
        <v>752</v>
      </c>
      <c r="J5805" s="14">
        <v>905</v>
      </c>
      <c r="K5805" s="14">
        <v>0</v>
      </c>
      <c r="L5805" s="14">
        <v>645</v>
      </c>
      <c r="M5805" s="14">
        <f>C5805-SUM(D5805:L5805)</f>
        <v>7741.3987387343759</v>
      </c>
      <c r="P5805" s="49">
        <f>D5806/('Parc électrique'!$C$22+'Parc électrique'!$C$23)</f>
        <v>0.24875</v>
      </c>
      <c r="Q5805" s="49">
        <f t="shared" si="450"/>
        <v>0.24246676525734925</v>
      </c>
      <c r="R5805" s="49">
        <f t="shared" si="451"/>
        <v>0.32289216996327591</v>
      </c>
    </row>
    <row r="5806" spans="1:18" x14ac:dyDescent="0.3">
      <c r="A5806" s="35">
        <f t="shared" si="454"/>
        <v>44257</v>
      </c>
      <c r="B5806" s="36">
        <v>0.79166666666666663</v>
      </c>
      <c r="C5806">
        <v>12144</v>
      </c>
      <c r="D5806">
        <v>1592</v>
      </c>
      <c r="E5806" s="49">
        <f t="shared" si="452"/>
        <v>0.24246676525734925</v>
      </c>
      <c r="F5806" s="49">
        <f t="shared" si="453"/>
        <v>0.32289216996327591</v>
      </c>
      <c r="G5806">
        <v>0</v>
      </c>
      <c r="H5806" s="51">
        <f>G5806/'Parc électrique'!$C$24</f>
        <v>0</v>
      </c>
      <c r="I5806" s="14">
        <v>752</v>
      </c>
      <c r="J5806" s="14">
        <v>3414</v>
      </c>
      <c r="K5806" s="14">
        <v>0</v>
      </c>
      <c r="L5806" s="14">
        <v>644</v>
      </c>
      <c r="M5806" s="14">
        <f>C5806-SUM(D5806:L5806)</f>
        <v>5741.4346410647795</v>
      </c>
      <c r="P5806" s="49">
        <f>D5807/('Parc électrique'!$C$22+'Parc électrique'!$C$23)</f>
        <v>0.21953125000000001</v>
      </c>
      <c r="Q5806" s="49">
        <f t="shared" si="450"/>
        <v>0.21398605853428126</v>
      </c>
      <c r="R5806" s="49">
        <f t="shared" si="451"/>
        <v>0.28496450929547912</v>
      </c>
    </row>
    <row r="5807" spans="1:18" x14ac:dyDescent="0.3">
      <c r="A5807" s="35">
        <f t="shared" si="454"/>
        <v>44257</v>
      </c>
      <c r="B5807" s="36">
        <v>0.83333333333333337</v>
      </c>
      <c r="C5807">
        <v>11356</v>
      </c>
      <c r="D5807">
        <v>1405</v>
      </c>
      <c r="E5807" s="49">
        <f t="shared" si="452"/>
        <v>0.21398605853428126</v>
      </c>
      <c r="F5807" s="49">
        <f t="shared" si="453"/>
        <v>0.28496450929547912</v>
      </c>
      <c r="G5807">
        <v>0</v>
      </c>
      <c r="H5807" s="51">
        <f>G5807/'Parc électrique'!$C$24</f>
        <v>0</v>
      </c>
      <c r="I5807" s="14">
        <v>752</v>
      </c>
      <c r="J5807" s="14">
        <v>820</v>
      </c>
      <c r="K5807" s="14">
        <v>0</v>
      </c>
      <c r="L5807" s="14">
        <v>637</v>
      </c>
      <c r="M5807" s="14">
        <f>C5807-SUM(D5807:L5807)</f>
        <v>7741.5010494321705</v>
      </c>
      <c r="P5807" s="49">
        <f>D5808/('Parc électrique'!$C$22+'Parc électrique'!$C$23)</f>
        <v>0.18359375</v>
      </c>
      <c r="Q5807" s="49">
        <f t="shared" si="450"/>
        <v>0.17895631229735262</v>
      </c>
      <c r="R5807" s="49">
        <f t="shared" si="451"/>
        <v>0.23831551489123695</v>
      </c>
    </row>
    <row r="5808" spans="1:18" x14ac:dyDescent="0.3">
      <c r="A5808" s="35">
        <f t="shared" si="454"/>
        <v>44257</v>
      </c>
      <c r="B5808" s="36">
        <v>0.875</v>
      </c>
      <c r="C5808">
        <v>10718</v>
      </c>
      <c r="D5808">
        <v>1175</v>
      </c>
      <c r="E5808" s="49">
        <f t="shared" si="452"/>
        <v>0.17895631229735262</v>
      </c>
      <c r="F5808" s="49">
        <f t="shared" si="453"/>
        <v>0.23831551489123695</v>
      </c>
      <c r="G5808">
        <v>0</v>
      </c>
      <c r="H5808" s="51">
        <f>G5808/'Parc électrique'!$C$24</f>
        <v>0</v>
      </c>
      <c r="I5808" s="14">
        <v>752</v>
      </c>
      <c r="J5808" s="14">
        <v>509</v>
      </c>
      <c r="K5808" s="14">
        <v>0</v>
      </c>
      <c r="L5808" s="14">
        <v>636</v>
      </c>
      <c r="M5808" s="14">
        <f>C5808-SUM(D5808:L5808)</f>
        <v>7645.5827281728116</v>
      </c>
      <c r="P5808" s="49">
        <f>D5809/('Parc électrique'!$C$22+'Parc électrique'!$C$23)</f>
        <v>0.16343750000000001</v>
      </c>
      <c r="Q5808" s="49">
        <f t="shared" si="450"/>
        <v>0.15930919375577096</v>
      </c>
      <c r="R5808" s="49">
        <f t="shared" si="451"/>
        <v>0.21215151368190119</v>
      </c>
    </row>
    <row r="5809" spans="1:18" x14ac:dyDescent="0.3">
      <c r="A5809" s="35">
        <f t="shared" si="454"/>
        <v>44257</v>
      </c>
      <c r="B5809" s="36">
        <v>0.91666666666666663</v>
      </c>
      <c r="C5809">
        <v>10927</v>
      </c>
      <c r="D5809">
        <v>1046</v>
      </c>
      <c r="E5809" s="49">
        <f t="shared" si="452"/>
        <v>0.15930919375577096</v>
      </c>
      <c r="F5809" s="49">
        <f t="shared" si="453"/>
        <v>0.21215151368190119</v>
      </c>
      <c r="G5809">
        <v>0</v>
      </c>
      <c r="H5809" s="51">
        <f>G5809/'Parc électrique'!$C$24</f>
        <v>0</v>
      </c>
      <c r="I5809" s="14">
        <v>752</v>
      </c>
      <c r="J5809" s="14">
        <v>756</v>
      </c>
      <c r="K5809" s="14">
        <v>0</v>
      </c>
      <c r="L5809" s="14">
        <v>631</v>
      </c>
      <c r="M5809" s="14">
        <f>C5809-SUM(D5809:L5809)</f>
        <v>7741.628539292562</v>
      </c>
      <c r="P5809" s="49">
        <f>D5810/('Parc électrique'!$C$22+'Parc électrique'!$C$23)</f>
        <v>0.15609375</v>
      </c>
      <c r="Q5809" s="49">
        <f t="shared" si="450"/>
        <v>0.15215094126387685</v>
      </c>
      <c r="R5809" s="49">
        <f t="shared" si="451"/>
        <v>0.20261889308625169</v>
      </c>
    </row>
    <row r="5810" spans="1:18" x14ac:dyDescent="0.3">
      <c r="A5810" s="35">
        <f t="shared" si="454"/>
        <v>44257</v>
      </c>
      <c r="B5810" s="36">
        <v>0.95833333333333337</v>
      </c>
      <c r="C5810">
        <v>11134</v>
      </c>
      <c r="D5810">
        <v>999</v>
      </c>
      <c r="E5810" s="49">
        <f t="shared" si="452"/>
        <v>0.15215094126387685</v>
      </c>
      <c r="F5810" s="49">
        <f t="shared" si="453"/>
        <v>0.20261889308625169</v>
      </c>
      <c r="G5810">
        <v>0</v>
      </c>
      <c r="H5810" s="51">
        <f>G5810/'Parc électrique'!$C$24</f>
        <v>0</v>
      </c>
      <c r="I5810" s="14">
        <v>752</v>
      </c>
      <c r="J5810" s="14">
        <v>3414</v>
      </c>
      <c r="K5810" s="14">
        <v>0</v>
      </c>
      <c r="L5810" s="14">
        <v>634</v>
      </c>
      <c r="M5810" s="14">
        <f>C5810-SUM(D5810:L5810)</f>
        <v>5334.64523016565</v>
      </c>
      <c r="P5810" s="49">
        <f>D5811/('Parc électrique'!$C$22+'Parc électrique'!$C$23)</f>
        <v>0.15921874999999999</v>
      </c>
      <c r="Q5810" s="49">
        <f t="shared" si="450"/>
        <v>0.15519700615404455</v>
      </c>
      <c r="R5810" s="49">
        <f t="shared" si="451"/>
        <v>0.20667532738227273</v>
      </c>
    </row>
    <row r="5811" spans="1:18" x14ac:dyDescent="0.3">
      <c r="A5811" s="35">
        <f t="shared" si="454"/>
        <v>44258</v>
      </c>
      <c r="B5811" s="36">
        <v>0</v>
      </c>
      <c r="C5811">
        <v>10687</v>
      </c>
      <c r="D5811">
        <v>1019</v>
      </c>
      <c r="E5811" s="49">
        <f t="shared" si="452"/>
        <v>0.15519700615404455</v>
      </c>
      <c r="F5811" s="49">
        <f t="shared" si="453"/>
        <v>0.20667532738227273</v>
      </c>
      <c r="G5811">
        <v>0</v>
      </c>
      <c r="H5811" s="51">
        <f>G5811/'Parc électrique'!$C$24</f>
        <v>0</v>
      </c>
      <c r="I5811" s="14">
        <v>752</v>
      </c>
      <c r="J5811" s="14">
        <v>3093</v>
      </c>
      <c r="K5811" s="14">
        <v>0</v>
      </c>
      <c r="L5811" s="14">
        <v>621</v>
      </c>
      <c r="M5811" s="14">
        <f>C5811-SUM(D5811:L5811)</f>
        <v>5201.6381276664633</v>
      </c>
      <c r="P5811" s="49">
        <f>D5812/('Parc électrique'!$C$22+'Parc électrique'!$C$23)</f>
        <v>0.1575</v>
      </c>
      <c r="Q5811" s="49">
        <f t="shared" si="450"/>
        <v>0.15352167046445231</v>
      </c>
      <c r="R5811" s="49">
        <f t="shared" si="451"/>
        <v>0.20444428851946114</v>
      </c>
    </row>
    <row r="5812" spans="1:18" x14ac:dyDescent="0.3">
      <c r="A5812" s="35">
        <f t="shared" si="454"/>
        <v>44258</v>
      </c>
      <c r="B5812" s="36">
        <v>4.1666666666666664E-2</v>
      </c>
      <c r="C5812">
        <v>10416</v>
      </c>
      <c r="D5812">
        <v>1008</v>
      </c>
      <c r="E5812" s="49">
        <f t="shared" si="452"/>
        <v>0.15352167046445231</v>
      </c>
      <c r="F5812" s="49">
        <f t="shared" si="453"/>
        <v>0.20444428851946114</v>
      </c>
      <c r="G5812">
        <v>0</v>
      </c>
      <c r="H5812" s="51">
        <f>G5812/'Parc électrique'!$C$24</f>
        <v>0</v>
      </c>
      <c r="I5812" s="14">
        <v>752</v>
      </c>
      <c r="J5812" s="14">
        <v>296</v>
      </c>
      <c r="K5812" s="14">
        <v>0</v>
      </c>
      <c r="L5812" s="14">
        <v>618</v>
      </c>
      <c r="M5812" s="14">
        <f>C5812-SUM(D5812:L5812)</f>
        <v>7741.6420340410159</v>
      </c>
      <c r="P5812" s="49">
        <f>D5813/('Parc électrique'!$C$22+'Parc électrique'!$C$23)</f>
        <v>0.12875</v>
      </c>
      <c r="Q5812" s="49">
        <f t="shared" si="450"/>
        <v>0.12549787347490943</v>
      </c>
      <c r="R5812" s="49">
        <f t="shared" si="451"/>
        <v>0.16712509299606745</v>
      </c>
    </row>
    <row r="5813" spans="1:18" x14ac:dyDescent="0.3">
      <c r="A5813" s="35">
        <f t="shared" si="454"/>
        <v>44258</v>
      </c>
      <c r="B5813" s="36">
        <v>8.3333333333333329E-2</v>
      </c>
      <c r="C5813">
        <v>10174</v>
      </c>
      <c r="D5813">
        <v>824</v>
      </c>
      <c r="E5813" s="49">
        <f t="shared" si="452"/>
        <v>0.12549787347490943</v>
      </c>
      <c r="F5813" s="49">
        <f t="shared" si="453"/>
        <v>0.16712509299606745</v>
      </c>
      <c r="G5813">
        <v>0</v>
      </c>
      <c r="H5813" s="51">
        <f>G5813/'Parc électrique'!$C$24</f>
        <v>0</v>
      </c>
      <c r="I5813" s="14">
        <v>752</v>
      </c>
      <c r="J5813" s="14">
        <v>240</v>
      </c>
      <c r="K5813" s="14">
        <v>0</v>
      </c>
      <c r="L5813" s="14">
        <v>616</v>
      </c>
      <c r="M5813" s="14">
        <f>C5813-SUM(D5813:L5813)</f>
        <v>7741.7073770335292</v>
      </c>
      <c r="P5813" s="49">
        <f>D5814/('Parc électrique'!$C$22+'Parc électrique'!$C$23)</f>
        <v>0.12484375</v>
      </c>
      <c r="Q5813" s="49">
        <f t="shared" si="450"/>
        <v>0.1216902923621998</v>
      </c>
      <c r="R5813" s="49">
        <f t="shared" si="451"/>
        <v>0.16205455012604114</v>
      </c>
    </row>
    <row r="5814" spans="1:18" x14ac:dyDescent="0.3">
      <c r="A5814" s="35">
        <f t="shared" si="454"/>
        <v>44258</v>
      </c>
      <c r="B5814" s="36">
        <v>0.125</v>
      </c>
      <c r="C5814">
        <v>9788</v>
      </c>
      <c r="D5814">
        <v>799</v>
      </c>
      <c r="E5814" s="49">
        <f t="shared" si="452"/>
        <v>0.1216902923621998</v>
      </c>
      <c r="F5814" s="49">
        <f t="shared" si="453"/>
        <v>0.16205455012604114</v>
      </c>
      <c r="G5814">
        <v>0</v>
      </c>
      <c r="H5814" s="51">
        <f>G5814/'Parc électrique'!$C$24</f>
        <v>0</v>
      </c>
      <c r="I5814" s="14">
        <v>752</v>
      </c>
      <c r="J5814" s="14">
        <v>2419</v>
      </c>
      <c r="K5814" s="14">
        <v>0</v>
      </c>
      <c r="L5814" s="14">
        <v>616</v>
      </c>
      <c r="M5814" s="14">
        <f>C5814-SUM(D5814:L5814)</f>
        <v>5201.7162551575111</v>
      </c>
      <c r="P5814" s="49">
        <f>D5815/('Parc électrique'!$C$22+'Parc électrique'!$C$23)</f>
        <v>0.11562500000000001</v>
      </c>
      <c r="Q5814" s="49">
        <f t="shared" si="450"/>
        <v>0.11270440093620508</v>
      </c>
      <c r="R5814" s="49">
        <f t="shared" si="451"/>
        <v>0.15008806895277904</v>
      </c>
    </row>
    <row r="5815" spans="1:18" x14ac:dyDescent="0.3">
      <c r="A5815" s="35">
        <f t="shared" si="454"/>
        <v>44258</v>
      </c>
      <c r="B5815" s="36">
        <v>0.16666666666666666</v>
      </c>
      <c r="C5815">
        <v>9757</v>
      </c>
      <c r="D5815">
        <v>740</v>
      </c>
      <c r="E5815" s="49">
        <f t="shared" si="452"/>
        <v>0.11270440093620508</v>
      </c>
      <c r="F5815" s="49">
        <f t="shared" si="453"/>
        <v>0.15008806895277904</v>
      </c>
      <c r="G5815">
        <v>0</v>
      </c>
      <c r="H5815" s="51">
        <f>G5815/'Parc électrique'!$C$24</f>
        <v>0</v>
      </c>
      <c r="I5815" s="14">
        <v>752</v>
      </c>
      <c r="J5815" s="14">
        <v>0</v>
      </c>
      <c r="K5815" s="14">
        <v>0</v>
      </c>
      <c r="L5815" s="14">
        <v>615</v>
      </c>
      <c r="M5815" s="14">
        <f>C5815-SUM(D5815:L5815)</f>
        <v>7649.7372075301109</v>
      </c>
      <c r="P5815" s="49">
        <f>D5816/('Parc électrique'!$C$22+'Parc électrique'!$C$23)</f>
        <v>0.12140624999999999</v>
      </c>
      <c r="Q5815" s="49">
        <f t="shared" si="450"/>
        <v>0.11833962098301533</v>
      </c>
      <c r="R5815" s="49">
        <f t="shared" si="451"/>
        <v>0.15759247240041799</v>
      </c>
    </row>
    <row r="5816" spans="1:18" x14ac:dyDescent="0.3">
      <c r="A5816" s="35">
        <f t="shared" si="454"/>
        <v>44258</v>
      </c>
      <c r="B5816" s="36">
        <v>0.20833333333333334</v>
      </c>
      <c r="C5816">
        <v>10285</v>
      </c>
      <c r="D5816">
        <v>777</v>
      </c>
      <c r="E5816" s="49">
        <f t="shared" si="452"/>
        <v>0.11833962098301533</v>
      </c>
      <c r="F5816" s="49">
        <f t="shared" si="453"/>
        <v>0.15759247240041799</v>
      </c>
      <c r="G5816">
        <v>0</v>
      </c>
      <c r="H5816" s="51">
        <f>G5816/'Parc électrique'!$C$24</f>
        <v>0</v>
      </c>
      <c r="I5816" s="14">
        <v>752</v>
      </c>
      <c r="J5816" s="14">
        <v>398</v>
      </c>
      <c r="K5816" s="14">
        <v>0</v>
      </c>
      <c r="L5816" s="14">
        <v>616</v>
      </c>
      <c r="M5816" s="14">
        <f>C5816-SUM(D5816:L5816)</f>
        <v>7741.7240679066163</v>
      </c>
      <c r="P5816" s="49">
        <f>D5817/('Parc électrique'!$C$22+'Parc électrique'!$C$23)</f>
        <v>0.12484375</v>
      </c>
      <c r="Q5816" s="49">
        <f t="shared" si="450"/>
        <v>0.1216902923621998</v>
      </c>
      <c r="R5816" s="49">
        <f t="shared" si="451"/>
        <v>0.16205455012604114</v>
      </c>
    </row>
    <row r="5817" spans="1:18" x14ac:dyDescent="0.3">
      <c r="A5817" s="35">
        <f t="shared" si="454"/>
        <v>44258</v>
      </c>
      <c r="B5817" s="36">
        <v>0.25</v>
      </c>
      <c r="C5817">
        <v>11433</v>
      </c>
      <c r="D5817">
        <v>799</v>
      </c>
      <c r="E5817" s="49">
        <f t="shared" si="452"/>
        <v>0.1216902923621998</v>
      </c>
      <c r="F5817" s="49">
        <f t="shared" si="453"/>
        <v>0.16205455012604114</v>
      </c>
      <c r="G5817">
        <v>0</v>
      </c>
      <c r="H5817" s="51">
        <f>G5817/'Parc électrique'!$C$24</f>
        <v>0</v>
      </c>
      <c r="I5817" s="14">
        <v>752</v>
      </c>
      <c r="J5817" s="14">
        <v>3889</v>
      </c>
      <c r="K5817" s="14">
        <v>0</v>
      </c>
      <c r="L5817" s="14">
        <v>630</v>
      </c>
      <c r="M5817" s="14">
        <f>C5817-SUM(D5817:L5817)</f>
        <v>5362.7162551575111</v>
      </c>
      <c r="P5817" s="49">
        <f>D5818/('Parc électrique'!$C$22+'Parc électrique'!$C$23)</f>
        <v>0.14453125</v>
      </c>
      <c r="Q5817" s="49">
        <f t="shared" si="450"/>
        <v>0.14088050117025633</v>
      </c>
      <c r="R5817" s="49">
        <f t="shared" si="451"/>
        <v>0.1876100861909738</v>
      </c>
    </row>
    <row r="5818" spans="1:18" x14ac:dyDescent="0.3">
      <c r="A5818" s="35">
        <f t="shared" si="454"/>
        <v>44258</v>
      </c>
      <c r="B5818" s="36">
        <v>0.29166666666666669</v>
      </c>
      <c r="C5818">
        <v>12188</v>
      </c>
      <c r="D5818">
        <v>925</v>
      </c>
      <c r="E5818" s="49">
        <f t="shared" si="452"/>
        <v>0.14088050117025633</v>
      </c>
      <c r="F5818" s="49">
        <f t="shared" si="453"/>
        <v>0.1876100861909738</v>
      </c>
      <c r="G5818">
        <v>23</v>
      </c>
      <c r="H5818" s="51">
        <f>G5818/'Parc électrique'!$C$24</f>
        <v>7.6666666666666662E-3</v>
      </c>
      <c r="I5818" s="14">
        <v>752</v>
      </c>
      <c r="J5818" s="14">
        <v>2100</v>
      </c>
      <c r="K5818" s="14">
        <v>0</v>
      </c>
      <c r="L5818" s="14">
        <v>646</v>
      </c>
      <c r="M5818" s="14">
        <f>C5818-SUM(D5818:L5818)</f>
        <v>7741.663842745972</v>
      </c>
      <c r="P5818" s="49">
        <f>D5819/('Parc électrique'!$C$22+'Parc électrique'!$C$23)</f>
        <v>0.14203125</v>
      </c>
      <c r="Q5818" s="49">
        <f t="shared" si="450"/>
        <v>0.13844364925812216</v>
      </c>
      <c r="R5818" s="49">
        <f t="shared" si="451"/>
        <v>0.18436493875415691</v>
      </c>
    </row>
    <row r="5819" spans="1:18" x14ac:dyDescent="0.3">
      <c r="A5819" s="35">
        <f t="shared" si="454"/>
        <v>44258</v>
      </c>
      <c r="B5819" s="36">
        <v>0.33333333333333331</v>
      </c>
      <c r="C5819">
        <v>12497</v>
      </c>
      <c r="D5819">
        <v>909</v>
      </c>
      <c r="E5819" s="49">
        <f t="shared" si="452"/>
        <v>0.13844364925812216</v>
      </c>
      <c r="F5819" s="49">
        <f t="shared" si="453"/>
        <v>0.18436493875415691</v>
      </c>
      <c r="G5819">
        <v>311</v>
      </c>
      <c r="H5819" s="51">
        <f>G5819/'Parc électrique'!$C$24</f>
        <v>0.10366666666666667</v>
      </c>
      <c r="I5819" s="14">
        <v>752</v>
      </c>
      <c r="J5819" s="14">
        <v>3889</v>
      </c>
      <c r="K5819" s="14">
        <v>0</v>
      </c>
      <c r="L5819" s="14">
        <v>650</v>
      </c>
      <c r="M5819" s="14">
        <f>C5819-SUM(D5819:L5819)</f>
        <v>5985.5735247453213</v>
      </c>
      <c r="P5819" s="49">
        <f>D5820/('Parc électrique'!$C$22+'Parc électrique'!$C$23)</f>
        <v>0.1678125</v>
      </c>
      <c r="Q5819" s="49">
        <f t="shared" si="450"/>
        <v>0.16357368460200572</v>
      </c>
      <c r="R5819" s="49">
        <f t="shared" si="451"/>
        <v>0.21783052169633063</v>
      </c>
    </row>
    <row r="5820" spans="1:18" x14ac:dyDescent="0.3">
      <c r="A5820" s="35">
        <f t="shared" si="454"/>
        <v>44258</v>
      </c>
      <c r="B5820" s="36">
        <v>0.375</v>
      </c>
      <c r="C5820">
        <v>12578</v>
      </c>
      <c r="D5820">
        <v>1074</v>
      </c>
      <c r="E5820" s="49">
        <f t="shared" si="452"/>
        <v>0.16357368460200572</v>
      </c>
      <c r="F5820" s="49">
        <f t="shared" si="453"/>
        <v>0.21783052169633063</v>
      </c>
      <c r="G5820">
        <v>935</v>
      </c>
      <c r="H5820" s="51">
        <f>G5820/'Parc électrique'!$C$24</f>
        <v>0.31166666666666665</v>
      </c>
      <c r="I5820" s="14">
        <v>752</v>
      </c>
      <c r="J5820" s="14">
        <v>1429</v>
      </c>
      <c r="K5820" s="14">
        <v>0</v>
      </c>
      <c r="L5820" s="14">
        <v>646</v>
      </c>
      <c r="M5820" s="14">
        <f>C5820-SUM(D5820:L5820)</f>
        <v>7741.3069291270349</v>
      </c>
      <c r="P5820" s="49">
        <f>D5821/('Parc électrique'!$C$22+'Parc électrique'!$C$23)</f>
        <v>0.15703125000000001</v>
      </c>
      <c r="Q5820" s="49">
        <f t="shared" si="450"/>
        <v>0.15306476073092715</v>
      </c>
      <c r="R5820" s="49">
        <f t="shared" si="451"/>
        <v>0.20383582337505801</v>
      </c>
    </row>
    <row r="5821" spans="1:18" x14ac:dyDescent="0.3">
      <c r="A5821" s="35">
        <f t="shared" si="454"/>
        <v>44258</v>
      </c>
      <c r="B5821" s="36">
        <v>0.41666666666666669</v>
      </c>
      <c r="C5821">
        <v>12447</v>
      </c>
      <c r="D5821">
        <v>1005</v>
      </c>
      <c r="E5821" s="49">
        <f t="shared" si="452"/>
        <v>0.15306476073092715</v>
      </c>
      <c r="F5821" s="49">
        <f t="shared" si="453"/>
        <v>0.20383582337505801</v>
      </c>
      <c r="G5821">
        <v>1551</v>
      </c>
      <c r="H5821" s="51">
        <f>G5821/'Parc électrique'!$C$24</f>
        <v>0.51700000000000002</v>
      </c>
      <c r="I5821" s="14">
        <v>752</v>
      </c>
      <c r="J5821" s="14">
        <v>3291</v>
      </c>
      <c r="K5821" s="14">
        <v>0</v>
      </c>
      <c r="L5821" s="14">
        <v>646</v>
      </c>
      <c r="M5821" s="14">
        <f>C5821-SUM(D5821:L5821)</f>
        <v>5201.1260994158947</v>
      </c>
      <c r="P5821" s="49">
        <f>D5822/('Parc électrique'!$C$22+'Parc électrique'!$C$23)</f>
        <v>0.1615625</v>
      </c>
      <c r="Q5821" s="49">
        <f t="shared" si="450"/>
        <v>0.15748155482167034</v>
      </c>
      <c r="R5821" s="49">
        <f t="shared" si="451"/>
        <v>0.20971765310428853</v>
      </c>
    </row>
    <row r="5822" spans="1:18" x14ac:dyDescent="0.3">
      <c r="A5822" s="35">
        <f t="shared" si="454"/>
        <v>44258</v>
      </c>
      <c r="B5822" s="36">
        <v>0.45833333333333331</v>
      </c>
      <c r="C5822">
        <v>12385</v>
      </c>
      <c r="D5822">
        <v>1034</v>
      </c>
      <c r="E5822" s="49">
        <f t="shared" si="452"/>
        <v>0.15748155482167034</v>
      </c>
      <c r="F5822" s="49">
        <f t="shared" si="453"/>
        <v>0.20971765310428853</v>
      </c>
      <c r="G5822">
        <v>2023</v>
      </c>
      <c r="H5822" s="51">
        <f>G5822/'Parc électrique'!$C$24</f>
        <v>0.67433333333333334</v>
      </c>
      <c r="I5822" s="14">
        <v>752</v>
      </c>
      <c r="J5822" s="14">
        <v>187</v>
      </c>
      <c r="K5822" s="14">
        <v>0</v>
      </c>
      <c r="L5822" s="14">
        <v>647</v>
      </c>
      <c r="M5822" s="14">
        <f>C5822-SUM(D5822:L5822)</f>
        <v>7740.9584674587404</v>
      </c>
      <c r="P5822" s="49">
        <f>D5823/('Parc électrique'!$C$22+'Parc électrique'!$C$23)</f>
        <v>0.13671875</v>
      </c>
      <c r="Q5822" s="49">
        <f t="shared" si="450"/>
        <v>0.13326533894483708</v>
      </c>
      <c r="R5822" s="49">
        <f t="shared" si="451"/>
        <v>0.17746900045092115</v>
      </c>
    </row>
    <row r="5823" spans="1:18" x14ac:dyDescent="0.3">
      <c r="A5823" s="35">
        <f t="shared" si="454"/>
        <v>44258</v>
      </c>
      <c r="B5823" s="36">
        <v>0.5</v>
      </c>
      <c r="C5823">
        <v>12221</v>
      </c>
      <c r="D5823">
        <v>875</v>
      </c>
      <c r="E5823" s="49">
        <f t="shared" si="452"/>
        <v>0.13326533894483708</v>
      </c>
      <c r="F5823" s="49">
        <f t="shared" si="453"/>
        <v>0.17746900045092115</v>
      </c>
      <c r="G5823">
        <v>2231</v>
      </c>
      <c r="H5823" s="51">
        <f>G5823/'Parc électrique'!$C$24</f>
        <v>0.7436666666666667</v>
      </c>
      <c r="I5823" s="14">
        <v>752</v>
      </c>
      <c r="J5823" s="14">
        <v>0</v>
      </c>
      <c r="K5823" s="14">
        <v>0</v>
      </c>
      <c r="L5823" s="14">
        <v>647</v>
      </c>
      <c r="M5823" s="14">
        <f>C5823-SUM(D5823:L5823)</f>
        <v>7714.9455989939379</v>
      </c>
      <c r="P5823" s="49">
        <f>D5824/('Parc électrique'!$C$22+'Parc électrique'!$C$23)</f>
        <v>0.13328124999999999</v>
      </c>
      <c r="Q5823" s="49">
        <f t="shared" si="450"/>
        <v>0.12991466756565259</v>
      </c>
      <c r="R5823" s="49">
        <f t="shared" si="451"/>
        <v>0.17300692272529797</v>
      </c>
    </row>
    <row r="5824" spans="1:18" x14ac:dyDescent="0.3">
      <c r="A5824" s="35">
        <f t="shared" si="454"/>
        <v>44258</v>
      </c>
      <c r="B5824" s="36">
        <v>0.54166666666666663</v>
      </c>
      <c r="C5824">
        <v>11803</v>
      </c>
      <c r="D5824">
        <v>853</v>
      </c>
      <c r="E5824" s="49">
        <f t="shared" si="452"/>
        <v>0.12991466756565259</v>
      </c>
      <c r="F5824" s="49">
        <f t="shared" si="453"/>
        <v>0.17300692272529797</v>
      </c>
      <c r="G5824">
        <v>2317</v>
      </c>
      <c r="H5824" s="51">
        <f>G5824/'Parc électrique'!$C$24</f>
        <v>0.77233333333333332</v>
      </c>
      <c r="I5824" s="14">
        <v>752</v>
      </c>
      <c r="J5824" s="14">
        <v>2031</v>
      </c>
      <c r="K5824" s="14">
        <v>0</v>
      </c>
      <c r="L5824" s="14">
        <v>648</v>
      </c>
      <c r="M5824" s="14">
        <f>C5824-SUM(D5824:L5824)</f>
        <v>5200.924745076376</v>
      </c>
      <c r="P5824" s="49">
        <f>D5825/('Parc électrique'!$C$22+'Parc électrique'!$C$23)</f>
        <v>0.12593750000000001</v>
      </c>
      <c r="Q5824" s="49">
        <f t="shared" si="450"/>
        <v>0.12275641507375849</v>
      </c>
      <c r="R5824" s="49">
        <f t="shared" si="451"/>
        <v>0.1634743021296485</v>
      </c>
    </row>
    <row r="5825" spans="1:18" x14ac:dyDescent="0.3">
      <c r="A5825" s="35">
        <f t="shared" si="454"/>
        <v>44258</v>
      </c>
      <c r="B5825" s="36">
        <v>0.58333333333333337</v>
      </c>
      <c r="C5825">
        <v>11381</v>
      </c>
      <c r="D5825">
        <v>806</v>
      </c>
      <c r="E5825" s="49">
        <f t="shared" si="452"/>
        <v>0.12275641507375849</v>
      </c>
      <c r="F5825" s="49">
        <f t="shared" si="453"/>
        <v>0.1634743021296485</v>
      </c>
      <c r="G5825">
        <v>2188</v>
      </c>
      <c r="H5825" s="51">
        <f>G5825/'Parc électrique'!$C$24</f>
        <v>0.72933333333333328</v>
      </c>
      <c r="I5825" s="14">
        <v>752</v>
      </c>
      <c r="J5825" s="14">
        <v>1784</v>
      </c>
      <c r="K5825" s="14">
        <v>0</v>
      </c>
      <c r="L5825" s="14">
        <v>649</v>
      </c>
      <c r="M5825" s="14">
        <f>C5825-SUM(D5825:L5825)</f>
        <v>5200.9844359494637</v>
      </c>
      <c r="P5825" s="49">
        <f>D5826/('Parc électrique'!$C$22+'Parc électrique'!$C$23)</f>
        <v>0.12140624999999999</v>
      </c>
      <c r="Q5825" s="49">
        <f t="shared" si="450"/>
        <v>0.11833962098301533</v>
      </c>
      <c r="R5825" s="49">
        <f t="shared" si="451"/>
        <v>0.15759247240041799</v>
      </c>
    </row>
    <row r="5826" spans="1:18" x14ac:dyDescent="0.3">
      <c r="A5826" s="35">
        <f t="shared" si="454"/>
        <v>44258</v>
      </c>
      <c r="B5826" s="36">
        <v>0.625</v>
      </c>
      <c r="C5826">
        <v>10960</v>
      </c>
      <c r="D5826">
        <v>777</v>
      </c>
      <c r="E5826" s="49">
        <f t="shared" si="452"/>
        <v>0.11833962098301533</v>
      </c>
      <c r="F5826" s="49">
        <f t="shared" si="453"/>
        <v>0.15759247240041799</v>
      </c>
      <c r="G5826">
        <v>1794</v>
      </c>
      <c r="H5826" s="51">
        <f>G5826/'Parc électrique'!$C$24</f>
        <v>0.59799999999999998</v>
      </c>
      <c r="I5826" s="14">
        <v>752</v>
      </c>
      <c r="J5826" s="14">
        <v>0</v>
      </c>
      <c r="K5826" s="14">
        <v>0</v>
      </c>
      <c r="L5826" s="14">
        <v>649</v>
      </c>
      <c r="M5826" s="14">
        <f>C5826-SUM(D5826:L5826)</f>
        <v>6987.1260679066163</v>
      </c>
      <c r="P5826" s="49">
        <f>D5827/('Parc électrique'!$C$22+'Parc électrique'!$C$23)</f>
        <v>0.11812499999999999</v>
      </c>
      <c r="Q5826" s="49">
        <f t="shared" si="450"/>
        <v>0.11514125284833922</v>
      </c>
      <c r="R5826" s="49">
        <f t="shared" si="451"/>
        <v>0.15333321638959585</v>
      </c>
    </row>
    <row r="5827" spans="1:18" x14ac:dyDescent="0.3">
      <c r="A5827" s="35">
        <f t="shared" si="454"/>
        <v>44258</v>
      </c>
      <c r="B5827" s="36">
        <v>0.66666666666666663</v>
      </c>
      <c r="C5827">
        <v>10765</v>
      </c>
      <c r="D5827">
        <v>756</v>
      </c>
      <c r="E5827" s="49">
        <f t="shared" si="452"/>
        <v>0.11514125284833922</v>
      </c>
      <c r="F5827" s="49">
        <f t="shared" si="453"/>
        <v>0.15333321638959585</v>
      </c>
      <c r="G5827">
        <v>1179</v>
      </c>
      <c r="H5827" s="51">
        <f>G5827/'Parc électrique'!$C$24</f>
        <v>0.39300000000000002</v>
      </c>
      <c r="I5827" s="14">
        <v>752</v>
      </c>
      <c r="J5827" s="14">
        <v>2227</v>
      </c>
      <c r="K5827" s="14">
        <v>0</v>
      </c>
      <c r="L5827" s="14">
        <v>649</v>
      </c>
      <c r="M5827" s="14">
        <f>C5827-SUM(D5827:L5827)</f>
        <v>5201.3385255307621</v>
      </c>
      <c r="P5827" s="49">
        <f>D5828/('Parc électrique'!$C$22+'Parc électrique'!$C$23)</f>
        <v>0.12468750000000001</v>
      </c>
      <c r="Q5827" s="49">
        <f t="shared" ref="Q5827:Q5890" si="455">P5827/$T$3*$T$8</f>
        <v>0.12153798911769143</v>
      </c>
      <c r="R5827" s="49">
        <f t="shared" ref="R5827:R5890" si="456">P5827/$T$3*$T$4</f>
        <v>0.1618517284112401</v>
      </c>
    </row>
    <row r="5828" spans="1:18" x14ac:dyDescent="0.3">
      <c r="A5828" s="35">
        <f t="shared" si="454"/>
        <v>44258</v>
      </c>
      <c r="B5828" s="36">
        <v>0.70833333333333337</v>
      </c>
      <c r="C5828">
        <v>10886</v>
      </c>
      <c r="D5828">
        <v>798</v>
      </c>
      <c r="E5828" s="49">
        <f t="shared" ref="E5828:E5891" si="457">P5827/$T$3*$T$8</f>
        <v>0.12153798911769143</v>
      </c>
      <c r="F5828" s="49">
        <f t="shared" ref="F5828:F5891" si="458">P5827/$T$3*$T$4</f>
        <v>0.1618517284112401</v>
      </c>
      <c r="G5828">
        <v>416</v>
      </c>
      <c r="H5828" s="51">
        <f>G5828/'Parc électrique'!$C$24</f>
        <v>0.13866666666666666</v>
      </c>
      <c r="I5828" s="14">
        <v>752</v>
      </c>
      <c r="J5828" s="14">
        <v>530</v>
      </c>
      <c r="K5828" s="14">
        <v>0</v>
      </c>
      <c r="L5828" s="14">
        <v>648</v>
      </c>
      <c r="M5828" s="14">
        <f>C5828-SUM(D5828:L5828)</f>
        <v>7741.5779436158045</v>
      </c>
      <c r="P5828" s="49">
        <f>D5829/('Parc électrique'!$C$22+'Parc électrique'!$C$23)</f>
        <v>0.12359375</v>
      </c>
      <c r="Q5828" s="49">
        <f t="shared" si="455"/>
        <v>0.12047186640613271</v>
      </c>
      <c r="R5828" s="49">
        <f t="shared" si="456"/>
        <v>0.16043197640763271</v>
      </c>
    </row>
    <row r="5829" spans="1:18" x14ac:dyDescent="0.3">
      <c r="A5829" s="35">
        <f t="shared" si="454"/>
        <v>44258</v>
      </c>
      <c r="B5829" s="36">
        <v>0.75</v>
      </c>
      <c r="C5829">
        <v>11810</v>
      </c>
      <c r="D5829">
        <v>791</v>
      </c>
      <c r="E5829" s="49">
        <f t="shared" si="457"/>
        <v>0.12047186640613271</v>
      </c>
      <c r="F5829" s="49">
        <f t="shared" si="458"/>
        <v>0.16043197640763271</v>
      </c>
      <c r="G5829">
        <v>35</v>
      </c>
      <c r="H5829" s="51">
        <f>G5829/'Parc électrique'!$C$24</f>
        <v>1.1666666666666667E-2</v>
      </c>
      <c r="I5829" s="14">
        <v>752</v>
      </c>
      <c r="J5829" s="14">
        <v>1847</v>
      </c>
      <c r="K5829" s="14">
        <v>0</v>
      </c>
      <c r="L5829" s="14">
        <v>643</v>
      </c>
      <c r="M5829" s="14">
        <f>C5829-SUM(D5829:L5829)</f>
        <v>7741.7074294905196</v>
      </c>
      <c r="P5829" s="49">
        <f>D5830/('Parc électrique'!$C$22+'Parc électrique'!$C$23)</f>
        <v>0.14078125</v>
      </c>
      <c r="Q5829" s="49">
        <f t="shared" si="455"/>
        <v>0.13722522330205508</v>
      </c>
      <c r="R5829" s="49">
        <f t="shared" si="456"/>
        <v>0.18274236503574853</v>
      </c>
    </row>
    <row r="5830" spans="1:18" x14ac:dyDescent="0.3">
      <c r="A5830" s="35">
        <f t="shared" si="454"/>
        <v>44258</v>
      </c>
      <c r="B5830" s="36">
        <v>0.79166666666666663</v>
      </c>
      <c r="C5830">
        <v>12355</v>
      </c>
      <c r="D5830">
        <v>901</v>
      </c>
      <c r="E5830" s="49">
        <f t="shared" si="457"/>
        <v>0.13722522330205508</v>
      </c>
      <c r="F5830" s="49">
        <f t="shared" si="458"/>
        <v>0.18274236503574853</v>
      </c>
      <c r="G5830">
        <v>0</v>
      </c>
      <c r="H5830" s="51">
        <f>G5830/'Parc électrique'!$C$24</f>
        <v>0</v>
      </c>
      <c r="I5830" s="14">
        <v>752</v>
      </c>
      <c r="J5830" s="14">
        <v>2317</v>
      </c>
      <c r="K5830" s="14">
        <v>0</v>
      </c>
      <c r="L5830" s="14">
        <v>643</v>
      </c>
      <c r="M5830" s="14">
        <f>C5830-SUM(D5830:L5830)</f>
        <v>7741.6800324116621</v>
      </c>
      <c r="P5830" s="49">
        <f>D5831/('Parc électrique'!$C$22+'Parc électrique'!$C$23)</f>
        <v>0.10375</v>
      </c>
      <c r="Q5830" s="49">
        <f t="shared" si="455"/>
        <v>0.10112935435356778</v>
      </c>
      <c r="R5830" s="49">
        <f t="shared" si="456"/>
        <v>0.13467361862789901</v>
      </c>
    </row>
    <row r="5831" spans="1:18" x14ac:dyDescent="0.3">
      <c r="A5831" s="35">
        <f t="shared" si="454"/>
        <v>44258</v>
      </c>
      <c r="B5831" s="36">
        <v>0.83333333333333337</v>
      </c>
      <c r="C5831">
        <v>11599</v>
      </c>
      <c r="D5831">
        <v>664</v>
      </c>
      <c r="E5831" s="49">
        <f t="shared" si="457"/>
        <v>0.10112935435356778</v>
      </c>
      <c r="F5831" s="49">
        <f t="shared" si="458"/>
        <v>0.13467361862789901</v>
      </c>
      <c r="G5831">
        <v>0</v>
      </c>
      <c r="H5831" s="51">
        <f>G5831/'Parc électrique'!$C$24</f>
        <v>0</v>
      </c>
      <c r="I5831" s="14">
        <v>752</v>
      </c>
      <c r="J5831" s="14">
        <v>3889</v>
      </c>
      <c r="K5831" s="14">
        <v>0</v>
      </c>
      <c r="L5831" s="14">
        <v>635</v>
      </c>
      <c r="M5831" s="14">
        <f>C5831-SUM(D5831:L5831)</f>
        <v>5658.7641970270188</v>
      </c>
      <c r="P5831" s="49">
        <f>D5832/('Parc électrique'!$C$22+'Parc électrique'!$C$23)</f>
        <v>7.9218750000000004E-2</v>
      </c>
      <c r="Q5831" s="49">
        <f t="shared" si="455"/>
        <v>7.7217744965751317E-2</v>
      </c>
      <c r="R5831" s="49">
        <f t="shared" si="456"/>
        <v>0.10283060940413374</v>
      </c>
    </row>
    <row r="5832" spans="1:18" x14ac:dyDescent="0.3">
      <c r="A5832" s="35">
        <f t="shared" si="454"/>
        <v>44258</v>
      </c>
      <c r="B5832" s="36">
        <v>0.875</v>
      </c>
      <c r="C5832">
        <v>10969</v>
      </c>
      <c r="D5832">
        <v>507</v>
      </c>
      <c r="E5832" s="49">
        <f t="shared" si="457"/>
        <v>7.7217744965751317E-2</v>
      </c>
      <c r="F5832" s="49">
        <f t="shared" si="458"/>
        <v>0.10283060940413374</v>
      </c>
      <c r="G5832">
        <v>0</v>
      </c>
      <c r="H5832" s="51">
        <f>G5832/'Parc électrique'!$C$24</f>
        <v>0</v>
      </c>
      <c r="I5832" s="14">
        <v>752</v>
      </c>
      <c r="J5832" s="14">
        <v>3889</v>
      </c>
      <c r="K5832" s="14">
        <v>0</v>
      </c>
      <c r="L5832" s="14">
        <v>634</v>
      </c>
      <c r="M5832" s="14">
        <f>C5832-SUM(D5832:L5832)</f>
        <v>5186.8199516456298</v>
      </c>
      <c r="P5832" s="49">
        <f>D5833/('Parc électrique'!$C$22+'Parc électrique'!$C$23)</f>
        <v>7.2968749999999999E-2</v>
      </c>
      <c r="Q5832" s="49">
        <f t="shared" si="455"/>
        <v>7.1125615185415908E-2</v>
      </c>
      <c r="R5832" s="49">
        <f t="shared" si="456"/>
        <v>9.4717740812091639E-2</v>
      </c>
    </row>
    <row r="5833" spans="1:18" x14ac:dyDescent="0.3">
      <c r="A5833" s="35">
        <f t="shared" si="454"/>
        <v>44258</v>
      </c>
      <c r="B5833" s="36">
        <v>0.91666666666666663</v>
      </c>
      <c r="C5833">
        <v>11204</v>
      </c>
      <c r="D5833">
        <v>467</v>
      </c>
      <c r="E5833" s="49">
        <f t="shared" si="457"/>
        <v>7.1125615185415908E-2</v>
      </c>
      <c r="F5833" s="49">
        <f t="shared" si="458"/>
        <v>9.4717740812091639E-2</v>
      </c>
      <c r="G5833">
        <v>0</v>
      </c>
      <c r="H5833" s="51">
        <f>G5833/'Parc électrique'!$C$24</f>
        <v>0</v>
      </c>
      <c r="I5833" s="14">
        <v>752</v>
      </c>
      <c r="J5833" s="14">
        <v>3889</v>
      </c>
      <c r="K5833" s="14">
        <v>0</v>
      </c>
      <c r="L5833" s="14">
        <v>630</v>
      </c>
      <c r="M5833" s="14">
        <f>C5833-SUM(D5833:L5833)</f>
        <v>5465.8341566440031</v>
      </c>
      <c r="P5833" s="49">
        <f>D5834/('Parc électrique'!$C$22+'Parc électrique'!$C$23)</f>
        <v>6.5781249999999999E-2</v>
      </c>
      <c r="Q5833" s="49">
        <f t="shared" si="455"/>
        <v>6.4119665938030174E-2</v>
      </c>
      <c r="R5833" s="49">
        <f t="shared" si="456"/>
        <v>8.5387941931243203E-2</v>
      </c>
    </row>
    <row r="5834" spans="1:18" x14ac:dyDescent="0.3">
      <c r="A5834" s="35">
        <f t="shared" si="454"/>
        <v>44258</v>
      </c>
      <c r="B5834" s="36">
        <v>0.95833333333333337</v>
      </c>
      <c r="C5834">
        <v>11418</v>
      </c>
      <c r="D5834">
        <v>421</v>
      </c>
      <c r="E5834" s="49">
        <f t="shared" si="457"/>
        <v>6.4119665938030174E-2</v>
      </c>
      <c r="F5834" s="49">
        <f t="shared" si="458"/>
        <v>8.5387941931243203E-2</v>
      </c>
      <c r="G5834">
        <v>0</v>
      </c>
      <c r="H5834" s="51">
        <f>G5834/'Parc électrique'!$C$24</f>
        <v>0</v>
      </c>
      <c r="I5834" s="14">
        <v>752</v>
      </c>
      <c r="J5834" s="14">
        <v>3889</v>
      </c>
      <c r="K5834" s="14">
        <v>0</v>
      </c>
      <c r="L5834" s="14">
        <v>632</v>
      </c>
      <c r="M5834" s="14">
        <f>C5834-SUM(D5834:L5834)</f>
        <v>5723.8504923921309</v>
      </c>
      <c r="P5834" s="49">
        <f>D5835/('Parc électrique'!$C$22+'Parc électrique'!$C$23)</f>
        <v>0.18921874999999999</v>
      </c>
      <c r="Q5834" s="49">
        <f t="shared" si="455"/>
        <v>0.18443922909965449</v>
      </c>
      <c r="R5834" s="49">
        <f t="shared" si="456"/>
        <v>0.24561709662407483</v>
      </c>
    </row>
    <row r="5835" spans="1:18" x14ac:dyDescent="0.3">
      <c r="A5835" s="35">
        <f t="shared" si="454"/>
        <v>44259</v>
      </c>
      <c r="B5835" s="36">
        <v>0</v>
      </c>
      <c r="C5835">
        <v>10931</v>
      </c>
      <c r="D5835">
        <v>1211</v>
      </c>
      <c r="E5835" s="49">
        <f t="shared" si="457"/>
        <v>0.18443922909965449</v>
      </c>
      <c r="F5835" s="49">
        <f t="shared" si="458"/>
        <v>0.24561709662407483</v>
      </c>
      <c r="G5835">
        <v>0</v>
      </c>
      <c r="H5835" s="51">
        <f>G5835/'Parc électrique'!$C$24</f>
        <v>0</v>
      </c>
      <c r="I5835" s="14">
        <v>880</v>
      </c>
      <c r="J5835" s="14">
        <v>1992</v>
      </c>
      <c r="K5835" s="14">
        <v>0</v>
      </c>
      <c r="L5835" s="14">
        <v>617</v>
      </c>
      <c r="M5835" s="14">
        <f>C5835-SUM(D5835:L5835)</f>
        <v>6230.5699436742761</v>
      </c>
      <c r="P5835" s="49">
        <f>D5836/('Parc électrique'!$C$22+'Parc électrique'!$C$23)</f>
        <v>0.17171875</v>
      </c>
      <c r="Q5835" s="49">
        <f t="shared" si="455"/>
        <v>0.16738126571471534</v>
      </c>
      <c r="R5835" s="49">
        <f t="shared" si="456"/>
        <v>0.22290106456635694</v>
      </c>
    </row>
    <row r="5836" spans="1:18" x14ac:dyDescent="0.3">
      <c r="A5836" s="35">
        <f t="shared" si="454"/>
        <v>44259</v>
      </c>
      <c r="B5836" s="36">
        <v>4.1666666666666664E-2</v>
      </c>
      <c r="C5836">
        <v>10621</v>
      </c>
      <c r="D5836">
        <v>1099</v>
      </c>
      <c r="E5836" s="49">
        <f t="shared" si="457"/>
        <v>0.16738126571471534</v>
      </c>
      <c r="F5836" s="49">
        <f t="shared" si="458"/>
        <v>0.22290106456635694</v>
      </c>
      <c r="G5836">
        <v>0</v>
      </c>
      <c r="H5836" s="51">
        <f>G5836/'Parc électrique'!$C$24</f>
        <v>0</v>
      </c>
      <c r="I5836" s="14">
        <v>880</v>
      </c>
      <c r="J5836" s="14">
        <v>288</v>
      </c>
      <c r="K5836" s="14">
        <v>0</v>
      </c>
      <c r="L5836" s="14">
        <v>612</v>
      </c>
      <c r="M5836" s="14">
        <f>C5836-SUM(D5836:L5836)</f>
        <v>7741.6097176697185</v>
      </c>
      <c r="P5836" s="49">
        <f>D5837/('Parc électrique'!$C$22+'Parc électrique'!$C$23)</f>
        <v>0.18796874999999999</v>
      </c>
      <c r="Q5836" s="49">
        <f t="shared" si="455"/>
        <v>0.18322080314358741</v>
      </c>
      <c r="R5836" s="49">
        <f t="shared" si="456"/>
        <v>0.24399452290566645</v>
      </c>
    </row>
    <row r="5837" spans="1:18" x14ac:dyDescent="0.3">
      <c r="A5837" s="35">
        <f t="shared" si="454"/>
        <v>44259</v>
      </c>
      <c r="B5837" s="36">
        <v>8.3333333333333329E-2</v>
      </c>
      <c r="C5837">
        <v>10346</v>
      </c>
      <c r="D5837">
        <v>1203</v>
      </c>
      <c r="E5837" s="49">
        <f t="shared" si="457"/>
        <v>0.18322080314358741</v>
      </c>
      <c r="F5837" s="49">
        <f t="shared" si="458"/>
        <v>0.24399452290566645</v>
      </c>
      <c r="G5837">
        <v>0</v>
      </c>
      <c r="H5837" s="51">
        <f>G5837/'Parc électrique'!$C$24</f>
        <v>0</v>
      </c>
      <c r="I5837" s="14">
        <v>880</v>
      </c>
      <c r="J5837" s="14">
        <v>1992</v>
      </c>
      <c r="K5837" s="14">
        <v>0</v>
      </c>
      <c r="L5837" s="14">
        <v>611</v>
      </c>
      <c r="M5837" s="14">
        <f>C5837-SUM(D5837:L5837)</f>
        <v>5659.572784673951</v>
      </c>
      <c r="P5837" s="49">
        <f>D5838/('Parc électrique'!$C$22+'Parc électrique'!$C$23)</f>
        <v>0.24390624999999999</v>
      </c>
      <c r="Q5837" s="49">
        <f t="shared" si="455"/>
        <v>0.2377453646775893</v>
      </c>
      <c r="R5837" s="49">
        <f t="shared" si="456"/>
        <v>0.31660469680444331</v>
      </c>
    </row>
    <row r="5838" spans="1:18" x14ac:dyDescent="0.3">
      <c r="A5838" s="35">
        <f t="shared" si="454"/>
        <v>44259</v>
      </c>
      <c r="B5838" s="36">
        <v>0.125</v>
      </c>
      <c r="C5838">
        <v>9925</v>
      </c>
      <c r="D5838">
        <v>1561</v>
      </c>
      <c r="E5838" s="49">
        <f t="shared" si="457"/>
        <v>0.2377453646775893</v>
      </c>
      <c r="F5838" s="49">
        <f t="shared" si="458"/>
        <v>0.31660469680444331</v>
      </c>
      <c r="G5838">
        <v>0</v>
      </c>
      <c r="H5838" s="51">
        <f>G5838/'Parc électrique'!$C$24</f>
        <v>0</v>
      </c>
      <c r="I5838" s="14">
        <v>880</v>
      </c>
      <c r="J5838" s="14">
        <v>1666</v>
      </c>
      <c r="K5838" s="14">
        <v>0</v>
      </c>
      <c r="L5838" s="14">
        <v>616</v>
      </c>
      <c r="M5838" s="14">
        <f>C5838-SUM(D5838:L5838)</f>
        <v>5201.4456499385178</v>
      </c>
      <c r="P5838" s="49">
        <f>D5839/('Parc électrique'!$C$22+'Parc électrique'!$C$23)</f>
        <v>0.26156249999999998</v>
      </c>
      <c r="Q5838" s="49">
        <f t="shared" si="455"/>
        <v>0.2549556313070368</v>
      </c>
      <c r="R5838" s="49">
        <f t="shared" si="456"/>
        <v>0.33952355057696221</v>
      </c>
    </row>
    <row r="5839" spans="1:18" x14ac:dyDescent="0.3">
      <c r="A5839" s="35">
        <f t="shared" si="454"/>
        <v>44259</v>
      </c>
      <c r="B5839" s="36">
        <v>0.16666666666666666</v>
      </c>
      <c r="C5839">
        <v>9864</v>
      </c>
      <c r="D5839">
        <v>1674</v>
      </c>
      <c r="E5839" s="49">
        <f t="shared" si="457"/>
        <v>0.2549556313070368</v>
      </c>
      <c r="F5839" s="49">
        <f t="shared" si="458"/>
        <v>0.33952355057696221</v>
      </c>
      <c r="G5839">
        <v>0</v>
      </c>
      <c r="H5839" s="51">
        <f>G5839/'Parc électrique'!$C$24</f>
        <v>0</v>
      </c>
      <c r="I5839" s="14">
        <v>880</v>
      </c>
      <c r="J5839" s="14">
        <v>0</v>
      </c>
      <c r="K5839" s="14">
        <v>0</v>
      </c>
      <c r="L5839" s="14">
        <v>620</v>
      </c>
      <c r="M5839" s="14">
        <f>C5839-SUM(D5839:L5839)</f>
        <v>6689.4055208181162</v>
      </c>
      <c r="P5839" s="49">
        <f>D5840/('Parc électrique'!$C$22+'Parc électrique'!$C$23)</f>
        <v>0.24843750000000001</v>
      </c>
      <c r="Q5839" s="49">
        <f t="shared" si="455"/>
        <v>0.2421621587683325</v>
      </c>
      <c r="R5839" s="49">
        <f t="shared" si="456"/>
        <v>0.32248652653367388</v>
      </c>
    </row>
    <row r="5840" spans="1:18" x14ac:dyDescent="0.3">
      <c r="A5840" s="35">
        <f t="shared" si="454"/>
        <v>44259</v>
      </c>
      <c r="B5840" s="36">
        <v>0.20833333333333334</v>
      </c>
      <c r="C5840">
        <v>10360</v>
      </c>
      <c r="D5840">
        <v>1590</v>
      </c>
      <c r="E5840" s="49">
        <f t="shared" si="457"/>
        <v>0.2421621587683325</v>
      </c>
      <c r="F5840" s="49">
        <f t="shared" si="458"/>
        <v>0.32248652653367388</v>
      </c>
      <c r="G5840">
        <v>0</v>
      </c>
      <c r="H5840" s="51">
        <f>G5840/'Parc électrique'!$C$24</f>
        <v>0</v>
      </c>
      <c r="I5840" s="14">
        <v>880</v>
      </c>
      <c r="J5840" s="14">
        <v>0</v>
      </c>
      <c r="K5840" s="14">
        <v>0</v>
      </c>
      <c r="L5840" s="14">
        <v>628</v>
      </c>
      <c r="M5840" s="14">
        <f>C5840-SUM(D5840:L5840)</f>
        <v>7261.435351314698</v>
      </c>
      <c r="P5840" s="49">
        <f>D5841/('Parc électrique'!$C$22+'Parc électrique'!$C$23)</f>
        <v>0.21671874999999999</v>
      </c>
      <c r="Q5840" s="49">
        <f t="shared" si="455"/>
        <v>0.21124460013313029</v>
      </c>
      <c r="R5840" s="49">
        <f t="shared" si="456"/>
        <v>0.28131371842906011</v>
      </c>
    </row>
    <row r="5841" spans="1:18" x14ac:dyDescent="0.3">
      <c r="A5841" s="35">
        <f t="shared" si="454"/>
        <v>44259</v>
      </c>
      <c r="B5841" s="36">
        <v>0.25</v>
      </c>
      <c r="C5841">
        <v>11445</v>
      </c>
      <c r="D5841">
        <v>1387</v>
      </c>
      <c r="E5841" s="49">
        <f t="shared" si="457"/>
        <v>0.21124460013313029</v>
      </c>
      <c r="F5841" s="49">
        <f t="shared" si="458"/>
        <v>0.28131371842906011</v>
      </c>
      <c r="G5841">
        <v>0</v>
      </c>
      <c r="H5841" s="51">
        <f>G5841/'Parc électrique'!$C$24</f>
        <v>0</v>
      </c>
      <c r="I5841" s="14">
        <v>880</v>
      </c>
      <c r="J5841" s="14">
        <v>1992</v>
      </c>
      <c r="K5841" s="14">
        <v>0</v>
      </c>
      <c r="L5841" s="14">
        <v>646</v>
      </c>
      <c r="M5841" s="14">
        <f>C5841-SUM(D5841:L5841)</f>
        <v>6539.5074416814377</v>
      </c>
      <c r="P5841" s="49">
        <f>D5842/('Parc électrique'!$C$22+'Parc électrique'!$C$23)</f>
        <v>0.1978125</v>
      </c>
      <c r="Q5841" s="49">
        <f t="shared" si="455"/>
        <v>0.19281590754761571</v>
      </c>
      <c r="R5841" s="49">
        <f t="shared" si="456"/>
        <v>0.25677229093813275</v>
      </c>
    </row>
    <row r="5842" spans="1:18" x14ac:dyDescent="0.3">
      <c r="A5842" s="35">
        <f t="shared" si="454"/>
        <v>44259</v>
      </c>
      <c r="B5842" s="36">
        <v>0.29166666666666669</v>
      </c>
      <c r="C5842">
        <v>12055</v>
      </c>
      <c r="D5842">
        <v>1266</v>
      </c>
      <c r="E5842" s="49">
        <f t="shared" si="457"/>
        <v>0.19281590754761571</v>
      </c>
      <c r="F5842" s="49">
        <f t="shared" si="458"/>
        <v>0.25677229093813275</v>
      </c>
      <c r="G5842">
        <v>17</v>
      </c>
      <c r="H5842" s="51">
        <f>G5842/'Parc électrique'!$C$24</f>
        <v>5.6666666666666671E-3</v>
      </c>
      <c r="I5842" s="14">
        <v>880</v>
      </c>
      <c r="J5842" s="14">
        <v>1486</v>
      </c>
      <c r="K5842" s="14">
        <v>0</v>
      </c>
      <c r="L5842" s="14">
        <v>664</v>
      </c>
      <c r="M5842" s="14">
        <f>C5842-SUM(D5842:L5842)</f>
        <v>7741.5447451348473</v>
      </c>
      <c r="P5842" s="49">
        <f>D5843/('Parc électrique'!$C$22+'Parc électrique'!$C$23)</f>
        <v>0.20015625000000001</v>
      </c>
      <c r="Q5842" s="49">
        <f t="shared" si="455"/>
        <v>0.1951004562152415</v>
      </c>
      <c r="R5842" s="49">
        <f t="shared" si="456"/>
        <v>0.2598146166601486</v>
      </c>
    </row>
    <row r="5843" spans="1:18" x14ac:dyDescent="0.3">
      <c r="A5843" s="35">
        <f t="shared" si="454"/>
        <v>44259</v>
      </c>
      <c r="B5843" s="36">
        <v>0.33333333333333331</v>
      </c>
      <c r="C5843">
        <v>12100</v>
      </c>
      <c r="D5843">
        <v>1281</v>
      </c>
      <c r="E5843" s="49">
        <f t="shared" si="457"/>
        <v>0.1951004562152415</v>
      </c>
      <c r="F5843" s="49">
        <f t="shared" si="458"/>
        <v>0.2598146166601486</v>
      </c>
      <c r="G5843">
        <v>255</v>
      </c>
      <c r="H5843" s="51">
        <f>G5843/'Parc électrique'!$C$24</f>
        <v>8.5000000000000006E-2</v>
      </c>
      <c r="I5843" s="14">
        <v>880</v>
      </c>
      <c r="J5843" s="14">
        <v>1992</v>
      </c>
      <c r="K5843" s="14">
        <v>0</v>
      </c>
      <c r="L5843" s="14">
        <v>662</v>
      </c>
      <c r="M5843" s="14">
        <f>C5843-SUM(D5843:L5843)</f>
        <v>7029.4600849271246</v>
      </c>
      <c r="P5843" s="49">
        <f>D5844/('Parc électrique'!$C$22+'Parc électrique'!$C$23)</f>
        <v>0.22203125000000001</v>
      </c>
      <c r="Q5843" s="49">
        <f t="shared" si="455"/>
        <v>0.2164229104464154</v>
      </c>
      <c r="R5843" s="49">
        <f t="shared" si="456"/>
        <v>0.28820965673229593</v>
      </c>
    </row>
    <row r="5844" spans="1:18" x14ac:dyDescent="0.3">
      <c r="A5844" s="35">
        <f t="shared" si="454"/>
        <v>44259</v>
      </c>
      <c r="B5844" s="36">
        <v>0.375</v>
      </c>
      <c r="C5844">
        <v>11896</v>
      </c>
      <c r="D5844">
        <v>1421</v>
      </c>
      <c r="E5844" s="49">
        <f t="shared" si="457"/>
        <v>0.2164229104464154</v>
      </c>
      <c r="F5844" s="49">
        <f t="shared" si="458"/>
        <v>0.28820965673229593</v>
      </c>
      <c r="G5844">
        <v>845</v>
      </c>
      <c r="H5844" s="51">
        <f>G5844/'Parc électrique'!$C$24</f>
        <v>0.28166666666666668</v>
      </c>
      <c r="I5844" s="14">
        <v>880</v>
      </c>
      <c r="J5844" s="14">
        <v>1992</v>
      </c>
      <c r="K5844" s="14">
        <v>0</v>
      </c>
      <c r="L5844" s="14">
        <v>658</v>
      </c>
      <c r="M5844" s="14">
        <f>C5844-SUM(D5844:L5844)</f>
        <v>6099.2137007661549</v>
      </c>
      <c r="P5844" s="49">
        <f>D5845/('Parc électrique'!$C$22+'Parc électrique'!$C$23)</f>
        <v>0.255</v>
      </c>
      <c r="Q5844" s="49">
        <f t="shared" si="455"/>
        <v>0.24855889503768466</v>
      </c>
      <c r="R5844" s="49">
        <f t="shared" si="456"/>
        <v>0.33100503855531804</v>
      </c>
    </row>
    <row r="5845" spans="1:18" x14ac:dyDescent="0.3">
      <c r="A5845" s="35">
        <f t="shared" si="454"/>
        <v>44259</v>
      </c>
      <c r="B5845" s="36">
        <v>0.41666666666666669</v>
      </c>
      <c r="C5845">
        <v>11559</v>
      </c>
      <c r="D5845">
        <v>1632</v>
      </c>
      <c r="E5845" s="49">
        <f t="shared" si="457"/>
        <v>0.24855889503768466</v>
      </c>
      <c r="F5845" s="49">
        <f t="shared" si="458"/>
        <v>0.33100503855531804</v>
      </c>
      <c r="G5845">
        <v>1432</v>
      </c>
      <c r="H5845" s="51">
        <f>G5845/'Parc électrique'!$C$24</f>
        <v>0.47733333333333333</v>
      </c>
      <c r="I5845" s="14">
        <v>880</v>
      </c>
      <c r="J5845" s="14">
        <v>0</v>
      </c>
      <c r="K5845" s="14">
        <v>0</v>
      </c>
      <c r="L5845" s="14">
        <v>655</v>
      </c>
      <c r="M5845" s="14">
        <f>C5845-SUM(D5845:L5845)</f>
        <v>6958.9431027330738</v>
      </c>
      <c r="P5845" s="49">
        <f>D5846/('Parc électrique'!$C$22+'Parc électrique'!$C$23)</f>
        <v>0.27531250000000002</v>
      </c>
      <c r="Q5845" s="49">
        <f t="shared" si="455"/>
        <v>0.26835831682377476</v>
      </c>
      <c r="R5845" s="49">
        <f t="shared" si="456"/>
        <v>0.35737186147945493</v>
      </c>
    </row>
    <row r="5846" spans="1:18" x14ac:dyDescent="0.3">
      <c r="A5846" s="35">
        <f t="shared" si="454"/>
        <v>44259</v>
      </c>
      <c r="B5846" s="36">
        <v>0.45833333333333331</v>
      </c>
      <c r="C5846">
        <v>11397</v>
      </c>
      <c r="D5846">
        <v>1762</v>
      </c>
      <c r="E5846" s="49">
        <f t="shared" si="457"/>
        <v>0.26835831682377476</v>
      </c>
      <c r="F5846" s="49">
        <f t="shared" si="458"/>
        <v>0.35737186147945493</v>
      </c>
      <c r="G5846">
        <v>1769</v>
      </c>
      <c r="H5846" s="51">
        <f>G5846/'Parc électrique'!$C$24</f>
        <v>0.58966666666666667</v>
      </c>
      <c r="I5846" s="14">
        <v>880</v>
      </c>
      <c r="J5846" s="14">
        <v>0</v>
      </c>
      <c r="K5846" s="14">
        <v>0</v>
      </c>
      <c r="L5846" s="14">
        <v>653</v>
      </c>
      <c r="M5846" s="14">
        <f>C5846-SUM(D5846:L5846)</f>
        <v>6331.7846031550298</v>
      </c>
      <c r="P5846" s="49">
        <f>D5847/('Parc électrique'!$C$22+'Parc électrique'!$C$23)</f>
        <v>0.28015625</v>
      </c>
      <c r="Q5846" s="49">
        <f t="shared" si="455"/>
        <v>0.27307971740353471</v>
      </c>
      <c r="R5846" s="49">
        <f t="shared" si="456"/>
        <v>0.36365933463828759</v>
      </c>
    </row>
    <row r="5847" spans="1:18" x14ac:dyDescent="0.3">
      <c r="A5847" s="35">
        <f t="shared" si="454"/>
        <v>44259</v>
      </c>
      <c r="B5847" s="36">
        <v>0.5</v>
      </c>
      <c r="C5847">
        <v>11234</v>
      </c>
      <c r="D5847">
        <v>1793</v>
      </c>
      <c r="E5847" s="49">
        <f t="shared" si="457"/>
        <v>0.27307971740353471</v>
      </c>
      <c r="F5847" s="49">
        <f t="shared" si="458"/>
        <v>0.36365933463828759</v>
      </c>
      <c r="G5847">
        <v>1911</v>
      </c>
      <c r="H5847" s="51">
        <f>G5847/'Parc électrique'!$C$24</f>
        <v>0.63700000000000001</v>
      </c>
      <c r="I5847" s="14">
        <v>880</v>
      </c>
      <c r="J5847" s="14">
        <v>0</v>
      </c>
      <c r="K5847" s="14">
        <v>0</v>
      </c>
      <c r="L5847" s="14">
        <v>653</v>
      </c>
      <c r="M5847" s="14">
        <f>C5847-SUM(D5847:L5847)</f>
        <v>5995.7262609479585</v>
      </c>
      <c r="P5847" s="49">
        <f>D5848/('Parc électrique'!$C$22+'Parc électrique'!$C$23)</f>
        <v>0.26609375000000002</v>
      </c>
      <c r="Q5847" s="49">
        <f t="shared" si="455"/>
        <v>0.25937242539778005</v>
      </c>
      <c r="R5847" s="49">
        <f t="shared" si="456"/>
        <v>0.34540538030619283</v>
      </c>
    </row>
    <row r="5848" spans="1:18" x14ac:dyDescent="0.3">
      <c r="A5848" s="35">
        <f t="shared" si="454"/>
        <v>44259</v>
      </c>
      <c r="B5848" s="36">
        <v>0.54166666666666663</v>
      </c>
      <c r="C5848">
        <v>10901</v>
      </c>
      <c r="D5848">
        <v>1703</v>
      </c>
      <c r="E5848" s="49">
        <f t="shared" si="457"/>
        <v>0.25937242539778005</v>
      </c>
      <c r="F5848" s="49">
        <f t="shared" si="458"/>
        <v>0.34540538030619283</v>
      </c>
      <c r="G5848">
        <v>1900</v>
      </c>
      <c r="H5848" s="51">
        <f>G5848/'Parc électrique'!$C$24</f>
        <v>0.6333333333333333</v>
      </c>
      <c r="I5848" s="14">
        <v>880</v>
      </c>
      <c r="J5848" s="14">
        <v>723</v>
      </c>
      <c r="K5848" s="14">
        <v>0</v>
      </c>
      <c r="L5848" s="14">
        <v>653</v>
      </c>
      <c r="M5848" s="14">
        <f>C5848-SUM(D5848:L5848)</f>
        <v>5040.7618888609632</v>
      </c>
      <c r="P5848" s="49">
        <f>D5849/('Parc électrique'!$C$22+'Parc électrique'!$C$23)</f>
        <v>0.25937500000000002</v>
      </c>
      <c r="Q5848" s="49">
        <f t="shared" si="455"/>
        <v>0.2528233858839195</v>
      </c>
      <c r="R5848" s="49">
        <f t="shared" si="456"/>
        <v>0.33668404656974754</v>
      </c>
    </row>
    <row r="5849" spans="1:18" x14ac:dyDescent="0.3">
      <c r="A5849" s="35">
        <f t="shared" si="454"/>
        <v>44259</v>
      </c>
      <c r="B5849" s="36">
        <v>0.58333333333333337</v>
      </c>
      <c r="C5849">
        <v>10627</v>
      </c>
      <c r="D5849">
        <v>1660</v>
      </c>
      <c r="E5849" s="49">
        <f t="shared" si="457"/>
        <v>0.2528233858839195</v>
      </c>
      <c r="F5849" s="49">
        <f t="shared" si="458"/>
        <v>0.33668404656974754</v>
      </c>
      <c r="G5849">
        <v>1746</v>
      </c>
      <c r="H5849" s="51">
        <f>G5849/'Parc électrique'!$C$24</f>
        <v>0.58199999999999996</v>
      </c>
      <c r="I5849" s="14">
        <v>880</v>
      </c>
      <c r="J5849" s="14">
        <v>0</v>
      </c>
      <c r="K5849" s="14">
        <v>0</v>
      </c>
      <c r="L5849" s="14">
        <v>652</v>
      </c>
      <c r="M5849" s="14">
        <f>C5849-SUM(D5849:L5849)</f>
        <v>5687.8284925675471</v>
      </c>
      <c r="P5849" s="49">
        <f>D5850/('Parc électrique'!$C$22+'Parc électrique'!$C$23)</f>
        <v>0.2475</v>
      </c>
      <c r="Q5849" s="49">
        <f t="shared" si="455"/>
        <v>0.24124833930128223</v>
      </c>
      <c r="R5849" s="49">
        <f t="shared" si="456"/>
        <v>0.32126959624486756</v>
      </c>
    </row>
    <row r="5850" spans="1:18" x14ac:dyDescent="0.3">
      <c r="A5850" s="35">
        <f t="shared" si="454"/>
        <v>44259</v>
      </c>
      <c r="B5850" s="36">
        <v>0.625</v>
      </c>
      <c r="C5850">
        <v>10334</v>
      </c>
      <c r="D5850">
        <v>1584</v>
      </c>
      <c r="E5850" s="49">
        <f t="shared" si="457"/>
        <v>0.24124833930128223</v>
      </c>
      <c r="F5850" s="49">
        <f t="shared" si="458"/>
        <v>0.32126959624486756</v>
      </c>
      <c r="G5850">
        <v>1367</v>
      </c>
      <c r="H5850" s="51">
        <f>G5850/'Parc électrique'!$C$24</f>
        <v>0.45566666666666666</v>
      </c>
      <c r="I5850" s="14">
        <v>880</v>
      </c>
      <c r="J5850" s="14">
        <v>0</v>
      </c>
      <c r="K5850" s="14">
        <v>0</v>
      </c>
      <c r="L5850" s="14">
        <v>652</v>
      </c>
      <c r="M5850" s="14">
        <f>C5850-SUM(D5850:L5850)</f>
        <v>5849.9818153977867</v>
      </c>
      <c r="P5850" s="49">
        <f>D5851/('Parc électrique'!$C$22+'Parc électrique'!$C$23)</f>
        <v>0.265625</v>
      </c>
      <c r="Q5850" s="49">
        <f t="shared" si="455"/>
        <v>0.25891551566425491</v>
      </c>
      <c r="R5850" s="49">
        <f t="shared" si="456"/>
        <v>0.34479691516178967</v>
      </c>
    </row>
    <row r="5851" spans="1:18" x14ac:dyDescent="0.3">
      <c r="A5851" s="35">
        <f t="shared" si="454"/>
        <v>44259</v>
      </c>
      <c r="B5851" s="36">
        <v>0.66666666666666663</v>
      </c>
      <c r="C5851">
        <v>10197</v>
      </c>
      <c r="D5851">
        <v>1700</v>
      </c>
      <c r="E5851" s="49">
        <f t="shared" si="457"/>
        <v>0.25891551566425491</v>
      </c>
      <c r="F5851" s="49">
        <f t="shared" si="458"/>
        <v>0.34479691516178967</v>
      </c>
      <c r="G5851">
        <v>818</v>
      </c>
      <c r="H5851" s="51">
        <f>G5851/'Parc électrique'!$C$24</f>
        <v>0.27266666666666667</v>
      </c>
      <c r="I5851" s="14">
        <v>880</v>
      </c>
      <c r="J5851" s="14">
        <v>0</v>
      </c>
      <c r="K5851" s="14">
        <v>0</v>
      </c>
      <c r="L5851" s="14">
        <v>652</v>
      </c>
      <c r="M5851" s="14">
        <f>C5851-SUM(D5851:L5851)</f>
        <v>6146.1236209025074</v>
      </c>
      <c r="P5851" s="49">
        <f>D5852/('Parc électrique'!$C$22+'Parc électrique'!$C$23)</f>
        <v>0.28718749999999998</v>
      </c>
      <c r="Q5851" s="49">
        <f t="shared" si="455"/>
        <v>0.27993336340641206</v>
      </c>
      <c r="R5851" s="49">
        <f t="shared" si="456"/>
        <v>0.37278631180433491</v>
      </c>
    </row>
    <row r="5852" spans="1:18" x14ac:dyDescent="0.3">
      <c r="A5852" s="35">
        <f t="shared" ref="A5852:A5915" si="459">A5828+1</f>
        <v>44259</v>
      </c>
      <c r="B5852" s="36">
        <v>0.70833333333333337</v>
      </c>
      <c r="C5852">
        <v>10347</v>
      </c>
      <c r="D5852">
        <v>1838</v>
      </c>
      <c r="E5852" s="49">
        <f t="shared" si="457"/>
        <v>0.27993336340641206</v>
      </c>
      <c r="F5852" s="49">
        <f t="shared" si="458"/>
        <v>0.37278631180433491</v>
      </c>
      <c r="G5852">
        <v>256</v>
      </c>
      <c r="H5852" s="51">
        <f>G5852/'Parc électrique'!$C$24</f>
        <v>8.533333333333333E-2</v>
      </c>
      <c r="I5852" s="14">
        <v>880</v>
      </c>
      <c r="J5852" s="14">
        <v>0</v>
      </c>
      <c r="K5852" s="14">
        <v>0</v>
      </c>
      <c r="L5852" s="14">
        <v>653</v>
      </c>
      <c r="M5852" s="14">
        <f>C5852-SUM(D5852:L5852)</f>
        <v>6719.2619469914562</v>
      </c>
      <c r="P5852" s="49">
        <f>D5853/('Parc électrique'!$C$22+'Parc électrique'!$C$23)</f>
        <v>0.31796875000000002</v>
      </c>
      <c r="Q5852" s="49">
        <f t="shared" si="455"/>
        <v>0.30993710257456397</v>
      </c>
      <c r="R5852" s="49">
        <f t="shared" si="456"/>
        <v>0.41274218962014236</v>
      </c>
    </row>
    <row r="5853" spans="1:18" x14ac:dyDescent="0.3">
      <c r="A5853" s="35">
        <f t="shared" si="459"/>
        <v>44259</v>
      </c>
      <c r="B5853" s="36">
        <v>0.75</v>
      </c>
      <c r="C5853">
        <v>11205</v>
      </c>
      <c r="D5853">
        <v>2035</v>
      </c>
      <c r="E5853" s="49">
        <f t="shared" si="457"/>
        <v>0.30993710257456397</v>
      </c>
      <c r="F5853" s="49">
        <f t="shared" si="458"/>
        <v>0.41274218962014236</v>
      </c>
      <c r="G5853">
        <v>21</v>
      </c>
      <c r="H5853" s="51">
        <f>G5853/'Parc électrique'!$C$24</f>
        <v>7.0000000000000001E-3</v>
      </c>
      <c r="I5853" s="14">
        <v>880</v>
      </c>
      <c r="J5853" s="14">
        <v>1992</v>
      </c>
      <c r="K5853" s="14">
        <v>0</v>
      </c>
      <c r="L5853" s="14">
        <v>652</v>
      </c>
      <c r="M5853" s="14">
        <f>C5853-SUM(D5853:L5853)</f>
        <v>5624.2703207078048</v>
      </c>
      <c r="P5853" s="49">
        <f>D5854/('Parc électrique'!$C$22+'Parc électrique'!$C$23)</f>
        <v>0.31984374999999998</v>
      </c>
      <c r="Q5853" s="49">
        <f t="shared" si="455"/>
        <v>0.31176474150866457</v>
      </c>
      <c r="R5853" s="49">
        <f t="shared" si="456"/>
        <v>0.41517605019775494</v>
      </c>
    </row>
    <row r="5854" spans="1:18" x14ac:dyDescent="0.3">
      <c r="A5854" s="35">
        <f t="shared" si="459"/>
        <v>44259</v>
      </c>
      <c r="B5854" s="36">
        <v>0.79166666666666663</v>
      </c>
      <c r="C5854">
        <v>11429</v>
      </c>
      <c r="D5854">
        <v>2047</v>
      </c>
      <c r="E5854" s="49">
        <f t="shared" si="457"/>
        <v>0.31176474150866457</v>
      </c>
      <c r="F5854" s="49">
        <f t="shared" si="458"/>
        <v>0.41517605019775494</v>
      </c>
      <c r="G5854">
        <v>0</v>
      </c>
      <c r="H5854" s="51">
        <f>G5854/'Parc électrique'!$C$24</f>
        <v>0</v>
      </c>
      <c r="I5854" s="14">
        <v>880</v>
      </c>
      <c r="J5854" s="14">
        <v>1992</v>
      </c>
      <c r="K5854" s="14">
        <v>0</v>
      </c>
      <c r="L5854" s="14">
        <v>649</v>
      </c>
      <c r="M5854" s="14">
        <f>C5854-SUM(D5854:L5854)</f>
        <v>5860.2730592082935</v>
      </c>
      <c r="P5854" s="49">
        <f>D5855/('Parc électrique'!$C$22+'Parc électrique'!$C$23)</f>
        <v>0.30437500000000001</v>
      </c>
      <c r="Q5854" s="49">
        <f t="shared" si="455"/>
        <v>0.29668672030233445</v>
      </c>
      <c r="R5854" s="49">
        <f t="shared" si="456"/>
        <v>0.39509670043245076</v>
      </c>
    </row>
    <row r="5855" spans="1:18" x14ac:dyDescent="0.3">
      <c r="A5855" s="35">
        <f t="shared" si="459"/>
        <v>44259</v>
      </c>
      <c r="B5855" s="36">
        <v>0.83333333333333337</v>
      </c>
      <c r="C5855">
        <v>10583</v>
      </c>
      <c r="D5855">
        <v>1948</v>
      </c>
      <c r="E5855" s="49">
        <f t="shared" si="457"/>
        <v>0.29668672030233445</v>
      </c>
      <c r="F5855" s="49">
        <f t="shared" si="458"/>
        <v>0.39509670043245076</v>
      </c>
      <c r="G5855">
        <v>0</v>
      </c>
      <c r="H5855" s="51">
        <f>G5855/'Parc électrique'!$C$24</f>
        <v>0</v>
      </c>
      <c r="I5855" s="14">
        <v>880</v>
      </c>
      <c r="J5855" s="14">
        <v>1909</v>
      </c>
      <c r="K5855" s="14">
        <v>0</v>
      </c>
      <c r="L5855" s="14">
        <v>644</v>
      </c>
      <c r="M5855" s="14">
        <f>C5855-SUM(D5855:L5855)</f>
        <v>5201.3082165792648</v>
      </c>
      <c r="P5855" s="49">
        <f>D5856/('Parc électrique'!$C$22+'Parc électrique'!$C$23)</f>
        <v>0.31874999999999998</v>
      </c>
      <c r="Q5855" s="49">
        <f t="shared" si="455"/>
        <v>0.31069861879710581</v>
      </c>
      <c r="R5855" s="49">
        <f t="shared" si="456"/>
        <v>0.41375629819414755</v>
      </c>
    </row>
    <row r="5856" spans="1:18" x14ac:dyDescent="0.3">
      <c r="A5856" s="35">
        <f t="shared" si="459"/>
        <v>44259</v>
      </c>
      <c r="B5856" s="36">
        <v>0.875</v>
      </c>
      <c r="C5856">
        <v>9982</v>
      </c>
      <c r="D5856">
        <v>2040</v>
      </c>
      <c r="E5856" s="49">
        <f t="shared" si="457"/>
        <v>0.31069861879710581</v>
      </c>
      <c r="F5856" s="49">
        <f t="shared" si="458"/>
        <v>0.41375629819414755</v>
      </c>
      <c r="G5856">
        <v>0</v>
      </c>
      <c r="H5856" s="51">
        <f>G5856/'Parc électrique'!$C$24</f>
        <v>0</v>
      </c>
      <c r="I5856" s="14">
        <v>880</v>
      </c>
      <c r="J5856" s="14">
        <v>0</v>
      </c>
      <c r="K5856" s="14">
        <v>0</v>
      </c>
      <c r="L5856" s="14">
        <v>635</v>
      </c>
      <c r="M5856" s="14">
        <f>C5856-SUM(D5856:L5856)</f>
        <v>6426.2755450830091</v>
      </c>
      <c r="P5856" s="49">
        <f>D5857/('Parc électrique'!$C$22+'Parc électrique'!$C$23)</f>
        <v>0.34328124999999998</v>
      </c>
      <c r="Q5856" s="49">
        <f t="shared" si="455"/>
        <v>0.33461022818492236</v>
      </c>
      <c r="R5856" s="49">
        <f t="shared" si="456"/>
        <v>0.44559930741791287</v>
      </c>
    </row>
    <row r="5857" spans="1:18" x14ac:dyDescent="0.3">
      <c r="A5857" s="35">
        <f t="shared" si="459"/>
        <v>44259</v>
      </c>
      <c r="B5857" s="36">
        <v>0.91666666666666663</v>
      </c>
      <c r="C5857">
        <v>10152</v>
      </c>
      <c r="D5857">
        <v>2197</v>
      </c>
      <c r="E5857" s="49">
        <f t="shared" si="457"/>
        <v>0.33461022818492236</v>
      </c>
      <c r="F5857" s="49">
        <f t="shared" si="458"/>
        <v>0.44559930741791287</v>
      </c>
      <c r="G5857">
        <v>0</v>
      </c>
      <c r="H5857" s="51">
        <f>G5857/'Parc électrique'!$C$24</f>
        <v>0</v>
      </c>
      <c r="I5857" s="14">
        <v>880</v>
      </c>
      <c r="J5857" s="14">
        <v>0</v>
      </c>
      <c r="K5857" s="14">
        <v>0</v>
      </c>
      <c r="L5857" s="14">
        <v>630</v>
      </c>
      <c r="M5857" s="14">
        <f>C5857-SUM(D5857:L5857)</f>
        <v>6444.2197904643972</v>
      </c>
      <c r="P5857" s="49">
        <f>D5858/('Parc électrique'!$C$22+'Parc électrique'!$C$23)</f>
        <v>0.37546875000000002</v>
      </c>
      <c r="Q5857" s="49">
        <f t="shared" si="455"/>
        <v>0.36598469655364974</v>
      </c>
      <c r="R5857" s="49">
        <f t="shared" si="456"/>
        <v>0.48738058066692974</v>
      </c>
    </row>
    <row r="5858" spans="1:18" x14ac:dyDescent="0.3">
      <c r="A5858" s="35">
        <f t="shared" si="459"/>
        <v>44259</v>
      </c>
      <c r="B5858" s="36">
        <v>0.95833333333333337</v>
      </c>
      <c r="C5858">
        <v>10337</v>
      </c>
      <c r="D5858">
        <v>2403</v>
      </c>
      <c r="E5858" s="49">
        <f t="shared" si="457"/>
        <v>0.36598469655364974</v>
      </c>
      <c r="F5858" s="49">
        <f t="shared" si="458"/>
        <v>0.48738058066692974</v>
      </c>
      <c r="G5858">
        <v>0</v>
      </c>
      <c r="H5858" s="51">
        <f>G5858/'Parc électrique'!$C$24</f>
        <v>0</v>
      </c>
      <c r="I5858" s="14">
        <v>880</v>
      </c>
      <c r="J5858" s="14">
        <v>0</v>
      </c>
      <c r="K5858" s="14">
        <v>0</v>
      </c>
      <c r="L5858" s="14">
        <v>626</v>
      </c>
      <c r="M5858" s="14">
        <f>C5858-SUM(D5858:L5858)</f>
        <v>6427.1466347227797</v>
      </c>
      <c r="P5858" s="49">
        <f>D5859/('Parc électrique'!$C$22+'Parc électrique'!$C$23)</f>
        <v>0.3646875</v>
      </c>
      <c r="Q5858" s="49">
        <f t="shared" si="455"/>
        <v>0.35547577268257113</v>
      </c>
      <c r="R5858" s="49">
        <f t="shared" si="456"/>
        <v>0.47338588234565709</v>
      </c>
    </row>
    <row r="5859" spans="1:18" x14ac:dyDescent="0.3">
      <c r="A5859" s="35">
        <f t="shared" si="459"/>
        <v>44260</v>
      </c>
      <c r="B5859" s="36">
        <v>0</v>
      </c>
      <c r="C5859">
        <v>9790</v>
      </c>
      <c r="D5859">
        <v>2334</v>
      </c>
      <c r="E5859" s="49">
        <f t="shared" si="457"/>
        <v>0.35547577268257113</v>
      </c>
      <c r="F5859" s="49">
        <f t="shared" si="458"/>
        <v>0.47338588234565709</v>
      </c>
      <c r="G5859">
        <v>0</v>
      </c>
      <c r="H5859" s="51">
        <f>G5859/'Parc électrique'!$C$24</f>
        <v>0</v>
      </c>
      <c r="I5859" s="14">
        <v>880</v>
      </c>
      <c r="J5859" s="14">
        <v>915</v>
      </c>
      <c r="K5859" s="14">
        <v>0</v>
      </c>
      <c r="L5859" s="14">
        <v>619</v>
      </c>
      <c r="M5859" s="14">
        <f>C5859-SUM(D5859:L5859)</f>
        <v>5041.171138344972</v>
      </c>
      <c r="P5859" s="49">
        <f>D5860/('Parc électrique'!$C$22+'Parc électrique'!$C$23)</f>
        <v>0.36859375</v>
      </c>
      <c r="Q5859" s="49">
        <f t="shared" si="455"/>
        <v>0.3592833537952807</v>
      </c>
      <c r="R5859" s="49">
        <f t="shared" si="456"/>
        <v>0.47845642521568338</v>
      </c>
    </row>
    <row r="5860" spans="1:18" x14ac:dyDescent="0.3">
      <c r="A5860" s="35">
        <f t="shared" si="459"/>
        <v>44260</v>
      </c>
      <c r="B5860" s="36">
        <v>4.1666666666666664E-2</v>
      </c>
      <c r="C5860">
        <v>9475</v>
      </c>
      <c r="D5860">
        <v>2359</v>
      </c>
      <c r="E5860" s="49">
        <f t="shared" si="457"/>
        <v>0.3592833537952807</v>
      </c>
      <c r="F5860" s="49">
        <f t="shared" si="458"/>
        <v>0.47845642521568338</v>
      </c>
      <c r="G5860">
        <v>0</v>
      </c>
      <c r="H5860" s="51">
        <f>G5860/'Parc électrique'!$C$24</f>
        <v>0</v>
      </c>
      <c r="I5860" s="14">
        <v>880</v>
      </c>
      <c r="J5860" s="14">
        <v>581</v>
      </c>
      <c r="K5860" s="14">
        <v>0</v>
      </c>
      <c r="L5860" s="14">
        <v>613</v>
      </c>
      <c r="M5860" s="14">
        <f>C5860-SUM(D5860:L5860)</f>
        <v>5041.1622602209882</v>
      </c>
      <c r="P5860" s="49">
        <f>D5861/('Parc électrique'!$C$22+'Parc électrique'!$C$23)</f>
        <v>0.39953125</v>
      </c>
      <c r="Q5860" s="49">
        <f t="shared" si="455"/>
        <v>0.38943939620794099</v>
      </c>
      <c r="R5860" s="49">
        <f t="shared" si="456"/>
        <v>0.51861512474629179</v>
      </c>
    </row>
    <row r="5861" spans="1:18" x14ac:dyDescent="0.3">
      <c r="A5861" s="35">
        <f t="shared" si="459"/>
        <v>44260</v>
      </c>
      <c r="B5861" s="36">
        <v>8.3333333333333329E-2</v>
      </c>
      <c r="C5861">
        <v>9181</v>
      </c>
      <c r="D5861">
        <v>2557</v>
      </c>
      <c r="E5861" s="49">
        <f t="shared" si="457"/>
        <v>0.38943939620794099</v>
      </c>
      <c r="F5861" s="49">
        <f t="shared" si="458"/>
        <v>0.51861512474629179</v>
      </c>
      <c r="G5861">
        <v>0</v>
      </c>
      <c r="H5861" s="51">
        <f>G5861/'Parc électrique'!$C$24</f>
        <v>0</v>
      </c>
      <c r="I5861" s="14">
        <v>880</v>
      </c>
      <c r="J5861" s="14">
        <v>249</v>
      </c>
      <c r="K5861" s="14">
        <v>0</v>
      </c>
      <c r="L5861" s="14">
        <v>613</v>
      </c>
      <c r="M5861" s="14">
        <f>C5861-SUM(D5861:L5861)</f>
        <v>4881.0919454790455</v>
      </c>
      <c r="P5861" s="49">
        <f>D5862/('Parc électrique'!$C$22+'Parc électrique'!$C$23)</f>
        <v>0.41015625</v>
      </c>
      <c r="Q5861" s="49">
        <f t="shared" si="455"/>
        <v>0.39979601683451121</v>
      </c>
      <c r="R5861" s="49">
        <f t="shared" si="456"/>
        <v>0.53240700135276342</v>
      </c>
    </row>
    <row r="5862" spans="1:18" x14ac:dyDescent="0.3">
      <c r="A5862" s="35">
        <f t="shared" si="459"/>
        <v>44260</v>
      </c>
      <c r="B5862" s="36">
        <v>0.125</v>
      </c>
      <c r="C5862">
        <v>8788</v>
      </c>
      <c r="D5862">
        <v>2625</v>
      </c>
      <c r="E5862" s="49">
        <f t="shared" si="457"/>
        <v>0.39979601683451121</v>
      </c>
      <c r="F5862" s="49">
        <f t="shared" si="458"/>
        <v>0.53240700135276342</v>
      </c>
      <c r="G5862">
        <v>0</v>
      </c>
      <c r="H5862" s="51">
        <f>G5862/'Parc électrique'!$C$24</f>
        <v>0</v>
      </c>
      <c r="I5862" s="14">
        <v>880</v>
      </c>
      <c r="J5862" s="14">
        <v>0</v>
      </c>
      <c r="K5862" s="14">
        <v>-217</v>
      </c>
      <c r="L5862" s="14">
        <v>618</v>
      </c>
      <c r="M5862" s="14">
        <f>C5862-SUM(D5862:L5862)</f>
        <v>4881.0677969818134</v>
      </c>
      <c r="P5862" s="49">
        <f>D5863/('Parc électrique'!$C$22+'Parc électrique'!$C$23)</f>
        <v>0.4403125</v>
      </c>
      <c r="Q5862" s="49">
        <f t="shared" si="455"/>
        <v>0.42919054302462956</v>
      </c>
      <c r="R5862" s="49">
        <f t="shared" si="456"/>
        <v>0.57155159230936659</v>
      </c>
    </row>
    <row r="5863" spans="1:18" x14ac:dyDescent="0.3">
      <c r="A5863" s="35">
        <f t="shared" si="459"/>
        <v>44260</v>
      </c>
      <c r="B5863" s="36">
        <v>0.16666666666666666</v>
      </c>
      <c r="C5863">
        <v>8747</v>
      </c>
      <c r="D5863">
        <v>2818</v>
      </c>
      <c r="E5863" s="49">
        <f t="shared" si="457"/>
        <v>0.42919054302462956</v>
      </c>
      <c r="F5863" s="49">
        <f t="shared" si="458"/>
        <v>0.57155159230936659</v>
      </c>
      <c r="G5863">
        <v>0</v>
      </c>
      <c r="H5863" s="51">
        <f>G5863/'Parc électrique'!$C$24</f>
        <v>0</v>
      </c>
      <c r="I5863" s="14">
        <v>880</v>
      </c>
      <c r="J5863" s="14">
        <v>0</v>
      </c>
      <c r="K5863" s="14">
        <v>-454</v>
      </c>
      <c r="L5863" s="14">
        <v>621</v>
      </c>
      <c r="M5863" s="14">
        <f>C5863-SUM(D5863:L5863)</f>
        <v>4880.9992578646661</v>
      </c>
      <c r="P5863" s="49">
        <f>D5864/('Parc électrique'!$C$22+'Parc électrique'!$C$23)</f>
        <v>0.44750000000000001</v>
      </c>
      <c r="Q5863" s="49">
        <f t="shared" si="455"/>
        <v>0.43619649227201529</v>
      </c>
      <c r="R5863" s="49">
        <f t="shared" si="456"/>
        <v>0.58088139119021509</v>
      </c>
    </row>
    <row r="5864" spans="1:18" x14ac:dyDescent="0.3">
      <c r="A5864" s="35">
        <f t="shared" si="459"/>
        <v>44260</v>
      </c>
      <c r="B5864" s="36">
        <v>0.20833333333333334</v>
      </c>
      <c r="C5864">
        <v>9241</v>
      </c>
      <c r="D5864">
        <v>2864</v>
      </c>
      <c r="E5864" s="49">
        <f t="shared" si="457"/>
        <v>0.43619649227201529</v>
      </c>
      <c r="F5864" s="49">
        <f t="shared" si="458"/>
        <v>0.58088139119021509</v>
      </c>
      <c r="G5864">
        <v>0</v>
      </c>
      <c r="H5864" s="51">
        <f>G5864/'Parc électrique'!$C$24</f>
        <v>0</v>
      </c>
      <c r="I5864" s="14">
        <v>880</v>
      </c>
      <c r="J5864" s="14">
        <v>0</v>
      </c>
      <c r="K5864" s="14">
        <v>-15</v>
      </c>
      <c r="L5864" s="14">
        <v>630</v>
      </c>
      <c r="M5864" s="14">
        <f>C5864-SUM(D5864:L5864)</f>
        <v>4880.9829221165382</v>
      </c>
      <c r="P5864" s="49">
        <f>D5865/('Parc électrique'!$C$22+'Parc électrique'!$C$23)</f>
        <v>0.42781249999999998</v>
      </c>
      <c r="Q5864" s="49">
        <f t="shared" si="455"/>
        <v>0.41700628346395874</v>
      </c>
      <c r="R5864" s="49">
        <f t="shared" si="456"/>
        <v>0.55532585512528243</v>
      </c>
    </row>
    <row r="5865" spans="1:18" x14ac:dyDescent="0.3">
      <c r="A5865" s="35">
        <f t="shared" si="459"/>
        <v>44260</v>
      </c>
      <c r="B5865" s="36">
        <v>0.25</v>
      </c>
      <c r="C5865">
        <v>10326</v>
      </c>
      <c r="D5865">
        <v>2738</v>
      </c>
      <c r="E5865" s="49">
        <f t="shared" si="457"/>
        <v>0.41700628346395874</v>
      </c>
      <c r="F5865" s="49">
        <f t="shared" si="458"/>
        <v>0.55532585512528243</v>
      </c>
      <c r="G5865">
        <v>0</v>
      </c>
      <c r="H5865" s="51">
        <f>G5865/'Parc électrique'!$C$24</f>
        <v>0</v>
      </c>
      <c r="I5865" s="14">
        <v>880</v>
      </c>
      <c r="J5865" s="14">
        <v>1178</v>
      </c>
      <c r="K5865" s="14">
        <v>0</v>
      </c>
      <c r="L5865" s="14">
        <v>648</v>
      </c>
      <c r="M5865" s="14">
        <f>C5865-SUM(D5865:L5865)</f>
        <v>4881.02766786141</v>
      </c>
      <c r="P5865" s="49">
        <f>D5866/('Parc électrique'!$C$22+'Parc électrique'!$C$23)</f>
        <v>0.44874999999999998</v>
      </c>
      <c r="Q5865" s="49">
        <f t="shared" si="455"/>
        <v>0.43741491822808232</v>
      </c>
      <c r="R5865" s="49">
        <f t="shared" si="456"/>
        <v>0.58250396490862344</v>
      </c>
    </row>
    <row r="5866" spans="1:18" x14ac:dyDescent="0.3">
      <c r="A5866" s="35">
        <f t="shared" si="459"/>
        <v>44260</v>
      </c>
      <c r="B5866" s="36">
        <v>0.29166666666666669</v>
      </c>
      <c r="C5866">
        <v>11010</v>
      </c>
      <c r="D5866">
        <v>2872</v>
      </c>
      <c r="E5866" s="49">
        <f t="shared" si="457"/>
        <v>0.43741491822808232</v>
      </c>
      <c r="F5866" s="49">
        <f t="shared" si="458"/>
        <v>0.58250396490862344</v>
      </c>
      <c r="G5866">
        <v>16</v>
      </c>
      <c r="H5866" s="51">
        <f>G5866/'Parc électrique'!$C$24</f>
        <v>5.3333333333333332E-3</v>
      </c>
      <c r="I5866" s="14">
        <v>880</v>
      </c>
      <c r="J5866" s="14">
        <v>1196</v>
      </c>
      <c r="K5866" s="14">
        <v>0</v>
      </c>
      <c r="L5866" s="14">
        <v>666</v>
      </c>
      <c r="M5866" s="14">
        <f>C5866-SUM(D5866:L5866)</f>
        <v>5378.9747477835299</v>
      </c>
      <c r="P5866" s="49">
        <f>D5867/('Parc électrique'!$C$22+'Parc électrique'!$C$23)</f>
        <v>0.43078125</v>
      </c>
      <c r="Q5866" s="49">
        <f t="shared" si="455"/>
        <v>0.41990004510961804</v>
      </c>
      <c r="R5866" s="49">
        <f t="shared" si="456"/>
        <v>0.5591794677065024</v>
      </c>
    </row>
    <row r="5867" spans="1:18" x14ac:dyDescent="0.3">
      <c r="A5867" s="35">
        <f t="shared" si="459"/>
        <v>44260</v>
      </c>
      <c r="B5867" s="36">
        <v>0.33333333333333331</v>
      </c>
      <c r="C5867">
        <v>11280</v>
      </c>
      <c r="D5867">
        <v>2757</v>
      </c>
      <c r="E5867" s="49">
        <f t="shared" si="457"/>
        <v>0.41990004510961804</v>
      </c>
      <c r="F5867" s="49">
        <f t="shared" si="458"/>
        <v>0.5591794677065024</v>
      </c>
      <c r="G5867">
        <v>248</v>
      </c>
      <c r="H5867" s="51">
        <f>G5867/'Parc électrique'!$C$24</f>
        <v>8.2666666666666666E-2</v>
      </c>
      <c r="I5867" s="14">
        <v>880</v>
      </c>
      <c r="J5867" s="14">
        <v>0</v>
      </c>
      <c r="K5867" s="14">
        <v>0</v>
      </c>
      <c r="L5867" s="14">
        <v>664</v>
      </c>
      <c r="M5867" s="14">
        <f>C5867-SUM(D5867:L5867)</f>
        <v>6729.9382538205173</v>
      </c>
      <c r="P5867" s="49">
        <f>D5868/('Parc électrique'!$C$22+'Parc électrique'!$C$23)</f>
        <v>0.41249999999999998</v>
      </c>
      <c r="Q5867" s="49">
        <f t="shared" si="455"/>
        <v>0.402080565502137</v>
      </c>
      <c r="R5867" s="49">
        <f t="shared" si="456"/>
        <v>0.53544932707477921</v>
      </c>
    </row>
    <row r="5868" spans="1:18" x14ac:dyDescent="0.3">
      <c r="A5868" s="35">
        <f t="shared" si="459"/>
        <v>44260</v>
      </c>
      <c r="B5868" s="36">
        <v>0.375</v>
      </c>
      <c r="C5868">
        <v>11241</v>
      </c>
      <c r="D5868">
        <v>2640</v>
      </c>
      <c r="E5868" s="49">
        <f t="shared" si="457"/>
        <v>0.402080565502137</v>
      </c>
      <c r="F5868" s="49">
        <f t="shared" si="458"/>
        <v>0.53544932707477921</v>
      </c>
      <c r="G5868">
        <v>729</v>
      </c>
      <c r="H5868" s="51">
        <f>G5868/'Parc électrique'!$C$24</f>
        <v>0.24299999999999999</v>
      </c>
      <c r="I5868" s="14">
        <v>880</v>
      </c>
      <c r="J5868" s="14">
        <v>1196</v>
      </c>
      <c r="K5868" s="14">
        <v>0</v>
      </c>
      <c r="L5868" s="14">
        <v>660</v>
      </c>
      <c r="M5868" s="14">
        <f>C5868-SUM(D5868:L5868)</f>
        <v>5134.8194701074226</v>
      </c>
      <c r="P5868" s="49">
        <f>D5869/('Parc électrique'!$C$22+'Parc électrique'!$C$23)</f>
        <v>0.40875</v>
      </c>
      <c r="Q5868" s="49">
        <f t="shared" si="455"/>
        <v>0.39842528763393575</v>
      </c>
      <c r="R5868" s="49">
        <f t="shared" si="456"/>
        <v>0.53058160591955394</v>
      </c>
    </row>
    <row r="5869" spans="1:18" x14ac:dyDescent="0.3">
      <c r="A5869" s="35">
        <f t="shared" si="459"/>
        <v>44260</v>
      </c>
      <c r="B5869" s="36">
        <v>0.41666666666666669</v>
      </c>
      <c r="C5869">
        <v>11027</v>
      </c>
      <c r="D5869">
        <v>2616</v>
      </c>
      <c r="E5869" s="49">
        <f t="shared" si="457"/>
        <v>0.39842528763393575</v>
      </c>
      <c r="F5869" s="49">
        <f t="shared" si="458"/>
        <v>0.53058160591955394</v>
      </c>
      <c r="G5869">
        <v>1203</v>
      </c>
      <c r="H5869" s="51">
        <f>G5869/'Parc électrique'!$C$24</f>
        <v>0.40100000000000002</v>
      </c>
      <c r="I5869" s="14">
        <v>880</v>
      </c>
      <c r="J5869" s="14">
        <v>549</v>
      </c>
      <c r="K5869" s="14">
        <v>0</v>
      </c>
      <c r="L5869" s="14">
        <v>657</v>
      </c>
      <c r="M5869" s="14">
        <f>C5869-SUM(D5869:L5869)</f>
        <v>5120.6699931064468</v>
      </c>
      <c r="P5869" s="49">
        <f>D5870/('Parc électrique'!$C$22+'Parc électrique'!$C$23)</f>
        <v>0.393125</v>
      </c>
      <c r="Q5869" s="49">
        <f t="shared" si="455"/>
        <v>0.3831949631830972</v>
      </c>
      <c r="R5869" s="49">
        <f t="shared" si="456"/>
        <v>0.5102994344394487</v>
      </c>
    </row>
    <row r="5870" spans="1:18" x14ac:dyDescent="0.3">
      <c r="A5870" s="35">
        <f t="shared" si="459"/>
        <v>44260</v>
      </c>
      <c r="B5870" s="36">
        <v>0.45833333333333331</v>
      </c>
      <c r="C5870">
        <v>10919</v>
      </c>
      <c r="D5870">
        <v>2516</v>
      </c>
      <c r="E5870" s="49">
        <f t="shared" si="457"/>
        <v>0.3831949631830972</v>
      </c>
      <c r="F5870" s="49">
        <f t="shared" si="458"/>
        <v>0.5102994344394487</v>
      </c>
      <c r="G5870">
        <v>1483</v>
      </c>
      <c r="H5870" s="51">
        <f>G5870/'Parc électrique'!$C$24</f>
        <v>0.49433333333333335</v>
      </c>
      <c r="I5870" s="14">
        <v>880</v>
      </c>
      <c r="J5870" s="14">
        <v>263</v>
      </c>
      <c r="K5870" s="14">
        <v>0</v>
      </c>
      <c r="L5870" s="14">
        <v>655</v>
      </c>
      <c r="M5870" s="14">
        <f>C5870-SUM(D5870:L5870)</f>
        <v>5120.6121722690441</v>
      </c>
      <c r="P5870" s="49">
        <f>D5871/('Parc électrique'!$C$22+'Parc électrique'!$C$23)</f>
        <v>0.39140625000000001</v>
      </c>
      <c r="Q5870" s="49">
        <f t="shared" si="455"/>
        <v>0.38151962749350499</v>
      </c>
      <c r="R5870" s="49">
        <f t="shared" si="456"/>
        <v>0.50806839557663719</v>
      </c>
    </row>
    <row r="5871" spans="1:18" x14ac:dyDescent="0.3">
      <c r="A5871" s="35">
        <f t="shared" si="459"/>
        <v>44260</v>
      </c>
      <c r="B5871" s="36">
        <v>0.5</v>
      </c>
      <c r="C5871">
        <v>10818</v>
      </c>
      <c r="D5871">
        <v>2505</v>
      </c>
      <c r="E5871" s="49">
        <f t="shared" si="457"/>
        <v>0.38151962749350499</v>
      </c>
      <c r="F5871" s="49">
        <f t="shared" si="458"/>
        <v>0.50806839557663719</v>
      </c>
      <c r="G5871">
        <v>1651</v>
      </c>
      <c r="H5871" s="51">
        <f>G5871/'Parc électrique'!$C$24</f>
        <v>0.55033333333333334</v>
      </c>
      <c r="I5871" s="14">
        <v>880</v>
      </c>
      <c r="J5871" s="14">
        <v>325</v>
      </c>
      <c r="K5871" s="14">
        <v>0</v>
      </c>
      <c r="L5871" s="14">
        <v>655</v>
      </c>
      <c r="M5871" s="14">
        <f>C5871-SUM(D5871:L5871)</f>
        <v>4800.5600786435962</v>
      </c>
      <c r="P5871" s="49">
        <f>D5872/('Parc électrique'!$C$22+'Parc électrique'!$C$23)</f>
        <v>0.40500000000000003</v>
      </c>
      <c r="Q5871" s="49">
        <f t="shared" si="455"/>
        <v>0.39477000976573456</v>
      </c>
      <c r="R5871" s="49">
        <f t="shared" si="456"/>
        <v>0.52571388476432879</v>
      </c>
    </row>
    <row r="5872" spans="1:18" x14ac:dyDescent="0.3">
      <c r="A5872" s="35">
        <f t="shared" si="459"/>
        <v>44260</v>
      </c>
      <c r="B5872" s="36">
        <v>0.54166666666666663</v>
      </c>
      <c r="C5872">
        <v>10402</v>
      </c>
      <c r="D5872">
        <v>2592</v>
      </c>
      <c r="E5872" s="49">
        <f t="shared" si="457"/>
        <v>0.39477000976573456</v>
      </c>
      <c r="F5872" s="49">
        <f t="shared" si="458"/>
        <v>0.52571388476432879</v>
      </c>
      <c r="G5872">
        <v>1707</v>
      </c>
      <c r="H5872" s="51">
        <f>G5872/'Parc électrique'!$C$24</f>
        <v>0.56899999999999995</v>
      </c>
      <c r="I5872" s="14">
        <v>880</v>
      </c>
      <c r="J5872" s="14">
        <v>0</v>
      </c>
      <c r="K5872" s="14">
        <v>-234</v>
      </c>
      <c r="L5872" s="14">
        <v>655</v>
      </c>
      <c r="M5872" s="14">
        <f>C5872-SUM(D5872:L5872)</f>
        <v>4800.5105161054698</v>
      </c>
      <c r="P5872" s="49">
        <f>D5873/('Parc électrique'!$C$22+'Parc électrique'!$C$23)</f>
        <v>0.37171874999999999</v>
      </c>
      <c r="Q5872" s="49">
        <f t="shared" si="455"/>
        <v>0.36232941868544843</v>
      </c>
      <c r="R5872" s="49">
        <f t="shared" si="456"/>
        <v>0.48251285951170447</v>
      </c>
    </row>
    <row r="5873" spans="1:18" x14ac:dyDescent="0.3">
      <c r="A5873" s="35">
        <f t="shared" si="459"/>
        <v>44260</v>
      </c>
      <c r="B5873" s="36">
        <v>0.58333333333333337</v>
      </c>
      <c r="C5873">
        <v>10048</v>
      </c>
      <c r="D5873">
        <v>2379</v>
      </c>
      <c r="E5873" s="49">
        <f t="shared" si="457"/>
        <v>0.36232941868544843</v>
      </c>
      <c r="F5873" s="49">
        <f t="shared" si="458"/>
        <v>0.48251285951170447</v>
      </c>
      <c r="G5873">
        <v>1596</v>
      </c>
      <c r="H5873" s="51">
        <f>G5873/'Parc électrique'!$C$24</f>
        <v>0.53200000000000003</v>
      </c>
      <c r="I5873" s="14">
        <v>880</v>
      </c>
      <c r="J5873" s="14">
        <v>0</v>
      </c>
      <c r="K5873" s="14">
        <v>-263</v>
      </c>
      <c r="L5873" s="14">
        <v>654</v>
      </c>
      <c r="M5873" s="14">
        <f>C5873-SUM(D5873:L5873)</f>
        <v>4800.6231577218023</v>
      </c>
      <c r="P5873" s="49">
        <f>D5874/('Parc électrique'!$C$22+'Parc électrique'!$C$23)</f>
        <v>0.35859374999999999</v>
      </c>
      <c r="Q5873" s="49">
        <f t="shared" si="455"/>
        <v>0.3495359461467441</v>
      </c>
      <c r="R5873" s="49">
        <f t="shared" si="456"/>
        <v>0.46547583546841603</v>
      </c>
    </row>
    <row r="5874" spans="1:18" x14ac:dyDescent="0.3">
      <c r="A5874" s="35">
        <f t="shared" si="459"/>
        <v>44260</v>
      </c>
      <c r="B5874" s="36">
        <v>0.625</v>
      </c>
      <c r="C5874">
        <v>9679</v>
      </c>
      <c r="D5874">
        <v>2295</v>
      </c>
      <c r="E5874" s="49">
        <f t="shared" si="457"/>
        <v>0.3495359461467441</v>
      </c>
      <c r="F5874" s="49">
        <f t="shared" si="458"/>
        <v>0.46547583546841603</v>
      </c>
      <c r="G5874">
        <v>1306</v>
      </c>
      <c r="H5874" s="51">
        <f>G5874/'Parc électrique'!$C$24</f>
        <v>0.43533333333333335</v>
      </c>
      <c r="I5874" s="14">
        <v>880</v>
      </c>
      <c r="J5874" s="14">
        <v>0</v>
      </c>
      <c r="K5874" s="14">
        <v>-257</v>
      </c>
      <c r="L5874" s="14">
        <v>653</v>
      </c>
      <c r="M5874" s="14">
        <f>C5874-SUM(D5874:L5874)</f>
        <v>4800.7496548850513</v>
      </c>
      <c r="P5874" s="49">
        <f>D5875/('Parc électrique'!$C$22+'Parc électrique'!$C$23)</f>
        <v>0.38359375000000001</v>
      </c>
      <c r="Q5874" s="49">
        <f t="shared" si="455"/>
        <v>0.37390446526808574</v>
      </c>
      <c r="R5874" s="49">
        <f t="shared" si="456"/>
        <v>0.49792730983658445</v>
      </c>
    </row>
    <row r="5875" spans="1:18" x14ac:dyDescent="0.3">
      <c r="A5875" s="35">
        <f t="shared" si="459"/>
        <v>44260</v>
      </c>
      <c r="B5875" s="36">
        <v>0.66666666666666663</v>
      </c>
      <c r="C5875">
        <v>9415</v>
      </c>
      <c r="D5875">
        <v>2455</v>
      </c>
      <c r="E5875" s="49">
        <f t="shared" si="457"/>
        <v>0.37390446526808574</v>
      </c>
      <c r="F5875" s="49">
        <f t="shared" si="458"/>
        <v>0.49792730983658445</v>
      </c>
      <c r="G5875">
        <v>794</v>
      </c>
      <c r="H5875" s="51">
        <f>G5875/'Parc électrique'!$C$24</f>
        <v>0.26466666666666666</v>
      </c>
      <c r="I5875" s="14">
        <v>880</v>
      </c>
      <c r="J5875" s="14">
        <v>0</v>
      </c>
      <c r="K5875" s="14">
        <v>-169</v>
      </c>
      <c r="L5875" s="14">
        <v>653</v>
      </c>
      <c r="M5875" s="14">
        <f>C5875-SUM(D5875:L5875)</f>
        <v>4800.8635015582295</v>
      </c>
      <c r="P5875" s="49">
        <f>D5876/('Parc électrique'!$C$22+'Parc électrique'!$C$23)</f>
        <v>0.46265624999999999</v>
      </c>
      <c r="Q5875" s="49">
        <f t="shared" si="455"/>
        <v>0.45096990698932865</v>
      </c>
      <c r="R5875" s="49">
        <f t="shared" si="456"/>
        <v>0.60055509752591707</v>
      </c>
    </row>
    <row r="5876" spans="1:18" x14ac:dyDescent="0.3">
      <c r="A5876" s="35">
        <f t="shared" si="459"/>
        <v>44260</v>
      </c>
      <c r="B5876" s="36">
        <v>0.70833333333333337</v>
      </c>
      <c r="C5876">
        <v>9453</v>
      </c>
      <c r="D5876">
        <v>2961</v>
      </c>
      <c r="E5876" s="49">
        <f t="shared" si="457"/>
        <v>0.45096990698932865</v>
      </c>
      <c r="F5876" s="49">
        <f t="shared" si="458"/>
        <v>0.60055509752591707</v>
      </c>
      <c r="G5876">
        <v>267</v>
      </c>
      <c r="H5876" s="51">
        <f>G5876/'Parc électrique'!$C$24</f>
        <v>8.8999999999999996E-2</v>
      </c>
      <c r="I5876" s="14">
        <v>880</v>
      </c>
      <c r="J5876" s="14">
        <v>0</v>
      </c>
      <c r="K5876" s="14">
        <v>-272</v>
      </c>
      <c r="L5876" s="14">
        <v>655</v>
      </c>
      <c r="M5876" s="14">
        <f>C5876-SUM(D5876:L5876)</f>
        <v>4960.8594749954846</v>
      </c>
      <c r="P5876" s="49">
        <f>D5877/('Parc électrique'!$C$22+'Parc électrique'!$C$23)</f>
        <v>0.46734375</v>
      </c>
      <c r="Q5876" s="49">
        <f t="shared" si="455"/>
        <v>0.45553900432458017</v>
      </c>
      <c r="R5876" s="49">
        <f t="shared" si="456"/>
        <v>0.60663974896994877</v>
      </c>
    </row>
    <row r="5877" spans="1:18" x14ac:dyDescent="0.3">
      <c r="A5877" s="35">
        <f t="shared" si="459"/>
        <v>44260</v>
      </c>
      <c r="B5877" s="36">
        <v>0.75</v>
      </c>
      <c r="C5877">
        <v>10110</v>
      </c>
      <c r="D5877">
        <v>2991</v>
      </c>
      <c r="E5877" s="49">
        <f t="shared" si="457"/>
        <v>0.45553900432458017</v>
      </c>
      <c r="F5877" s="49">
        <f t="shared" si="458"/>
        <v>0.60663974896994877</v>
      </c>
      <c r="G5877">
        <v>27</v>
      </c>
      <c r="H5877" s="51">
        <f>G5877/'Parc électrique'!$C$24</f>
        <v>8.9999999999999993E-3</v>
      </c>
      <c r="I5877" s="14">
        <v>880</v>
      </c>
      <c r="J5877" s="14">
        <v>596</v>
      </c>
      <c r="K5877" s="14">
        <v>0</v>
      </c>
      <c r="L5877" s="14">
        <v>654</v>
      </c>
      <c r="M5877" s="14">
        <f>C5877-SUM(D5877:L5877)</f>
        <v>4960.9288212467054</v>
      </c>
      <c r="P5877" s="49">
        <f>D5878/('Parc électrique'!$C$22+'Parc électrique'!$C$23)</f>
        <v>0.48703125000000003</v>
      </c>
      <c r="Q5877" s="49">
        <f t="shared" si="455"/>
        <v>0.47472921313263683</v>
      </c>
      <c r="R5877" s="49">
        <f t="shared" si="456"/>
        <v>0.63219528503488143</v>
      </c>
    </row>
    <row r="5878" spans="1:18" x14ac:dyDescent="0.3">
      <c r="A5878" s="35">
        <f t="shared" si="459"/>
        <v>44260</v>
      </c>
      <c r="B5878" s="36">
        <v>0.79166666666666663</v>
      </c>
      <c r="C5878">
        <v>10470</v>
      </c>
      <c r="D5878">
        <v>3117</v>
      </c>
      <c r="E5878" s="49">
        <f t="shared" si="457"/>
        <v>0.47472921313263683</v>
      </c>
      <c r="F5878" s="49">
        <f t="shared" si="458"/>
        <v>0.63219528503488143</v>
      </c>
      <c r="G5878">
        <v>0</v>
      </c>
      <c r="H5878" s="51">
        <f>G5878/'Parc électrique'!$C$24</f>
        <v>0</v>
      </c>
      <c r="I5878" s="14">
        <v>880</v>
      </c>
      <c r="J5878" s="14">
        <v>0</v>
      </c>
      <c r="K5878" s="14">
        <v>514</v>
      </c>
      <c r="L5878" s="14">
        <v>651</v>
      </c>
      <c r="M5878" s="14">
        <f>C5878-SUM(D5878:L5878)</f>
        <v>5306.8930755018318</v>
      </c>
      <c r="P5878" s="49">
        <f>D5879/('Parc électrique'!$C$22+'Parc électrique'!$C$23)</f>
        <v>0.43656250000000002</v>
      </c>
      <c r="Q5878" s="49">
        <f t="shared" si="455"/>
        <v>0.42553526515642831</v>
      </c>
      <c r="R5878" s="49">
        <f t="shared" si="456"/>
        <v>0.56668387115414132</v>
      </c>
    </row>
    <row r="5879" spans="1:18" x14ac:dyDescent="0.3">
      <c r="A5879" s="35">
        <f t="shared" si="459"/>
        <v>44260</v>
      </c>
      <c r="B5879" s="36">
        <v>0.83333333333333337</v>
      </c>
      <c r="C5879">
        <v>9897</v>
      </c>
      <c r="D5879">
        <v>2794</v>
      </c>
      <c r="E5879" s="49">
        <f t="shared" si="457"/>
        <v>0.42553526515642831</v>
      </c>
      <c r="F5879" s="49">
        <f t="shared" si="458"/>
        <v>0.56668387115414132</v>
      </c>
      <c r="G5879">
        <v>0</v>
      </c>
      <c r="H5879" s="51">
        <f>G5879/'Parc électrique'!$C$24</f>
        <v>0</v>
      </c>
      <c r="I5879" s="14">
        <v>880</v>
      </c>
      <c r="J5879" s="14">
        <v>0</v>
      </c>
      <c r="K5879" s="14">
        <v>695</v>
      </c>
      <c r="L5879" s="14">
        <v>646</v>
      </c>
      <c r="M5879" s="14">
        <f>C5879-SUM(D5879:L5879)</f>
        <v>4881.0077808636897</v>
      </c>
      <c r="P5879" s="49">
        <f>D5880/('Parc électrique'!$C$22+'Parc électrique'!$C$23)</f>
        <v>0.43234375000000003</v>
      </c>
      <c r="Q5879" s="49">
        <f t="shared" si="455"/>
        <v>0.42142307755470193</v>
      </c>
      <c r="R5879" s="49">
        <f t="shared" si="456"/>
        <v>0.561207684854513</v>
      </c>
    </row>
    <row r="5880" spans="1:18" x14ac:dyDescent="0.3">
      <c r="A5880" s="35">
        <f t="shared" si="459"/>
        <v>44260</v>
      </c>
      <c r="B5880" s="36">
        <v>0.875</v>
      </c>
      <c r="C5880">
        <v>9463</v>
      </c>
      <c r="D5880">
        <v>2767</v>
      </c>
      <c r="E5880" s="49">
        <f t="shared" si="457"/>
        <v>0.42142307755470193</v>
      </c>
      <c r="F5880" s="49">
        <f t="shared" si="458"/>
        <v>0.561207684854513</v>
      </c>
      <c r="G5880">
        <v>0</v>
      </c>
      <c r="H5880" s="51">
        <f>G5880/'Parc électrique'!$C$24</f>
        <v>0</v>
      </c>
      <c r="I5880" s="14">
        <v>880</v>
      </c>
      <c r="J5880" s="14">
        <v>0</v>
      </c>
      <c r="K5880" s="14">
        <v>297</v>
      </c>
      <c r="L5880" s="14">
        <v>637</v>
      </c>
      <c r="M5880" s="14">
        <f>C5880-SUM(D5880:L5880)</f>
        <v>4881.0173692375902</v>
      </c>
      <c r="P5880" s="49">
        <f>D5881/('Parc électrique'!$C$22+'Parc électrique'!$C$23)</f>
        <v>0.40390625000000002</v>
      </c>
      <c r="Q5880" s="49">
        <f t="shared" si="455"/>
        <v>0.39370388705417581</v>
      </c>
      <c r="R5880" s="49">
        <f t="shared" si="456"/>
        <v>0.52429413276072134</v>
      </c>
    </row>
    <row r="5881" spans="1:18" x14ac:dyDescent="0.3">
      <c r="A5881" s="35">
        <f t="shared" si="459"/>
        <v>44260</v>
      </c>
      <c r="B5881" s="36">
        <v>0.91666666666666663</v>
      </c>
      <c r="C5881">
        <v>9743</v>
      </c>
      <c r="D5881">
        <v>2585</v>
      </c>
      <c r="E5881" s="49">
        <f t="shared" si="457"/>
        <v>0.39370388705417581</v>
      </c>
      <c r="F5881" s="49">
        <f t="shared" si="458"/>
        <v>0.52429413276072134</v>
      </c>
      <c r="G5881">
        <v>0</v>
      </c>
      <c r="H5881" s="51">
        <f>G5881/'Parc électrique'!$C$24</f>
        <v>0</v>
      </c>
      <c r="I5881" s="14">
        <v>880</v>
      </c>
      <c r="J5881" s="14">
        <v>765</v>
      </c>
      <c r="K5881" s="14">
        <v>0</v>
      </c>
      <c r="L5881" s="14">
        <v>631</v>
      </c>
      <c r="M5881" s="14">
        <f>C5881-SUM(D5881:L5881)</f>
        <v>4881.0820019801849</v>
      </c>
      <c r="P5881" s="49">
        <f>D5882/('Parc électrique'!$C$22+'Parc électrique'!$C$23)</f>
        <v>0.32859375000000002</v>
      </c>
      <c r="Q5881" s="49">
        <f t="shared" si="455"/>
        <v>0.32029372320113414</v>
      </c>
      <c r="R5881" s="49">
        <f t="shared" si="456"/>
        <v>0.42653406622661394</v>
      </c>
    </row>
    <row r="5882" spans="1:18" x14ac:dyDescent="0.3">
      <c r="A5882" s="35">
        <f t="shared" si="459"/>
        <v>44260</v>
      </c>
      <c r="B5882" s="36">
        <v>0.95833333333333337</v>
      </c>
      <c r="C5882">
        <v>9969</v>
      </c>
      <c r="D5882">
        <v>2103</v>
      </c>
      <c r="E5882" s="49">
        <f t="shared" si="457"/>
        <v>0.32029372320113414</v>
      </c>
      <c r="F5882" s="49">
        <f t="shared" si="458"/>
        <v>0.42653406622661394</v>
      </c>
      <c r="G5882">
        <v>0</v>
      </c>
      <c r="H5882" s="51">
        <f>G5882/'Parc électrique'!$C$24</f>
        <v>0</v>
      </c>
      <c r="I5882" s="14">
        <v>880</v>
      </c>
      <c r="J5882" s="14">
        <v>1196</v>
      </c>
      <c r="K5882" s="14">
        <v>0</v>
      </c>
      <c r="L5882" s="14">
        <v>627</v>
      </c>
      <c r="M5882" s="14">
        <f>C5882-SUM(D5882:L5882)</f>
        <v>5162.2531722105723</v>
      </c>
      <c r="P5882" s="49">
        <f>D5883/('Parc électrique'!$C$22+'Parc électrique'!$C$23)</f>
        <v>0.31656250000000002</v>
      </c>
      <c r="Q5882" s="49">
        <f t="shared" si="455"/>
        <v>0.30856637337398851</v>
      </c>
      <c r="R5882" s="49">
        <f t="shared" si="456"/>
        <v>0.41091679418693289</v>
      </c>
    </row>
    <row r="5883" spans="1:18" x14ac:dyDescent="0.3">
      <c r="A5883" s="35">
        <f t="shared" si="459"/>
        <v>44261</v>
      </c>
      <c r="B5883" s="36">
        <v>0</v>
      </c>
      <c r="C5883">
        <v>9378</v>
      </c>
      <c r="D5883">
        <v>2026</v>
      </c>
      <c r="E5883" s="49">
        <f t="shared" si="457"/>
        <v>0.30856637337398851</v>
      </c>
      <c r="F5883" s="49">
        <f t="shared" si="458"/>
        <v>0.41091679418693289</v>
      </c>
      <c r="G5883">
        <v>0</v>
      </c>
      <c r="H5883" s="51">
        <f>G5883/'Parc électrique'!$C$24</f>
        <v>0</v>
      </c>
      <c r="I5883" s="14">
        <v>880</v>
      </c>
      <c r="J5883" s="14">
        <v>726</v>
      </c>
      <c r="K5883" s="14">
        <v>337</v>
      </c>
      <c r="L5883" s="14">
        <v>607</v>
      </c>
      <c r="M5883" s="14">
        <f>C5883-SUM(D5883:L5883)</f>
        <v>4801.2805168324394</v>
      </c>
      <c r="P5883" s="49">
        <f>D5884/('Parc électrique'!$C$22+'Parc électrique'!$C$23)</f>
        <v>0.34296874999999999</v>
      </c>
      <c r="Q5883" s="49">
        <f t="shared" si="455"/>
        <v>0.33430562169590555</v>
      </c>
      <c r="R5883" s="49">
        <f t="shared" si="456"/>
        <v>0.44519366398831073</v>
      </c>
    </row>
    <row r="5884" spans="1:18" x14ac:dyDescent="0.3">
      <c r="A5884" s="35">
        <f t="shared" si="459"/>
        <v>44261</v>
      </c>
      <c r="B5884" s="36">
        <v>4.1666666666666664E-2</v>
      </c>
      <c r="C5884">
        <v>8990</v>
      </c>
      <c r="D5884">
        <v>2195</v>
      </c>
      <c r="E5884" s="49">
        <f t="shared" si="457"/>
        <v>0.33430562169590555</v>
      </c>
      <c r="F5884" s="49">
        <f t="shared" si="458"/>
        <v>0.44519366398831073</v>
      </c>
      <c r="G5884">
        <v>0</v>
      </c>
      <c r="H5884" s="51">
        <f>G5884/'Parc électrique'!$C$24</f>
        <v>0</v>
      </c>
      <c r="I5884" s="14">
        <v>880</v>
      </c>
      <c r="J5884" s="14">
        <v>0</v>
      </c>
      <c r="K5884" s="14">
        <v>508</v>
      </c>
      <c r="L5884" s="14">
        <v>605</v>
      </c>
      <c r="M5884" s="14">
        <f>C5884-SUM(D5884:L5884)</f>
        <v>4801.2205007143157</v>
      </c>
      <c r="P5884" s="49">
        <f>D5885/('Parc électrique'!$C$22+'Parc électrique'!$C$23)</f>
        <v>0.35593750000000002</v>
      </c>
      <c r="Q5884" s="49">
        <f t="shared" si="455"/>
        <v>0.34694679099010156</v>
      </c>
      <c r="R5884" s="49">
        <f t="shared" si="456"/>
        <v>0.46202786631679821</v>
      </c>
    </row>
    <row r="5885" spans="1:18" x14ac:dyDescent="0.3">
      <c r="A5885" s="35">
        <f t="shared" si="459"/>
        <v>44261</v>
      </c>
      <c r="B5885" s="36">
        <v>8.3333333333333329E-2</v>
      </c>
      <c r="C5885">
        <v>8641</v>
      </c>
      <c r="D5885">
        <v>2278</v>
      </c>
      <c r="E5885" s="49">
        <f t="shared" si="457"/>
        <v>0.34694679099010156</v>
      </c>
      <c r="F5885" s="49">
        <f t="shared" si="458"/>
        <v>0.46202786631679821</v>
      </c>
      <c r="G5885">
        <v>0</v>
      </c>
      <c r="H5885" s="51">
        <f>G5885/'Parc électrique'!$C$24</f>
        <v>0</v>
      </c>
      <c r="I5885" s="14">
        <v>880</v>
      </c>
      <c r="J5885" s="14">
        <v>0</v>
      </c>
      <c r="K5885" s="14">
        <v>73</v>
      </c>
      <c r="L5885" s="14">
        <v>608</v>
      </c>
      <c r="M5885" s="14">
        <f>C5885-SUM(D5885:L5885)</f>
        <v>4801.1910253426931</v>
      </c>
      <c r="P5885" s="49">
        <f>D5886/('Parc électrique'!$C$22+'Parc électrique'!$C$23)</f>
        <v>0.34031250000000002</v>
      </c>
      <c r="Q5885" s="49">
        <f t="shared" si="455"/>
        <v>0.33171646653926301</v>
      </c>
      <c r="R5885" s="49">
        <f t="shared" si="456"/>
        <v>0.4417456948366929</v>
      </c>
    </row>
    <row r="5886" spans="1:18" x14ac:dyDescent="0.3">
      <c r="A5886" s="35">
        <f t="shared" si="459"/>
        <v>44261</v>
      </c>
      <c r="B5886" s="36">
        <v>0.125</v>
      </c>
      <c r="C5886">
        <v>8171</v>
      </c>
      <c r="D5886">
        <v>2178</v>
      </c>
      <c r="E5886" s="49">
        <f t="shared" si="457"/>
        <v>0.33171646653926301</v>
      </c>
      <c r="F5886" s="49">
        <f t="shared" si="458"/>
        <v>0.4417456948366929</v>
      </c>
      <c r="G5886">
        <v>0</v>
      </c>
      <c r="H5886" s="51">
        <f>G5886/'Parc électrique'!$C$24</f>
        <v>0</v>
      </c>
      <c r="I5886" s="14">
        <v>880</v>
      </c>
      <c r="J5886" s="14">
        <v>0</v>
      </c>
      <c r="K5886" s="14">
        <v>-300</v>
      </c>
      <c r="L5886" s="14">
        <v>611</v>
      </c>
      <c r="M5886" s="14">
        <f>C5886-SUM(D5886:L5886)</f>
        <v>4801.2265378386237</v>
      </c>
      <c r="P5886" s="49">
        <f>D5887/('Parc électrique'!$C$22+'Parc électrique'!$C$23)</f>
        <v>0.39046874999999998</v>
      </c>
      <c r="Q5886" s="49">
        <f t="shared" si="455"/>
        <v>0.38060580802645466</v>
      </c>
      <c r="R5886" s="49">
        <f t="shared" si="456"/>
        <v>0.50685146528783076</v>
      </c>
    </row>
    <row r="5887" spans="1:18" x14ac:dyDescent="0.3">
      <c r="A5887" s="35">
        <f t="shared" si="459"/>
        <v>44261</v>
      </c>
      <c r="B5887" s="36">
        <v>0.16666666666666666</v>
      </c>
      <c r="C5887">
        <v>8011</v>
      </c>
      <c r="D5887">
        <v>2499</v>
      </c>
      <c r="E5887" s="49">
        <f t="shared" si="457"/>
        <v>0.38060580802645466</v>
      </c>
      <c r="F5887" s="49">
        <f t="shared" si="458"/>
        <v>0.50685146528783076</v>
      </c>
      <c r="G5887">
        <v>0</v>
      </c>
      <c r="H5887" s="51">
        <f>G5887/'Parc électrique'!$C$24</f>
        <v>0</v>
      </c>
      <c r="I5887" s="14">
        <v>880</v>
      </c>
      <c r="J5887" s="14">
        <v>0</v>
      </c>
      <c r="K5887" s="14">
        <v>-783</v>
      </c>
      <c r="L5887" s="14">
        <v>613</v>
      </c>
      <c r="M5887" s="14">
        <f>C5887-SUM(D5887:L5887)</f>
        <v>4801.1125427266852</v>
      </c>
      <c r="P5887" s="49">
        <f>D5888/('Parc électrique'!$C$22+'Parc électrique'!$C$23)</f>
        <v>0.35015625</v>
      </c>
      <c r="Q5887" s="49">
        <f t="shared" si="455"/>
        <v>0.34131157094329129</v>
      </c>
      <c r="R5887" s="49">
        <f t="shared" si="456"/>
        <v>0.45452346286915918</v>
      </c>
    </row>
    <row r="5888" spans="1:18" x14ac:dyDescent="0.3">
      <c r="A5888" s="35">
        <f t="shared" si="459"/>
        <v>44261</v>
      </c>
      <c r="B5888" s="36">
        <v>0.20833333333333334</v>
      </c>
      <c r="C5888">
        <v>8151</v>
      </c>
      <c r="D5888">
        <v>2241</v>
      </c>
      <c r="E5888" s="49">
        <f t="shared" si="457"/>
        <v>0.34131157094329129</v>
      </c>
      <c r="F5888" s="49">
        <f t="shared" si="458"/>
        <v>0.45452346286915918</v>
      </c>
      <c r="G5888">
        <v>0</v>
      </c>
      <c r="H5888" s="51">
        <f>G5888/'Parc électrique'!$C$24</f>
        <v>0</v>
      </c>
      <c r="I5888" s="14">
        <v>880</v>
      </c>
      <c r="J5888" s="14">
        <v>0</v>
      </c>
      <c r="K5888" s="14">
        <v>-392</v>
      </c>
      <c r="L5888" s="14">
        <v>620</v>
      </c>
      <c r="M5888" s="14">
        <f>C5888-SUM(D5888:L5888)</f>
        <v>4801.2041649661878</v>
      </c>
      <c r="P5888" s="49">
        <f>D5889/('Parc électrique'!$C$22+'Parc électrique'!$C$23)</f>
        <v>0.35749999999999998</v>
      </c>
      <c r="Q5888" s="49">
        <f t="shared" si="455"/>
        <v>0.34846982343518534</v>
      </c>
      <c r="R5888" s="49">
        <f t="shared" si="456"/>
        <v>0.46405608346480864</v>
      </c>
    </row>
    <row r="5889" spans="1:18" x14ac:dyDescent="0.3">
      <c r="A5889" s="35">
        <f t="shared" si="459"/>
        <v>44261</v>
      </c>
      <c r="B5889" s="36">
        <v>0.25</v>
      </c>
      <c r="C5889">
        <v>8538</v>
      </c>
      <c r="D5889">
        <v>2288</v>
      </c>
      <c r="E5889" s="49">
        <f t="shared" si="457"/>
        <v>0.34846982343518534</v>
      </c>
      <c r="F5889" s="49">
        <f t="shared" si="458"/>
        <v>0.46405608346480864</v>
      </c>
      <c r="G5889">
        <v>0</v>
      </c>
      <c r="H5889" s="51">
        <f>G5889/'Parc électrique'!$C$24</f>
        <v>0</v>
      </c>
      <c r="I5889" s="14">
        <v>880</v>
      </c>
      <c r="J5889" s="14">
        <v>0</v>
      </c>
      <c r="K5889" s="14">
        <v>-61</v>
      </c>
      <c r="L5889" s="14">
        <v>629</v>
      </c>
      <c r="M5889" s="14">
        <f>C5889-SUM(D5889:L5889)</f>
        <v>4801.1874740930998</v>
      </c>
      <c r="P5889" s="49">
        <f>D5890/('Parc électrique'!$C$22+'Parc électrique'!$C$23)</f>
        <v>0.36031249999999998</v>
      </c>
      <c r="Q5889" s="49">
        <f t="shared" si="455"/>
        <v>0.35121128183633632</v>
      </c>
      <c r="R5889" s="49">
        <f t="shared" si="456"/>
        <v>0.4677068743312276</v>
      </c>
    </row>
    <row r="5890" spans="1:18" x14ac:dyDescent="0.3">
      <c r="A5890" s="35">
        <f t="shared" si="459"/>
        <v>44261</v>
      </c>
      <c r="B5890" s="36">
        <v>0.29166666666666669</v>
      </c>
      <c r="C5890">
        <v>8732</v>
      </c>
      <c r="D5890">
        <v>2306</v>
      </c>
      <c r="E5890" s="49">
        <f t="shared" si="457"/>
        <v>0.35121128183633632</v>
      </c>
      <c r="F5890" s="49">
        <f t="shared" si="458"/>
        <v>0.4677068743312276</v>
      </c>
      <c r="G5890">
        <v>17</v>
      </c>
      <c r="H5890" s="51">
        <f>G5890/'Parc électrique'!$C$24</f>
        <v>5.6666666666666671E-3</v>
      </c>
      <c r="I5890" s="14">
        <v>880</v>
      </c>
      <c r="J5890" s="14">
        <v>83</v>
      </c>
      <c r="K5890" s="14">
        <v>0</v>
      </c>
      <c r="L5890" s="14">
        <v>644</v>
      </c>
      <c r="M5890" s="14">
        <f>C5890-SUM(D5890:L5890)</f>
        <v>4801.1754151771656</v>
      </c>
      <c r="P5890" s="49">
        <f>D5891/('Parc électrique'!$C$22+'Parc électrique'!$C$23)</f>
        <v>0.37375000000000003</v>
      </c>
      <c r="Q5890" s="49">
        <f t="shared" si="455"/>
        <v>0.36430936086405746</v>
      </c>
      <c r="R5890" s="49">
        <f t="shared" si="456"/>
        <v>0.48514954180411812</v>
      </c>
    </row>
    <row r="5891" spans="1:18" x14ac:dyDescent="0.3">
      <c r="A5891" s="35">
        <f t="shared" si="459"/>
        <v>44261</v>
      </c>
      <c r="B5891" s="36">
        <v>0.33333333333333331</v>
      </c>
      <c r="C5891">
        <v>9166</v>
      </c>
      <c r="D5891">
        <v>2392</v>
      </c>
      <c r="E5891" s="49">
        <f t="shared" si="457"/>
        <v>0.36430936086405746</v>
      </c>
      <c r="F5891" s="49">
        <f t="shared" si="458"/>
        <v>0.48514954180411812</v>
      </c>
      <c r="G5891">
        <v>238</v>
      </c>
      <c r="H5891" s="51">
        <f>G5891/'Parc électrique'!$C$24</f>
        <v>7.9333333333333339E-2</v>
      </c>
      <c r="I5891" s="14">
        <v>880</v>
      </c>
      <c r="J5891" s="14">
        <v>0</v>
      </c>
      <c r="K5891" s="14">
        <v>202</v>
      </c>
      <c r="L5891" s="14">
        <v>652</v>
      </c>
      <c r="M5891" s="14">
        <f>C5891-SUM(D5891:L5891)</f>
        <v>4801.0712077639982</v>
      </c>
      <c r="P5891" s="49">
        <f>D5892/('Parc électrique'!$C$22+'Parc électrique'!$C$23)</f>
        <v>0.37921874999999999</v>
      </c>
      <c r="Q5891" s="49">
        <f t="shared" ref="Q5891:Q5954" si="460">P5891/$T$3*$T$8</f>
        <v>0.36963997442185093</v>
      </c>
      <c r="R5891" s="49">
        <f t="shared" ref="R5891:R5954" si="461">P5891/$T$3*$T$4</f>
        <v>0.49224830182215501</v>
      </c>
    </row>
    <row r="5892" spans="1:18" x14ac:dyDescent="0.3">
      <c r="A5892" s="35">
        <f t="shared" si="459"/>
        <v>44261</v>
      </c>
      <c r="B5892" s="36">
        <v>0.375</v>
      </c>
      <c r="C5892">
        <v>9427</v>
      </c>
      <c r="D5892">
        <v>2427</v>
      </c>
      <c r="E5892" s="49">
        <f t="shared" ref="E5892:E5955" si="462">P5891/$T$3*$T$8</f>
        <v>0.36963997442185093</v>
      </c>
      <c r="F5892" s="49">
        <f t="shared" ref="F5892:F5955" si="463">P5891/$T$3*$T$4</f>
        <v>0.49224830182215501</v>
      </c>
      <c r="G5892">
        <v>674</v>
      </c>
      <c r="H5892" s="51">
        <f>G5892/'Parc électrique'!$C$24</f>
        <v>0.22466666666666665</v>
      </c>
      <c r="I5892" s="14">
        <v>880</v>
      </c>
      <c r="J5892" s="14">
        <v>0</v>
      </c>
      <c r="K5892" s="14">
        <v>-9</v>
      </c>
      <c r="L5892" s="14">
        <v>653</v>
      </c>
      <c r="M5892" s="14">
        <f>C5892-SUM(D5892:L5892)</f>
        <v>4800.9134450570891</v>
      </c>
      <c r="P5892" s="49">
        <f>D5893/('Parc électrique'!$C$22+'Parc électrique'!$C$23)</f>
        <v>0.38015624999999997</v>
      </c>
      <c r="Q5892" s="49">
        <f t="shared" si="460"/>
        <v>0.37055379388890125</v>
      </c>
      <c r="R5892" s="49">
        <f t="shared" si="461"/>
        <v>0.49346523211096127</v>
      </c>
    </row>
    <row r="5893" spans="1:18" x14ac:dyDescent="0.3">
      <c r="A5893" s="35">
        <f t="shared" si="459"/>
        <v>44261</v>
      </c>
      <c r="B5893" s="36">
        <v>0.41666666666666669</v>
      </c>
      <c r="C5893">
        <v>9350</v>
      </c>
      <c r="D5893">
        <v>2433</v>
      </c>
      <c r="E5893" s="49">
        <f t="shared" si="462"/>
        <v>0.37055379388890125</v>
      </c>
      <c r="F5893" s="49">
        <f t="shared" si="463"/>
        <v>0.49346523211096127</v>
      </c>
      <c r="G5893">
        <v>1088</v>
      </c>
      <c r="H5893" s="51">
        <f>G5893/'Parc électrique'!$C$24</f>
        <v>0.36266666666666669</v>
      </c>
      <c r="I5893" s="14">
        <v>880</v>
      </c>
      <c r="J5893" s="14">
        <v>0</v>
      </c>
      <c r="K5893" s="14">
        <v>-505</v>
      </c>
      <c r="L5893" s="14">
        <v>652</v>
      </c>
      <c r="M5893" s="14">
        <f>C5893-SUM(D5893:L5893)</f>
        <v>4800.7733143073328</v>
      </c>
      <c r="P5893" s="49">
        <f>D5894/('Parc électrique'!$C$22+'Parc électrique'!$C$23)</f>
        <v>0.39812500000000001</v>
      </c>
      <c r="Q5893" s="49">
        <f t="shared" si="460"/>
        <v>0.38806866700736553</v>
      </c>
      <c r="R5893" s="49">
        <f t="shared" si="461"/>
        <v>0.51678972931308231</v>
      </c>
    </row>
    <row r="5894" spans="1:18" x14ac:dyDescent="0.3">
      <c r="A5894" s="35">
        <f t="shared" si="459"/>
        <v>44261</v>
      </c>
      <c r="B5894" s="36">
        <v>0.45833333333333331</v>
      </c>
      <c r="C5894">
        <v>9340</v>
      </c>
      <c r="D5894">
        <v>2548</v>
      </c>
      <c r="E5894" s="49">
        <f t="shared" si="462"/>
        <v>0.38806866700736553</v>
      </c>
      <c r="F5894" s="49">
        <f t="shared" si="463"/>
        <v>0.51678972931308231</v>
      </c>
      <c r="G5894">
        <v>1291</v>
      </c>
      <c r="H5894" s="51">
        <f>G5894/'Parc électrique'!$C$24</f>
        <v>0.43033333333333335</v>
      </c>
      <c r="I5894" s="14">
        <v>880</v>
      </c>
      <c r="J5894" s="14">
        <v>0</v>
      </c>
      <c r="K5894" s="14">
        <v>-830</v>
      </c>
      <c r="L5894" s="14">
        <v>649</v>
      </c>
      <c r="M5894" s="14">
        <f>C5894-SUM(D5894:L5894)</f>
        <v>4800.6648082703468</v>
      </c>
      <c r="P5894" s="49">
        <f>D5895/('Parc électrique'!$C$22+'Parc électrique'!$C$23)</f>
        <v>0.41265625</v>
      </c>
      <c r="Q5894" s="49">
        <f t="shared" si="460"/>
        <v>0.40223286874664538</v>
      </c>
      <c r="R5894" s="49">
        <f t="shared" si="461"/>
        <v>0.53565214878958023</v>
      </c>
    </row>
    <row r="5895" spans="1:18" x14ac:dyDescent="0.3">
      <c r="A5895" s="35">
        <f t="shared" si="459"/>
        <v>44261</v>
      </c>
      <c r="B5895" s="36">
        <v>0.5</v>
      </c>
      <c r="C5895">
        <v>9566</v>
      </c>
      <c r="D5895">
        <v>2641</v>
      </c>
      <c r="E5895" s="49">
        <f t="shared" si="462"/>
        <v>0.40223286874664538</v>
      </c>
      <c r="F5895" s="49">
        <f t="shared" si="463"/>
        <v>0.53565214878958023</v>
      </c>
      <c r="G5895">
        <v>1383</v>
      </c>
      <c r="H5895" s="51">
        <f>G5895/'Parc électrique'!$C$24</f>
        <v>0.46100000000000002</v>
      </c>
      <c r="I5895" s="14">
        <v>880</v>
      </c>
      <c r="J5895" s="14">
        <v>0</v>
      </c>
      <c r="K5895" s="14">
        <v>-789</v>
      </c>
      <c r="L5895" s="14">
        <v>649</v>
      </c>
      <c r="M5895" s="14">
        <f>C5895-SUM(D5895:L5895)</f>
        <v>4800.6011149824644</v>
      </c>
      <c r="P5895" s="49">
        <f>D5896/('Parc électrique'!$C$22+'Parc électrique'!$C$23)</f>
        <v>0.38171875</v>
      </c>
      <c r="Q5895" s="49">
        <f t="shared" si="460"/>
        <v>0.37207682633398509</v>
      </c>
      <c r="R5895" s="49">
        <f t="shared" si="461"/>
        <v>0.49549344925897182</v>
      </c>
    </row>
    <row r="5896" spans="1:18" x14ac:dyDescent="0.3">
      <c r="A5896" s="35">
        <f t="shared" si="459"/>
        <v>44261</v>
      </c>
      <c r="B5896" s="36">
        <v>0.54166666666666663</v>
      </c>
      <c r="C5896">
        <v>9124</v>
      </c>
      <c r="D5896">
        <v>2443</v>
      </c>
      <c r="E5896" s="49">
        <f t="shared" si="462"/>
        <v>0.37207682633398509</v>
      </c>
      <c r="F5896" s="49">
        <f t="shared" si="463"/>
        <v>0.49549344925897182</v>
      </c>
      <c r="G5896">
        <v>1396</v>
      </c>
      <c r="H5896" s="51">
        <f>G5896/'Parc électrique'!$C$24</f>
        <v>0.46533333333333332</v>
      </c>
      <c r="I5896" s="14">
        <v>880</v>
      </c>
      <c r="J5896" s="14">
        <v>0</v>
      </c>
      <c r="K5896" s="14">
        <v>-1047</v>
      </c>
      <c r="L5896" s="14">
        <v>650</v>
      </c>
      <c r="M5896" s="14">
        <f>C5896-SUM(D5896:L5896)</f>
        <v>4800.6670963910738</v>
      </c>
      <c r="P5896" s="49">
        <f>D5897/('Parc électrique'!$C$22+'Parc électrique'!$C$23)</f>
        <v>0.38734374999999999</v>
      </c>
      <c r="Q5896" s="49">
        <f t="shared" si="460"/>
        <v>0.37755974313628693</v>
      </c>
      <c r="R5896" s="49">
        <f t="shared" si="461"/>
        <v>0.50279503099180967</v>
      </c>
    </row>
    <row r="5897" spans="1:18" x14ac:dyDescent="0.3">
      <c r="A5897" s="35">
        <f t="shared" si="459"/>
        <v>44261</v>
      </c>
      <c r="B5897" s="36">
        <v>0.58333333333333337</v>
      </c>
      <c r="C5897">
        <v>8757</v>
      </c>
      <c r="D5897">
        <v>2479</v>
      </c>
      <c r="E5897" s="49">
        <f t="shared" si="462"/>
        <v>0.37755974313628693</v>
      </c>
      <c r="F5897" s="49">
        <f t="shared" si="463"/>
        <v>0.50279503099180967</v>
      </c>
      <c r="G5897">
        <v>1323</v>
      </c>
      <c r="H5897" s="51">
        <f>G5897/'Parc électrique'!$C$24</f>
        <v>0.441</v>
      </c>
      <c r="I5897" s="14">
        <v>880</v>
      </c>
      <c r="J5897" s="14">
        <v>0</v>
      </c>
      <c r="K5897" s="14">
        <v>-1200</v>
      </c>
      <c r="L5897" s="14">
        <v>642</v>
      </c>
      <c r="M5897" s="14">
        <f>C5897-SUM(D5897:L5897)</f>
        <v>4631.6786452258721</v>
      </c>
      <c r="P5897" s="49">
        <f>D5898/('Parc électrique'!$C$22+'Parc électrique'!$C$23)</f>
        <v>0.37109375</v>
      </c>
      <c r="Q5897" s="49">
        <f t="shared" si="460"/>
        <v>0.36172020570741492</v>
      </c>
      <c r="R5897" s="49">
        <f t="shared" si="461"/>
        <v>0.48170157265250024</v>
      </c>
    </row>
    <row r="5898" spans="1:18" x14ac:dyDescent="0.3">
      <c r="A5898" s="35">
        <f t="shared" si="459"/>
        <v>44261</v>
      </c>
      <c r="B5898" s="36">
        <v>0.625</v>
      </c>
      <c r="C5898">
        <v>8502</v>
      </c>
      <c r="D5898">
        <v>2375</v>
      </c>
      <c r="E5898" s="49">
        <f t="shared" si="462"/>
        <v>0.36172020570741492</v>
      </c>
      <c r="F5898" s="49">
        <f t="shared" si="463"/>
        <v>0.48170157265250024</v>
      </c>
      <c r="G5898">
        <v>1057</v>
      </c>
      <c r="H5898" s="51">
        <f>G5898/'Parc électrique'!$C$24</f>
        <v>0.35233333333333333</v>
      </c>
      <c r="I5898" s="14">
        <v>880</v>
      </c>
      <c r="J5898" s="14">
        <v>0</v>
      </c>
      <c r="K5898" s="14">
        <v>-1200</v>
      </c>
      <c r="L5898" s="14">
        <v>635</v>
      </c>
      <c r="M5898" s="14">
        <f>C5898-SUM(D5898:L5898)</f>
        <v>4753.8042448883061</v>
      </c>
      <c r="P5898" s="49">
        <f>D5899/('Parc électrique'!$C$22+'Parc électrique'!$C$23)</f>
        <v>0.3515625</v>
      </c>
      <c r="Q5898" s="49">
        <f t="shared" si="460"/>
        <v>0.34268230014386675</v>
      </c>
      <c r="R5898" s="49">
        <f t="shared" si="461"/>
        <v>0.45634885830236865</v>
      </c>
    </row>
    <row r="5899" spans="1:18" x14ac:dyDescent="0.3">
      <c r="A5899" s="35">
        <f t="shared" si="459"/>
        <v>44261</v>
      </c>
      <c r="B5899" s="36">
        <v>0.66666666666666663</v>
      </c>
      <c r="C5899">
        <v>8345</v>
      </c>
      <c r="D5899">
        <v>2250</v>
      </c>
      <c r="E5899" s="49">
        <f t="shared" si="462"/>
        <v>0.34268230014386675</v>
      </c>
      <c r="F5899" s="49">
        <f t="shared" si="463"/>
        <v>0.45634885830236865</v>
      </c>
      <c r="G5899">
        <v>631</v>
      </c>
      <c r="H5899" s="51">
        <f>G5899/'Parc électrique'!$C$24</f>
        <v>0.21033333333333334</v>
      </c>
      <c r="I5899" s="14">
        <v>880</v>
      </c>
      <c r="J5899" s="14">
        <v>0</v>
      </c>
      <c r="K5899" s="14">
        <v>-933</v>
      </c>
      <c r="L5899" s="14">
        <v>635</v>
      </c>
      <c r="M5899" s="14">
        <f>C5899-SUM(D5899:L5899)</f>
        <v>4880.9906355082203</v>
      </c>
      <c r="P5899" s="49">
        <f>D5900/('Parc électrique'!$C$22+'Parc électrique'!$C$23)</f>
        <v>0.32046875000000002</v>
      </c>
      <c r="Q5899" s="49">
        <f t="shared" si="460"/>
        <v>0.31237395448669808</v>
      </c>
      <c r="R5899" s="49">
        <f t="shared" si="461"/>
        <v>0.41598733705695917</v>
      </c>
    </row>
    <row r="5900" spans="1:18" x14ac:dyDescent="0.3">
      <c r="A5900" s="35">
        <f t="shared" si="459"/>
        <v>44261</v>
      </c>
      <c r="B5900" s="36">
        <v>0.70833333333333337</v>
      </c>
      <c r="C5900">
        <v>8574</v>
      </c>
      <c r="D5900">
        <v>2051</v>
      </c>
      <c r="E5900" s="49">
        <f t="shared" si="462"/>
        <v>0.31237395448669808</v>
      </c>
      <c r="F5900" s="49">
        <f t="shared" si="463"/>
        <v>0.41598733705695917</v>
      </c>
      <c r="G5900">
        <v>210</v>
      </c>
      <c r="H5900" s="51">
        <f>G5900/'Parc électrique'!$C$24</f>
        <v>7.0000000000000007E-2</v>
      </c>
      <c r="I5900" s="14">
        <v>880</v>
      </c>
      <c r="J5900" s="14">
        <v>0</v>
      </c>
      <c r="K5900" s="14">
        <v>-87</v>
      </c>
      <c r="L5900" s="14">
        <v>638</v>
      </c>
      <c r="M5900" s="14">
        <f>C5900-SUM(D5900:L5900)</f>
        <v>4881.2016387084568</v>
      </c>
      <c r="P5900" s="49">
        <f>D5901/('Parc électrique'!$C$22+'Parc électrique'!$C$23)</f>
        <v>0.31</v>
      </c>
      <c r="Q5900" s="49">
        <f t="shared" si="460"/>
        <v>0.30216963710463629</v>
      </c>
      <c r="R5900" s="49">
        <f t="shared" si="461"/>
        <v>0.40239828216528861</v>
      </c>
    </row>
    <row r="5901" spans="1:18" x14ac:dyDescent="0.3">
      <c r="A5901" s="35">
        <f t="shared" si="459"/>
        <v>44261</v>
      </c>
      <c r="B5901" s="36">
        <v>0.75</v>
      </c>
      <c r="C5901">
        <v>9323</v>
      </c>
      <c r="D5901">
        <v>1984</v>
      </c>
      <c r="E5901" s="49">
        <f t="shared" si="462"/>
        <v>0.30216963710463629</v>
      </c>
      <c r="F5901" s="49">
        <f t="shared" si="463"/>
        <v>0.40239828216528861</v>
      </c>
      <c r="G5901">
        <v>23</v>
      </c>
      <c r="H5901" s="51">
        <f>G5901/'Parc électrique'!$C$24</f>
        <v>7.6666666666666662E-3</v>
      </c>
      <c r="I5901" s="14">
        <v>880</v>
      </c>
      <c r="J5901" s="14">
        <v>0</v>
      </c>
      <c r="K5901" s="14">
        <v>915</v>
      </c>
      <c r="L5901" s="14">
        <v>639</v>
      </c>
      <c r="M5901" s="14">
        <f>C5901-SUM(D5901:L5901)</f>
        <v>4881.287765414063</v>
      </c>
      <c r="P5901" s="49">
        <f>D5902/('Parc électrique'!$C$22+'Parc électrique'!$C$23)</f>
        <v>0.27531250000000002</v>
      </c>
      <c r="Q5901" s="49">
        <f t="shared" si="460"/>
        <v>0.26835831682377476</v>
      </c>
      <c r="R5901" s="49">
        <f t="shared" si="461"/>
        <v>0.35737186147945493</v>
      </c>
    </row>
    <row r="5902" spans="1:18" x14ac:dyDescent="0.3">
      <c r="A5902" s="35">
        <f t="shared" si="459"/>
        <v>44261</v>
      </c>
      <c r="B5902" s="36">
        <v>0.79166666666666663</v>
      </c>
      <c r="C5902">
        <v>9766</v>
      </c>
      <c r="D5902">
        <v>1762</v>
      </c>
      <c r="E5902" s="49">
        <f t="shared" si="462"/>
        <v>0.26835831682377476</v>
      </c>
      <c r="F5902" s="49">
        <f t="shared" si="463"/>
        <v>0.35737186147945493</v>
      </c>
      <c r="G5902">
        <v>0</v>
      </c>
      <c r="H5902" s="51">
        <f>G5902/'Parc électrique'!$C$24</f>
        <v>0</v>
      </c>
      <c r="I5902" s="14">
        <v>880</v>
      </c>
      <c r="J5902" s="14">
        <v>0</v>
      </c>
      <c r="K5902" s="14">
        <v>1200</v>
      </c>
      <c r="L5902" s="14">
        <v>639</v>
      </c>
      <c r="M5902" s="14">
        <f>C5902-SUM(D5902:L5902)</f>
        <v>5284.3742698216965</v>
      </c>
      <c r="P5902" s="49">
        <f>D5903/('Parc électrique'!$C$22+'Parc électrique'!$C$23)</f>
        <v>0.26937499999999998</v>
      </c>
      <c r="Q5902" s="49">
        <f t="shared" si="460"/>
        <v>0.2625707935324561</v>
      </c>
      <c r="R5902" s="49">
        <f t="shared" si="461"/>
        <v>0.34966463631701489</v>
      </c>
    </row>
    <row r="5903" spans="1:18" x14ac:dyDescent="0.3">
      <c r="A5903" s="35">
        <f t="shared" si="459"/>
        <v>44261</v>
      </c>
      <c r="B5903" s="36">
        <v>0.83333333333333337</v>
      </c>
      <c r="C5903">
        <v>9267</v>
      </c>
      <c r="D5903">
        <v>1724</v>
      </c>
      <c r="E5903" s="49">
        <f t="shared" si="462"/>
        <v>0.2625707935324561</v>
      </c>
      <c r="F5903" s="49">
        <f t="shared" si="463"/>
        <v>0.34966463631701489</v>
      </c>
      <c r="G5903">
        <v>0</v>
      </c>
      <c r="H5903" s="51">
        <f>G5903/'Parc électrique'!$C$24</f>
        <v>0</v>
      </c>
      <c r="I5903" s="14">
        <v>880</v>
      </c>
      <c r="J5903" s="14">
        <v>897</v>
      </c>
      <c r="K5903" s="14">
        <v>169</v>
      </c>
      <c r="L5903" s="14">
        <v>635</v>
      </c>
      <c r="M5903" s="14">
        <f>C5903-SUM(D5903:L5903)</f>
        <v>4961.3877645701505</v>
      </c>
      <c r="P5903" s="49">
        <f>D5904/('Parc électrique'!$C$22+'Parc électrique'!$C$23)</f>
        <v>0.26765624999999998</v>
      </c>
      <c r="Q5903" s="49">
        <f t="shared" si="460"/>
        <v>0.26089545784286383</v>
      </c>
      <c r="R5903" s="49">
        <f t="shared" si="461"/>
        <v>0.34743359745420327</v>
      </c>
    </row>
    <row r="5904" spans="1:18" x14ac:dyDescent="0.3">
      <c r="A5904" s="35">
        <f t="shared" si="459"/>
        <v>44261</v>
      </c>
      <c r="B5904" s="36">
        <v>0.875</v>
      </c>
      <c r="C5904">
        <v>8888</v>
      </c>
      <c r="D5904">
        <v>1713</v>
      </c>
      <c r="E5904" s="49">
        <f t="shared" si="462"/>
        <v>0.26089545784286383</v>
      </c>
      <c r="F5904" s="49">
        <f t="shared" si="463"/>
        <v>0.34743359745420327</v>
      </c>
      <c r="G5904">
        <v>0</v>
      </c>
      <c r="H5904" s="51">
        <f>G5904/'Parc électrique'!$C$24</f>
        <v>0</v>
      </c>
      <c r="I5904" s="14">
        <v>880</v>
      </c>
      <c r="J5904" s="14">
        <v>0</v>
      </c>
      <c r="K5904" s="14">
        <v>708</v>
      </c>
      <c r="L5904" s="14">
        <v>625</v>
      </c>
      <c r="M5904" s="14">
        <f>C5904-SUM(D5904:L5904)</f>
        <v>4961.391670944703</v>
      </c>
      <c r="P5904" s="49">
        <f>D5905/('Parc électrique'!$C$22+'Parc électrique'!$C$23)</f>
        <v>0.24312500000000001</v>
      </c>
      <c r="Q5904" s="49">
        <f t="shared" si="460"/>
        <v>0.23698384845504739</v>
      </c>
      <c r="R5904" s="49">
        <f t="shared" si="461"/>
        <v>0.31559058823043806</v>
      </c>
    </row>
    <row r="5905" spans="1:18" x14ac:dyDescent="0.3">
      <c r="A5905" s="35">
        <f t="shared" si="459"/>
        <v>44261</v>
      </c>
      <c r="B5905" s="36">
        <v>0.91666666666666663</v>
      </c>
      <c r="C5905">
        <v>9278</v>
      </c>
      <c r="D5905">
        <v>1556</v>
      </c>
      <c r="E5905" s="49">
        <f t="shared" si="462"/>
        <v>0.23698384845504739</v>
      </c>
      <c r="F5905" s="49">
        <f t="shared" si="463"/>
        <v>0.31559058823043806</v>
      </c>
      <c r="G5905">
        <v>0</v>
      </c>
      <c r="H5905" s="51">
        <f>G5905/'Parc électrique'!$C$24</f>
        <v>0</v>
      </c>
      <c r="I5905" s="14">
        <v>880</v>
      </c>
      <c r="J5905" s="14">
        <v>55</v>
      </c>
      <c r="K5905" s="14">
        <v>1200</v>
      </c>
      <c r="L5905" s="14">
        <v>625</v>
      </c>
      <c r="M5905" s="14">
        <f>C5905-SUM(D5905:L5905)</f>
        <v>4961.447425563314</v>
      </c>
      <c r="P5905" s="49">
        <f>D5906/('Parc électrique'!$C$22+'Parc électrique'!$C$23)</f>
        <v>0.23906250000000001</v>
      </c>
      <c r="Q5905" s="49">
        <f t="shared" si="460"/>
        <v>0.23302396409782941</v>
      </c>
      <c r="R5905" s="49">
        <f t="shared" si="461"/>
        <v>0.31031722364561071</v>
      </c>
    </row>
    <row r="5906" spans="1:18" x14ac:dyDescent="0.3">
      <c r="A5906" s="35">
        <f t="shared" si="459"/>
        <v>44261</v>
      </c>
      <c r="B5906" s="36">
        <v>0.95833333333333337</v>
      </c>
      <c r="C5906">
        <v>9631</v>
      </c>
      <c r="D5906">
        <v>1530</v>
      </c>
      <c r="E5906" s="49">
        <f t="shared" si="462"/>
        <v>0.23302396409782941</v>
      </c>
      <c r="F5906" s="49">
        <f t="shared" si="463"/>
        <v>0.31031722364561071</v>
      </c>
      <c r="G5906">
        <v>0</v>
      </c>
      <c r="H5906" s="51">
        <f>G5906/'Parc électrique'!$C$24</f>
        <v>0</v>
      </c>
      <c r="I5906" s="14">
        <v>880</v>
      </c>
      <c r="J5906" s="14">
        <v>0</v>
      </c>
      <c r="K5906" s="14">
        <v>1200</v>
      </c>
      <c r="L5906" s="14">
        <v>624</v>
      </c>
      <c r="M5906" s="14">
        <f>C5906-SUM(D5906:L5906)</f>
        <v>5396.4566588122561</v>
      </c>
      <c r="P5906" s="49">
        <f>D5907/('Parc électrique'!$C$22+'Parc électrique'!$C$23)</f>
        <v>0.21937499999999999</v>
      </c>
      <c r="Q5906" s="49">
        <f t="shared" si="460"/>
        <v>0.21383375528977283</v>
      </c>
      <c r="R5906" s="49">
        <f t="shared" si="461"/>
        <v>0.28476168758067799</v>
      </c>
    </row>
    <row r="5907" spans="1:18" x14ac:dyDescent="0.3">
      <c r="A5907" s="35">
        <f t="shared" si="459"/>
        <v>44262</v>
      </c>
      <c r="B5907" s="36">
        <v>0</v>
      </c>
      <c r="C5907">
        <v>9276</v>
      </c>
      <c r="D5907">
        <v>1404</v>
      </c>
      <c r="E5907" s="49">
        <f t="shared" si="462"/>
        <v>0.21383375528977283</v>
      </c>
      <c r="F5907" s="49">
        <f t="shared" si="463"/>
        <v>0.28476168758067799</v>
      </c>
      <c r="G5907">
        <v>0</v>
      </c>
      <c r="H5907" s="51">
        <f>G5907/'Parc électrique'!$C$24</f>
        <v>0</v>
      </c>
      <c r="I5907" s="14">
        <v>880</v>
      </c>
      <c r="J5907" s="14">
        <v>1424</v>
      </c>
      <c r="K5907" s="14">
        <v>0</v>
      </c>
      <c r="L5907" s="14">
        <v>606</v>
      </c>
      <c r="M5907" s="14">
        <f>C5907-SUM(D5907:L5907)</f>
        <v>4961.5014045571297</v>
      </c>
      <c r="P5907" s="49">
        <f>D5908/('Parc électrique'!$C$22+'Parc électrique'!$C$23)</f>
        <v>0.2084375</v>
      </c>
      <c r="Q5907" s="49">
        <f t="shared" si="460"/>
        <v>0.20317252817418588</v>
      </c>
      <c r="R5907" s="49">
        <f t="shared" si="461"/>
        <v>0.27056416754460433</v>
      </c>
    </row>
    <row r="5908" spans="1:18" x14ac:dyDescent="0.3">
      <c r="A5908" s="35">
        <f t="shared" si="459"/>
        <v>44262</v>
      </c>
      <c r="B5908" s="36">
        <v>4.1666666666666664E-2</v>
      </c>
      <c r="C5908">
        <v>8915</v>
      </c>
      <c r="D5908">
        <v>1334</v>
      </c>
      <c r="E5908" s="49">
        <f t="shared" si="462"/>
        <v>0.20317252817418588</v>
      </c>
      <c r="F5908" s="49">
        <f t="shared" si="463"/>
        <v>0.27056416754460433</v>
      </c>
      <c r="G5908">
        <v>0</v>
      </c>
      <c r="H5908" s="51">
        <f>G5908/'Parc électrique'!$C$24</f>
        <v>0</v>
      </c>
      <c r="I5908" s="14">
        <v>880</v>
      </c>
      <c r="J5908" s="14">
        <v>1054</v>
      </c>
      <c r="K5908" s="14">
        <v>0</v>
      </c>
      <c r="L5908" s="14">
        <v>605</v>
      </c>
      <c r="M5908" s="14">
        <f>C5908-SUM(D5908:L5908)</f>
        <v>5041.5262633042812</v>
      </c>
      <c r="P5908" s="49">
        <f>D5909/('Parc électrique'!$C$22+'Parc électrique'!$C$23)</f>
        <v>0.19843749999999999</v>
      </c>
      <c r="Q5908" s="49">
        <f t="shared" si="460"/>
        <v>0.19342512052564922</v>
      </c>
      <c r="R5908" s="49">
        <f t="shared" si="461"/>
        <v>0.25758357779733698</v>
      </c>
    </row>
    <row r="5909" spans="1:18" x14ac:dyDescent="0.3">
      <c r="A5909" s="35">
        <f t="shared" si="459"/>
        <v>44262</v>
      </c>
      <c r="B5909" s="36">
        <v>8.3333333333333329E-2</v>
      </c>
      <c r="C5909">
        <v>8534</v>
      </c>
      <c r="D5909">
        <v>1270</v>
      </c>
      <c r="E5909" s="49">
        <f t="shared" si="462"/>
        <v>0.19342512052564922</v>
      </c>
      <c r="F5909" s="49">
        <f t="shared" si="463"/>
        <v>0.25758357779733698</v>
      </c>
      <c r="G5909">
        <v>0</v>
      </c>
      <c r="H5909" s="51">
        <f>G5909/'Parc électrique'!$C$24</f>
        <v>0</v>
      </c>
      <c r="I5909" s="14">
        <v>880</v>
      </c>
      <c r="J5909" s="14">
        <v>735</v>
      </c>
      <c r="K5909" s="14">
        <v>0</v>
      </c>
      <c r="L5909" s="14">
        <v>607</v>
      </c>
      <c r="M5909" s="14">
        <f>C5909-SUM(D5909:L5909)</f>
        <v>5041.5489913016772</v>
      </c>
      <c r="P5909" s="49">
        <f>D5910/('Parc électrique'!$C$22+'Parc électrique'!$C$23)</f>
        <v>0.19984374999999999</v>
      </c>
      <c r="Q5909" s="49">
        <f t="shared" si="460"/>
        <v>0.19479584972622468</v>
      </c>
      <c r="R5909" s="49">
        <f t="shared" si="461"/>
        <v>0.25940897323054646</v>
      </c>
    </row>
    <row r="5910" spans="1:18" x14ac:dyDescent="0.3">
      <c r="A5910" s="35">
        <f t="shared" si="459"/>
        <v>44262</v>
      </c>
      <c r="B5910" s="36">
        <v>0.125</v>
      </c>
      <c r="C5910">
        <v>8014</v>
      </c>
      <c r="D5910">
        <v>1279</v>
      </c>
      <c r="E5910" s="49">
        <f t="shared" si="462"/>
        <v>0.19479584972622468</v>
      </c>
      <c r="F5910" s="49">
        <f t="shared" si="463"/>
        <v>0.25940897323054646</v>
      </c>
      <c r="G5910">
        <v>0</v>
      </c>
      <c r="H5910" s="51">
        <f>G5910/'Parc électrique'!$C$24</f>
        <v>0</v>
      </c>
      <c r="I5910" s="14">
        <v>880</v>
      </c>
      <c r="J5910" s="14">
        <v>203</v>
      </c>
      <c r="K5910" s="14">
        <v>0</v>
      </c>
      <c r="L5910" s="14">
        <v>610</v>
      </c>
      <c r="M5910" s="14">
        <f>C5910-SUM(D5910:L5910)</f>
        <v>5041.5457951770431</v>
      </c>
      <c r="P5910" s="49">
        <f>D5911/('Parc électrique'!$C$22+'Parc électrique'!$C$23)</f>
        <v>0.20734374999999999</v>
      </c>
      <c r="Q5910" s="49">
        <f t="shared" si="460"/>
        <v>0.20210640546262718</v>
      </c>
      <c r="R5910" s="49">
        <f t="shared" si="461"/>
        <v>0.269144415540997</v>
      </c>
    </row>
    <row r="5911" spans="1:18" x14ac:dyDescent="0.3">
      <c r="A5911" s="35">
        <f t="shared" si="459"/>
        <v>44262</v>
      </c>
      <c r="B5911" s="36">
        <v>0.16666666666666666</v>
      </c>
      <c r="C5911">
        <v>7774</v>
      </c>
      <c r="D5911">
        <v>1327</v>
      </c>
      <c r="E5911" s="49">
        <f t="shared" si="462"/>
        <v>0.20210640546262718</v>
      </c>
      <c r="F5911" s="49">
        <f t="shared" si="463"/>
        <v>0.269144415540997</v>
      </c>
      <c r="G5911">
        <v>0</v>
      </c>
      <c r="H5911" s="51">
        <f>G5911/'Parc électrique'!$C$24</f>
        <v>0</v>
      </c>
      <c r="I5911" s="14">
        <v>880</v>
      </c>
      <c r="J5911" s="14">
        <v>0</v>
      </c>
      <c r="K5911" s="14">
        <v>-87</v>
      </c>
      <c r="L5911" s="14">
        <v>612</v>
      </c>
      <c r="M5911" s="14">
        <f>C5911-SUM(D5911:L5911)</f>
        <v>5041.5287491789968</v>
      </c>
      <c r="P5911" s="49">
        <f>D5912/('Parc électrique'!$C$22+'Parc électrique'!$C$23)</f>
        <v>0.20484374999999999</v>
      </c>
      <c r="Q5911" s="49">
        <f t="shared" si="460"/>
        <v>0.19966955355049304</v>
      </c>
      <c r="R5911" s="49">
        <f t="shared" si="461"/>
        <v>0.26589926810418013</v>
      </c>
    </row>
    <row r="5912" spans="1:18" x14ac:dyDescent="0.3">
      <c r="A5912" s="35">
        <f t="shared" si="459"/>
        <v>44262</v>
      </c>
      <c r="B5912" s="36">
        <v>0.20833333333333334</v>
      </c>
      <c r="C5912">
        <v>7791</v>
      </c>
      <c r="D5912">
        <v>1311</v>
      </c>
      <c r="E5912" s="49">
        <f t="shared" si="462"/>
        <v>0.19966955355049304</v>
      </c>
      <c r="F5912" s="49">
        <f t="shared" si="463"/>
        <v>0.26589926810418013</v>
      </c>
      <c r="G5912">
        <v>0</v>
      </c>
      <c r="H5912" s="51">
        <f>G5912/'Parc électrique'!$C$24</f>
        <v>0</v>
      </c>
      <c r="I5912" s="14">
        <v>880</v>
      </c>
      <c r="J5912" s="14">
        <v>0</v>
      </c>
      <c r="K5912" s="14">
        <v>-62</v>
      </c>
      <c r="L5912" s="14">
        <v>620</v>
      </c>
      <c r="M5912" s="14">
        <f>C5912-SUM(D5912:L5912)</f>
        <v>5041.5344311783456</v>
      </c>
      <c r="P5912" s="49">
        <f>D5913/('Parc électrique'!$C$22+'Parc électrique'!$C$23)</f>
        <v>0.20921875000000001</v>
      </c>
      <c r="Q5912" s="49">
        <f t="shared" si="460"/>
        <v>0.20393404439672783</v>
      </c>
      <c r="R5912" s="49">
        <f t="shared" si="461"/>
        <v>0.27157827611860963</v>
      </c>
    </row>
    <row r="5913" spans="1:18" x14ac:dyDescent="0.3">
      <c r="A5913" s="35">
        <f t="shared" si="459"/>
        <v>44262</v>
      </c>
      <c r="B5913" s="36">
        <v>0.25</v>
      </c>
      <c r="C5913">
        <v>7994</v>
      </c>
      <c r="D5913">
        <v>1339</v>
      </c>
      <c r="E5913" s="49">
        <f t="shared" si="462"/>
        <v>0.20393404439672783</v>
      </c>
      <c r="F5913" s="49">
        <f t="shared" si="463"/>
        <v>0.27157827611860963</v>
      </c>
      <c r="G5913">
        <v>0</v>
      </c>
      <c r="H5913" s="51">
        <f>G5913/'Parc électrique'!$C$24</f>
        <v>0</v>
      </c>
      <c r="I5913" s="14">
        <v>880</v>
      </c>
      <c r="J5913" s="14">
        <v>265</v>
      </c>
      <c r="K5913" s="14">
        <v>0</v>
      </c>
      <c r="L5913" s="14">
        <v>628</v>
      </c>
      <c r="M5913" s="14">
        <f>C5913-SUM(D5913:L5913)</f>
        <v>4881.524487679485</v>
      </c>
      <c r="P5913" s="49">
        <f>D5914/('Parc électrique'!$C$22+'Parc électrique'!$C$23)</f>
        <v>0.21390624999999999</v>
      </c>
      <c r="Q5913" s="49">
        <f t="shared" si="460"/>
        <v>0.20850314173197937</v>
      </c>
      <c r="R5913" s="49">
        <f t="shared" si="461"/>
        <v>0.27766292756264122</v>
      </c>
    </row>
    <row r="5914" spans="1:18" x14ac:dyDescent="0.3">
      <c r="A5914" s="35">
        <f t="shared" si="459"/>
        <v>44262</v>
      </c>
      <c r="B5914" s="36">
        <v>0.29166666666666669</v>
      </c>
      <c r="C5914">
        <v>8074</v>
      </c>
      <c r="D5914">
        <v>1369</v>
      </c>
      <c r="E5914" s="49">
        <f t="shared" si="462"/>
        <v>0.20850314173197937</v>
      </c>
      <c r="F5914" s="49">
        <f t="shared" si="463"/>
        <v>0.27766292756264122</v>
      </c>
      <c r="G5914">
        <v>10</v>
      </c>
      <c r="H5914" s="51">
        <f>G5914/'Parc électrique'!$C$24</f>
        <v>3.3333333333333335E-3</v>
      </c>
      <c r="I5914" s="14">
        <v>880</v>
      </c>
      <c r="J5914" s="14">
        <v>0</v>
      </c>
      <c r="K5914" s="14">
        <v>0</v>
      </c>
      <c r="L5914" s="14">
        <v>643</v>
      </c>
      <c r="M5914" s="14">
        <f>C5914-SUM(D5914:L5914)</f>
        <v>5171.5105005973719</v>
      </c>
      <c r="P5914" s="49">
        <f>D5915/('Parc électrique'!$C$22+'Parc électrique'!$C$23)</f>
        <v>0.1953125</v>
      </c>
      <c r="Q5914" s="49">
        <f t="shared" si="460"/>
        <v>0.19037905563548152</v>
      </c>
      <c r="R5914" s="49">
        <f t="shared" si="461"/>
        <v>0.25352714350131589</v>
      </c>
    </row>
    <row r="5915" spans="1:18" x14ac:dyDescent="0.3">
      <c r="A5915" s="35">
        <f t="shared" si="459"/>
        <v>44262</v>
      </c>
      <c r="B5915" s="36">
        <v>0.33333333333333331</v>
      </c>
      <c r="C5915">
        <v>8623</v>
      </c>
      <c r="D5915">
        <v>1250</v>
      </c>
      <c r="E5915" s="49">
        <f t="shared" si="462"/>
        <v>0.19037905563548152</v>
      </c>
      <c r="F5915" s="49">
        <f t="shared" si="463"/>
        <v>0.25352714350131589</v>
      </c>
      <c r="G5915">
        <v>148</v>
      </c>
      <c r="H5915" s="51">
        <f>G5915/'Parc électrique'!$C$24</f>
        <v>4.9333333333333333E-2</v>
      </c>
      <c r="I5915" s="14">
        <v>880</v>
      </c>
      <c r="J5915" s="14">
        <v>812</v>
      </c>
      <c r="K5915" s="14">
        <v>0</v>
      </c>
      <c r="L5915" s="14">
        <v>651</v>
      </c>
      <c r="M5915" s="14">
        <f>C5915-SUM(D5915:L5915)</f>
        <v>4881.5067604675296</v>
      </c>
      <c r="P5915" s="49">
        <f>D5916/('Parc électrique'!$C$22+'Parc électrique'!$C$23)</f>
        <v>0.19671875</v>
      </c>
      <c r="Q5915" s="49">
        <f t="shared" si="460"/>
        <v>0.19174978483605698</v>
      </c>
      <c r="R5915" s="49">
        <f t="shared" si="461"/>
        <v>0.25535253893452536</v>
      </c>
    </row>
    <row r="5916" spans="1:18" x14ac:dyDescent="0.3">
      <c r="A5916" s="35">
        <f t="shared" ref="A5916:A5979" si="464">A5892+1</f>
        <v>44262</v>
      </c>
      <c r="B5916" s="36">
        <v>0.375</v>
      </c>
      <c r="C5916">
        <v>9193</v>
      </c>
      <c r="D5916">
        <v>1259</v>
      </c>
      <c r="E5916" s="49">
        <f t="shared" si="462"/>
        <v>0.19174978483605698</v>
      </c>
      <c r="F5916" s="49">
        <f t="shared" si="463"/>
        <v>0.25535253893452536</v>
      </c>
      <c r="G5916">
        <v>432</v>
      </c>
      <c r="H5916" s="51">
        <f>G5916/'Parc électrique'!$C$24</f>
        <v>0.14399999999999999</v>
      </c>
      <c r="I5916" s="14">
        <v>880</v>
      </c>
      <c r="J5916" s="14">
        <v>1087</v>
      </c>
      <c r="K5916" s="14">
        <v>0</v>
      </c>
      <c r="L5916" s="14">
        <v>653</v>
      </c>
      <c r="M5916" s="14">
        <f>C5916-SUM(D5916:L5916)</f>
        <v>4881.4088976762296</v>
      </c>
      <c r="P5916" s="49">
        <f>D5917/('Parc électrique'!$C$22+'Parc électrique'!$C$23)</f>
        <v>0.21953125000000001</v>
      </c>
      <c r="Q5916" s="49">
        <f t="shared" si="460"/>
        <v>0.21398605853428126</v>
      </c>
      <c r="R5916" s="49">
        <f t="shared" si="461"/>
        <v>0.28496450929547912</v>
      </c>
    </row>
    <row r="5917" spans="1:18" x14ac:dyDescent="0.3">
      <c r="A5917" s="35">
        <f t="shared" si="464"/>
        <v>44262</v>
      </c>
      <c r="B5917" s="36">
        <v>0.41666666666666669</v>
      </c>
      <c r="C5917">
        <v>9468</v>
      </c>
      <c r="D5917">
        <v>1405</v>
      </c>
      <c r="E5917" s="49">
        <f t="shared" si="462"/>
        <v>0.21398605853428126</v>
      </c>
      <c r="F5917" s="49">
        <f t="shared" si="463"/>
        <v>0.28496450929547912</v>
      </c>
      <c r="G5917">
        <v>650</v>
      </c>
      <c r="H5917" s="51">
        <f>G5917/'Parc électrique'!$C$24</f>
        <v>0.21666666666666667</v>
      </c>
      <c r="I5917" s="14">
        <v>880</v>
      </c>
      <c r="J5917" s="14">
        <v>1000</v>
      </c>
      <c r="K5917" s="14">
        <v>0</v>
      </c>
      <c r="L5917" s="14">
        <v>651</v>
      </c>
      <c r="M5917" s="14">
        <f>C5917-SUM(D5917:L5917)</f>
        <v>4881.2843827655033</v>
      </c>
      <c r="P5917" s="49">
        <f>D5918/('Parc électrique'!$C$22+'Parc électrique'!$C$23)</f>
        <v>0.25171874999999999</v>
      </c>
      <c r="Q5917" s="49">
        <f t="shared" si="460"/>
        <v>0.24536052690300855</v>
      </c>
      <c r="R5917" s="49">
        <f t="shared" si="461"/>
        <v>0.32674578254449593</v>
      </c>
    </row>
    <row r="5918" spans="1:18" x14ac:dyDescent="0.3">
      <c r="A5918" s="35">
        <f t="shared" si="464"/>
        <v>44262</v>
      </c>
      <c r="B5918" s="36">
        <v>0.45833333333333331</v>
      </c>
      <c r="C5918">
        <v>9689</v>
      </c>
      <c r="D5918">
        <v>1611</v>
      </c>
      <c r="E5918" s="49">
        <f t="shared" si="462"/>
        <v>0.24536052690300855</v>
      </c>
      <c r="F5918" s="49">
        <f t="shared" si="463"/>
        <v>0.32674578254449593</v>
      </c>
      <c r="G5918">
        <v>698</v>
      </c>
      <c r="H5918" s="51">
        <f>G5918/'Parc électrique'!$C$24</f>
        <v>0.23266666666666666</v>
      </c>
      <c r="I5918" s="14">
        <v>880</v>
      </c>
      <c r="J5918" s="14">
        <v>890</v>
      </c>
      <c r="K5918" s="14">
        <v>0</v>
      </c>
      <c r="L5918" s="14">
        <v>648</v>
      </c>
      <c r="M5918" s="14">
        <f>C5918-SUM(D5918:L5918)</f>
        <v>4961.1952270238853</v>
      </c>
      <c r="P5918" s="49">
        <f>D5919/('Parc électrique'!$C$22+'Parc électrique'!$C$23)</f>
        <v>0.28249999999999997</v>
      </c>
      <c r="Q5918" s="49">
        <f t="shared" si="460"/>
        <v>0.27536426607116049</v>
      </c>
      <c r="R5918" s="49">
        <f t="shared" si="461"/>
        <v>0.36670166036030333</v>
      </c>
    </row>
    <row r="5919" spans="1:18" x14ac:dyDescent="0.3">
      <c r="A5919" s="35">
        <f t="shared" si="464"/>
        <v>44262</v>
      </c>
      <c r="B5919" s="36">
        <v>0.5</v>
      </c>
      <c r="C5919">
        <v>9962</v>
      </c>
      <c r="D5919">
        <v>1808</v>
      </c>
      <c r="E5919" s="49">
        <f t="shared" si="462"/>
        <v>0.27536426607116049</v>
      </c>
      <c r="F5919" s="49">
        <f t="shared" si="463"/>
        <v>0.36670166036030333</v>
      </c>
      <c r="G5919">
        <v>751</v>
      </c>
      <c r="H5919" s="51">
        <f>G5919/'Parc électrique'!$C$24</f>
        <v>0.25033333333333335</v>
      </c>
      <c r="I5919" s="14">
        <v>880</v>
      </c>
      <c r="J5919" s="14">
        <v>913</v>
      </c>
      <c r="K5919" s="14">
        <v>0</v>
      </c>
      <c r="L5919" s="14">
        <v>648</v>
      </c>
      <c r="M5919" s="14">
        <f>C5919-SUM(D5919:L5919)</f>
        <v>4961.1076007402353</v>
      </c>
      <c r="P5919" s="49">
        <f>D5920/('Parc électrique'!$C$22+'Parc électrique'!$C$23)</f>
        <v>0.2734375</v>
      </c>
      <c r="Q5919" s="49">
        <f t="shared" si="460"/>
        <v>0.26653067788967416</v>
      </c>
      <c r="R5919" s="49">
        <f t="shared" si="461"/>
        <v>0.3549380009018423</v>
      </c>
    </row>
    <row r="5920" spans="1:18" x14ac:dyDescent="0.3">
      <c r="A5920" s="35">
        <f t="shared" si="464"/>
        <v>44262</v>
      </c>
      <c r="B5920" s="36">
        <v>0.54166666666666663</v>
      </c>
      <c r="C5920">
        <v>9431</v>
      </c>
      <c r="D5920">
        <v>1750</v>
      </c>
      <c r="E5920" s="49">
        <f t="shared" si="462"/>
        <v>0.26653067788967416</v>
      </c>
      <c r="F5920" s="49">
        <f t="shared" si="463"/>
        <v>0.3549380009018423</v>
      </c>
      <c r="G5920">
        <v>770</v>
      </c>
      <c r="H5920" s="51">
        <f>G5920/'Parc électrique'!$C$24</f>
        <v>0.25666666666666665</v>
      </c>
      <c r="I5920" s="14">
        <v>880</v>
      </c>
      <c r="J5920" s="14">
        <v>420</v>
      </c>
      <c r="K5920" s="14">
        <v>0</v>
      </c>
      <c r="L5920" s="14">
        <v>649</v>
      </c>
      <c r="M5920" s="14">
        <f>C5920-SUM(D5920:L5920)</f>
        <v>4961.1218646545422</v>
      </c>
      <c r="P5920" s="49">
        <f>D5921/('Parc électrique'!$C$22+'Parc électrique'!$C$23)</f>
        <v>0.26578125000000002</v>
      </c>
      <c r="Q5920" s="49">
        <f t="shared" si="460"/>
        <v>0.25906781890876329</v>
      </c>
      <c r="R5920" s="49">
        <f t="shared" si="461"/>
        <v>0.34499973687659069</v>
      </c>
    </row>
    <row r="5921" spans="1:18" x14ac:dyDescent="0.3">
      <c r="A5921" s="35">
        <f t="shared" si="464"/>
        <v>44262</v>
      </c>
      <c r="B5921" s="36">
        <v>0.58333333333333337</v>
      </c>
      <c r="C5921">
        <v>8920</v>
      </c>
      <c r="D5921">
        <v>1701</v>
      </c>
      <c r="E5921" s="49">
        <f t="shared" si="462"/>
        <v>0.25906781890876329</v>
      </c>
      <c r="F5921" s="49">
        <f t="shared" si="463"/>
        <v>0.34499973687659069</v>
      </c>
      <c r="G5921">
        <v>718</v>
      </c>
      <c r="H5921" s="51">
        <f>G5921/'Parc électrique'!$C$24</f>
        <v>0.23933333333333334</v>
      </c>
      <c r="I5921" s="14">
        <v>880</v>
      </c>
      <c r="J5921" s="14">
        <v>17</v>
      </c>
      <c r="K5921" s="14">
        <v>0</v>
      </c>
      <c r="L5921" s="14">
        <v>642</v>
      </c>
      <c r="M5921" s="14">
        <f>C5921-SUM(D5921:L5921)</f>
        <v>4961.1565991108819</v>
      </c>
      <c r="P5921" s="49">
        <f>D5922/('Parc électrique'!$C$22+'Parc électrique'!$C$23)</f>
        <v>0.25124999999999997</v>
      </c>
      <c r="Q5921" s="49">
        <f t="shared" si="460"/>
        <v>0.24490361716948339</v>
      </c>
      <c r="R5921" s="49">
        <f t="shared" si="461"/>
        <v>0.32613731740009272</v>
      </c>
    </row>
    <row r="5922" spans="1:18" x14ac:dyDescent="0.3">
      <c r="A5922" s="35">
        <f t="shared" si="464"/>
        <v>44262</v>
      </c>
      <c r="B5922" s="36">
        <v>0.625</v>
      </c>
      <c r="C5922">
        <v>8632</v>
      </c>
      <c r="D5922">
        <v>1608</v>
      </c>
      <c r="E5922" s="49">
        <f t="shared" si="462"/>
        <v>0.24490361716948339</v>
      </c>
      <c r="F5922" s="49">
        <f t="shared" si="463"/>
        <v>0.32613731740009272</v>
      </c>
      <c r="G5922">
        <v>602</v>
      </c>
      <c r="H5922" s="51">
        <f>G5922/'Parc électrique'!$C$24</f>
        <v>0.20066666666666666</v>
      </c>
      <c r="I5922" s="14">
        <v>880</v>
      </c>
      <c r="J5922" s="14">
        <v>0</v>
      </c>
      <c r="K5922" s="14">
        <v>-54</v>
      </c>
      <c r="L5922" s="14">
        <v>634</v>
      </c>
      <c r="M5922" s="14">
        <f>C5922-SUM(D5922:L5922)</f>
        <v>4961.2282923987641</v>
      </c>
      <c r="P5922" s="49">
        <f>D5923/('Parc électrique'!$C$22+'Parc électrique'!$C$23)</f>
        <v>0.24828125000000001</v>
      </c>
      <c r="Q5922" s="49">
        <f t="shared" si="460"/>
        <v>0.24200985552382415</v>
      </c>
      <c r="R5922" s="49">
        <f t="shared" si="461"/>
        <v>0.32228370481887281</v>
      </c>
    </row>
    <row r="5923" spans="1:18" x14ac:dyDescent="0.3">
      <c r="A5923" s="35">
        <f t="shared" si="464"/>
        <v>44262</v>
      </c>
      <c r="B5923" s="36">
        <v>0.66666666666666663</v>
      </c>
      <c r="C5923">
        <v>8477</v>
      </c>
      <c r="D5923">
        <v>1589</v>
      </c>
      <c r="E5923" s="49">
        <f t="shared" si="462"/>
        <v>0.24200985552382415</v>
      </c>
      <c r="F5923" s="49">
        <f t="shared" si="463"/>
        <v>0.32228370481887281</v>
      </c>
      <c r="G5923">
        <v>401</v>
      </c>
      <c r="H5923" s="51">
        <f>G5923/'Parc électrique'!$C$24</f>
        <v>0.13366666666666666</v>
      </c>
      <c r="I5923" s="14">
        <v>880</v>
      </c>
      <c r="J5923" s="14">
        <v>0</v>
      </c>
      <c r="K5923" s="14">
        <v>-69</v>
      </c>
      <c r="L5923" s="14">
        <v>634</v>
      </c>
      <c r="M5923" s="14">
        <f>C5923-SUM(D5923:L5923)</f>
        <v>5041.3020397729906</v>
      </c>
      <c r="P5923" s="49">
        <f>D5924/('Parc électrique'!$C$22+'Parc électrique'!$C$23)</f>
        <v>0.25890625</v>
      </c>
      <c r="Q5923" s="49">
        <f t="shared" si="460"/>
        <v>0.25236647615039431</v>
      </c>
      <c r="R5923" s="49">
        <f t="shared" si="461"/>
        <v>0.33607558142534438</v>
      </c>
    </row>
    <row r="5924" spans="1:18" x14ac:dyDescent="0.3">
      <c r="A5924" s="35">
        <f t="shared" si="464"/>
        <v>44262</v>
      </c>
      <c r="B5924" s="36">
        <v>0.70833333333333337</v>
      </c>
      <c r="C5924">
        <v>8687</v>
      </c>
      <c r="D5924">
        <v>1657</v>
      </c>
      <c r="E5924" s="49">
        <f t="shared" si="462"/>
        <v>0.25236647615039431</v>
      </c>
      <c r="F5924" s="49">
        <f t="shared" si="463"/>
        <v>0.33607558142534438</v>
      </c>
      <c r="G5924">
        <v>152</v>
      </c>
      <c r="H5924" s="51">
        <f>G5924/'Parc électrique'!$C$24</f>
        <v>5.0666666666666665E-2</v>
      </c>
      <c r="I5924" s="14">
        <v>880</v>
      </c>
      <c r="J5924" s="14">
        <v>319</v>
      </c>
      <c r="K5924" s="14">
        <v>0</v>
      </c>
      <c r="L5924" s="14">
        <v>637</v>
      </c>
      <c r="M5924" s="14">
        <f>C5924-SUM(D5924:L5924)</f>
        <v>5041.3608912757572</v>
      </c>
      <c r="P5924" s="49">
        <f>D5925/('Parc électrique'!$C$22+'Parc électrique'!$C$23)</f>
        <v>0.24062500000000001</v>
      </c>
      <c r="Q5924" s="49">
        <f t="shared" si="460"/>
        <v>0.23454699654291325</v>
      </c>
      <c r="R5924" s="49">
        <f t="shared" si="461"/>
        <v>0.3123454407936212</v>
      </c>
    </row>
    <row r="5925" spans="1:18" x14ac:dyDescent="0.3">
      <c r="A5925" s="35">
        <f t="shared" si="464"/>
        <v>44262</v>
      </c>
      <c r="B5925" s="36">
        <v>0.75</v>
      </c>
      <c r="C5925">
        <v>9506</v>
      </c>
      <c r="D5925">
        <v>1540</v>
      </c>
      <c r="E5925" s="49">
        <f t="shared" si="462"/>
        <v>0.23454699654291325</v>
      </c>
      <c r="F5925" s="49">
        <f t="shared" si="463"/>
        <v>0.3123454407936212</v>
      </c>
      <c r="G5925">
        <v>9</v>
      </c>
      <c r="H5925" s="51">
        <f>G5925/'Parc électrique'!$C$24</f>
        <v>3.0000000000000001E-3</v>
      </c>
      <c r="I5925" s="14">
        <v>880</v>
      </c>
      <c r="J5925" s="14">
        <v>0</v>
      </c>
      <c r="K5925" s="14">
        <v>218</v>
      </c>
      <c r="L5925" s="14">
        <v>638</v>
      </c>
      <c r="M5925" s="14">
        <f>C5925-SUM(D5925:L5925)</f>
        <v>6220.4501075626631</v>
      </c>
      <c r="P5925" s="49">
        <f>D5926/('Parc électrique'!$C$22+'Parc électrique'!$C$23)</f>
        <v>0.23140625000000001</v>
      </c>
      <c r="Q5925" s="49">
        <f t="shared" si="460"/>
        <v>0.22556110511691851</v>
      </c>
      <c r="R5925" s="49">
        <f t="shared" si="461"/>
        <v>0.3003789596203591</v>
      </c>
    </row>
    <row r="5926" spans="1:18" x14ac:dyDescent="0.3">
      <c r="A5926" s="35">
        <f t="shared" si="464"/>
        <v>44262</v>
      </c>
      <c r="B5926" s="36">
        <v>0.79166666666666663</v>
      </c>
      <c r="C5926">
        <v>10383</v>
      </c>
      <c r="D5926">
        <v>1481</v>
      </c>
      <c r="E5926" s="49">
        <f t="shared" si="462"/>
        <v>0.22556110511691851</v>
      </c>
      <c r="F5926" s="49">
        <f t="shared" si="463"/>
        <v>0.3003789596203591</v>
      </c>
      <c r="G5926">
        <v>0</v>
      </c>
      <c r="H5926" s="51">
        <f>G5926/'Parc électrique'!$C$24</f>
        <v>0</v>
      </c>
      <c r="I5926" s="14">
        <v>880</v>
      </c>
      <c r="J5926" s="14">
        <v>1479</v>
      </c>
      <c r="K5926" s="14">
        <v>0</v>
      </c>
      <c r="L5926" s="14">
        <v>638</v>
      </c>
      <c r="M5926" s="14">
        <f>C5926-SUM(D5926:L5926)</f>
        <v>5904.4740599352626</v>
      </c>
      <c r="P5926" s="49">
        <f>D5927/('Parc électrique'!$C$22+'Parc électrique'!$C$23)</f>
        <v>0.2278125</v>
      </c>
      <c r="Q5926" s="49">
        <f t="shared" si="460"/>
        <v>0.22205813049322565</v>
      </c>
      <c r="R5926" s="49">
        <f t="shared" si="461"/>
        <v>0.2957140601799349</v>
      </c>
    </row>
    <row r="5927" spans="1:18" x14ac:dyDescent="0.3">
      <c r="A5927" s="35">
        <f t="shared" si="464"/>
        <v>44262</v>
      </c>
      <c r="B5927" s="36">
        <v>0.83333333333333337</v>
      </c>
      <c r="C5927">
        <v>9994</v>
      </c>
      <c r="D5927">
        <v>1458</v>
      </c>
      <c r="E5927" s="49">
        <f t="shared" si="462"/>
        <v>0.22205813049322565</v>
      </c>
      <c r="F5927" s="49">
        <f t="shared" si="463"/>
        <v>0.2957140601799349</v>
      </c>
      <c r="G5927">
        <v>0</v>
      </c>
      <c r="H5927" s="51">
        <f>G5927/'Parc électrique'!$C$24</f>
        <v>0</v>
      </c>
      <c r="I5927" s="14">
        <v>880</v>
      </c>
      <c r="J5927" s="14">
        <v>1479</v>
      </c>
      <c r="K5927" s="14">
        <v>0</v>
      </c>
      <c r="L5927" s="14">
        <v>634</v>
      </c>
      <c r="M5927" s="14">
        <f>C5927-SUM(D5927:L5927)</f>
        <v>5542.482227809327</v>
      </c>
      <c r="P5927" s="49">
        <f>D5928/('Parc électrique'!$C$22+'Parc électrique'!$C$23)</f>
        <v>0.20265625000000001</v>
      </c>
      <c r="Q5927" s="49">
        <f t="shared" si="460"/>
        <v>0.19753730812737563</v>
      </c>
      <c r="R5927" s="49">
        <f t="shared" si="461"/>
        <v>0.26305976409696541</v>
      </c>
    </row>
    <row r="5928" spans="1:18" x14ac:dyDescent="0.3">
      <c r="A5928" s="35">
        <f t="shared" si="464"/>
        <v>44262</v>
      </c>
      <c r="B5928" s="36">
        <v>0.875</v>
      </c>
      <c r="C5928">
        <v>9509</v>
      </c>
      <c r="D5928">
        <v>1297</v>
      </c>
      <c r="E5928" s="49">
        <f t="shared" si="462"/>
        <v>0.19753730812737563</v>
      </c>
      <c r="F5928" s="49">
        <f t="shared" si="463"/>
        <v>0.26305976409696541</v>
      </c>
      <c r="G5928">
        <v>0</v>
      </c>
      <c r="H5928" s="51">
        <f>G5928/'Parc électrique'!$C$24</f>
        <v>0</v>
      </c>
      <c r="I5928" s="14">
        <v>880</v>
      </c>
      <c r="J5928" s="14">
        <v>0</v>
      </c>
      <c r="K5928" s="14">
        <v>0</v>
      </c>
      <c r="L5928" s="14">
        <v>624</v>
      </c>
      <c r="M5928" s="14">
        <f>C5928-SUM(D5928:L5928)</f>
        <v>6707.5394029277759</v>
      </c>
      <c r="P5928" s="49">
        <f>D5929/('Parc électrique'!$C$22+'Parc électrique'!$C$23)</f>
        <v>0.2215625</v>
      </c>
      <c r="Q5928" s="49">
        <f t="shared" si="460"/>
        <v>0.21596600071289024</v>
      </c>
      <c r="R5928" s="49">
        <f t="shared" si="461"/>
        <v>0.28760119158789277</v>
      </c>
    </row>
    <row r="5929" spans="1:18" x14ac:dyDescent="0.3">
      <c r="A5929" s="35">
        <f t="shared" si="464"/>
        <v>44262</v>
      </c>
      <c r="B5929" s="36">
        <v>0.91666666666666663</v>
      </c>
      <c r="C5929">
        <v>9769</v>
      </c>
      <c r="D5929">
        <v>1418</v>
      </c>
      <c r="E5929" s="49">
        <f t="shared" si="462"/>
        <v>0.21596600071289024</v>
      </c>
      <c r="F5929" s="49">
        <f t="shared" si="463"/>
        <v>0.28760119158789277</v>
      </c>
      <c r="G5929">
        <v>0</v>
      </c>
      <c r="H5929" s="51">
        <f>G5929/'Parc électrique'!$C$24</f>
        <v>0</v>
      </c>
      <c r="I5929" s="14">
        <v>880</v>
      </c>
      <c r="J5929" s="14">
        <v>0</v>
      </c>
      <c r="K5929" s="14">
        <v>0</v>
      </c>
      <c r="L5929" s="14">
        <v>624</v>
      </c>
      <c r="M5929" s="14">
        <f>C5929-SUM(D5929:L5929)</f>
        <v>6846.4964328076994</v>
      </c>
      <c r="P5929" s="49">
        <f>D5930/('Parc électrique'!$C$22+'Parc électrique'!$C$23)</f>
        <v>0.26937499999999998</v>
      </c>
      <c r="Q5929" s="49">
        <f t="shared" si="460"/>
        <v>0.2625707935324561</v>
      </c>
      <c r="R5929" s="49">
        <f t="shared" si="461"/>
        <v>0.34966463631701489</v>
      </c>
    </row>
    <row r="5930" spans="1:18" x14ac:dyDescent="0.3">
      <c r="A5930" s="35">
        <f t="shared" si="464"/>
        <v>44262</v>
      </c>
      <c r="B5930" s="36">
        <v>0.95833333333333337</v>
      </c>
      <c r="C5930">
        <v>10034</v>
      </c>
      <c r="D5930">
        <v>1724</v>
      </c>
      <c r="E5930" s="49">
        <f t="shared" si="462"/>
        <v>0.2625707935324561</v>
      </c>
      <c r="F5930" s="49">
        <f t="shared" si="463"/>
        <v>0.34966463631701489</v>
      </c>
      <c r="G5930">
        <v>0</v>
      </c>
      <c r="H5930" s="51">
        <f>G5930/'Parc électrique'!$C$24</f>
        <v>0</v>
      </c>
      <c r="I5930" s="14">
        <v>880</v>
      </c>
      <c r="J5930" s="14">
        <v>0</v>
      </c>
      <c r="K5930" s="14">
        <v>0</v>
      </c>
      <c r="L5930" s="14">
        <v>623</v>
      </c>
      <c r="M5930" s="14">
        <f>C5930-SUM(D5930:L5930)</f>
        <v>6806.3877645701505</v>
      </c>
      <c r="P5930" s="49">
        <f>D5931/('Parc électrique'!$C$22+'Parc électrique'!$C$23)</f>
        <v>0.23749999999999999</v>
      </c>
      <c r="Q5930" s="49">
        <f t="shared" si="460"/>
        <v>0.23150093165274555</v>
      </c>
      <c r="R5930" s="49">
        <f t="shared" si="461"/>
        <v>0.30828900649760016</v>
      </c>
    </row>
    <row r="5931" spans="1:18" x14ac:dyDescent="0.3">
      <c r="A5931" s="35">
        <f t="shared" si="464"/>
        <v>44263</v>
      </c>
      <c r="B5931" s="36">
        <v>0</v>
      </c>
      <c r="C5931">
        <v>9681</v>
      </c>
      <c r="D5931">
        <v>1520</v>
      </c>
      <c r="E5931" s="49">
        <f t="shared" si="462"/>
        <v>0.23150093165274555</v>
      </c>
      <c r="F5931" s="49">
        <f t="shared" si="463"/>
        <v>0.30828900649760016</v>
      </c>
      <c r="G5931">
        <v>0</v>
      </c>
      <c r="H5931" s="51">
        <f>G5931/'Parc électrique'!$C$24</f>
        <v>0</v>
      </c>
      <c r="I5931" s="14">
        <v>880</v>
      </c>
      <c r="J5931" s="14">
        <v>1542</v>
      </c>
      <c r="K5931" s="14">
        <v>0</v>
      </c>
      <c r="L5931" s="14">
        <v>617</v>
      </c>
      <c r="M5931" s="14">
        <f>C5931-SUM(D5931:L5931)</f>
        <v>5121.4602100618495</v>
      </c>
      <c r="P5931" s="49">
        <f>D5932/('Parc électrique'!$C$22+'Parc électrique'!$C$23)</f>
        <v>0.2290625</v>
      </c>
      <c r="Q5931" s="49">
        <f t="shared" si="460"/>
        <v>0.22327655644929273</v>
      </c>
      <c r="R5931" s="49">
        <f t="shared" si="461"/>
        <v>0.29733663389834331</v>
      </c>
    </row>
    <row r="5932" spans="1:18" x14ac:dyDescent="0.3">
      <c r="A5932" s="35">
        <f t="shared" si="464"/>
        <v>44263</v>
      </c>
      <c r="B5932" s="36">
        <v>4.1666666666666664E-2</v>
      </c>
      <c r="C5932">
        <v>9422</v>
      </c>
      <c r="D5932">
        <v>1466</v>
      </c>
      <c r="E5932" s="49">
        <f t="shared" si="462"/>
        <v>0.22327655644929273</v>
      </c>
      <c r="F5932" s="49">
        <f t="shared" si="463"/>
        <v>0.29733663389834331</v>
      </c>
      <c r="G5932">
        <v>0</v>
      </c>
      <c r="H5932" s="51">
        <f>G5932/'Parc électrique'!$C$24</f>
        <v>0</v>
      </c>
      <c r="I5932" s="14">
        <v>880</v>
      </c>
      <c r="J5932" s="14">
        <v>0</v>
      </c>
      <c r="K5932" s="14">
        <v>0</v>
      </c>
      <c r="L5932" s="14">
        <v>612</v>
      </c>
      <c r="M5932" s="14">
        <f>C5932-SUM(D5932:L5932)</f>
        <v>6463.4793868096522</v>
      </c>
      <c r="P5932" s="49">
        <f>D5933/('Parc électrique'!$C$22+'Parc électrique'!$C$23)</f>
        <v>0.2175</v>
      </c>
      <c r="Q5932" s="49">
        <f t="shared" si="460"/>
        <v>0.21200611635567221</v>
      </c>
      <c r="R5932" s="49">
        <f t="shared" si="461"/>
        <v>0.28232782700306541</v>
      </c>
    </row>
    <row r="5933" spans="1:18" x14ac:dyDescent="0.3">
      <c r="A5933" s="35">
        <f t="shared" si="464"/>
        <v>44263</v>
      </c>
      <c r="B5933" s="36">
        <v>8.3333333333333329E-2</v>
      </c>
      <c r="C5933">
        <v>9176</v>
      </c>
      <c r="D5933">
        <v>1392</v>
      </c>
      <c r="E5933" s="49">
        <f t="shared" si="462"/>
        <v>0.21200611635567221</v>
      </c>
      <c r="F5933" s="49">
        <f t="shared" si="463"/>
        <v>0.28232782700306541</v>
      </c>
      <c r="G5933">
        <v>0</v>
      </c>
      <c r="H5933" s="51">
        <f>G5933/'Parc électrique'!$C$24</f>
        <v>0</v>
      </c>
      <c r="I5933" s="14">
        <v>880</v>
      </c>
      <c r="J5933" s="14">
        <v>0</v>
      </c>
      <c r="K5933" s="14">
        <v>0</v>
      </c>
      <c r="L5933" s="14">
        <v>612</v>
      </c>
      <c r="M5933" s="14">
        <f>C5933-SUM(D5933:L5933)</f>
        <v>6291.5056660566415</v>
      </c>
      <c r="P5933" s="49">
        <f>D5934/('Parc électrique'!$C$22+'Parc électrique'!$C$23)</f>
        <v>0.21249999999999999</v>
      </c>
      <c r="Q5933" s="49">
        <f t="shared" si="460"/>
        <v>0.20713241253140391</v>
      </c>
      <c r="R5933" s="49">
        <f t="shared" si="461"/>
        <v>0.27583753212943174</v>
      </c>
    </row>
    <row r="5934" spans="1:18" x14ac:dyDescent="0.3">
      <c r="A5934" s="35">
        <f t="shared" si="464"/>
        <v>44263</v>
      </c>
      <c r="B5934" s="36">
        <v>0.125</v>
      </c>
      <c r="C5934">
        <v>8806</v>
      </c>
      <c r="D5934">
        <v>1360</v>
      </c>
      <c r="E5934" s="49">
        <f t="shared" si="462"/>
        <v>0.20713241253140391</v>
      </c>
      <c r="F5934" s="49">
        <f t="shared" si="463"/>
        <v>0.27583753212943174</v>
      </c>
      <c r="G5934">
        <v>0</v>
      </c>
      <c r="H5934" s="51">
        <f>G5934/'Parc électrique'!$C$24</f>
        <v>0</v>
      </c>
      <c r="I5934" s="14">
        <v>880</v>
      </c>
      <c r="J5934" s="14">
        <v>908</v>
      </c>
      <c r="K5934" s="14">
        <v>0</v>
      </c>
      <c r="L5934" s="14">
        <v>616</v>
      </c>
      <c r="M5934" s="14">
        <f>C5934-SUM(D5934:L5934)</f>
        <v>5041.5170300553391</v>
      </c>
      <c r="P5934" s="49">
        <f>D5935/('Parc électrique'!$C$22+'Parc électrique'!$C$23)</f>
        <v>0.24296875000000001</v>
      </c>
      <c r="Q5934" s="49">
        <f t="shared" si="460"/>
        <v>0.23683154521053901</v>
      </c>
      <c r="R5934" s="49">
        <f t="shared" si="461"/>
        <v>0.31538776651563699</v>
      </c>
    </row>
    <row r="5935" spans="1:18" x14ac:dyDescent="0.3">
      <c r="A5935" s="35">
        <f t="shared" si="464"/>
        <v>44263</v>
      </c>
      <c r="B5935" s="36">
        <v>0.16666666666666666</v>
      </c>
      <c r="C5935">
        <v>8813</v>
      </c>
      <c r="D5935">
        <v>1555</v>
      </c>
      <c r="E5935" s="49">
        <f t="shared" si="462"/>
        <v>0.23683154521053901</v>
      </c>
      <c r="F5935" s="49">
        <f t="shared" si="463"/>
        <v>0.31538776651563699</v>
      </c>
      <c r="G5935">
        <v>0</v>
      </c>
      <c r="H5935" s="51">
        <f>G5935/'Parc électrique'!$C$24</f>
        <v>0</v>
      </c>
      <c r="I5935" s="14">
        <v>880</v>
      </c>
      <c r="J5935" s="14">
        <v>0</v>
      </c>
      <c r="K5935" s="14">
        <v>0</v>
      </c>
      <c r="L5935" s="14">
        <v>620</v>
      </c>
      <c r="M5935" s="14">
        <f>C5935-SUM(D5935:L5935)</f>
        <v>5757.4477806882733</v>
      </c>
      <c r="P5935" s="49">
        <f>D5936/('Parc électrique'!$C$22+'Parc électrique'!$C$23)</f>
        <v>0.25312499999999999</v>
      </c>
      <c r="Q5935" s="49">
        <f t="shared" si="460"/>
        <v>0.24673125610358401</v>
      </c>
      <c r="R5935" s="49">
        <f t="shared" si="461"/>
        <v>0.32857117797770541</v>
      </c>
    </row>
    <row r="5936" spans="1:18" x14ac:dyDescent="0.3">
      <c r="A5936" s="35">
        <f t="shared" si="464"/>
        <v>44263</v>
      </c>
      <c r="B5936" s="36">
        <v>0.20833333333333334</v>
      </c>
      <c r="C5936">
        <v>9422</v>
      </c>
      <c r="D5936">
        <v>1620</v>
      </c>
      <c r="E5936" s="49">
        <f t="shared" si="462"/>
        <v>0.24673125610358401</v>
      </c>
      <c r="F5936" s="49">
        <f t="shared" si="463"/>
        <v>0.32857117797770541</v>
      </c>
      <c r="G5936">
        <v>0</v>
      </c>
      <c r="H5936" s="51">
        <f>G5936/'Parc électrique'!$C$24</f>
        <v>0</v>
      </c>
      <c r="I5936" s="14">
        <v>880</v>
      </c>
      <c r="J5936" s="14">
        <v>0</v>
      </c>
      <c r="K5936" s="14">
        <v>0</v>
      </c>
      <c r="L5936" s="14">
        <v>629</v>
      </c>
      <c r="M5936" s="14">
        <f>C5936-SUM(D5936:L5936)</f>
        <v>6292.4246975659189</v>
      </c>
      <c r="P5936" s="49">
        <f>D5937/('Parc électrique'!$C$22+'Parc électrique'!$C$23)</f>
        <v>0.25546875000000002</v>
      </c>
      <c r="Q5936" s="49">
        <f t="shared" si="460"/>
        <v>0.24901580477120983</v>
      </c>
      <c r="R5936" s="49">
        <f t="shared" si="461"/>
        <v>0.3316135036997212</v>
      </c>
    </row>
    <row r="5937" spans="1:18" x14ac:dyDescent="0.3">
      <c r="A5937" s="35">
        <f t="shared" si="464"/>
        <v>44263</v>
      </c>
      <c r="B5937" s="36">
        <v>0.25</v>
      </c>
      <c r="C5937">
        <v>10639</v>
      </c>
      <c r="D5937">
        <v>1635</v>
      </c>
      <c r="E5937" s="49">
        <f t="shared" si="462"/>
        <v>0.24901580477120983</v>
      </c>
      <c r="F5937" s="49">
        <f t="shared" si="463"/>
        <v>0.3316135036997212</v>
      </c>
      <c r="G5937">
        <v>0</v>
      </c>
      <c r="H5937" s="51">
        <f>G5937/'Parc électrique'!$C$24</f>
        <v>0</v>
      </c>
      <c r="I5937" s="14">
        <v>880</v>
      </c>
      <c r="J5937" s="14">
        <v>2435</v>
      </c>
      <c r="K5937" s="14">
        <v>0</v>
      </c>
      <c r="L5937" s="14">
        <v>647</v>
      </c>
      <c r="M5937" s="14">
        <f>C5937-SUM(D5937:L5937)</f>
        <v>5041.4193706915285</v>
      </c>
      <c r="P5937" s="49">
        <f>D5938/('Parc électrique'!$C$22+'Parc électrique'!$C$23)</f>
        <v>0.26187500000000002</v>
      </c>
      <c r="Q5937" s="49">
        <f t="shared" si="460"/>
        <v>0.25526023779605367</v>
      </c>
      <c r="R5937" s="49">
        <f t="shared" si="461"/>
        <v>0.33992919400656441</v>
      </c>
    </row>
    <row r="5938" spans="1:18" x14ac:dyDescent="0.3">
      <c r="A5938" s="35">
        <f t="shared" si="464"/>
        <v>44263</v>
      </c>
      <c r="B5938" s="36">
        <v>0.29166666666666669</v>
      </c>
      <c r="C5938">
        <v>11388</v>
      </c>
      <c r="D5938">
        <v>1676</v>
      </c>
      <c r="E5938" s="49">
        <f t="shared" si="462"/>
        <v>0.25526023779605367</v>
      </c>
      <c r="F5938" s="49">
        <f t="shared" si="463"/>
        <v>0.33992919400656441</v>
      </c>
      <c r="G5938">
        <v>13</v>
      </c>
      <c r="H5938" s="51">
        <f>G5938/'Parc électrique'!$C$24</f>
        <v>4.3333333333333331E-3</v>
      </c>
      <c r="I5938" s="14">
        <v>880</v>
      </c>
      <c r="J5938" s="14">
        <v>413</v>
      </c>
      <c r="K5938" s="14">
        <v>0</v>
      </c>
      <c r="L5938" s="14">
        <v>664</v>
      </c>
      <c r="M5938" s="14">
        <f>C5938-SUM(D5938:L5938)</f>
        <v>7741.4004772348635</v>
      </c>
      <c r="P5938" s="49">
        <f>D5939/('Parc électrique'!$C$22+'Parc électrique'!$C$23)</f>
        <v>0.24390624999999999</v>
      </c>
      <c r="Q5938" s="49">
        <f t="shared" si="460"/>
        <v>0.2377453646775893</v>
      </c>
      <c r="R5938" s="49">
        <f t="shared" si="461"/>
        <v>0.31660469680444331</v>
      </c>
    </row>
    <row r="5939" spans="1:18" x14ac:dyDescent="0.3">
      <c r="A5939" s="35">
        <f t="shared" si="464"/>
        <v>44263</v>
      </c>
      <c r="B5939" s="36">
        <v>0.33333333333333331</v>
      </c>
      <c r="C5939">
        <v>11759</v>
      </c>
      <c r="D5939">
        <v>1561</v>
      </c>
      <c r="E5939" s="49">
        <f t="shared" si="462"/>
        <v>0.2377453646775893</v>
      </c>
      <c r="F5939" s="49">
        <f t="shared" si="463"/>
        <v>0.31660469680444331</v>
      </c>
      <c r="G5939">
        <v>237</v>
      </c>
      <c r="H5939" s="51">
        <f>G5939/'Parc électrique'!$C$24</f>
        <v>7.9000000000000001E-2</v>
      </c>
      <c r="I5939" s="14">
        <v>880</v>
      </c>
      <c r="J5939" s="14">
        <v>676</v>
      </c>
      <c r="K5939" s="14">
        <v>0</v>
      </c>
      <c r="L5939" s="14">
        <v>663</v>
      </c>
      <c r="M5939" s="14">
        <f>C5939-SUM(D5939:L5939)</f>
        <v>7741.3666499385181</v>
      </c>
      <c r="P5939" s="49">
        <f>D5940/('Parc électrique'!$C$22+'Parc électrique'!$C$23)</f>
        <v>0.29531249999999998</v>
      </c>
      <c r="Q5939" s="49">
        <f t="shared" si="460"/>
        <v>0.28785313212084807</v>
      </c>
      <c r="R5939" s="49">
        <f t="shared" si="461"/>
        <v>0.38333304097398962</v>
      </c>
    </row>
    <row r="5940" spans="1:18" x14ac:dyDescent="0.3">
      <c r="A5940" s="35">
        <f t="shared" si="464"/>
        <v>44263</v>
      </c>
      <c r="B5940" s="36">
        <v>0.375</v>
      </c>
      <c r="C5940">
        <v>11937</v>
      </c>
      <c r="D5940">
        <v>1890</v>
      </c>
      <c r="E5940" s="49">
        <f t="shared" si="462"/>
        <v>0.28785313212084807</v>
      </c>
      <c r="F5940" s="49">
        <f t="shared" si="463"/>
        <v>0.38333304097398962</v>
      </c>
      <c r="G5940">
        <v>674</v>
      </c>
      <c r="H5940" s="51">
        <f>G5940/'Parc électrique'!$C$24</f>
        <v>0.22466666666666665</v>
      </c>
      <c r="I5940" s="14">
        <v>880</v>
      </c>
      <c r="J5940" s="14">
        <v>2633</v>
      </c>
      <c r="K5940" s="14">
        <v>0</v>
      </c>
      <c r="L5940" s="14">
        <v>658</v>
      </c>
      <c r="M5940" s="14">
        <f>C5940-SUM(D5940:L5940)</f>
        <v>5201.1041471602384</v>
      </c>
      <c r="P5940" s="49">
        <f>D5941/('Parc électrique'!$C$22+'Parc électrique'!$C$23)</f>
        <v>0.33281250000000001</v>
      </c>
      <c r="Q5940" s="49">
        <f t="shared" si="460"/>
        <v>0.32440591080286052</v>
      </c>
      <c r="R5940" s="49">
        <f t="shared" si="461"/>
        <v>0.43201025252624237</v>
      </c>
    </row>
    <row r="5941" spans="1:18" x14ac:dyDescent="0.3">
      <c r="A5941" s="35">
        <f t="shared" si="464"/>
        <v>44263</v>
      </c>
      <c r="B5941" s="36">
        <v>0.41666666666666669</v>
      </c>
      <c r="C5941">
        <v>11912</v>
      </c>
      <c r="D5941">
        <v>2130</v>
      </c>
      <c r="E5941" s="49">
        <f t="shared" si="462"/>
        <v>0.32440591080286052</v>
      </c>
      <c r="F5941" s="49">
        <f t="shared" si="463"/>
        <v>0.43201025252624237</v>
      </c>
      <c r="G5941">
        <v>1073</v>
      </c>
      <c r="H5941" s="51">
        <f>G5941/'Parc électrique'!$C$24</f>
        <v>0.35766666666666669</v>
      </c>
      <c r="I5941" s="14">
        <v>880</v>
      </c>
      <c r="J5941" s="14">
        <v>0</v>
      </c>
      <c r="K5941" s="14">
        <v>0</v>
      </c>
      <c r="L5941" s="14">
        <v>655</v>
      </c>
      <c r="M5941" s="14">
        <f>C5941-SUM(D5941:L5941)</f>
        <v>7172.8859171700042</v>
      </c>
      <c r="P5941" s="49">
        <f>D5942/('Parc électrique'!$C$22+'Parc électrique'!$C$23)</f>
        <v>0.32546874999999997</v>
      </c>
      <c r="Q5941" s="49">
        <f t="shared" si="460"/>
        <v>0.31724765831096641</v>
      </c>
      <c r="R5941" s="49">
        <f t="shared" si="461"/>
        <v>0.42247763193059285</v>
      </c>
    </row>
    <row r="5942" spans="1:18" x14ac:dyDescent="0.3">
      <c r="A5942" s="35">
        <f t="shared" si="464"/>
        <v>44263</v>
      </c>
      <c r="B5942" s="36">
        <v>0.45833333333333331</v>
      </c>
      <c r="C5942">
        <v>11950</v>
      </c>
      <c r="D5942">
        <v>2083</v>
      </c>
      <c r="E5942" s="49">
        <f t="shared" si="462"/>
        <v>0.31724765831096641</v>
      </c>
      <c r="F5942" s="49">
        <f t="shared" si="463"/>
        <v>0.42247763193059285</v>
      </c>
      <c r="G5942">
        <v>1164</v>
      </c>
      <c r="H5942" s="51">
        <f>G5942/'Parc électrique'!$C$24</f>
        <v>0.38800000000000001</v>
      </c>
      <c r="I5942" s="14">
        <v>880</v>
      </c>
      <c r="J5942" s="14">
        <v>1968</v>
      </c>
      <c r="K5942" s="14">
        <v>0</v>
      </c>
      <c r="L5942" s="14">
        <v>653</v>
      </c>
      <c r="M5942" s="14">
        <f>C5942-SUM(D5942:L5942)</f>
        <v>5200.8722747097581</v>
      </c>
      <c r="P5942" s="49">
        <f>D5943/('Parc électrique'!$C$22+'Parc électrique'!$C$23)</f>
        <v>0.33078125000000003</v>
      </c>
      <c r="Q5942" s="49">
        <f t="shared" si="460"/>
        <v>0.32242596862425155</v>
      </c>
      <c r="R5942" s="49">
        <f t="shared" si="461"/>
        <v>0.42937357023382866</v>
      </c>
    </row>
    <row r="5943" spans="1:18" x14ac:dyDescent="0.3">
      <c r="A5943" s="35">
        <f t="shared" si="464"/>
        <v>44263</v>
      </c>
      <c r="B5943" s="36">
        <v>0.5</v>
      </c>
      <c r="C5943">
        <v>11974</v>
      </c>
      <c r="D5943">
        <v>2117</v>
      </c>
      <c r="E5943" s="49">
        <f t="shared" si="462"/>
        <v>0.32242596862425155</v>
      </c>
      <c r="F5943" s="49">
        <f t="shared" si="463"/>
        <v>0.42937357023382866</v>
      </c>
      <c r="G5943">
        <v>1295</v>
      </c>
      <c r="H5943" s="51">
        <f>G5943/'Parc électrique'!$C$24</f>
        <v>0.43166666666666664</v>
      </c>
      <c r="I5943" s="14">
        <v>880</v>
      </c>
      <c r="J5943" s="14">
        <v>0</v>
      </c>
      <c r="K5943" s="14">
        <v>0</v>
      </c>
      <c r="L5943" s="14">
        <v>653</v>
      </c>
      <c r="M5943" s="14">
        <f>C5943-SUM(D5943:L5943)</f>
        <v>7027.8165337944747</v>
      </c>
      <c r="P5943" s="49">
        <f>D5944/('Parc électrique'!$C$22+'Parc électrique'!$C$23)</f>
        <v>0.30140624999999999</v>
      </c>
      <c r="Q5943" s="49">
        <f t="shared" si="460"/>
        <v>0.2937929586566751</v>
      </c>
      <c r="R5943" s="49">
        <f t="shared" si="461"/>
        <v>0.39124308785123069</v>
      </c>
    </row>
    <row r="5944" spans="1:18" x14ac:dyDescent="0.3">
      <c r="A5944" s="35">
        <f t="shared" si="464"/>
        <v>44263</v>
      </c>
      <c r="B5944" s="36">
        <v>0.54166666666666663</v>
      </c>
      <c r="C5944">
        <v>11659</v>
      </c>
      <c r="D5944">
        <v>1929</v>
      </c>
      <c r="E5944" s="49">
        <f t="shared" si="462"/>
        <v>0.2937929586566751</v>
      </c>
      <c r="F5944" s="49">
        <f t="shared" si="463"/>
        <v>0.39124308785123069</v>
      </c>
      <c r="G5944">
        <v>1378</v>
      </c>
      <c r="H5944" s="51">
        <f>G5944/'Parc électrique'!$C$24</f>
        <v>0.45933333333333332</v>
      </c>
      <c r="I5944" s="14">
        <v>880</v>
      </c>
      <c r="J5944" s="14">
        <v>1697</v>
      </c>
      <c r="K5944" s="14">
        <v>0</v>
      </c>
      <c r="L5944" s="14">
        <v>653</v>
      </c>
      <c r="M5944" s="14">
        <f>C5944-SUM(D5944:L5944)</f>
        <v>5120.855630620159</v>
      </c>
      <c r="P5944" s="49">
        <f>D5945/('Parc électrique'!$C$22+'Parc électrique'!$C$23)</f>
        <v>0.30109374999999999</v>
      </c>
      <c r="Q5944" s="49">
        <f t="shared" si="460"/>
        <v>0.29348835216765834</v>
      </c>
      <c r="R5944" s="49">
        <f t="shared" si="461"/>
        <v>0.3908374444216286</v>
      </c>
    </row>
    <row r="5945" spans="1:18" x14ac:dyDescent="0.3">
      <c r="A5945" s="35">
        <f t="shared" si="464"/>
        <v>44263</v>
      </c>
      <c r="B5945" s="36">
        <v>0.58333333333333337</v>
      </c>
      <c r="C5945">
        <v>11352</v>
      </c>
      <c r="D5945">
        <v>1927</v>
      </c>
      <c r="E5945" s="49">
        <f t="shared" si="462"/>
        <v>0.29348835216765834</v>
      </c>
      <c r="F5945" s="49">
        <f t="shared" si="463"/>
        <v>0.3908374444216286</v>
      </c>
      <c r="G5945">
        <v>1322</v>
      </c>
      <c r="H5945" s="51">
        <f>G5945/'Parc électrique'!$C$24</f>
        <v>0.44066666666666665</v>
      </c>
      <c r="I5945" s="14">
        <v>880</v>
      </c>
      <c r="J5945" s="14">
        <v>1449</v>
      </c>
      <c r="K5945" s="14">
        <v>0</v>
      </c>
      <c r="L5945" s="14">
        <v>652</v>
      </c>
      <c r="M5945" s="14">
        <f>C5945-SUM(D5945:L5945)</f>
        <v>5120.8750075367443</v>
      </c>
      <c r="P5945" s="49">
        <f>D5946/('Parc électrique'!$C$22+'Parc électrique'!$C$23)</f>
        <v>0.30437500000000001</v>
      </c>
      <c r="Q5945" s="49">
        <f t="shared" si="460"/>
        <v>0.29668672030233445</v>
      </c>
      <c r="R5945" s="49">
        <f t="shared" si="461"/>
        <v>0.39509670043245076</v>
      </c>
    </row>
    <row r="5946" spans="1:18" x14ac:dyDescent="0.3">
      <c r="A5946" s="35">
        <f t="shared" si="464"/>
        <v>44263</v>
      </c>
      <c r="B5946" s="36">
        <v>0.625</v>
      </c>
      <c r="C5946">
        <v>11011</v>
      </c>
      <c r="D5946">
        <v>1948</v>
      </c>
      <c r="E5946" s="49">
        <f t="shared" si="462"/>
        <v>0.29668672030233445</v>
      </c>
      <c r="F5946" s="49">
        <f t="shared" si="463"/>
        <v>0.39509670043245076</v>
      </c>
      <c r="G5946">
        <v>1192</v>
      </c>
      <c r="H5946" s="51">
        <f>G5946/'Parc électrique'!$C$24</f>
        <v>0.39733333333333332</v>
      </c>
      <c r="I5946" s="14">
        <v>880</v>
      </c>
      <c r="J5946" s="14">
        <v>1217</v>
      </c>
      <c r="K5946" s="14">
        <v>0</v>
      </c>
      <c r="L5946" s="14">
        <v>652</v>
      </c>
      <c r="M5946" s="14">
        <f>C5946-SUM(D5946:L5946)</f>
        <v>5120.9108832459315</v>
      </c>
      <c r="P5946" s="49">
        <f>D5947/('Parc électrique'!$C$22+'Parc électrique'!$C$23)</f>
        <v>0.28390625000000003</v>
      </c>
      <c r="Q5946" s="49">
        <f t="shared" si="460"/>
        <v>0.27673499527173601</v>
      </c>
      <c r="R5946" s="49">
        <f t="shared" si="461"/>
        <v>0.36852705579351286</v>
      </c>
    </row>
    <row r="5947" spans="1:18" x14ac:dyDescent="0.3">
      <c r="A5947" s="35">
        <f t="shared" si="464"/>
        <v>44263</v>
      </c>
      <c r="B5947" s="36">
        <v>0.66666666666666663</v>
      </c>
      <c r="C5947">
        <v>10813</v>
      </c>
      <c r="D5947">
        <v>1817</v>
      </c>
      <c r="E5947" s="49">
        <f t="shared" si="462"/>
        <v>0.27673499527173601</v>
      </c>
      <c r="F5947" s="49">
        <f t="shared" si="463"/>
        <v>0.36852705579351286</v>
      </c>
      <c r="G5947">
        <v>774</v>
      </c>
      <c r="H5947" s="51">
        <f>G5947/'Parc électrique'!$C$24</f>
        <v>0.25800000000000001</v>
      </c>
      <c r="I5947" s="14">
        <v>880</v>
      </c>
      <c r="J5947" s="14">
        <v>1568</v>
      </c>
      <c r="K5947" s="14">
        <v>0</v>
      </c>
      <c r="L5947" s="14">
        <v>652</v>
      </c>
      <c r="M5947" s="14">
        <f>C5947-SUM(D5947:L5947)</f>
        <v>5121.0967379489348</v>
      </c>
      <c r="P5947" s="49">
        <f>D5948/('Parc électrique'!$C$22+'Parc électrique'!$C$23)</f>
        <v>0.18078125</v>
      </c>
      <c r="Q5947" s="49">
        <f t="shared" si="460"/>
        <v>0.17621485389620173</v>
      </c>
      <c r="R5947" s="49">
        <f t="shared" si="461"/>
        <v>0.23466472402481803</v>
      </c>
    </row>
    <row r="5948" spans="1:18" x14ac:dyDescent="0.3">
      <c r="A5948" s="35">
        <f t="shared" si="464"/>
        <v>44263</v>
      </c>
      <c r="B5948" s="36">
        <v>0.70833333333333337</v>
      </c>
      <c r="C5948">
        <v>10918</v>
      </c>
      <c r="D5948">
        <v>1157</v>
      </c>
      <c r="E5948" s="49">
        <f t="shared" si="462"/>
        <v>0.17621485389620173</v>
      </c>
      <c r="F5948" s="49">
        <f t="shared" si="463"/>
        <v>0.23466472402481803</v>
      </c>
      <c r="G5948">
        <v>307</v>
      </c>
      <c r="H5948" s="51">
        <f>G5948/'Parc électrique'!$C$24</f>
        <v>0.10233333333333333</v>
      </c>
      <c r="I5948" s="14">
        <v>880</v>
      </c>
      <c r="J5948" s="14">
        <v>179</v>
      </c>
      <c r="K5948" s="14">
        <v>0</v>
      </c>
      <c r="L5948" s="14">
        <v>653</v>
      </c>
      <c r="M5948" s="14">
        <f>C5948-SUM(D5948:L5948)</f>
        <v>7741.4867870887456</v>
      </c>
      <c r="P5948" s="49">
        <f>D5949/('Parc électrique'!$C$22+'Parc électrique'!$C$23)</f>
        <v>0.21187500000000001</v>
      </c>
      <c r="Q5948" s="49">
        <f t="shared" si="460"/>
        <v>0.20652319955337037</v>
      </c>
      <c r="R5948" s="49">
        <f t="shared" si="461"/>
        <v>0.27502624527022751</v>
      </c>
    </row>
    <row r="5949" spans="1:18" x14ac:dyDescent="0.3">
      <c r="A5949" s="35">
        <f t="shared" si="464"/>
        <v>44263</v>
      </c>
      <c r="B5949" s="36">
        <v>0.75</v>
      </c>
      <c r="C5949">
        <v>11752</v>
      </c>
      <c r="D5949">
        <v>1356</v>
      </c>
      <c r="E5949" s="49">
        <f t="shared" si="462"/>
        <v>0.20652319955337037</v>
      </c>
      <c r="F5949" s="49">
        <f t="shared" si="463"/>
        <v>0.27502624527022751</v>
      </c>
      <c r="G5949">
        <v>35</v>
      </c>
      <c r="H5949" s="51">
        <f>G5949/'Parc électrique'!$C$24</f>
        <v>1.1666666666666667E-2</v>
      </c>
      <c r="I5949" s="14">
        <v>880</v>
      </c>
      <c r="J5949" s="14">
        <v>1087</v>
      </c>
      <c r="K5949" s="14">
        <v>0</v>
      </c>
      <c r="L5949" s="14">
        <v>652</v>
      </c>
      <c r="M5949" s="14">
        <f>C5949-SUM(D5949:L5949)</f>
        <v>7741.5067838885097</v>
      </c>
      <c r="P5949" s="49">
        <f>D5950/('Parc électrique'!$C$22+'Parc électrique'!$C$23)</f>
        <v>0.22265625</v>
      </c>
      <c r="Q5949" s="49">
        <f t="shared" si="460"/>
        <v>0.21703212342444894</v>
      </c>
      <c r="R5949" s="49">
        <f t="shared" si="461"/>
        <v>0.28902094359150016</v>
      </c>
    </row>
    <row r="5950" spans="1:18" x14ac:dyDescent="0.3">
      <c r="A5950" s="35">
        <f t="shared" si="464"/>
        <v>44263</v>
      </c>
      <c r="B5950" s="36">
        <v>0.79166666666666663</v>
      </c>
      <c r="C5950">
        <v>12469</v>
      </c>
      <c r="D5950">
        <v>1425</v>
      </c>
      <c r="E5950" s="49">
        <f t="shared" si="462"/>
        <v>0.21703212342444894</v>
      </c>
      <c r="F5950" s="49">
        <f t="shared" si="463"/>
        <v>0.28902094359150016</v>
      </c>
      <c r="G5950">
        <v>0</v>
      </c>
      <c r="H5950" s="51">
        <f>G5950/'Parc électrique'!$C$24</f>
        <v>0</v>
      </c>
      <c r="I5950" s="14">
        <v>880</v>
      </c>
      <c r="J5950" s="14">
        <v>2886</v>
      </c>
      <c r="K5950" s="14">
        <v>0</v>
      </c>
      <c r="L5950" s="14">
        <v>649</v>
      </c>
      <c r="M5950" s="14">
        <f>C5950-SUM(D5950:L5950)</f>
        <v>6628.4939469329838</v>
      </c>
      <c r="P5950" s="49">
        <f>D5951/('Parc électrique'!$C$22+'Parc électrique'!$C$23)</f>
        <v>0.2240625</v>
      </c>
      <c r="Q5950" s="49">
        <f t="shared" si="460"/>
        <v>0.2184028526250244</v>
      </c>
      <c r="R5950" s="49">
        <f t="shared" si="461"/>
        <v>0.29084633902470963</v>
      </c>
    </row>
    <row r="5951" spans="1:18" x14ac:dyDescent="0.3">
      <c r="A5951" s="35">
        <f t="shared" si="464"/>
        <v>44263</v>
      </c>
      <c r="B5951" s="36">
        <v>0.83333333333333337</v>
      </c>
      <c r="C5951">
        <v>11555</v>
      </c>
      <c r="D5951">
        <v>1434</v>
      </c>
      <c r="E5951" s="49">
        <f t="shared" si="462"/>
        <v>0.2184028526250244</v>
      </c>
      <c r="F5951" s="49">
        <f t="shared" si="463"/>
        <v>0.29084633902470963</v>
      </c>
      <c r="G5951">
        <v>0</v>
      </c>
      <c r="H5951" s="51">
        <f>G5951/'Parc électrique'!$C$24</f>
        <v>0</v>
      </c>
      <c r="I5951" s="14">
        <v>880</v>
      </c>
      <c r="J5951" s="14">
        <v>2886</v>
      </c>
      <c r="K5951" s="14">
        <v>0</v>
      </c>
      <c r="L5951" s="14">
        <v>644</v>
      </c>
      <c r="M5951" s="14">
        <f>C5951-SUM(D5951:L5951)</f>
        <v>5710.4907508083506</v>
      </c>
      <c r="P5951" s="49">
        <f>D5952/('Parc électrique'!$C$22+'Parc électrique'!$C$23)</f>
        <v>0.19687499999999999</v>
      </c>
      <c r="Q5951" s="49">
        <f t="shared" si="460"/>
        <v>0.19190208808056539</v>
      </c>
      <c r="R5951" s="49">
        <f t="shared" si="461"/>
        <v>0.25555536064932644</v>
      </c>
    </row>
    <row r="5952" spans="1:18" x14ac:dyDescent="0.3">
      <c r="A5952" s="35">
        <f t="shared" si="464"/>
        <v>44263</v>
      </c>
      <c r="B5952" s="36">
        <v>0.875</v>
      </c>
      <c r="C5952">
        <v>10807</v>
      </c>
      <c r="D5952">
        <v>1260</v>
      </c>
      <c r="E5952" s="49">
        <f t="shared" si="462"/>
        <v>0.19190208808056539</v>
      </c>
      <c r="F5952" s="49">
        <f t="shared" si="463"/>
        <v>0.25555536064932644</v>
      </c>
      <c r="G5952">
        <v>0</v>
      </c>
      <c r="H5952" s="51">
        <f>G5952/'Parc électrique'!$C$24</f>
        <v>0</v>
      </c>
      <c r="I5952" s="14">
        <v>880</v>
      </c>
      <c r="J5952" s="14">
        <v>290</v>
      </c>
      <c r="K5952" s="14">
        <v>0</v>
      </c>
      <c r="L5952" s="14">
        <v>635</v>
      </c>
      <c r="M5952" s="14">
        <f>C5952-SUM(D5952:L5952)</f>
        <v>7741.5525425512697</v>
      </c>
      <c r="P5952" s="49">
        <f>D5953/('Parc électrique'!$C$22+'Parc électrique'!$C$23)</f>
        <v>0.175625</v>
      </c>
      <c r="Q5952" s="49">
        <f t="shared" si="460"/>
        <v>0.171188846827425</v>
      </c>
      <c r="R5952" s="49">
        <f t="shared" si="461"/>
        <v>0.22797160743638328</v>
      </c>
    </row>
    <row r="5953" spans="1:18" x14ac:dyDescent="0.3">
      <c r="A5953" s="35">
        <f t="shared" si="464"/>
        <v>44263</v>
      </c>
      <c r="B5953" s="36">
        <v>0.91666666666666663</v>
      </c>
      <c r="C5953">
        <v>11019</v>
      </c>
      <c r="D5953">
        <v>1124</v>
      </c>
      <c r="E5953" s="49">
        <f t="shared" si="462"/>
        <v>0.171188846827425</v>
      </c>
      <c r="F5953" s="49">
        <f t="shared" si="463"/>
        <v>0.22797160743638328</v>
      </c>
      <c r="G5953">
        <v>0</v>
      </c>
      <c r="H5953" s="51">
        <f>G5953/'Parc électrique'!$C$24</f>
        <v>0</v>
      </c>
      <c r="I5953" s="14">
        <v>880</v>
      </c>
      <c r="J5953" s="14">
        <v>2886</v>
      </c>
      <c r="K5953" s="14">
        <v>0</v>
      </c>
      <c r="L5953" s="14">
        <v>630</v>
      </c>
      <c r="M5953" s="14">
        <f>C5953-SUM(D5953:L5953)</f>
        <v>5498.6008395457366</v>
      </c>
      <c r="P5953" s="49">
        <f>D5954/('Parc électrique'!$C$22+'Parc électrique'!$C$23)</f>
        <v>0.168125</v>
      </c>
      <c r="Q5953" s="49">
        <f t="shared" si="460"/>
        <v>0.1638782910910225</v>
      </c>
      <c r="R5953" s="49">
        <f t="shared" si="461"/>
        <v>0.21823616512593275</v>
      </c>
    </row>
    <row r="5954" spans="1:18" x14ac:dyDescent="0.3">
      <c r="A5954" s="35">
        <f t="shared" si="464"/>
        <v>44263</v>
      </c>
      <c r="B5954" s="36">
        <v>0.95833333333333337</v>
      </c>
      <c r="C5954">
        <v>11187</v>
      </c>
      <c r="D5954">
        <v>1076</v>
      </c>
      <c r="E5954" s="49">
        <f t="shared" si="462"/>
        <v>0.1638782910910225</v>
      </c>
      <c r="F5954" s="49">
        <f t="shared" si="463"/>
        <v>0.21823616512593275</v>
      </c>
      <c r="G5954">
        <v>0</v>
      </c>
      <c r="H5954" s="51">
        <f>G5954/'Parc électrique'!$C$24</f>
        <v>0</v>
      </c>
      <c r="I5954" s="14">
        <v>880</v>
      </c>
      <c r="J5954" s="14">
        <v>2886</v>
      </c>
      <c r="K5954" s="14">
        <v>0</v>
      </c>
      <c r="L5954" s="14">
        <v>626</v>
      </c>
      <c r="M5954" s="14">
        <f>C5954-SUM(D5954:L5954)</f>
        <v>5718.6178855437829</v>
      </c>
      <c r="P5954" s="49">
        <f>D5955/('Parc électrique'!$C$22+'Parc électrique'!$C$23)</f>
        <v>0.17078125</v>
      </c>
      <c r="Q5954" s="49">
        <f t="shared" si="460"/>
        <v>0.16646744624766505</v>
      </c>
      <c r="R5954" s="49">
        <f t="shared" si="461"/>
        <v>0.22168413427755063</v>
      </c>
    </row>
    <row r="5955" spans="1:18" x14ac:dyDescent="0.3">
      <c r="A5955" s="35">
        <f t="shared" si="464"/>
        <v>44264</v>
      </c>
      <c r="B5955" s="36">
        <v>0</v>
      </c>
      <c r="C5955">
        <v>10734</v>
      </c>
      <c r="D5955">
        <v>1093</v>
      </c>
      <c r="E5955" s="49">
        <f t="shared" si="462"/>
        <v>0.16646744624766505</v>
      </c>
      <c r="F5955" s="49">
        <f t="shared" si="463"/>
        <v>0.22168413427755063</v>
      </c>
      <c r="G5955">
        <v>0</v>
      </c>
      <c r="H5955" s="51">
        <f>G5955/'Parc électrique'!$C$24</f>
        <v>0</v>
      </c>
      <c r="I5955" s="14">
        <v>880</v>
      </c>
      <c r="J5955" s="14">
        <v>404</v>
      </c>
      <c r="K5955" s="14">
        <v>0</v>
      </c>
      <c r="L5955" s="14">
        <v>615</v>
      </c>
      <c r="M5955" s="14">
        <f>C5955-SUM(D5955:L5955)</f>
        <v>7741.6118484194749</v>
      </c>
      <c r="P5955" s="49">
        <f>D5956/('Parc électrique'!$C$22+'Parc électrique'!$C$23)</f>
        <v>0.15046875000000001</v>
      </c>
      <c r="Q5955" s="49">
        <f t="shared" ref="Q5955:Q6018" si="465">P5955/$T$3*$T$8</f>
        <v>0.14666802446157498</v>
      </c>
      <c r="R5955" s="49">
        <f t="shared" ref="R5955:R6018" si="466">P5955/$T$3*$T$4</f>
        <v>0.19531731135341379</v>
      </c>
    </row>
    <row r="5956" spans="1:18" x14ac:dyDescent="0.3">
      <c r="A5956" s="35">
        <f t="shared" si="464"/>
        <v>44264</v>
      </c>
      <c r="B5956" s="36">
        <v>4.1666666666666664E-2</v>
      </c>
      <c r="C5956">
        <v>10479</v>
      </c>
      <c r="D5956">
        <v>963</v>
      </c>
      <c r="E5956" s="49">
        <f t="shared" ref="E5956:E6019" si="467">P5955/$T$3*$T$8</f>
        <v>0.14666802446157498</v>
      </c>
      <c r="F5956" s="49">
        <f t="shared" ref="F5956:F6019" si="468">P5955/$T$3*$T$4</f>
        <v>0.19531731135341379</v>
      </c>
      <c r="G5956">
        <v>0</v>
      </c>
      <c r="H5956" s="51">
        <f>G5956/'Parc électrique'!$C$24</f>
        <v>0</v>
      </c>
      <c r="I5956" s="14">
        <v>880</v>
      </c>
      <c r="J5956" s="14">
        <v>284</v>
      </c>
      <c r="K5956" s="14">
        <v>0</v>
      </c>
      <c r="L5956" s="14">
        <v>610</v>
      </c>
      <c r="M5956" s="14">
        <f>C5956-SUM(D5956:L5956)</f>
        <v>7741.6580146641845</v>
      </c>
      <c r="P5956" s="49">
        <f>D5957/('Parc électrique'!$C$22+'Parc électrique'!$C$23)</f>
        <v>0.17171875</v>
      </c>
      <c r="Q5956" s="49">
        <f t="shared" si="465"/>
        <v>0.16738126571471534</v>
      </c>
      <c r="R5956" s="49">
        <f t="shared" si="466"/>
        <v>0.22290106456635694</v>
      </c>
    </row>
    <row r="5957" spans="1:18" x14ac:dyDescent="0.3">
      <c r="A5957" s="35">
        <f t="shared" si="464"/>
        <v>44264</v>
      </c>
      <c r="B5957" s="36">
        <v>8.3333333333333329E-2</v>
      </c>
      <c r="C5957">
        <v>10244</v>
      </c>
      <c r="D5957">
        <v>1099</v>
      </c>
      <c r="E5957" s="49">
        <f t="shared" si="467"/>
        <v>0.16738126571471534</v>
      </c>
      <c r="F5957" s="49">
        <f t="shared" si="468"/>
        <v>0.22290106456635694</v>
      </c>
      <c r="G5957">
        <v>0</v>
      </c>
      <c r="H5957" s="51">
        <f>G5957/'Parc électrique'!$C$24</f>
        <v>0</v>
      </c>
      <c r="I5957" s="14">
        <v>880</v>
      </c>
      <c r="J5957" s="14">
        <v>2453</v>
      </c>
      <c r="K5957" s="14">
        <v>0</v>
      </c>
      <c r="L5957" s="14">
        <v>610</v>
      </c>
      <c r="M5957" s="14">
        <f>C5957-SUM(D5957:L5957)</f>
        <v>5201.6097176697185</v>
      </c>
      <c r="P5957" s="49">
        <f>D5958/('Parc électrique'!$C$22+'Parc électrique'!$C$23)</f>
        <v>0.17499999999999999</v>
      </c>
      <c r="Q5957" s="49">
        <f t="shared" si="465"/>
        <v>0.17057963384939143</v>
      </c>
      <c r="R5957" s="49">
        <f t="shared" si="466"/>
        <v>0.22716032057717905</v>
      </c>
    </row>
    <row r="5958" spans="1:18" x14ac:dyDescent="0.3">
      <c r="A5958" s="35">
        <f t="shared" si="464"/>
        <v>44264</v>
      </c>
      <c r="B5958" s="36">
        <v>0.125</v>
      </c>
      <c r="C5958">
        <v>9870</v>
      </c>
      <c r="D5958">
        <v>1120</v>
      </c>
      <c r="E5958" s="49">
        <f t="shared" si="467"/>
        <v>0.17057963384939143</v>
      </c>
      <c r="F5958" s="49">
        <f t="shared" si="468"/>
        <v>0.22716032057717905</v>
      </c>
      <c r="G5958">
        <v>0</v>
      </c>
      <c r="H5958" s="51">
        <f>G5958/'Parc électrique'!$C$24</f>
        <v>0</v>
      </c>
      <c r="I5958" s="14">
        <v>880</v>
      </c>
      <c r="J5958" s="14">
        <v>0</v>
      </c>
      <c r="K5958" s="14">
        <v>0</v>
      </c>
      <c r="L5958" s="14">
        <v>614</v>
      </c>
      <c r="M5958" s="14">
        <f>C5958-SUM(D5958:L5958)</f>
        <v>7255.6022600455735</v>
      </c>
      <c r="P5958" s="49">
        <f>D5959/('Parc électrique'!$C$22+'Parc électrique'!$C$23)</f>
        <v>0.20781250000000001</v>
      </c>
      <c r="Q5958" s="49">
        <f t="shared" si="465"/>
        <v>0.20256331519615237</v>
      </c>
      <c r="R5958" s="49">
        <f t="shared" si="466"/>
        <v>0.26975288068540015</v>
      </c>
    </row>
    <row r="5959" spans="1:18" x14ac:dyDescent="0.3">
      <c r="A5959" s="35">
        <f t="shared" si="464"/>
        <v>44264</v>
      </c>
      <c r="B5959" s="36">
        <v>0.16666666666666666</v>
      </c>
      <c r="C5959">
        <v>9845</v>
      </c>
      <c r="D5959">
        <v>1330</v>
      </c>
      <c r="E5959" s="49">
        <f t="shared" si="467"/>
        <v>0.20256331519615237</v>
      </c>
      <c r="F5959" s="49">
        <f t="shared" si="468"/>
        <v>0.26975288068540015</v>
      </c>
      <c r="G5959">
        <v>0</v>
      </c>
      <c r="H5959" s="51">
        <f>G5959/'Parc électrique'!$C$24</f>
        <v>0</v>
      </c>
      <c r="I5959" s="14">
        <v>880</v>
      </c>
      <c r="J5959" s="14">
        <v>0</v>
      </c>
      <c r="K5959" s="14">
        <v>0</v>
      </c>
      <c r="L5959" s="14">
        <v>618</v>
      </c>
      <c r="M5959" s="14">
        <f>C5959-SUM(D5959:L5959)</f>
        <v>7016.5276838041182</v>
      </c>
      <c r="P5959" s="49">
        <f>D5960/('Parc électrique'!$C$22+'Parc électrique'!$C$23)</f>
        <v>0.20734374999999999</v>
      </c>
      <c r="Q5959" s="49">
        <f t="shared" si="465"/>
        <v>0.20210640546262718</v>
      </c>
      <c r="R5959" s="49">
        <f t="shared" si="466"/>
        <v>0.269144415540997</v>
      </c>
    </row>
    <row r="5960" spans="1:18" x14ac:dyDescent="0.3">
      <c r="A5960" s="35">
        <f t="shared" si="464"/>
        <v>44264</v>
      </c>
      <c r="B5960" s="36">
        <v>0.20833333333333334</v>
      </c>
      <c r="C5960">
        <v>10408</v>
      </c>
      <c r="D5960">
        <v>1327</v>
      </c>
      <c r="E5960" s="49">
        <f t="shared" si="467"/>
        <v>0.20210640546262718</v>
      </c>
      <c r="F5960" s="49">
        <f t="shared" si="468"/>
        <v>0.269144415540997</v>
      </c>
      <c r="G5960">
        <v>0</v>
      </c>
      <c r="H5960" s="51">
        <f>G5960/'Parc électrique'!$C$24</f>
        <v>0</v>
      </c>
      <c r="I5960" s="14">
        <v>880</v>
      </c>
      <c r="J5960" s="14">
        <v>0</v>
      </c>
      <c r="K5960" s="14">
        <v>0</v>
      </c>
      <c r="L5960" s="14">
        <v>626</v>
      </c>
      <c r="M5960" s="14">
        <f>C5960-SUM(D5960:L5960)</f>
        <v>7574.5287491789968</v>
      </c>
      <c r="P5960" s="49">
        <f>D5961/('Parc électrique'!$C$22+'Parc électrique'!$C$23)</f>
        <v>0.2121875</v>
      </c>
      <c r="Q5960" s="49">
        <f t="shared" si="465"/>
        <v>0.20682780604238712</v>
      </c>
      <c r="R5960" s="49">
        <f t="shared" si="466"/>
        <v>0.2754318886998296</v>
      </c>
    </row>
    <row r="5961" spans="1:18" x14ac:dyDescent="0.3">
      <c r="A5961" s="35">
        <f t="shared" si="464"/>
        <v>44264</v>
      </c>
      <c r="B5961" s="36">
        <v>0.25</v>
      </c>
      <c r="C5961">
        <v>11610</v>
      </c>
      <c r="D5961">
        <v>1358</v>
      </c>
      <c r="E5961" s="49">
        <f t="shared" si="467"/>
        <v>0.20682780604238712</v>
      </c>
      <c r="F5961" s="49">
        <f t="shared" si="468"/>
        <v>0.2754318886998296</v>
      </c>
      <c r="G5961">
        <v>0</v>
      </c>
      <c r="H5961" s="51">
        <f>G5961/'Parc électrique'!$C$24</f>
        <v>0</v>
      </c>
      <c r="I5961" s="14">
        <v>880</v>
      </c>
      <c r="J5961" s="14">
        <v>2883</v>
      </c>
      <c r="K5961" s="14">
        <v>0</v>
      </c>
      <c r="L5961" s="14">
        <v>644</v>
      </c>
      <c r="M5961" s="14">
        <f>C5961-SUM(D5961:L5961)</f>
        <v>5844.5177403052576</v>
      </c>
      <c r="P5961" s="49">
        <f>D5962/('Parc électrique'!$C$22+'Parc électrique'!$C$23)</f>
        <v>0.23234374999999999</v>
      </c>
      <c r="Q5961" s="49">
        <f t="shared" si="465"/>
        <v>0.22647492458396881</v>
      </c>
      <c r="R5961" s="49">
        <f t="shared" si="466"/>
        <v>0.30159588990916542</v>
      </c>
    </row>
    <row r="5962" spans="1:18" x14ac:dyDescent="0.3">
      <c r="A5962" s="35">
        <f t="shared" si="464"/>
        <v>44264</v>
      </c>
      <c r="B5962" s="36">
        <v>0.29166666666666669</v>
      </c>
      <c r="C5962">
        <v>12308</v>
      </c>
      <c r="D5962">
        <v>1487</v>
      </c>
      <c r="E5962" s="49">
        <f t="shared" si="467"/>
        <v>0.22647492458396881</v>
      </c>
      <c r="F5962" s="49">
        <f t="shared" si="468"/>
        <v>0.30159588990916542</v>
      </c>
      <c r="G5962">
        <v>20</v>
      </c>
      <c r="H5962" s="51">
        <f>G5962/'Parc électrique'!$C$24</f>
        <v>6.6666666666666671E-3</v>
      </c>
      <c r="I5962" s="14">
        <v>880</v>
      </c>
      <c r="J5962" s="14">
        <v>1518</v>
      </c>
      <c r="K5962" s="14">
        <v>0</v>
      </c>
      <c r="L5962" s="14">
        <v>661</v>
      </c>
      <c r="M5962" s="14">
        <f>C5962-SUM(D5962:L5962)</f>
        <v>7741.4652625188401</v>
      </c>
      <c r="P5962" s="49">
        <f>D5963/('Parc électrique'!$C$22+'Parc électrique'!$C$23)</f>
        <v>0.25437500000000002</v>
      </c>
      <c r="Q5962" s="49">
        <f t="shared" si="465"/>
        <v>0.24794968205965118</v>
      </c>
      <c r="R5962" s="49">
        <f t="shared" si="466"/>
        <v>0.33019375169611387</v>
      </c>
    </row>
    <row r="5963" spans="1:18" x14ac:dyDescent="0.3">
      <c r="A5963" s="35">
        <f t="shared" si="464"/>
        <v>44264</v>
      </c>
      <c r="B5963" s="36">
        <v>0.33333333333333331</v>
      </c>
      <c r="C5963">
        <v>12554</v>
      </c>
      <c r="D5963">
        <v>1628</v>
      </c>
      <c r="E5963" s="49">
        <f t="shared" si="467"/>
        <v>0.24794968205965118</v>
      </c>
      <c r="F5963" s="49">
        <f t="shared" si="468"/>
        <v>0.33019375169611387</v>
      </c>
      <c r="G5963">
        <v>321</v>
      </c>
      <c r="H5963" s="51">
        <f>G5963/'Parc électrique'!$C$24</f>
        <v>0.107</v>
      </c>
      <c r="I5963" s="14">
        <v>880</v>
      </c>
      <c r="J5963" s="14">
        <v>2883</v>
      </c>
      <c r="K5963" s="14">
        <v>0</v>
      </c>
      <c r="L5963" s="14">
        <v>660</v>
      </c>
      <c r="M5963" s="14">
        <f>C5963-SUM(D5963:L5963)</f>
        <v>6181.3148565662441</v>
      </c>
      <c r="P5963" s="49">
        <f>D5964/('Parc électrique'!$C$22+'Parc électrique'!$C$23)</f>
        <v>0.2471875</v>
      </c>
      <c r="Q5963" s="49">
        <f t="shared" si="465"/>
        <v>0.24094373281226542</v>
      </c>
      <c r="R5963" s="49">
        <f t="shared" si="466"/>
        <v>0.32086395281526542</v>
      </c>
    </row>
    <row r="5964" spans="1:18" x14ac:dyDescent="0.3">
      <c r="A5964" s="35">
        <f t="shared" si="464"/>
        <v>44264</v>
      </c>
      <c r="B5964" s="36">
        <v>0.375</v>
      </c>
      <c r="C5964">
        <v>12519</v>
      </c>
      <c r="D5964">
        <v>1582</v>
      </c>
      <c r="E5964" s="49">
        <f t="shared" si="467"/>
        <v>0.24094373281226542</v>
      </c>
      <c r="F5964" s="49">
        <f t="shared" si="468"/>
        <v>0.32086395281526542</v>
      </c>
      <c r="G5964">
        <v>849</v>
      </c>
      <c r="H5964" s="51">
        <f>G5964/'Parc électrique'!$C$24</f>
        <v>0.28299999999999997</v>
      </c>
      <c r="I5964" s="14">
        <v>880</v>
      </c>
      <c r="J5964" s="14">
        <v>2883</v>
      </c>
      <c r="K5964" s="14">
        <v>0</v>
      </c>
      <c r="L5964" s="14">
        <v>656</v>
      </c>
      <c r="M5964" s="14">
        <f>C5964-SUM(D5964:L5964)</f>
        <v>5668.1551923143725</v>
      </c>
      <c r="P5964" s="49">
        <f>D5965/('Parc électrique'!$C$22+'Parc électrique'!$C$23)</f>
        <v>0.2578125</v>
      </c>
      <c r="Q5964" s="49">
        <f t="shared" si="465"/>
        <v>0.25130035343883561</v>
      </c>
      <c r="R5964" s="49">
        <f t="shared" si="466"/>
        <v>0.33465582942173699</v>
      </c>
    </row>
    <row r="5965" spans="1:18" x14ac:dyDescent="0.3">
      <c r="A5965" s="35">
        <f t="shared" si="464"/>
        <v>44264</v>
      </c>
      <c r="B5965" s="36">
        <v>0.41666666666666669</v>
      </c>
      <c r="C5965">
        <v>12276</v>
      </c>
      <c r="D5965">
        <v>1650</v>
      </c>
      <c r="E5965" s="49">
        <f t="shared" si="467"/>
        <v>0.25130035343883561</v>
      </c>
      <c r="F5965" s="49">
        <f t="shared" si="468"/>
        <v>0.33465582942173699</v>
      </c>
      <c r="G5965">
        <v>1283</v>
      </c>
      <c r="H5965" s="51">
        <f>G5965/'Parc électrique'!$C$24</f>
        <v>0.42766666666666664</v>
      </c>
      <c r="I5965" s="14">
        <v>880</v>
      </c>
      <c r="J5965" s="14">
        <v>2768</v>
      </c>
      <c r="K5965" s="14">
        <v>0</v>
      </c>
      <c r="L5965" s="14">
        <v>653</v>
      </c>
      <c r="M5965" s="14">
        <f>C5965-SUM(D5965:L5965)</f>
        <v>5040.9863771504733</v>
      </c>
      <c r="P5965" s="49">
        <f>D5966/('Parc électrique'!$C$22+'Parc électrique'!$C$23)</f>
        <v>0.28578124999999999</v>
      </c>
      <c r="Q5965" s="49">
        <f t="shared" si="465"/>
        <v>0.2785626342058366</v>
      </c>
      <c r="R5965" s="49">
        <f t="shared" si="466"/>
        <v>0.37096091637112544</v>
      </c>
    </row>
    <row r="5966" spans="1:18" x14ac:dyDescent="0.3">
      <c r="A5966" s="35">
        <f t="shared" si="464"/>
        <v>44264</v>
      </c>
      <c r="B5966" s="36">
        <v>0.45833333333333331</v>
      </c>
      <c r="C5966">
        <v>12184</v>
      </c>
      <c r="D5966">
        <v>1829</v>
      </c>
      <c r="E5966" s="49">
        <f t="shared" si="467"/>
        <v>0.2785626342058366</v>
      </c>
      <c r="F5966" s="49">
        <f t="shared" si="468"/>
        <v>0.37096091637112544</v>
      </c>
      <c r="G5966">
        <v>1383</v>
      </c>
      <c r="H5966" s="51">
        <f>G5966/'Parc électrique'!$C$24</f>
        <v>0.46100000000000002</v>
      </c>
      <c r="I5966" s="14">
        <v>880</v>
      </c>
      <c r="J5966" s="14">
        <v>2399</v>
      </c>
      <c r="K5966" s="14">
        <v>0</v>
      </c>
      <c r="L5966" s="14">
        <v>651</v>
      </c>
      <c r="M5966" s="14">
        <f>C5966-SUM(D5966:L5966)</f>
        <v>5040.8894764494235</v>
      </c>
      <c r="P5966" s="49">
        <f>D5967/('Parc électrique'!$C$22+'Parc électrique'!$C$23)</f>
        <v>0.2996875</v>
      </c>
      <c r="Q5966" s="49">
        <f t="shared" si="465"/>
        <v>0.29211762296708288</v>
      </c>
      <c r="R5966" s="49">
        <f t="shared" si="466"/>
        <v>0.38901204898841912</v>
      </c>
    </row>
    <row r="5967" spans="1:18" x14ac:dyDescent="0.3">
      <c r="A5967" s="35">
        <f t="shared" si="464"/>
        <v>44264</v>
      </c>
      <c r="B5967" s="36">
        <v>0.5</v>
      </c>
      <c r="C5967">
        <v>12099</v>
      </c>
      <c r="D5967">
        <v>1918</v>
      </c>
      <c r="E5967" s="49">
        <f t="shared" si="467"/>
        <v>0.29211762296708288</v>
      </c>
      <c r="F5967" s="49">
        <f t="shared" si="468"/>
        <v>0.38901204898841912</v>
      </c>
      <c r="G5967">
        <v>1515</v>
      </c>
      <c r="H5967" s="51">
        <f>G5967/'Parc électrique'!$C$24</f>
        <v>0.505</v>
      </c>
      <c r="I5967" s="14">
        <v>880</v>
      </c>
      <c r="J5967" s="14">
        <v>2093</v>
      </c>
      <c r="K5967" s="14">
        <v>0</v>
      </c>
      <c r="L5967" s="14">
        <v>651</v>
      </c>
      <c r="M5967" s="14">
        <f>C5967-SUM(D5967:L5967)</f>
        <v>5040.8138703280447</v>
      </c>
      <c r="P5967" s="49">
        <f>D5968/('Parc électrique'!$C$22+'Parc électrique'!$C$23)</f>
        <v>0.315</v>
      </c>
      <c r="Q5967" s="49">
        <f t="shared" si="465"/>
        <v>0.30704334092890462</v>
      </c>
      <c r="R5967" s="49">
        <f t="shared" si="466"/>
        <v>0.40888857703892229</v>
      </c>
    </row>
    <row r="5968" spans="1:18" x14ac:dyDescent="0.3">
      <c r="A5968" s="35">
        <f t="shared" si="464"/>
        <v>44264</v>
      </c>
      <c r="B5968" s="36">
        <v>0.54166666666666663</v>
      </c>
      <c r="C5968">
        <v>11819</v>
      </c>
      <c r="D5968">
        <v>2016</v>
      </c>
      <c r="E5968" s="49">
        <f t="shared" si="467"/>
        <v>0.30704334092890462</v>
      </c>
      <c r="F5968" s="49">
        <f t="shared" si="468"/>
        <v>0.40888857703892229</v>
      </c>
      <c r="G5968">
        <v>1335</v>
      </c>
      <c r="H5968" s="51">
        <f>G5968/'Parc électrique'!$C$24</f>
        <v>0.44500000000000001</v>
      </c>
      <c r="I5968" s="14">
        <v>880</v>
      </c>
      <c r="J5968" s="14">
        <v>0</v>
      </c>
      <c r="K5968" s="14">
        <v>0</v>
      </c>
      <c r="L5968" s="14">
        <v>651</v>
      </c>
      <c r="M5968" s="14">
        <f>C5968-SUM(D5968:L5968)</f>
        <v>6935.8390680820321</v>
      </c>
      <c r="P5968" s="49">
        <f>D5969/('Parc électrique'!$C$22+'Parc électrique'!$C$23)</f>
        <v>0.36499999999999999</v>
      </c>
      <c r="Q5968" s="49">
        <f t="shared" si="465"/>
        <v>0.35578037917158789</v>
      </c>
      <c r="R5968" s="49">
        <f t="shared" si="466"/>
        <v>0.47379152577525918</v>
      </c>
    </row>
    <row r="5969" spans="1:18" x14ac:dyDescent="0.3">
      <c r="A5969" s="35">
        <f t="shared" si="464"/>
        <v>44264</v>
      </c>
      <c r="B5969" s="36">
        <v>0.58333333333333337</v>
      </c>
      <c r="C5969">
        <v>11531</v>
      </c>
      <c r="D5969">
        <v>2336</v>
      </c>
      <c r="E5969" s="49">
        <f t="shared" si="467"/>
        <v>0.35578037917158789</v>
      </c>
      <c r="F5969" s="49">
        <f t="shared" si="468"/>
        <v>0.47379152577525918</v>
      </c>
      <c r="G5969">
        <v>1231</v>
      </c>
      <c r="H5969" s="51">
        <f>G5969/'Parc électrique'!$C$24</f>
        <v>0.41033333333333333</v>
      </c>
      <c r="I5969" s="14">
        <v>880</v>
      </c>
      <c r="J5969" s="14">
        <v>1312</v>
      </c>
      <c r="K5969" s="14">
        <v>0</v>
      </c>
      <c r="L5969" s="14">
        <v>650</v>
      </c>
      <c r="M5969" s="14">
        <f>C5969-SUM(D5969:L5969)</f>
        <v>5120.7600947617202</v>
      </c>
      <c r="P5969" s="49">
        <f>D5970/('Parc électrique'!$C$22+'Parc électrique'!$C$23)</f>
        <v>0.35765625000000001</v>
      </c>
      <c r="Q5969" s="49">
        <f t="shared" si="465"/>
        <v>0.34862212667969378</v>
      </c>
      <c r="R5969" s="49">
        <f t="shared" si="466"/>
        <v>0.46425890517960972</v>
      </c>
    </row>
    <row r="5970" spans="1:18" x14ac:dyDescent="0.3">
      <c r="A5970" s="35">
        <f t="shared" si="464"/>
        <v>44264</v>
      </c>
      <c r="B5970" s="36">
        <v>0.625</v>
      </c>
      <c r="C5970">
        <v>11269</v>
      </c>
      <c r="D5970">
        <v>2289</v>
      </c>
      <c r="E5970" s="49">
        <f t="shared" si="467"/>
        <v>0.34862212667969378</v>
      </c>
      <c r="F5970" s="49">
        <f t="shared" si="468"/>
        <v>0.46425890517960972</v>
      </c>
      <c r="G5970">
        <v>833</v>
      </c>
      <c r="H5970" s="51">
        <f>G5970/'Parc électrique'!$C$24</f>
        <v>0.27766666666666667</v>
      </c>
      <c r="I5970" s="14">
        <v>880</v>
      </c>
      <c r="J5970" s="14">
        <v>1496</v>
      </c>
      <c r="K5970" s="14">
        <v>0</v>
      </c>
      <c r="L5970" s="14">
        <v>649</v>
      </c>
      <c r="M5970" s="14">
        <f>C5970-SUM(D5970:L5970)</f>
        <v>5120.9094523014737</v>
      </c>
      <c r="P5970" s="49">
        <f>D5971/('Parc électrique'!$C$22+'Parc électrique'!$C$23)</f>
        <v>0.40843750000000001</v>
      </c>
      <c r="Q5970" s="49">
        <f t="shared" si="465"/>
        <v>0.39812068114491894</v>
      </c>
      <c r="R5970" s="49">
        <f t="shared" si="466"/>
        <v>0.5301759624899518</v>
      </c>
    </row>
    <row r="5971" spans="1:18" x14ac:dyDescent="0.3">
      <c r="A5971" s="35">
        <f t="shared" si="464"/>
        <v>44264</v>
      </c>
      <c r="B5971" s="36">
        <v>0.66666666666666663</v>
      </c>
      <c r="C5971">
        <v>11170</v>
      </c>
      <c r="D5971">
        <v>2614</v>
      </c>
      <c r="E5971" s="49">
        <f t="shared" si="467"/>
        <v>0.39812068114491894</v>
      </c>
      <c r="F5971" s="49">
        <f t="shared" si="468"/>
        <v>0.5301759624899518</v>
      </c>
      <c r="G5971">
        <v>523</v>
      </c>
      <c r="H5971" s="51">
        <f>G5971/'Parc électrique'!$C$24</f>
        <v>0.17433333333333334</v>
      </c>
      <c r="I5971" s="14">
        <v>880</v>
      </c>
      <c r="J5971" s="14">
        <v>1382</v>
      </c>
      <c r="K5971" s="14">
        <v>0</v>
      </c>
      <c r="L5971" s="14">
        <v>649</v>
      </c>
      <c r="M5971" s="14">
        <f>C5971-SUM(D5971:L5971)</f>
        <v>5120.8973700230317</v>
      </c>
      <c r="P5971" s="49">
        <f>D5972/('Parc électrique'!$C$22+'Parc électrique'!$C$23)</f>
        <v>0.43312499999999998</v>
      </c>
      <c r="Q5971" s="49">
        <f t="shared" si="465"/>
        <v>0.42218459377724382</v>
      </c>
      <c r="R5971" s="49">
        <f t="shared" si="466"/>
        <v>0.56222179342851808</v>
      </c>
    </row>
    <row r="5972" spans="1:18" x14ac:dyDescent="0.3">
      <c r="A5972" s="35">
        <f t="shared" si="464"/>
        <v>44264</v>
      </c>
      <c r="B5972" s="36">
        <v>0.70833333333333337</v>
      </c>
      <c r="C5972">
        <v>11282</v>
      </c>
      <c r="D5972">
        <v>2772</v>
      </c>
      <c r="E5972" s="49">
        <f t="shared" si="467"/>
        <v>0.42218459377724382</v>
      </c>
      <c r="F5972" s="49">
        <f t="shared" si="468"/>
        <v>0.56222179342851808</v>
      </c>
      <c r="G5972">
        <v>184</v>
      </c>
      <c r="H5972" s="51">
        <f>G5972/'Parc électrique'!$C$24</f>
        <v>6.133333333333333E-2</v>
      </c>
      <c r="I5972" s="14">
        <v>880</v>
      </c>
      <c r="J5972" s="14">
        <v>1673</v>
      </c>
      <c r="K5972" s="14">
        <v>0</v>
      </c>
      <c r="L5972" s="14">
        <v>651</v>
      </c>
      <c r="M5972" s="14">
        <f>C5972-SUM(D5972:L5972)</f>
        <v>5120.9542602794609</v>
      </c>
      <c r="P5972" s="49">
        <f>D5973/('Parc électrique'!$C$22+'Parc électrique'!$C$23)</f>
        <v>0.47125</v>
      </c>
      <c r="Q5972" s="49">
        <f t="shared" si="465"/>
        <v>0.45934658543728984</v>
      </c>
      <c r="R5972" s="49">
        <f t="shared" si="466"/>
        <v>0.61171029183997505</v>
      </c>
    </row>
    <row r="5973" spans="1:18" x14ac:dyDescent="0.3">
      <c r="A5973" s="35">
        <f t="shared" si="464"/>
        <v>44264</v>
      </c>
      <c r="B5973" s="36">
        <v>0.75</v>
      </c>
      <c r="C5973">
        <v>12018</v>
      </c>
      <c r="D5973">
        <v>3016</v>
      </c>
      <c r="E5973" s="49">
        <f t="shared" si="467"/>
        <v>0.45934658543728984</v>
      </c>
      <c r="F5973" s="49">
        <f t="shared" si="468"/>
        <v>0.61171029183997505</v>
      </c>
      <c r="G5973">
        <v>13</v>
      </c>
      <c r="H5973" s="51">
        <f>G5973/'Parc électrique'!$C$24</f>
        <v>4.3333333333333331E-3</v>
      </c>
      <c r="I5973" s="14">
        <v>880</v>
      </c>
      <c r="J5973" s="14">
        <v>0</v>
      </c>
      <c r="K5973" s="14">
        <v>0</v>
      </c>
      <c r="L5973" s="14">
        <v>650</v>
      </c>
      <c r="M5973" s="14">
        <f>C5973-SUM(D5973:L5973)</f>
        <v>7457.9246097893893</v>
      </c>
      <c r="P5973" s="49">
        <f>D5974/('Parc électrique'!$C$22+'Parc électrique'!$C$23)</f>
        <v>0.49437500000000001</v>
      </c>
      <c r="Q5973" s="49">
        <f t="shared" si="465"/>
        <v>0.48188746562453083</v>
      </c>
      <c r="R5973" s="49">
        <f t="shared" si="466"/>
        <v>0.64172790563053084</v>
      </c>
    </row>
    <row r="5974" spans="1:18" x14ac:dyDescent="0.3">
      <c r="A5974" s="35">
        <f t="shared" si="464"/>
        <v>44264</v>
      </c>
      <c r="B5974" s="36">
        <v>0.79166666666666663</v>
      </c>
      <c r="C5974">
        <v>12457</v>
      </c>
      <c r="D5974">
        <v>3164</v>
      </c>
      <c r="E5974" s="49">
        <f t="shared" si="467"/>
        <v>0.48188746562453083</v>
      </c>
      <c r="F5974" s="49">
        <f t="shared" si="468"/>
        <v>0.64172790563053084</v>
      </c>
      <c r="G5974">
        <v>0</v>
      </c>
      <c r="H5974" s="51">
        <f>G5974/'Parc électrique'!$C$24</f>
        <v>0</v>
      </c>
      <c r="I5974" s="14">
        <v>880</v>
      </c>
      <c r="J5974" s="14">
        <v>2564</v>
      </c>
      <c r="K5974" s="14">
        <v>0</v>
      </c>
      <c r="L5974" s="14">
        <v>647</v>
      </c>
      <c r="M5974" s="14">
        <f>C5974-SUM(D5974:L5974)</f>
        <v>5200.8763846287457</v>
      </c>
      <c r="P5974" s="49">
        <f>D5975/('Parc électrique'!$C$22+'Parc électrique'!$C$23)</f>
        <v>0.50453124999999999</v>
      </c>
      <c r="Q5974" s="49">
        <f t="shared" si="465"/>
        <v>0.49178717651757586</v>
      </c>
      <c r="R5974" s="49">
        <f t="shared" si="466"/>
        <v>0.65491131709259931</v>
      </c>
    </row>
    <row r="5975" spans="1:18" x14ac:dyDescent="0.3">
      <c r="A5975" s="35">
        <f t="shared" si="464"/>
        <v>44264</v>
      </c>
      <c r="B5975" s="36">
        <v>0.83333333333333337</v>
      </c>
      <c r="C5975">
        <v>11433</v>
      </c>
      <c r="D5975">
        <v>3229</v>
      </c>
      <c r="E5975" s="49">
        <f t="shared" si="467"/>
        <v>0.49178717651757586</v>
      </c>
      <c r="F5975" s="49">
        <f t="shared" si="468"/>
        <v>0.65491131709259931</v>
      </c>
      <c r="G5975">
        <v>0</v>
      </c>
      <c r="H5975" s="51">
        <f>G5975/'Parc électrique'!$C$24</f>
        <v>0</v>
      </c>
      <c r="I5975" s="14">
        <v>880</v>
      </c>
      <c r="J5975" s="14">
        <v>1480</v>
      </c>
      <c r="K5975" s="14">
        <v>0</v>
      </c>
      <c r="L5975" s="14">
        <v>642</v>
      </c>
      <c r="M5975" s="14">
        <f>C5975-SUM(D5975:L5975)</f>
        <v>5200.8533015063895</v>
      </c>
      <c r="P5975" s="49">
        <f>D5976/('Parc électrique'!$C$22+'Parc électrique'!$C$23)</f>
        <v>0.51734374999999999</v>
      </c>
      <c r="Q5975" s="49">
        <f t="shared" si="465"/>
        <v>0.50427604256726344</v>
      </c>
      <c r="R5975" s="49">
        <f t="shared" si="466"/>
        <v>0.67154269770628561</v>
      </c>
    </row>
    <row r="5976" spans="1:18" x14ac:dyDescent="0.3">
      <c r="A5976" s="35">
        <f t="shared" si="464"/>
        <v>44264</v>
      </c>
      <c r="B5976" s="36">
        <v>0.875</v>
      </c>
      <c r="C5976">
        <v>10667</v>
      </c>
      <c r="D5976">
        <v>3311</v>
      </c>
      <c r="E5976" s="49">
        <f t="shared" si="467"/>
        <v>0.50427604256726344</v>
      </c>
      <c r="F5976" s="49">
        <f t="shared" si="468"/>
        <v>0.67154269770628561</v>
      </c>
      <c r="G5976">
        <v>0</v>
      </c>
      <c r="H5976" s="51">
        <f>G5976/'Parc électrique'!$C$24</f>
        <v>0</v>
      </c>
      <c r="I5976" s="14">
        <v>880</v>
      </c>
      <c r="J5976" s="14">
        <v>642</v>
      </c>
      <c r="K5976" s="14">
        <v>0</v>
      </c>
      <c r="L5976" s="14">
        <v>632</v>
      </c>
      <c r="M5976" s="14">
        <f>C5976-SUM(D5976:L5976)</f>
        <v>5200.8241812597262</v>
      </c>
      <c r="P5976" s="49">
        <f>D5977/('Parc électrique'!$C$22+'Parc électrique'!$C$23)</f>
        <v>0.51093750000000004</v>
      </c>
      <c r="Q5976" s="49">
        <f t="shared" si="465"/>
        <v>0.49803160954241965</v>
      </c>
      <c r="R5976" s="49">
        <f t="shared" si="466"/>
        <v>0.6632270073994424</v>
      </c>
    </row>
    <row r="5977" spans="1:18" x14ac:dyDescent="0.3">
      <c r="A5977" s="35">
        <f t="shared" si="464"/>
        <v>44264</v>
      </c>
      <c r="B5977" s="36">
        <v>0.91666666666666663</v>
      </c>
      <c r="C5977">
        <v>10792</v>
      </c>
      <c r="D5977">
        <v>3270</v>
      </c>
      <c r="E5977" s="49">
        <f t="shared" si="467"/>
        <v>0.49803160954241965</v>
      </c>
      <c r="F5977" s="49">
        <f t="shared" si="468"/>
        <v>0.6632270073994424</v>
      </c>
      <c r="G5977">
        <v>0</v>
      </c>
      <c r="H5977" s="51">
        <f>G5977/'Parc électrique'!$C$24</f>
        <v>0</v>
      </c>
      <c r="I5977" s="14">
        <v>880</v>
      </c>
      <c r="J5977" s="14">
        <v>653</v>
      </c>
      <c r="K5977" s="14">
        <v>0</v>
      </c>
      <c r="L5977" s="14">
        <v>628</v>
      </c>
      <c r="M5977" s="14">
        <f>C5977-SUM(D5977:L5977)</f>
        <v>5359.8387413830578</v>
      </c>
      <c r="P5977" s="49">
        <f>D5978/('Parc électrique'!$C$22+'Parc électrique'!$C$23)</f>
        <v>0.50468749999999996</v>
      </c>
      <c r="Q5977" s="49">
        <f t="shared" si="465"/>
        <v>0.49193947976208419</v>
      </c>
      <c r="R5977" s="49">
        <f t="shared" si="466"/>
        <v>0.65511413880740021</v>
      </c>
    </row>
    <row r="5978" spans="1:18" x14ac:dyDescent="0.3">
      <c r="A5978" s="35">
        <f t="shared" si="464"/>
        <v>44264</v>
      </c>
      <c r="B5978" s="36">
        <v>0.95833333333333337</v>
      </c>
      <c r="C5978">
        <v>10919</v>
      </c>
      <c r="D5978">
        <v>3230</v>
      </c>
      <c r="E5978" s="49">
        <f t="shared" si="467"/>
        <v>0.49193947976208419</v>
      </c>
      <c r="F5978" s="49">
        <f t="shared" si="468"/>
        <v>0.65511413880740021</v>
      </c>
      <c r="G5978">
        <v>0</v>
      </c>
      <c r="H5978" s="51">
        <f>G5978/'Parc électrique'!$C$24</f>
        <v>0</v>
      </c>
      <c r="I5978" s="14">
        <v>880</v>
      </c>
      <c r="J5978" s="14">
        <v>1223</v>
      </c>
      <c r="K5978" s="14">
        <v>0</v>
      </c>
      <c r="L5978" s="14">
        <v>624</v>
      </c>
      <c r="M5978" s="14">
        <f>C5978-SUM(D5978:L5978)</f>
        <v>4960.8529463814302</v>
      </c>
      <c r="P5978" s="49">
        <f>D5979/('Parc électrique'!$C$22+'Parc électrique'!$C$23)</f>
        <v>0.47796875</v>
      </c>
      <c r="Q5978" s="49">
        <f t="shared" si="465"/>
        <v>0.46589562495115039</v>
      </c>
      <c r="R5978" s="49">
        <f t="shared" si="466"/>
        <v>0.62043162557642029</v>
      </c>
    </row>
    <row r="5979" spans="1:18" x14ac:dyDescent="0.3">
      <c r="A5979" s="35">
        <f t="shared" si="464"/>
        <v>44265</v>
      </c>
      <c r="B5979" s="36">
        <v>0</v>
      </c>
      <c r="C5979">
        <v>10402</v>
      </c>
      <c r="D5979">
        <v>3059</v>
      </c>
      <c r="E5979" s="49">
        <f t="shared" si="467"/>
        <v>0.46589562495115039</v>
      </c>
      <c r="F5979" s="49">
        <f t="shared" si="468"/>
        <v>0.62043162557642029</v>
      </c>
      <c r="G5979">
        <v>0</v>
      </c>
      <c r="H5979" s="51">
        <f>G5979/'Parc électrique'!$C$24</f>
        <v>0</v>
      </c>
      <c r="I5979" s="14">
        <v>880</v>
      </c>
      <c r="J5979" s="14">
        <v>888</v>
      </c>
      <c r="K5979" s="14">
        <v>0</v>
      </c>
      <c r="L5979" s="14">
        <v>613</v>
      </c>
      <c r="M5979" s="14">
        <f>C5979-SUM(D5979:L5979)</f>
        <v>4960.9136727494724</v>
      </c>
      <c r="P5979" s="49">
        <f>D5980/('Parc électrique'!$C$22+'Parc électrique'!$C$23)</f>
        <v>0.45093749999999999</v>
      </c>
      <c r="Q5979" s="49">
        <f t="shared" si="465"/>
        <v>0.43954716365119972</v>
      </c>
      <c r="R5979" s="49">
        <f t="shared" si="466"/>
        <v>0.58534346891583822</v>
      </c>
    </row>
    <row r="5980" spans="1:18" x14ac:dyDescent="0.3">
      <c r="A5980" s="35">
        <f t="shared" ref="A5980:A6043" si="469">A5956+1</f>
        <v>44265</v>
      </c>
      <c r="B5980" s="36">
        <v>4.1666666666666664E-2</v>
      </c>
      <c r="C5980">
        <v>10078</v>
      </c>
      <c r="D5980">
        <v>2886</v>
      </c>
      <c r="E5980" s="49">
        <f t="shared" si="467"/>
        <v>0.43954716365119972</v>
      </c>
      <c r="F5980" s="49">
        <f t="shared" si="468"/>
        <v>0.58534346891583822</v>
      </c>
      <c r="G5980">
        <v>0</v>
      </c>
      <c r="H5980" s="51">
        <f>G5980/'Parc électrique'!$C$24</f>
        <v>0</v>
      </c>
      <c r="I5980" s="14">
        <v>880</v>
      </c>
      <c r="J5980" s="14">
        <v>742</v>
      </c>
      <c r="K5980" s="14">
        <v>0</v>
      </c>
      <c r="L5980" s="14">
        <v>608</v>
      </c>
      <c r="M5980" s="14">
        <f>C5980-SUM(D5980:L5980)</f>
        <v>4960.9751093674331</v>
      </c>
      <c r="P5980" s="49">
        <f>D5981/('Parc électrique'!$C$22+'Parc électrique'!$C$23)</f>
        <v>0.44421875</v>
      </c>
      <c r="Q5980" s="49">
        <f t="shared" si="465"/>
        <v>0.43299812413733918</v>
      </c>
      <c r="R5980" s="49">
        <f t="shared" si="466"/>
        <v>0.57662213517939298</v>
      </c>
    </row>
    <row r="5981" spans="1:18" x14ac:dyDescent="0.3">
      <c r="A5981" s="35">
        <f t="shared" si="469"/>
        <v>44265</v>
      </c>
      <c r="B5981" s="36">
        <v>8.3333333333333329E-2</v>
      </c>
      <c r="C5981">
        <v>9770</v>
      </c>
      <c r="D5981">
        <v>2843</v>
      </c>
      <c r="E5981" s="49">
        <f t="shared" si="467"/>
        <v>0.43299812413733918</v>
      </c>
      <c r="F5981" s="49">
        <f t="shared" si="468"/>
        <v>0.57662213517939298</v>
      </c>
      <c r="G5981">
        <v>0</v>
      </c>
      <c r="H5981" s="51">
        <f>G5981/'Parc électrique'!$C$24</f>
        <v>0</v>
      </c>
      <c r="I5981" s="14">
        <v>880</v>
      </c>
      <c r="J5981" s="14">
        <v>0</v>
      </c>
      <c r="K5981" s="14">
        <v>0</v>
      </c>
      <c r="L5981" s="14">
        <v>608</v>
      </c>
      <c r="M5981" s="14">
        <f>C5981-SUM(D5981:L5981)</f>
        <v>5437.9903797406832</v>
      </c>
      <c r="P5981" s="49">
        <f>D5982/('Parc électrique'!$C$22+'Parc électrique'!$C$23)</f>
        <v>0.44046875000000002</v>
      </c>
      <c r="Q5981" s="49">
        <f t="shared" si="465"/>
        <v>0.42934284626913799</v>
      </c>
      <c r="R5981" s="49">
        <f t="shared" si="466"/>
        <v>0.57175441402416771</v>
      </c>
    </row>
    <row r="5982" spans="1:18" x14ac:dyDescent="0.3">
      <c r="A5982" s="35">
        <f t="shared" si="469"/>
        <v>44265</v>
      </c>
      <c r="B5982" s="36">
        <v>0.125</v>
      </c>
      <c r="C5982">
        <v>9331</v>
      </c>
      <c r="D5982">
        <v>2819</v>
      </c>
      <c r="E5982" s="49">
        <f t="shared" si="467"/>
        <v>0.42934284626913799</v>
      </c>
      <c r="F5982" s="49">
        <f t="shared" si="468"/>
        <v>0.57175441402416771</v>
      </c>
      <c r="G5982">
        <v>0</v>
      </c>
      <c r="H5982" s="51">
        <f>G5982/'Parc électrique'!$C$24</f>
        <v>0</v>
      </c>
      <c r="I5982" s="14">
        <v>880</v>
      </c>
      <c r="J5982" s="14">
        <v>58</v>
      </c>
      <c r="K5982" s="14">
        <v>0</v>
      </c>
      <c r="L5982" s="14">
        <v>612</v>
      </c>
      <c r="M5982" s="14">
        <f>C5982-SUM(D5982:L5982)</f>
        <v>4960.998902739706</v>
      </c>
      <c r="P5982" s="49">
        <f>D5983/('Parc électrique'!$C$22+'Parc électrique'!$C$23)</f>
        <v>0.44828125000000002</v>
      </c>
      <c r="Q5982" s="49">
        <f t="shared" si="465"/>
        <v>0.43695800849455724</v>
      </c>
      <c r="R5982" s="49">
        <f t="shared" si="466"/>
        <v>0.58189549976422028</v>
      </c>
    </row>
    <row r="5983" spans="1:18" x14ac:dyDescent="0.3">
      <c r="A5983" s="35">
        <f t="shared" si="469"/>
        <v>44265</v>
      </c>
      <c r="B5983" s="36">
        <v>0.16666666666666666</v>
      </c>
      <c r="C5983">
        <v>9245</v>
      </c>
      <c r="D5983">
        <v>2869</v>
      </c>
      <c r="E5983" s="49">
        <f t="shared" si="467"/>
        <v>0.43695800849455724</v>
      </c>
      <c r="F5983" s="49">
        <f t="shared" si="468"/>
        <v>0.58189549976422028</v>
      </c>
      <c r="G5983">
        <v>0</v>
      </c>
      <c r="H5983" s="51">
        <f>G5983/'Parc électrique'!$C$24</f>
        <v>0</v>
      </c>
      <c r="I5983" s="14">
        <v>880</v>
      </c>
      <c r="J5983" s="14">
        <v>0</v>
      </c>
      <c r="K5983" s="14">
        <v>-321</v>
      </c>
      <c r="L5983" s="14">
        <v>615</v>
      </c>
      <c r="M5983" s="14">
        <f>C5983-SUM(D5983:L5983)</f>
        <v>5200.9811464917411</v>
      </c>
      <c r="P5983" s="49">
        <f>D5984/('Parc électrique'!$C$22+'Parc électrique'!$C$23)</f>
        <v>0.47187499999999999</v>
      </c>
      <c r="Q5983" s="49">
        <f t="shared" si="465"/>
        <v>0.45995579841532341</v>
      </c>
      <c r="R5983" s="49">
        <f t="shared" si="466"/>
        <v>0.61252157869917923</v>
      </c>
    </row>
    <row r="5984" spans="1:18" x14ac:dyDescent="0.3">
      <c r="A5984" s="35">
        <f t="shared" si="469"/>
        <v>44265</v>
      </c>
      <c r="B5984" s="36">
        <v>0.20833333333333334</v>
      </c>
      <c r="C5984">
        <v>9758</v>
      </c>
      <c r="D5984">
        <v>3020</v>
      </c>
      <c r="E5984" s="49">
        <f t="shared" si="467"/>
        <v>0.45995579841532341</v>
      </c>
      <c r="F5984" s="49">
        <f t="shared" si="468"/>
        <v>0.61252157869917923</v>
      </c>
      <c r="G5984">
        <v>0</v>
      </c>
      <c r="H5984" s="51">
        <f>G5984/'Parc électrique'!$C$24</f>
        <v>0</v>
      </c>
      <c r="I5984" s="14">
        <v>880</v>
      </c>
      <c r="J5984" s="14">
        <v>32</v>
      </c>
      <c r="K5984" s="14">
        <v>0</v>
      </c>
      <c r="L5984" s="14">
        <v>624</v>
      </c>
      <c r="M5984" s="14">
        <f>C5984-SUM(D5984:L5984)</f>
        <v>5200.9275226228856</v>
      </c>
      <c r="P5984" s="49">
        <f>D5985/('Parc électrique'!$C$22+'Parc électrique'!$C$23)</f>
        <v>0.50187499999999996</v>
      </c>
      <c r="Q5984" s="49">
        <f t="shared" si="465"/>
        <v>0.48919802136093327</v>
      </c>
      <c r="R5984" s="49">
        <f t="shared" si="466"/>
        <v>0.65146334794098126</v>
      </c>
    </row>
    <row r="5985" spans="1:18" x14ac:dyDescent="0.3">
      <c r="A5985" s="35">
        <f t="shared" si="469"/>
        <v>44265</v>
      </c>
      <c r="B5985" s="36">
        <v>0.25</v>
      </c>
      <c r="C5985">
        <v>10935</v>
      </c>
      <c r="D5985">
        <v>3212</v>
      </c>
      <c r="E5985" s="49">
        <f t="shared" si="467"/>
        <v>0.48919802136093327</v>
      </c>
      <c r="F5985" s="49">
        <f t="shared" si="468"/>
        <v>0.65146334794098126</v>
      </c>
      <c r="G5985">
        <v>0</v>
      </c>
      <c r="H5985" s="51">
        <f>G5985/'Parc électrique'!$C$24</f>
        <v>0</v>
      </c>
      <c r="I5985" s="14">
        <v>880</v>
      </c>
      <c r="J5985" s="14">
        <v>999</v>
      </c>
      <c r="K5985" s="14">
        <v>0</v>
      </c>
      <c r="L5985" s="14">
        <v>642</v>
      </c>
      <c r="M5985" s="14">
        <f>C5985-SUM(D5985:L5985)</f>
        <v>5200.8593386306984</v>
      </c>
      <c r="P5985" s="49">
        <f>D5986/('Parc électrique'!$C$22+'Parc électrique'!$C$23)</f>
        <v>0.49390624999999999</v>
      </c>
      <c r="Q5985" s="49">
        <f t="shared" si="465"/>
        <v>0.48143055589100564</v>
      </c>
      <c r="R5985" s="49">
        <f t="shared" si="466"/>
        <v>0.64111944048612768</v>
      </c>
    </row>
    <row r="5986" spans="1:18" x14ac:dyDescent="0.3">
      <c r="A5986" s="35">
        <f t="shared" si="469"/>
        <v>44265</v>
      </c>
      <c r="B5986" s="36">
        <v>0.29166666666666669</v>
      </c>
      <c r="C5986">
        <v>11649</v>
      </c>
      <c r="D5986">
        <v>3161</v>
      </c>
      <c r="E5986" s="49">
        <f t="shared" si="467"/>
        <v>0.48143055589100564</v>
      </c>
      <c r="F5986" s="49">
        <f t="shared" si="468"/>
        <v>0.64111944048612768</v>
      </c>
      <c r="G5986">
        <v>8</v>
      </c>
      <c r="H5986" s="51">
        <f>G5986/'Parc électrique'!$C$24</f>
        <v>2.6666666666666666E-3</v>
      </c>
      <c r="I5986" s="14">
        <v>880</v>
      </c>
      <c r="J5986" s="14">
        <v>0</v>
      </c>
      <c r="K5986" s="14">
        <v>0</v>
      </c>
      <c r="L5986" s="14">
        <v>658</v>
      </c>
      <c r="M5986" s="14">
        <f>C5986-SUM(D5986:L5986)</f>
        <v>6940.8747833369562</v>
      </c>
      <c r="P5986" s="49">
        <f>D5987/('Parc électrique'!$C$22+'Parc électrique'!$C$23)</f>
        <v>0.47</v>
      </c>
      <c r="Q5986" s="49">
        <f t="shared" si="465"/>
        <v>0.45812815948122276</v>
      </c>
      <c r="R5986" s="49">
        <f t="shared" si="466"/>
        <v>0.61008771812156659</v>
      </c>
    </row>
    <row r="5987" spans="1:18" x14ac:dyDescent="0.3">
      <c r="A5987" s="35">
        <f t="shared" si="469"/>
        <v>44265</v>
      </c>
      <c r="B5987" s="36">
        <v>0.33333333333333331</v>
      </c>
      <c r="C5987">
        <v>11961</v>
      </c>
      <c r="D5987">
        <v>3008</v>
      </c>
      <c r="E5987" s="49">
        <f t="shared" si="467"/>
        <v>0.45812815948122276</v>
      </c>
      <c r="F5987" s="49">
        <f t="shared" si="468"/>
        <v>0.61008771812156659</v>
      </c>
      <c r="G5987">
        <v>162</v>
      </c>
      <c r="H5987" s="51">
        <f>G5987/'Parc électrique'!$C$24</f>
        <v>5.3999999999999999E-2</v>
      </c>
      <c r="I5987" s="14">
        <v>880</v>
      </c>
      <c r="J5987" s="14">
        <v>0</v>
      </c>
      <c r="K5987" s="14">
        <v>0</v>
      </c>
      <c r="L5987" s="14">
        <v>657</v>
      </c>
      <c r="M5987" s="14">
        <f>C5987-SUM(D5987:L5987)</f>
        <v>7252.8777841223973</v>
      </c>
      <c r="P5987" s="49">
        <f>D5988/('Parc électrique'!$C$22+'Parc électrique'!$C$23)</f>
        <v>0.44671875</v>
      </c>
      <c r="Q5987" s="49">
        <f t="shared" si="465"/>
        <v>0.43543497604947334</v>
      </c>
      <c r="R5987" s="49">
        <f t="shared" si="466"/>
        <v>0.57986728261620979</v>
      </c>
    </row>
    <row r="5988" spans="1:18" x14ac:dyDescent="0.3">
      <c r="A5988" s="35">
        <f t="shared" si="469"/>
        <v>44265</v>
      </c>
      <c r="B5988" s="36">
        <v>0.375</v>
      </c>
      <c r="C5988">
        <v>11992</v>
      </c>
      <c r="D5988">
        <v>2859</v>
      </c>
      <c r="E5988" s="49">
        <f t="shared" si="467"/>
        <v>0.43543497604947334</v>
      </c>
      <c r="F5988" s="49">
        <f t="shared" si="468"/>
        <v>0.57986728261620979</v>
      </c>
      <c r="G5988">
        <v>554</v>
      </c>
      <c r="H5988" s="51">
        <f>G5988/'Parc électrique'!$C$24</f>
        <v>0.18466666666666667</v>
      </c>
      <c r="I5988" s="14">
        <v>880</v>
      </c>
      <c r="J5988" s="14">
        <v>0</v>
      </c>
      <c r="K5988" s="14">
        <v>0</v>
      </c>
      <c r="L5988" s="14">
        <v>653</v>
      </c>
      <c r="M5988" s="14">
        <f>C5988-SUM(D5988:L5988)</f>
        <v>7044.8000310746675</v>
      </c>
      <c r="P5988" s="49">
        <f>D5989/('Parc électrique'!$C$22+'Parc électrique'!$C$23)</f>
        <v>0.45765624999999999</v>
      </c>
      <c r="Q5988" s="49">
        <f t="shared" si="465"/>
        <v>0.44609620316506032</v>
      </c>
      <c r="R5988" s="49">
        <f t="shared" si="466"/>
        <v>0.59406480265228345</v>
      </c>
    </row>
    <row r="5989" spans="1:18" x14ac:dyDescent="0.3">
      <c r="A5989" s="35">
        <f t="shared" si="469"/>
        <v>44265</v>
      </c>
      <c r="B5989" s="36">
        <v>0.41666666666666669</v>
      </c>
      <c r="C5989">
        <v>11838</v>
      </c>
      <c r="D5989">
        <v>2929</v>
      </c>
      <c r="E5989" s="49">
        <f t="shared" si="467"/>
        <v>0.44609620316506032</v>
      </c>
      <c r="F5989" s="49">
        <f t="shared" si="468"/>
        <v>0.59406480265228345</v>
      </c>
      <c r="G5989">
        <v>874</v>
      </c>
      <c r="H5989" s="51">
        <f>G5989/'Parc électrique'!$C$24</f>
        <v>0.29133333333333333</v>
      </c>
      <c r="I5989" s="14">
        <v>880</v>
      </c>
      <c r="J5989" s="14">
        <v>0</v>
      </c>
      <c r="K5989" s="14">
        <v>296</v>
      </c>
      <c r="L5989" s="14">
        <v>650</v>
      </c>
      <c r="M5989" s="14">
        <f>C5989-SUM(D5989:L5989)</f>
        <v>6207.6685056608494</v>
      </c>
      <c r="P5989" s="49">
        <f>D5990/('Parc électrique'!$C$22+'Parc électrique'!$C$23)</f>
        <v>0.46921875000000002</v>
      </c>
      <c r="Q5989" s="49">
        <f t="shared" si="465"/>
        <v>0.45736664325868082</v>
      </c>
      <c r="R5989" s="49">
        <f t="shared" si="466"/>
        <v>0.6090736095475614</v>
      </c>
    </row>
    <row r="5990" spans="1:18" x14ac:dyDescent="0.3">
      <c r="A5990" s="35">
        <f t="shared" si="469"/>
        <v>44265</v>
      </c>
      <c r="B5990" s="36">
        <v>0.45833333333333331</v>
      </c>
      <c r="C5990">
        <v>11856</v>
      </c>
      <c r="D5990">
        <v>3003</v>
      </c>
      <c r="E5990" s="49">
        <f t="shared" si="467"/>
        <v>0.45736664325868082</v>
      </c>
      <c r="F5990" s="49">
        <f t="shared" si="468"/>
        <v>0.6090736095475614</v>
      </c>
      <c r="G5990">
        <v>1030</v>
      </c>
      <c r="H5990" s="51">
        <f>G5990/'Parc électrique'!$C$24</f>
        <v>0.34333333333333332</v>
      </c>
      <c r="I5990" s="14">
        <v>880</v>
      </c>
      <c r="J5990" s="14">
        <v>1173</v>
      </c>
      <c r="K5990" s="14">
        <v>0</v>
      </c>
      <c r="L5990" s="14">
        <v>648</v>
      </c>
      <c r="M5990" s="14">
        <f>C5990-SUM(D5990:L5990)</f>
        <v>5120.5902264138604</v>
      </c>
      <c r="P5990" s="49">
        <f>D5991/('Parc électrique'!$C$22+'Parc électrique'!$C$23)</f>
        <v>0.52781250000000002</v>
      </c>
      <c r="Q5990" s="49">
        <f t="shared" si="465"/>
        <v>0.51448035994932528</v>
      </c>
      <c r="R5990" s="49">
        <f t="shared" si="466"/>
        <v>0.68513175259795611</v>
      </c>
    </row>
    <row r="5991" spans="1:18" x14ac:dyDescent="0.3">
      <c r="A5991" s="35">
        <f t="shared" si="469"/>
        <v>44265</v>
      </c>
      <c r="B5991" s="36">
        <v>0.5</v>
      </c>
      <c r="C5991">
        <v>11861</v>
      </c>
      <c r="D5991">
        <v>3378</v>
      </c>
      <c r="E5991" s="49">
        <f t="shared" si="467"/>
        <v>0.51448035994932528</v>
      </c>
      <c r="F5991" s="49">
        <f t="shared" si="468"/>
        <v>0.68513175259795611</v>
      </c>
      <c r="G5991">
        <v>1096</v>
      </c>
      <c r="H5991" s="51">
        <f>G5991/'Parc électrique'!$C$24</f>
        <v>0.36533333333333334</v>
      </c>
      <c r="I5991" s="14">
        <v>880</v>
      </c>
      <c r="J5991" s="14">
        <v>737</v>
      </c>
      <c r="K5991" s="14">
        <v>0</v>
      </c>
      <c r="L5991" s="14">
        <v>648</v>
      </c>
      <c r="M5991" s="14">
        <f>C5991-SUM(D5991:L5991)</f>
        <v>5120.4350545541201</v>
      </c>
      <c r="P5991" s="49">
        <f>D5992/('Parc électrique'!$C$22+'Parc électrique'!$C$23)</f>
        <v>0.52687499999999998</v>
      </c>
      <c r="Q5991" s="49">
        <f t="shared" si="465"/>
        <v>0.5135665404822749</v>
      </c>
      <c r="R5991" s="49">
        <f t="shared" si="466"/>
        <v>0.68391482230914979</v>
      </c>
    </row>
    <row r="5992" spans="1:18" x14ac:dyDescent="0.3">
      <c r="A5992" s="35">
        <f t="shared" si="469"/>
        <v>44265</v>
      </c>
      <c r="B5992" s="36">
        <v>0.54166666666666663</v>
      </c>
      <c r="C5992">
        <v>11608</v>
      </c>
      <c r="D5992">
        <v>3372</v>
      </c>
      <c r="E5992" s="49">
        <f t="shared" si="467"/>
        <v>0.5135665404822749</v>
      </c>
      <c r="F5992" s="49">
        <f t="shared" si="468"/>
        <v>0.68391482230914979</v>
      </c>
      <c r="G5992">
        <v>1083</v>
      </c>
      <c r="H5992" s="51">
        <f>G5992/'Parc électrique'!$C$24</f>
        <v>0.36099999999999999</v>
      </c>
      <c r="I5992" s="14">
        <v>880</v>
      </c>
      <c r="J5992" s="14">
        <v>503</v>
      </c>
      <c r="K5992" s="14">
        <v>0</v>
      </c>
      <c r="L5992" s="14">
        <v>648</v>
      </c>
      <c r="M5992" s="14">
        <f>C5992-SUM(D5992:L5992)</f>
        <v>5120.4415186372089</v>
      </c>
      <c r="P5992" s="49">
        <f>D5993/('Parc électrique'!$C$22+'Parc électrique'!$C$23)</f>
        <v>0.53656250000000005</v>
      </c>
      <c r="Q5992" s="49">
        <f t="shared" si="465"/>
        <v>0.52300934164179491</v>
      </c>
      <c r="R5992" s="49">
        <f t="shared" si="466"/>
        <v>0.69648976862681511</v>
      </c>
    </row>
    <row r="5993" spans="1:18" x14ac:dyDescent="0.3">
      <c r="A5993" s="35">
        <f t="shared" si="469"/>
        <v>44265</v>
      </c>
      <c r="B5993" s="36">
        <v>0.58333333333333337</v>
      </c>
      <c r="C5993">
        <v>11315</v>
      </c>
      <c r="D5993">
        <v>3434</v>
      </c>
      <c r="E5993" s="49">
        <f t="shared" si="467"/>
        <v>0.52300934164179491</v>
      </c>
      <c r="F5993" s="49">
        <f t="shared" si="468"/>
        <v>0.69648976862681511</v>
      </c>
      <c r="G5993">
        <v>1012</v>
      </c>
      <c r="H5993" s="51">
        <f>G5993/'Parc électrique'!$C$24</f>
        <v>0.33733333333333332</v>
      </c>
      <c r="I5993" s="14">
        <v>880</v>
      </c>
      <c r="J5993" s="14">
        <v>460</v>
      </c>
      <c r="K5993" s="14">
        <v>0</v>
      </c>
      <c r="L5993" s="14">
        <v>647</v>
      </c>
      <c r="M5993" s="14">
        <f>C5993-SUM(D5993:L5993)</f>
        <v>4880.4431675563992</v>
      </c>
      <c r="P5993" s="49">
        <f>D5994/('Parc électrique'!$C$22+'Parc électrique'!$C$23)</f>
        <v>0.54734375000000002</v>
      </c>
      <c r="Q5993" s="49">
        <f t="shared" si="465"/>
        <v>0.5335182655128734</v>
      </c>
      <c r="R5993" s="49">
        <f t="shared" si="466"/>
        <v>0.71048446694808776</v>
      </c>
    </row>
    <row r="5994" spans="1:18" x14ac:dyDescent="0.3">
      <c r="A5994" s="35">
        <f t="shared" si="469"/>
        <v>44265</v>
      </c>
      <c r="B5994" s="36">
        <v>0.625</v>
      </c>
      <c r="C5994">
        <v>11029</v>
      </c>
      <c r="D5994">
        <v>3503</v>
      </c>
      <c r="E5994" s="49">
        <f t="shared" si="467"/>
        <v>0.5335182655128734</v>
      </c>
      <c r="F5994" s="49">
        <f t="shared" si="468"/>
        <v>0.71048446694808776</v>
      </c>
      <c r="G5994">
        <v>861</v>
      </c>
      <c r="H5994" s="51">
        <f>G5994/'Parc électrique'!$C$24</f>
        <v>0.28699999999999998</v>
      </c>
      <c r="I5994" s="14">
        <v>880</v>
      </c>
      <c r="J5994" s="14">
        <v>256</v>
      </c>
      <c r="K5994" s="14">
        <v>0</v>
      </c>
      <c r="L5994" s="14">
        <v>647</v>
      </c>
      <c r="M5994" s="14">
        <f>C5994-SUM(D5994:L5994)</f>
        <v>4880.4689972675387</v>
      </c>
      <c r="P5994" s="49">
        <f>D5995/('Parc électrique'!$C$22+'Parc électrique'!$C$23)</f>
        <v>0.54015625</v>
      </c>
      <c r="Q5994" s="49">
        <f t="shared" si="465"/>
        <v>0.52651231626548778</v>
      </c>
      <c r="R5994" s="49">
        <f t="shared" si="466"/>
        <v>0.70115466806723936</v>
      </c>
    </row>
    <row r="5995" spans="1:18" x14ac:dyDescent="0.3">
      <c r="A5995" s="35">
        <f t="shared" si="469"/>
        <v>44265</v>
      </c>
      <c r="B5995" s="36">
        <v>0.66666666666666663</v>
      </c>
      <c r="C5995">
        <v>10874</v>
      </c>
      <c r="D5995">
        <v>3457</v>
      </c>
      <c r="E5995" s="49">
        <f t="shared" si="467"/>
        <v>0.52651231626548778</v>
      </c>
      <c r="F5995" s="49">
        <f t="shared" si="468"/>
        <v>0.70115466806723936</v>
      </c>
      <c r="G5995">
        <v>532</v>
      </c>
      <c r="H5995" s="51">
        <f>G5995/'Parc électrique'!$C$24</f>
        <v>0.17733333333333334</v>
      </c>
      <c r="I5995" s="14">
        <v>880</v>
      </c>
      <c r="J5995" s="14">
        <v>0</v>
      </c>
      <c r="K5995" s="14">
        <v>0</v>
      </c>
      <c r="L5995" s="14">
        <v>647</v>
      </c>
      <c r="M5995" s="14">
        <f>C5995-SUM(D5995:L5995)</f>
        <v>5356.5949996823338</v>
      </c>
      <c r="P5995" s="49">
        <f>D5996/('Parc électrique'!$C$22+'Parc électrique'!$C$23)</f>
        <v>0.57921875</v>
      </c>
      <c r="Q5995" s="49">
        <f t="shared" si="465"/>
        <v>0.56458812739258402</v>
      </c>
      <c r="R5995" s="49">
        <f t="shared" si="466"/>
        <v>0.75186009676750254</v>
      </c>
    </row>
    <row r="5996" spans="1:18" x14ac:dyDescent="0.3">
      <c r="A5996" s="35">
        <f t="shared" si="469"/>
        <v>44265</v>
      </c>
      <c r="B5996" s="36">
        <v>0.70833333333333337</v>
      </c>
      <c r="C5996">
        <v>10936</v>
      </c>
      <c r="D5996">
        <v>3707</v>
      </c>
      <c r="E5996" s="49">
        <f t="shared" si="467"/>
        <v>0.56458812739258402</v>
      </c>
      <c r="F5996" s="49">
        <f t="shared" si="468"/>
        <v>0.75186009676750254</v>
      </c>
      <c r="G5996">
        <v>207</v>
      </c>
      <c r="H5996" s="51">
        <f>G5996/'Parc électrique'!$C$24</f>
        <v>6.9000000000000006E-2</v>
      </c>
      <c r="I5996" s="14">
        <v>880</v>
      </c>
      <c r="J5996" s="14">
        <v>612</v>
      </c>
      <c r="K5996" s="14">
        <v>0</v>
      </c>
      <c r="L5996" s="14">
        <v>648</v>
      </c>
      <c r="M5996" s="14">
        <f>C5996-SUM(D5996:L5996)</f>
        <v>4880.6145517758396</v>
      </c>
      <c r="P5996" s="49">
        <f>D5997/('Parc électrique'!$C$22+'Parc électrique'!$C$23)</f>
        <v>0.60593750000000002</v>
      </c>
      <c r="Q5996" s="49">
        <f t="shared" si="465"/>
        <v>0.59063198220351798</v>
      </c>
      <c r="R5996" s="49">
        <f t="shared" si="466"/>
        <v>0.78654260999848258</v>
      </c>
    </row>
    <row r="5997" spans="1:18" x14ac:dyDescent="0.3">
      <c r="A5997" s="35">
        <f t="shared" si="469"/>
        <v>44265</v>
      </c>
      <c r="B5997" s="36">
        <v>0.75</v>
      </c>
      <c r="C5997">
        <v>11632</v>
      </c>
      <c r="D5997">
        <v>3878</v>
      </c>
      <c r="E5997" s="49">
        <f t="shared" si="467"/>
        <v>0.59063198220351798</v>
      </c>
      <c r="F5997" s="49">
        <f t="shared" si="468"/>
        <v>0.78654260999848258</v>
      </c>
      <c r="G5997">
        <v>28</v>
      </c>
      <c r="H5997" s="51">
        <f>G5997/'Parc électrique'!$C$24</f>
        <v>9.3333333333333341E-3</v>
      </c>
      <c r="I5997" s="14">
        <v>880</v>
      </c>
      <c r="J5997" s="14">
        <v>1317</v>
      </c>
      <c r="K5997" s="14">
        <v>0</v>
      </c>
      <c r="L5997" s="14">
        <v>647</v>
      </c>
      <c r="M5997" s="14">
        <f>C5997-SUM(D5997:L5997)</f>
        <v>4880.6134920744644</v>
      </c>
      <c r="P5997" s="49">
        <f>D5998/('Parc électrique'!$C$22+'Parc électrique'!$C$23)</f>
        <v>0.59687500000000004</v>
      </c>
      <c r="Q5997" s="49">
        <f t="shared" si="465"/>
        <v>0.5817983940220316</v>
      </c>
      <c r="R5997" s="49">
        <f t="shared" si="466"/>
        <v>0.77477895054002155</v>
      </c>
    </row>
    <row r="5998" spans="1:18" x14ac:dyDescent="0.3">
      <c r="A5998" s="35">
        <f t="shared" si="469"/>
        <v>44265</v>
      </c>
      <c r="B5998" s="36">
        <v>0.79166666666666663</v>
      </c>
      <c r="C5998">
        <v>11921</v>
      </c>
      <c r="D5998">
        <v>3820</v>
      </c>
      <c r="E5998" s="49">
        <f t="shared" si="467"/>
        <v>0.5817983940220316</v>
      </c>
      <c r="F5998" s="49">
        <f t="shared" si="468"/>
        <v>0.77477895054002155</v>
      </c>
      <c r="G5998">
        <v>0</v>
      </c>
      <c r="H5998" s="51">
        <f>G5998/'Parc électrique'!$C$24</f>
        <v>0</v>
      </c>
      <c r="I5998" s="14">
        <v>880</v>
      </c>
      <c r="J5998" s="14">
        <v>1442</v>
      </c>
      <c r="K5998" s="14">
        <v>0</v>
      </c>
      <c r="L5998" s="14">
        <v>644</v>
      </c>
      <c r="M5998" s="14">
        <f>C5998-SUM(D5998:L5998)</f>
        <v>5133.6434226554375</v>
      </c>
      <c r="P5998" s="49">
        <f>D5999/('Parc électrique'!$C$22+'Parc électrique'!$C$23)</f>
        <v>0.63109375000000001</v>
      </c>
      <c r="Q5998" s="49">
        <f t="shared" si="465"/>
        <v>0.61515280456936783</v>
      </c>
      <c r="R5998" s="49">
        <f t="shared" si="466"/>
        <v>0.8191969060814519</v>
      </c>
    </row>
    <row r="5999" spans="1:18" x14ac:dyDescent="0.3">
      <c r="A5999" s="35">
        <f t="shared" si="469"/>
        <v>44265</v>
      </c>
      <c r="B5999" s="36">
        <v>0.83333333333333337</v>
      </c>
      <c r="C5999">
        <v>11017</v>
      </c>
      <c r="D5999">
        <v>4039</v>
      </c>
      <c r="E5999" s="49">
        <f t="shared" si="467"/>
        <v>0.61515280456936783</v>
      </c>
      <c r="F5999" s="49">
        <f t="shared" si="468"/>
        <v>0.8191969060814519</v>
      </c>
      <c r="G5999">
        <v>0</v>
      </c>
      <c r="H5999" s="51">
        <f>G5999/'Parc électrique'!$C$24</f>
        <v>0</v>
      </c>
      <c r="I5999" s="14">
        <v>880</v>
      </c>
      <c r="J5999" s="14">
        <v>577</v>
      </c>
      <c r="K5999" s="14">
        <v>0</v>
      </c>
      <c r="L5999" s="14">
        <v>639</v>
      </c>
      <c r="M5999" s="14">
        <f>C5999-SUM(D5999:L5999)</f>
        <v>4880.5656502893489</v>
      </c>
      <c r="P5999" s="49">
        <f>D6000/('Parc électrique'!$C$22+'Parc électrique'!$C$23)</f>
        <v>0.62375000000000003</v>
      </c>
      <c r="Q5999" s="49">
        <f t="shared" si="465"/>
        <v>0.60799455207747388</v>
      </c>
      <c r="R5999" s="49">
        <f t="shared" si="466"/>
        <v>0.8096642854858026</v>
      </c>
    </row>
    <row r="6000" spans="1:18" x14ac:dyDescent="0.3">
      <c r="A6000" s="35">
        <f t="shared" si="469"/>
        <v>44265</v>
      </c>
      <c r="B6000" s="36">
        <v>0.875</v>
      </c>
      <c r="C6000">
        <v>10335</v>
      </c>
      <c r="D6000">
        <v>3992</v>
      </c>
      <c r="E6000" s="49">
        <f t="shared" si="467"/>
        <v>0.60799455207747388</v>
      </c>
      <c r="F6000" s="49">
        <f t="shared" si="468"/>
        <v>0.8096642854858026</v>
      </c>
      <c r="G6000">
        <v>0</v>
      </c>
      <c r="H6000" s="51">
        <f>G6000/'Parc électrique'!$C$24</f>
        <v>0</v>
      </c>
      <c r="I6000" s="14">
        <v>880</v>
      </c>
      <c r="J6000" s="14">
        <v>0</v>
      </c>
      <c r="K6000" s="14">
        <v>-49</v>
      </c>
      <c r="L6000" s="14">
        <v>630</v>
      </c>
      <c r="M6000" s="14">
        <f>C6000-SUM(D6000:L6000)</f>
        <v>4880.5823411624369</v>
      </c>
      <c r="P6000" s="49">
        <f>D6001/('Parc électrique'!$C$22+'Parc électrique'!$C$23)</f>
        <v>0.61531250000000004</v>
      </c>
      <c r="Q6000" s="49">
        <f t="shared" si="465"/>
        <v>0.59977017687402101</v>
      </c>
      <c r="R6000" s="49">
        <f t="shared" si="466"/>
        <v>0.79871191288654575</v>
      </c>
    </row>
    <row r="6001" spans="1:18" x14ac:dyDescent="0.3">
      <c r="A6001" s="35">
        <f t="shared" si="469"/>
        <v>44265</v>
      </c>
      <c r="B6001" s="36">
        <v>0.91666666666666663</v>
      </c>
      <c r="C6001">
        <v>10457</v>
      </c>
      <c r="D6001">
        <v>3938</v>
      </c>
      <c r="E6001" s="49">
        <f t="shared" si="467"/>
        <v>0.59977017687402101</v>
      </c>
      <c r="F6001" s="49">
        <f t="shared" si="468"/>
        <v>0.79871191288654575</v>
      </c>
      <c r="G6001">
        <v>0</v>
      </c>
      <c r="H6001" s="51">
        <f>G6001/'Parc électrique'!$C$24</f>
        <v>0</v>
      </c>
      <c r="I6001" s="14">
        <v>880</v>
      </c>
      <c r="J6001" s="14">
        <v>0</v>
      </c>
      <c r="K6001" s="14">
        <v>0</v>
      </c>
      <c r="L6001" s="14">
        <v>626</v>
      </c>
      <c r="M6001" s="14">
        <f>C6001-SUM(D6001:L6001)</f>
        <v>5011.6015179102396</v>
      </c>
      <c r="P6001" s="49">
        <f>D6002/('Parc électrique'!$C$22+'Parc électrique'!$C$23)</f>
        <v>0.59140625000000002</v>
      </c>
      <c r="Q6001" s="49">
        <f t="shared" si="465"/>
        <v>0.57646778046423808</v>
      </c>
      <c r="R6001" s="49">
        <f t="shared" si="466"/>
        <v>0.76768019052198466</v>
      </c>
    </row>
    <row r="6002" spans="1:18" x14ac:dyDescent="0.3">
      <c r="A6002" s="35">
        <f t="shared" si="469"/>
        <v>44265</v>
      </c>
      <c r="B6002" s="36">
        <v>0.95833333333333337</v>
      </c>
      <c r="C6002">
        <v>10584</v>
      </c>
      <c r="D6002">
        <v>3785</v>
      </c>
      <c r="E6002" s="49">
        <f t="shared" si="467"/>
        <v>0.57646778046423808</v>
      </c>
      <c r="F6002" s="49">
        <f t="shared" si="468"/>
        <v>0.76768019052198466</v>
      </c>
      <c r="G6002">
        <v>0</v>
      </c>
      <c r="H6002" s="51">
        <f>G6002/'Parc électrique'!$C$24</f>
        <v>0</v>
      </c>
      <c r="I6002" s="14">
        <v>880</v>
      </c>
      <c r="J6002" s="14">
        <v>0</v>
      </c>
      <c r="K6002" s="14">
        <v>0</v>
      </c>
      <c r="L6002" s="14">
        <v>621</v>
      </c>
      <c r="M6002" s="14">
        <f>C6002-SUM(D6002:L6002)</f>
        <v>5296.6558520290146</v>
      </c>
      <c r="P6002" s="49">
        <f>D6003/('Parc électrique'!$C$22+'Parc électrique'!$C$23)</f>
        <v>0.59609374999999998</v>
      </c>
      <c r="Q6002" s="49">
        <f t="shared" si="465"/>
        <v>0.58103687779948965</v>
      </c>
      <c r="R6002" s="49">
        <f t="shared" si="466"/>
        <v>0.77376484196601614</v>
      </c>
    </row>
    <row r="6003" spans="1:18" x14ac:dyDescent="0.3">
      <c r="A6003" s="35">
        <f t="shared" si="469"/>
        <v>44266</v>
      </c>
      <c r="B6003" s="36">
        <v>0</v>
      </c>
      <c r="C6003">
        <v>10059</v>
      </c>
      <c r="D6003">
        <v>3815</v>
      </c>
      <c r="E6003" s="49">
        <f t="shared" si="467"/>
        <v>0.58103687779948965</v>
      </c>
      <c r="F6003" s="49">
        <f t="shared" si="468"/>
        <v>0.77376484196601614</v>
      </c>
      <c r="G6003">
        <v>0</v>
      </c>
      <c r="H6003" s="51">
        <f>G6003/'Parc électrique'!$C$24</f>
        <v>0</v>
      </c>
      <c r="I6003" s="14">
        <v>880</v>
      </c>
      <c r="J6003" s="14">
        <v>0</v>
      </c>
      <c r="K6003" s="14">
        <v>-50</v>
      </c>
      <c r="L6003" s="14">
        <v>612</v>
      </c>
      <c r="M6003" s="14">
        <f>C6003-SUM(D6003:L6003)</f>
        <v>4800.6451982802346</v>
      </c>
      <c r="P6003" s="49">
        <f>D6004/('Parc électrique'!$C$22+'Parc électrique'!$C$23)</f>
        <v>0.62718750000000001</v>
      </c>
      <c r="Q6003" s="49">
        <f t="shared" si="465"/>
        <v>0.61134522345665832</v>
      </c>
      <c r="R6003" s="49">
        <f t="shared" si="466"/>
        <v>0.81412636321142562</v>
      </c>
    </row>
    <row r="6004" spans="1:18" x14ac:dyDescent="0.3">
      <c r="A6004" s="35">
        <f t="shared" si="469"/>
        <v>44266</v>
      </c>
      <c r="B6004" s="36">
        <v>4.1666666666666664E-2</v>
      </c>
      <c r="C6004">
        <v>9737</v>
      </c>
      <c r="D6004">
        <v>4014</v>
      </c>
      <c r="E6004" s="49">
        <f t="shared" si="467"/>
        <v>0.61134522345665832</v>
      </c>
      <c r="F6004" s="49">
        <f t="shared" si="468"/>
        <v>0.81412636321142562</v>
      </c>
      <c r="G6004">
        <v>0</v>
      </c>
      <c r="H6004" s="51">
        <f>G6004/'Parc électrique'!$C$24</f>
        <v>0</v>
      </c>
      <c r="I6004" s="14">
        <v>880</v>
      </c>
      <c r="J6004" s="14">
        <v>0</v>
      </c>
      <c r="K6004" s="14">
        <v>-566</v>
      </c>
      <c r="L6004" s="14">
        <v>607</v>
      </c>
      <c r="M6004" s="14">
        <f>C6004-SUM(D6004:L6004)</f>
        <v>4800.5745284133318</v>
      </c>
      <c r="P6004" s="49">
        <f>D6005/('Parc électrique'!$C$22+'Parc électrique'!$C$23)</f>
        <v>0.63624999999999998</v>
      </c>
      <c r="Q6004" s="49">
        <f t="shared" si="465"/>
        <v>0.62017881163814459</v>
      </c>
      <c r="R6004" s="49">
        <f t="shared" si="466"/>
        <v>0.82589002266988665</v>
      </c>
    </row>
    <row r="6005" spans="1:18" x14ac:dyDescent="0.3">
      <c r="A6005" s="35">
        <f t="shared" si="469"/>
        <v>44266</v>
      </c>
      <c r="B6005" s="36">
        <v>8.3333333333333329E-2</v>
      </c>
      <c r="C6005">
        <v>9445</v>
      </c>
      <c r="D6005">
        <v>4072</v>
      </c>
      <c r="E6005" s="49">
        <f t="shared" si="467"/>
        <v>0.62017881163814459</v>
      </c>
      <c r="F6005" s="49">
        <f t="shared" si="468"/>
        <v>0.82589002266988665</v>
      </c>
      <c r="G6005">
        <v>0</v>
      </c>
      <c r="H6005" s="51">
        <f>G6005/'Parc électrique'!$C$24</f>
        <v>0</v>
      </c>
      <c r="I6005" s="14">
        <v>880</v>
      </c>
      <c r="J6005" s="14">
        <v>0</v>
      </c>
      <c r="K6005" s="14">
        <v>-301</v>
      </c>
      <c r="L6005" s="14">
        <v>607</v>
      </c>
      <c r="M6005" s="14">
        <f>C6005-SUM(D6005:L6005)</f>
        <v>4185.5539311656921</v>
      </c>
      <c r="P6005" s="49">
        <f>D6006/('Parc électrique'!$C$22+'Parc électrique'!$C$23)</f>
        <v>0.63718750000000002</v>
      </c>
      <c r="Q6005" s="49">
        <f t="shared" si="465"/>
        <v>0.62109263110519486</v>
      </c>
      <c r="R6005" s="49">
        <f t="shared" si="466"/>
        <v>0.82710695295869296</v>
      </c>
    </row>
    <row r="6006" spans="1:18" x14ac:dyDescent="0.3">
      <c r="A6006" s="35">
        <f t="shared" si="469"/>
        <v>44266</v>
      </c>
      <c r="B6006" s="36">
        <v>0.125</v>
      </c>
      <c r="C6006">
        <v>9032</v>
      </c>
      <c r="D6006">
        <v>4078</v>
      </c>
      <c r="E6006" s="49">
        <f t="shared" si="467"/>
        <v>0.62109263110519486</v>
      </c>
      <c r="F6006" s="49">
        <f t="shared" si="468"/>
        <v>0.82710695295869296</v>
      </c>
      <c r="G6006">
        <v>0</v>
      </c>
      <c r="H6006" s="51">
        <f>G6006/'Parc électrique'!$C$24</f>
        <v>0</v>
      </c>
      <c r="I6006" s="14">
        <v>880</v>
      </c>
      <c r="J6006" s="14">
        <v>0</v>
      </c>
      <c r="K6006" s="14">
        <v>-724</v>
      </c>
      <c r="L6006" s="14">
        <v>611</v>
      </c>
      <c r="M6006" s="14">
        <f>C6006-SUM(D6006:L6006)</f>
        <v>4185.5518004159367</v>
      </c>
      <c r="P6006" s="49">
        <f>D6007/('Parc électrique'!$C$22+'Parc électrique'!$C$23)</f>
        <v>0.62906249999999997</v>
      </c>
      <c r="Q6006" s="49">
        <f t="shared" si="465"/>
        <v>0.61317286239075885</v>
      </c>
      <c r="R6006" s="49">
        <f t="shared" si="466"/>
        <v>0.81656022378903825</v>
      </c>
    </row>
    <row r="6007" spans="1:18" x14ac:dyDescent="0.3">
      <c r="A6007" s="35">
        <f t="shared" si="469"/>
        <v>44266</v>
      </c>
      <c r="B6007" s="36">
        <v>0.16666666666666666</v>
      </c>
      <c r="C6007">
        <v>8975</v>
      </c>
      <c r="D6007">
        <v>4026</v>
      </c>
      <c r="E6007" s="49">
        <f t="shared" si="467"/>
        <v>0.61317286239075885</v>
      </c>
      <c r="F6007" s="49">
        <f t="shared" si="468"/>
        <v>0.81656022378903825</v>
      </c>
      <c r="G6007">
        <v>0</v>
      </c>
      <c r="H6007" s="51">
        <f>G6007/'Parc électrique'!$C$24</f>
        <v>0</v>
      </c>
      <c r="I6007" s="14">
        <v>880</v>
      </c>
      <c r="J6007" s="14">
        <v>0</v>
      </c>
      <c r="K6007" s="14">
        <v>-733</v>
      </c>
      <c r="L6007" s="14">
        <v>615</v>
      </c>
      <c r="M6007" s="14">
        <f>C6007-SUM(D6007:L6007)</f>
        <v>4185.57026691382</v>
      </c>
      <c r="P6007" s="49">
        <f>D6008/('Parc électrique'!$C$22+'Parc électrique'!$C$23)</f>
        <v>0.63812500000000005</v>
      </c>
      <c r="Q6007" s="49">
        <f t="shared" si="465"/>
        <v>0.62200645057224524</v>
      </c>
      <c r="R6007" s="49">
        <f t="shared" si="466"/>
        <v>0.82832388324749939</v>
      </c>
    </row>
    <row r="6008" spans="1:18" x14ac:dyDescent="0.3">
      <c r="A6008" s="35">
        <f t="shared" si="469"/>
        <v>44266</v>
      </c>
      <c r="B6008" s="36">
        <v>0.20833333333333334</v>
      </c>
      <c r="C6008">
        <v>9510</v>
      </c>
      <c r="D6008">
        <v>4084</v>
      </c>
      <c r="E6008" s="49">
        <f t="shared" si="467"/>
        <v>0.62200645057224524</v>
      </c>
      <c r="F6008" s="49">
        <f t="shared" si="468"/>
        <v>0.82832388324749939</v>
      </c>
      <c r="G6008">
        <v>0</v>
      </c>
      <c r="H6008" s="51">
        <f>G6008/'Parc électrique'!$C$24</f>
        <v>0</v>
      </c>
      <c r="I6008" s="14">
        <v>880</v>
      </c>
      <c r="J6008" s="14">
        <v>0</v>
      </c>
      <c r="K6008" s="14">
        <v>-880</v>
      </c>
      <c r="L6008" s="14">
        <v>624</v>
      </c>
      <c r="M6008" s="14">
        <f>C6008-SUM(D6008:L6008)</f>
        <v>4800.5496696661803</v>
      </c>
      <c r="P6008" s="49">
        <f>D6009/('Parc électrique'!$C$22+'Parc électrique'!$C$23)</f>
        <v>0.65968749999999998</v>
      </c>
      <c r="Q6008" s="49">
        <f t="shared" si="465"/>
        <v>0.64302429831440233</v>
      </c>
      <c r="R6008" s="49">
        <f t="shared" si="466"/>
        <v>0.85631327989004458</v>
      </c>
    </row>
    <row r="6009" spans="1:18" x14ac:dyDescent="0.3">
      <c r="A6009" s="35">
        <f t="shared" si="469"/>
        <v>44266</v>
      </c>
      <c r="B6009" s="36">
        <v>0.25</v>
      </c>
      <c r="C6009">
        <v>10705</v>
      </c>
      <c r="D6009">
        <v>4222</v>
      </c>
      <c r="E6009" s="49">
        <f t="shared" si="467"/>
        <v>0.64302429831440233</v>
      </c>
      <c r="F6009" s="49">
        <f t="shared" si="468"/>
        <v>0.85631327989004458</v>
      </c>
      <c r="G6009">
        <v>0</v>
      </c>
      <c r="H6009" s="51">
        <f>G6009/'Parc électrique'!$C$24</f>
        <v>0</v>
      </c>
      <c r="I6009" s="14">
        <v>880</v>
      </c>
      <c r="J6009" s="14">
        <v>0</v>
      </c>
      <c r="K6009" s="14">
        <v>160</v>
      </c>
      <c r="L6009" s="14">
        <v>641</v>
      </c>
      <c r="M6009" s="14">
        <f>C6009-SUM(D6009:L6009)</f>
        <v>4800.5006624217958</v>
      </c>
      <c r="P6009" s="49">
        <f>D6010/('Parc électrique'!$C$22+'Parc électrique'!$C$23)</f>
        <v>0.65593749999999995</v>
      </c>
      <c r="Q6009" s="49">
        <f t="shared" si="465"/>
        <v>0.63936902044620103</v>
      </c>
      <c r="R6009" s="49">
        <f t="shared" si="466"/>
        <v>0.85144555873481931</v>
      </c>
    </row>
    <row r="6010" spans="1:18" x14ac:dyDescent="0.3">
      <c r="A6010" s="35">
        <f t="shared" si="469"/>
        <v>44266</v>
      </c>
      <c r="B6010" s="36">
        <v>0.29166666666666669</v>
      </c>
      <c r="C6010">
        <v>11410</v>
      </c>
      <c r="D6010">
        <v>4198</v>
      </c>
      <c r="E6010" s="49">
        <f t="shared" si="467"/>
        <v>0.63936902044620103</v>
      </c>
      <c r="F6010" s="49">
        <f t="shared" si="468"/>
        <v>0.85144555873481931</v>
      </c>
      <c r="G6010">
        <v>31</v>
      </c>
      <c r="H6010" s="51">
        <f>G6010/'Parc électrique'!$C$24</f>
        <v>1.0333333333333333E-2</v>
      </c>
      <c r="I6010" s="14">
        <v>880</v>
      </c>
      <c r="J6010" s="14">
        <v>0</v>
      </c>
      <c r="K6010" s="14">
        <v>841</v>
      </c>
      <c r="L6010" s="14">
        <v>658</v>
      </c>
      <c r="M6010" s="14">
        <f>C6010-SUM(D6010:L6010)</f>
        <v>4800.4988520874858</v>
      </c>
      <c r="P6010" s="49">
        <f>D6011/('Parc électrique'!$C$22+'Parc électrique'!$C$23)</f>
        <v>0.66515625</v>
      </c>
      <c r="Q6010" s="49">
        <f t="shared" si="465"/>
        <v>0.64835491187219585</v>
      </c>
      <c r="R6010" s="49">
        <f t="shared" si="466"/>
        <v>0.86341203990808146</v>
      </c>
    </row>
    <row r="6011" spans="1:18" x14ac:dyDescent="0.3">
      <c r="A6011" s="35">
        <f t="shared" si="469"/>
        <v>44266</v>
      </c>
      <c r="B6011" s="36">
        <v>0.33333333333333331</v>
      </c>
      <c r="C6011">
        <v>11689</v>
      </c>
      <c r="D6011">
        <v>4257</v>
      </c>
      <c r="E6011" s="49">
        <f t="shared" si="467"/>
        <v>0.64835491187219585</v>
      </c>
      <c r="F6011" s="49">
        <f t="shared" si="468"/>
        <v>0.86341203990808146</v>
      </c>
      <c r="G6011">
        <v>349</v>
      </c>
      <c r="H6011" s="51">
        <f>G6011/'Parc électrique'!$C$24</f>
        <v>0.11633333333333333</v>
      </c>
      <c r="I6011" s="14">
        <v>880</v>
      </c>
      <c r="J6011" s="14">
        <v>0</v>
      </c>
      <c r="K6011" s="14">
        <v>744</v>
      </c>
      <c r="L6011" s="14">
        <v>657</v>
      </c>
      <c r="M6011" s="14">
        <f>C6011-SUM(D6011:L6011)</f>
        <v>4800.3718997148862</v>
      </c>
      <c r="P6011" s="49">
        <f>D6012/('Parc électrique'!$C$22+'Parc électrique'!$C$23)</f>
        <v>0.63187499999999996</v>
      </c>
      <c r="Q6011" s="49">
        <f t="shared" si="465"/>
        <v>0.61591432079190978</v>
      </c>
      <c r="R6011" s="49">
        <f t="shared" si="466"/>
        <v>0.8202110146554572</v>
      </c>
    </row>
    <row r="6012" spans="1:18" x14ac:dyDescent="0.3">
      <c r="A6012" s="35">
        <f t="shared" si="469"/>
        <v>44266</v>
      </c>
      <c r="B6012" s="36">
        <v>0.375</v>
      </c>
      <c r="C6012">
        <v>11656</v>
      </c>
      <c r="D6012">
        <v>4044</v>
      </c>
      <c r="E6012" s="49">
        <f t="shared" si="467"/>
        <v>0.61591432079190978</v>
      </c>
      <c r="F6012" s="49">
        <f t="shared" si="468"/>
        <v>0.8202110146554572</v>
      </c>
      <c r="G6012">
        <v>931</v>
      </c>
      <c r="H6012" s="51">
        <f>G6012/'Parc électrique'!$C$24</f>
        <v>0.31033333333333335</v>
      </c>
      <c r="I6012" s="14">
        <v>880</v>
      </c>
      <c r="J6012" s="14">
        <v>0</v>
      </c>
      <c r="K6012" s="14">
        <v>346</v>
      </c>
      <c r="L6012" s="14">
        <v>653</v>
      </c>
      <c r="M6012" s="14">
        <f>C6012-SUM(D6012:L6012)</f>
        <v>4800.2535413312198</v>
      </c>
      <c r="P6012" s="49">
        <f>D6013/('Parc électrique'!$C$22+'Parc électrique'!$C$23)</f>
        <v>0.64671875000000001</v>
      </c>
      <c r="Q6012" s="49">
        <f t="shared" si="465"/>
        <v>0.63038312902020643</v>
      </c>
      <c r="R6012" s="49">
        <f t="shared" si="466"/>
        <v>0.83947907756155737</v>
      </c>
    </row>
    <row r="6013" spans="1:18" x14ac:dyDescent="0.3">
      <c r="A6013" s="35">
        <f t="shared" si="469"/>
        <v>44266</v>
      </c>
      <c r="B6013" s="36">
        <v>0.41666666666666669</v>
      </c>
      <c r="C6013">
        <v>11400</v>
      </c>
      <c r="D6013">
        <v>4139</v>
      </c>
      <c r="E6013" s="49">
        <f t="shared" si="467"/>
        <v>0.63038312902020643</v>
      </c>
      <c r="F6013" s="49">
        <f t="shared" si="468"/>
        <v>0.83947907756155737</v>
      </c>
      <c r="G6013">
        <v>1413</v>
      </c>
      <c r="H6013" s="51">
        <f>G6013/'Parc électrique'!$C$24</f>
        <v>0.47099999999999997</v>
      </c>
      <c r="I6013" s="14">
        <v>880</v>
      </c>
      <c r="J6013" s="14">
        <v>0</v>
      </c>
      <c r="K6013" s="14">
        <v>-484</v>
      </c>
      <c r="L6013" s="14">
        <v>650</v>
      </c>
      <c r="M6013" s="14">
        <f>C6013-SUM(D6013:L6013)</f>
        <v>4800.0591377934179</v>
      </c>
      <c r="P6013" s="49">
        <f>D6014/('Parc électrique'!$C$22+'Parc électrique'!$C$23)</f>
        <v>0.64234374999999999</v>
      </c>
      <c r="Q6013" s="49">
        <f t="shared" si="465"/>
        <v>0.62611863817397162</v>
      </c>
      <c r="R6013" s="49">
        <f t="shared" si="466"/>
        <v>0.83380006954712771</v>
      </c>
    </row>
    <row r="6014" spans="1:18" x14ac:dyDescent="0.3">
      <c r="A6014" s="35">
        <f t="shared" si="469"/>
        <v>44266</v>
      </c>
      <c r="B6014" s="36">
        <v>0.45833333333333331</v>
      </c>
      <c r="C6014">
        <v>11293</v>
      </c>
      <c r="D6014">
        <v>4111</v>
      </c>
      <c r="E6014" s="49">
        <f t="shared" si="467"/>
        <v>0.62611863817397162</v>
      </c>
      <c r="F6014" s="49">
        <f t="shared" si="468"/>
        <v>0.83380006954712771</v>
      </c>
      <c r="G6014">
        <v>1631</v>
      </c>
      <c r="H6014" s="51">
        <f>G6014/'Parc électrique'!$C$24</f>
        <v>0.54366666666666663</v>
      </c>
      <c r="I6014" s="14">
        <v>880</v>
      </c>
      <c r="J6014" s="14">
        <v>0</v>
      </c>
      <c r="K6014" s="14">
        <v>-574</v>
      </c>
      <c r="L6014" s="14">
        <v>648</v>
      </c>
      <c r="M6014" s="14">
        <f>C6014-SUM(D6014:L6014)</f>
        <v>4594.9964146256116</v>
      </c>
      <c r="P6014" s="49">
        <f>D6015/('Parc électrique'!$C$22+'Parc électrique'!$C$23)</f>
        <v>0.60124999999999995</v>
      </c>
      <c r="Q6014" s="49">
        <f t="shared" si="465"/>
        <v>0.5860628848682663</v>
      </c>
      <c r="R6014" s="49">
        <f t="shared" si="466"/>
        <v>0.78045795855445088</v>
      </c>
    </row>
    <row r="6015" spans="1:18" x14ac:dyDescent="0.3">
      <c r="A6015" s="35">
        <f t="shared" si="469"/>
        <v>44266</v>
      </c>
      <c r="B6015" s="36">
        <v>0.5</v>
      </c>
      <c r="C6015">
        <v>11180</v>
      </c>
      <c r="D6015">
        <v>3848</v>
      </c>
      <c r="E6015" s="49">
        <f t="shared" si="467"/>
        <v>0.5860628848682663</v>
      </c>
      <c r="F6015" s="49">
        <f t="shared" si="468"/>
        <v>0.78045795855445088</v>
      </c>
      <c r="G6015">
        <v>1760</v>
      </c>
      <c r="H6015" s="51">
        <f>G6015/'Parc électrique'!$C$24</f>
        <v>0.58666666666666667</v>
      </c>
      <c r="I6015" s="14">
        <v>880</v>
      </c>
      <c r="J6015" s="14">
        <v>0</v>
      </c>
      <c r="K6015" s="14">
        <v>-143</v>
      </c>
      <c r="L6015" s="14">
        <v>648</v>
      </c>
      <c r="M6015" s="14">
        <f>C6015-SUM(D6015:L6015)</f>
        <v>4185.0468124899098</v>
      </c>
      <c r="P6015" s="49">
        <f>D6016/('Parc électrique'!$C$22+'Parc électrique'!$C$23)</f>
        <v>0.55171875000000004</v>
      </c>
      <c r="Q6015" s="49">
        <f t="shared" si="465"/>
        <v>0.53778275635910822</v>
      </c>
      <c r="R6015" s="49">
        <f t="shared" si="466"/>
        <v>0.7161634749625172</v>
      </c>
    </row>
    <row r="6016" spans="1:18" x14ac:dyDescent="0.3">
      <c r="A6016" s="35">
        <f t="shared" si="469"/>
        <v>44266</v>
      </c>
      <c r="B6016" s="36">
        <v>0.54166666666666663</v>
      </c>
      <c r="C6016">
        <v>10901</v>
      </c>
      <c r="D6016">
        <v>3531</v>
      </c>
      <c r="E6016" s="49">
        <f t="shared" si="467"/>
        <v>0.53778275635910822</v>
      </c>
      <c r="F6016" s="49">
        <f t="shared" si="468"/>
        <v>0.7161634749625172</v>
      </c>
      <c r="G6016">
        <v>1689</v>
      </c>
      <c r="H6016" s="51">
        <f>G6016/'Parc électrique'!$C$24</f>
        <v>0.56299999999999994</v>
      </c>
      <c r="I6016" s="14">
        <v>880</v>
      </c>
      <c r="J6016" s="14">
        <v>0</v>
      </c>
      <c r="K6016" s="14">
        <v>-34</v>
      </c>
      <c r="L6016" s="14">
        <v>648</v>
      </c>
      <c r="M6016" s="14">
        <f>C6016-SUM(D6016:L6016)</f>
        <v>4185.1830537686783</v>
      </c>
      <c r="P6016" s="49">
        <f>D6017/('Parc électrique'!$C$22+'Parc électrique'!$C$23)</f>
        <v>0.54796875</v>
      </c>
      <c r="Q6016" s="49">
        <f t="shared" si="465"/>
        <v>0.53412747849090692</v>
      </c>
      <c r="R6016" s="49">
        <f t="shared" si="466"/>
        <v>0.71129575380729193</v>
      </c>
    </row>
    <row r="6017" spans="1:18" x14ac:dyDescent="0.3">
      <c r="A6017" s="35">
        <f t="shared" si="469"/>
        <v>44266</v>
      </c>
      <c r="B6017" s="36">
        <v>0.58333333333333337</v>
      </c>
      <c r="C6017">
        <v>10640</v>
      </c>
      <c r="D6017">
        <v>3507</v>
      </c>
      <c r="E6017" s="49">
        <f t="shared" si="467"/>
        <v>0.53412747849090692</v>
      </c>
      <c r="F6017" s="49">
        <f t="shared" si="468"/>
        <v>0.71129575380729193</v>
      </c>
      <c r="G6017">
        <v>1564</v>
      </c>
      <c r="H6017" s="51">
        <f>G6017/'Parc électrique'!$C$24</f>
        <v>0.52133333333333332</v>
      </c>
      <c r="I6017" s="14">
        <v>880</v>
      </c>
      <c r="J6017" s="14">
        <v>0</v>
      </c>
      <c r="K6017" s="14">
        <v>-145</v>
      </c>
      <c r="L6017" s="14">
        <v>647</v>
      </c>
      <c r="M6017" s="14">
        <f>C6017-SUM(D6017:L6017)</f>
        <v>4185.2332434343689</v>
      </c>
      <c r="P6017" s="49">
        <f>D6018/('Parc électrique'!$C$22+'Parc électrique'!$C$23)</f>
        <v>0.55109375000000005</v>
      </c>
      <c r="Q6017" s="49">
        <f t="shared" si="465"/>
        <v>0.5371735433810747</v>
      </c>
      <c r="R6017" s="49">
        <f t="shared" si="466"/>
        <v>0.71535218810331302</v>
      </c>
    </row>
    <row r="6018" spans="1:18" x14ac:dyDescent="0.3">
      <c r="A6018" s="35">
        <f t="shared" si="469"/>
        <v>44266</v>
      </c>
      <c r="B6018" s="36">
        <v>0.625</v>
      </c>
      <c r="C6018">
        <v>10345</v>
      </c>
      <c r="D6018">
        <v>3527</v>
      </c>
      <c r="E6018" s="49">
        <f t="shared" si="467"/>
        <v>0.5371735433810747</v>
      </c>
      <c r="F6018" s="49">
        <f t="shared" si="468"/>
        <v>0.71535218810331302</v>
      </c>
      <c r="G6018">
        <v>1153</v>
      </c>
      <c r="H6018" s="51">
        <f>G6018/'Parc électrique'!$C$24</f>
        <v>0.38433333333333336</v>
      </c>
      <c r="I6018" s="14">
        <v>880</v>
      </c>
      <c r="J6018" s="14">
        <v>0</v>
      </c>
      <c r="K6018" s="14">
        <v>-49</v>
      </c>
      <c r="L6018" s="14">
        <v>647</v>
      </c>
      <c r="M6018" s="14">
        <f>C6018-SUM(D6018:L6018)</f>
        <v>4185.3631409351819</v>
      </c>
      <c r="P6018" s="49">
        <f>D6019/('Parc électrique'!$C$22+'Parc électrique'!$C$23)</f>
        <v>0.55000000000000004</v>
      </c>
      <c r="Q6018" s="49">
        <f t="shared" si="465"/>
        <v>0.53610742066951611</v>
      </c>
      <c r="R6018" s="49">
        <f t="shared" si="466"/>
        <v>0.71393243609970569</v>
      </c>
    </row>
    <row r="6019" spans="1:18" x14ac:dyDescent="0.3">
      <c r="A6019" s="35">
        <f t="shared" si="469"/>
        <v>44266</v>
      </c>
      <c r="B6019" s="36">
        <v>0.66666666666666663</v>
      </c>
      <c r="C6019">
        <v>10171</v>
      </c>
      <c r="D6019">
        <v>3520</v>
      </c>
      <c r="E6019" s="49">
        <f t="shared" si="467"/>
        <v>0.53610742066951611</v>
      </c>
      <c r="F6019" s="49">
        <f t="shared" si="468"/>
        <v>0.71393243609970569</v>
      </c>
      <c r="G6019">
        <v>695</v>
      </c>
      <c r="H6019" s="51">
        <f>G6019/'Parc électrique'!$C$24</f>
        <v>0.23166666666666666</v>
      </c>
      <c r="I6019" s="14">
        <v>880</v>
      </c>
      <c r="J6019" s="14">
        <v>0</v>
      </c>
      <c r="K6019" s="14">
        <v>0</v>
      </c>
      <c r="L6019" s="14">
        <v>647</v>
      </c>
      <c r="M6019" s="14">
        <f>C6019-SUM(D6019:L6019)</f>
        <v>4427.5182934765644</v>
      </c>
      <c r="P6019" s="49">
        <f>D6020/('Parc électrique'!$C$22+'Parc électrique'!$C$23)</f>
        <v>0.55843750000000003</v>
      </c>
      <c r="Q6019" s="49">
        <f t="shared" ref="Q6019:Q6082" si="470">P6019/$T$3*$T$8</f>
        <v>0.54433179587296887</v>
      </c>
      <c r="R6019" s="49">
        <f t="shared" ref="R6019:R6082" si="471">P6019/$T$3*$T$4</f>
        <v>0.72488480869896255</v>
      </c>
    </row>
    <row r="6020" spans="1:18" x14ac:dyDescent="0.3">
      <c r="A6020" s="35">
        <f t="shared" si="469"/>
        <v>44266</v>
      </c>
      <c r="B6020" s="36">
        <v>0.70833333333333337</v>
      </c>
      <c r="C6020">
        <v>10251</v>
      </c>
      <c r="D6020">
        <v>3574</v>
      </c>
      <c r="E6020" s="49">
        <f t="shared" ref="E6020:E6083" si="472">P6019/$T$3*$T$8</f>
        <v>0.54433179587296887</v>
      </c>
      <c r="F6020" s="49">
        <f t="shared" ref="F6020:F6083" si="473">P6019/$T$3*$T$4</f>
        <v>0.72488480869896255</v>
      </c>
      <c r="G6020">
        <v>280</v>
      </c>
      <c r="H6020" s="51">
        <f>G6020/'Parc électrique'!$C$24</f>
        <v>9.3333333333333338E-2</v>
      </c>
      <c r="I6020" s="14">
        <v>880</v>
      </c>
      <c r="J6020" s="14">
        <v>0</v>
      </c>
      <c r="K6020" s="14">
        <v>67</v>
      </c>
      <c r="L6020" s="14">
        <v>648</v>
      </c>
      <c r="M6020" s="14">
        <f>C6020-SUM(D6020:L6020)</f>
        <v>4800.637450062095</v>
      </c>
      <c r="P6020" s="49">
        <f>D6021/('Parc électrique'!$C$22+'Parc électrique'!$C$23)</f>
        <v>0.63984375000000004</v>
      </c>
      <c r="Q6020" s="49">
        <f t="shared" si="470"/>
        <v>0.62368178626183757</v>
      </c>
      <c r="R6020" s="49">
        <f t="shared" si="471"/>
        <v>0.83055492211031101</v>
      </c>
    </row>
    <row r="6021" spans="1:18" x14ac:dyDescent="0.3">
      <c r="A6021" s="35">
        <f t="shared" si="469"/>
        <v>44266</v>
      </c>
      <c r="B6021" s="36">
        <v>0.75</v>
      </c>
      <c r="C6021">
        <v>10994</v>
      </c>
      <c r="D6021">
        <v>4095</v>
      </c>
      <c r="E6021" s="49">
        <f t="shared" si="472"/>
        <v>0.62368178626183757</v>
      </c>
      <c r="F6021" s="49">
        <f t="shared" si="473"/>
        <v>0.83055492211031101</v>
      </c>
      <c r="G6021">
        <v>30</v>
      </c>
      <c r="H6021" s="51">
        <f>G6021/'Parc électrique'!$C$24</f>
        <v>0.01</v>
      </c>
      <c r="I6021" s="14">
        <v>880</v>
      </c>
      <c r="J6021" s="14">
        <v>0</v>
      </c>
      <c r="K6021" s="14">
        <v>540</v>
      </c>
      <c r="L6021" s="14">
        <v>647</v>
      </c>
      <c r="M6021" s="14">
        <f>C6021-SUM(D6021:L6021)</f>
        <v>4800.5357632916275</v>
      </c>
      <c r="P6021" s="49">
        <f>D6022/('Parc électrique'!$C$22+'Parc électrique'!$C$23)</f>
        <v>0.64171875</v>
      </c>
      <c r="Q6021" s="49">
        <f t="shared" si="470"/>
        <v>0.62550942519593811</v>
      </c>
      <c r="R6021" s="49">
        <f t="shared" si="471"/>
        <v>0.83298878268792353</v>
      </c>
    </row>
    <row r="6022" spans="1:18" x14ac:dyDescent="0.3">
      <c r="A6022" s="35">
        <f t="shared" si="469"/>
        <v>44266</v>
      </c>
      <c r="B6022" s="36">
        <v>0.79166666666666663</v>
      </c>
      <c r="C6022">
        <v>11354</v>
      </c>
      <c r="D6022">
        <v>4107</v>
      </c>
      <c r="E6022" s="49">
        <f t="shared" si="472"/>
        <v>0.62550942519593811</v>
      </c>
      <c r="F6022" s="49">
        <f t="shared" si="473"/>
        <v>0.83298878268792353</v>
      </c>
      <c r="G6022">
        <v>0</v>
      </c>
      <c r="H6022" s="51">
        <f>G6022/'Parc électrique'!$C$24</f>
        <v>0</v>
      </c>
      <c r="I6022" s="14">
        <v>880</v>
      </c>
      <c r="J6022" s="14">
        <v>0</v>
      </c>
      <c r="K6022" s="14">
        <v>922</v>
      </c>
      <c r="L6022" s="14">
        <v>643</v>
      </c>
      <c r="M6022" s="14">
        <f>C6022-SUM(D6022:L6022)</f>
        <v>4800.5415017921168</v>
      </c>
      <c r="P6022" s="49">
        <f>D6023/('Parc électrique'!$C$22+'Parc électrique'!$C$23)</f>
        <v>0.62437500000000001</v>
      </c>
      <c r="Q6022" s="49">
        <f t="shared" si="470"/>
        <v>0.6086037650555074</v>
      </c>
      <c r="R6022" s="49">
        <f t="shared" si="471"/>
        <v>0.81047557234500678</v>
      </c>
    </row>
    <row r="6023" spans="1:18" x14ac:dyDescent="0.3">
      <c r="A6023" s="35">
        <f t="shared" si="469"/>
        <v>44266</v>
      </c>
      <c r="B6023" s="36">
        <v>0.83333333333333337</v>
      </c>
      <c r="C6023">
        <v>10515</v>
      </c>
      <c r="D6023">
        <v>3996</v>
      </c>
      <c r="E6023" s="49">
        <f t="shared" si="472"/>
        <v>0.6086037650555074</v>
      </c>
      <c r="F6023" s="49">
        <f t="shared" si="473"/>
        <v>0.81047557234500678</v>
      </c>
      <c r="G6023">
        <v>0</v>
      </c>
      <c r="H6023" s="51">
        <f>G6023/'Parc électrique'!$C$24</f>
        <v>0</v>
      </c>
      <c r="I6023" s="14">
        <v>880</v>
      </c>
      <c r="J6023" s="14">
        <v>0</v>
      </c>
      <c r="K6023" s="14">
        <v>198</v>
      </c>
      <c r="L6023" s="14">
        <v>639</v>
      </c>
      <c r="M6023" s="14">
        <f>C6023-SUM(D6023:L6023)</f>
        <v>4800.5809206626</v>
      </c>
      <c r="P6023" s="49">
        <f>D6024/('Parc électrique'!$C$22+'Parc électrique'!$C$23)</f>
        <v>0.58718749999999997</v>
      </c>
      <c r="Q6023" s="49">
        <f t="shared" si="470"/>
        <v>0.5723555928625117</v>
      </c>
      <c r="R6023" s="49">
        <f t="shared" si="471"/>
        <v>0.76220400422235612</v>
      </c>
    </row>
    <row r="6024" spans="1:18" x14ac:dyDescent="0.3">
      <c r="A6024" s="35">
        <f t="shared" si="469"/>
        <v>44266</v>
      </c>
      <c r="B6024" s="36">
        <v>0.875</v>
      </c>
      <c r="C6024">
        <v>9887</v>
      </c>
      <c r="D6024">
        <v>3758</v>
      </c>
      <c r="E6024" s="49">
        <f t="shared" si="472"/>
        <v>0.5723555928625117</v>
      </c>
      <c r="F6024" s="49">
        <f t="shared" si="473"/>
        <v>0.76220400422235612</v>
      </c>
      <c r="G6024">
        <v>0</v>
      </c>
      <c r="H6024" s="51">
        <f>G6024/'Parc électrique'!$C$24</f>
        <v>0</v>
      </c>
      <c r="I6024" s="14">
        <v>880</v>
      </c>
      <c r="J6024" s="14">
        <v>0</v>
      </c>
      <c r="K6024" s="14">
        <v>0</v>
      </c>
      <c r="L6024" s="14">
        <v>630</v>
      </c>
      <c r="M6024" s="14">
        <f>C6024-SUM(D6024:L6024)</f>
        <v>4617.665440402915</v>
      </c>
      <c r="P6024" s="49">
        <f>D6025/('Parc électrique'!$C$22+'Parc électrique'!$C$23)</f>
        <v>0.60375000000000001</v>
      </c>
      <c r="Q6024" s="49">
        <f t="shared" si="470"/>
        <v>0.58849973678040046</v>
      </c>
      <c r="R6024" s="49">
        <f t="shared" si="471"/>
        <v>0.7837031059912678</v>
      </c>
    </row>
    <row r="6025" spans="1:18" x14ac:dyDescent="0.3">
      <c r="A6025" s="35">
        <f t="shared" si="469"/>
        <v>44266</v>
      </c>
      <c r="B6025" s="36">
        <v>0.91666666666666663</v>
      </c>
      <c r="C6025">
        <v>10033</v>
      </c>
      <c r="D6025">
        <v>3864</v>
      </c>
      <c r="E6025" s="49">
        <f t="shared" si="472"/>
        <v>0.58849973678040046</v>
      </c>
      <c r="F6025" s="49">
        <f t="shared" si="473"/>
        <v>0.7837031059912678</v>
      </c>
      <c r="G6025">
        <v>0</v>
      </c>
      <c r="H6025" s="51">
        <f>G6025/'Parc électrique'!$C$24</f>
        <v>0</v>
      </c>
      <c r="I6025" s="14">
        <v>880</v>
      </c>
      <c r="J6025" s="14">
        <v>0</v>
      </c>
      <c r="K6025" s="14">
        <v>-138</v>
      </c>
      <c r="L6025" s="14">
        <v>625</v>
      </c>
      <c r="M6025" s="14">
        <f>C6025-SUM(D6025:L6025)</f>
        <v>4800.627797157229</v>
      </c>
      <c r="P6025" s="49">
        <f>D6026/('Parc électrique'!$C$22+'Parc électrique'!$C$23)</f>
        <v>0.59921875000000002</v>
      </c>
      <c r="Q6025" s="49">
        <f t="shared" si="470"/>
        <v>0.58408294268965744</v>
      </c>
      <c r="R6025" s="49">
        <f t="shared" si="471"/>
        <v>0.77782127626203734</v>
      </c>
    </row>
    <row r="6026" spans="1:18" x14ac:dyDescent="0.3">
      <c r="A6026" s="35">
        <f t="shared" si="469"/>
        <v>44266</v>
      </c>
      <c r="B6026" s="36">
        <v>0.95833333333333337</v>
      </c>
      <c r="C6026">
        <v>10182</v>
      </c>
      <c r="D6026">
        <v>3835</v>
      </c>
      <c r="E6026" s="49">
        <f t="shared" si="472"/>
        <v>0.58408294268965744</v>
      </c>
      <c r="F6026" s="49">
        <f t="shared" si="473"/>
        <v>0.77782127626203734</v>
      </c>
      <c r="G6026">
        <v>0</v>
      </c>
      <c r="H6026" s="51">
        <f>G6026/'Parc électrique'!$C$24</f>
        <v>0</v>
      </c>
      <c r="I6026" s="14">
        <v>880</v>
      </c>
      <c r="J6026" s="14">
        <v>0</v>
      </c>
      <c r="K6026" s="14">
        <v>44</v>
      </c>
      <c r="L6026" s="14">
        <v>621</v>
      </c>
      <c r="M6026" s="14">
        <f>C6026-SUM(D6026:L6026)</f>
        <v>4800.6380957810488</v>
      </c>
      <c r="P6026" s="49">
        <f>D6027/('Parc électrique'!$C$22+'Parc électrique'!$C$23)</f>
        <v>0.61062499999999997</v>
      </c>
      <c r="Q6026" s="49">
        <f t="shared" si="470"/>
        <v>0.59520107953876944</v>
      </c>
      <c r="R6026" s="49">
        <f t="shared" si="471"/>
        <v>0.79262726144251405</v>
      </c>
    </row>
    <row r="6027" spans="1:18" x14ac:dyDescent="0.3">
      <c r="A6027" s="35">
        <f t="shared" si="469"/>
        <v>44267</v>
      </c>
      <c r="B6027" s="36">
        <v>0</v>
      </c>
      <c r="C6027">
        <v>9624</v>
      </c>
      <c r="D6027">
        <v>3908</v>
      </c>
      <c r="E6027" s="49">
        <f t="shared" si="472"/>
        <v>0.59520107953876944</v>
      </c>
      <c r="F6027" s="49">
        <f t="shared" si="473"/>
        <v>0.79262726144251405</v>
      </c>
      <c r="G6027">
        <v>0</v>
      </c>
      <c r="H6027" s="51">
        <f>G6027/'Parc électrique'!$C$24</f>
        <v>0</v>
      </c>
      <c r="I6027" s="14">
        <v>880</v>
      </c>
      <c r="J6027" s="14">
        <v>0</v>
      </c>
      <c r="K6027" s="14">
        <v>-578</v>
      </c>
      <c r="L6027" s="14">
        <v>612</v>
      </c>
      <c r="M6027" s="14">
        <f>C6027-SUM(D6027:L6027)</f>
        <v>4800.6121716590187</v>
      </c>
      <c r="P6027" s="49">
        <f>D6028/('Parc électrique'!$C$22+'Parc électrique'!$C$23)</f>
        <v>0.63203125000000004</v>
      </c>
      <c r="Q6027" s="49">
        <f t="shared" si="470"/>
        <v>0.61606662403641821</v>
      </c>
      <c r="R6027" s="49">
        <f t="shared" si="471"/>
        <v>0.82041383637025833</v>
      </c>
    </row>
    <row r="6028" spans="1:18" x14ac:dyDescent="0.3">
      <c r="A6028" s="35">
        <f t="shared" si="469"/>
        <v>44267</v>
      </c>
      <c r="B6028" s="36">
        <v>4.1666666666666664E-2</v>
      </c>
      <c r="C6028">
        <v>9277</v>
      </c>
      <c r="D6028">
        <v>4045</v>
      </c>
      <c r="E6028" s="49">
        <f t="shared" si="472"/>
        <v>0.61606662403641821</v>
      </c>
      <c r="F6028" s="49">
        <f t="shared" si="473"/>
        <v>0.82041383637025833</v>
      </c>
      <c r="G6028">
        <v>0</v>
      </c>
      <c r="H6028" s="51">
        <f>G6028/'Parc électrique'!$C$24</f>
        <v>0</v>
      </c>
      <c r="I6028" s="14">
        <v>880</v>
      </c>
      <c r="J6028" s="14">
        <v>0</v>
      </c>
      <c r="K6028" s="14">
        <v>-1057</v>
      </c>
      <c r="L6028" s="14">
        <v>607</v>
      </c>
      <c r="M6028" s="14">
        <f>C6028-SUM(D6028:L6028)</f>
        <v>4800.5635195395935</v>
      </c>
      <c r="P6028" s="49">
        <f>D6029/('Parc électrique'!$C$22+'Parc électrique'!$C$23)</f>
        <v>0.6121875</v>
      </c>
      <c r="Q6028" s="49">
        <f t="shared" si="470"/>
        <v>0.59672411198385333</v>
      </c>
      <c r="R6028" s="49">
        <f t="shared" si="471"/>
        <v>0.79465547859052454</v>
      </c>
    </row>
    <row r="6029" spans="1:18" x14ac:dyDescent="0.3">
      <c r="A6029" s="35">
        <f t="shared" si="469"/>
        <v>44267</v>
      </c>
      <c r="B6029" s="36">
        <v>8.3333333333333329E-2</v>
      </c>
      <c r="C6029">
        <v>8956</v>
      </c>
      <c r="D6029">
        <v>3918</v>
      </c>
      <c r="E6029" s="49">
        <f t="shared" si="472"/>
        <v>0.59672411198385333</v>
      </c>
      <c r="F6029" s="49">
        <f t="shared" si="473"/>
        <v>0.79465547859052454</v>
      </c>
      <c r="G6029">
        <v>0</v>
      </c>
      <c r="H6029" s="51">
        <f>G6029/'Parc électrique'!$C$24</f>
        <v>0</v>
      </c>
      <c r="I6029" s="14">
        <v>880</v>
      </c>
      <c r="J6029" s="14">
        <v>0</v>
      </c>
      <c r="K6029" s="14">
        <v>-1200</v>
      </c>
      <c r="L6029" s="14">
        <v>607</v>
      </c>
      <c r="M6029" s="14">
        <f>C6029-SUM(D6029:L6029)</f>
        <v>4749.6086204094263</v>
      </c>
      <c r="P6029" s="49">
        <f>D6030/('Parc électrique'!$C$22+'Parc électrique'!$C$23)</f>
        <v>0.58578125000000003</v>
      </c>
      <c r="Q6029" s="49">
        <f t="shared" si="470"/>
        <v>0.57098486366193624</v>
      </c>
      <c r="R6029" s="49">
        <f t="shared" si="471"/>
        <v>0.76037860878914676</v>
      </c>
    </row>
    <row r="6030" spans="1:18" x14ac:dyDescent="0.3">
      <c r="A6030" s="35">
        <f t="shared" si="469"/>
        <v>44267</v>
      </c>
      <c r="B6030" s="36">
        <v>0.125</v>
      </c>
      <c r="C6030">
        <v>8550</v>
      </c>
      <c r="D6030">
        <v>3749</v>
      </c>
      <c r="E6030" s="49">
        <f t="shared" si="472"/>
        <v>0.57098486366193624</v>
      </c>
      <c r="F6030" s="49">
        <f t="shared" si="473"/>
        <v>0.76037860878914676</v>
      </c>
      <c r="G6030">
        <v>0</v>
      </c>
      <c r="H6030" s="51">
        <f>G6030/'Parc électrique'!$C$24</f>
        <v>0</v>
      </c>
      <c r="I6030" s="14">
        <v>880</v>
      </c>
      <c r="J6030" s="14">
        <v>0</v>
      </c>
      <c r="K6030" s="14">
        <v>-1200</v>
      </c>
      <c r="L6030" s="14">
        <v>611</v>
      </c>
      <c r="M6030" s="14">
        <f>C6030-SUM(D6030:L6030)</f>
        <v>4508.6686365275491</v>
      </c>
      <c r="P6030" s="49">
        <f>D6031/('Parc électrique'!$C$22+'Parc électrique'!$C$23)</f>
        <v>0.59593750000000001</v>
      </c>
      <c r="Q6030" s="49">
        <f t="shared" si="470"/>
        <v>0.58088457455498133</v>
      </c>
      <c r="R6030" s="49">
        <f t="shared" si="471"/>
        <v>0.77356202025121523</v>
      </c>
    </row>
    <row r="6031" spans="1:18" x14ac:dyDescent="0.3">
      <c r="A6031" s="35">
        <f t="shared" si="469"/>
        <v>44267</v>
      </c>
      <c r="B6031" s="36">
        <v>0.16666666666666666</v>
      </c>
      <c r="C6031">
        <v>8481</v>
      </c>
      <c r="D6031">
        <v>3814</v>
      </c>
      <c r="E6031" s="49">
        <f t="shared" si="472"/>
        <v>0.58088457455498133</v>
      </c>
      <c r="F6031" s="49">
        <f t="shared" si="473"/>
        <v>0.77356202025121523</v>
      </c>
      <c r="G6031">
        <v>0</v>
      </c>
      <c r="H6031" s="51">
        <f>G6031/'Parc électrique'!$C$24</f>
        <v>0</v>
      </c>
      <c r="I6031" s="14">
        <v>880</v>
      </c>
      <c r="J6031" s="14">
        <v>0</v>
      </c>
      <c r="K6031" s="14">
        <v>-1200</v>
      </c>
      <c r="L6031" s="14">
        <v>615</v>
      </c>
      <c r="M6031" s="14">
        <f>C6031-SUM(D6031:L6031)</f>
        <v>4370.6455534051938</v>
      </c>
      <c r="P6031" s="49">
        <f>D6032/('Parc électrique'!$C$22+'Parc électrique'!$C$23)</f>
        <v>0.59937499999999999</v>
      </c>
      <c r="Q6031" s="49">
        <f t="shared" si="470"/>
        <v>0.58423524593416576</v>
      </c>
      <c r="R6031" s="49">
        <f t="shared" si="471"/>
        <v>0.77802409797683825</v>
      </c>
    </row>
    <row r="6032" spans="1:18" x14ac:dyDescent="0.3">
      <c r="A6032" s="35">
        <f t="shared" si="469"/>
        <v>44267</v>
      </c>
      <c r="B6032" s="36">
        <v>0.20833333333333334</v>
      </c>
      <c r="C6032">
        <v>8974</v>
      </c>
      <c r="D6032">
        <v>3836</v>
      </c>
      <c r="E6032" s="49">
        <f t="shared" si="472"/>
        <v>0.58423524593416576</v>
      </c>
      <c r="F6032" s="49">
        <f t="shared" si="473"/>
        <v>0.77802409797683825</v>
      </c>
      <c r="G6032">
        <v>0</v>
      </c>
      <c r="H6032" s="51">
        <f>G6032/'Parc électrique'!$C$24</f>
        <v>0</v>
      </c>
      <c r="I6032" s="14">
        <v>880</v>
      </c>
      <c r="J6032" s="14">
        <v>0</v>
      </c>
      <c r="K6032" s="14">
        <v>-1168</v>
      </c>
      <c r="L6032" s="14">
        <v>624</v>
      </c>
      <c r="M6032" s="14">
        <f>C6032-SUM(D6032:L6032)</f>
        <v>4800.6377406560896</v>
      </c>
      <c r="P6032" s="49">
        <f>D6033/('Parc électrique'!$C$22+'Parc électrique'!$C$23)</f>
        <v>0.62296874999999996</v>
      </c>
      <c r="Q6032" s="49">
        <f t="shared" si="470"/>
        <v>0.60723303585493182</v>
      </c>
      <c r="R6032" s="49">
        <f t="shared" si="471"/>
        <v>0.80865017691179719</v>
      </c>
    </row>
    <row r="6033" spans="1:18" x14ac:dyDescent="0.3">
      <c r="A6033" s="35">
        <f t="shared" si="469"/>
        <v>44267</v>
      </c>
      <c r="B6033" s="36">
        <v>0.25</v>
      </c>
      <c r="C6033">
        <v>10065</v>
      </c>
      <c r="D6033">
        <v>3987</v>
      </c>
      <c r="E6033" s="49">
        <f t="shared" si="472"/>
        <v>0.60723303585493182</v>
      </c>
      <c r="F6033" s="49">
        <f t="shared" si="473"/>
        <v>0.80865017691179719</v>
      </c>
      <c r="G6033">
        <v>0</v>
      </c>
      <c r="H6033" s="51">
        <f>G6033/'Parc électrique'!$C$24</f>
        <v>0</v>
      </c>
      <c r="I6033" s="14">
        <v>880</v>
      </c>
      <c r="J6033" s="14">
        <v>0</v>
      </c>
      <c r="K6033" s="14">
        <v>-245</v>
      </c>
      <c r="L6033" s="14">
        <v>641</v>
      </c>
      <c r="M6033" s="14">
        <f>C6033-SUM(D6033:L6033)</f>
        <v>4800.5841167872331</v>
      </c>
      <c r="P6033" s="49">
        <f>D6034/('Parc électrique'!$C$22+'Parc électrique'!$C$23)</f>
        <v>0.59890624999999997</v>
      </c>
      <c r="Q6033" s="49">
        <f t="shared" si="470"/>
        <v>0.58377833620064057</v>
      </c>
      <c r="R6033" s="49">
        <f t="shared" si="471"/>
        <v>0.77741563283243509</v>
      </c>
    </row>
    <row r="6034" spans="1:18" x14ac:dyDescent="0.3">
      <c r="A6034" s="35">
        <f t="shared" si="469"/>
        <v>44267</v>
      </c>
      <c r="B6034" s="36">
        <v>0.29166666666666669</v>
      </c>
      <c r="C6034">
        <v>10824</v>
      </c>
      <c r="D6034">
        <v>3833</v>
      </c>
      <c r="E6034" s="49">
        <f t="shared" si="472"/>
        <v>0.58377833620064057</v>
      </c>
      <c r="F6034" s="49">
        <f t="shared" si="473"/>
        <v>0.77741563283243509</v>
      </c>
      <c r="G6034">
        <v>28</v>
      </c>
      <c r="H6034" s="51">
        <f>G6034/'Parc électrique'!$C$24</f>
        <v>9.3333333333333341E-3</v>
      </c>
      <c r="I6034" s="14">
        <v>880</v>
      </c>
      <c r="J6034" s="14">
        <v>623</v>
      </c>
      <c r="K6034" s="14">
        <v>0</v>
      </c>
      <c r="L6034" s="14">
        <v>658</v>
      </c>
      <c r="M6034" s="14">
        <f>C6034-SUM(D6034:L6034)</f>
        <v>4800.6294726976339</v>
      </c>
      <c r="P6034" s="49">
        <f>D6035/('Parc électrique'!$C$22+'Parc électrique'!$C$23)</f>
        <v>0.55781250000000004</v>
      </c>
      <c r="Q6034" s="49">
        <f t="shared" si="470"/>
        <v>0.54372258289493525</v>
      </c>
      <c r="R6034" s="49">
        <f t="shared" si="471"/>
        <v>0.72407352183975826</v>
      </c>
    </row>
    <row r="6035" spans="1:18" x14ac:dyDescent="0.3">
      <c r="A6035" s="35">
        <f t="shared" si="469"/>
        <v>44267</v>
      </c>
      <c r="B6035" s="36">
        <v>0.33333333333333331</v>
      </c>
      <c r="C6035">
        <v>11187</v>
      </c>
      <c r="D6035">
        <v>3570</v>
      </c>
      <c r="E6035" s="49">
        <f t="shared" si="472"/>
        <v>0.54372258289493525</v>
      </c>
      <c r="F6035" s="49">
        <f t="shared" si="473"/>
        <v>0.72407352183975826</v>
      </c>
      <c r="G6035">
        <v>266</v>
      </c>
      <c r="H6035" s="51">
        <f>G6035/'Parc électrique'!$C$24</f>
        <v>8.8666666666666671E-2</v>
      </c>
      <c r="I6035" s="14">
        <v>880</v>
      </c>
      <c r="J6035" s="14">
        <v>887</v>
      </c>
      <c r="K6035" s="14">
        <v>125</v>
      </c>
      <c r="L6035" s="14">
        <v>657</v>
      </c>
      <c r="M6035" s="14">
        <f>C6035-SUM(D6035:L6035)</f>
        <v>4800.6435372285987</v>
      </c>
      <c r="P6035" s="49">
        <f>D6036/('Parc électrique'!$C$22+'Parc électrique'!$C$23)</f>
        <v>0.51718750000000002</v>
      </c>
      <c r="Q6035" s="49">
        <f t="shared" si="470"/>
        <v>0.50412373932275512</v>
      </c>
      <c r="R6035" s="49">
        <f t="shared" si="471"/>
        <v>0.67133987599148459</v>
      </c>
    </row>
    <row r="6036" spans="1:18" x14ac:dyDescent="0.3">
      <c r="A6036" s="35">
        <f t="shared" si="469"/>
        <v>44267</v>
      </c>
      <c r="B6036" s="36">
        <v>0.375</v>
      </c>
      <c r="C6036">
        <v>11260</v>
      </c>
      <c r="D6036">
        <v>3310</v>
      </c>
      <c r="E6036" s="49">
        <f t="shared" si="472"/>
        <v>0.50412373932275512</v>
      </c>
      <c r="F6036" s="49">
        <f t="shared" si="473"/>
        <v>0.67133987599148459</v>
      </c>
      <c r="G6036">
        <v>576</v>
      </c>
      <c r="H6036" s="51">
        <f>G6036/'Parc électrique'!$C$24</f>
        <v>0.192</v>
      </c>
      <c r="I6036" s="14">
        <v>880</v>
      </c>
      <c r="J6036" s="14">
        <v>887</v>
      </c>
      <c r="K6036" s="14">
        <v>152</v>
      </c>
      <c r="L6036" s="14">
        <v>653</v>
      </c>
      <c r="M6036" s="14">
        <f>C6036-SUM(D6036:L6036)</f>
        <v>4800.6325363846854</v>
      </c>
      <c r="P6036" s="49">
        <f>D6037/('Parc électrique'!$C$22+'Parc électrique'!$C$23)</f>
        <v>0.53093749999999995</v>
      </c>
      <c r="Q6036" s="49">
        <f t="shared" si="470"/>
        <v>0.51752642483949296</v>
      </c>
      <c r="R6036" s="49">
        <f t="shared" si="471"/>
        <v>0.68918818689397709</v>
      </c>
    </row>
    <row r="6037" spans="1:18" x14ac:dyDescent="0.3">
      <c r="A6037" s="35">
        <f t="shared" si="469"/>
        <v>44267</v>
      </c>
      <c r="B6037" s="36">
        <v>0.41666666666666669</v>
      </c>
      <c r="C6037">
        <v>11127</v>
      </c>
      <c r="D6037">
        <v>3398</v>
      </c>
      <c r="E6037" s="49">
        <f t="shared" si="472"/>
        <v>0.51752642483949296</v>
      </c>
      <c r="F6037" s="49">
        <f t="shared" si="473"/>
        <v>0.68918818689397709</v>
      </c>
      <c r="G6037">
        <v>821</v>
      </c>
      <c r="H6037" s="51">
        <f>G6037/'Parc électrique'!$C$24</f>
        <v>0.27366666666666667</v>
      </c>
      <c r="I6037" s="14">
        <v>880</v>
      </c>
      <c r="J6037" s="14">
        <v>0</v>
      </c>
      <c r="K6037" s="14">
        <v>576</v>
      </c>
      <c r="L6037" s="14">
        <v>650</v>
      </c>
      <c r="M6037" s="14">
        <f>C6037-SUM(D6037:L6037)</f>
        <v>4800.5196187215997</v>
      </c>
      <c r="P6037" s="49">
        <f>D6038/('Parc électrique'!$C$22+'Parc électrique'!$C$23)</f>
        <v>0.51171875</v>
      </c>
      <c r="Q6037" s="49">
        <f t="shared" si="470"/>
        <v>0.4987931257649616</v>
      </c>
      <c r="R6037" s="49">
        <f t="shared" si="471"/>
        <v>0.6642411159734477</v>
      </c>
    </row>
    <row r="6038" spans="1:18" x14ac:dyDescent="0.3">
      <c r="A6038" s="35">
        <f t="shared" si="469"/>
        <v>44267</v>
      </c>
      <c r="B6038" s="36">
        <v>0.45833333333333331</v>
      </c>
      <c r="C6038">
        <v>11094</v>
      </c>
      <c r="D6038">
        <v>3275</v>
      </c>
      <c r="E6038" s="49">
        <f t="shared" si="472"/>
        <v>0.4987931257649616</v>
      </c>
      <c r="F6038" s="49">
        <f t="shared" si="473"/>
        <v>0.6642411159734477</v>
      </c>
      <c r="G6038">
        <v>728</v>
      </c>
      <c r="H6038" s="51">
        <f>G6038/'Parc électrique'!$C$24</f>
        <v>0.24266666666666667</v>
      </c>
      <c r="I6038" s="14">
        <v>880</v>
      </c>
      <c r="J6038" s="14">
        <v>0</v>
      </c>
      <c r="K6038" s="14">
        <v>761</v>
      </c>
      <c r="L6038" s="14">
        <v>648</v>
      </c>
      <c r="M6038" s="14">
        <f>C6038-SUM(D6038:L6038)</f>
        <v>4800.5942990915955</v>
      </c>
      <c r="P6038" s="49">
        <f>D6039/('Parc électrique'!$C$22+'Parc électrique'!$C$23)</f>
        <v>0.51234374999999999</v>
      </c>
      <c r="Q6038" s="49">
        <f t="shared" si="470"/>
        <v>0.49940233874299511</v>
      </c>
      <c r="R6038" s="49">
        <f t="shared" si="471"/>
        <v>0.66505240283265188</v>
      </c>
    </row>
    <row r="6039" spans="1:18" x14ac:dyDescent="0.3">
      <c r="A6039" s="35">
        <f t="shared" si="469"/>
        <v>44267</v>
      </c>
      <c r="B6039" s="36">
        <v>0.5</v>
      </c>
      <c r="C6039">
        <v>11097</v>
      </c>
      <c r="D6039">
        <v>3279</v>
      </c>
      <c r="E6039" s="49">
        <f t="shared" si="472"/>
        <v>0.49940233874299511</v>
      </c>
      <c r="F6039" s="49">
        <f t="shared" si="473"/>
        <v>0.66505240283265188</v>
      </c>
      <c r="G6039">
        <v>795</v>
      </c>
      <c r="H6039" s="51">
        <f>G6039/'Parc électrique'!$C$24</f>
        <v>0.26500000000000001</v>
      </c>
      <c r="I6039" s="14">
        <v>880</v>
      </c>
      <c r="J6039" s="14">
        <v>0</v>
      </c>
      <c r="K6039" s="14">
        <v>693</v>
      </c>
      <c r="L6039" s="14">
        <v>648</v>
      </c>
      <c r="M6039" s="14">
        <f>C6039-SUM(D6039:L6039)</f>
        <v>4800.5705452584243</v>
      </c>
      <c r="P6039" s="49">
        <f>D6040/('Parc électrique'!$C$22+'Parc électrique'!$C$23)</f>
        <v>0.49015625000000002</v>
      </c>
      <c r="Q6039" s="49">
        <f t="shared" si="470"/>
        <v>0.47777527802280451</v>
      </c>
      <c r="R6039" s="49">
        <f t="shared" si="471"/>
        <v>0.63625171933090252</v>
      </c>
    </row>
    <row r="6040" spans="1:18" x14ac:dyDescent="0.3">
      <c r="A6040" s="35">
        <f t="shared" si="469"/>
        <v>44267</v>
      </c>
      <c r="B6040" s="36">
        <v>0.54166666666666663</v>
      </c>
      <c r="C6040">
        <v>10732</v>
      </c>
      <c r="D6040">
        <v>3137</v>
      </c>
      <c r="E6040" s="49">
        <f t="shared" si="472"/>
        <v>0.47777527802280451</v>
      </c>
      <c r="F6040" s="49">
        <f t="shared" si="473"/>
        <v>0.63625171933090252</v>
      </c>
      <c r="G6040">
        <v>785</v>
      </c>
      <c r="H6040" s="51">
        <f>G6040/'Parc électrique'!$C$24</f>
        <v>0.26166666666666666</v>
      </c>
      <c r="I6040" s="14">
        <v>880</v>
      </c>
      <c r="J6040" s="14">
        <v>0</v>
      </c>
      <c r="K6040" s="14">
        <v>480</v>
      </c>
      <c r="L6040" s="14">
        <v>648</v>
      </c>
      <c r="M6040" s="14">
        <f>C6040-SUM(D6040:L6040)</f>
        <v>4800.6243063359798</v>
      </c>
      <c r="P6040" s="49">
        <f>D6041/('Parc électrique'!$C$22+'Parc électrique'!$C$23)</f>
        <v>0.50015624999999997</v>
      </c>
      <c r="Q6040" s="49">
        <f t="shared" si="470"/>
        <v>0.4875226856713411</v>
      </c>
      <c r="R6040" s="49">
        <f t="shared" si="471"/>
        <v>0.64923230907816987</v>
      </c>
    </row>
    <row r="6041" spans="1:18" x14ac:dyDescent="0.3">
      <c r="A6041" s="35">
        <f t="shared" si="469"/>
        <v>44267</v>
      </c>
      <c r="B6041" s="36">
        <v>0.58333333333333337</v>
      </c>
      <c r="C6041">
        <v>10369</v>
      </c>
      <c r="D6041">
        <v>3201</v>
      </c>
      <c r="E6041" s="49">
        <f t="shared" si="472"/>
        <v>0.4875226856713411</v>
      </c>
      <c r="F6041" s="49">
        <f t="shared" si="473"/>
        <v>0.64923230907816987</v>
      </c>
      <c r="G6041">
        <v>744</v>
      </c>
      <c r="H6041" s="51">
        <f>G6041/'Parc électrique'!$C$24</f>
        <v>0.248</v>
      </c>
      <c r="I6041" s="14">
        <v>880</v>
      </c>
      <c r="J6041" s="14">
        <v>95</v>
      </c>
      <c r="K6041" s="14">
        <v>0</v>
      </c>
      <c r="L6041" s="14">
        <v>647</v>
      </c>
      <c r="M6041" s="14">
        <f>C6041-SUM(D6041:L6041)</f>
        <v>4800.6152450052505</v>
      </c>
      <c r="P6041" s="49">
        <f>D6042/('Parc électrique'!$C$22+'Parc électrique'!$C$23)</f>
        <v>0.50578124999999996</v>
      </c>
      <c r="Q6041" s="49">
        <f t="shared" si="470"/>
        <v>0.49300560247364289</v>
      </c>
      <c r="R6041" s="49">
        <f t="shared" si="471"/>
        <v>0.65653389081100755</v>
      </c>
    </row>
    <row r="6042" spans="1:18" x14ac:dyDescent="0.3">
      <c r="A6042" s="35">
        <f t="shared" si="469"/>
        <v>44267</v>
      </c>
      <c r="B6042" s="36">
        <v>0.625</v>
      </c>
      <c r="C6042">
        <v>9998</v>
      </c>
      <c r="D6042">
        <v>3237</v>
      </c>
      <c r="E6042" s="49">
        <f t="shared" si="472"/>
        <v>0.49300560247364289</v>
      </c>
      <c r="F6042" s="49">
        <f t="shared" si="473"/>
        <v>0.65653389081100755</v>
      </c>
      <c r="G6042">
        <v>762</v>
      </c>
      <c r="H6042" s="51">
        <f>G6042/'Parc électrique'!$C$24</f>
        <v>0.254</v>
      </c>
      <c r="I6042" s="14">
        <v>880</v>
      </c>
      <c r="J6042" s="14">
        <v>0</v>
      </c>
      <c r="K6042" s="14">
        <v>-330</v>
      </c>
      <c r="L6042" s="14">
        <v>647</v>
      </c>
      <c r="M6042" s="14">
        <f>C6042-SUM(D6042:L6042)</f>
        <v>4800.5964605067156</v>
      </c>
      <c r="P6042" s="49">
        <f>D6043/('Parc électrique'!$C$22+'Parc électrique'!$C$23)</f>
        <v>0.48828125</v>
      </c>
      <c r="Q6042" s="49">
        <f t="shared" si="470"/>
        <v>0.4759476390887038</v>
      </c>
      <c r="R6042" s="49">
        <f t="shared" si="471"/>
        <v>0.63381785875328978</v>
      </c>
    </row>
    <row r="6043" spans="1:18" x14ac:dyDescent="0.3">
      <c r="A6043" s="35">
        <f t="shared" si="469"/>
        <v>44267</v>
      </c>
      <c r="B6043" s="36">
        <v>0.66666666666666663</v>
      </c>
      <c r="C6043">
        <v>9660</v>
      </c>
      <c r="D6043">
        <v>3125</v>
      </c>
      <c r="E6043" s="49">
        <f t="shared" si="472"/>
        <v>0.4759476390887038</v>
      </c>
      <c r="F6043" s="49">
        <f t="shared" si="473"/>
        <v>0.63381785875328978</v>
      </c>
      <c r="G6043">
        <v>507</v>
      </c>
      <c r="H6043" s="51">
        <f>G6043/'Parc électrique'!$C$24</f>
        <v>0.16900000000000001</v>
      </c>
      <c r="I6043" s="14">
        <v>880</v>
      </c>
      <c r="J6043" s="14">
        <v>0</v>
      </c>
      <c r="K6043" s="14">
        <v>-301</v>
      </c>
      <c r="L6043" s="14">
        <v>647</v>
      </c>
      <c r="M6043" s="14">
        <f>C6043-SUM(D6043:L6043)</f>
        <v>4800.721234502158</v>
      </c>
      <c r="P6043" s="49">
        <f>D6044/('Parc électrique'!$C$22+'Parc électrique'!$C$23)</f>
        <v>0.49546875000000001</v>
      </c>
      <c r="Q6043" s="49">
        <f t="shared" si="470"/>
        <v>0.48295358833608959</v>
      </c>
      <c r="R6043" s="49">
        <f t="shared" si="471"/>
        <v>0.64314765763413828</v>
      </c>
    </row>
    <row r="6044" spans="1:18" x14ac:dyDescent="0.3">
      <c r="A6044" s="35">
        <f t="shared" ref="A6044:A6107" si="474">A6020+1</f>
        <v>44267</v>
      </c>
      <c r="B6044" s="36">
        <v>0.70833333333333337</v>
      </c>
      <c r="C6044">
        <v>9626</v>
      </c>
      <c r="D6044">
        <v>3171</v>
      </c>
      <c r="E6044" s="49">
        <f t="shared" si="472"/>
        <v>0.48295358833608959</v>
      </c>
      <c r="F6044" s="49">
        <f t="shared" si="473"/>
        <v>0.64314765763413828</v>
      </c>
      <c r="G6044">
        <v>225</v>
      </c>
      <c r="H6044" s="51">
        <f>G6044/'Parc électrique'!$C$24</f>
        <v>7.4999999999999997E-2</v>
      </c>
      <c r="I6044" s="14">
        <v>880</v>
      </c>
      <c r="J6044" s="14">
        <v>0</v>
      </c>
      <c r="K6044" s="14">
        <v>-100</v>
      </c>
      <c r="L6044" s="14">
        <v>648</v>
      </c>
      <c r="M6044" s="14">
        <f>C6044-SUM(D6044:L6044)</f>
        <v>4800.7988987540302</v>
      </c>
      <c r="P6044" s="49">
        <f>D6045/('Parc électrique'!$C$22+'Parc électrique'!$C$23)</f>
        <v>0.50218750000000001</v>
      </c>
      <c r="Q6044" s="49">
        <f t="shared" si="470"/>
        <v>0.48950262784995013</v>
      </c>
      <c r="R6044" s="49">
        <f t="shared" si="471"/>
        <v>0.65186899137058352</v>
      </c>
    </row>
    <row r="6045" spans="1:18" x14ac:dyDescent="0.3">
      <c r="A6045" s="35">
        <f t="shared" si="474"/>
        <v>44267</v>
      </c>
      <c r="B6045" s="36">
        <v>0.75</v>
      </c>
      <c r="C6045">
        <v>10141</v>
      </c>
      <c r="D6045">
        <v>3214</v>
      </c>
      <c r="E6045" s="49">
        <f t="shared" si="472"/>
        <v>0.48950262784995013</v>
      </c>
      <c r="F6045" s="49">
        <f t="shared" si="473"/>
        <v>0.65186899137058352</v>
      </c>
      <c r="G6045">
        <v>23</v>
      </c>
      <c r="H6045" s="51">
        <f>G6045/'Parc électrique'!$C$24</f>
        <v>7.6666666666666662E-3</v>
      </c>
      <c r="I6045" s="14">
        <v>880</v>
      </c>
      <c r="J6045" s="14">
        <v>0</v>
      </c>
      <c r="K6045" s="14">
        <v>575</v>
      </c>
      <c r="L6045" s="14">
        <v>647</v>
      </c>
      <c r="M6045" s="14">
        <f>C6045-SUM(D6045:L6045)</f>
        <v>4800.8509617141126</v>
      </c>
      <c r="P6045" s="49">
        <f>D6046/('Parc électrique'!$C$22+'Parc électrique'!$C$23)</f>
        <v>0.49109375</v>
      </c>
      <c r="Q6045" s="49">
        <f t="shared" si="470"/>
        <v>0.47868909748985472</v>
      </c>
      <c r="R6045" s="49">
        <f t="shared" si="471"/>
        <v>0.63746864961970873</v>
      </c>
    </row>
    <row r="6046" spans="1:18" x14ac:dyDescent="0.3">
      <c r="A6046" s="35">
        <f t="shared" si="474"/>
        <v>44267</v>
      </c>
      <c r="B6046" s="36">
        <v>0.79166666666666663</v>
      </c>
      <c r="C6046">
        <v>10636</v>
      </c>
      <c r="D6046">
        <v>3143</v>
      </c>
      <c r="E6046" s="49">
        <f t="shared" si="472"/>
        <v>0.47868909748985472</v>
      </c>
      <c r="F6046" s="49">
        <f t="shared" si="473"/>
        <v>0.63746864961970873</v>
      </c>
      <c r="G6046">
        <v>0</v>
      </c>
      <c r="H6046" s="51">
        <f>G6046/'Parc électrique'!$C$24</f>
        <v>0</v>
      </c>
      <c r="I6046" s="14">
        <v>880</v>
      </c>
      <c r="J6046" s="14">
        <v>246</v>
      </c>
      <c r="K6046" s="14">
        <v>921</v>
      </c>
      <c r="L6046" s="14">
        <v>643</v>
      </c>
      <c r="M6046" s="14">
        <f>C6046-SUM(D6046:L6046)</f>
        <v>4801.8838422528906</v>
      </c>
      <c r="P6046" s="49">
        <f>D6047/('Parc électrique'!$C$22+'Parc électrique'!$C$23)</f>
        <v>0.45953125</v>
      </c>
      <c r="Q6046" s="49">
        <f t="shared" si="470"/>
        <v>0.44792384209916097</v>
      </c>
      <c r="R6046" s="49">
        <f t="shared" si="471"/>
        <v>0.59649866322989609</v>
      </c>
    </row>
    <row r="6047" spans="1:18" x14ac:dyDescent="0.3">
      <c r="A6047" s="35">
        <f t="shared" si="474"/>
        <v>44267</v>
      </c>
      <c r="B6047" s="36">
        <v>0.83333333333333337</v>
      </c>
      <c r="C6047">
        <v>9920</v>
      </c>
      <c r="D6047">
        <v>2941</v>
      </c>
      <c r="E6047" s="49">
        <f t="shared" si="472"/>
        <v>0.44792384209916097</v>
      </c>
      <c r="F6047" s="49">
        <f t="shared" si="473"/>
        <v>0.59649866322989609</v>
      </c>
      <c r="G6047">
        <v>0</v>
      </c>
      <c r="H6047" s="51">
        <f>G6047/'Parc électrique'!$C$24</f>
        <v>0</v>
      </c>
      <c r="I6047" s="14">
        <v>880</v>
      </c>
      <c r="J6047" s="14">
        <v>0</v>
      </c>
      <c r="K6047" s="14">
        <v>658</v>
      </c>
      <c r="L6047" s="14">
        <v>639</v>
      </c>
      <c r="M6047" s="14">
        <f>C6047-SUM(D6047:L6047)</f>
        <v>4800.9555774946712</v>
      </c>
      <c r="P6047" s="49">
        <f>D6048/('Parc électrique'!$C$22+'Parc électrique'!$C$23)</f>
        <v>0.43031249999999999</v>
      </c>
      <c r="Q6047" s="49">
        <f t="shared" si="470"/>
        <v>0.41944313537609285</v>
      </c>
      <c r="R6047" s="49">
        <f t="shared" si="471"/>
        <v>0.55857100256209924</v>
      </c>
    </row>
    <row r="6048" spans="1:18" x14ac:dyDescent="0.3">
      <c r="A6048" s="35">
        <f t="shared" si="474"/>
        <v>44267</v>
      </c>
      <c r="B6048" s="36">
        <v>0.875</v>
      </c>
      <c r="C6048">
        <v>9376</v>
      </c>
      <c r="D6048">
        <v>2754</v>
      </c>
      <c r="E6048" s="49">
        <f t="shared" si="472"/>
        <v>0.41944313537609285</v>
      </c>
      <c r="F6048" s="49">
        <f t="shared" si="473"/>
        <v>0.55857100256209924</v>
      </c>
      <c r="G6048">
        <v>0</v>
      </c>
      <c r="H6048" s="51">
        <f>G6048/'Parc électrique'!$C$24</f>
        <v>0</v>
      </c>
      <c r="I6048" s="14">
        <v>880</v>
      </c>
      <c r="J6048" s="14">
        <v>0</v>
      </c>
      <c r="K6048" s="14">
        <v>310</v>
      </c>
      <c r="L6048" s="14">
        <v>630</v>
      </c>
      <c r="M6048" s="14">
        <f>C6048-SUM(D6048:L6048)</f>
        <v>4801.0219858620621</v>
      </c>
      <c r="P6048" s="49">
        <f>D6049/('Parc électrique'!$C$22+'Parc électrique'!$C$23)</f>
        <v>0.40968749999999998</v>
      </c>
      <c r="Q6048" s="49">
        <f t="shared" si="470"/>
        <v>0.39933910710098608</v>
      </c>
      <c r="R6048" s="49">
        <f t="shared" si="471"/>
        <v>0.53179853620836026</v>
      </c>
    </row>
    <row r="6049" spans="1:18" x14ac:dyDescent="0.3">
      <c r="A6049" s="35">
        <f t="shared" si="474"/>
        <v>44267</v>
      </c>
      <c r="B6049" s="36">
        <v>0.91666666666666663</v>
      </c>
      <c r="C6049">
        <v>9583</v>
      </c>
      <c r="D6049">
        <v>2622</v>
      </c>
      <c r="E6049" s="49">
        <f t="shared" si="472"/>
        <v>0.39933910710098608</v>
      </c>
      <c r="F6049" s="49">
        <f t="shared" si="473"/>
        <v>0.53179853620836026</v>
      </c>
      <c r="G6049">
        <v>0</v>
      </c>
      <c r="H6049" s="51">
        <f>G6049/'Parc électrique'!$C$24</f>
        <v>0</v>
      </c>
      <c r="I6049" s="14">
        <v>880</v>
      </c>
      <c r="J6049" s="14">
        <v>0</v>
      </c>
      <c r="K6049" s="14">
        <v>654</v>
      </c>
      <c r="L6049" s="14">
        <v>625</v>
      </c>
      <c r="M6049" s="14">
        <f>C6049-SUM(D6049:L6049)</f>
        <v>4801.0688623566912</v>
      </c>
      <c r="P6049" s="49">
        <f>D6050/('Parc électrique'!$C$22+'Parc électrique'!$C$23)</f>
        <v>0.42562499999999998</v>
      </c>
      <c r="Q6049" s="49">
        <f t="shared" si="470"/>
        <v>0.41487403804084128</v>
      </c>
      <c r="R6049" s="49">
        <f t="shared" si="471"/>
        <v>0.55248635111806754</v>
      </c>
    </row>
    <row r="6050" spans="1:18" x14ac:dyDescent="0.3">
      <c r="A6050" s="35">
        <f t="shared" si="474"/>
        <v>44267</v>
      </c>
      <c r="B6050" s="36">
        <v>0.95833333333333337</v>
      </c>
      <c r="C6050">
        <v>9769</v>
      </c>
      <c r="D6050">
        <v>2724</v>
      </c>
      <c r="E6050" s="49">
        <f t="shared" si="472"/>
        <v>0.41487403804084128</v>
      </c>
      <c r="F6050" s="49">
        <f t="shared" si="473"/>
        <v>0.55248635111806754</v>
      </c>
      <c r="G6050">
        <v>0</v>
      </c>
      <c r="H6050" s="51">
        <f>G6050/'Parc électrique'!$C$24</f>
        <v>0</v>
      </c>
      <c r="I6050" s="14">
        <v>880</v>
      </c>
      <c r="J6050" s="14">
        <v>742</v>
      </c>
      <c r="K6050" s="14">
        <v>0</v>
      </c>
      <c r="L6050" s="14">
        <v>621</v>
      </c>
      <c r="M6050" s="14">
        <f>C6050-SUM(D6050:L6050)</f>
        <v>4801.0326396108412</v>
      </c>
      <c r="P6050" s="49">
        <f>D6051/('Parc électrique'!$C$22+'Parc électrique'!$C$23)</f>
        <v>0.43296875000000001</v>
      </c>
      <c r="Q6050" s="49">
        <f t="shared" si="470"/>
        <v>0.4220322905327355</v>
      </c>
      <c r="R6050" s="49">
        <f t="shared" si="471"/>
        <v>0.56201897171371717</v>
      </c>
    </row>
    <row r="6051" spans="1:18" x14ac:dyDescent="0.3">
      <c r="A6051" s="35">
        <f t="shared" si="474"/>
        <v>44268</v>
      </c>
      <c r="B6051" s="36">
        <v>0</v>
      </c>
      <c r="C6051">
        <v>9171</v>
      </c>
      <c r="D6051">
        <v>2771</v>
      </c>
      <c r="E6051" s="49">
        <f t="shared" si="472"/>
        <v>0.4220322905327355</v>
      </c>
      <c r="F6051" s="49">
        <f t="shared" si="473"/>
        <v>0.56201897171371717</v>
      </c>
      <c r="G6051">
        <v>0</v>
      </c>
      <c r="H6051" s="51">
        <f>G6051/'Parc électrique'!$C$24</f>
        <v>0</v>
      </c>
      <c r="I6051" s="14">
        <v>880</v>
      </c>
      <c r="J6051" s="14">
        <v>119</v>
      </c>
      <c r="K6051" s="14">
        <v>0</v>
      </c>
      <c r="L6051" s="14">
        <v>599</v>
      </c>
      <c r="M6051" s="14">
        <f>C6051-SUM(D6051:L6051)</f>
        <v>4801.0159487377532</v>
      </c>
      <c r="P6051" s="49">
        <f>D6052/('Parc électrique'!$C$22+'Parc électrique'!$C$23)</f>
        <v>0.4009375</v>
      </c>
      <c r="Q6051" s="49">
        <f t="shared" si="470"/>
        <v>0.39081012540851645</v>
      </c>
      <c r="R6051" s="49">
        <f t="shared" si="471"/>
        <v>0.52044052017950126</v>
      </c>
    </row>
    <row r="6052" spans="1:18" x14ac:dyDescent="0.3">
      <c r="A6052" s="35">
        <f t="shared" si="474"/>
        <v>44268</v>
      </c>
      <c r="B6052" s="36">
        <v>4.1666666666666664E-2</v>
      </c>
      <c r="C6052">
        <v>8771</v>
      </c>
      <c r="D6052">
        <v>2566</v>
      </c>
      <c r="E6052" s="49">
        <f t="shared" si="472"/>
        <v>0.39081012540851645</v>
      </c>
      <c r="F6052" s="49">
        <f t="shared" si="473"/>
        <v>0.52044052017950126</v>
      </c>
      <c r="G6052">
        <v>0</v>
      </c>
      <c r="H6052" s="51">
        <f>G6052/'Parc électrique'!$C$24</f>
        <v>0</v>
      </c>
      <c r="I6052" s="14">
        <v>880</v>
      </c>
      <c r="J6052" s="14">
        <v>0</v>
      </c>
      <c r="K6052" s="14">
        <v>-75</v>
      </c>
      <c r="L6052" s="14">
        <v>598</v>
      </c>
      <c r="M6052" s="14">
        <f>C6052-SUM(D6052:L6052)</f>
        <v>4801.0887493544124</v>
      </c>
      <c r="P6052" s="49">
        <f>D6053/('Parc électrique'!$C$22+'Parc électrique'!$C$23)</f>
        <v>0.37937500000000002</v>
      </c>
      <c r="Q6052" s="49">
        <f t="shared" si="470"/>
        <v>0.3697922776663593</v>
      </c>
      <c r="R6052" s="49">
        <f t="shared" si="471"/>
        <v>0.49245112353695603</v>
      </c>
    </row>
    <row r="6053" spans="1:18" x14ac:dyDescent="0.3">
      <c r="A6053" s="35">
        <f t="shared" si="474"/>
        <v>44268</v>
      </c>
      <c r="B6053" s="36">
        <v>8.3333333333333329E-2</v>
      </c>
      <c r="C6053">
        <v>8416</v>
      </c>
      <c r="D6053">
        <v>2428</v>
      </c>
      <c r="E6053" s="49">
        <f t="shared" si="472"/>
        <v>0.3697922776663593</v>
      </c>
      <c r="F6053" s="49">
        <f t="shared" si="473"/>
        <v>0.49245112353695603</v>
      </c>
      <c r="G6053">
        <v>0</v>
      </c>
      <c r="H6053" s="51">
        <f>G6053/'Parc électrique'!$C$24</f>
        <v>0</v>
      </c>
      <c r="I6053" s="14">
        <v>880</v>
      </c>
      <c r="J6053" s="14">
        <v>0</v>
      </c>
      <c r="K6053" s="14">
        <v>-294</v>
      </c>
      <c r="L6053" s="14">
        <v>600</v>
      </c>
      <c r="M6053" s="14">
        <f>C6053-SUM(D6053:L6053)</f>
        <v>4801.1377565987968</v>
      </c>
      <c r="P6053" s="49">
        <f>D6054/('Parc électrique'!$C$22+'Parc électrique'!$C$23)</f>
        <v>0.36609375</v>
      </c>
      <c r="Q6053" s="49">
        <f t="shared" si="470"/>
        <v>0.35684650188314659</v>
      </c>
      <c r="R6053" s="49">
        <f t="shared" si="471"/>
        <v>0.47521127777886657</v>
      </c>
    </row>
    <row r="6054" spans="1:18" x14ac:dyDescent="0.3">
      <c r="A6054" s="35">
        <f t="shared" si="474"/>
        <v>44268</v>
      </c>
      <c r="B6054" s="36">
        <v>0.125</v>
      </c>
      <c r="C6054">
        <v>7966</v>
      </c>
      <c r="D6054">
        <v>2343</v>
      </c>
      <c r="E6054" s="49">
        <f t="shared" si="472"/>
        <v>0.35684650188314659</v>
      </c>
      <c r="F6054" s="49">
        <f t="shared" si="473"/>
        <v>0.47521127777886657</v>
      </c>
      <c r="G6054">
        <v>0</v>
      </c>
      <c r="H6054" s="51">
        <f>G6054/'Parc électrique'!$C$24</f>
        <v>0</v>
      </c>
      <c r="I6054" s="14">
        <v>880</v>
      </c>
      <c r="J6054" s="14">
        <v>0</v>
      </c>
      <c r="K6054" s="14">
        <v>-662</v>
      </c>
      <c r="L6054" s="14">
        <v>603</v>
      </c>
      <c r="M6054" s="14">
        <f>C6054-SUM(D6054:L6054)</f>
        <v>4801.1679422203379</v>
      </c>
      <c r="P6054" s="49">
        <f>D6055/('Parc électrique'!$C$22+'Parc électrique'!$C$23)</f>
        <v>0.35578124999999999</v>
      </c>
      <c r="Q6054" s="49">
        <f t="shared" si="470"/>
        <v>0.34679448774559313</v>
      </c>
      <c r="R6054" s="49">
        <f t="shared" si="471"/>
        <v>0.46182504460199708</v>
      </c>
    </row>
    <row r="6055" spans="1:18" x14ac:dyDescent="0.3">
      <c r="A6055" s="35">
        <f t="shared" si="474"/>
        <v>44268</v>
      </c>
      <c r="B6055" s="36">
        <v>0.16666666666666666</v>
      </c>
      <c r="C6055">
        <v>7789</v>
      </c>
      <c r="D6055">
        <v>2277</v>
      </c>
      <c r="E6055" s="49">
        <f t="shared" si="472"/>
        <v>0.34679448774559313</v>
      </c>
      <c r="F6055" s="49">
        <f t="shared" si="473"/>
        <v>0.46182504460199708</v>
      </c>
      <c r="G6055">
        <v>0</v>
      </c>
      <c r="H6055" s="51">
        <f>G6055/'Parc électrique'!$C$24</f>
        <v>0</v>
      </c>
      <c r="I6055" s="14">
        <v>880</v>
      </c>
      <c r="J6055" s="14">
        <v>0</v>
      </c>
      <c r="K6055" s="14">
        <v>-775</v>
      </c>
      <c r="L6055" s="14">
        <v>605</v>
      </c>
      <c r="M6055" s="14">
        <f>C6055-SUM(D6055:L6055)</f>
        <v>4801.1913804676524</v>
      </c>
      <c r="P6055" s="49">
        <f>D6056/('Parc électrique'!$C$22+'Parc électrique'!$C$23)</f>
        <v>0.33921875000000001</v>
      </c>
      <c r="Q6055" s="49">
        <f t="shared" si="470"/>
        <v>0.33065034382770431</v>
      </c>
      <c r="R6055" s="49">
        <f t="shared" si="471"/>
        <v>0.44032594283308546</v>
      </c>
    </row>
    <row r="6056" spans="1:18" x14ac:dyDescent="0.3">
      <c r="A6056" s="35">
        <f t="shared" si="474"/>
        <v>44268</v>
      </c>
      <c r="B6056" s="36">
        <v>0.20833333333333334</v>
      </c>
      <c r="C6056">
        <v>7960</v>
      </c>
      <c r="D6056">
        <v>2171</v>
      </c>
      <c r="E6056" s="49">
        <f t="shared" si="472"/>
        <v>0.33065034382770431</v>
      </c>
      <c r="F6056" s="49">
        <f t="shared" si="473"/>
        <v>0.44032594283308546</v>
      </c>
      <c r="G6056">
        <v>0</v>
      </c>
      <c r="H6056" s="51">
        <f>G6056/'Parc électrique'!$C$24</f>
        <v>0</v>
      </c>
      <c r="I6056" s="14">
        <v>880</v>
      </c>
      <c r="J6056" s="14">
        <v>0</v>
      </c>
      <c r="K6056" s="14">
        <v>-665</v>
      </c>
      <c r="L6056" s="14">
        <v>612</v>
      </c>
      <c r="M6056" s="14">
        <f>C6056-SUM(D6056:L6056)</f>
        <v>4961.2290237133393</v>
      </c>
      <c r="P6056" s="49">
        <f>D6057/('Parc électrique'!$C$22+'Parc électrique'!$C$23)</f>
        <v>0.27890625000000002</v>
      </c>
      <c r="Q6056" s="49">
        <f t="shared" si="470"/>
        <v>0.27186129144746762</v>
      </c>
      <c r="R6056" s="49">
        <f t="shared" si="471"/>
        <v>0.36203676091987913</v>
      </c>
    </row>
    <row r="6057" spans="1:18" x14ac:dyDescent="0.3">
      <c r="A6057" s="35">
        <f t="shared" si="474"/>
        <v>44268</v>
      </c>
      <c r="B6057" s="36">
        <v>0.25</v>
      </c>
      <c r="C6057">
        <v>8321</v>
      </c>
      <c r="D6057">
        <v>1785</v>
      </c>
      <c r="E6057" s="49">
        <f t="shared" si="472"/>
        <v>0.27186129144746762</v>
      </c>
      <c r="F6057" s="49">
        <f t="shared" si="473"/>
        <v>0.36203676091987913</v>
      </c>
      <c r="G6057">
        <v>0</v>
      </c>
      <c r="H6057" s="51">
        <f>G6057/'Parc électrique'!$C$24</f>
        <v>0</v>
      </c>
      <c r="I6057" s="14">
        <v>880</v>
      </c>
      <c r="J6057" s="14">
        <v>0</v>
      </c>
      <c r="K6057" s="14">
        <v>0</v>
      </c>
      <c r="L6057" s="14">
        <v>621</v>
      </c>
      <c r="M6057" s="14">
        <f>C6057-SUM(D6057:L6057)</f>
        <v>5034.3661019476331</v>
      </c>
      <c r="P6057" s="49">
        <f>D6058/('Parc électrique'!$C$22+'Parc électrique'!$C$23)</f>
        <v>0.24046875000000001</v>
      </c>
      <c r="Q6057" s="49">
        <f t="shared" si="470"/>
        <v>0.23439469329840487</v>
      </c>
      <c r="R6057" s="49">
        <f t="shared" si="471"/>
        <v>0.31214261907882018</v>
      </c>
    </row>
    <row r="6058" spans="1:18" x14ac:dyDescent="0.3">
      <c r="A6058" s="35">
        <f t="shared" si="474"/>
        <v>44268</v>
      </c>
      <c r="B6058" s="36">
        <v>0.29166666666666669</v>
      </c>
      <c r="C6058">
        <v>8608</v>
      </c>
      <c r="D6058">
        <v>1539</v>
      </c>
      <c r="E6058" s="49">
        <f t="shared" si="472"/>
        <v>0.23439469329840487</v>
      </c>
      <c r="F6058" s="49">
        <f t="shared" si="473"/>
        <v>0.31214261907882018</v>
      </c>
      <c r="G6058">
        <v>21</v>
      </c>
      <c r="H6058" s="51">
        <f>G6058/'Parc électrique'!$C$24</f>
        <v>7.0000000000000001E-3</v>
      </c>
      <c r="I6058" s="14">
        <v>880</v>
      </c>
      <c r="J6058" s="14">
        <v>0</v>
      </c>
      <c r="K6058" s="14">
        <v>0</v>
      </c>
      <c r="L6058" s="14">
        <v>635</v>
      </c>
      <c r="M6058" s="14">
        <f>C6058-SUM(D6058:L6058)</f>
        <v>5532.4464626876234</v>
      </c>
      <c r="P6058" s="49">
        <f>D6059/('Parc électrique'!$C$22+'Parc électrique'!$C$23)</f>
        <v>0.2459375</v>
      </c>
      <c r="Q6058" s="49">
        <f t="shared" si="470"/>
        <v>0.23972530685619833</v>
      </c>
      <c r="R6058" s="49">
        <f t="shared" si="471"/>
        <v>0.31924137909685696</v>
      </c>
    </row>
    <row r="6059" spans="1:18" x14ac:dyDescent="0.3">
      <c r="A6059" s="35">
        <f t="shared" si="474"/>
        <v>44268</v>
      </c>
      <c r="B6059" s="36">
        <v>0.33333333333333331</v>
      </c>
      <c r="C6059">
        <v>9112</v>
      </c>
      <c r="D6059">
        <v>1574</v>
      </c>
      <c r="E6059" s="49">
        <f t="shared" si="472"/>
        <v>0.23972530685619833</v>
      </c>
      <c r="F6059" s="49">
        <f t="shared" si="473"/>
        <v>0.31924137909685696</v>
      </c>
      <c r="G6059">
        <v>212</v>
      </c>
      <c r="H6059" s="51">
        <f>G6059/'Parc électrique'!$C$24</f>
        <v>7.0666666666666669E-2</v>
      </c>
      <c r="I6059" s="14">
        <v>880</v>
      </c>
      <c r="J6059" s="14">
        <v>842</v>
      </c>
      <c r="K6059" s="14">
        <v>0</v>
      </c>
      <c r="L6059" s="14">
        <v>642</v>
      </c>
      <c r="M6059" s="14">
        <f>C6059-SUM(D6059:L6059)</f>
        <v>4961.3703666473803</v>
      </c>
      <c r="P6059" s="49">
        <f>D6060/('Parc électrique'!$C$22+'Parc électrique'!$C$23)</f>
        <v>0.268125</v>
      </c>
      <c r="Q6059" s="49">
        <f t="shared" si="470"/>
        <v>0.26135236757638902</v>
      </c>
      <c r="R6059" s="49">
        <f t="shared" si="471"/>
        <v>0.34804206259860648</v>
      </c>
    </row>
    <row r="6060" spans="1:18" x14ac:dyDescent="0.3">
      <c r="A6060" s="35">
        <f t="shared" si="474"/>
        <v>44268</v>
      </c>
      <c r="B6060" s="36">
        <v>0.375</v>
      </c>
      <c r="C6060">
        <v>9355</v>
      </c>
      <c r="D6060">
        <v>1716</v>
      </c>
      <c r="E6060" s="49">
        <f t="shared" si="472"/>
        <v>0.26135236757638902</v>
      </c>
      <c r="F6060" s="49">
        <f t="shared" si="473"/>
        <v>0.34804206259860648</v>
      </c>
      <c r="G6060">
        <v>550</v>
      </c>
      <c r="H6060" s="51">
        <f>G6060/'Parc électrique'!$C$24</f>
        <v>0.18333333333333332</v>
      </c>
      <c r="I6060" s="14">
        <v>880</v>
      </c>
      <c r="J6060" s="14">
        <v>603</v>
      </c>
      <c r="K6060" s="14">
        <v>0</v>
      </c>
      <c r="L6060" s="14">
        <v>644</v>
      </c>
      <c r="M6060" s="14">
        <f>C6060-SUM(D6060:L6060)</f>
        <v>4961.2072722364919</v>
      </c>
      <c r="P6060" s="49">
        <f>D6061/('Parc électrique'!$C$22+'Parc électrique'!$C$23)</f>
        <v>0.235625</v>
      </c>
      <c r="Q6060" s="49">
        <f t="shared" si="470"/>
        <v>0.22967329271864492</v>
      </c>
      <c r="R6060" s="49">
        <f t="shared" si="471"/>
        <v>0.30585514591998753</v>
      </c>
    </row>
    <row r="6061" spans="1:18" x14ac:dyDescent="0.3">
      <c r="A6061" s="35">
        <f t="shared" si="474"/>
        <v>44268</v>
      </c>
      <c r="B6061" s="36">
        <v>0.41666666666666669</v>
      </c>
      <c r="C6061">
        <v>9240</v>
      </c>
      <c r="D6061">
        <v>1508</v>
      </c>
      <c r="E6061" s="49">
        <f t="shared" si="472"/>
        <v>0.22967329271864492</v>
      </c>
      <c r="F6061" s="49">
        <f t="shared" si="473"/>
        <v>0.30585514591998753</v>
      </c>
      <c r="G6061">
        <v>807</v>
      </c>
      <c r="H6061" s="51">
        <f>G6061/'Parc électrique'!$C$24</f>
        <v>0.26900000000000002</v>
      </c>
      <c r="I6061" s="14">
        <v>880</v>
      </c>
      <c r="J6061" s="14">
        <v>521</v>
      </c>
      <c r="K6061" s="14">
        <v>0</v>
      </c>
      <c r="L6061" s="14">
        <v>642</v>
      </c>
      <c r="M6061" s="14">
        <f>C6061-SUM(D6061:L6061)</f>
        <v>4881.195471561361</v>
      </c>
      <c r="P6061" s="49">
        <f>D6062/('Parc électrique'!$C$22+'Parc électrique'!$C$23)</f>
        <v>0.22734375000000001</v>
      </c>
      <c r="Q6061" s="49">
        <f t="shared" si="470"/>
        <v>0.22160122075970051</v>
      </c>
      <c r="R6061" s="49">
        <f t="shared" si="471"/>
        <v>0.29510559503553174</v>
      </c>
    </row>
    <row r="6062" spans="1:18" x14ac:dyDescent="0.3">
      <c r="A6062" s="35">
        <f t="shared" si="474"/>
        <v>44268</v>
      </c>
      <c r="B6062" s="36">
        <v>0.45833333333333331</v>
      </c>
      <c r="C6062">
        <v>9209</v>
      </c>
      <c r="D6062">
        <v>1455</v>
      </c>
      <c r="E6062" s="49">
        <f t="shared" si="472"/>
        <v>0.22160122075970051</v>
      </c>
      <c r="F6062" s="49">
        <f t="shared" si="473"/>
        <v>0.29510559503553174</v>
      </c>
      <c r="G6062">
        <v>952</v>
      </c>
      <c r="H6062" s="51">
        <f>G6062/'Parc électrique'!$C$24</f>
        <v>0.31733333333333336</v>
      </c>
      <c r="I6062" s="14">
        <v>880</v>
      </c>
      <c r="J6062" s="14">
        <v>0</v>
      </c>
      <c r="K6062" s="14">
        <v>0</v>
      </c>
      <c r="L6062" s="14">
        <v>640</v>
      </c>
      <c r="M6062" s="14">
        <f>C6062-SUM(D6062:L6062)</f>
        <v>5281.1659598508713</v>
      </c>
      <c r="P6062" s="49">
        <f>D6063/('Parc électrique'!$C$22+'Parc électrique'!$C$23)</f>
        <v>0.19421875</v>
      </c>
      <c r="Q6062" s="49">
        <f t="shared" si="470"/>
        <v>0.18931293292392282</v>
      </c>
      <c r="R6062" s="49">
        <f t="shared" si="471"/>
        <v>0.25210739149770856</v>
      </c>
    </row>
    <row r="6063" spans="1:18" x14ac:dyDescent="0.3">
      <c r="A6063" s="35">
        <f t="shared" si="474"/>
        <v>44268</v>
      </c>
      <c r="B6063" s="36">
        <v>0.5</v>
      </c>
      <c r="C6063">
        <v>9455</v>
      </c>
      <c r="D6063">
        <v>1243</v>
      </c>
      <c r="E6063" s="49">
        <f t="shared" si="472"/>
        <v>0.18931293292392282</v>
      </c>
      <c r="F6063" s="49">
        <f t="shared" si="473"/>
        <v>0.25210739149770856</v>
      </c>
      <c r="G6063">
        <v>1053</v>
      </c>
      <c r="H6063" s="51">
        <f>G6063/'Parc électrique'!$C$24</f>
        <v>0.35099999999999998</v>
      </c>
      <c r="I6063" s="14">
        <v>880</v>
      </c>
      <c r="J6063" s="14">
        <v>757</v>
      </c>
      <c r="K6063" s="14">
        <v>0</v>
      </c>
      <c r="L6063" s="14">
        <v>640</v>
      </c>
      <c r="M6063" s="14">
        <f>C6063-SUM(D6063:L6063)</f>
        <v>4881.207579675578</v>
      </c>
      <c r="P6063" s="49">
        <f>D6064/('Parc électrique'!$C$22+'Parc électrique'!$C$23)</f>
        <v>0.17921875000000001</v>
      </c>
      <c r="Q6063" s="49">
        <f t="shared" si="470"/>
        <v>0.17469182145111786</v>
      </c>
      <c r="R6063" s="49">
        <f t="shared" si="471"/>
        <v>0.23263650687680748</v>
      </c>
    </row>
    <row r="6064" spans="1:18" x14ac:dyDescent="0.3">
      <c r="A6064" s="35">
        <f t="shared" si="474"/>
        <v>44268</v>
      </c>
      <c r="B6064" s="36">
        <v>0.54166666666666663</v>
      </c>
      <c r="C6064">
        <v>8999</v>
      </c>
      <c r="D6064">
        <v>1147</v>
      </c>
      <c r="E6064" s="49">
        <f t="shared" si="472"/>
        <v>0.17469182145111786</v>
      </c>
      <c r="F6064" s="49">
        <f t="shared" si="473"/>
        <v>0.23263650687680748</v>
      </c>
      <c r="G6064">
        <v>1084</v>
      </c>
      <c r="H6064" s="51">
        <f>G6064/'Parc électrique'!$C$24</f>
        <v>0.36133333333333334</v>
      </c>
      <c r="I6064" s="14">
        <v>880</v>
      </c>
      <c r="J6064" s="14">
        <v>0</v>
      </c>
      <c r="K6064" s="14">
        <v>0</v>
      </c>
      <c r="L6064" s="14">
        <v>641</v>
      </c>
      <c r="M6064" s="14">
        <f>C6064-SUM(D6064:L6064)</f>
        <v>5246.2313383383389</v>
      </c>
      <c r="P6064" s="49">
        <f>D6065/('Parc électrique'!$C$22+'Parc électrique'!$C$23)</f>
        <v>0.19750000000000001</v>
      </c>
      <c r="Q6064" s="49">
        <f t="shared" si="470"/>
        <v>0.19251130105859893</v>
      </c>
      <c r="R6064" s="49">
        <f t="shared" si="471"/>
        <v>0.25636664750853067</v>
      </c>
    </row>
    <row r="6065" spans="1:18" x14ac:dyDescent="0.3">
      <c r="A6065" s="35">
        <f t="shared" si="474"/>
        <v>44268</v>
      </c>
      <c r="B6065" s="36">
        <v>0.58333333333333337</v>
      </c>
      <c r="C6065">
        <v>8614</v>
      </c>
      <c r="D6065">
        <v>1264</v>
      </c>
      <c r="E6065" s="49">
        <f t="shared" si="472"/>
        <v>0.19251130105859893</v>
      </c>
      <c r="F6065" s="49">
        <f t="shared" si="473"/>
        <v>0.25636664750853067</v>
      </c>
      <c r="G6065">
        <v>1031</v>
      </c>
      <c r="H6065" s="51">
        <f>G6065/'Parc électrique'!$C$24</f>
        <v>0.34366666666666668</v>
      </c>
      <c r="I6065" s="14">
        <v>880</v>
      </c>
      <c r="J6065" s="14">
        <v>0</v>
      </c>
      <c r="K6065" s="14">
        <v>-76</v>
      </c>
      <c r="L6065" s="14">
        <v>633</v>
      </c>
      <c r="M6065" s="14">
        <f>C6065-SUM(D6065:L6065)</f>
        <v>4881.207455384766</v>
      </c>
      <c r="P6065" s="49">
        <f>D6066/('Parc électrique'!$C$22+'Parc électrique'!$C$23)</f>
        <v>0.17093749999999999</v>
      </c>
      <c r="Q6065" s="49">
        <f t="shared" si="470"/>
        <v>0.16661974949217342</v>
      </c>
      <c r="R6065" s="49">
        <f t="shared" si="471"/>
        <v>0.2218869559923517</v>
      </c>
    </row>
    <row r="6066" spans="1:18" x14ac:dyDescent="0.3">
      <c r="A6066" s="35">
        <f t="shared" si="474"/>
        <v>44268</v>
      </c>
      <c r="B6066" s="36">
        <v>0.625</v>
      </c>
      <c r="C6066">
        <v>8328</v>
      </c>
      <c r="D6066">
        <v>1094</v>
      </c>
      <c r="E6066" s="49">
        <f t="shared" si="472"/>
        <v>0.16661974949217342</v>
      </c>
      <c r="F6066" s="49">
        <f t="shared" si="473"/>
        <v>0.2218869559923517</v>
      </c>
      <c r="G6066">
        <v>947</v>
      </c>
      <c r="H6066" s="51">
        <f>G6066/'Parc électrique'!$C$24</f>
        <v>0.31566666666666665</v>
      </c>
      <c r="I6066" s="14">
        <v>880</v>
      </c>
      <c r="J6066" s="14">
        <v>0</v>
      </c>
      <c r="K6066" s="14">
        <v>-181</v>
      </c>
      <c r="L6066" s="14">
        <v>626</v>
      </c>
      <c r="M6066" s="14">
        <f>C6066-SUM(D6066:L6066)</f>
        <v>4961.2958266278492</v>
      </c>
      <c r="P6066" s="49">
        <f>D6067/('Parc électrique'!$C$22+'Parc électrique'!$C$23)</f>
        <v>0.14421875000000001</v>
      </c>
      <c r="Q6066" s="49">
        <f t="shared" si="470"/>
        <v>0.14057589468123957</v>
      </c>
      <c r="R6066" s="49">
        <f t="shared" si="471"/>
        <v>0.18720444276137169</v>
      </c>
    </row>
    <row r="6067" spans="1:18" x14ac:dyDescent="0.3">
      <c r="A6067" s="35">
        <f t="shared" si="474"/>
        <v>44268</v>
      </c>
      <c r="B6067" s="36">
        <v>0.66666666666666663</v>
      </c>
      <c r="C6067">
        <v>8036</v>
      </c>
      <c r="D6067">
        <v>923</v>
      </c>
      <c r="E6067" s="49">
        <f t="shared" si="472"/>
        <v>0.14057589468123957</v>
      </c>
      <c r="F6067" s="49">
        <f t="shared" si="473"/>
        <v>0.18720444276137169</v>
      </c>
      <c r="G6067">
        <v>650</v>
      </c>
      <c r="H6067" s="51">
        <f>G6067/'Parc électrique'!$C$24</f>
        <v>0.21666666666666667</v>
      </c>
      <c r="I6067" s="14">
        <v>880</v>
      </c>
      <c r="J6067" s="14">
        <v>0</v>
      </c>
      <c r="K6067" s="14">
        <v>-5</v>
      </c>
      <c r="L6067" s="14">
        <v>626</v>
      </c>
      <c r="M6067" s="14">
        <f>C6067-SUM(D6067:L6067)</f>
        <v>4961.4555529958907</v>
      </c>
      <c r="P6067" s="49">
        <f>D6068/('Parc électrique'!$C$22+'Parc électrique'!$C$23)</f>
        <v>0.13265625</v>
      </c>
      <c r="Q6067" s="49">
        <f t="shared" si="470"/>
        <v>0.12930545458761905</v>
      </c>
      <c r="R6067" s="49">
        <f t="shared" si="471"/>
        <v>0.17219563586609377</v>
      </c>
    </row>
    <row r="6068" spans="1:18" x14ac:dyDescent="0.3">
      <c r="A6068" s="35">
        <f t="shared" si="474"/>
        <v>44268</v>
      </c>
      <c r="B6068" s="36">
        <v>0.70833333333333337</v>
      </c>
      <c r="C6068">
        <v>8086</v>
      </c>
      <c r="D6068">
        <v>849</v>
      </c>
      <c r="E6068" s="49">
        <f t="shared" si="472"/>
        <v>0.12930545458761905</v>
      </c>
      <c r="F6068" s="49">
        <f t="shared" si="473"/>
        <v>0.17219563586609377</v>
      </c>
      <c r="G6068">
        <v>266</v>
      </c>
      <c r="H6068" s="51">
        <f>G6068/'Parc électrique'!$C$24</f>
        <v>8.8666666666666671E-2</v>
      </c>
      <c r="I6068" s="14">
        <v>880</v>
      </c>
      <c r="J6068" s="14">
        <v>0</v>
      </c>
      <c r="K6068" s="14">
        <v>0</v>
      </c>
      <c r="L6068" s="14">
        <v>629</v>
      </c>
      <c r="M6068" s="14">
        <f>C6068-SUM(D6068:L6068)</f>
        <v>5461.6098322428797</v>
      </c>
      <c r="P6068" s="49">
        <f>D6069/('Parc électrique'!$C$22+'Parc électrique'!$C$23)</f>
        <v>0.140625</v>
      </c>
      <c r="Q6068" s="49">
        <f t="shared" si="470"/>
        <v>0.1370729200575467</v>
      </c>
      <c r="R6068" s="49">
        <f t="shared" si="471"/>
        <v>0.18253954332094746</v>
      </c>
    </row>
    <row r="6069" spans="1:18" x14ac:dyDescent="0.3">
      <c r="A6069" s="35">
        <f t="shared" si="474"/>
        <v>44268</v>
      </c>
      <c r="B6069" s="36">
        <v>0.75</v>
      </c>
      <c r="C6069">
        <v>8712</v>
      </c>
      <c r="D6069">
        <v>900</v>
      </c>
      <c r="E6069" s="49">
        <f t="shared" si="472"/>
        <v>0.1370729200575467</v>
      </c>
      <c r="F6069" s="49">
        <f t="shared" si="473"/>
        <v>0.18253954332094746</v>
      </c>
      <c r="G6069">
        <v>34</v>
      </c>
      <c r="H6069" s="51">
        <f>G6069/'Parc électrique'!$C$24</f>
        <v>1.1333333333333334E-2</v>
      </c>
      <c r="I6069" s="14">
        <v>880</v>
      </c>
      <c r="J6069" s="14">
        <v>0</v>
      </c>
      <c r="K6069" s="14">
        <v>1200</v>
      </c>
      <c r="L6069" s="14">
        <v>630</v>
      </c>
      <c r="M6069" s="14">
        <f>C6069-SUM(D6069:L6069)</f>
        <v>5067.6690542032884</v>
      </c>
      <c r="P6069" s="49">
        <f>D6070/('Parc électrique'!$C$22+'Parc électrique'!$C$23)</f>
        <v>0.11359374999999999</v>
      </c>
      <c r="Q6069" s="49">
        <f t="shared" si="470"/>
        <v>0.11072445875759605</v>
      </c>
      <c r="R6069" s="49">
        <f t="shared" si="471"/>
        <v>0.14745138666036534</v>
      </c>
    </row>
    <row r="6070" spans="1:18" x14ac:dyDescent="0.3">
      <c r="A6070" s="35">
        <f t="shared" si="474"/>
        <v>44268</v>
      </c>
      <c r="B6070" s="36">
        <v>0.79166666666666663</v>
      </c>
      <c r="C6070">
        <v>9405</v>
      </c>
      <c r="D6070">
        <v>727</v>
      </c>
      <c r="E6070" s="49">
        <f t="shared" si="472"/>
        <v>0.11072445875759605</v>
      </c>
      <c r="F6070" s="49">
        <f t="shared" si="473"/>
        <v>0.14745138666036534</v>
      </c>
      <c r="G6070">
        <v>0</v>
      </c>
      <c r="H6070" s="51">
        <f>G6070/'Parc électrique'!$C$24</f>
        <v>0</v>
      </c>
      <c r="I6070" s="14">
        <v>880</v>
      </c>
      <c r="J6070" s="14">
        <v>1192</v>
      </c>
      <c r="K6070" s="14">
        <v>664</v>
      </c>
      <c r="L6070" s="14">
        <v>630</v>
      </c>
      <c r="M6070" s="14">
        <f>C6070-SUM(D6070:L6070)</f>
        <v>5311.741824154582</v>
      </c>
      <c r="P6070" s="49">
        <f>D6071/('Parc électrique'!$C$22+'Parc électrique'!$C$23)</f>
        <v>0.11703125</v>
      </c>
      <c r="Q6070" s="49">
        <f t="shared" si="470"/>
        <v>0.11407513013678054</v>
      </c>
      <c r="R6070" s="49">
        <f t="shared" si="471"/>
        <v>0.15191346438598852</v>
      </c>
    </row>
    <row r="6071" spans="1:18" x14ac:dyDescent="0.3">
      <c r="A6071" s="35">
        <f t="shared" si="474"/>
        <v>44268</v>
      </c>
      <c r="B6071" s="36">
        <v>0.83333333333333337</v>
      </c>
      <c r="C6071">
        <v>8893</v>
      </c>
      <c r="D6071">
        <v>749</v>
      </c>
      <c r="E6071" s="49">
        <f t="shared" si="472"/>
        <v>0.11407513013678054</v>
      </c>
      <c r="F6071" s="49">
        <f t="shared" si="473"/>
        <v>0.15191346438598852</v>
      </c>
      <c r="G6071">
        <v>0</v>
      </c>
      <c r="H6071" s="51">
        <f>G6071/'Parc électrique'!$C$24</f>
        <v>0</v>
      </c>
      <c r="I6071" s="14">
        <v>880</v>
      </c>
      <c r="J6071" s="14">
        <v>1192</v>
      </c>
      <c r="K6071" s="14">
        <v>324</v>
      </c>
      <c r="L6071" s="14">
        <v>626</v>
      </c>
      <c r="M6071" s="14">
        <f>C6071-SUM(D6071:L6071)</f>
        <v>5121.7340114054768</v>
      </c>
      <c r="P6071" s="49">
        <f>D6072/('Parc électrique'!$C$22+'Parc électrique'!$C$23)</f>
        <v>0.14015625000000001</v>
      </c>
      <c r="Q6071" s="49">
        <f t="shared" si="470"/>
        <v>0.13661601032402154</v>
      </c>
      <c r="R6071" s="49">
        <f t="shared" si="471"/>
        <v>0.1819310781765443</v>
      </c>
    </row>
    <row r="6072" spans="1:18" x14ac:dyDescent="0.3">
      <c r="A6072" s="35">
        <f t="shared" si="474"/>
        <v>44268</v>
      </c>
      <c r="B6072" s="36">
        <v>0.875</v>
      </c>
      <c r="C6072">
        <v>8494</v>
      </c>
      <c r="D6072">
        <v>897</v>
      </c>
      <c r="E6072" s="49">
        <f t="shared" si="472"/>
        <v>0.13661601032402154</v>
      </c>
      <c r="F6072" s="49">
        <f t="shared" si="473"/>
        <v>0.1819310781765443</v>
      </c>
      <c r="G6072">
        <v>0</v>
      </c>
      <c r="H6072" s="51">
        <f>G6072/'Parc électrique'!$C$24</f>
        <v>0</v>
      </c>
      <c r="I6072" s="14">
        <v>880</v>
      </c>
      <c r="J6072" s="14">
        <v>979</v>
      </c>
      <c r="K6072" s="14">
        <v>0</v>
      </c>
      <c r="L6072" s="14">
        <v>616</v>
      </c>
      <c r="M6072" s="14">
        <f>C6072-SUM(D6072:L6072)</f>
        <v>5121.6814529114999</v>
      </c>
      <c r="P6072" s="49">
        <f>D6073/('Parc électrique'!$C$22+'Parc électrique'!$C$23)</f>
        <v>0.145625</v>
      </c>
      <c r="Q6072" s="49">
        <f t="shared" si="470"/>
        <v>0.14194662388181503</v>
      </c>
      <c r="R6072" s="49">
        <f t="shared" si="471"/>
        <v>0.18902983819458116</v>
      </c>
    </row>
    <row r="6073" spans="1:18" x14ac:dyDescent="0.3">
      <c r="A6073" s="35">
        <f t="shared" si="474"/>
        <v>44268</v>
      </c>
      <c r="B6073" s="36">
        <v>0.91666666666666663</v>
      </c>
      <c r="C6073">
        <v>8865</v>
      </c>
      <c r="D6073">
        <v>932</v>
      </c>
      <c r="E6073" s="49">
        <f t="shared" si="472"/>
        <v>0.14194662388181503</v>
      </c>
      <c r="F6073" s="49">
        <f t="shared" si="473"/>
        <v>0.18902983819458116</v>
      </c>
      <c r="G6073">
        <v>0</v>
      </c>
      <c r="H6073" s="51">
        <f>G6073/'Parc électrique'!$C$24</f>
        <v>0</v>
      </c>
      <c r="I6073" s="14">
        <v>880</v>
      </c>
      <c r="J6073" s="14">
        <v>0</v>
      </c>
      <c r="K6073" s="14">
        <v>0</v>
      </c>
      <c r="L6073" s="14">
        <v>616</v>
      </c>
      <c r="M6073" s="14">
        <f>C6073-SUM(D6073:L6073)</f>
        <v>6436.6690235379237</v>
      </c>
      <c r="P6073" s="49">
        <f>D6074/('Parc électrique'!$C$22+'Parc électrique'!$C$23)</f>
        <v>0.15359375</v>
      </c>
      <c r="Q6073" s="49">
        <f t="shared" si="470"/>
        <v>0.14971408935174269</v>
      </c>
      <c r="R6073" s="49">
        <f t="shared" si="471"/>
        <v>0.19937374564943486</v>
      </c>
    </row>
    <row r="6074" spans="1:18" x14ac:dyDescent="0.3">
      <c r="A6074" s="35">
        <f t="shared" si="474"/>
        <v>44268</v>
      </c>
      <c r="B6074" s="36">
        <v>0.95833333333333337</v>
      </c>
      <c r="C6074">
        <v>9221</v>
      </c>
      <c r="D6074">
        <v>983</v>
      </c>
      <c r="E6074" s="49">
        <f t="shared" si="472"/>
        <v>0.14971408935174269</v>
      </c>
      <c r="F6074" s="49">
        <f t="shared" si="473"/>
        <v>0.19937374564943486</v>
      </c>
      <c r="G6074">
        <v>0</v>
      </c>
      <c r="H6074" s="51">
        <f>G6074/'Parc électrique'!$C$24</f>
        <v>0</v>
      </c>
      <c r="I6074" s="14">
        <v>880</v>
      </c>
      <c r="J6074" s="14">
        <v>0</v>
      </c>
      <c r="K6074" s="14">
        <v>0</v>
      </c>
      <c r="L6074" s="14">
        <v>616</v>
      </c>
      <c r="M6074" s="14">
        <f>C6074-SUM(D6074:L6074)</f>
        <v>6741.6509121649988</v>
      </c>
      <c r="P6074" s="49">
        <f>D6075/('Parc électrique'!$C$22+'Parc électrique'!$C$23)</f>
        <v>0.14656250000000001</v>
      </c>
      <c r="Q6074" s="49">
        <f t="shared" si="470"/>
        <v>0.14286044334886536</v>
      </c>
      <c r="R6074" s="49">
        <f t="shared" si="471"/>
        <v>0.19024676848338748</v>
      </c>
    </row>
    <row r="6075" spans="1:18" x14ac:dyDescent="0.3">
      <c r="A6075" s="35">
        <f t="shared" si="474"/>
        <v>44269</v>
      </c>
      <c r="B6075" s="36">
        <v>0</v>
      </c>
      <c r="C6075">
        <v>8811</v>
      </c>
      <c r="D6075">
        <v>938</v>
      </c>
      <c r="E6075" s="49">
        <f t="shared" si="472"/>
        <v>0.14286044334886536</v>
      </c>
      <c r="F6075" s="49">
        <f t="shared" si="473"/>
        <v>0.19024676848338748</v>
      </c>
      <c r="G6075">
        <v>0</v>
      </c>
      <c r="H6075" s="51">
        <f>G6075/'Parc électrique'!$C$24</f>
        <v>0</v>
      </c>
      <c r="I6075" s="14">
        <v>880</v>
      </c>
      <c r="J6075" s="14">
        <v>72</v>
      </c>
      <c r="K6075" s="14">
        <v>1200</v>
      </c>
      <c r="L6075" s="14">
        <v>599</v>
      </c>
      <c r="M6075" s="14">
        <f>C6075-SUM(D6075:L6075)</f>
        <v>5121.6668927881674</v>
      </c>
      <c r="P6075" s="49">
        <f>D6076/('Parc électrique'!$C$22+'Parc électrique'!$C$23)</f>
        <v>0.20140625000000001</v>
      </c>
      <c r="Q6075" s="49">
        <f t="shared" si="470"/>
        <v>0.19631888217130855</v>
      </c>
      <c r="R6075" s="49">
        <f t="shared" si="471"/>
        <v>0.26143719037855701</v>
      </c>
    </row>
    <row r="6076" spans="1:18" x14ac:dyDescent="0.3">
      <c r="A6076" s="35">
        <f t="shared" si="474"/>
        <v>44269</v>
      </c>
      <c r="B6076" s="36">
        <v>4.1666666666666664E-2</v>
      </c>
      <c r="C6076">
        <v>8478</v>
      </c>
      <c r="D6076">
        <v>1289</v>
      </c>
      <c r="E6076" s="49">
        <f t="shared" si="472"/>
        <v>0.19631888217130855</v>
      </c>
      <c r="F6076" s="49">
        <f t="shared" si="473"/>
        <v>0.26143719037855701</v>
      </c>
      <c r="G6076">
        <v>0</v>
      </c>
      <c r="H6076" s="51">
        <f>G6076/'Parc électrique'!$C$24</f>
        <v>0</v>
      </c>
      <c r="I6076" s="14">
        <v>880</v>
      </c>
      <c r="J6076" s="14">
        <v>0</v>
      </c>
      <c r="K6076" s="14">
        <v>909</v>
      </c>
      <c r="L6076" s="14">
        <v>598</v>
      </c>
      <c r="M6076" s="14">
        <f>C6076-SUM(D6076:L6076)</f>
        <v>4801.5422439274498</v>
      </c>
      <c r="P6076" s="49">
        <f>D6077/('Parc électrique'!$C$22+'Parc électrique'!$C$23)</f>
        <v>0.26140625000000001</v>
      </c>
      <c r="Q6076" s="49">
        <f t="shared" si="470"/>
        <v>0.25480332806252848</v>
      </c>
      <c r="R6076" s="49">
        <f t="shared" si="471"/>
        <v>0.33932072886216125</v>
      </c>
    </row>
    <row r="6077" spans="1:18" x14ac:dyDescent="0.3">
      <c r="A6077" s="35">
        <f t="shared" si="474"/>
        <v>44269</v>
      </c>
      <c r="B6077" s="36">
        <v>8.3333333333333329E-2</v>
      </c>
      <c r="C6077">
        <v>8129</v>
      </c>
      <c r="D6077">
        <v>1673</v>
      </c>
      <c r="E6077" s="49">
        <f t="shared" si="472"/>
        <v>0.25480332806252848</v>
      </c>
      <c r="F6077" s="49">
        <f t="shared" si="473"/>
        <v>0.33932072886216125</v>
      </c>
      <c r="G6077">
        <v>0</v>
      </c>
      <c r="H6077" s="51">
        <f>G6077/'Parc électrique'!$C$24</f>
        <v>0</v>
      </c>
      <c r="I6077" s="14">
        <v>880</v>
      </c>
      <c r="J6077" s="14">
        <v>0</v>
      </c>
      <c r="K6077" s="14">
        <v>174</v>
      </c>
      <c r="L6077" s="14">
        <v>600</v>
      </c>
      <c r="M6077" s="14">
        <f>C6077-SUM(D6077:L6077)</f>
        <v>4801.4058759430754</v>
      </c>
      <c r="P6077" s="49">
        <f>D6078/('Parc électrique'!$C$22+'Parc électrique'!$C$23)</f>
        <v>0.31343749999999998</v>
      </c>
      <c r="Q6077" s="49">
        <f t="shared" si="470"/>
        <v>0.30552030848382072</v>
      </c>
      <c r="R6077" s="49">
        <f t="shared" si="471"/>
        <v>0.40686035989091174</v>
      </c>
    </row>
    <row r="6078" spans="1:18" x14ac:dyDescent="0.3">
      <c r="A6078" s="35">
        <f t="shared" si="474"/>
        <v>44269</v>
      </c>
      <c r="B6078" s="36">
        <v>0.125</v>
      </c>
      <c r="C6078">
        <v>7620</v>
      </c>
      <c r="D6078">
        <v>2006</v>
      </c>
      <c r="E6078" s="49">
        <f t="shared" si="472"/>
        <v>0.30552030848382072</v>
      </c>
      <c r="F6078" s="49">
        <f t="shared" si="473"/>
        <v>0.40686035989091174</v>
      </c>
      <c r="G6078">
        <v>0</v>
      </c>
      <c r="H6078" s="51">
        <f>G6078/'Parc électrique'!$C$24</f>
        <v>0</v>
      </c>
      <c r="I6078" s="14">
        <v>880</v>
      </c>
      <c r="J6078" s="14">
        <v>0</v>
      </c>
      <c r="K6078" s="14">
        <v>0</v>
      </c>
      <c r="L6078" s="14">
        <v>604</v>
      </c>
      <c r="M6078" s="14">
        <f>C6078-SUM(D6078:L6078)</f>
        <v>4129.2876193316251</v>
      </c>
      <c r="P6078" s="49">
        <f>D6079/('Parc électrique'!$C$22+'Parc électrique'!$C$23)</f>
        <v>0.38046875000000002</v>
      </c>
      <c r="Q6078" s="49">
        <f t="shared" si="470"/>
        <v>0.37085840037791806</v>
      </c>
      <c r="R6078" s="49">
        <f t="shared" si="471"/>
        <v>0.49387087554056341</v>
      </c>
    </row>
    <row r="6079" spans="1:18" x14ac:dyDescent="0.3">
      <c r="A6079" s="35">
        <f t="shared" si="474"/>
        <v>44269</v>
      </c>
      <c r="B6079" s="36">
        <v>0.16666666666666666</v>
      </c>
      <c r="C6079">
        <v>7352</v>
      </c>
      <c r="D6079">
        <v>2435</v>
      </c>
      <c r="E6079" s="49">
        <f t="shared" si="472"/>
        <v>0.37085840037791806</v>
      </c>
      <c r="F6079" s="49">
        <f t="shared" si="473"/>
        <v>0.49387087554056341</v>
      </c>
      <c r="G6079">
        <v>0</v>
      </c>
      <c r="H6079" s="51">
        <f>G6079/'Parc électrique'!$C$24</f>
        <v>0</v>
      </c>
      <c r="I6079" s="14">
        <v>880</v>
      </c>
      <c r="J6079" s="14">
        <v>0</v>
      </c>
      <c r="K6079" s="14">
        <v>-756</v>
      </c>
      <c r="L6079" s="14">
        <v>606</v>
      </c>
      <c r="M6079" s="14">
        <f>C6079-SUM(D6079:L6079)</f>
        <v>4186.1352707240812</v>
      </c>
      <c r="P6079" s="49">
        <f>D6080/('Parc électrique'!$C$22+'Parc électrique'!$C$23)</f>
        <v>0.4425</v>
      </c>
      <c r="Q6079" s="49">
        <f t="shared" si="470"/>
        <v>0.43132278844774696</v>
      </c>
      <c r="R6079" s="49">
        <f t="shared" si="471"/>
        <v>0.57439109631658136</v>
      </c>
    </row>
    <row r="6080" spans="1:18" x14ac:dyDescent="0.3">
      <c r="A6080" s="35">
        <f t="shared" si="474"/>
        <v>44269</v>
      </c>
      <c r="B6080" s="36">
        <v>0.20833333333333334</v>
      </c>
      <c r="C6080">
        <v>7360</v>
      </c>
      <c r="D6080">
        <v>2832</v>
      </c>
      <c r="E6080" s="49">
        <f t="shared" si="472"/>
        <v>0.43132278844774696</v>
      </c>
      <c r="F6080" s="49">
        <f t="shared" si="473"/>
        <v>0.57439109631658136</v>
      </c>
      <c r="G6080">
        <v>0</v>
      </c>
      <c r="H6080" s="51">
        <f>G6080/'Parc électrique'!$C$24</f>
        <v>0</v>
      </c>
      <c r="I6080" s="14">
        <v>880</v>
      </c>
      <c r="J6080" s="14">
        <v>0</v>
      </c>
      <c r="K6080" s="14">
        <v>-17</v>
      </c>
      <c r="L6080" s="14">
        <v>612</v>
      </c>
      <c r="M6080" s="14">
        <f>C6080-SUM(D6080:L6080)</f>
        <v>3051.9942861152358</v>
      </c>
      <c r="P6080" s="49">
        <f>D6081/('Parc électrique'!$C$22+'Parc électrique'!$C$23)</f>
        <v>0.47828124999999999</v>
      </c>
      <c r="Q6080" s="49">
        <f t="shared" si="470"/>
        <v>0.46620023144016715</v>
      </c>
      <c r="R6080" s="49">
        <f t="shared" si="471"/>
        <v>0.62083726900602243</v>
      </c>
    </row>
    <row r="6081" spans="1:18" x14ac:dyDescent="0.3">
      <c r="A6081" s="35">
        <f t="shared" si="474"/>
        <v>44269</v>
      </c>
      <c r="B6081" s="36">
        <v>0.25</v>
      </c>
      <c r="C6081">
        <v>7494</v>
      </c>
      <c r="D6081">
        <v>3061</v>
      </c>
      <c r="E6081" s="49">
        <f t="shared" si="472"/>
        <v>0.46620023144016715</v>
      </c>
      <c r="F6081" s="49">
        <f t="shared" si="473"/>
        <v>0.62083726900602243</v>
      </c>
      <c r="G6081">
        <v>0</v>
      </c>
      <c r="H6081" s="51">
        <f>G6081/'Parc électrique'!$C$24</f>
        <v>0</v>
      </c>
      <c r="I6081" s="14">
        <v>880</v>
      </c>
      <c r="J6081" s="14">
        <v>0</v>
      </c>
      <c r="K6081" s="14">
        <v>-121</v>
      </c>
      <c r="L6081" s="14">
        <v>621</v>
      </c>
      <c r="M6081" s="14">
        <f>C6081-SUM(D6081:L6081)</f>
        <v>3051.912962499553</v>
      </c>
      <c r="P6081" s="49">
        <f>D6082/('Parc électrique'!$C$22+'Parc électrique'!$C$23)</f>
        <v>0.51140624999999995</v>
      </c>
      <c r="Q6081" s="49">
        <f t="shared" si="470"/>
        <v>0.49848851927594473</v>
      </c>
      <c r="R6081" s="49">
        <f t="shared" si="471"/>
        <v>0.66383547254384545</v>
      </c>
    </row>
    <row r="6082" spans="1:18" x14ac:dyDescent="0.3">
      <c r="A6082" s="35">
        <f t="shared" si="474"/>
        <v>44269</v>
      </c>
      <c r="B6082" s="36">
        <v>0.29166666666666669</v>
      </c>
      <c r="C6082">
        <v>7571</v>
      </c>
      <c r="D6082">
        <v>3273</v>
      </c>
      <c r="E6082" s="49">
        <f t="shared" si="472"/>
        <v>0.49848851927594473</v>
      </c>
      <c r="F6082" s="49">
        <f t="shared" si="473"/>
        <v>0.66383547254384545</v>
      </c>
      <c r="G6082">
        <v>30</v>
      </c>
      <c r="H6082" s="51">
        <f>G6082/'Parc électrique'!$C$24</f>
        <v>0.01</v>
      </c>
      <c r="I6082" s="14">
        <v>880</v>
      </c>
      <c r="J6082" s="14">
        <v>0</v>
      </c>
      <c r="K6082" s="14">
        <v>-1200</v>
      </c>
      <c r="L6082" s="14">
        <v>636</v>
      </c>
      <c r="M6082" s="14">
        <f>C6082-SUM(D6082:L6082)</f>
        <v>3950.8276760081808</v>
      </c>
      <c r="P6082" s="49">
        <f>D6083/('Parc électrique'!$C$22+'Parc électrique'!$C$23)</f>
        <v>0.59671874999999996</v>
      </c>
      <c r="Q6082" s="49">
        <f t="shared" si="470"/>
        <v>0.58164609077752316</v>
      </c>
      <c r="R6082" s="49">
        <f t="shared" si="471"/>
        <v>0.77457612882522031</v>
      </c>
    </row>
    <row r="6083" spans="1:18" x14ac:dyDescent="0.3">
      <c r="A6083" s="35">
        <f t="shared" si="474"/>
        <v>44269</v>
      </c>
      <c r="B6083" s="36">
        <v>0.33333333333333331</v>
      </c>
      <c r="C6083">
        <v>8060</v>
      </c>
      <c r="D6083">
        <v>3819</v>
      </c>
      <c r="E6083" s="49">
        <f t="shared" si="472"/>
        <v>0.58164609077752316</v>
      </c>
      <c r="F6083" s="49">
        <f t="shared" si="473"/>
        <v>0.77457612882522031</v>
      </c>
      <c r="G6083">
        <v>297</v>
      </c>
      <c r="H6083" s="51">
        <f>G6083/'Parc électrique'!$C$24</f>
        <v>9.9000000000000005E-2</v>
      </c>
      <c r="I6083" s="14">
        <v>880</v>
      </c>
      <c r="J6083" s="14">
        <v>0</v>
      </c>
      <c r="K6083" s="14">
        <v>-632</v>
      </c>
      <c r="L6083" s="14">
        <v>643</v>
      </c>
      <c r="M6083" s="14">
        <f>C6083-SUM(D6083:L6083)</f>
        <v>3051.5447777803965</v>
      </c>
      <c r="P6083" s="49">
        <f>D6084/('Parc électrique'!$C$22+'Parc électrique'!$C$23)</f>
        <v>0.59421875000000002</v>
      </c>
      <c r="Q6083" s="49">
        <f t="shared" ref="Q6083:Q6146" si="475">P6083/$T$3*$T$8</f>
        <v>0.579209238865389</v>
      </c>
      <c r="R6083" s="49">
        <f t="shared" ref="R6083:R6146" si="476">P6083/$T$3*$T$4</f>
        <v>0.77133098138840361</v>
      </c>
    </row>
    <row r="6084" spans="1:18" x14ac:dyDescent="0.3">
      <c r="A6084" s="35">
        <f t="shared" si="474"/>
        <v>44269</v>
      </c>
      <c r="B6084" s="36">
        <v>0.375</v>
      </c>
      <c r="C6084">
        <v>8529</v>
      </c>
      <c r="D6084">
        <v>3803</v>
      </c>
      <c r="E6084" s="49">
        <f t="shared" ref="E6084:E6147" si="477">P6083/$T$3*$T$8</f>
        <v>0.579209238865389</v>
      </c>
      <c r="F6084" s="49">
        <f t="shared" ref="F6084:F6147" si="478">P6083/$T$3*$T$4</f>
        <v>0.77133098138840361</v>
      </c>
      <c r="G6084">
        <v>662</v>
      </c>
      <c r="H6084" s="51">
        <f>G6084/'Parc électrique'!$C$24</f>
        <v>0.22066666666666668</v>
      </c>
      <c r="I6084" s="14">
        <v>880</v>
      </c>
      <c r="J6084" s="14">
        <v>0</v>
      </c>
      <c r="K6084" s="14">
        <v>-1200</v>
      </c>
      <c r="L6084" s="14">
        <v>645</v>
      </c>
      <c r="M6084" s="14">
        <f>C6084-SUM(D6084:L6084)</f>
        <v>3737.4287931130793</v>
      </c>
      <c r="P6084" s="49">
        <f>D6085/('Parc électrique'!$C$22+'Parc électrique'!$C$23)</f>
        <v>0.59437499999999999</v>
      </c>
      <c r="Q6084" s="49">
        <f t="shared" si="475"/>
        <v>0.57936154210989732</v>
      </c>
      <c r="R6084" s="49">
        <f t="shared" si="476"/>
        <v>0.77153380310320452</v>
      </c>
    </row>
    <row r="6085" spans="1:18" x14ac:dyDescent="0.3">
      <c r="A6085" s="35">
        <f t="shared" si="474"/>
        <v>44269</v>
      </c>
      <c r="B6085" s="36">
        <v>0.41666666666666669</v>
      </c>
      <c r="C6085">
        <v>8802</v>
      </c>
      <c r="D6085">
        <v>3804</v>
      </c>
      <c r="E6085" s="49">
        <f t="shared" si="477"/>
        <v>0.57936154210989732</v>
      </c>
      <c r="F6085" s="49">
        <f t="shared" si="478"/>
        <v>0.77153380310320452</v>
      </c>
      <c r="G6085">
        <v>896</v>
      </c>
      <c r="H6085" s="51">
        <f>G6085/'Parc électrique'!$C$24</f>
        <v>0.29866666666666669</v>
      </c>
      <c r="I6085" s="14">
        <v>880</v>
      </c>
      <c r="J6085" s="14">
        <v>0</v>
      </c>
      <c r="K6085" s="14">
        <v>-742</v>
      </c>
      <c r="L6085" s="14">
        <v>643</v>
      </c>
      <c r="M6085" s="14">
        <f>C6085-SUM(D6085:L6085)</f>
        <v>3319.3504379881206</v>
      </c>
      <c r="P6085" s="49">
        <f>D6086/('Parc électrique'!$C$22+'Parc électrique'!$C$23)</f>
        <v>0.54640624999999998</v>
      </c>
      <c r="Q6085" s="49">
        <f t="shared" si="475"/>
        <v>0.53260444604582313</v>
      </c>
      <c r="R6085" s="49">
        <f t="shared" si="476"/>
        <v>0.70926753665928144</v>
      </c>
    </row>
    <row r="6086" spans="1:18" x14ac:dyDescent="0.3">
      <c r="A6086" s="35">
        <f t="shared" si="474"/>
        <v>44269</v>
      </c>
      <c r="B6086" s="36">
        <v>0.45833333333333331</v>
      </c>
      <c r="C6086">
        <v>9104</v>
      </c>
      <c r="D6086">
        <v>3497</v>
      </c>
      <c r="E6086" s="49">
        <f t="shared" si="477"/>
        <v>0.53260444604582313</v>
      </c>
      <c r="F6086" s="49">
        <f t="shared" si="478"/>
        <v>0.70926753665928144</v>
      </c>
      <c r="G6086">
        <v>862</v>
      </c>
      <c r="H6086" s="51">
        <f>G6086/'Parc électrique'!$C$24</f>
        <v>0.28733333333333333</v>
      </c>
      <c r="I6086" s="14">
        <v>880</v>
      </c>
      <c r="J6086" s="14">
        <v>0</v>
      </c>
      <c r="K6086" s="14">
        <v>0</v>
      </c>
      <c r="L6086" s="14">
        <v>640</v>
      </c>
      <c r="M6086" s="14">
        <f>C6086-SUM(D6086:L6086)</f>
        <v>3223.4707946839608</v>
      </c>
      <c r="P6086" s="49">
        <f>D6087/('Parc électrique'!$C$22+'Parc électrique'!$C$23)</f>
        <v>0.52546875000000004</v>
      </c>
      <c r="Q6086" s="49">
        <f t="shared" si="475"/>
        <v>0.51219581128169944</v>
      </c>
      <c r="R6086" s="49">
        <f t="shared" si="476"/>
        <v>0.68208942687594032</v>
      </c>
    </row>
    <row r="6087" spans="1:18" x14ac:dyDescent="0.3">
      <c r="A6087" s="35">
        <f t="shared" si="474"/>
        <v>44269</v>
      </c>
      <c r="B6087" s="36">
        <v>0.5</v>
      </c>
      <c r="C6087">
        <v>9508</v>
      </c>
      <c r="D6087">
        <v>3363</v>
      </c>
      <c r="E6087" s="49">
        <f t="shared" si="477"/>
        <v>0.51219581128169944</v>
      </c>
      <c r="F6087" s="49">
        <f t="shared" si="478"/>
        <v>0.68208942687594032</v>
      </c>
      <c r="G6087">
        <v>881</v>
      </c>
      <c r="H6087" s="51">
        <f>G6087/'Parc électrique'!$C$24</f>
        <v>0.29366666666666669</v>
      </c>
      <c r="I6087" s="14">
        <v>880</v>
      </c>
      <c r="J6087" s="14">
        <v>0</v>
      </c>
      <c r="K6087" s="14">
        <v>0</v>
      </c>
      <c r="L6087" s="14">
        <v>640</v>
      </c>
      <c r="M6087" s="14">
        <f>C6087-SUM(D6087:L6087)</f>
        <v>3742.5120480951755</v>
      </c>
      <c r="P6087" s="49">
        <f>D6088/('Parc électrique'!$C$22+'Parc électrique'!$C$23)</f>
        <v>0.52124999999999999</v>
      </c>
      <c r="Q6087" s="49">
        <f t="shared" si="475"/>
        <v>0.50808362367997306</v>
      </c>
      <c r="R6087" s="49">
        <f t="shared" si="476"/>
        <v>0.67661324057631189</v>
      </c>
    </row>
    <row r="6088" spans="1:18" x14ac:dyDescent="0.3">
      <c r="A6088" s="35">
        <f t="shared" si="474"/>
        <v>44269</v>
      </c>
      <c r="B6088" s="36">
        <v>0.54166666666666663</v>
      </c>
      <c r="C6088">
        <v>8985</v>
      </c>
      <c r="D6088">
        <v>3336</v>
      </c>
      <c r="E6088" s="49">
        <f t="shared" si="477"/>
        <v>0.50808362367997306</v>
      </c>
      <c r="F6088" s="49">
        <f t="shared" si="478"/>
        <v>0.67661324057631189</v>
      </c>
      <c r="G6088">
        <v>784</v>
      </c>
      <c r="H6088" s="51">
        <f>G6088/'Parc électrique'!$C$24</f>
        <v>0.26133333333333331</v>
      </c>
      <c r="I6088" s="14">
        <v>880</v>
      </c>
      <c r="J6088" s="14">
        <v>0</v>
      </c>
      <c r="K6088" s="14">
        <v>0</v>
      </c>
      <c r="L6088" s="14">
        <v>642</v>
      </c>
      <c r="M6088" s="14">
        <f>C6088-SUM(D6088:L6088)</f>
        <v>3341.5539698024104</v>
      </c>
      <c r="P6088" s="49">
        <f>D6089/('Parc électrique'!$C$22+'Parc électrique'!$C$23)</f>
        <v>0.53171875000000002</v>
      </c>
      <c r="Q6088" s="49">
        <f t="shared" si="475"/>
        <v>0.51828794106203491</v>
      </c>
      <c r="R6088" s="49">
        <f t="shared" si="476"/>
        <v>0.69020229546798251</v>
      </c>
    </row>
    <row r="6089" spans="1:18" x14ac:dyDescent="0.3">
      <c r="A6089" s="35">
        <f t="shared" si="474"/>
        <v>44269</v>
      </c>
      <c r="B6089" s="36">
        <v>0.58333333333333337</v>
      </c>
      <c r="C6089">
        <v>8536</v>
      </c>
      <c r="D6089">
        <v>3403</v>
      </c>
      <c r="E6089" s="49">
        <f t="shared" si="477"/>
        <v>0.51828794106203491</v>
      </c>
      <c r="F6089" s="49">
        <f t="shared" si="478"/>
        <v>0.69020229546798251</v>
      </c>
      <c r="G6089">
        <v>753</v>
      </c>
      <c r="H6089" s="51">
        <f>G6089/'Parc électrique'!$C$24</f>
        <v>0.251</v>
      </c>
      <c r="I6089" s="14">
        <v>880</v>
      </c>
      <c r="J6089" s="14">
        <v>0</v>
      </c>
      <c r="K6089" s="14">
        <v>-187</v>
      </c>
      <c r="L6089" s="14">
        <v>634</v>
      </c>
      <c r="M6089" s="14">
        <f>C6089-SUM(D6089:L6089)</f>
        <v>3051.5405097634703</v>
      </c>
      <c r="P6089" s="49">
        <f>D6090/('Parc électrique'!$C$22+'Parc électrique'!$C$23)</f>
        <v>0.49937500000000001</v>
      </c>
      <c r="Q6089" s="49">
        <f t="shared" si="475"/>
        <v>0.48676116944879921</v>
      </c>
      <c r="R6089" s="49">
        <f t="shared" si="476"/>
        <v>0.64821820050416457</v>
      </c>
    </row>
    <row r="6090" spans="1:18" x14ac:dyDescent="0.3">
      <c r="A6090" s="35">
        <f t="shared" si="474"/>
        <v>44269</v>
      </c>
      <c r="B6090" s="36">
        <v>0.625</v>
      </c>
      <c r="C6090">
        <v>8287</v>
      </c>
      <c r="D6090">
        <v>3196</v>
      </c>
      <c r="E6090" s="49">
        <f t="shared" si="477"/>
        <v>0.48676116944879921</v>
      </c>
      <c r="F6090" s="49">
        <f t="shared" si="478"/>
        <v>0.64821820050416457</v>
      </c>
      <c r="G6090">
        <v>622</v>
      </c>
      <c r="H6090" s="51">
        <f>G6090/'Parc électrique'!$C$24</f>
        <v>0.20733333333333334</v>
      </c>
      <c r="I6090" s="14">
        <v>880</v>
      </c>
      <c r="J6090" s="14">
        <v>0</v>
      </c>
      <c r="K6090" s="14">
        <v>-91</v>
      </c>
      <c r="L6090" s="14">
        <v>627</v>
      </c>
      <c r="M6090" s="14">
        <f>C6090-SUM(D6090:L6090)</f>
        <v>3051.6576872967134</v>
      </c>
      <c r="P6090" s="49">
        <f>D6091/('Parc électrique'!$C$22+'Parc électrique'!$C$23)</f>
        <v>0.48328125</v>
      </c>
      <c r="Q6090" s="49">
        <f t="shared" si="475"/>
        <v>0.47107393526443547</v>
      </c>
      <c r="R6090" s="49">
        <f t="shared" si="476"/>
        <v>0.62732756387965605</v>
      </c>
    </row>
    <row r="6091" spans="1:18" x14ac:dyDescent="0.3">
      <c r="A6091" s="35">
        <f t="shared" si="474"/>
        <v>44269</v>
      </c>
      <c r="B6091" s="36">
        <v>0.66666666666666663</v>
      </c>
      <c r="C6091">
        <v>8040</v>
      </c>
      <c r="D6091">
        <v>3093</v>
      </c>
      <c r="E6091" s="49">
        <f t="shared" si="477"/>
        <v>0.47107393526443547</v>
      </c>
      <c r="F6091" s="49">
        <f t="shared" si="478"/>
        <v>0.62732756387965605</v>
      </c>
      <c r="G6091">
        <v>451</v>
      </c>
      <c r="H6091" s="51">
        <f>G6091/'Parc électrique'!$C$24</f>
        <v>0.15033333333333335</v>
      </c>
      <c r="I6091" s="14">
        <v>880</v>
      </c>
      <c r="J6091" s="14">
        <v>0</v>
      </c>
      <c r="K6091" s="14">
        <v>-63</v>
      </c>
      <c r="L6091" s="14">
        <v>626</v>
      </c>
      <c r="M6091" s="14">
        <f>C6091-SUM(D6091:L6091)</f>
        <v>3051.7512651675224</v>
      </c>
      <c r="P6091" s="49">
        <f>D6092/('Parc électrique'!$C$22+'Parc électrique'!$C$23)</f>
        <v>0.49531249999999999</v>
      </c>
      <c r="Q6091" s="49">
        <f t="shared" si="475"/>
        <v>0.48280128509158116</v>
      </c>
      <c r="R6091" s="49">
        <f t="shared" si="476"/>
        <v>0.64294483591933715</v>
      </c>
    </row>
    <row r="6092" spans="1:18" x14ac:dyDescent="0.3">
      <c r="A6092" s="35">
        <f t="shared" si="474"/>
        <v>44269</v>
      </c>
      <c r="B6092" s="36">
        <v>0.70833333333333337</v>
      </c>
      <c r="C6092">
        <v>8181</v>
      </c>
      <c r="D6092">
        <v>3170</v>
      </c>
      <c r="E6092" s="49">
        <f t="shared" si="477"/>
        <v>0.48280128509158116</v>
      </c>
      <c r="F6092" s="49">
        <f t="shared" si="478"/>
        <v>0.64294483591933715</v>
      </c>
      <c r="G6092">
        <v>212</v>
      </c>
      <c r="H6092" s="51">
        <f>G6092/'Parc électrique'!$C$24</f>
        <v>7.0666666666666669E-2</v>
      </c>
      <c r="I6092" s="14">
        <v>880</v>
      </c>
      <c r="J6092" s="14">
        <v>0</v>
      </c>
      <c r="K6092" s="14">
        <v>0</v>
      </c>
      <c r="L6092" s="14">
        <v>630</v>
      </c>
      <c r="M6092" s="14">
        <f>C6092-SUM(D6092:L6092)</f>
        <v>3287.8035872123219</v>
      </c>
      <c r="P6092" s="49">
        <f>D6093/('Parc électrique'!$C$22+'Parc électrique'!$C$23)</f>
        <v>0.49671874999999999</v>
      </c>
      <c r="Q6092" s="49">
        <f t="shared" si="475"/>
        <v>0.48417201429215662</v>
      </c>
      <c r="R6092" s="49">
        <f t="shared" si="476"/>
        <v>0.64477023135254663</v>
      </c>
    </row>
    <row r="6093" spans="1:18" x14ac:dyDescent="0.3">
      <c r="A6093" s="35">
        <f t="shared" si="474"/>
        <v>44269</v>
      </c>
      <c r="B6093" s="36">
        <v>0.75</v>
      </c>
      <c r="C6093">
        <v>8881</v>
      </c>
      <c r="D6093">
        <v>3179</v>
      </c>
      <c r="E6093" s="49">
        <f t="shared" si="477"/>
        <v>0.48417201429215662</v>
      </c>
      <c r="F6093" s="49">
        <f t="shared" si="478"/>
        <v>0.64477023135254663</v>
      </c>
      <c r="G6093">
        <v>29</v>
      </c>
      <c r="H6093" s="51">
        <f>G6093/'Parc électrique'!$C$24</f>
        <v>9.6666666666666672E-3</v>
      </c>
      <c r="I6093" s="14">
        <v>880</v>
      </c>
      <c r="J6093" s="14">
        <v>0</v>
      </c>
      <c r="K6093" s="14">
        <v>0</v>
      </c>
      <c r="L6093" s="14">
        <v>630</v>
      </c>
      <c r="M6093" s="14">
        <f>C6093-SUM(D6093:L6093)</f>
        <v>4161.8613910876884</v>
      </c>
      <c r="P6093" s="49">
        <f>D6094/('Parc électrique'!$C$22+'Parc électrique'!$C$23)</f>
        <v>0.46312500000000001</v>
      </c>
      <c r="Q6093" s="49">
        <f t="shared" si="475"/>
        <v>0.45142681672285379</v>
      </c>
      <c r="R6093" s="49">
        <f t="shared" si="476"/>
        <v>0.60116356267032034</v>
      </c>
    </row>
    <row r="6094" spans="1:18" x14ac:dyDescent="0.3">
      <c r="A6094" s="35">
        <f t="shared" si="474"/>
        <v>44269</v>
      </c>
      <c r="B6094" s="36">
        <v>0.79166666666666663</v>
      </c>
      <c r="C6094">
        <v>9767</v>
      </c>
      <c r="D6094">
        <v>2964</v>
      </c>
      <c r="E6094" s="49">
        <f t="shared" si="477"/>
        <v>0.45142681672285379</v>
      </c>
      <c r="F6094" s="49">
        <f t="shared" si="478"/>
        <v>0.60116356267032034</v>
      </c>
      <c r="G6094">
        <v>0</v>
      </c>
      <c r="H6094" s="51">
        <f>G6094/'Parc électrique'!$C$24</f>
        <v>0</v>
      </c>
      <c r="I6094" s="14">
        <v>880</v>
      </c>
      <c r="J6094" s="14">
        <v>0</v>
      </c>
      <c r="K6094" s="14">
        <v>490</v>
      </c>
      <c r="L6094" s="14">
        <v>631</v>
      </c>
      <c r="M6094" s="14">
        <f>C6094-SUM(D6094:L6094)</f>
        <v>4800.9474096206068</v>
      </c>
      <c r="P6094" s="49">
        <f>D6095/('Parc électrique'!$C$22+'Parc électrique'!$C$23)</f>
        <v>0.44671875</v>
      </c>
      <c r="Q6094" s="49">
        <f t="shared" si="475"/>
        <v>0.43543497604947334</v>
      </c>
      <c r="R6094" s="49">
        <f t="shared" si="476"/>
        <v>0.57986728261620979</v>
      </c>
    </row>
    <row r="6095" spans="1:18" x14ac:dyDescent="0.3">
      <c r="A6095" s="35">
        <f t="shared" si="474"/>
        <v>44269</v>
      </c>
      <c r="B6095" s="36">
        <v>0.83333333333333337</v>
      </c>
      <c r="C6095">
        <v>9371</v>
      </c>
      <c r="D6095">
        <v>2859</v>
      </c>
      <c r="E6095" s="49">
        <f t="shared" si="477"/>
        <v>0.43543497604947334</v>
      </c>
      <c r="F6095" s="49">
        <f t="shared" si="478"/>
        <v>0.57986728261620979</v>
      </c>
      <c r="G6095">
        <v>0</v>
      </c>
      <c r="H6095" s="51">
        <f>G6095/'Parc électrique'!$C$24</f>
        <v>0</v>
      </c>
      <c r="I6095" s="14">
        <v>880</v>
      </c>
      <c r="J6095" s="14">
        <v>0</v>
      </c>
      <c r="K6095" s="14">
        <v>204</v>
      </c>
      <c r="L6095" s="14">
        <v>626</v>
      </c>
      <c r="M6095" s="14">
        <f>C6095-SUM(D6095:L6095)</f>
        <v>4800.9846977413345</v>
      </c>
      <c r="P6095" s="49">
        <f>D6096/('Parc électrique'!$C$22+'Parc électrique'!$C$23)</f>
        <v>0.41343750000000001</v>
      </c>
      <c r="Q6095" s="49">
        <f t="shared" si="475"/>
        <v>0.40299438496918732</v>
      </c>
      <c r="R6095" s="49">
        <f t="shared" si="476"/>
        <v>0.53666625736358564</v>
      </c>
    </row>
    <row r="6096" spans="1:18" x14ac:dyDescent="0.3">
      <c r="A6096" s="35">
        <f t="shared" si="474"/>
        <v>44269</v>
      </c>
      <c r="B6096" s="36">
        <v>0.875</v>
      </c>
      <c r="C6096">
        <v>8880</v>
      </c>
      <c r="D6096">
        <v>2646</v>
      </c>
      <c r="E6096" s="49">
        <f t="shared" si="477"/>
        <v>0.40299438496918732</v>
      </c>
      <c r="F6096" s="49">
        <f t="shared" si="478"/>
        <v>0.53666625736358564</v>
      </c>
      <c r="G6096">
        <v>0</v>
      </c>
      <c r="H6096" s="51">
        <f>G6096/'Parc électrique'!$C$24</f>
        <v>0</v>
      </c>
      <c r="I6096" s="14">
        <v>880</v>
      </c>
      <c r="J6096" s="14">
        <v>0</v>
      </c>
      <c r="K6096" s="14">
        <v>0</v>
      </c>
      <c r="L6096" s="14">
        <v>616</v>
      </c>
      <c r="M6096" s="14">
        <f>C6096-SUM(D6096:L6096)</f>
        <v>4737.0603393576675</v>
      </c>
      <c r="P6096" s="49">
        <f>D6097/('Parc électrique'!$C$22+'Parc électrique'!$C$23)</f>
        <v>0.37687500000000002</v>
      </c>
      <c r="Q6096" s="49">
        <f t="shared" si="475"/>
        <v>0.3673554257542252</v>
      </c>
      <c r="R6096" s="49">
        <f t="shared" si="476"/>
        <v>0.48920597610013922</v>
      </c>
    </row>
    <row r="6097" spans="1:18" x14ac:dyDescent="0.3">
      <c r="A6097" s="35">
        <f t="shared" si="474"/>
        <v>44269</v>
      </c>
      <c r="B6097" s="36">
        <v>0.91666666666666663</v>
      </c>
      <c r="C6097">
        <v>9108</v>
      </c>
      <c r="D6097">
        <v>2412</v>
      </c>
      <c r="E6097" s="49">
        <f t="shared" si="477"/>
        <v>0.3673554257542252</v>
      </c>
      <c r="F6097" s="49">
        <f t="shared" si="478"/>
        <v>0.48920597610013922</v>
      </c>
      <c r="G6097">
        <v>0</v>
      </c>
      <c r="H6097" s="51">
        <f>G6097/'Parc électrique'!$C$24</f>
        <v>0</v>
      </c>
      <c r="I6097" s="14">
        <v>880</v>
      </c>
      <c r="J6097" s="14">
        <v>0</v>
      </c>
      <c r="K6097" s="14">
        <v>397</v>
      </c>
      <c r="L6097" s="14">
        <v>617</v>
      </c>
      <c r="M6097" s="14">
        <f>C6097-SUM(D6097:L6097)</f>
        <v>4801.1434385981456</v>
      </c>
      <c r="P6097" s="49">
        <f>D6098/('Parc électrique'!$C$22+'Parc électrique'!$C$23)</f>
        <v>0.37953124999999999</v>
      </c>
      <c r="Q6097" s="49">
        <f t="shared" si="475"/>
        <v>0.36994458091086768</v>
      </c>
      <c r="R6097" s="49">
        <f t="shared" si="476"/>
        <v>0.4926539452517571</v>
      </c>
    </row>
    <row r="6098" spans="1:18" x14ac:dyDescent="0.3">
      <c r="A6098" s="35">
        <f t="shared" si="474"/>
        <v>44269</v>
      </c>
      <c r="B6098" s="36">
        <v>0.95833333333333337</v>
      </c>
      <c r="C6098">
        <v>9361</v>
      </c>
      <c r="D6098">
        <v>2429</v>
      </c>
      <c r="E6098" s="49">
        <f t="shared" si="477"/>
        <v>0.36994458091086768</v>
      </c>
      <c r="F6098" s="49">
        <f t="shared" si="478"/>
        <v>0.4926539452517571</v>
      </c>
      <c r="G6098">
        <v>0</v>
      </c>
      <c r="H6098" s="51">
        <f>G6098/'Parc électrique'!$C$24</f>
        <v>0</v>
      </c>
      <c r="I6098" s="14">
        <v>880</v>
      </c>
      <c r="J6098" s="14">
        <v>0</v>
      </c>
      <c r="K6098" s="14">
        <v>634</v>
      </c>
      <c r="L6098" s="14">
        <v>616</v>
      </c>
      <c r="M6098" s="14">
        <f>C6098-SUM(D6098:L6098)</f>
        <v>4801.1374014738376</v>
      </c>
      <c r="P6098" s="49">
        <f>D6099/('Parc électrique'!$C$22+'Parc électrique'!$C$23)</f>
        <v>0.35203125000000002</v>
      </c>
      <c r="Q6098" s="49">
        <f t="shared" si="475"/>
        <v>0.34313920987739194</v>
      </c>
      <c r="R6098" s="49">
        <f t="shared" si="476"/>
        <v>0.45695732344677187</v>
      </c>
    </row>
    <row r="6099" spans="1:18" x14ac:dyDescent="0.3">
      <c r="A6099" s="35">
        <f t="shared" si="474"/>
        <v>44270</v>
      </c>
      <c r="B6099" s="36">
        <v>0</v>
      </c>
      <c r="C6099">
        <v>8986</v>
      </c>
      <c r="D6099">
        <v>2253</v>
      </c>
      <c r="E6099" s="49">
        <f t="shared" si="477"/>
        <v>0.34313920987739194</v>
      </c>
      <c r="F6099" s="49">
        <f t="shared" si="478"/>
        <v>0.45695732344677187</v>
      </c>
      <c r="G6099">
        <v>0</v>
      </c>
      <c r="H6099" s="51">
        <f>G6099/'Parc électrique'!$C$24</f>
        <v>0</v>
      </c>
      <c r="I6099" s="14">
        <v>880</v>
      </c>
      <c r="J6099" s="14">
        <v>438</v>
      </c>
      <c r="K6099" s="14">
        <v>0</v>
      </c>
      <c r="L6099" s="14">
        <v>613</v>
      </c>
      <c r="M6099" s="14">
        <f>C6099-SUM(D6099:L6099)</f>
        <v>4801.199903466676</v>
      </c>
      <c r="P6099" s="49">
        <f>D6100/('Parc électrique'!$C$22+'Parc électrique'!$C$23)</f>
        <v>0.31453124999999998</v>
      </c>
      <c r="Q6099" s="49">
        <f t="shared" si="475"/>
        <v>0.30658643119537943</v>
      </c>
      <c r="R6099" s="49">
        <f t="shared" si="476"/>
        <v>0.40828011189451913</v>
      </c>
    </row>
    <row r="6100" spans="1:18" x14ac:dyDescent="0.3">
      <c r="A6100" s="35">
        <f t="shared" si="474"/>
        <v>44270</v>
      </c>
      <c r="B6100" s="36">
        <v>4.1666666666666664E-2</v>
      </c>
      <c r="C6100">
        <v>8730</v>
      </c>
      <c r="D6100">
        <v>2013</v>
      </c>
      <c r="E6100" s="49">
        <f t="shared" si="477"/>
        <v>0.30658643119537943</v>
      </c>
      <c r="F6100" s="49">
        <f t="shared" si="478"/>
        <v>0.40828011189451913</v>
      </c>
      <c r="G6100">
        <v>0</v>
      </c>
      <c r="H6100" s="51">
        <f>G6100/'Parc électrique'!$C$24</f>
        <v>0</v>
      </c>
      <c r="I6100" s="14">
        <v>880</v>
      </c>
      <c r="J6100" s="14">
        <v>427</v>
      </c>
      <c r="K6100" s="14">
        <v>0</v>
      </c>
      <c r="L6100" s="14">
        <v>608</v>
      </c>
      <c r="M6100" s="14">
        <f>C6100-SUM(D6100:L6100)</f>
        <v>4801.2851334569095</v>
      </c>
      <c r="P6100" s="49">
        <f>D6101/('Parc électrique'!$C$22+'Parc électrique'!$C$23)</f>
        <v>0.26187500000000002</v>
      </c>
      <c r="Q6100" s="49">
        <f t="shared" si="475"/>
        <v>0.25526023779605367</v>
      </c>
      <c r="R6100" s="49">
        <f t="shared" si="476"/>
        <v>0.33992919400656441</v>
      </c>
    </row>
    <row r="6101" spans="1:18" x14ac:dyDescent="0.3">
      <c r="A6101" s="35">
        <f t="shared" si="474"/>
        <v>44270</v>
      </c>
      <c r="B6101" s="36">
        <v>8.3333333333333329E-2</v>
      </c>
      <c r="C6101">
        <v>8500</v>
      </c>
      <c r="D6101">
        <v>1676</v>
      </c>
      <c r="E6101" s="49">
        <f t="shared" si="477"/>
        <v>0.25526023779605367</v>
      </c>
      <c r="F6101" s="49">
        <f t="shared" si="478"/>
        <v>0.33992919400656441</v>
      </c>
      <c r="G6101">
        <v>0</v>
      </c>
      <c r="H6101" s="51">
        <f>G6101/'Parc électrique'!$C$24</f>
        <v>0</v>
      </c>
      <c r="I6101" s="14">
        <v>880</v>
      </c>
      <c r="J6101" s="14">
        <v>294</v>
      </c>
      <c r="K6101" s="14">
        <v>0</v>
      </c>
      <c r="L6101" s="14">
        <v>608</v>
      </c>
      <c r="M6101" s="14">
        <f>C6101-SUM(D6101:L6101)</f>
        <v>5041.4048105681977</v>
      </c>
      <c r="P6101" s="49">
        <f>D6102/('Parc électrique'!$C$22+'Parc électrique'!$C$23)</f>
        <v>0.230625</v>
      </c>
      <c r="Q6101" s="49">
        <f t="shared" si="475"/>
        <v>0.22479958889437657</v>
      </c>
      <c r="R6101" s="49">
        <f t="shared" si="476"/>
        <v>0.2993648510463538</v>
      </c>
    </row>
    <row r="6102" spans="1:18" x14ac:dyDescent="0.3">
      <c r="A6102" s="35">
        <f t="shared" si="474"/>
        <v>44270</v>
      </c>
      <c r="B6102" s="36">
        <v>0.125</v>
      </c>
      <c r="C6102">
        <v>8149</v>
      </c>
      <c r="D6102">
        <v>1476</v>
      </c>
      <c r="E6102" s="49">
        <f t="shared" si="477"/>
        <v>0.22479958889437657</v>
      </c>
      <c r="F6102" s="49">
        <f t="shared" si="478"/>
        <v>0.2993648510463538</v>
      </c>
      <c r="G6102">
        <v>0</v>
      </c>
      <c r="H6102" s="51">
        <f>G6102/'Parc électrique'!$C$24</f>
        <v>0</v>
      </c>
      <c r="I6102" s="14">
        <v>880</v>
      </c>
      <c r="J6102" s="14">
        <v>139</v>
      </c>
      <c r="K6102" s="14">
        <v>0</v>
      </c>
      <c r="L6102" s="14">
        <v>612</v>
      </c>
      <c r="M6102" s="14">
        <f>C6102-SUM(D6102:L6102)</f>
        <v>5041.4758355600588</v>
      </c>
      <c r="P6102" s="49">
        <f>D6103/('Parc électrique'!$C$22+'Parc électrique'!$C$23)</f>
        <v>0.2265625</v>
      </c>
      <c r="Q6102" s="49">
        <f t="shared" si="475"/>
        <v>0.22083970453715859</v>
      </c>
      <c r="R6102" s="49">
        <f t="shared" si="476"/>
        <v>0.2940914864615265</v>
      </c>
    </row>
    <row r="6103" spans="1:18" x14ac:dyDescent="0.3">
      <c r="A6103" s="35">
        <f t="shared" si="474"/>
        <v>44270</v>
      </c>
      <c r="B6103" s="36">
        <v>0.16666666666666666</v>
      </c>
      <c r="C6103">
        <v>8162</v>
      </c>
      <c r="D6103">
        <v>1450</v>
      </c>
      <c r="E6103" s="49">
        <f t="shared" si="477"/>
        <v>0.22083970453715859</v>
      </c>
      <c r="F6103" s="49">
        <f t="shared" si="478"/>
        <v>0.2940914864615265</v>
      </c>
      <c r="G6103">
        <v>0</v>
      </c>
      <c r="H6103" s="51">
        <f>G6103/'Parc électrique'!$C$24</f>
        <v>0</v>
      </c>
      <c r="I6103" s="14">
        <v>880</v>
      </c>
      <c r="J6103" s="14">
        <v>174</v>
      </c>
      <c r="K6103" s="14">
        <v>0</v>
      </c>
      <c r="L6103" s="14">
        <v>616</v>
      </c>
      <c r="M6103" s="14">
        <f>C6103-SUM(D6103:L6103)</f>
        <v>5041.4850688090009</v>
      </c>
      <c r="P6103" s="49">
        <f>D6104/('Parc électrique'!$C$22+'Parc électrique'!$C$23)</f>
        <v>0.18546874999999999</v>
      </c>
      <c r="Q6103" s="49">
        <f t="shared" si="475"/>
        <v>0.18078395123145324</v>
      </c>
      <c r="R6103" s="49">
        <f t="shared" si="476"/>
        <v>0.24074937546884956</v>
      </c>
    </row>
    <row r="6104" spans="1:18" x14ac:dyDescent="0.3">
      <c r="A6104" s="35">
        <f t="shared" si="474"/>
        <v>44270</v>
      </c>
      <c r="B6104" s="36">
        <v>0.20833333333333334</v>
      </c>
      <c r="C6104">
        <v>8808</v>
      </c>
      <c r="D6104">
        <v>1187</v>
      </c>
      <c r="E6104" s="49">
        <f t="shared" si="477"/>
        <v>0.18078395123145324</v>
      </c>
      <c r="F6104" s="49">
        <f t="shared" si="478"/>
        <v>0.24074937546884956</v>
      </c>
      <c r="G6104">
        <v>0</v>
      </c>
      <c r="H6104" s="51">
        <f>G6104/'Parc électrique'!$C$24</f>
        <v>0</v>
      </c>
      <c r="I6104" s="14">
        <v>880</v>
      </c>
      <c r="J6104" s="14">
        <v>0</v>
      </c>
      <c r="K6104" s="14">
        <v>0</v>
      </c>
      <c r="L6104" s="14">
        <v>625</v>
      </c>
      <c r="M6104" s="14">
        <f>C6104-SUM(D6104:L6104)</f>
        <v>6115.5784666732998</v>
      </c>
      <c r="P6104" s="49">
        <f>D6105/('Parc électrique'!$C$22+'Parc électrique'!$C$23)</f>
        <v>0.18187500000000001</v>
      </c>
      <c r="Q6104" s="49">
        <f t="shared" si="475"/>
        <v>0.1772809766077604</v>
      </c>
      <c r="R6104" s="49">
        <f t="shared" si="476"/>
        <v>0.23608447602842539</v>
      </c>
    </row>
    <row r="6105" spans="1:18" x14ac:dyDescent="0.3">
      <c r="A6105" s="35">
        <f t="shared" si="474"/>
        <v>44270</v>
      </c>
      <c r="B6105" s="36">
        <v>0.25</v>
      </c>
      <c r="C6105">
        <v>10051</v>
      </c>
      <c r="D6105">
        <v>1164</v>
      </c>
      <c r="E6105" s="49">
        <f t="shared" si="477"/>
        <v>0.1772809766077604</v>
      </c>
      <c r="F6105" s="49">
        <f t="shared" si="478"/>
        <v>0.23608447602842539</v>
      </c>
      <c r="G6105">
        <v>2</v>
      </c>
      <c r="H6105" s="51">
        <f>G6105/'Parc électrique'!$C$24</f>
        <v>6.6666666666666664E-4</v>
      </c>
      <c r="I6105" s="14">
        <v>880</v>
      </c>
      <c r="J6105" s="14">
        <v>2076</v>
      </c>
      <c r="K6105" s="14">
        <v>0</v>
      </c>
      <c r="L6105" s="14">
        <v>642</v>
      </c>
      <c r="M6105" s="14">
        <f>C6105-SUM(D6105:L6105)</f>
        <v>5286.5859678806974</v>
      </c>
      <c r="P6105" s="49">
        <f>D6106/('Parc électrique'!$C$22+'Parc électrique'!$C$23)</f>
        <v>0.14687500000000001</v>
      </c>
      <c r="Q6105" s="49">
        <f t="shared" si="475"/>
        <v>0.14316504983788211</v>
      </c>
      <c r="R6105" s="49">
        <f t="shared" si="476"/>
        <v>0.19065241191298959</v>
      </c>
    </row>
    <row r="6106" spans="1:18" x14ac:dyDescent="0.3">
      <c r="A6106" s="35">
        <f t="shared" si="474"/>
        <v>44270</v>
      </c>
      <c r="B6106" s="36">
        <v>0.29166666666666669</v>
      </c>
      <c r="C6106">
        <v>10842</v>
      </c>
      <c r="D6106">
        <v>940</v>
      </c>
      <c r="E6106" s="49">
        <f t="shared" si="477"/>
        <v>0.14316504983788211</v>
      </c>
      <c r="F6106" s="49">
        <f t="shared" si="478"/>
        <v>0.19065241191298959</v>
      </c>
      <c r="G6106">
        <v>49</v>
      </c>
      <c r="H6106" s="51">
        <f>G6106/'Parc électrique'!$C$24</f>
        <v>1.6333333333333332E-2</v>
      </c>
      <c r="I6106" s="14">
        <v>880</v>
      </c>
      <c r="J6106" s="14">
        <v>572</v>
      </c>
      <c r="K6106" s="14">
        <v>0</v>
      </c>
      <c r="L6106" s="14">
        <v>659</v>
      </c>
      <c r="M6106" s="14">
        <f>C6106-SUM(D6106:L6106)</f>
        <v>7741.6498492049159</v>
      </c>
      <c r="P6106" s="49">
        <f>D6107/('Parc électrique'!$C$22+'Parc électrique'!$C$23)</f>
        <v>0.13609375000000001</v>
      </c>
      <c r="Q6106" s="49">
        <f t="shared" si="475"/>
        <v>0.13265612596680354</v>
      </c>
      <c r="R6106" s="49">
        <f t="shared" si="476"/>
        <v>0.17665771359171695</v>
      </c>
    </row>
    <row r="6107" spans="1:18" x14ac:dyDescent="0.3">
      <c r="A6107" s="35">
        <f t="shared" si="474"/>
        <v>44270</v>
      </c>
      <c r="B6107" s="36">
        <v>0.33333333333333331</v>
      </c>
      <c r="C6107">
        <v>11177</v>
      </c>
      <c r="D6107">
        <v>871</v>
      </c>
      <c r="E6107" s="49">
        <f t="shared" si="477"/>
        <v>0.13265612596680354</v>
      </c>
      <c r="F6107" s="49">
        <f t="shared" si="478"/>
        <v>0.17665771359171695</v>
      </c>
      <c r="G6107">
        <v>380</v>
      </c>
      <c r="H6107" s="51">
        <f>G6107/'Parc électrique'!$C$24</f>
        <v>0.12666666666666668</v>
      </c>
      <c r="I6107" s="14">
        <v>880</v>
      </c>
      <c r="J6107" s="14">
        <v>646</v>
      </c>
      <c r="K6107" s="14">
        <v>0</v>
      </c>
      <c r="L6107" s="14">
        <v>658</v>
      </c>
      <c r="M6107" s="14">
        <f>C6107-SUM(D6107:L6107)</f>
        <v>7741.564019493775</v>
      </c>
      <c r="P6107" s="49">
        <f>D6108/('Parc électrique'!$C$22+'Parc électrique'!$C$23)</f>
        <v>0.17265625000000001</v>
      </c>
      <c r="Q6107" s="49">
        <f t="shared" si="475"/>
        <v>0.16829508518176567</v>
      </c>
      <c r="R6107" s="49">
        <f t="shared" si="476"/>
        <v>0.22411799485516329</v>
      </c>
    </row>
    <row r="6108" spans="1:18" x14ac:dyDescent="0.3">
      <c r="A6108" s="35">
        <f t="shared" ref="A6108:A6171" si="479">A6084+1</f>
        <v>44270</v>
      </c>
      <c r="B6108" s="36">
        <v>0.375</v>
      </c>
      <c r="C6108">
        <v>11246</v>
      </c>
      <c r="D6108">
        <v>1105</v>
      </c>
      <c r="E6108" s="49">
        <f t="shared" si="477"/>
        <v>0.16829508518176567</v>
      </c>
      <c r="F6108" s="49">
        <f t="shared" si="478"/>
        <v>0.22411799485516329</v>
      </c>
      <c r="G6108">
        <v>944</v>
      </c>
      <c r="H6108" s="51">
        <f>G6108/'Parc électrique'!$C$24</f>
        <v>0.31466666666666665</v>
      </c>
      <c r="I6108" s="14">
        <v>880</v>
      </c>
      <c r="J6108" s="14">
        <v>2076</v>
      </c>
      <c r="K6108" s="14">
        <v>0</v>
      </c>
      <c r="L6108" s="14">
        <v>653</v>
      </c>
      <c r="M6108" s="14">
        <f>C6108-SUM(D6108:L6108)</f>
        <v>5587.292920253296</v>
      </c>
      <c r="P6108" s="49">
        <f>D6109/('Parc électrique'!$C$22+'Parc électrique'!$C$23)</f>
        <v>0.20406250000000001</v>
      </c>
      <c r="Q6108" s="49">
        <f t="shared" si="475"/>
        <v>0.19890803732795112</v>
      </c>
      <c r="R6108" s="49">
        <f t="shared" si="476"/>
        <v>0.26488515953017489</v>
      </c>
    </row>
    <row r="6109" spans="1:18" x14ac:dyDescent="0.3">
      <c r="A6109" s="35">
        <f t="shared" si="479"/>
        <v>44270</v>
      </c>
      <c r="B6109" s="36">
        <v>0.41666666666666669</v>
      </c>
      <c r="C6109">
        <v>11122</v>
      </c>
      <c r="D6109">
        <v>1306</v>
      </c>
      <c r="E6109" s="49">
        <f t="shared" si="477"/>
        <v>0.19890803732795112</v>
      </c>
      <c r="F6109" s="49">
        <f t="shared" si="478"/>
        <v>0.26488515953017489</v>
      </c>
      <c r="G6109">
        <v>1385</v>
      </c>
      <c r="H6109" s="51">
        <f>G6109/'Parc électrique'!$C$24</f>
        <v>0.46166666666666667</v>
      </c>
      <c r="I6109" s="14">
        <v>880</v>
      </c>
      <c r="J6109" s="14">
        <v>1698</v>
      </c>
      <c r="K6109" s="14">
        <v>0</v>
      </c>
      <c r="L6109" s="14">
        <v>651</v>
      </c>
      <c r="M6109" s="14">
        <f>C6109-SUM(D6109:L6109)</f>
        <v>5201.0745401364748</v>
      </c>
      <c r="P6109" s="49">
        <f>D6110/('Parc électrique'!$C$22+'Parc électrique'!$C$23)</f>
        <v>0.23953125</v>
      </c>
      <c r="Q6109" s="49">
        <f t="shared" si="475"/>
        <v>0.23348087383135455</v>
      </c>
      <c r="R6109" s="49">
        <f t="shared" si="476"/>
        <v>0.31092568879001387</v>
      </c>
    </row>
    <row r="6110" spans="1:18" x14ac:dyDescent="0.3">
      <c r="A6110" s="35">
        <f t="shared" si="479"/>
        <v>44270</v>
      </c>
      <c r="B6110" s="36">
        <v>0.45833333333333331</v>
      </c>
      <c r="C6110">
        <v>11108</v>
      </c>
      <c r="D6110">
        <v>1533</v>
      </c>
      <c r="E6110" s="49">
        <f t="shared" si="477"/>
        <v>0.23348087383135455</v>
      </c>
      <c r="F6110" s="49">
        <f t="shared" si="478"/>
        <v>0.31092568879001387</v>
      </c>
      <c r="G6110">
        <v>1601</v>
      </c>
      <c r="H6110" s="51">
        <f>G6110/'Parc électrique'!$C$24</f>
        <v>0.53366666666666662</v>
      </c>
      <c r="I6110" s="14">
        <v>880</v>
      </c>
      <c r="J6110" s="14">
        <v>0</v>
      </c>
      <c r="K6110" s="14">
        <v>0</v>
      </c>
      <c r="L6110" s="14">
        <v>649</v>
      </c>
      <c r="M6110" s="14">
        <f>C6110-SUM(D6110:L6110)</f>
        <v>6443.9219267707122</v>
      </c>
      <c r="P6110" s="49">
        <f>D6111/('Parc électrique'!$C$22+'Parc électrique'!$C$23)</f>
        <v>0.27500000000000002</v>
      </c>
      <c r="Q6110" s="49">
        <f t="shared" si="475"/>
        <v>0.26805371033475806</v>
      </c>
      <c r="R6110" s="49">
        <f t="shared" si="476"/>
        <v>0.35696621804985285</v>
      </c>
    </row>
    <row r="6111" spans="1:18" x14ac:dyDescent="0.3">
      <c r="A6111" s="35">
        <f t="shared" si="479"/>
        <v>44270</v>
      </c>
      <c r="B6111" s="36">
        <v>0.5</v>
      </c>
      <c r="C6111">
        <v>11085</v>
      </c>
      <c r="D6111">
        <v>1760</v>
      </c>
      <c r="E6111" s="49">
        <f t="shared" si="477"/>
        <v>0.26805371033475806</v>
      </c>
      <c r="F6111" s="49">
        <f t="shared" si="478"/>
        <v>0.35696621804985285</v>
      </c>
      <c r="G6111">
        <v>1747</v>
      </c>
      <c r="H6111" s="51">
        <f>G6111/'Parc électrique'!$C$24</f>
        <v>0.58233333333333337</v>
      </c>
      <c r="I6111" s="14">
        <v>880</v>
      </c>
      <c r="J6111" s="14">
        <v>1087</v>
      </c>
      <c r="K6111" s="14">
        <v>0</v>
      </c>
      <c r="L6111" s="14">
        <v>649</v>
      </c>
      <c r="M6111" s="14">
        <f>C6111-SUM(D6111:L6111)</f>
        <v>4960.7926467382822</v>
      </c>
      <c r="P6111" s="49">
        <f>D6112/('Parc électrique'!$C$22+'Parc électrique'!$C$23)</f>
        <v>0.29984375000000002</v>
      </c>
      <c r="Q6111" s="49">
        <f t="shared" si="475"/>
        <v>0.29226992621159126</v>
      </c>
      <c r="R6111" s="49">
        <f t="shared" si="476"/>
        <v>0.38921487070322025</v>
      </c>
    </row>
    <row r="6112" spans="1:18" x14ac:dyDescent="0.3">
      <c r="A6112" s="35">
        <f t="shared" si="479"/>
        <v>44270</v>
      </c>
      <c r="B6112" s="36">
        <v>0.54166666666666663</v>
      </c>
      <c r="C6112">
        <v>10812</v>
      </c>
      <c r="D6112">
        <v>1919</v>
      </c>
      <c r="E6112" s="49">
        <f t="shared" si="477"/>
        <v>0.29226992621159126</v>
      </c>
      <c r="F6112" s="49">
        <f t="shared" si="478"/>
        <v>0.38921487070322025</v>
      </c>
      <c r="G6112">
        <v>1857</v>
      </c>
      <c r="H6112" s="51">
        <f>G6112/'Parc électrique'!$C$24</f>
        <v>0.61899999999999999</v>
      </c>
      <c r="I6112" s="14">
        <v>880</v>
      </c>
      <c r="J6112" s="14">
        <v>0</v>
      </c>
      <c r="K6112" s="14">
        <v>0</v>
      </c>
      <c r="L6112" s="14">
        <v>649</v>
      </c>
      <c r="M6112" s="14">
        <f>C6112-SUM(D6112:L6112)</f>
        <v>5505.699515203085</v>
      </c>
      <c r="P6112" s="49">
        <f>D6113/('Parc électrique'!$C$22+'Parc électrique'!$C$23)</f>
        <v>0.29843750000000002</v>
      </c>
      <c r="Q6112" s="49">
        <f t="shared" si="475"/>
        <v>0.2908991970110158</v>
      </c>
      <c r="R6112" s="49">
        <f t="shared" si="476"/>
        <v>0.38738947527001077</v>
      </c>
    </row>
    <row r="6113" spans="1:18" x14ac:dyDescent="0.3">
      <c r="A6113" s="35">
        <f t="shared" si="479"/>
        <v>44270</v>
      </c>
      <c r="B6113" s="36">
        <v>0.58333333333333337</v>
      </c>
      <c r="C6113">
        <v>10514</v>
      </c>
      <c r="D6113">
        <v>1910</v>
      </c>
      <c r="E6113" s="49">
        <f t="shared" si="477"/>
        <v>0.2908991970110158</v>
      </c>
      <c r="F6113" s="49">
        <f t="shared" si="478"/>
        <v>0.38738947527001077</v>
      </c>
      <c r="G6113">
        <v>1772</v>
      </c>
      <c r="H6113" s="51">
        <f>G6113/'Parc électrique'!$C$24</f>
        <v>0.59066666666666667</v>
      </c>
      <c r="I6113" s="14">
        <v>880</v>
      </c>
      <c r="J6113" s="14">
        <v>342</v>
      </c>
      <c r="K6113" s="14">
        <v>0</v>
      </c>
      <c r="L6113" s="14">
        <v>648</v>
      </c>
      <c r="M6113" s="14">
        <f>C6113-SUM(D6113:L6113)</f>
        <v>4960.7310446610518</v>
      </c>
      <c r="P6113" s="49">
        <f>D6114/('Parc électrique'!$C$22+'Parc électrique'!$C$23)</f>
        <v>0.28765625</v>
      </c>
      <c r="Q6113" s="49">
        <f t="shared" si="475"/>
        <v>0.2803902731399372</v>
      </c>
      <c r="R6113" s="49">
        <f t="shared" si="476"/>
        <v>0.37339477694873813</v>
      </c>
    </row>
    <row r="6114" spans="1:18" x14ac:dyDescent="0.3">
      <c r="A6114" s="35">
        <f t="shared" si="479"/>
        <v>44270</v>
      </c>
      <c r="B6114" s="36">
        <v>0.625</v>
      </c>
      <c r="C6114">
        <v>10211</v>
      </c>
      <c r="D6114">
        <v>1841</v>
      </c>
      <c r="E6114" s="49">
        <f t="shared" si="477"/>
        <v>0.2803902731399372</v>
      </c>
      <c r="F6114" s="49">
        <f t="shared" si="478"/>
        <v>0.37339477694873813</v>
      </c>
      <c r="G6114">
        <v>1549</v>
      </c>
      <c r="H6114" s="51">
        <f>G6114/'Parc électrique'!$C$24</f>
        <v>0.51633333333333331</v>
      </c>
      <c r="I6114" s="14">
        <v>880</v>
      </c>
      <c r="J6114" s="14">
        <v>0</v>
      </c>
      <c r="K6114" s="14">
        <v>0</v>
      </c>
      <c r="L6114" s="14">
        <v>648</v>
      </c>
      <c r="M6114" s="14">
        <f>C6114-SUM(D6114:L6114)</f>
        <v>5291.829881616577</v>
      </c>
      <c r="P6114" s="49">
        <f>D6115/('Parc électrique'!$C$22+'Parc électrique'!$C$23)</f>
        <v>0.30562499999999998</v>
      </c>
      <c r="Q6114" s="49">
        <f t="shared" si="475"/>
        <v>0.29790514625840148</v>
      </c>
      <c r="R6114" s="49">
        <f t="shared" si="476"/>
        <v>0.39671927415085911</v>
      </c>
    </row>
    <row r="6115" spans="1:18" x14ac:dyDescent="0.3">
      <c r="A6115" s="35">
        <f t="shared" si="479"/>
        <v>44270</v>
      </c>
      <c r="B6115" s="36">
        <v>0.66666666666666663</v>
      </c>
      <c r="C6115">
        <v>10024</v>
      </c>
      <c r="D6115">
        <v>1956</v>
      </c>
      <c r="E6115" s="49">
        <f t="shared" si="477"/>
        <v>0.29790514625840148</v>
      </c>
      <c r="F6115" s="49">
        <f t="shared" si="478"/>
        <v>0.39671927415085911</v>
      </c>
      <c r="G6115">
        <v>1066</v>
      </c>
      <c r="H6115" s="51">
        <f>G6115/'Parc électrique'!$C$24</f>
        <v>0.35533333333333333</v>
      </c>
      <c r="I6115" s="14">
        <v>880</v>
      </c>
      <c r="J6115" s="14">
        <v>160</v>
      </c>
      <c r="K6115" s="14">
        <v>0</v>
      </c>
      <c r="L6115" s="14">
        <v>648</v>
      </c>
      <c r="M6115" s="14">
        <f>C6115-SUM(D6115:L6115)</f>
        <v>5312.950042246257</v>
      </c>
      <c r="P6115" s="49">
        <f>D6116/('Parc électrique'!$C$22+'Parc électrique'!$C$23)</f>
        <v>0.30484375000000002</v>
      </c>
      <c r="Q6115" s="49">
        <f t="shared" si="475"/>
        <v>0.29714363003585959</v>
      </c>
      <c r="R6115" s="49">
        <f t="shared" si="476"/>
        <v>0.39570516557685392</v>
      </c>
    </row>
    <row r="6116" spans="1:18" x14ac:dyDescent="0.3">
      <c r="A6116" s="35">
        <f t="shared" si="479"/>
        <v>44270</v>
      </c>
      <c r="B6116" s="36">
        <v>0.70833333333333337</v>
      </c>
      <c r="C6116">
        <v>10152</v>
      </c>
      <c r="D6116">
        <v>1951</v>
      </c>
      <c r="E6116" s="49">
        <f t="shared" si="477"/>
        <v>0.29714363003585959</v>
      </c>
      <c r="F6116" s="49">
        <f t="shared" si="478"/>
        <v>0.39570516557685392</v>
      </c>
      <c r="G6116">
        <v>458</v>
      </c>
      <c r="H6116" s="51">
        <f>G6116/'Parc électrique'!$C$24</f>
        <v>0.15266666666666667</v>
      </c>
      <c r="I6116" s="14">
        <v>880</v>
      </c>
      <c r="J6116" s="14">
        <v>1012</v>
      </c>
      <c r="K6116" s="14">
        <v>0</v>
      </c>
      <c r="L6116" s="14">
        <v>649</v>
      </c>
      <c r="M6116" s="14">
        <f>C6116-SUM(D6116:L6116)</f>
        <v>5201.1544845377202</v>
      </c>
      <c r="P6116" s="49">
        <f>D6117/('Parc électrique'!$C$22+'Parc électrique'!$C$23)</f>
        <v>0.30359375</v>
      </c>
      <c r="Q6116" s="49">
        <f t="shared" si="475"/>
        <v>0.2959252040797925</v>
      </c>
      <c r="R6116" s="49">
        <f t="shared" si="476"/>
        <v>0.39408259185844552</v>
      </c>
    </row>
    <row r="6117" spans="1:18" x14ac:dyDescent="0.3">
      <c r="A6117" s="35">
        <f t="shared" si="479"/>
        <v>44270</v>
      </c>
      <c r="B6117" s="36">
        <v>0.75</v>
      </c>
      <c r="C6117">
        <v>10947</v>
      </c>
      <c r="D6117">
        <v>1943</v>
      </c>
      <c r="E6117" s="49">
        <f t="shared" si="477"/>
        <v>0.2959252040797925</v>
      </c>
      <c r="F6117" s="49">
        <f t="shared" si="478"/>
        <v>0.39408259185844552</v>
      </c>
      <c r="G6117">
        <v>78</v>
      </c>
      <c r="H6117" s="51">
        <f>G6117/'Parc électrique'!$C$24</f>
        <v>2.5999999999999999E-2</v>
      </c>
      <c r="I6117" s="14">
        <v>880</v>
      </c>
      <c r="J6117" s="14">
        <v>0</v>
      </c>
      <c r="K6117" s="14">
        <v>0</v>
      </c>
      <c r="L6117" s="14">
        <v>648</v>
      </c>
      <c r="M6117" s="14">
        <f>C6117-SUM(D6117:L6117)</f>
        <v>7397.2839922040621</v>
      </c>
      <c r="P6117" s="49">
        <f>D6118/('Parc électrique'!$C$22+'Parc électrique'!$C$23)</f>
        <v>0.26953125</v>
      </c>
      <c r="Q6117" s="49">
        <f t="shared" si="475"/>
        <v>0.26272309677696448</v>
      </c>
      <c r="R6117" s="49">
        <f t="shared" si="476"/>
        <v>0.34986745803181596</v>
      </c>
    </row>
    <row r="6118" spans="1:18" x14ac:dyDescent="0.3">
      <c r="A6118" s="35">
        <f t="shared" si="479"/>
        <v>44270</v>
      </c>
      <c r="B6118" s="36">
        <v>0.79166666666666663</v>
      </c>
      <c r="C6118">
        <v>11743</v>
      </c>
      <c r="D6118">
        <v>1725</v>
      </c>
      <c r="E6118" s="49">
        <f t="shared" si="477"/>
        <v>0.26272309677696448</v>
      </c>
      <c r="F6118" s="49">
        <f t="shared" si="478"/>
        <v>0.34986745803181596</v>
      </c>
      <c r="G6118">
        <v>0</v>
      </c>
      <c r="H6118" s="51">
        <f>G6118/'Parc électrique'!$C$24</f>
        <v>0</v>
      </c>
      <c r="I6118" s="14">
        <v>880</v>
      </c>
      <c r="J6118" s="14">
        <v>751</v>
      </c>
      <c r="K6118" s="14">
        <v>0</v>
      </c>
      <c r="L6118" s="14">
        <v>645</v>
      </c>
      <c r="M6118" s="14">
        <f>C6118-SUM(D6118:L6118)</f>
        <v>7741.3874094451912</v>
      </c>
      <c r="P6118" s="49">
        <f>D6119/('Parc électrique'!$C$22+'Parc électrique'!$C$23)</f>
        <v>0.24124999999999999</v>
      </c>
      <c r="Q6118" s="49">
        <f t="shared" si="475"/>
        <v>0.23515620952094679</v>
      </c>
      <c r="R6118" s="49">
        <f t="shared" si="476"/>
        <v>0.31315672765282543</v>
      </c>
    </row>
    <row r="6119" spans="1:18" x14ac:dyDescent="0.3">
      <c r="A6119" s="35">
        <f t="shared" si="479"/>
        <v>44270</v>
      </c>
      <c r="B6119" s="36">
        <v>0.83333333333333337</v>
      </c>
      <c r="C6119">
        <v>10904</v>
      </c>
      <c r="D6119">
        <v>1544</v>
      </c>
      <c r="E6119" s="49">
        <f t="shared" si="477"/>
        <v>0.23515620952094679</v>
      </c>
      <c r="F6119" s="49">
        <f t="shared" si="478"/>
        <v>0.31315672765282543</v>
      </c>
      <c r="G6119">
        <v>0</v>
      </c>
      <c r="H6119" s="51">
        <f>G6119/'Parc électrique'!$C$24</f>
        <v>0</v>
      </c>
      <c r="I6119" s="14">
        <v>880</v>
      </c>
      <c r="J6119" s="14">
        <v>2076</v>
      </c>
      <c r="K6119" s="14">
        <v>0</v>
      </c>
      <c r="L6119" s="14">
        <v>640</v>
      </c>
      <c r="M6119" s="14">
        <f>C6119-SUM(D6119:L6119)</f>
        <v>5763.4516870628267</v>
      </c>
      <c r="P6119" s="49">
        <f>D6120/('Parc électrique'!$C$22+'Parc électrique'!$C$23)</f>
        <v>0.21953125000000001</v>
      </c>
      <c r="Q6119" s="49">
        <f t="shared" si="475"/>
        <v>0.21398605853428126</v>
      </c>
      <c r="R6119" s="49">
        <f t="shared" si="476"/>
        <v>0.28496450929547912</v>
      </c>
    </row>
    <row r="6120" spans="1:18" x14ac:dyDescent="0.3">
      <c r="A6120" s="35">
        <f t="shared" si="479"/>
        <v>44270</v>
      </c>
      <c r="B6120" s="36">
        <v>0.875</v>
      </c>
      <c r="C6120">
        <v>10192</v>
      </c>
      <c r="D6120">
        <v>1405</v>
      </c>
      <c r="E6120" s="49">
        <f t="shared" si="477"/>
        <v>0.21398605853428126</v>
      </c>
      <c r="F6120" s="49">
        <f t="shared" si="478"/>
        <v>0.28496450929547912</v>
      </c>
      <c r="G6120">
        <v>0</v>
      </c>
      <c r="H6120" s="51">
        <f>G6120/'Parc électrique'!$C$24</f>
        <v>0</v>
      </c>
      <c r="I6120" s="14">
        <v>880</v>
      </c>
      <c r="J6120" s="14">
        <v>0</v>
      </c>
      <c r="K6120" s="14">
        <v>0</v>
      </c>
      <c r="L6120" s="14">
        <v>631</v>
      </c>
      <c r="M6120" s="14">
        <f>C6120-SUM(D6120:L6120)</f>
        <v>7275.5010494321705</v>
      </c>
      <c r="P6120" s="49">
        <f>D6121/('Parc électrique'!$C$22+'Parc électrique'!$C$23)</f>
        <v>0.20109374999999999</v>
      </c>
      <c r="Q6120" s="49">
        <f t="shared" si="475"/>
        <v>0.19601427568229179</v>
      </c>
      <c r="R6120" s="49">
        <f t="shared" si="476"/>
        <v>0.26103154694895486</v>
      </c>
    </row>
    <row r="6121" spans="1:18" x14ac:dyDescent="0.3">
      <c r="A6121" s="35">
        <f t="shared" si="479"/>
        <v>44270</v>
      </c>
      <c r="B6121" s="36">
        <v>0.91666666666666663</v>
      </c>
      <c r="C6121">
        <v>10365</v>
      </c>
      <c r="D6121">
        <v>1287</v>
      </c>
      <c r="E6121" s="49">
        <f t="shared" si="477"/>
        <v>0.19601427568229179</v>
      </c>
      <c r="F6121" s="49">
        <f t="shared" si="478"/>
        <v>0.26103154694895486</v>
      </c>
      <c r="G6121">
        <v>0</v>
      </c>
      <c r="H6121" s="51">
        <f>G6121/'Parc électrique'!$C$24</f>
        <v>0</v>
      </c>
      <c r="I6121" s="14">
        <v>880</v>
      </c>
      <c r="J6121" s="14">
        <v>2076</v>
      </c>
      <c r="K6121" s="14">
        <v>0</v>
      </c>
      <c r="L6121" s="14">
        <v>626</v>
      </c>
      <c r="M6121" s="14">
        <f>C6121-SUM(D6121:L6121)</f>
        <v>5495.5429541773683</v>
      </c>
      <c r="P6121" s="49">
        <f>D6122/('Parc électrique'!$C$22+'Parc électrique'!$C$23)</f>
        <v>0.1903125</v>
      </c>
      <c r="Q6121" s="49">
        <f t="shared" si="475"/>
        <v>0.18550535181121319</v>
      </c>
      <c r="R6121" s="49">
        <f t="shared" si="476"/>
        <v>0.24703684862768224</v>
      </c>
    </row>
    <row r="6122" spans="1:18" x14ac:dyDescent="0.3">
      <c r="A6122" s="35">
        <f t="shared" si="479"/>
        <v>44270</v>
      </c>
      <c r="B6122" s="36">
        <v>0.95833333333333337</v>
      </c>
      <c r="C6122">
        <v>10533</v>
      </c>
      <c r="D6122">
        <v>1218</v>
      </c>
      <c r="E6122" s="49">
        <f t="shared" si="477"/>
        <v>0.18550535181121319</v>
      </c>
      <c r="F6122" s="49">
        <f t="shared" si="478"/>
        <v>0.24703684862768224</v>
      </c>
      <c r="G6122">
        <v>0</v>
      </c>
      <c r="H6122" s="51">
        <f>G6122/'Parc électrique'!$C$24</f>
        <v>0</v>
      </c>
      <c r="I6122" s="14">
        <v>880</v>
      </c>
      <c r="J6122" s="14">
        <v>2076</v>
      </c>
      <c r="K6122" s="14">
        <v>0</v>
      </c>
      <c r="L6122" s="14">
        <v>622</v>
      </c>
      <c r="M6122" s="14">
        <f>C6122-SUM(D6122:L6122)</f>
        <v>5736.5674577995615</v>
      </c>
      <c r="P6122" s="49">
        <f>D6123/('Parc électrique'!$C$22+'Parc électrique'!$C$23)</f>
        <v>0.17328125</v>
      </c>
      <c r="Q6122" s="49">
        <f t="shared" si="475"/>
        <v>0.16890429815979921</v>
      </c>
      <c r="R6122" s="49">
        <f t="shared" si="476"/>
        <v>0.22492928171436749</v>
      </c>
    </row>
    <row r="6123" spans="1:18" x14ac:dyDescent="0.3">
      <c r="A6123" s="35">
        <f t="shared" si="479"/>
        <v>44271</v>
      </c>
      <c r="B6123" s="36">
        <v>0</v>
      </c>
      <c r="C6123">
        <v>10069</v>
      </c>
      <c r="D6123">
        <v>1109</v>
      </c>
      <c r="E6123" s="49">
        <f t="shared" si="477"/>
        <v>0.16890429815979921</v>
      </c>
      <c r="F6123" s="49">
        <f t="shared" si="478"/>
        <v>0.22492928171436749</v>
      </c>
      <c r="G6123">
        <v>0</v>
      </c>
      <c r="H6123" s="51">
        <f>G6123/'Parc électrique'!$C$24</f>
        <v>0</v>
      </c>
      <c r="I6123" s="14">
        <v>880</v>
      </c>
      <c r="J6123" s="14">
        <v>0</v>
      </c>
      <c r="K6123" s="14">
        <v>0</v>
      </c>
      <c r="L6123" s="14">
        <v>613</v>
      </c>
      <c r="M6123" s="14">
        <f>C6123-SUM(D6123:L6123)</f>
        <v>7466.6061664201261</v>
      </c>
      <c r="P6123" s="49">
        <f>D6124/('Parc électrique'!$C$22+'Parc électrique'!$C$23)</f>
        <v>0.16390625</v>
      </c>
      <c r="Q6123" s="49">
        <f t="shared" si="475"/>
        <v>0.1597661034892961</v>
      </c>
      <c r="R6123" s="49">
        <f t="shared" si="476"/>
        <v>0.21275997882630435</v>
      </c>
    </row>
    <row r="6124" spans="1:18" x14ac:dyDescent="0.3">
      <c r="A6124" s="35">
        <f t="shared" si="479"/>
        <v>44271</v>
      </c>
      <c r="B6124" s="36">
        <v>4.1666666666666664E-2</v>
      </c>
      <c r="C6124">
        <v>9750</v>
      </c>
      <c r="D6124">
        <v>1049</v>
      </c>
      <c r="E6124" s="49">
        <f t="shared" si="477"/>
        <v>0.1597661034892961</v>
      </c>
      <c r="F6124" s="49">
        <f t="shared" si="478"/>
        <v>0.21275997882630435</v>
      </c>
      <c r="G6124">
        <v>0</v>
      </c>
      <c r="H6124" s="51">
        <f>G6124/'Parc électrique'!$C$24</f>
        <v>0</v>
      </c>
      <c r="I6124" s="14">
        <v>880</v>
      </c>
      <c r="J6124" s="14">
        <v>0</v>
      </c>
      <c r="K6124" s="14">
        <v>0</v>
      </c>
      <c r="L6124" s="14">
        <v>608</v>
      </c>
      <c r="M6124" s="14">
        <f>C6124-SUM(D6124:L6124)</f>
        <v>7212.6274739176843</v>
      </c>
      <c r="P6124" s="49">
        <f>D6125/('Parc électrique'!$C$22+'Parc électrique'!$C$23)</f>
        <v>0.15984375000000001</v>
      </c>
      <c r="Q6124" s="49">
        <f t="shared" si="475"/>
        <v>0.15580621913207809</v>
      </c>
      <c r="R6124" s="49">
        <f t="shared" si="476"/>
        <v>0.20748661424147696</v>
      </c>
    </row>
    <row r="6125" spans="1:18" x14ac:dyDescent="0.3">
      <c r="A6125" s="35">
        <f t="shared" si="479"/>
        <v>44271</v>
      </c>
      <c r="B6125" s="36">
        <v>8.3333333333333329E-2</v>
      </c>
      <c r="C6125">
        <v>9493</v>
      </c>
      <c r="D6125">
        <v>1023</v>
      </c>
      <c r="E6125" s="49">
        <f t="shared" si="477"/>
        <v>0.15580621913207809</v>
      </c>
      <c r="F6125" s="49">
        <f t="shared" si="478"/>
        <v>0.20748661424147696</v>
      </c>
      <c r="G6125">
        <v>0</v>
      </c>
      <c r="H6125" s="51">
        <f>G6125/'Parc électrique'!$C$24</f>
        <v>0</v>
      </c>
      <c r="I6125" s="14">
        <v>880</v>
      </c>
      <c r="J6125" s="14">
        <v>1780</v>
      </c>
      <c r="K6125" s="14">
        <v>0</v>
      </c>
      <c r="L6125" s="14">
        <v>608</v>
      </c>
      <c r="M6125" s="14">
        <f>C6125-SUM(D6125:L6125)</f>
        <v>5201.6367071666264</v>
      </c>
      <c r="P6125" s="49">
        <f>D6126/('Parc électrique'!$C$22+'Parc électrique'!$C$23)</f>
        <v>0.1459375</v>
      </c>
      <c r="Q6125" s="49">
        <f t="shared" si="475"/>
        <v>0.14225123037083182</v>
      </c>
      <c r="R6125" s="49">
        <f t="shared" si="476"/>
        <v>0.18943548162418328</v>
      </c>
    </row>
    <row r="6126" spans="1:18" x14ac:dyDescent="0.3">
      <c r="A6126" s="35">
        <f t="shared" si="479"/>
        <v>44271</v>
      </c>
      <c r="B6126" s="36">
        <v>0.125</v>
      </c>
      <c r="C6126">
        <v>9121</v>
      </c>
      <c r="D6126">
        <v>934</v>
      </c>
      <c r="E6126" s="49">
        <f t="shared" si="477"/>
        <v>0.14225123037083182</v>
      </c>
      <c r="F6126" s="49">
        <f t="shared" si="478"/>
        <v>0.18943548162418328</v>
      </c>
      <c r="G6126">
        <v>0</v>
      </c>
      <c r="H6126" s="51">
        <f>G6126/'Parc électrique'!$C$24</f>
        <v>0</v>
      </c>
      <c r="I6126" s="14">
        <v>880</v>
      </c>
      <c r="J6126" s="14">
        <v>1493</v>
      </c>
      <c r="K6126" s="14">
        <v>0</v>
      </c>
      <c r="L6126" s="14">
        <v>612</v>
      </c>
      <c r="M6126" s="14">
        <f>C6126-SUM(D6126:L6126)</f>
        <v>5201.6683132880053</v>
      </c>
      <c r="P6126" s="49">
        <f>D6127/('Parc électrique'!$C$22+'Parc électrique'!$C$23)</f>
        <v>0.14249999999999999</v>
      </c>
      <c r="Q6126" s="49">
        <f t="shared" si="475"/>
        <v>0.1389005589916473</v>
      </c>
      <c r="R6126" s="49">
        <f t="shared" si="476"/>
        <v>0.18497340389856007</v>
      </c>
    </row>
    <row r="6127" spans="1:18" x14ac:dyDescent="0.3">
      <c r="A6127" s="35">
        <f t="shared" si="479"/>
        <v>44271</v>
      </c>
      <c r="B6127" s="36">
        <v>0.16666666666666666</v>
      </c>
      <c r="C6127">
        <v>9091</v>
      </c>
      <c r="D6127">
        <v>912</v>
      </c>
      <c r="E6127" s="49">
        <f t="shared" si="477"/>
        <v>0.1389005589916473</v>
      </c>
      <c r="F6127" s="49">
        <f t="shared" si="478"/>
        <v>0.18497340389856007</v>
      </c>
      <c r="G6127">
        <v>0</v>
      </c>
      <c r="H6127" s="51">
        <f>G6127/'Parc électrique'!$C$24</f>
        <v>0</v>
      </c>
      <c r="I6127" s="14">
        <v>880</v>
      </c>
      <c r="J6127" s="14">
        <v>1481</v>
      </c>
      <c r="K6127" s="14">
        <v>0</v>
      </c>
      <c r="L6127" s="14">
        <v>616</v>
      </c>
      <c r="M6127" s="14">
        <f>C6127-SUM(D6127:L6127)</f>
        <v>5201.6761260371095</v>
      </c>
      <c r="P6127" s="49">
        <f>D6128/('Parc électrique'!$C$22+'Parc électrique'!$C$23)</f>
        <v>0.139375</v>
      </c>
      <c r="Q6127" s="49">
        <f t="shared" si="475"/>
        <v>0.13585449410147962</v>
      </c>
      <c r="R6127" s="49">
        <f t="shared" si="476"/>
        <v>0.18091696960253906</v>
      </c>
    </row>
    <row r="6128" spans="1:18" x14ac:dyDescent="0.3">
      <c r="A6128" s="35">
        <f t="shared" si="479"/>
        <v>44271</v>
      </c>
      <c r="B6128" s="36">
        <v>0.20833333333333334</v>
      </c>
      <c r="C6128">
        <v>9652</v>
      </c>
      <c r="D6128">
        <v>892</v>
      </c>
      <c r="E6128" s="49">
        <f t="shared" si="477"/>
        <v>0.13585449410147962</v>
      </c>
      <c r="F6128" s="49">
        <f t="shared" si="478"/>
        <v>0.18091696960253906</v>
      </c>
      <c r="G6128">
        <v>0</v>
      </c>
      <c r="H6128" s="51">
        <f>G6128/'Parc électrique'!$C$24</f>
        <v>0</v>
      </c>
      <c r="I6128" s="14">
        <v>880</v>
      </c>
      <c r="J6128" s="14">
        <v>2053</v>
      </c>
      <c r="K6128" s="14">
        <v>0</v>
      </c>
      <c r="L6128" s="14">
        <v>625</v>
      </c>
      <c r="M6128" s="14">
        <f>C6128-SUM(D6128:L6128)</f>
        <v>5201.6832285362962</v>
      </c>
      <c r="P6128" s="49">
        <f>D6129/('Parc électrique'!$C$22+'Parc électrique'!$C$23)</f>
        <v>0.14031250000000001</v>
      </c>
      <c r="Q6128" s="49">
        <f t="shared" si="475"/>
        <v>0.13676831356852995</v>
      </c>
      <c r="R6128" s="49">
        <f t="shared" si="476"/>
        <v>0.18213389989134537</v>
      </c>
    </row>
    <row r="6129" spans="1:18" x14ac:dyDescent="0.3">
      <c r="A6129" s="35">
        <f t="shared" si="479"/>
        <v>44271</v>
      </c>
      <c r="B6129" s="36">
        <v>0.25</v>
      </c>
      <c r="C6129">
        <v>10797</v>
      </c>
      <c r="D6129">
        <v>898</v>
      </c>
      <c r="E6129" s="49">
        <f t="shared" si="477"/>
        <v>0.13676831356852995</v>
      </c>
      <c r="F6129" s="49">
        <f t="shared" si="478"/>
        <v>0.18213389989134537</v>
      </c>
      <c r="G6129">
        <v>0</v>
      </c>
      <c r="H6129" s="51">
        <f>G6129/'Parc électrique'!$C$24</f>
        <v>0</v>
      </c>
      <c r="I6129" s="14">
        <v>880</v>
      </c>
      <c r="J6129" s="14">
        <v>2784</v>
      </c>
      <c r="K6129" s="14">
        <v>0</v>
      </c>
      <c r="L6129" s="14">
        <v>642</v>
      </c>
      <c r="M6129" s="14">
        <f>C6129-SUM(D6129:L6129)</f>
        <v>5592.6810977865407</v>
      </c>
      <c r="P6129" s="49">
        <f>D6130/('Parc électrique'!$C$22+'Parc électrique'!$C$23)</f>
        <v>0.15312500000000001</v>
      </c>
      <c r="Q6129" s="49">
        <f t="shared" si="475"/>
        <v>0.14925717961821752</v>
      </c>
      <c r="R6129" s="49">
        <f t="shared" si="476"/>
        <v>0.1987652805050317</v>
      </c>
    </row>
    <row r="6130" spans="1:18" x14ac:dyDescent="0.3">
      <c r="A6130" s="35">
        <f t="shared" si="479"/>
        <v>44271</v>
      </c>
      <c r="B6130" s="36">
        <v>0.29166666666666669</v>
      </c>
      <c r="C6130">
        <v>11536</v>
      </c>
      <c r="D6130">
        <v>980</v>
      </c>
      <c r="E6130" s="49">
        <f t="shared" si="477"/>
        <v>0.14925717961821752</v>
      </c>
      <c r="F6130" s="49">
        <f t="shared" si="478"/>
        <v>0.1987652805050317</v>
      </c>
      <c r="G6130">
        <v>55</v>
      </c>
      <c r="H6130" s="51">
        <f>G6130/'Parc électrique'!$C$24</f>
        <v>1.8333333333333333E-2</v>
      </c>
      <c r="I6130" s="14">
        <v>880</v>
      </c>
      <c r="J6130" s="14">
        <v>2784</v>
      </c>
      <c r="K6130" s="14">
        <v>0</v>
      </c>
      <c r="L6130" s="14">
        <v>659</v>
      </c>
      <c r="M6130" s="14">
        <f>C6130-SUM(D6130:L6130)</f>
        <v>6177.6336442065431</v>
      </c>
      <c r="P6130" s="49">
        <f>D6131/('Parc électrique'!$C$22+'Parc électrique'!$C$23)</f>
        <v>0.16500000000000001</v>
      </c>
      <c r="Q6130" s="49">
        <f t="shared" si="475"/>
        <v>0.1608322262008548</v>
      </c>
      <c r="R6130" s="49">
        <f t="shared" si="476"/>
        <v>0.21417973082991171</v>
      </c>
    </row>
    <row r="6131" spans="1:18" x14ac:dyDescent="0.3">
      <c r="A6131" s="35">
        <f t="shared" si="479"/>
        <v>44271</v>
      </c>
      <c r="B6131" s="36">
        <v>0.33333333333333331</v>
      </c>
      <c r="C6131">
        <v>11773</v>
      </c>
      <c r="D6131">
        <v>1056</v>
      </c>
      <c r="E6131" s="49">
        <f t="shared" si="477"/>
        <v>0.1608322262008548</v>
      </c>
      <c r="F6131" s="49">
        <f t="shared" si="478"/>
        <v>0.21417973082991171</v>
      </c>
      <c r="G6131">
        <v>403</v>
      </c>
      <c r="H6131" s="51">
        <f>G6131/'Parc électrique'!$C$24</f>
        <v>0.13433333333333333</v>
      </c>
      <c r="I6131" s="14">
        <v>880</v>
      </c>
      <c r="J6131" s="14">
        <v>1034</v>
      </c>
      <c r="K6131" s="14">
        <v>0</v>
      </c>
      <c r="L6131" s="14">
        <v>658</v>
      </c>
      <c r="M6131" s="14">
        <f>C6131-SUM(D6131:L6131)</f>
        <v>7741.4906547096361</v>
      </c>
      <c r="P6131" s="49">
        <f>D6132/('Parc électrique'!$C$22+'Parc électrique'!$C$23)</f>
        <v>0.17093749999999999</v>
      </c>
      <c r="Q6131" s="49">
        <f t="shared" si="475"/>
        <v>0.16661974949217342</v>
      </c>
      <c r="R6131" s="49">
        <f t="shared" si="476"/>
        <v>0.2218869559923517</v>
      </c>
    </row>
    <row r="6132" spans="1:18" x14ac:dyDescent="0.3">
      <c r="A6132" s="35">
        <f t="shared" si="479"/>
        <v>44271</v>
      </c>
      <c r="B6132" s="36">
        <v>0.375</v>
      </c>
      <c r="C6132">
        <v>11764</v>
      </c>
      <c r="D6132">
        <v>1094</v>
      </c>
      <c r="E6132" s="49">
        <f t="shared" si="477"/>
        <v>0.16661974949217342</v>
      </c>
      <c r="F6132" s="49">
        <f t="shared" si="478"/>
        <v>0.2218869559923517</v>
      </c>
      <c r="G6132">
        <v>896</v>
      </c>
      <c r="H6132" s="51">
        <f>G6132/'Parc électrique'!$C$24</f>
        <v>0.29866666666666669</v>
      </c>
      <c r="I6132" s="14">
        <v>880</v>
      </c>
      <c r="J6132" s="14">
        <v>499</v>
      </c>
      <c r="K6132" s="14">
        <v>0</v>
      </c>
      <c r="L6132" s="14">
        <v>653</v>
      </c>
      <c r="M6132" s="14">
        <f>C6132-SUM(D6132:L6132)</f>
        <v>7741.3128266278491</v>
      </c>
      <c r="P6132" s="49">
        <f>D6133/('Parc électrique'!$C$22+'Parc électrique'!$C$23)</f>
        <v>0.17265625000000001</v>
      </c>
      <c r="Q6132" s="49">
        <f t="shared" si="475"/>
        <v>0.16829508518176567</v>
      </c>
      <c r="R6132" s="49">
        <f t="shared" si="476"/>
        <v>0.22411799485516329</v>
      </c>
    </row>
    <row r="6133" spans="1:18" x14ac:dyDescent="0.3">
      <c r="A6133" s="35">
        <f t="shared" si="479"/>
        <v>44271</v>
      </c>
      <c r="B6133" s="36">
        <v>0.41666666666666669</v>
      </c>
      <c r="C6133">
        <v>11599</v>
      </c>
      <c r="D6133">
        <v>1105</v>
      </c>
      <c r="E6133" s="49">
        <f t="shared" si="477"/>
        <v>0.16829508518176567</v>
      </c>
      <c r="F6133" s="49">
        <f t="shared" si="478"/>
        <v>0.22411799485516329</v>
      </c>
      <c r="G6133">
        <v>1249</v>
      </c>
      <c r="H6133" s="51">
        <f>G6133/'Parc électrique'!$C$24</f>
        <v>0.41633333333333333</v>
      </c>
      <c r="I6133" s="14">
        <v>880</v>
      </c>
      <c r="J6133" s="14">
        <v>2512</v>
      </c>
      <c r="K6133" s="14">
        <v>0</v>
      </c>
      <c r="L6133" s="14">
        <v>651</v>
      </c>
      <c r="M6133" s="14">
        <f>C6133-SUM(D6133:L6133)</f>
        <v>5201.1912535866304</v>
      </c>
      <c r="P6133" s="49">
        <f>D6134/('Parc électrique'!$C$22+'Parc électrique'!$C$23)</f>
        <v>0.25734374999999998</v>
      </c>
      <c r="Q6133" s="49">
        <f t="shared" si="475"/>
        <v>0.25084344370531042</v>
      </c>
      <c r="R6133" s="49">
        <f t="shared" si="476"/>
        <v>0.33404736427733378</v>
      </c>
    </row>
    <row r="6134" spans="1:18" x14ac:dyDescent="0.3">
      <c r="A6134" s="35">
        <f t="shared" si="479"/>
        <v>44271</v>
      </c>
      <c r="B6134" s="36">
        <v>0.45833333333333331</v>
      </c>
      <c r="C6134">
        <v>11591</v>
      </c>
      <c r="D6134">
        <v>1647</v>
      </c>
      <c r="E6134" s="49">
        <f t="shared" si="477"/>
        <v>0.25084344370531042</v>
      </c>
      <c r="F6134" s="49">
        <f t="shared" si="478"/>
        <v>0.33404736427733378</v>
      </c>
      <c r="G6134">
        <v>1378</v>
      </c>
      <c r="H6134" s="51">
        <f>G6134/'Parc électrique'!$C$24</f>
        <v>0.45933333333333332</v>
      </c>
      <c r="I6134" s="14">
        <v>880</v>
      </c>
      <c r="J6134" s="14">
        <v>1835</v>
      </c>
      <c r="K6134" s="14">
        <v>0</v>
      </c>
      <c r="L6134" s="14">
        <v>649</v>
      </c>
      <c r="M6134" s="14">
        <f>C6134-SUM(D6134:L6134)</f>
        <v>5200.9557758586843</v>
      </c>
      <c r="P6134" s="49">
        <f>D6135/('Parc électrique'!$C$22+'Parc électrique'!$C$23)</f>
        <v>0.25546875000000002</v>
      </c>
      <c r="Q6134" s="49">
        <f t="shared" si="475"/>
        <v>0.24901580477120983</v>
      </c>
      <c r="R6134" s="49">
        <f t="shared" si="476"/>
        <v>0.3316135036997212</v>
      </c>
    </row>
    <row r="6135" spans="1:18" x14ac:dyDescent="0.3">
      <c r="A6135" s="35">
        <f t="shared" si="479"/>
        <v>44271</v>
      </c>
      <c r="B6135" s="36">
        <v>0.5</v>
      </c>
      <c r="C6135">
        <v>11564</v>
      </c>
      <c r="D6135">
        <v>1635</v>
      </c>
      <c r="E6135" s="49">
        <f t="shared" si="477"/>
        <v>0.24901580477120983</v>
      </c>
      <c r="F6135" s="49">
        <f t="shared" si="478"/>
        <v>0.3316135036997212</v>
      </c>
      <c r="G6135">
        <v>1473</v>
      </c>
      <c r="H6135" s="51">
        <f>G6135/'Parc électrique'!$C$24</f>
        <v>0.49099999999999999</v>
      </c>
      <c r="I6135" s="14">
        <v>880</v>
      </c>
      <c r="J6135" s="14">
        <v>0</v>
      </c>
      <c r="K6135" s="14">
        <v>0</v>
      </c>
      <c r="L6135" s="14">
        <v>649</v>
      </c>
      <c r="M6135" s="14">
        <f>C6135-SUM(D6135:L6135)</f>
        <v>6925.9283706915285</v>
      </c>
      <c r="P6135" s="49">
        <f>D6136/('Parc électrique'!$C$22+'Parc électrique'!$C$23)</f>
        <v>0.25937500000000002</v>
      </c>
      <c r="Q6135" s="49">
        <f t="shared" si="475"/>
        <v>0.2528233858839195</v>
      </c>
      <c r="R6135" s="49">
        <f t="shared" si="476"/>
        <v>0.33668404656974754</v>
      </c>
    </row>
    <row r="6136" spans="1:18" x14ac:dyDescent="0.3">
      <c r="A6136" s="35">
        <f t="shared" si="479"/>
        <v>44271</v>
      </c>
      <c r="B6136" s="36">
        <v>0.54166666666666663</v>
      </c>
      <c r="C6136">
        <v>11276</v>
      </c>
      <c r="D6136">
        <v>1660</v>
      </c>
      <c r="E6136" s="49">
        <f t="shared" si="477"/>
        <v>0.2528233858839195</v>
      </c>
      <c r="F6136" s="49">
        <f t="shared" si="478"/>
        <v>0.33668404656974754</v>
      </c>
      <c r="G6136">
        <v>1464</v>
      </c>
      <c r="H6136" s="51">
        <f>G6136/'Parc électrique'!$C$24</f>
        <v>0.48799999999999999</v>
      </c>
      <c r="I6136" s="14">
        <v>880</v>
      </c>
      <c r="J6136" s="14">
        <v>1581</v>
      </c>
      <c r="K6136" s="14">
        <v>0</v>
      </c>
      <c r="L6136" s="14">
        <v>649</v>
      </c>
      <c r="M6136" s="14">
        <f>C6136-SUM(D6136:L6136)</f>
        <v>5040.9224925675462</v>
      </c>
      <c r="P6136" s="49">
        <f>D6137/('Parc électrique'!$C$22+'Parc électrique'!$C$23)</f>
        <v>0.29531249999999998</v>
      </c>
      <c r="Q6136" s="49">
        <f t="shared" si="475"/>
        <v>0.28785313212084807</v>
      </c>
      <c r="R6136" s="49">
        <f t="shared" si="476"/>
        <v>0.38333304097398962</v>
      </c>
    </row>
    <row r="6137" spans="1:18" x14ac:dyDescent="0.3">
      <c r="A6137" s="35">
        <f t="shared" si="479"/>
        <v>44271</v>
      </c>
      <c r="B6137" s="36">
        <v>0.58333333333333337</v>
      </c>
      <c r="C6137">
        <v>10992</v>
      </c>
      <c r="D6137">
        <v>1890</v>
      </c>
      <c r="E6137" s="49">
        <f t="shared" si="477"/>
        <v>0.28785313212084807</v>
      </c>
      <c r="F6137" s="49">
        <f t="shared" si="478"/>
        <v>0.38333304097398962</v>
      </c>
      <c r="G6137">
        <v>1426</v>
      </c>
      <c r="H6137" s="51">
        <f>G6137/'Parc électrique'!$C$24</f>
        <v>0.47533333333333333</v>
      </c>
      <c r="I6137" s="14">
        <v>880</v>
      </c>
      <c r="J6137" s="14">
        <v>1106</v>
      </c>
      <c r="K6137" s="14">
        <v>0</v>
      </c>
      <c r="L6137" s="14">
        <v>648</v>
      </c>
      <c r="M6137" s="14">
        <f>C6137-SUM(D6137:L6137)</f>
        <v>5040.8534804935716</v>
      </c>
      <c r="P6137" s="49">
        <f>D6138/('Parc électrique'!$C$22+'Parc électrique'!$C$23)</f>
        <v>0.27531250000000002</v>
      </c>
      <c r="Q6137" s="49">
        <f t="shared" si="475"/>
        <v>0.26835831682377476</v>
      </c>
      <c r="R6137" s="49">
        <f t="shared" si="476"/>
        <v>0.35737186147945493</v>
      </c>
    </row>
    <row r="6138" spans="1:18" x14ac:dyDescent="0.3">
      <c r="A6138" s="35">
        <f t="shared" si="479"/>
        <v>44271</v>
      </c>
      <c r="B6138" s="36">
        <v>0.625</v>
      </c>
      <c r="C6138">
        <v>10698</v>
      </c>
      <c r="D6138">
        <v>1762</v>
      </c>
      <c r="E6138" s="49">
        <f t="shared" si="477"/>
        <v>0.26835831682377476</v>
      </c>
      <c r="F6138" s="49">
        <f t="shared" si="478"/>
        <v>0.35737186147945493</v>
      </c>
      <c r="G6138">
        <v>1264</v>
      </c>
      <c r="H6138" s="51">
        <f>G6138/'Parc électrique'!$C$24</f>
        <v>0.42133333333333334</v>
      </c>
      <c r="I6138" s="14">
        <v>880</v>
      </c>
      <c r="J6138" s="14">
        <v>1102</v>
      </c>
      <c r="K6138" s="14">
        <v>0</v>
      </c>
      <c r="L6138" s="14">
        <v>648</v>
      </c>
      <c r="M6138" s="14">
        <f>C6138-SUM(D6138:L6138)</f>
        <v>5040.9529364883638</v>
      </c>
      <c r="P6138" s="49">
        <f>D6139/('Parc électrique'!$C$22+'Parc électrique'!$C$23)</f>
        <v>0.29749999999999999</v>
      </c>
      <c r="Q6138" s="49">
        <f t="shared" si="475"/>
        <v>0.28998537754396547</v>
      </c>
      <c r="R6138" s="49">
        <f t="shared" si="476"/>
        <v>0.3861725449812044</v>
      </c>
    </row>
    <row r="6139" spans="1:18" x14ac:dyDescent="0.3">
      <c r="A6139" s="35">
        <f t="shared" si="479"/>
        <v>44271</v>
      </c>
      <c r="B6139" s="36">
        <v>0.66666666666666663</v>
      </c>
      <c r="C6139">
        <v>10475</v>
      </c>
      <c r="D6139">
        <v>1904</v>
      </c>
      <c r="E6139" s="49">
        <f t="shared" si="477"/>
        <v>0.28998537754396547</v>
      </c>
      <c r="F6139" s="49">
        <f t="shared" si="478"/>
        <v>0.3861725449812044</v>
      </c>
      <c r="G6139">
        <v>825</v>
      </c>
      <c r="H6139" s="51">
        <f>G6139/'Parc électrique'!$C$24</f>
        <v>0.27500000000000002</v>
      </c>
      <c r="I6139" s="14">
        <v>880</v>
      </c>
      <c r="J6139" s="14">
        <v>0</v>
      </c>
      <c r="K6139" s="14">
        <v>0</v>
      </c>
      <c r="L6139" s="14">
        <v>648</v>
      </c>
      <c r="M6139" s="14">
        <f>C6139-SUM(D6139:L6139)</f>
        <v>6217.0488420774745</v>
      </c>
      <c r="P6139" s="49">
        <f>D6140/('Parc électrique'!$C$22+'Parc électrique'!$C$23)</f>
        <v>0.27250000000000002</v>
      </c>
      <c r="Q6139" s="49">
        <f t="shared" si="475"/>
        <v>0.26561685842262384</v>
      </c>
      <c r="R6139" s="49">
        <f t="shared" si="476"/>
        <v>0.35372107061303598</v>
      </c>
    </row>
    <row r="6140" spans="1:18" x14ac:dyDescent="0.3">
      <c r="A6140" s="35">
        <f t="shared" si="479"/>
        <v>44271</v>
      </c>
      <c r="B6140" s="36">
        <v>0.70833333333333337</v>
      </c>
      <c r="C6140">
        <v>10511</v>
      </c>
      <c r="D6140">
        <v>1744</v>
      </c>
      <c r="E6140" s="49">
        <f t="shared" si="477"/>
        <v>0.26561685842262384</v>
      </c>
      <c r="F6140" s="49">
        <f t="shared" si="478"/>
        <v>0.35372107061303598</v>
      </c>
      <c r="G6140">
        <v>341</v>
      </c>
      <c r="H6140" s="51">
        <f>G6140/'Parc électrique'!$C$24</f>
        <v>0.11366666666666667</v>
      </c>
      <c r="I6140" s="14">
        <v>880</v>
      </c>
      <c r="J6140" s="14">
        <v>1855</v>
      </c>
      <c r="K6140" s="14">
        <v>0</v>
      </c>
      <c r="L6140" s="14">
        <v>649</v>
      </c>
      <c r="M6140" s="14">
        <f>C6140-SUM(D6140:L6140)</f>
        <v>5041.2669954042976</v>
      </c>
      <c r="P6140" s="49">
        <f>D6141/('Parc électrique'!$C$22+'Parc électrique'!$C$23)</f>
        <v>0.28296874999999999</v>
      </c>
      <c r="Q6140" s="49">
        <f t="shared" si="475"/>
        <v>0.27582117580468563</v>
      </c>
      <c r="R6140" s="49">
        <f t="shared" si="476"/>
        <v>0.36731012550470654</v>
      </c>
    </row>
    <row r="6141" spans="1:18" x14ac:dyDescent="0.3">
      <c r="A6141" s="35">
        <f t="shared" si="479"/>
        <v>44271</v>
      </c>
      <c r="B6141" s="36">
        <v>0.75</v>
      </c>
      <c r="C6141">
        <v>11138</v>
      </c>
      <c r="D6141">
        <v>1811</v>
      </c>
      <c r="E6141" s="49">
        <f t="shared" si="477"/>
        <v>0.27582117580468563</v>
      </c>
      <c r="F6141" s="49">
        <f t="shared" si="478"/>
        <v>0.36731012550470654</v>
      </c>
      <c r="G6141">
        <v>44</v>
      </c>
      <c r="H6141" s="51">
        <f>G6141/'Parc électrique'!$C$24</f>
        <v>1.4666666666666666E-2</v>
      </c>
      <c r="I6141" s="14">
        <v>880</v>
      </c>
      <c r="J6141" s="14">
        <v>13</v>
      </c>
      <c r="K6141" s="14">
        <v>0</v>
      </c>
      <c r="L6141" s="14">
        <v>648</v>
      </c>
      <c r="M6141" s="14">
        <f>C6141-SUM(D6141:L6141)</f>
        <v>7741.342202032024</v>
      </c>
      <c r="P6141" s="49">
        <f>D6142/('Parc électrique'!$C$22+'Parc électrique'!$C$23)</f>
        <v>0.28031250000000002</v>
      </c>
      <c r="Q6141" s="49">
        <f t="shared" si="475"/>
        <v>0.27323202064804308</v>
      </c>
      <c r="R6141" s="49">
        <f t="shared" si="476"/>
        <v>0.36386215635308861</v>
      </c>
    </row>
    <row r="6142" spans="1:18" x14ac:dyDescent="0.3">
      <c r="A6142" s="35">
        <f t="shared" si="479"/>
        <v>44271</v>
      </c>
      <c r="B6142" s="36">
        <v>0.79166666666666663</v>
      </c>
      <c r="C6142">
        <v>11771</v>
      </c>
      <c r="D6142">
        <v>1794</v>
      </c>
      <c r="E6142" s="49">
        <f t="shared" si="477"/>
        <v>0.27323202064804308</v>
      </c>
      <c r="F6142" s="49">
        <f t="shared" si="478"/>
        <v>0.36386215635308861</v>
      </c>
      <c r="G6142">
        <v>0</v>
      </c>
      <c r="H6142" s="51">
        <f>G6142/'Parc électrique'!$C$24</f>
        <v>0</v>
      </c>
      <c r="I6142" s="14">
        <v>880</v>
      </c>
      <c r="J6142" s="14">
        <v>710</v>
      </c>
      <c r="K6142" s="14">
        <v>0</v>
      </c>
      <c r="L6142" s="14">
        <v>645</v>
      </c>
      <c r="M6142" s="14">
        <f>C6142-SUM(D6142:L6142)</f>
        <v>7741.362905822999</v>
      </c>
      <c r="P6142" s="49">
        <f>D6143/('Parc électrique'!$C$22+'Parc électrique'!$C$23)</f>
        <v>0.28937499999999999</v>
      </c>
      <c r="Q6142" s="49">
        <f t="shared" si="475"/>
        <v>0.28206560882952941</v>
      </c>
      <c r="R6142" s="49">
        <f t="shared" si="476"/>
        <v>0.37562581581154963</v>
      </c>
    </row>
    <row r="6143" spans="1:18" x14ac:dyDescent="0.3">
      <c r="A6143" s="35">
        <f t="shared" si="479"/>
        <v>44271</v>
      </c>
      <c r="B6143" s="36">
        <v>0.83333333333333337</v>
      </c>
      <c r="C6143">
        <v>10892</v>
      </c>
      <c r="D6143">
        <v>1852</v>
      </c>
      <c r="E6143" s="49">
        <f t="shared" si="477"/>
        <v>0.28206560882952941</v>
      </c>
      <c r="F6143" s="49">
        <f t="shared" si="478"/>
        <v>0.37562581581154963</v>
      </c>
      <c r="G6143">
        <v>0</v>
      </c>
      <c r="H6143" s="51">
        <f>G6143/'Parc électrique'!$C$24</f>
        <v>0</v>
      </c>
      <c r="I6143" s="14">
        <v>880</v>
      </c>
      <c r="J6143" s="14">
        <v>0</v>
      </c>
      <c r="K6143" s="14">
        <v>0</v>
      </c>
      <c r="L6143" s="14">
        <v>640</v>
      </c>
      <c r="M6143" s="14">
        <f>C6143-SUM(D6143:L6143)</f>
        <v>7519.3423085753584</v>
      </c>
      <c r="P6143" s="49">
        <f>D6144/('Parc électrique'!$C$22+'Parc électrique'!$C$23)</f>
        <v>0.299375</v>
      </c>
      <c r="Q6143" s="49">
        <f t="shared" si="475"/>
        <v>0.29181301647806612</v>
      </c>
      <c r="R6143" s="49">
        <f t="shared" si="476"/>
        <v>0.38860640555881709</v>
      </c>
    </row>
    <row r="6144" spans="1:18" x14ac:dyDescent="0.3">
      <c r="A6144" s="35">
        <f t="shared" si="479"/>
        <v>44271</v>
      </c>
      <c r="B6144" s="36">
        <v>0.875</v>
      </c>
      <c r="C6144">
        <v>10184</v>
      </c>
      <c r="D6144">
        <v>1916</v>
      </c>
      <c r="E6144" s="49">
        <f t="shared" si="477"/>
        <v>0.29181301647806612</v>
      </c>
      <c r="F6144" s="49">
        <f t="shared" si="478"/>
        <v>0.38860640555881709</v>
      </c>
      <c r="G6144">
        <v>0</v>
      </c>
      <c r="H6144" s="51">
        <f>G6144/'Parc électrique'!$C$24</f>
        <v>0</v>
      </c>
      <c r="I6144" s="14">
        <v>880</v>
      </c>
      <c r="J6144" s="14">
        <v>1555</v>
      </c>
      <c r="K6144" s="14">
        <v>0</v>
      </c>
      <c r="L6144" s="14">
        <v>631</v>
      </c>
      <c r="M6144" s="14">
        <f>C6144-SUM(D6144:L6144)</f>
        <v>5201.3195805779633</v>
      </c>
      <c r="P6144" s="49">
        <f>D6145/('Parc électrique'!$C$22+'Parc électrique'!$C$23)</f>
        <v>0.31484374999999998</v>
      </c>
      <c r="Q6144" s="49">
        <f t="shared" si="475"/>
        <v>0.30689103768439618</v>
      </c>
      <c r="R6144" s="49">
        <f t="shared" si="476"/>
        <v>0.40868575532412121</v>
      </c>
    </row>
    <row r="6145" spans="1:18" x14ac:dyDescent="0.3">
      <c r="A6145" s="35">
        <f t="shared" si="479"/>
        <v>44271</v>
      </c>
      <c r="B6145" s="36">
        <v>0.91666666666666663</v>
      </c>
      <c r="C6145">
        <v>10310</v>
      </c>
      <c r="D6145">
        <v>2015</v>
      </c>
      <c r="E6145" s="49">
        <f t="shared" si="477"/>
        <v>0.30689103768439618</v>
      </c>
      <c r="F6145" s="49">
        <f t="shared" si="478"/>
        <v>0.40868575532412121</v>
      </c>
      <c r="G6145">
        <v>0</v>
      </c>
      <c r="H6145" s="51">
        <f>G6145/'Parc électrique'!$C$24</f>
        <v>0</v>
      </c>
      <c r="I6145" s="14">
        <v>880</v>
      </c>
      <c r="J6145" s="14">
        <v>1587</v>
      </c>
      <c r="K6145" s="14">
        <v>0</v>
      </c>
      <c r="L6145" s="14">
        <v>626</v>
      </c>
      <c r="M6145" s="14">
        <f>C6145-SUM(D6145:L6145)</f>
        <v>5201.2844232069911</v>
      </c>
      <c r="P6145" s="49">
        <f>D6146/('Parc électrique'!$C$22+'Parc électrique'!$C$23)</f>
        <v>0.28625</v>
      </c>
      <c r="Q6145" s="49">
        <f t="shared" si="475"/>
        <v>0.27901954393936174</v>
      </c>
      <c r="R6145" s="49">
        <f t="shared" si="476"/>
        <v>0.37156938151552865</v>
      </c>
    </row>
    <row r="6146" spans="1:18" x14ac:dyDescent="0.3">
      <c r="A6146" s="35">
        <f t="shared" si="479"/>
        <v>44271</v>
      </c>
      <c r="B6146" s="36">
        <v>0.95833333333333337</v>
      </c>
      <c r="C6146">
        <v>10459</v>
      </c>
      <c r="D6146">
        <v>1832</v>
      </c>
      <c r="E6146" s="49">
        <f t="shared" si="477"/>
        <v>0.27901954393936174</v>
      </c>
      <c r="F6146" s="49">
        <f t="shared" si="478"/>
        <v>0.37156938151552865</v>
      </c>
      <c r="G6146">
        <v>0</v>
      </c>
      <c r="H6146" s="51">
        <f>G6146/'Parc électrique'!$C$24</f>
        <v>0</v>
      </c>
      <c r="I6146" s="14">
        <v>880</v>
      </c>
      <c r="J6146" s="14">
        <v>2003</v>
      </c>
      <c r="K6146" s="14">
        <v>0</v>
      </c>
      <c r="L6146" s="14">
        <v>622</v>
      </c>
      <c r="M6146" s="14">
        <f>C6146-SUM(D6146:L6146)</f>
        <v>5121.3494110745451</v>
      </c>
      <c r="P6146" s="49">
        <f>D6147/('Parc électrique'!$C$22+'Parc électrique'!$C$23)</f>
        <v>0.25</v>
      </c>
      <c r="Q6146" s="49">
        <f t="shared" si="475"/>
        <v>0.24368519121341634</v>
      </c>
      <c r="R6146" s="49">
        <f t="shared" si="476"/>
        <v>0.32451474368168437</v>
      </c>
    </row>
    <row r="6147" spans="1:18" x14ac:dyDescent="0.3">
      <c r="A6147" s="35">
        <f t="shared" si="479"/>
        <v>44272</v>
      </c>
      <c r="B6147" s="36">
        <v>0</v>
      </c>
      <c r="C6147">
        <v>9936</v>
      </c>
      <c r="D6147">
        <v>1600</v>
      </c>
      <c r="E6147" s="49">
        <f t="shared" si="477"/>
        <v>0.24368519121341634</v>
      </c>
      <c r="F6147" s="49">
        <f t="shared" si="478"/>
        <v>0.32451474368168437</v>
      </c>
      <c r="G6147">
        <v>0</v>
      </c>
      <c r="H6147" s="51">
        <f>G6147/'Parc électrique'!$C$24</f>
        <v>0</v>
      </c>
      <c r="I6147" s="14">
        <v>880</v>
      </c>
      <c r="J6147" s="14">
        <v>0</v>
      </c>
      <c r="K6147" s="14">
        <v>0</v>
      </c>
      <c r="L6147" s="14">
        <v>612</v>
      </c>
      <c r="M6147" s="14">
        <f>C6147-SUM(D6147:L6147)</f>
        <v>6843.4318000651047</v>
      </c>
      <c r="P6147" s="49">
        <f>D6148/('Parc électrique'!$C$22+'Parc électrique'!$C$23)</f>
        <v>0.270625</v>
      </c>
      <c r="Q6147" s="49">
        <f t="shared" ref="Q6147:Q6210" si="480">P6147/$T$3*$T$8</f>
        <v>0.26378921948852319</v>
      </c>
      <c r="R6147" s="49">
        <f t="shared" ref="R6147:R6210" si="481">P6147/$T$3*$T$4</f>
        <v>0.35128721003542335</v>
      </c>
    </row>
    <row r="6148" spans="1:18" x14ac:dyDescent="0.3">
      <c r="A6148" s="35">
        <f t="shared" si="479"/>
        <v>44272</v>
      </c>
      <c r="B6148" s="36">
        <v>4.1666666666666664E-2</v>
      </c>
      <c r="C6148">
        <v>9599</v>
      </c>
      <c r="D6148">
        <v>1732</v>
      </c>
      <c r="E6148" s="49">
        <f t="shared" ref="E6148:E6211" si="482">P6147/$T$3*$T$8</f>
        <v>0.26378921948852319</v>
      </c>
      <c r="F6148" s="49">
        <f t="shared" ref="F6148:F6211" si="483">P6147/$T$3*$T$4</f>
        <v>0.35128721003542335</v>
      </c>
      <c r="G6148">
        <v>0</v>
      </c>
      <c r="H6148" s="51">
        <f>G6148/'Parc électrique'!$C$24</f>
        <v>0</v>
      </c>
      <c r="I6148" s="14">
        <v>880</v>
      </c>
      <c r="J6148" s="14">
        <v>0</v>
      </c>
      <c r="K6148" s="14">
        <v>0</v>
      </c>
      <c r="L6148" s="14">
        <v>607</v>
      </c>
      <c r="M6148" s="14">
        <f>C6148-SUM(D6148:L6148)</f>
        <v>6379.3849235704765</v>
      </c>
      <c r="P6148" s="49">
        <f>D6149/('Parc électrique'!$C$22+'Parc électrique'!$C$23)</f>
        <v>0.30687500000000001</v>
      </c>
      <c r="Q6148" s="49">
        <f t="shared" si="480"/>
        <v>0.29912357221446861</v>
      </c>
      <c r="R6148" s="49">
        <f t="shared" si="481"/>
        <v>0.39834184786926763</v>
      </c>
    </row>
    <row r="6149" spans="1:18" x14ac:dyDescent="0.3">
      <c r="A6149" s="35">
        <f t="shared" si="479"/>
        <v>44272</v>
      </c>
      <c r="B6149" s="36">
        <v>8.3333333333333329E-2</v>
      </c>
      <c r="C6149">
        <v>9312</v>
      </c>
      <c r="D6149">
        <v>1964</v>
      </c>
      <c r="E6149" s="49">
        <f t="shared" si="482"/>
        <v>0.29912357221446861</v>
      </c>
      <c r="F6149" s="49">
        <f t="shared" si="483"/>
        <v>0.39834184786926763</v>
      </c>
      <c r="G6149">
        <v>0</v>
      </c>
      <c r="H6149" s="51">
        <f>G6149/'Parc électrique'!$C$24</f>
        <v>0</v>
      </c>
      <c r="I6149" s="14">
        <v>880</v>
      </c>
      <c r="J6149" s="14">
        <v>739</v>
      </c>
      <c r="K6149" s="14">
        <v>0</v>
      </c>
      <c r="L6149" s="14">
        <v>607</v>
      </c>
      <c r="M6149" s="14">
        <f>C6149-SUM(D6149:L6149)</f>
        <v>5121.302534579916</v>
      </c>
      <c r="P6149" s="49">
        <f>D6150/('Parc électrique'!$C$22+'Parc électrique'!$C$23)</f>
        <v>0.34140625000000002</v>
      </c>
      <c r="Q6149" s="49">
        <f t="shared" si="480"/>
        <v>0.33278258925082177</v>
      </c>
      <c r="R6149" s="49">
        <f t="shared" si="481"/>
        <v>0.44316544684030029</v>
      </c>
    </row>
    <row r="6150" spans="1:18" x14ac:dyDescent="0.3">
      <c r="A6150" s="35">
        <f t="shared" si="479"/>
        <v>44272</v>
      </c>
      <c r="B6150" s="36">
        <v>0.125</v>
      </c>
      <c r="C6150">
        <v>8906</v>
      </c>
      <c r="D6150">
        <v>2185</v>
      </c>
      <c r="E6150" s="49">
        <f t="shared" si="482"/>
        <v>0.33278258925082177</v>
      </c>
      <c r="F6150" s="49">
        <f t="shared" si="483"/>
        <v>0.44316544684030029</v>
      </c>
      <c r="G6150">
        <v>0</v>
      </c>
      <c r="H6150" s="51">
        <f>G6150/'Parc électrique'!$C$24</f>
        <v>0</v>
      </c>
      <c r="I6150" s="14">
        <v>880</v>
      </c>
      <c r="J6150" s="14">
        <v>108</v>
      </c>
      <c r="K6150" s="14">
        <v>0</v>
      </c>
      <c r="L6150" s="14">
        <v>611</v>
      </c>
      <c r="M6150" s="14">
        <f>C6150-SUM(D6150:L6150)</f>
        <v>5121.224051963909</v>
      </c>
      <c r="P6150" s="49">
        <f>D6151/('Parc électrique'!$C$22+'Parc électrique'!$C$23)</f>
        <v>0.37031249999999999</v>
      </c>
      <c r="Q6150" s="49">
        <f t="shared" si="480"/>
        <v>0.36095868948487297</v>
      </c>
      <c r="R6150" s="49">
        <f t="shared" si="481"/>
        <v>0.480687464078495</v>
      </c>
    </row>
    <row r="6151" spans="1:18" x14ac:dyDescent="0.3">
      <c r="A6151" s="35">
        <f t="shared" si="479"/>
        <v>44272</v>
      </c>
      <c r="B6151" s="36">
        <v>0.16666666666666666</v>
      </c>
      <c r="C6151">
        <v>8838</v>
      </c>
      <c r="D6151">
        <v>2370</v>
      </c>
      <c r="E6151" s="49">
        <f t="shared" si="482"/>
        <v>0.36095868948487297</v>
      </c>
      <c r="F6151" s="49">
        <f t="shared" si="483"/>
        <v>0.480687464078495</v>
      </c>
      <c r="G6151">
        <v>0</v>
      </c>
      <c r="H6151" s="51">
        <f>G6151/'Parc électrique'!$C$24</f>
        <v>0</v>
      </c>
      <c r="I6151" s="14">
        <v>880</v>
      </c>
      <c r="J6151" s="14">
        <v>0</v>
      </c>
      <c r="K6151" s="14">
        <v>-69</v>
      </c>
      <c r="L6151" s="14">
        <v>615</v>
      </c>
      <c r="M6151" s="14">
        <f>C6151-SUM(D6151:L6151)</f>
        <v>5041.1583538464365</v>
      </c>
      <c r="P6151" s="49">
        <f>D6152/('Parc électrique'!$C$22+'Parc électrique'!$C$23)</f>
        <v>0.41093750000000001</v>
      </c>
      <c r="Q6151" s="49">
        <f t="shared" si="480"/>
        <v>0.40055753305705316</v>
      </c>
      <c r="R6151" s="49">
        <f t="shared" si="481"/>
        <v>0.53342110992676872</v>
      </c>
    </row>
    <row r="6152" spans="1:18" x14ac:dyDescent="0.3">
      <c r="A6152" s="35">
        <f t="shared" si="479"/>
        <v>44272</v>
      </c>
      <c r="B6152" s="36">
        <v>0.20833333333333334</v>
      </c>
      <c r="C6152">
        <v>9359</v>
      </c>
      <c r="D6152">
        <v>2630</v>
      </c>
      <c r="E6152" s="49">
        <f t="shared" si="482"/>
        <v>0.40055753305705316</v>
      </c>
      <c r="F6152" s="49">
        <f t="shared" si="483"/>
        <v>0.53342110992676872</v>
      </c>
      <c r="G6152">
        <v>0</v>
      </c>
      <c r="H6152" s="51">
        <f>G6152/'Parc électrique'!$C$24</f>
        <v>0</v>
      </c>
      <c r="I6152" s="14">
        <v>880</v>
      </c>
      <c r="J6152" s="14">
        <v>184</v>
      </c>
      <c r="K6152" s="14">
        <v>0</v>
      </c>
      <c r="L6152" s="14">
        <v>623</v>
      </c>
      <c r="M6152" s="14">
        <f>C6152-SUM(D6152:L6152)</f>
        <v>5041.0660213570163</v>
      </c>
      <c r="P6152" s="49">
        <f>D6153/('Parc électrique'!$C$22+'Parc électrique'!$C$23)</f>
        <v>0.41859374999999999</v>
      </c>
      <c r="Q6152" s="49">
        <f t="shared" si="480"/>
        <v>0.40802039203796403</v>
      </c>
      <c r="R6152" s="49">
        <f t="shared" si="481"/>
        <v>0.54335937395202027</v>
      </c>
    </row>
    <row r="6153" spans="1:18" x14ac:dyDescent="0.3">
      <c r="A6153" s="35">
        <f t="shared" si="479"/>
        <v>44272</v>
      </c>
      <c r="B6153" s="36">
        <v>0.25</v>
      </c>
      <c r="C6153">
        <v>10464</v>
      </c>
      <c r="D6153">
        <v>2679</v>
      </c>
      <c r="E6153" s="49">
        <f t="shared" si="482"/>
        <v>0.40802039203796403</v>
      </c>
      <c r="F6153" s="49">
        <f t="shared" si="483"/>
        <v>0.54335937395202027</v>
      </c>
      <c r="G6153">
        <v>1</v>
      </c>
      <c r="H6153" s="51">
        <f>G6153/'Parc électrique'!$C$24</f>
        <v>3.3333333333333332E-4</v>
      </c>
      <c r="I6153" s="14">
        <v>880</v>
      </c>
      <c r="J6153" s="14">
        <v>0</v>
      </c>
      <c r="K6153" s="14">
        <v>10</v>
      </c>
      <c r="L6153" s="14">
        <v>641</v>
      </c>
      <c r="M6153" s="14">
        <f>C6153-SUM(D6153:L6153)</f>
        <v>6252.0482869006764</v>
      </c>
      <c r="P6153" s="49">
        <f>D6154/('Parc électrique'!$C$22+'Parc électrique'!$C$23)</f>
        <v>0.45281250000000001</v>
      </c>
      <c r="Q6153" s="49">
        <f t="shared" si="480"/>
        <v>0.44137480258530037</v>
      </c>
      <c r="R6153" s="49">
        <f t="shared" si="481"/>
        <v>0.58777732949345085</v>
      </c>
    </row>
    <row r="6154" spans="1:18" x14ac:dyDescent="0.3">
      <c r="A6154" s="35">
        <f t="shared" si="479"/>
        <v>44272</v>
      </c>
      <c r="B6154" s="36">
        <v>0.29166666666666669</v>
      </c>
      <c r="C6154">
        <v>11174</v>
      </c>
      <c r="D6154">
        <v>2898</v>
      </c>
      <c r="E6154" s="49">
        <f t="shared" si="482"/>
        <v>0.44137480258530037</v>
      </c>
      <c r="F6154" s="49">
        <f t="shared" si="483"/>
        <v>0.58777732949345085</v>
      </c>
      <c r="G6154">
        <v>74</v>
      </c>
      <c r="H6154" s="51">
        <f>G6154/'Parc électrique'!$C$24</f>
        <v>2.4666666666666667E-2</v>
      </c>
      <c r="I6154" s="14">
        <v>880</v>
      </c>
      <c r="J6154" s="14">
        <v>1577</v>
      </c>
      <c r="K6154" s="14">
        <v>45</v>
      </c>
      <c r="L6154" s="14">
        <v>658</v>
      </c>
      <c r="M6154" s="14">
        <f>C6154-SUM(D6154:L6154)</f>
        <v>5040.9461812012541</v>
      </c>
      <c r="P6154" s="49">
        <f>D6155/('Parc électrique'!$C$22+'Parc électrique'!$C$23)</f>
        <v>0.47203125000000001</v>
      </c>
      <c r="Q6154" s="49">
        <f t="shared" si="480"/>
        <v>0.46010810165983174</v>
      </c>
      <c r="R6154" s="49">
        <f t="shared" si="481"/>
        <v>0.61272440041398035</v>
      </c>
    </row>
    <row r="6155" spans="1:18" x14ac:dyDescent="0.3">
      <c r="A6155" s="35">
        <f t="shared" si="479"/>
        <v>44272</v>
      </c>
      <c r="B6155" s="36">
        <v>0.33333333333333331</v>
      </c>
      <c r="C6155">
        <v>11409</v>
      </c>
      <c r="D6155">
        <v>3021</v>
      </c>
      <c r="E6155" s="49">
        <f t="shared" si="482"/>
        <v>0.46010810165983174</v>
      </c>
      <c r="F6155" s="49">
        <f t="shared" si="483"/>
        <v>0.61272440041398035</v>
      </c>
      <c r="G6155">
        <v>417</v>
      </c>
      <c r="H6155" s="51">
        <f>G6155/'Parc électrique'!$C$24</f>
        <v>0.13900000000000001</v>
      </c>
      <c r="I6155" s="14">
        <v>880</v>
      </c>
      <c r="J6155" s="14">
        <v>1392</v>
      </c>
      <c r="K6155" s="14">
        <v>0</v>
      </c>
      <c r="L6155" s="14">
        <v>657</v>
      </c>
      <c r="M6155" s="14">
        <f>C6155-SUM(D6155:L6155)</f>
        <v>5040.7881674979262</v>
      </c>
      <c r="P6155" s="49">
        <f>D6156/('Parc électrique'!$C$22+'Parc électrique'!$C$23)</f>
        <v>0.41703125000000002</v>
      </c>
      <c r="Q6155" s="49">
        <f t="shared" si="480"/>
        <v>0.40649735959288019</v>
      </c>
      <c r="R6155" s="49">
        <f t="shared" si="481"/>
        <v>0.54133115680400978</v>
      </c>
    </row>
    <row r="6156" spans="1:18" x14ac:dyDescent="0.3">
      <c r="A6156" s="35">
        <f t="shared" si="479"/>
        <v>44272</v>
      </c>
      <c r="B6156" s="36">
        <v>0.375</v>
      </c>
      <c r="C6156">
        <v>11401</v>
      </c>
      <c r="D6156">
        <v>2669</v>
      </c>
      <c r="E6156" s="49">
        <f t="shared" si="482"/>
        <v>0.40649735959288019</v>
      </c>
      <c r="F6156" s="49">
        <f t="shared" si="483"/>
        <v>0.54133115680400978</v>
      </c>
      <c r="G6156">
        <v>878</v>
      </c>
      <c r="H6156" s="51">
        <f>G6156/'Parc électrique'!$C$24</f>
        <v>0.29266666666666669</v>
      </c>
      <c r="I6156" s="14">
        <v>880</v>
      </c>
      <c r="J6156" s="14">
        <v>1360</v>
      </c>
      <c r="K6156" s="14">
        <v>0</v>
      </c>
      <c r="L6156" s="14">
        <v>652</v>
      </c>
      <c r="M6156" s="14">
        <f>C6156-SUM(D6156:L6156)</f>
        <v>4960.7595048169369</v>
      </c>
      <c r="P6156" s="49">
        <f>D6157/('Parc électrique'!$C$22+'Parc électrique'!$C$23)</f>
        <v>0.40109375000000003</v>
      </c>
      <c r="Q6156" s="49">
        <f t="shared" si="480"/>
        <v>0.39096242865302488</v>
      </c>
      <c r="R6156" s="49">
        <f t="shared" si="481"/>
        <v>0.52064334189430239</v>
      </c>
    </row>
    <row r="6157" spans="1:18" x14ac:dyDescent="0.3">
      <c r="A6157" s="35">
        <f t="shared" si="479"/>
        <v>44272</v>
      </c>
      <c r="B6157" s="36">
        <v>0.41666666666666669</v>
      </c>
      <c r="C6157">
        <v>11265</v>
      </c>
      <c r="D6157">
        <v>2567</v>
      </c>
      <c r="E6157" s="49">
        <f t="shared" si="482"/>
        <v>0.39096242865302488</v>
      </c>
      <c r="F6157" s="49">
        <f t="shared" si="483"/>
        <v>0.52064334189430239</v>
      </c>
      <c r="G6157">
        <v>1218</v>
      </c>
      <c r="H6157" s="51">
        <f>G6157/'Parc électrique'!$C$24</f>
        <v>0.40600000000000003</v>
      </c>
      <c r="I6157" s="14">
        <v>880</v>
      </c>
      <c r="J6157" s="14">
        <v>989</v>
      </c>
      <c r="K6157" s="14">
        <v>0</v>
      </c>
      <c r="L6157" s="14">
        <v>649</v>
      </c>
      <c r="M6157" s="14">
        <f>C6157-SUM(D6157:L6157)</f>
        <v>4960.6823942294523</v>
      </c>
      <c r="P6157" s="49">
        <f>D6158/('Parc électrique'!$C$22+'Parc électrique'!$C$23)</f>
        <v>0.40015624999999999</v>
      </c>
      <c r="Q6157" s="49">
        <f t="shared" si="480"/>
        <v>0.39004860918597456</v>
      </c>
      <c r="R6157" s="49">
        <f t="shared" si="481"/>
        <v>0.51942641160549607</v>
      </c>
    </row>
    <row r="6158" spans="1:18" x14ac:dyDescent="0.3">
      <c r="A6158" s="35">
        <f t="shared" si="479"/>
        <v>44272</v>
      </c>
      <c r="B6158" s="36">
        <v>0.45833333333333331</v>
      </c>
      <c r="C6158">
        <v>11286</v>
      </c>
      <c r="D6158">
        <v>2561</v>
      </c>
      <c r="E6158" s="49">
        <f t="shared" si="482"/>
        <v>0.39004860918597456</v>
      </c>
      <c r="F6158" s="49">
        <f t="shared" si="483"/>
        <v>0.51942641160549607</v>
      </c>
      <c r="G6158">
        <v>1342</v>
      </c>
      <c r="H6158" s="51">
        <f>G6158/'Parc électrique'!$C$24</f>
        <v>0.44733333333333336</v>
      </c>
      <c r="I6158" s="14">
        <v>880</v>
      </c>
      <c r="J6158" s="14">
        <v>893</v>
      </c>
      <c r="K6158" s="14">
        <v>0</v>
      </c>
      <c r="L6158" s="14">
        <v>648</v>
      </c>
      <c r="M6158" s="14">
        <f>C6158-SUM(D6158:L6158)</f>
        <v>4960.643191645875</v>
      </c>
      <c r="P6158" s="49">
        <f>D6159/('Parc électrique'!$C$22+'Parc électrique'!$C$23)</f>
        <v>0.43593749999999998</v>
      </c>
      <c r="Q6158" s="49">
        <f t="shared" si="480"/>
        <v>0.42492605217839474</v>
      </c>
      <c r="R6158" s="49">
        <f t="shared" si="481"/>
        <v>0.56587258429493703</v>
      </c>
    </row>
    <row r="6159" spans="1:18" x14ac:dyDescent="0.3">
      <c r="A6159" s="35">
        <f t="shared" si="479"/>
        <v>44272</v>
      </c>
      <c r="B6159" s="36">
        <v>0.5</v>
      </c>
      <c r="C6159">
        <v>11300</v>
      </c>
      <c r="D6159">
        <v>2790</v>
      </c>
      <c r="E6159" s="49">
        <f t="shared" si="482"/>
        <v>0.42492605217839474</v>
      </c>
      <c r="F6159" s="49">
        <f t="shared" si="483"/>
        <v>0.56587258429493703</v>
      </c>
      <c r="G6159">
        <v>1424</v>
      </c>
      <c r="H6159" s="51">
        <f>G6159/'Parc électrique'!$C$24</f>
        <v>0.47466666666666668</v>
      </c>
      <c r="I6159" s="14">
        <v>880</v>
      </c>
      <c r="J6159" s="14">
        <v>596</v>
      </c>
      <c r="K6159" s="14">
        <v>0</v>
      </c>
      <c r="L6159" s="14">
        <v>648</v>
      </c>
      <c r="M6159" s="14">
        <f>C6159-SUM(D6159:L6159)</f>
        <v>4960.5345346968597</v>
      </c>
      <c r="P6159" s="49">
        <f>D6160/('Parc électrique'!$C$22+'Parc électrique'!$C$23)</f>
        <v>0.43406250000000002</v>
      </c>
      <c r="Q6159" s="49">
        <f t="shared" si="480"/>
        <v>0.42309841324429415</v>
      </c>
      <c r="R6159" s="49">
        <f t="shared" si="481"/>
        <v>0.56343872371732451</v>
      </c>
    </row>
    <row r="6160" spans="1:18" x14ac:dyDescent="0.3">
      <c r="A6160" s="35">
        <f t="shared" si="479"/>
        <v>44272</v>
      </c>
      <c r="B6160" s="36">
        <v>0.54166666666666663</v>
      </c>
      <c r="C6160">
        <v>11047</v>
      </c>
      <c r="D6160">
        <v>2778</v>
      </c>
      <c r="E6160" s="49">
        <f t="shared" si="482"/>
        <v>0.42309841324429415</v>
      </c>
      <c r="F6160" s="49">
        <f t="shared" si="483"/>
        <v>0.56343872371732451</v>
      </c>
      <c r="G6160">
        <v>1318</v>
      </c>
      <c r="H6160" s="51">
        <f>G6160/'Parc électrique'!$C$24</f>
        <v>0.43933333333333335</v>
      </c>
      <c r="I6160" s="14">
        <v>880</v>
      </c>
      <c r="J6160" s="14">
        <v>0</v>
      </c>
      <c r="K6160" s="14">
        <v>0</v>
      </c>
      <c r="L6160" s="14">
        <v>648</v>
      </c>
      <c r="M6160" s="14">
        <f>C6160-SUM(D6160:L6160)</f>
        <v>5421.5741295297048</v>
      </c>
      <c r="P6160" s="49">
        <f>D6161/('Parc électrique'!$C$22+'Parc électrique'!$C$23)</f>
        <v>0.46187499999999998</v>
      </c>
      <c r="Q6160" s="49">
        <f t="shared" si="480"/>
        <v>0.4502083907667867</v>
      </c>
      <c r="R6160" s="49">
        <f t="shared" si="481"/>
        <v>0.59954098895191188</v>
      </c>
    </row>
    <row r="6161" spans="1:18" x14ac:dyDescent="0.3">
      <c r="A6161" s="35">
        <f t="shared" si="479"/>
        <v>44272</v>
      </c>
      <c r="B6161" s="36">
        <v>0.58333333333333337</v>
      </c>
      <c r="C6161">
        <v>10796</v>
      </c>
      <c r="D6161">
        <v>2956</v>
      </c>
      <c r="E6161" s="49">
        <f t="shared" si="482"/>
        <v>0.4502083907667867</v>
      </c>
      <c r="F6161" s="49">
        <f t="shared" si="483"/>
        <v>0.59954098895191188</v>
      </c>
      <c r="G6161">
        <v>1163</v>
      </c>
      <c r="H6161" s="51">
        <f>G6161/'Parc électrique'!$C$24</f>
        <v>0.38766666666666666</v>
      </c>
      <c r="I6161" s="14">
        <v>880</v>
      </c>
      <c r="J6161" s="14">
        <v>108</v>
      </c>
      <c r="K6161" s="14">
        <v>0</v>
      </c>
      <c r="L6161" s="14">
        <v>647</v>
      </c>
      <c r="M6161" s="14">
        <f>C6161-SUM(D6161:L6161)</f>
        <v>5040.5625839536142</v>
      </c>
      <c r="P6161" s="49">
        <f>D6162/('Parc électrique'!$C$22+'Parc électrique'!$C$23)</f>
        <v>0.44968750000000002</v>
      </c>
      <c r="Q6161" s="49">
        <f t="shared" si="480"/>
        <v>0.4383287376951327</v>
      </c>
      <c r="R6161" s="49">
        <f t="shared" si="481"/>
        <v>0.58372089519742976</v>
      </c>
    </row>
    <row r="6162" spans="1:18" x14ac:dyDescent="0.3">
      <c r="A6162" s="35">
        <f t="shared" si="479"/>
        <v>44272</v>
      </c>
      <c r="B6162" s="36">
        <v>0.625</v>
      </c>
      <c r="C6162">
        <v>10512</v>
      </c>
      <c r="D6162">
        <v>2878</v>
      </c>
      <c r="E6162" s="49">
        <f t="shared" si="482"/>
        <v>0.4383287376951327</v>
      </c>
      <c r="F6162" s="49">
        <f t="shared" si="483"/>
        <v>0.58372089519742976</v>
      </c>
      <c r="G6162">
        <v>919</v>
      </c>
      <c r="H6162" s="51">
        <f>G6162/'Parc électrique'!$C$24</f>
        <v>0.30633333333333335</v>
      </c>
      <c r="I6162" s="14">
        <v>880</v>
      </c>
      <c r="J6162" s="14">
        <v>147</v>
      </c>
      <c r="K6162" s="14">
        <v>0</v>
      </c>
      <c r="L6162" s="14">
        <v>646</v>
      </c>
      <c r="M6162" s="14">
        <f>C6162-SUM(D6162:L6162)</f>
        <v>5040.6716170337741</v>
      </c>
      <c r="P6162" s="49">
        <f>D6163/('Parc électrique'!$C$22+'Parc électrique'!$C$23)</f>
        <v>0.479375</v>
      </c>
      <c r="Q6162" s="49">
        <f t="shared" si="480"/>
        <v>0.46726635415172585</v>
      </c>
      <c r="R6162" s="49">
        <f t="shared" si="481"/>
        <v>0.62225702100962976</v>
      </c>
    </row>
    <row r="6163" spans="1:18" x14ac:dyDescent="0.3">
      <c r="A6163" s="35">
        <f t="shared" si="479"/>
        <v>44272</v>
      </c>
      <c r="B6163" s="36">
        <v>0.66666666666666663</v>
      </c>
      <c r="C6163">
        <v>10285</v>
      </c>
      <c r="D6163">
        <v>3068</v>
      </c>
      <c r="E6163" s="49">
        <f t="shared" si="482"/>
        <v>0.46726635415172585</v>
      </c>
      <c r="F6163" s="49">
        <f t="shared" si="483"/>
        <v>0.62225702100962976</v>
      </c>
      <c r="G6163">
        <v>594</v>
      </c>
      <c r="H6163" s="51">
        <f>G6163/'Parc électrique'!$C$24</f>
        <v>0.19800000000000001</v>
      </c>
      <c r="I6163" s="14">
        <v>880</v>
      </c>
      <c r="J6163" s="14">
        <v>0</v>
      </c>
      <c r="K6163" s="14">
        <v>0</v>
      </c>
      <c r="L6163" s="14">
        <v>646</v>
      </c>
      <c r="M6163" s="14">
        <f>C6163-SUM(D6163:L6163)</f>
        <v>5095.712476624838</v>
      </c>
      <c r="P6163" s="49">
        <f>D6164/('Parc électrique'!$C$22+'Parc électrique'!$C$23)</f>
        <v>0.45343749999999999</v>
      </c>
      <c r="Q6163" s="49">
        <f t="shared" si="480"/>
        <v>0.44198401556333389</v>
      </c>
      <c r="R6163" s="49">
        <f t="shared" si="481"/>
        <v>0.58858861635265503</v>
      </c>
    </row>
    <row r="6164" spans="1:18" x14ac:dyDescent="0.3">
      <c r="A6164" s="35">
        <f t="shared" si="479"/>
        <v>44272</v>
      </c>
      <c r="B6164" s="36">
        <v>0.70833333333333337</v>
      </c>
      <c r="C6164">
        <v>10297</v>
      </c>
      <c r="D6164">
        <v>2902</v>
      </c>
      <c r="E6164" s="49">
        <f t="shared" si="482"/>
        <v>0.44198401556333389</v>
      </c>
      <c r="F6164" s="49">
        <f t="shared" si="483"/>
        <v>0.58858861635265503</v>
      </c>
      <c r="G6164">
        <v>269</v>
      </c>
      <c r="H6164" s="51">
        <f>G6164/'Parc électrique'!$C$24</f>
        <v>8.9666666666666672E-2</v>
      </c>
      <c r="I6164" s="14">
        <v>880</v>
      </c>
      <c r="J6164" s="14">
        <v>556</v>
      </c>
      <c r="K6164" s="14">
        <v>0</v>
      </c>
      <c r="L6164" s="14">
        <v>648</v>
      </c>
      <c r="M6164" s="14">
        <f>C6164-SUM(D6164:L6164)</f>
        <v>5040.8797607014167</v>
      </c>
      <c r="P6164" s="49">
        <f>D6165/('Parc électrique'!$C$22+'Parc électrique'!$C$23)</f>
        <v>0.43140624999999999</v>
      </c>
      <c r="Q6164" s="49">
        <f t="shared" si="480"/>
        <v>0.42050925808765161</v>
      </c>
      <c r="R6164" s="49">
        <f t="shared" si="481"/>
        <v>0.55999075456570657</v>
      </c>
    </row>
    <row r="6165" spans="1:18" x14ac:dyDescent="0.3">
      <c r="A6165" s="35">
        <f t="shared" si="479"/>
        <v>44272</v>
      </c>
      <c r="B6165" s="36">
        <v>0.75</v>
      </c>
      <c r="C6165">
        <v>10886</v>
      </c>
      <c r="D6165">
        <v>2761</v>
      </c>
      <c r="E6165" s="49">
        <f t="shared" si="482"/>
        <v>0.42050925808765161</v>
      </c>
      <c r="F6165" s="49">
        <f t="shared" si="483"/>
        <v>0.55999075456570657</v>
      </c>
      <c r="G6165">
        <v>35</v>
      </c>
      <c r="H6165" s="51">
        <f>G6165/'Parc électrique'!$C$24</f>
        <v>1.1666666666666667E-2</v>
      </c>
      <c r="I6165" s="14">
        <v>880</v>
      </c>
      <c r="J6165" s="14">
        <v>0</v>
      </c>
      <c r="K6165" s="14">
        <v>0</v>
      </c>
      <c r="L6165" s="14">
        <v>647</v>
      </c>
      <c r="M6165" s="14">
        <f>C6165-SUM(D6165:L6165)</f>
        <v>6562.0078333206802</v>
      </c>
      <c r="P6165" s="49">
        <f>D6166/('Parc électrique'!$C$22+'Parc électrique'!$C$23)</f>
        <v>0.41468749999999999</v>
      </c>
      <c r="Q6165" s="49">
        <f t="shared" si="480"/>
        <v>0.40421281092525435</v>
      </c>
      <c r="R6165" s="49">
        <f t="shared" si="481"/>
        <v>0.53828883108199399</v>
      </c>
    </row>
    <row r="6166" spans="1:18" x14ac:dyDescent="0.3">
      <c r="A6166" s="35">
        <f t="shared" si="479"/>
        <v>44272</v>
      </c>
      <c r="B6166" s="36">
        <v>0.79166666666666663</v>
      </c>
      <c r="C6166">
        <v>11356</v>
      </c>
      <c r="D6166">
        <v>2654</v>
      </c>
      <c r="E6166" s="49">
        <f t="shared" si="482"/>
        <v>0.40421281092525435</v>
      </c>
      <c r="F6166" s="49">
        <f t="shared" si="483"/>
        <v>0.53828883108199399</v>
      </c>
      <c r="G6166">
        <v>0</v>
      </c>
      <c r="H6166" s="51">
        <f>G6166/'Parc électrique'!$C$24</f>
        <v>0</v>
      </c>
      <c r="I6166" s="14">
        <v>880</v>
      </c>
      <c r="J6166" s="14">
        <v>1577</v>
      </c>
      <c r="K6166" s="14">
        <v>0</v>
      </c>
      <c r="L6166" s="14">
        <v>643</v>
      </c>
      <c r="M6166" s="14">
        <f>C6166-SUM(D6166:L6166)</f>
        <v>5601.0574983579927</v>
      </c>
      <c r="P6166" s="49">
        <f>D6167/('Parc électrique'!$C$22+'Parc électrique'!$C$23)</f>
        <v>0.40875</v>
      </c>
      <c r="Q6166" s="49">
        <f t="shared" si="480"/>
        <v>0.39842528763393575</v>
      </c>
      <c r="R6166" s="49">
        <f t="shared" si="481"/>
        <v>0.53058160591955394</v>
      </c>
    </row>
    <row r="6167" spans="1:18" x14ac:dyDescent="0.3">
      <c r="A6167" s="35">
        <f t="shared" si="479"/>
        <v>44272</v>
      </c>
      <c r="B6167" s="36">
        <v>0.83333333333333337</v>
      </c>
      <c r="C6167">
        <v>10508</v>
      </c>
      <c r="D6167">
        <v>2616</v>
      </c>
      <c r="E6167" s="49">
        <f t="shared" si="482"/>
        <v>0.39842528763393575</v>
      </c>
      <c r="F6167" s="49">
        <f t="shared" si="483"/>
        <v>0.53058160591955394</v>
      </c>
      <c r="G6167">
        <v>0</v>
      </c>
      <c r="H6167" s="51">
        <f>G6167/'Parc électrique'!$C$24</f>
        <v>0</v>
      </c>
      <c r="I6167" s="14">
        <v>880</v>
      </c>
      <c r="J6167" s="14">
        <v>1412</v>
      </c>
      <c r="K6167" s="14">
        <v>0</v>
      </c>
      <c r="L6167" s="14">
        <v>638</v>
      </c>
      <c r="M6167" s="14">
        <f>C6167-SUM(D6167:L6167)</f>
        <v>4961.0709931064466</v>
      </c>
      <c r="P6167" s="49">
        <f>D6168/('Parc électrique'!$C$22+'Parc électrique'!$C$23)</f>
        <v>0.34671875000000002</v>
      </c>
      <c r="Q6167" s="49">
        <f t="shared" si="480"/>
        <v>0.3379608995641068</v>
      </c>
      <c r="R6167" s="49">
        <f t="shared" si="481"/>
        <v>0.45006138514353605</v>
      </c>
    </row>
    <row r="6168" spans="1:18" x14ac:dyDescent="0.3">
      <c r="A6168" s="35">
        <f t="shared" si="479"/>
        <v>44272</v>
      </c>
      <c r="B6168" s="36">
        <v>0.875</v>
      </c>
      <c r="C6168">
        <v>9843</v>
      </c>
      <c r="D6168">
        <v>2219</v>
      </c>
      <c r="E6168" s="49">
        <f t="shared" si="482"/>
        <v>0.3379608995641068</v>
      </c>
      <c r="F6168" s="49">
        <f t="shared" si="483"/>
        <v>0.45006138514353605</v>
      </c>
      <c r="G6168">
        <v>0</v>
      </c>
      <c r="H6168" s="51">
        <f>G6168/'Parc électrique'!$C$24</f>
        <v>0</v>
      </c>
      <c r="I6168" s="14">
        <v>880</v>
      </c>
      <c r="J6168" s="14">
        <v>1152</v>
      </c>
      <c r="K6168" s="14">
        <v>0</v>
      </c>
      <c r="L6168" s="14">
        <v>630</v>
      </c>
      <c r="M6168" s="14">
        <f>C6168-SUM(D6168:L6168)</f>
        <v>4961.2119777152921</v>
      </c>
      <c r="P6168" s="49">
        <f>D6169/('Parc électrique'!$C$22+'Parc électrique'!$C$23)</f>
        <v>0.315</v>
      </c>
      <c r="Q6168" s="49">
        <f t="shared" si="480"/>
        <v>0.30704334092890462</v>
      </c>
      <c r="R6168" s="49">
        <f t="shared" si="481"/>
        <v>0.40888857703892229</v>
      </c>
    </row>
    <row r="6169" spans="1:18" x14ac:dyDescent="0.3">
      <c r="A6169" s="35">
        <f t="shared" si="479"/>
        <v>44272</v>
      </c>
      <c r="B6169" s="36">
        <v>0.91666666666666663</v>
      </c>
      <c r="C6169">
        <v>9941</v>
      </c>
      <c r="D6169">
        <v>2016</v>
      </c>
      <c r="E6169" s="49">
        <f t="shared" si="482"/>
        <v>0.30704334092890462</v>
      </c>
      <c r="F6169" s="49">
        <f t="shared" si="483"/>
        <v>0.40888857703892229</v>
      </c>
      <c r="G6169">
        <v>0</v>
      </c>
      <c r="H6169" s="51">
        <f>G6169/'Parc électrique'!$C$24</f>
        <v>0</v>
      </c>
      <c r="I6169" s="14">
        <v>880</v>
      </c>
      <c r="J6169" s="14">
        <v>1458</v>
      </c>
      <c r="K6169" s="14">
        <v>0</v>
      </c>
      <c r="L6169" s="14">
        <v>625</v>
      </c>
      <c r="M6169" s="14">
        <f>C6169-SUM(D6169:L6169)</f>
        <v>4961.2840680820318</v>
      </c>
      <c r="P6169" s="49">
        <f>D6170/('Parc électrique'!$C$22+'Parc électrique'!$C$23)</f>
        <v>0.34625</v>
      </c>
      <c r="Q6169" s="49">
        <f t="shared" si="480"/>
        <v>0.33750398983058166</v>
      </c>
      <c r="R6169" s="49">
        <f t="shared" si="481"/>
        <v>0.44945291999913284</v>
      </c>
    </row>
    <row r="6170" spans="1:18" x14ac:dyDescent="0.3">
      <c r="A6170" s="35">
        <f t="shared" si="479"/>
        <v>44272</v>
      </c>
      <c r="B6170" s="36">
        <v>0.95833333333333337</v>
      </c>
      <c r="C6170">
        <v>10075</v>
      </c>
      <c r="D6170">
        <v>2216</v>
      </c>
      <c r="E6170" s="49">
        <f t="shared" si="482"/>
        <v>0.33750398983058166</v>
      </c>
      <c r="F6170" s="49">
        <f t="shared" si="483"/>
        <v>0.44945291999913284</v>
      </c>
      <c r="G6170">
        <v>0</v>
      </c>
      <c r="H6170" s="51">
        <f>G6170/'Parc électrique'!$C$24</f>
        <v>0</v>
      </c>
      <c r="I6170" s="14">
        <v>880</v>
      </c>
      <c r="J6170" s="14">
        <v>1396</v>
      </c>
      <c r="K6170" s="14">
        <v>0</v>
      </c>
      <c r="L6170" s="14">
        <v>621</v>
      </c>
      <c r="M6170" s="14">
        <f>C6170-SUM(D6170:L6170)</f>
        <v>4961.2130430901707</v>
      </c>
      <c r="P6170" s="49">
        <f>D6171/('Parc électrique'!$C$22+'Parc électrique'!$C$23)</f>
        <v>0.3125</v>
      </c>
      <c r="Q6170" s="49">
        <f t="shared" si="480"/>
        <v>0.3046064890167704</v>
      </c>
      <c r="R6170" s="49">
        <f t="shared" si="481"/>
        <v>0.40564342960210542</v>
      </c>
    </row>
    <row r="6171" spans="1:18" x14ac:dyDescent="0.3">
      <c r="A6171" s="35">
        <f t="shared" si="479"/>
        <v>44273</v>
      </c>
      <c r="B6171" s="36">
        <v>0</v>
      </c>
      <c r="C6171">
        <v>9541</v>
      </c>
      <c r="D6171">
        <v>2000</v>
      </c>
      <c r="E6171" s="49">
        <f t="shared" si="482"/>
        <v>0.3046064890167704</v>
      </c>
      <c r="F6171" s="49">
        <f t="shared" si="483"/>
        <v>0.40564342960210542</v>
      </c>
      <c r="G6171">
        <v>0</v>
      </c>
      <c r="H6171" s="51">
        <f>G6171/'Parc électrique'!$C$24</f>
        <v>0</v>
      </c>
      <c r="I6171" s="14">
        <v>880</v>
      </c>
      <c r="J6171" s="14">
        <v>0</v>
      </c>
      <c r="K6171" s="14">
        <v>0</v>
      </c>
      <c r="L6171" s="14">
        <v>609</v>
      </c>
      <c r="M6171" s="14">
        <f>C6171-SUM(D6171:L6171)</f>
        <v>6051.2897500813815</v>
      </c>
      <c r="P6171" s="49">
        <f>D6172/('Parc électrique'!$C$22+'Parc électrique'!$C$23)</f>
        <v>0.27250000000000002</v>
      </c>
      <c r="Q6171" s="49">
        <f t="shared" si="480"/>
        <v>0.26561685842262384</v>
      </c>
      <c r="R6171" s="49">
        <f t="shared" si="481"/>
        <v>0.35372107061303598</v>
      </c>
    </row>
    <row r="6172" spans="1:18" x14ac:dyDescent="0.3">
      <c r="A6172" s="35">
        <f t="shared" ref="A6172:A6235" si="484">A6148+1</f>
        <v>44273</v>
      </c>
      <c r="B6172" s="36">
        <v>4.1666666666666664E-2</v>
      </c>
      <c r="C6172">
        <v>9199</v>
      </c>
      <c r="D6172">
        <v>1744</v>
      </c>
      <c r="E6172" s="49">
        <f t="shared" si="482"/>
        <v>0.26561685842262384</v>
      </c>
      <c r="F6172" s="49">
        <f t="shared" si="483"/>
        <v>0.35372107061303598</v>
      </c>
      <c r="G6172">
        <v>0</v>
      </c>
      <c r="H6172" s="51">
        <f>G6172/'Parc électrique'!$C$24</f>
        <v>0</v>
      </c>
      <c r="I6172" s="14">
        <v>880</v>
      </c>
      <c r="J6172" s="14">
        <v>0</v>
      </c>
      <c r="K6172" s="14">
        <v>0</v>
      </c>
      <c r="L6172" s="14">
        <v>604</v>
      </c>
      <c r="M6172" s="14">
        <f>C6172-SUM(D6172:L6172)</f>
        <v>5970.3806620709638</v>
      </c>
      <c r="P6172" s="49">
        <f>D6173/('Parc électrique'!$C$22+'Parc électrique'!$C$23)</f>
        <v>0.25687500000000002</v>
      </c>
      <c r="Q6172" s="49">
        <f t="shared" si="480"/>
        <v>0.25038653397178529</v>
      </c>
      <c r="R6172" s="49">
        <f t="shared" si="481"/>
        <v>0.33343889913293068</v>
      </c>
    </row>
    <row r="6173" spans="1:18" x14ac:dyDescent="0.3">
      <c r="A6173" s="35">
        <f t="shared" si="484"/>
        <v>44273</v>
      </c>
      <c r="B6173" s="36">
        <v>8.3333333333333329E-2</v>
      </c>
      <c r="C6173">
        <v>8921</v>
      </c>
      <c r="D6173">
        <v>1644</v>
      </c>
      <c r="E6173" s="49">
        <f t="shared" si="482"/>
        <v>0.25038653397178529</v>
      </c>
      <c r="F6173" s="49">
        <f t="shared" si="483"/>
        <v>0.33343889913293068</v>
      </c>
      <c r="G6173">
        <v>0</v>
      </c>
      <c r="H6173" s="51">
        <f>G6173/'Parc électrique'!$C$24</f>
        <v>0</v>
      </c>
      <c r="I6173" s="14">
        <v>880</v>
      </c>
      <c r="J6173" s="14">
        <v>751</v>
      </c>
      <c r="K6173" s="14">
        <v>0</v>
      </c>
      <c r="L6173" s="14">
        <v>604</v>
      </c>
      <c r="M6173" s="14">
        <f>C6173-SUM(D6173:L6173)</f>
        <v>5041.4161745668953</v>
      </c>
      <c r="P6173" s="49">
        <f>D6174/('Parc électrique'!$C$22+'Parc électrique'!$C$23)</f>
        <v>0.21906249999999999</v>
      </c>
      <c r="Q6173" s="49">
        <f t="shared" si="480"/>
        <v>0.21352914880075607</v>
      </c>
      <c r="R6173" s="49">
        <f t="shared" si="481"/>
        <v>0.28435604415107596</v>
      </c>
    </row>
    <row r="6174" spans="1:18" x14ac:dyDescent="0.3">
      <c r="A6174" s="35">
        <f t="shared" si="484"/>
        <v>44273</v>
      </c>
      <c r="B6174" s="36">
        <v>0.125</v>
      </c>
      <c r="C6174">
        <v>8539</v>
      </c>
      <c r="D6174">
        <v>1402</v>
      </c>
      <c r="E6174" s="49">
        <f t="shared" si="482"/>
        <v>0.21352914880075607</v>
      </c>
      <c r="F6174" s="49">
        <f t="shared" si="483"/>
        <v>0.28435604415107596</v>
      </c>
      <c r="G6174">
        <v>0</v>
      </c>
      <c r="H6174" s="51">
        <f>G6174/'Parc électrique'!$C$24</f>
        <v>0</v>
      </c>
      <c r="I6174" s="14">
        <v>880</v>
      </c>
      <c r="J6174" s="14">
        <v>607</v>
      </c>
      <c r="K6174" s="14">
        <v>0</v>
      </c>
      <c r="L6174" s="14">
        <v>608</v>
      </c>
      <c r="M6174" s="14">
        <f>C6174-SUM(D6174:L6174)</f>
        <v>5041.5021148070482</v>
      </c>
      <c r="P6174" s="49">
        <f>D6175/('Parc électrique'!$C$22+'Parc électrique'!$C$23)</f>
        <v>0.174375</v>
      </c>
      <c r="Q6174" s="49">
        <f t="shared" si="480"/>
        <v>0.16997042087135791</v>
      </c>
      <c r="R6174" s="49">
        <f t="shared" si="481"/>
        <v>0.22634903371797485</v>
      </c>
    </row>
    <row r="6175" spans="1:18" x14ac:dyDescent="0.3">
      <c r="A6175" s="35">
        <f t="shared" si="484"/>
        <v>44273</v>
      </c>
      <c r="B6175" s="36">
        <v>0.16666666666666666</v>
      </c>
      <c r="C6175">
        <v>8502</v>
      </c>
      <c r="D6175">
        <v>1116</v>
      </c>
      <c r="E6175" s="49">
        <f t="shared" si="482"/>
        <v>0.16997042087135791</v>
      </c>
      <c r="F6175" s="49">
        <f t="shared" si="483"/>
        <v>0.22634903371797485</v>
      </c>
      <c r="G6175">
        <v>0</v>
      </c>
      <c r="H6175" s="51">
        <f>G6175/'Parc électrique'!$C$24</f>
        <v>0</v>
      </c>
      <c r="I6175" s="14">
        <v>880</v>
      </c>
      <c r="J6175" s="14">
        <v>853</v>
      </c>
      <c r="K6175" s="14">
        <v>0</v>
      </c>
      <c r="L6175" s="14">
        <v>611</v>
      </c>
      <c r="M6175" s="14">
        <f>C6175-SUM(D6175:L6175)</f>
        <v>5041.6036805454105</v>
      </c>
      <c r="P6175" s="49">
        <f>D6176/('Parc électrique'!$C$22+'Parc électrique'!$C$23)</f>
        <v>0.15875</v>
      </c>
      <c r="Q6175" s="49">
        <f t="shared" si="480"/>
        <v>0.15474009642051939</v>
      </c>
      <c r="R6175" s="49">
        <f t="shared" si="481"/>
        <v>0.2060668622378696</v>
      </c>
    </row>
    <row r="6176" spans="1:18" x14ac:dyDescent="0.3">
      <c r="A6176" s="35">
        <f t="shared" si="484"/>
        <v>44273</v>
      </c>
      <c r="B6176" s="36">
        <v>0.20833333333333334</v>
      </c>
      <c r="C6176">
        <v>9057</v>
      </c>
      <c r="D6176">
        <v>1016</v>
      </c>
      <c r="E6176" s="49">
        <f t="shared" si="482"/>
        <v>0.15474009642051939</v>
      </c>
      <c r="F6176" s="49">
        <f t="shared" si="483"/>
        <v>0.2060668622378696</v>
      </c>
      <c r="G6176">
        <v>0</v>
      </c>
      <c r="H6176" s="51">
        <f>G6176/'Parc électrique'!$C$24</f>
        <v>0</v>
      </c>
      <c r="I6176" s="14">
        <v>880</v>
      </c>
      <c r="J6176" s="14">
        <v>0</v>
      </c>
      <c r="K6176" s="14">
        <v>1200</v>
      </c>
      <c r="L6176" s="14">
        <v>620</v>
      </c>
      <c r="M6176" s="14">
        <f>C6176-SUM(D6176:L6176)</f>
        <v>5340.6391930413411</v>
      </c>
      <c r="P6176" s="49">
        <f>D6177/('Parc électrique'!$C$22+'Parc électrique'!$C$23)</f>
        <v>0.13546875</v>
      </c>
      <c r="Q6176" s="49">
        <f t="shared" si="480"/>
        <v>0.13204691298876997</v>
      </c>
      <c r="R6176" s="49">
        <f t="shared" si="481"/>
        <v>0.17584642673251272</v>
      </c>
    </row>
    <row r="6177" spans="1:18" x14ac:dyDescent="0.3">
      <c r="A6177" s="35">
        <f t="shared" si="484"/>
        <v>44273</v>
      </c>
      <c r="B6177" s="36">
        <v>0.25</v>
      </c>
      <c r="C6177">
        <v>10211</v>
      </c>
      <c r="D6177">
        <v>867</v>
      </c>
      <c r="E6177" s="49">
        <f t="shared" si="482"/>
        <v>0.13204691298876997</v>
      </c>
      <c r="F6177" s="49">
        <f t="shared" si="483"/>
        <v>0.17584642673251272</v>
      </c>
      <c r="G6177">
        <v>3</v>
      </c>
      <c r="H6177" s="51">
        <f>G6177/'Parc électrique'!$C$24</f>
        <v>1E-3</v>
      </c>
      <c r="I6177" s="14">
        <v>880</v>
      </c>
      <c r="J6177" s="14">
        <v>1235</v>
      </c>
      <c r="K6177" s="14">
        <v>1200</v>
      </c>
      <c r="L6177" s="14">
        <v>637</v>
      </c>
      <c r="M6177" s="14">
        <f>C6177-SUM(D6177:L6177)</f>
        <v>5388.6911066602788</v>
      </c>
      <c r="P6177" s="49">
        <f>D6178/('Parc électrique'!$C$22+'Parc électrique'!$C$23)</f>
        <v>0.14765624999999999</v>
      </c>
      <c r="Q6177" s="49">
        <f t="shared" si="480"/>
        <v>0.14392656606042403</v>
      </c>
      <c r="R6177" s="49">
        <f t="shared" si="481"/>
        <v>0.19166652048699481</v>
      </c>
    </row>
    <row r="6178" spans="1:18" x14ac:dyDescent="0.3">
      <c r="A6178" s="35">
        <f t="shared" si="484"/>
        <v>44273</v>
      </c>
      <c r="B6178" s="36">
        <v>0.29166666666666669</v>
      </c>
      <c r="C6178">
        <v>10977</v>
      </c>
      <c r="D6178">
        <v>945</v>
      </c>
      <c r="E6178" s="49">
        <f t="shared" si="482"/>
        <v>0.14392656606042403</v>
      </c>
      <c r="F6178" s="49">
        <f t="shared" si="483"/>
        <v>0.19166652048699481</v>
      </c>
      <c r="G6178">
        <v>64</v>
      </c>
      <c r="H6178" s="51">
        <f>G6178/'Parc électrique'!$C$24</f>
        <v>2.1333333333333333E-2</v>
      </c>
      <c r="I6178" s="14">
        <v>880</v>
      </c>
      <c r="J6178" s="14">
        <v>1235</v>
      </c>
      <c r="K6178" s="14">
        <v>1200</v>
      </c>
      <c r="L6178" s="14">
        <v>654</v>
      </c>
      <c r="M6178" s="14">
        <f>C6178-SUM(D6178:L6178)</f>
        <v>5998.6430735801187</v>
      </c>
      <c r="P6178" s="49">
        <f>D6179/('Parc électrique'!$C$22+'Parc électrique'!$C$23)</f>
        <v>0.17390625000000001</v>
      </c>
      <c r="Q6178" s="49">
        <f t="shared" si="480"/>
        <v>0.16951351113783278</v>
      </c>
      <c r="R6178" s="49">
        <f t="shared" si="481"/>
        <v>0.22574056857357172</v>
      </c>
    </row>
    <row r="6179" spans="1:18" x14ac:dyDescent="0.3">
      <c r="A6179" s="35">
        <f t="shared" si="484"/>
        <v>44273</v>
      </c>
      <c r="B6179" s="36">
        <v>0.33333333333333331</v>
      </c>
      <c r="C6179">
        <v>11261</v>
      </c>
      <c r="D6179">
        <v>1113</v>
      </c>
      <c r="E6179" s="49">
        <f t="shared" si="482"/>
        <v>0.16951351113783278</v>
      </c>
      <c r="F6179" s="49">
        <f t="shared" si="483"/>
        <v>0.22574056857357172</v>
      </c>
      <c r="G6179">
        <v>413</v>
      </c>
      <c r="H6179" s="51">
        <f>G6179/'Parc électrique'!$C$24</f>
        <v>0.13766666666666666</v>
      </c>
      <c r="I6179" s="14">
        <v>880</v>
      </c>
      <c r="J6179" s="14">
        <v>1235</v>
      </c>
      <c r="K6179" s="14">
        <v>1200</v>
      </c>
      <c r="L6179" s="14">
        <v>653</v>
      </c>
      <c r="M6179" s="14">
        <f>C6179-SUM(D6179:L6179)</f>
        <v>5766.4670792536217</v>
      </c>
      <c r="P6179" s="49">
        <f>D6180/('Parc électrique'!$C$22+'Parc électrique'!$C$23)</f>
        <v>0.23390625000000001</v>
      </c>
      <c r="Q6179" s="49">
        <f t="shared" si="480"/>
        <v>0.22799795702905268</v>
      </c>
      <c r="R6179" s="49">
        <f t="shared" si="481"/>
        <v>0.30362410705717596</v>
      </c>
    </row>
    <row r="6180" spans="1:18" x14ac:dyDescent="0.3">
      <c r="A6180" s="35">
        <f t="shared" si="484"/>
        <v>44273</v>
      </c>
      <c r="B6180" s="36">
        <v>0.375</v>
      </c>
      <c r="C6180">
        <v>11248</v>
      </c>
      <c r="D6180">
        <v>1497</v>
      </c>
      <c r="E6180" s="49">
        <f t="shared" si="482"/>
        <v>0.22799795702905268</v>
      </c>
      <c r="F6180" s="49">
        <f t="shared" si="483"/>
        <v>0.30362410705717596</v>
      </c>
      <c r="G6180">
        <v>997</v>
      </c>
      <c r="H6180" s="51">
        <f>G6180/'Parc électrique'!$C$24</f>
        <v>0.33233333333333331</v>
      </c>
      <c r="I6180" s="14">
        <v>880</v>
      </c>
      <c r="J6180" s="14">
        <v>1235</v>
      </c>
      <c r="K6180" s="14">
        <v>420</v>
      </c>
      <c r="L6180" s="14">
        <v>648</v>
      </c>
      <c r="M6180" s="14">
        <f>C6180-SUM(D6180:L6180)</f>
        <v>5570.136044602581</v>
      </c>
      <c r="P6180" s="49">
        <f>D6181/('Parc électrique'!$C$22+'Parc électrique'!$C$23)</f>
        <v>0.27703125000000001</v>
      </c>
      <c r="Q6180" s="49">
        <f t="shared" si="480"/>
        <v>0.27003365251336697</v>
      </c>
      <c r="R6180" s="49">
        <f t="shared" si="481"/>
        <v>0.3596029003422665</v>
      </c>
    </row>
    <row r="6181" spans="1:18" x14ac:dyDescent="0.3">
      <c r="A6181" s="35">
        <f t="shared" si="484"/>
        <v>44273</v>
      </c>
      <c r="B6181" s="36">
        <v>0.41666666666666669</v>
      </c>
      <c r="C6181">
        <v>11074</v>
      </c>
      <c r="D6181">
        <v>1773</v>
      </c>
      <c r="E6181" s="49">
        <f t="shared" si="482"/>
        <v>0.27003365251336697</v>
      </c>
      <c r="F6181" s="49">
        <f t="shared" si="483"/>
        <v>0.3596029003422665</v>
      </c>
      <c r="G6181">
        <v>1450</v>
      </c>
      <c r="H6181" s="51">
        <f>G6181/'Parc électrique'!$C$24</f>
        <v>0.48333333333333334</v>
      </c>
      <c r="I6181" s="14">
        <v>880</v>
      </c>
      <c r="J6181" s="14">
        <v>1235</v>
      </c>
      <c r="K6181" s="14">
        <v>0</v>
      </c>
      <c r="L6181" s="14">
        <v>646</v>
      </c>
      <c r="M6181" s="14">
        <f>C6181-SUM(D6181:L6181)</f>
        <v>5088.8870301138113</v>
      </c>
      <c r="P6181" s="49">
        <f>D6182/('Parc électrique'!$C$22+'Parc électrique'!$C$23)</f>
        <v>0.34671875000000002</v>
      </c>
      <c r="Q6181" s="49">
        <f t="shared" si="480"/>
        <v>0.3379608995641068</v>
      </c>
      <c r="R6181" s="49">
        <f t="shared" si="481"/>
        <v>0.45006138514353605</v>
      </c>
    </row>
    <row r="6182" spans="1:18" x14ac:dyDescent="0.3">
      <c r="A6182" s="35">
        <f t="shared" si="484"/>
        <v>44273</v>
      </c>
      <c r="B6182" s="36">
        <v>0.45833333333333331</v>
      </c>
      <c r="C6182">
        <v>11064</v>
      </c>
      <c r="D6182">
        <v>2219</v>
      </c>
      <c r="E6182" s="49">
        <f t="shared" si="482"/>
        <v>0.3379608995641068</v>
      </c>
      <c r="F6182" s="49">
        <f t="shared" si="483"/>
        <v>0.45006138514353605</v>
      </c>
      <c r="G6182">
        <v>1718</v>
      </c>
      <c r="H6182" s="51">
        <f>G6182/'Parc électrique'!$C$24</f>
        <v>0.57266666666666666</v>
      </c>
      <c r="I6182" s="14">
        <v>880</v>
      </c>
      <c r="J6182" s="14">
        <v>0</v>
      </c>
      <c r="K6182" s="14">
        <v>641</v>
      </c>
      <c r="L6182" s="14">
        <v>644</v>
      </c>
      <c r="M6182" s="14">
        <f>C6182-SUM(D6182:L6182)</f>
        <v>4960.639311048626</v>
      </c>
      <c r="P6182" s="49">
        <f>D6183/('Parc électrique'!$C$22+'Parc électrique'!$C$23)</f>
        <v>0.3828125</v>
      </c>
      <c r="Q6182" s="49">
        <f t="shared" si="480"/>
        <v>0.37314294904554379</v>
      </c>
      <c r="R6182" s="49">
        <f t="shared" si="481"/>
        <v>0.49691320126257921</v>
      </c>
    </row>
    <row r="6183" spans="1:18" x14ac:dyDescent="0.3">
      <c r="A6183" s="35">
        <f t="shared" si="484"/>
        <v>44273</v>
      </c>
      <c r="B6183" s="36">
        <v>0.5</v>
      </c>
      <c r="C6183">
        <v>11029</v>
      </c>
      <c r="D6183">
        <v>2450</v>
      </c>
      <c r="E6183" s="49">
        <f t="shared" si="482"/>
        <v>0.37314294904554379</v>
      </c>
      <c r="F6183" s="49">
        <f t="shared" si="483"/>
        <v>0.49691320126257921</v>
      </c>
      <c r="G6183">
        <v>1881</v>
      </c>
      <c r="H6183" s="51">
        <f>G6183/'Parc électrique'!$C$24</f>
        <v>0.627</v>
      </c>
      <c r="I6183" s="14">
        <v>880</v>
      </c>
      <c r="J6183" s="14">
        <v>0</v>
      </c>
      <c r="K6183" s="14">
        <v>0</v>
      </c>
      <c r="L6183" s="14">
        <v>644</v>
      </c>
      <c r="M6183" s="14">
        <f>C6183-SUM(D6183:L6183)</f>
        <v>5172.5029438496913</v>
      </c>
      <c r="P6183" s="49">
        <f>D6184/('Parc électrique'!$C$22+'Parc électrique'!$C$23)</f>
        <v>0.4321875</v>
      </c>
      <c r="Q6183" s="49">
        <f t="shared" si="480"/>
        <v>0.4212707743101935</v>
      </c>
      <c r="R6183" s="49">
        <f t="shared" si="481"/>
        <v>0.56100486313971187</v>
      </c>
    </row>
    <row r="6184" spans="1:18" x14ac:dyDescent="0.3">
      <c r="A6184" s="35">
        <f t="shared" si="484"/>
        <v>44273</v>
      </c>
      <c r="B6184" s="36">
        <v>0.54166666666666663</v>
      </c>
      <c r="C6184">
        <v>10751</v>
      </c>
      <c r="D6184">
        <v>2766</v>
      </c>
      <c r="E6184" s="49">
        <f t="shared" si="482"/>
        <v>0.4212707743101935</v>
      </c>
      <c r="F6184" s="49">
        <f t="shared" si="483"/>
        <v>0.56100486313971187</v>
      </c>
      <c r="G6184">
        <v>1961</v>
      </c>
      <c r="H6184" s="51">
        <f>G6184/'Parc électrique'!$C$24</f>
        <v>0.65366666666666662</v>
      </c>
      <c r="I6184" s="14">
        <v>880</v>
      </c>
      <c r="J6184" s="14">
        <v>0</v>
      </c>
      <c r="K6184" s="14">
        <v>-461</v>
      </c>
      <c r="L6184" s="14">
        <v>643</v>
      </c>
      <c r="M6184" s="14">
        <f>C6184-SUM(D6184:L6184)</f>
        <v>4960.3640576958824</v>
      </c>
      <c r="P6184" s="49">
        <f>D6185/('Parc électrique'!$C$22+'Parc électrique'!$C$23)</f>
        <v>0.49875000000000003</v>
      </c>
      <c r="Q6184" s="49">
        <f t="shared" si="480"/>
        <v>0.4861519564707657</v>
      </c>
      <c r="R6184" s="49">
        <f t="shared" si="481"/>
        <v>0.64740691364496039</v>
      </c>
    </row>
    <row r="6185" spans="1:18" x14ac:dyDescent="0.3">
      <c r="A6185" s="35">
        <f t="shared" si="484"/>
        <v>44273</v>
      </c>
      <c r="B6185" s="36">
        <v>0.58333333333333337</v>
      </c>
      <c r="C6185">
        <v>10473</v>
      </c>
      <c r="D6185">
        <v>3192</v>
      </c>
      <c r="E6185" s="49">
        <f t="shared" si="482"/>
        <v>0.4861519564707657</v>
      </c>
      <c r="F6185" s="49">
        <f t="shared" si="483"/>
        <v>0.64740691364496039</v>
      </c>
      <c r="G6185">
        <v>1859</v>
      </c>
      <c r="H6185" s="51">
        <f>G6185/'Parc électrique'!$C$24</f>
        <v>0.6196666666666667</v>
      </c>
      <c r="I6185" s="14">
        <v>880</v>
      </c>
      <c r="J6185" s="14">
        <v>0</v>
      </c>
      <c r="K6185" s="14">
        <v>-1062</v>
      </c>
      <c r="L6185" s="14">
        <v>642</v>
      </c>
      <c r="M6185" s="14">
        <f>C6185-SUM(D6185:L6185)</f>
        <v>4960.2467744632186</v>
      </c>
      <c r="P6185" s="49">
        <f>D6186/('Parc électrique'!$C$22+'Parc électrique'!$C$23)</f>
        <v>0.51890625000000001</v>
      </c>
      <c r="Q6185" s="49">
        <f t="shared" si="480"/>
        <v>0.50579907501234733</v>
      </c>
      <c r="R6185" s="49">
        <f t="shared" si="481"/>
        <v>0.6735709148542961</v>
      </c>
    </row>
    <row r="6186" spans="1:18" x14ac:dyDescent="0.3">
      <c r="A6186" s="35">
        <f t="shared" si="484"/>
        <v>44273</v>
      </c>
      <c r="B6186" s="36">
        <v>0.625</v>
      </c>
      <c r="C6186">
        <v>10167</v>
      </c>
      <c r="D6186">
        <v>3321</v>
      </c>
      <c r="E6186" s="49">
        <f t="shared" si="482"/>
        <v>0.50579907501234733</v>
      </c>
      <c r="F6186" s="49">
        <f t="shared" si="483"/>
        <v>0.6735709148542961</v>
      </c>
      <c r="G6186">
        <v>1498</v>
      </c>
      <c r="H6186" s="51">
        <f>G6186/'Parc électrique'!$C$24</f>
        <v>0.49933333333333335</v>
      </c>
      <c r="I6186" s="14">
        <v>880</v>
      </c>
      <c r="J6186" s="14">
        <v>0</v>
      </c>
      <c r="K6186" s="14">
        <v>-1056</v>
      </c>
      <c r="L6186" s="14">
        <v>642</v>
      </c>
      <c r="M6186" s="14">
        <f>C6186-SUM(D6186:L6186)</f>
        <v>4880.3212966768006</v>
      </c>
      <c r="P6186" s="49">
        <f>D6187/('Parc électrique'!$C$22+'Parc électrique'!$C$23)</f>
        <v>0.58640625000000002</v>
      </c>
      <c r="Q6186" s="49">
        <f t="shared" si="480"/>
        <v>0.57159407663996975</v>
      </c>
      <c r="R6186" s="49">
        <f t="shared" si="481"/>
        <v>0.76118989564835093</v>
      </c>
    </row>
    <row r="6187" spans="1:18" x14ac:dyDescent="0.3">
      <c r="A6187" s="35">
        <f t="shared" si="484"/>
        <v>44273</v>
      </c>
      <c r="B6187" s="36">
        <v>0.66666666666666663</v>
      </c>
      <c r="C6187">
        <v>9931</v>
      </c>
      <c r="D6187">
        <v>3753</v>
      </c>
      <c r="E6187" s="49">
        <f t="shared" si="482"/>
        <v>0.57159407663996975</v>
      </c>
      <c r="F6187" s="49">
        <f t="shared" si="483"/>
        <v>0.76118989564835093</v>
      </c>
      <c r="G6187">
        <v>1008</v>
      </c>
      <c r="H6187" s="51">
        <f>G6187/'Parc électrique'!$C$24</f>
        <v>0.33600000000000002</v>
      </c>
      <c r="I6187" s="14">
        <v>880</v>
      </c>
      <c r="J6187" s="14">
        <v>0</v>
      </c>
      <c r="K6187" s="14">
        <v>-1200</v>
      </c>
      <c r="L6187" s="14">
        <v>642</v>
      </c>
      <c r="M6187" s="14">
        <f>C6187-SUM(D6187:L6187)</f>
        <v>4846.3312160277119</v>
      </c>
      <c r="P6187" s="49">
        <f>D6188/('Parc électrique'!$C$22+'Parc électrique'!$C$23)</f>
        <v>0.61875000000000002</v>
      </c>
      <c r="Q6187" s="49">
        <f t="shared" si="480"/>
        <v>0.60312084825320544</v>
      </c>
      <c r="R6187" s="49">
        <f t="shared" si="481"/>
        <v>0.80317399061216888</v>
      </c>
    </row>
    <row r="6188" spans="1:18" x14ac:dyDescent="0.3">
      <c r="A6188" s="35">
        <f t="shared" si="484"/>
        <v>44273</v>
      </c>
      <c r="B6188" s="36">
        <v>0.70833333333333337</v>
      </c>
      <c r="C6188">
        <v>9946</v>
      </c>
      <c r="D6188">
        <v>3960</v>
      </c>
      <c r="E6188" s="49">
        <f t="shared" si="482"/>
        <v>0.60312084825320544</v>
      </c>
      <c r="F6188" s="49">
        <f t="shared" si="483"/>
        <v>0.80317399061216888</v>
      </c>
      <c r="G6188">
        <v>408</v>
      </c>
      <c r="H6188" s="51">
        <f>G6188/'Parc électrique'!$C$24</f>
        <v>0.13600000000000001</v>
      </c>
      <c r="I6188" s="14">
        <v>880</v>
      </c>
      <c r="J6188" s="14">
        <v>0</v>
      </c>
      <c r="K6188" s="14">
        <v>-828</v>
      </c>
      <c r="L6188" s="14">
        <v>644</v>
      </c>
      <c r="M6188" s="14">
        <f>C6188-SUM(D6188:L6188)</f>
        <v>4880.4577051611341</v>
      </c>
      <c r="P6188" s="49">
        <f>D6189/('Parc électrique'!$C$22+'Parc électrique'!$C$23)</f>
        <v>0.63828125000000002</v>
      </c>
      <c r="Q6188" s="49">
        <f t="shared" si="480"/>
        <v>0.62215875381675367</v>
      </c>
      <c r="R6188" s="49">
        <f t="shared" si="481"/>
        <v>0.82852670496230052</v>
      </c>
    </row>
    <row r="6189" spans="1:18" x14ac:dyDescent="0.3">
      <c r="A6189" s="35">
        <f t="shared" si="484"/>
        <v>44273</v>
      </c>
      <c r="B6189" s="36">
        <v>0.75</v>
      </c>
      <c r="C6189">
        <v>10561</v>
      </c>
      <c r="D6189">
        <v>4085</v>
      </c>
      <c r="E6189" s="49">
        <f t="shared" si="482"/>
        <v>0.62215875381675367</v>
      </c>
      <c r="F6189" s="49">
        <f t="shared" si="483"/>
        <v>0.82852670496230052</v>
      </c>
      <c r="G6189">
        <v>68</v>
      </c>
      <c r="H6189" s="51">
        <f>G6189/'Parc électrique'!$C$24</f>
        <v>2.2666666666666668E-2</v>
      </c>
      <c r="I6189" s="14">
        <v>880</v>
      </c>
      <c r="J6189" s="14">
        <v>0</v>
      </c>
      <c r="K6189" s="14">
        <v>0</v>
      </c>
      <c r="L6189" s="14">
        <v>642</v>
      </c>
      <c r="M6189" s="14">
        <f>C6189-SUM(D6189:L6189)</f>
        <v>4884.5266478745543</v>
      </c>
      <c r="P6189" s="49">
        <f>D6190/('Parc électrique'!$C$22+'Parc électrique'!$C$23)</f>
        <v>0.68937499999999996</v>
      </c>
      <c r="Q6189" s="49">
        <f t="shared" si="480"/>
        <v>0.67196191477099565</v>
      </c>
      <c r="R6189" s="49">
        <f t="shared" si="481"/>
        <v>0.89484940570224469</v>
      </c>
    </row>
    <row r="6190" spans="1:18" x14ac:dyDescent="0.3">
      <c r="A6190" s="35">
        <f t="shared" si="484"/>
        <v>44273</v>
      </c>
      <c r="B6190" s="36">
        <v>0.79166666666666663</v>
      </c>
      <c r="C6190">
        <v>11089</v>
      </c>
      <c r="D6190">
        <v>4412</v>
      </c>
      <c r="E6190" s="49">
        <f t="shared" si="482"/>
        <v>0.67196191477099565</v>
      </c>
      <c r="F6190" s="49">
        <f t="shared" si="483"/>
        <v>0.89484940570224469</v>
      </c>
      <c r="G6190">
        <v>0</v>
      </c>
      <c r="H6190" s="51">
        <f>G6190/'Parc électrique'!$C$24</f>
        <v>0</v>
      </c>
      <c r="I6190" s="14">
        <v>880</v>
      </c>
      <c r="J6190" s="14">
        <v>0</v>
      </c>
      <c r="K6190" s="14">
        <v>0</v>
      </c>
      <c r="L6190" s="14">
        <v>639</v>
      </c>
      <c r="M6190" s="14">
        <f>C6190-SUM(D6190:L6190)</f>
        <v>5156.4331886795271</v>
      </c>
      <c r="P6190" s="49">
        <f>D6191/('Parc électrique'!$C$22+'Parc électrique'!$C$23)</f>
        <v>0.68812499999999999</v>
      </c>
      <c r="Q6190" s="49">
        <f t="shared" si="480"/>
        <v>0.67074348881492851</v>
      </c>
      <c r="R6190" s="49">
        <f t="shared" si="481"/>
        <v>0.89322683198383623</v>
      </c>
    </row>
    <row r="6191" spans="1:18" x14ac:dyDescent="0.3">
      <c r="A6191" s="35">
        <f t="shared" si="484"/>
        <v>44273</v>
      </c>
      <c r="B6191" s="36">
        <v>0.83333333333333337</v>
      </c>
      <c r="C6191">
        <v>10299</v>
      </c>
      <c r="D6191">
        <v>4404</v>
      </c>
      <c r="E6191" s="49">
        <f t="shared" si="482"/>
        <v>0.67074348881492851</v>
      </c>
      <c r="F6191" s="49">
        <f t="shared" si="483"/>
        <v>0.89322683198383623</v>
      </c>
      <c r="G6191">
        <v>0</v>
      </c>
      <c r="H6191" s="51">
        <f>G6191/'Parc électrique'!$C$24</f>
        <v>0</v>
      </c>
      <c r="I6191" s="14">
        <v>880</v>
      </c>
      <c r="J6191" s="14">
        <v>0</v>
      </c>
      <c r="K6191" s="14">
        <v>-422</v>
      </c>
      <c r="L6191" s="14">
        <v>635</v>
      </c>
      <c r="M6191" s="14">
        <f>C6191-SUM(D6191:L6191)</f>
        <v>4800.4360296792011</v>
      </c>
      <c r="P6191" s="49">
        <f>D6192/('Parc électrique'!$C$22+'Parc électrique'!$C$23)</f>
        <v>0.67640624999999999</v>
      </c>
      <c r="Q6191" s="49">
        <f t="shared" si="480"/>
        <v>0.65932074547679964</v>
      </c>
      <c r="R6191" s="49">
        <f t="shared" si="481"/>
        <v>0.87801520337375727</v>
      </c>
    </row>
    <row r="6192" spans="1:18" x14ac:dyDescent="0.3">
      <c r="A6192" s="35">
        <f t="shared" si="484"/>
        <v>44273</v>
      </c>
      <c r="B6192" s="36">
        <v>0.875</v>
      </c>
      <c r="C6192">
        <v>9660</v>
      </c>
      <c r="D6192">
        <v>4329</v>
      </c>
      <c r="E6192" s="49">
        <f t="shared" si="482"/>
        <v>0.65932074547679964</v>
      </c>
      <c r="F6192" s="49">
        <f t="shared" si="483"/>
        <v>0.87801520337375727</v>
      </c>
      <c r="G6192">
        <v>0</v>
      </c>
      <c r="H6192" s="51">
        <f>G6192/'Parc électrique'!$C$24</f>
        <v>0</v>
      </c>
      <c r="I6192" s="14">
        <v>880</v>
      </c>
      <c r="J6192" s="14">
        <v>0</v>
      </c>
      <c r="K6192" s="14">
        <v>-977</v>
      </c>
      <c r="L6192" s="14">
        <v>626</v>
      </c>
      <c r="M6192" s="14">
        <f>C6192-SUM(D6192:L6192)</f>
        <v>4800.4626640511487</v>
      </c>
      <c r="P6192" s="49">
        <f>D6193/('Parc électrique'!$C$22+'Parc électrique'!$C$23)</f>
        <v>0.64687499999999998</v>
      </c>
      <c r="Q6192" s="49">
        <f t="shared" si="480"/>
        <v>0.63053543226471476</v>
      </c>
      <c r="R6192" s="49">
        <f t="shared" si="481"/>
        <v>0.83968189927635828</v>
      </c>
    </row>
    <row r="6193" spans="1:18" x14ac:dyDescent="0.3">
      <c r="A6193" s="35">
        <f t="shared" si="484"/>
        <v>44273</v>
      </c>
      <c r="B6193" s="36">
        <v>0.91666666666666663</v>
      </c>
      <c r="C6193">
        <v>9763</v>
      </c>
      <c r="D6193">
        <v>4140</v>
      </c>
      <c r="E6193" s="49">
        <f t="shared" si="482"/>
        <v>0.63053543226471476</v>
      </c>
      <c r="F6193" s="49">
        <f t="shared" si="483"/>
        <v>0.83968189927635828</v>
      </c>
      <c r="G6193">
        <v>0</v>
      </c>
      <c r="H6193" s="51">
        <f>G6193/'Parc électrique'!$C$24</f>
        <v>0</v>
      </c>
      <c r="I6193" s="14">
        <v>880</v>
      </c>
      <c r="J6193" s="14">
        <v>0</v>
      </c>
      <c r="K6193" s="14">
        <v>-680</v>
      </c>
      <c r="L6193" s="14">
        <v>621</v>
      </c>
      <c r="M6193" s="14">
        <f>C6193-SUM(D6193:L6193)</f>
        <v>4800.5297826684591</v>
      </c>
      <c r="P6193" s="49">
        <f>D6194/('Parc électrique'!$C$22+'Parc électrique'!$C$23)</f>
        <v>0.66312499999999996</v>
      </c>
      <c r="Q6193" s="49">
        <f t="shared" si="480"/>
        <v>0.64637496969358688</v>
      </c>
      <c r="R6193" s="49">
        <f t="shared" si="481"/>
        <v>0.86077535761566781</v>
      </c>
    </row>
    <row r="6194" spans="1:18" x14ac:dyDescent="0.3">
      <c r="A6194" s="35">
        <f t="shared" si="484"/>
        <v>44273</v>
      </c>
      <c r="B6194" s="36">
        <v>0.95833333333333337</v>
      </c>
      <c r="C6194">
        <v>9904</v>
      </c>
      <c r="D6194">
        <v>4244</v>
      </c>
      <c r="E6194" s="49">
        <f t="shared" si="482"/>
        <v>0.64637496969358688</v>
      </c>
      <c r="F6194" s="49">
        <f t="shared" si="483"/>
        <v>0.86077535761566781</v>
      </c>
      <c r="G6194">
        <v>0</v>
      </c>
      <c r="H6194" s="51">
        <f>G6194/'Parc électrique'!$C$24</f>
        <v>0</v>
      </c>
      <c r="I6194" s="14">
        <v>880</v>
      </c>
      <c r="J6194" s="14">
        <v>0</v>
      </c>
      <c r="K6194" s="14">
        <v>-639</v>
      </c>
      <c r="L6194" s="14">
        <v>617</v>
      </c>
      <c r="M6194" s="14">
        <f>C6194-SUM(D6194:L6194)</f>
        <v>4800.4928496726916</v>
      </c>
      <c r="P6194" s="49">
        <f>D6195/('Parc électrique'!$C$22+'Parc électrique'!$C$23)</f>
        <v>0.63140624999999995</v>
      </c>
      <c r="Q6194" s="49">
        <f t="shared" si="480"/>
        <v>0.61545741105838458</v>
      </c>
      <c r="R6194" s="49">
        <f t="shared" si="481"/>
        <v>0.81960254951105405</v>
      </c>
    </row>
    <row r="6195" spans="1:18" x14ac:dyDescent="0.3">
      <c r="A6195" s="35">
        <f t="shared" si="484"/>
        <v>44274</v>
      </c>
      <c r="B6195" s="36">
        <v>0</v>
      </c>
      <c r="C6195">
        <v>9344</v>
      </c>
      <c r="D6195">
        <v>4041</v>
      </c>
      <c r="E6195" s="49">
        <f t="shared" si="482"/>
        <v>0.61545741105838458</v>
      </c>
      <c r="F6195" s="49">
        <f t="shared" si="483"/>
        <v>0.81960254951105405</v>
      </c>
      <c r="G6195">
        <v>0</v>
      </c>
      <c r="H6195" s="51">
        <f>G6195/'Parc électrique'!$C$24</f>
        <v>0</v>
      </c>
      <c r="I6195" s="14">
        <v>880</v>
      </c>
      <c r="J6195" s="14">
        <v>0</v>
      </c>
      <c r="K6195" s="14">
        <v>0</v>
      </c>
      <c r="L6195" s="14">
        <v>607</v>
      </c>
      <c r="M6195" s="14">
        <f>C6195-SUM(D6195:L6195)</f>
        <v>3814.5649400394304</v>
      </c>
      <c r="P6195" s="49">
        <f>D6196/('Parc électrique'!$C$22+'Parc électrique'!$C$23)</f>
        <v>0.62031250000000004</v>
      </c>
      <c r="Q6195" s="49">
        <f t="shared" si="480"/>
        <v>0.60464388069828945</v>
      </c>
      <c r="R6195" s="49">
        <f t="shared" si="481"/>
        <v>0.80520220776017948</v>
      </c>
    </row>
    <row r="6196" spans="1:18" x14ac:dyDescent="0.3">
      <c r="A6196" s="35">
        <f t="shared" si="484"/>
        <v>44274</v>
      </c>
      <c r="B6196" s="36">
        <v>4.1666666666666664E-2</v>
      </c>
      <c r="C6196">
        <v>8951</v>
      </c>
      <c r="D6196">
        <v>3970</v>
      </c>
      <c r="E6196" s="49">
        <f t="shared" si="482"/>
        <v>0.60464388069828945</v>
      </c>
      <c r="F6196" s="49">
        <f t="shared" si="483"/>
        <v>0.80520220776017948</v>
      </c>
      <c r="G6196">
        <v>0</v>
      </c>
      <c r="H6196" s="51">
        <f>G6196/'Parc électrique'!$C$24</f>
        <v>0</v>
      </c>
      <c r="I6196" s="14">
        <v>880</v>
      </c>
      <c r="J6196" s="14">
        <v>0</v>
      </c>
      <c r="K6196" s="14">
        <v>0</v>
      </c>
      <c r="L6196" s="14">
        <v>602</v>
      </c>
      <c r="M6196" s="14">
        <f>C6196-SUM(D6196:L6196)</f>
        <v>3497.5901539115421</v>
      </c>
      <c r="P6196" s="49">
        <f>D6197/('Parc électrique'!$C$22+'Parc électrique'!$C$23)</f>
        <v>0.61390624999999999</v>
      </c>
      <c r="Q6196" s="49">
        <f t="shared" si="480"/>
        <v>0.59839944767344555</v>
      </c>
      <c r="R6196" s="49">
        <f t="shared" si="481"/>
        <v>0.79688651745333616</v>
      </c>
    </row>
    <row r="6197" spans="1:18" x14ac:dyDescent="0.3">
      <c r="A6197" s="35">
        <f t="shared" si="484"/>
        <v>44274</v>
      </c>
      <c r="B6197" s="36">
        <v>8.3333333333333329E-2</v>
      </c>
      <c r="C6197">
        <v>8640</v>
      </c>
      <c r="D6197">
        <v>3929</v>
      </c>
      <c r="E6197" s="49">
        <f t="shared" si="482"/>
        <v>0.59839944767344555</v>
      </c>
      <c r="F6197" s="49">
        <f t="shared" si="483"/>
        <v>0.79688651745333616</v>
      </c>
      <c r="G6197">
        <v>0</v>
      </c>
      <c r="H6197" s="51">
        <f>G6197/'Parc électrique'!$C$24</f>
        <v>0</v>
      </c>
      <c r="I6197" s="14">
        <v>880</v>
      </c>
      <c r="J6197" s="14">
        <v>0</v>
      </c>
      <c r="K6197" s="14">
        <v>0</v>
      </c>
      <c r="L6197" s="14">
        <v>602</v>
      </c>
      <c r="M6197" s="14">
        <f>C6197-SUM(D6197:L6197)</f>
        <v>3227.6047140348728</v>
      </c>
      <c r="P6197" s="49">
        <f>D6198/('Parc électrique'!$C$22+'Parc électrique'!$C$23)</f>
        <v>0.609375</v>
      </c>
      <c r="Q6197" s="49">
        <f t="shared" si="480"/>
        <v>0.5939826535827023</v>
      </c>
      <c r="R6197" s="49">
        <f t="shared" si="481"/>
        <v>0.79100468772410559</v>
      </c>
    </row>
    <row r="6198" spans="1:18" x14ac:dyDescent="0.3">
      <c r="A6198" s="35">
        <f t="shared" si="484"/>
        <v>44274</v>
      </c>
      <c r="B6198" s="36">
        <v>0.125</v>
      </c>
      <c r="C6198">
        <v>8204</v>
      </c>
      <c r="D6198">
        <v>3900</v>
      </c>
      <c r="E6198" s="49">
        <f t="shared" si="482"/>
        <v>0.5939826535827023</v>
      </c>
      <c r="F6198" s="49">
        <f t="shared" si="483"/>
        <v>0.79100468772410559</v>
      </c>
      <c r="G6198">
        <v>0</v>
      </c>
      <c r="H6198" s="51">
        <f>G6198/'Parc électrique'!$C$24</f>
        <v>0</v>
      </c>
      <c r="I6198" s="14">
        <v>880</v>
      </c>
      <c r="J6198" s="14">
        <v>0</v>
      </c>
      <c r="K6198" s="14">
        <v>-235</v>
      </c>
      <c r="L6198" s="14">
        <v>606</v>
      </c>
      <c r="M6198" s="14">
        <f>C6198-SUM(D6198:L6198)</f>
        <v>3051.6150126586926</v>
      </c>
      <c r="P6198" s="49">
        <f>D6199/('Parc électrique'!$C$22+'Parc électrique'!$C$23)</f>
        <v>0.59671874999999996</v>
      </c>
      <c r="Q6198" s="49">
        <f t="shared" si="480"/>
        <v>0.58164609077752316</v>
      </c>
      <c r="R6198" s="49">
        <f t="shared" si="481"/>
        <v>0.77457612882522031</v>
      </c>
    </row>
    <row r="6199" spans="1:18" x14ac:dyDescent="0.3">
      <c r="A6199" s="35">
        <f t="shared" si="484"/>
        <v>44274</v>
      </c>
      <c r="B6199" s="36">
        <v>0.16666666666666666</v>
      </c>
      <c r="C6199">
        <v>8105</v>
      </c>
      <c r="D6199">
        <v>3819</v>
      </c>
      <c r="E6199" s="49">
        <f t="shared" si="482"/>
        <v>0.58164609077752316</v>
      </c>
      <c r="F6199" s="49">
        <f t="shared" si="483"/>
        <v>0.77457612882522031</v>
      </c>
      <c r="G6199">
        <v>0</v>
      </c>
      <c r="H6199" s="51">
        <f>G6199/'Parc électrique'!$C$24</f>
        <v>0</v>
      </c>
      <c r="I6199" s="14">
        <v>880</v>
      </c>
      <c r="J6199" s="14">
        <v>0</v>
      </c>
      <c r="K6199" s="14">
        <v>-257</v>
      </c>
      <c r="L6199" s="14">
        <v>610</v>
      </c>
      <c r="M6199" s="14">
        <f>C6199-SUM(D6199:L6199)</f>
        <v>3051.6437777803967</v>
      </c>
      <c r="P6199" s="49">
        <f>D6200/('Parc électrique'!$C$22+'Parc électrique'!$C$23)</f>
        <v>0.61421875000000004</v>
      </c>
      <c r="Q6199" s="49">
        <f t="shared" si="480"/>
        <v>0.59870405416246242</v>
      </c>
      <c r="R6199" s="49">
        <f t="shared" si="481"/>
        <v>0.79729216088293842</v>
      </c>
    </row>
    <row r="6200" spans="1:18" x14ac:dyDescent="0.3">
      <c r="A6200" s="35">
        <f t="shared" si="484"/>
        <v>44274</v>
      </c>
      <c r="B6200" s="36">
        <v>0.20833333333333334</v>
      </c>
      <c r="C6200">
        <v>8590</v>
      </c>
      <c r="D6200">
        <v>3931</v>
      </c>
      <c r="E6200" s="49">
        <f t="shared" si="482"/>
        <v>0.59870405416246242</v>
      </c>
      <c r="F6200" s="49">
        <f t="shared" si="483"/>
        <v>0.79729216088293842</v>
      </c>
      <c r="G6200">
        <v>0</v>
      </c>
      <c r="H6200" s="51">
        <f>G6200/'Parc électrique'!$C$24</f>
        <v>0</v>
      </c>
      <c r="I6200" s="14">
        <v>880</v>
      </c>
      <c r="J6200" s="14">
        <v>0</v>
      </c>
      <c r="K6200" s="14">
        <v>0</v>
      </c>
      <c r="L6200" s="14">
        <v>618</v>
      </c>
      <c r="M6200" s="14">
        <f>C6200-SUM(D6200:L6200)</f>
        <v>3159.6040037849543</v>
      </c>
      <c r="P6200" s="49">
        <f>D6201/('Parc électrique'!$C$22+'Parc électrique'!$C$23)</f>
        <v>0.58421875000000001</v>
      </c>
      <c r="Q6200" s="49">
        <f t="shared" si="480"/>
        <v>0.56946183121685245</v>
      </c>
      <c r="R6200" s="49">
        <f t="shared" si="481"/>
        <v>0.75835039164113627</v>
      </c>
    </row>
    <row r="6201" spans="1:18" x14ac:dyDescent="0.3">
      <c r="A6201" s="35">
        <f t="shared" si="484"/>
        <v>44274</v>
      </c>
      <c r="B6201" s="36">
        <v>0.25</v>
      </c>
      <c r="C6201">
        <v>9614</v>
      </c>
      <c r="D6201">
        <v>3739</v>
      </c>
      <c r="E6201" s="49">
        <f t="shared" si="482"/>
        <v>0.56946183121685245</v>
      </c>
      <c r="F6201" s="49">
        <f t="shared" si="483"/>
        <v>0.75835039164113627</v>
      </c>
      <c r="G6201">
        <v>0</v>
      </c>
      <c r="H6201" s="51">
        <f>G6201/'Parc électrique'!$C$24</f>
        <v>0</v>
      </c>
      <c r="I6201" s="14">
        <v>880</v>
      </c>
      <c r="J6201" s="14">
        <v>0</v>
      </c>
      <c r="K6201" s="14">
        <v>135</v>
      </c>
      <c r="L6201" s="14">
        <v>635</v>
      </c>
      <c r="M6201" s="14">
        <f>C6201-SUM(D6201:L6201)</f>
        <v>4223.6721877771415</v>
      </c>
      <c r="P6201" s="49">
        <f>D6202/('Parc électrique'!$C$22+'Parc électrique'!$C$23)</f>
        <v>0.58499999999999996</v>
      </c>
      <c r="Q6201" s="49">
        <f t="shared" si="480"/>
        <v>0.57022334743939418</v>
      </c>
      <c r="R6201" s="49">
        <f t="shared" si="481"/>
        <v>0.75936450021514135</v>
      </c>
    </row>
    <row r="6202" spans="1:18" x14ac:dyDescent="0.3">
      <c r="A6202" s="35">
        <f t="shared" si="484"/>
        <v>44274</v>
      </c>
      <c r="B6202" s="36">
        <v>0.29166666666666669</v>
      </c>
      <c r="C6202">
        <v>10310</v>
      </c>
      <c r="D6202">
        <v>3744</v>
      </c>
      <c r="E6202" s="49">
        <f t="shared" si="482"/>
        <v>0.57022334743939418</v>
      </c>
      <c r="F6202" s="49">
        <f t="shared" si="483"/>
        <v>0.75936450021514135</v>
      </c>
      <c r="G6202">
        <v>58</v>
      </c>
      <c r="H6202" s="51">
        <f>G6202/'Parc électrique'!$C$24</f>
        <v>1.9333333333333334E-2</v>
      </c>
      <c r="I6202" s="14">
        <v>880</v>
      </c>
      <c r="J6202" s="14">
        <v>0</v>
      </c>
      <c r="K6202" s="14">
        <v>789</v>
      </c>
      <c r="L6202" s="14">
        <v>652</v>
      </c>
      <c r="M6202" s="14">
        <f>C6202-SUM(D6202:L6202)</f>
        <v>4185.6510788190117</v>
      </c>
      <c r="P6202" s="49">
        <f>D6203/('Parc électrique'!$C$22+'Parc électrique'!$C$23)</f>
        <v>0.604375</v>
      </c>
      <c r="Q6202" s="49">
        <f t="shared" si="480"/>
        <v>0.58910894975843409</v>
      </c>
      <c r="R6202" s="49">
        <f t="shared" si="481"/>
        <v>0.78451439285047209</v>
      </c>
    </row>
    <row r="6203" spans="1:18" x14ac:dyDescent="0.3">
      <c r="A6203" s="35">
        <f t="shared" si="484"/>
        <v>44274</v>
      </c>
      <c r="B6203" s="36">
        <v>0.33333333333333331</v>
      </c>
      <c r="C6203">
        <v>10570</v>
      </c>
      <c r="D6203">
        <v>3868</v>
      </c>
      <c r="E6203" s="49">
        <f t="shared" si="482"/>
        <v>0.58910894975843409</v>
      </c>
      <c r="F6203" s="49">
        <f t="shared" si="483"/>
        <v>0.78451439285047209</v>
      </c>
      <c r="G6203">
        <v>376</v>
      </c>
      <c r="H6203" s="51">
        <f>G6203/'Parc électrique'!$C$24</f>
        <v>0.12533333333333332</v>
      </c>
      <c r="I6203" s="14">
        <v>880</v>
      </c>
      <c r="J6203" s="14">
        <v>0</v>
      </c>
      <c r="K6203" s="14">
        <v>0</v>
      </c>
      <c r="L6203" s="14">
        <v>650</v>
      </c>
      <c r="M6203" s="14">
        <f>C6203-SUM(D6203:L6203)</f>
        <v>4794.5010433240577</v>
      </c>
      <c r="P6203" s="49">
        <f>D6204/('Parc électrique'!$C$22+'Parc électrique'!$C$23)</f>
        <v>0.62921875000000005</v>
      </c>
      <c r="Q6203" s="49">
        <f t="shared" si="480"/>
        <v>0.61332516563526729</v>
      </c>
      <c r="R6203" s="49">
        <f t="shared" si="481"/>
        <v>0.81676304550383938</v>
      </c>
    </row>
    <row r="6204" spans="1:18" x14ac:dyDescent="0.3">
      <c r="A6204" s="35">
        <f t="shared" si="484"/>
        <v>44274</v>
      </c>
      <c r="B6204" s="36">
        <v>0.375</v>
      </c>
      <c r="C6204">
        <v>10650</v>
      </c>
      <c r="D6204">
        <v>4027</v>
      </c>
      <c r="E6204" s="49">
        <f t="shared" si="482"/>
        <v>0.61332516563526729</v>
      </c>
      <c r="F6204" s="49">
        <f t="shared" si="483"/>
        <v>0.81676304550383938</v>
      </c>
      <c r="G6204">
        <v>812</v>
      </c>
      <c r="H6204" s="51">
        <f>G6204/'Parc électrique'!$C$24</f>
        <v>0.27066666666666667</v>
      </c>
      <c r="I6204" s="14">
        <v>880</v>
      </c>
      <c r="J6204" s="14">
        <v>0</v>
      </c>
      <c r="K6204" s="14">
        <v>0</v>
      </c>
      <c r="L6204" s="14">
        <v>646</v>
      </c>
      <c r="M6204" s="14">
        <f>C6204-SUM(D6204:L6204)</f>
        <v>4283.2992451221953</v>
      </c>
      <c r="P6204" s="49">
        <f>D6205/('Parc électrique'!$C$22+'Parc électrique'!$C$23)</f>
        <v>0.65203124999999995</v>
      </c>
      <c r="Q6204" s="49">
        <f t="shared" si="480"/>
        <v>0.63556143933349152</v>
      </c>
      <c r="R6204" s="49">
        <f t="shared" si="481"/>
        <v>0.84637501586479302</v>
      </c>
    </row>
    <row r="6205" spans="1:18" x14ac:dyDescent="0.3">
      <c r="A6205" s="35">
        <f t="shared" si="484"/>
        <v>44274</v>
      </c>
      <c r="B6205" s="36">
        <v>0.41666666666666669</v>
      </c>
      <c r="C6205">
        <v>10572</v>
      </c>
      <c r="D6205">
        <v>4173</v>
      </c>
      <c r="E6205" s="49">
        <f t="shared" si="482"/>
        <v>0.63556143933349152</v>
      </c>
      <c r="F6205" s="49">
        <f t="shared" si="483"/>
        <v>0.84637501586479302</v>
      </c>
      <c r="G6205">
        <v>1118</v>
      </c>
      <c r="H6205" s="51">
        <f>G6205/'Parc électrique'!$C$24</f>
        <v>0.37266666666666665</v>
      </c>
      <c r="I6205" s="14">
        <v>880</v>
      </c>
      <c r="J6205" s="14">
        <v>0</v>
      </c>
      <c r="K6205" s="14">
        <v>0</v>
      </c>
      <c r="L6205" s="14">
        <v>643</v>
      </c>
      <c r="M6205" s="14">
        <f>C6205-SUM(D6205:L6205)</f>
        <v>3756.1453968781352</v>
      </c>
      <c r="P6205" s="49">
        <f>D6206/('Parc électrique'!$C$22+'Parc électrique'!$C$23)</f>
        <v>0.64249999999999996</v>
      </c>
      <c r="Q6205" s="49">
        <f t="shared" si="480"/>
        <v>0.62627094141848005</v>
      </c>
      <c r="R6205" s="49">
        <f t="shared" si="481"/>
        <v>0.83400289126192884</v>
      </c>
    </row>
    <row r="6206" spans="1:18" x14ac:dyDescent="0.3">
      <c r="A6206" s="35">
        <f t="shared" si="484"/>
        <v>44274</v>
      </c>
      <c r="B6206" s="36">
        <v>0.45833333333333331</v>
      </c>
      <c r="C6206">
        <v>10622</v>
      </c>
      <c r="D6206">
        <v>4112</v>
      </c>
      <c r="E6206" s="49">
        <f t="shared" si="482"/>
        <v>0.62627094141848005</v>
      </c>
      <c r="F6206" s="49">
        <f t="shared" si="483"/>
        <v>0.83400289126192884</v>
      </c>
      <c r="G6206">
        <v>1203</v>
      </c>
      <c r="H6206" s="51">
        <f>G6206/'Parc électrique'!$C$24</f>
        <v>0.40100000000000002</v>
      </c>
      <c r="I6206" s="14">
        <v>880</v>
      </c>
      <c r="J6206" s="14">
        <v>0</v>
      </c>
      <c r="K6206" s="14">
        <v>0</v>
      </c>
      <c r="L6206" s="14">
        <v>642</v>
      </c>
      <c r="M6206" s="14">
        <f>C6206-SUM(D6206:L6206)</f>
        <v>3783.1387261673199</v>
      </c>
      <c r="P6206" s="49">
        <f>D6207/('Parc électrique'!$C$22+'Parc électrique'!$C$23)</f>
        <v>0.66765624999999995</v>
      </c>
      <c r="Q6206" s="49">
        <f t="shared" si="480"/>
        <v>0.65079176378433001</v>
      </c>
      <c r="R6206" s="49">
        <f t="shared" si="481"/>
        <v>0.86665718734489827</v>
      </c>
    </row>
    <row r="6207" spans="1:18" x14ac:dyDescent="0.3">
      <c r="A6207" s="35">
        <f t="shared" si="484"/>
        <v>44274</v>
      </c>
      <c r="B6207" s="36">
        <v>0.5</v>
      </c>
      <c r="C6207">
        <v>10682</v>
      </c>
      <c r="D6207">
        <v>4273</v>
      </c>
      <c r="E6207" s="49">
        <f t="shared" si="482"/>
        <v>0.65079176378433001</v>
      </c>
      <c r="F6207" s="49">
        <f t="shared" si="483"/>
        <v>0.86665718734489827</v>
      </c>
      <c r="G6207">
        <v>1286</v>
      </c>
      <c r="H6207" s="51">
        <f>G6207/'Parc électrique'!$C$24</f>
        <v>0.42866666666666664</v>
      </c>
      <c r="I6207" s="14">
        <v>880</v>
      </c>
      <c r="J6207" s="14">
        <v>0</v>
      </c>
      <c r="K6207" s="14">
        <v>0</v>
      </c>
      <c r="L6207" s="14">
        <v>642</v>
      </c>
      <c r="M6207" s="14">
        <f>C6207-SUM(D6207:L6207)</f>
        <v>3599.0538843822042</v>
      </c>
      <c r="P6207" s="49">
        <f>D6208/('Parc électrique'!$C$22+'Parc électrique'!$C$23)</f>
        <v>0.6690625</v>
      </c>
      <c r="Q6207" s="49">
        <f t="shared" si="480"/>
        <v>0.65216249298490547</v>
      </c>
      <c r="R6207" s="49">
        <f t="shared" si="481"/>
        <v>0.86848258277810775</v>
      </c>
    </row>
    <row r="6208" spans="1:18" x14ac:dyDescent="0.3">
      <c r="A6208" s="35">
        <f t="shared" si="484"/>
        <v>44274</v>
      </c>
      <c r="B6208" s="36">
        <v>0.54166666666666663</v>
      </c>
      <c r="C6208">
        <v>10352</v>
      </c>
      <c r="D6208">
        <v>4282</v>
      </c>
      <c r="E6208" s="49">
        <f t="shared" si="482"/>
        <v>0.65216249298490547</v>
      </c>
      <c r="F6208" s="49">
        <f t="shared" si="483"/>
        <v>0.86848258277810775</v>
      </c>
      <c r="G6208">
        <v>1329</v>
      </c>
      <c r="H6208" s="51">
        <f>G6208/'Parc électrique'!$C$24</f>
        <v>0.443</v>
      </c>
      <c r="I6208" s="14">
        <v>880</v>
      </c>
      <c r="J6208" s="14">
        <v>0</v>
      </c>
      <c r="K6208" s="14">
        <v>0</v>
      </c>
      <c r="L6208" s="14">
        <v>641</v>
      </c>
      <c r="M6208" s="14">
        <f>C6208-SUM(D6208:L6208)</f>
        <v>3218.0363549242375</v>
      </c>
      <c r="P6208" s="49">
        <f>D6209/('Parc électrique'!$C$22+'Parc électrique'!$C$23)</f>
        <v>0.69687500000000002</v>
      </c>
      <c r="Q6208" s="49">
        <f t="shared" si="480"/>
        <v>0.67927247050739814</v>
      </c>
      <c r="R6208" s="49">
        <f t="shared" si="481"/>
        <v>0.90458484801269523</v>
      </c>
    </row>
    <row r="6209" spans="1:18" x14ac:dyDescent="0.3">
      <c r="A6209" s="35">
        <f t="shared" si="484"/>
        <v>44274</v>
      </c>
      <c r="B6209" s="36">
        <v>0.58333333333333337</v>
      </c>
      <c r="C6209">
        <v>10069</v>
      </c>
      <c r="D6209">
        <v>4460</v>
      </c>
      <c r="E6209" s="49">
        <f t="shared" si="482"/>
        <v>0.67927247050739814</v>
      </c>
      <c r="F6209" s="49">
        <f t="shared" si="483"/>
        <v>0.90458484801269523</v>
      </c>
      <c r="G6209">
        <v>1219</v>
      </c>
      <c r="H6209" s="51">
        <f>G6209/'Parc électrique'!$C$24</f>
        <v>0.40633333333333332</v>
      </c>
      <c r="I6209" s="14">
        <v>880</v>
      </c>
      <c r="J6209" s="14">
        <v>0</v>
      </c>
      <c r="K6209" s="14">
        <v>-183</v>
      </c>
      <c r="L6209" s="14">
        <v>640</v>
      </c>
      <c r="M6209" s="14">
        <f>C6209-SUM(D6209:L6209)</f>
        <v>3051.0098093481465</v>
      </c>
      <c r="P6209" s="49">
        <f>D6210/('Parc électrique'!$C$22+'Parc électrique'!$C$23)</f>
        <v>0.70156249999999998</v>
      </c>
      <c r="Q6209" s="49">
        <f t="shared" si="480"/>
        <v>0.68384156784264971</v>
      </c>
      <c r="R6209" s="49">
        <f t="shared" si="481"/>
        <v>0.91066949945672682</v>
      </c>
    </row>
    <row r="6210" spans="1:18" x14ac:dyDescent="0.3">
      <c r="A6210" s="35">
        <f t="shared" si="484"/>
        <v>44274</v>
      </c>
      <c r="B6210" s="36">
        <v>0.625</v>
      </c>
      <c r="C6210">
        <v>9724</v>
      </c>
      <c r="D6210">
        <v>4490</v>
      </c>
      <c r="E6210" s="49">
        <f t="shared" si="482"/>
        <v>0.68384156784264971</v>
      </c>
      <c r="F6210" s="49">
        <f t="shared" si="483"/>
        <v>0.91066949945672682</v>
      </c>
      <c r="G6210">
        <v>1069</v>
      </c>
      <c r="H6210" s="51">
        <f>G6210/'Parc électrique'!$C$24</f>
        <v>0.35633333333333334</v>
      </c>
      <c r="I6210" s="14">
        <v>880</v>
      </c>
      <c r="J6210" s="14">
        <v>0</v>
      </c>
      <c r="K6210" s="14">
        <v>-408</v>
      </c>
      <c r="L6210" s="14">
        <v>640</v>
      </c>
      <c r="M6210" s="14">
        <f>C6210-SUM(D6210:L6210)</f>
        <v>3051.0491555993667</v>
      </c>
      <c r="P6210" s="49">
        <f>D6211/('Parc électrique'!$C$22+'Parc électrique'!$C$23)</f>
        <v>0.70484374999999999</v>
      </c>
      <c r="Q6210" s="49">
        <f t="shared" si="480"/>
        <v>0.68703993597732582</v>
      </c>
      <c r="R6210" s="49">
        <f t="shared" si="481"/>
        <v>0.91492875546754893</v>
      </c>
    </row>
    <row r="6211" spans="1:18" x14ac:dyDescent="0.3">
      <c r="A6211" s="35">
        <f t="shared" si="484"/>
        <v>44274</v>
      </c>
      <c r="B6211" s="36">
        <v>0.66666666666666663</v>
      </c>
      <c r="C6211">
        <v>9403</v>
      </c>
      <c r="D6211">
        <v>4511</v>
      </c>
      <c r="E6211" s="49">
        <f t="shared" si="482"/>
        <v>0.68703993597732582</v>
      </c>
      <c r="F6211" s="49">
        <f t="shared" si="483"/>
        <v>0.91492875546754893</v>
      </c>
      <c r="G6211">
        <v>701</v>
      </c>
      <c r="H6211" s="51">
        <f>G6211/'Parc électrique'!$C$24</f>
        <v>0.23366666666666666</v>
      </c>
      <c r="I6211" s="14">
        <v>880</v>
      </c>
      <c r="J6211" s="14">
        <v>0</v>
      </c>
      <c r="K6211" s="14">
        <v>-382</v>
      </c>
      <c r="L6211" s="14">
        <v>640</v>
      </c>
      <c r="M6211" s="14">
        <f>C6211-SUM(D6211:L6211)</f>
        <v>3051.1643646418879</v>
      </c>
      <c r="P6211" s="49">
        <f>D6212/('Parc électrique'!$C$22+'Parc électrique'!$C$23)</f>
        <v>0.676875</v>
      </c>
      <c r="Q6211" s="49">
        <f t="shared" ref="Q6211:Q6274" si="485">P6211/$T$3*$T$8</f>
        <v>0.65977765521032483</v>
      </c>
      <c r="R6211" s="49">
        <f t="shared" ref="R6211:R6274" si="486">P6211/$T$3*$T$4</f>
        <v>0.87862366851816043</v>
      </c>
    </row>
    <row r="6212" spans="1:18" x14ac:dyDescent="0.3">
      <c r="A6212" s="35">
        <f t="shared" si="484"/>
        <v>44274</v>
      </c>
      <c r="B6212" s="36">
        <v>0.70833333333333337</v>
      </c>
      <c r="C6212">
        <v>9388</v>
      </c>
      <c r="D6212">
        <v>4332</v>
      </c>
      <c r="E6212" s="49">
        <f t="shared" ref="E6212:E6275" si="487">P6211/$T$3*$T$8</f>
        <v>0.65977765521032483</v>
      </c>
      <c r="F6212" s="49">
        <f t="shared" ref="F6212:F6275" si="488">P6211/$T$3*$T$4</f>
        <v>0.87862366851816043</v>
      </c>
      <c r="G6212">
        <v>328</v>
      </c>
      <c r="H6212" s="51">
        <f>G6212/'Parc électrique'!$C$24</f>
        <v>0.10933333333333334</v>
      </c>
      <c r="I6212" s="14">
        <v>880</v>
      </c>
      <c r="J6212" s="14">
        <v>0</v>
      </c>
      <c r="K6212" s="14">
        <v>0</v>
      </c>
      <c r="L6212" s="14">
        <v>641</v>
      </c>
      <c r="M6212" s="14">
        <f>C6212-SUM(D6212:L6212)</f>
        <v>3205.3522653429372</v>
      </c>
      <c r="P6212" s="49">
        <f>D6213/('Parc électrique'!$C$22+'Parc électrique'!$C$23)</f>
        <v>0.666875</v>
      </c>
      <c r="Q6212" s="49">
        <f t="shared" si="485"/>
        <v>0.65003024756178818</v>
      </c>
      <c r="R6212" s="49">
        <f t="shared" si="486"/>
        <v>0.86564307877089308</v>
      </c>
    </row>
    <row r="6213" spans="1:18" x14ac:dyDescent="0.3">
      <c r="A6213" s="35">
        <f t="shared" si="484"/>
        <v>44274</v>
      </c>
      <c r="B6213" s="36">
        <v>0.75</v>
      </c>
      <c r="C6213">
        <v>9844</v>
      </c>
      <c r="D6213">
        <v>4268</v>
      </c>
      <c r="E6213" s="49">
        <f t="shared" si="487"/>
        <v>0.65003024756178818</v>
      </c>
      <c r="F6213" s="49">
        <f t="shared" si="488"/>
        <v>0.86564307877089308</v>
      </c>
      <c r="G6213">
        <v>48</v>
      </c>
      <c r="H6213" s="51">
        <f>G6213/'Parc électrique'!$C$24</f>
        <v>1.6E-2</v>
      </c>
      <c r="I6213" s="14">
        <v>880</v>
      </c>
      <c r="J6213" s="14">
        <v>0</v>
      </c>
      <c r="K6213" s="14">
        <v>0</v>
      </c>
      <c r="L6213" s="14">
        <v>640</v>
      </c>
      <c r="M6213" s="14">
        <f>C6213-SUM(D6213:L6213)</f>
        <v>4006.4683266736683</v>
      </c>
      <c r="P6213" s="49">
        <f>D6214/('Parc électrique'!$C$22+'Parc électrique'!$C$23)</f>
        <v>0.65500000000000003</v>
      </c>
      <c r="Q6213" s="49">
        <f t="shared" si="485"/>
        <v>0.63845520097915087</v>
      </c>
      <c r="R6213" s="49">
        <f t="shared" si="486"/>
        <v>0.8502286284460131</v>
      </c>
    </row>
    <row r="6214" spans="1:18" x14ac:dyDescent="0.3">
      <c r="A6214" s="35">
        <f t="shared" si="484"/>
        <v>44274</v>
      </c>
      <c r="B6214" s="36">
        <v>0.79166666666666663</v>
      </c>
      <c r="C6214">
        <v>10349</v>
      </c>
      <c r="D6214">
        <v>4192</v>
      </c>
      <c r="E6214" s="49">
        <f t="shared" si="487"/>
        <v>0.63845520097915087</v>
      </c>
      <c r="F6214" s="49">
        <f t="shared" si="488"/>
        <v>0.8502286284460131</v>
      </c>
      <c r="G6214">
        <v>0</v>
      </c>
      <c r="H6214" s="51">
        <f>G6214/'Parc électrique'!$C$24</f>
        <v>0</v>
      </c>
      <c r="I6214" s="14">
        <v>880</v>
      </c>
      <c r="J6214" s="14">
        <v>0</v>
      </c>
      <c r="K6214" s="14">
        <v>0</v>
      </c>
      <c r="L6214" s="14">
        <v>637</v>
      </c>
      <c r="M6214" s="14">
        <f>C6214-SUM(D6214:L6214)</f>
        <v>4638.5113161705749</v>
      </c>
      <c r="P6214" s="49">
        <f>D6215/('Parc électrique'!$C$22+'Parc électrique'!$C$23)</f>
        <v>0.59343749999999995</v>
      </c>
      <c r="Q6214" s="49">
        <f t="shared" si="485"/>
        <v>0.57844772264284705</v>
      </c>
      <c r="R6214" s="49">
        <f t="shared" si="486"/>
        <v>0.7703168728143982</v>
      </c>
    </row>
    <row r="6215" spans="1:18" x14ac:dyDescent="0.3">
      <c r="A6215" s="35">
        <f t="shared" si="484"/>
        <v>44274</v>
      </c>
      <c r="B6215" s="36">
        <v>0.83333333333333337</v>
      </c>
      <c r="C6215">
        <v>9739</v>
      </c>
      <c r="D6215">
        <v>3798</v>
      </c>
      <c r="E6215" s="49">
        <f t="shared" si="487"/>
        <v>0.57844772264284705</v>
      </c>
      <c r="F6215" s="49">
        <f t="shared" si="488"/>
        <v>0.7703168728143982</v>
      </c>
      <c r="G6215">
        <v>0</v>
      </c>
      <c r="H6215" s="51">
        <f>G6215/'Parc électrique'!$C$24</f>
        <v>0</v>
      </c>
      <c r="I6215" s="14">
        <v>880</v>
      </c>
      <c r="J6215" s="14">
        <v>0</v>
      </c>
      <c r="K6215" s="14">
        <v>0</v>
      </c>
      <c r="L6215" s="14">
        <v>632</v>
      </c>
      <c r="M6215" s="14">
        <f>C6215-SUM(D6215:L6215)</f>
        <v>4427.6512354045426</v>
      </c>
      <c r="P6215" s="49">
        <f>D6216/('Parc électrique'!$C$22+'Parc électrique'!$C$23)</f>
        <v>0.56296875000000002</v>
      </c>
      <c r="Q6215" s="49">
        <f t="shared" si="485"/>
        <v>0.5487485899637119</v>
      </c>
      <c r="R6215" s="49">
        <f t="shared" si="486"/>
        <v>0.730766638428193</v>
      </c>
    </row>
    <row r="6216" spans="1:18" x14ac:dyDescent="0.3">
      <c r="A6216" s="35">
        <f t="shared" si="484"/>
        <v>44274</v>
      </c>
      <c r="B6216" s="36">
        <v>0.875</v>
      </c>
      <c r="C6216">
        <v>9262</v>
      </c>
      <c r="D6216">
        <v>3603</v>
      </c>
      <c r="E6216" s="49">
        <f t="shared" si="487"/>
        <v>0.5487485899637119</v>
      </c>
      <c r="F6216" s="49">
        <f t="shared" si="488"/>
        <v>0.730766638428193</v>
      </c>
      <c r="G6216">
        <v>0</v>
      </c>
      <c r="H6216" s="51">
        <f>G6216/'Parc électrique'!$C$24</f>
        <v>0</v>
      </c>
      <c r="I6216" s="14">
        <v>880</v>
      </c>
      <c r="J6216" s="14">
        <v>0</v>
      </c>
      <c r="K6216" s="14">
        <v>0</v>
      </c>
      <c r="L6216" s="14">
        <v>624</v>
      </c>
      <c r="M6216" s="14">
        <f>C6216-SUM(D6216:L6216)</f>
        <v>4153.7204847716075</v>
      </c>
      <c r="P6216" s="49">
        <f>D6217/('Parc électrique'!$C$22+'Parc électrique'!$C$23)</f>
        <v>0.55359375</v>
      </c>
      <c r="Q6216" s="49">
        <f t="shared" si="485"/>
        <v>0.53961039529320876</v>
      </c>
      <c r="R6216" s="49">
        <f t="shared" si="486"/>
        <v>0.71859733554012983</v>
      </c>
    </row>
    <row r="6217" spans="1:18" x14ac:dyDescent="0.3">
      <c r="A6217" s="35">
        <f t="shared" si="484"/>
        <v>44274</v>
      </c>
      <c r="B6217" s="36">
        <v>0.91666666666666663</v>
      </c>
      <c r="C6217">
        <v>9477</v>
      </c>
      <c r="D6217">
        <v>3543</v>
      </c>
      <c r="E6217" s="49">
        <f t="shared" si="487"/>
        <v>0.53961039529320876</v>
      </c>
      <c r="F6217" s="49">
        <f t="shared" si="488"/>
        <v>0.71859733554012983</v>
      </c>
      <c r="G6217">
        <v>0</v>
      </c>
      <c r="H6217" s="51">
        <f>G6217/'Parc électrique'!$C$24</f>
        <v>0</v>
      </c>
      <c r="I6217" s="14">
        <v>880</v>
      </c>
      <c r="J6217" s="14">
        <v>0</v>
      </c>
      <c r="K6217" s="14">
        <v>248</v>
      </c>
      <c r="L6217" s="14">
        <v>619</v>
      </c>
      <c r="M6217" s="14">
        <f>C6217-SUM(D6217:L6217)</f>
        <v>4185.7417922691675</v>
      </c>
      <c r="P6217" s="49">
        <f>D6218/('Parc électrique'!$C$22+'Parc électrique'!$C$23)</f>
        <v>0.57015625000000003</v>
      </c>
      <c r="Q6217" s="49">
        <f t="shared" si="485"/>
        <v>0.55575453921109774</v>
      </c>
      <c r="R6217" s="49">
        <f t="shared" si="486"/>
        <v>0.74009643730904151</v>
      </c>
    </row>
    <row r="6218" spans="1:18" x14ac:dyDescent="0.3">
      <c r="A6218" s="35">
        <f t="shared" si="484"/>
        <v>44274</v>
      </c>
      <c r="B6218" s="36">
        <v>0.95833333333333337</v>
      </c>
      <c r="C6218">
        <v>9659</v>
      </c>
      <c r="D6218">
        <v>3649</v>
      </c>
      <c r="E6218" s="49">
        <f t="shared" si="487"/>
        <v>0.55575453921109774</v>
      </c>
      <c r="F6218" s="49">
        <f t="shared" si="488"/>
        <v>0.74009643730904151</v>
      </c>
      <c r="G6218">
        <v>0</v>
      </c>
      <c r="H6218" s="51">
        <f>G6218/'Parc électrique'!$C$24</f>
        <v>0</v>
      </c>
      <c r="I6218" s="14">
        <v>880</v>
      </c>
      <c r="J6218" s="14">
        <v>0</v>
      </c>
      <c r="K6218" s="14">
        <v>0</v>
      </c>
      <c r="L6218" s="14">
        <v>615</v>
      </c>
      <c r="M6218" s="14">
        <f>C6218-SUM(D6218:L6218)</f>
        <v>4513.7041490234797</v>
      </c>
      <c r="P6218" s="49">
        <f>D6219/('Parc électrique'!$C$22+'Parc électrique'!$C$23)</f>
        <v>0.55390625000000004</v>
      </c>
      <c r="Q6218" s="49">
        <f t="shared" si="485"/>
        <v>0.53991500178222562</v>
      </c>
      <c r="R6218" s="49">
        <f t="shared" si="486"/>
        <v>0.71900297896973198</v>
      </c>
    </row>
    <row r="6219" spans="1:18" x14ac:dyDescent="0.3">
      <c r="A6219" s="35">
        <f t="shared" si="484"/>
        <v>44275</v>
      </c>
      <c r="B6219" s="36">
        <v>0</v>
      </c>
      <c r="C6219">
        <v>9013</v>
      </c>
      <c r="D6219">
        <v>3545</v>
      </c>
      <c r="E6219" s="49">
        <f t="shared" si="487"/>
        <v>0.53991500178222562</v>
      </c>
      <c r="F6219" s="49">
        <f t="shared" si="488"/>
        <v>0.71900297896973198</v>
      </c>
      <c r="G6219">
        <v>0</v>
      </c>
      <c r="H6219" s="51">
        <f>G6219/'Parc électrique'!$C$24</f>
        <v>0</v>
      </c>
      <c r="I6219" s="14">
        <v>880</v>
      </c>
      <c r="J6219" s="14">
        <v>0</v>
      </c>
      <c r="K6219" s="14">
        <v>941</v>
      </c>
      <c r="L6219" s="14">
        <v>594</v>
      </c>
      <c r="M6219" s="14">
        <f>C6219-SUM(D6219:L6219)</f>
        <v>3051.7410820192472</v>
      </c>
      <c r="P6219" s="49">
        <f>D6220/('Parc électrique'!$C$22+'Parc électrique'!$C$23)</f>
        <v>0.52875000000000005</v>
      </c>
      <c r="Q6219" s="49">
        <f t="shared" si="485"/>
        <v>0.51539417941637555</v>
      </c>
      <c r="R6219" s="49">
        <f t="shared" si="486"/>
        <v>0.68634868288676243</v>
      </c>
    </row>
    <row r="6220" spans="1:18" x14ac:dyDescent="0.3">
      <c r="A6220" s="35">
        <f t="shared" si="484"/>
        <v>44275</v>
      </c>
      <c r="B6220" s="36">
        <v>4.1666666666666664E-2</v>
      </c>
      <c r="C6220">
        <v>8605</v>
      </c>
      <c r="D6220">
        <v>3384</v>
      </c>
      <c r="E6220" s="49">
        <f t="shared" si="487"/>
        <v>0.51539417941637555</v>
      </c>
      <c r="F6220" s="49">
        <f t="shared" si="488"/>
        <v>0.68634868288676243</v>
      </c>
      <c r="G6220">
        <v>0</v>
      </c>
      <c r="H6220" s="51">
        <f>G6220/'Parc électrique'!$C$24</f>
        <v>0</v>
      </c>
      <c r="I6220" s="14">
        <v>880</v>
      </c>
      <c r="J6220" s="14">
        <v>0</v>
      </c>
      <c r="K6220" s="14">
        <v>0</v>
      </c>
      <c r="L6220" s="14">
        <v>592</v>
      </c>
      <c r="M6220" s="14">
        <f>C6220-SUM(D6220:L6220)</f>
        <v>3747.798257137697</v>
      </c>
      <c r="P6220" s="49">
        <f>D6221/('Parc électrique'!$C$22+'Parc électrique'!$C$23)</f>
        <v>0.55734375000000003</v>
      </c>
      <c r="Q6220" s="49">
        <f t="shared" si="485"/>
        <v>0.54326567316141006</v>
      </c>
      <c r="R6220" s="49">
        <f t="shared" si="486"/>
        <v>0.7234650566953551</v>
      </c>
    </row>
    <row r="6221" spans="1:18" x14ac:dyDescent="0.3">
      <c r="A6221" s="35">
        <f t="shared" si="484"/>
        <v>44275</v>
      </c>
      <c r="B6221" s="36">
        <v>8.3333333333333329E-2</v>
      </c>
      <c r="C6221">
        <v>8252</v>
      </c>
      <c r="D6221">
        <v>3567</v>
      </c>
      <c r="E6221" s="49">
        <f t="shared" si="487"/>
        <v>0.54326567316141006</v>
      </c>
      <c r="F6221" s="49">
        <f t="shared" si="488"/>
        <v>0.7234650566953551</v>
      </c>
      <c r="G6221">
        <v>0</v>
      </c>
      <c r="H6221" s="51">
        <f>G6221/'Parc électrique'!$C$24</f>
        <v>0</v>
      </c>
      <c r="I6221" s="14">
        <v>880</v>
      </c>
      <c r="J6221" s="14">
        <v>0</v>
      </c>
      <c r="K6221" s="14">
        <v>158</v>
      </c>
      <c r="L6221" s="14">
        <v>594</v>
      </c>
      <c r="M6221" s="14">
        <f>C6221-SUM(D6221:L6221)</f>
        <v>3051.7332692701439</v>
      </c>
      <c r="P6221" s="49">
        <f>D6222/('Parc électrique'!$C$22+'Parc électrique'!$C$23)</f>
        <v>0.53781250000000003</v>
      </c>
      <c r="Q6221" s="49">
        <f t="shared" si="485"/>
        <v>0.52422776759786194</v>
      </c>
      <c r="R6221" s="49">
        <f t="shared" si="486"/>
        <v>0.69811234234522357</v>
      </c>
    </row>
    <row r="6222" spans="1:18" x14ac:dyDescent="0.3">
      <c r="A6222" s="35">
        <f t="shared" si="484"/>
        <v>44275</v>
      </c>
      <c r="B6222" s="36">
        <v>0.125</v>
      </c>
      <c r="C6222">
        <v>7786</v>
      </c>
      <c r="D6222">
        <v>3442</v>
      </c>
      <c r="E6222" s="49">
        <f t="shared" si="487"/>
        <v>0.52422776759786194</v>
      </c>
      <c r="F6222" s="49">
        <f t="shared" si="488"/>
        <v>0.69811234234522357</v>
      </c>
      <c r="G6222">
        <v>0</v>
      </c>
      <c r="H6222" s="51">
        <f>G6222/'Parc électrique'!$C$24</f>
        <v>0</v>
      </c>
      <c r="I6222" s="14">
        <v>880</v>
      </c>
      <c r="J6222" s="14">
        <v>0</v>
      </c>
      <c r="K6222" s="14">
        <v>-186</v>
      </c>
      <c r="L6222" s="14">
        <v>597</v>
      </c>
      <c r="M6222" s="14">
        <f>C6222-SUM(D6222:L6222)</f>
        <v>3051.7776598900564</v>
      </c>
      <c r="P6222" s="49">
        <f>D6223/('Parc électrique'!$C$22+'Parc électrique'!$C$23)</f>
        <v>0.55500000000000005</v>
      </c>
      <c r="Q6222" s="49">
        <f t="shared" si="485"/>
        <v>0.54098112449378433</v>
      </c>
      <c r="R6222" s="49">
        <f t="shared" si="486"/>
        <v>0.72042273097333931</v>
      </c>
    </row>
    <row r="6223" spans="1:18" x14ac:dyDescent="0.3">
      <c r="A6223" s="35">
        <f t="shared" si="484"/>
        <v>44275</v>
      </c>
      <c r="B6223" s="36">
        <v>0.16666666666666666</v>
      </c>
      <c r="C6223">
        <v>7607</v>
      </c>
      <c r="D6223">
        <v>3552</v>
      </c>
      <c r="E6223" s="49">
        <f t="shared" si="487"/>
        <v>0.54098112449378433</v>
      </c>
      <c r="F6223" s="49">
        <f t="shared" si="488"/>
        <v>0.72042273097333931</v>
      </c>
      <c r="G6223">
        <v>0</v>
      </c>
      <c r="H6223" s="51">
        <f>G6223/'Parc électrique'!$C$24</f>
        <v>0</v>
      </c>
      <c r="I6223" s="14">
        <v>880</v>
      </c>
      <c r="J6223" s="14">
        <v>0</v>
      </c>
      <c r="K6223" s="14">
        <v>-477</v>
      </c>
      <c r="L6223" s="14">
        <v>599</v>
      </c>
      <c r="M6223" s="14">
        <f>C6223-SUM(D6223:L6223)</f>
        <v>3051.7385961445325</v>
      </c>
      <c r="P6223" s="49">
        <f>D6224/('Parc électrique'!$C$22+'Parc électrique'!$C$23)</f>
        <v>0.5596875</v>
      </c>
      <c r="Q6223" s="49">
        <f t="shared" si="485"/>
        <v>0.54555022182903579</v>
      </c>
      <c r="R6223" s="49">
        <f t="shared" si="486"/>
        <v>0.72650738241737089</v>
      </c>
    </row>
    <row r="6224" spans="1:18" x14ac:dyDescent="0.3">
      <c r="A6224" s="35">
        <f t="shared" si="484"/>
        <v>44275</v>
      </c>
      <c r="B6224" s="36">
        <v>0.20833333333333334</v>
      </c>
      <c r="C6224">
        <v>7768</v>
      </c>
      <c r="D6224">
        <v>3582</v>
      </c>
      <c r="E6224" s="49">
        <f t="shared" si="487"/>
        <v>0.54555022182903579</v>
      </c>
      <c r="F6224" s="49">
        <f t="shared" si="488"/>
        <v>0.72650738241737089</v>
      </c>
      <c r="G6224">
        <v>0</v>
      </c>
      <c r="H6224" s="51">
        <f>G6224/'Parc électrique'!$C$24</f>
        <v>0</v>
      </c>
      <c r="I6224" s="14">
        <v>880</v>
      </c>
      <c r="J6224" s="14">
        <v>0</v>
      </c>
      <c r="K6224" s="14">
        <v>-353</v>
      </c>
      <c r="L6224" s="14">
        <v>606</v>
      </c>
      <c r="M6224" s="14">
        <f>C6224-SUM(D6224:L6224)</f>
        <v>3051.7279423957534</v>
      </c>
      <c r="P6224" s="49">
        <f>D6225/('Parc électrique'!$C$22+'Parc électrique'!$C$23)</f>
        <v>0.54453125000000002</v>
      </c>
      <c r="Q6224" s="49">
        <f t="shared" si="485"/>
        <v>0.53077680711172248</v>
      </c>
      <c r="R6224" s="49">
        <f t="shared" si="486"/>
        <v>0.7068336760816688</v>
      </c>
    </row>
    <row r="6225" spans="1:18" x14ac:dyDescent="0.3">
      <c r="A6225" s="35">
        <f t="shared" si="484"/>
        <v>44275</v>
      </c>
      <c r="B6225" s="36">
        <v>0.25</v>
      </c>
      <c r="C6225">
        <v>8107</v>
      </c>
      <c r="D6225">
        <v>3485</v>
      </c>
      <c r="E6225" s="49">
        <f t="shared" si="487"/>
        <v>0.53077680711172248</v>
      </c>
      <c r="F6225" s="49">
        <f t="shared" si="488"/>
        <v>0.7068336760816688</v>
      </c>
      <c r="G6225">
        <v>1</v>
      </c>
      <c r="H6225" s="51">
        <f>G6225/'Parc électrique'!$C$24</f>
        <v>3.3333333333333332E-4</v>
      </c>
      <c r="I6225" s="14">
        <v>880</v>
      </c>
      <c r="J6225" s="14">
        <v>0</v>
      </c>
      <c r="K6225" s="14">
        <v>74</v>
      </c>
      <c r="L6225" s="14">
        <v>614</v>
      </c>
      <c r="M6225" s="14">
        <f>C6225-SUM(D6225:L6225)</f>
        <v>3051.7620561834738</v>
      </c>
      <c r="P6225" s="49">
        <f>D6226/('Parc électrique'!$C$22+'Parc électrique'!$C$23)</f>
        <v>0.53546875000000005</v>
      </c>
      <c r="Q6225" s="49">
        <f t="shared" si="485"/>
        <v>0.52194321893023621</v>
      </c>
      <c r="R6225" s="49">
        <f t="shared" si="486"/>
        <v>0.69507001662320778</v>
      </c>
    </row>
    <row r="6226" spans="1:18" x14ac:dyDescent="0.3">
      <c r="A6226" s="35">
        <f t="shared" si="484"/>
        <v>44275</v>
      </c>
      <c r="B6226" s="36">
        <v>0.29166666666666669</v>
      </c>
      <c r="C6226">
        <v>8369</v>
      </c>
      <c r="D6226">
        <v>3427</v>
      </c>
      <c r="E6226" s="49">
        <f t="shared" si="487"/>
        <v>0.52194321893023621</v>
      </c>
      <c r="F6226" s="49">
        <f t="shared" si="488"/>
        <v>0.69507001662320778</v>
      </c>
      <c r="G6226">
        <v>89</v>
      </c>
      <c r="H6226" s="51">
        <f>G6226/'Parc électrique'!$C$24</f>
        <v>2.9666666666666668E-2</v>
      </c>
      <c r="I6226" s="14">
        <v>880</v>
      </c>
      <c r="J6226" s="14">
        <v>0</v>
      </c>
      <c r="K6226" s="14">
        <v>292</v>
      </c>
      <c r="L6226" s="14">
        <v>628</v>
      </c>
      <c r="M6226" s="14">
        <f>C6226-SUM(D6226:L6226)</f>
        <v>3051.7533200977796</v>
      </c>
      <c r="P6226" s="49">
        <f>D6227/('Parc électrique'!$C$22+'Parc électrique'!$C$23)</f>
        <v>0.50515624999999997</v>
      </c>
      <c r="Q6226" s="49">
        <f t="shared" si="485"/>
        <v>0.49239638949560938</v>
      </c>
      <c r="R6226" s="49">
        <f t="shared" si="486"/>
        <v>0.65572260395180348</v>
      </c>
    </row>
    <row r="6227" spans="1:18" x14ac:dyDescent="0.3">
      <c r="A6227" s="35">
        <f t="shared" si="484"/>
        <v>44275</v>
      </c>
      <c r="B6227" s="36">
        <v>0.33333333333333331</v>
      </c>
      <c r="C6227">
        <v>8904</v>
      </c>
      <c r="D6227">
        <v>3233</v>
      </c>
      <c r="E6227" s="49">
        <f t="shared" si="487"/>
        <v>0.49239638949560938</v>
      </c>
      <c r="F6227" s="49">
        <f t="shared" si="488"/>
        <v>0.65572260395180348</v>
      </c>
      <c r="G6227">
        <v>514</v>
      </c>
      <c r="H6227" s="51">
        <f>G6227/'Parc électrique'!$C$24</f>
        <v>0.17133333333333334</v>
      </c>
      <c r="I6227" s="14">
        <v>880</v>
      </c>
      <c r="J6227" s="14">
        <v>0</v>
      </c>
      <c r="K6227" s="14">
        <v>588</v>
      </c>
      <c r="L6227" s="14">
        <v>636</v>
      </c>
      <c r="M6227" s="14">
        <f>C6227-SUM(D6227:L6227)</f>
        <v>3051.6805476732188</v>
      </c>
      <c r="P6227" s="49">
        <f>D6228/('Parc électrique'!$C$22+'Parc électrique'!$C$23)</f>
        <v>0.51187499999999997</v>
      </c>
      <c r="Q6227" s="49">
        <f t="shared" si="485"/>
        <v>0.49894542900946992</v>
      </c>
      <c r="R6227" s="49">
        <f t="shared" si="486"/>
        <v>0.66444393768824861</v>
      </c>
    </row>
    <row r="6228" spans="1:18" x14ac:dyDescent="0.3">
      <c r="A6228" s="35">
        <f t="shared" si="484"/>
        <v>44275</v>
      </c>
      <c r="B6228" s="36">
        <v>0.375</v>
      </c>
      <c r="C6228">
        <v>9259</v>
      </c>
      <c r="D6228">
        <v>3276</v>
      </c>
      <c r="E6228" s="49">
        <f t="shared" si="487"/>
        <v>0.49894542900946992</v>
      </c>
      <c r="F6228" s="49">
        <f t="shared" si="488"/>
        <v>0.66444393768824861</v>
      </c>
      <c r="G6228">
        <v>1125</v>
      </c>
      <c r="H6228" s="51">
        <f>G6228/'Parc électrique'!$C$24</f>
        <v>0.375</v>
      </c>
      <c r="I6228" s="14">
        <v>880</v>
      </c>
      <c r="J6228" s="14">
        <v>0</v>
      </c>
      <c r="K6228" s="14">
        <v>288</v>
      </c>
      <c r="L6228" s="14">
        <v>637</v>
      </c>
      <c r="M6228" s="14">
        <f>C6228-SUM(D6228:L6228)</f>
        <v>3051.4616106333024</v>
      </c>
      <c r="P6228" s="49">
        <f>D6229/('Parc électrique'!$C$22+'Parc électrique'!$C$23)</f>
        <v>0.50453124999999999</v>
      </c>
      <c r="Q6228" s="49">
        <f t="shared" si="485"/>
        <v>0.49178717651757586</v>
      </c>
      <c r="R6228" s="49">
        <f t="shared" si="486"/>
        <v>0.65491131709259931</v>
      </c>
    </row>
    <row r="6229" spans="1:18" x14ac:dyDescent="0.3">
      <c r="A6229" s="35">
        <f t="shared" si="484"/>
        <v>44275</v>
      </c>
      <c r="B6229" s="36">
        <v>0.41666666666666669</v>
      </c>
      <c r="C6229">
        <v>9284</v>
      </c>
      <c r="D6229">
        <v>3229</v>
      </c>
      <c r="E6229" s="49">
        <f t="shared" si="487"/>
        <v>0.49178717651757586</v>
      </c>
      <c r="F6229" s="49">
        <f t="shared" si="488"/>
        <v>0.65491131709259931</v>
      </c>
      <c r="G6229">
        <v>1598</v>
      </c>
      <c r="H6229" s="51">
        <f>G6229/'Parc électrique'!$C$24</f>
        <v>0.53266666666666662</v>
      </c>
      <c r="I6229" s="14">
        <v>880</v>
      </c>
      <c r="J6229" s="14">
        <v>0</v>
      </c>
      <c r="K6229" s="14">
        <v>-112</v>
      </c>
      <c r="L6229" s="14">
        <v>636</v>
      </c>
      <c r="M6229" s="14">
        <f>C6229-SUM(D6229:L6229)</f>
        <v>3051.3206348397225</v>
      </c>
      <c r="P6229" s="49">
        <f>D6230/('Parc électrique'!$C$22+'Parc électrique'!$C$23)</f>
        <v>0.52812499999999996</v>
      </c>
      <c r="Q6229" s="49">
        <f t="shared" si="485"/>
        <v>0.51478496643834204</v>
      </c>
      <c r="R6229" s="49">
        <f t="shared" si="486"/>
        <v>0.68553739602755814</v>
      </c>
    </row>
    <row r="6230" spans="1:18" x14ac:dyDescent="0.3">
      <c r="A6230" s="35">
        <f t="shared" si="484"/>
        <v>44275</v>
      </c>
      <c r="B6230" s="36">
        <v>0.45833333333333331</v>
      </c>
      <c r="C6230">
        <v>9366</v>
      </c>
      <c r="D6230">
        <v>3380</v>
      </c>
      <c r="E6230" s="49">
        <f t="shared" si="487"/>
        <v>0.51478496643834204</v>
      </c>
      <c r="F6230" s="49">
        <f t="shared" si="488"/>
        <v>0.68553739602755814</v>
      </c>
      <c r="G6230">
        <v>1818</v>
      </c>
      <c r="H6230" s="51">
        <f>G6230/'Parc électrique'!$C$24</f>
        <v>0.60599999999999998</v>
      </c>
      <c r="I6230" s="14">
        <v>880</v>
      </c>
      <c r="J6230" s="14">
        <v>0</v>
      </c>
      <c r="K6230" s="14">
        <v>-398</v>
      </c>
      <c r="L6230" s="14">
        <v>633</v>
      </c>
      <c r="M6230" s="14">
        <f>C6230-SUM(D6230:L6230)</f>
        <v>3051.1936776375351</v>
      </c>
      <c r="P6230" s="49">
        <f>D6231/('Parc électrique'!$C$22+'Parc électrique'!$C$23)</f>
        <v>0.53562500000000002</v>
      </c>
      <c r="Q6230" s="49">
        <f t="shared" si="485"/>
        <v>0.52209552217474453</v>
      </c>
      <c r="R6230" s="49">
        <f t="shared" si="486"/>
        <v>0.69527283833800879</v>
      </c>
    </row>
    <row r="6231" spans="1:18" x14ac:dyDescent="0.3">
      <c r="A6231" s="35">
        <f t="shared" si="484"/>
        <v>44275</v>
      </c>
      <c r="B6231" s="36">
        <v>0.5</v>
      </c>
      <c r="C6231">
        <v>9641</v>
      </c>
      <c r="D6231">
        <v>3428</v>
      </c>
      <c r="E6231" s="49">
        <f t="shared" si="487"/>
        <v>0.52209552217474453</v>
      </c>
      <c r="F6231" s="49">
        <f t="shared" si="488"/>
        <v>0.69527283833800879</v>
      </c>
      <c r="G6231">
        <v>1934</v>
      </c>
      <c r="H6231" s="51">
        <f>G6231/'Parc électrique'!$C$24</f>
        <v>0.64466666666666672</v>
      </c>
      <c r="I6231" s="14">
        <v>880</v>
      </c>
      <c r="J6231" s="14">
        <v>0</v>
      </c>
      <c r="K6231" s="14">
        <v>-287</v>
      </c>
      <c r="L6231" s="14">
        <v>633</v>
      </c>
      <c r="M6231" s="14">
        <f>C6231-SUM(D6231:L6231)</f>
        <v>3051.1379649728206</v>
      </c>
      <c r="P6231" s="49">
        <f>D6232/('Parc électrique'!$C$22+'Parc électrique'!$C$23)</f>
        <v>0.53218750000000004</v>
      </c>
      <c r="Q6231" s="49">
        <f t="shared" si="485"/>
        <v>0.5187448507955601</v>
      </c>
      <c r="R6231" s="49">
        <f t="shared" si="486"/>
        <v>0.69081076061238567</v>
      </c>
    </row>
    <row r="6232" spans="1:18" x14ac:dyDescent="0.3">
      <c r="A6232" s="35">
        <f t="shared" si="484"/>
        <v>44275</v>
      </c>
      <c r="B6232" s="36">
        <v>0.54166666666666663</v>
      </c>
      <c r="C6232">
        <v>9211</v>
      </c>
      <c r="D6232">
        <v>3406</v>
      </c>
      <c r="E6232" s="49">
        <f t="shared" si="487"/>
        <v>0.5187448507955601</v>
      </c>
      <c r="F6232" s="49">
        <f t="shared" si="488"/>
        <v>0.69081076061238567</v>
      </c>
      <c r="G6232">
        <v>1986</v>
      </c>
      <c r="H6232" s="51">
        <f>G6232/'Parc électrique'!$C$24</f>
        <v>0.66200000000000003</v>
      </c>
      <c r="I6232" s="14">
        <v>880</v>
      </c>
      <c r="J6232" s="14">
        <v>0</v>
      </c>
      <c r="K6232" s="14">
        <v>-748</v>
      </c>
      <c r="L6232" s="14">
        <v>634</v>
      </c>
      <c r="M6232" s="14">
        <f>C6232-SUM(D6232:L6232)</f>
        <v>3051.1284443885925</v>
      </c>
      <c r="P6232" s="49">
        <f>D6233/('Parc électrique'!$C$22+'Parc électrique'!$C$23)</f>
        <v>0.50687499999999996</v>
      </c>
      <c r="Q6232" s="49">
        <f t="shared" si="485"/>
        <v>0.49407172518520165</v>
      </c>
      <c r="R6232" s="49">
        <f t="shared" si="486"/>
        <v>0.6579536428146151</v>
      </c>
    </row>
    <row r="6233" spans="1:18" x14ac:dyDescent="0.3">
      <c r="A6233" s="35">
        <f t="shared" si="484"/>
        <v>44275</v>
      </c>
      <c r="B6233" s="36">
        <v>0.58333333333333337</v>
      </c>
      <c r="C6233">
        <v>8834</v>
      </c>
      <c r="D6233">
        <v>3244</v>
      </c>
      <c r="E6233" s="49">
        <f t="shared" si="487"/>
        <v>0.49407172518520165</v>
      </c>
      <c r="F6233" s="49">
        <f t="shared" si="488"/>
        <v>0.6579536428146151</v>
      </c>
      <c r="G6233">
        <v>1825</v>
      </c>
      <c r="H6233" s="51">
        <f>G6233/'Parc électrique'!$C$24</f>
        <v>0.60833333333333328</v>
      </c>
      <c r="I6233" s="14">
        <v>880</v>
      </c>
      <c r="J6233" s="14">
        <v>0</v>
      </c>
      <c r="K6233" s="14">
        <v>-795</v>
      </c>
      <c r="L6233" s="14">
        <v>627</v>
      </c>
      <c r="M6233" s="14">
        <f>C6233-SUM(D6233:L6233)</f>
        <v>3051.2396412986673</v>
      </c>
      <c r="P6233" s="49">
        <f>D6234/('Parc électrique'!$C$22+'Parc électrique'!$C$23)</f>
        <v>0.48015625000000001</v>
      </c>
      <c r="Q6233" s="49">
        <f t="shared" si="485"/>
        <v>0.4680278703742678</v>
      </c>
      <c r="R6233" s="49">
        <f t="shared" si="486"/>
        <v>0.62327112958363506</v>
      </c>
    </row>
    <row r="6234" spans="1:18" x14ac:dyDescent="0.3">
      <c r="A6234" s="35">
        <f t="shared" si="484"/>
        <v>44275</v>
      </c>
      <c r="B6234" s="36">
        <v>0.625</v>
      </c>
      <c r="C6234">
        <v>8578</v>
      </c>
      <c r="D6234">
        <v>3073</v>
      </c>
      <c r="E6234" s="49">
        <f t="shared" si="487"/>
        <v>0.4680278703742678</v>
      </c>
      <c r="F6234" s="49">
        <f t="shared" si="488"/>
        <v>0.62327112958363506</v>
      </c>
      <c r="G6234">
        <v>1534</v>
      </c>
      <c r="H6234" s="51">
        <f>G6234/'Parc électrique'!$C$24</f>
        <v>0.51133333333333331</v>
      </c>
      <c r="I6234" s="14">
        <v>880</v>
      </c>
      <c r="J6234" s="14">
        <v>0</v>
      </c>
      <c r="K6234" s="14">
        <v>-582</v>
      </c>
      <c r="L6234" s="14">
        <v>620</v>
      </c>
      <c r="M6234" s="14">
        <f>C6234-SUM(D6234:L6234)</f>
        <v>3051.3973676667092</v>
      </c>
      <c r="P6234" s="49">
        <f>D6235/('Parc électrique'!$C$22+'Parc électrique'!$C$23)</f>
        <v>0.49578125000000001</v>
      </c>
      <c r="Q6234" s="49">
        <f t="shared" si="485"/>
        <v>0.48325819482510635</v>
      </c>
      <c r="R6234" s="49">
        <f t="shared" si="486"/>
        <v>0.64355330106374042</v>
      </c>
    </row>
    <row r="6235" spans="1:18" x14ac:dyDescent="0.3">
      <c r="A6235" s="35">
        <f t="shared" si="484"/>
        <v>44275</v>
      </c>
      <c r="B6235" s="36">
        <v>0.66666666666666663</v>
      </c>
      <c r="C6235">
        <v>8403</v>
      </c>
      <c r="D6235">
        <v>3173</v>
      </c>
      <c r="E6235" s="49">
        <f t="shared" si="487"/>
        <v>0.48325819482510635</v>
      </c>
      <c r="F6235" s="49">
        <f t="shared" si="488"/>
        <v>0.64355330106374042</v>
      </c>
      <c r="G6235">
        <v>1006</v>
      </c>
      <c r="H6235" s="51">
        <f>G6235/'Parc électrique'!$C$24</f>
        <v>0.33533333333333332</v>
      </c>
      <c r="I6235" s="14">
        <v>880</v>
      </c>
      <c r="J6235" s="14">
        <v>0</v>
      </c>
      <c r="K6235" s="14">
        <v>-329</v>
      </c>
      <c r="L6235" s="14">
        <v>620</v>
      </c>
      <c r="M6235" s="14">
        <f>C6235-SUM(D6235:L6235)</f>
        <v>3051.5378551707781</v>
      </c>
      <c r="P6235" s="49">
        <f>D6236/('Parc électrique'!$C$22+'Parc électrique'!$C$23)</f>
        <v>0.48765625000000001</v>
      </c>
      <c r="Q6235" s="49">
        <f t="shared" si="485"/>
        <v>0.47533842611067029</v>
      </c>
      <c r="R6235" s="49">
        <f t="shared" si="486"/>
        <v>0.6330065718940856</v>
      </c>
    </row>
    <row r="6236" spans="1:18" x14ac:dyDescent="0.3">
      <c r="A6236" s="35">
        <f t="shared" ref="A6236:A6299" si="489">A6212+1</f>
        <v>44275</v>
      </c>
      <c r="B6236" s="36">
        <v>0.70833333333333337</v>
      </c>
      <c r="C6236">
        <v>8526</v>
      </c>
      <c r="D6236">
        <v>3121</v>
      </c>
      <c r="E6236" s="49">
        <f t="shared" si="487"/>
        <v>0.47533842611067029</v>
      </c>
      <c r="F6236" s="49">
        <f t="shared" si="488"/>
        <v>0.6330065718940856</v>
      </c>
      <c r="G6236">
        <v>419</v>
      </c>
      <c r="H6236" s="51">
        <f>G6236/'Parc électrique'!$C$24</f>
        <v>0.13966666666666666</v>
      </c>
      <c r="I6236" s="14">
        <v>880</v>
      </c>
      <c r="J6236" s="14">
        <v>0</v>
      </c>
      <c r="K6236" s="14">
        <v>358</v>
      </c>
      <c r="L6236" s="14">
        <v>623</v>
      </c>
      <c r="M6236" s="14">
        <f>C6236-SUM(D6236:L6236)</f>
        <v>3123.7519883353289</v>
      </c>
      <c r="P6236" s="49">
        <f>D6237/('Parc électrique'!$C$22+'Parc électrique'!$C$23)</f>
        <v>0.49046875000000001</v>
      </c>
      <c r="Q6236" s="49">
        <f t="shared" si="485"/>
        <v>0.47807988451182126</v>
      </c>
      <c r="R6236" s="49">
        <f t="shared" si="486"/>
        <v>0.63665736276050455</v>
      </c>
    </row>
    <row r="6237" spans="1:18" x14ac:dyDescent="0.3">
      <c r="A6237" s="35">
        <f t="shared" si="489"/>
        <v>44275</v>
      </c>
      <c r="B6237" s="36">
        <v>0.75</v>
      </c>
      <c r="C6237">
        <v>9105</v>
      </c>
      <c r="D6237">
        <v>3139</v>
      </c>
      <c r="E6237" s="49">
        <f t="shared" si="487"/>
        <v>0.47807988451182126</v>
      </c>
      <c r="F6237" s="49">
        <f t="shared" si="488"/>
        <v>0.63665736276050455</v>
      </c>
      <c r="G6237">
        <v>47</v>
      </c>
      <c r="H6237" s="51">
        <f>G6237/'Parc électrique'!$C$24</f>
        <v>1.5666666666666666E-2</v>
      </c>
      <c r="I6237" s="14">
        <v>880</v>
      </c>
      <c r="J6237" s="14">
        <v>0</v>
      </c>
      <c r="K6237" s="14">
        <v>229</v>
      </c>
      <c r="L6237" s="14">
        <v>623</v>
      </c>
      <c r="M6237" s="14">
        <f>C6237-SUM(D6237:L6237)</f>
        <v>4185.8695960860605</v>
      </c>
      <c r="P6237" s="49">
        <f>D6238/('Parc électrique'!$C$22+'Parc électrique'!$C$23)</f>
        <v>0.53968749999999999</v>
      </c>
      <c r="Q6237" s="49">
        <f t="shared" si="485"/>
        <v>0.52605540653196259</v>
      </c>
      <c r="R6237" s="49">
        <f t="shared" si="486"/>
        <v>0.7005462029228362</v>
      </c>
    </row>
    <row r="6238" spans="1:18" x14ac:dyDescent="0.3">
      <c r="A6238" s="35">
        <f t="shared" si="489"/>
        <v>44275</v>
      </c>
      <c r="B6238" s="36">
        <v>0.79166666666666663</v>
      </c>
      <c r="C6238">
        <v>9630</v>
      </c>
      <c r="D6238">
        <v>3454</v>
      </c>
      <c r="E6238" s="49">
        <f t="shared" si="487"/>
        <v>0.52605540653196259</v>
      </c>
      <c r="F6238" s="49">
        <f t="shared" si="488"/>
        <v>0.7005462029228362</v>
      </c>
      <c r="G6238">
        <v>0</v>
      </c>
      <c r="H6238" s="51">
        <f>G6238/'Parc électrique'!$C$24</f>
        <v>0</v>
      </c>
      <c r="I6238" s="14">
        <v>880</v>
      </c>
      <c r="J6238" s="14">
        <v>0</v>
      </c>
      <c r="K6238" s="14">
        <v>485</v>
      </c>
      <c r="L6238" s="14">
        <v>624</v>
      </c>
      <c r="M6238" s="14">
        <f>C6238-SUM(D6238:L6238)</f>
        <v>4185.7733983905455</v>
      </c>
      <c r="P6238" s="49">
        <f>D6239/('Parc électrique'!$C$22+'Parc électrique'!$C$23)</f>
        <v>0.55156249999999996</v>
      </c>
      <c r="Q6238" s="49">
        <f t="shared" si="485"/>
        <v>0.53763045311459978</v>
      </c>
      <c r="R6238" s="49">
        <f t="shared" si="486"/>
        <v>0.71596065324771607</v>
      </c>
    </row>
    <row r="6239" spans="1:18" x14ac:dyDescent="0.3">
      <c r="A6239" s="35">
        <f t="shared" si="489"/>
        <v>44275</v>
      </c>
      <c r="B6239" s="36">
        <v>0.83333333333333337</v>
      </c>
      <c r="C6239">
        <v>9135</v>
      </c>
      <c r="D6239">
        <v>3530</v>
      </c>
      <c r="E6239" s="49">
        <f t="shared" si="487"/>
        <v>0.53763045311459978</v>
      </c>
      <c r="F6239" s="49">
        <f t="shared" si="488"/>
        <v>0.71596065324771607</v>
      </c>
      <c r="G6239">
        <v>0</v>
      </c>
      <c r="H6239" s="51">
        <f>G6239/'Parc électrique'!$C$24</f>
        <v>0</v>
      </c>
      <c r="I6239" s="14">
        <v>880</v>
      </c>
      <c r="J6239" s="14">
        <v>0</v>
      </c>
      <c r="K6239" s="14">
        <v>0</v>
      </c>
      <c r="L6239" s="14">
        <v>620</v>
      </c>
      <c r="M6239" s="14">
        <f>C6239-SUM(D6239:L6239)</f>
        <v>4103.7464088936376</v>
      </c>
      <c r="P6239" s="49">
        <f>D6240/('Parc électrique'!$C$22+'Parc électrique'!$C$23)</f>
        <v>0.546875</v>
      </c>
      <c r="Q6239" s="49">
        <f t="shared" si="485"/>
        <v>0.53306135577934832</v>
      </c>
      <c r="R6239" s="49">
        <f t="shared" si="486"/>
        <v>0.7098760018036846</v>
      </c>
    </row>
    <row r="6240" spans="1:18" x14ac:dyDescent="0.3">
      <c r="A6240" s="35">
        <f t="shared" si="489"/>
        <v>44275</v>
      </c>
      <c r="B6240" s="36">
        <v>0.875</v>
      </c>
      <c r="C6240">
        <v>8706</v>
      </c>
      <c r="D6240">
        <v>3500</v>
      </c>
      <c r="E6240" s="49">
        <f t="shared" si="487"/>
        <v>0.53306135577934832</v>
      </c>
      <c r="F6240" s="49">
        <f t="shared" si="488"/>
        <v>0.7098760018036846</v>
      </c>
      <c r="G6240">
        <v>0</v>
      </c>
      <c r="H6240" s="51">
        <f>G6240/'Parc électrique'!$C$24</f>
        <v>0</v>
      </c>
      <c r="I6240" s="14">
        <v>880</v>
      </c>
      <c r="J6240" s="14">
        <v>0</v>
      </c>
      <c r="K6240" s="14">
        <v>0</v>
      </c>
      <c r="L6240" s="14">
        <v>610</v>
      </c>
      <c r="M6240" s="14">
        <f>C6240-SUM(D6240:L6240)</f>
        <v>3714.7570626424167</v>
      </c>
      <c r="P6240" s="49">
        <f>D6241/('Parc électrique'!$C$22+'Parc électrique'!$C$23)</f>
        <v>0.57328124999999996</v>
      </c>
      <c r="Q6240" s="49">
        <f t="shared" si="485"/>
        <v>0.55880060410126531</v>
      </c>
      <c r="R6240" s="49">
        <f t="shared" si="486"/>
        <v>0.74415287160506238</v>
      </c>
    </row>
    <row r="6241" spans="1:18" x14ac:dyDescent="0.3">
      <c r="A6241" s="35">
        <f t="shared" si="489"/>
        <v>44275</v>
      </c>
      <c r="B6241" s="36">
        <v>0.91666666666666663</v>
      </c>
      <c r="C6241">
        <v>9034</v>
      </c>
      <c r="D6241">
        <v>3669</v>
      </c>
      <c r="E6241" s="49">
        <f t="shared" si="487"/>
        <v>0.55880060410126531</v>
      </c>
      <c r="F6241" s="49">
        <f t="shared" si="488"/>
        <v>0.74415287160506238</v>
      </c>
      <c r="G6241">
        <v>0</v>
      </c>
      <c r="H6241" s="51">
        <f>G6241/'Parc électrique'!$C$24</f>
        <v>0</v>
      </c>
      <c r="I6241" s="14">
        <v>880</v>
      </c>
      <c r="J6241" s="14">
        <v>0</v>
      </c>
      <c r="K6241" s="14">
        <v>0</v>
      </c>
      <c r="L6241" s="14">
        <v>610</v>
      </c>
      <c r="M6241" s="14">
        <f>C6241-SUM(D6241:L6241)</f>
        <v>3873.6970465242939</v>
      </c>
      <c r="P6241" s="49">
        <f>D6242/('Parc électrique'!$C$22+'Parc électrique'!$C$23)</f>
        <v>0.57734375000000004</v>
      </c>
      <c r="Q6241" s="49">
        <f t="shared" si="485"/>
        <v>0.56276048845848348</v>
      </c>
      <c r="R6241" s="49">
        <f t="shared" si="486"/>
        <v>0.7494262361898899</v>
      </c>
    </row>
    <row r="6242" spans="1:18" x14ac:dyDescent="0.3">
      <c r="A6242" s="35">
        <f t="shared" si="489"/>
        <v>44275</v>
      </c>
      <c r="B6242" s="36">
        <v>0.95833333333333337</v>
      </c>
      <c r="C6242">
        <v>9331</v>
      </c>
      <c r="D6242">
        <v>3695</v>
      </c>
      <c r="E6242" s="49">
        <f t="shared" si="487"/>
        <v>0.56276048845848348</v>
      </c>
      <c r="F6242" s="49">
        <f t="shared" si="488"/>
        <v>0.7494262361898899</v>
      </c>
      <c r="G6242">
        <v>0</v>
      </c>
      <c r="H6242" s="51">
        <f>G6242/'Parc électrique'!$C$24</f>
        <v>0</v>
      </c>
      <c r="I6242" s="14">
        <v>880</v>
      </c>
      <c r="J6242" s="14">
        <v>0</v>
      </c>
      <c r="K6242" s="14">
        <v>0</v>
      </c>
      <c r="L6242" s="14">
        <v>610</v>
      </c>
      <c r="M6242" s="14">
        <f>C6242-SUM(D6242:L6242)</f>
        <v>4144.6878132753518</v>
      </c>
      <c r="P6242" s="49">
        <f>D6243/('Parc électrique'!$C$22+'Parc électrique'!$C$23)</f>
        <v>0.63749999999999996</v>
      </c>
      <c r="Q6242" s="49">
        <f t="shared" si="485"/>
        <v>0.62139723759421162</v>
      </c>
      <c r="R6242" s="49">
        <f t="shared" si="486"/>
        <v>0.82751259638829511</v>
      </c>
    </row>
    <row r="6243" spans="1:18" x14ac:dyDescent="0.3">
      <c r="A6243" s="35">
        <f t="shared" si="489"/>
        <v>44276</v>
      </c>
      <c r="B6243" s="36">
        <v>0</v>
      </c>
      <c r="C6243">
        <v>8871</v>
      </c>
      <c r="D6243">
        <v>4080</v>
      </c>
      <c r="E6243" s="49">
        <f t="shared" si="487"/>
        <v>0.62139723759421162</v>
      </c>
      <c r="F6243" s="49">
        <f t="shared" si="488"/>
        <v>0.82751259638829511</v>
      </c>
      <c r="G6243">
        <v>0</v>
      </c>
      <c r="H6243" s="51">
        <f>G6243/'Parc électrique'!$C$24</f>
        <v>0</v>
      </c>
      <c r="I6243" s="14">
        <v>880</v>
      </c>
      <c r="J6243" s="14">
        <v>0</v>
      </c>
      <c r="K6243" s="14">
        <v>264</v>
      </c>
      <c r="L6243" s="14">
        <v>594</v>
      </c>
      <c r="M6243" s="14">
        <f>C6243-SUM(D6243:L6243)</f>
        <v>3051.5510901660182</v>
      </c>
      <c r="P6243" s="49">
        <f>D6244/('Parc électrique'!$C$22+'Parc électrique'!$C$23)</f>
        <v>0.67781250000000004</v>
      </c>
      <c r="Q6243" s="49">
        <f t="shared" si="485"/>
        <v>0.6606914746773751</v>
      </c>
      <c r="R6243" s="49">
        <f t="shared" si="486"/>
        <v>0.87984059880696686</v>
      </c>
    </row>
    <row r="6244" spans="1:18" x14ac:dyDescent="0.3">
      <c r="A6244" s="35">
        <f t="shared" si="489"/>
        <v>44276</v>
      </c>
      <c r="B6244" s="36">
        <v>4.1666666666666664E-2</v>
      </c>
      <c r="C6244">
        <v>8474</v>
      </c>
      <c r="D6244">
        <v>4338</v>
      </c>
      <c r="E6244" s="49">
        <f t="shared" si="487"/>
        <v>0.6606914746773751</v>
      </c>
      <c r="F6244" s="49">
        <f t="shared" si="488"/>
        <v>0.87984059880696686</v>
      </c>
      <c r="G6244">
        <v>0</v>
      </c>
      <c r="H6244" s="51">
        <f>G6244/'Parc électrique'!$C$24</f>
        <v>0</v>
      </c>
      <c r="I6244" s="14">
        <v>880</v>
      </c>
      <c r="J6244" s="14">
        <v>0</v>
      </c>
      <c r="K6244" s="14">
        <v>-390</v>
      </c>
      <c r="L6244" s="14">
        <v>593</v>
      </c>
      <c r="M6244" s="14">
        <f>C6244-SUM(D6244:L6244)</f>
        <v>3051.4594679265156</v>
      </c>
      <c r="P6244" s="49">
        <f>D6245/('Parc électrique'!$C$22+'Parc électrique'!$C$23)</f>
        <v>0.66953125000000002</v>
      </c>
      <c r="Q6244" s="49">
        <f t="shared" si="485"/>
        <v>0.65261940271843066</v>
      </c>
      <c r="R6244" s="49">
        <f t="shared" si="486"/>
        <v>0.86909104792251091</v>
      </c>
    </row>
    <row r="6245" spans="1:18" x14ac:dyDescent="0.3">
      <c r="A6245" s="35">
        <f t="shared" si="489"/>
        <v>44276</v>
      </c>
      <c r="B6245" s="36">
        <v>8.3333333333333329E-2</v>
      </c>
      <c r="C6245">
        <v>8084</v>
      </c>
      <c r="D6245">
        <v>4285</v>
      </c>
      <c r="E6245" s="49">
        <f t="shared" si="487"/>
        <v>0.65261940271843066</v>
      </c>
      <c r="F6245" s="49">
        <f t="shared" si="488"/>
        <v>0.86909104792251091</v>
      </c>
      <c r="G6245">
        <v>0</v>
      </c>
      <c r="H6245" s="51">
        <f>G6245/'Parc électrique'!$C$24</f>
        <v>0</v>
      </c>
      <c r="I6245" s="14">
        <v>880</v>
      </c>
      <c r="J6245" s="14">
        <v>0</v>
      </c>
      <c r="K6245" s="14">
        <v>-729</v>
      </c>
      <c r="L6245" s="14">
        <v>595</v>
      </c>
      <c r="M6245" s="14">
        <f>C6245-SUM(D6245:L6245)</f>
        <v>3051.478289549359</v>
      </c>
      <c r="P6245" s="49">
        <f>D6246/('Parc électrique'!$C$22+'Parc électrique'!$C$23)</f>
        <v>0.67718750000000005</v>
      </c>
      <c r="Q6245" s="49">
        <f t="shared" si="485"/>
        <v>0.66008226169934159</v>
      </c>
      <c r="R6245" s="49">
        <f t="shared" si="486"/>
        <v>0.87902931194776268</v>
      </c>
    </row>
    <row r="6246" spans="1:18" x14ac:dyDescent="0.3">
      <c r="A6246" s="35">
        <f t="shared" si="489"/>
        <v>44276</v>
      </c>
      <c r="B6246" s="36">
        <v>0.125</v>
      </c>
      <c r="C6246">
        <v>7544</v>
      </c>
      <c r="D6246">
        <v>4334</v>
      </c>
      <c r="E6246" s="49">
        <f t="shared" si="487"/>
        <v>0.66008226169934159</v>
      </c>
      <c r="F6246" s="49">
        <f t="shared" si="488"/>
        <v>0.87902931194776268</v>
      </c>
      <c r="G6246">
        <v>0</v>
      </c>
      <c r="H6246" s="51">
        <f>G6246/'Parc électrique'!$C$24</f>
        <v>0</v>
      </c>
      <c r="I6246" s="14">
        <v>880</v>
      </c>
      <c r="J6246" s="14">
        <v>0</v>
      </c>
      <c r="K6246" s="14">
        <v>-1200</v>
      </c>
      <c r="L6246" s="14">
        <v>598</v>
      </c>
      <c r="M6246" s="14">
        <f>C6246-SUM(D6246:L6246)</f>
        <v>2930.4608884263525</v>
      </c>
      <c r="P6246" s="49">
        <f>D6247/('Parc électrique'!$C$22+'Parc électrique'!$C$23)</f>
        <v>0.66156250000000005</v>
      </c>
      <c r="Q6246" s="49">
        <f t="shared" si="485"/>
        <v>0.64485193724850309</v>
      </c>
      <c r="R6246" s="49">
        <f t="shared" si="486"/>
        <v>0.85874714046765732</v>
      </c>
    </row>
    <row r="6247" spans="1:18" x14ac:dyDescent="0.3">
      <c r="A6247" s="35">
        <f t="shared" si="489"/>
        <v>44276</v>
      </c>
      <c r="B6247" s="36">
        <v>0.16666666666666666</v>
      </c>
      <c r="C6247">
        <v>7249</v>
      </c>
      <c r="D6247">
        <v>4234</v>
      </c>
      <c r="E6247" s="49">
        <f t="shared" si="487"/>
        <v>0.64485193724850309</v>
      </c>
      <c r="F6247" s="49">
        <f t="shared" si="488"/>
        <v>0.85874714046765732</v>
      </c>
      <c r="G6247">
        <v>0</v>
      </c>
      <c r="H6247" s="51">
        <f>G6247/'Parc électrique'!$C$24</f>
        <v>0</v>
      </c>
      <c r="I6247" s="14">
        <v>880</v>
      </c>
      <c r="J6247" s="14">
        <v>0</v>
      </c>
      <c r="K6247" s="14">
        <v>-1200</v>
      </c>
      <c r="L6247" s="14">
        <v>600</v>
      </c>
      <c r="M6247" s="14">
        <f>C6247-SUM(D6247:L6247)</f>
        <v>2733.4964009222831</v>
      </c>
      <c r="P6247" s="49">
        <f>D6248/('Parc électrique'!$C$22+'Parc électrique'!$C$23)</f>
        <v>0.65828125000000004</v>
      </c>
      <c r="Q6247" s="49">
        <f t="shared" si="485"/>
        <v>0.64165356911382698</v>
      </c>
      <c r="R6247" s="49">
        <f t="shared" si="486"/>
        <v>0.85448788445683521</v>
      </c>
    </row>
    <row r="6248" spans="1:18" x14ac:dyDescent="0.3">
      <c r="A6248" s="35">
        <f t="shared" si="489"/>
        <v>44276</v>
      </c>
      <c r="B6248" s="36">
        <v>0.20833333333333334</v>
      </c>
      <c r="C6248">
        <v>7239</v>
      </c>
      <c r="D6248">
        <v>4213</v>
      </c>
      <c r="E6248" s="49">
        <f t="shared" si="487"/>
        <v>0.64165356911382698</v>
      </c>
      <c r="F6248" s="49">
        <f t="shared" si="488"/>
        <v>0.85448788445683521</v>
      </c>
      <c r="G6248">
        <v>0</v>
      </c>
      <c r="H6248" s="51">
        <f>G6248/'Parc électrique'!$C$24</f>
        <v>0</v>
      </c>
      <c r="I6248" s="14">
        <v>880</v>
      </c>
      <c r="J6248" s="14">
        <v>0</v>
      </c>
      <c r="K6248" s="14">
        <v>-1200</v>
      </c>
      <c r="L6248" s="14">
        <v>607</v>
      </c>
      <c r="M6248" s="14">
        <f>C6248-SUM(D6248:L6248)</f>
        <v>2737.503858546429</v>
      </c>
      <c r="P6248" s="49">
        <f>D6249/('Parc électrique'!$C$22+'Parc électrique'!$C$23)</f>
        <v>0.62718750000000001</v>
      </c>
      <c r="Q6248" s="49">
        <f t="shared" si="485"/>
        <v>0.61134522345665832</v>
      </c>
      <c r="R6248" s="49">
        <f t="shared" si="486"/>
        <v>0.81412636321142562</v>
      </c>
    </row>
    <row r="6249" spans="1:18" x14ac:dyDescent="0.3">
      <c r="A6249" s="35">
        <f t="shared" si="489"/>
        <v>44276</v>
      </c>
      <c r="B6249" s="36">
        <v>0.25</v>
      </c>
      <c r="C6249">
        <v>7322</v>
      </c>
      <c r="D6249">
        <v>4014</v>
      </c>
      <c r="E6249" s="49">
        <f t="shared" si="487"/>
        <v>0.61134522345665832</v>
      </c>
      <c r="F6249" s="49">
        <f t="shared" si="488"/>
        <v>0.81412636321142562</v>
      </c>
      <c r="G6249">
        <v>2</v>
      </c>
      <c r="H6249" s="51">
        <f>G6249/'Parc électrique'!$C$24</f>
        <v>6.6666666666666664E-4</v>
      </c>
      <c r="I6249" s="14">
        <v>880</v>
      </c>
      <c r="J6249" s="14">
        <v>0</v>
      </c>
      <c r="K6249" s="14">
        <v>-1200</v>
      </c>
      <c r="L6249" s="14">
        <v>615</v>
      </c>
      <c r="M6249" s="14">
        <f>C6249-SUM(D6249:L6249)</f>
        <v>3009.573861746665</v>
      </c>
      <c r="P6249" s="49">
        <f>D6250/('Parc électrique'!$C$22+'Parc électrique'!$C$23)</f>
        <v>0.56640625</v>
      </c>
      <c r="Q6249" s="49">
        <f t="shared" si="485"/>
        <v>0.55209926134289644</v>
      </c>
      <c r="R6249" s="49">
        <f t="shared" si="486"/>
        <v>0.73522871615381624</v>
      </c>
    </row>
    <row r="6250" spans="1:18" x14ac:dyDescent="0.3">
      <c r="A6250" s="35">
        <f t="shared" si="489"/>
        <v>44276</v>
      </c>
      <c r="B6250" s="36">
        <v>0.29166666666666669</v>
      </c>
      <c r="C6250">
        <v>7360</v>
      </c>
      <c r="D6250">
        <v>3625</v>
      </c>
      <c r="E6250" s="49">
        <f t="shared" si="487"/>
        <v>0.55209926134289644</v>
      </c>
      <c r="F6250" s="49">
        <f t="shared" si="488"/>
        <v>0.73522871615381624</v>
      </c>
      <c r="G6250">
        <v>72</v>
      </c>
      <c r="H6250" s="51">
        <f>G6250/'Parc électrique'!$C$24</f>
        <v>2.4E-2</v>
      </c>
      <c r="I6250" s="14">
        <v>880</v>
      </c>
      <c r="J6250" s="14">
        <v>0</v>
      </c>
      <c r="K6250" s="14">
        <v>-900</v>
      </c>
      <c r="L6250" s="14">
        <v>630</v>
      </c>
      <c r="M6250" s="14">
        <f>C6250-SUM(D6250:L6250)</f>
        <v>3051.6886720225029</v>
      </c>
      <c r="P6250" s="49">
        <f>D6251/('Parc électrique'!$C$22+'Parc électrique'!$C$23)</f>
        <v>0.53562500000000002</v>
      </c>
      <c r="Q6250" s="49">
        <f t="shared" si="485"/>
        <v>0.52209552217474453</v>
      </c>
      <c r="R6250" s="49">
        <f t="shared" si="486"/>
        <v>0.69527283833800879</v>
      </c>
    </row>
    <row r="6251" spans="1:18" x14ac:dyDescent="0.3">
      <c r="A6251" s="35">
        <f t="shared" si="489"/>
        <v>44276</v>
      </c>
      <c r="B6251" s="36">
        <v>0.33333333333333331</v>
      </c>
      <c r="C6251">
        <v>7829</v>
      </c>
      <c r="D6251">
        <v>3428</v>
      </c>
      <c r="E6251" s="49">
        <f t="shared" si="487"/>
        <v>0.52209552217474453</v>
      </c>
      <c r="F6251" s="49">
        <f t="shared" si="488"/>
        <v>0.69527283833800879</v>
      </c>
      <c r="G6251">
        <v>368</v>
      </c>
      <c r="H6251" s="51">
        <f>G6251/'Parc électrique'!$C$24</f>
        <v>0.12266666666666666</v>
      </c>
      <c r="I6251" s="14">
        <v>880</v>
      </c>
      <c r="J6251" s="14">
        <v>0</v>
      </c>
      <c r="K6251" s="14">
        <v>-537</v>
      </c>
      <c r="L6251" s="14">
        <v>637</v>
      </c>
      <c r="M6251" s="14">
        <f>C6251-SUM(D6251:L6251)</f>
        <v>3051.6599649728205</v>
      </c>
      <c r="P6251" s="49">
        <f>D6252/('Parc électrique'!$C$22+'Parc électrique'!$C$23)</f>
        <v>0.51249999999999996</v>
      </c>
      <c r="Q6251" s="49">
        <f t="shared" si="485"/>
        <v>0.49955464198750349</v>
      </c>
      <c r="R6251" s="49">
        <f t="shared" si="486"/>
        <v>0.66525522454745289</v>
      </c>
    </row>
    <row r="6252" spans="1:18" x14ac:dyDescent="0.3">
      <c r="A6252" s="35">
        <f t="shared" si="489"/>
        <v>44276</v>
      </c>
      <c r="B6252" s="36">
        <v>0.375</v>
      </c>
      <c r="C6252">
        <v>8276</v>
      </c>
      <c r="D6252">
        <v>3280</v>
      </c>
      <c r="E6252" s="49">
        <f t="shared" si="487"/>
        <v>0.49955464198750349</v>
      </c>
      <c r="F6252" s="49">
        <f t="shared" si="488"/>
        <v>0.66525522454745289</v>
      </c>
      <c r="G6252">
        <v>784</v>
      </c>
      <c r="H6252" s="51">
        <f>G6252/'Parc électrique'!$C$24</f>
        <v>0.26133333333333331</v>
      </c>
      <c r="I6252" s="14">
        <v>880</v>
      </c>
      <c r="J6252" s="14">
        <v>0</v>
      </c>
      <c r="K6252" s="14">
        <v>-359</v>
      </c>
      <c r="L6252" s="14">
        <v>638</v>
      </c>
      <c r="M6252" s="14">
        <f>C6252-SUM(D6252:L6252)</f>
        <v>3051.5738568001325</v>
      </c>
      <c r="P6252" s="49">
        <f>D6253/('Parc électrique'!$C$22+'Parc électrique'!$C$23)</f>
        <v>0.47046874999999999</v>
      </c>
      <c r="Q6252" s="49">
        <f t="shared" si="485"/>
        <v>0.4585850692147479</v>
      </c>
      <c r="R6252" s="49">
        <f t="shared" si="486"/>
        <v>0.61069618326596986</v>
      </c>
    </row>
    <row r="6253" spans="1:18" x14ac:dyDescent="0.3">
      <c r="A6253" s="35">
        <f t="shared" si="489"/>
        <v>44276</v>
      </c>
      <c r="B6253" s="36">
        <v>0.41666666666666669</v>
      </c>
      <c r="C6253">
        <v>8579</v>
      </c>
      <c r="D6253">
        <v>3011</v>
      </c>
      <c r="E6253" s="49">
        <f t="shared" si="487"/>
        <v>0.4585850692147479</v>
      </c>
      <c r="F6253" s="49">
        <f t="shared" si="488"/>
        <v>0.61069618326596986</v>
      </c>
      <c r="G6253">
        <v>1084</v>
      </c>
      <c r="H6253" s="51">
        <f>G6253/'Parc électrique'!$C$24</f>
        <v>0.36133333333333334</v>
      </c>
      <c r="I6253" s="14">
        <v>880</v>
      </c>
      <c r="J6253" s="14">
        <v>0</v>
      </c>
      <c r="K6253" s="14">
        <v>-86</v>
      </c>
      <c r="L6253" s="14">
        <v>637</v>
      </c>
      <c r="M6253" s="14">
        <f>C6253-SUM(D6253:L6253)</f>
        <v>3051.5693854141855</v>
      </c>
      <c r="P6253" s="49">
        <f>D6254/('Parc électrique'!$C$22+'Parc électrique'!$C$23)</f>
        <v>0.46578124999999998</v>
      </c>
      <c r="Q6253" s="49">
        <f t="shared" si="485"/>
        <v>0.45401597187949633</v>
      </c>
      <c r="R6253" s="49">
        <f t="shared" si="486"/>
        <v>0.60461153182193816</v>
      </c>
    </row>
    <row r="6254" spans="1:18" x14ac:dyDescent="0.3">
      <c r="A6254" s="35">
        <f t="shared" si="489"/>
        <v>44276</v>
      </c>
      <c r="B6254" s="36">
        <v>0.45833333333333331</v>
      </c>
      <c r="C6254">
        <v>8864</v>
      </c>
      <c r="D6254">
        <v>2981</v>
      </c>
      <c r="E6254" s="49">
        <f t="shared" si="487"/>
        <v>0.45401597187949633</v>
      </c>
      <c r="F6254" s="49">
        <f t="shared" si="488"/>
        <v>0.60461153182193816</v>
      </c>
      <c r="G6254">
        <v>1218</v>
      </c>
      <c r="H6254" s="51">
        <f>G6254/'Parc électrique'!$C$24</f>
        <v>0.40600000000000003</v>
      </c>
      <c r="I6254" s="14">
        <v>880</v>
      </c>
      <c r="J6254" s="14">
        <v>0</v>
      </c>
      <c r="K6254" s="14">
        <v>98</v>
      </c>
      <c r="L6254" s="14">
        <v>634</v>
      </c>
      <c r="M6254" s="14">
        <f>C6254-SUM(D6254:L6254)</f>
        <v>3051.5353724962988</v>
      </c>
      <c r="P6254" s="49">
        <f>D6255/('Parc électrique'!$C$22+'Parc électrique'!$C$23)</f>
        <v>0.44046875000000002</v>
      </c>
      <c r="Q6254" s="49">
        <f t="shared" si="485"/>
        <v>0.42934284626913799</v>
      </c>
      <c r="R6254" s="49">
        <f t="shared" si="486"/>
        <v>0.57175441402416771</v>
      </c>
    </row>
    <row r="6255" spans="1:18" x14ac:dyDescent="0.3">
      <c r="A6255" s="35">
        <f t="shared" si="489"/>
        <v>44276</v>
      </c>
      <c r="B6255" s="36">
        <v>0.5</v>
      </c>
      <c r="C6255">
        <v>9219</v>
      </c>
      <c r="D6255">
        <v>2819</v>
      </c>
      <c r="E6255" s="49">
        <f t="shared" si="487"/>
        <v>0.42934284626913799</v>
      </c>
      <c r="F6255" s="49">
        <f t="shared" si="488"/>
        <v>0.57175441402416771</v>
      </c>
      <c r="G6255">
        <v>1306</v>
      </c>
      <c r="H6255" s="51">
        <f>G6255/'Parc électrique'!$C$24</f>
        <v>0.43533333333333335</v>
      </c>
      <c r="I6255" s="14">
        <v>880</v>
      </c>
      <c r="J6255" s="14">
        <v>0</v>
      </c>
      <c r="K6255" s="14">
        <v>527</v>
      </c>
      <c r="L6255" s="14">
        <v>634</v>
      </c>
      <c r="M6255" s="14">
        <f>C6255-SUM(D6255:L6255)</f>
        <v>3051.5635694063731</v>
      </c>
      <c r="P6255" s="49">
        <f>D6256/('Parc électrique'!$C$22+'Parc électrique'!$C$23)</f>
        <v>0.43046875000000001</v>
      </c>
      <c r="Q6255" s="49">
        <f t="shared" si="485"/>
        <v>0.41959543862060128</v>
      </c>
      <c r="R6255" s="49">
        <f t="shared" si="486"/>
        <v>0.55877382427690026</v>
      </c>
    </row>
    <row r="6256" spans="1:18" x14ac:dyDescent="0.3">
      <c r="A6256" s="35">
        <f t="shared" si="489"/>
        <v>44276</v>
      </c>
      <c r="B6256" s="36">
        <v>0.54166666666666663</v>
      </c>
      <c r="C6256">
        <v>8695</v>
      </c>
      <c r="D6256">
        <v>2755</v>
      </c>
      <c r="E6256" s="49">
        <f t="shared" si="487"/>
        <v>0.41959543862060128</v>
      </c>
      <c r="F6256" s="49">
        <f t="shared" si="488"/>
        <v>0.55877382427690026</v>
      </c>
      <c r="G6256">
        <v>1346</v>
      </c>
      <c r="H6256" s="51">
        <f>G6256/'Parc électrique'!$C$24</f>
        <v>0.44866666666666666</v>
      </c>
      <c r="I6256" s="14">
        <v>880</v>
      </c>
      <c r="J6256" s="14">
        <v>0</v>
      </c>
      <c r="K6256" s="14">
        <v>26</v>
      </c>
      <c r="L6256" s="14">
        <v>635</v>
      </c>
      <c r="M6256" s="14">
        <f>C6256-SUM(D6256:L6256)</f>
        <v>3051.5729640704367</v>
      </c>
      <c r="P6256" s="49">
        <f>D6257/('Parc électrique'!$C$22+'Parc électrique'!$C$23)</f>
        <v>0.43640625</v>
      </c>
      <c r="Q6256" s="49">
        <f t="shared" si="485"/>
        <v>0.42538296191191988</v>
      </c>
      <c r="R6256" s="49">
        <f t="shared" si="486"/>
        <v>0.5664810494393403</v>
      </c>
    </row>
    <row r="6257" spans="1:18" x14ac:dyDescent="0.3">
      <c r="A6257" s="35">
        <f t="shared" si="489"/>
        <v>44276</v>
      </c>
      <c r="B6257" s="36">
        <v>0.58333333333333337</v>
      </c>
      <c r="C6257">
        <v>8240</v>
      </c>
      <c r="D6257">
        <v>2793</v>
      </c>
      <c r="E6257" s="49">
        <f t="shared" si="487"/>
        <v>0.42538296191191988</v>
      </c>
      <c r="F6257" s="49">
        <f t="shared" si="488"/>
        <v>0.5664810494393403</v>
      </c>
      <c r="G6257">
        <v>1252</v>
      </c>
      <c r="H6257" s="51">
        <f>G6257/'Parc électrique'!$C$24</f>
        <v>0.41733333333333333</v>
      </c>
      <c r="I6257" s="14">
        <v>880</v>
      </c>
      <c r="J6257" s="14">
        <v>0</v>
      </c>
      <c r="K6257" s="14">
        <v>-366</v>
      </c>
      <c r="L6257" s="14">
        <v>628</v>
      </c>
      <c r="M6257" s="14">
        <f>C6257-SUM(D6257:L6257)</f>
        <v>3051.5908026553152</v>
      </c>
      <c r="P6257" s="49">
        <f>D6258/('Parc électrique'!$C$22+'Parc électrique'!$C$23)</f>
        <v>0.44312499999999999</v>
      </c>
      <c r="Q6257" s="49">
        <f t="shared" si="485"/>
        <v>0.43193200142578048</v>
      </c>
      <c r="R6257" s="49">
        <f t="shared" si="486"/>
        <v>0.57520238317578554</v>
      </c>
    </row>
    <row r="6258" spans="1:18" x14ac:dyDescent="0.3">
      <c r="A6258" s="35">
        <f t="shared" si="489"/>
        <v>44276</v>
      </c>
      <c r="B6258" s="36">
        <v>0.625</v>
      </c>
      <c r="C6258">
        <v>7924</v>
      </c>
      <c r="D6258">
        <v>2836</v>
      </c>
      <c r="E6258" s="49">
        <f t="shared" si="487"/>
        <v>0.43193200142578048</v>
      </c>
      <c r="F6258" s="49">
        <f t="shared" si="488"/>
        <v>0.57520238317578554</v>
      </c>
      <c r="G6258">
        <v>1080</v>
      </c>
      <c r="H6258" s="51">
        <f>G6258/'Parc électrique'!$C$24</f>
        <v>0.36</v>
      </c>
      <c r="I6258" s="14">
        <v>880</v>
      </c>
      <c r="J6258" s="14">
        <v>0</v>
      </c>
      <c r="K6258" s="14">
        <v>-546</v>
      </c>
      <c r="L6258" s="14">
        <v>621</v>
      </c>
      <c r="M6258" s="14">
        <f>C6258-SUM(D6258:L6258)</f>
        <v>3051.6328656153983</v>
      </c>
      <c r="P6258" s="49">
        <f>D6259/('Parc électrique'!$C$22+'Parc électrique'!$C$23)</f>
        <v>0.43765625000000002</v>
      </c>
      <c r="Q6258" s="49">
        <f t="shared" si="485"/>
        <v>0.42660138786798707</v>
      </c>
      <c r="R6258" s="49">
        <f t="shared" si="486"/>
        <v>0.56810362315774876</v>
      </c>
    </row>
    <row r="6259" spans="1:18" x14ac:dyDescent="0.3">
      <c r="A6259" s="35">
        <f t="shared" si="489"/>
        <v>44276</v>
      </c>
      <c r="B6259" s="36">
        <v>0.66666666666666663</v>
      </c>
      <c r="C6259">
        <v>7721</v>
      </c>
      <c r="D6259">
        <v>2801</v>
      </c>
      <c r="E6259" s="49">
        <f t="shared" si="487"/>
        <v>0.42660138786798707</v>
      </c>
      <c r="F6259" s="49">
        <f t="shared" si="488"/>
        <v>0.56810362315774876</v>
      </c>
      <c r="G6259">
        <v>721</v>
      </c>
      <c r="H6259" s="51">
        <f>G6259/'Parc électrique'!$C$24</f>
        <v>0.24033333333333334</v>
      </c>
      <c r="I6259" s="14">
        <v>880</v>
      </c>
      <c r="J6259" s="14">
        <v>0</v>
      </c>
      <c r="K6259" s="14">
        <v>-355</v>
      </c>
      <c r="L6259" s="14">
        <v>621</v>
      </c>
      <c r="M6259" s="14">
        <f>C6259-SUM(D6259:L6259)</f>
        <v>3051.7649616556409</v>
      </c>
      <c r="P6259" s="49">
        <f>D6260/('Parc électrique'!$C$22+'Parc électrique'!$C$23)</f>
        <v>0.42109374999999999</v>
      </c>
      <c r="Q6259" s="49">
        <f t="shared" si="485"/>
        <v>0.41045724395009814</v>
      </c>
      <c r="R6259" s="49">
        <f t="shared" si="486"/>
        <v>0.54660452138883708</v>
      </c>
    </row>
    <row r="6260" spans="1:18" x14ac:dyDescent="0.3">
      <c r="A6260" s="35">
        <f t="shared" si="489"/>
        <v>44276</v>
      </c>
      <c r="B6260" s="36">
        <v>0.70833333333333337</v>
      </c>
      <c r="C6260">
        <v>7879</v>
      </c>
      <c r="D6260">
        <v>2695</v>
      </c>
      <c r="E6260" s="49">
        <f t="shared" si="487"/>
        <v>0.41045724395009814</v>
      </c>
      <c r="F6260" s="49">
        <f t="shared" si="488"/>
        <v>0.54660452138883708</v>
      </c>
      <c r="G6260">
        <v>303</v>
      </c>
      <c r="H6260" s="51">
        <f>G6260/'Parc électrique'!$C$24</f>
        <v>0.10100000000000001</v>
      </c>
      <c r="I6260" s="14">
        <v>880</v>
      </c>
      <c r="J6260" s="14">
        <v>0</v>
      </c>
      <c r="K6260" s="14">
        <v>324</v>
      </c>
      <c r="L6260" s="14">
        <v>624</v>
      </c>
      <c r="M6260" s="14">
        <f>C6260-SUM(D6260:L6260)</f>
        <v>3051.9419382346605</v>
      </c>
      <c r="P6260" s="49">
        <f>D6261/('Parc électrique'!$C$22+'Parc électrique'!$C$23)</f>
        <v>0.4165625</v>
      </c>
      <c r="Q6260" s="49">
        <f t="shared" si="485"/>
        <v>0.406040449859355</v>
      </c>
      <c r="R6260" s="49">
        <f t="shared" si="486"/>
        <v>0.54072269165960662</v>
      </c>
    </row>
    <row r="6261" spans="1:18" x14ac:dyDescent="0.3">
      <c r="A6261" s="35">
        <f t="shared" si="489"/>
        <v>44276</v>
      </c>
      <c r="B6261" s="36">
        <v>0.75</v>
      </c>
      <c r="C6261">
        <v>8506</v>
      </c>
      <c r="D6261">
        <v>2666</v>
      </c>
      <c r="E6261" s="49">
        <f t="shared" si="487"/>
        <v>0.406040449859355</v>
      </c>
      <c r="F6261" s="49">
        <f t="shared" si="488"/>
        <v>0.54072269165960662</v>
      </c>
      <c r="G6261">
        <v>46</v>
      </c>
      <c r="H6261" s="51">
        <f>G6261/'Parc électrique'!$C$24</f>
        <v>1.5333333333333332E-2</v>
      </c>
      <c r="I6261" s="14">
        <v>880</v>
      </c>
      <c r="J6261" s="14">
        <v>0</v>
      </c>
      <c r="K6261" s="14">
        <v>1200</v>
      </c>
      <c r="L6261" s="14">
        <v>624</v>
      </c>
      <c r="M6261" s="14">
        <f>C6261-SUM(D6261:L6261)</f>
        <v>3089.0379035251481</v>
      </c>
      <c r="P6261" s="49">
        <f>D6262/('Parc électrique'!$C$22+'Parc électrique'!$C$23)</f>
        <v>0.43687500000000001</v>
      </c>
      <c r="Q6261" s="49">
        <f t="shared" si="485"/>
        <v>0.42583987164544507</v>
      </c>
      <c r="R6261" s="49">
        <f t="shared" si="486"/>
        <v>0.56708951458374346</v>
      </c>
    </row>
    <row r="6262" spans="1:18" x14ac:dyDescent="0.3">
      <c r="A6262" s="35">
        <f t="shared" si="489"/>
        <v>44276</v>
      </c>
      <c r="B6262" s="36">
        <v>0.79166666666666663</v>
      </c>
      <c r="C6262">
        <v>9227</v>
      </c>
      <c r="D6262">
        <v>2796</v>
      </c>
      <c r="E6262" s="49">
        <f t="shared" si="487"/>
        <v>0.42583987164544507</v>
      </c>
      <c r="F6262" s="49">
        <f t="shared" si="488"/>
        <v>0.56708951458374346</v>
      </c>
      <c r="G6262">
        <v>1</v>
      </c>
      <c r="H6262" s="51">
        <f>G6262/'Parc électrique'!$C$24</f>
        <v>3.3333333333333332E-4</v>
      </c>
      <c r="I6262" s="14">
        <v>880</v>
      </c>
      <c r="J6262" s="14">
        <v>0</v>
      </c>
      <c r="K6262" s="14">
        <v>1200</v>
      </c>
      <c r="L6262" s="14">
        <v>625</v>
      </c>
      <c r="M6262" s="14">
        <f>C6262-SUM(D6262:L6262)</f>
        <v>3724.0067372804369</v>
      </c>
      <c r="P6262" s="49">
        <f>D6263/('Parc électrique'!$C$22+'Parc électrique'!$C$23)</f>
        <v>0.46984375</v>
      </c>
      <c r="Q6262" s="49">
        <f t="shared" si="485"/>
        <v>0.45797585623671438</v>
      </c>
      <c r="R6262" s="49">
        <f t="shared" si="486"/>
        <v>0.60988489640676558</v>
      </c>
    </row>
    <row r="6263" spans="1:18" x14ac:dyDescent="0.3">
      <c r="A6263" s="35">
        <f t="shared" si="489"/>
        <v>44276</v>
      </c>
      <c r="B6263" s="36">
        <v>0.83333333333333337</v>
      </c>
      <c r="C6263">
        <v>8901</v>
      </c>
      <c r="D6263">
        <v>3007</v>
      </c>
      <c r="E6263" s="49">
        <f t="shared" si="487"/>
        <v>0.45797585623671438</v>
      </c>
      <c r="F6263" s="49">
        <f t="shared" si="488"/>
        <v>0.60988489640676558</v>
      </c>
      <c r="G6263">
        <v>0</v>
      </c>
      <c r="H6263" s="51">
        <f>G6263/'Parc électrique'!$C$24</f>
        <v>0</v>
      </c>
      <c r="I6263" s="14">
        <v>880</v>
      </c>
      <c r="J6263" s="14">
        <v>0</v>
      </c>
      <c r="K6263" s="14">
        <v>1200</v>
      </c>
      <c r="L6263" s="14">
        <v>621</v>
      </c>
      <c r="M6263" s="14">
        <f>C6263-SUM(D6263:L6263)</f>
        <v>3191.9321392473566</v>
      </c>
      <c r="P6263" s="49">
        <f>D6264/('Parc électrique'!$C$22+'Parc électrique'!$C$23)</f>
        <v>0.47671875000000002</v>
      </c>
      <c r="Q6263" s="49">
        <f t="shared" si="485"/>
        <v>0.46467719899508331</v>
      </c>
      <c r="R6263" s="49">
        <f t="shared" si="486"/>
        <v>0.61880905185801194</v>
      </c>
    </row>
    <row r="6264" spans="1:18" x14ac:dyDescent="0.3">
      <c r="A6264" s="35">
        <f t="shared" si="489"/>
        <v>44276</v>
      </c>
      <c r="B6264" s="36">
        <v>0.875</v>
      </c>
      <c r="C6264">
        <v>8490</v>
      </c>
      <c r="D6264">
        <v>3051</v>
      </c>
      <c r="E6264" s="49">
        <f t="shared" si="487"/>
        <v>0.46467719899508331</v>
      </c>
      <c r="F6264" s="49">
        <f t="shared" si="488"/>
        <v>0.61880905185801194</v>
      </c>
      <c r="G6264">
        <v>0</v>
      </c>
      <c r="H6264" s="51">
        <f>G6264/'Parc électrique'!$C$24</f>
        <v>0</v>
      </c>
      <c r="I6264" s="14">
        <v>880</v>
      </c>
      <c r="J6264" s="14">
        <v>0</v>
      </c>
      <c r="K6264" s="14">
        <v>45</v>
      </c>
      <c r="L6264" s="14">
        <v>611</v>
      </c>
      <c r="M6264" s="14">
        <f>C6264-SUM(D6264:L6264)</f>
        <v>3901.9165137491473</v>
      </c>
      <c r="P6264" s="49">
        <f>D6265/('Parc électrique'!$C$22+'Parc électrique'!$C$23)</f>
        <v>0.46546874999999999</v>
      </c>
      <c r="Q6264" s="49">
        <f t="shared" si="485"/>
        <v>0.45371136539047957</v>
      </c>
      <c r="R6264" s="49">
        <f t="shared" si="486"/>
        <v>0.60420588839233602</v>
      </c>
    </row>
    <row r="6265" spans="1:18" x14ac:dyDescent="0.3">
      <c r="A6265" s="35">
        <f t="shared" si="489"/>
        <v>44276</v>
      </c>
      <c r="B6265" s="36">
        <v>0.91666666666666663</v>
      </c>
      <c r="C6265">
        <v>8692</v>
      </c>
      <c r="D6265">
        <v>2979</v>
      </c>
      <c r="E6265" s="49">
        <f t="shared" si="487"/>
        <v>0.45371136539047957</v>
      </c>
      <c r="F6265" s="49">
        <f t="shared" si="488"/>
        <v>0.60420588839233602</v>
      </c>
      <c r="G6265">
        <v>0</v>
      </c>
      <c r="H6265" s="51">
        <f>G6265/'Parc électrique'!$C$24</f>
        <v>0</v>
      </c>
      <c r="I6265" s="14">
        <v>880</v>
      </c>
      <c r="J6265" s="14">
        <v>0</v>
      </c>
      <c r="K6265" s="14">
        <v>1169</v>
      </c>
      <c r="L6265" s="14">
        <v>611</v>
      </c>
      <c r="M6265" s="14">
        <f>C6265-SUM(D6265:L6265)</f>
        <v>3051.9420827462172</v>
      </c>
      <c r="P6265" s="49">
        <f>D6266/('Parc électrique'!$C$22+'Parc électrique'!$C$23)</f>
        <v>0.47078124999999998</v>
      </c>
      <c r="Q6265" s="49">
        <f t="shared" si="485"/>
        <v>0.45888967570376465</v>
      </c>
      <c r="R6265" s="49">
        <f t="shared" si="486"/>
        <v>0.61110182669557189</v>
      </c>
    </row>
    <row r="6266" spans="1:18" x14ac:dyDescent="0.3">
      <c r="A6266" s="35">
        <f t="shared" si="489"/>
        <v>44276</v>
      </c>
      <c r="B6266" s="36">
        <v>0.95833333333333337</v>
      </c>
      <c r="C6266">
        <v>8915</v>
      </c>
      <c r="D6266">
        <v>3013</v>
      </c>
      <c r="E6266" s="49">
        <f t="shared" si="487"/>
        <v>0.45888967570376465</v>
      </c>
      <c r="F6266" s="49">
        <f t="shared" si="488"/>
        <v>0.61110182669557189</v>
      </c>
      <c r="G6266">
        <v>0</v>
      </c>
      <c r="H6266" s="51">
        <f>G6266/'Parc électrique'!$C$24</f>
        <v>0</v>
      </c>
      <c r="I6266" s="14">
        <v>880</v>
      </c>
      <c r="J6266" s="14">
        <v>0</v>
      </c>
      <c r="K6266" s="14">
        <v>1200</v>
      </c>
      <c r="L6266" s="14">
        <v>611</v>
      </c>
      <c r="M6266" s="14">
        <f>C6266-SUM(D6266:L6266)</f>
        <v>3209.9300084976003</v>
      </c>
      <c r="P6266" s="49">
        <f>D6267/('Parc électrique'!$C$22+'Parc électrique'!$C$23)</f>
        <v>0.56296875000000002</v>
      </c>
      <c r="Q6266" s="49">
        <f t="shared" si="485"/>
        <v>0.5487485899637119</v>
      </c>
      <c r="R6266" s="49">
        <f t="shared" si="486"/>
        <v>0.730766638428193</v>
      </c>
    </row>
    <row r="6267" spans="1:18" x14ac:dyDescent="0.3">
      <c r="A6267" s="35">
        <f t="shared" si="489"/>
        <v>44277</v>
      </c>
      <c r="B6267" s="36">
        <v>0</v>
      </c>
      <c r="C6267">
        <v>8513</v>
      </c>
      <c r="D6267">
        <v>3603</v>
      </c>
      <c r="E6267" s="49">
        <f t="shared" si="487"/>
        <v>0.5487485899637119</v>
      </c>
      <c r="F6267" s="49">
        <f t="shared" si="488"/>
        <v>0.730766638428193</v>
      </c>
      <c r="G6267">
        <v>0</v>
      </c>
      <c r="H6267" s="51">
        <f>G6267/'Parc électrique'!$C$24</f>
        <v>0</v>
      </c>
      <c r="I6267" s="14">
        <v>880</v>
      </c>
      <c r="J6267" s="14">
        <v>0</v>
      </c>
      <c r="K6267" s="14">
        <v>0</v>
      </c>
      <c r="L6267" s="14">
        <v>610</v>
      </c>
      <c r="M6267" s="14">
        <f>C6267-SUM(D6267:L6267)</f>
        <v>3418.7204847716075</v>
      </c>
      <c r="P6267" s="49">
        <f>D6268/('Parc électrique'!$C$22+'Parc électrique'!$C$23)</f>
        <v>0.58015625000000004</v>
      </c>
      <c r="Q6267" s="49">
        <f t="shared" si="485"/>
        <v>0.5655019468596344</v>
      </c>
      <c r="R6267" s="49">
        <f t="shared" si="486"/>
        <v>0.75307702705630886</v>
      </c>
    </row>
    <row r="6268" spans="1:18" x14ac:dyDescent="0.3">
      <c r="A6268" s="35">
        <f t="shared" si="489"/>
        <v>44277</v>
      </c>
      <c r="B6268" s="36">
        <v>4.1666666666666664E-2</v>
      </c>
      <c r="C6268">
        <v>8214</v>
      </c>
      <c r="D6268">
        <v>3713</v>
      </c>
      <c r="E6268" s="49">
        <f t="shared" si="487"/>
        <v>0.5655019468596344</v>
      </c>
      <c r="F6268" s="49">
        <f t="shared" si="488"/>
        <v>0.75307702705630886</v>
      </c>
      <c r="G6268">
        <v>0</v>
      </c>
      <c r="H6268" s="51">
        <f>G6268/'Parc électrique'!$C$24</f>
        <v>0</v>
      </c>
      <c r="I6268" s="14">
        <v>880</v>
      </c>
      <c r="J6268" s="14">
        <v>0</v>
      </c>
      <c r="K6268" s="14">
        <v>-1171</v>
      </c>
      <c r="L6268" s="14">
        <v>605</v>
      </c>
      <c r="M6268" s="14">
        <f>C6268-SUM(D6268:L6268)</f>
        <v>4185.6814210260836</v>
      </c>
      <c r="P6268" s="49">
        <f>D6269/('Parc électrique'!$C$22+'Parc électrique'!$C$23)</f>
        <v>0.59015625000000005</v>
      </c>
      <c r="Q6268" s="49">
        <f t="shared" si="485"/>
        <v>0.57524935450817105</v>
      </c>
      <c r="R6268" s="49">
        <f t="shared" si="486"/>
        <v>0.7660576168035762</v>
      </c>
    </row>
    <row r="6269" spans="1:18" x14ac:dyDescent="0.3">
      <c r="A6269" s="35">
        <f t="shared" si="489"/>
        <v>44277</v>
      </c>
      <c r="B6269" s="36">
        <v>8.3333333333333329E-2</v>
      </c>
      <c r="C6269">
        <v>7933</v>
      </c>
      <c r="D6269">
        <v>3777</v>
      </c>
      <c r="E6269" s="49">
        <f t="shared" si="487"/>
        <v>0.57524935450817105</v>
      </c>
      <c r="F6269" s="49">
        <f t="shared" si="488"/>
        <v>0.7660576168035762</v>
      </c>
      <c r="G6269">
        <v>0</v>
      </c>
      <c r="H6269" s="51">
        <f>G6269/'Parc électrique'!$C$24</f>
        <v>0</v>
      </c>
      <c r="I6269" s="14">
        <v>880</v>
      </c>
      <c r="J6269" s="14">
        <v>0</v>
      </c>
      <c r="K6269" s="14">
        <v>-1200</v>
      </c>
      <c r="L6269" s="14">
        <v>605</v>
      </c>
      <c r="M6269" s="14">
        <f>C6269-SUM(D6269:L6269)</f>
        <v>3869.6586930286885</v>
      </c>
      <c r="P6269" s="49">
        <f>D6270/('Parc électrique'!$C$22+'Parc électrique'!$C$23)</f>
        <v>0.60781249999999998</v>
      </c>
      <c r="Q6269" s="49">
        <f t="shared" si="485"/>
        <v>0.59245962113761852</v>
      </c>
      <c r="R6269" s="49">
        <f t="shared" si="486"/>
        <v>0.7889764705760951</v>
      </c>
    </row>
    <row r="6270" spans="1:18" x14ac:dyDescent="0.3">
      <c r="A6270" s="35">
        <f t="shared" si="489"/>
        <v>44277</v>
      </c>
      <c r="B6270" s="36">
        <v>0.125</v>
      </c>
      <c r="C6270">
        <v>7528</v>
      </c>
      <c r="D6270">
        <v>3890</v>
      </c>
      <c r="E6270" s="49">
        <f t="shared" si="487"/>
        <v>0.59245962113761852</v>
      </c>
      <c r="F6270" s="49">
        <f t="shared" si="488"/>
        <v>0.7889764705760951</v>
      </c>
      <c r="G6270">
        <v>0</v>
      </c>
      <c r="H6270" s="51">
        <f>G6270/'Parc électrique'!$C$24</f>
        <v>0</v>
      </c>
      <c r="I6270" s="14">
        <v>880</v>
      </c>
      <c r="J6270" s="14">
        <v>0</v>
      </c>
      <c r="K6270" s="14">
        <v>-1200</v>
      </c>
      <c r="L6270" s="14">
        <v>609</v>
      </c>
      <c r="M6270" s="14">
        <f>C6270-SUM(D6270:L6270)</f>
        <v>3347.6185639082869</v>
      </c>
      <c r="P6270" s="49">
        <f>D6271/('Parc électrique'!$C$22+'Parc électrique'!$C$23)</f>
        <v>0.64124999999999999</v>
      </c>
      <c r="Q6270" s="49">
        <f t="shared" si="485"/>
        <v>0.62505251546241292</v>
      </c>
      <c r="R6270" s="49">
        <f t="shared" si="486"/>
        <v>0.83238031754352038</v>
      </c>
    </row>
    <row r="6271" spans="1:18" x14ac:dyDescent="0.3">
      <c r="A6271" s="35">
        <f t="shared" si="489"/>
        <v>44277</v>
      </c>
      <c r="B6271" s="36">
        <v>0.16666666666666666</v>
      </c>
      <c r="C6271">
        <v>7502</v>
      </c>
      <c r="D6271">
        <v>4104</v>
      </c>
      <c r="E6271" s="49">
        <f t="shared" si="487"/>
        <v>0.62505251546241292</v>
      </c>
      <c r="F6271" s="49">
        <f t="shared" si="488"/>
        <v>0.83238031754352038</v>
      </c>
      <c r="G6271">
        <v>0</v>
      </c>
      <c r="H6271" s="51">
        <f>G6271/'Parc électrique'!$C$24</f>
        <v>0</v>
      </c>
      <c r="I6271" s="14">
        <v>880</v>
      </c>
      <c r="J6271" s="14">
        <v>0</v>
      </c>
      <c r="K6271" s="14">
        <v>-1200</v>
      </c>
      <c r="L6271" s="14">
        <v>613</v>
      </c>
      <c r="M6271" s="14">
        <f>C6271-SUM(D6271:L6271)</f>
        <v>3103.5425671669936</v>
      </c>
      <c r="P6271" s="49">
        <f>D6272/('Parc électrique'!$C$22+'Parc électrique'!$C$23)</f>
        <v>0.63890625000000001</v>
      </c>
      <c r="Q6271" s="49">
        <f t="shared" si="485"/>
        <v>0.62276796679478719</v>
      </c>
      <c r="R6271" s="49">
        <f t="shared" si="486"/>
        <v>0.82933799182150458</v>
      </c>
    </row>
    <row r="6272" spans="1:18" x14ac:dyDescent="0.3">
      <c r="A6272" s="35">
        <f t="shared" si="489"/>
        <v>44277</v>
      </c>
      <c r="B6272" s="36">
        <v>0.20833333333333334</v>
      </c>
      <c r="C6272">
        <v>8095</v>
      </c>
      <c r="D6272">
        <v>4089</v>
      </c>
      <c r="E6272" s="49">
        <f t="shared" si="487"/>
        <v>0.62276796679478719</v>
      </c>
      <c r="F6272" s="49">
        <f t="shared" si="488"/>
        <v>0.82933799182150458</v>
      </c>
      <c r="G6272">
        <v>0</v>
      </c>
      <c r="H6272" s="51">
        <f>G6272/'Parc électrique'!$C$24</f>
        <v>0</v>
      </c>
      <c r="I6272" s="14">
        <v>880</v>
      </c>
      <c r="J6272" s="14">
        <v>0</v>
      </c>
      <c r="K6272" s="14">
        <v>-1200</v>
      </c>
      <c r="L6272" s="14">
        <v>621</v>
      </c>
      <c r="M6272" s="14">
        <f>C6272-SUM(D6272:L6272)</f>
        <v>3703.5478940413832</v>
      </c>
      <c r="P6272" s="49">
        <f>D6273/('Parc électrique'!$C$22+'Parc électrique'!$C$23)</f>
        <v>0.63828125000000002</v>
      </c>
      <c r="Q6272" s="49">
        <f t="shared" si="485"/>
        <v>0.62215875381675367</v>
      </c>
      <c r="R6272" s="49">
        <f t="shared" si="486"/>
        <v>0.82852670496230052</v>
      </c>
    </row>
    <row r="6273" spans="1:18" x14ac:dyDescent="0.3">
      <c r="A6273" s="35">
        <f t="shared" si="489"/>
        <v>44277</v>
      </c>
      <c r="B6273" s="36">
        <v>0.25</v>
      </c>
      <c r="C6273">
        <v>9265</v>
      </c>
      <c r="D6273">
        <v>4085</v>
      </c>
      <c r="E6273" s="49">
        <f t="shared" si="487"/>
        <v>0.62215875381675367</v>
      </c>
      <c r="F6273" s="49">
        <f t="shared" si="488"/>
        <v>0.82852670496230052</v>
      </c>
      <c r="G6273">
        <v>3</v>
      </c>
      <c r="H6273" s="51">
        <f>G6273/'Parc électrique'!$C$24</f>
        <v>1E-3</v>
      </c>
      <c r="I6273" s="14">
        <v>880</v>
      </c>
      <c r="J6273" s="14">
        <v>0</v>
      </c>
      <c r="K6273" s="14">
        <v>-529</v>
      </c>
      <c r="L6273" s="14">
        <v>639</v>
      </c>
      <c r="M6273" s="14">
        <f>C6273-SUM(D6273:L6273)</f>
        <v>4185.5483145412209</v>
      </c>
      <c r="P6273" s="49">
        <f>D6274/('Parc électrique'!$C$22+'Parc électrique'!$C$23)</f>
        <v>0.60390624999999998</v>
      </c>
      <c r="Q6273" s="49">
        <f t="shared" si="485"/>
        <v>0.5886520400249089</v>
      </c>
      <c r="R6273" s="49">
        <f t="shared" si="486"/>
        <v>0.78390592770606882</v>
      </c>
    </row>
    <row r="6274" spans="1:18" x14ac:dyDescent="0.3">
      <c r="A6274" s="35">
        <f t="shared" si="489"/>
        <v>44277</v>
      </c>
      <c r="B6274" s="36">
        <v>0.29166666666666669</v>
      </c>
      <c r="C6274">
        <v>10034</v>
      </c>
      <c r="D6274">
        <v>3865</v>
      </c>
      <c r="E6274" s="49">
        <f t="shared" si="487"/>
        <v>0.5886520400249089</v>
      </c>
      <c r="F6274" s="49">
        <f t="shared" si="488"/>
        <v>0.78390592770606882</v>
      </c>
      <c r="G6274">
        <v>67</v>
      </c>
      <c r="H6274" s="51">
        <f>G6274/'Parc électrique'!$C$24</f>
        <v>2.2333333333333334E-2</v>
      </c>
      <c r="I6274" s="14">
        <v>880</v>
      </c>
      <c r="J6274" s="14">
        <v>0</v>
      </c>
      <c r="K6274" s="14">
        <v>0</v>
      </c>
      <c r="L6274" s="14">
        <v>655</v>
      </c>
      <c r="M6274" s="14">
        <f>C6274-SUM(D6274:L6274)</f>
        <v>4565.6051086989355</v>
      </c>
      <c r="P6274" s="49">
        <f>D6275/('Parc électrique'!$C$22+'Parc électrique'!$C$23)</f>
        <v>0.58390624999999996</v>
      </c>
      <c r="Q6274" s="49">
        <f t="shared" si="485"/>
        <v>0.56915722472783559</v>
      </c>
      <c r="R6274" s="49">
        <f t="shared" si="486"/>
        <v>0.75794474821153401</v>
      </c>
    </row>
    <row r="6275" spans="1:18" x14ac:dyDescent="0.3">
      <c r="A6275" s="35">
        <f t="shared" si="489"/>
        <v>44277</v>
      </c>
      <c r="B6275" s="36">
        <v>0.33333333333333331</v>
      </c>
      <c r="C6275">
        <v>10426</v>
      </c>
      <c r="D6275">
        <v>3737</v>
      </c>
      <c r="E6275" s="49">
        <f t="shared" si="487"/>
        <v>0.56915722472783559</v>
      </c>
      <c r="F6275" s="49">
        <f t="shared" si="488"/>
        <v>0.75794474821153401</v>
      </c>
      <c r="G6275">
        <v>391</v>
      </c>
      <c r="H6275" s="51">
        <f>G6275/'Parc électrique'!$C$24</f>
        <v>0.13033333333333333</v>
      </c>
      <c r="I6275" s="14">
        <v>880</v>
      </c>
      <c r="J6275" s="14">
        <v>0</v>
      </c>
      <c r="K6275" s="14">
        <v>0</v>
      </c>
      <c r="L6275" s="14">
        <v>654</v>
      </c>
      <c r="M6275" s="14">
        <f>C6275-SUM(D6275:L6275)</f>
        <v>4762.5425646937265</v>
      </c>
      <c r="P6275" s="49">
        <f>D6276/('Parc électrique'!$C$22+'Parc électrique'!$C$23)</f>
        <v>0.58140625000000001</v>
      </c>
      <c r="Q6275" s="49">
        <f t="shared" ref="Q6275:Q6338" si="490">P6275/$T$3*$T$8</f>
        <v>0.56672037281570142</v>
      </c>
      <c r="R6275" s="49">
        <f t="shared" ref="R6275:R6338" si="491">P6275/$T$3*$T$4</f>
        <v>0.75469960077471732</v>
      </c>
    </row>
    <row r="6276" spans="1:18" x14ac:dyDescent="0.3">
      <c r="A6276" s="35">
        <f t="shared" si="489"/>
        <v>44277</v>
      </c>
      <c r="B6276" s="36">
        <v>0.375</v>
      </c>
      <c r="C6276">
        <v>10612</v>
      </c>
      <c r="D6276">
        <v>3721</v>
      </c>
      <c r="E6276" s="49">
        <f t="shared" ref="E6276:E6339" si="492">P6275/$T$3*$T$8</f>
        <v>0.56672037281570142</v>
      </c>
      <c r="F6276" s="49">
        <f t="shared" ref="F6276:F6339" si="493">P6275/$T$3*$T$4</f>
        <v>0.75469960077471732</v>
      </c>
      <c r="G6276">
        <v>740</v>
      </c>
      <c r="H6276" s="51">
        <f>G6276/'Parc électrique'!$C$24</f>
        <v>0.24666666666666667</v>
      </c>
      <c r="I6276" s="14">
        <v>880</v>
      </c>
      <c r="J6276" s="14">
        <v>0</v>
      </c>
      <c r="K6276" s="14">
        <v>0</v>
      </c>
      <c r="L6276" s="14">
        <v>650</v>
      </c>
      <c r="M6276" s="14">
        <f>C6276-SUM(D6276:L6276)</f>
        <v>4619.4319133597428</v>
      </c>
      <c r="P6276" s="49">
        <f>D6277/('Parc électrique'!$C$22+'Parc électrique'!$C$23)</f>
        <v>0.58203125</v>
      </c>
      <c r="Q6276" s="49">
        <f t="shared" si="490"/>
        <v>0.56732958579373494</v>
      </c>
      <c r="R6276" s="49">
        <f t="shared" si="491"/>
        <v>0.75551088763392149</v>
      </c>
    </row>
    <row r="6277" spans="1:18" x14ac:dyDescent="0.3">
      <c r="A6277" s="35">
        <f t="shared" si="489"/>
        <v>44277</v>
      </c>
      <c r="B6277" s="36">
        <v>0.41666666666666669</v>
      </c>
      <c r="C6277">
        <v>10653</v>
      </c>
      <c r="D6277">
        <v>3725</v>
      </c>
      <c r="E6277" s="49">
        <f t="shared" si="492"/>
        <v>0.56732958579373494</v>
      </c>
      <c r="F6277" s="49">
        <f t="shared" si="493"/>
        <v>0.75551088763392149</v>
      </c>
      <c r="G6277">
        <v>977</v>
      </c>
      <c r="H6277" s="51">
        <f>G6277/'Parc électrique'!$C$24</f>
        <v>0.32566666666666666</v>
      </c>
      <c r="I6277" s="14">
        <v>880</v>
      </c>
      <c r="J6277" s="14">
        <v>0</v>
      </c>
      <c r="K6277" s="14">
        <v>0</v>
      </c>
      <c r="L6277" s="14">
        <v>647</v>
      </c>
      <c r="M6277" s="14">
        <f>C6277-SUM(D6277:L6277)</f>
        <v>4422.3514928599061</v>
      </c>
      <c r="P6277" s="49">
        <f>D6278/('Parc électrique'!$C$22+'Parc électrique'!$C$23)</f>
        <v>0.58187500000000003</v>
      </c>
      <c r="Q6277" s="49">
        <f t="shared" si="490"/>
        <v>0.56717728254922661</v>
      </c>
      <c r="R6277" s="49">
        <f t="shared" si="491"/>
        <v>0.75530806591912047</v>
      </c>
    </row>
    <row r="6278" spans="1:18" x14ac:dyDescent="0.3">
      <c r="A6278" s="35">
        <f t="shared" si="489"/>
        <v>44277</v>
      </c>
      <c r="B6278" s="36">
        <v>0.45833333333333331</v>
      </c>
      <c r="C6278">
        <v>10805</v>
      </c>
      <c r="D6278">
        <v>3724</v>
      </c>
      <c r="E6278" s="49">
        <f t="shared" si="492"/>
        <v>0.56717728254922661</v>
      </c>
      <c r="F6278" s="49">
        <f t="shared" si="493"/>
        <v>0.75530806591912047</v>
      </c>
      <c r="G6278">
        <v>986</v>
      </c>
      <c r="H6278" s="51">
        <f>G6278/'Parc électrique'!$C$24</f>
        <v>0.32866666666666666</v>
      </c>
      <c r="I6278" s="14">
        <v>880</v>
      </c>
      <c r="J6278" s="14">
        <v>0</v>
      </c>
      <c r="K6278" s="14">
        <v>0</v>
      </c>
      <c r="L6278" s="14">
        <v>645</v>
      </c>
      <c r="M6278" s="14">
        <f>C6278-SUM(D6278:L6278)</f>
        <v>4568.3488479848656</v>
      </c>
      <c r="P6278" s="49">
        <f>D6279/('Parc électrique'!$C$22+'Parc électrique'!$C$23)</f>
        <v>0.60624999999999996</v>
      </c>
      <c r="Q6278" s="49">
        <f t="shared" si="490"/>
        <v>0.59093658869253463</v>
      </c>
      <c r="R6278" s="49">
        <f t="shared" si="491"/>
        <v>0.78694825342808461</v>
      </c>
    </row>
    <row r="6279" spans="1:18" x14ac:dyDescent="0.3">
      <c r="A6279" s="35">
        <f t="shared" si="489"/>
        <v>44277</v>
      </c>
      <c r="B6279" s="36">
        <v>0.5</v>
      </c>
      <c r="C6279">
        <v>10940</v>
      </c>
      <c r="D6279">
        <v>3880</v>
      </c>
      <c r="E6279" s="49">
        <f t="shared" si="492"/>
        <v>0.59093658869253463</v>
      </c>
      <c r="F6279" s="49">
        <f t="shared" si="493"/>
        <v>0.78694825342808461</v>
      </c>
      <c r="G6279">
        <v>1091</v>
      </c>
      <c r="H6279" s="51">
        <f>G6279/'Parc électrique'!$C$24</f>
        <v>0.36366666666666669</v>
      </c>
      <c r="I6279" s="14">
        <v>880</v>
      </c>
      <c r="J6279" s="14">
        <v>0</v>
      </c>
      <c r="K6279" s="14">
        <v>0</v>
      </c>
      <c r="L6279" s="14">
        <v>645</v>
      </c>
      <c r="M6279" s="14">
        <f>C6279-SUM(D6279:L6279)</f>
        <v>4442.2584484912122</v>
      </c>
      <c r="P6279" s="49">
        <f>D6280/('Parc électrique'!$C$22+'Parc électrique'!$C$23)</f>
        <v>0.63859374999999996</v>
      </c>
      <c r="Q6279" s="49">
        <f t="shared" si="490"/>
        <v>0.62246336030577032</v>
      </c>
      <c r="R6279" s="49">
        <f t="shared" si="491"/>
        <v>0.82893234839190244</v>
      </c>
    </row>
    <row r="6280" spans="1:18" x14ac:dyDescent="0.3">
      <c r="A6280" s="35">
        <f t="shared" si="489"/>
        <v>44277</v>
      </c>
      <c r="B6280" s="36">
        <v>0.54166666666666663</v>
      </c>
      <c r="C6280">
        <v>10775</v>
      </c>
      <c r="D6280">
        <v>4087</v>
      </c>
      <c r="E6280" s="49">
        <f t="shared" si="492"/>
        <v>0.62246336030577032</v>
      </c>
      <c r="F6280" s="49">
        <f t="shared" si="493"/>
        <v>0.82893234839190244</v>
      </c>
      <c r="G6280">
        <v>1309</v>
      </c>
      <c r="H6280" s="51">
        <f>G6280/'Parc électrique'!$C$24</f>
        <v>0.43633333333333335</v>
      </c>
      <c r="I6280" s="14">
        <v>880</v>
      </c>
      <c r="J6280" s="14">
        <v>0</v>
      </c>
      <c r="K6280" s="14">
        <v>-333</v>
      </c>
      <c r="L6280" s="14">
        <v>645</v>
      </c>
      <c r="M6280" s="14">
        <f>C6280-SUM(D6280:L6280)</f>
        <v>4185.1122709579695</v>
      </c>
      <c r="P6280" s="49">
        <f>D6281/('Parc électrique'!$C$22+'Parc électrique'!$C$23)</f>
        <v>0.64703124999999995</v>
      </c>
      <c r="Q6280" s="49">
        <f t="shared" si="490"/>
        <v>0.63068773550922308</v>
      </c>
      <c r="R6280" s="49">
        <f t="shared" si="491"/>
        <v>0.83988472099115929</v>
      </c>
    </row>
    <row r="6281" spans="1:18" x14ac:dyDescent="0.3">
      <c r="A6281" s="35">
        <f t="shared" si="489"/>
        <v>44277</v>
      </c>
      <c r="B6281" s="36">
        <v>0.58333333333333337</v>
      </c>
      <c r="C6281">
        <v>10562</v>
      </c>
      <c r="D6281">
        <v>4141</v>
      </c>
      <c r="E6281" s="49">
        <f t="shared" si="492"/>
        <v>0.63068773550922308</v>
      </c>
      <c r="F6281" s="49">
        <f t="shared" si="493"/>
        <v>0.83988472099115929</v>
      </c>
      <c r="G6281">
        <v>1250</v>
      </c>
      <c r="H6281" s="51">
        <f>G6281/'Parc électrique'!$C$24</f>
        <v>0.41666666666666669</v>
      </c>
      <c r="I6281" s="14">
        <v>880</v>
      </c>
      <c r="J6281" s="14">
        <v>0</v>
      </c>
      <c r="K6281" s="14">
        <v>-540</v>
      </c>
      <c r="L6281" s="14">
        <v>644</v>
      </c>
      <c r="M6281" s="14">
        <f>C6281-SUM(D6281:L6281)</f>
        <v>4185.1127608768329</v>
      </c>
      <c r="P6281" s="49">
        <f>D6282/('Parc électrique'!$C$22+'Parc électrique'!$C$23)</f>
        <v>0.64359374999999996</v>
      </c>
      <c r="Q6281" s="49">
        <f t="shared" si="490"/>
        <v>0.62733706413003865</v>
      </c>
      <c r="R6281" s="49">
        <f t="shared" si="491"/>
        <v>0.83542264326553617</v>
      </c>
    </row>
    <row r="6282" spans="1:18" x14ac:dyDescent="0.3">
      <c r="A6282" s="35">
        <f t="shared" si="489"/>
        <v>44277</v>
      </c>
      <c r="B6282" s="36">
        <v>0.625</v>
      </c>
      <c r="C6282">
        <v>10300</v>
      </c>
      <c r="D6282">
        <v>4119</v>
      </c>
      <c r="E6282" s="49">
        <f t="shared" si="492"/>
        <v>0.62733706413003865</v>
      </c>
      <c r="F6282" s="49">
        <f t="shared" si="493"/>
        <v>0.83542264326553617</v>
      </c>
      <c r="G6282">
        <v>1251</v>
      </c>
      <c r="H6282" s="51">
        <f>G6282/'Parc électrique'!$C$24</f>
        <v>0.41699999999999998</v>
      </c>
      <c r="I6282" s="14">
        <v>880</v>
      </c>
      <c r="J6282" s="14">
        <v>0</v>
      </c>
      <c r="K6282" s="14">
        <v>-95</v>
      </c>
      <c r="L6282" s="14">
        <v>644</v>
      </c>
      <c r="M6282" s="14">
        <f>C6282-SUM(D6282:L6282)</f>
        <v>3499.1202402926037</v>
      </c>
      <c r="P6282" s="49">
        <f>D6283/('Parc électrique'!$C$22+'Parc électrique'!$C$23)</f>
        <v>0.6328125</v>
      </c>
      <c r="Q6282" s="49">
        <f t="shared" si="490"/>
        <v>0.61682814025896016</v>
      </c>
      <c r="R6282" s="49">
        <f t="shared" si="491"/>
        <v>0.82142794494426352</v>
      </c>
    </row>
    <row r="6283" spans="1:18" x14ac:dyDescent="0.3">
      <c r="A6283" s="35">
        <f t="shared" si="489"/>
        <v>44277</v>
      </c>
      <c r="B6283" s="36">
        <v>0.66666666666666663</v>
      </c>
      <c r="C6283">
        <v>10103</v>
      </c>
      <c r="D6283">
        <v>4050</v>
      </c>
      <c r="E6283" s="49">
        <f t="shared" si="492"/>
        <v>0.61682814025896016</v>
      </c>
      <c r="F6283" s="49">
        <f t="shared" si="493"/>
        <v>0.82142794494426352</v>
      </c>
      <c r="G6283">
        <v>853</v>
      </c>
      <c r="H6283" s="51">
        <f>G6283/'Parc électrique'!$C$24</f>
        <v>0.28433333333333333</v>
      </c>
      <c r="I6283" s="14">
        <v>880</v>
      </c>
      <c r="J6283" s="14">
        <v>0</v>
      </c>
      <c r="K6283" s="14">
        <v>-511</v>
      </c>
      <c r="L6283" s="14">
        <v>644</v>
      </c>
      <c r="M6283" s="14">
        <f>C6283-SUM(D6283:L6283)</f>
        <v>4185.2774105814642</v>
      </c>
      <c r="P6283" s="49">
        <f>D6284/('Parc électrique'!$C$22+'Parc électrique'!$C$23)</f>
        <v>0.56593749999999998</v>
      </c>
      <c r="Q6283" s="49">
        <f t="shared" si="490"/>
        <v>0.55164235160937125</v>
      </c>
      <c r="R6283" s="49">
        <f t="shared" si="491"/>
        <v>0.73462025100941308</v>
      </c>
    </row>
    <row r="6284" spans="1:18" x14ac:dyDescent="0.3">
      <c r="A6284" s="35">
        <f t="shared" si="489"/>
        <v>44277</v>
      </c>
      <c r="B6284" s="36">
        <v>0.70833333333333337</v>
      </c>
      <c r="C6284">
        <v>10140</v>
      </c>
      <c r="D6284">
        <v>3622</v>
      </c>
      <c r="E6284" s="49">
        <f t="shared" si="492"/>
        <v>0.55164235160937125</v>
      </c>
      <c r="F6284" s="49">
        <f t="shared" si="493"/>
        <v>0.73462025100941308</v>
      </c>
      <c r="G6284">
        <v>435</v>
      </c>
      <c r="H6284" s="51">
        <f>G6284/'Parc électrique'!$C$24</f>
        <v>0.14499999999999999</v>
      </c>
      <c r="I6284" s="14">
        <v>880</v>
      </c>
      <c r="J6284" s="14">
        <v>0</v>
      </c>
      <c r="K6284" s="14">
        <v>0</v>
      </c>
      <c r="L6284" s="14">
        <v>645</v>
      </c>
      <c r="M6284" s="14">
        <f>C6284-SUM(D6284:L6284)</f>
        <v>4556.5687373973815</v>
      </c>
      <c r="P6284" s="49">
        <f>D6285/('Parc électrique'!$C$22+'Parc électrique'!$C$23)</f>
        <v>0.53281250000000002</v>
      </c>
      <c r="Q6284" s="49">
        <f t="shared" si="490"/>
        <v>0.51935406377359361</v>
      </c>
      <c r="R6284" s="49">
        <f t="shared" si="491"/>
        <v>0.69162204747158984</v>
      </c>
    </row>
    <row r="6285" spans="1:18" x14ac:dyDescent="0.3">
      <c r="A6285" s="35">
        <f t="shared" si="489"/>
        <v>44277</v>
      </c>
      <c r="B6285" s="36">
        <v>0.75</v>
      </c>
      <c r="C6285">
        <v>10726</v>
      </c>
      <c r="D6285">
        <v>3410</v>
      </c>
      <c r="E6285" s="49">
        <f t="shared" si="492"/>
        <v>0.51935406377359361</v>
      </c>
      <c r="F6285" s="49">
        <f t="shared" si="493"/>
        <v>0.69162204747158984</v>
      </c>
      <c r="G6285">
        <v>61</v>
      </c>
      <c r="H6285" s="51">
        <f>G6285/'Parc électrique'!$C$24</f>
        <v>2.0333333333333332E-2</v>
      </c>
      <c r="I6285" s="14">
        <v>880</v>
      </c>
      <c r="J6285" s="14">
        <v>0</v>
      </c>
      <c r="K6285" s="14">
        <v>849</v>
      </c>
      <c r="L6285" s="14">
        <v>644</v>
      </c>
      <c r="M6285" s="14">
        <f>C6285-SUM(D6285:L6285)</f>
        <v>4880.768690555421</v>
      </c>
      <c r="P6285" s="49">
        <f>D6286/('Parc électrique'!$C$22+'Parc électrique'!$C$23)</f>
        <v>0.48406250000000001</v>
      </c>
      <c r="Q6285" s="49">
        <f t="shared" si="490"/>
        <v>0.47183545148697742</v>
      </c>
      <c r="R6285" s="49">
        <f t="shared" si="491"/>
        <v>0.62834167245366135</v>
      </c>
    </row>
    <row r="6286" spans="1:18" x14ac:dyDescent="0.3">
      <c r="A6286" s="35">
        <f t="shared" si="489"/>
        <v>44277</v>
      </c>
      <c r="B6286" s="36">
        <v>0.79166666666666663</v>
      </c>
      <c r="C6286">
        <v>11382</v>
      </c>
      <c r="D6286">
        <v>3098</v>
      </c>
      <c r="E6286" s="49">
        <f t="shared" si="492"/>
        <v>0.47183545148697742</v>
      </c>
      <c r="F6286" s="49">
        <f t="shared" si="493"/>
        <v>0.62834167245366135</v>
      </c>
      <c r="G6286">
        <v>1</v>
      </c>
      <c r="H6286" s="51">
        <f>G6286/'Parc électrique'!$C$24</f>
        <v>3.3333333333333332E-4</v>
      </c>
      <c r="I6286" s="14">
        <v>880</v>
      </c>
      <c r="J6286" s="14">
        <v>625</v>
      </c>
      <c r="K6286" s="14">
        <v>1200</v>
      </c>
      <c r="L6286" s="14">
        <v>641</v>
      </c>
      <c r="M6286" s="14">
        <f>C6286-SUM(D6286:L6286)</f>
        <v>4935.8994895427259</v>
      </c>
      <c r="P6286" s="49">
        <f>D6287/('Parc électrique'!$C$22+'Parc électrique'!$C$23)</f>
        <v>0.43375000000000002</v>
      </c>
      <c r="Q6286" s="49">
        <f t="shared" si="490"/>
        <v>0.42279380675527739</v>
      </c>
      <c r="R6286" s="49">
        <f t="shared" si="491"/>
        <v>0.56303308028772237</v>
      </c>
    </row>
    <row r="6287" spans="1:18" x14ac:dyDescent="0.3">
      <c r="A6287" s="35">
        <f t="shared" si="489"/>
        <v>44277</v>
      </c>
      <c r="B6287" s="36">
        <v>0.83333333333333337</v>
      </c>
      <c r="C6287">
        <v>10589</v>
      </c>
      <c r="D6287">
        <v>2776</v>
      </c>
      <c r="E6287" s="49">
        <f t="shared" si="492"/>
        <v>0.42279380675527739</v>
      </c>
      <c r="F6287" s="49">
        <f t="shared" si="493"/>
        <v>0.56303308028772237</v>
      </c>
      <c r="G6287">
        <v>0</v>
      </c>
      <c r="H6287" s="51">
        <f>G6287/'Parc électrique'!$C$24</f>
        <v>0</v>
      </c>
      <c r="I6287" s="14">
        <v>880</v>
      </c>
      <c r="J6287" s="14">
        <v>0</v>
      </c>
      <c r="K6287" s="14">
        <v>1200</v>
      </c>
      <c r="L6287" s="14">
        <v>636</v>
      </c>
      <c r="M6287" s="14">
        <f>C6287-SUM(D6287:L6287)</f>
        <v>5096.014173112957</v>
      </c>
      <c r="P6287" s="49">
        <f>D6288/('Parc électrique'!$C$22+'Parc électrique'!$C$23)</f>
        <v>0.42796875000000001</v>
      </c>
      <c r="Q6287" s="49">
        <f t="shared" si="490"/>
        <v>0.41715858670846712</v>
      </c>
      <c r="R6287" s="49">
        <f t="shared" si="491"/>
        <v>0.55552867684008345</v>
      </c>
    </row>
    <row r="6288" spans="1:18" x14ac:dyDescent="0.3">
      <c r="A6288" s="35">
        <f t="shared" si="489"/>
        <v>44277</v>
      </c>
      <c r="B6288" s="36">
        <v>0.875</v>
      </c>
      <c r="C6288">
        <v>9864</v>
      </c>
      <c r="D6288">
        <v>2739</v>
      </c>
      <c r="E6288" s="49">
        <f t="shared" si="492"/>
        <v>0.41715858670846712</v>
      </c>
      <c r="F6288" s="49">
        <f t="shared" si="493"/>
        <v>0.55552867684008345</v>
      </c>
      <c r="G6288">
        <v>0</v>
      </c>
      <c r="H6288" s="51">
        <f>G6288/'Parc électrique'!$C$24</f>
        <v>0</v>
      </c>
      <c r="I6288" s="14">
        <v>880</v>
      </c>
      <c r="J6288" s="14">
        <v>0</v>
      </c>
      <c r="K6288" s="14">
        <v>736</v>
      </c>
      <c r="L6288" s="14">
        <v>627</v>
      </c>
      <c r="M6288" s="14">
        <f>C6288-SUM(D6288:L6288)</f>
        <v>4881.0273127364517</v>
      </c>
      <c r="P6288" s="49">
        <f>D6289/('Parc électrique'!$C$22+'Parc électrique'!$C$23)</f>
        <v>0.3725</v>
      </c>
      <c r="Q6288" s="49">
        <f t="shared" si="490"/>
        <v>0.36309093490799038</v>
      </c>
      <c r="R6288" s="49">
        <f t="shared" si="491"/>
        <v>0.48352696808570972</v>
      </c>
    </row>
    <row r="6289" spans="1:18" x14ac:dyDescent="0.3">
      <c r="A6289" s="35">
        <f t="shared" si="489"/>
        <v>44277</v>
      </c>
      <c r="B6289" s="36">
        <v>0.91666666666666663</v>
      </c>
      <c r="C6289">
        <v>10018</v>
      </c>
      <c r="D6289">
        <v>2384</v>
      </c>
      <c r="E6289" s="49">
        <f t="shared" si="492"/>
        <v>0.36309093490799038</v>
      </c>
      <c r="F6289" s="49">
        <f t="shared" si="493"/>
        <v>0.48352696808570972</v>
      </c>
      <c r="G6289">
        <v>0</v>
      </c>
      <c r="H6289" s="51">
        <f>G6289/'Parc électrique'!$C$24</f>
        <v>0</v>
      </c>
      <c r="I6289" s="14">
        <v>880</v>
      </c>
      <c r="J6289" s="14">
        <v>49</v>
      </c>
      <c r="K6289" s="14">
        <v>1200</v>
      </c>
      <c r="L6289" s="14">
        <v>623</v>
      </c>
      <c r="M6289" s="14">
        <f>C6289-SUM(D6289:L6289)</f>
        <v>4881.1533820970062</v>
      </c>
      <c r="P6289" s="49">
        <f>D6290/('Parc électrique'!$C$22+'Parc électrique'!$C$23)</f>
        <v>0.37187500000000001</v>
      </c>
      <c r="Q6289" s="49">
        <f t="shared" si="490"/>
        <v>0.36248172192995681</v>
      </c>
      <c r="R6289" s="49">
        <f t="shared" si="491"/>
        <v>0.48271568122650549</v>
      </c>
    </row>
    <row r="6290" spans="1:18" x14ac:dyDescent="0.3">
      <c r="A6290" s="35">
        <f t="shared" si="489"/>
        <v>44277</v>
      </c>
      <c r="B6290" s="36">
        <v>0.95833333333333337</v>
      </c>
      <c r="C6290">
        <v>10184</v>
      </c>
      <c r="D6290">
        <v>2380</v>
      </c>
      <c r="E6290" s="49">
        <f t="shared" si="492"/>
        <v>0.36248172192995681</v>
      </c>
      <c r="F6290" s="49">
        <f t="shared" si="493"/>
        <v>0.48271568122650549</v>
      </c>
      <c r="G6290">
        <v>0</v>
      </c>
      <c r="H6290" s="51">
        <f>G6290/'Parc électrique'!$C$24</f>
        <v>0</v>
      </c>
      <c r="I6290" s="14">
        <v>880</v>
      </c>
      <c r="J6290" s="14">
        <v>63</v>
      </c>
      <c r="K6290" s="14">
        <v>1200</v>
      </c>
      <c r="L6290" s="14">
        <v>619</v>
      </c>
      <c r="M6290" s="14">
        <f>C6290-SUM(D6290:L6290)</f>
        <v>5041.1548025968432</v>
      </c>
      <c r="P6290" s="49">
        <f>D6291/('Parc électrique'!$C$22+'Parc électrique'!$C$23)</f>
        <v>0.34578124999999998</v>
      </c>
      <c r="Q6290" s="49">
        <f t="shared" si="490"/>
        <v>0.33704708009705647</v>
      </c>
      <c r="R6290" s="49">
        <f t="shared" si="491"/>
        <v>0.44884445485472968</v>
      </c>
    </row>
    <row r="6291" spans="1:18" x14ac:dyDescent="0.3">
      <c r="A6291" s="35">
        <f t="shared" si="489"/>
        <v>44278</v>
      </c>
      <c r="B6291" s="36">
        <v>0</v>
      </c>
      <c r="C6291">
        <v>9698</v>
      </c>
      <c r="D6291">
        <v>2213</v>
      </c>
      <c r="E6291" s="49">
        <f t="shared" si="492"/>
        <v>0.33704708009705647</v>
      </c>
      <c r="F6291" s="49">
        <f t="shared" si="493"/>
        <v>0.44884445485472968</v>
      </c>
      <c r="G6291">
        <v>0</v>
      </c>
      <c r="H6291" s="51">
        <f>G6291/'Parc électrique'!$C$24</f>
        <v>0</v>
      </c>
      <c r="I6291" s="14">
        <v>880</v>
      </c>
      <c r="J6291" s="14">
        <v>0</v>
      </c>
      <c r="K6291" s="14">
        <v>0</v>
      </c>
      <c r="L6291" s="14">
        <v>610</v>
      </c>
      <c r="M6291" s="14">
        <f>C6291-SUM(D6291:L6291)</f>
        <v>5994.2141084650484</v>
      </c>
      <c r="P6291" s="49">
        <f>D6292/('Parc électrique'!$C$22+'Parc électrique'!$C$23)</f>
        <v>0.26953125</v>
      </c>
      <c r="Q6291" s="49">
        <f t="shared" si="490"/>
        <v>0.26272309677696448</v>
      </c>
      <c r="R6291" s="49">
        <f t="shared" si="491"/>
        <v>0.34986745803181596</v>
      </c>
    </row>
    <row r="6292" spans="1:18" x14ac:dyDescent="0.3">
      <c r="A6292" s="35">
        <f t="shared" si="489"/>
        <v>44278</v>
      </c>
      <c r="B6292" s="36">
        <v>4.1666666666666664E-2</v>
      </c>
      <c r="C6292">
        <v>9373</v>
      </c>
      <c r="D6292">
        <v>1725</v>
      </c>
      <c r="E6292" s="49">
        <f t="shared" si="492"/>
        <v>0.26272309677696448</v>
      </c>
      <c r="F6292" s="49">
        <f t="shared" si="493"/>
        <v>0.34986745803181596</v>
      </c>
      <c r="G6292">
        <v>0</v>
      </c>
      <c r="H6292" s="51">
        <f>G6292/'Parc électrique'!$C$24</f>
        <v>0</v>
      </c>
      <c r="I6292" s="14">
        <v>880</v>
      </c>
      <c r="J6292" s="14">
        <v>1121</v>
      </c>
      <c r="K6292" s="14">
        <v>0</v>
      </c>
      <c r="L6292" s="14">
        <v>605</v>
      </c>
      <c r="M6292" s="14">
        <f>C6292-SUM(D6292:L6292)</f>
        <v>5041.3874094451912</v>
      </c>
      <c r="P6292" s="49">
        <f>D6293/('Parc électrique'!$C$22+'Parc électrique'!$C$23)</f>
        <v>0.24562500000000001</v>
      </c>
      <c r="Q6292" s="49">
        <f t="shared" si="490"/>
        <v>0.23942070036718158</v>
      </c>
      <c r="R6292" s="49">
        <f t="shared" si="491"/>
        <v>0.31883573566725493</v>
      </c>
    </row>
    <row r="6293" spans="1:18" x14ac:dyDescent="0.3">
      <c r="A6293" s="35">
        <f t="shared" si="489"/>
        <v>44278</v>
      </c>
      <c r="B6293" s="36">
        <v>8.3333333333333329E-2</v>
      </c>
      <c r="C6293">
        <v>9099</v>
      </c>
      <c r="D6293">
        <v>1572</v>
      </c>
      <c r="E6293" s="49">
        <f t="shared" si="492"/>
        <v>0.23942070036718158</v>
      </c>
      <c r="F6293" s="49">
        <f t="shared" si="493"/>
        <v>0.31883573566725493</v>
      </c>
      <c r="G6293">
        <v>0</v>
      </c>
      <c r="H6293" s="51">
        <f>G6293/'Parc électrique'!$C$24</f>
        <v>0</v>
      </c>
      <c r="I6293" s="14">
        <v>880</v>
      </c>
      <c r="J6293" s="14">
        <v>0</v>
      </c>
      <c r="K6293" s="14">
        <v>0</v>
      </c>
      <c r="L6293" s="14">
        <v>605</v>
      </c>
      <c r="M6293" s="14">
        <f>C6293-SUM(D6293:L6293)</f>
        <v>6041.4417435639652</v>
      </c>
      <c r="P6293" s="49">
        <f>D6294/('Parc électrique'!$C$22+'Parc électrique'!$C$23)</f>
        <v>0.21156249999999999</v>
      </c>
      <c r="Q6293" s="49">
        <f t="shared" si="490"/>
        <v>0.20621859306435358</v>
      </c>
      <c r="R6293" s="49">
        <f t="shared" si="491"/>
        <v>0.27462060184062537</v>
      </c>
    </row>
    <row r="6294" spans="1:18" x14ac:dyDescent="0.3">
      <c r="A6294" s="35">
        <f t="shared" si="489"/>
        <v>44278</v>
      </c>
      <c r="B6294" s="36">
        <v>0.125</v>
      </c>
      <c r="C6294">
        <v>8719</v>
      </c>
      <c r="D6294">
        <v>1354</v>
      </c>
      <c r="E6294" s="49">
        <f t="shared" si="492"/>
        <v>0.20621859306435358</v>
      </c>
      <c r="F6294" s="49">
        <f t="shared" si="493"/>
        <v>0.27462060184062537</v>
      </c>
      <c r="G6294">
        <v>0</v>
      </c>
      <c r="H6294" s="51">
        <f>G6294/'Parc électrique'!$C$24</f>
        <v>0</v>
      </c>
      <c r="I6294" s="14">
        <v>880</v>
      </c>
      <c r="J6294" s="14">
        <v>0</v>
      </c>
      <c r="K6294" s="14">
        <v>0</v>
      </c>
      <c r="L6294" s="14">
        <v>610</v>
      </c>
      <c r="M6294" s="14">
        <f>C6294-SUM(D6294:L6294)</f>
        <v>5874.5191608050955</v>
      </c>
      <c r="P6294" s="49">
        <f>D6295/('Parc électrique'!$C$22+'Parc électrique'!$C$23)</f>
        <v>0.18187500000000001</v>
      </c>
      <c r="Q6294" s="49">
        <f t="shared" si="490"/>
        <v>0.1772809766077604</v>
      </c>
      <c r="R6294" s="49">
        <f t="shared" si="491"/>
        <v>0.23608447602842539</v>
      </c>
    </row>
    <row r="6295" spans="1:18" x14ac:dyDescent="0.3">
      <c r="A6295" s="35">
        <f t="shared" si="489"/>
        <v>44278</v>
      </c>
      <c r="B6295" s="36">
        <v>0.16666666666666666</v>
      </c>
      <c r="C6295">
        <v>8700</v>
      </c>
      <c r="D6295">
        <v>1164</v>
      </c>
      <c r="E6295" s="49">
        <f t="shared" si="492"/>
        <v>0.1772809766077604</v>
      </c>
      <c r="F6295" s="49">
        <f t="shared" si="493"/>
        <v>0.23608447602842539</v>
      </c>
      <c r="G6295">
        <v>0</v>
      </c>
      <c r="H6295" s="51">
        <f>G6295/'Parc électrique'!$C$24</f>
        <v>0</v>
      </c>
      <c r="I6295" s="14">
        <v>880</v>
      </c>
      <c r="J6295" s="14">
        <v>841</v>
      </c>
      <c r="K6295" s="14">
        <v>0</v>
      </c>
      <c r="L6295" s="14">
        <v>613</v>
      </c>
      <c r="M6295" s="14">
        <f>C6295-SUM(D6295:L6295)</f>
        <v>5201.5866345473642</v>
      </c>
      <c r="P6295" s="49">
        <f>D6296/('Parc électrique'!$C$22+'Parc électrique'!$C$23)</f>
        <v>0.17781250000000001</v>
      </c>
      <c r="Q6295" s="49">
        <f t="shared" si="490"/>
        <v>0.1733210922505424</v>
      </c>
      <c r="R6295" s="49">
        <f t="shared" si="491"/>
        <v>0.23081111144359803</v>
      </c>
    </row>
    <row r="6296" spans="1:18" x14ac:dyDescent="0.3">
      <c r="A6296" s="35">
        <f t="shared" si="489"/>
        <v>44278</v>
      </c>
      <c r="B6296" s="36">
        <v>0.20833333333333334</v>
      </c>
      <c r="C6296">
        <v>9266</v>
      </c>
      <c r="D6296">
        <v>1138</v>
      </c>
      <c r="E6296" s="49">
        <f t="shared" si="492"/>
        <v>0.1733210922505424</v>
      </c>
      <c r="F6296" s="49">
        <f t="shared" si="493"/>
        <v>0.23081111144359803</v>
      </c>
      <c r="G6296">
        <v>0</v>
      </c>
      <c r="H6296" s="51">
        <f>G6296/'Parc électrique'!$C$24</f>
        <v>0</v>
      </c>
      <c r="I6296" s="14">
        <v>880</v>
      </c>
      <c r="J6296" s="14">
        <v>1425</v>
      </c>
      <c r="K6296" s="14">
        <v>0</v>
      </c>
      <c r="L6296" s="14">
        <v>621</v>
      </c>
      <c r="M6296" s="14">
        <f>C6296-SUM(D6296:L6296)</f>
        <v>5201.5958677963063</v>
      </c>
      <c r="P6296" s="49">
        <f>D6297/('Parc électrique'!$C$22+'Parc électrique'!$C$23)</f>
        <v>0.19171874999999999</v>
      </c>
      <c r="Q6296" s="49">
        <f t="shared" si="490"/>
        <v>0.18687608101178868</v>
      </c>
      <c r="R6296" s="49">
        <f t="shared" si="491"/>
        <v>0.24886224406089172</v>
      </c>
    </row>
    <row r="6297" spans="1:18" x14ac:dyDescent="0.3">
      <c r="A6297" s="35">
        <f t="shared" si="489"/>
        <v>44278</v>
      </c>
      <c r="B6297" s="36">
        <v>0.25</v>
      </c>
      <c r="C6297">
        <v>10384</v>
      </c>
      <c r="D6297">
        <v>1227</v>
      </c>
      <c r="E6297" s="49">
        <f t="shared" si="492"/>
        <v>0.18687608101178868</v>
      </c>
      <c r="F6297" s="49">
        <f t="shared" si="493"/>
        <v>0.24886224406089172</v>
      </c>
      <c r="G6297">
        <v>2</v>
      </c>
      <c r="H6297" s="51">
        <f>G6297/'Parc électrique'!$C$24</f>
        <v>6.6666666666666664E-4</v>
      </c>
      <c r="I6297" s="14">
        <v>880</v>
      </c>
      <c r="J6297" s="14">
        <v>0</v>
      </c>
      <c r="K6297" s="14">
        <v>0</v>
      </c>
      <c r="L6297" s="14">
        <v>639</v>
      </c>
      <c r="M6297" s="14">
        <f>C6297-SUM(D6297:L6297)</f>
        <v>7635.5635950082606</v>
      </c>
      <c r="P6297" s="49">
        <f>D6298/('Parc électrique'!$C$22+'Parc électrique'!$C$23)</f>
        <v>0.19765625000000001</v>
      </c>
      <c r="Q6297" s="49">
        <f t="shared" si="490"/>
        <v>0.19266360430310731</v>
      </c>
      <c r="R6297" s="49">
        <f t="shared" si="491"/>
        <v>0.25656946922333168</v>
      </c>
    </row>
    <row r="6298" spans="1:18" x14ac:dyDescent="0.3">
      <c r="A6298" s="35">
        <f t="shared" si="489"/>
        <v>44278</v>
      </c>
      <c r="B6298" s="36">
        <v>0.29166666666666669</v>
      </c>
      <c r="C6298">
        <v>11117</v>
      </c>
      <c r="D6298">
        <v>1265</v>
      </c>
      <c r="E6298" s="49">
        <f t="shared" si="492"/>
        <v>0.19266360430310731</v>
      </c>
      <c r="F6298" s="49">
        <f t="shared" si="493"/>
        <v>0.25656946922333168</v>
      </c>
      <c r="G6298">
        <v>129</v>
      </c>
      <c r="H6298" s="51">
        <f>G6298/'Parc électrique'!$C$24</f>
        <v>4.2999999999999997E-2</v>
      </c>
      <c r="I6298" s="14">
        <v>880</v>
      </c>
      <c r="J6298" s="14">
        <v>421</v>
      </c>
      <c r="K6298" s="14">
        <v>24</v>
      </c>
      <c r="L6298" s="14">
        <v>656</v>
      </c>
      <c r="M6298" s="14">
        <f>C6298-SUM(D6298:L6298)</f>
        <v>7741.5077669264738</v>
      </c>
      <c r="P6298" s="49">
        <f>D6299/('Parc électrique'!$C$22+'Parc électrique'!$C$23)</f>
        <v>0.2396875</v>
      </c>
      <c r="Q6298" s="49">
        <f t="shared" si="490"/>
        <v>0.23363317707586292</v>
      </c>
      <c r="R6298" s="49">
        <f t="shared" si="491"/>
        <v>0.31112851050481488</v>
      </c>
    </row>
    <row r="6299" spans="1:18" x14ac:dyDescent="0.3">
      <c r="A6299" s="35">
        <f t="shared" si="489"/>
        <v>44278</v>
      </c>
      <c r="B6299" s="36">
        <v>0.33333333333333331</v>
      </c>
      <c r="C6299">
        <v>11357</v>
      </c>
      <c r="D6299">
        <v>1534</v>
      </c>
      <c r="E6299" s="49">
        <f t="shared" si="492"/>
        <v>0.23363317707586292</v>
      </c>
      <c r="F6299" s="49">
        <f t="shared" si="493"/>
        <v>0.31112851050481488</v>
      </c>
      <c r="G6299">
        <v>584</v>
      </c>
      <c r="H6299" s="51">
        <f>G6299/'Parc électrique'!$C$24</f>
        <v>0.19466666666666665</v>
      </c>
      <c r="I6299" s="14">
        <v>880</v>
      </c>
      <c r="J6299" s="14">
        <v>0</v>
      </c>
      <c r="K6299" s="14">
        <v>0</v>
      </c>
      <c r="L6299" s="14">
        <v>654</v>
      </c>
      <c r="M6299" s="14">
        <f>C6299-SUM(D6299:L6299)</f>
        <v>7704.2605716457529</v>
      </c>
      <c r="P6299" s="49">
        <f>D6300/('Parc électrique'!$C$22+'Parc électrique'!$C$23)</f>
        <v>0.27468749999999997</v>
      </c>
      <c r="Q6299" s="49">
        <f t="shared" si="490"/>
        <v>0.26774910384574119</v>
      </c>
      <c r="R6299" s="49">
        <f t="shared" si="491"/>
        <v>0.35656057462025065</v>
      </c>
    </row>
    <row r="6300" spans="1:18" x14ac:dyDescent="0.3">
      <c r="A6300" s="35">
        <f t="shared" ref="A6300:A6363" si="494">A6276+1</f>
        <v>44278</v>
      </c>
      <c r="B6300" s="36">
        <v>0.375</v>
      </c>
      <c r="C6300">
        <v>11362</v>
      </c>
      <c r="D6300">
        <v>1758</v>
      </c>
      <c r="E6300" s="49">
        <f t="shared" si="492"/>
        <v>0.26774910384574119</v>
      </c>
      <c r="F6300" s="49">
        <f t="shared" si="493"/>
        <v>0.35656057462025065</v>
      </c>
      <c r="G6300">
        <v>1197</v>
      </c>
      <c r="H6300" s="51">
        <f>G6300/'Parc électrique'!$C$24</f>
        <v>0.39900000000000002</v>
      </c>
      <c r="I6300" s="14">
        <v>880</v>
      </c>
      <c r="J6300" s="14">
        <v>1785</v>
      </c>
      <c r="K6300" s="14">
        <v>0</v>
      </c>
      <c r="L6300" s="14">
        <v>650</v>
      </c>
      <c r="M6300" s="14">
        <f>C6300-SUM(D6300:L6300)</f>
        <v>5090.9766903215341</v>
      </c>
      <c r="P6300" s="49">
        <f>D6301/('Parc électrique'!$C$22+'Parc électrique'!$C$23)</f>
        <v>0.30171874999999998</v>
      </c>
      <c r="Q6300" s="49">
        <f t="shared" si="490"/>
        <v>0.29409756514569185</v>
      </c>
      <c r="R6300" s="49">
        <f t="shared" si="491"/>
        <v>0.39164873128083283</v>
      </c>
    </row>
    <row r="6301" spans="1:18" x14ac:dyDescent="0.3">
      <c r="A6301" s="35">
        <f t="shared" si="494"/>
        <v>44278</v>
      </c>
      <c r="B6301" s="36">
        <v>0.41666666666666669</v>
      </c>
      <c r="C6301">
        <v>11192</v>
      </c>
      <c r="D6301">
        <v>1931</v>
      </c>
      <c r="E6301" s="49">
        <f t="shared" si="492"/>
        <v>0.29409756514569185</v>
      </c>
      <c r="F6301" s="49">
        <f t="shared" si="493"/>
        <v>0.39164873128083283</v>
      </c>
      <c r="G6301">
        <v>1621</v>
      </c>
      <c r="H6301" s="51">
        <f>G6301/'Parc électrique'!$C$24</f>
        <v>0.54033333333333333</v>
      </c>
      <c r="I6301" s="14">
        <v>880</v>
      </c>
      <c r="J6301" s="14">
        <v>1150</v>
      </c>
      <c r="K6301" s="14">
        <v>0</v>
      </c>
      <c r="L6301" s="14">
        <v>648</v>
      </c>
      <c r="M6301" s="14">
        <f>C6301-SUM(D6301:L6301)</f>
        <v>4960.7739203702404</v>
      </c>
      <c r="P6301" s="49">
        <f>D6302/('Parc électrique'!$C$22+'Parc électrique'!$C$23)</f>
        <v>0.29625000000000001</v>
      </c>
      <c r="Q6301" s="49">
        <f t="shared" si="490"/>
        <v>0.28876695158789839</v>
      </c>
      <c r="R6301" s="49">
        <f t="shared" si="491"/>
        <v>0.384549971262796</v>
      </c>
    </row>
    <row r="6302" spans="1:18" x14ac:dyDescent="0.3">
      <c r="A6302" s="35">
        <f t="shared" si="494"/>
        <v>44278</v>
      </c>
      <c r="B6302" s="36">
        <v>0.45833333333333331</v>
      </c>
      <c r="C6302">
        <v>11173</v>
      </c>
      <c r="D6302">
        <v>1896</v>
      </c>
      <c r="E6302" s="49">
        <f t="shared" si="492"/>
        <v>0.28876695158789839</v>
      </c>
      <c r="F6302" s="49">
        <f t="shared" si="493"/>
        <v>0.384549971262796</v>
      </c>
      <c r="G6302">
        <v>1886</v>
      </c>
      <c r="H6302" s="51">
        <f>G6302/'Parc électrique'!$C$24</f>
        <v>0.62866666666666671</v>
      </c>
      <c r="I6302" s="14">
        <v>880</v>
      </c>
      <c r="J6302" s="14">
        <v>903</v>
      </c>
      <c r="K6302" s="14">
        <v>0</v>
      </c>
      <c r="L6302" s="14">
        <v>646</v>
      </c>
      <c r="M6302" s="14">
        <f>C6302-SUM(D6302:L6302)</f>
        <v>4960.6980164104825</v>
      </c>
      <c r="P6302" s="49">
        <f>D6303/('Parc électrique'!$C$22+'Parc électrique'!$C$23)</f>
        <v>0.31859375000000001</v>
      </c>
      <c r="Q6302" s="49">
        <f t="shared" si="490"/>
        <v>0.31054631555259743</v>
      </c>
      <c r="R6302" s="49">
        <f t="shared" si="491"/>
        <v>0.41355347647934648</v>
      </c>
    </row>
    <row r="6303" spans="1:18" x14ac:dyDescent="0.3">
      <c r="A6303" s="35">
        <f t="shared" si="494"/>
        <v>44278</v>
      </c>
      <c r="B6303" s="36">
        <v>0.5</v>
      </c>
      <c r="C6303">
        <v>11143</v>
      </c>
      <c r="D6303">
        <v>2039</v>
      </c>
      <c r="E6303" s="49">
        <f t="shared" si="492"/>
        <v>0.31054631555259743</v>
      </c>
      <c r="F6303" s="49">
        <f t="shared" si="493"/>
        <v>0.41355347647934648</v>
      </c>
      <c r="G6303">
        <v>1993</v>
      </c>
      <c r="H6303" s="51">
        <f>G6303/'Parc électrique'!$C$24</f>
        <v>0.66433333333333333</v>
      </c>
      <c r="I6303" s="14">
        <v>880</v>
      </c>
      <c r="J6303" s="14">
        <v>0</v>
      </c>
      <c r="K6303" s="14">
        <v>0</v>
      </c>
      <c r="L6303" s="14">
        <v>646</v>
      </c>
      <c r="M6303" s="14">
        <f>C6303-SUM(D6303:L6303)</f>
        <v>5583.6115668746352</v>
      </c>
      <c r="P6303" s="49">
        <f>D6304/('Parc électrique'!$C$22+'Parc électrique'!$C$23)</f>
        <v>0.32687500000000003</v>
      </c>
      <c r="Q6303" s="49">
        <f t="shared" si="490"/>
        <v>0.31861838751154192</v>
      </c>
      <c r="R6303" s="49">
        <f t="shared" si="491"/>
        <v>0.42430302736380238</v>
      </c>
    </row>
    <row r="6304" spans="1:18" x14ac:dyDescent="0.3">
      <c r="A6304" s="35">
        <f t="shared" si="494"/>
        <v>44278</v>
      </c>
      <c r="B6304" s="36">
        <v>0.54166666666666663</v>
      </c>
      <c r="C6304">
        <v>10851</v>
      </c>
      <c r="D6304">
        <v>2092</v>
      </c>
      <c r="E6304" s="49">
        <f t="shared" si="492"/>
        <v>0.31861838751154192</v>
      </c>
      <c r="F6304" s="49">
        <f t="shared" si="493"/>
        <v>0.42430302736380238</v>
      </c>
      <c r="G6304">
        <v>1954</v>
      </c>
      <c r="H6304" s="51">
        <f>G6304/'Parc électrique'!$C$24</f>
        <v>0.65133333333333332</v>
      </c>
      <c r="I6304" s="14">
        <v>880</v>
      </c>
      <c r="J6304" s="14">
        <v>318</v>
      </c>
      <c r="K6304" s="14">
        <v>0</v>
      </c>
      <c r="L6304" s="14">
        <v>645</v>
      </c>
      <c r="M6304" s="14">
        <f>C6304-SUM(D6304:L6304)</f>
        <v>4960.6057452517916</v>
      </c>
      <c r="P6304" s="49">
        <f>D6305/('Parc électrique'!$C$22+'Parc électrique'!$C$23)</f>
        <v>0.34515625</v>
      </c>
      <c r="Q6304" s="49">
        <f t="shared" si="490"/>
        <v>0.33643786711902296</v>
      </c>
      <c r="R6304" s="49">
        <f t="shared" si="491"/>
        <v>0.44803316799552551</v>
      </c>
    </row>
    <row r="6305" spans="1:18" x14ac:dyDescent="0.3">
      <c r="A6305" s="35">
        <f t="shared" si="494"/>
        <v>44278</v>
      </c>
      <c r="B6305" s="36">
        <v>0.58333333333333337</v>
      </c>
      <c r="C6305">
        <v>10588</v>
      </c>
      <c r="D6305">
        <v>2209</v>
      </c>
      <c r="E6305" s="49">
        <f t="shared" si="492"/>
        <v>0.33643786711902296</v>
      </c>
      <c r="F6305" s="49">
        <f t="shared" si="493"/>
        <v>0.44803316799552551</v>
      </c>
      <c r="G6305">
        <v>1825</v>
      </c>
      <c r="H6305" s="51">
        <f>G6305/'Parc électrique'!$C$24</f>
        <v>0.60833333333333328</v>
      </c>
      <c r="I6305" s="14">
        <v>880</v>
      </c>
      <c r="J6305" s="14">
        <v>0</v>
      </c>
      <c r="K6305" s="14">
        <v>-12</v>
      </c>
      <c r="L6305" s="14">
        <v>644</v>
      </c>
      <c r="M6305" s="14">
        <f>C6305-SUM(D6305:L6305)</f>
        <v>5040.6071956315518</v>
      </c>
      <c r="P6305" s="49">
        <f>D6306/('Parc électrique'!$C$22+'Parc électrique'!$C$23)</f>
        <v>0.35109374999999998</v>
      </c>
      <c r="Q6305" s="49">
        <f t="shared" si="490"/>
        <v>0.34222539041034156</v>
      </c>
      <c r="R6305" s="49">
        <f t="shared" si="491"/>
        <v>0.4557403931579655</v>
      </c>
    </row>
    <row r="6306" spans="1:18" x14ac:dyDescent="0.3">
      <c r="A6306" s="35">
        <f t="shared" si="494"/>
        <v>44278</v>
      </c>
      <c r="B6306" s="36">
        <v>0.625</v>
      </c>
      <c r="C6306">
        <v>10306</v>
      </c>
      <c r="D6306">
        <v>2247</v>
      </c>
      <c r="E6306" s="49">
        <f t="shared" si="492"/>
        <v>0.34222539041034156</v>
      </c>
      <c r="F6306" s="49">
        <f t="shared" si="493"/>
        <v>0.4557403931579655</v>
      </c>
      <c r="G6306">
        <v>1467</v>
      </c>
      <c r="H6306" s="51">
        <f>G6306/'Parc électrique'!$C$24</f>
        <v>0.48899999999999999</v>
      </c>
      <c r="I6306" s="14">
        <v>880</v>
      </c>
      <c r="J6306" s="14">
        <v>0</v>
      </c>
      <c r="K6306" s="14">
        <v>0</v>
      </c>
      <c r="L6306" s="14">
        <v>644</v>
      </c>
      <c r="M6306" s="14">
        <f>C6306-SUM(D6306:L6306)</f>
        <v>5066.713034216431</v>
      </c>
      <c r="P6306" s="49">
        <f>D6307/('Parc électrique'!$C$22+'Parc électrique'!$C$23)</f>
        <v>0.39781250000000001</v>
      </c>
      <c r="Q6306" s="49">
        <f t="shared" si="490"/>
        <v>0.38776406051834877</v>
      </c>
      <c r="R6306" s="49">
        <f t="shared" si="491"/>
        <v>0.51638408588348028</v>
      </c>
    </row>
    <row r="6307" spans="1:18" x14ac:dyDescent="0.3">
      <c r="A6307" s="35">
        <f t="shared" si="494"/>
        <v>44278</v>
      </c>
      <c r="B6307" s="36">
        <v>0.66666666666666663</v>
      </c>
      <c r="C6307">
        <v>10102</v>
      </c>
      <c r="D6307">
        <v>2546</v>
      </c>
      <c r="E6307" s="49">
        <f t="shared" si="492"/>
        <v>0.38776406051834877</v>
      </c>
      <c r="F6307" s="49">
        <f t="shared" si="493"/>
        <v>0.51638408588348028</v>
      </c>
      <c r="G6307">
        <v>1007</v>
      </c>
      <c r="H6307" s="51">
        <f>G6307/'Parc électrique'!$C$24</f>
        <v>0.33566666666666667</v>
      </c>
      <c r="I6307" s="14">
        <v>880</v>
      </c>
      <c r="J6307" s="14">
        <v>0</v>
      </c>
      <c r="K6307" s="14">
        <v>-17</v>
      </c>
      <c r="L6307" s="14">
        <v>644</v>
      </c>
      <c r="M6307" s="14">
        <f>C6307-SUM(D6307:L6307)</f>
        <v>5040.7601851869313</v>
      </c>
      <c r="P6307" s="49">
        <f>D6308/('Parc électrique'!$C$22+'Parc électrique'!$C$23)</f>
        <v>0.41046874999999999</v>
      </c>
      <c r="Q6307" s="49">
        <f t="shared" si="490"/>
        <v>0.40010062332352797</v>
      </c>
      <c r="R6307" s="49">
        <f t="shared" si="491"/>
        <v>0.53281264478236556</v>
      </c>
    </row>
    <row r="6308" spans="1:18" x14ac:dyDescent="0.3">
      <c r="A6308" s="35">
        <f t="shared" si="494"/>
        <v>44278</v>
      </c>
      <c r="B6308" s="36">
        <v>0.70833333333333337</v>
      </c>
      <c r="C6308">
        <v>10120</v>
      </c>
      <c r="D6308">
        <v>2627</v>
      </c>
      <c r="E6308" s="49">
        <f t="shared" si="492"/>
        <v>0.40010062332352797</v>
      </c>
      <c r="F6308" s="49">
        <f t="shared" si="493"/>
        <v>0.53281264478236556</v>
      </c>
      <c r="G6308">
        <v>467</v>
      </c>
      <c r="H6308" s="51">
        <f>G6308/'Parc électrique'!$C$24</f>
        <v>0.15566666666666668</v>
      </c>
      <c r="I6308" s="14">
        <v>880</v>
      </c>
      <c r="J6308" s="14">
        <v>0</v>
      </c>
      <c r="K6308" s="14">
        <v>0</v>
      </c>
      <c r="L6308" s="14">
        <v>646</v>
      </c>
      <c r="M6308" s="14">
        <f>C6308-SUM(D6308:L6308)</f>
        <v>5498.9114200652275</v>
      </c>
      <c r="P6308" s="49">
        <f>D6309/('Parc électrique'!$C$22+'Parc électrique'!$C$23)</f>
        <v>0.39437499999999998</v>
      </c>
      <c r="Q6308" s="49">
        <f t="shared" si="490"/>
        <v>0.38441338913916429</v>
      </c>
      <c r="R6308" s="49">
        <f t="shared" si="491"/>
        <v>0.51192200815785704</v>
      </c>
    </row>
    <row r="6309" spans="1:18" x14ac:dyDescent="0.3">
      <c r="A6309" s="35">
        <f t="shared" si="494"/>
        <v>44278</v>
      </c>
      <c r="B6309" s="36">
        <v>0.75</v>
      </c>
      <c r="C6309">
        <v>10665</v>
      </c>
      <c r="D6309">
        <v>2524</v>
      </c>
      <c r="E6309" s="49">
        <f t="shared" si="492"/>
        <v>0.38441338913916429</v>
      </c>
      <c r="F6309" s="49">
        <f t="shared" si="493"/>
        <v>0.51192200815785704</v>
      </c>
      <c r="G6309">
        <v>79</v>
      </c>
      <c r="H6309" s="51">
        <f>G6309/'Parc électrique'!$C$24</f>
        <v>2.6333333333333334E-2</v>
      </c>
      <c r="I6309" s="14">
        <v>880</v>
      </c>
      <c r="J6309" s="14">
        <v>1496</v>
      </c>
      <c r="K6309" s="14">
        <v>0</v>
      </c>
      <c r="L6309" s="14">
        <v>644</v>
      </c>
      <c r="M6309" s="14">
        <f>C6309-SUM(D6309:L6309)</f>
        <v>5041.0773312693691</v>
      </c>
      <c r="P6309" s="49">
        <f>D6310/('Parc électrique'!$C$22+'Parc électrique'!$C$23)</f>
        <v>0.39</v>
      </c>
      <c r="Q6309" s="49">
        <f t="shared" si="490"/>
        <v>0.38014889829292953</v>
      </c>
      <c r="R6309" s="49">
        <f t="shared" si="491"/>
        <v>0.50624300014342771</v>
      </c>
    </row>
    <row r="6310" spans="1:18" x14ac:dyDescent="0.3">
      <c r="A6310" s="35">
        <f t="shared" si="494"/>
        <v>44278</v>
      </c>
      <c r="B6310" s="36">
        <v>0.79166666666666663</v>
      </c>
      <c r="C6310">
        <v>11380</v>
      </c>
      <c r="D6310">
        <v>2496</v>
      </c>
      <c r="E6310" s="49">
        <f t="shared" si="492"/>
        <v>0.38014889829292953</v>
      </c>
      <c r="F6310" s="49">
        <f t="shared" si="493"/>
        <v>0.50624300014342771</v>
      </c>
      <c r="G6310">
        <v>3</v>
      </c>
      <c r="H6310" s="51">
        <f>G6310/'Parc électrique'!$C$24</f>
        <v>1E-3</v>
      </c>
      <c r="I6310" s="14">
        <v>880</v>
      </c>
      <c r="J6310" s="14">
        <v>0</v>
      </c>
      <c r="K6310" s="14">
        <v>0</v>
      </c>
      <c r="L6310" s="14">
        <v>641</v>
      </c>
      <c r="M6310" s="14">
        <f>C6310-SUM(D6310:L6310)</f>
        <v>7359.1126081015627</v>
      </c>
      <c r="P6310" s="49">
        <f>D6311/('Parc électrique'!$C$22+'Parc électrique'!$C$23)</f>
        <v>0.39812500000000001</v>
      </c>
      <c r="Q6310" s="49">
        <f t="shared" si="490"/>
        <v>0.38806866700736553</v>
      </c>
      <c r="R6310" s="49">
        <f t="shared" si="491"/>
        <v>0.51678972931308231</v>
      </c>
    </row>
    <row r="6311" spans="1:18" x14ac:dyDescent="0.3">
      <c r="A6311" s="35">
        <f t="shared" si="494"/>
        <v>44278</v>
      </c>
      <c r="B6311" s="36">
        <v>0.83333333333333337</v>
      </c>
      <c r="C6311">
        <v>10597</v>
      </c>
      <c r="D6311">
        <v>2548</v>
      </c>
      <c r="E6311" s="49">
        <f t="shared" si="492"/>
        <v>0.38806866700736553</v>
      </c>
      <c r="F6311" s="49">
        <f t="shared" si="493"/>
        <v>0.51678972931308231</v>
      </c>
      <c r="G6311">
        <v>0</v>
      </c>
      <c r="H6311" s="51">
        <f>G6311/'Parc électrique'!$C$24</f>
        <v>0</v>
      </c>
      <c r="I6311" s="14">
        <v>880</v>
      </c>
      <c r="J6311" s="14">
        <v>1330</v>
      </c>
      <c r="K6311" s="14">
        <v>0</v>
      </c>
      <c r="L6311" s="14">
        <v>637</v>
      </c>
      <c r="M6311" s="14">
        <f>C6311-SUM(D6311:L6311)</f>
        <v>5201.0951416036796</v>
      </c>
      <c r="P6311" s="49">
        <f>D6312/('Parc électrique'!$C$22+'Parc électrique'!$C$23)</f>
        <v>0.38312499999999999</v>
      </c>
      <c r="Q6311" s="49">
        <f t="shared" si="490"/>
        <v>0.37344755553456055</v>
      </c>
      <c r="R6311" s="49">
        <f t="shared" si="491"/>
        <v>0.49731884469218129</v>
      </c>
    </row>
    <row r="6312" spans="1:18" x14ac:dyDescent="0.3">
      <c r="A6312" s="35">
        <f t="shared" si="494"/>
        <v>44278</v>
      </c>
      <c r="B6312" s="36">
        <v>0.875</v>
      </c>
      <c r="C6312">
        <v>9889</v>
      </c>
      <c r="D6312">
        <v>2452</v>
      </c>
      <c r="E6312" s="49">
        <f t="shared" si="492"/>
        <v>0.37344755553456055</v>
      </c>
      <c r="F6312" s="49">
        <f t="shared" si="493"/>
        <v>0.49731884469218129</v>
      </c>
      <c r="G6312">
        <v>0</v>
      </c>
      <c r="H6312" s="51">
        <f>G6312/'Parc électrique'!$C$24</f>
        <v>0</v>
      </c>
      <c r="I6312" s="14">
        <v>880</v>
      </c>
      <c r="J6312" s="14">
        <v>727</v>
      </c>
      <c r="K6312" s="14">
        <v>0</v>
      </c>
      <c r="L6312" s="14">
        <v>628</v>
      </c>
      <c r="M6312" s="14">
        <f>C6312-SUM(D6312:L6312)</f>
        <v>5201.1292335997732</v>
      </c>
      <c r="P6312" s="49">
        <f>D6313/('Parc électrique'!$C$22+'Parc électrique'!$C$23)</f>
        <v>0.36828125</v>
      </c>
      <c r="Q6312" s="49">
        <f t="shared" si="490"/>
        <v>0.35897874730626395</v>
      </c>
      <c r="R6312" s="49">
        <f t="shared" si="491"/>
        <v>0.47805078178608129</v>
      </c>
    </row>
    <row r="6313" spans="1:18" x14ac:dyDescent="0.3">
      <c r="A6313" s="35">
        <f t="shared" si="494"/>
        <v>44278</v>
      </c>
      <c r="B6313" s="36">
        <v>0.91666666666666663</v>
      </c>
      <c r="C6313">
        <v>10015</v>
      </c>
      <c r="D6313">
        <v>2357</v>
      </c>
      <c r="E6313" s="49">
        <f t="shared" si="492"/>
        <v>0.35897874730626395</v>
      </c>
      <c r="F6313" s="49">
        <f t="shared" si="493"/>
        <v>0.47805078178608129</v>
      </c>
      <c r="G6313">
        <v>0</v>
      </c>
      <c r="H6313" s="51">
        <f>G6313/'Parc électrique'!$C$24</f>
        <v>0</v>
      </c>
      <c r="I6313" s="14">
        <v>880</v>
      </c>
      <c r="J6313" s="14">
        <v>953</v>
      </c>
      <c r="K6313" s="14">
        <v>0</v>
      </c>
      <c r="L6313" s="14">
        <v>623</v>
      </c>
      <c r="M6313" s="14">
        <f>C6313-SUM(D6313:L6313)</f>
        <v>5201.1629704709085</v>
      </c>
      <c r="P6313" s="49">
        <f>D6314/('Parc électrique'!$C$22+'Parc électrique'!$C$23)</f>
        <v>0.36203125000000003</v>
      </c>
      <c r="Q6313" s="49">
        <f t="shared" si="490"/>
        <v>0.35288661752592859</v>
      </c>
      <c r="R6313" s="49">
        <f t="shared" si="491"/>
        <v>0.46993791319403927</v>
      </c>
    </row>
    <row r="6314" spans="1:18" x14ac:dyDescent="0.3">
      <c r="A6314" s="35">
        <f t="shared" si="494"/>
        <v>44278</v>
      </c>
      <c r="B6314" s="36">
        <v>0.95833333333333337</v>
      </c>
      <c r="C6314">
        <v>10149</v>
      </c>
      <c r="D6314">
        <v>2317</v>
      </c>
      <c r="E6314" s="49">
        <f t="shared" si="492"/>
        <v>0.35288661752592859</v>
      </c>
      <c r="F6314" s="49">
        <f t="shared" si="493"/>
        <v>0.46993791319403927</v>
      </c>
      <c r="G6314">
        <v>0</v>
      </c>
      <c r="H6314" s="51">
        <f>G6314/'Parc électrique'!$C$24</f>
        <v>0</v>
      </c>
      <c r="I6314" s="14">
        <v>880</v>
      </c>
      <c r="J6314" s="14">
        <v>1131</v>
      </c>
      <c r="K6314" s="14">
        <v>0</v>
      </c>
      <c r="L6314" s="14">
        <v>619</v>
      </c>
      <c r="M6314" s="14">
        <f>C6314-SUM(D6314:L6314)</f>
        <v>5201.17717546928</v>
      </c>
      <c r="P6314" s="49">
        <f>D6315/('Parc électrique'!$C$22+'Parc électrique'!$C$23)</f>
        <v>0.31546875000000002</v>
      </c>
      <c r="Q6314" s="49">
        <f t="shared" si="490"/>
        <v>0.30750025066242975</v>
      </c>
      <c r="R6314" s="49">
        <f t="shared" si="491"/>
        <v>0.4094970421833255</v>
      </c>
    </row>
    <row r="6315" spans="1:18" x14ac:dyDescent="0.3">
      <c r="A6315" s="35">
        <f t="shared" si="494"/>
        <v>44279</v>
      </c>
      <c r="B6315" s="36">
        <v>0</v>
      </c>
      <c r="C6315">
        <v>9583</v>
      </c>
      <c r="D6315">
        <v>2019</v>
      </c>
      <c r="E6315" s="49">
        <f t="shared" si="492"/>
        <v>0.30750025066242975</v>
      </c>
      <c r="F6315" s="49">
        <f t="shared" si="493"/>
        <v>0.4094970421833255</v>
      </c>
      <c r="G6315">
        <v>0</v>
      </c>
      <c r="H6315" s="51">
        <f>G6315/'Parc électrique'!$C$24</f>
        <v>0</v>
      </c>
      <c r="I6315" s="14">
        <v>880</v>
      </c>
      <c r="J6315" s="14">
        <v>1112</v>
      </c>
      <c r="K6315" s="14">
        <v>0</v>
      </c>
      <c r="L6315" s="14">
        <v>610</v>
      </c>
      <c r="M6315" s="14">
        <f>C6315-SUM(D6315:L6315)</f>
        <v>4961.2830027071541</v>
      </c>
      <c r="P6315" s="49">
        <f>D6316/('Parc électrique'!$C$22+'Parc électrique'!$C$23)</f>
        <v>0.29218749999999999</v>
      </c>
      <c r="Q6315" s="49">
        <f t="shared" si="490"/>
        <v>0.28480706723068033</v>
      </c>
      <c r="R6315" s="49">
        <f t="shared" si="491"/>
        <v>0.37927660667796859</v>
      </c>
    </row>
    <row r="6316" spans="1:18" x14ac:dyDescent="0.3">
      <c r="A6316" s="35">
        <f t="shared" si="494"/>
        <v>44279</v>
      </c>
      <c r="B6316" s="36">
        <v>4.1666666666666664E-2</v>
      </c>
      <c r="C6316">
        <v>9219</v>
      </c>
      <c r="D6316">
        <v>1870</v>
      </c>
      <c r="E6316" s="49">
        <f t="shared" si="492"/>
        <v>0.28480706723068033</v>
      </c>
      <c r="F6316" s="49">
        <f t="shared" si="493"/>
        <v>0.37927660667796859</v>
      </c>
      <c r="G6316">
        <v>0</v>
      </c>
      <c r="H6316" s="51">
        <f>G6316/'Parc électrique'!$C$24</f>
        <v>0</v>
      </c>
      <c r="I6316" s="14">
        <v>880</v>
      </c>
      <c r="J6316" s="14">
        <v>0</v>
      </c>
      <c r="K6316" s="14">
        <v>0</v>
      </c>
      <c r="L6316" s="14">
        <v>605</v>
      </c>
      <c r="M6316" s="14">
        <f>C6316-SUM(D6316:L6316)</f>
        <v>5863.3359163260911</v>
      </c>
      <c r="P6316" s="49">
        <f>D6317/('Parc électrique'!$C$22+'Parc électrique'!$C$23)</f>
        <v>0.25203124999999998</v>
      </c>
      <c r="Q6316" s="49">
        <f t="shared" si="490"/>
        <v>0.24566513339202536</v>
      </c>
      <c r="R6316" s="49">
        <f t="shared" si="491"/>
        <v>0.32715142597409808</v>
      </c>
    </row>
    <row r="6317" spans="1:18" x14ac:dyDescent="0.3">
      <c r="A6317" s="35">
        <f t="shared" si="494"/>
        <v>44279</v>
      </c>
      <c r="B6317" s="36">
        <v>8.3333333333333329E-2</v>
      </c>
      <c r="C6317">
        <v>8896</v>
      </c>
      <c r="D6317">
        <v>1613</v>
      </c>
      <c r="E6317" s="49">
        <f t="shared" si="492"/>
        <v>0.24566513339202536</v>
      </c>
      <c r="F6317" s="49">
        <f t="shared" si="493"/>
        <v>0.32715142597409808</v>
      </c>
      <c r="G6317">
        <v>0</v>
      </c>
      <c r="H6317" s="51">
        <f>G6317/'Parc électrique'!$C$24</f>
        <v>0</v>
      </c>
      <c r="I6317" s="14">
        <v>880</v>
      </c>
      <c r="J6317" s="14">
        <v>836</v>
      </c>
      <c r="K6317" s="14">
        <v>0</v>
      </c>
      <c r="L6317" s="14">
        <v>605</v>
      </c>
      <c r="M6317" s="14">
        <f>C6317-SUM(D6317:L6317)</f>
        <v>4961.4271834406336</v>
      </c>
      <c r="P6317" s="49">
        <f>D6318/('Parc électrique'!$C$22+'Parc électrique'!$C$23)</f>
        <v>0.265625</v>
      </c>
      <c r="Q6317" s="49">
        <f t="shared" si="490"/>
        <v>0.25891551566425491</v>
      </c>
      <c r="R6317" s="49">
        <f t="shared" si="491"/>
        <v>0.34479691516178967</v>
      </c>
    </row>
    <row r="6318" spans="1:18" x14ac:dyDescent="0.3">
      <c r="A6318" s="35">
        <f t="shared" si="494"/>
        <v>44279</v>
      </c>
      <c r="B6318" s="36">
        <v>0.125</v>
      </c>
      <c r="C6318">
        <v>8461</v>
      </c>
      <c r="D6318">
        <v>1700</v>
      </c>
      <c r="E6318" s="49">
        <f t="shared" si="492"/>
        <v>0.25891551566425491</v>
      </c>
      <c r="F6318" s="49">
        <f t="shared" si="493"/>
        <v>0.34479691516178967</v>
      </c>
      <c r="G6318">
        <v>0</v>
      </c>
      <c r="H6318" s="51">
        <f>G6318/'Parc électrique'!$C$24</f>
        <v>0</v>
      </c>
      <c r="I6318" s="14">
        <v>880</v>
      </c>
      <c r="J6318" s="14">
        <v>309</v>
      </c>
      <c r="K6318" s="14">
        <v>0</v>
      </c>
      <c r="L6318" s="14">
        <v>610</v>
      </c>
      <c r="M6318" s="14">
        <f>C6318-SUM(D6318:L6318)</f>
        <v>4961.3962875691741</v>
      </c>
      <c r="P6318" s="49">
        <f>D6319/('Parc électrique'!$C$22+'Parc électrique'!$C$23)</f>
        <v>0.26328125000000002</v>
      </c>
      <c r="Q6318" s="49">
        <f t="shared" si="490"/>
        <v>0.25663096699662913</v>
      </c>
      <c r="R6318" s="49">
        <f t="shared" si="491"/>
        <v>0.34175458943977388</v>
      </c>
    </row>
    <row r="6319" spans="1:18" x14ac:dyDescent="0.3">
      <c r="A6319" s="35">
        <f t="shared" si="494"/>
        <v>44279</v>
      </c>
      <c r="B6319" s="36">
        <v>0.16666666666666666</v>
      </c>
      <c r="C6319">
        <v>8388</v>
      </c>
      <c r="D6319">
        <v>1685</v>
      </c>
      <c r="E6319" s="49">
        <f t="shared" si="492"/>
        <v>0.25663096699662913</v>
      </c>
      <c r="F6319" s="49">
        <f t="shared" si="493"/>
        <v>0.34175458943977388</v>
      </c>
      <c r="G6319">
        <v>0</v>
      </c>
      <c r="H6319" s="51">
        <f>G6319/'Parc électrique'!$C$24</f>
        <v>0</v>
      </c>
      <c r="I6319" s="14">
        <v>880</v>
      </c>
      <c r="J6319" s="14">
        <v>248</v>
      </c>
      <c r="K6319" s="14">
        <v>0</v>
      </c>
      <c r="L6319" s="14">
        <v>613</v>
      </c>
      <c r="M6319" s="14">
        <f>C6319-SUM(D6319:L6319)</f>
        <v>4961.4016144435636</v>
      </c>
      <c r="P6319" s="49">
        <f>D6320/('Parc électrique'!$C$22+'Parc électrique'!$C$23)</f>
        <v>0.25750000000000001</v>
      </c>
      <c r="Q6319" s="49">
        <f t="shared" si="490"/>
        <v>0.25099574694981885</v>
      </c>
      <c r="R6319" s="49">
        <f t="shared" si="491"/>
        <v>0.33425018599213491</v>
      </c>
    </row>
    <row r="6320" spans="1:18" x14ac:dyDescent="0.3">
      <c r="A6320" s="35">
        <f t="shared" si="494"/>
        <v>44279</v>
      </c>
      <c r="B6320" s="36">
        <v>0.20833333333333334</v>
      </c>
      <c r="C6320">
        <v>8902</v>
      </c>
      <c r="D6320">
        <v>1648</v>
      </c>
      <c r="E6320" s="49">
        <f t="shared" si="492"/>
        <v>0.25099574694981885</v>
      </c>
      <c r="F6320" s="49">
        <f t="shared" si="493"/>
        <v>0.33425018599213491</v>
      </c>
      <c r="G6320">
        <v>0</v>
      </c>
      <c r="H6320" s="51">
        <f>G6320/'Parc électrique'!$C$24</f>
        <v>0</v>
      </c>
      <c r="I6320" s="14">
        <v>880</v>
      </c>
      <c r="J6320" s="14">
        <v>551</v>
      </c>
      <c r="K6320" s="14">
        <v>0</v>
      </c>
      <c r="L6320" s="14">
        <v>621</v>
      </c>
      <c r="M6320" s="14">
        <f>C6320-SUM(D6320:L6320)</f>
        <v>5201.4147540670583</v>
      </c>
      <c r="P6320" s="49">
        <f>D6321/('Parc électrique'!$C$22+'Parc électrique'!$C$23)</f>
        <v>0.2525</v>
      </c>
      <c r="Q6320" s="49">
        <f t="shared" si="490"/>
        <v>0.24612204312555053</v>
      </c>
      <c r="R6320" s="49">
        <f t="shared" si="491"/>
        <v>0.32775989111850123</v>
      </c>
    </row>
    <row r="6321" spans="1:18" x14ac:dyDescent="0.3">
      <c r="A6321" s="35">
        <f t="shared" si="494"/>
        <v>44279</v>
      </c>
      <c r="B6321" s="36">
        <v>0.25</v>
      </c>
      <c r="C6321">
        <v>9968</v>
      </c>
      <c r="D6321">
        <v>1616</v>
      </c>
      <c r="E6321" s="49">
        <f t="shared" si="492"/>
        <v>0.24612204312555053</v>
      </c>
      <c r="F6321" s="49">
        <f t="shared" si="493"/>
        <v>0.32775989111850123</v>
      </c>
      <c r="G6321">
        <v>4</v>
      </c>
      <c r="H6321" s="51">
        <f>G6321/'Parc électrique'!$C$24</f>
        <v>1.3333333333333333E-3</v>
      </c>
      <c r="I6321" s="14">
        <v>880</v>
      </c>
      <c r="J6321" s="14">
        <v>0</v>
      </c>
      <c r="K6321" s="14">
        <v>0</v>
      </c>
      <c r="L6321" s="14">
        <v>639</v>
      </c>
      <c r="M6321" s="14">
        <f>C6321-SUM(D6321:L6321)</f>
        <v>6828.4247847324223</v>
      </c>
      <c r="P6321" s="49">
        <f>D6322/('Parc électrique'!$C$22+'Parc électrique'!$C$23)</f>
        <v>0.24140624999999999</v>
      </c>
      <c r="Q6321" s="49">
        <f t="shared" si="490"/>
        <v>0.23530851276545517</v>
      </c>
      <c r="R6321" s="49">
        <f t="shared" si="491"/>
        <v>0.31335954936762644</v>
      </c>
    </row>
    <row r="6322" spans="1:18" x14ac:dyDescent="0.3">
      <c r="A6322" s="35">
        <f t="shared" si="494"/>
        <v>44279</v>
      </c>
      <c r="B6322" s="36">
        <v>0.29166666666666669</v>
      </c>
      <c r="C6322">
        <v>10662</v>
      </c>
      <c r="D6322">
        <v>1545</v>
      </c>
      <c r="E6322" s="49">
        <f t="shared" si="492"/>
        <v>0.23530851276545517</v>
      </c>
      <c r="F6322" s="49">
        <f t="shared" si="493"/>
        <v>0.31335954936762644</v>
      </c>
      <c r="G6322">
        <v>104</v>
      </c>
      <c r="H6322" s="51">
        <f>G6322/'Parc électrique'!$C$24</f>
        <v>3.4666666666666665E-2</v>
      </c>
      <c r="I6322" s="14">
        <v>880</v>
      </c>
      <c r="J6322" s="14">
        <v>1817</v>
      </c>
      <c r="K6322" s="14">
        <v>0</v>
      </c>
      <c r="L6322" s="14">
        <v>656</v>
      </c>
      <c r="M6322" s="14">
        <f>C6322-SUM(D6322:L6322)</f>
        <v>5659.4166652712001</v>
      </c>
      <c r="P6322" s="49">
        <f>D6323/('Parc électrique'!$C$22+'Parc électrique'!$C$23)</f>
        <v>0.22468750000000001</v>
      </c>
      <c r="Q6322" s="49">
        <f t="shared" si="490"/>
        <v>0.21901206560305797</v>
      </c>
      <c r="R6322" s="49">
        <f t="shared" si="491"/>
        <v>0.29165762588391386</v>
      </c>
    </row>
    <row r="6323" spans="1:18" x14ac:dyDescent="0.3">
      <c r="A6323" s="35">
        <f t="shared" si="494"/>
        <v>44279</v>
      </c>
      <c r="B6323" s="36">
        <v>0.33333333333333331</v>
      </c>
      <c r="C6323">
        <v>10878</v>
      </c>
      <c r="D6323">
        <v>1438</v>
      </c>
      <c r="E6323" s="49">
        <f t="shared" si="492"/>
        <v>0.21901206560305797</v>
      </c>
      <c r="F6323" s="49">
        <f t="shared" si="493"/>
        <v>0.29165762588391386</v>
      </c>
      <c r="G6323">
        <v>475</v>
      </c>
      <c r="H6323" s="51">
        <f>G6323/'Parc électrique'!$C$24</f>
        <v>0.15833333333333333</v>
      </c>
      <c r="I6323" s="14">
        <v>880</v>
      </c>
      <c r="J6323" s="14">
        <v>0</v>
      </c>
      <c r="K6323" s="14">
        <v>0</v>
      </c>
      <c r="L6323" s="14">
        <v>654</v>
      </c>
      <c r="M6323" s="14">
        <f>C6323-SUM(D6323:L6323)</f>
        <v>7430.3309969751799</v>
      </c>
      <c r="P6323" s="49">
        <f>D6324/('Parc électrique'!$C$22+'Parc électrique'!$C$23)</f>
        <v>0.21109375</v>
      </c>
      <c r="Q6323" s="49">
        <f t="shared" si="490"/>
        <v>0.20576168333082845</v>
      </c>
      <c r="R6323" s="49">
        <f t="shared" si="491"/>
        <v>0.27401213669622226</v>
      </c>
    </row>
    <row r="6324" spans="1:18" x14ac:dyDescent="0.3">
      <c r="A6324" s="35">
        <f t="shared" si="494"/>
        <v>44279</v>
      </c>
      <c r="B6324" s="36">
        <v>0.375</v>
      </c>
      <c r="C6324">
        <v>10875</v>
      </c>
      <c r="D6324">
        <v>1351</v>
      </c>
      <c r="E6324" s="49">
        <f t="shared" si="492"/>
        <v>0.20576168333082845</v>
      </c>
      <c r="F6324" s="49">
        <f t="shared" si="493"/>
        <v>0.27401213669622226</v>
      </c>
      <c r="G6324">
        <v>961</v>
      </c>
      <c r="H6324" s="51">
        <f>G6324/'Parc électrique'!$C$24</f>
        <v>0.32033333333333336</v>
      </c>
      <c r="I6324" s="14">
        <v>880</v>
      </c>
      <c r="J6324" s="14">
        <v>1817</v>
      </c>
      <c r="K6324" s="14">
        <v>0</v>
      </c>
      <c r="L6324" s="14">
        <v>650</v>
      </c>
      <c r="M6324" s="14">
        <f>C6324-SUM(D6324:L6324)</f>
        <v>5215.1998928466401</v>
      </c>
      <c r="P6324" s="49">
        <f>D6325/('Parc électrique'!$C$22+'Parc électrique'!$C$23)</f>
        <v>0.2240625</v>
      </c>
      <c r="Q6324" s="49">
        <f t="shared" si="490"/>
        <v>0.2184028526250244</v>
      </c>
      <c r="R6324" s="49">
        <f t="shared" si="491"/>
        <v>0.29084633902470963</v>
      </c>
    </row>
    <row r="6325" spans="1:18" x14ac:dyDescent="0.3">
      <c r="A6325" s="35">
        <f t="shared" si="494"/>
        <v>44279</v>
      </c>
      <c r="B6325" s="36">
        <v>0.41666666666666669</v>
      </c>
      <c r="C6325">
        <v>10773</v>
      </c>
      <c r="D6325">
        <v>1434</v>
      </c>
      <c r="E6325" s="49">
        <f t="shared" si="492"/>
        <v>0.2184028526250244</v>
      </c>
      <c r="F6325" s="49">
        <f t="shared" si="493"/>
        <v>0.29084633902470963</v>
      </c>
      <c r="G6325">
        <v>1308</v>
      </c>
      <c r="H6325" s="51">
        <f>G6325/'Parc électrique'!$C$24</f>
        <v>0.436</v>
      </c>
      <c r="I6325" s="14">
        <v>880</v>
      </c>
      <c r="J6325" s="14">
        <v>1461</v>
      </c>
      <c r="K6325" s="14">
        <v>0</v>
      </c>
      <c r="L6325" s="14">
        <v>648</v>
      </c>
      <c r="M6325" s="14">
        <f>C6325-SUM(D6325:L6325)</f>
        <v>5041.05475080835</v>
      </c>
      <c r="P6325" s="49">
        <f>D6326/('Parc électrique'!$C$22+'Parc électrique'!$C$23)</f>
        <v>0.22859375000000001</v>
      </c>
      <c r="Q6325" s="49">
        <f t="shared" si="490"/>
        <v>0.22281964671576759</v>
      </c>
      <c r="R6325" s="49">
        <f t="shared" si="491"/>
        <v>0.29672816875394015</v>
      </c>
    </row>
    <row r="6326" spans="1:18" x14ac:dyDescent="0.3">
      <c r="A6326" s="35">
        <f t="shared" si="494"/>
        <v>44279</v>
      </c>
      <c r="B6326" s="36">
        <v>0.45833333333333331</v>
      </c>
      <c r="C6326">
        <v>10791</v>
      </c>
      <c r="D6326">
        <v>1463</v>
      </c>
      <c r="E6326" s="49">
        <f t="shared" si="492"/>
        <v>0.22281964671576759</v>
      </c>
      <c r="F6326" s="49">
        <f t="shared" si="493"/>
        <v>0.29672816875394015</v>
      </c>
      <c r="G6326">
        <v>1530</v>
      </c>
      <c r="H6326" s="51">
        <f>G6326/'Parc électrique'!$C$24</f>
        <v>0.51</v>
      </c>
      <c r="I6326" s="14">
        <v>880</v>
      </c>
      <c r="J6326" s="14">
        <v>1230</v>
      </c>
      <c r="K6326" s="14">
        <v>0</v>
      </c>
      <c r="L6326" s="14">
        <v>646</v>
      </c>
      <c r="M6326" s="14">
        <f>C6326-SUM(D6326:L6326)</f>
        <v>5040.9704521845297</v>
      </c>
      <c r="P6326" s="49">
        <f>D6327/('Parc électrique'!$C$22+'Parc électrique'!$C$23)</f>
        <v>0.2396875</v>
      </c>
      <c r="Q6326" s="49">
        <f t="shared" si="490"/>
        <v>0.23363317707586292</v>
      </c>
      <c r="R6326" s="49">
        <f t="shared" si="491"/>
        <v>0.31112851050481488</v>
      </c>
    </row>
    <row r="6327" spans="1:18" x14ac:dyDescent="0.3">
      <c r="A6327" s="35">
        <f t="shared" si="494"/>
        <v>44279</v>
      </c>
      <c r="B6327" s="36">
        <v>0.5</v>
      </c>
      <c r="C6327">
        <v>10778</v>
      </c>
      <c r="D6327">
        <v>1534</v>
      </c>
      <c r="E6327" s="49">
        <f t="shared" si="492"/>
        <v>0.23363317707586292</v>
      </c>
      <c r="F6327" s="49">
        <f t="shared" si="493"/>
        <v>0.31112851050481488</v>
      </c>
      <c r="G6327">
        <v>1677</v>
      </c>
      <c r="H6327" s="51">
        <f>G6327/'Parc électrique'!$C$24</f>
        <v>0.55900000000000005</v>
      </c>
      <c r="I6327" s="14">
        <v>880</v>
      </c>
      <c r="J6327" s="14">
        <v>0</v>
      </c>
      <c r="K6327" s="14">
        <v>0</v>
      </c>
      <c r="L6327" s="14">
        <v>646</v>
      </c>
      <c r="M6327" s="14">
        <f>C6327-SUM(D6327:L6327)</f>
        <v>6039.896238312419</v>
      </c>
      <c r="P6327" s="49">
        <f>D6328/('Parc électrique'!$C$22+'Parc électrique'!$C$23)</f>
        <v>0.24</v>
      </c>
      <c r="Q6327" s="49">
        <f t="shared" si="490"/>
        <v>0.23393778356487968</v>
      </c>
      <c r="R6327" s="49">
        <f t="shared" si="491"/>
        <v>0.31153415393441697</v>
      </c>
    </row>
    <row r="6328" spans="1:18" x14ac:dyDescent="0.3">
      <c r="A6328" s="35">
        <f t="shared" si="494"/>
        <v>44279</v>
      </c>
      <c r="B6328" s="36">
        <v>0.54166666666666663</v>
      </c>
      <c r="C6328">
        <v>10482</v>
      </c>
      <c r="D6328">
        <v>1536</v>
      </c>
      <c r="E6328" s="49">
        <f t="shared" si="492"/>
        <v>0.23393778356487968</v>
      </c>
      <c r="F6328" s="49">
        <f t="shared" si="493"/>
        <v>0.31153415393441697</v>
      </c>
      <c r="G6328">
        <v>1732</v>
      </c>
      <c r="H6328" s="51">
        <f>G6328/'Parc électrique'!$C$24</f>
        <v>0.57733333333333337</v>
      </c>
      <c r="I6328" s="14">
        <v>880</v>
      </c>
      <c r="J6328" s="14">
        <v>0</v>
      </c>
      <c r="K6328" s="14">
        <v>0</v>
      </c>
      <c r="L6328" s="14">
        <v>645</v>
      </c>
      <c r="M6328" s="14">
        <f>C6328-SUM(D6328:L6328)</f>
        <v>5687.877194729168</v>
      </c>
      <c r="P6328" s="49">
        <f>D6329/('Parc électrique'!$C$22+'Parc électrique'!$C$23)</f>
        <v>0.26609375000000002</v>
      </c>
      <c r="Q6328" s="49">
        <f t="shared" si="490"/>
        <v>0.25937242539778005</v>
      </c>
      <c r="R6328" s="49">
        <f t="shared" si="491"/>
        <v>0.34540538030619283</v>
      </c>
    </row>
    <row r="6329" spans="1:18" x14ac:dyDescent="0.3">
      <c r="A6329" s="35">
        <f t="shared" si="494"/>
        <v>44279</v>
      </c>
      <c r="B6329" s="36">
        <v>0.58333333333333337</v>
      </c>
      <c r="C6329">
        <v>10204</v>
      </c>
      <c r="D6329">
        <v>1703</v>
      </c>
      <c r="E6329" s="49">
        <f t="shared" si="492"/>
        <v>0.25937242539778005</v>
      </c>
      <c r="F6329" s="49">
        <f t="shared" si="493"/>
        <v>0.34540538030619283</v>
      </c>
      <c r="G6329">
        <v>1643</v>
      </c>
      <c r="H6329" s="51">
        <f>G6329/'Parc électrique'!$C$24</f>
        <v>0.54766666666666663</v>
      </c>
      <c r="I6329" s="14">
        <v>880</v>
      </c>
      <c r="J6329" s="14">
        <v>292</v>
      </c>
      <c r="K6329" s="14">
        <v>0</v>
      </c>
      <c r="L6329" s="14">
        <v>644</v>
      </c>
      <c r="M6329" s="14">
        <f>C6329-SUM(D6329:L6329)</f>
        <v>5040.8475555276291</v>
      </c>
      <c r="P6329" s="49">
        <f>D6330/('Parc électrique'!$C$22+'Parc électrique'!$C$23)</f>
        <v>0.24906249999999999</v>
      </c>
      <c r="Q6329" s="49">
        <f t="shared" si="490"/>
        <v>0.24277137174636607</v>
      </c>
      <c r="R6329" s="49">
        <f t="shared" si="491"/>
        <v>0.32329781339287805</v>
      </c>
    </row>
    <row r="6330" spans="1:18" x14ac:dyDescent="0.3">
      <c r="A6330" s="35">
        <f t="shared" si="494"/>
        <v>44279</v>
      </c>
      <c r="B6330" s="36">
        <v>0.625</v>
      </c>
      <c r="C6330">
        <v>9885</v>
      </c>
      <c r="D6330">
        <v>1594</v>
      </c>
      <c r="E6330" s="49">
        <f t="shared" si="492"/>
        <v>0.24277137174636607</v>
      </c>
      <c r="F6330" s="49">
        <f t="shared" si="493"/>
        <v>0.32329781339287805</v>
      </c>
      <c r="G6330">
        <v>1443</v>
      </c>
      <c r="H6330" s="51">
        <f>G6330/'Parc électrique'!$C$24</f>
        <v>0.48099999999999998</v>
      </c>
      <c r="I6330" s="14">
        <v>880</v>
      </c>
      <c r="J6330" s="14">
        <v>0</v>
      </c>
      <c r="K6330" s="14">
        <v>0</v>
      </c>
      <c r="L6330" s="14">
        <v>644</v>
      </c>
      <c r="M6330" s="14">
        <f>C6330-SUM(D6330:L6330)</f>
        <v>5322.9529308148612</v>
      </c>
      <c r="P6330" s="49">
        <f>D6331/('Parc électrique'!$C$22+'Parc électrique'!$C$23)</f>
        <v>0.23874999999999999</v>
      </c>
      <c r="Q6330" s="49">
        <f t="shared" si="490"/>
        <v>0.2327193576088126</v>
      </c>
      <c r="R6330" s="49">
        <f t="shared" si="491"/>
        <v>0.30991158021600856</v>
      </c>
    </row>
    <row r="6331" spans="1:18" x14ac:dyDescent="0.3">
      <c r="A6331" s="35">
        <f t="shared" si="494"/>
        <v>44279</v>
      </c>
      <c r="B6331" s="36">
        <v>0.66666666666666663</v>
      </c>
      <c r="C6331">
        <v>9628</v>
      </c>
      <c r="D6331">
        <v>1528</v>
      </c>
      <c r="E6331" s="49">
        <f t="shared" si="492"/>
        <v>0.2327193576088126</v>
      </c>
      <c r="F6331" s="49">
        <f t="shared" si="493"/>
        <v>0.30991158021600856</v>
      </c>
      <c r="G6331">
        <v>1016</v>
      </c>
      <c r="H6331" s="51">
        <f>G6331/'Parc électrique'!$C$24</f>
        <v>0.33866666666666667</v>
      </c>
      <c r="I6331" s="14">
        <v>880</v>
      </c>
      <c r="J6331" s="14">
        <v>518</v>
      </c>
      <c r="K6331" s="14">
        <v>0</v>
      </c>
      <c r="L6331" s="14">
        <v>644</v>
      </c>
      <c r="M6331" s="14">
        <f>C6331-SUM(D6331:L6331)</f>
        <v>5041.1187023955081</v>
      </c>
      <c r="P6331" s="49">
        <f>D6332/('Parc électrique'!$C$22+'Parc électrique'!$C$23)</f>
        <v>0.23578125</v>
      </c>
      <c r="Q6331" s="49">
        <f t="shared" si="490"/>
        <v>0.2298255959631533</v>
      </c>
      <c r="R6331" s="49">
        <f t="shared" si="491"/>
        <v>0.30605796763478854</v>
      </c>
    </row>
    <row r="6332" spans="1:18" x14ac:dyDescent="0.3">
      <c r="A6332" s="35">
        <f t="shared" si="494"/>
        <v>44279</v>
      </c>
      <c r="B6332" s="36">
        <v>0.70833333333333337</v>
      </c>
      <c r="C6332">
        <v>9604</v>
      </c>
      <c r="D6332">
        <v>1509</v>
      </c>
      <c r="E6332" s="49">
        <f t="shared" si="492"/>
        <v>0.2298255959631533</v>
      </c>
      <c r="F6332" s="49">
        <f t="shared" si="493"/>
        <v>0.30605796763478854</v>
      </c>
      <c r="G6332">
        <v>483</v>
      </c>
      <c r="H6332" s="51">
        <f>G6332/'Parc électrique'!$C$24</f>
        <v>0.161</v>
      </c>
      <c r="I6332" s="14">
        <v>880</v>
      </c>
      <c r="J6332" s="14">
        <v>1044</v>
      </c>
      <c r="K6332" s="14">
        <v>0</v>
      </c>
      <c r="L6332" s="14">
        <v>646</v>
      </c>
      <c r="M6332" s="14">
        <f>C6332-SUM(D6332:L6332)</f>
        <v>5041.303116436402</v>
      </c>
      <c r="P6332" s="49">
        <f>D6333/('Parc électrique'!$C$22+'Parc électrique'!$C$23)</f>
        <v>0.23515625000000001</v>
      </c>
      <c r="Q6332" s="49">
        <f t="shared" si="490"/>
        <v>0.22921638298511979</v>
      </c>
      <c r="R6332" s="49">
        <f t="shared" si="491"/>
        <v>0.30524668077558437</v>
      </c>
    </row>
    <row r="6333" spans="1:18" x14ac:dyDescent="0.3">
      <c r="A6333" s="35">
        <f t="shared" si="494"/>
        <v>44279</v>
      </c>
      <c r="B6333" s="36">
        <v>0.75</v>
      </c>
      <c r="C6333">
        <v>10124</v>
      </c>
      <c r="D6333">
        <v>1505</v>
      </c>
      <c r="E6333" s="49">
        <f t="shared" si="492"/>
        <v>0.22921638298511979</v>
      </c>
      <c r="F6333" s="49">
        <f t="shared" si="493"/>
        <v>0.30524668077558437</v>
      </c>
      <c r="G6333">
        <v>81</v>
      </c>
      <c r="H6333" s="51">
        <f>G6333/'Parc électrique'!$C$24</f>
        <v>2.7E-2</v>
      </c>
      <c r="I6333" s="14">
        <v>880</v>
      </c>
      <c r="J6333" s="14">
        <v>1817</v>
      </c>
      <c r="K6333" s="14">
        <v>0</v>
      </c>
      <c r="L6333" s="14">
        <v>645</v>
      </c>
      <c r="M6333" s="14">
        <f>C6333-SUM(D6333:L6333)</f>
        <v>5195.438536936239</v>
      </c>
      <c r="P6333" s="49">
        <f>D6334/('Parc électrique'!$C$22+'Parc électrique'!$C$23)</f>
        <v>0.24953125000000001</v>
      </c>
      <c r="Q6333" s="49">
        <f t="shared" si="490"/>
        <v>0.24322828147989123</v>
      </c>
      <c r="R6333" s="49">
        <f t="shared" si="491"/>
        <v>0.32390627853728127</v>
      </c>
    </row>
    <row r="6334" spans="1:18" x14ac:dyDescent="0.3">
      <c r="A6334" s="35">
        <f t="shared" si="494"/>
        <v>44279</v>
      </c>
      <c r="B6334" s="36">
        <v>0.79166666666666663</v>
      </c>
      <c r="C6334">
        <v>10684</v>
      </c>
      <c r="D6334">
        <v>1597</v>
      </c>
      <c r="E6334" s="49">
        <f t="shared" si="492"/>
        <v>0.24322828147989123</v>
      </c>
      <c r="F6334" s="49">
        <f t="shared" si="493"/>
        <v>0.32390627853728127</v>
      </c>
      <c r="G6334">
        <v>2</v>
      </c>
      <c r="H6334" s="51">
        <f>G6334/'Parc électrique'!$C$24</f>
        <v>6.6666666666666664E-4</v>
      </c>
      <c r="I6334" s="14">
        <v>880</v>
      </c>
      <c r="J6334" s="14">
        <v>1817</v>
      </c>
      <c r="K6334" s="14">
        <v>0</v>
      </c>
      <c r="L6334" s="14">
        <v>642</v>
      </c>
      <c r="M6334" s="14">
        <f>C6334-SUM(D6334:L6334)</f>
        <v>5745.4321987733165</v>
      </c>
      <c r="P6334" s="49">
        <f>D6335/('Parc électrique'!$C$22+'Parc électrique'!$C$23)</f>
        <v>0.23921875000000001</v>
      </c>
      <c r="Q6334" s="49">
        <f t="shared" si="490"/>
        <v>0.23317626734233776</v>
      </c>
      <c r="R6334" s="49">
        <f t="shared" si="491"/>
        <v>0.31052004536041172</v>
      </c>
    </row>
    <row r="6335" spans="1:18" x14ac:dyDescent="0.3">
      <c r="A6335" s="35">
        <f t="shared" si="494"/>
        <v>44279</v>
      </c>
      <c r="B6335" s="36">
        <v>0.83333333333333337</v>
      </c>
      <c r="C6335">
        <v>9981</v>
      </c>
      <c r="D6335">
        <v>1531</v>
      </c>
      <c r="E6335" s="49">
        <f t="shared" si="492"/>
        <v>0.23317626734233776</v>
      </c>
      <c r="F6335" s="49">
        <f t="shared" si="493"/>
        <v>0.31052004536041172</v>
      </c>
      <c r="G6335">
        <v>0</v>
      </c>
      <c r="H6335" s="51">
        <f>G6335/'Parc électrique'!$C$24</f>
        <v>0</v>
      </c>
      <c r="I6335" s="14">
        <v>880</v>
      </c>
      <c r="J6335" s="14">
        <v>0</v>
      </c>
      <c r="K6335" s="14">
        <v>0</v>
      </c>
      <c r="L6335" s="14">
        <v>637</v>
      </c>
      <c r="M6335" s="14">
        <f>C6335-SUM(D6335:L6335)</f>
        <v>6932.4563036872969</v>
      </c>
      <c r="P6335" s="49">
        <f>D6336/('Parc électrique'!$C$22+'Parc électrique'!$C$23)</f>
        <v>0.23781250000000001</v>
      </c>
      <c r="Q6335" s="49">
        <f t="shared" si="490"/>
        <v>0.23180553814176233</v>
      </c>
      <c r="R6335" s="49">
        <f t="shared" si="491"/>
        <v>0.3086946499272023</v>
      </c>
    </row>
    <row r="6336" spans="1:18" x14ac:dyDescent="0.3">
      <c r="A6336" s="35">
        <f t="shared" si="494"/>
        <v>44279</v>
      </c>
      <c r="B6336" s="36">
        <v>0.875</v>
      </c>
      <c r="C6336">
        <v>9374</v>
      </c>
      <c r="D6336">
        <v>1522</v>
      </c>
      <c r="E6336" s="49">
        <f t="shared" si="492"/>
        <v>0.23180553814176233</v>
      </c>
      <c r="F6336" s="49">
        <f t="shared" si="493"/>
        <v>0.3086946499272023</v>
      </c>
      <c r="G6336">
        <v>0</v>
      </c>
      <c r="H6336" s="51">
        <f>G6336/'Parc électrique'!$C$24</f>
        <v>0</v>
      </c>
      <c r="I6336" s="14">
        <v>880</v>
      </c>
      <c r="J6336" s="14">
        <v>0</v>
      </c>
      <c r="K6336" s="14">
        <v>0</v>
      </c>
      <c r="L6336" s="14">
        <v>628</v>
      </c>
      <c r="M6336" s="14">
        <f>C6336-SUM(D6336:L6336)</f>
        <v>6343.459499811931</v>
      </c>
      <c r="P6336" s="49">
        <f>D6337/('Parc électrique'!$C$22+'Parc électrique'!$C$23)</f>
        <v>0.25859375000000001</v>
      </c>
      <c r="Q6336" s="49">
        <f t="shared" si="490"/>
        <v>0.25206186966137756</v>
      </c>
      <c r="R6336" s="49">
        <f t="shared" si="491"/>
        <v>0.3356699379957423</v>
      </c>
    </row>
    <row r="6337" spans="1:18" x14ac:dyDescent="0.3">
      <c r="A6337" s="35">
        <f t="shared" si="494"/>
        <v>44279</v>
      </c>
      <c r="B6337" s="36">
        <v>0.91666666666666663</v>
      </c>
      <c r="C6337">
        <v>9519</v>
      </c>
      <c r="D6337">
        <v>1655</v>
      </c>
      <c r="E6337" s="49">
        <f t="shared" si="492"/>
        <v>0.25206186966137756</v>
      </c>
      <c r="F6337" s="49">
        <f t="shared" si="493"/>
        <v>0.3356699379957423</v>
      </c>
      <c r="G6337">
        <v>0</v>
      </c>
      <c r="H6337" s="51">
        <f>G6337/'Parc électrique'!$C$24</f>
        <v>0</v>
      </c>
      <c r="I6337" s="14">
        <v>880</v>
      </c>
      <c r="J6337" s="14">
        <v>1239</v>
      </c>
      <c r="K6337" s="14">
        <v>0</v>
      </c>
      <c r="L6337" s="14">
        <v>623</v>
      </c>
      <c r="M6337" s="14">
        <f>C6337-SUM(D6337:L6337)</f>
        <v>5121.4122681923427</v>
      </c>
      <c r="P6337" s="49">
        <f>D6338/('Parc électrique'!$C$22+'Parc électrique'!$C$23)</f>
        <v>0.24078125</v>
      </c>
      <c r="Q6337" s="49">
        <f t="shared" si="490"/>
        <v>0.23469929978742163</v>
      </c>
      <c r="R6337" s="49">
        <f t="shared" si="491"/>
        <v>0.31254826250842227</v>
      </c>
    </row>
    <row r="6338" spans="1:18" x14ac:dyDescent="0.3">
      <c r="A6338" s="35">
        <f t="shared" si="494"/>
        <v>44279</v>
      </c>
      <c r="B6338" s="36">
        <v>0.95833333333333337</v>
      </c>
      <c r="C6338">
        <v>9681</v>
      </c>
      <c r="D6338">
        <v>1541</v>
      </c>
      <c r="E6338" s="49">
        <f t="shared" si="492"/>
        <v>0.23469929978742163</v>
      </c>
      <c r="F6338" s="49">
        <f t="shared" si="493"/>
        <v>0.31254826250842227</v>
      </c>
      <c r="G6338">
        <v>0</v>
      </c>
      <c r="H6338" s="51">
        <f>G6338/'Parc électrique'!$C$24</f>
        <v>0</v>
      </c>
      <c r="I6338" s="14">
        <v>880</v>
      </c>
      <c r="J6338" s="14">
        <v>0</v>
      </c>
      <c r="K6338" s="14">
        <v>0</v>
      </c>
      <c r="L6338" s="14">
        <v>619</v>
      </c>
      <c r="M6338" s="14">
        <f>C6338-SUM(D6338:L6338)</f>
        <v>6640.4527524377045</v>
      </c>
      <c r="P6338" s="49">
        <f>D6339/('Parc électrique'!$C$22+'Parc électrique'!$C$23)</f>
        <v>0.27046874999999998</v>
      </c>
      <c r="Q6338" s="49">
        <f t="shared" si="490"/>
        <v>0.26363691624401481</v>
      </c>
      <c r="R6338" s="49">
        <f t="shared" si="491"/>
        <v>0.35108438832062222</v>
      </c>
    </row>
    <row r="6339" spans="1:18" x14ac:dyDescent="0.3">
      <c r="A6339" s="35">
        <f t="shared" si="494"/>
        <v>44280</v>
      </c>
      <c r="B6339" s="36">
        <v>0</v>
      </c>
      <c r="C6339">
        <v>9132</v>
      </c>
      <c r="D6339">
        <v>1731</v>
      </c>
      <c r="E6339" s="49">
        <f t="shared" si="492"/>
        <v>0.26363691624401481</v>
      </c>
      <c r="F6339" s="49">
        <f t="shared" si="493"/>
        <v>0.35108438832062222</v>
      </c>
      <c r="G6339">
        <v>0</v>
      </c>
      <c r="H6339" s="51">
        <f>G6339/'Parc électrique'!$C$24</f>
        <v>0</v>
      </c>
      <c r="I6339" s="14">
        <v>880</v>
      </c>
      <c r="J6339" s="14">
        <v>789</v>
      </c>
      <c r="K6339" s="14">
        <v>0</v>
      </c>
      <c r="L6339" s="14">
        <v>610</v>
      </c>
      <c r="M6339" s="14">
        <f>C6339-SUM(D6339:L6339)</f>
        <v>5121.3852786954358</v>
      </c>
      <c r="P6339" s="49">
        <f>D6340/('Parc électrique'!$C$22+'Parc électrique'!$C$23)</f>
        <v>0.24828125000000001</v>
      </c>
      <c r="Q6339" s="49">
        <f t="shared" ref="Q6339:Q6402" si="495">P6339/$T$3*$T$8</f>
        <v>0.24200985552382415</v>
      </c>
      <c r="R6339" s="49">
        <f t="shared" ref="R6339:R6402" si="496">P6339/$T$3*$T$4</f>
        <v>0.32228370481887281</v>
      </c>
    </row>
    <row r="6340" spans="1:18" x14ac:dyDescent="0.3">
      <c r="A6340" s="35">
        <f t="shared" si="494"/>
        <v>44280</v>
      </c>
      <c r="B6340" s="36">
        <v>4.1666666666666664E-2</v>
      </c>
      <c r="C6340">
        <v>8791</v>
      </c>
      <c r="D6340">
        <v>1589</v>
      </c>
      <c r="E6340" s="49">
        <f t="shared" ref="E6340:E6403" si="497">P6339/$T$3*$T$8</f>
        <v>0.24200985552382415</v>
      </c>
      <c r="F6340" s="49">
        <f t="shared" ref="F6340:F6403" si="498">P6339/$T$3*$T$4</f>
        <v>0.32228370481887281</v>
      </c>
      <c r="G6340">
        <v>0</v>
      </c>
      <c r="H6340" s="51">
        <f>G6340/'Parc électrique'!$C$24</f>
        <v>0</v>
      </c>
      <c r="I6340" s="14">
        <v>880</v>
      </c>
      <c r="J6340" s="14">
        <v>755</v>
      </c>
      <c r="K6340" s="14">
        <v>0</v>
      </c>
      <c r="L6340" s="14">
        <v>605</v>
      </c>
      <c r="M6340" s="14">
        <f>C6340-SUM(D6340:L6340)</f>
        <v>4961.4357064396572</v>
      </c>
      <c r="P6340" s="49">
        <f>D6341/('Parc électrique'!$C$22+'Parc électrique'!$C$23)</f>
        <v>0.22734375000000001</v>
      </c>
      <c r="Q6340" s="49">
        <f t="shared" si="495"/>
        <v>0.22160122075970051</v>
      </c>
      <c r="R6340" s="49">
        <f t="shared" si="496"/>
        <v>0.29510559503553174</v>
      </c>
    </row>
    <row r="6341" spans="1:18" x14ac:dyDescent="0.3">
      <c r="A6341" s="35">
        <f t="shared" si="494"/>
        <v>44280</v>
      </c>
      <c r="B6341" s="36">
        <v>8.3333333333333329E-2</v>
      </c>
      <c r="C6341">
        <v>8499</v>
      </c>
      <c r="D6341">
        <v>1455</v>
      </c>
      <c r="E6341" s="49">
        <f t="shared" si="497"/>
        <v>0.22160122075970051</v>
      </c>
      <c r="F6341" s="49">
        <f t="shared" si="498"/>
        <v>0.29510559503553174</v>
      </c>
      <c r="G6341">
        <v>0</v>
      </c>
      <c r="H6341" s="51">
        <f>G6341/'Parc électrique'!$C$24</f>
        <v>0</v>
      </c>
      <c r="I6341" s="14">
        <v>880</v>
      </c>
      <c r="J6341" s="14">
        <v>597</v>
      </c>
      <c r="K6341" s="14">
        <v>0</v>
      </c>
      <c r="L6341" s="14">
        <v>605</v>
      </c>
      <c r="M6341" s="14">
        <f>C6341-SUM(D6341:L6341)</f>
        <v>4961.4832931842047</v>
      </c>
      <c r="P6341" s="49">
        <f>D6342/('Parc électrique'!$C$22+'Parc électrique'!$C$23)</f>
        <v>0.18406249999999999</v>
      </c>
      <c r="Q6341" s="49">
        <f t="shared" si="495"/>
        <v>0.17941322203087778</v>
      </c>
      <c r="R6341" s="49">
        <f t="shared" si="496"/>
        <v>0.23892398003564008</v>
      </c>
    </row>
    <row r="6342" spans="1:18" x14ac:dyDescent="0.3">
      <c r="A6342" s="35">
        <f t="shared" si="494"/>
        <v>44280</v>
      </c>
      <c r="B6342" s="36">
        <v>0.125</v>
      </c>
      <c r="C6342">
        <v>8102</v>
      </c>
      <c r="D6342">
        <v>1178</v>
      </c>
      <c r="E6342" s="49">
        <f t="shared" si="497"/>
        <v>0.17941322203087778</v>
      </c>
      <c r="F6342" s="49">
        <f t="shared" si="498"/>
        <v>0.23892398003564008</v>
      </c>
      <c r="G6342">
        <v>0</v>
      </c>
      <c r="H6342" s="51">
        <f>G6342/'Parc électrique'!$C$24</f>
        <v>0</v>
      </c>
      <c r="I6342" s="14">
        <v>880</v>
      </c>
      <c r="J6342" s="14">
        <v>472</v>
      </c>
      <c r="K6342" s="14">
        <v>0</v>
      </c>
      <c r="L6342" s="14">
        <v>610</v>
      </c>
      <c r="M6342" s="14">
        <f>C6342-SUM(D6342:L6342)</f>
        <v>4961.5816627979329</v>
      </c>
      <c r="P6342" s="49">
        <f>D6343/('Parc électrique'!$C$22+'Parc électrique'!$C$23)</f>
        <v>0.16171874999999999</v>
      </c>
      <c r="Q6342" s="49">
        <f t="shared" si="495"/>
        <v>0.15763385806617869</v>
      </c>
      <c r="R6342" s="49">
        <f t="shared" si="496"/>
        <v>0.20992047481908957</v>
      </c>
    </row>
    <row r="6343" spans="1:18" x14ac:dyDescent="0.3">
      <c r="A6343" s="35">
        <f t="shared" si="494"/>
        <v>44280</v>
      </c>
      <c r="B6343" s="36">
        <v>0.16666666666666666</v>
      </c>
      <c r="C6343">
        <v>8066</v>
      </c>
      <c r="D6343">
        <v>1035</v>
      </c>
      <c r="E6343" s="49">
        <f t="shared" si="497"/>
        <v>0.15763385806617869</v>
      </c>
      <c r="F6343" s="49">
        <f t="shared" si="498"/>
        <v>0.20992047481908957</v>
      </c>
      <c r="G6343">
        <v>0</v>
      </c>
      <c r="H6343" s="51">
        <f>G6343/'Parc électrique'!$C$24</f>
        <v>0</v>
      </c>
      <c r="I6343" s="14">
        <v>880</v>
      </c>
      <c r="J6343" s="14">
        <v>576</v>
      </c>
      <c r="K6343" s="14">
        <v>0</v>
      </c>
      <c r="L6343" s="14">
        <v>613</v>
      </c>
      <c r="M6343" s="14">
        <f>C6343-SUM(D6343:L6343)</f>
        <v>4961.6324456671146</v>
      </c>
      <c r="P6343" s="49">
        <f>D6344/('Parc électrique'!$C$22+'Parc électrique'!$C$23)</f>
        <v>0.15234375</v>
      </c>
      <c r="Q6343" s="49">
        <f t="shared" si="495"/>
        <v>0.14849566339567558</v>
      </c>
      <c r="R6343" s="49">
        <f t="shared" si="496"/>
        <v>0.1977511719310264</v>
      </c>
    </row>
    <row r="6344" spans="1:18" x14ac:dyDescent="0.3">
      <c r="A6344" s="35">
        <f t="shared" si="494"/>
        <v>44280</v>
      </c>
      <c r="B6344" s="36">
        <v>0.20833333333333334</v>
      </c>
      <c r="C6344">
        <v>8609</v>
      </c>
      <c r="D6344">
        <v>975</v>
      </c>
      <c r="E6344" s="49">
        <f t="shared" si="497"/>
        <v>0.14849566339567558</v>
      </c>
      <c r="F6344" s="49">
        <f t="shared" si="498"/>
        <v>0.1977511719310264</v>
      </c>
      <c r="G6344">
        <v>0</v>
      </c>
      <c r="H6344" s="51">
        <f>G6344/'Parc électrique'!$C$24</f>
        <v>0</v>
      </c>
      <c r="I6344" s="14">
        <v>880</v>
      </c>
      <c r="J6344" s="14">
        <v>1171</v>
      </c>
      <c r="K6344" s="14">
        <v>0</v>
      </c>
      <c r="L6344" s="14">
        <v>621</v>
      </c>
      <c r="M6344" s="14">
        <f>C6344-SUM(D6344:L6344)</f>
        <v>4961.6537531646736</v>
      </c>
      <c r="P6344" s="49">
        <f>D6345/('Parc électrique'!$C$22+'Parc électrique'!$C$23)</f>
        <v>0.13265625</v>
      </c>
      <c r="Q6344" s="49">
        <f t="shared" si="495"/>
        <v>0.12930545458761905</v>
      </c>
      <c r="R6344" s="49">
        <f t="shared" si="496"/>
        <v>0.17219563586609377</v>
      </c>
    </row>
    <row r="6345" spans="1:18" x14ac:dyDescent="0.3">
      <c r="A6345" s="35">
        <f t="shared" si="494"/>
        <v>44280</v>
      </c>
      <c r="B6345" s="36">
        <v>0.25</v>
      </c>
      <c r="C6345">
        <v>9710</v>
      </c>
      <c r="D6345">
        <v>849</v>
      </c>
      <c r="E6345" s="49">
        <f t="shared" si="497"/>
        <v>0.12930545458761905</v>
      </c>
      <c r="F6345" s="49">
        <f t="shared" si="498"/>
        <v>0.17219563586609377</v>
      </c>
      <c r="G6345">
        <v>7</v>
      </c>
      <c r="H6345" s="51">
        <f>G6345/'Parc électrique'!$C$24</f>
        <v>2.3333333333333335E-3</v>
      </c>
      <c r="I6345" s="14">
        <v>880</v>
      </c>
      <c r="J6345" s="14">
        <v>0</v>
      </c>
      <c r="K6345" s="14">
        <v>0</v>
      </c>
      <c r="L6345" s="14">
        <v>639</v>
      </c>
      <c r="M6345" s="14">
        <f>C6345-SUM(D6345:L6345)</f>
        <v>7334.6961655762134</v>
      </c>
      <c r="P6345" s="49">
        <f>D6346/('Parc électrique'!$C$22+'Parc électrique'!$C$23)</f>
        <v>0.12468750000000001</v>
      </c>
      <c r="Q6345" s="49">
        <f t="shared" si="495"/>
        <v>0.12153798911769143</v>
      </c>
      <c r="R6345" s="49">
        <f t="shared" si="496"/>
        <v>0.1618517284112401</v>
      </c>
    </row>
    <row r="6346" spans="1:18" x14ac:dyDescent="0.3">
      <c r="A6346" s="35">
        <f t="shared" si="494"/>
        <v>44280</v>
      </c>
      <c r="B6346" s="36">
        <v>0.29166666666666669</v>
      </c>
      <c r="C6346">
        <v>10452</v>
      </c>
      <c r="D6346">
        <v>798</v>
      </c>
      <c r="E6346" s="49">
        <f t="shared" si="497"/>
        <v>0.12153798911769143</v>
      </c>
      <c r="F6346" s="49">
        <f t="shared" si="498"/>
        <v>0.1618517284112401</v>
      </c>
      <c r="G6346">
        <v>133</v>
      </c>
      <c r="H6346" s="51">
        <f>G6346/'Parc électrique'!$C$24</f>
        <v>4.4333333333333336E-2</v>
      </c>
      <c r="I6346" s="14">
        <v>880</v>
      </c>
      <c r="J6346" s="14">
        <v>2260</v>
      </c>
      <c r="K6346" s="14">
        <v>0</v>
      </c>
      <c r="L6346" s="14">
        <v>656</v>
      </c>
      <c r="M6346" s="14">
        <f>C6346-SUM(D6346:L6346)</f>
        <v>5724.672276949138</v>
      </c>
      <c r="P6346" s="49">
        <f>D6347/('Parc électrique'!$C$22+'Parc électrique'!$C$23)</f>
        <v>0.10671875</v>
      </c>
      <c r="Q6346" s="49">
        <f t="shared" si="495"/>
        <v>0.10402311599922712</v>
      </c>
      <c r="R6346" s="49">
        <f t="shared" si="496"/>
        <v>0.13852723120911903</v>
      </c>
    </row>
    <row r="6347" spans="1:18" x14ac:dyDescent="0.3">
      <c r="A6347" s="35">
        <f t="shared" si="494"/>
        <v>44280</v>
      </c>
      <c r="B6347" s="36">
        <v>0.33333333333333331</v>
      </c>
      <c r="C6347">
        <v>10717</v>
      </c>
      <c r="D6347">
        <v>683</v>
      </c>
      <c r="E6347" s="49">
        <f t="shared" si="497"/>
        <v>0.10402311599922712</v>
      </c>
      <c r="F6347" s="49">
        <f t="shared" si="498"/>
        <v>0.13852723120911903</v>
      </c>
      <c r="G6347">
        <v>621</v>
      </c>
      <c r="H6347" s="51">
        <f>G6347/'Parc électrique'!$C$24</f>
        <v>0.20699999999999999</v>
      </c>
      <c r="I6347" s="14">
        <v>880</v>
      </c>
      <c r="J6347" s="14">
        <v>2260</v>
      </c>
      <c r="K6347" s="14">
        <v>0</v>
      </c>
      <c r="L6347" s="14">
        <v>654</v>
      </c>
      <c r="M6347" s="14">
        <f>C6347-SUM(D6347:L6347)</f>
        <v>5618.5504496527919</v>
      </c>
      <c r="P6347" s="49">
        <f>D6348/('Parc électrique'!$C$22+'Parc électrique'!$C$23)</f>
        <v>7.4374999999999997E-2</v>
      </c>
      <c r="Q6347" s="49">
        <f t="shared" si="495"/>
        <v>7.2496344385991368E-2</v>
      </c>
      <c r="R6347" s="49">
        <f t="shared" si="496"/>
        <v>9.65431362453011E-2</v>
      </c>
    </row>
    <row r="6348" spans="1:18" x14ac:dyDescent="0.3">
      <c r="A6348" s="35">
        <f t="shared" si="494"/>
        <v>44280</v>
      </c>
      <c r="B6348" s="36">
        <v>0.375</v>
      </c>
      <c r="C6348">
        <v>10732</v>
      </c>
      <c r="D6348">
        <v>476</v>
      </c>
      <c r="E6348" s="49">
        <f t="shared" si="497"/>
        <v>7.2496344385991368E-2</v>
      </c>
      <c r="F6348" s="49">
        <f t="shared" si="498"/>
        <v>9.65431362453011E-2</v>
      </c>
      <c r="G6348">
        <v>1229</v>
      </c>
      <c r="H6348" s="51">
        <f>G6348/'Parc électrique'!$C$24</f>
        <v>0.40966666666666668</v>
      </c>
      <c r="I6348" s="14">
        <v>880</v>
      </c>
      <c r="J6348" s="14">
        <v>2260</v>
      </c>
      <c r="K6348" s="14">
        <v>0</v>
      </c>
      <c r="L6348" s="14">
        <v>650</v>
      </c>
      <c r="M6348" s="14">
        <f>C6348-SUM(D6348:L6348)</f>
        <v>5236.4212938527016</v>
      </c>
      <c r="P6348" s="49">
        <f>D6349/('Parc électrique'!$C$22+'Parc électrique'!$C$23)</f>
        <v>8.3750000000000005E-2</v>
      </c>
      <c r="Q6348" s="49">
        <f t="shared" si="495"/>
        <v>8.1634539056494482E-2</v>
      </c>
      <c r="R6348" s="49">
        <f t="shared" si="496"/>
        <v>0.10871243913336427</v>
      </c>
    </row>
    <row r="6349" spans="1:18" x14ac:dyDescent="0.3">
      <c r="A6349" s="35">
        <f t="shared" si="494"/>
        <v>44280</v>
      </c>
      <c r="B6349" s="36">
        <v>0.41666666666666669</v>
      </c>
      <c r="C6349">
        <v>10617</v>
      </c>
      <c r="D6349">
        <v>536</v>
      </c>
      <c r="E6349" s="49">
        <f t="shared" si="497"/>
        <v>8.1634539056494482E-2</v>
      </c>
      <c r="F6349" s="49">
        <f t="shared" si="498"/>
        <v>0.10871243913336427</v>
      </c>
      <c r="G6349">
        <v>1632</v>
      </c>
      <c r="H6349" s="51">
        <f>G6349/'Parc électrique'!$C$24</f>
        <v>0.54400000000000004</v>
      </c>
      <c r="I6349" s="14">
        <v>880</v>
      </c>
      <c r="J6349" s="14">
        <v>0</v>
      </c>
      <c r="K6349" s="14">
        <v>0</v>
      </c>
      <c r="L6349" s="14">
        <v>647</v>
      </c>
      <c r="M6349" s="14">
        <f>C6349-SUM(D6349:L6349)</f>
        <v>6921.2656530218101</v>
      </c>
      <c r="P6349" s="49">
        <f>D6350/('Parc électrique'!$C$22+'Parc électrique'!$C$23)</f>
        <v>9.6093750000000006E-2</v>
      </c>
      <c r="Q6349" s="49">
        <f t="shared" si="495"/>
        <v>9.3666495372656922E-2</v>
      </c>
      <c r="R6349" s="49">
        <f t="shared" si="496"/>
        <v>0.12473535460264744</v>
      </c>
    </row>
    <row r="6350" spans="1:18" x14ac:dyDescent="0.3">
      <c r="A6350" s="35">
        <f t="shared" si="494"/>
        <v>44280</v>
      </c>
      <c r="B6350" s="36">
        <v>0.45833333333333331</v>
      </c>
      <c r="C6350">
        <v>10613</v>
      </c>
      <c r="D6350">
        <v>615</v>
      </c>
      <c r="E6350" s="49">
        <f t="shared" si="497"/>
        <v>9.3666495372656922E-2</v>
      </c>
      <c r="F6350" s="49">
        <f t="shared" si="498"/>
        <v>0.12473535460264744</v>
      </c>
      <c r="G6350">
        <v>1911</v>
      </c>
      <c r="H6350" s="51">
        <f>G6350/'Parc électrique'!$C$24</f>
        <v>0.63700000000000001</v>
      </c>
      <c r="I6350" s="14">
        <v>880</v>
      </c>
      <c r="J6350" s="14">
        <v>1520</v>
      </c>
      <c r="K6350" s="14">
        <v>0</v>
      </c>
      <c r="L6350" s="14">
        <v>645</v>
      </c>
      <c r="M6350" s="14">
        <f>C6350-SUM(D6350:L6350)</f>
        <v>5041.1445981500246</v>
      </c>
      <c r="P6350" s="49">
        <f>D6351/('Parc électrique'!$C$22+'Parc électrique'!$C$23)</f>
        <v>8.8593749999999999E-2</v>
      </c>
      <c r="Q6350" s="49">
        <f t="shared" si="495"/>
        <v>8.6355939636254417E-2</v>
      </c>
      <c r="R6350" s="49">
        <f t="shared" si="496"/>
        <v>0.1149999122921969</v>
      </c>
    </row>
    <row r="6351" spans="1:18" x14ac:dyDescent="0.3">
      <c r="A6351" s="35">
        <f t="shared" si="494"/>
        <v>44280</v>
      </c>
      <c r="B6351" s="36">
        <v>0.5</v>
      </c>
      <c r="C6351">
        <v>10596</v>
      </c>
      <c r="D6351">
        <v>567</v>
      </c>
      <c r="E6351" s="49">
        <f t="shared" si="497"/>
        <v>8.6355939636254417E-2</v>
      </c>
      <c r="F6351" s="49">
        <f t="shared" si="498"/>
        <v>0.1149999122921969</v>
      </c>
      <c r="G6351">
        <v>2012</v>
      </c>
      <c r="H6351" s="51">
        <f>G6351/'Parc électrique'!$C$24</f>
        <v>0.67066666666666663</v>
      </c>
      <c r="I6351" s="14">
        <v>880</v>
      </c>
      <c r="J6351" s="14">
        <v>1449</v>
      </c>
      <c r="K6351" s="14">
        <v>0</v>
      </c>
      <c r="L6351" s="14">
        <v>646</v>
      </c>
      <c r="M6351" s="14">
        <f>C6351-SUM(D6351:L6351)</f>
        <v>5041.1279774814047</v>
      </c>
      <c r="P6351" s="49">
        <f>D6352/('Parc électrique'!$C$22+'Parc électrique'!$C$23)</f>
        <v>8.4531250000000002E-2</v>
      </c>
      <c r="Q6351" s="49">
        <f t="shared" si="495"/>
        <v>8.2396055279036415E-2</v>
      </c>
      <c r="R6351" s="49">
        <f t="shared" si="496"/>
        <v>0.10972654770736955</v>
      </c>
    </row>
    <row r="6352" spans="1:18" x14ac:dyDescent="0.3">
      <c r="A6352" s="35">
        <f t="shared" si="494"/>
        <v>44280</v>
      </c>
      <c r="B6352" s="36">
        <v>0.54166666666666663</v>
      </c>
      <c r="C6352">
        <v>10306</v>
      </c>
      <c r="D6352">
        <v>541</v>
      </c>
      <c r="E6352" s="49">
        <f t="shared" si="497"/>
        <v>8.2396055279036415E-2</v>
      </c>
      <c r="F6352" s="49">
        <f t="shared" si="498"/>
        <v>0.10972654770736955</v>
      </c>
      <c r="G6352">
        <v>1997</v>
      </c>
      <c r="H6352" s="51">
        <f>G6352/'Parc électrique'!$C$24</f>
        <v>0.66566666666666663</v>
      </c>
      <c r="I6352" s="14">
        <v>880</v>
      </c>
      <c r="J6352" s="14">
        <v>1201</v>
      </c>
      <c r="K6352" s="14">
        <v>0</v>
      </c>
      <c r="L6352" s="14">
        <v>645</v>
      </c>
      <c r="M6352" s="14">
        <f>C6352-SUM(D6352:L6352)</f>
        <v>5041.142210730347</v>
      </c>
      <c r="P6352" s="49">
        <f>D6353/('Parc électrique'!$C$22+'Parc électrique'!$C$23)</f>
        <v>8.0781249999999999E-2</v>
      </c>
      <c r="Q6352" s="49">
        <f t="shared" si="495"/>
        <v>7.8740777410835169E-2</v>
      </c>
      <c r="R6352" s="49">
        <f t="shared" si="496"/>
        <v>0.10485882655214426</v>
      </c>
    </row>
    <row r="6353" spans="1:18" x14ac:dyDescent="0.3">
      <c r="A6353" s="35">
        <f t="shared" si="494"/>
        <v>44280</v>
      </c>
      <c r="B6353" s="36">
        <v>0.58333333333333337</v>
      </c>
      <c r="C6353">
        <v>10047</v>
      </c>
      <c r="D6353">
        <v>517</v>
      </c>
      <c r="E6353" s="49">
        <f t="shared" si="497"/>
        <v>7.8740777410835169E-2</v>
      </c>
      <c r="F6353" s="49">
        <f t="shared" si="498"/>
        <v>0.10485882655214426</v>
      </c>
      <c r="G6353">
        <v>1816</v>
      </c>
      <c r="H6353" s="51">
        <f>G6353/'Parc électrique'!$C$24</f>
        <v>0.60533333333333328</v>
      </c>
      <c r="I6353" s="14">
        <v>880</v>
      </c>
      <c r="J6353" s="14">
        <v>1148</v>
      </c>
      <c r="K6353" s="14">
        <v>0</v>
      </c>
      <c r="L6353" s="14">
        <v>644</v>
      </c>
      <c r="M6353" s="14">
        <f>C6353-SUM(D6353:L6353)</f>
        <v>5041.2110670627035</v>
      </c>
      <c r="P6353" s="49">
        <f>D6354/('Parc électrique'!$C$22+'Parc électrique'!$C$23)</f>
        <v>6.5937499999999996E-2</v>
      </c>
      <c r="Q6353" s="49">
        <f t="shared" si="495"/>
        <v>6.4271969182538566E-2</v>
      </c>
      <c r="R6353" s="49">
        <f t="shared" si="496"/>
        <v>8.559076364604426E-2</v>
      </c>
    </row>
    <row r="6354" spans="1:18" x14ac:dyDescent="0.3">
      <c r="A6354" s="35">
        <f t="shared" si="494"/>
        <v>44280</v>
      </c>
      <c r="B6354" s="36">
        <v>0.625</v>
      </c>
      <c r="C6354">
        <v>9752</v>
      </c>
      <c r="D6354">
        <v>422</v>
      </c>
      <c r="E6354" s="49">
        <f t="shared" si="497"/>
        <v>6.4271969182538566E-2</v>
      </c>
      <c r="F6354" s="49">
        <f t="shared" si="498"/>
        <v>8.559076364604426E-2</v>
      </c>
      <c r="G6354">
        <v>1546</v>
      </c>
      <c r="H6354" s="51">
        <f>G6354/'Parc électrique'!$C$24</f>
        <v>0.51533333333333331</v>
      </c>
      <c r="I6354" s="14">
        <v>880</v>
      </c>
      <c r="J6354" s="14">
        <v>0</v>
      </c>
      <c r="K6354" s="14">
        <v>0</v>
      </c>
      <c r="L6354" s="14">
        <v>644</v>
      </c>
      <c r="M6354" s="14">
        <f>C6354-SUM(D6354:L6354)</f>
        <v>6259.334803933838</v>
      </c>
      <c r="P6354" s="49">
        <f>D6355/('Parc électrique'!$C$22+'Parc électrique'!$C$23)</f>
        <v>7.8125E-2</v>
      </c>
      <c r="Q6354" s="49">
        <f t="shared" si="495"/>
        <v>7.61516222541926E-2</v>
      </c>
      <c r="R6354" s="49">
        <f t="shared" si="496"/>
        <v>0.10141085740052636</v>
      </c>
    </row>
    <row r="6355" spans="1:18" x14ac:dyDescent="0.3">
      <c r="A6355" s="35">
        <f t="shared" si="494"/>
        <v>44280</v>
      </c>
      <c r="B6355" s="36">
        <v>0.66666666666666663</v>
      </c>
      <c r="C6355">
        <v>9511</v>
      </c>
      <c r="D6355">
        <v>500</v>
      </c>
      <c r="E6355" s="49">
        <f t="shared" si="497"/>
        <v>7.61516222541926E-2</v>
      </c>
      <c r="F6355" s="49">
        <f t="shared" si="498"/>
        <v>0.10141085740052636</v>
      </c>
      <c r="G6355">
        <v>1087</v>
      </c>
      <c r="H6355" s="51">
        <f>G6355/'Parc électrique'!$C$24</f>
        <v>0.36233333333333334</v>
      </c>
      <c r="I6355" s="14">
        <v>880</v>
      </c>
      <c r="J6355" s="14">
        <v>1198</v>
      </c>
      <c r="K6355" s="14">
        <v>0</v>
      </c>
      <c r="L6355" s="14">
        <v>644</v>
      </c>
      <c r="M6355" s="14">
        <f>C6355-SUM(D6355:L6355)</f>
        <v>5201.4601041870119</v>
      </c>
      <c r="P6355" s="49">
        <f>D6356/('Parc électrique'!$C$22+'Parc électrique'!$C$23)</f>
        <v>8.7812500000000002E-2</v>
      </c>
      <c r="Q6355" s="49">
        <f t="shared" si="495"/>
        <v>8.5594423413712498E-2</v>
      </c>
      <c r="R6355" s="49">
        <f t="shared" si="496"/>
        <v>0.11398580371819164</v>
      </c>
    </row>
    <row r="6356" spans="1:18" x14ac:dyDescent="0.3">
      <c r="A6356" s="35">
        <f t="shared" si="494"/>
        <v>44280</v>
      </c>
      <c r="B6356" s="36">
        <v>0.70833333333333337</v>
      </c>
      <c r="C6356">
        <v>9518</v>
      </c>
      <c r="D6356">
        <v>562</v>
      </c>
      <c r="E6356" s="49">
        <f t="shared" si="497"/>
        <v>8.5594423413712498E-2</v>
      </c>
      <c r="F6356" s="49">
        <f t="shared" si="498"/>
        <v>0.11398580371819164</v>
      </c>
      <c r="G6356">
        <v>547</v>
      </c>
      <c r="H6356" s="51">
        <f>G6356/'Parc électrique'!$C$24</f>
        <v>0.18233333333333332</v>
      </c>
      <c r="I6356" s="14">
        <v>880</v>
      </c>
      <c r="J6356" s="14">
        <v>1682</v>
      </c>
      <c r="K6356" s="14">
        <v>0</v>
      </c>
      <c r="L6356" s="14">
        <v>645</v>
      </c>
      <c r="M6356" s="14">
        <f>C6356-SUM(D6356:L6356)</f>
        <v>5201.6180864395346</v>
      </c>
      <c r="P6356" s="49">
        <f>D6357/('Parc électrique'!$C$22+'Parc électrique'!$C$23)</f>
        <v>9.3281249999999996E-2</v>
      </c>
      <c r="Q6356" s="49">
        <f t="shared" si="495"/>
        <v>9.0925036971505974E-2</v>
      </c>
      <c r="R6356" s="49">
        <f t="shared" si="496"/>
        <v>0.12108456373622849</v>
      </c>
    </row>
    <row r="6357" spans="1:18" x14ac:dyDescent="0.3">
      <c r="A6357" s="35">
        <f t="shared" si="494"/>
        <v>44280</v>
      </c>
      <c r="B6357" s="36">
        <v>0.75</v>
      </c>
      <c r="C6357">
        <v>10069</v>
      </c>
      <c r="D6357">
        <v>597</v>
      </c>
      <c r="E6357" s="49">
        <f t="shared" si="497"/>
        <v>9.0925036971505974E-2</v>
      </c>
      <c r="F6357" s="49">
        <f t="shared" si="498"/>
        <v>0.12108456373622849</v>
      </c>
      <c r="G6357">
        <v>85</v>
      </c>
      <c r="H6357" s="51">
        <f>G6357/'Parc électrique'!$C$24</f>
        <v>2.8333333333333332E-2</v>
      </c>
      <c r="I6357" s="14">
        <v>880</v>
      </c>
      <c r="J6357" s="14">
        <v>2260</v>
      </c>
      <c r="K6357" s="14">
        <v>0</v>
      </c>
      <c r="L6357" s="14">
        <v>644</v>
      </c>
      <c r="M6357" s="14">
        <f>C6357-SUM(D6357:L6357)</f>
        <v>5602.7596570659589</v>
      </c>
      <c r="P6357" s="49">
        <f>D6358/('Parc électrique'!$C$22+'Parc électrique'!$C$23)</f>
        <v>0.10359375</v>
      </c>
      <c r="Q6357" s="49">
        <f t="shared" si="495"/>
        <v>0.10097705110905941</v>
      </c>
      <c r="R6357" s="49">
        <f t="shared" si="496"/>
        <v>0.13447079691309796</v>
      </c>
    </row>
    <row r="6358" spans="1:18" x14ac:dyDescent="0.3">
      <c r="A6358" s="35">
        <f t="shared" si="494"/>
        <v>44280</v>
      </c>
      <c r="B6358" s="36">
        <v>0.79166666666666663</v>
      </c>
      <c r="C6358">
        <v>10667</v>
      </c>
      <c r="D6358">
        <v>663</v>
      </c>
      <c r="E6358" s="49">
        <f t="shared" si="497"/>
        <v>0.10097705110905941</v>
      </c>
      <c r="F6358" s="49">
        <f t="shared" si="498"/>
        <v>0.13447079691309796</v>
      </c>
      <c r="G6358">
        <v>1</v>
      </c>
      <c r="H6358" s="51">
        <f>G6358/'Parc électrique'!$C$24</f>
        <v>3.3333333333333332E-4</v>
      </c>
      <c r="I6358" s="14">
        <v>880</v>
      </c>
      <c r="J6358" s="14">
        <v>2260</v>
      </c>
      <c r="K6358" s="14">
        <v>0</v>
      </c>
      <c r="L6358" s="14">
        <v>641</v>
      </c>
      <c r="M6358" s="14">
        <f>C6358-SUM(D6358:L6358)</f>
        <v>6221.7642188186446</v>
      </c>
      <c r="P6358" s="49">
        <f>D6359/('Parc électrique'!$C$22+'Parc électrique'!$C$23)</f>
        <v>0.11109375</v>
      </c>
      <c r="Q6358" s="49">
        <f t="shared" si="495"/>
        <v>0.10828760684546189</v>
      </c>
      <c r="R6358" s="49">
        <f t="shared" si="496"/>
        <v>0.1442062392235485</v>
      </c>
    </row>
    <row r="6359" spans="1:18" x14ac:dyDescent="0.3">
      <c r="A6359" s="35">
        <f t="shared" si="494"/>
        <v>44280</v>
      </c>
      <c r="B6359" s="36">
        <v>0.83333333333333337</v>
      </c>
      <c r="C6359">
        <v>9983</v>
      </c>
      <c r="D6359">
        <v>711</v>
      </c>
      <c r="E6359" s="49">
        <f t="shared" si="497"/>
        <v>0.10828760684546189</v>
      </c>
      <c r="F6359" s="49">
        <f t="shared" si="498"/>
        <v>0.1442062392235485</v>
      </c>
      <c r="G6359">
        <v>0</v>
      </c>
      <c r="H6359" s="51">
        <f>G6359/'Parc électrique'!$C$24</f>
        <v>0</v>
      </c>
      <c r="I6359" s="14">
        <v>880</v>
      </c>
      <c r="J6359" s="14">
        <v>14</v>
      </c>
      <c r="K6359" s="14">
        <v>0</v>
      </c>
      <c r="L6359" s="14">
        <v>636</v>
      </c>
      <c r="M6359" s="14">
        <f>C6359-SUM(D6359:L6359)</f>
        <v>7741.7475061539308</v>
      </c>
      <c r="P6359" s="49">
        <f>D6360/('Parc électrique'!$C$22+'Parc électrique'!$C$23)</f>
        <v>0.12359375</v>
      </c>
      <c r="Q6359" s="49">
        <f t="shared" si="495"/>
        <v>0.12047186640613271</v>
      </c>
      <c r="R6359" s="49">
        <f t="shared" si="496"/>
        <v>0.16043197640763271</v>
      </c>
    </row>
    <row r="6360" spans="1:18" x14ac:dyDescent="0.3">
      <c r="A6360" s="35">
        <f t="shared" si="494"/>
        <v>44280</v>
      </c>
      <c r="B6360" s="36">
        <v>0.875</v>
      </c>
      <c r="C6360">
        <v>9366</v>
      </c>
      <c r="D6360">
        <v>791</v>
      </c>
      <c r="E6360" s="49">
        <f t="shared" si="497"/>
        <v>0.12047186640613271</v>
      </c>
      <c r="F6360" s="49">
        <f t="shared" si="498"/>
        <v>0.16043197640763271</v>
      </c>
      <c r="G6360">
        <v>0</v>
      </c>
      <c r="H6360" s="51">
        <f>G6360/'Parc électrique'!$C$24</f>
        <v>0</v>
      </c>
      <c r="I6360" s="14">
        <v>880</v>
      </c>
      <c r="J6360" s="14">
        <v>6</v>
      </c>
      <c r="K6360" s="14">
        <v>0</v>
      </c>
      <c r="L6360" s="14">
        <v>627</v>
      </c>
      <c r="M6360" s="14">
        <f>C6360-SUM(D6360:L6360)</f>
        <v>7061.7190961571869</v>
      </c>
      <c r="P6360" s="49">
        <f>D6361/('Parc électrique'!$C$22+'Parc électrique'!$C$23)</f>
        <v>0.14515624999999999</v>
      </c>
      <c r="Q6360" s="49">
        <f t="shared" si="495"/>
        <v>0.14148971414828987</v>
      </c>
      <c r="R6360" s="49">
        <f t="shared" si="496"/>
        <v>0.18842137305017798</v>
      </c>
    </row>
    <row r="6361" spans="1:18" x14ac:dyDescent="0.3">
      <c r="A6361" s="35">
        <f t="shared" si="494"/>
        <v>44280</v>
      </c>
      <c r="B6361" s="36">
        <v>0.91666666666666663</v>
      </c>
      <c r="C6361">
        <v>9524</v>
      </c>
      <c r="D6361">
        <v>929</v>
      </c>
      <c r="E6361" s="49">
        <f t="shared" si="497"/>
        <v>0.14148971414828987</v>
      </c>
      <c r="F6361" s="49">
        <f t="shared" si="498"/>
        <v>0.18842137305017798</v>
      </c>
      <c r="G6361">
        <v>0</v>
      </c>
      <c r="H6361" s="51">
        <f>G6361/'Parc électrique'!$C$24</f>
        <v>0</v>
      </c>
      <c r="I6361" s="14">
        <v>880</v>
      </c>
      <c r="J6361" s="14">
        <v>1970</v>
      </c>
      <c r="K6361" s="14">
        <v>0</v>
      </c>
      <c r="L6361" s="14">
        <v>623</v>
      </c>
      <c r="M6361" s="14">
        <f>C6361-SUM(D6361:L6361)</f>
        <v>5121.6700889128015</v>
      </c>
      <c r="P6361" s="49">
        <f>D6362/('Parc électrique'!$C$22+'Parc électrique'!$C$23)</f>
        <v>0.15546874999999999</v>
      </c>
      <c r="Q6361" s="49">
        <f t="shared" si="495"/>
        <v>0.15154172828584328</v>
      </c>
      <c r="R6361" s="49">
        <f t="shared" si="496"/>
        <v>0.20180760622704746</v>
      </c>
    </row>
    <row r="6362" spans="1:18" x14ac:dyDescent="0.3">
      <c r="A6362" s="35">
        <f t="shared" si="494"/>
        <v>44280</v>
      </c>
      <c r="B6362" s="36">
        <v>0.95833333333333337</v>
      </c>
      <c r="C6362">
        <v>9703</v>
      </c>
      <c r="D6362">
        <v>995</v>
      </c>
      <c r="E6362" s="49">
        <f t="shared" si="497"/>
        <v>0.15154172828584328</v>
      </c>
      <c r="F6362" s="49">
        <f t="shared" si="498"/>
        <v>0.20180760622704746</v>
      </c>
      <c r="G6362">
        <v>0</v>
      </c>
      <c r="H6362" s="51">
        <f>G6362/'Parc électrique'!$C$24</f>
        <v>0</v>
      </c>
      <c r="I6362" s="14">
        <v>880</v>
      </c>
      <c r="J6362" s="14">
        <v>2087</v>
      </c>
      <c r="K6362" s="14">
        <v>0</v>
      </c>
      <c r="L6362" s="14">
        <v>619</v>
      </c>
      <c r="M6362" s="14">
        <f>C6362-SUM(D6362:L6362)</f>
        <v>5121.646650665487</v>
      </c>
      <c r="P6362" s="49">
        <f>D6363/('Parc électrique'!$C$22+'Parc électrique'!$C$23)</f>
        <v>0.14374999999999999</v>
      </c>
      <c r="Q6362" s="49">
        <f t="shared" si="495"/>
        <v>0.14011898494771441</v>
      </c>
      <c r="R6362" s="49">
        <f t="shared" si="496"/>
        <v>0.1865959776169685</v>
      </c>
    </row>
    <row r="6363" spans="1:18" x14ac:dyDescent="0.3">
      <c r="A6363" s="35">
        <f t="shared" si="494"/>
        <v>44281</v>
      </c>
      <c r="B6363" s="36">
        <v>0</v>
      </c>
      <c r="C6363">
        <v>9181</v>
      </c>
      <c r="D6363">
        <v>920</v>
      </c>
      <c r="E6363" s="49">
        <f t="shared" si="497"/>
        <v>0.14011898494771441</v>
      </c>
      <c r="F6363" s="49">
        <f t="shared" si="498"/>
        <v>0.1865959776169685</v>
      </c>
      <c r="G6363">
        <v>0</v>
      </c>
      <c r="H6363" s="51">
        <f>G6363/'Parc électrique'!$C$24</f>
        <v>0</v>
      </c>
      <c r="I6363" s="14">
        <v>880</v>
      </c>
      <c r="J6363" s="14">
        <v>0</v>
      </c>
      <c r="K6363" s="14">
        <v>115</v>
      </c>
      <c r="L6363" s="14">
        <v>609</v>
      </c>
      <c r="M6363" s="14">
        <f>C6363-SUM(D6363:L6363)</f>
        <v>6656.6732850374356</v>
      </c>
      <c r="P6363" s="49">
        <f>D6364/('Parc électrique'!$C$22+'Parc électrique'!$C$23)</f>
        <v>0.13875000000000001</v>
      </c>
      <c r="Q6363" s="49">
        <f t="shared" si="495"/>
        <v>0.13524528112344608</v>
      </c>
      <c r="R6363" s="49">
        <f t="shared" si="496"/>
        <v>0.18010568274333483</v>
      </c>
    </row>
    <row r="6364" spans="1:18" x14ac:dyDescent="0.3">
      <c r="A6364" s="35">
        <f t="shared" ref="A6364:A6427" si="499">A6340+1</f>
        <v>44281</v>
      </c>
      <c r="B6364" s="36">
        <v>4.1666666666666664E-2</v>
      </c>
      <c r="C6364">
        <v>8843</v>
      </c>
      <c r="D6364">
        <v>888</v>
      </c>
      <c r="E6364" s="49">
        <f t="shared" si="497"/>
        <v>0.13524528112344608</v>
      </c>
      <c r="F6364" s="49">
        <f t="shared" si="498"/>
        <v>0.18010568274333483</v>
      </c>
      <c r="G6364">
        <v>0</v>
      </c>
      <c r="H6364" s="51">
        <f>G6364/'Parc électrique'!$C$24</f>
        <v>0</v>
      </c>
      <c r="I6364" s="14">
        <v>880</v>
      </c>
      <c r="J6364" s="14">
        <v>0</v>
      </c>
      <c r="K6364" s="14">
        <v>0</v>
      </c>
      <c r="L6364" s="14">
        <v>604</v>
      </c>
      <c r="M6364" s="14">
        <f>C6364-SUM(D6364:L6364)</f>
        <v>6470.6846490361331</v>
      </c>
      <c r="P6364" s="49">
        <f>D6365/('Parc électrique'!$C$22+'Parc électrique'!$C$23)</f>
        <v>0.14234374999999999</v>
      </c>
      <c r="Q6364" s="49">
        <f t="shared" si="495"/>
        <v>0.13874825574713892</v>
      </c>
      <c r="R6364" s="49">
        <f t="shared" si="496"/>
        <v>0.18477058218375902</v>
      </c>
    </row>
    <row r="6365" spans="1:18" x14ac:dyDescent="0.3">
      <c r="A6365" s="35">
        <f t="shared" si="499"/>
        <v>44281</v>
      </c>
      <c r="B6365" s="36">
        <v>8.3333333333333329E-2</v>
      </c>
      <c r="C6365">
        <v>8548</v>
      </c>
      <c r="D6365">
        <v>911</v>
      </c>
      <c r="E6365" s="49">
        <f t="shared" si="497"/>
        <v>0.13874825574713892</v>
      </c>
      <c r="F6365" s="49">
        <f t="shared" si="498"/>
        <v>0.18477058218375902</v>
      </c>
      <c r="G6365">
        <v>0</v>
      </c>
      <c r="H6365" s="51">
        <f>G6365/'Parc électrique'!$C$24</f>
        <v>0</v>
      </c>
      <c r="I6365" s="14">
        <v>880</v>
      </c>
      <c r="J6365" s="14">
        <v>1161</v>
      </c>
      <c r="K6365" s="14">
        <v>0</v>
      </c>
      <c r="L6365" s="14">
        <v>604</v>
      </c>
      <c r="M6365" s="14">
        <f>C6365-SUM(D6365:L6365)</f>
        <v>4991.6764811620687</v>
      </c>
      <c r="P6365" s="49">
        <f>D6366/('Parc électrique'!$C$22+'Parc électrique'!$C$23)</f>
        <v>0.14078125</v>
      </c>
      <c r="Q6365" s="49">
        <f t="shared" si="495"/>
        <v>0.13722522330205508</v>
      </c>
      <c r="R6365" s="49">
        <f t="shared" si="496"/>
        <v>0.18274236503574853</v>
      </c>
    </row>
    <row r="6366" spans="1:18" x14ac:dyDescent="0.3">
      <c r="A6366" s="35">
        <f t="shared" si="499"/>
        <v>44281</v>
      </c>
      <c r="B6366" s="36">
        <v>0.125</v>
      </c>
      <c r="C6366">
        <v>8167</v>
      </c>
      <c r="D6366">
        <v>901</v>
      </c>
      <c r="E6366" s="49">
        <f t="shared" si="497"/>
        <v>0.13722522330205508</v>
      </c>
      <c r="F6366" s="49">
        <f t="shared" si="498"/>
        <v>0.18274236503574853</v>
      </c>
      <c r="G6366">
        <v>0</v>
      </c>
      <c r="H6366" s="51">
        <f>G6366/'Parc électrique'!$C$24</f>
        <v>0</v>
      </c>
      <c r="I6366" s="14">
        <v>880</v>
      </c>
      <c r="J6366" s="14">
        <v>816</v>
      </c>
      <c r="K6366" s="14">
        <v>0</v>
      </c>
      <c r="L6366" s="14">
        <v>608</v>
      </c>
      <c r="M6366" s="14">
        <f>C6366-SUM(D6366:L6366)</f>
        <v>4961.6800324116621</v>
      </c>
      <c r="P6366" s="49">
        <f>D6367/('Parc électrique'!$C$22+'Parc électrique'!$C$23)</f>
        <v>0.16843749999999999</v>
      </c>
      <c r="Q6366" s="49">
        <f t="shared" si="495"/>
        <v>0.16418289758003926</v>
      </c>
      <c r="R6366" s="49">
        <f t="shared" si="496"/>
        <v>0.21864180855553483</v>
      </c>
    </row>
    <row r="6367" spans="1:18" x14ac:dyDescent="0.3">
      <c r="A6367" s="35">
        <f t="shared" si="499"/>
        <v>44281</v>
      </c>
      <c r="B6367" s="36">
        <v>0.16666666666666666</v>
      </c>
      <c r="C6367">
        <v>8106</v>
      </c>
      <c r="D6367">
        <v>1078</v>
      </c>
      <c r="E6367" s="49">
        <f t="shared" si="497"/>
        <v>0.16418289758003926</v>
      </c>
      <c r="F6367" s="49">
        <f t="shared" si="498"/>
        <v>0.21864180855553483</v>
      </c>
      <c r="G6367">
        <v>0</v>
      </c>
      <c r="H6367" s="51">
        <f>G6367/'Parc électrique'!$C$24</f>
        <v>0</v>
      </c>
      <c r="I6367" s="14">
        <v>880</v>
      </c>
      <c r="J6367" s="14">
        <v>575</v>
      </c>
      <c r="K6367" s="14">
        <v>0</v>
      </c>
      <c r="L6367" s="14">
        <v>611</v>
      </c>
      <c r="M6367" s="14">
        <f>C6367-SUM(D6367:L6367)</f>
        <v>4961.6171752938644</v>
      </c>
      <c r="P6367" s="49">
        <f>D6368/('Parc électrique'!$C$22+'Parc électrique'!$C$23)</f>
        <v>0.19218750000000001</v>
      </c>
      <c r="Q6367" s="49">
        <f t="shared" si="495"/>
        <v>0.18733299074531384</v>
      </c>
      <c r="R6367" s="49">
        <f t="shared" si="496"/>
        <v>0.24947070920529488</v>
      </c>
    </row>
    <row r="6368" spans="1:18" x14ac:dyDescent="0.3">
      <c r="A6368" s="35">
        <f t="shared" si="499"/>
        <v>44281</v>
      </c>
      <c r="B6368" s="36">
        <v>0.20833333333333334</v>
      </c>
      <c r="C6368">
        <v>8625</v>
      </c>
      <c r="D6368">
        <v>1230</v>
      </c>
      <c r="E6368" s="49">
        <f t="shared" si="497"/>
        <v>0.18733299074531384</v>
      </c>
      <c r="F6368" s="49">
        <f t="shared" si="498"/>
        <v>0.24947070920529488</v>
      </c>
      <c r="G6368">
        <v>0</v>
      </c>
      <c r="H6368" s="51">
        <f>G6368/'Parc électrique'!$C$24</f>
        <v>0</v>
      </c>
      <c r="I6368" s="14">
        <v>880</v>
      </c>
      <c r="J6368" s="14">
        <v>933</v>
      </c>
      <c r="K6368" s="14">
        <v>0</v>
      </c>
      <c r="L6368" s="14">
        <v>620</v>
      </c>
      <c r="M6368" s="14">
        <f>C6368-SUM(D6368:L6368)</f>
        <v>4961.5631963000496</v>
      </c>
      <c r="P6368" s="49">
        <f>D6369/('Parc électrique'!$C$22+'Parc électrique'!$C$23)</f>
        <v>0.23140625000000001</v>
      </c>
      <c r="Q6368" s="49">
        <f t="shared" si="495"/>
        <v>0.22556110511691851</v>
      </c>
      <c r="R6368" s="49">
        <f t="shared" si="496"/>
        <v>0.3003789596203591</v>
      </c>
    </row>
    <row r="6369" spans="1:18" x14ac:dyDescent="0.3">
      <c r="A6369" s="35">
        <f t="shared" si="499"/>
        <v>44281</v>
      </c>
      <c r="B6369" s="36">
        <v>0.25</v>
      </c>
      <c r="C6369">
        <v>9651</v>
      </c>
      <c r="D6369">
        <v>1481</v>
      </c>
      <c r="E6369" s="49">
        <f t="shared" si="497"/>
        <v>0.22556110511691851</v>
      </c>
      <c r="F6369" s="49">
        <f t="shared" si="498"/>
        <v>0.3003789596203591</v>
      </c>
      <c r="G6369">
        <v>6</v>
      </c>
      <c r="H6369" s="51">
        <f>G6369/'Parc électrique'!$C$24</f>
        <v>2E-3</v>
      </c>
      <c r="I6369" s="14">
        <v>880</v>
      </c>
      <c r="J6369" s="14">
        <v>1161</v>
      </c>
      <c r="K6369" s="14">
        <v>0</v>
      </c>
      <c r="L6369" s="14">
        <v>637</v>
      </c>
      <c r="M6369" s="14">
        <f>C6369-SUM(D6369:L6369)</f>
        <v>5485.4720599352631</v>
      </c>
      <c r="P6369" s="49">
        <f>D6370/('Parc électrique'!$C$22+'Parc électrique'!$C$23)</f>
        <v>0.26796874999999998</v>
      </c>
      <c r="Q6369" s="49">
        <f t="shared" si="495"/>
        <v>0.26120006433188064</v>
      </c>
      <c r="R6369" s="49">
        <f t="shared" si="496"/>
        <v>0.34783924088380541</v>
      </c>
    </row>
    <row r="6370" spans="1:18" x14ac:dyDescent="0.3">
      <c r="A6370" s="35">
        <f t="shared" si="499"/>
        <v>44281</v>
      </c>
      <c r="B6370" s="36">
        <v>0.29166666666666669</v>
      </c>
      <c r="C6370">
        <v>10383</v>
      </c>
      <c r="D6370">
        <v>1715</v>
      </c>
      <c r="E6370" s="49">
        <f t="shared" si="497"/>
        <v>0.26120006433188064</v>
      </c>
      <c r="F6370" s="49">
        <f t="shared" si="498"/>
        <v>0.34783924088380541</v>
      </c>
      <c r="G6370">
        <v>116</v>
      </c>
      <c r="H6370" s="51">
        <f>G6370/'Parc électrique'!$C$24</f>
        <v>3.8666666666666669E-2</v>
      </c>
      <c r="I6370" s="14">
        <v>880</v>
      </c>
      <c r="J6370" s="14">
        <v>0</v>
      </c>
      <c r="K6370" s="14">
        <v>1200</v>
      </c>
      <c r="L6370" s="14">
        <v>654</v>
      </c>
      <c r="M6370" s="14">
        <f>C6370-SUM(D6370:L6370)</f>
        <v>5817.3522940281182</v>
      </c>
      <c r="P6370" s="49">
        <f>D6371/('Parc électrique'!$C$22+'Parc électrique'!$C$23)</f>
        <v>0.31859375000000001</v>
      </c>
      <c r="Q6370" s="49">
        <f t="shared" si="495"/>
        <v>0.31054631555259743</v>
      </c>
      <c r="R6370" s="49">
        <f t="shared" si="496"/>
        <v>0.41355347647934648</v>
      </c>
    </row>
    <row r="6371" spans="1:18" x14ac:dyDescent="0.3">
      <c r="A6371" s="35">
        <f t="shared" si="499"/>
        <v>44281</v>
      </c>
      <c r="B6371" s="36">
        <v>0.33333333333333331</v>
      </c>
      <c r="C6371">
        <v>10648</v>
      </c>
      <c r="D6371">
        <v>2039</v>
      </c>
      <c r="E6371" s="49">
        <f t="shared" si="497"/>
        <v>0.31054631555259743</v>
      </c>
      <c r="F6371" s="49">
        <f t="shared" si="498"/>
        <v>0.41355347647934648</v>
      </c>
      <c r="G6371">
        <v>545</v>
      </c>
      <c r="H6371" s="51">
        <f>G6371/'Parc électrique'!$C$24</f>
        <v>0.18166666666666667</v>
      </c>
      <c r="I6371" s="14">
        <v>880</v>
      </c>
      <c r="J6371" s="14">
        <v>0</v>
      </c>
      <c r="K6371" s="14">
        <v>1200</v>
      </c>
      <c r="L6371" s="14">
        <v>653</v>
      </c>
      <c r="M6371" s="14">
        <f>C6371-SUM(D6371:L6371)</f>
        <v>5330.0942335413019</v>
      </c>
      <c r="P6371" s="49">
        <f>D6372/('Parc électrique'!$C$22+'Parc électrique'!$C$23)</f>
        <v>0.36578125</v>
      </c>
      <c r="Q6371" s="49">
        <f t="shared" si="495"/>
        <v>0.35654189539412978</v>
      </c>
      <c r="R6371" s="49">
        <f t="shared" si="496"/>
        <v>0.47480563434926443</v>
      </c>
    </row>
    <row r="6372" spans="1:18" x14ac:dyDescent="0.3">
      <c r="A6372" s="35">
        <f t="shared" si="499"/>
        <v>44281</v>
      </c>
      <c r="B6372" s="36">
        <v>0.375</v>
      </c>
      <c r="C6372">
        <v>10689</v>
      </c>
      <c r="D6372">
        <v>2341</v>
      </c>
      <c r="E6372" s="49">
        <f t="shared" si="497"/>
        <v>0.35654189539412978</v>
      </c>
      <c r="F6372" s="49">
        <f t="shared" si="498"/>
        <v>0.47480563434926443</v>
      </c>
      <c r="G6372">
        <v>1057</v>
      </c>
      <c r="H6372" s="51">
        <f>G6372/'Parc électrique'!$C$24</f>
        <v>0.35233333333333333</v>
      </c>
      <c r="I6372" s="14">
        <v>880</v>
      </c>
      <c r="J6372" s="14">
        <v>801</v>
      </c>
      <c r="K6372" s="14">
        <v>0</v>
      </c>
      <c r="L6372" s="14">
        <v>648</v>
      </c>
      <c r="M6372" s="14">
        <f>C6372-SUM(D6372:L6372)</f>
        <v>4960.816319136924</v>
      </c>
      <c r="P6372" s="49">
        <f>D6373/('Parc électrique'!$C$22+'Parc électrique'!$C$23)</f>
        <v>0.37734374999999998</v>
      </c>
      <c r="Q6372" s="49">
        <f t="shared" si="495"/>
        <v>0.36781233548775033</v>
      </c>
      <c r="R6372" s="49">
        <f t="shared" si="496"/>
        <v>0.48981444124454232</v>
      </c>
    </row>
    <row r="6373" spans="1:18" x14ac:dyDescent="0.3">
      <c r="A6373" s="35">
        <f t="shared" si="499"/>
        <v>44281</v>
      </c>
      <c r="B6373" s="36">
        <v>0.41666666666666669</v>
      </c>
      <c r="C6373">
        <v>10587</v>
      </c>
      <c r="D6373">
        <v>2415</v>
      </c>
      <c r="E6373" s="49">
        <f t="shared" si="497"/>
        <v>0.36781233548775033</v>
      </c>
      <c r="F6373" s="49">
        <f t="shared" si="498"/>
        <v>0.48981444124454232</v>
      </c>
      <c r="G6373">
        <v>1415</v>
      </c>
      <c r="H6373" s="51">
        <f>G6373/'Parc électrique'!$C$24</f>
        <v>0.47166666666666668</v>
      </c>
      <c r="I6373" s="14">
        <v>880</v>
      </c>
      <c r="J6373" s="14">
        <v>270</v>
      </c>
      <c r="K6373" s="14">
        <v>0</v>
      </c>
      <c r="L6373" s="14">
        <v>645</v>
      </c>
      <c r="M6373" s="14">
        <f>C6373-SUM(D6373:L6373)</f>
        <v>4960.6707065566006</v>
      </c>
      <c r="P6373" s="49">
        <f>D6374/('Parc électrique'!$C$22+'Parc électrique'!$C$23)</f>
        <v>0.40593750000000001</v>
      </c>
      <c r="Q6373" s="49">
        <f t="shared" si="495"/>
        <v>0.39568382923278483</v>
      </c>
      <c r="R6373" s="49">
        <f t="shared" si="496"/>
        <v>0.52693081505313499</v>
      </c>
    </row>
    <row r="6374" spans="1:18" x14ac:dyDescent="0.3">
      <c r="A6374" s="35">
        <f t="shared" si="499"/>
        <v>44281</v>
      </c>
      <c r="B6374" s="36">
        <v>0.45833333333333331</v>
      </c>
      <c r="C6374">
        <v>10545</v>
      </c>
      <c r="D6374">
        <v>2598</v>
      </c>
      <c r="E6374" s="49">
        <f t="shared" si="497"/>
        <v>0.39568382923278483</v>
      </c>
      <c r="F6374" s="49">
        <f t="shared" si="498"/>
        <v>0.52693081505313499</v>
      </c>
      <c r="G6374">
        <v>1547</v>
      </c>
      <c r="H6374" s="51">
        <f>G6374/'Parc électrique'!$C$24</f>
        <v>0.51566666666666672</v>
      </c>
      <c r="I6374" s="14">
        <v>880</v>
      </c>
      <c r="J6374" s="14">
        <v>0</v>
      </c>
      <c r="K6374" s="14">
        <v>-86</v>
      </c>
      <c r="L6374" s="14">
        <v>644</v>
      </c>
      <c r="M6374" s="14">
        <f>C6374-SUM(D6374:L6374)</f>
        <v>4960.5617186890477</v>
      </c>
      <c r="P6374" s="49">
        <f>D6375/('Parc électrique'!$C$22+'Parc électrique'!$C$23)</f>
        <v>0.44515624999999998</v>
      </c>
      <c r="Q6374" s="49">
        <f t="shared" si="495"/>
        <v>0.43391194360438951</v>
      </c>
      <c r="R6374" s="49">
        <f t="shared" si="496"/>
        <v>0.57783906546819919</v>
      </c>
    </row>
    <row r="6375" spans="1:18" x14ac:dyDescent="0.3">
      <c r="A6375" s="35">
        <f t="shared" si="499"/>
        <v>44281</v>
      </c>
      <c r="B6375" s="36">
        <v>0.5</v>
      </c>
      <c r="C6375">
        <v>10499</v>
      </c>
      <c r="D6375">
        <v>2849</v>
      </c>
      <c r="E6375" s="49">
        <f t="shared" si="497"/>
        <v>0.43391194360438951</v>
      </c>
      <c r="F6375" s="49">
        <f t="shared" si="498"/>
        <v>0.57783906546819919</v>
      </c>
      <c r="G6375">
        <v>1658</v>
      </c>
      <c r="H6375" s="51">
        <f>G6375/'Parc électrique'!$C$24</f>
        <v>0.55266666666666664</v>
      </c>
      <c r="I6375" s="14">
        <v>880</v>
      </c>
      <c r="J6375" s="14">
        <v>0</v>
      </c>
      <c r="K6375" s="14">
        <v>-334</v>
      </c>
      <c r="L6375" s="14">
        <v>644</v>
      </c>
      <c r="M6375" s="14">
        <f>C6375-SUM(D6375:L6375)</f>
        <v>4800.4355823242604</v>
      </c>
      <c r="P6375" s="49">
        <f>D6376/('Parc électrique'!$C$22+'Parc électrique'!$C$23)</f>
        <v>0.46078124999999998</v>
      </c>
      <c r="Q6375" s="49">
        <f t="shared" si="495"/>
        <v>0.449142268055228</v>
      </c>
      <c r="R6375" s="49">
        <f t="shared" si="496"/>
        <v>0.59812123694830444</v>
      </c>
    </row>
    <row r="6376" spans="1:18" x14ac:dyDescent="0.3">
      <c r="A6376" s="35">
        <f t="shared" si="499"/>
        <v>44281</v>
      </c>
      <c r="B6376" s="36">
        <v>0.54166666666666663</v>
      </c>
      <c r="C6376">
        <v>10177</v>
      </c>
      <c r="D6376">
        <v>2949</v>
      </c>
      <c r="E6376" s="49">
        <f t="shared" si="497"/>
        <v>0.449142268055228</v>
      </c>
      <c r="F6376" s="49">
        <f t="shared" si="498"/>
        <v>0.59812123694830444</v>
      </c>
      <c r="G6376">
        <v>1733</v>
      </c>
      <c r="H6376" s="51">
        <f>G6376/'Parc électrique'!$C$24</f>
        <v>0.57766666666666666</v>
      </c>
      <c r="I6376" s="14">
        <v>880</v>
      </c>
      <c r="J6376" s="14">
        <v>0</v>
      </c>
      <c r="K6376" s="14">
        <v>-830</v>
      </c>
      <c r="L6376" s="14">
        <v>643</v>
      </c>
      <c r="M6376" s="14">
        <f>C6376-SUM(D6376:L6376)</f>
        <v>4800.3750698283293</v>
      </c>
      <c r="P6376" s="49">
        <f>D6377/('Parc électrique'!$C$22+'Parc électrique'!$C$23)</f>
        <v>0.481875</v>
      </c>
      <c r="Q6376" s="49">
        <f t="shared" si="495"/>
        <v>0.46970320606386001</v>
      </c>
      <c r="R6376" s="49">
        <f t="shared" si="496"/>
        <v>0.62550216844644657</v>
      </c>
    </row>
    <row r="6377" spans="1:18" x14ac:dyDescent="0.3">
      <c r="A6377" s="35">
        <f t="shared" si="499"/>
        <v>44281</v>
      </c>
      <c r="B6377" s="36">
        <v>0.58333333333333337</v>
      </c>
      <c r="C6377">
        <v>9870</v>
      </c>
      <c r="D6377">
        <v>3084</v>
      </c>
      <c r="E6377" s="49">
        <f t="shared" si="497"/>
        <v>0.46970320606386001</v>
      </c>
      <c r="F6377" s="49">
        <f t="shared" si="498"/>
        <v>0.62550216844644657</v>
      </c>
      <c r="G6377">
        <v>1631</v>
      </c>
      <c r="H6377" s="51">
        <f>G6377/'Parc électrique'!$C$24</f>
        <v>0.54366666666666663</v>
      </c>
      <c r="I6377" s="14">
        <v>880</v>
      </c>
      <c r="J6377" s="14">
        <v>0</v>
      </c>
      <c r="K6377" s="14">
        <v>-1169</v>
      </c>
      <c r="L6377" s="14">
        <v>642</v>
      </c>
      <c r="M6377" s="14">
        <f>C6377-SUM(D6377:L6377)</f>
        <v>4800.3611279588231</v>
      </c>
      <c r="P6377" s="49">
        <f>D6378/('Parc électrique'!$C$22+'Parc électrique'!$C$23)</f>
        <v>0.47265625</v>
      </c>
      <c r="Q6377" s="49">
        <f t="shared" si="495"/>
        <v>0.46071731463786531</v>
      </c>
      <c r="R6377" s="49">
        <f t="shared" si="496"/>
        <v>0.61353568727318453</v>
      </c>
    </row>
    <row r="6378" spans="1:18" x14ac:dyDescent="0.3">
      <c r="A6378" s="35">
        <f t="shared" si="499"/>
        <v>44281</v>
      </c>
      <c r="B6378" s="36">
        <v>0.625</v>
      </c>
      <c r="C6378">
        <v>9551</v>
      </c>
      <c r="D6378">
        <v>3025</v>
      </c>
      <c r="E6378" s="49">
        <f t="shared" si="497"/>
        <v>0.46071731463786531</v>
      </c>
      <c r="F6378" s="49">
        <f t="shared" si="498"/>
        <v>0.61353568727318453</v>
      </c>
      <c r="G6378">
        <v>1449</v>
      </c>
      <c r="H6378" s="51">
        <f>G6378/'Parc électrique'!$C$24</f>
        <v>0.48299999999999998</v>
      </c>
      <c r="I6378" s="14">
        <v>880</v>
      </c>
      <c r="J6378" s="14">
        <v>0</v>
      </c>
      <c r="K6378" s="14">
        <v>-1200</v>
      </c>
      <c r="L6378" s="14">
        <v>642</v>
      </c>
      <c r="M6378" s="14">
        <f>C6378-SUM(D6378:L6378)</f>
        <v>4753.4427469980892</v>
      </c>
      <c r="P6378" s="49">
        <f>D6379/('Parc électrique'!$C$22+'Parc électrique'!$C$23)</f>
        <v>0.49109375</v>
      </c>
      <c r="Q6378" s="49">
        <f t="shared" si="495"/>
        <v>0.47868909748985472</v>
      </c>
      <c r="R6378" s="49">
        <f t="shared" si="496"/>
        <v>0.63746864961970873</v>
      </c>
    </row>
    <row r="6379" spans="1:18" x14ac:dyDescent="0.3">
      <c r="A6379" s="35">
        <f t="shared" si="499"/>
        <v>44281</v>
      </c>
      <c r="B6379" s="36">
        <v>0.66666666666666663</v>
      </c>
      <c r="C6379">
        <v>9322</v>
      </c>
      <c r="D6379">
        <v>3143</v>
      </c>
      <c r="E6379" s="49">
        <f t="shared" si="497"/>
        <v>0.47868909748985472</v>
      </c>
      <c r="F6379" s="49">
        <f t="shared" si="498"/>
        <v>0.63746864961970873</v>
      </c>
      <c r="G6379">
        <v>1002</v>
      </c>
      <c r="H6379" s="51">
        <f>G6379/'Parc électrique'!$C$24</f>
        <v>0.33400000000000002</v>
      </c>
      <c r="I6379" s="14">
        <v>880</v>
      </c>
      <c r="J6379" s="14">
        <v>0</v>
      </c>
      <c r="K6379" s="14">
        <v>-1147</v>
      </c>
      <c r="L6379" s="14">
        <v>642</v>
      </c>
      <c r="M6379" s="14">
        <f>C6379-SUM(D6379:L6379)</f>
        <v>4800.5498422528908</v>
      </c>
      <c r="P6379" s="49">
        <f>D6380/('Parc électrique'!$C$22+'Parc électrique'!$C$23)</f>
        <v>0.4478125</v>
      </c>
      <c r="Q6379" s="49">
        <f t="shared" si="495"/>
        <v>0.43650109876103205</v>
      </c>
      <c r="R6379" s="49">
        <f t="shared" si="496"/>
        <v>0.58128703461981712</v>
      </c>
    </row>
    <row r="6380" spans="1:18" x14ac:dyDescent="0.3">
      <c r="A6380" s="35">
        <f t="shared" si="499"/>
        <v>44281</v>
      </c>
      <c r="B6380" s="36">
        <v>0.70833333333333337</v>
      </c>
      <c r="C6380">
        <v>9365</v>
      </c>
      <c r="D6380">
        <v>2866</v>
      </c>
      <c r="E6380" s="49">
        <f t="shared" si="497"/>
        <v>0.43650109876103205</v>
      </c>
      <c r="F6380" s="49">
        <f t="shared" si="498"/>
        <v>0.58128703461981712</v>
      </c>
      <c r="G6380">
        <v>495</v>
      </c>
      <c r="H6380" s="51">
        <f>G6380/'Parc électrique'!$C$24</f>
        <v>0.16500000000000001</v>
      </c>
      <c r="I6380" s="14">
        <v>880</v>
      </c>
      <c r="J6380" s="14">
        <v>0</v>
      </c>
      <c r="K6380" s="14">
        <v>-321</v>
      </c>
      <c r="L6380" s="14">
        <v>643</v>
      </c>
      <c r="M6380" s="14">
        <f>C6380-SUM(D6380:L6380)</f>
        <v>4800.8172118666189</v>
      </c>
      <c r="P6380" s="49">
        <f>D6381/('Parc électrique'!$C$22+'Parc électrique'!$C$23)</f>
        <v>0.41765625000000001</v>
      </c>
      <c r="Q6380" s="49">
        <f t="shared" si="495"/>
        <v>0.40710657257091371</v>
      </c>
      <c r="R6380" s="49">
        <f t="shared" si="496"/>
        <v>0.54214244366321396</v>
      </c>
    </row>
    <row r="6381" spans="1:18" x14ac:dyDescent="0.3">
      <c r="A6381" s="35">
        <f t="shared" si="499"/>
        <v>44281</v>
      </c>
      <c r="B6381" s="36">
        <v>0.75</v>
      </c>
      <c r="C6381">
        <v>9775</v>
      </c>
      <c r="D6381">
        <v>2673</v>
      </c>
      <c r="E6381" s="49">
        <f t="shared" si="497"/>
        <v>0.40710657257091371</v>
      </c>
      <c r="F6381" s="49">
        <f t="shared" si="498"/>
        <v>0.54214244366321396</v>
      </c>
      <c r="G6381">
        <v>81</v>
      </c>
      <c r="H6381" s="51">
        <f>G6381/'Parc électrique'!$C$24</f>
        <v>2.7E-2</v>
      </c>
      <c r="I6381" s="14">
        <v>880</v>
      </c>
      <c r="J6381" s="14">
        <v>697</v>
      </c>
      <c r="K6381" s="14">
        <v>0</v>
      </c>
      <c r="L6381" s="14">
        <v>642</v>
      </c>
      <c r="M6381" s="14">
        <f>C6381-SUM(D6381:L6381)</f>
        <v>4801.0237509837661</v>
      </c>
      <c r="P6381" s="49">
        <f>D6382/('Parc électrique'!$C$22+'Parc électrique'!$C$23)</f>
        <v>0.45984375</v>
      </c>
      <c r="Q6381" s="49">
        <f t="shared" si="495"/>
        <v>0.44822844858817767</v>
      </c>
      <c r="R6381" s="49">
        <f t="shared" si="496"/>
        <v>0.59690430665949823</v>
      </c>
    </row>
    <row r="6382" spans="1:18" x14ac:dyDescent="0.3">
      <c r="A6382" s="35">
        <f t="shared" si="499"/>
        <v>44281</v>
      </c>
      <c r="B6382" s="36">
        <v>0.79166666666666663</v>
      </c>
      <c r="C6382">
        <v>10279</v>
      </c>
      <c r="D6382">
        <v>2943</v>
      </c>
      <c r="E6382" s="49">
        <f t="shared" si="497"/>
        <v>0.44822844858817767</v>
      </c>
      <c r="F6382" s="49">
        <f t="shared" si="498"/>
        <v>0.59690430665949823</v>
      </c>
      <c r="G6382">
        <v>4</v>
      </c>
      <c r="H6382" s="51">
        <f>G6382/'Parc électrique'!$C$24</f>
        <v>1.3333333333333333E-3</v>
      </c>
      <c r="I6382" s="14">
        <v>880</v>
      </c>
      <c r="J6382" s="14">
        <v>0</v>
      </c>
      <c r="K6382" s="14">
        <v>1011</v>
      </c>
      <c r="L6382" s="14">
        <v>639</v>
      </c>
      <c r="M6382" s="14">
        <f>C6382-SUM(D6382:L6382)</f>
        <v>4800.9535339114191</v>
      </c>
      <c r="P6382" s="49">
        <f>D6383/('Parc électrique'!$C$22+'Parc électrique'!$C$23)</f>
        <v>0.450625</v>
      </c>
      <c r="Q6382" s="49">
        <f t="shared" si="495"/>
        <v>0.43924255716218297</v>
      </c>
      <c r="R6382" s="49">
        <f t="shared" si="496"/>
        <v>0.58493782548623607</v>
      </c>
    </row>
    <row r="6383" spans="1:18" x14ac:dyDescent="0.3">
      <c r="A6383" s="35">
        <f t="shared" si="499"/>
        <v>44281</v>
      </c>
      <c r="B6383" s="36">
        <v>0.83333333333333337</v>
      </c>
      <c r="C6383">
        <v>9656</v>
      </c>
      <c r="D6383">
        <v>2884</v>
      </c>
      <c r="E6383" s="49">
        <f t="shared" si="497"/>
        <v>0.43924255716218297</v>
      </c>
      <c r="F6383" s="49">
        <f t="shared" si="498"/>
        <v>0.58493782548623607</v>
      </c>
      <c r="G6383">
        <v>0</v>
      </c>
      <c r="H6383" s="51">
        <f>G6383/'Parc électrique'!$C$24</f>
        <v>0</v>
      </c>
      <c r="I6383" s="14">
        <v>880</v>
      </c>
      <c r="J6383" s="14">
        <v>455</v>
      </c>
      <c r="K6383" s="14">
        <v>0</v>
      </c>
      <c r="L6383" s="14">
        <v>635</v>
      </c>
      <c r="M6383" s="14">
        <f>C6383-SUM(D6383:L6383)</f>
        <v>4800.9758196173516</v>
      </c>
      <c r="P6383" s="49">
        <f>D6384/('Parc électrique'!$C$22+'Parc électrique'!$C$23)</f>
        <v>0.43390624999999999</v>
      </c>
      <c r="Q6383" s="49">
        <f t="shared" si="495"/>
        <v>0.42294610999978577</v>
      </c>
      <c r="R6383" s="49">
        <f t="shared" si="496"/>
        <v>0.56323590200252349</v>
      </c>
    </row>
    <row r="6384" spans="1:18" x14ac:dyDescent="0.3">
      <c r="A6384" s="35">
        <f t="shared" si="499"/>
        <v>44281</v>
      </c>
      <c r="B6384" s="36">
        <v>0.875</v>
      </c>
      <c r="C6384">
        <v>9129</v>
      </c>
      <c r="D6384">
        <v>2777</v>
      </c>
      <c r="E6384" s="49">
        <f t="shared" si="497"/>
        <v>0.42294610999978577</v>
      </c>
      <c r="F6384" s="49">
        <f t="shared" si="498"/>
        <v>0.56323590200252349</v>
      </c>
      <c r="G6384">
        <v>0</v>
      </c>
      <c r="H6384" s="51">
        <f>G6384/'Parc électrique'!$C$24</f>
        <v>0</v>
      </c>
      <c r="I6384" s="14">
        <v>880</v>
      </c>
      <c r="J6384" s="14">
        <v>44</v>
      </c>
      <c r="K6384" s="14">
        <v>0</v>
      </c>
      <c r="L6384" s="14">
        <v>626</v>
      </c>
      <c r="M6384" s="14">
        <f>C6384-SUM(D6384:L6384)</f>
        <v>4801.0138179879978</v>
      </c>
      <c r="P6384" s="49">
        <f>D6385/('Parc électrique'!$C$22+'Parc électrique'!$C$23)</f>
        <v>0.42765625000000002</v>
      </c>
      <c r="Q6384" s="49">
        <f t="shared" si="495"/>
        <v>0.41685398021945036</v>
      </c>
      <c r="R6384" s="49">
        <f t="shared" si="496"/>
        <v>0.5551230334104813</v>
      </c>
    </row>
    <row r="6385" spans="1:18" x14ac:dyDescent="0.3">
      <c r="A6385" s="35">
        <f t="shared" si="499"/>
        <v>44281</v>
      </c>
      <c r="B6385" s="36">
        <v>0.91666666666666663</v>
      </c>
      <c r="C6385">
        <v>9345</v>
      </c>
      <c r="D6385">
        <v>2737</v>
      </c>
      <c r="E6385" s="49">
        <f t="shared" si="497"/>
        <v>0.41685398021945036</v>
      </c>
      <c r="F6385" s="49">
        <f t="shared" si="498"/>
        <v>0.5551230334104813</v>
      </c>
      <c r="G6385">
        <v>0</v>
      </c>
      <c r="H6385" s="51">
        <f>G6385/'Parc électrique'!$C$24</f>
        <v>0</v>
      </c>
      <c r="I6385" s="14">
        <v>880</v>
      </c>
      <c r="J6385" s="14">
        <v>305</v>
      </c>
      <c r="K6385" s="14">
        <v>0</v>
      </c>
      <c r="L6385" s="14">
        <v>621</v>
      </c>
      <c r="M6385" s="14">
        <f>C6385-SUM(D6385:L6385)</f>
        <v>4801.0280229863702</v>
      </c>
      <c r="P6385" s="49">
        <f>D6386/('Parc électrique'!$C$22+'Parc électrique'!$C$23)</f>
        <v>0.41468749999999999</v>
      </c>
      <c r="Q6385" s="49">
        <f t="shared" si="495"/>
        <v>0.40421281092525435</v>
      </c>
      <c r="R6385" s="49">
        <f t="shared" si="496"/>
        <v>0.53828883108199399</v>
      </c>
    </row>
    <row r="6386" spans="1:18" x14ac:dyDescent="0.3">
      <c r="A6386" s="35">
        <f t="shared" si="499"/>
        <v>44281</v>
      </c>
      <c r="B6386" s="36">
        <v>0.95833333333333337</v>
      </c>
      <c r="C6386">
        <v>9498</v>
      </c>
      <c r="D6386">
        <v>2654</v>
      </c>
      <c r="E6386" s="49">
        <f t="shared" si="497"/>
        <v>0.40421281092525435</v>
      </c>
      <c r="F6386" s="49">
        <f t="shared" si="498"/>
        <v>0.53828883108199399</v>
      </c>
      <c r="G6386">
        <v>0</v>
      </c>
      <c r="H6386" s="51">
        <f>G6386/'Parc électrique'!$C$24</f>
        <v>0</v>
      </c>
      <c r="I6386" s="14">
        <v>880</v>
      </c>
      <c r="J6386" s="14">
        <v>0</v>
      </c>
      <c r="K6386" s="14">
        <v>545</v>
      </c>
      <c r="L6386" s="14">
        <v>617</v>
      </c>
      <c r="M6386" s="14">
        <f>C6386-SUM(D6386:L6386)</f>
        <v>4801.0574983579927</v>
      </c>
      <c r="P6386" s="49">
        <f>D6387/('Parc électrique'!$C$22+'Parc électrique'!$C$23)</f>
        <v>0.39859375000000002</v>
      </c>
      <c r="Q6386" s="49">
        <f t="shared" si="495"/>
        <v>0.38852557674089072</v>
      </c>
      <c r="R6386" s="49">
        <f t="shared" si="496"/>
        <v>0.51739819445748558</v>
      </c>
    </row>
    <row r="6387" spans="1:18" x14ac:dyDescent="0.3">
      <c r="A6387" s="35">
        <f t="shared" si="499"/>
        <v>44282</v>
      </c>
      <c r="B6387" s="36">
        <v>0</v>
      </c>
      <c r="C6387">
        <v>8877</v>
      </c>
      <c r="D6387">
        <v>2551</v>
      </c>
      <c r="E6387" s="49">
        <f t="shared" si="497"/>
        <v>0.38852557674089072</v>
      </c>
      <c r="F6387" s="49">
        <f t="shared" si="498"/>
        <v>0.51739819445748558</v>
      </c>
      <c r="G6387">
        <v>0</v>
      </c>
      <c r="H6387" s="51">
        <f>G6387/'Parc électrique'!$C$24</f>
        <v>0</v>
      </c>
      <c r="I6387" s="14">
        <v>880</v>
      </c>
      <c r="J6387" s="14">
        <v>0</v>
      </c>
      <c r="K6387" s="14">
        <v>50</v>
      </c>
      <c r="L6387" s="14">
        <v>594</v>
      </c>
      <c r="M6387" s="14">
        <f>C6387-SUM(D6387:L6387)</f>
        <v>4801.094076228801</v>
      </c>
      <c r="P6387" s="49">
        <f>D6388/('Parc électrique'!$C$22+'Parc électrique'!$C$23)</f>
        <v>0.38015624999999997</v>
      </c>
      <c r="Q6387" s="49">
        <f t="shared" si="495"/>
        <v>0.37055379388890125</v>
      </c>
      <c r="R6387" s="49">
        <f t="shared" si="496"/>
        <v>0.49346523211096127</v>
      </c>
    </row>
    <row r="6388" spans="1:18" x14ac:dyDescent="0.3">
      <c r="A6388" s="35">
        <f t="shared" si="499"/>
        <v>44282</v>
      </c>
      <c r="B6388" s="36">
        <v>4.1666666666666664E-2</v>
      </c>
      <c r="C6388">
        <v>8441</v>
      </c>
      <c r="D6388">
        <v>2433</v>
      </c>
      <c r="E6388" s="49">
        <f t="shared" si="497"/>
        <v>0.37055379388890125</v>
      </c>
      <c r="F6388" s="49">
        <f t="shared" si="498"/>
        <v>0.49346523211096127</v>
      </c>
      <c r="G6388">
        <v>0</v>
      </c>
      <c r="H6388" s="51">
        <f>G6388/'Parc électrique'!$C$24</f>
        <v>0</v>
      </c>
      <c r="I6388" s="14">
        <v>880</v>
      </c>
      <c r="J6388" s="14">
        <v>0</v>
      </c>
      <c r="K6388" s="14">
        <v>-267</v>
      </c>
      <c r="L6388" s="14">
        <v>593</v>
      </c>
      <c r="M6388" s="14">
        <f>C6388-SUM(D6388:L6388)</f>
        <v>4801.1359809740006</v>
      </c>
      <c r="P6388" s="49">
        <f>D6389/('Parc électrique'!$C$22+'Parc électrique'!$C$23)</f>
        <v>0.37671874999999999</v>
      </c>
      <c r="Q6388" s="49">
        <f t="shared" si="495"/>
        <v>0.36720312250971676</v>
      </c>
      <c r="R6388" s="49">
        <f t="shared" si="496"/>
        <v>0.48900315438533815</v>
      </c>
    </row>
    <row r="6389" spans="1:18" x14ac:dyDescent="0.3">
      <c r="A6389" s="35">
        <f t="shared" si="499"/>
        <v>44282</v>
      </c>
      <c r="B6389" s="36">
        <v>8.3333333333333329E-2</v>
      </c>
      <c r="C6389">
        <v>8070</v>
      </c>
      <c r="D6389">
        <v>2411</v>
      </c>
      <c r="E6389" s="49">
        <f t="shared" si="497"/>
        <v>0.36720312250971676</v>
      </c>
      <c r="F6389" s="49">
        <f t="shared" si="498"/>
        <v>0.48900315438533815</v>
      </c>
      <c r="G6389">
        <v>0</v>
      </c>
      <c r="H6389" s="51">
        <f>G6389/'Parc électrique'!$C$24</f>
        <v>0</v>
      </c>
      <c r="I6389" s="14">
        <v>880</v>
      </c>
      <c r="J6389" s="14">
        <v>0</v>
      </c>
      <c r="K6389" s="14">
        <v>-618</v>
      </c>
      <c r="L6389" s="14">
        <v>595</v>
      </c>
      <c r="M6389" s="14">
        <f>C6389-SUM(D6389:L6389)</f>
        <v>4801.1437937231049</v>
      </c>
      <c r="P6389" s="49">
        <f>D6390/('Parc électrique'!$C$22+'Parc électrique'!$C$23)</f>
        <v>0.35484375000000001</v>
      </c>
      <c r="Q6389" s="49">
        <f t="shared" si="495"/>
        <v>0.34588066827854286</v>
      </c>
      <c r="R6389" s="49">
        <f t="shared" si="496"/>
        <v>0.46060811431319076</v>
      </c>
    </row>
    <row r="6390" spans="1:18" x14ac:dyDescent="0.3">
      <c r="A6390" s="35">
        <f t="shared" si="499"/>
        <v>44282</v>
      </c>
      <c r="B6390" s="36">
        <v>0.125</v>
      </c>
      <c r="C6390">
        <v>7597</v>
      </c>
      <c r="D6390">
        <v>2271</v>
      </c>
      <c r="E6390" s="49">
        <f t="shared" si="497"/>
        <v>0.34588066827854286</v>
      </c>
      <c r="F6390" s="49">
        <f t="shared" si="498"/>
        <v>0.46060811431319076</v>
      </c>
      <c r="G6390">
        <v>0</v>
      </c>
      <c r="H6390" s="51">
        <f>G6390/'Parc électrique'!$C$24</f>
        <v>0</v>
      </c>
      <c r="I6390" s="14">
        <v>880</v>
      </c>
      <c r="J6390" s="14">
        <v>0</v>
      </c>
      <c r="K6390" s="14">
        <v>-954</v>
      </c>
      <c r="L6390" s="14">
        <v>598</v>
      </c>
      <c r="M6390" s="14">
        <f>C6390-SUM(D6390:L6390)</f>
        <v>4801.1935112174087</v>
      </c>
      <c r="P6390" s="49">
        <f>D6391/('Parc électrique'!$C$22+'Parc électrique'!$C$23)</f>
        <v>0.356875</v>
      </c>
      <c r="Q6390" s="49">
        <f t="shared" si="495"/>
        <v>0.34786061045715189</v>
      </c>
      <c r="R6390" s="49">
        <f t="shared" si="496"/>
        <v>0.46324479660560447</v>
      </c>
    </row>
    <row r="6391" spans="1:18" x14ac:dyDescent="0.3">
      <c r="A6391" s="35">
        <f t="shared" si="499"/>
        <v>44282</v>
      </c>
      <c r="B6391" s="36">
        <v>0.16666666666666666</v>
      </c>
      <c r="C6391">
        <v>7405</v>
      </c>
      <c r="D6391">
        <v>2284</v>
      </c>
      <c r="E6391" s="49">
        <f t="shared" si="497"/>
        <v>0.34786061045715189</v>
      </c>
      <c r="F6391" s="49">
        <f t="shared" si="498"/>
        <v>0.46324479660560447</v>
      </c>
      <c r="G6391">
        <v>0</v>
      </c>
      <c r="H6391" s="51">
        <f>G6391/'Parc électrique'!$C$24</f>
        <v>0</v>
      </c>
      <c r="I6391" s="14">
        <v>880</v>
      </c>
      <c r="J6391" s="14">
        <v>0</v>
      </c>
      <c r="K6391" s="14">
        <v>-1161</v>
      </c>
      <c r="L6391" s="14">
        <v>600</v>
      </c>
      <c r="M6391" s="14">
        <f>C6391-SUM(D6391:L6391)</f>
        <v>4801.1888945929368</v>
      </c>
      <c r="P6391" s="49">
        <f>D6392/('Parc électrique'!$C$22+'Parc électrique'!$C$23)</f>
        <v>0.34937499999999999</v>
      </c>
      <c r="Q6391" s="49">
        <f t="shared" si="495"/>
        <v>0.3405500547207494</v>
      </c>
      <c r="R6391" s="49">
        <f t="shared" si="496"/>
        <v>0.45350935429515393</v>
      </c>
    </row>
    <row r="6392" spans="1:18" x14ac:dyDescent="0.3">
      <c r="A6392" s="35">
        <f t="shared" si="499"/>
        <v>44282</v>
      </c>
      <c r="B6392" s="36">
        <v>0.20833333333333334</v>
      </c>
      <c r="C6392">
        <v>7556</v>
      </c>
      <c r="D6392">
        <v>2236</v>
      </c>
      <c r="E6392" s="49">
        <f t="shared" si="497"/>
        <v>0.3405500547207494</v>
      </c>
      <c r="F6392" s="49">
        <f t="shared" si="498"/>
        <v>0.45350935429515393</v>
      </c>
      <c r="G6392">
        <v>0</v>
      </c>
      <c r="H6392" s="51">
        <f>G6392/'Parc électrique'!$C$24</f>
        <v>0</v>
      </c>
      <c r="I6392" s="14">
        <v>880</v>
      </c>
      <c r="J6392" s="14">
        <v>0</v>
      </c>
      <c r="K6392" s="14">
        <v>-969</v>
      </c>
      <c r="L6392" s="14">
        <v>607</v>
      </c>
      <c r="M6392" s="14">
        <f>C6392-SUM(D6392:L6392)</f>
        <v>4801.205940590984</v>
      </c>
      <c r="P6392" s="49">
        <f>D6393/('Parc électrique'!$C$22+'Parc électrique'!$C$23)</f>
        <v>0.33406249999999998</v>
      </c>
      <c r="Q6392" s="49">
        <f t="shared" si="495"/>
        <v>0.32562433675892755</v>
      </c>
      <c r="R6392" s="49">
        <f t="shared" si="496"/>
        <v>0.43363282624465072</v>
      </c>
    </row>
    <row r="6393" spans="1:18" x14ac:dyDescent="0.3">
      <c r="A6393" s="35">
        <f t="shared" si="499"/>
        <v>44282</v>
      </c>
      <c r="B6393" s="36">
        <v>0.25</v>
      </c>
      <c r="C6393">
        <v>7819</v>
      </c>
      <c r="D6393">
        <v>2138</v>
      </c>
      <c r="E6393" s="49">
        <f t="shared" si="497"/>
        <v>0.32562433675892755</v>
      </c>
      <c r="F6393" s="49">
        <f t="shared" si="498"/>
        <v>0.43363282624465072</v>
      </c>
      <c r="G6393">
        <v>10</v>
      </c>
      <c r="H6393" s="51">
        <f>G6393/'Parc électrique'!$C$24</f>
        <v>3.3333333333333335E-3</v>
      </c>
      <c r="I6393" s="14">
        <v>880</v>
      </c>
      <c r="J6393" s="14">
        <v>0</v>
      </c>
      <c r="K6393" s="14">
        <v>-11</v>
      </c>
      <c r="L6393" s="14">
        <v>615</v>
      </c>
      <c r="M6393" s="14">
        <f>C6393-SUM(D6393:L6393)</f>
        <v>4186.237409503663</v>
      </c>
      <c r="P6393" s="49">
        <f>D6394/('Parc électrique'!$C$22+'Parc électrique'!$C$23)</f>
        <v>0.34015624999999999</v>
      </c>
      <c r="Q6393" s="49">
        <f t="shared" si="495"/>
        <v>0.33156416329475463</v>
      </c>
      <c r="R6393" s="49">
        <f t="shared" si="496"/>
        <v>0.44154287312189178</v>
      </c>
    </row>
    <row r="6394" spans="1:18" x14ac:dyDescent="0.3">
      <c r="A6394" s="35">
        <f t="shared" si="499"/>
        <v>44282</v>
      </c>
      <c r="B6394" s="36">
        <v>0.29166666666666669</v>
      </c>
      <c r="C6394">
        <v>8098</v>
      </c>
      <c r="D6394">
        <v>2177</v>
      </c>
      <c r="E6394" s="49">
        <f t="shared" si="497"/>
        <v>0.33156416329475463</v>
      </c>
      <c r="F6394" s="49">
        <f t="shared" si="498"/>
        <v>0.44154287312189178</v>
      </c>
      <c r="G6394">
        <v>147</v>
      </c>
      <c r="H6394" s="51">
        <f>G6394/'Parc électrique'!$C$24</f>
        <v>4.9000000000000002E-2</v>
      </c>
      <c r="I6394" s="14">
        <v>880</v>
      </c>
      <c r="J6394" s="14">
        <v>0</v>
      </c>
      <c r="K6394" s="14">
        <v>0</v>
      </c>
      <c r="L6394" s="14">
        <v>630</v>
      </c>
      <c r="M6394" s="14">
        <f>C6394-SUM(D6394:L6394)</f>
        <v>4263.1778929635839</v>
      </c>
      <c r="P6394" s="49">
        <f>D6395/('Parc électrique'!$C$22+'Parc électrique'!$C$23)</f>
        <v>0.27937499999999998</v>
      </c>
      <c r="Q6394" s="49">
        <f t="shared" si="495"/>
        <v>0.27231820118099276</v>
      </c>
      <c r="R6394" s="49">
        <f t="shared" si="496"/>
        <v>0.36264522606428223</v>
      </c>
    </row>
    <row r="6395" spans="1:18" x14ac:dyDescent="0.3">
      <c r="A6395" s="35">
        <f t="shared" si="499"/>
        <v>44282</v>
      </c>
      <c r="B6395" s="36">
        <v>0.33333333333333331</v>
      </c>
      <c r="C6395">
        <v>8620</v>
      </c>
      <c r="D6395">
        <v>1788</v>
      </c>
      <c r="E6395" s="49">
        <f t="shared" si="497"/>
        <v>0.27231820118099276</v>
      </c>
      <c r="F6395" s="49">
        <f t="shared" si="498"/>
        <v>0.36264522606428223</v>
      </c>
      <c r="G6395">
        <v>629</v>
      </c>
      <c r="H6395" s="51">
        <f>G6395/'Parc électrique'!$C$24</f>
        <v>0.20966666666666667</v>
      </c>
      <c r="I6395" s="14">
        <v>880</v>
      </c>
      <c r="J6395" s="14">
        <v>0</v>
      </c>
      <c r="K6395" s="14">
        <v>-116</v>
      </c>
      <c r="L6395" s="14">
        <v>637</v>
      </c>
      <c r="M6395" s="14">
        <f>C6395-SUM(D6395:L6395)</f>
        <v>4801.1553699060878</v>
      </c>
      <c r="P6395" s="49">
        <f>D6396/('Parc électrique'!$C$22+'Parc électrique'!$C$23)</f>
        <v>0.30359375</v>
      </c>
      <c r="Q6395" s="49">
        <f t="shared" si="495"/>
        <v>0.2959252040797925</v>
      </c>
      <c r="R6395" s="49">
        <f t="shared" si="496"/>
        <v>0.39408259185844552</v>
      </c>
    </row>
    <row r="6396" spans="1:18" x14ac:dyDescent="0.3">
      <c r="A6396" s="35">
        <f t="shared" si="499"/>
        <v>44282</v>
      </c>
      <c r="B6396" s="36">
        <v>0.375</v>
      </c>
      <c r="C6396">
        <v>8988</v>
      </c>
      <c r="D6396">
        <v>1943</v>
      </c>
      <c r="E6396" s="49">
        <f t="shared" si="497"/>
        <v>0.2959252040797925</v>
      </c>
      <c r="F6396" s="49">
        <f t="shared" si="498"/>
        <v>0.39408259185844552</v>
      </c>
      <c r="G6396">
        <v>1190</v>
      </c>
      <c r="H6396" s="51">
        <f>G6396/'Parc électrique'!$C$24</f>
        <v>0.39666666666666667</v>
      </c>
      <c r="I6396" s="14">
        <v>880</v>
      </c>
      <c r="J6396" s="14">
        <v>0</v>
      </c>
      <c r="K6396" s="14">
        <v>0</v>
      </c>
      <c r="L6396" s="14">
        <v>638</v>
      </c>
      <c r="M6396" s="14">
        <f>C6396-SUM(D6396:L6396)</f>
        <v>4335.9133255373954</v>
      </c>
      <c r="P6396" s="49">
        <f>D6397/('Parc électrique'!$C$22+'Parc électrique'!$C$23)</f>
        <v>0.28078124999999998</v>
      </c>
      <c r="Q6396" s="49">
        <f t="shared" si="495"/>
        <v>0.27368893038156822</v>
      </c>
      <c r="R6396" s="49">
        <f t="shared" si="496"/>
        <v>0.36447062149749171</v>
      </c>
    </row>
    <row r="6397" spans="1:18" x14ac:dyDescent="0.3">
      <c r="A6397" s="35">
        <f t="shared" si="499"/>
        <v>44282</v>
      </c>
      <c r="B6397" s="36">
        <v>0.41666666666666669</v>
      </c>
      <c r="C6397">
        <v>9051</v>
      </c>
      <c r="D6397">
        <v>1797</v>
      </c>
      <c r="E6397" s="49">
        <f t="shared" si="497"/>
        <v>0.27368893038156822</v>
      </c>
      <c r="F6397" s="49">
        <f t="shared" si="498"/>
        <v>0.36447062149749171</v>
      </c>
      <c r="G6397">
        <v>1558</v>
      </c>
      <c r="H6397" s="51">
        <f>G6397/'Parc électrique'!$C$24</f>
        <v>0.51933333333333331</v>
      </c>
      <c r="I6397" s="14">
        <v>880</v>
      </c>
      <c r="J6397" s="14">
        <v>0</v>
      </c>
      <c r="K6397" s="14">
        <v>-623</v>
      </c>
      <c r="L6397" s="14">
        <v>637</v>
      </c>
      <c r="M6397" s="14">
        <f>C6397-SUM(D6397:L6397)</f>
        <v>4800.8425071147885</v>
      </c>
      <c r="P6397" s="49">
        <f>D6398/('Parc électrique'!$C$22+'Parc électrique'!$C$23)</f>
        <v>0.26687499999999997</v>
      </c>
      <c r="Q6397" s="49">
        <f t="shared" si="495"/>
        <v>0.26013394162032194</v>
      </c>
      <c r="R6397" s="49">
        <f t="shared" si="496"/>
        <v>0.34641948888019802</v>
      </c>
    </row>
    <row r="6398" spans="1:18" x14ac:dyDescent="0.3">
      <c r="A6398" s="35">
        <f t="shared" si="499"/>
        <v>44282</v>
      </c>
      <c r="B6398" s="36">
        <v>0.45833333333333331</v>
      </c>
      <c r="C6398">
        <v>9188</v>
      </c>
      <c r="D6398">
        <v>1708</v>
      </c>
      <c r="E6398" s="49">
        <f t="shared" si="497"/>
        <v>0.26013394162032194</v>
      </c>
      <c r="F6398" s="49">
        <f t="shared" si="498"/>
        <v>0.34641948888019802</v>
      </c>
      <c r="G6398">
        <v>1764</v>
      </c>
      <c r="H6398" s="51">
        <f>G6398/'Parc électrique'!$C$24</f>
        <v>0.58799999999999997</v>
      </c>
      <c r="I6398" s="14">
        <v>880</v>
      </c>
      <c r="J6398" s="14">
        <v>0</v>
      </c>
      <c r="K6398" s="14">
        <v>0</v>
      </c>
      <c r="L6398" s="14">
        <v>634</v>
      </c>
      <c r="M6398" s="14">
        <f>C6398-SUM(D6398:L6398)</f>
        <v>4200.8054465694986</v>
      </c>
      <c r="P6398" s="49">
        <f>D6399/('Parc électrique'!$C$22+'Parc électrique'!$C$23)</f>
        <v>0.22765625</v>
      </c>
      <c r="Q6398" s="49">
        <f t="shared" si="495"/>
        <v>0.22190582724871727</v>
      </c>
      <c r="R6398" s="49">
        <f t="shared" si="496"/>
        <v>0.29551123846513383</v>
      </c>
    </row>
    <row r="6399" spans="1:18" x14ac:dyDescent="0.3">
      <c r="A6399" s="35">
        <f t="shared" si="499"/>
        <v>44282</v>
      </c>
      <c r="B6399" s="36">
        <v>0.5</v>
      </c>
      <c r="C6399">
        <v>9510</v>
      </c>
      <c r="D6399">
        <v>1457</v>
      </c>
      <c r="E6399" s="49">
        <f t="shared" si="497"/>
        <v>0.22190582724871727</v>
      </c>
      <c r="F6399" s="49">
        <f t="shared" si="498"/>
        <v>0.29551123846513383</v>
      </c>
      <c r="G6399">
        <v>1857</v>
      </c>
      <c r="H6399" s="51">
        <f>G6399/'Parc électrique'!$C$24</f>
        <v>0.61899999999999999</v>
      </c>
      <c r="I6399" s="14">
        <v>880</v>
      </c>
      <c r="J6399" s="14">
        <v>0</v>
      </c>
      <c r="K6399" s="14">
        <v>-120</v>
      </c>
      <c r="L6399" s="14">
        <v>634</v>
      </c>
      <c r="M6399" s="14">
        <f>C6399-SUM(D6399:L6399)</f>
        <v>4800.8635829342857</v>
      </c>
      <c r="P6399" s="49">
        <f>D6400/('Parc électrique'!$C$22+'Parc électrique'!$C$23)</f>
        <v>0.23781250000000001</v>
      </c>
      <c r="Q6399" s="49">
        <f t="shared" si="495"/>
        <v>0.23180553814176233</v>
      </c>
      <c r="R6399" s="49">
        <f t="shared" si="496"/>
        <v>0.3086946499272023</v>
      </c>
    </row>
    <row r="6400" spans="1:18" x14ac:dyDescent="0.3">
      <c r="A6400" s="35">
        <f t="shared" si="499"/>
        <v>44282</v>
      </c>
      <c r="B6400" s="36">
        <v>0.54166666666666663</v>
      </c>
      <c r="C6400">
        <v>9053</v>
      </c>
      <c r="D6400">
        <v>1522</v>
      </c>
      <c r="E6400" s="49">
        <f t="shared" si="497"/>
        <v>0.23180553814176233</v>
      </c>
      <c r="F6400" s="49">
        <f t="shared" si="498"/>
        <v>0.3086946499272023</v>
      </c>
      <c r="G6400">
        <v>1847</v>
      </c>
      <c r="H6400" s="51">
        <f>G6400/'Parc électrique'!$C$24</f>
        <v>0.6156666666666667</v>
      </c>
      <c r="I6400" s="14">
        <v>880</v>
      </c>
      <c r="J6400" s="14">
        <v>0</v>
      </c>
      <c r="K6400" s="14">
        <v>-18</v>
      </c>
      <c r="L6400" s="14">
        <v>635</v>
      </c>
      <c r="M6400" s="14">
        <f>C6400-SUM(D6400:L6400)</f>
        <v>4185.8438331452644</v>
      </c>
      <c r="P6400" s="49">
        <f>D6401/('Parc électrique'!$C$22+'Parc électrique'!$C$23)</f>
        <v>0.26890625000000001</v>
      </c>
      <c r="Q6400" s="49">
        <f t="shared" si="495"/>
        <v>0.26211388379893097</v>
      </c>
      <c r="R6400" s="49">
        <f t="shared" si="496"/>
        <v>0.34905617117261178</v>
      </c>
    </row>
    <row r="6401" spans="1:18" x14ac:dyDescent="0.3">
      <c r="A6401" s="35">
        <f t="shared" si="499"/>
        <v>44282</v>
      </c>
      <c r="B6401" s="36">
        <v>0.58333333333333337</v>
      </c>
      <c r="C6401">
        <v>8651</v>
      </c>
      <c r="D6401">
        <v>1721</v>
      </c>
      <c r="E6401" s="49">
        <f t="shared" si="497"/>
        <v>0.26211388379893097</v>
      </c>
      <c r="F6401" s="49">
        <f t="shared" si="498"/>
        <v>0.34905617117261178</v>
      </c>
      <c r="G6401">
        <v>1690</v>
      </c>
      <c r="H6401" s="51">
        <f>G6401/'Parc électrique'!$C$24</f>
        <v>0.56333333333333335</v>
      </c>
      <c r="I6401" s="14">
        <v>880</v>
      </c>
      <c r="J6401" s="14">
        <v>0</v>
      </c>
      <c r="K6401" s="14">
        <v>-488</v>
      </c>
      <c r="L6401" s="14">
        <v>628</v>
      </c>
      <c r="M6401" s="14">
        <f>C6401-SUM(D6401:L6401)</f>
        <v>4218.8254966116947</v>
      </c>
      <c r="P6401" s="49">
        <f>D6402/('Parc électrique'!$C$22+'Parc électrique'!$C$23)</f>
        <v>0.29328124999999999</v>
      </c>
      <c r="Q6401" s="49">
        <f t="shared" si="495"/>
        <v>0.28587318994223909</v>
      </c>
      <c r="R6401" s="49">
        <f t="shared" si="496"/>
        <v>0.38069635868157603</v>
      </c>
    </row>
    <row r="6402" spans="1:18" x14ac:dyDescent="0.3">
      <c r="A6402" s="35">
        <f t="shared" si="499"/>
        <v>44282</v>
      </c>
      <c r="B6402" s="36">
        <v>0.625</v>
      </c>
      <c r="C6402">
        <v>8354</v>
      </c>
      <c r="D6402">
        <v>1877</v>
      </c>
      <c r="E6402" s="49">
        <f t="shared" si="497"/>
        <v>0.28587318994223909</v>
      </c>
      <c r="F6402" s="49">
        <f t="shared" si="498"/>
        <v>0.38069635868157603</v>
      </c>
      <c r="G6402">
        <v>1427</v>
      </c>
      <c r="H6402" s="51">
        <f>G6402/'Parc électrique'!$C$24</f>
        <v>0.47566666666666668</v>
      </c>
      <c r="I6402" s="14">
        <v>880</v>
      </c>
      <c r="J6402" s="14">
        <v>0</v>
      </c>
      <c r="K6402" s="14">
        <v>-638</v>
      </c>
      <c r="L6402" s="14">
        <v>621</v>
      </c>
      <c r="M6402" s="14">
        <f>C6402-SUM(D6402:L6402)</f>
        <v>4185.8577637847093</v>
      </c>
      <c r="P6402" s="49">
        <f>D6403/('Parc électrique'!$C$22+'Parc électrique'!$C$23)</f>
        <v>0.29984375000000002</v>
      </c>
      <c r="Q6402" s="49">
        <f t="shared" si="495"/>
        <v>0.29226992621159126</v>
      </c>
      <c r="R6402" s="49">
        <f t="shared" si="496"/>
        <v>0.38921487070322025</v>
      </c>
    </row>
    <row r="6403" spans="1:18" x14ac:dyDescent="0.3">
      <c r="A6403" s="35">
        <f t="shared" si="499"/>
        <v>44282</v>
      </c>
      <c r="B6403" s="36">
        <v>0.66666666666666663</v>
      </c>
      <c r="C6403">
        <v>8102</v>
      </c>
      <c r="D6403">
        <v>1919</v>
      </c>
      <c r="E6403" s="49">
        <f t="shared" si="497"/>
        <v>0.29226992621159126</v>
      </c>
      <c r="F6403" s="49">
        <f t="shared" si="498"/>
        <v>0.38921487070322025</v>
      </c>
      <c r="G6403">
        <v>986</v>
      </c>
      <c r="H6403" s="51">
        <f>G6403/'Parc électrique'!$C$24</f>
        <v>0.32866666666666666</v>
      </c>
      <c r="I6403" s="14">
        <v>880</v>
      </c>
      <c r="J6403" s="14">
        <v>0</v>
      </c>
      <c r="K6403" s="14">
        <v>-491</v>
      </c>
      <c r="L6403" s="14">
        <v>621</v>
      </c>
      <c r="M6403" s="14">
        <f>C6403-SUM(D6403:L6403)</f>
        <v>4185.9898485364183</v>
      </c>
      <c r="P6403" s="49">
        <f>D6404/('Parc électrique'!$C$22+'Parc électrique'!$C$23)</f>
        <v>0.28531250000000002</v>
      </c>
      <c r="Q6403" s="49">
        <f t="shared" ref="Q6403:Q6466" si="500">P6403/$T$3*$T$8</f>
        <v>0.27810572447231147</v>
      </c>
      <c r="R6403" s="49">
        <f t="shared" ref="R6403:R6466" si="501">P6403/$T$3*$T$4</f>
        <v>0.37035245122672233</v>
      </c>
    </row>
    <row r="6404" spans="1:18" x14ac:dyDescent="0.3">
      <c r="A6404" s="35">
        <f t="shared" si="499"/>
        <v>44282</v>
      </c>
      <c r="B6404" s="36">
        <v>0.70833333333333337</v>
      </c>
      <c r="C6404">
        <v>8128</v>
      </c>
      <c r="D6404">
        <v>1826</v>
      </c>
      <c r="E6404" s="49">
        <f t="shared" ref="E6404:E6467" si="502">P6403/$T$3*$T$8</f>
        <v>0.27810572447231147</v>
      </c>
      <c r="F6404" s="49">
        <f t="shared" ref="F6404:F6467" si="503">P6403/$T$3*$T$4</f>
        <v>0.37035245122672233</v>
      </c>
      <c r="G6404">
        <v>481</v>
      </c>
      <c r="H6404" s="51">
        <f>G6404/'Parc électrique'!$C$24</f>
        <v>0.16033333333333333</v>
      </c>
      <c r="I6404" s="14">
        <v>880</v>
      </c>
      <c r="J6404" s="14">
        <v>0</v>
      </c>
      <c r="K6404" s="14">
        <v>0</v>
      </c>
      <c r="L6404" s="14">
        <v>624</v>
      </c>
      <c r="M6404" s="14">
        <f>C6404-SUM(D6404:L6404)</f>
        <v>4316.1912084909673</v>
      </c>
      <c r="P6404" s="49">
        <f>D6405/('Parc électrique'!$C$22+'Parc électrique'!$C$23)</f>
        <v>0.27421875000000001</v>
      </c>
      <c r="Q6404" s="49">
        <f t="shared" si="500"/>
        <v>0.26729219411221605</v>
      </c>
      <c r="R6404" s="49">
        <f t="shared" si="501"/>
        <v>0.35595210947584754</v>
      </c>
    </row>
    <row r="6405" spans="1:18" x14ac:dyDescent="0.3">
      <c r="A6405" s="35">
        <f t="shared" si="499"/>
        <v>44282</v>
      </c>
      <c r="B6405" s="36">
        <v>0.75</v>
      </c>
      <c r="C6405">
        <v>8521</v>
      </c>
      <c r="D6405">
        <v>1755</v>
      </c>
      <c r="E6405" s="49">
        <f t="shared" si="502"/>
        <v>0.26729219411221605</v>
      </c>
      <c r="F6405" s="49">
        <f t="shared" si="503"/>
        <v>0.35595210947584754</v>
      </c>
      <c r="G6405">
        <v>88</v>
      </c>
      <c r="H6405" s="51">
        <f>G6405/'Parc électrique'!$C$24</f>
        <v>2.9333333333333333E-2</v>
      </c>
      <c r="I6405" s="14">
        <v>880</v>
      </c>
      <c r="J6405" s="14">
        <v>0</v>
      </c>
      <c r="K6405" s="14">
        <v>372</v>
      </c>
      <c r="L6405" s="14">
        <v>624</v>
      </c>
      <c r="M6405" s="14">
        <f>C6405-SUM(D6405:L6405)</f>
        <v>4801.3474223630783</v>
      </c>
      <c r="P6405" s="49">
        <f>D6406/('Parc électrique'!$C$22+'Parc électrique'!$C$23)</f>
        <v>0.27312500000000001</v>
      </c>
      <c r="Q6405" s="49">
        <f t="shared" si="500"/>
        <v>0.2662260714006574</v>
      </c>
      <c r="R6405" s="49">
        <f t="shared" si="501"/>
        <v>0.35453235747224021</v>
      </c>
    </row>
    <row r="6406" spans="1:18" x14ac:dyDescent="0.3">
      <c r="A6406" s="35">
        <f t="shared" si="499"/>
        <v>44282</v>
      </c>
      <c r="B6406" s="36">
        <v>0.79166666666666663</v>
      </c>
      <c r="C6406">
        <v>9084</v>
      </c>
      <c r="D6406">
        <v>1748</v>
      </c>
      <c r="E6406" s="49">
        <f t="shared" si="502"/>
        <v>0.2662260714006574</v>
      </c>
      <c r="F6406" s="49">
        <f t="shared" si="503"/>
        <v>0.35453235747224021</v>
      </c>
      <c r="G6406">
        <v>3</v>
      </c>
      <c r="H6406" s="51">
        <f>G6406/'Parc électrique'!$C$24</f>
        <v>1E-3</v>
      </c>
      <c r="I6406" s="14">
        <v>880</v>
      </c>
      <c r="J6406" s="14">
        <v>0</v>
      </c>
      <c r="K6406" s="14">
        <v>1026</v>
      </c>
      <c r="L6406" s="14">
        <v>625</v>
      </c>
      <c r="M6406" s="14">
        <f>C6406-SUM(D6406:L6406)</f>
        <v>4801.3782415711266</v>
      </c>
      <c r="P6406" s="49">
        <f>D6407/('Parc électrique'!$C$22+'Parc électrique'!$C$23)</f>
        <v>0.22968749999999999</v>
      </c>
      <c r="Q6406" s="49">
        <f t="shared" si="500"/>
        <v>0.22388576942732627</v>
      </c>
      <c r="R6406" s="49">
        <f t="shared" si="501"/>
        <v>0.29814792075754748</v>
      </c>
    </row>
    <row r="6407" spans="1:18" x14ac:dyDescent="0.3">
      <c r="A6407" s="35">
        <f t="shared" si="499"/>
        <v>44282</v>
      </c>
      <c r="B6407" s="36">
        <v>0.83333333333333337</v>
      </c>
      <c r="C6407">
        <v>8691</v>
      </c>
      <c r="D6407">
        <v>1470</v>
      </c>
      <c r="E6407" s="49">
        <f t="shared" si="502"/>
        <v>0.22388576942732627</v>
      </c>
      <c r="F6407" s="49">
        <f t="shared" si="503"/>
        <v>0.29814792075754748</v>
      </c>
      <c r="G6407">
        <v>0</v>
      </c>
      <c r="H6407" s="51">
        <f>G6407/'Parc électrique'!$C$24</f>
        <v>0</v>
      </c>
      <c r="I6407" s="14">
        <v>880</v>
      </c>
      <c r="J6407" s="14">
        <v>0</v>
      </c>
      <c r="K6407" s="14">
        <v>918</v>
      </c>
      <c r="L6407" s="14">
        <v>621</v>
      </c>
      <c r="M6407" s="14">
        <f>C6407-SUM(D6407:L6407)</f>
        <v>4801.4779663098152</v>
      </c>
      <c r="P6407" s="49">
        <f>D6408/('Parc électrique'!$C$22+'Parc électrique'!$C$23)</f>
        <v>0.2265625</v>
      </c>
      <c r="Q6407" s="49">
        <f t="shared" si="500"/>
        <v>0.22083970453715859</v>
      </c>
      <c r="R6407" s="49">
        <f t="shared" si="501"/>
        <v>0.2940914864615265</v>
      </c>
    </row>
    <row r="6408" spans="1:18" x14ac:dyDescent="0.3">
      <c r="A6408" s="35">
        <f t="shared" si="499"/>
        <v>44282</v>
      </c>
      <c r="B6408" s="36">
        <v>0.875</v>
      </c>
      <c r="C6408">
        <v>8310</v>
      </c>
      <c r="D6408">
        <v>1450</v>
      </c>
      <c r="E6408" s="49">
        <f t="shared" si="502"/>
        <v>0.22083970453715859</v>
      </c>
      <c r="F6408" s="49">
        <f t="shared" si="503"/>
        <v>0.2940914864615265</v>
      </c>
      <c r="G6408">
        <v>0</v>
      </c>
      <c r="H6408" s="51">
        <f>G6408/'Parc électrique'!$C$24</f>
        <v>0</v>
      </c>
      <c r="I6408" s="14">
        <v>880</v>
      </c>
      <c r="J6408" s="14">
        <v>0</v>
      </c>
      <c r="K6408" s="14">
        <v>567</v>
      </c>
      <c r="L6408" s="14">
        <v>611</v>
      </c>
      <c r="M6408" s="14">
        <f>C6408-SUM(D6408:L6408)</f>
        <v>4801.4850688090009</v>
      </c>
      <c r="P6408" s="49">
        <f>D6409/('Parc électrique'!$C$22+'Parc électrique'!$C$23)</f>
        <v>0.20499999999999999</v>
      </c>
      <c r="Q6408" s="49">
        <f t="shared" si="500"/>
        <v>0.19982185679500139</v>
      </c>
      <c r="R6408" s="49">
        <f t="shared" si="501"/>
        <v>0.2661020898189812</v>
      </c>
    </row>
    <row r="6409" spans="1:18" x14ac:dyDescent="0.3">
      <c r="A6409" s="35">
        <f t="shared" si="499"/>
        <v>44282</v>
      </c>
      <c r="B6409" s="36">
        <v>0.91666666666666663</v>
      </c>
      <c r="C6409">
        <v>8655</v>
      </c>
      <c r="D6409">
        <v>1312</v>
      </c>
      <c r="E6409" s="49">
        <f t="shared" si="502"/>
        <v>0.19982185679500139</v>
      </c>
      <c r="F6409" s="49">
        <f t="shared" si="503"/>
        <v>0.2661020898189812</v>
      </c>
      <c r="G6409">
        <v>0</v>
      </c>
      <c r="H6409" s="51">
        <f>G6409/'Parc électrique'!$C$24</f>
        <v>0</v>
      </c>
      <c r="I6409" s="14">
        <v>880</v>
      </c>
      <c r="J6409" s="14">
        <v>0</v>
      </c>
      <c r="K6409" s="14">
        <v>1050</v>
      </c>
      <c r="L6409" s="14">
        <v>611</v>
      </c>
      <c r="M6409" s="14">
        <f>C6409-SUM(D6409:L6409)</f>
        <v>4801.5340760533854</v>
      </c>
      <c r="P6409" s="49">
        <f>D6410/('Parc électrique'!$C$22+'Parc électrique'!$C$23)</f>
        <v>0.2159375</v>
      </c>
      <c r="Q6409" s="49">
        <f t="shared" si="500"/>
        <v>0.21048308391058837</v>
      </c>
      <c r="R6409" s="49">
        <f t="shared" si="501"/>
        <v>0.28029960985505487</v>
      </c>
    </row>
    <row r="6410" spans="1:18" x14ac:dyDescent="0.3">
      <c r="A6410" s="35">
        <f t="shared" si="499"/>
        <v>44282</v>
      </c>
      <c r="B6410" s="36">
        <v>0.95833333333333337</v>
      </c>
      <c r="C6410">
        <v>8986</v>
      </c>
      <c r="D6410">
        <v>1382</v>
      </c>
      <c r="E6410" s="49">
        <f t="shared" si="502"/>
        <v>0.21048308391058837</v>
      </c>
      <c r="F6410" s="49">
        <f t="shared" si="503"/>
        <v>0.28029960985505487</v>
      </c>
      <c r="G6410">
        <v>0</v>
      </c>
      <c r="H6410" s="51">
        <f>G6410/'Parc électrique'!$C$24</f>
        <v>0</v>
      </c>
      <c r="I6410" s="14">
        <v>880</v>
      </c>
      <c r="J6410" s="14">
        <v>111</v>
      </c>
      <c r="K6410" s="14">
        <v>1200</v>
      </c>
      <c r="L6410" s="14">
        <v>611</v>
      </c>
      <c r="M6410" s="14">
        <f>C6410-SUM(D6410:L6410)</f>
        <v>4801.5092173062349</v>
      </c>
      <c r="P6410" s="49">
        <f>D6411/('Parc électrique'!$C$22+'Parc électrique'!$C$23)</f>
        <v>0.20125000000000001</v>
      </c>
      <c r="Q6410" s="49">
        <f t="shared" si="500"/>
        <v>0.19616657892680017</v>
      </c>
      <c r="R6410" s="49">
        <f t="shared" si="501"/>
        <v>0.26123436866375593</v>
      </c>
    </row>
    <row r="6411" spans="1:18" x14ac:dyDescent="0.3">
      <c r="A6411" s="35">
        <f t="shared" si="499"/>
        <v>44283</v>
      </c>
      <c r="B6411" s="36">
        <v>0</v>
      </c>
      <c r="C6411">
        <v>8557</v>
      </c>
      <c r="D6411">
        <v>1288</v>
      </c>
      <c r="E6411" s="49">
        <f t="shared" si="502"/>
        <v>0.19616657892680017</v>
      </c>
      <c r="F6411" s="49">
        <f t="shared" si="503"/>
        <v>0.26123436866375593</v>
      </c>
      <c r="G6411">
        <v>0</v>
      </c>
      <c r="H6411" s="51">
        <f>G6411/'Parc électrique'!$C$24</f>
        <v>0</v>
      </c>
      <c r="I6411" s="14">
        <v>880</v>
      </c>
      <c r="J6411" s="14">
        <v>182</v>
      </c>
      <c r="K6411" s="14">
        <v>809</v>
      </c>
      <c r="L6411" s="14">
        <v>595</v>
      </c>
      <c r="M6411" s="14">
        <f>C6411-SUM(D6411:L6411)</f>
        <v>4802.5425990524091</v>
      </c>
      <c r="P6411" s="49">
        <f>D6412/('Parc électrique'!$C$22+'Parc électrique'!$C$23)</f>
        <v>0.168125</v>
      </c>
      <c r="Q6411" s="49">
        <f t="shared" si="500"/>
        <v>0.1638782910910225</v>
      </c>
      <c r="R6411" s="49">
        <f t="shared" si="501"/>
        <v>0.21823616512593275</v>
      </c>
    </row>
    <row r="6412" spans="1:18" x14ac:dyDescent="0.3">
      <c r="A6412" s="35">
        <f t="shared" si="499"/>
        <v>44283</v>
      </c>
      <c r="B6412" s="36">
        <v>4.1666666666666664E-2</v>
      </c>
      <c r="C6412">
        <v>8189</v>
      </c>
      <c r="D6412">
        <v>1076</v>
      </c>
      <c r="E6412" s="49">
        <f t="shared" si="502"/>
        <v>0.1638782910910225</v>
      </c>
      <c r="F6412" s="49">
        <f t="shared" si="503"/>
        <v>0.21823616512593275</v>
      </c>
      <c r="G6412">
        <v>0</v>
      </c>
      <c r="H6412" s="51">
        <f>G6412/'Parc électrique'!$C$24</f>
        <v>0</v>
      </c>
      <c r="I6412" s="14">
        <v>880</v>
      </c>
      <c r="J6412" s="14">
        <v>0</v>
      </c>
      <c r="K6412" s="14">
        <v>837</v>
      </c>
      <c r="L6412" s="14">
        <v>594</v>
      </c>
      <c r="M6412" s="14">
        <f>C6412-SUM(D6412:L6412)</f>
        <v>4801.6178855437829</v>
      </c>
      <c r="P6412" s="49">
        <f>D6413/('Parc électrique'!$C$22+'Parc électrique'!$C$23)</f>
        <v>0.168125</v>
      </c>
      <c r="Q6412" s="49">
        <f t="shared" si="500"/>
        <v>0.1638782910910225</v>
      </c>
      <c r="R6412" s="49">
        <f t="shared" si="501"/>
        <v>0.21823616512593275</v>
      </c>
    </row>
    <row r="6413" spans="1:18" x14ac:dyDescent="0.3">
      <c r="A6413" s="35">
        <f t="shared" si="499"/>
        <v>44283</v>
      </c>
      <c r="B6413" s="36">
        <v>8.3333333333333329E-2</v>
      </c>
      <c r="C6413">
        <v>7999</v>
      </c>
      <c r="D6413">
        <v>1076</v>
      </c>
      <c r="E6413" s="49">
        <f t="shared" si="502"/>
        <v>0.1638782910910225</v>
      </c>
      <c r="F6413" s="49">
        <f t="shared" si="503"/>
        <v>0.21823616512593275</v>
      </c>
      <c r="G6413">
        <v>0</v>
      </c>
      <c r="H6413" s="51">
        <f>G6413/'Parc électrique'!$C$24</f>
        <v>0</v>
      </c>
      <c r="I6413" s="14">
        <v>880</v>
      </c>
      <c r="J6413" s="14">
        <v>0</v>
      </c>
      <c r="K6413" s="14">
        <v>645</v>
      </c>
      <c r="L6413" s="14">
        <v>596</v>
      </c>
      <c r="M6413" s="14">
        <f>C6413-SUM(D6413:L6413)</f>
        <v>4801.6178855437829</v>
      </c>
      <c r="P6413" s="49">
        <f>D6414/('Parc électrique'!$C$22+'Parc électrique'!$C$23)</f>
        <v>0.15453125000000001</v>
      </c>
      <c r="Q6413" s="49">
        <f t="shared" si="500"/>
        <v>0.15062790881879301</v>
      </c>
      <c r="R6413" s="49">
        <f t="shared" si="501"/>
        <v>0.20059067593824118</v>
      </c>
    </row>
    <row r="6414" spans="1:18" x14ac:dyDescent="0.3">
      <c r="A6414" s="35">
        <f t="shared" si="499"/>
        <v>44283</v>
      </c>
      <c r="B6414" s="36">
        <v>0.125</v>
      </c>
      <c r="C6414">
        <v>7585</v>
      </c>
      <c r="D6414">
        <v>989</v>
      </c>
      <c r="E6414" s="49">
        <f t="shared" si="502"/>
        <v>0.15062790881879301</v>
      </c>
      <c r="F6414" s="49">
        <f t="shared" si="503"/>
        <v>0.20059067593824118</v>
      </c>
      <c r="G6414">
        <v>0</v>
      </c>
      <c r="H6414" s="51">
        <f>G6414/'Parc électrique'!$C$24</f>
        <v>0</v>
      </c>
      <c r="I6414" s="14">
        <v>880</v>
      </c>
      <c r="J6414" s="14">
        <v>0</v>
      </c>
      <c r="K6414" s="14">
        <v>315</v>
      </c>
      <c r="L6414" s="14">
        <v>599</v>
      </c>
      <c r="M6414" s="14">
        <f>C6414-SUM(D6414:L6414)</f>
        <v>4801.6487814152424</v>
      </c>
      <c r="P6414" s="49">
        <f>D6415/('Parc électrique'!$C$22+'Parc électrique'!$C$23)</f>
        <v>0.16140625</v>
      </c>
      <c r="Q6414" s="49">
        <f t="shared" si="500"/>
        <v>0.15732925157716193</v>
      </c>
      <c r="R6414" s="49">
        <f t="shared" si="501"/>
        <v>0.20951483138948745</v>
      </c>
    </row>
    <row r="6415" spans="1:18" x14ac:dyDescent="0.3">
      <c r="A6415" s="35">
        <f t="shared" si="499"/>
        <v>44283</v>
      </c>
      <c r="B6415" s="36">
        <v>0.16666666666666666</v>
      </c>
      <c r="C6415">
        <v>7173</v>
      </c>
      <c r="D6415">
        <v>1033</v>
      </c>
      <c r="E6415" s="49">
        <f t="shared" si="502"/>
        <v>0.15732925157716193</v>
      </c>
      <c r="F6415" s="49">
        <f t="shared" si="503"/>
        <v>0.20951483138948745</v>
      </c>
      <c r="G6415">
        <v>0</v>
      </c>
      <c r="H6415" s="51">
        <f>G6415/'Parc électrique'!$C$24</f>
        <v>0</v>
      </c>
      <c r="I6415" s="14">
        <v>880</v>
      </c>
      <c r="J6415" s="14">
        <v>0</v>
      </c>
      <c r="K6415" s="14">
        <v>-143</v>
      </c>
      <c r="L6415" s="14">
        <v>601</v>
      </c>
      <c r="M6415" s="14">
        <f>C6415-SUM(D6415:L6415)</f>
        <v>4801.633155917033</v>
      </c>
      <c r="P6415" s="49">
        <f>D6416/('Parc électrique'!$C$22+'Parc électrique'!$C$23)</f>
        <v>0.1534375</v>
      </c>
      <c r="Q6415" s="49">
        <f t="shared" si="500"/>
        <v>0.14956178610723431</v>
      </c>
      <c r="R6415" s="49">
        <f t="shared" si="501"/>
        <v>0.19917092393463381</v>
      </c>
    </row>
    <row r="6416" spans="1:18" x14ac:dyDescent="0.3">
      <c r="A6416" s="35">
        <f t="shared" si="499"/>
        <v>44283</v>
      </c>
      <c r="B6416" s="36">
        <v>0.20833333333333334</v>
      </c>
      <c r="C6416">
        <v>7089</v>
      </c>
      <c r="D6416">
        <v>982</v>
      </c>
      <c r="E6416" s="49">
        <f t="shared" si="502"/>
        <v>0.14956178610723431</v>
      </c>
      <c r="F6416" s="49">
        <f t="shared" si="503"/>
        <v>0.19917092393463381</v>
      </c>
      <c r="G6416">
        <v>0</v>
      </c>
      <c r="H6416" s="51">
        <f>G6416/'Parc électrique'!$C$24</f>
        <v>0</v>
      </c>
      <c r="I6416" s="14">
        <v>880</v>
      </c>
      <c r="J6416" s="14">
        <v>0</v>
      </c>
      <c r="K6416" s="14">
        <v>-183</v>
      </c>
      <c r="L6416" s="14">
        <v>608</v>
      </c>
      <c r="M6416" s="14">
        <f>C6416-SUM(D6416:L6416)</f>
        <v>4801.651267289958</v>
      </c>
      <c r="P6416" s="49">
        <f>D6417/('Parc électrique'!$C$22+'Parc électrique'!$C$23)</f>
        <v>0.13890625000000001</v>
      </c>
      <c r="Q6416" s="49">
        <f t="shared" si="500"/>
        <v>0.13539758436795449</v>
      </c>
      <c r="R6416" s="49">
        <f t="shared" si="501"/>
        <v>0.1803085044581359</v>
      </c>
    </row>
    <row r="6417" spans="1:18" x14ac:dyDescent="0.3">
      <c r="A6417" s="35">
        <f t="shared" si="499"/>
        <v>44283</v>
      </c>
      <c r="B6417" s="36">
        <v>0.25</v>
      </c>
      <c r="C6417">
        <v>7195</v>
      </c>
      <c r="D6417">
        <v>889</v>
      </c>
      <c r="E6417" s="49">
        <f t="shared" si="502"/>
        <v>0.13539758436795449</v>
      </c>
      <c r="F6417" s="49">
        <f t="shared" si="503"/>
        <v>0.1803085044581359</v>
      </c>
      <c r="G6417">
        <v>0</v>
      </c>
      <c r="H6417" s="51">
        <f>G6417/'Parc électrique'!$C$24</f>
        <v>0</v>
      </c>
      <c r="I6417" s="14">
        <v>880</v>
      </c>
      <c r="J6417" s="14">
        <v>0</v>
      </c>
      <c r="K6417" s="14">
        <v>8</v>
      </c>
      <c r="L6417" s="14">
        <v>616</v>
      </c>
      <c r="M6417" s="14">
        <f>C6417-SUM(D6417:L6417)</f>
        <v>4801.6842939111739</v>
      </c>
      <c r="P6417" s="49">
        <f>D6418/('Parc électrique'!$C$22+'Parc électrique'!$C$23)</f>
        <v>0.12125</v>
      </c>
      <c r="Q6417" s="49">
        <f t="shared" si="500"/>
        <v>0.11818731773850692</v>
      </c>
      <c r="R6417" s="49">
        <f t="shared" si="501"/>
        <v>0.15738965068561692</v>
      </c>
    </row>
    <row r="6418" spans="1:18" x14ac:dyDescent="0.3">
      <c r="A6418" s="35">
        <f t="shared" si="499"/>
        <v>44283</v>
      </c>
      <c r="B6418" s="36">
        <v>0.29166666666666669</v>
      </c>
      <c r="C6418">
        <v>7255</v>
      </c>
      <c r="D6418">
        <v>776</v>
      </c>
      <c r="E6418" s="49">
        <f t="shared" si="502"/>
        <v>0.11818731773850692</v>
      </c>
      <c r="F6418" s="49">
        <f t="shared" si="503"/>
        <v>0.15738965068561692</v>
      </c>
      <c r="G6418">
        <v>11</v>
      </c>
      <c r="H6418" s="51">
        <f>G6418/'Parc électrique'!$C$24</f>
        <v>3.6666666666666666E-3</v>
      </c>
      <c r="I6418" s="14">
        <v>880</v>
      </c>
      <c r="J6418" s="14">
        <v>0</v>
      </c>
      <c r="K6418" s="14">
        <v>156</v>
      </c>
      <c r="L6418" s="14">
        <v>630</v>
      </c>
      <c r="M6418" s="14">
        <f>C6418-SUM(D6418:L6418)</f>
        <v>4801.720756364909</v>
      </c>
      <c r="P6418" s="49">
        <f>D6419/('Parc électrique'!$C$22+'Parc électrique'!$C$23)</f>
        <v>0.1115625</v>
      </c>
      <c r="Q6418" s="49">
        <f t="shared" si="500"/>
        <v>0.10874451657898704</v>
      </c>
      <c r="R6418" s="49">
        <f t="shared" si="501"/>
        <v>0.14481470436795163</v>
      </c>
    </row>
    <row r="6419" spans="1:18" x14ac:dyDescent="0.3">
      <c r="A6419" s="35">
        <f t="shared" si="499"/>
        <v>44283</v>
      </c>
      <c r="B6419" s="36">
        <v>0.33333333333333331</v>
      </c>
      <c r="C6419">
        <v>7646</v>
      </c>
      <c r="D6419">
        <v>714</v>
      </c>
      <c r="E6419" s="49">
        <f t="shared" si="502"/>
        <v>0.10874451657898704</v>
      </c>
      <c r="F6419" s="49">
        <f t="shared" si="503"/>
        <v>0.14481470436795163</v>
      </c>
      <c r="G6419">
        <v>158</v>
      </c>
      <c r="H6419" s="51">
        <f>G6419/'Parc électrique'!$C$24</f>
        <v>5.2666666666666667E-2</v>
      </c>
      <c r="I6419" s="14">
        <v>880</v>
      </c>
      <c r="J6419" s="14">
        <v>0</v>
      </c>
      <c r="K6419" s="14">
        <v>455</v>
      </c>
      <c r="L6419" s="14">
        <v>637</v>
      </c>
      <c r="M6419" s="14">
        <f>C6419-SUM(D6419:L6419)</f>
        <v>4801.6937741123866</v>
      </c>
      <c r="P6419" s="49">
        <f>D6420/('Parc électrique'!$C$22+'Parc électrique'!$C$23)</f>
        <v>0.13062499999999999</v>
      </c>
      <c r="Q6419" s="49">
        <f t="shared" si="500"/>
        <v>0.12732551240901002</v>
      </c>
      <c r="R6419" s="49">
        <f t="shared" si="501"/>
        <v>0.16955895357368006</v>
      </c>
    </row>
    <row r="6420" spans="1:18" x14ac:dyDescent="0.3">
      <c r="A6420" s="35">
        <f t="shared" si="499"/>
        <v>44283</v>
      </c>
      <c r="B6420" s="36">
        <v>0.375</v>
      </c>
      <c r="C6420">
        <v>8025</v>
      </c>
      <c r="D6420">
        <v>836</v>
      </c>
      <c r="E6420" s="49">
        <f t="shared" si="502"/>
        <v>0.12732551240901002</v>
      </c>
      <c r="F6420" s="49">
        <f t="shared" si="503"/>
        <v>0.16955895357368006</v>
      </c>
      <c r="G6420">
        <v>632</v>
      </c>
      <c r="H6420" s="51">
        <f>G6420/'Parc électrique'!$C$24</f>
        <v>0.21066666666666667</v>
      </c>
      <c r="I6420" s="14">
        <v>880</v>
      </c>
      <c r="J6420" s="14">
        <v>0</v>
      </c>
      <c r="K6420" s="14">
        <v>236</v>
      </c>
      <c r="L6420" s="14">
        <v>639</v>
      </c>
      <c r="M6420" s="14">
        <f>C6420-SUM(D6420:L6420)</f>
        <v>4801.4924488673505</v>
      </c>
      <c r="P6420" s="49">
        <f>D6421/('Parc électrique'!$C$22+'Parc électrique'!$C$23)</f>
        <v>0.15718750000000001</v>
      </c>
      <c r="Q6420" s="49">
        <f t="shared" si="500"/>
        <v>0.15321706397543552</v>
      </c>
      <c r="R6420" s="49">
        <f t="shared" si="501"/>
        <v>0.20403864508985906</v>
      </c>
    </row>
    <row r="6421" spans="1:18" x14ac:dyDescent="0.3">
      <c r="A6421" s="35">
        <f t="shared" si="499"/>
        <v>44283</v>
      </c>
      <c r="B6421" s="36">
        <v>0.41666666666666669</v>
      </c>
      <c r="C6421">
        <v>8208</v>
      </c>
      <c r="D6421">
        <v>1006</v>
      </c>
      <c r="E6421" s="49">
        <f t="shared" si="502"/>
        <v>0.15321706397543552</v>
      </c>
      <c r="F6421" s="49">
        <f t="shared" si="503"/>
        <v>0.20403864508985906</v>
      </c>
      <c r="G6421">
        <v>1202</v>
      </c>
      <c r="H6421" s="51">
        <f>G6421/'Parc électrique'!$C$24</f>
        <v>0.40066666666666667</v>
      </c>
      <c r="I6421" s="14">
        <v>880</v>
      </c>
      <c r="J6421" s="14">
        <v>0</v>
      </c>
      <c r="K6421" s="14">
        <v>-319</v>
      </c>
      <c r="L6421" s="14">
        <v>637</v>
      </c>
      <c r="M6421" s="14">
        <f>C6421-SUM(D6421:L6421)</f>
        <v>4801.242077624267</v>
      </c>
      <c r="P6421" s="49">
        <f>D6422/('Parc électrique'!$C$22+'Parc électrique'!$C$23)</f>
        <v>0.16921875</v>
      </c>
      <c r="Q6421" s="49">
        <f t="shared" si="500"/>
        <v>0.16494441380258121</v>
      </c>
      <c r="R6421" s="49">
        <f t="shared" si="501"/>
        <v>0.21965591712954011</v>
      </c>
    </row>
    <row r="6422" spans="1:18" x14ac:dyDescent="0.3">
      <c r="A6422" s="35">
        <f t="shared" si="499"/>
        <v>44283</v>
      </c>
      <c r="B6422" s="36">
        <v>0.45833333333333331</v>
      </c>
      <c r="C6422">
        <v>8384</v>
      </c>
      <c r="D6422">
        <v>1083</v>
      </c>
      <c r="E6422" s="49">
        <f t="shared" si="502"/>
        <v>0.16494441380258121</v>
      </c>
      <c r="F6422" s="49">
        <f t="shared" si="503"/>
        <v>0.21965591712954011</v>
      </c>
      <c r="G6422">
        <v>1668</v>
      </c>
      <c r="H6422" s="51">
        <f>G6422/'Parc électrique'!$C$24</f>
        <v>0.55600000000000005</v>
      </c>
      <c r="I6422" s="14">
        <v>880</v>
      </c>
      <c r="J6422" s="14">
        <v>0</v>
      </c>
      <c r="K6422" s="14">
        <v>-684</v>
      </c>
      <c r="L6422" s="14">
        <v>635</v>
      </c>
      <c r="M6422" s="14">
        <f>C6422-SUM(D6422:L6422)</f>
        <v>4801.0593996690677</v>
      </c>
      <c r="P6422" s="49">
        <f>D6423/('Parc électrique'!$C$22+'Parc électrique'!$C$23)</f>
        <v>0.19375000000000001</v>
      </c>
      <c r="Q6422" s="49">
        <f t="shared" si="500"/>
        <v>0.18885602319039768</v>
      </c>
      <c r="R6422" s="49">
        <f t="shared" si="501"/>
        <v>0.2514989263533054</v>
      </c>
    </row>
    <row r="6423" spans="1:18" x14ac:dyDescent="0.3">
      <c r="A6423" s="35">
        <f t="shared" si="499"/>
        <v>44283</v>
      </c>
      <c r="B6423" s="36">
        <v>0.5</v>
      </c>
      <c r="C6423">
        <v>8644</v>
      </c>
      <c r="D6423">
        <v>1240</v>
      </c>
      <c r="E6423" s="49">
        <f t="shared" si="502"/>
        <v>0.18885602319039768</v>
      </c>
      <c r="F6423" s="49">
        <f t="shared" si="503"/>
        <v>0.2514989263533054</v>
      </c>
      <c r="G6423">
        <v>2028</v>
      </c>
      <c r="H6423" s="51">
        <f>G6423/'Parc électrique'!$C$24</f>
        <v>0.67600000000000005</v>
      </c>
      <c r="I6423" s="14">
        <v>880</v>
      </c>
      <c r="J6423" s="14">
        <v>0</v>
      </c>
      <c r="K6423" s="14">
        <v>-941</v>
      </c>
      <c r="L6423" s="14">
        <v>635</v>
      </c>
      <c r="M6423" s="14">
        <f>C6423-SUM(D6423:L6423)</f>
        <v>4800.8836450504568</v>
      </c>
      <c r="P6423" s="49">
        <f>D6424/('Parc électrique'!$C$22+'Parc électrique'!$C$23)</f>
        <v>0.23640625000000001</v>
      </c>
      <c r="Q6423" s="49">
        <f t="shared" si="500"/>
        <v>0.23043480894118687</v>
      </c>
      <c r="R6423" s="49">
        <f t="shared" si="501"/>
        <v>0.30686925449399283</v>
      </c>
    </row>
    <row r="6424" spans="1:18" x14ac:dyDescent="0.3">
      <c r="A6424" s="35">
        <f t="shared" si="499"/>
        <v>44283</v>
      </c>
      <c r="B6424" s="36">
        <v>0.54166666666666663</v>
      </c>
      <c r="C6424">
        <v>8122</v>
      </c>
      <c r="D6424">
        <v>1513</v>
      </c>
      <c r="E6424" s="49">
        <f t="shared" si="502"/>
        <v>0.23043480894118687</v>
      </c>
      <c r="F6424" s="49">
        <f t="shared" si="503"/>
        <v>0.30686925449399283</v>
      </c>
      <c r="G6424">
        <v>2190</v>
      </c>
      <c r="H6424" s="51">
        <f>G6424/'Parc électrique'!$C$24</f>
        <v>0.73</v>
      </c>
      <c r="I6424" s="14">
        <v>880</v>
      </c>
      <c r="J6424" s="14">
        <v>0</v>
      </c>
      <c r="K6424" s="14">
        <v>-1200</v>
      </c>
      <c r="L6424" s="14">
        <v>636</v>
      </c>
      <c r="M6424" s="14">
        <f>C6424-SUM(D6424:L6424)</f>
        <v>4101.7326959365655</v>
      </c>
      <c r="P6424" s="49">
        <f>D6425/('Parc électrique'!$C$22+'Parc électrique'!$C$23)</f>
        <v>0.24406249999999999</v>
      </c>
      <c r="Q6424" s="49">
        <f t="shared" si="500"/>
        <v>0.23789766792209768</v>
      </c>
      <c r="R6424" s="49">
        <f t="shared" si="501"/>
        <v>0.31680751851924432</v>
      </c>
    </row>
    <row r="6425" spans="1:18" x14ac:dyDescent="0.3">
      <c r="A6425" s="35">
        <f t="shared" si="499"/>
        <v>44283</v>
      </c>
      <c r="B6425" s="36">
        <v>0.58333333333333337</v>
      </c>
      <c r="C6425">
        <v>7617</v>
      </c>
      <c r="D6425">
        <v>1562</v>
      </c>
      <c r="E6425" s="49">
        <f t="shared" si="502"/>
        <v>0.23789766792209768</v>
      </c>
      <c r="F6425" s="49">
        <f t="shared" si="503"/>
        <v>0.31680751851924432</v>
      </c>
      <c r="G6425">
        <v>2286</v>
      </c>
      <c r="H6425" s="51">
        <f>G6425/'Parc électrique'!$C$24</f>
        <v>0.76200000000000001</v>
      </c>
      <c r="I6425" s="14">
        <v>880</v>
      </c>
      <c r="J6425" s="14">
        <v>0</v>
      </c>
      <c r="K6425" s="14">
        <v>-1200</v>
      </c>
      <c r="L6425" s="14">
        <v>629</v>
      </c>
      <c r="M6425" s="14">
        <f>C6425-SUM(D6425:L6425)</f>
        <v>3458.6832948135579</v>
      </c>
      <c r="P6425" s="49">
        <f>D6426/('Parc électrique'!$C$22+'Parc électrique'!$C$23)</f>
        <v>0.236875</v>
      </c>
      <c r="Q6425" s="49">
        <f t="shared" si="500"/>
        <v>0.230891718674712</v>
      </c>
      <c r="R6425" s="49">
        <f t="shared" si="501"/>
        <v>0.30747771963839599</v>
      </c>
    </row>
    <row r="6426" spans="1:18" x14ac:dyDescent="0.3">
      <c r="A6426" s="35">
        <f t="shared" si="499"/>
        <v>44283</v>
      </c>
      <c r="B6426" s="36">
        <v>0.625</v>
      </c>
      <c r="C6426">
        <v>7264</v>
      </c>
      <c r="D6426">
        <v>1516</v>
      </c>
      <c r="E6426" s="49">
        <f t="shared" si="502"/>
        <v>0.230891718674712</v>
      </c>
      <c r="F6426" s="49">
        <f t="shared" si="503"/>
        <v>0.30747771963839599</v>
      </c>
      <c r="G6426">
        <v>2177</v>
      </c>
      <c r="H6426" s="51">
        <f>G6426/'Parc électrique'!$C$24</f>
        <v>0.72566666666666668</v>
      </c>
      <c r="I6426" s="14">
        <v>880</v>
      </c>
      <c r="J6426" s="14">
        <v>0</v>
      </c>
      <c r="K6426" s="14">
        <v>-1200</v>
      </c>
      <c r="L6426" s="14">
        <v>622</v>
      </c>
      <c r="M6426" s="14">
        <f>C6426-SUM(D6426:L6426)</f>
        <v>3267.7359638950202</v>
      </c>
      <c r="P6426" s="49">
        <f>D6427/('Parc électrique'!$C$22+'Parc électrique'!$C$23)</f>
        <v>0.24062500000000001</v>
      </c>
      <c r="Q6426" s="49">
        <f t="shared" si="500"/>
        <v>0.23454699654291325</v>
      </c>
      <c r="R6426" s="49">
        <f t="shared" si="501"/>
        <v>0.3123454407936212</v>
      </c>
    </row>
    <row r="6427" spans="1:18" x14ac:dyDescent="0.3">
      <c r="A6427" s="35">
        <f t="shared" si="499"/>
        <v>44283</v>
      </c>
      <c r="B6427" s="36">
        <v>0.66666666666666663</v>
      </c>
      <c r="C6427">
        <v>7046</v>
      </c>
      <c r="D6427">
        <v>1540</v>
      </c>
      <c r="E6427" s="49">
        <f t="shared" si="502"/>
        <v>0.23454699654291325</v>
      </c>
      <c r="F6427" s="49">
        <f t="shared" si="503"/>
        <v>0.3123454407936212</v>
      </c>
      <c r="G6427">
        <v>1935</v>
      </c>
      <c r="H6427" s="51">
        <f>G6427/'Parc électrique'!$C$24</f>
        <v>0.64500000000000002</v>
      </c>
      <c r="I6427" s="14">
        <v>880</v>
      </c>
      <c r="J6427" s="14">
        <v>0</v>
      </c>
      <c r="K6427" s="14">
        <v>-1200</v>
      </c>
      <c r="L6427" s="14">
        <v>621</v>
      </c>
      <c r="M6427" s="14">
        <f>C6427-SUM(D6427:L6427)</f>
        <v>3268.8081075626633</v>
      </c>
      <c r="P6427" s="49">
        <f>D6428/('Parc électrique'!$C$22+'Parc électrique'!$C$23)</f>
        <v>0.24437500000000001</v>
      </c>
      <c r="Q6427" s="49">
        <f t="shared" si="500"/>
        <v>0.2382022744111145</v>
      </c>
      <c r="R6427" s="49">
        <f t="shared" si="501"/>
        <v>0.31721316194884647</v>
      </c>
    </row>
    <row r="6428" spans="1:18" x14ac:dyDescent="0.3">
      <c r="A6428" s="35">
        <f t="shared" ref="A6428:A6491" si="504">A6404+1</f>
        <v>44283</v>
      </c>
      <c r="B6428" s="36">
        <v>0.70833333333333337</v>
      </c>
      <c r="C6428">
        <v>7078</v>
      </c>
      <c r="D6428">
        <v>1564</v>
      </c>
      <c r="E6428" s="49">
        <f t="shared" si="502"/>
        <v>0.2382022744111145</v>
      </c>
      <c r="F6428" s="49">
        <f t="shared" si="503"/>
        <v>0.31721316194884647</v>
      </c>
      <c r="G6428">
        <v>1390</v>
      </c>
      <c r="H6428" s="51">
        <f>G6428/'Parc électrique'!$C$24</f>
        <v>0.46333333333333332</v>
      </c>
      <c r="I6428" s="14">
        <v>880</v>
      </c>
      <c r="J6428" s="14">
        <v>0</v>
      </c>
      <c r="K6428" s="14">
        <v>-1200</v>
      </c>
      <c r="L6428" s="14">
        <v>624</v>
      </c>
      <c r="M6428" s="14">
        <f>C6428-SUM(D6428:L6428)</f>
        <v>3818.981251230307</v>
      </c>
      <c r="P6428" s="49">
        <f>D6429/('Parc électrique'!$C$22+'Parc électrique'!$C$23)</f>
        <v>0.21937499999999999</v>
      </c>
      <c r="Q6428" s="49">
        <f t="shared" si="500"/>
        <v>0.21383375528977283</v>
      </c>
      <c r="R6428" s="49">
        <f t="shared" si="501"/>
        <v>0.28476168758067799</v>
      </c>
    </row>
    <row r="6429" spans="1:18" x14ac:dyDescent="0.3">
      <c r="A6429" s="35">
        <f t="shared" si="504"/>
        <v>44283</v>
      </c>
      <c r="B6429" s="36">
        <v>0.75</v>
      </c>
      <c r="C6429">
        <v>7444</v>
      </c>
      <c r="D6429">
        <v>1404</v>
      </c>
      <c r="E6429" s="49">
        <f t="shared" si="502"/>
        <v>0.21383375528977283</v>
      </c>
      <c r="F6429" s="49">
        <f t="shared" si="503"/>
        <v>0.28476168758067799</v>
      </c>
      <c r="G6429">
        <v>708</v>
      </c>
      <c r="H6429" s="51">
        <f>G6429/'Parc électrique'!$C$24</f>
        <v>0.23599999999999999</v>
      </c>
      <c r="I6429" s="14">
        <v>880</v>
      </c>
      <c r="J6429" s="14">
        <v>0</v>
      </c>
      <c r="K6429" s="14">
        <v>-975</v>
      </c>
      <c r="L6429" s="14">
        <v>625</v>
      </c>
      <c r="M6429" s="14">
        <f>C6429-SUM(D6429:L6429)</f>
        <v>4801.2654045571298</v>
      </c>
      <c r="P6429" s="49">
        <f>D6430/('Parc électrique'!$C$22+'Parc électrique'!$C$23)</f>
        <v>0.20109374999999999</v>
      </c>
      <c r="Q6429" s="49">
        <f t="shared" si="500"/>
        <v>0.19601427568229179</v>
      </c>
      <c r="R6429" s="49">
        <f t="shared" si="501"/>
        <v>0.26103154694895486</v>
      </c>
    </row>
    <row r="6430" spans="1:18" x14ac:dyDescent="0.3">
      <c r="A6430" s="35">
        <f t="shared" si="504"/>
        <v>44283</v>
      </c>
      <c r="B6430" s="36">
        <v>0.79166666666666663</v>
      </c>
      <c r="C6430">
        <v>8103</v>
      </c>
      <c r="D6430">
        <v>1287</v>
      </c>
      <c r="E6430" s="49">
        <f t="shared" si="502"/>
        <v>0.19601427568229179</v>
      </c>
      <c r="F6430" s="49">
        <f t="shared" si="503"/>
        <v>0.26103154694895486</v>
      </c>
      <c r="G6430">
        <v>139</v>
      </c>
      <c r="H6430" s="51">
        <f>G6430/'Parc électrique'!$C$24</f>
        <v>4.6333333333333331E-2</v>
      </c>
      <c r="I6430" s="14">
        <v>880</v>
      </c>
      <c r="J6430" s="14">
        <v>0</v>
      </c>
      <c r="K6430" s="14">
        <v>369</v>
      </c>
      <c r="L6430" s="14">
        <v>626</v>
      </c>
      <c r="M6430" s="14">
        <f>C6430-SUM(D6430:L6430)</f>
        <v>4801.4966208440355</v>
      </c>
      <c r="P6430" s="49">
        <f>D6431/('Parc électrique'!$C$22+'Parc électrique'!$C$23)</f>
        <v>0.1875</v>
      </c>
      <c r="Q6430" s="49">
        <f t="shared" si="500"/>
        <v>0.18276389341006227</v>
      </c>
      <c r="R6430" s="49">
        <f t="shared" si="501"/>
        <v>0.24338605776126329</v>
      </c>
    </row>
    <row r="6431" spans="1:18" x14ac:dyDescent="0.3">
      <c r="A6431" s="35">
        <f t="shared" si="504"/>
        <v>44283</v>
      </c>
      <c r="B6431" s="36">
        <v>0.83333333333333337</v>
      </c>
      <c r="C6431">
        <v>8316</v>
      </c>
      <c r="D6431">
        <v>1200</v>
      </c>
      <c r="E6431" s="49">
        <f t="shared" si="502"/>
        <v>0.18276389341006227</v>
      </c>
      <c r="F6431" s="49">
        <f t="shared" si="503"/>
        <v>0.24338605776126329</v>
      </c>
      <c r="G6431">
        <v>1</v>
      </c>
      <c r="H6431" s="51">
        <f>G6431/'Parc électrique'!$C$24</f>
        <v>3.3333333333333332E-4</v>
      </c>
      <c r="I6431" s="14">
        <v>880</v>
      </c>
      <c r="J6431" s="14">
        <v>0</v>
      </c>
      <c r="K6431" s="14">
        <v>812</v>
      </c>
      <c r="L6431" s="14">
        <v>621</v>
      </c>
      <c r="M6431" s="14">
        <f>C6431-SUM(D6431:L6431)</f>
        <v>4801.5735167154953</v>
      </c>
      <c r="P6431" s="49">
        <f>D6432/('Parc électrique'!$C$22+'Parc électrique'!$C$23)</f>
        <v>0.18078125</v>
      </c>
      <c r="Q6431" s="49">
        <f t="shared" si="500"/>
        <v>0.17621485389620173</v>
      </c>
      <c r="R6431" s="49">
        <f t="shared" si="501"/>
        <v>0.23466472402481803</v>
      </c>
    </row>
    <row r="6432" spans="1:18" x14ac:dyDescent="0.3">
      <c r="A6432" s="35">
        <f t="shared" si="504"/>
        <v>44283</v>
      </c>
      <c r="B6432" s="36">
        <v>0.875</v>
      </c>
      <c r="C6432">
        <v>8124</v>
      </c>
      <c r="D6432">
        <v>1157</v>
      </c>
      <c r="E6432" s="49">
        <f t="shared" si="502"/>
        <v>0.17621485389620173</v>
      </c>
      <c r="F6432" s="49">
        <f t="shared" si="503"/>
        <v>0.23466472402481803</v>
      </c>
      <c r="G6432">
        <v>0</v>
      </c>
      <c r="H6432" s="51">
        <f>G6432/'Parc électrique'!$C$24</f>
        <v>0</v>
      </c>
      <c r="I6432" s="14">
        <v>880</v>
      </c>
      <c r="J6432" s="14">
        <v>0</v>
      </c>
      <c r="K6432" s="14">
        <v>674</v>
      </c>
      <c r="L6432" s="14">
        <v>611</v>
      </c>
      <c r="M6432" s="14">
        <f>C6432-SUM(D6432:L6432)</f>
        <v>4801.5891204220788</v>
      </c>
      <c r="P6432" s="49">
        <f>D6433/('Parc électrique'!$C$22+'Parc électrique'!$C$23)</f>
        <v>0.19312499999999999</v>
      </c>
      <c r="Q6432" s="49">
        <f t="shared" si="500"/>
        <v>0.18824681021236414</v>
      </c>
      <c r="R6432" s="49">
        <f t="shared" si="501"/>
        <v>0.25068763949410117</v>
      </c>
    </row>
    <row r="6433" spans="1:18" x14ac:dyDescent="0.3">
      <c r="A6433" s="35">
        <f t="shared" si="504"/>
        <v>44283</v>
      </c>
      <c r="B6433" s="36">
        <v>0.91666666666666663</v>
      </c>
      <c r="C6433">
        <v>8424</v>
      </c>
      <c r="D6433">
        <v>1236</v>
      </c>
      <c r="E6433" s="49">
        <f t="shared" si="502"/>
        <v>0.18824681021236414</v>
      </c>
      <c r="F6433" s="49">
        <f t="shared" si="503"/>
        <v>0.25068763949410117</v>
      </c>
      <c r="G6433">
        <v>0</v>
      </c>
      <c r="H6433" s="51">
        <f>G6433/'Parc électrique'!$C$24</f>
        <v>0</v>
      </c>
      <c r="I6433" s="14">
        <v>880</v>
      </c>
      <c r="J6433" s="14">
        <v>0</v>
      </c>
      <c r="K6433" s="14">
        <v>894</v>
      </c>
      <c r="L6433" s="14">
        <v>612</v>
      </c>
      <c r="M6433" s="14">
        <f>C6433-SUM(D6433:L6433)</f>
        <v>4801.5610655502933</v>
      </c>
      <c r="P6433" s="49">
        <f>D6434/('Parc électrique'!$C$22+'Parc électrique'!$C$23)</f>
        <v>0.19218750000000001</v>
      </c>
      <c r="Q6433" s="49">
        <f t="shared" si="500"/>
        <v>0.18733299074531384</v>
      </c>
      <c r="R6433" s="49">
        <f t="shared" si="501"/>
        <v>0.24947070920529488</v>
      </c>
    </row>
    <row r="6434" spans="1:18" x14ac:dyDescent="0.3">
      <c r="A6434" s="35">
        <f t="shared" si="504"/>
        <v>44283</v>
      </c>
      <c r="B6434" s="36">
        <v>0.95833333333333337</v>
      </c>
      <c r="C6434">
        <v>8712</v>
      </c>
      <c r="D6434">
        <v>1230</v>
      </c>
      <c r="E6434" s="49">
        <f t="shared" si="502"/>
        <v>0.18733299074531384</v>
      </c>
      <c r="F6434" s="49">
        <f t="shared" si="503"/>
        <v>0.24947070920529488</v>
      </c>
      <c r="G6434">
        <v>0</v>
      </c>
      <c r="H6434" s="51">
        <f>G6434/'Parc électrique'!$C$24</f>
        <v>0</v>
      </c>
      <c r="I6434" s="14">
        <v>880</v>
      </c>
      <c r="J6434" s="14">
        <v>0</v>
      </c>
      <c r="K6434" s="14">
        <v>1189</v>
      </c>
      <c r="L6434" s="14">
        <v>611</v>
      </c>
      <c r="M6434" s="14">
        <f>C6434-SUM(D6434:L6434)</f>
        <v>4801.5631963000496</v>
      </c>
      <c r="P6434" s="49">
        <f>D6435/('Parc électrique'!$C$22+'Parc électrique'!$C$23)</f>
        <v>0.19343750000000001</v>
      </c>
      <c r="Q6434" s="49">
        <f t="shared" si="500"/>
        <v>0.1885514167013809</v>
      </c>
      <c r="R6434" s="49">
        <f t="shared" si="501"/>
        <v>0.25109328292370331</v>
      </c>
    </row>
    <row r="6435" spans="1:18" x14ac:dyDescent="0.3">
      <c r="A6435" s="35">
        <f t="shared" si="504"/>
        <v>44284</v>
      </c>
      <c r="B6435" s="36">
        <v>0</v>
      </c>
      <c r="C6435">
        <v>8327</v>
      </c>
      <c r="D6435">
        <v>1238</v>
      </c>
      <c r="E6435" s="49">
        <f t="shared" si="502"/>
        <v>0.1885514167013809</v>
      </c>
      <c r="F6435" s="49">
        <f t="shared" si="503"/>
        <v>0.25109328292370331</v>
      </c>
      <c r="G6435">
        <v>0</v>
      </c>
      <c r="H6435" s="51">
        <f>G6435/'Parc électrique'!$C$24</f>
        <v>0</v>
      </c>
      <c r="I6435" s="14">
        <v>880</v>
      </c>
      <c r="J6435" s="14">
        <v>798</v>
      </c>
      <c r="K6435" s="14">
        <v>0</v>
      </c>
      <c r="L6435" s="14">
        <v>609</v>
      </c>
      <c r="M6435" s="14">
        <f>C6435-SUM(D6435:L6435)</f>
        <v>4801.5603553003748</v>
      </c>
      <c r="P6435" s="49">
        <f>D6436/('Parc électrique'!$C$22+'Parc électrique'!$C$23)</f>
        <v>0.17656250000000001</v>
      </c>
      <c r="Q6435" s="49">
        <f t="shared" si="500"/>
        <v>0.17210266629447532</v>
      </c>
      <c r="R6435" s="49">
        <f t="shared" si="501"/>
        <v>0.22918853772518963</v>
      </c>
    </row>
    <row r="6436" spans="1:18" x14ac:dyDescent="0.3">
      <c r="A6436" s="35">
        <f t="shared" si="504"/>
        <v>44284</v>
      </c>
      <c r="B6436" s="36">
        <v>4.1666666666666664E-2</v>
      </c>
      <c r="C6436">
        <v>8040</v>
      </c>
      <c r="D6436">
        <v>1130</v>
      </c>
      <c r="E6436" s="49">
        <f t="shared" si="502"/>
        <v>0.17210266629447532</v>
      </c>
      <c r="F6436" s="49">
        <f t="shared" si="503"/>
        <v>0.22918853772518963</v>
      </c>
      <c r="G6436">
        <v>0</v>
      </c>
      <c r="H6436" s="51">
        <f>G6436/'Parc électrique'!$C$24</f>
        <v>0</v>
      </c>
      <c r="I6436" s="14">
        <v>880</v>
      </c>
      <c r="J6436" s="14">
        <v>624</v>
      </c>
      <c r="K6436" s="14">
        <v>0</v>
      </c>
      <c r="L6436" s="14">
        <v>604</v>
      </c>
      <c r="M6436" s="14">
        <f>C6436-SUM(D6436:L6436)</f>
        <v>4801.5987087959802</v>
      </c>
      <c r="P6436" s="49">
        <f>D6437/('Parc électrique'!$C$22+'Parc électrique'!$C$23)</f>
        <v>0.18640625</v>
      </c>
      <c r="Q6436" s="49">
        <f t="shared" si="500"/>
        <v>0.18169777069850354</v>
      </c>
      <c r="R6436" s="49">
        <f t="shared" si="501"/>
        <v>0.2419663057576559</v>
      </c>
    </row>
    <row r="6437" spans="1:18" x14ac:dyDescent="0.3">
      <c r="A6437" s="35">
        <f t="shared" si="504"/>
        <v>44284</v>
      </c>
      <c r="B6437" s="36">
        <v>8.3333333333333329E-2</v>
      </c>
      <c r="C6437">
        <v>7769</v>
      </c>
      <c r="D6437">
        <v>1193</v>
      </c>
      <c r="E6437" s="49">
        <f t="shared" si="502"/>
        <v>0.18169777069850354</v>
      </c>
      <c r="F6437" s="49">
        <f t="shared" si="503"/>
        <v>0.2419663057576559</v>
      </c>
      <c r="G6437">
        <v>0</v>
      </c>
      <c r="H6437" s="51">
        <f>G6437/'Parc électrique'!$C$24</f>
        <v>0</v>
      </c>
      <c r="I6437" s="14">
        <v>880</v>
      </c>
      <c r="J6437" s="14">
        <v>291</v>
      </c>
      <c r="K6437" s="14">
        <v>0</v>
      </c>
      <c r="L6437" s="14">
        <v>603</v>
      </c>
      <c r="M6437" s="14">
        <f>C6437-SUM(D6437:L6437)</f>
        <v>4801.5763359235443</v>
      </c>
      <c r="P6437" s="49">
        <f>D6438/('Parc électrique'!$C$22+'Parc électrique'!$C$23)</f>
        <v>0.18812499999999999</v>
      </c>
      <c r="Q6437" s="49">
        <f t="shared" si="500"/>
        <v>0.18337310638809579</v>
      </c>
      <c r="R6437" s="49">
        <f t="shared" si="501"/>
        <v>0.24419734462046747</v>
      </c>
    </row>
    <row r="6438" spans="1:18" x14ac:dyDescent="0.3">
      <c r="A6438" s="35">
        <f t="shared" si="504"/>
        <v>44284</v>
      </c>
      <c r="B6438" s="36">
        <v>0.125</v>
      </c>
      <c r="C6438">
        <v>7393</v>
      </c>
      <c r="D6438">
        <v>1204</v>
      </c>
      <c r="E6438" s="49">
        <f t="shared" si="502"/>
        <v>0.18337310638809579</v>
      </c>
      <c r="F6438" s="49">
        <f t="shared" si="503"/>
        <v>0.24419734462046747</v>
      </c>
      <c r="G6438">
        <v>0</v>
      </c>
      <c r="H6438" s="51">
        <f>G6438/'Parc électrique'!$C$24</f>
        <v>0</v>
      </c>
      <c r="I6438" s="14">
        <v>880</v>
      </c>
      <c r="J6438" s="14">
        <v>0</v>
      </c>
      <c r="K6438" s="14">
        <v>-181</v>
      </c>
      <c r="L6438" s="14">
        <v>608</v>
      </c>
      <c r="M6438" s="14">
        <f>C6438-SUM(D6438:L6438)</f>
        <v>4881.5724295489917</v>
      </c>
      <c r="P6438" s="49">
        <f>D6439/('Parc électrique'!$C$22+'Parc électrique'!$C$23)</f>
        <v>0.18937499999999999</v>
      </c>
      <c r="Q6438" s="49">
        <f t="shared" si="500"/>
        <v>0.1845915323441629</v>
      </c>
      <c r="R6438" s="49">
        <f t="shared" si="501"/>
        <v>0.2458199183388759</v>
      </c>
    </row>
    <row r="6439" spans="1:18" x14ac:dyDescent="0.3">
      <c r="A6439" s="35">
        <f t="shared" si="504"/>
        <v>44284</v>
      </c>
      <c r="B6439" s="36">
        <v>0.16666666666666666</v>
      </c>
      <c r="C6439">
        <v>7384</v>
      </c>
      <c r="D6439">
        <v>1212</v>
      </c>
      <c r="E6439" s="49">
        <f t="shared" si="502"/>
        <v>0.1845915323441629</v>
      </c>
      <c r="F6439" s="49">
        <f t="shared" si="503"/>
        <v>0.2458199183388759</v>
      </c>
      <c r="G6439">
        <v>0</v>
      </c>
      <c r="H6439" s="51">
        <f>G6439/'Parc électrique'!$C$24</f>
        <v>0</v>
      </c>
      <c r="I6439" s="14">
        <v>880</v>
      </c>
      <c r="J6439" s="14">
        <v>0</v>
      </c>
      <c r="K6439" s="14">
        <v>-201</v>
      </c>
      <c r="L6439" s="14">
        <v>611</v>
      </c>
      <c r="M6439" s="14">
        <f>C6439-SUM(D6439:L6439)</f>
        <v>4881.5695885493169</v>
      </c>
      <c r="P6439" s="49">
        <f>D6440/('Parc électrique'!$C$22+'Parc électrique'!$C$23)</f>
        <v>0.19171874999999999</v>
      </c>
      <c r="Q6439" s="49">
        <f t="shared" si="500"/>
        <v>0.18687608101178868</v>
      </c>
      <c r="R6439" s="49">
        <f t="shared" si="501"/>
        <v>0.24886224406089172</v>
      </c>
    </row>
    <row r="6440" spans="1:18" x14ac:dyDescent="0.3">
      <c r="A6440" s="35">
        <f t="shared" si="504"/>
        <v>44284</v>
      </c>
      <c r="B6440" s="36">
        <v>0.20833333333333334</v>
      </c>
      <c r="C6440">
        <v>7973</v>
      </c>
      <c r="D6440">
        <v>1227</v>
      </c>
      <c r="E6440" s="49">
        <f t="shared" si="502"/>
        <v>0.18687608101178868</v>
      </c>
      <c r="F6440" s="49">
        <f t="shared" si="503"/>
        <v>0.24886224406089172</v>
      </c>
      <c r="G6440">
        <v>0</v>
      </c>
      <c r="H6440" s="51">
        <f>G6440/'Parc électrique'!$C$24</f>
        <v>0</v>
      </c>
      <c r="I6440" s="14">
        <v>880</v>
      </c>
      <c r="J6440" s="14">
        <v>0</v>
      </c>
      <c r="K6440" s="14">
        <v>364</v>
      </c>
      <c r="L6440" s="14">
        <v>620</v>
      </c>
      <c r="M6440" s="14">
        <f>C6440-SUM(D6440:L6440)</f>
        <v>4881.5642616749274</v>
      </c>
      <c r="P6440" s="49">
        <f>D6441/('Parc électrique'!$C$22+'Parc électrique'!$C$23)</f>
        <v>0.18968750000000001</v>
      </c>
      <c r="Q6440" s="49">
        <f t="shared" si="500"/>
        <v>0.18489613883317965</v>
      </c>
      <c r="R6440" s="49">
        <f t="shared" si="501"/>
        <v>0.24622556176847801</v>
      </c>
    </row>
    <row r="6441" spans="1:18" x14ac:dyDescent="0.3">
      <c r="A6441" s="35">
        <f t="shared" si="504"/>
        <v>44284</v>
      </c>
      <c r="B6441" s="36">
        <v>0.25</v>
      </c>
      <c r="C6441">
        <v>9188</v>
      </c>
      <c r="D6441">
        <v>1214</v>
      </c>
      <c r="E6441" s="49">
        <f t="shared" si="502"/>
        <v>0.18489613883317965</v>
      </c>
      <c r="F6441" s="49">
        <f t="shared" si="503"/>
        <v>0.24622556176847801</v>
      </c>
      <c r="G6441">
        <v>0</v>
      </c>
      <c r="H6441" s="51">
        <f>G6441/'Parc électrique'!$C$24</f>
        <v>0</v>
      </c>
      <c r="I6441" s="14">
        <v>880</v>
      </c>
      <c r="J6441" s="14">
        <v>1125</v>
      </c>
      <c r="K6441" s="14">
        <v>450</v>
      </c>
      <c r="L6441" s="14">
        <v>637</v>
      </c>
      <c r="M6441" s="14">
        <f>C6441-SUM(D6441:L6441)</f>
        <v>4881.5688782993984</v>
      </c>
      <c r="P6441" s="49">
        <f>D6442/('Parc électrique'!$C$22+'Parc électrique'!$C$23)</f>
        <v>0.17499999999999999</v>
      </c>
      <c r="Q6441" s="49">
        <f t="shared" si="500"/>
        <v>0.17057963384939143</v>
      </c>
      <c r="R6441" s="49">
        <f t="shared" si="501"/>
        <v>0.22716032057717905</v>
      </c>
    </row>
    <row r="6442" spans="1:18" x14ac:dyDescent="0.3">
      <c r="A6442" s="35">
        <f t="shared" si="504"/>
        <v>44284</v>
      </c>
      <c r="B6442" s="36">
        <v>0.29166666666666669</v>
      </c>
      <c r="C6442">
        <v>9978</v>
      </c>
      <c r="D6442">
        <v>1120</v>
      </c>
      <c r="E6442" s="49">
        <f t="shared" si="502"/>
        <v>0.17057963384939143</v>
      </c>
      <c r="F6442" s="49">
        <f t="shared" si="503"/>
        <v>0.22716032057717905</v>
      </c>
      <c r="G6442">
        <v>12</v>
      </c>
      <c r="H6442" s="51">
        <f>G6442/'Parc électrique'!$C$24</f>
        <v>4.0000000000000001E-3</v>
      </c>
      <c r="I6442" s="14">
        <v>880</v>
      </c>
      <c r="J6442" s="14">
        <v>1125</v>
      </c>
      <c r="K6442" s="14">
        <v>1200</v>
      </c>
      <c r="L6442" s="14">
        <v>653</v>
      </c>
      <c r="M6442" s="14">
        <f>C6442-SUM(D6442:L6442)</f>
        <v>4987.5982600455736</v>
      </c>
      <c r="P6442" s="49">
        <f>D6443/('Parc électrique'!$C$22+'Parc électrique'!$C$23)</f>
        <v>0.170625</v>
      </c>
      <c r="Q6442" s="49">
        <f t="shared" si="500"/>
        <v>0.16631514300315667</v>
      </c>
      <c r="R6442" s="49">
        <f t="shared" si="501"/>
        <v>0.22148131256274958</v>
      </c>
    </row>
    <row r="6443" spans="1:18" x14ac:dyDescent="0.3">
      <c r="A6443" s="35">
        <f t="shared" si="504"/>
        <v>44284</v>
      </c>
      <c r="B6443" s="36">
        <v>0.33333333333333331</v>
      </c>
      <c r="C6443">
        <v>10292</v>
      </c>
      <c r="D6443">
        <v>1092</v>
      </c>
      <c r="E6443" s="49">
        <f t="shared" si="502"/>
        <v>0.16631514300315667</v>
      </c>
      <c r="F6443" s="49">
        <f t="shared" si="503"/>
        <v>0.22148131256274958</v>
      </c>
      <c r="G6443">
        <v>215</v>
      </c>
      <c r="H6443" s="51">
        <f>G6443/'Parc électrique'!$C$24</f>
        <v>7.166666666666667E-2</v>
      </c>
      <c r="I6443" s="14">
        <v>880</v>
      </c>
      <c r="J6443" s="14">
        <v>1125</v>
      </c>
      <c r="K6443" s="14">
        <v>1200</v>
      </c>
      <c r="L6443" s="14">
        <v>652</v>
      </c>
      <c r="M6443" s="14">
        <f>C6443-SUM(D6443:L6443)</f>
        <v>5127.5405368777674</v>
      </c>
      <c r="P6443" s="49">
        <f>D6444/('Parc électrique'!$C$22+'Parc électrique'!$C$23)</f>
        <v>0.19109375000000001</v>
      </c>
      <c r="Q6443" s="49">
        <f t="shared" si="500"/>
        <v>0.18626686803375511</v>
      </c>
      <c r="R6443" s="49">
        <f t="shared" si="501"/>
        <v>0.24805095720168749</v>
      </c>
    </row>
    <row r="6444" spans="1:18" x14ac:dyDescent="0.3">
      <c r="A6444" s="35">
        <f t="shared" si="504"/>
        <v>44284</v>
      </c>
      <c r="B6444" s="36">
        <v>0.375</v>
      </c>
      <c r="C6444">
        <v>10349</v>
      </c>
      <c r="D6444">
        <v>1223</v>
      </c>
      <c r="E6444" s="49">
        <f t="shared" si="502"/>
        <v>0.18626686803375511</v>
      </c>
      <c r="F6444" s="49">
        <f t="shared" si="503"/>
        <v>0.24805095720168749</v>
      </c>
      <c r="G6444">
        <v>825</v>
      </c>
      <c r="H6444" s="51">
        <f>G6444/'Parc électrique'!$C$24</f>
        <v>0.27500000000000002</v>
      </c>
      <c r="I6444" s="14">
        <v>880</v>
      </c>
      <c r="J6444" s="14">
        <v>1125</v>
      </c>
      <c r="K6444" s="14">
        <v>766</v>
      </c>
      <c r="L6444" s="14">
        <v>648</v>
      </c>
      <c r="M6444" s="14">
        <f>C6444-SUM(D6444:L6444)</f>
        <v>4881.2906821747638</v>
      </c>
      <c r="P6444" s="49">
        <f>D6445/('Parc électrique'!$C$22+'Parc électrique'!$C$23)</f>
        <v>0.21828125000000001</v>
      </c>
      <c r="Q6444" s="49">
        <f t="shared" si="500"/>
        <v>0.21276763257821416</v>
      </c>
      <c r="R6444" s="49">
        <f t="shared" si="501"/>
        <v>0.28334193557707066</v>
      </c>
    </row>
    <row r="6445" spans="1:18" x14ac:dyDescent="0.3">
      <c r="A6445" s="35">
        <f t="shared" si="504"/>
        <v>44284</v>
      </c>
      <c r="B6445" s="36">
        <v>0.41666666666666669</v>
      </c>
      <c r="C6445">
        <v>10183</v>
      </c>
      <c r="D6445">
        <v>1397</v>
      </c>
      <c r="E6445" s="49">
        <f t="shared" si="502"/>
        <v>0.21276763257821416</v>
      </c>
      <c r="F6445" s="49">
        <f t="shared" si="503"/>
        <v>0.28334193557707066</v>
      </c>
      <c r="G6445">
        <v>1540</v>
      </c>
      <c r="H6445" s="51">
        <f>G6445/'Parc électrique'!$C$24</f>
        <v>0.51333333333333331</v>
      </c>
      <c r="I6445" s="14">
        <v>880</v>
      </c>
      <c r="J6445" s="14">
        <v>839</v>
      </c>
      <c r="K6445" s="14">
        <v>0</v>
      </c>
      <c r="L6445" s="14">
        <v>645</v>
      </c>
      <c r="M6445" s="14">
        <f>C6445-SUM(D6445:L6445)</f>
        <v>4880.990557098512</v>
      </c>
      <c r="P6445" s="49">
        <f>D6446/('Parc électrique'!$C$22+'Parc électrique'!$C$23)</f>
        <v>0.23765625000000001</v>
      </c>
      <c r="Q6445" s="49">
        <f t="shared" si="500"/>
        <v>0.23165323489725392</v>
      </c>
      <c r="R6445" s="49">
        <f t="shared" si="501"/>
        <v>0.30849182821240123</v>
      </c>
    </row>
    <row r="6446" spans="1:18" x14ac:dyDescent="0.3">
      <c r="A6446" s="35">
        <f t="shared" si="504"/>
        <v>44284</v>
      </c>
      <c r="B6446" s="36">
        <v>0.45833333333333331</v>
      </c>
      <c r="C6446">
        <v>10098</v>
      </c>
      <c r="D6446">
        <v>1521</v>
      </c>
      <c r="E6446" s="49">
        <f t="shared" si="502"/>
        <v>0.23165323489725392</v>
      </c>
      <c r="F6446" s="49">
        <f t="shared" si="503"/>
        <v>0.30849182821240123</v>
      </c>
      <c r="G6446">
        <v>2063</v>
      </c>
      <c r="H6446" s="51">
        <f>G6446/'Parc électrique'!$C$24</f>
        <v>0.68766666666666665</v>
      </c>
      <c r="I6446" s="14">
        <v>880</v>
      </c>
      <c r="J6446" s="14">
        <v>0</v>
      </c>
      <c r="K6446" s="14">
        <v>109</v>
      </c>
      <c r="L6446" s="14">
        <v>643</v>
      </c>
      <c r="M6446" s="14">
        <f>C6446-SUM(D6446:L6446)</f>
        <v>4880.7721882702235</v>
      </c>
      <c r="P6446" s="49">
        <f>D6447/('Parc électrique'!$C$22+'Parc électrique'!$C$23)</f>
        <v>0.26484374999999999</v>
      </c>
      <c r="Q6446" s="49">
        <f t="shared" si="500"/>
        <v>0.25815399944171291</v>
      </c>
      <c r="R6446" s="49">
        <f t="shared" si="501"/>
        <v>0.34378280658778432</v>
      </c>
    </row>
    <row r="6447" spans="1:18" x14ac:dyDescent="0.3">
      <c r="A6447" s="35">
        <f t="shared" si="504"/>
        <v>44284</v>
      </c>
      <c r="B6447" s="36">
        <v>0.5</v>
      </c>
      <c r="C6447">
        <v>10079</v>
      </c>
      <c r="D6447">
        <v>1695</v>
      </c>
      <c r="E6447" s="49">
        <f t="shared" si="502"/>
        <v>0.25815399944171291</v>
      </c>
      <c r="F6447" s="49">
        <f t="shared" si="503"/>
        <v>0.34378280658778432</v>
      </c>
      <c r="G6447">
        <v>2386</v>
      </c>
      <c r="H6447" s="51">
        <f>G6447/'Parc électrique'!$C$24</f>
        <v>0.79533333333333334</v>
      </c>
      <c r="I6447" s="14">
        <v>880</v>
      </c>
      <c r="J6447" s="14">
        <v>0</v>
      </c>
      <c r="K6447" s="14">
        <v>-407</v>
      </c>
      <c r="L6447" s="14">
        <v>643</v>
      </c>
      <c r="M6447" s="14">
        <f>C6447-SUM(D6447:L6447)</f>
        <v>4880.6027298606368</v>
      </c>
      <c r="P6447" s="49">
        <f>D6448/('Parc électrique'!$C$22+'Parc électrique'!$C$23)</f>
        <v>0.25515624999999997</v>
      </c>
      <c r="Q6447" s="49">
        <f t="shared" si="500"/>
        <v>0.24871119828219304</v>
      </c>
      <c r="R6447" s="49">
        <f t="shared" si="501"/>
        <v>0.33120786027011906</v>
      </c>
    </row>
    <row r="6448" spans="1:18" x14ac:dyDescent="0.3">
      <c r="A6448" s="35">
        <f t="shared" si="504"/>
        <v>44284</v>
      </c>
      <c r="B6448" s="36">
        <v>0.54166666666666663</v>
      </c>
      <c r="C6448">
        <v>9839</v>
      </c>
      <c r="D6448">
        <v>1633</v>
      </c>
      <c r="E6448" s="49">
        <f t="shared" si="502"/>
        <v>0.24871119828219304</v>
      </c>
      <c r="F6448" s="49">
        <f t="shared" si="503"/>
        <v>0.33120786027011906</v>
      </c>
      <c r="G6448">
        <v>2538</v>
      </c>
      <c r="H6448" s="51">
        <f>G6448/'Parc électrique'!$C$24</f>
        <v>0.84599999999999997</v>
      </c>
      <c r="I6448" s="14">
        <v>880</v>
      </c>
      <c r="J6448" s="14">
        <v>0</v>
      </c>
      <c r="K6448" s="14">
        <v>-657</v>
      </c>
      <c r="L6448" s="14">
        <v>643</v>
      </c>
      <c r="M6448" s="14">
        <f>C6448-SUM(D6448:L6448)</f>
        <v>4800.5740809414483</v>
      </c>
      <c r="P6448" s="49">
        <f>D6449/('Parc électrique'!$C$22+'Parc électrique'!$C$23)</f>
        <v>0.25390625</v>
      </c>
      <c r="Q6448" s="49">
        <f t="shared" si="500"/>
        <v>0.24749277232612599</v>
      </c>
      <c r="R6448" s="49">
        <f t="shared" si="501"/>
        <v>0.32958528655171071</v>
      </c>
    </row>
    <row r="6449" spans="1:18" x14ac:dyDescent="0.3">
      <c r="A6449" s="35">
        <f t="shared" si="504"/>
        <v>44284</v>
      </c>
      <c r="B6449" s="36">
        <v>0.58333333333333337</v>
      </c>
      <c r="C6449">
        <v>9556</v>
      </c>
      <c r="D6449">
        <v>1625</v>
      </c>
      <c r="E6449" s="49">
        <f t="shared" si="502"/>
        <v>0.24749277232612599</v>
      </c>
      <c r="F6449" s="49">
        <f t="shared" si="503"/>
        <v>0.32958528655171071</v>
      </c>
      <c r="G6449">
        <v>2530</v>
      </c>
      <c r="H6449" s="51">
        <f>G6449/'Parc électrique'!$C$24</f>
        <v>0.84333333333333338</v>
      </c>
      <c r="I6449" s="14">
        <v>880</v>
      </c>
      <c r="J6449" s="14">
        <v>0</v>
      </c>
      <c r="K6449" s="14">
        <v>-923</v>
      </c>
      <c r="L6449" s="14">
        <v>642</v>
      </c>
      <c r="M6449" s="14">
        <f>C6449-SUM(D6449:L6449)</f>
        <v>4800.5795886077894</v>
      </c>
      <c r="P6449" s="49">
        <f>D6450/('Parc électrique'!$C$22+'Parc électrique'!$C$23)</f>
        <v>0.28593750000000001</v>
      </c>
      <c r="Q6449" s="49">
        <f t="shared" si="500"/>
        <v>0.27871493745034498</v>
      </c>
      <c r="R6449" s="49">
        <f t="shared" si="501"/>
        <v>0.37116373808592651</v>
      </c>
    </row>
    <row r="6450" spans="1:18" x14ac:dyDescent="0.3">
      <c r="A6450" s="35">
        <f t="shared" si="504"/>
        <v>44284</v>
      </c>
      <c r="B6450" s="36">
        <v>0.625</v>
      </c>
      <c r="C6450">
        <v>9220</v>
      </c>
      <c r="D6450">
        <v>1830</v>
      </c>
      <c r="E6450" s="49">
        <f t="shared" si="502"/>
        <v>0.27871493745034498</v>
      </c>
      <c r="F6450" s="49">
        <f t="shared" si="503"/>
        <v>0.37116373808592651</v>
      </c>
      <c r="G6450">
        <v>2377</v>
      </c>
      <c r="H6450" s="51">
        <f>G6450/'Parc électrique'!$C$24</f>
        <v>0.79233333333333333</v>
      </c>
      <c r="I6450" s="14">
        <v>880</v>
      </c>
      <c r="J6450" s="14">
        <v>0</v>
      </c>
      <c r="K6450" s="14">
        <v>-1200</v>
      </c>
      <c r="L6450" s="14">
        <v>642</v>
      </c>
      <c r="M6450" s="14">
        <f>C6450-SUM(D6450:L6450)</f>
        <v>4689.5577879911298</v>
      </c>
      <c r="P6450" s="49">
        <f>D6451/('Parc électrique'!$C$22+'Parc électrique'!$C$23)</f>
        <v>0.29703125000000002</v>
      </c>
      <c r="Q6450" s="49">
        <f t="shared" si="500"/>
        <v>0.28952846781044034</v>
      </c>
      <c r="R6450" s="49">
        <f t="shared" si="501"/>
        <v>0.3855640798368013</v>
      </c>
    </row>
    <row r="6451" spans="1:18" x14ac:dyDescent="0.3">
      <c r="A6451" s="35">
        <f t="shared" si="504"/>
        <v>44284</v>
      </c>
      <c r="B6451" s="36">
        <v>0.66666666666666663</v>
      </c>
      <c r="C6451">
        <v>8941</v>
      </c>
      <c r="D6451">
        <v>1901</v>
      </c>
      <c r="E6451" s="49">
        <f t="shared" si="502"/>
        <v>0.28952846781044034</v>
      </c>
      <c r="F6451" s="49">
        <f t="shared" si="503"/>
        <v>0.3855640798368013</v>
      </c>
      <c r="G6451">
        <v>2078</v>
      </c>
      <c r="H6451" s="51">
        <f>G6451/'Parc électrique'!$C$24</f>
        <v>0.69266666666666665</v>
      </c>
      <c r="I6451" s="14">
        <v>880</v>
      </c>
      <c r="J6451" s="14">
        <v>0</v>
      </c>
      <c r="K6451" s="14">
        <v>-1200</v>
      </c>
      <c r="L6451" s="14">
        <v>642</v>
      </c>
      <c r="M6451" s="14">
        <f>C6451-SUM(D6451:L6451)</f>
        <v>4638.632240785686</v>
      </c>
      <c r="P6451" s="49">
        <f>D6452/('Parc électrique'!$C$22+'Parc électrique'!$C$23)</f>
        <v>0.31109375</v>
      </c>
      <c r="Q6451" s="49">
        <f t="shared" si="500"/>
        <v>0.30323575981619494</v>
      </c>
      <c r="R6451" s="49">
        <f t="shared" si="501"/>
        <v>0.40381803416889595</v>
      </c>
    </row>
    <row r="6452" spans="1:18" x14ac:dyDescent="0.3">
      <c r="A6452" s="35">
        <f t="shared" si="504"/>
        <v>44284</v>
      </c>
      <c r="B6452" s="36">
        <v>0.70833333333333337</v>
      </c>
      <c r="C6452">
        <v>8806</v>
      </c>
      <c r="D6452">
        <v>1991</v>
      </c>
      <c r="E6452" s="49">
        <f t="shared" si="502"/>
        <v>0.30323575981619494</v>
      </c>
      <c r="F6452" s="49">
        <f t="shared" si="503"/>
        <v>0.40381803416889595</v>
      </c>
      <c r="G6452">
        <v>1539</v>
      </c>
      <c r="H6452" s="51">
        <f>G6452/'Parc électrique'!$C$24</f>
        <v>0.51300000000000001</v>
      </c>
      <c r="I6452" s="14">
        <v>880</v>
      </c>
      <c r="J6452" s="14">
        <v>0</v>
      </c>
      <c r="K6452" s="14">
        <v>-1049</v>
      </c>
      <c r="L6452" s="14">
        <v>643</v>
      </c>
      <c r="M6452" s="14">
        <f>C6452-SUM(D6452:L6452)</f>
        <v>4800.7799462060148</v>
      </c>
      <c r="P6452" s="49">
        <f>D6453/('Parc électrique'!$C$22+'Parc électrique'!$C$23)</f>
        <v>0.26750000000000002</v>
      </c>
      <c r="Q6452" s="49">
        <f t="shared" si="500"/>
        <v>0.26074315459835551</v>
      </c>
      <c r="R6452" s="49">
        <f t="shared" si="501"/>
        <v>0.34723077573940231</v>
      </c>
    </row>
    <row r="6453" spans="1:18" x14ac:dyDescent="0.3">
      <c r="A6453" s="35">
        <f t="shared" si="504"/>
        <v>44284</v>
      </c>
      <c r="B6453" s="36">
        <v>0.75</v>
      </c>
      <c r="C6453">
        <v>9113</v>
      </c>
      <c r="D6453">
        <v>1712</v>
      </c>
      <c r="E6453" s="49">
        <f t="shared" si="502"/>
        <v>0.26074315459835551</v>
      </c>
      <c r="F6453" s="49">
        <f t="shared" si="503"/>
        <v>0.34723077573940231</v>
      </c>
      <c r="G6453">
        <v>803</v>
      </c>
      <c r="H6453" s="51">
        <f>G6453/'Parc électrique'!$C$24</f>
        <v>0.26766666666666666</v>
      </c>
      <c r="I6453" s="14">
        <v>880</v>
      </c>
      <c r="J6453" s="14">
        <v>114</v>
      </c>
      <c r="K6453" s="14">
        <v>0</v>
      </c>
      <c r="L6453" s="14">
        <v>642</v>
      </c>
      <c r="M6453" s="14">
        <f>C6453-SUM(D6453:L6453)</f>
        <v>4961.1243594029957</v>
      </c>
      <c r="P6453" s="49">
        <f>D6454/('Parc électrique'!$C$22+'Parc électrique'!$C$23)</f>
        <v>0.28593750000000001</v>
      </c>
      <c r="Q6453" s="49">
        <f t="shared" si="500"/>
        <v>0.27871493745034498</v>
      </c>
      <c r="R6453" s="49">
        <f t="shared" si="501"/>
        <v>0.37116373808592651</v>
      </c>
    </row>
    <row r="6454" spans="1:18" x14ac:dyDescent="0.3">
      <c r="A6454" s="35">
        <f t="shared" si="504"/>
        <v>44284</v>
      </c>
      <c r="B6454" s="36">
        <v>0.79166666666666663</v>
      </c>
      <c r="C6454">
        <v>9556</v>
      </c>
      <c r="D6454">
        <v>1830</v>
      </c>
      <c r="E6454" s="49">
        <f t="shared" si="502"/>
        <v>0.27871493745034498</v>
      </c>
      <c r="F6454" s="49">
        <f t="shared" si="503"/>
        <v>0.37116373808592651</v>
      </c>
      <c r="G6454">
        <v>159</v>
      </c>
      <c r="H6454" s="51">
        <f>G6454/'Parc électrique'!$C$24</f>
        <v>5.2999999999999999E-2</v>
      </c>
      <c r="I6454" s="14">
        <v>880</v>
      </c>
      <c r="J6454" s="14">
        <v>603</v>
      </c>
      <c r="K6454" s="14">
        <v>483</v>
      </c>
      <c r="L6454" s="14">
        <v>639</v>
      </c>
      <c r="M6454" s="14">
        <f>C6454-SUM(D6454:L6454)</f>
        <v>4961.2971213244637</v>
      </c>
      <c r="P6454" s="49">
        <f>D6455/('Parc électrique'!$C$22+'Parc électrique'!$C$23)</f>
        <v>0.30781249999999999</v>
      </c>
      <c r="Q6454" s="49">
        <f t="shared" si="500"/>
        <v>0.30003739168151883</v>
      </c>
      <c r="R6454" s="49">
        <f t="shared" si="501"/>
        <v>0.39955877815807384</v>
      </c>
    </row>
    <row r="6455" spans="1:18" x14ac:dyDescent="0.3">
      <c r="A6455" s="35">
        <f t="shared" si="504"/>
        <v>44284</v>
      </c>
      <c r="B6455" s="36">
        <v>0.83333333333333337</v>
      </c>
      <c r="C6455">
        <v>9265</v>
      </c>
      <c r="D6455">
        <v>1970</v>
      </c>
      <c r="E6455" s="49">
        <f t="shared" si="502"/>
        <v>0.30003739168151883</v>
      </c>
      <c r="F6455" s="49">
        <f t="shared" si="503"/>
        <v>0.39955877815807384</v>
      </c>
      <c r="G6455">
        <v>1</v>
      </c>
      <c r="H6455" s="51">
        <f>G6455/'Parc électrique'!$C$24</f>
        <v>3.3333333333333332E-4</v>
      </c>
      <c r="I6455" s="14">
        <v>880</v>
      </c>
      <c r="J6455" s="14">
        <v>818</v>
      </c>
      <c r="K6455" s="14">
        <v>0</v>
      </c>
      <c r="L6455" s="14">
        <v>634</v>
      </c>
      <c r="M6455" s="14">
        <f>C6455-SUM(D6455:L6455)</f>
        <v>4961.3000704968272</v>
      </c>
      <c r="P6455" s="49">
        <f>D6456/('Parc électrique'!$C$22+'Parc électrique'!$C$23)</f>
        <v>0.29890624999999998</v>
      </c>
      <c r="Q6455" s="49">
        <f t="shared" si="500"/>
        <v>0.29135610674454093</v>
      </c>
      <c r="R6455" s="49">
        <f t="shared" si="501"/>
        <v>0.38799794041441388</v>
      </c>
    </row>
    <row r="6456" spans="1:18" x14ac:dyDescent="0.3">
      <c r="A6456" s="35">
        <f t="shared" si="504"/>
        <v>44284</v>
      </c>
      <c r="B6456" s="36">
        <v>0.875</v>
      </c>
      <c r="C6456">
        <v>8778</v>
      </c>
      <c r="D6456">
        <v>1913</v>
      </c>
      <c r="E6456" s="49">
        <f t="shared" si="502"/>
        <v>0.29135610674454093</v>
      </c>
      <c r="F6456" s="49">
        <f t="shared" si="503"/>
        <v>0.38799794041441388</v>
      </c>
      <c r="G6456">
        <v>0</v>
      </c>
      <c r="H6456" s="51">
        <f>G6456/'Parc électrique'!$C$24</f>
        <v>0</v>
      </c>
      <c r="I6456" s="14">
        <v>880</v>
      </c>
      <c r="J6456" s="14">
        <v>397</v>
      </c>
      <c r="K6456" s="14">
        <v>0</v>
      </c>
      <c r="L6456" s="14">
        <v>626</v>
      </c>
      <c r="M6456" s="14">
        <f>C6456-SUM(D6456:L6456)</f>
        <v>4961.320645952841</v>
      </c>
      <c r="P6456" s="49">
        <f>D6457/('Parc électrique'!$C$22+'Parc électrique'!$C$23)</f>
        <v>0.24953125000000001</v>
      </c>
      <c r="Q6456" s="49">
        <f t="shared" si="500"/>
        <v>0.24322828147989123</v>
      </c>
      <c r="R6456" s="49">
        <f t="shared" si="501"/>
        <v>0.32390627853728127</v>
      </c>
    </row>
    <row r="6457" spans="1:18" x14ac:dyDescent="0.3">
      <c r="A6457" s="35">
        <f t="shared" si="504"/>
        <v>44284</v>
      </c>
      <c r="B6457" s="36">
        <v>0.91666666666666663</v>
      </c>
      <c r="C6457">
        <v>8952</v>
      </c>
      <c r="D6457">
        <v>1597</v>
      </c>
      <c r="E6457" s="49">
        <f t="shared" si="502"/>
        <v>0.24322828147989123</v>
      </c>
      <c r="F6457" s="49">
        <f t="shared" si="503"/>
        <v>0.32390627853728127</v>
      </c>
      <c r="G6457">
        <v>0</v>
      </c>
      <c r="H6457" s="51">
        <f>G6457/'Parc électrique'!$C$24</f>
        <v>0</v>
      </c>
      <c r="I6457" s="14">
        <v>880</v>
      </c>
      <c r="J6457" s="14">
        <v>892</v>
      </c>
      <c r="K6457" s="14">
        <v>0</v>
      </c>
      <c r="L6457" s="14">
        <v>621</v>
      </c>
      <c r="M6457" s="14">
        <f>C6457-SUM(D6457:L6457)</f>
        <v>4961.4328654399833</v>
      </c>
      <c r="P6457" s="49">
        <f>D6458/('Parc électrique'!$C$22+'Parc électrique'!$C$23)</f>
        <v>0.24124999999999999</v>
      </c>
      <c r="Q6457" s="49">
        <f t="shared" si="500"/>
        <v>0.23515620952094679</v>
      </c>
      <c r="R6457" s="49">
        <f t="shared" si="501"/>
        <v>0.31315672765282543</v>
      </c>
    </row>
    <row r="6458" spans="1:18" x14ac:dyDescent="0.3">
      <c r="A6458" s="35">
        <f t="shared" si="504"/>
        <v>44284</v>
      </c>
      <c r="B6458" s="36">
        <v>0.95833333333333337</v>
      </c>
      <c r="C6458">
        <v>9132</v>
      </c>
      <c r="D6458">
        <v>1544</v>
      </c>
      <c r="E6458" s="49">
        <f t="shared" si="502"/>
        <v>0.23515620952094679</v>
      </c>
      <c r="F6458" s="49">
        <f t="shared" si="503"/>
        <v>0.31315672765282543</v>
      </c>
      <c r="G6458">
        <v>0</v>
      </c>
      <c r="H6458" s="51">
        <f>G6458/'Parc électrique'!$C$24</f>
        <v>0</v>
      </c>
      <c r="I6458" s="14">
        <v>880</v>
      </c>
      <c r="J6458" s="14">
        <v>1125</v>
      </c>
      <c r="K6458" s="14">
        <v>84</v>
      </c>
      <c r="L6458" s="14">
        <v>617</v>
      </c>
      <c r="M6458" s="14">
        <f>C6458-SUM(D6458:L6458)</f>
        <v>4881.4516870628267</v>
      </c>
      <c r="P6458" s="49">
        <f>D6459/('Parc électrique'!$C$22+'Parc électrique'!$C$23)</f>
        <v>0.23906250000000001</v>
      </c>
      <c r="Q6458" s="49">
        <f t="shared" si="500"/>
        <v>0.23302396409782941</v>
      </c>
      <c r="R6458" s="49">
        <f t="shared" si="501"/>
        <v>0.31031722364561071</v>
      </c>
    </row>
    <row r="6459" spans="1:18" x14ac:dyDescent="0.3">
      <c r="A6459" s="35">
        <f t="shared" si="504"/>
        <v>44285</v>
      </c>
      <c r="B6459" s="36">
        <v>0</v>
      </c>
      <c r="C6459">
        <v>8587</v>
      </c>
      <c r="D6459">
        <v>1530</v>
      </c>
      <c r="E6459" s="49">
        <f t="shared" si="502"/>
        <v>0.23302396409782941</v>
      </c>
      <c r="F6459" s="49">
        <f t="shared" si="503"/>
        <v>0.31031722364561071</v>
      </c>
      <c r="G6459">
        <v>0</v>
      </c>
      <c r="H6459" s="51">
        <f>G6459/'Parc électrique'!$C$24</f>
        <v>0</v>
      </c>
      <c r="I6459" s="14">
        <v>880</v>
      </c>
      <c r="J6459" s="14">
        <v>687</v>
      </c>
      <c r="K6459" s="14">
        <v>0</v>
      </c>
      <c r="L6459" s="14">
        <v>608</v>
      </c>
      <c r="M6459" s="14">
        <f>C6459-SUM(D6459:L6459)</f>
        <v>4881.4566588122561</v>
      </c>
      <c r="P6459" s="49">
        <f>D6460/('Parc électrique'!$C$22+'Parc électrique'!$C$23)</f>
        <v>0.17921875000000001</v>
      </c>
      <c r="Q6459" s="49">
        <f t="shared" si="500"/>
        <v>0.17469182145111786</v>
      </c>
      <c r="R6459" s="49">
        <f t="shared" si="501"/>
        <v>0.23263650687680748</v>
      </c>
    </row>
    <row r="6460" spans="1:18" x14ac:dyDescent="0.3">
      <c r="A6460" s="35">
        <f t="shared" si="504"/>
        <v>44285</v>
      </c>
      <c r="B6460" s="36">
        <v>4.1666666666666664E-2</v>
      </c>
      <c r="C6460">
        <v>8251</v>
      </c>
      <c r="D6460">
        <v>1147</v>
      </c>
      <c r="E6460" s="49">
        <f t="shared" si="502"/>
        <v>0.17469182145111786</v>
      </c>
      <c r="F6460" s="49">
        <f t="shared" si="503"/>
        <v>0.23263650687680748</v>
      </c>
      <c r="G6460">
        <v>0</v>
      </c>
      <c r="H6460" s="51">
        <f>G6460/'Parc électrique'!$C$24</f>
        <v>0</v>
      </c>
      <c r="I6460" s="14">
        <v>880</v>
      </c>
      <c r="J6460" s="14">
        <v>739</v>
      </c>
      <c r="K6460" s="14">
        <v>0</v>
      </c>
      <c r="L6460" s="14">
        <v>603</v>
      </c>
      <c r="M6460" s="14">
        <f>C6460-SUM(D6460:L6460)</f>
        <v>4881.5926716716722</v>
      </c>
      <c r="P6460" s="49">
        <f>D6461/('Parc électrique'!$C$22+'Parc électrique'!$C$23)</f>
        <v>0.1978125</v>
      </c>
      <c r="Q6460" s="49">
        <f t="shared" si="500"/>
        <v>0.19281590754761571</v>
      </c>
      <c r="R6460" s="49">
        <f t="shared" si="501"/>
        <v>0.25677229093813275</v>
      </c>
    </row>
    <row r="6461" spans="1:18" x14ac:dyDescent="0.3">
      <c r="A6461" s="35">
        <f t="shared" si="504"/>
        <v>44285</v>
      </c>
      <c r="B6461" s="36">
        <v>8.3333333333333329E-2</v>
      </c>
      <c r="C6461">
        <v>7962</v>
      </c>
      <c r="D6461">
        <v>1266</v>
      </c>
      <c r="E6461" s="49">
        <f t="shared" si="502"/>
        <v>0.19281590754761571</v>
      </c>
      <c r="F6461" s="49">
        <f t="shared" si="503"/>
        <v>0.25677229093813275</v>
      </c>
      <c r="G6461">
        <v>0</v>
      </c>
      <c r="H6461" s="51">
        <f>G6461/'Parc électrique'!$C$24</f>
        <v>0</v>
      </c>
      <c r="I6461" s="14">
        <v>880</v>
      </c>
      <c r="J6461" s="14">
        <v>331</v>
      </c>
      <c r="K6461" s="14">
        <v>0</v>
      </c>
      <c r="L6461" s="14">
        <v>603</v>
      </c>
      <c r="M6461" s="14">
        <f>C6461-SUM(D6461:L6461)</f>
        <v>4881.5504118015142</v>
      </c>
      <c r="P6461" s="49">
        <f>D6462/('Parc électrique'!$C$22+'Parc électrique'!$C$23)</f>
        <v>0.18828125000000001</v>
      </c>
      <c r="Q6461" s="49">
        <f t="shared" si="500"/>
        <v>0.18352540963260419</v>
      </c>
      <c r="R6461" s="49">
        <f t="shared" si="501"/>
        <v>0.24440016633526854</v>
      </c>
    </row>
    <row r="6462" spans="1:18" x14ac:dyDescent="0.3">
      <c r="A6462" s="35">
        <f t="shared" si="504"/>
        <v>44285</v>
      </c>
      <c r="B6462" s="36">
        <v>0.125</v>
      </c>
      <c r="C6462">
        <v>7593</v>
      </c>
      <c r="D6462">
        <v>1205</v>
      </c>
      <c r="E6462" s="49">
        <f t="shared" si="502"/>
        <v>0.18352540963260419</v>
      </c>
      <c r="F6462" s="49">
        <f t="shared" si="503"/>
        <v>0.24440016633526854</v>
      </c>
      <c r="G6462">
        <v>0</v>
      </c>
      <c r="H6462" s="51">
        <f>G6462/'Parc électrique'!$C$24</f>
        <v>0</v>
      </c>
      <c r="I6462" s="14">
        <v>880</v>
      </c>
      <c r="J6462" s="14">
        <v>19</v>
      </c>
      <c r="K6462" s="14">
        <v>0</v>
      </c>
      <c r="L6462" s="14">
        <v>607</v>
      </c>
      <c r="M6462" s="14">
        <f>C6462-SUM(D6462:L6462)</f>
        <v>4881.5720744240316</v>
      </c>
      <c r="P6462" s="49">
        <f>D6463/('Parc électrique'!$C$22+'Parc électrique'!$C$23)</f>
        <v>0.17249999999999999</v>
      </c>
      <c r="Q6462" s="49">
        <f t="shared" si="500"/>
        <v>0.16814278193725726</v>
      </c>
      <c r="R6462" s="49">
        <f t="shared" si="501"/>
        <v>0.22391517314036222</v>
      </c>
    </row>
    <row r="6463" spans="1:18" x14ac:dyDescent="0.3">
      <c r="A6463" s="35">
        <f t="shared" si="504"/>
        <v>44285</v>
      </c>
      <c r="B6463" s="36">
        <v>0.16666666666666666</v>
      </c>
      <c r="C6463">
        <v>7550</v>
      </c>
      <c r="D6463">
        <v>1104</v>
      </c>
      <c r="E6463" s="49">
        <f t="shared" si="502"/>
        <v>0.16814278193725726</v>
      </c>
      <c r="F6463" s="49">
        <f t="shared" si="503"/>
        <v>0.22391517314036222</v>
      </c>
      <c r="G6463">
        <v>0</v>
      </c>
      <c r="H6463" s="51">
        <f>G6463/'Parc électrique'!$C$24</f>
        <v>0</v>
      </c>
      <c r="I6463" s="14">
        <v>880</v>
      </c>
      <c r="J6463" s="14">
        <v>0</v>
      </c>
      <c r="K6463" s="14">
        <v>-86</v>
      </c>
      <c r="L6463" s="14">
        <v>610</v>
      </c>
      <c r="M6463" s="14">
        <f>C6463-SUM(D6463:L6463)</f>
        <v>5041.6079420449223</v>
      </c>
      <c r="P6463" s="49">
        <f>D6464/('Parc électrique'!$C$22+'Parc électrique'!$C$23)</f>
        <v>0.17953125</v>
      </c>
      <c r="Q6463" s="49">
        <f t="shared" si="500"/>
        <v>0.17499642794013462</v>
      </c>
      <c r="R6463" s="49">
        <f t="shared" si="501"/>
        <v>0.2330421503064096</v>
      </c>
    </row>
    <row r="6464" spans="1:18" x14ac:dyDescent="0.3">
      <c r="A6464" s="35">
        <f t="shared" si="504"/>
        <v>44285</v>
      </c>
      <c r="B6464" s="36">
        <v>0.20833333333333334</v>
      </c>
      <c r="C6464">
        <v>8070</v>
      </c>
      <c r="D6464">
        <v>1149</v>
      </c>
      <c r="E6464" s="49">
        <f t="shared" si="502"/>
        <v>0.17499642794013462</v>
      </c>
      <c r="F6464" s="49">
        <f t="shared" si="503"/>
        <v>0.2330421503064096</v>
      </c>
      <c r="G6464">
        <v>0</v>
      </c>
      <c r="H6464" s="51">
        <f>G6464/'Parc électrique'!$C$24</f>
        <v>0</v>
      </c>
      <c r="I6464" s="14">
        <v>880</v>
      </c>
      <c r="J6464" s="14">
        <v>380</v>
      </c>
      <c r="K6464" s="14">
        <v>0</v>
      </c>
      <c r="L6464" s="14">
        <v>619</v>
      </c>
      <c r="M6464" s="14">
        <f>C6464-SUM(D6464:L6464)</f>
        <v>5041.5919614217537</v>
      </c>
      <c r="P6464" s="49">
        <f>D6465/('Parc électrique'!$C$22+'Parc électrique'!$C$23)</f>
        <v>0.17796875000000001</v>
      </c>
      <c r="Q6464" s="49">
        <f t="shared" si="500"/>
        <v>0.17347339549505078</v>
      </c>
      <c r="R6464" s="49">
        <f t="shared" si="501"/>
        <v>0.2310139331583991</v>
      </c>
    </row>
    <row r="6465" spans="1:18" x14ac:dyDescent="0.3">
      <c r="A6465" s="35">
        <f t="shared" si="504"/>
        <v>44285</v>
      </c>
      <c r="B6465" s="36">
        <v>0.25</v>
      </c>
      <c r="C6465">
        <v>9217</v>
      </c>
      <c r="D6465">
        <v>1139</v>
      </c>
      <c r="E6465" s="49">
        <f t="shared" si="502"/>
        <v>0.17347339549505078</v>
      </c>
      <c r="F6465" s="49">
        <f t="shared" si="503"/>
        <v>0.2310139331583991</v>
      </c>
      <c r="G6465">
        <v>0</v>
      </c>
      <c r="H6465" s="51">
        <f>G6465/'Parc électrique'!$C$24</f>
        <v>0</v>
      </c>
      <c r="I6465" s="14">
        <v>880</v>
      </c>
      <c r="J6465" s="14">
        <v>1309</v>
      </c>
      <c r="K6465" s="14">
        <v>211</v>
      </c>
      <c r="L6465" s="14">
        <v>636</v>
      </c>
      <c r="M6465" s="14">
        <f>C6465-SUM(D6465:L6465)</f>
        <v>5041.595512671347</v>
      </c>
      <c r="P6465" s="49">
        <f>D6466/('Parc électrique'!$C$22+'Parc électrique'!$C$23)</f>
        <v>0.16593749999999999</v>
      </c>
      <c r="Q6465" s="49">
        <f t="shared" si="500"/>
        <v>0.1617460456679051</v>
      </c>
      <c r="R6465" s="49">
        <f t="shared" si="501"/>
        <v>0.215396661118718</v>
      </c>
    </row>
    <row r="6466" spans="1:18" x14ac:dyDescent="0.3">
      <c r="A6466" s="35">
        <f t="shared" si="504"/>
        <v>44285</v>
      </c>
      <c r="B6466" s="36">
        <v>0.29166666666666669</v>
      </c>
      <c r="C6466">
        <v>9965</v>
      </c>
      <c r="D6466">
        <v>1062</v>
      </c>
      <c r="E6466" s="49">
        <f t="shared" si="502"/>
        <v>0.1617460456679051</v>
      </c>
      <c r="F6466" s="49">
        <f t="shared" si="503"/>
        <v>0.215396661118718</v>
      </c>
      <c r="G6466">
        <v>12</v>
      </c>
      <c r="H6466" s="51">
        <f>G6466/'Parc électrique'!$C$24</f>
        <v>4.0000000000000001E-3</v>
      </c>
      <c r="I6466" s="14">
        <v>880</v>
      </c>
      <c r="J6466" s="14">
        <v>1309</v>
      </c>
      <c r="K6466" s="14">
        <v>504</v>
      </c>
      <c r="L6466" s="14">
        <v>653</v>
      </c>
      <c r="M6466" s="14">
        <f>C6466-SUM(D6466:L6466)</f>
        <v>5544.6188572932133</v>
      </c>
      <c r="P6466" s="49">
        <f>D6467/('Parc électrique'!$C$22+'Parc électrique'!$C$23)</f>
        <v>0.13640625000000001</v>
      </c>
      <c r="Q6466" s="49">
        <f t="shared" si="500"/>
        <v>0.1329607324558203</v>
      </c>
      <c r="R6466" s="49">
        <f t="shared" si="501"/>
        <v>0.17706335702131903</v>
      </c>
    </row>
    <row r="6467" spans="1:18" x14ac:dyDescent="0.3">
      <c r="A6467" s="35">
        <f t="shared" si="504"/>
        <v>44285</v>
      </c>
      <c r="B6467" s="36">
        <v>0.33333333333333331</v>
      </c>
      <c r="C6467">
        <v>10249</v>
      </c>
      <c r="D6467">
        <v>873</v>
      </c>
      <c r="E6467" s="49">
        <f t="shared" si="502"/>
        <v>0.1329607324558203</v>
      </c>
      <c r="F6467" s="49">
        <f t="shared" si="503"/>
        <v>0.17706335702131903</v>
      </c>
      <c r="G6467">
        <v>231</v>
      </c>
      <c r="H6467" s="51">
        <f>G6467/'Parc électrique'!$C$24</f>
        <v>7.6999999999999999E-2</v>
      </c>
      <c r="I6467" s="14">
        <v>880</v>
      </c>
      <c r="J6467" s="14">
        <v>1309</v>
      </c>
      <c r="K6467" s="14">
        <v>0</v>
      </c>
      <c r="L6467" s="14">
        <v>651</v>
      </c>
      <c r="M6467" s="14">
        <f>C6467-SUM(D6467:L6467)</f>
        <v>6304.6129759105224</v>
      </c>
      <c r="P6467" s="49">
        <f>D6468/('Parc électrique'!$C$22+'Parc électrique'!$C$23)</f>
        <v>0.13609375000000001</v>
      </c>
      <c r="Q6467" s="49">
        <f t="shared" ref="Q6467:Q6530" si="505">P6467/$T$3*$T$8</f>
        <v>0.13265612596680354</v>
      </c>
      <c r="R6467" s="49">
        <f t="shared" ref="R6467:R6530" si="506">P6467/$T$3*$T$4</f>
        <v>0.17665771359171695</v>
      </c>
    </row>
    <row r="6468" spans="1:18" x14ac:dyDescent="0.3">
      <c r="A6468" s="35">
        <f t="shared" si="504"/>
        <v>44285</v>
      </c>
      <c r="B6468" s="36">
        <v>0.375</v>
      </c>
      <c r="C6468">
        <v>10258</v>
      </c>
      <c r="D6468">
        <v>871</v>
      </c>
      <c r="E6468" s="49">
        <f t="shared" ref="E6468:E6531" si="507">P6467/$T$3*$T$8</f>
        <v>0.13265612596680354</v>
      </c>
      <c r="F6468" s="49">
        <f t="shared" ref="F6468:F6531" si="508">P6467/$T$3*$T$4</f>
        <v>0.17665771359171695</v>
      </c>
      <c r="G6468">
        <v>904</v>
      </c>
      <c r="H6468" s="51">
        <f>G6468/'Parc électrique'!$C$24</f>
        <v>0.30133333333333334</v>
      </c>
      <c r="I6468" s="14">
        <v>880</v>
      </c>
      <c r="J6468" s="14">
        <v>1309</v>
      </c>
      <c r="K6468" s="14">
        <v>845</v>
      </c>
      <c r="L6468" s="14">
        <v>647</v>
      </c>
      <c r="M6468" s="14">
        <f>C6468-SUM(D6468:L6468)</f>
        <v>4801.3893528271083</v>
      </c>
      <c r="P6468" s="49">
        <f>D6469/('Parc électrique'!$C$22+'Parc électrique'!$C$23)</f>
        <v>0.16421875</v>
      </c>
      <c r="Q6468" s="49">
        <f t="shared" si="505"/>
        <v>0.16007070997831285</v>
      </c>
      <c r="R6468" s="49">
        <f t="shared" si="506"/>
        <v>0.21316562225590641</v>
      </c>
    </row>
    <row r="6469" spans="1:18" x14ac:dyDescent="0.3">
      <c r="A6469" s="35">
        <f t="shared" si="504"/>
        <v>44285</v>
      </c>
      <c r="B6469" s="36">
        <v>0.41666666666666669</v>
      </c>
      <c r="C6469">
        <v>10054</v>
      </c>
      <c r="D6469">
        <v>1051</v>
      </c>
      <c r="E6469" s="49">
        <f t="shared" si="507"/>
        <v>0.16007070997831285</v>
      </c>
      <c r="F6469" s="49">
        <f t="shared" si="508"/>
        <v>0.21316562225590641</v>
      </c>
      <c r="G6469">
        <v>1696</v>
      </c>
      <c r="H6469" s="51">
        <f>G6469/'Parc électrique'!$C$24</f>
        <v>0.56533333333333335</v>
      </c>
      <c r="I6469" s="14">
        <v>880</v>
      </c>
      <c r="J6469" s="14">
        <v>981</v>
      </c>
      <c r="K6469" s="14">
        <v>0</v>
      </c>
      <c r="L6469" s="14">
        <v>644</v>
      </c>
      <c r="M6469" s="14">
        <f>C6469-SUM(D6469:L6469)</f>
        <v>4801.0614303344319</v>
      </c>
      <c r="P6469" s="49">
        <f>D6470/('Parc électrique'!$C$22+'Parc électrique'!$C$23)</f>
        <v>0.15375</v>
      </c>
      <c r="Q6469" s="49">
        <f t="shared" si="505"/>
        <v>0.14986639259625106</v>
      </c>
      <c r="R6469" s="49">
        <f t="shared" si="506"/>
        <v>0.19957656736423587</v>
      </c>
    </row>
    <row r="6470" spans="1:18" x14ac:dyDescent="0.3">
      <c r="A6470" s="35">
        <f t="shared" si="504"/>
        <v>44285</v>
      </c>
      <c r="B6470" s="36">
        <v>0.45833333333333331</v>
      </c>
      <c r="C6470">
        <v>9982</v>
      </c>
      <c r="D6470">
        <v>984</v>
      </c>
      <c r="E6470" s="49">
        <f t="shared" si="507"/>
        <v>0.14986639259625106</v>
      </c>
      <c r="F6470" s="49">
        <f t="shared" si="508"/>
        <v>0.19957656736423587</v>
      </c>
      <c r="G6470">
        <v>2260</v>
      </c>
      <c r="H6470" s="51">
        <f>G6470/'Parc électrique'!$C$24</f>
        <v>0.7533333333333333</v>
      </c>
      <c r="I6470" s="14">
        <v>880</v>
      </c>
      <c r="J6470" s="14">
        <v>414</v>
      </c>
      <c r="K6470" s="14">
        <v>0</v>
      </c>
      <c r="L6470" s="14">
        <v>642</v>
      </c>
      <c r="M6470" s="14">
        <f>C6470-SUM(D6470:L6470)</f>
        <v>4800.8972237067064</v>
      </c>
      <c r="P6470" s="49">
        <f>D6471/('Parc électrique'!$C$22+'Parc électrique'!$C$23)</f>
        <v>0.18359375</v>
      </c>
      <c r="Q6470" s="49">
        <f t="shared" si="505"/>
        <v>0.17895631229735262</v>
      </c>
      <c r="R6470" s="49">
        <f t="shared" si="506"/>
        <v>0.23831551489123695</v>
      </c>
    </row>
    <row r="6471" spans="1:18" x14ac:dyDescent="0.3">
      <c r="A6471" s="35">
        <f t="shared" si="504"/>
        <v>44285</v>
      </c>
      <c r="B6471" s="36">
        <v>0.5</v>
      </c>
      <c r="C6471">
        <v>9938</v>
      </c>
      <c r="D6471">
        <v>1175</v>
      </c>
      <c r="E6471" s="49">
        <f t="shared" si="507"/>
        <v>0.17895631229735262</v>
      </c>
      <c r="F6471" s="49">
        <f t="shared" si="508"/>
        <v>0.23831551489123695</v>
      </c>
      <c r="G6471">
        <v>2623</v>
      </c>
      <c r="H6471" s="51">
        <f>G6471/'Parc électrique'!$C$24</f>
        <v>0.8743333333333333</v>
      </c>
      <c r="I6471" s="14">
        <v>880</v>
      </c>
      <c r="J6471" s="14">
        <v>0</v>
      </c>
      <c r="K6471" s="14">
        <v>-184</v>
      </c>
      <c r="L6471" s="14">
        <v>642</v>
      </c>
      <c r="M6471" s="14">
        <f>C6471-SUM(D6471:L6471)</f>
        <v>4800.7083948394784</v>
      </c>
      <c r="P6471" s="49">
        <f>D6472/('Parc électrique'!$C$22+'Parc électrique'!$C$23)</f>
        <v>0.17078125</v>
      </c>
      <c r="Q6471" s="49">
        <f t="shared" si="505"/>
        <v>0.16646744624766505</v>
      </c>
      <c r="R6471" s="49">
        <f t="shared" si="506"/>
        <v>0.22168413427755063</v>
      </c>
    </row>
    <row r="6472" spans="1:18" x14ac:dyDescent="0.3">
      <c r="A6472" s="35">
        <f t="shared" si="504"/>
        <v>44285</v>
      </c>
      <c r="B6472" s="36">
        <v>0.54166666666666663</v>
      </c>
      <c r="C6472">
        <v>9699</v>
      </c>
      <c r="D6472">
        <v>1093</v>
      </c>
      <c r="E6472" s="49">
        <f t="shared" si="507"/>
        <v>0.16646744624766505</v>
      </c>
      <c r="F6472" s="49">
        <f t="shared" si="508"/>
        <v>0.22168413427755063</v>
      </c>
      <c r="G6472">
        <v>2757</v>
      </c>
      <c r="H6472" s="51">
        <f>G6472/'Parc électrique'!$C$24</f>
        <v>0.91900000000000004</v>
      </c>
      <c r="I6472" s="14">
        <v>880</v>
      </c>
      <c r="J6472" s="14">
        <v>0</v>
      </c>
      <c r="K6472" s="14">
        <v>-475</v>
      </c>
      <c r="L6472" s="14">
        <v>642</v>
      </c>
      <c r="M6472" s="14">
        <f>C6472-SUM(D6472:L6472)</f>
        <v>4800.692848419475</v>
      </c>
      <c r="P6472" s="49">
        <f>D6473/('Parc électrique'!$C$22+'Parc électrique'!$C$23)</f>
        <v>0.16484375000000001</v>
      </c>
      <c r="Q6472" s="49">
        <f t="shared" si="505"/>
        <v>0.16067992295634642</v>
      </c>
      <c r="R6472" s="49">
        <f t="shared" si="506"/>
        <v>0.21397690911511066</v>
      </c>
    </row>
    <row r="6473" spans="1:18" x14ac:dyDescent="0.3">
      <c r="A6473" s="35">
        <f t="shared" si="504"/>
        <v>44285</v>
      </c>
      <c r="B6473" s="36">
        <v>0.58333333333333337</v>
      </c>
      <c r="C6473">
        <v>9495</v>
      </c>
      <c r="D6473">
        <v>1055</v>
      </c>
      <c r="E6473" s="49">
        <f t="shared" si="507"/>
        <v>0.16067992295634642</v>
      </c>
      <c r="F6473" s="49">
        <f t="shared" si="508"/>
        <v>0.21397690911511066</v>
      </c>
      <c r="G6473">
        <v>2699</v>
      </c>
      <c r="H6473" s="51">
        <f>G6473/'Parc électrique'!$C$24</f>
        <v>0.89966666666666661</v>
      </c>
      <c r="I6473" s="14">
        <v>880</v>
      </c>
      <c r="J6473" s="14">
        <v>0</v>
      </c>
      <c r="K6473" s="14">
        <v>-583</v>
      </c>
      <c r="L6473" s="14">
        <v>642</v>
      </c>
      <c r="M6473" s="14">
        <f>C6473-SUM(D6473:L6473)</f>
        <v>4800.7256765012617</v>
      </c>
      <c r="P6473" s="49">
        <f>D6474/('Parc électrique'!$C$22+'Parc électrique'!$C$23)</f>
        <v>0.18781249999999999</v>
      </c>
      <c r="Q6473" s="49">
        <f t="shared" si="505"/>
        <v>0.18306849989907903</v>
      </c>
      <c r="R6473" s="49">
        <f t="shared" si="506"/>
        <v>0.24379170119086538</v>
      </c>
    </row>
    <row r="6474" spans="1:18" x14ac:dyDescent="0.3">
      <c r="A6474" s="35">
        <f t="shared" si="504"/>
        <v>44285</v>
      </c>
      <c r="B6474" s="36">
        <v>0.625</v>
      </c>
      <c r="C6474">
        <v>9201</v>
      </c>
      <c r="D6474">
        <v>1202</v>
      </c>
      <c r="E6474" s="49">
        <f t="shared" si="507"/>
        <v>0.18306849989907903</v>
      </c>
      <c r="F6474" s="49">
        <f t="shared" si="508"/>
        <v>0.24379170119086538</v>
      </c>
      <c r="G6474">
        <v>2481</v>
      </c>
      <c r="H6474" s="51">
        <f>G6474/'Parc électrique'!$C$24</f>
        <v>0.82699999999999996</v>
      </c>
      <c r="I6474" s="14">
        <v>880</v>
      </c>
      <c r="J6474" s="14">
        <v>0</v>
      </c>
      <c r="K6474" s="14">
        <v>-805</v>
      </c>
      <c r="L6474" s="14">
        <v>641</v>
      </c>
      <c r="M6474" s="14">
        <f>C6474-SUM(D6474:L6474)</f>
        <v>4800.74613979891</v>
      </c>
      <c r="P6474" s="49">
        <f>D6475/('Parc électrique'!$C$22+'Parc électrique'!$C$23)</f>
        <v>0.18609375</v>
      </c>
      <c r="Q6474" s="49">
        <f t="shared" si="505"/>
        <v>0.18139316420948681</v>
      </c>
      <c r="R6474" s="49">
        <f t="shared" si="506"/>
        <v>0.24156066232805382</v>
      </c>
    </row>
    <row r="6475" spans="1:18" x14ac:dyDescent="0.3">
      <c r="A6475" s="35">
        <f t="shared" si="504"/>
        <v>44285</v>
      </c>
      <c r="B6475" s="36">
        <v>0.66666666666666663</v>
      </c>
      <c r="C6475">
        <v>8978</v>
      </c>
      <c r="D6475">
        <v>1191</v>
      </c>
      <c r="E6475" s="49">
        <f t="shared" si="507"/>
        <v>0.18139316420948681</v>
      </c>
      <c r="F6475" s="49">
        <f t="shared" si="508"/>
        <v>0.24156066232805382</v>
      </c>
      <c r="G6475">
        <v>2069</v>
      </c>
      <c r="H6475" s="51">
        <f>G6475/'Parc électrique'!$C$24</f>
        <v>0.68966666666666665</v>
      </c>
      <c r="I6475" s="14">
        <v>880</v>
      </c>
      <c r="J6475" s="14">
        <v>0</v>
      </c>
      <c r="K6475" s="14">
        <v>-605</v>
      </c>
      <c r="L6475" s="14">
        <v>641</v>
      </c>
      <c r="M6475" s="14">
        <f>C6475-SUM(D6475:L6475)</f>
        <v>4800.8873795067957</v>
      </c>
      <c r="P6475" s="49">
        <f>D6476/('Parc électrique'!$C$22+'Parc électrique'!$C$23)</f>
        <v>0.204375</v>
      </c>
      <c r="Q6475" s="49">
        <f t="shared" si="505"/>
        <v>0.19921264381696788</v>
      </c>
      <c r="R6475" s="49">
        <f t="shared" si="506"/>
        <v>0.26529080295977697</v>
      </c>
    </row>
    <row r="6476" spans="1:18" x14ac:dyDescent="0.3">
      <c r="A6476" s="35">
        <f t="shared" si="504"/>
        <v>44285</v>
      </c>
      <c r="B6476" s="36">
        <v>0.70833333333333337</v>
      </c>
      <c r="C6476">
        <v>8893</v>
      </c>
      <c r="D6476">
        <v>1308</v>
      </c>
      <c r="E6476" s="49">
        <f t="shared" si="507"/>
        <v>0.19921264381696788</v>
      </c>
      <c r="F6476" s="49">
        <f t="shared" si="508"/>
        <v>0.26529080295977697</v>
      </c>
      <c r="G6476">
        <v>1473</v>
      </c>
      <c r="H6476" s="51">
        <f>G6476/'Parc électrique'!$C$24</f>
        <v>0.49099999999999999</v>
      </c>
      <c r="I6476" s="14">
        <v>880</v>
      </c>
      <c r="J6476" s="14">
        <v>0</v>
      </c>
      <c r="K6476" s="14">
        <v>-212</v>
      </c>
      <c r="L6476" s="14">
        <v>642</v>
      </c>
      <c r="M6476" s="14">
        <f>C6476-SUM(D6476:L6476)</f>
        <v>4801.0444965532233</v>
      </c>
      <c r="P6476" s="49">
        <f>D6477/('Parc électrique'!$C$22+'Parc électrique'!$C$23)</f>
        <v>0.20953125</v>
      </c>
      <c r="Q6476" s="49">
        <f t="shared" si="505"/>
        <v>0.20423865088574461</v>
      </c>
      <c r="R6476" s="49">
        <f t="shared" si="506"/>
        <v>0.27198391954821172</v>
      </c>
    </row>
    <row r="6477" spans="1:18" x14ac:dyDescent="0.3">
      <c r="A6477" s="35">
        <f t="shared" si="504"/>
        <v>44285</v>
      </c>
      <c r="B6477" s="36">
        <v>0.75</v>
      </c>
      <c r="C6477">
        <v>9195</v>
      </c>
      <c r="D6477">
        <v>1341</v>
      </c>
      <c r="E6477" s="49">
        <f t="shared" si="507"/>
        <v>0.20423865088574461</v>
      </c>
      <c r="F6477" s="49">
        <f t="shared" si="508"/>
        <v>0.27198391954821172</v>
      </c>
      <c r="G6477">
        <v>739</v>
      </c>
      <c r="H6477" s="51">
        <f>G6477/'Parc électrique'!$C$24</f>
        <v>0.24633333333333332</v>
      </c>
      <c r="I6477" s="14">
        <v>880</v>
      </c>
      <c r="J6477" s="14">
        <v>791</v>
      </c>
      <c r="K6477" s="14">
        <v>0</v>
      </c>
      <c r="L6477" s="14">
        <v>642</v>
      </c>
      <c r="M6477" s="14">
        <f>C6477-SUM(D6477:L6477)</f>
        <v>4801.277444096233</v>
      </c>
      <c r="P6477" s="49">
        <f>D6478/('Parc électrique'!$C$22+'Parc électrique'!$C$23)</f>
        <v>0.25015625000000002</v>
      </c>
      <c r="Q6477" s="49">
        <f t="shared" si="505"/>
        <v>0.24383749445792477</v>
      </c>
      <c r="R6477" s="49">
        <f t="shared" si="506"/>
        <v>0.3247175653964855</v>
      </c>
    </row>
    <row r="6478" spans="1:18" x14ac:dyDescent="0.3">
      <c r="A6478" s="35">
        <f t="shared" si="504"/>
        <v>44285</v>
      </c>
      <c r="B6478" s="36">
        <v>0.79166666666666663</v>
      </c>
      <c r="C6478">
        <v>9592</v>
      </c>
      <c r="D6478">
        <v>1601</v>
      </c>
      <c r="E6478" s="49">
        <f t="shared" si="507"/>
        <v>0.24383749445792477</v>
      </c>
      <c r="F6478" s="49">
        <f t="shared" si="508"/>
        <v>0.3247175653964855</v>
      </c>
      <c r="G6478">
        <v>151</v>
      </c>
      <c r="H6478" s="51">
        <f>G6478/'Parc électrique'!$C$24</f>
        <v>5.0333333333333334E-2</v>
      </c>
      <c r="I6478" s="14">
        <v>880</v>
      </c>
      <c r="J6478" s="14">
        <v>1309</v>
      </c>
      <c r="K6478" s="14">
        <v>211</v>
      </c>
      <c r="L6478" s="14">
        <v>638</v>
      </c>
      <c r="M6478" s="14">
        <f>C6478-SUM(D6478:L6478)</f>
        <v>4801.3811116068118</v>
      </c>
      <c r="P6478" s="49">
        <f>D6479/('Parc électrique'!$C$22+'Parc électrique'!$C$23)</f>
        <v>0.24281249999999999</v>
      </c>
      <c r="Q6478" s="49">
        <f t="shared" si="505"/>
        <v>0.23667924196603066</v>
      </c>
      <c r="R6478" s="49">
        <f t="shared" si="506"/>
        <v>0.31518494480083598</v>
      </c>
    </row>
    <row r="6479" spans="1:18" x14ac:dyDescent="0.3">
      <c r="A6479" s="35">
        <f t="shared" si="504"/>
        <v>44285</v>
      </c>
      <c r="B6479" s="36">
        <v>0.83333333333333337</v>
      </c>
      <c r="C6479">
        <v>9268</v>
      </c>
      <c r="D6479">
        <v>1554</v>
      </c>
      <c r="E6479" s="49">
        <f t="shared" si="507"/>
        <v>0.23667924196603066</v>
      </c>
      <c r="F6479" s="49">
        <f t="shared" si="508"/>
        <v>0.31518494480083598</v>
      </c>
      <c r="G6479">
        <v>2</v>
      </c>
      <c r="H6479" s="51">
        <f>G6479/'Parc électrique'!$C$24</f>
        <v>6.6666666666666664E-4</v>
      </c>
      <c r="I6479" s="14">
        <v>880</v>
      </c>
      <c r="J6479" s="14">
        <v>1309</v>
      </c>
      <c r="K6479" s="14">
        <v>87</v>
      </c>
      <c r="L6479" s="14">
        <v>634</v>
      </c>
      <c r="M6479" s="14">
        <f>C6479-SUM(D6479:L6479)</f>
        <v>4801.4474691465666</v>
      </c>
      <c r="P6479" s="49">
        <f>D6480/('Parc électrique'!$C$22+'Parc électrique'!$C$23)</f>
        <v>0.20921875000000001</v>
      </c>
      <c r="Q6479" s="49">
        <f t="shared" si="505"/>
        <v>0.20393404439672783</v>
      </c>
      <c r="R6479" s="49">
        <f t="shared" si="506"/>
        <v>0.27157827611860963</v>
      </c>
    </row>
    <row r="6480" spans="1:18" x14ac:dyDescent="0.3">
      <c r="A6480" s="35">
        <f t="shared" si="504"/>
        <v>44285</v>
      </c>
      <c r="B6480" s="36">
        <v>0.875</v>
      </c>
      <c r="C6480">
        <v>8770</v>
      </c>
      <c r="D6480">
        <v>1339</v>
      </c>
      <c r="E6480" s="49">
        <f t="shared" si="507"/>
        <v>0.20393404439672783</v>
      </c>
      <c r="F6480" s="49">
        <f t="shared" si="508"/>
        <v>0.27157827611860963</v>
      </c>
      <c r="G6480">
        <v>0</v>
      </c>
      <c r="H6480" s="51">
        <f>G6480/'Parc électrique'!$C$24</f>
        <v>0</v>
      </c>
      <c r="I6480" s="14">
        <v>880</v>
      </c>
      <c r="J6480" s="14">
        <v>1124</v>
      </c>
      <c r="K6480" s="14">
        <v>0</v>
      </c>
      <c r="L6480" s="14">
        <v>625</v>
      </c>
      <c r="M6480" s="14">
        <f>C6480-SUM(D6480:L6480)</f>
        <v>4801.524487679485</v>
      </c>
      <c r="P6480" s="49">
        <f>D6481/('Parc électrique'!$C$22+'Parc électrique'!$C$23)</f>
        <v>0.18765625</v>
      </c>
      <c r="Q6480" s="49">
        <f t="shared" si="505"/>
        <v>0.18291619665457065</v>
      </c>
      <c r="R6480" s="49">
        <f t="shared" si="506"/>
        <v>0.24358887947606433</v>
      </c>
    </row>
    <row r="6481" spans="1:18" x14ac:dyDescent="0.3">
      <c r="A6481" s="35">
        <f t="shared" si="504"/>
        <v>44285</v>
      </c>
      <c r="B6481" s="36">
        <v>0.91666666666666663</v>
      </c>
      <c r="C6481">
        <v>8936</v>
      </c>
      <c r="D6481">
        <v>1201</v>
      </c>
      <c r="E6481" s="49">
        <f t="shared" si="507"/>
        <v>0.18291619665457065</v>
      </c>
      <c r="F6481" s="49">
        <f t="shared" si="508"/>
        <v>0.24358887947606433</v>
      </c>
      <c r="G6481">
        <v>0</v>
      </c>
      <c r="H6481" s="51">
        <f>G6481/'Parc électrique'!$C$24</f>
        <v>0</v>
      </c>
      <c r="I6481" s="14">
        <v>880</v>
      </c>
      <c r="J6481" s="14">
        <v>1309</v>
      </c>
      <c r="K6481" s="14">
        <v>124</v>
      </c>
      <c r="L6481" s="14">
        <v>620</v>
      </c>
      <c r="M6481" s="14">
        <f>C6481-SUM(D6481:L6481)</f>
        <v>4801.5734949238695</v>
      </c>
      <c r="P6481" s="49">
        <f>D6482/('Parc électrique'!$C$22+'Parc électrique'!$C$23)</f>
        <v>0.17796875000000001</v>
      </c>
      <c r="Q6481" s="49">
        <f t="shared" si="505"/>
        <v>0.17347339549505078</v>
      </c>
      <c r="R6481" s="49">
        <f t="shared" si="506"/>
        <v>0.2310139331583991</v>
      </c>
    </row>
    <row r="6482" spans="1:18" x14ac:dyDescent="0.3">
      <c r="A6482" s="35">
        <f t="shared" si="504"/>
        <v>44285</v>
      </c>
      <c r="B6482" s="36">
        <v>0.95833333333333337</v>
      </c>
      <c r="C6482">
        <v>9125</v>
      </c>
      <c r="D6482">
        <v>1139</v>
      </c>
      <c r="E6482" s="49">
        <f t="shared" si="507"/>
        <v>0.17347339549505078</v>
      </c>
      <c r="F6482" s="49">
        <f t="shared" si="508"/>
        <v>0.2310139331583991</v>
      </c>
      <c r="G6482">
        <v>0</v>
      </c>
      <c r="H6482" s="51">
        <f>G6482/'Parc électrique'!$C$24</f>
        <v>0</v>
      </c>
      <c r="I6482" s="14">
        <v>880</v>
      </c>
      <c r="J6482" s="14">
        <v>1309</v>
      </c>
      <c r="K6482" s="14">
        <v>379</v>
      </c>
      <c r="L6482" s="14">
        <v>616</v>
      </c>
      <c r="M6482" s="14">
        <f>C6482-SUM(D6482:L6482)</f>
        <v>4801.595512671347</v>
      </c>
      <c r="P6482" s="49">
        <f>D6483/('Parc électrique'!$C$22+'Parc électrique'!$C$23)</f>
        <v>0.16359375000000001</v>
      </c>
      <c r="Q6482" s="49">
        <f t="shared" si="505"/>
        <v>0.15946149700027934</v>
      </c>
      <c r="R6482" s="49">
        <f t="shared" si="506"/>
        <v>0.21235433539670223</v>
      </c>
    </row>
    <row r="6483" spans="1:18" x14ac:dyDescent="0.3">
      <c r="A6483" s="35">
        <f t="shared" si="504"/>
        <v>44286</v>
      </c>
      <c r="B6483" s="36">
        <v>0</v>
      </c>
      <c r="C6483">
        <v>8556</v>
      </c>
      <c r="D6483">
        <v>1047</v>
      </c>
      <c r="E6483" s="49">
        <f t="shared" si="507"/>
        <v>0.15946149700027934</v>
      </c>
      <c r="F6483" s="49">
        <f t="shared" si="508"/>
        <v>0.21235433539670223</v>
      </c>
      <c r="G6483">
        <v>0</v>
      </c>
      <c r="H6483" s="51">
        <f>G6483/'Parc électrique'!$C$24</f>
        <v>0</v>
      </c>
      <c r="I6483" s="14">
        <v>880</v>
      </c>
      <c r="J6483" s="14">
        <v>0</v>
      </c>
      <c r="K6483" s="14">
        <v>979</v>
      </c>
      <c r="L6483" s="14">
        <v>608</v>
      </c>
      <c r="M6483" s="14">
        <f>C6483-SUM(D6483:L6483)</f>
        <v>5041.6281841676027</v>
      </c>
      <c r="P6483" s="49">
        <f>D6484/('Parc électrique'!$C$22+'Parc électrique'!$C$23)</f>
        <v>0.14234374999999999</v>
      </c>
      <c r="Q6483" s="49">
        <f t="shared" si="505"/>
        <v>0.13874825574713892</v>
      </c>
      <c r="R6483" s="49">
        <f t="shared" si="506"/>
        <v>0.18477058218375902</v>
      </c>
    </row>
    <row r="6484" spans="1:18" x14ac:dyDescent="0.3">
      <c r="A6484" s="35">
        <f t="shared" si="504"/>
        <v>44286</v>
      </c>
      <c r="B6484" s="36">
        <v>4.1666666666666664E-2</v>
      </c>
      <c r="C6484">
        <v>8216</v>
      </c>
      <c r="D6484">
        <v>911</v>
      </c>
      <c r="E6484" s="49">
        <f t="shared" si="507"/>
        <v>0.13874825574713892</v>
      </c>
      <c r="F6484" s="49">
        <f t="shared" si="508"/>
        <v>0.18477058218375902</v>
      </c>
      <c r="G6484">
        <v>0</v>
      </c>
      <c r="H6484" s="51">
        <f>G6484/'Parc électrique'!$C$24</f>
        <v>0</v>
      </c>
      <c r="I6484" s="14">
        <v>880</v>
      </c>
      <c r="J6484" s="14">
        <v>780</v>
      </c>
      <c r="K6484" s="14">
        <v>0</v>
      </c>
      <c r="L6484" s="14">
        <v>603</v>
      </c>
      <c r="M6484" s="14">
        <f>C6484-SUM(D6484:L6484)</f>
        <v>5041.6764811620687</v>
      </c>
      <c r="P6484" s="49">
        <f>D6485/('Parc électrique'!$C$22+'Parc électrique'!$C$23)</f>
        <v>0.12343750000000001</v>
      </c>
      <c r="Q6484" s="49">
        <f t="shared" si="505"/>
        <v>0.12031956316162433</v>
      </c>
      <c r="R6484" s="49">
        <f t="shared" si="506"/>
        <v>0.16022915469283167</v>
      </c>
    </row>
    <row r="6485" spans="1:18" x14ac:dyDescent="0.3">
      <c r="A6485" s="35">
        <f t="shared" si="504"/>
        <v>44286</v>
      </c>
      <c r="B6485" s="36">
        <v>8.3333333333333329E-2</v>
      </c>
      <c r="C6485">
        <v>7924</v>
      </c>
      <c r="D6485">
        <v>790</v>
      </c>
      <c r="E6485" s="49">
        <f t="shared" si="507"/>
        <v>0.12031956316162433</v>
      </c>
      <c r="F6485" s="49">
        <f t="shared" si="508"/>
        <v>0.16022915469283167</v>
      </c>
      <c r="G6485">
        <v>0</v>
      </c>
      <c r="H6485" s="51">
        <f>G6485/'Parc électrique'!$C$24</f>
        <v>0</v>
      </c>
      <c r="I6485" s="14">
        <v>880</v>
      </c>
      <c r="J6485" s="14">
        <v>609</v>
      </c>
      <c r="K6485" s="14">
        <v>0</v>
      </c>
      <c r="L6485" s="14">
        <v>603</v>
      </c>
      <c r="M6485" s="14">
        <f>C6485-SUM(D6485:L6485)</f>
        <v>5041.7194512821461</v>
      </c>
      <c r="P6485" s="49">
        <f>D6486/('Parc électrique'!$C$22+'Parc électrique'!$C$23)</f>
        <v>0.11390625</v>
      </c>
      <c r="Q6485" s="49">
        <f t="shared" si="505"/>
        <v>0.11102906524661282</v>
      </c>
      <c r="R6485" s="49">
        <f t="shared" si="506"/>
        <v>0.14785703008996745</v>
      </c>
    </row>
    <row r="6486" spans="1:18" x14ac:dyDescent="0.3">
      <c r="A6486" s="35">
        <f t="shared" si="504"/>
        <v>44286</v>
      </c>
      <c r="B6486" s="36">
        <v>0.125</v>
      </c>
      <c r="C6486">
        <v>7552</v>
      </c>
      <c r="D6486">
        <v>729</v>
      </c>
      <c r="E6486" s="49">
        <f t="shared" si="507"/>
        <v>0.11102906524661282</v>
      </c>
      <c r="F6486" s="49">
        <f t="shared" si="508"/>
        <v>0.14785703008996745</v>
      </c>
      <c r="G6486">
        <v>0</v>
      </c>
      <c r="H6486" s="51">
        <f>G6486/'Parc électrique'!$C$24</f>
        <v>0</v>
      </c>
      <c r="I6486" s="14">
        <v>880</v>
      </c>
      <c r="J6486" s="14">
        <v>294</v>
      </c>
      <c r="K6486" s="14">
        <v>0</v>
      </c>
      <c r="L6486" s="14">
        <v>607</v>
      </c>
      <c r="M6486" s="14">
        <f>C6486-SUM(D6486:L6486)</f>
        <v>5041.7411139046635</v>
      </c>
      <c r="P6486" s="49">
        <f>D6487/('Parc électrique'!$C$22+'Parc électrique'!$C$23)</f>
        <v>0.11796875</v>
      </c>
      <c r="Q6486" s="49">
        <f t="shared" si="505"/>
        <v>0.11498894960383085</v>
      </c>
      <c r="R6486" s="49">
        <f t="shared" si="506"/>
        <v>0.15313039467479481</v>
      </c>
    </row>
    <row r="6487" spans="1:18" x14ac:dyDescent="0.3">
      <c r="A6487" s="35">
        <f t="shared" si="504"/>
        <v>44286</v>
      </c>
      <c r="B6487" s="36">
        <v>0.16666666666666666</v>
      </c>
      <c r="C6487">
        <v>7505</v>
      </c>
      <c r="D6487">
        <v>755</v>
      </c>
      <c r="E6487" s="49">
        <f t="shared" si="507"/>
        <v>0.11498894960383085</v>
      </c>
      <c r="F6487" s="49">
        <f t="shared" si="508"/>
        <v>0.15313039467479481</v>
      </c>
      <c r="G6487">
        <v>0</v>
      </c>
      <c r="H6487" s="51">
        <f>G6487/'Parc électrique'!$C$24</f>
        <v>0</v>
      </c>
      <c r="I6487" s="14">
        <v>880</v>
      </c>
      <c r="J6487" s="14">
        <v>218</v>
      </c>
      <c r="K6487" s="14">
        <v>0</v>
      </c>
      <c r="L6487" s="14">
        <v>610</v>
      </c>
      <c r="M6487" s="14">
        <f>C6487-SUM(D6487:L6487)</f>
        <v>5041.7318806557214</v>
      </c>
      <c r="P6487" s="49">
        <f>D6488/('Parc électrique'!$C$22+'Parc électrique'!$C$23)</f>
        <v>0.1165625</v>
      </c>
      <c r="Q6487" s="49">
        <f t="shared" si="505"/>
        <v>0.11361822040325538</v>
      </c>
      <c r="R6487" s="49">
        <f t="shared" si="506"/>
        <v>0.15130499924158536</v>
      </c>
    </row>
    <row r="6488" spans="1:18" x14ac:dyDescent="0.3">
      <c r="A6488" s="35">
        <f t="shared" si="504"/>
        <v>44286</v>
      </c>
      <c r="B6488" s="36">
        <v>0.20833333333333334</v>
      </c>
      <c r="C6488">
        <v>8016</v>
      </c>
      <c r="D6488">
        <v>746</v>
      </c>
      <c r="E6488" s="49">
        <f t="shared" si="507"/>
        <v>0.11361822040325538</v>
      </c>
      <c r="F6488" s="49">
        <f t="shared" si="508"/>
        <v>0.15130499924158536</v>
      </c>
      <c r="G6488">
        <v>0</v>
      </c>
      <c r="H6488" s="51">
        <f>G6488/'Parc électrique'!$C$24</f>
        <v>0</v>
      </c>
      <c r="I6488" s="14">
        <v>880</v>
      </c>
      <c r="J6488" s="14">
        <v>729</v>
      </c>
      <c r="K6488" s="14">
        <v>0</v>
      </c>
      <c r="L6488" s="14">
        <v>619</v>
      </c>
      <c r="M6488" s="14">
        <f>C6488-SUM(D6488:L6488)</f>
        <v>5041.7350767803546</v>
      </c>
      <c r="P6488" s="49">
        <f>D6489/('Parc électrique'!$C$22+'Parc électrique'!$C$23)</f>
        <v>0.11765625</v>
      </c>
      <c r="Q6488" s="49">
        <f t="shared" si="505"/>
        <v>0.11468434311481407</v>
      </c>
      <c r="R6488" s="49">
        <f t="shared" si="506"/>
        <v>0.15272475124519272</v>
      </c>
    </row>
    <row r="6489" spans="1:18" x14ac:dyDescent="0.3">
      <c r="A6489" s="35">
        <f t="shared" si="504"/>
        <v>44286</v>
      </c>
      <c r="B6489" s="36">
        <v>0.25</v>
      </c>
      <c r="C6489">
        <v>9153</v>
      </c>
      <c r="D6489">
        <v>753</v>
      </c>
      <c r="E6489" s="49">
        <f t="shared" si="507"/>
        <v>0.11468434311481407</v>
      </c>
      <c r="F6489" s="49">
        <f t="shared" si="508"/>
        <v>0.15272475124519272</v>
      </c>
      <c r="G6489">
        <v>0</v>
      </c>
      <c r="H6489" s="51">
        <f>G6489/'Parc électrique'!$C$24</f>
        <v>0</v>
      </c>
      <c r="I6489" s="14">
        <v>880</v>
      </c>
      <c r="J6489" s="14">
        <v>1466</v>
      </c>
      <c r="K6489" s="14">
        <v>0</v>
      </c>
      <c r="L6489" s="14">
        <v>636</v>
      </c>
      <c r="M6489" s="14">
        <f>C6489-SUM(D6489:L6489)</f>
        <v>5417.7325909056399</v>
      </c>
      <c r="P6489" s="49">
        <f>D6490/('Parc électrique'!$C$22+'Parc électrique'!$C$23)</f>
        <v>0.11421874999999999</v>
      </c>
      <c r="Q6489" s="49">
        <f t="shared" si="505"/>
        <v>0.11133367173562959</v>
      </c>
      <c r="R6489" s="49">
        <f t="shared" si="506"/>
        <v>0.14826267351956954</v>
      </c>
    </row>
    <row r="6490" spans="1:18" x14ac:dyDescent="0.3">
      <c r="A6490" s="35">
        <f t="shared" si="504"/>
        <v>44286</v>
      </c>
      <c r="B6490" s="36">
        <v>0.29166666666666669</v>
      </c>
      <c r="C6490">
        <v>9883</v>
      </c>
      <c r="D6490">
        <v>731</v>
      </c>
      <c r="E6490" s="49">
        <f t="shared" si="507"/>
        <v>0.11133367173562959</v>
      </c>
      <c r="F6490" s="49">
        <f t="shared" si="508"/>
        <v>0.14826267351956954</v>
      </c>
      <c r="G6490">
        <v>16</v>
      </c>
      <c r="H6490" s="51">
        <f>G6490/'Parc électrique'!$C$24</f>
        <v>5.3333333333333332E-3</v>
      </c>
      <c r="I6490" s="14">
        <v>880</v>
      </c>
      <c r="J6490" s="14">
        <v>1466</v>
      </c>
      <c r="K6490" s="14">
        <v>0</v>
      </c>
      <c r="L6490" s="14">
        <v>653</v>
      </c>
      <c r="M6490" s="14">
        <f>C6490-SUM(D6490:L6490)</f>
        <v>6136.7350703214115</v>
      </c>
      <c r="P6490" s="49">
        <f>D6491/('Parc électrique'!$C$22+'Parc électrique'!$C$23)</f>
        <v>0.12109375</v>
      </c>
      <c r="Q6490" s="49">
        <f t="shared" si="505"/>
        <v>0.11803501449399854</v>
      </c>
      <c r="R6490" s="49">
        <f t="shared" si="506"/>
        <v>0.15718682897081587</v>
      </c>
    </row>
    <row r="6491" spans="1:18" x14ac:dyDescent="0.3">
      <c r="A6491" s="35">
        <f t="shared" si="504"/>
        <v>44286</v>
      </c>
      <c r="B6491" s="36">
        <v>0.33333333333333331</v>
      </c>
      <c r="C6491">
        <v>10151</v>
      </c>
      <c r="D6491">
        <v>775</v>
      </c>
      <c r="E6491" s="49">
        <f t="shared" si="507"/>
        <v>0.11803501449399854</v>
      </c>
      <c r="F6491" s="49">
        <f t="shared" si="508"/>
        <v>0.15718682897081587</v>
      </c>
      <c r="G6491">
        <v>247</v>
      </c>
      <c r="H6491" s="51">
        <f>G6491/'Parc électrique'!$C$24</f>
        <v>8.2333333333333328E-2</v>
      </c>
      <c r="I6491" s="14">
        <v>880</v>
      </c>
      <c r="J6491" s="14">
        <v>1466</v>
      </c>
      <c r="K6491" s="14">
        <v>707</v>
      </c>
      <c r="L6491" s="14">
        <v>651</v>
      </c>
      <c r="M6491" s="14">
        <f>C6491-SUM(D6491:L6491)</f>
        <v>5424.6424448232019</v>
      </c>
      <c r="P6491" s="49">
        <f>D6492/('Parc électrique'!$C$22+'Parc électrique'!$C$23)</f>
        <v>0.11984375</v>
      </c>
      <c r="Q6491" s="49">
        <f t="shared" si="505"/>
        <v>0.11681658853793146</v>
      </c>
      <c r="R6491" s="49">
        <f t="shared" si="506"/>
        <v>0.15556425525240744</v>
      </c>
    </row>
    <row r="6492" spans="1:18" x14ac:dyDescent="0.3">
      <c r="A6492" s="35">
        <f t="shared" ref="A6492:A6555" si="509">A6468+1</f>
        <v>44286</v>
      </c>
      <c r="B6492" s="36">
        <v>0.375</v>
      </c>
      <c r="C6492">
        <v>10153</v>
      </c>
      <c r="D6492">
        <v>767</v>
      </c>
      <c r="E6492" s="49">
        <f t="shared" si="507"/>
        <v>0.11681658853793146</v>
      </c>
      <c r="F6492" s="49">
        <f t="shared" si="508"/>
        <v>0.15556425525240744</v>
      </c>
      <c r="G6492">
        <v>931</v>
      </c>
      <c r="H6492" s="51">
        <f>G6492/'Parc électrique'!$C$24</f>
        <v>0.31033333333333335</v>
      </c>
      <c r="I6492" s="14">
        <v>880</v>
      </c>
      <c r="J6492" s="14">
        <v>1466</v>
      </c>
      <c r="K6492" s="14">
        <v>0</v>
      </c>
      <c r="L6492" s="14">
        <v>647</v>
      </c>
      <c r="M6492" s="14">
        <f>C6492-SUM(D6492:L6492)</f>
        <v>5461.4172858228758</v>
      </c>
      <c r="P6492" s="49">
        <f>D6493/('Parc électrique'!$C$22+'Parc électrique'!$C$23)</f>
        <v>0.12375</v>
      </c>
      <c r="Q6492" s="49">
        <f t="shared" si="505"/>
        <v>0.12062416965064111</v>
      </c>
      <c r="R6492" s="49">
        <f t="shared" si="506"/>
        <v>0.16063479812243378</v>
      </c>
    </row>
    <row r="6493" spans="1:18" x14ac:dyDescent="0.3">
      <c r="A6493" s="35">
        <f t="shared" si="509"/>
        <v>44286</v>
      </c>
      <c r="B6493" s="36">
        <v>0.41666666666666669</v>
      </c>
      <c r="C6493">
        <v>9964</v>
      </c>
      <c r="D6493">
        <v>792</v>
      </c>
      <c r="E6493" s="49">
        <f t="shared" si="507"/>
        <v>0.12062416965064111</v>
      </c>
      <c r="F6493" s="49">
        <f t="shared" si="508"/>
        <v>0.16063479812243378</v>
      </c>
      <c r="G6493">
        <v>1725</v>
      </c>
      <c r="H6493" s="51">
        <f>G6493/'Parc électrique'!$C$24</f>
        <v>0.57499999999999996</v>
      </c>
      <c r="I6493" s="14">
        <v>880</v>
      </c>
      <c r="J6493" s="14">
        <v>961</v>
      </c>
      <c r="K6493" s="14">
        <v>0</v>
      </c>
      <c r="L6493" s="14">
        <v>644</v>
      </c>
      <c r="M6493" s="14">
        <f>C6493-SUM(D6493:L6493)</f>
        <v>4961.1437410322269</v>
      </c>
      <c r="P6493" s="49">
        <f>D6494/('Parc électrique'!$C$22+'Parc électrique'!$C$23)</f>
        <v>0.1121875</v>
      </c>
      <c r="Q6493" s="49">
        <f t="shared" si="505"/>
        <v>0.10935372955702058</v>
      </c>
      <c r="R6493" s="49">
        <f t="shared" si="506"/>
        <v>0.14562599122715586</v>
      </c>
    </row>
    <row r="6494" spans="1:18" x14ac:dyDescent="0.3">
      <c r="A6494" s="35">
        <f t="shared" si="509"/>
        <v>44286</v>
      </c>
      <c r="B6494" s="36">
        <v>0.45833333333333331</v>
      </c>
      <c r="C6494">
        <v>9922</v>
      </c>
      <c r="D6494">
        <v>718</v>
      </c>
      <c r="E6494" s="49">
        <f t="shared" si="507"/>
        <v>0.10935372955702058</v>
      </c>
      <c r="F6494" s="49">
        <f t="shared" si="508"/>
        <v>0.14562599122715586</v>
      </c>
      <c r="G6494">
        <v>2290</v>
      </c>
      <c r="H6494" s="51">
        <f>G6494/'Parc électrique'!$C$24</f>
        <v>0.76333333333333331</v>
      </c>
      <c r="I6494" s="14">
        <v>880</v>
      </c>
      <c r="J6494" s="14">
        <v>430</v>
      </c>
      <c r="K6494" s="14">
        <v>0</v>
      </c>
      <c r="L6494" s="14">
        <v>642</v>
      </c>
      <c r="M6494" s="14">
        <f>C6494-SUM(D6494:L6494)</f>
        <v>4960.9816869458828</v>
      </c>
      <c r="P6494" s="49">
        <f>D6495/('Parc électrique'!$C$22+'Parc électrique'!$C$23)</f>
        <v>0.11671875</v>
      </c>
      <c r="Q6494" s="49">
        <f t="shared" si="505"/>
        <v>0.11377052364776376</v>
      </c>
      <c r="R6494" s="49">
        <f t="shared" si="506"/>
        <v>0.15150782095638637</v>
      </c>
    </row>
    <row r="6495" spans="1:18" x14ac:dyDescent="0.3">
      <c r="A6495" s="35">
        <f t="shared" si="509"/>
        <v>44286</v>
      </c>
      <c r="B6495" s="36">
        <v>0.5</v>
      </c>
      <c r="C6495">
        <v>9906</v>
      </c>
      <c r="D6495">
        <v>747</v>
      </c>
      <c r="E6495" s="49">
        <f t="shared" si="507"/>
        <v>0.11377052364776376</v>
      </c>
      <c r="F6495" s="49">
        <f t="shared" si="508"/>
        <v>0.15150782095638637</v>
      </c>
      <c r="G6495">
        <v>2656</v>
      </c>
      <c r="H6495" s="51">
        <f>G6495/'Parc électrique'!$C$24</f>
        <v>0.88533333333333331</v>
      </c>
      <c r="I6495" s="14">
        <v>880</v>
      </c>
      <c r="J6495" s="14">
        <v>18</v>
      </c>
      <c r="K6495" s="14">
        <v>0</v>
      </c>
      <c r="L6495" s="14">
        <v>643</v>
      </c>
      <c r="M6495" s="14">
        <f>C6495-SUM(D6495:L6495)</f>
        <v>4960.8493883220626</v>
      </c>
      <c r="P6495" s="49">
        <f>D6496/('Parc électrique'!$C$22+'Parc électrique'!$C$23)</f>
        <v>0.13921875</v>
      </c>
      <c r="Q6495" s="49">
        <f t="shared" si="505"/>
        <v>0.13570219085697122</v>
      </c>
      <c r="R6495" s="49">
        <f t="shared" si="506"/>
        <v>0.18071414788773799</v>
      </c>
    </row>
    <row r="6496" spans="1:18" x14ac:dyDescent="0.3">
      <c r="A6496" s="35">
        <f t="shared" si="509"/>
        <v>44286</v>
      </c>
      <c r="B6496" s="36">
        <v>0.54166666666666663</v>
      </c>
      <c r="C6496">
        <v>9683</v>
      </c>
      <c r="D6496">
        <v>891</v>
      </c>
      <c r="E6496" s="49">
        <f t="shared" si="507"/>
        <v>0.13570219085697122</v>
      </c>
      <c r="F6496" s="49">
        <f t="shared" si="508"/>
        <v>0.18071414788773799</v>
      </c>
      <c r="G6496">
        <v>2812</v>
      </c>
      <c r="H6496" s="51">
        <f>G6496/'Parc électrique'!$C$24</f>
        <v>0.93733333333333335</v>
      </c>
      <c r="I6496" s="14">
        <v>880</v>
      </c>
      <c r="J6496" s="14">
        <v>0</v>
      </c>
      <c r="K6496" s="14">
        <v>-504</v>
      </c>
      <c r="L6496" s="14">
        <v>642</v>
      </c>
      <c r="M6496" s="14">
        <f>C6496-SUM(D6496:L6496)</f>
        <v>4960.7462503279221</v>
      </c>
      <c r="P6496" s="49">
        <f>D6497/('Parc électrique'!$C$22+'Parc électrique'!$C$23)</f>
        <v>0.1590625</v>
      </c>
      <c r="Q6496" s="49">
        <f t="shared" si="505"/>
        <v>0.15504470290953615</v>
      </c>
      <c r="R6496" s="49">
        <f t="shared" si="506"/>
        <v>0.20647250566747166</v>
      </c>
    </row>
    <row r="6497" spans="1:18" x14ac:dyDescent="0.3">
      <c r="A6497" s="35">
        <f t="shared" si="509"/>
        <v>44286</v>
      </c>
      <c r="B6497" s="36">
        <v>0.58333333333333337</v>
      </c>
      <c r="C6497">
        <v>9489</v>
      </c>
      <c r="D6497">
        <v>1018</v>
      </c>
      <c r="E6497" s="49">
        <f t="shared" si="507"/>
        <v>0.15504470290953615</v>
      </c>
      <c r="F6497" s="49">
        <f t="shared" si="508"/>
        <v>0.20647250566747166</v>
      </c>
      <c r="G6497">
        <v>2768</v>
      </c>
      <c r="H6497" s="51">
        <f>G6497/'Parc électrique'!$C$24</f>
        <v>0.92266666666666663</v>
      </c>
      <c r="I6497" s="14">
        <v>880</v>
      </c>
      <c r="J6497" s="14">
        <v>0</v>
      </c>
      <c r="K6497" s="14">
        <v>-781</v>
      </c>
      <c r="L6497" s="14">
        <v>642</v>
      </c>
      <c r="M6497" s="14">
        <f>C6497-SUM(D6497:L6497)</f>
        <v>4960.7158161247562</v>
      </c>
      <c r="P6497" s="49">
        <f>D6498/('Parc électrique'!$C$22+'Parc électrique'!$C$23)</f>
        <v>0.16343750000000001</v>
      </c>
      <c r="Q6497" s="49">
        <f t="shared" si="505"/>
        <v>0.15930919375577096</v>
      </c>
      <c r="R6497" s="49">
        <f t="shared" si="506"/>
        <v>0.21215151368190119</v>
      </c>
    </row>
    <row r="6498" spans="1:18" x14ac:dyDescent="0.3">
      <c r="A6498" s="35">
        <f t="shared" si="509"/>
        <v>44286</v>
      </c>
      <c r="B6498" s="36">
        <v>0.625</v>
      </c>
      <c r="C6498">
        <v>9199</v>
      </c>
      <c r="D6498">
        <v>1046</v>
      </c>
      <c r="E6498" s="49">
        <f t="shared" si="507"/>
        <v>0.15930919375577096</v>
      </c>
      <c r="F6498" s="49">
        <f t="shared" si="508"/>
        <v>0.21215151368190119</v>
      </c>
      <c r="G6498">
        <v>2560</v>
      </c>
      <c r="H6498" s="51">
        <f>G6498/'Parc électrique'!$C$24</f>
        <v>0.85333333333333339</v>
      </c>
      <c r="I6498" s="14">
        <v>880</v>
      </c>
      <c r="J6498" s="14">
        <v>0</v>
      </c>
      <c r="K6498" s="14">
        <v>-730</v>
      </c>
      <c r="L6498" s="14">
        <v>641</v>
      </c>
      <c r="M6498" s="14">
        <f>C6498-SUM(D6498:L6498)</f>
        <v>4800.7752059592294</v>
      </c>
      <c r="P6498" s="49">
        <f>D6499/('Parc électrique'!$C$22+'Parc électrique'!$C$23)</f>
        <v>0.1590625</v>
      </c>
      <c r="Q6498" s="49">
        <f t="shared" si="505"/>
        <v>0.15504470290953615</v>
      </c>
      <c r="R6498" s="49">
        <f t="shared" si="506"/>
        <v>0.20647250566747166</v>
      </c>
    </row>
    <row r="6499" spans="1:18" x14ac:dyDescent="0.3">
      <c r="A6499" s="35">
        <f t="shared" si="509"/>
        <v>44286</v>
      </c>
      <c r="B6499" s="36">
        <v>0.66666666666666663</v>
      </c>
      <c r="C6499">
        <v>8978</v>
      </c>
      <c r="D6499">
        <v>1018</v>
      </c>
      <c r="E6499" s="49">
        <f t="shared" si="507"/>
        <v>0.15504470290953615</v>
      </c>
      <c r="F6499" s="49">
        <f t="shared" si="508"/>
        <v>0.20647250566747166</v>
      </c>
      <c r="G6499">
        <v>2185</v>
      </c>
      <c r="H6499" s="51">
        <f>G6499/'Parc électrique'!$C$24</f>
        <v>0.72833333333333339</v>
      </c>
      <c r="I6499" s="14">
        <v>880</v>
      </c>
      <c r="J6499" s="14">
        <v>0</v>
      </c>
      <c r="K6499" s="14">
        <v>-548</v>
      </c>
      <c r="L6499" s="14">
        <v>641</v>
      </c>
      <c r="M6499" s="14">
        <f>C6499-SUM(D6499:L6499)</f>
        <v>4800.91014945809</v>
      </c>
      <c r="P6499" s="49">
        <f>D6500/('Parc électrique'!$C$22+'Parc électrique'!$C$23)</f>
        <v>0.175625</v>
      </c>
      <c r="Q6499" s="49">
        <f t="shared" si="505"/>
        <v>0.171188846827425</v>
      </c>
      <c r="R6499" s="49">
        <f t="shared" si="506"/>
        <v>0.22797160743638328</v>
      </c>
    </row>
    <row r="6500" spans="1:18" x14ac:dyDescent="0.3">
      <c r="A6500" s="35">
        <f t="shared" si="509"/>
        <v>44286</v>
      </c>
      <c r="B6500" s="36">
        <v>0.70833333333333337</v>
      </c>
      <c r="C6500">
        <v>8890</v>
      </c>
      <c r="D6500">
        <v>1124</v>
      </c>
      <c r="E6500" s="49">
        <f t="shared" si="507"/>
        <v>0.171188846827425</v>
      </c>
      <c r="F6500" s="49">
        <f t="shared" si="508"/>
        <v>0.22797160743638328</v>
      </c>
      <c r="G6500">
        <v>1576</v>
      </c>
      <c r="H6500" s="51">
        <f>G6500/'Parc électrique'!$C$24</f>
        <v>0.52533333333333332</v>
      </c>
      <c r="I6500" s="14">
        <v>880</v>
      </c>
      <c r="J6500" s="14">
        <v>0</v>
      </c>
      <c r="K6500" s="14">
        <v>-134</v>
      </c>
      <c r="L6500" s="14">
        <v>642</v>
      </c>
      <c r="M6500" s="14">
        <f>C6500-SUM(D6500:L6500)</f>
        <v>4801.0755062124026</v>
      </c>
      <c r="P6500" s="49">
        <f>D6501/('Parc électrique'!$C$22+'Parc électrique'!$C$23)</f>
        <v>0.1784375</v>
      </c>
      <c r="Q6500" s="49">
        <f t="shared" si="505"/>
        <v>0.17393030522857594</v>
      </c>
      <c r="R6500" s="49">
        <f t="shared" si="506"/>
        <v>0.23162239830280223</v>
      </c>
    </row>
    <row r="6501" spans="1:18" x14ac:dyDescent="0.3">
      <c r="A6501" s="35">
        <f t="shared" si="509"/>
        <v>44286</v>
      </c>
      <c r="B6501" s="36">
        <v>0.75</v>
      </c>
      <c r="C6501">
        <v>9183</v>
      </c>
      <c r="D6501">
        <v>1142</v>
      </c>
      <c r="E6501" s="49">
        <f t="shared" si="507"/>
        <v>0.17393030522857594</v>
      </c>
      <c r="F6501" s="49">
        <f t="shared" si="508"/>
        <v>0.23162239830280223</v>
      </c>
      <c r="G6501">
        <v>837</v>
      </c>
      <c r="H6501" s="51">
        <f>G6501/'Parc électrique'!$C$24</f>
        <v>0.27900000000000003</v>
      </c>
      <c r="I6501" s="14">
        <v>880</v>
      </c>
      <c r="J6501" s="14">
        <v>880</v>
      </c>
      <c r="K6501" s="14">
        <v>0</v>
      </c>
      <c r="L6501" s="14">
        <v>642</v>
      </c>
      <c r="M6501" s="14">
        <f>C6501-SUM(D6501:L6501)</f>
        <v>4801.3154472964688</v>
      </c>
      <c r="P6501" s="49">
        <f>D6502/('Parc électrique'!$C$22+'Parc électrique'!$C$23)</f>
        <v>0.17890624999999999</v>
      </c>
      <c r="Q6501" s="49">
        <f t="shared" si="505"/>
        <v>0.17438721496210108</v>
      </c>
      <c r="R6501" s="49">
        <f t="shared" si="506"/>
        <v>0.23223086344720539</v>
      </c>
    </row>
    <row r="6502" spans="1:18" x14ac:dyDescent="0.3">
      <c r="A6502" s="35">
        <f t="shared" si="509"/>
        <v>44286</v>
      </c>
      <c r="B6502" s="36">
        <v>0.79166666666666663</v>
      </c>
      <c r="C6502">
        <v>9578</v>
      </c>
      <c r="D6502">
        <v>1145</v>
      </c>
      <c r="E6502" s="49">
        <f t="shared" si="507"/>
        <v>0.17438721496210108</v>
      </c>
      <c r="F6502" s="49">
        <f t="shared" si="508"/>
        <v>0.23223086344720539</v>
      </c>
      <c r="G6502">
        <v>174</v>
      </c>
      <c r="H6502" s="51">
        <f>G6502/'Parc électrique'!$C$24</f>
        <v>5.8000000000000003E-2</v>
      </c>
      <c r="I6502" s="14">
        <v>880</v>
      </c>
      <c r="J6502" s="14">
        <v>1466</v>
      </c>
      <c r="K6502" s="14">
        <v>472</v>
      </c>
      <c r="L6502" s="14">
        <v>638</v>
      </c>
      <c r="M6502" s="14">
        <f>C6502-SUM(D6502:L6502)</f>
        <v>4802.5353819215907</v>
      </c>
      <c r="P6502" s="49">
        <f>D6503/('Parc électrique'!$C$22+'Parc électrique'!$C$23)</f>
        <v>0.18859375</v>
      </c>
      <c r="Q6502" s="49">
        <f t="shared" si="505"/>
        <v>0.18383001612162098</v>
      </c>
      <c r="R6502" s="49">
        <f t="shared" si="506"/>
        <v>0.24480580976487065</v>
      </c>
    </row>
    <row r="6503" spans="1:18" x14ac:dyDescent="0.3">
      <c r="A6503" s="35">
        <f t="shared" si="509"/>
        <v>44286</v>
      </c>
      <c r="B6503" s="36">
        <v>0.83333333333333337</v>
      </c>
      <c r="C6503">
        <v>9249</v>
      </c>
      <c r="D6503">
        <v>1207</v>
      </c>
      <c r="E6503" s="49">
        <f t="shared" si="507"/>
        <v>0.18383001612162098</v>
      </c>
      <c r="F6503" s="49">
        <f t="shared" si="508"/>
        <v>0.24480580976487065</v>
      </c>
      <c r="G6503">
        <v>1</v>
      </c>
      <c r="H6503" s="51">
        <f>G6503/'Parc électrique'!$C$24</f>
        <v>3.3333333333333332E-4</v>
      </c>
      <c r="I6503" s="14">
        <v>880</v>
      </c>
      <c r="J6503" s="14">
        <v>1466</v>
      </c>
      <c r="K6503" s="14">
        <v>0</v>
      </c>
      <c r="L6503" s="14">
        <v>634</v>
      </c>
      <c r="M6503" s="14">
        <f>C6503-SUM(D6503:L6503)</f>
        <v>5060.5710308407797</v>
      </c>
      <c r="P6503" s="49">
        <f>D6504/('Parc électrique'!$C$22+'Parc électrique'!$C$23)</f>
        <v>0.15578125000000001</v>
      </c>
      <c r="Q6503" s="49">
        <f t="shared" si="505"/>
        <v>0.15184633477486006</v>
      </c>
      <c r="R6503" s="49">
        <f t="shared" si="506"/>
        <v>0.20221324965664958</v>
      </c>
    </row>
    <row r="6504" spans="1:18" x14ac:dyDescent="0.3">
      <c r="A6504" s="35">
        <f t="shared" si="509"/>
        <v>44286</v>
      </c>
      <c r="B6504" s="36">
        <v>0.875</v>
      </c>
      <c r="C6504">
        <v>8751</v>
      </c>
      <c r="D6504">
        <v>997</v>
      </c>
      <c r="E6504" s="49">
        <f t="shared" si="507"/>
        <v>0.15184633477486006</v>
      </c>
      <c r="F6504" s="49">
        <f t="shared" si="508"/>
        <v>0.20221324965664958</v>
      </c>
      <c r="G6504">
        <v>0</v>
      </c>
      <c r="H6504" s="51">
        <f>G6504/'Parc électrique'!$C$24</f>
        <v>0</v>
      </c>
      <c r="I6504" s="14">
        <v>880</v>
      </c>
      <c r="J6504" s="14">
        <v>1367</v>
      </c>
      <c r="K6504" s="14">
        <v>0</v>
      </c>
      <c r="L6504" s="14">
        <v>625</v>
      </c>
      <c r="M6504" s="14">
        <f>C6504-SUM(D6504:L6504)</f>
        <v>4881.6459404155685</v>
      </c>
      <c r="P6504" s="49">
        <f>D6505/('Parc électrique'!$C$22+'Parc électrique'!$C$23)</f>
        <v>0.12703125000000001</v>
      </c>
      <c r="Q6504" s="49">
        <f t="shared" si="505"/>
        <v>0.12382253778531721</v>
      </c>
      <c r="R6504" s="49">
        <f t="shared" si="506"/>
        <v>0.16489405413325592</v>
      </c>
    </row>
    <row r="6505" spans="1:18" x14ac:dyDescent="0.3">
      <c r="A6505" s="35">
        <f t="shared" si="509"/>
        <v>44286</v>
      </c>
      <c r="B6505" s="36">
        <v>0.91666666666666663</v>
      </c>
      <c r="C6505">
        <v>8918</v>
      </c>
      <c r="D6505">
        <v>813</v>
      </c>
      <c r="E6505" s="49">
        <f t="shared" si="507"/>
        <v>0.12382253778531721</v>
      </c>
      <c r="F6505" s="49">
        <f t="shared" si="508"/>
        <v>0.16489405413325592</v>
      </c>
      <c r="G6505">
        <v>0</v>
      </c>
      <c r="H6505" s="51">
        <f>G6505/'Parc électrique'!$C$24</f>
        <v>0</v>
      </c>
      <c r="I6505" s="14">
        <v>880</v>
      </c>
      <c r="J6505" s="14">
        <v>1466</v>
      </c>
      <c r="K6505" s="14">
        <v>0</v>
      </c>
      <c r="L6505" s="14">
        <v>620</v>
      </c>
      <c r="M6505" s="14">
        <f>C6505-SUM(D6505:L6505)</f>
        <v>5138.7112834080817</v>
      </c>
      <c r="P6505" s="49">
        <f>D6506/('Parc électrique'!$C$22+'Parc électrique'!$C$23)</f>
        <v>0.12734375000000001</v>
      </c>
      <c r="Q6505" s="49">
        <f t="shared" si="505"/>
        <v>0.12412714427433395</v>
      </c>
      <c r="R6505" s="49">
        <f t="shared" si="506"/>
        <v>0.16529969756285798</v>
      </c>
    </row>
    <row r="6506" spans="1:18" x14ac:dyDescent="0.3">
      <c r="A6506" s="35">
        <f t="shared" si="509"/>
        <v>44286</v>
      </c>
      <c r="B6506" s="36">
        <v>0.95833333333333337</v>
      </c>
      <c r="C6506">
        <v>9107</v>
      </c>
      <c r="D6506">
        <v>815</v>
      </c>
      <c r="E6506" s="49">
        <f t="shared" si="507"/>
        <v>0.12412714427433395</v>
      </c>
      <c r="F6506" s="49">
        <f t="shared" si="508"/>
        <v>0.16529969756285798</v>
      </c>
      <c r="G6506">
        <v>0</v>
      </c>
      <c r="H6506" s="51">
        <f>G6506/'Parc électrique'!$C$24</f>
        <v>0</v>
      </c>
      <c r="I6506" s="14">
        <v>880</v>
      </c>
      <c r="J6506" s="14">
        <v>1466</v>
      </c>
      <c r="K6506" s="14">
        <v>0</v>
      </c>
      <c r="L6506" s="14">
        <v>616</v>
      </c>
      <c r="M6506" s="14">
        <f>C6506-SUM(D6506:L6506)</f>
        <v>5329.7105731581632</v>
      </c>
      <c r="P6506" s="49">
        <f>D6507/('Parc électrique'!$C$22+'Parc électrique'!$C$23)</f>
        <v>0.12265624999999999</v>
      </c>
      <c r="Q6506" s="49">
        <f t="shared" si="505"/>
        <v>0.11955804693908238</v>
      </c>
      <c r="R6506" s="49">
        <f t="shared" si="506"/>
        <v>0.15921504611882639</v>
      </c>
    </row>
    <row r="6507" spans="1:18" x14ac:dyDescent="0.3">
      <c r="A6507" s="35">
        <f t="shared" si="509"/>
        <v>44287</v>
      </c>
      <c r="B6507" s="36">
        <v>0</v>
      </c>
      <c r="C6507">
        <v>8537</v>
      </c>
      <c r="D6507">
        <v>785</v>
      </c>
      <c r="E6507" s="49">
        <f t="shared" si="507"/>
        <v>0.11955804693908238</v>
      </c>
      <c r="F6507" s="49">
        <f t="shared" si="508"/>
        <v>0.15921504611882639</v>
      </c>
      <c r="G6507">
        <v>0</v>
      </c>
      <c r="H6507" s="51">
        <f>G6507/'Parc électrique'!$C$24</f>
        <v>0</v>
      </c>
      <c r="I6507" s="14">
        <v>880</v>
      </c>
      <c r="J6507" s="14">
        <v>1197</v>
      </c>
      <c r="K6507" s="14">
        <v>186</v>
      </c>
      <c r="L6507" s="14">
        <v>606</v>
      </c>
      <c r="M6507" s="14">
        <f>C6507-SUM(D6507:L6507)</f>
        <v>4882.7212269069423</v>
      </c>
      <c r="P6507" s="49">
        <f>D6508/('Parc électrique'!$C$22+'Parc électrique'!$C$23)</f>
        <v>0.1184375</v>
      </c>
      <c r="Q6507" s="49">
        <f t="shared" si="505"/>
        <v>0.115445859337356</v>
      </c>
      <c r="R6507" s="49">
        <f t="shared" si="506"/>
        <v>0.15373885981919799</v>
      </c>
    </row>
    <row r="6508" spans="1:18" x14ac:dyDescent="0.3">
      <c r="A6508" s="35">
        <f t="shared" si="509"/>
        <v>44287</v>
      </c>
      <c r="B6508" s="36">
        <v>4.1666666666666664E-2</v>
      </c>
      <c r="C6508">
        <v>8198</v>
      </c>
      <c r="D6508">
        <v>758</v>
      </c>
      <c r="E6508" s="49">
        <f t="shared" si="507"/>
        <v>0.115445859337356</v>
      </c>
      <c r="F6508" s="49">
        <f t="shared" si="508"/>
        <v>0.15373885981919799</v>
      </c>
      <c r="G6508">
        <v>0</v>
      </c>
      <c r="H6508" s="51">
        <f>G6508/'Parc électrique'!$C$24</f>
        <v>0</v>
      </c>
      <c r="I6508" s="14">
        <v>880</v>
      </c>
      <c r="J6508" s="14">
        <v>0</v>
      </c>
      <c r="K6508" s="14">
        <v>1156</v>
      </c>
      <c r="L6508" s="14">
        <v>602</v>
      </c>
      <c r="M6508" s="14">
        <f>C6508-SUM(D6508:L6508)</f>
        <v>4801.7308152808437</v>
      </c>
      <c r="P6508" s="49">
        <f>D6509/('Parc électrique'!$C$22+'Parc électrique'!$C$23)</f>
        <v>0.12359375</v>
      </c>
      <c r="Q6508" s="49">
        <f t="shared" si="505"/>
        <v>0.12047186640613271</v>
      </c>
      <c r="R6508" s="49">
        <f t="shared" si="506"/>
        <v>0.16043197640763271</v>
      </c>
    </row>
    <row r="6509" spans="1:18" x14ac:dyDescent="0.3">
      <c r="A6509" s="35">
        <f t="shared" si="509"/>
        <v>44287</v>
      </c>
      <c r="B6509" s="36">
        <v>8.3333333333333329E-2</v>
      </c>
      <c r="C6509">
        <v>7909</v>
      </c>
      <c r="D6509">
        <v>791</v>
      </c>
      <c r="E6509" s="49">
        <f t="shared" si="507"/>
        <v>0.12047186640613271</v>
      </c>
      <c r="F6509" s="49">
        <f t="shared" si="508"/>
        <v>0.16043197640763271</v>
      </c>
      <c r="G6509">
        <v>0</v>
      </c>
      <c r="H6509" s="51">
        <f>G6509/'Parc électrique'!$C$24</f>
        <v>0</v>
      </c>
      <c r="I6509" s="14">
        <v>880</v>
      </c>
      <c r="J6509" s="14">
        <v>835</v>
      </c>
      <c r="K6509" s="14">
        <v>0</v>
      </c>
      <c r="L6509" s="14">
        <v>601</v>
      </c>
      <c r="M6509" s="14">
        <f>C6509-SUM(D6509:L6509)</f>
        <v>4801.7190961571869</v>
      </c>
      <c r="P6509" s="49">
        <f>D6510/('Parc électrique'!$C$22+'Parc électrique'!$C$23)</f>
        <v>0.11812499999999999</v>
      </c>
      <c r="Q6509" s="49">
        <f t="shared" si="505"/>
        <v>0.11514125284833922</v>
      </c>
      <c r="R6509" s="49">
        <f t="shared" si="506"/>
        <v>0.15333321638959585</v>
      </c>
    </row>
    <row r="6510" spans="1:18" x14ac:dyDescent="0.3">
      <c r="A6510" s="35">
        <f t="shared" si="509"/>
        <v>44287</v>
      </c>
      <c r="B6510" s="36">
        <v>0.125</v>
      </c>
      <c r="C6510">
        <v>7540</v>
      </c>
      <c r="D6510">
        <v>756</v>
      </c>
      <c r="E6510" s="49">
        <f t="shared" si="507"/>
        <v>0.11514125284833922</v>
      </c>
      <c r="F6510" s="49">
        <f t="shared" si="508"/>
        <v>0.15333321638959585</v>
      </c>
      <c r="G6510">
        <v>0</v>
      </c>
      <c r="H6510" s="51">
        <f>G6510/'Parc électrique'!$C$24</f>
        <v>0</v>
      </c>
      <c r="I6510" s="14">
        <v>880</v>
      </c>
      <c r="J6510" s="14">
        <v>497</v>
      </c>
      <c r="K6510" s="14">
        <v>0</v>
      </c>
      <c r="L6510" s="14">
        <v>605</v>
      </c>
      <c r="M6510" s="14">
        <f>C6510-SUM(D6510:L6510)</f>
        <v>4801.7315255307622</v>
      </c>
      <c r="P6510" s="49">
        <f>D6511/('Parc électrique'!$C$22+'Parc électrique'!$C$23)</f>
        <v>0.1128125</v>
      </c>
      <c r="Q6510" s="49">
        <f t="shared" si="505"/>
        <v>0.10996294253505413</v>
      </c>
      <c r="R6510" s="49">
        <f t="shared" si="506"/>
        <v>0.14643727808636009</v>
      </c>
    </row>
    <row r="6511" spans="1:18" x14ac:dyDescent="0.3">
      <c r="A6511" s="35">
        <f t="shared" si="509"/>
        <v>44287</v>
      </c>
      <c r="B6511" s="36">
        <v>0.16666666666666666</v>
      </c>
      <c r="C6511">
        <v>7495</v>
      </c>
      <c r="D6511">
        <v>722</v>
      </c>
      <c r="E6511" s="49">
        <f t="shared" si="507"/>
        <v>0.10996294253505413</v>
      </c>
      <c r="F6511" s="49">
        <f t="shared" si="508"/>
        <v>0.14643727808636009</v>
      </c>
      <c r="G6511">
        <v>0</v>
      </c>
      <c r="H6511" s="51">
        <f>G6511/'Parc électrique'!$C$24</f>
        <v>0</v>
      </c>
      <c r="I6511" s="14">
        <v>880</v>
      </c>
      <c r="J6511" s="14">
        <v>482</v>
      </c>
      <c r="K6511" s="14">
        <v>0</v>
      </c>
      <c r="L6511" s="14">
        <v>609</v>
      </c>
      <c r="M6511" s="14">
        <f>C6511-SUM(D6511:L6511)</f>
        <v>4801.7435997793782</v>
      </c>
      <c r="P6511" s="49">
        <f>D6512/('Parc électrique'!$C$22+'Parc électrique'!$C$23)</f>
        <v>0.11749999999999999</v>
      </c>
      <c r="Q6511" s="49">
        <f t="shared" si="505"/>
        <v>0.11453203987030569</v>
      </c>
      <c r="R6511" s="49">
        <f t="shared" si="506"/>
        <v>0.15252192953039165</v>
      </c>
    </row>
    <row r="6512" spans="1:18" x14ac:dyDescent="0.3">
      <c r="A6512" s="35">
        <f t="shared" si="509"/>
        <v>44287</v>
      </c>
      <c r="B6512" s="36">
        <v>0.20833333333333334</v>
      </c>
      <c r="C6512">
        <v>8007</v>
      </c>
      <c r="D6512">
        <v>752</v>
      </c>
      <c r="E6512" s="49">
        <f t="shared" si="507"/>
        <v>0.11453203987030569</v>
      </c>
      <c r="F6512" s="49">
        <f t="shared" si="508"/>
        <v>0.15252192953039165</v>
      </c>
      <c r="G6512">
        <v>0</v>
      </c>
      <c r="H6512" s="51">
        <f>G6512/'Parc électrique'!$C$24</f>
        <v>0</v>
      </c>
      <c r="I6512" s="14">
        <v>880</v>
      </c>
      <c r="J6512" s="14">
        <v>956</v>
      </c>
      <c r="K6512" s="14">
        <v>0</v>
      </c>
      <c r="L6512" s="14">
        <v>617</v>
      </c>
      <c r="M6512" s="14">
        <f>C6512-SUM(D6512:L6512)</f>
        <v>4801.7329460305991</v>
      </c>
      <c r="P6512" s="49">
        <f>D6513/('Parc électrique'!$C$22+'Parc électrique'!$C$23)</f>
        <v>0.1190625</v>
      </c>
      <c r="Q6512" s="49">
        <f t="shared" si="505"/>
        <v>0.11605507231538954</v>
      </c>
      <c r="R6512" s="49">
        <f t="shared" si="506"/>
        <v>0.15455014667840219</v>
      </c>
    </row>
    <row r="6513" spans="1:18" x14ac:dyDescent="0.3">
      <c r="A6513" s="35">
        <f t="shared" si="509"/>
        <v>44287</v>
      </c>
      <c r="B6513" s="36">
        <v>0.25</v>
      </c>
      <c r="C6513">
        <v>9144</v>
      </c>
      <c r="D6513">
        <v>762</v>
      </c>
      <c r="E6513" s="49">
        <f t="shared" si="507"/>
        <v>0.11605507231538954</v>
      </c>
      <c r="F6513" s="49">
        <f t="shared" si="508"/>
        <v>0.15455014667840219</v>
      </c>
      <c r="G6513">
        <v>0</v>
      </c>
      <c r="H6513" s="51">
        <f>G6513/'Parc électrique'!$C$24</f>
        <v>0</v>
      </c>
      <c r="I6513" s="14">
        <v>880</v>
      </c>
      <c r="J6513" s="14">
        <v>1197</v>
      </c>
      <c r="K6513" s="14">
        <v>467</v>
      </c>
      <c r="L6513" s="14">
        <v>635</v>
      </c>
      <c r="M6513" s="14">
        <f>C6513-SUM(D6513:L6513)</f>
        <v>5202.7293947810067</v>
      </c>
      <c r="P6513" s="49">
        <f>D6514/('Parc électrique'!$C$22+'Parc électrique'!$C$23)</f>
        <v>0.12468750000000001</v>
      </c>
      <c r="Q6513" s="49">
        <f t="shared" si="505"/>
        <v>0.12153798911769143</v>
      </c>
      <c r="R6513" s="49">
        <f t="shared" si="506"/>
        <v>0.1618517284112401</v>
      </c>
    </row>
    <row r="6514" spans="1:18" x14ac:dyDescent="0.3">
      <c r="A6514" s="35">
        <f t="shared" si="509"/>
        <v>44287</v>
      </c>
      <c r="B6514" s="36">
        <v>0.29166666666666669</v>
      </c>
      <c r="C6514">
        <v>9874</v>
      </c>
      <c r="D6514">
        <v>798</v>
      </c>
      <c r="E6514" s="49">
        <f t="shared" si="507"/>
        <v>0.12153798911769143</v>
      </c>
      <c r="F6514" s="49">
        <f t="shared" si="508"/>
        <v>0.1618517284112401</v>
      </c>
      <c r="G6514">
        <v>19</v>
      </c>
      <c r="H6514" s="51">
        <f>G6514/'Parc électrique'!$C$24</f>
        <v>6.3333333333333332E-3</v>
      </c>
      <c r="I6514" s="14">
        <v>880</v>
      </c>
      <c r="J6514" s="14">
        <v>1197</v>
      </c>
      <c r="K6514" s="14">
        <v>1126</v>
      </c>
      <c r="L6514" s="14">
        <v>651</v>
      </c>
      <c r="M6514" s="14">
        <f>C6514-SUM(D6514:L6514)</f>
        <v>5202.7102769491376</v>
      </c>
      <c r="P6514" s="49">
        <f>D6515/('Parc électrique'!$C$22+'Parc électrique'!$C$23)</f>
        <v>0.12937499999999999</v>
      </c>
      <c r="Q6514" s="49">
        <f t="shared" si="505"/>
        <v>0.12610708645294294</v>
      </c>
      <c r="R6514" s="49">
        <f t="shared" si="506"/>
        <v>0.16793637985527163</v>
      </c>
    </row>
    <row r="6515" spans="1:18" x14ac:dyDescent="0.3">
      <c r="A6515" s="35">
        <f t="shared" si="509"/>
        <v>44287</v>
      </c>
      <c r="B6515" s="36">
        <v>0.33333333333333331</v>
      </c>
      <c r="C6515">
        <v>10141</v>
      </c>
      <c r="D6515">
        <v>828</v>
      </c>
      <c r="E6515" s="49">
        <f t="shared" si="507"/>
        <v>0.12610708645294294</v>
      </c>
      <c r="F6515" s="49">
        <f t="shared" si="508"/>
        <v>0.16793637985527163</v>
      </c>
      <c r="G6515">
        <v>268</v>
      </c>
      <c r="H6515" s="51">
        <f>G6515/'Parc électrique'!$C$24</f>
        <v>8.9333333333333334E-2</v>
      </c>
      <c r="I6515" s="14">
        <v>880</v>
      </c>
      <c r="J6515" s="14">
        <v>1197</v>
      </c>
      <c r="K6515" s="14">
        <v>720</v>
      </c>
      <c r="L6515" s="14">
        <v>650</v>
      </c>
      <c r="M6515" s="14">
        <f>C6515-SUM(D6515:L6515)</f>
        <v>5597.6166232003579</v>
      </c>
      <c r="P6515" s="49">
        <f>D6516/('Parc électrique'!$C$22+'Parc électrique'!$C$23)</f>
        <v>0.13625000000000001</v>
      </c>
      <c r="Q6515" s="49">
        <f t="shared" si="505"/>
        <v>0.13280842921131192</v>
      </c>
      <c r="R6515" s="49">
        <f t="shared" si="506"/>
        <v>0.17686053530651799</v>
      </c>
    </row>
    <row r="6516" spans="1:18" x14ac:dyDescent="0.3">
      <c r="A6516" s="35">
        <f t="shared" si="509"/>
        <v>44287</v>
      </c>
      <c r="B6516" s="36">
        <v>0.375</v>
      </c>
      <c r="C6516">
        <v>10137</v>
      </c>
      <c r="D6516">
        <v>872</v>
      </c>
      <c r="E6516" s="49">
        <f t="shared" si="507"/>
        <v>0.13280842921131192</v>
      </c>
      <c r="F6516" s="49">
        <f t="shared" si="508"/>
        <v>0.17686053530651799</v>
      </c>
      <c r="G6516">
        <v>989</v>
      </c>
      <c r="H6516" s="51">
        <f>G6516/'Parc électrique'!$C$24</f>
        <v>0.32966666666666666</v>
      </c>
      <c r="I6516" s="14">
        <v>880</v>
      </c>
      <c r="J6516" s="14">
        <v>1197</v>
      </c>
      <c r="K6516" s="14">
        <v>0</v>
      </c>
      <c r="L6516" s="14">
        <v>646</v>
      </c>
      <c r="M6516" s="14">
        <f>C6516-SUM(D6516:L6516)</f>
        <v>5552.3606643688154</v>
      </c>
      <c r="P6516" s="49">
        <f>D6517/('Parc électrique'!$C$22+'Parc électrique'!$C$23)</f>
        <v>0.13968749999999999</v>
      </c>
      <c r="Q6516" s="49">
        <f t="shared" si="505"/>
        <v>0.13615910059049638</v>
      </c>
      <c r="R6516" s="49">
        <f t="shared" si="506"/>
        <v>0.18132261303214112</v>
      </c>
    </row>
    <row r="6517" spans="1:18" x14ac:dyDescent="0.3">
      <c r="A6517" s="35">
        <f t="shared" si="509"/>
        <v>44287</v>
      </c>
      <c r="B6517" s="36">
        <v>0.41666666666666669</v>
      </c>
      <c r="C6517">
        <v>9953</v>
      </c>
      <c r="D6517">
        <v>894</v>
      </c>
      <c r="E6517" s="49">
        <f t="shared" si="507"/>
        <v>0.13615910059049638</v>
      </c>
      <c r="F6517" s="49">
        <f t="shared" si="508"/>
        <v>0.18132261303214112</v>
      </c>
      <c r="G6517">
        <v>1784</v>
      </c>
      <c r="H6517" s="51">
        <f>G6517/'Parc électrique'!$C$24</f>
        <v>0.59466666666666668</v>
      </c>
      <c r="I6517" s="14">
        <v>880</v>
      </c>
      <c r="J6517" s="14">
        <v>550</v>
      </c>
      <c r="K6517" s="14">
        <v>0</v>
      </c>
      <c r="L6517" s="14">
        <v>643</v>
      </c>
      <c r="M6517" s="14">
        <f>C6517-SUM(D6517:L6517)</f>
        <v>5201.0878516197099</v>
      </c>
      <c r="P6517" s="49">
        <f>D6518/('Parc électrique'!$C$22+'Parc électrique'!$C$23)</f>
        <v>0.13015625</v>
      </c>
      <c r="Q6517" s="49">
        <f t="shared" si="505"/>
        <v>0.12686860267548489</v>
      </c>
      <c r="R6517" s="49">
        <f t="shared" si="506"/>
        <v>0.16895048842927693</v>
      </c>
    </row>
    <row r="6518" spans="1:18" x14ac:dyDescent="0.3">
      <c r="A6518" s="35">
        <f t="shared" si="509"/>
        <v>44287</v>
      </c>
      <c r="B6518" s="36">
        <v>0.45833333333333331</v>
      </c>
      <c r="C6518">
        <v>9918</v>
      </c>
      <c r="D6518">
        <v>833</v>
      </c>
      <c r="E6518" s="49">
        <f t="shared" si="507"/>
        <v>0.12686860267548489</v>
      </c>
      <c r="F6518" s="49">
        <f t="shared" si="508"/>
        <v>0.16895048842927693</v>
      </c>
      <c r="G6518">
        <v>2362</v>
      </c>
      <c r="H6518" s="51">
        <f>G6518/'Parc électrique'!$C$24</f>
        <v>0.78733333333333333</v>
      </c>
      <c r="I6518" s="14">
        <v>880</v>
      </c>
      <c r="J6518" s="14">
        <v>400</v>
      </c>
      <c r="K6518" s="14">
        <v>0</v>
      </c>
      <c r="L6518" s="14">
        <v>641</v>
      </c>
      <c r="M6518" s="14">
        <f>C6518-SUM(D6518:L6518)</f>
        <v>4800.9168475755614</v>
      </c>
      <c r="P6518" s="49">
        <f>D6519/('Parc électrique'!$C$22+'Parc électrique'!$C$23)</f>
        <v>0.14812500000000001</v>
      </c>
      <c r="Q6518" s="49">
        <f t="shared" si="505"/>
        <v>0.1443834757939492</v>
      </c>
      <c r="R6518" s="49">
        <f t="shared" si="506"/>
        <v>0.192274985631398</v>
      </c>
    </row>
    <row r="6519" spans="1:18" x14ac:dyDescent="0.3">
      <c r="A6519" s="35">
        <f t="shared" si="509"/>
        <v>44287</v>
      </c>
      <c r="B6519" s="36">
        <v>0.5</v>
      </c>
      <c r="C6519">
        <v>9905</v>
      </c>
      <c r="D6519">
        <v>948</v>
      </c>
      <c r="E6519" s="49">
        <f t="shared" si="507"/>
        <v>0.1443834757939492</v>
      </c>
      <c r="F6519" s="49">
        <f t="shared" si="508"/>
        <v>0.192274985631398</v>
      </c>
      <c r="G6519">
        <v>2748</v>
      </c>
      <c r="H6519" s="51">
        <f>G6519/'Parc électrique'!$C$24</f>
        <v>0.91600000000000004</v>
      </c>
      <c r="I6519" s="14">
        <v>880</v>
      </c>
      <c r="J6519" s="14">
        <v>0</v>
      </c>
      <c r="K6519" s="14">
        <v>-114</v>
      </c>
      <c r="L6519" s="14">
        <v>641</v>
      </c>
      <c r="M6519" s="14">
        <f>C6519-SUM(D6519:L6519)</f>
        <v>4800.7473415385748</v>
      </c>
      <c r="P6519" s="49">
        <f>D6520/('Parc électrique'!$C$22+'Parc électrique'!$C$23)</f>
        <v>0.18234375</v>
      </c>
      <c r="Q6519" s="49">
        <f t="shared" si="505"/>
        <v>0.17773788634128557</v>
      </c>
      <c r="R6519" s="49">
        <f t="shared" si="506"/>
        <v>0.23669294117282855</v>
      </c>
    </row>
    <row r="6520" spans="1:18" x14ac:dyDescent="0.3">
      <c r="A6520" s="35">
        <f t="shared" si="509"/>
        <v>44287</v>
      </c>
      <c r="B6520" s="36">
        <v>0.54166666666666663</v>
      </c>
      <c r="C6520">
        <v>9683</v>
      </c>
      <c r="D6520">
        <v>1167</v>
      </c>
      <c r="E6520" s="49">
        <f t="shared" si="507"/>
        <v>0.17773788634128557</v>
      </c>
      <c r="F6520" s="49">
        <f t="shared" si="508"/>
        <v>0.23669294117282855</v>
      </c>
      <c r="G6520">
        <v>2890</v>
      </c>
      <c r="H6520" s="51">
        <f>G6520/'Parc électrique'!$C$24</f>
        <v>0.96333333333333337</v>
      </c>
      <c r="I6520" s="14">
        <v>880</v>
      </c>
      <c r="J6520" s="14">
        <v>0</v>
      </c>
      <c r="K6520" s="14">
        <v>-697</v>
      </c>
      <c r="L6520" s="14">
        <v>641</v>
      </c>
      <c r="M6520" s="14">
        <f>C6520-SUM(D6520:L6520)</f>
        <v>4800.6222358391533</v>
      </c>
      <c r="P6520" s="49">
        <f>D6521/('Parc électrique'!$C$22+'Parc électrique'!$C$23)</f>
        <v>0.22187499999999999</v>
      </c>
      <c r="Q6520" s="49">
        <f t="shared" si="505"/>
        <v>0.21627060720190702</v>
      </c>
      <c r="R6520" s="49">
        <f t="shared" si="506"/>
        <v>0.28800683501749486</v>
      </c>
    </row>
    <row r="6521" spans="1:18" x14ac:dyDescent="0.3">
      <c r="A6521" s="35">
        <f t="shared" si="509"/>
        <v>44287</v>
      </c>
      <c r="B6521" s="36">
        <v>0.58333333333333337</v>
      </c>
      <c r="C6521">
        <v>9488</v>
      </c>
      <c r="D6521">
        <v>1420</v>
      </c>
      <c r="E6521" s="49">
        <f t="shared" si="507"/>
        <v>0.21627060720190702</v>
      </c>
      <c r="F6521" s="49">
        <f t="shared" si="508"/>
        <v>0.28800683501749486</v>
      </c>
      <c r="G6521">
        <v>2843</v>
      </c>
      <c r="H6521" s="51">
        <f>G6521/'Parc électrique'!$C$24</f>
        <v>0.94766666666666666</v>
      </c>
      <c r="I6521" s="14">
        <v>880</v>
      </c>
      <c r="J6521" s="14">
        <v>0</v>
      </c>
      <c r="K6521" s="14">
        <v>-1097</v>
      </c>
      <c r="L6521" s="14">
        <v>640</v>
      </c>
      <c r="M6521" s="14">
        <f>C6521-SUM(D6521:L6521)</f>
        <v>4800.5480558911131</v>
      </c>
      <c r="P6521" s="49">
        <f>D6522/('Parc électrique'!$C$22+'Parc électrique'!$C$23)</f>
        <v>0.2459375</v>
      </c>
      <c r="Q6521" s="49">
        <f t="shared" si="505"/>
        <v>0.23972530685619833</v>
      </c>
      <c r="R6521" s="49">
        <f t="shared" si="506"/>
        <v>0.31924137909685696</v>
      </c>
    </row>
    <row r="6522" spans="1:18" x14ac:dyDescent="0.3">
      <c r="A6522" s="35">
        <f t="shared" si="509"/>
        <v>44287</v>
      </c>
      <c r="B6522" s="36">
        <v>0.625</v>
      </c>
      <c r="C6522">
        <v>9197</v>
      </c>
      <c r="D6522">
        <v>1574</v>
      </c>
      <c r="E6522" s="49">
        <f t="shared" si="507"/>
        <v>0.23972530685619833</v>
      </c>
      <c r="F6522" s="49">
        <f t="shared" si="508"/>
        <v>0.31924137909685696</v>
      </c>
      <c r="G6522">
        <v>2625</v>
      </c>
      <c r="H6522" s="51">
        <f>G6522/'Parc électrique'!$C$24</f>
        <v>0.875</v>
      </c>
      <c r="I6522" s="14">
        <v>880</v>
      </c>
      <c r="J6522" s="14">
        <v>0</v>
      </c>
      <c r="K6522" s="14">
        <v>-1200</v>
      </c>
      <c r="L6522" s="14">
        <v>640</v>
      </c>
      <c r="M6522" s="14">
        <f>C6522-SUM(D6522:L6522)</f>
        <v>4676.5660333140468</v>
      </c>
      <c r="P6522" s="49">
        <f>D6523/('Parc électrique'!$C$22+'Parc électrique'!$C$23)</f>
        <v>0.27390625000000002</v>
      </c>
      <c r="Q6522" s="49">
        <f t="shared" si="505"/>
        <v>0.2669875876231993</v>
      </c>
      <c r="R6522" s="49">
        <f t="shared" si="506"/>
        <v>0.35554646604624546</v>
      </c>
    </row>
    <row r="6523" spans="1:18" x14ac:dyDescent="0.3">
      <c r="A6523" s="35">
        <f t="shared" si="509"/>
        <v>44287</v>
      </c>
      <c r="B6523" s="36">
        <v>0.66666666666666663</v>
      </c>
      <c r="C6523">
        <v>8975</v>
      </c>
      <c r="D6523">
        <v>1753</v>
      </c>
      <c r="E6523" s="49">
        <f t="shared" si="507"/>
        <v>0.2669875876231993</v>
      </c>
      <c r="F6523" s="49">
        <f t="shared" si="508"/>
        <v>0.35554646604624546</v>
      </c>
      <c r="G6523">
        <v>2227</v>
      </c>
      <c r="H6523" s="51">
        <f>G6523/'Parc électrique'!$C$24</f>
        <v>0.74233333333333329</v>
      </c>
      <c r="I6523" s="14">
        <v>880</v>
      </c>
      <c r="J6523" s="14">
        <v>0</v>
      </c>
      <c r="K6523" s="14">
        <v>-1200</v>
      </c>
      <c r="L6523" s="14">
        <v>640</v>
      </c>
      <c r="M6523" s="14">
        <f>C6523-SUM(D6523:L6523)</f>
        <v>4673.635132612997</v>
      </c>
      <c r="P6523" s="49">
        <f>D6524/('Parc électrique'!$C$22+'Parc électrique'!$C$23)</f>
        <v>0.296875</v>
      </c>
      <c r="Q6523" s="49">
        <f t="shared" si="505"/>
        <v>0.2893761645659319</v>
      </c>
      <c r="R6523" s="49">
        <f t="shared" si="506"/>
        <v>0.38536125812200023</v>
      </c>
    </row>
    <row r="6524" spans="1:18" x14ac:dyDescent="0.3">
      <c r="A6524" s="35">
        <f t="shared" si="509"/>
        <v>44287</v>
      </c>
      <c r="B6524" s="36">
        <v>0.70833333333333337</v>
      </c>
      <c r="C6524">
        <v>8887</v>
      </c>
      <c r="D6524">
        <v>1900</v>
      </c>
      <c r="E6524" s="49">
        <f t="shared" si="507"/>
        <v>0.2893761645659319</v>
      </c>
      <c r="F6524" s="49">
        <f t="shared" si="508"/>
        <v>0.38536125812200023</v>
      </c>
      <c r="G6524">
        <v>1609</v>
      </c>
      <c r="H6524" s="51">
        <f>G6524/'Parc électrique'!$C$24</f>
        <v>0.53633333333333333</v>
      </c>
      <c r="I6524" s="14">
        <v>880</v>
      </c>
      <c r="J6524" s="14">
        <v>0</v>
      </c>
      <c r="K6524" s="14">
        <v>-1105</v>
      </c>
      <c r="L6524" s="14">
        <v>641</v>
      </c>
      <c r="M6524" s="14">
        <f>C6524-SUM(D6524:L6524)</f>
        <v>4960.7889292439786</v>
      </c>
      <c r="P6524" s="49">
        <f>D6525/('Parc électrique'!$C$22+'Parc électrique'!$C$23)</f>
        <v>0.28921875000000002</v>
      </c>
      <c r="Q6524" s="49">
        <f t="shared" si="505"/>
        <v>0.28191330558502103</v>
      </c>
      <c r="R6524" s="49">
        <f t="shared" si="506"/>
        <v>0.37542299409674862</v>
      </c>
    </row>
    <row r="6525" spans="1:18" x14ac:dyDescent="0.3">
      <c r="A6525" s="35">
        <f t="shared" si="509"/>
        <v>44287</v>
      </c>
      <c r="B6525" s="36">
        <v>0.75</v>
      </c>
      <c r="C6525">
        <v>9182</v>
      </c>
      <c r="D6525">
        <v>1851</v>
      </c>
      <c r="E6525" s="49">
        <f t="shared" si="507"/>
        <v>0.28191330558502103</v>
      </c>
      <c r="F6525" s="49">
        <f t="shared" si="508"/>
        <v>0.37542299409674862</v>
      </c>
      <c r="G6525">
        <v>855</v>
      </c>
      <c r="H6525" s="51">
        <f>G6525/'Parc électrique'!$C$24</f>
        <v>0.28499999999999998</v>
      </c>
      <c r="I6525" s="14">
        <v>880</v>
      </c>
      <c r="J6525" s="14">
        <v>0</v>
      </c>
      <c r="K6525" s="14">
        <v>-6</v>
      </c>
      <c r="L6525" s="14">
        <v>640</v>
      </c>
      <c r="M6525" s="14">
        <f>C6525-SUM(D6525:L6525)</f>
        <v>4961.0576637003187</v>
      </c>
      <c r="P6525" s="49">
        <f>D6526/('Parc électrique'!$C$22+'Parc électrique'!$C$23)</f>
        <v>0.33374999999999999</v>
      </c>
      <c r="Q6525" s="49">
        <f t="shared" si="505"/>
        <v>0.32531973026991085</v>
      </c>
      <c r="R6525" s="49">
        <f t="shared" si="506"/>
        <v>0.43322718281504863</v>
      </c>
    </row>
    <row r="6526" spans="1:18" x14ac:dyDescent="0.3">
      <c r="A6526" s="35">
        <f t="shared" si="509"/>
        <v>44287</v>
      </c>
      <c r="B6526" s="36">
        <v>0.79166666666666663</v>
      </c>
      <c r="C6526">
        <v>9582</v>
      </c>
      <c r="D6526">
        <v>2136</v>
      </c>
      <c r="E6526" s="49">
        <f t="shared" si="507"/>
        <v>0.32531973026991085</v>
      </c>
      <c r="F6526" s="49">
        <f t="shared" si="508"/>
        <v>0.43322718281504863</v>
      </c>
      <c r="G6526">
        <v>180</v>
      </c>
      <c r="H6526" s="51">
        <f>G6526/'Parc électrique'!$C$24</f>
        <v>0.06</v>
      </c>
      <c r="I6526" s="14">
        <v>880</v>
      </c>
      <c r="J6526" s="14">
        <v>0</v>
      </c>
      <c r="K6526" s="14">
        <v>0</v>
      </c>
      <c r="L6526" s="14">
        <v>637</v>
      </c>
      <c r="M6526" s="14">
        <f>C6526-SUM(D6526:L6526)</f>
        <v>5748.1814530869151</v>
      </c>
      <c r="P6526" s="49">
        <f>D6527/('Parc électrique'!$C$22+'Parc électrique'!$C$23)</f>
        <v>0.34062500000000001</v>
      </c>
      <c r="Q6526" s="49">
        <f t="shared" si="505"/>
        <v>0.33202107302827977</v>
      </c>
      <c r="R6526" s="49">
        <f t="shared" si="506"/>
        <v>0.44215133826629494</v>
      </c>
    </row>
    <row r="6527" spans="1:18" x14ac:dyDescent="0.3">
      <c r="A6527" s="35">
        <f t="shared" si="509"/>
        <v>44287</v>
      </c>
      <c r="B6527" s="36">
        <v>0.83333333333333337</v>
      </c>
      <c r="C6527">
        <v>9254</v>
      </c>
      <c r="D6527">
        <v>2180</v>
      </c>
      <c r="E6527" s="49">
        <f t="shared" si="507"/>
        <v>0.33202107302827977</v>
      </c>
      <c r="F6527" s="49">
        <f t="shared" si="508"/>
        <v>0.44215133826629494</v>
      </c>
      <c r="G6527">
        <v>1</v>
      </c>
      <c r="H6527" s="51">
        <f>G6527/'Parc électrique'!$C$24</f>
        <v>3.3333333333333332E-4</v>
      </c>
      <c r="I6527" s="14">
        <v>880</v>
      </c>
      <c r="J6527" s="14">
        <v>599</v>
      </c>
      <c r="K6527" s="14">
        <v>0</v>
      </c>
      <c r="L6527" s="14">
        <v>632</v>
      </c>
      <c r="M6527" s="14">
        <f>C6527-SUM(D6527:L6527)</f>
        <v>4961.2254942553718</v>
      </c>
      <c r="P6527" s="49">
        <f>D6528/('Parc électrique'!$C$22+'Parc électrique'!$C$23)</f>
        <v>0.325625</v>
      </c>
      <c r="Q6527" s="49">
        <f t="shared" si="505"/>
        <v>0.31739996155547479</v>
      </c>
      <c r="R6527" s="49">
        <f t="shared" si="506"/>
        <v>0.42268045364539386</v>
      </c>
    </row>
    <row r="6528" spans="1:18" x14ac:dyDescent="0.3">
      <c r="A6528" s="35">
        <f t="shared" si="509"/>
        <v>44287</v>
      </c>
      <c r="B6528" s="36">
        <v>0.875</v>
      </c>
      <c r="C6528">
        <v>8753</v>
      </c>
      <c r="D6528">
        <v>2084</v>
      </c>
      <c r="E6528" s="49">
        <f t="shared" si="507"/>
        <v>0.31739996155547479</v>
      </c>
      <c r="F6528" s="49">
        <f t="shared" si="508"/>
        <v>0.42268045364539386</v>
      </c>
      <c r="G6528">
        <v>0</v>
      </c>
      <c r="H6528" s="51">
        <f>G6528/'Parc électrique'!$C$24</f>
        <v>0</v>
      </c>
      <c r="I6528" s="14">
        <v>880</v>
      </c>
      <c r="J6528" s="14">
        <v>284</v>
      </c>
      <c r="K6528" s="14">
        <v>0</v>
      </c>
      <c r="L6528" s="14">
        <v>623</v>
      </c>
      <c r="M6528" s="14">
        <f>C6528-SUM(D6528:L6528)</f>
        <v>4881.2599195847997</v>
      </c>
      <c r="P6528" s="49">
        <f>D6529/('Parc électrique'!$C$22+'Parc électrique'!$C$23)</f>
        <v>0.31562499999999999</v>
      </c>
      <c r="Q6528" s="49">
        <f t="shared" si="505"/>
        <v>0.30765255390693813</v>
      </c>
      <c r="R6528" s="49">
        <f t="shared" si="506"/>
        <v>0.40969986389812652</v>
      </c>
    </row>
    <row r="6529" spans="1:18" x14ac:dyDescent="0.3">
      <c r="A6529" s="35">
        <f t="shared" si="509"/>
        <v>44287</v>
      </c>
      <c r="B6529" s="36">
        <v>0.91666666666666663</v>
      </c>
      <c r="C6529">
        <v>8920</v>
      </c>
      <c r="D6529">
        <v>2020</v>
      </c>
      <c r="E6529" s="49">
        <f t="shared" si="507"/>
        <v>0.30765255390693813</v>
      </c>
      <c r="F6529" s="49">
        <f t="shared" si="508"/>
        <v>0.40969986389812652</v>
      </c>
      <c r="G6529">
        <v>0</v>
      </c>
      <c r="H6529" s="51">
        <f>G6529/'Parc électrique'!$C$24</f>
        <v>0</v>
      </c>
      <c r="I6529" s="14">
        <v>880</v>
      </c>
      <c r="J6529" s="14">
        <v>519</v>
      </c>
      <c r="K6529" s="14">
        <v>0</v>
      </c>
      <c r="L6529" s="14">
        <v>619</v>
      </c>
      <c r="M6529" s="14">
        <f>C6529-SUM(D6529:L6529)</f>
        <v>4881.2826475821948</v>
      </c>
      <c r="P6529" s="49">
        <f>D6530/('Parc électrique'!$C$22+'Parc électrique'!$C$23)</f>
        <v>0.29078124999999999</v>
      </c>
      <c r="Q6529" s="49">
        <f t="shared" si="505"/>
        <v>0.28343633803010487</v>
      </c>
      <c r="R6529" s="49">
        <f t="shared" si="506"/>
        <v>0.37745121124475911</v>
      </c>
    </row>
    <row r="6530" spans="1:18" x14ac:dyDescent="0.3">
      <c r="A6530" s="35">
        <f t="shared" si="509"/>
        <v>44287</v>
      </c>
      <c r="B6530" s="36">
        <v>0.95833333333333337</v>
      </c>
      <c r="C6530">
        <v>9109</v>
      </c>
      <c r="D6530">
        <v>1861</v>
      </c>
      <c r="E6530" s="49">
        <f t="shared" si="507"/>
        <v>0.28343633803010487</v>
      </c>
      <c r="F6530" s="49">
        <f t="shared" si="508"/>
        <v>0.37745121124475911</v>
      </c>
      <c r="G6530">
        <v>0</v>
      </c>
      <c r="H6530" s="51">
        <f>G6530/'Parc électrique'!$C$24</f>
        <v>0</v>
      </c>
      <c r="I6530" s="14">
        <v>880</v>
      </c>
      <c r="J6530" s="14">
        <v>191</v>
      </c>
      <c r="K6530" s="14">
        <v>680</v>
      </c>
      <c r="L6530" s="14">
        <v>615</v>
      </c>
      <c r="M6530" s="14">
        <f>C6530-SUM(D6530:L6530)</f>
        <v>4881.3391124507252</v>
      </c>
      <c r="P6530" s="49">
        <f>D6531/('Parc électrique'!$C$22+'Parc électrique'!$C$23)</f>
        <v>0.28593750000000001</v>
      </c>
      <c r="Q6530" s="49">
        <f t="shared" si="505"/>
        <v>0.27871493745034498</v>
      </c>
      <c r="R6530" s="49">
        <f t="shared" si="506"/>
        <v>0.37116373808592651</v>
      </c>
    </row>
    <row r="6531" spans="1:18" x14ac:dyDescent="0.3">
      <c r="A6531" s="35">
        <f t="shared" si="509"/>
        <v>44288</v>
      </c>
      <c r="B6531" s="36">
        <v>0</v>
      </c>
      <c r="C6531">
        <v>8594</v>
      </c>
      <c r="D6531">
        <v>1830</v>
      </c>
      <c r="E6531" s="49">
        <f t="shared" si="507"/>
        <v>0.27871493745034498</v>
      </c>
      <c r="F6531" s="49">
        <f t="shared" si="508"/>
        <v>0.37116373808592651</v>
      </c>
      <c r="G6531">
        <v>0</v>
      </c>
      <c r="H6531" s="51">
        <f>G6531/'Parc électrique'!$C$24</f>
        <v>0</v>
      </c>
      <c r="I6531" s="14">
        <v>880</v>
      </c>
      <c r="J6531" s="14">
        <v>0</v>
      </c>
      <c r="K6531" s="14">
        <v>398</v>
      </c>
      <c r="L6531" s="14">
        <v>604</v>
      </c>
      <c r="M6531" s="14">
        <f>C6531-SUM(D6531:L6531)</f>
        <v>4881.3501213244635</v>
      </c>
      <c r="P6531" s="49">
        <f>D6532/('Parc électrique'!$C$22+'Parc électrique'!$C$23)</f>
        <v>0.20859374999999999</v>
      </c>
      <c r="Q6531" s="49">
        <f t="shared" ref="Q6531:Q6594" si="510">P6531/$T$3*$T$8</f>
        <v>0.20332483141869429</v>
      </c>
      <c r="R6531" s="49">
        <f t="shared" ref="R6531:R6594" si="511">P6531/$T$3*$T$4</f>
        <v>0.2707669892594054</v>
      </c>
    </row>
    <row r="6532" spans="1:18" x14ac:dyDescent="0.3">
      <c r="A6532" s="35">
        <f t="shared" si="509"/>
        <v>44288</v>
      </c>
      <c r="B6532" s="36">
        <v>4.1666666666666664E-2</v>
      </c>
      <c r="C6532">
        <v>8241</v>
      </c>
      <c r="D6532">
        <v>1335</v>
      </c>
      <c r="E6532" s="49">
        <f t="shared" ref="E6532:E6595" si="512">P6531/$T$3*$T$8</f>
        <v>0.20332483141869429</v>
      </c>
      <c r="F6532" s="49">
        <f t="shared" ref="F6532:F6595" si="513">P6531/$T$3*$T$4</f>
        <v>0.2707669892594054</v>
      </c>
      <c r="G6532">
        <v>0</v>
      </c>
      <c r="H6532" s="51">
        <f>G6532/'Parc électrique'!$C$24</f>
        <v>0</v>
      </c>
      <c r="I6532" s="14">
        <v>880</v>
      </c>
      <c r="J6532" s="14">
        <v>0</v>
      </c>
      <c r="K6532" s="14">
        <v>545</v>
      </c>
      <c r="L6532" s="14">
        <v>599</v>
      </c>
      <c r="M6532" s="14">
        <f>C6532-SUM(D6532:L6532)</f>
        <v>4881.525908179322</v>
      </c>
      <c r="P6532" s="49">
        <f>D6533/('Parc électrique'!$C$22+'Parc électrique'!$C$23)</f>
        <v>0.21531249999999999</v>
      </c>
      <c r="Q6532" s="49">
        <f t="shared" si="510"/>
        <v>0.20987387093255483</v>
      </c>
      <c r="R6532" s="49">
        <f t="shared" si="511"/>
        <v>0.27948832299585069</v>
      </c>
    </row>
    <row r="6533" spans="1:18" x14ac:dyDescent="0.3">
      <c r="A6533" s="35">
        <f t="shared" si="509"/>
        <v>44288</v>
      </c>
      <c r="B6533" s="36">
        <v>8.3333333333333329E-2</v>
      </c>
      <c r="C6533">
        <v>7968</v>
      </c>
      <c r="D6533">
        <v>1378</v>
      </c>
      <c r="E6533" s="49">
        <f t="shared" si="512"/>
        <v>0.20987387093255483</v>
      </c>
      <c r="F6533" s="49">
        <f t="shared" si="513"/>
        <v>0.27948832299585069</v>
      </c>
      <c r="G6533">
        <v>0</v>
      </c>
      <c r="H6533" s="51">
        <f>G6533/'Parc électrique'!$C$24</f>
        <v>0</v>
      </c>
      <c r="I6533" s="14">
        <v>880</v>
      </c>
      <c r="J6533" s="14">
        <v>0</v>
      </c>
      <c r="K6533" s="14">
        <v>309</v>
      </c>
      <c r="L6533" s="14">
        <v>599</v>
      </c>
      <c r="M6533" s="14">
        <f>C6533-SUM(D6533:L6533)</f>
        <v>4801.5106378060718</v>
      </c>
      <c r="P6533" s="49">
        <f>D6534/('Parc électrique'!$C$22+'Parc électrique'!$C$23)</f>
        <v>0.24249999999999999</v>
      </c>
      <c r="Q6533" s="49">
        <f t="shared" si="510"/>
        <v>0.23637463547701384</v>
      </c>
      <c r="R6533" s="49">
        <f t="shared" si="511"/>
        <v>0.31477930137123383</v>
      </c>
    </row>
    <row r="6534" spans="1:18" x14ac:dyDescent="0.3">
      <c r="A6534" s="35">
        <f t="shared" si="509"/>
        <v>44288</v>
      </c>
      <c r="B6534" s="36">
        <v>0.125</v>
      </c>
      <c r="C6534">
        <v>7588</v>
      </c>
      <c r="D6534">
        <v>1552</v>
      </c>
      <c r="E6534" s="49">
        <f t="shared" si="512"/>
        <v>0.23637463547701384</v>
      </c>
      <c r="F6534" s="49">
        <f t="shared" si="513"/>
        <v>0.31477930137123383</v>
      </c>
      <c r="G6534">
        <v>0</v>
      </c>
      <c r="H6534" s="51">
        <f>G6534/'Parc électrique'!$C$24</f>
        <v>0</v>
      </c>
      <c r="I6534" s="14">
        <v>880</v>
      </c>
      <c r="J6534" s="14">
        <v>0</v>
      </c>
      <c r="K6534" s="14">
        <v>0</v>
      </c>
      <c r="L6534" s="14">
        <v>603</v>
      </c>
      <c r="M6534" s="14">
        <f>C6534-SUM(D6534:L6534)</f>
        <v>4552.4488460631519</v>
      </c>
      <c r="P6534" s="49">
        <f>D6535/('Parc électrique'!$C$22+'Parc électrique'!$C$23)</f>
        <v>0.25968750000000002</v>
      </c>
      <c r="Q6534" s="49">
        <f t="shared" si="510"/>
        <v>0.25312799237293621</v>
      </c>
      <c r="R6534" s="49">
        <f t="shared" si="511"/>
        <v>0.33708968999934963</v>
      </c>
    </row>
    <row r="6535" spans="1:18" x14ac:dyDescent="0.3">
      <c r="A6535" s="35">
        <f t="shared" si="509"/>
        <v>44288</v>
      </c>
      <c r="B6535" s="36">
        <v>0.16666666666666666</v>
      </c>
      <c r="C6535">
        <v>7559</v>
      </c>
      <c r="D6535">
        <v>1662</v>
      </c>
      <c r="E6535" s="49">
        <f t="shared" si="512"/>
        <v>0.25312799237293621</v>
      </c>
      <c r="F6535" s="49">
        <f t="shared" si="513"/>
        <v>0.33708968999934963</v>
      </c>
      <c r="G6535">
        <v>0</v>
      </c>
      <c r="H6535" s="51">
        <f>G6535/'Parc électrique'!$C$24</f>
        <v>0</v>
      </c>
      <c r="I6535" s="14">
        <v>880</v>
      </c>
      <c r="J6535" s="14">
        <v>0</v>
      </c>
      <c r="K6535" s="14">
        <v>0</v>
      </c>
      <c r="L6535" s="14">
        <v>606</v>
      </c>
      <c r="M6535" s="14">
        <f>C6535-SUM(D6535:L6535)</f>
        <v>4410.4097823176271</v>
      </c>
      <c r="P6535" s="49">
        <f>D6536/('Parc électrique'!$C$22+'Parc électrique'!$C$23)</f>
        <v>0.27468749999999997</v>
      </c>
      <c r="Q6535" s="49">
        <f t="shared" si="510"/>
        <v>0.26774910384574119</v>
      </c>
      <c r="R6535" s="49">
        <f t="shared" si="511"/>
        <v>0.35656057462025065</v>
      </c>
    </row>
    <row r="6536" spans="1:18" x14ac:dyDescent="0.3">
      <c r="A6536" s="35">
        <f t="shared" si="509"/>
        <v>44288</v>
      </c>
      <c r="B6536" s="36">
        <v>0.20833333333333334</v>
      </c>
      <c r="C6536">
        <v>8059</v>
      </c>
      <c r="D6536">
        <v>1758</v>
      </c>
      <c r="E6536" s="49">
        <f t="shared" si="512"/>
        <v>0.26774910384574119</v>
      </c>
      <c r="F6536" s="49">
        <f t="shared" si="513"/>
        <v>0.35656057462025065</v>
      </c>
      <c r="G6536">
        <v>0</v>
      </c>
      <c r="H6536" s="51">
        <f>G6536/'Parc électrique'!$C$24</f>
        <v>0</v>
      </c>
      <c r="I6536" s="14">
        <v>880</v>
      </c>
      <c r="J6536" s="14">
        <v>0</v>
      </c>
      <c r="K6536" s="14">
        <v>4</v>
      </c>
      <c r="L6536" s="14">
        <v>615</v>
      </c>
      <c r="M6536" s="14">
        <f>C6536-SUM(D6536:L6536)</f>
        <v>4801.3756903215344</v>
      </c>
      <c r="P6536" s="49">
        <f>D6537/('Parc électrique'!$C$22+'Parc électrique'!$C$23)</f>
        <v>0.31281249999999999</v>
      </c>
      <c r="Q6536" s="49">
        <f t="shared" si="510"/>
        <v>0.30491109550578721</v>
      </c>
      <c r="R6536" s="49">
        <f t="shared" si="511"/>
        <v>0.40604907303170756</v>
      </c>
    </row>
    <row r="6537" spans="1:18" x14ac:dyDescent="0.3">
      <c r="A6537" s="35">
        <f t="shared" si="509"/>
        <v>44288</v>
      </c>
      <c r="B6537" s="36">
        <v>0.25</v>
      </c>
      <c r="C6537">
        <v>9150</v>
      </c>
      <c r="D6537">
        <v>2002</v>
      </c>
      <c r="E6537" s="49">
        <f t="shared" si="512"/>
        <v>0.30491109550578721</v>
      </c>
      <c r="F6537" s="49">
        <f t="shared" si="513"/>
        <v>0.40604907303170756</v>
      </c>
      <c r="G6537">
        <v>0</v>
      </c>
      <c r="H6537" s="51">
        <f>G6537/'Parc électrique'!$C$24</f>
        <v>0</v>
      </c>
      <c r="I6537" s="14">
        <v>880</v>
      </c>
      <c r="J6537" s="14">
        <v>0</v>
      </c>
      <c r="K6537" s="14">
        <v>835</v>
      </c>
      <c r="L6537" s="14">
        <v>631</v>
      </c>
      <c r="M6537" s="14">
        <f>C6537-SUM(D6537:L6537)</f>
        <v>4801.289039831463</v>
      </c>
      <c r="P6537" s="49">
        <f>D6538/('Parc électrique'!$C$22+'Parc électrique'!$C$23)</f>
        <v>0.2940625</v>
      </c>
      <c r="Q6537" s="49">
        <f t="shared" si="510"/>
        <v>0.28663470616478098</v>
      </c>
      <c r="R6537" s="49">
        <f t="shared" si="511"/>
        <v>0.38171046725558128</v>
      </c>
    </row>
    <row r="6538" spans="1:18" x14ac:dyDescent="0.3">
      <c r="A6538" s="35">
        <f t="shared" si="509"/>
        <v>44288</v>
      </c>
      <c r="B6538" s="36">
        <v>0.29166666666666669</v>
      </c>
      <c r="C6538">
        <v>9909</v>
      </c>
      <c r="D6538">
        <v>1882</v>
      </c>
      <c r="E6538" s="49">
        <f t="shared" si="512"/>
        <v>0.28663470616478098</v>
      </c>
      <c r="F6538" s="49">
        <f t="shared" si="513"/>
        <v>0.38171046725558128</v>
      </c>
      <c r="G6538">
        <v>21</v>
      </c>
      <c r="H6538" s="51">
        <f>G6538/'Parc électrique'!$C$24</f>
        <v>7.0000000000000001E-3</v>
      </c>
      <c r="I6538" s="14">
        <v>880</v>
      </c>
      <c r="J6538" s="14">
        <v>396</v>
      </c>
      <c r="K6538" s="14">
        <v>1200</v>
      </c>
      <c r="L6538" s="14">
        <v>648</v>
      </c>
      <c r="M6538" s="14">
        <f>C6538-SUM(D6538:L6538)</f>
        <v>4881.3246548265797</v>
      </c>
      <c r="P6538" s="49">
        <f>D6539/('Parc électrique'!$C$22+'Parc électrique'!$C$23)</f>
        <v>0.30953124999999998</v>
      </c>
      <c r="Q6538" s="49">
        <f t="shared" si="510"/>
        <v>0.3017127273711111</v>
      </c>
      <c r="R6538" s="49">
        <f t="shared" si="511"/>
        <v>0.40178981702088545</v>
      </c>
    </row>
    <row r="6539" spans="1:18" x14ac:dyDescent="0.3">
      <c r="A6539" s="35">
        <f t="shared" si="509"/>
        <v>44288</v>
      </c>
      <c r="B6539" s="36">
        <v>0.33333333333333331</v>
      </c>
      <c r="C6539">
        <v>10141</v>
      </c>
      <c r="D6539">
        <v>1981</v>
      </c>
      <c r="E6539" s="49">
        <f t="shared" si="512"/>
        <v>0.3017127273711111</v>
      </c>
      <c r="F6539" s="49">
        <f t="shared" si="513"/>
        <v>0.40178981702088545</v>
      </c>
      <c r="G6539">
        <v>273</v>
      </c>
      <c r="H6539" s="51">
        <f>G6539/'Parc électrique'!$C$24</f>
        <v>9.0999999999999998E-2</v>
      </c>
      <c r="I6539" s="14">
        <v>880</v>
      </c>
      <c r="J6539" s="14">
        <v>278</v>
      </c>
      <c r="K6539" s="14">
        <v>1200</v>
      </c>
      <c r="L6539" s="14">
        <v>647</v>
      </c>
      <c r="M6539" s="14">
        <f>C6539-SUM(D6539:L6539)</f>
        <v>4881.2054974556086</v>
      </c>
      <c r="P6539" s="49">
        <f>D6540/('Parc électrique'!$C$22+'Parc électrique'!$C$23)</f>
        <v>0.36375000000000002</v>
      </c>
      <c r="Q6539" s="49">
        <f t="shared" si="510"/>
        <v>0.35456195321552081</v>
      </c>
      <c r="R6539" s="49">
        <f t="shared" si="511"/>
        <v>0.47216895205685078</v>
      </c>
    </row>
    <row r="6540" spans="1:18" x14ac:dyDescent="0.3">
      <c r="A6540" s="35">
        <f t="shared" si="509"/>
        <v>44288</v>
      </c>
      <c r="B6540" s="36">
        <v>0.375</v>
      </c>
      <c r="C6540">
        <v>10139</v>
      </c>
      <c r="D6540">
        <v>2328</v>
      </c>
      <c r="E6540" s="49">
        <f t="shared" si="512"/>
        <v>0.35456195321552081</v>
      </c>
      <c r="F6540" s="49">
        <f t="shared" si="513"/>
        <v>0.47216895205685078</v>
      </c>
      <c r="G6540">
        <v>1003</v>
      </c>
      <c r="H6540" s="51">
        <f>G6540/'Parc électrique'!$C$24</f>
        <v>0.33433333333333332</v>
      </c>
      <c r="I6540" s="14">
        <v>880</v>
      </c>
      <c r="J6540" s="14">
        <v>0</v>
      </c>
      <c r="K6540" s="14">
        <v>404</v>
      </c>
      <c r="L6540" s="14">
        <v>642</v>
      </c>
      <c r="M6540" s="14">
        <f>C6540-SUM(D6540:L6540)</f>
        <v>4880.8389357613942</v>
      </c>
      <c r="P6540" s="49">
        <f>D6541/('Parc électrique'!$C$22+'Parc électrique'!$C$23)</f>
        <v>0.3490625</v>
      </c>
      <c r="Q6540" s="49">
        <f t="shared" si="510"/>
        <v>0.34024544823173258</v>
      </c>
      <c r="R6540" s="49">
        <f t="shared" si="511"/>
        <v>0.45310371086555179</v>
      </c>
    </row>
    <row r="6541" spans="1:18" x14ac:dyDescent="0.3">
      <c r="A6541" s="35">
        <f t="shared" si="509"/>
        <v>44288</v>
      </c>
      <c r="B6541" s="36">
        <v>0.41666666666666669</v>
      </c>
      <c r="C6541">
        <v>9924</v>
      </c>
      <c r="D6541">
        <v>2234</v>
      </c>
      <c r="E6541" s="49">
        <f t="shared" si="512"/>
        <v>0.34024544823173258</v>
      </c>
      <c r="F6541" s="49">
        <f t="shared" si="513"/>
        <v>0.45310371086555179</v>
      </c>
      <c r="G6541">
        <v>1801</v>
      </c>
      <c r="H6541" s="51">
        <f>G6541/'Parc électrique'!$C$24</f>
        <v>0.60033333333333339</v>
      </c>
      <c r="I6541" s="14">
        <v>880</v>
      </c>
      <c r="J6541" s="14">
        <v>0</v>
      </c>
      <c r="K6541" s="14">
        <v>0</v>
      </c>
      <c r="L6541" s="14">
        <v>640</v>
      </c>
      <c r="M6541" s="14">
        <f>C6541-SUM(D6541:L6541)</f>
        <v>4367.6063175075697</v>
      </c>
      <c r="P6541" s="49">
        <f>D6542/('Parc électrique'!$C$22+'Parc électrique'!$C$23)</f>
        <v>0.37109375</v>
      </c>
      <c r="Q6541" s="49">
        <f t="shared" si="510"/>
        <v>0.36172020570741492</v>
      </c>
      <c r="R6541" s="49">
        <f t="shared" si="511"/>
        <v>0.48170157265250024</v>
      </c>
    </row>
    <row r="6542" spans="1:18" x14ac:dyDescent="0.3">
      <c r="A6542" s="35">
        <f t="shared" si="509"/>
        <v>44288</v>
      </c>
      <c r="B6542" s="36">
        <v>0.45833333333333331</v>
      </c>
      <c r="C6542">
        <v>9853</v>
      </c>
      <c r="D6542">
        <v>2375</v>
      </c>
      <c r="E6542" s="49">
        <f t="shared" si="512"/>
        <v>0.36172020570741492</v>
      </c>
      <c r="F6542" s="49">
        <f t="shared" si="513"/>
        <v>0.48170157265250024</v>
      </c>
      <c r="G6542">
        <v>2372</v>
      </c>
      <c r="H6542" s="51">
        <f>G6542/'Parc électrique'!$C$24</f>
        <v>0.79066666666666663</v>
      </c>
      <c r="I6542" s="14">
        <v>880</v>
      </c>
      <c r="J6542" s="14">
        <v>0</v>
      </c>
      <c r="K6542" s="14">
        <v>0</v>
      </c>
      <c r="L6542" s="14">
        <v>638</v>
      </c>
      <c r="M6542" s="14">
        <f>C6542-SUM(D6542:L6542)</f>
        <v>3586.3659115549735</v>
      </c>
      <c r="P6542" s="49">
        <f>D6543/('Parc électrique'!$C$22+'Parc électrique'!$C$23)</f>
        <v>0.37921874999999999</v>
      </c>
      <c r="Q6542" s="49">
        <f t="shared" si="510"/>
        <v>0.36963997442185093</v>
      </c>
      <c r="R6542" s="49">
        <f t="shared" si="511"/>
        <v>0.49224830182215501</v>
      </c>
    </row>
    <row r="6543" spans="1:18" x14ac:dyDescent="0.3">
      <c r="A6543" s="35">
        <f t="shared" si="509"/>
        <v>44288</v>
      </c>
      <c r="B6543" s="36">
        <v>0.5</v>
      </c>
      <c r="C6543">
        <v>9838</v>
      </c>
      <c r="D6543">
        <v>2427</v>
      </c>
      <c r="E6543" s="49">
        <f t="shared" si="512"/>
        <v>0.36963997442185093</v>
      </c>
      <c r="F6543" s="49">
        <f t="shared" si="513"/>
        <v>0.49224830182215501</v>
      </c>
      <c r="G6543">
        <v>2746</v>
      </c>
      <c r="H6543" s="51">
        <f>G6543/'Parc électrique'!$C$24</f>
        <v>0.91533333333333333</v>
      </c>
      <c r="I6543" s="14">
        <v>880</v>
      </c>
      <c r="J6543" s="14">
        <v>0</v>
      </c>
      <c r="K6543" s="14">
        <v>-1040</v>
      </c>
      <c r="L6543" s="14">
        <v>638</v>
      </c>
      <c r="M6543" s="14">
        <f>C6543-SUM(D6543:L6543)</f>
        <v>4185.2227783904227</v>
      </c>
      <c r="P6543" s="49">
        <f>D6544/('Parc électrique'!$C$22+'Parc électrique'!$C$23)</f>
        <v>0.39484374999999999</v>
      </c>
      <c r="Q6543" s="49">
        <f t="shared" si="510"/>
        <v>0.38487029887268942</v>
      </c>
      <c r="R6543" s="49">
        <f t="shared" si="511"/>
        <v>0.5125304733022602</v>
      </c>
    </row>
    <row r="6544" spans="1:18" x14ac:dyDescent="0.3">
      <c r="A6544" s="35">
        <f t="shared" si="509"/>
        <v>44288</v>
      </c>
      <c r="B6544" s="36">
        <v>0.54166666666666663</v>
      </c>
      <c r="C6544">
        <v>9570</v>
      </c>
      <c r="D6544">
        <v>2527</v>
      </c>
      <c r="E6544" s="49">
        <f t="shared" si="512"/>
        <v>0.38487029887268942</v>
      </c>
      <c r="F6544" s="49">
        <f t="shared" si="513"/>
        <v>0.5125304733022602</v>
      </c>
      <c r="G6544">
        <v>2887</v>
      </c>
      <c r="H6544" s="51">
        <f>G6544/'Parc électrique'!$C$24</f>
        <v>0.96233333333333337</v>
      </c>
      <c r="I6544" s="14">
        <v>880</v>
      </c>
      <c r="J6544" s="14">
        <v>0</v>
      </c>
      <c r="K6544" s="14">
        <v>-1091</v>
      </c>
      <c r="L6544" s="14">
        <v>638</v>
      </c>
      <c r="M6544" s="14">
        <f>C6544-SUM(D6544:L6544)</f>
        <v>3727.1402658944917</v>
      </c>
      <c r="P6544" s="49">
        <f>D6545/('Parc électrique'!$C$22+'Parc électrique'!$C$23)</f>
        <v>0.4478125</v>
      </c>
      <c r="Q6544" s="49">
        <f t="shared" si="510"/>
        <v>0.43650109876103205</v>
      </c>
      <c r="R6544" s="49">
        <f t="shared" si="511"/>
        <v>0.58128703461981712</v>
      </c>
    </row>
    <row r="6545" spans="1:18" x14ac:dyDescent="0.3">
      <c r="A6545" s="35">
        <f t="shared" si="509"/>
        <v>44288</v>
      </c>
      <c r="B6545" s="36">
        <v>0.58333333333333337</v>
      </c>
      <c r="C6545">
        <v>9321</v>
      </c>
      <c r="D6545">
        <v>2866</v>
      </c>
      <c r="E6545" s="49">
        <f t="shared" si="512"/>
        <v>0.43650109876103205</v>
      </c>
      <c r="F6545" s="49">
        <f t="shared" si="513"/>
        <v>0.58128703461981712</v>
      </c>
      <c r="G6545">
        <v>2835</v>
      </c>
      <c r="H6545" s="51">
        <f>G6545/'Parc électrique'!$C$24</f>
        <v>0.94499999999999995</v>
      </c>
      <c r="I6545" s="14">
        <v>880</v>
      </c>
      <c r="J6545" s="14">
        <v>0</v>
      </c>
      <c r="K6545" s="14">
        <v>-1200</v>
      </c>
      <c r="L6545" s="14">
        <v>637</v>
      </c>
      <c r="M6545" s="14">
        <f>C6545-SUM(D6545:L6545)</f>
        <v>3301.0372118666191</v>
      </c>
      <c r="P6545" s="49">
        <f>D6546/('Parc électrique'!$C$22+'Parc électrique'!$C$23)</f>
        <v>0.50218750000000001</v>
      </c>
      <c r="Q6545" s="49">
        <f t="shared" si="510"/>
        <v>0.48950262784995013</v>
      </c>
      <c r="R6545" s="49">
        <f t="shared" si="511"/>
        <v>0.65186899137058352</v>
      </c>
    </row>
    <row r="6546" spans="1:18" x14ac:dyDescent="0.3">
      <c r="A6546" s="35">
        <f t="shared" si="509"/>
        <v>44288</v>
      </c>
      <c r="B6546" s="36">
        <v>0.625</v>
      </c>
      <c r="C6546">
        <v>9010</v>
      </c>
      <c r="D6546">
        <v>3214</v>
      </c>
      <c r="E6546" s="49">
        <f t="shared" si="512"/>
        <v>0.48950262784995013</v>
      </c>
      <c r="F6546" s="49">
        <f t="shared" si="513"/>
        <v>0.65186899137058352</v>
      </c>
      <c r="G6546">
        <v>2610</v>
      </c>
      <c r="H6546" s="51">
        <f>G6546/'Parc électrique'!$C$24</f>
        <v>0.87</v>
      </c>
      <c r="I6546" s="14">
        <v>880</v>
      </c>
      <c r="J6546" s="14">
        <v>0</v>
      </c>
      <c r="K6546" s="14">
        <v>-1200</v>
      </c>
      <c r="L6546" s="14">
        <v>637</v>
      </c>
      <c r="M6546" s="14">
        <f>C6546-SUM(D6546:L6546)</f>
        <v>2866.98862838078</v>
      </c>
      <c r="P6546" s="49">
        <f>D6547/('Parc électrique'!$C$22+'Parc électrique'!$C$23)</f>
        <v>0.52734375</v>
      </c>
      <c r="Q6546" s="49">
        <f t="shared" si="510"/>
        <v>0.51402345021580009</v>
      </c>
      <c r="R6546" s="49">
        <f t="shared" si="511"/>
        <v>0.68452328745355295</v>
      </c>
    </row>
    <row r="6547" spans="1:18" x14ac:dyDescent="0.3">
      <c r="A6547" s="35">
        <f t="shared" si="509"/>
        <v>44288</v>
      </c>
      <c r="B6547" s="36">
        <v>0.66666666666666663</v>
      </c>
      <c r="C6547">
        <v>8730</v>
      </c>
      <c r="D6547">
        <v>3375</v>
      </c>
      <c r="E6547" s="49">
        <f t="shared" si="512"/>
        <v>0.51402345021580009</v>
      </c>
      <c r="F6547" s="49">
        <f t="shared" si="513"/>
        <v>0.68452328745355295</v>
      </c>
      <c r="G6547">
        <v>2206</v>
      </c>
      <c r="H6547" s="51">
        <f>G6547/'Parc électrique'!$C$24</f>
        <v>0.73533333333333328</v>
      </c>
      <c r="I6547" s="14">
        <v>880</v>
      </c>
      <c r="J6547" s="14">
        <v>0</v>
      </c>
      <c r="K6547" s="14">
        <v>-1200</v>
      </c>
      <c r="L6547" s="14">
        <v>637</v>
      </c>
      <c r="M6547" s="14">
        <f>C6547-SUM(D6547:L6547)</f>
        <v>2830.066119928998</v>
      </c>
      <c r="P6547" s="49">
        <f>D6548/('Parc électrique'!$C$22+'Parc électrique'!$C$23)</f>
        <v>0.52984374999999995</v>
      </c>
      <c r="Q6547" s="49">
        <f t="shared" si="510"/>
        <v>0.51646030212793426</v>
      </c>
      <c r="R6547" s="49">
        <f t="shared" si="511"/>
        <v>0.68776843489036976</v>
      </c>
    </row>
    <row r="6548" spans="1:18" x14ac:dyDescent="0.3">
      <c r="A6548" s="35">
        <f t="shared" si="509"/>
        <v>44288</v>
      </c>
      <c r="B6548" s="36">
        <v>0.70833333333333337</v>
      </c>
      <c r="C6548">
        <v>8655</v>
      </c>
      <c r="D6548">
        <v>3391</v>
      </c>
      <c r="E6548" s="49">
        <f t="shared" si="512"/>
        <v>0.51646030212793426</v>
      </c>
      <c r="F6548" s="49">
        <f t="shared" si="513"/>
        <v>0.68776843489036976</v>
      </c>
      <c r="G6548">
        <v>1616</v>
      </c>
      <c r="H6548" s="51">
        <f>G6548/'Parc électrique'!$C$24</f>
        <v>0.53866666666666663</v>
      </c>
      <c r="I6548" s="14">
        <v>880</v>
      </c>
      <c r="J6548" s="14">
        <v>0</v>
      </c>
      <c r="K6548" s="14">
        <v>-1200</v>
      </c>
      <c r="L6548" s="14">
        <v>638</v>
      </c>
      <c r="M6548" s="14">
        <f>C6548-SUM(D6548:L6548)</f>
        <v>3328.257104596315</v>
      </c>
      <c r="P6548" s="49">
        <f>D6549/('Parc électrique'!$C$22+'Parc électrique'!$C$23)</f>
        <v>0.47515625</v>
      </c>
      <c r="Q6548" s="49">
        <f t="shared" si="510"/>
        <v>0.46315416654999947</v>
      </c>
      <c r="R6548" s="49">
        <f t="shared" si="511"/>
        <v>0.61678083471000145</v>
      </c>
    </row>
    <row r="6549" spans="1:18" x14ac:dyDescent="0.3">
      <c r="A6549" s="35">
        <f t="shared" si="509"/>
        <v>44288</v>
      </c>
      <c r="B6549" s="36">
        <v>0.75</v>
      </c>
      <c r="C6549">
        <v>8855</v>
      </c>
      <c r="D6549">
        <v>3041</v>
      </c>
      <c r="E6549" s="49">
        <f t="shared" si="512"/>
        <v>0.46315416654999947</v>
      </c>
      <c r="F6549" s="49">
        <f t="shared" si="513"/>
        <v>0.61678083471000145</v>
      </c>
      <c r="G6549">
        <v>856</v>
      </c>
      <c r="H6549" s="51">
        <f>G6549/'Parc électrique'!$C$24</f>
        <v>0.28533333333333333</v>
      </c>
      <c r="I6549" s="14">
        <v>880</v>
      </c>
      <c r="J6549" s="14">
        <v>0</v>
      </c>
      <c r="K6549" s="14">
        <v>0</v>
      </c>
      <c r="L6549" s="14">
        <v>637</v>
      </c>
      <c r="M6549" s="14">
        <f>C6549-SUM(D6549:L6549)</f>
        <v>3439.6347316654064</v>
      </c>
      <c r="P6549" s="49">
        <f>D6550/('Parc électrique'!$C$22+'Parc électrique'!$C$23)</f>
        <v>0.48218749999999999</v>
      </c>
      <c r="Q6549" s="49">
        <f t="shared" si="510"/>
        <v>0.47000781255287677</v>
      </c>
      <c r="R6549" s="49">
        <f t="shared" si="511"/>
        <v>0.62590781187604871</v>
      </c>
    </row>
    <row r="6550" spans="1:18" x14ac:dyDescent="0.3">
      <c r="A6550" s="35">
        <f t="shared" si="509"/>
        <v>44288</v>
      </c>
      <c r="B6550" s="36">
        <v>0.79166666666666663</v>
      </c>
      <c r="C6550">
        <v>9245</v>
      </c>
      <c r="D6550">
        <v>3086</v>
      </c>
      <c r="E6550" s="49">
        <f t="shared" si="512"/>
        <v>0.47000781255287677</v>
      </c>
      <c r="F6550" s="49">
        <f t="shared" si="513"/>
        <v>0.62590781187604871</v>
      </c>
      <c r="G6550">
        <v>192</v>
      </c>
      <c r="H6550" s="51">
        <f>G6550/'Parc électrique'!$C$24</f>
        <v>6.4000000000000001E-2</v>
      </c>
      <c r="I6550" s="14">
        <v>880</v>
      </c>
      <c r="J6550" s="14">
        <v>0</v>
      </c>
      <c r="K6550" s="14">
        <v>0</v>
      </c>
      <c r="L6550" s="14">
        <v>634</v>
      </c>
      <c r="M6550" s="14">
        <f>C6550-SUM(D6550:L6550)</f>
        <v>4451.8400843755717</v>
      </c>
      <c r="P6550" s="49">
        <f>D6551/('Parc électrique'!$C$22+'Parc électrique'!$C$23)</f>
        <v>0.47218749999999998</v>
      </c>
      <c r="Q6550" s="49">
        <f t="shared" si="510"/>
        <v>0.46026040490434011</v>
      </c>
      <c r="R6550" s="49">
        <f t="shared" si="511"/>
        <v>0.61292722212878137</v>
      </c>
    </row>
    <row r="6551" spans="1:18" x14ac:dyDescent="0.3">
      <c r="A6551" s="35">
        <f t="shared" si="509"/>
        <v>44288</v>
      </c>
      <c r="B6551" s="36">
        <v>0.83333333333333337</v>
      </c>
      <c r="C6551">
        <v>9029</v>
      </c>
      <c r="D6551">
        <v>3022</v>
      </c>
      <c r="E6551" s="49">
        <f t="shared" si="512"/>
        <v>0.46026040490434011</v>
      </c>
      <c r="F6551" s="49">
        <f t="shared" si="513"/>
        <v>0.61292722212878137</v>
      </c>
      <c r="G6551">
        <v>2</v>
      </c>
      <c r="H6551" s="51">
        <f>G6551/'Parc électrique'!$C$24</f>
        <v>6.6666666666666664E-4</v>
      </c>
      <c r="I6551" s="14">
        <v>880</v>
      </c>
      <c r="J6551" s="14">
        <v>0</v>
      </c>
      <c r="K6551" s="14">
        <v>0</v>
      </c>
      <c r="L6551" s="14">
        <v>629</v>
      </c>
      <c r="M6551" s="14">
        <f>C6551-SUM(D6551:L6551)</f>
        <v>4494.9261457063003</v>
      </c>
      <c r="P6551" s="49">
        <f>D6552/('Parc électrique'!$C$22+'Parc électrique'!$C$23)</f>
        <v>0.42625000000000002</v>
      </c>
      <c r="Q6551" s="49">
        <f t="shared" si="510"/>
        <v>0.4154832510188749</v>
      </c>
      <c r="R6551" s="49">
        <f t="shared" si="511"/>
        <v>0.55329763797727183</v>
      </c>
    </row>
    <row r="6552" spans="1:18" x14ac:dyDescent="0.3">
      <c r="A6552" s="35">
        <f t="shared" si="509"/>
        <v>44288</v>
      </c>
      <c r="B6552" s="36">
        <v>0.875</v>
      </c>
      <c r="C6552">
        <v>8665</v>
      </c>
      <c r="D6552">
        <v>2728</v>
      </c>
      <c r="E6552" s="49">
        <f t="shared" si="512"/>
        <v>0.4154832510188749</v>
      </c>
      <c r="F6552" s="49">
        <f t="shared" si="513"/>
        <v>0.55329763797727183</v>
      </c>
      <c r="G6552">
        <v>0</v>
      </c>
      <c r="H6552" s="51">
        <f>G6552/'Parc électrique'!$C$24</f>
        <v>0</v>
      </c>
      <c r="I6552" s="14">
        <v>880</v>
      </c>
      <c r="J6552" s="14">
        <v>0</v>
      </c>
      <c r="K6552" s="14">
        <v>0</v>
      </c>
      <c r="L6552" s="14">
        <v>621</v>
      </c>
      <c r="M6552" s="14">
        <f>C6552-SUM(D6552:L6552)</f>
        <v>4435.0312191110042</v>
      </c>
      <c r="P6552" s="49">
        <f>D6553/('Parc électrique'!$C$22+'Parc électrique'!$C$23)</f>
        <v>0.39718750000000003</v>
      </c>
      <c r="Q6552" s="49">
        <f t="shared" si="510"/>
        <v>0.38715484754031526</v>
      </c>
      <c r="R6552" s="49">
        <f t="shared" si="511"/>
        <v>0.51557279902427611</v>
      </c>
    </row>
    <row r="6553" spans="1:18" x14ac:dyDescent="0.3">
      <c r="A6553" s="35">
        <f t="shared" si="509"/>
        <v>44288</v>
      </c>
      <c r="B6553" s="36">
        <v>0.91666666666666663</v>
      </c>
      <c r="C6553">
        <v>8879</v>
      </c>
      <c r="D6553">
        <v>2542</v>
      </c>
      <c r="E6553" s="49">
        <f t="shared" si="512"/>
        <v>0.38715484754031526</v>
      </c>
      <c r="F6553" s="49">
        <f t="shared" si="513"/>
        <v>0.51557279902427611</v>
      </c>
      <c r="G6553">
        <v>0</v>
      </c>
      <c r="H6553" s="51">
        <f>G6553/'Parc électrique'!$C$24</f>
        <v>0</v>
      </c>
      <c r="I6553" s="14">
        <v>880</v>
      </c>
      <c r="J6553" s="14">
        <v>0</v>
      </c>
      <c r="K6553" s="14">
        <v>39</v>
      </c>
      <c r="L6553" s="14">
        <v>616</v>
      </c>
      <c r="M6553" s="14">
        <f>C6553-SUM(D6553:L6553)</f>
        <v>4801.097272353436</v>
      </c>
      <c r="P6553" s="49">
        <f>D6554/('Parc électrique'!$C$22+'Parc électrique'!$C$23)</f>
        <v>0.34203125000000001</v>
      </c>
      <c r="Q6553" s="49">
        <f t="shared" si="510"/>
        <v>0.33339180222885523</v>
      </c>
      <c r="R6553" s="49">
        <f t="shared" si="511"/>
        <v>0.44397673369950441</v>
      </c>
    </row>
    <row r="6554" spans="1:18" x14ac:dyDescent="0.3">
      <c r="A6554" s="35">
        <f t="shared" si="509"/>
        <v>44288</v>
      </c>
      <c r="B6554" s="36">
        <v>0.95833333333333337</v>
      </c>
      <c r="C6554">
        <v>9096</v>
      </c>
      <c r="D6554">
        <v>2189</v>
      </c>
      <c r="E6554" s="49">
        <f t="shared" si="512"/>
        <v>0.33339180222885523</v>
      </c>
      <c r="F6554" s="49">
        <f t="shared" si="513"/>
        <v>0.44397673369950441</v>
      </c>
      <c r="G6554">
        <v>0</v>
      </c>
      <c r="H6554" s="51">
        <f>G6554/'Parc électrique'!$C$24</f>
        <v>0</v>
      </c>
      <c r="I6554" s="14">
        <v>880</v>
      </c>
      <c r="J6554" s="14">
        <v>0</v>
      </c>
      <c r="K6554" s="14">
        <v>613</v>
      </c>
      <c r="L6554" s="14">
        <v>612</v>
      </c>
      <c r="M6554" s="14">
        <f>C6554-SUM(D6554:L6554)</f>
        <v>4801.222631464072</v>
      </c>
      <c r="P6554" s="49">
        <f>D6555/('Parc électrique'!$C$22+'Parc électrique'!$C$23)</f>
        <v>0.33250000000000002</v>
      </c>
      <c r="Q6554" s="49">
        <f t="shared" si="510"/>
        <v>0.32410130431384376</v>
      </c>
      <c r="R6554" s="49">
        <f t="shared" si="511"/>
        <v>0.43160460909664028</v>
      </c>
    </row>
    <row r="6555" spans="1:18" x14ac:dyDescent="0.3">
      <c r="A6555" s="35">
        <f t="shared" si="509"/>
        <v>44289</v>
      </c>
      <c r="B6555" s="36">
        <v>0</v>
      </c>
      <c r="C6555">
        <v>8469</v>
      </c>
      <c r="D6555">
        <v>2128</v>
      </c>
      <c r="E6555" s="49">
        <f t="shared" si="512"/>
        <v>0.32410130431384376</v>
      </c>
      <c r="F6555" s="49">
        <f t="shared" si="513"/>
        <v>0.43160460909664028</v>
      </c>
      <c r="G6555">
        <v>0</v>
      </c>
      <c r="H6555" s="51">
        <f>G6555/'Parc électrique'!$C$24</f>
        <v>0</v>
      </c>
      <c r="I6555" s="14">
        <v>880</v>
      </c>
      <c r="J6555" s="14">
        <v>0</v>
      </c>
      <c r="K6555" s="14">
        <v>250</v>
      </c>
      <c r="L6555" s="14">
        <v>588</v>
      </c>
      <c r="M6555" s="14">
        <f>C6555-SUM(D6555:L6555)</f>
        <v>4622.2442940865894</v>
      </c>
      <c r="P6555" s="49">
        <f>D6556/('Parc électrique'!$C$22+'Parc électrique'!$C$23)</f>
        <v>0.31265625000000002</v>
      </c>
      <c r="Q6555" s="49">
        <f t="shared" si="510"/>
        <v>0.30475879226127883</v>
      </c>
      <c r="R6555" s="49">
        <f t="shared" si="511"/>
        <v>0.40584625131690655</v>
      </c>
    </row>
    <row r="6556" spans="1:18" x14ac:dyDescent="0.3">
      <c r="A6556" s="35">
        <f t="shared" ref="A6556:A6619" si="514">A6532+1</f>
        <v>44289</v>
      </c>
      <c r="B6556" s="36">
        <v>4.1666666666666664E-2</v>
      </c>
      <c r="C6556">
        <v>8035</v>
      </c>
      <c r="D6556">
        <v>2001</v>
      </c>
      <c r="E6556" s="49">
        <f t="shared" si="512"/>
        <v>0.30475879226127883</v>
      </c>
      <c r="F6556" s="49">
        <f t="shared" si="513"/>
        <v>0.40584625131690655</v>
      </c>
      <c r="G6556">
        <v>0</v>
      </c>
      <c r="H6556" s="51">
        <f>G6556/'Parc électrique'!$C$24</f>
        <v>0</v>
      </c>
      <c r="I6556" s="14">
        <v>880</v>
      </c>
      <c r="J6556" s="14">
        <v>0</v>
      </c>
      <c r="K6556" s="14">
        <v>0</v>
      </c>
      <c r="L6556" s="14">
        <v>587</v>
      </c>
      <c r="M6556" s="14">
        <f>C6556-SUM(D6556:L6556)</f>
        <v>4566.2893949564223</v>
      </c>
      <c r="P6556" s="49">
        <f>D6557/('Parc électrique'!$C$22+'Parc électrique'!$C$23)</f>
        <v>0.30687500000000001</v>
      </c>
      <c r="Q6556" s="49">
        <f t="shared" si="510"/>
        <v>0.29912357221446861</v>
      </c>
      <c r="R6556" s="49">
        <f t="shared" si="511"/>
        <v>0.39834184786926763</v>
      </c>
    </row>
    <row r="6557" spans="1:18" x14ac:dyDescent="0.3">
      <c r="A6557" s="35">
        <f t="shared" si="514"/>
        <v>44289</v>
      </c>
      <c r="B6557" s="36">
        <v>8.3333333333333329E-2</v>
      </c>
      <c r="C6557">
        <v>7691</v>
      </c>
      <c r="D6557">
        <v>1964</v>
      </c>
      <c r="E6557" s="49">
        <f t="shared" si="512"/>
        <v>0.29912357221446861</v>
      </c>
      <c r="F6557" s="49">
        <f t="shared" si="513"/>
        <v>0.39834184786926763</v>
      </c>
      <c r="G6557">
        <v>0</v>
      </c>
      <c r="H6557" s="51">
        <f>G6557/'Parc électrique'!$C$24</f>
        <v>0</v>
      </c>
      <c r="I6557" s="14">
        <v>880</v>
      </c>
      <c r="J6557" s="14">
        <v>0</v>
      </c>
      <c r="K6557" s="14">
        <v>0</v>
      </c>
      <c r="L6557" s="14">
        <v>589</v>
      </c>
      <c r="M6557" s="14">
        <f>C6557-SUM(D6557:L6557)</f>
        <v>4257.302534579916</v>
      </c>
      <c r="P6557" s="49">
        <f>D6558/('Parc électrique'!$C$22+'Parc électrique'!$C$23)</f>
        <v>0.31281249999999999</v>
      </c>
      <c r="Q6557" s="49">
        <f t="shared" si="510"/>
        <v>0.30491109550578721</v>
      </c>
      <c r="R6557" s="49">
        <f t="shared" si="511"/>
        <v>0.40604907303170756</v>
      </c>
    </row>
    <row r="6558" spans="1:18" x14ac:dyDescent="0.3">
      <c r="A6558" s="35">
        <f t="shared" si="514"/>
        <v>44289</v>
      </c>
      <c r="B6558" s="36">
        <v>0.125</v>
      </c>
      <c r="C6558">
        <v>7259</v>
      </c>
      <c r="D6558">
        <v>2002</v>
      </c>
      <c r="E6558" s="49">
        <f t="shared" si="512"/>
        <v>0.30491109550578721</v>
      </c>
      <c r="F6558" s="49">
        <f t="shared" si="513"/>
        <v>0.40604907303170756</v>
      </c>
      <c r="G6558">
        <v>0</v>
      </c>
      <c r="H6558" s="51">
        <f>G6558/'Parc électrique'!$C$24</f>
        <v>0</v>
      </c>
      <c r="I6558" s="14">
        <v>880</v>
      </c>
      <c r="J6558" s="14">
        <v>0</v>
      </c>
      <c r="K6558" s="14">
        <v>0</v>
      </c>
      <c r="L6558" s="14">
        <v>592</v>
      </c>
      <c r="M6558" s="14">
        <f>C6558-SUM(D6558:L6558)</f>
        <v>3784.2890398314626</v>
      </c>
      <c r="P6558" s="49">
        <f>D6559/('Parc électrique'!$C$22+'Parc électrique'!$C$23)</f>
        <v>0.3071875</v>
      </c>
      <c r="Q6558" s="49">
        <f t="shared" si="510"/>
        <v>0.29942817870348537</v>
      </c>
      <c r="R6558" s="49">
        <f t="shared" si="511"/>
        <v>0.39874749129886972</v>
      </c>
    </row>
    <row r="6559" spans="1:18" x14ac:dyDescent="0.3">
      <c r="A6559" s="35">
        <f t="shared" si="514"/>
        <v>44289</v>
      </c>
      <c r="B6559" s="36">
        <v>0.16666666666666666</v>
      </c>
      <c r="C6559">
        <v>7087</v>
      </c>
      <c r="D6559">
        <v>1966</v>
      </c>
      <c r="E6559" s="49">
        <f t="shared" si="512"/>
        <v>0.29942817870348537</v>
      </c>
      <c r="F6559" s="49">
        <f t="shared" si="513"/>
        <v>0.39874749129886972</v>
      </c>
      <c r="G6559">
        <v>0</v>
      </c>
      <c r="H6559" s="51">
        <f>G6559/'Parc électrique'!$C$24</f>
        <v>0</v>
      </c>
      <c r="I6559" s="14">
        <v>880</v>
      </c>
      <c r="J6559" s="14">
        <v>0</v>
      </c>
      <c r="K6559" s="14">
        <v>0</v>
      </c>
      <c r="L6559" s="14">
        <v>594</v>
      </c>
      <c r="M6559" s="14">
        <f>C6559-SUM(D6559:L6559)</f>
        <v>3646.3018243299975</v>
      </c>
      <c r="P6559" s="49">
        <f>D6560/('Parc électrique'!$C$22+'Parc électrique'!$C$23)</f>
        <v>0.33031250000000001</v>
      </c>
      <c r="Q6559" s="49">
        <f t="shared" si="510"/>
        <v>0.32196905889072636</v>
      </c>
      <c r="R6559" s="49">
        <f t="shared" si="511"/>
        <v>0.42876510508942545</v>
      </c>
    </row>
    <row r="6560" spans="1:18" x14ac:dyDescent="0.3">
      <c r="A6560" s="35">
        <f t="shared" si="514"/>
        <v>44289</v>
      </c>
      <c r="B6560" s="36">
        <v>0.20833333333333334</v>
      </c>
      <c r="C6560">
        <v>7242</v>
      </c>
      <c r="D6560">
        <v>2114</v>
      </c>
      <c r="E6560" s="49">
        <f t="shared" si="512"/>
        <v>0.32196905889072636</v>
      </c>
      <c r="F6560" s="49">
        <f t="shared" si="513"/>
        <v>0.42876510508942545</v>
      </c>
      <c r="G6560">
        <v>0</v>
      </c>
      <c r="H6560" s="51">
        <f>G6560/'Parc électrique'!$C$24</f>
        <v>0</v>
      </c>
      <c r="I6560" s="14">
        <v>880</v>
      </c>
      <c r="J6560" s="14">
        <v>0</v>
      </c>
      <c r="K6560" s="14">
        <v>0</v>
      </c>
      <c r="L6560" s="14">
        <v>600</v>
      </c>
      <c r="M6560" s="14">
        <f>C6560-SUM(D6560:L6560)</f>
        <v>3647.2492658360197</v>
      </c>
      <c r="P6560" s="49">
        <f>D6561/('Parc électrique'!$C$22+'Parc électrique'!$C$23)</f>
        <v>0.30984374999999997</v>
      </c>
      <c r="Q6560" s="49">
        <f t="shared" si="510"/>
        <v>0.30201733386012786</v>
      </c>
      <c r="R6560" s="49">
        <f t="shared" si="511"/>
        <v>0.40219546045048754</v>
      </c>
    </row>
    <row r="6561" spans="1:18" x14ac:dyDescent="0.3">
      <c r="A6561" s="35">
        <f t="shared" si="514"/>
        <v>44289</v>
      </c>
      <c r="B6561" s="36">
        <v>0.25</v>
      </c>
      <c r="C6561">
        <v>7616</v>
      </c>
      <c r="D6561">
        <v>1983</v>
      </c>
      <c r="E6561" s="49">
        <f t="shared" si="512"/>
        <v>0.30201733386012786</v>
      </c>
      <c r="F6561" s="49">
        <f t="shared" si="513"/>
        <v>0.40219546045048754</v>
      </c>
      <c r="G6561">
        <v>0</v>
      </c>
      <c r="H6561" s="51">
        <f>G6561/'Parc électrique'!$C$24</f>
        <v>0</v>
      </c>
      <c r="I6561" s="14">
        <v>880</v>
      </c>
      <c r="J6561" s="14">
        <v>0</v>
      </c>
      <c r="K6561" s="14">
        <v>0</v>
      </c>
      <c r="L6561" s="14">
        <v>608</v>
      </c>
      <c r="M6561" s="14">
        <f>C6561-SUM(D6561:L6561)</f>
        <v>4144.2957872056895</v>
      </c>
      <c r="P6561" s="49">
        <f>D6562/('Parc électrique'!$C$22+'Parc électrique'!$C$23)</f>
        <v>0.27625</v>
      </c>
      <c r="Q6561" s="49">
        <f t="shared" si="510"/>
        <v>0.26927213629082508</v>
      </c>
      <c r="R6561" s="49">
        <f t="shared" si="511"/>
        <v>0.35858879176826125</v>
      </c>
    </row>
    <row r="6562" spans="1:18" x14ac:dyDescent="0.3">
      <c r="A6562" s="35">
        <f t="shared" si="514"/>
        <v>44289</v>
      </c>
      <c r="B6562" s="36">
        <v>0.29166666666666669</v>
      </c>
      <c r="C6562">
        <v>7913</v>
      </c>
      <c r="D6562">
        <v>1768</v>
      </c>
      <c r="E6562" s="49">
        <f t="shared" si="512"/>
        <v>0.26927213629082508</v>
      </c>
      <c r="F6562" s="49">
        <f t="shared" si="513"/>
        <v>0.35858879176826125</v>
      </c>
      <c r="G6562">
        <v>21</v>
      </c>
      <c r="H6562" s="51">
        <f>G6562/'Parc électrique'!$C$24</f>
        <v>7.0000000000000001E-3</v>
      </c>
      <c r="I6562" s="14">
        <v>880</v>
      </c>
      <c r="J6562" s="14">
        <v>0</v>
      </c>
      <c r="K6562" s="14">
        <v>435</v>
      </c>
      <c r="L6562" s="14">
        <v>622</v>
      </c>
      <c r="M6562" s="14">
        <f>C6562-SUM(D6562:L6562)</f>
        <v>4186.3651390719406</v>
      </c>
      <c r="P6562" s="49">
        <f>D6563/('Parc électrique'!$C$22+'Parc électrique'!$C$23)</f>
        <v>0.25031249999999999</v>
      </c>
      <c r="Q6562" s="49">
        <f t="shared" si="510"/>
        <v>0.24398979770243315</v>
      </c>
      <c r="R6562" s="49">
        <f t="shared" si="511"/>
        <v>0.32492038711128651</v>
      </c>
    </row>
    <row r="6563" spans="1:18" x14ac:dyDescent="0.3">
      <c r="A6563" s="35">
        <f t="shared" si="514"/>
        <v>44289</v>
      </c>
      <c r="B6563" s="36">
        <v>0.33333333333333331</v>
      </c>
      <c r="C6563">
        <v>8433</v>
      </c>
      <c r="D6563">
        <v>1602</v>
      </c>
      <c r="E6563" s="49">
        <f t="shared" si="512"/>
        <v>0.24398979770243315</v>
      </c>
      <c r="F6563" s="49">
        <f t="shared" si="513"/>
        <v>0.32492038711128651</v>
      </c>
      <c r="G6563">
        <v>284</v>
      </c>
      <c r="H6563" s="51">
        <f>G6563/'Parc électrique'!$C$24</f>
        <v>9.4666666666666663E-2</v>
      </c>
      <c r="I6563" s="14">
        <v>880</v>
      </c>
      <c r="J6563" s="14">
        <v>0</v>
      </c>
      <c r="K6563" s="14">
        <v>851</v>
      </c>
      <c r="L6563" s="14">
        <v>629</v>
      </c>
      <c r="M6563" s="14">
        <f>C6563-SUM(D6563:L6563)</f>
        <v>4186.3364231485193</v>
      </c>
      <c r="P6563" s="49">
        <f>D6564/('Parc électrique'!$C$22+'Parc électrique'!$C$23)</f>
        <v>0.27031250000000001</v>
      </c>
      <c r="Q6563" s="49">
        <f t="shared" si="510"/>
        <v>0.26348461299950648</v>
      </c>
      <c r="R6563" s="49">
        <f t="shared" si="511"/>
        <v>0.35088156660582126</v>
      </c>
    </row>
    <row r="6564" spans="1:18" x14ac:dyDescent="0.3">
      <c r="A6564" s="35">
        <f t="shared" si="514"/>
        <v>44289</v>
      </c>
      <c r="B6564" s="36">
        <v>0.375</v>
      </c>
      <c r="C6564">
        <v>8782</v>
      </c>
      <c r="D6564">
        <v>1730</v>
      </c>
      <c r="E6564" s="49">
        <f t="shared" si="512"/>
        <v>0.26348461299950648</v>
      </c>
      <c r="F6564" s="49">
        <f t="shared" si="513"/>
        <v>0.35088156660582126</v>
      </c>
      <c r="G6564">
        <v>1018</v>
      </c>
      <c r="H6564" s="51">
        <f>G6564/'Parc électrique'!$C$24</f>
        <v>0.33933333333333332</v>
      </c>
      <c r="I6564" s="14">
        <v>880</v>
      </c>
      <c r="J6564" s="14">
        <v>0</v>
      </c>
      <c r="K6564" s="14">
        <v>0</v>
      </c>
      <c r="L6564" s="14">
        <v>631</v>
      </c>
      <c r="M6564" s="14">
        <f>C6564-SUM(D6564:L6564)</f>
        <v>4522.0463004870617</v>
      </c>
      <c r="P6564" s="49">
        <f>D6565/('Parc électrique'!$C$22+'Parc électrique'!$C$23)</f>
        <v>0.24765624999999999</v>
      </c>
      <c r="Q6564" s="49">
        <f t="shared" si="510"/>
        <v>0.24140064254579058</v>
      </c>
      <c r="R6564" s="49">
        <f t="shared" si="511"/>
        <v>0.32147241795966858</v>
      </c>
    </row>
    <row r="6565" spans="1:18" x14ac:dyDescent="0.3">
      <c r="A6565" s="35">
        <f t="shared" si="514"/>
        <v>44289</v>
      </c>
      <c r="B6565" s="36">
        <v>0.41666666666666669</v>
      </c>
      <c r="C6565">
        <v>8735</v>
      </c>
      <c r="D6565">
        <v>1585</v>
      </c>
      <c r="E6565" s="49">
        <f t="shared" si="512"/>
        <v>0.24140064254579058</v>
      </c>
      <c r="F6565" s="49">
        <f t="shared" si="513"/>
        <v>0.32147241795966858</v>
      </c>
      <c r="G6565">
        <v>1813</v>
      </c>
      <c r="H6565" s="51">
        <f>G6565/'Parc électrique'!$C$24</f>
        <v>0.60433333333333328</v>
      </c>
      <c r="I6565" s="14">
        <v>880</v>
      </c>
      <c r="J6565" s="14">
        <v>0</v>
      </c>
      <c r="K6565" s="14">
        <v>0</v>
      </c>
      <c r="L6565" s="14">
        <v>629</v>
      </c>
      <c r="M6565" s="14">
        <f>C6565-SUM(D6565:L6565)</f>
        <v>3826.8327936061614</v>
      </c>
      <c r="P6565" s="49">
        <f>D6566/('Parc électrique'!$C$22+'Parc électrique'!$C$23)</f>
        <v>0.2146875</v>
      </c>
      <c r="Q6565" s="49">
        <f t="shared" si="510"/>
        <v>0.20926465795452129</v>
      </c>
      <c r="R6565" s="49">
        <f t="shared" si="511"/>
        <v>0.27867703613664646</v>
      </c>
    </row>
    <row r="6566" spans="1:18" x14ac:dyDescent="0.3">
      <c r="A6566" s="35">
        <f t="shared" si="514"/>
        <v>44289</v>
      </c>
      <c r="B6566" s="36">
        <v>0.45833333333333331</v>
      </c>
      <c r="C6566">
        <v>8740</v>
      </c>
      <c r="D6566">
        <v>1374</v>
      </c>
      <c r="E6566" s="49">
        <f t="shared" si="512"/>
        <v>0.20926465795452129</v>
      </c>
      <c r="F6566" s="49">
        <f t="shared" si="513"/>
        <v>0.27867703613664646</v>
      </c>
      <c r="G6566">
        <v>2409</v>
      </c>
      <c r="H6566" s="51">
        <f>G6566/'Parc électrique'!$C$24</f>
        <v>0.80300000000000005</v>
      </c>
      <c r="I6566" s="14">
        <v>880</v>
      </c>
      <c r="J6566" s="14">
        <v>0</v>
      </c>
      <c r="K6566" s="14">
        <v>0</v>
      </c>
      <c r="L6566" s="14">
        <v>626</v>
      </c>
      <c r="M6566" s="14">
        <f>C6566-SUM(D6566:L6566)</f>
        <v>3449.7090583059089</v>
      </c>
      <c r="P6566" s="49">
        <f>D6567/('Parc électrique'!$C$22+'Parc électrique'!$C$23)</f>
        <v>0.22468750000000001</v>
      </c>
      <c r="Q6566" s="49">
        <f t="shared" si="510"/>
        <v>0.21901206560305797</v>
      </c>
      <c r="R6566" s="49">
        <f t="shared" si="511"/>
        <v>0.29165762588391386</v>
      </c>
    </row>
    <row r="6567" spans="1:18" x14ac:dyDescent="0.3">
      <c r="A6567" s="35">
        <f t="shared" si="514"/>
        <v>44289</v>
      </c>
      <c r="B6567" s="36">
        <v>0.5</v>
      </c>
      <c r="C6567">
        <v>8980</v>
      </c>
      <c r="D6567">
        <v>1438</v>
      </c>
      <c r="E6567" s="49">
        <f t="shared" si="512"/>
        <v>0.21901206560305797</v>
      </c>
      <c r="F6567" s="49">
        <f t="shared" si="513"/>
        <v>0.29165762588391386</v>
      </c>
      <c r="G6567">
        <v>2799</v>
      </c>
      <c r="H6567" s="51">
        <f>G6567/'Parc électrique'!$C$24</f>
        <v>0.93300000000000005</v>
      </c>
      <c r="I6567" s="14">
        <v>880</v>
      </c>
      <c r="J6567" s="14">
        <v>0</v>
      </c>
      <c r="K6567" s="14">
        <v>0</v>
      </c>
      <c r="L6567" s="14">
        <v>626</v>
      </c>
      <c r="M6567" s="14">
        <f>C6567-SUM(D6567:L6567)</f>
        <v>3235.5563303085128</v>
      </c>
      <c r="P6567" s="49">
        <f>D6568/('Parc électrique'!$C$22+'Parc électrique'!$C$23)</f>
        <v>0.25109375</v>
      </c>
      <c r="Q6567" s="49">
        <f t="shared" si="510"/>
        <v>0.24475131392497507</v>
      </c>
      <c r="R6567" s="49">
        <f t="shared" si="511"/>
        <v>0.32593449568529176</v>
      </c>
    </row>
    <row r="6568" spans="1:18" x14ac:dyDescent="0.3">
      <c r="A6568" s="35">
        <f t="shared" si="514"/>
        <v>44289</v>
      </c>
      <c r="B6568" s="36">
        <v>0.54166666666666663</v>
      </c>
      <c r="C6568">
        <v>8568</v>
      </c>
      <c r="D6568">
        <v>1607</v>
      </c>
      <c r="E6568" s="49">
        <f t="shared" si="512"/>
        <v>0.24475131392497507</v>
      </c>
      <c r="F6568" s="49">
        <f t="shared" si="513"/>
        <v>0.32593449568529176</v>
      </c>
      <c r="G6568">
        <v>2941</v>
      </c>
      <c r="H6568" s="51">
        <f>G6568/'Parc électrique'!$C$24</f>
        <v>0.98033333333333328</v>
      </c>
      <c r="I6568" s="14">
        <v>880</v>
      </c>
      <c r="J6568" s="14">
        <v>0</v>
      </c>
      <c r="K6568" s="14">
        <v>-540</v>
      </c>
      <c r="L6568" s="14">
        <v>627</v>
      </c>
      <c r="M6568" s="14">
        <f>C6568-SUM(D6568:L6568)</f>
        <v>3051.448980857057</v>
      </c>
      <c r="P6568" s="49">
        <f>D6569/('Parc électrique'!$C$22+'Parc électrique'!$C$23)</f>
        <v>0.27406249999999999</v>
      </c>
      <c r="Q6568" s="49">
        <f t="shared" si="510"/>
        <v>0.26713989086770767</v>
      </c>
      <c r="R6568" s="49">
        <f t="shared" si="511"/>
        <v>0.35574928776104653</v>
      </c>
    </row>
    <row r="6569" spans="1:18" x14ac:dyDescent="0.3">
      <c r="A6569" s="35">
        <f t="shared" si="514"/>
        <v>44289</v>
      </c>
      <c r="B6569" s="36">
        <v>0.58333333333333337</v>
      </c>
      <c r="C6569">
        <v>8197</v>
      </c>
      <c r="D6569">
        <v>1754</v>
      </c>
      <c r="E6569" s="49">
        <f t="shared" si="512"/>
        <v>0.26713989086770767</v>
      </c>
      <c r="F6569" s="49">
        <f t="shared" si="513"/>
        <v>0.35574928776104653</v>
      </c>
      <c r="G6569">
        <v>2882</v>
      </c>
      <c r="H6569" s="51">
        <f>G6569/'Parc électrique'!$C$24</f>
        <v>0.96066666666666667</v>
      </c>
      <c r="I6569" s="14">
        <v>880</v>
      </c>
      <c r="J6569" s="14">
        <v>0</v>
      </c>
      <c r="K6569" s="14">
        <v>-993</v>
      </c>
      <c r="L6569" s="14">
        <v>621</v>
      </c>
      <c r="M6569" s="14">
        <f>C6569-SUM(D6569:L6569)</f>
        <v>3051.4164441547045</v>
      </c>
      <c r="P6569" s="49">
        <f>D6570/('Parc électrique'!$C$22+'Parc électrique'!$C$23)</f>
        <v>0.29484375000000002</v>
      </c>
      <c r="Q6569" s="49">
        <f t="shared" si="510"/>
        <v>0.28739622238732293</v>
      </c>
      <c r="R6569" s="49">
        <f t="shared" si="511"/>
        <v>0.38272457582958652</v>
      </c>
    </row>
    <row r="6570" spans="1:18" x14ac:dyDescent="0.3">
      <c r="A6570" s="35">
        <f t="shared" si="514"/>
        <v>44289</v>
      </c>
      <c r="B6570" s="36">
        <v>0.625</v>
      </c>
      <c r="C6570">
        <v>7895</v>
      </c>
      <c r="D6570">
        <v>1887</v>
      </c>
      <c r="E6570" s="49">
        <f t="shared" si="512"/>
        <v>0.28739622238732293</v>
      </c>
      <c r="F6570" s="49">
        <f t="shared" si="513"/>
        <v>0.38272457582958652</v>
      </c>
      <c r="G6570">
        <v>2643</v>
      </c>
      <c r="H6570" s="51">
        <f>G6570/'Parc électrique'!$C$24</f>
        <v>0.88100000000000001</v>
      </c>
      <c r="I6570" s="14">
        <v>880</v>
      </c>
      <c r="J6570" s="14">
        <v>0</v>
      </c>
      <c r="K6570" s="14">
        <v>-1182</v>
      </c>
      <c r="L6570" s="14">
        <v>614</v>
      </c>
      <c r="M6570" s="14">
        <f>C6570-SUM(D6570:L6570)</f>
        <v>3051.4488792017828</v>
      </c>
      <c r="P6570" s="49">
        <f>D6571/('Parc électrique'!$C$22+'Parc électrique'!$C$23)</f>
        <v>0.29312500000000002</v>
      </c>
      <c r="Q6570" s="49">
        <f t="shared" si="510"/>
        <v>0.28572088669773071</v>
      </c>
      <c r="R6570" s="49">
        <f t="shared" si="511"/>
        <v>0.38049353696677496</v>
      </c>
    </row>
    <row r="6571" spans="1:18" x14ac:dyDescent="0.3">
      <c r="A6571" s="35">
        <f t="shared" si="514"/>
        <v>44289</v>
      </c>
      <c r="B6571" s="36">
        <v>0.66666666666666663</v>
      </c>
      <c r="C6571">
        <v>7653</v>
      </c>
      <c r="D6571">
        <v>1876</v>
      </c>
      <c r="E6571" s="49">
        <f t="shared" si="512"/>
        <v>0.28572088669773071</v>
      </c>
      <c r="F6571" s="49">
        <f t="shared" si="513"/>
        <v>0.38049353696677496</v>
      </c>
      <c r="G6571">
        <v>2221</v>
      </c>
      <c r="H6571" s="51">
        <f>G6571/'Parc électrique'!$C$24</f>
        <v>0.74033333333333329</v>
      </c>
      <c r="I6571" s="14">
        <v>880</v>
      </c>
      <c r="J6571" s="14">
        <v>0</v>
      </c>
      <c r="K6571" s="14">
        <v>-990</v>
      </c>
      <c r="L6571" s="14">
        <v>613</v>
      </c>
      <c r="M6571" s="14">
        <f>C6571-SUM(D6571:L6571)</f>
        <v>3051.5934522430025</v>
      </c>
      <c r="P6571" s="49">
        <f>D6572/('Parc électrique'!$C$22+'Parc électrique'!$C$23)</f>
        <v>0.2940625</v>
      </c>
      <c r="Q6571" s="49">
        <f t="shared" si="510"/>
        <v>0.28663470616478098</v>
      </c>
      <c r="R6571" s="49">
        <f t="shared" si="511"/>
        <v>0.38171046725558128</v>
      </c>
    </row>
    <row r="6572" spans="1:18" x14ac:dyDescent="0.3">
      <c r="A6572" s="35">
        <f t="shared" si="514"/>
        <v>44289</v>
      </c>
      <c r="B6572" s="36">
        <v>0.70833333333333337</v>
      </c>
      <c r="C6572">
        <v>7606</v>
      </c>
      <c r="D6572">
        <v>1882</v>
      </c>
      <c r="E6572" s="49">
        <f t="shared" si="512"/>
        <v>0.28663470616478098</v>
      </c>
      <c r="F6572" s="49">
        <f t="shared" si="513"/>
        <v>0.38171046725558128</v>
      </c>
      <c r="G6572">
        <v>1618</v>
      </c>
      <c r="H6572" s="51">
        <f>G6572/'Parc électrique'!$C$24</f>
        <v>0.53933333333333333</v>
      </c>
      <c r="I6572" s="14">
        <v>880</v>
      </c>
      <c r="J6572" s="14">
        <v>0</v>
      </c>
      <c r="K6572" s="14">
        <v>-443</v>
      </c>
      <c r="L6572" s="14">
        <v>616</v>
      </c>
      <c r="M6572" s="14">
        <f>C6572-SUM(D6572:L6572)</f>
        <v>3051.7923214932471</v>
      </c>
      <c r="P6572" s="49">
        <f>D6573/('Parc électrique'!$C$22+'Parc électrique'!$C$23)</f>
        <v>0.35546875</v>
      </c>
      <c r="Q6572" s="49">
        <f t="shared" si="510"/>
        <v>0.34648988125657643</v>
      </c>
      <c r="R6572" s="49">
        <f t="shared" si="511"/>
        <v>0.46141940117239499</v>
      </c>
    </row>
    <row r="6573" spans="1:18" x14ac:dyDescent="0.3">
      <c r="A6573" s="35">
        <f t="shared" si="514"/>
        <v>44289</v>
      </c>
      <c r="B6573" s="36">
        <v>0.75</v>
      </c>
      <c r="C6573">
        <v>7887</v>
      </c>
      <c r="D6573">
        <v>2275</v>
      </c>
      <c r="E6573" s="49">
        <f t="shared" si="512"/>
        <v>0.34648988125657643</v>
      </c>
      <c r="F6573" s="49">
        <f t="shared" si="513"/>
        <v>0.46141940117239499</v>
      </c>
      <c r="G6573">
        <v>853</v>
      </c>
      <c r="H6573" s="51">
        <f>G6573/'Parc électrique'!$C$24</f>
        <v>0.28433333333333333</v>
      </c>
      <c r="I6573" s="14">
        <v>880</v>
      </c>
      <c r="J6573" s="14">
        <v>0</v>
      </c>
      <c r="K6573" s="14">
        <v>0</v>
      </c>
      <c r="L6573" s="14">
        <v>617</v>
      </c>
      <c r="M6573" s="14">
        <f>C6573-SUM(D6573:L6573)</f>
        <v>3260.9077573842369</v>
      </c>
      <c r="P6573" s="49">
        <f>D6574/('Parc électrique'!$C$22+'Parc électrique'!$C$23)</f>
        <v>0.43125000000000002</v>
      </c>
      <c r="Q6573" s="49">
        <f t="shared" si="510"/>
        <v>0.42035695484314323</v>
      </c>
      <c r="R6573" s="49">
        <f t="shared" si="511"/>
        <v>0.55978793285090556</v>
      </c>
    </row>
    <row r="6574" spans="1:18" x14ac:dyDescent="0.3">
      <c r="A6574" s="35">
        <f t="shared" si="514"/>
        <v>44289</v>
      </c>
      <c r="B6574" s="36">
        <v>0.79166666666666663</v>
      </c>
      <c r="C6574">
        <v>8354</v>
      </c>
      <c r="D6574">
        <v>2760</v>
      </c>
      <c r="E6574" s="49">
        <f t="shared" si="512"/>
        <v>0.42035695484314323</v>
      </c>
      <c r="F6574" s="49">
        <f t="shared" si="513"/>
        <v>0.55978793285090556</v>
      </c>
      <c r="G6574">
        <v>194</v>
      </c>
      <c r="H6574" s="51">
        <f>G6574/'Parc électrique'!$C$24</f>
        <v>6.4666666666666664E-2</v>
      </c>
      <c r="I6574" s="14">
        <v>880</v>
      </c>
      <c r="J6574" s="14">
        <v>0</v>
      </c>
      <c r="K6574" s="14">
        <v>0</v>
      </c>
      <c r="L6574" s="14">
        <v>617</v>
      </c>
      <c r="M6574" s="14">
        <f>C6574-SUM(D6574:L6574)</f>
        <v>3901.9551884456396</v>
      </c>
      <c r="P6574" s="49">
        <f>D6575/('Parc électrique'!$C$22+'Parc électrique'!$C$23)</f>
        <v>0.45671875000000001</v>
      </c>
      <c r="Q6574" s="49">
        <f t="shared" si="510"/>
        <v>0.44518238369801</v>
      </c>
      <c r="R6574" s="49">
        <f t="shared" si="511"/>
        <v>0.59284787236347714</v>
      </c>
    </row>
    <row r="6575" spans="1:18" x14ac:dyDescent="0.3">
      <c r="A6575" s="35">
        <f t="shared" si="514"/>
        <v>44289</v>
      </c>
      <c r="B6575" s="36">
        <v>0.83333333333333337</v>
      </c>
      <c r="C6575">
        <v>8293</v>
      </c>
      <c r="D6575">
        <v>2923</v>
      </c>
      <c r="E6575" s="49">
        <f t="shared" si="512"/>
        <v>0.44518238369801</v>
      </c>
      <c r="F6575" s="49">
        <f t="shared" si="513"/>
        <v>0.59284787236347714</v>
      </c>
      <c r="G6575">
        <v>3</v>
      </c>
      <c r="H6575" s="51">
        <f>G6575/'Parc électrique'!$C$24</f>
        <v>1E-3</v>
      </c>
      <c r="I6575" s="14">
        <v>880</v>
      </c>
      <c r="J6575" s="14">
        <v>0</v>
      </c>
      <c r="K6575" s="14">
        <v>0</v>
      </c>
      <c r="L6575" s="14">
        <v>614</v>
      </c>
      <c r="M6575" s="14">
        <f>C6575-SUM(D6575:L6575)</f>
        <v>3871.9609697439382</v>
      </c>
      <c r="P6575" s="49">
        <f>D6576/('Parc électrique'!$C$22+'Parc électrique'!$C$23)</f>
        <v>0.40593750000000001</v>
      </c>
      <c r="Q6575" s="49">
        <f t="shared" si="510"/>
        <v>0.39568382923278483</v>
      </c>
      <c r="R6575" s="49">
        <f t="shared" si="511"/>
        <v>0.52693081505313499</v>
      </c>
    </row>
    <row r="6576" spans="1:18" x14ac:dyDescent="0.3">
      <c r="A6576" s="35">
        <f t="shared" si="514"/>
        <v>44289</v>
      </c>
      <c r="B6576" s="36">
        <v>0.875</v>
      </c>
      <c r="C6576">
        <v>8051</v>
      </c>
      <c r="D6576">
        <v>2598</v>
      </c>
      <c r="E6576" s="49">
        <f t="shared" si="512"/>
        <v>0.39568382923278483</v>
      </c>
      <c r="F6576" s="49">
        <f t="shared" si="513"/>
        <v>0.52693081505313499</v>
      </c>
      <c r="G6576">
        <v>0</v>
      </c>
      <c r="H6576" s="51">
        <f>G6576/'Parc électrique'!$C$24</f>
        <v>0</v>
      </c>
      <c r="I6576" s="14">
        <v>880</v>
      </c>
      <c r="J6576" s="14">
        <v>0</v>
      </c>
      <c r="K6576" s="14">
        <v>0</v>
      </c>
      <c r="L6576" s="14">
        <v>604</v>
      </c>
      <c r="M6576" s="14">
        <f>C6576-SUM(D6576:L6576)</f>
        <v>3968.0773853557139</v>
      </c>
      <c r="P6576" s="49">
        <f>D6577/('Parc électrique'!$C$22+'Parc électrique'!$C$23)</f>
        <v>0.33890625000000002</v>
      </c>
      <c r="Q6576" s="49">
        <f t="shared" si="510"/>
        <v>0.33034573733868755</v>
      </c>
      <c r="R6576" s="49">
        <f t="shared" si="511"/>
        <v>0.43992029940348343</v>
      </c>
    </row>
    <row r="6577" spans="1:18" x14ac:dyDescent="0.3">
      <c r="A6577" s="35">
        <f t="shared" si="514"/>
        <v>44289</v>
      </c>
      <c r="B6577" s="36">
        <v>0.91666666666666663</v>
      </c>
      <c r="C6577">
        <v>8424</v>
      </c>
      <c r="D6577">
        <v>2169</v>
      </c>
      <c r="E6577" s="49">
        <f t="shared" si="512"/>
        <v>0.33034573733868755</v>
      </c>
      <c r="F6577" s="49">
        <f t="shared" si="513"/>
        <v>0.43992029940348343</v>
      </c>
      <c r="G6577">
        <v>0</v>
      </c>
      <c r="H6577" s="51">
        <f>G6577/'Parc électrique'!$C$24</f>
        <v>0</v>
      </c>
      <c r="I6577" s="14">
        <v>880</v>
      </c>
      <c r="J6577" s="14">
        <v>0</v>
      </c>
      <c r="K6577" s="14">
        <v>583</v>
      </c>
      <c r="L6577" s="14">
        <v>605</v>
      </c>
      <c r="M6577" s="14">
        <f>C6577-SUM(D6577:L6577)</f>
        <v>4186.2297339632578</v>
      </c>
      <c r="P6577" s="49">
        <f>D6578/('Parc électrique'!$C$22+'Parc électrique'!$C$23)</f>
        <v>0.27718749999999998</v>
      </c>
      <c r="Q6577" s="49">
        <f t="shared" si="510"/>
        <v>0.27018595575787535</v>
      </c>
      <c r="R6577" s="49">
        <f t="shared" si="511"/>
        <v>0.35980572205706751</v>
      </c>
    </row>
    <row r="6578" spans="1:18" x14ac:dyDescent="0.3">
      <c r="A6578" s="35">
        <f t="shared" si="514"/>
        <v>44289</v>
      </c>
      <c r="B6578" s="36">
        <v>0.95833333333333337</v>
      </c>
      <c r="C6578">
        <v>8805</v>
      </c>
      <c r="D6578">
        <v>1774</v>
      </c>
      <c r="E6578" s="49">
        <f t="shared" si="512"/>
        <v>0.27018595575787535</v>
      </c>
      <c r="F6578" s="49">
        <f t="shared" si="513"/>
        <v>0.35980572205706751</v>
      </c>
      <c r="G6578">
        <v>0</v>
      </c>
      <c r="H6578" s="51">
        <f>G6578/'Parc électrique'!$C$24</f>
        <v>0</v>
      </c>
      <c r="I6578" s="14">
        <v>880</v>
      </c>
      <c r="J6578" s="14">
        <v>0</v>
      </c>
      <c r="K6578" s="14">
        <v>1200</v>
      </c>
      <c r="L6578" s="14">
        <v>604</v>
      </c>
      <c r="M6578" s="14">
        <f>C6578-SUM(D6578:L6578)</f>
        <v>4346.3700083221847</v>
      </c>
      <c r="P6578" s="49">
        <f>D6579/('Parc électrique'!$C$22+'Parc électrique'!$C$23)</f>
        <v>0.28562500000000002</v>
      </c>
      <c r="Q6578" s="49">
        <f t="shared" si="510"/>
        <v>0.27841033096132822</v>
      </c>
      <c r="R6578" s="49">
        <f t="shared" si="511"/>
        <v>0.37075809465632442</v>
      </c>
    </row>
    <row r="6579" spans="1:18" x14ac:dyDescent="0.3">
      <c r="A6579" s="35">
        <f t="shared" si="514"/>
        <v>44290</v>
      </c>
      <c r="B6579" s="36">
        <v>0</v>
      </c>
      <c r="C6579">
        <v>8344</v>
      </c>
      <c r="D6579">
        <v>1828</v>
      </c>
      <c r="E6579" s="49">
        <f t="shared" si="512"/>
        <v>0.27841033096132822</v>
      </c>
      <c r="F6579" s="49">
        <f t="shared" si="513"/>
        <v>0.37075809465632442</v>
      </c>
      <c r="G6579">
        <v>0</v>
      </c>
      <c r="H6579" s="51">
        <f>G6579/'Parc électrique'!$C$24</f>
        <v>0</v>
      </c>
      <c r="I6579" s="14">
        <v>932</v>
      </c>
      <c r="J6579" s="14">
        <v>0</v>
      </c>
      <c r="K6579" s="14">
        <v>503</v>
      </c>
      <c r="L6579" s="14">
        <v>279</v>
      </c>
      <c r="M6579" s="14">
        <f>C6579-SUM(D6579:L6579)</f>
        <v>4801.350831574382</v>
      </c>
      <c r="P6579" s="49">
        <f>D6580/('Parc électrique'!$C$22+'Parc électrique'!$C$23)</f>
        <v>0.24890625</v>
      </c>
      <c r="Q6579" s="49">
        <f t="shared" si="510"/>
        <v>0.24261906850185769</v>
      </c>
      <c r="R6579" s="49">
        <f t="shared" si="511"/>
        <v>0.32309499167807704</v>
      </c>
    </row>
    <row r="6580" spans="1:18" x14ac:dyDescent="0.3">
      <c r="A6580" s="35">
        <f t="shared" si="514"/>
        <v>44290</v>
      </c>
      <c r="B6580" s="36">
        <v>4.1666666666666664E-2</v>
      </c>
      <c r="C6580">
        <v>7969</v>
      </c>
      <c r="D6580">
        <v>1593</v>
      </c>
      <c r="E6580" s="49">
        <f t="shared" si="512"/>
        <v>0.24261906850185769</v>
      </c>
      <c r="F6580" s="49">
        <f t="shared" si="513"/>
        <v>0.32309499167807704</v>
      </c>
      <c r="G6580">
        <v>0</v>
      </c>
      <c r="H6580" s="51">
        <f>G6580/'Parc électrique'!$C$24</f>
        <v>0</v>
      </c>
      <c r="I6580" s="14">
        <v>932</v>
      </c>
      <c r="J6580" s="14">
        <v>0</v>
      </c>
      <c r="K6580" s="14">
        <v>370</v>
      </c>
      <c r="L6580" s="14">
        <v>272</v>
      </c>
      <c r="M6580" s="14">
        <f>C6580-SUM(D6580:L6580)</f>
        <v>4801.4342859398203</v>
      </c>
      <c r="P6580" s="49">
        <f>D6581/('Parc électrique'!$C$22+'Parc électrique'!$C$23)</f>
        <v>0.24921874999999999</v>
      </c>
      <c r="Q6580" s="49">
        <f t="shared" si="510"/>
        <v>0.24292367499087442</v>
      </c>
      <c r="R6580" s="49">
        <f t="shared" si="511"/>
        <v>0.32350063510767912</v>
      </c>
    </row>
    <row r="6581" spans="1:18" x14ac:dyDescent="0.3">
      <c r="A6581" s="35">
        <f t="shared" si="514"/>
        <v>44290</v>
      </c>
      <c r="B6581" s="36">
        <v>8.3333333333333329E-2</v>
      </c>
      <c r="C6581">
        <v>7770</v>
      </c>
      <c r="D6581">
        <v>1595</v>
      </c>
      <c r="E6581" s="49">
        <f t="shared" si="512"/>
        <v>0.24292367499087442</v>
      </c>
      <c r="F6581" s="49">
        <f t="shared" si="513"/>
        <v>0.32350063510767912</v>
      </c>
      <c r="G6581">
        <v>0</v>
      </c>
      <c r="H6581" s="51">
        <f>G6581/'Parc électrique'!$C$24</f>
        <v>0</v>
      </c>
      <c r="I6581" s="14">
        <v>932</v>
      </c>
      <c r="J6581" s="14">
        <v>0</v>
      </c>
      <c r="K6581" s="14">
        <v>170</v>
      </c>
      <c r="L6581" s="14">
        <v>271</v>
      </c>
      <c r="M6581" s="14">
        <f>C6581-SUM(D6581:L6581)</f>
        <v>4801.4335756899018</v>
      </c>
      <c r="P6581" s="49">
        <f>D6582/('Parc électrique'!$C$22+'Parc électrique'!$C$23)</f>
        <v>0.24437500000000001</v>
      </c>
      <c r="Q6581" s="49">
        <f t="shared" si="510"/>
        <v>0.2382022744111145</v>
      </c>
      <c r="R6581" s="49">
        <f t="shared" si="511"/>
        <v>0.31721316194884647</v>
      </c>
    </row>
    <row r="6582" spans="1:18" x14ac:dyDescent="0.3">
      <c r="A6582" s="35">
        <f t="shared" si="514"/>
        <v>44290</v>
      </c>
      <c r="B6582" s="36">
        <v>0.125</v>
      </c>
      <c r="C6582">
        <v>7408</v>
      </c>
      <c r="D6582">
        <v>1564</v>
      </c>
      <c r="E6582" s="49">
        <f t="shared" si="512"/>
        <v>0.2382022744111145</v>
      </c>
      <c r="F6582" s="49">
        <f t="shared" si="513"/>
        <v>0.31721316194884647</v>
      </c>
      <c r="G6582">
        <v>0</v>
      </c>
      <c r="H6582" s="51">
        <f>G6582/'Parc électrique'!$C$24</f>
        <v>0</v>
      </c>
      <c r="I6582" s="14">
        <v>932</v>
      </c>
      <c r="J6582" s="14">
        <v>0</v>
      </c>
      <c r="K6582" s="14">
        <v>-163</v>
      </c>
      <c r="L6582" s="14">
        <v>273</v>
      </c>
      <c r="M6582" s="14">
        <f>C6582-SUM(D6582:L6582)</f>
        <v>4801.4445845636401</v>
      </c>
      <c r="P6582" s="49">
        <f>D6583/('Parc électrique'!$C$22+'Parc électrique'!$C$23)</f>
        <v>0.22234375000000001</v>
      </c>
      <c r="Q6582" s="49">
        <f t="shared" si="510"/>
        <v>0.21672751693543219</v>
      </c>
      <c r="R6582" s="49">
        <f t="shared" si="511"/>
        <v>0.28861530016189807</v>
      </c>
    </row>
    <row r="6583" spans="1:18" x14ac:dyDescent="0.3">
      <c r="A6583" s="35">
        <f t="shared" si="514"/>
        <v>44290</v>
      </c>
      <c r="B6583" s="36">
        <v>0.16666666666666666</v>
      </c>
      <c r="C6583">
        <v>7080</v>
      </c>
      <c r="D6583">
        <v>1423</v>
      </c>
      <c r="E6583" s="49">
        <f t="shared" si="512"/>
        <v>0.21672751693543219</v>
      </c>
      <c r="F6583" s="49">
        <f t="shared" si="513"/>
        <v>0.28861530016189807</v>
      </c>
      <c r="G6583">
        <v>0</v>
      </c>
      <c r="H6583" s="51">
        <f>G6583/'Parc électrique'!$C$24</f>
        <v>0</v>
      </c>
      <c r="I6583" s="14">
        <v>932</v>
      </c>
      <c r="J6583" s="14">
        <v>0</v>
      </c>
      <c r="K6583" s="14">
        <v>-358</v>
      </c>
      <c r="L6583" s="14">
        <v>281</v>
      </c>
      <c r="M6583" s="14">
        <f>C6583-SUM(D6583:L6583)</f>
        <v>4801.4946571829023</v>
      </c>
      <c r="P6583" s="49">
        <f>D6584/('Parc électrique'!$C$22+'Parc électrique'!$C$23)</f>
        <v>0.19109375000000001</v>
      </c>
      <c r="Q6583" s="49">
        <f t="shared" si="510"/>
        <v>0.18626686803375511</v>
      </c>
      <c r="R6583" s="49">
        <f t="shared" si="511"/>
        <v>0.24805095720168749</v>
      </c>
    </row>
    <row r="6584" spans="1:18" x14ac:dyDescent="0.3">
      <c r="A6584" s="35">
        <f t="shared" si="514"/>
        <v>44290</v>
      </c>
      <c r="B6584" s="36">
        <v>0.20833333333333334</v>
      </c>
      <c r="C6584">
        <v>7062</v>
      </c>
      <c r="D6584">
        <v>1223</v>
      </c>
      <c r="E6584" s="49">
        <f t="shared" si="512"/>
        <v>0.18626686803375511</v>
      </c>
      <c r="F6584" s="49">
        <f t="shared" si="513"/>
        <v>0.24805095720168749</v>
      </c>
      <c r="G6584">
        <v>0</v>
      </c>
      <c r="H6584" s="51">
        <f>G6584/'Parc électrique'!$C$24</f>
        <v>0</v>
      </c>
      <c r="I6584" s="14">
        <v>932</v>
      </c>
      <c r="J6584" s="14">
        <v>0</v>
      </c>
      <c r="K6584" s="14">
        <v>-192</v>
      </c>
      <c r="L6584" s="14">
        <v>297</v>
      </c>
      <c r="M6584" s="14">
        <f>C6584-SUM(D6584:L6584)</f>
        <v>4801.5656821747643</v>
      </c>
      <c r="P6584" s="49">
        <f>D6585/('Parc électrique'!$C$22+'Parc électrique'!$C$23)</f>
        <v>0.14328125</v>
      </c>
      <c r="Q6584" s="49">
        <f t="shared" si="510"/>
        <v>0.13966207521418925</v>
      </c>
      <c r="R6584" s="49">
        <f t="shared" si="511"/>
        <v>0.18598751247256537</v>
      </c>
    </row>
    <row r="6585" spans="1:18" x14ac:dyDescent="0.3">
      <c r="A6585" s="35">
        <f t="shared" si="514"/>
        <v>44290</v>
      </c>
      <c r="B6585" s="36">
        <v>0.25</v>
      </c>
      <c r="C6585">
        <v>7314</v>
      </c>
      <c r="D6585">
        <v>917</v>
      </c>
      <c r="E6585" s="49">
        <f t="shared" si="512"/>
        <v>0.13966207521418925</v>
      </c>
      <c r="F6585" s="49">
        <f t="shared" si="513"/>
        <v>0.18598751247256537</v>
      </c>
      <c r="G6585">
        <v>0</v>
      </c>
      <c r="H6585" s="51">
        <f>G6585/'Parc électrique'!$C$24</f>
        <v>0</v>
      </c>
      <c r="I6585" s="14">
        <v>932</v>
      </c>
      <c r="J6585" s="14">
        <v>0</v>
      </c>
      <c r="K6585" s="14">
        <v>349</v>
      </c>
      <c r="L6585" s="14">
        <v>314</v>
      </c>
      <c r="M6585" s="14">
        <f>C6585-SUM(D6585:L6585)</f>
        <v>4801.6743504123133</v>
      </c>
      <c r="P6585" s="49">
        <f>D6586/('Parc électrique'!$C$22+'Parc électrique'!$C$23)</f>
        <v>0.13578124999999999</v>
      </c>
      <c r="Q6585" s="49">
        <f t="shared" si="510"/>
        <v>0.13235151947778676</v>
      </c>
      <c r="R6585" s="49">
        <f t="shared" si="511"/>
        <v>0.1762520701621148</v>
      </c>
    </row>
    <row r="6586" spans="1:18" x14ac:dyDescent="0.3">
      <c r="A6586" s="35">
        <f t="shared" si="514"/>
        <v>44290</v>
      </c>
      <c r="B6586" s="36">
        <v>0.29166666666666669</v>
      </c>
      <c r="C6586">
        <v>7330</v>
      </c>
      <c r="D6586">
        <v>869</v>
      </c>
      <c r="E6586" s="49">
        <f t="shared" si="512"/>
        <v>0.13235151947778676</v>
      </c>
      <c r="F6586" s="49">
        <f t="shared" si="513"/>
        <v>0.1762520701621148</v>
      </c>
      <c r="G6586">
        <v>17</v>
      </c>
      <c r="H6586" s="51">
        <f>G6586/'Parc électrique'!$C$24</f>
        <v>5.6666666666666671E-3</v>
      </c>
      <c r="I6586" s="14">
        <v>932</v>
      </c>
      <c r="J6586" s="14">
        <v>0</v>
      </c>
      <c r="K6586" s="14">
        <v>383</v>
      </c>
      <c r="L6586" s="14">
        <v>327</v>
      </c>
      <c r="M6586" s="14">
        <f>C6586-SUM(D6586:L6586)</f>
        <v>4801.6857297436936</v>
      </c>
      <c r="P6586" s="49">
        <f>D6587/('Parc électrique'!$C$22+'Parc électrique'!$C$23)</f>
        <v>0.135625</v>
      </c>
      <c r="Q6586" s="49">
        <f t="shared" si="510"/>
        <v>0.13219921623327838</v>
      </c>
      <c r="R6586" s="49">
        <f t="shared" si="511"/>
        <v>0.17604924844731379</v>
      </c>
    </row>
    <row r="6587" spans="1:18" x14ac:dyDescent="0.3">
      <c r="A6587" s="35">
        <f t="shared" si="514"/>
        <v>44290</v>
      </c>
      <c r="B6587" s="36">
        <v>0.33333333333333331</v>
      </c>
      <c r="C6587">
        <v>7700</v>
      </c>
      <c r="D6587">
        <v>868</v>
      </c>
      <c r="E6587" s="49">
        <f t="shared" si="512"/>
        <v>0.13219921623327838</v>
      </c>
      <c r="F6587" s="49">
        <f t="shared" si="513"/>
        <v>0.17604924844731379</v>
      </c>
      <c r="G6587">
        <v>281</v>
      </c>
      <c r="H6587" s="51">
        <f>G6587/'Parc électrique'!$C$24</f>
        <v>9.3666666666666662E-2</v>
      </c>
      <c r="I6587" s="14">
        <v>932</v>
      </c>
      <c r="J6587" s="14">
        <v>0</v>
      </c>
      <c r="K6587" s="14">
        <v>485</v>
      </c>
      <c r="L6587" s="14">
        <v>332</v>
      </c>
      <c r="M6587" s="14">
        <f>C6587-SUM(D6587:L6587)</f>
        <v>4801.5980848686522</v>
      </c>
      <c r="P6587" s="49">
        <f>D6588/('Parc électrique'!$C$22+'Parc électrique'!$C$23)</f>
        <v>0.15546874999999999</v>
      </c>
      <c r="Q6587" s="49">
        <f t="shared" si="510"/>
        <v>0.15154172828584328</v>
      </c>
      <c r="R6587" s="49">
        <f t="shared" si="511"/>
        <v>0.20180760622704746</v>
      </c>
    </row>
    <row r="6588" spans="1:18" x14ac:dyDescent="0.3">
      <c r="A6588" s="35">
        <f t="shared" si="514"/>
        <v>44290</v>
      </c>
      <c r="B6588" s="36">
        <v>0.375</v>
      </c>
      <c r="C6588">
        <v>8123</v>
      </c>
      <c r="D6588">
        <v>995</v>
      </c>
      <c r="E6588" s="49">
        <f t="shared" si="512"/>
        <v>0.15154172828584328</v>
      </c>
      <c r="F6588" s="49">
        <f t="shared" si="513"/>
        <v>0.20180760622704746</v>
      </c>
      <c r="G6588">
        <v>964</v>
      </c>
      <c r="H6588" s="51">
        <f>G6588/'Parc électrique'!$C$24</f>
        <v>0.32133333333333336</v>
      </c>
      <c r="I6588" s="14">
        <v>932</v>
      </c>
      <c r="J6588" s="14">
        <v>0</v>
      </c>
      <c r="K6588" s="14">
        <v>103</v>
      </c>
      <c r="L6588" s="14">
        <v>327</v>
      </c>
      <c r="M6588" s="14">
        <f>C6588-SUM(D6588:L6588)</f>
        <v>4801.3253173321536</v>
      </c>
      <c r="P6588" s="49">
        <f>D6589/('Parc électrique'!$C$22+'Parc électrique'!$C$23)</f>
        <v>0.144375</v>
      </c>
      <c r="Q6588" s="49">
        <f t="shared" si="510"/>
        <v>0.14072819792574795</v>
      </c>
      <c r="R6588" s="49">
        <f t="shared" si="511"/>
        <v>0.18740726447617273</v>
      </c>
    </row>
    <row r="6589" spans="1:18" x14ac:dyDescent="0.3">
      <c r="A6589" s="35">
        <f t="shared" si="514"/>
        <v>44290</v>
      </c>
      <c r="B6589" s="36">
        <v>0.41666666666666669</v>
      </c>
      <c r="C6589">
        <v>8324</v>
      </c>
      <c r="D6589">
        <v>924</v>
      </c>
      <c r="E6589" s="49">
        <f t="shared" si="512"/>
        <v>0.14072819792574795</v>
      </c>
      <c r="F6589" s="49">
        <f t="shared" si="513"/>
        <v>0.18740726447617273</v>
      </c>
      <c r="G6589">
        <v>1710</v>
      </c>
      <c r="H6589" s="51">
        <f>G6589/'Parc électrique'!$C$24</f>
        <v>0.56999999999999995</v>
      </c>
      <c r="I6589" s="14">
        <v>932</v>
      </c>
      <c r="J6589" s="14">
        <v>0</v>
      </c>
      <c r="K6589" s="14">
        <v>-366</v>
      </c>
      <c r="L6589" s="14">
        <v>322</v>
      </c>
      <c r="M6589" s="14">
        <f>C6589-SUM(D6589:L6589)</f>
        <v>4801.101864537598</v>
      </c>
      <c r="P6589" s="49">
        <f>D6590/('Parc électrique'!$C$22+'Parc électrique'!$C$23)</f>
        <v>0.13671875</v>
      </c>
      <c r="Q6589" s="49">
        <f t="shared" si="510"/>
        <v>0.13326533894483708</v>
      </c>
      <c r="R6589" s="49">
        <f t="shared" si="511"/>
        <v>0.17746900045092115</v>
      </c>
    </row>
    <row r="6590" spans="1:18" x14ac:dyDescent="0.3">
      <c r="A6590" s="35">
        <f t="shared" si="514"/>
        <v>44290</v>
      </c>
      <c r="B6590" s="36">
        <v>0.45833333333333331</v>
      </c>
      <c r="C6590">
        <v>8449</v>
      </c>
      <c r="D6590">
        <v>875</v>
      </c>
      <c r="E6590" s="49">
        <f t="shared" si="512"/>
        <v>0.13326533894483708</v>
      </c>
      <c r="F6590" s="49">
        <f t="shared" si="513"/>
        <v>0.17746900045092115</v>
      </c>
      <c r="G6590">
        <v>2203</v>
      </c>
      <c r="H6590" s="51">
        <f>G6590/'Parc électrique'!$C$24</f>
        <v>0.73433333333333328</v>
      </c>
      <c r="I6590" s="14">
        <v>932</v>
      </c>
      <c r="J6590" s="14">
        <v>0</v>
      </c>
      <c r="K6590" s="14">
        <v>-684</v>
      </c>
      <c r="L6590" s="14">
        <v>321</v>
      </c>
      <c r="M6590" s="14">
        <f>C6590-SUM(D6590:L6590)</f>
        <v>4800.9549323272713</v>
      </c>
      <c r="P6590" s="49">
        <f>D6591/('Parc électrique'!$C$22+'Parc électrique'!$C$23)</f>
        <v>0.13078124999999999</v>
      </c>
      <c r="Q6590" s="49">
        <f t="shared" si="510"/>
        <v>0.1274778156535184</v>
      </c>
      <c r="R6590" s="49">
        <f t="shared" si="511"/>
        <v>0.1697617752884811</v>
      </c>
    </row>
    <row r="6591" spans="1:18" x14ac:dyDescent="0.3">
      <c r="A6591" s="35">
        <f t="shared" si="514"/>
        <v>44290</v>
      </c>
      <c r="B6591" s="36">
        <v>0.5</v>
      </c>
      <c r="C6591">
        <v>8725</v>
      </c>
      <c r="D6591">
        <v>837</v>
      </c>
      <c r="E6591" s="49">
        <f t="shared" si="512"/>
        <v>0.1274778156535184</v>
      </c>
      <c r="F6591" s="49">
        <f t="shared" si="513"/>
        <v>0.1697617752884811</v>
      </c>
      <c r="G6591">
        <v>2445</v>
      </c>
      <c r="H6591" s="51">
        <f>G6591/'Parc électrique'!$C$24</f>
        <v>0.81499999999999995</v>
      </c>
      <c r="I6591" s="14">
        <v>932</v>
      </c>
      <c r="J6591" s="14">
        <v>0</v>
      </c>
      <c r="K6591" s="14">
        <v>-543</v>
      </c>
      <c r="L6591" s="14">
        <v>320</v>
      </c>
      <c r="M6591" s="14">
        <f>C6591-SUM(D6591:L6591)</f>
        <v>4732.8877604090576</v>
      </c>
      <c r="P6591" s="49">
        <f>D6592/('Parc électrique'!$C$22+'Parc électrique'!$C$23)</f>
        <v>0.1509375</v>
      </c>
      <c r="Q6591" s="49">
        <f t="shared" si="510"/>
        <v>0.14712493419510012</v>
      </c>
      <c r="R6591" s="49">
        <f t="shared" si="511"/>
        <v>0.19592577649781695</v>
      </c>
    </row>
    <row r="6592" spans="1:18" x14ac:dyDescent="0.3">
      <c r="A6592" s="35">
        <f t="shared" si="514"/>
        <v>44290</v>
      </c>
      <c r="B6592" s="36">
        <v>0.54166666666666663</v>
      </c>
      <c r="C6592">
        <v>8263</v>
      </c>
      <c r="D6592">
        <v>966</v>
      </c>
      <c r="E6592" s="49">
        <f t="shared" si="512"/>
        <v>0.14712493419510012</v>
      </c>
      <c r="F6592" s="49">
        <f t="shared" si="513"/>
        <v>0.19592577649781695</v>
      </c>
      <c r="G6592">
        <v>2530</v>
      </c>
      <c r="H6592" s="51">
        <f>G6592/'Parc électrique'!$C$24</f>
        <v>0.84333333333333338</v>
      </c>
      <c r="I6592" s="14">
        <v>932</v>
      </c>
      <c r="J6592" s="14">
        <v>0</v>
      </c>
      <c r="K6592" s="14">
        <v>-667</v>
      </c>
      <c r="L6592" s="14">
        <v>314</v>
      </c>
      <c r="M6592" s="14">
        <f>C6592-SUM(D6592:L6592)</f>
        <v>4186.8136159559745</v>
      </c>
      <c r="P6592" s="49">
        <f>D6593/('Parc électrique'!$C$22+'Parc électrique'!$C$23)</f>
        <v>0.17609374999999999</v>
      </c>
      <c r="Q6592" s="49">
        <f t="shared" si="510"/>
        <v>0.17164575656095016</v>
      </c>
      <c r="R6592" s="49">
        <f t="shared" si="511"/>
        <v>0.22858007258078644</v>
      </c>
    </row>
    <row r="6593" spans="1:18" x14ac:dyDescent="0.3">
      <c r="A6593" s="35">
        <f t="shared" si="514"/>
        <v>44290</v>
      </c>
      <c r="B6593" s="36">
        <v>0.58333333333333337</v>
      </c>
      <c r="C6593">
        <v>7771</v>
      </c>
      <c r="D6593">
        <v>1127</v>
      </c>
      <c r="E6593" s="49">
        <f t="shared" si="512"/>
        <v>0.17164575656095016</v>
      </c>
      <c r="F6593" s="49">
        <f t="shared" si="513"/>
        <v>0.22858007258078644</v>
      </c>
      <c r="G6593">
        <v>2464</v>
      </c>
      <c r="H6593" s="51">
        <f>G6593/'Parc électrique'!$C$24</f>
        <v>0.82133333333333336</v>
      </c>
      <c r="I6593" s="14">
        <v>932</v>
      </c>
      <c r="J6593" s="14">
        <v>0</v>
      </c>
      <c r="K6593" s="14">
        <v>-1200</v>
      </c>
      <c r="L6593" s="14">
        <v>310</v>
      </c>
      <c r="M6593" s="14">
        <f>C6593-SUM(D6593:L6593)</f>
        <v>4136.7784408375246</v>
      </c>
      <c r="P6593" s="49">
        <f>D6594/('Parc électrique'!$C$22+'Parc électrique'!$C$23)</f>
        <v>0.19437499999999999</v>
      </c>
      <c r="Q6593" s="49">
        <f t="shared" si="510"/>
        <v>0.18946523616843119</v>
      </c>
      <c r="R6593" s="49">
        <f t="shared" si="511"/>
        <v>0.25231021321250957</v>
      </c>
    </row>
    <row r="6594" spans="1:18" x14ac:dyDescent="0.3">
      <c r="A6594" s="35">
        <f t="shared" si="514"/>
        <v>44290</v>
      </c>
      <c r="B6594" s="36">
        <v>0.625</v>
      </c>
      <c r="C6594">
        <v>7406</v>
      </c>
      <c r="D6594">
        <v>1244</v>
      </c>
      <c r="E6594" s="49">
        <f t="shared" si="512"/>
        <v>0.18946523616843119</v>
      </c>
      <c r="F6594" s="49">
        <f t="shared" si="513"/>
        <v>0.25231021321250957</v>
      </c>
      <c r="G6594">
        <v>2252</v>
      </c>
      <c r="H6594" s="51">
        <f>G6594/'Parc électrique'!$C$24</f>
        <v>0.7506666666666667</v>
      </c>
      <c r="I6594" s="14">
        <v>932</v>
      </c>
      <c r="J6594" s="14">
        <v>0</v>
      </c>
      <c r="K6594" s="14">
        <v>-1200</v>
      </c>
      <c r="L6594" s="14">
        <v>306</v>
      </c>
      <c r="M6594" s="14">
        <f>C6594-SUM(D6594:L6594)</f>
        <v>3870.8075578839525</v>
      </c>
      <c r="P6594" s="49">
        <f>D6595/('Parc électrique'!$C$22+'Parc électrique'!$C$23)</f>
        <v>0.2278125</v>
      </c>
      <c r="Q6594" s="49">
        <f t="shared" si="510"/>
        <v>0.22205813049322565</v>
      </c>
      <c r="R6594" s="49">
        <f t="shared" si="511"/>
        <v>0.2957140601799349</v>
      </c>
    </row>
    <row r="6595" spans="1:18" x14ac:dyDescent="0.3">
      <c r="A6595" s="35">
        <f t="shared" si="514"/>
        <v>44290</v>
      </c>
      <c r="B6595" s="36">
        <v>0.66666666666666663</v>
      </c>
      <c r="C6595">
        <v>7186</v>
      </c>
      <c r="D6595">
        <v>1458</v>
      </c>
      <c r="E6595" s="49">
        <f t="shared" si="512"/>
        <v>0.22205813049322565</v>
      </c>
      <c r="F6595" s="49">
        <f t="shared" si="513"/>
        <v>0.2957140601799349</v>
      </c>
      <c r="G6595">
        <v>1974</v>
      </c>
      <c r="H6595" s="51">
        <f>G6595/'Parc électrique'!$C$24</f>
        <v>0.65800000000000003</v>
      </c>
      <c r="I6595" s="14">
        <v>932</v>
      </c>
      <c r="J6595" s="14">
        <v>0</v>
      </c>
      <c r="K6595" s="14">
        <v>-1200</v>
      </c>
      <c r="L6595" s="14">
        <v>308</v>
      </c>
      <c r="M6595" s="14">
        <f>C6595-SUM(D6595:L6595)</f>
        <v>3712.8242278093276</v>
      </c>
      <c r="P6595" s="49">
        <f>D6596/('Parc électrique'!$C$22+'Parc électrique'!$C$23)</f>
        <v>0.24859375</v>
      </c>
      <c r="Q6595" s="49">
        <f t="shared" ref="Q6595:Q6658" si="515">P6595/$T$3*$T$8</f>
        <v>0.24231446201284088</v>
      </c>
      <c r="R6595" s="49">
        <f t="shared" ref="R6595:R6658" si="516">P6595/$T$3*$T$4</f>
        <v>0.32268934824847489</v>
      </c>
    </row>
    <row r="6596" spans="1:18" x14ac:dyDescent="0.3">
      <c r="A6596" s="35">
        <f t="shared" si="514"/>
        <v>44290</v>
      </c>
      <c r="B6596" s="36">
        <v>0.70833333333333337</v>
      </c>
      <c r="C6596">
        <v>7190</v>
      </c>
      <c r="D6596">
        <v>1591</v>
      </c>
      <c r="E6596" s="49">
        <f t="shared" ref="E6596:E6659" si="517">P6595/$T$3*$T$8</f>
        <v>0.24231446201284088</v>
      </c>
      <c r="F6596" s="49">
        <f t="shared" ref="F6596:F6659" si="518">P6595/$T$3*$T$4</f>
        <v>0.32268934824847489</v>
      </c>
      <c r="G6596">
        <v>1442</v>
      </c>
      <c r="H6596" s="51">
        <f>G6596/'Parc électrique'!$C$24</f>
        <v>0.48066666666666669</v>
      </c>
      <c r="I6596" s="14">
        <v>932</v>
      </c>
      <c r="J6596" s="14">
        <v>0</v>
      </c>
      <c r="K6596" s="14">
        <v>-1200</v>
      </c>
      <c r="L6596" s="14">
        <v>308</v>
      </c>
      <c r="M6596" s="14">
        <f>C6596-SUM(D6596:L6596)</f>
        <v>4115.9543295230724</v>
      </c>
      <c r="P6596" s="49">
        <f>D6597/('Parc électrique'!$C$22+'Parc électrique'!$C$23)</f>
        <v>0.26140625000000001</v>
      </c>
      <c r="Q6596" s="49">
        <f t="shared" si="515"/>
        <v>0.25480332806252848</v>
      </c>
      <c r="R6596" s="49">
        <f t="shared" si="516"/>
        <v>0.33932072886216125</v>
      </c>
    </row>
    <row r="6597" spans="1:18" x14ac:dyDescent="0.3">
      <c r="A6597" s="35">
        <f t="shared" si="514"/>
        <v>44290</v>
      </c>
      <c r="B6597" s="36">
        <v>0.75</v>
      </c>
      <c r="C6597">
        <v>7554</v>
      </c>
      <c r="D6597">
        <v>1673</v>
      </c>
      <c r="E6597" s="49">
        <f t="shared" si="517"/>
        <v>0.25480332806252848</v>
      </c>
      <c r="F6597" s="49">
        <f t="shared" si="518"/>
        <v>0.33932072886216125</v>
      </c>
      <c r="G6597">
        <v>816</v>
      </c>
      <c r="H6597" s="51">
        <f>G6597/'Parc électrique'!$C$24</f>
        <v>0.27200000000000002</v>
      </c>
      <c r="I6597" s="14">
        <v>932</v>
      </c>
      <c r="J6597" s="14">
        <v>0</v>
      </c>
      <c r="K6597" s="14">
        <v>-364</v>
      </c>
      <c r="L6597" s="14">
        <v>309</v>
      </c>
      <c r="M6597" s="14">
        <f>C6597-SUM(D6597:L6597)</f>
        <v>4187.1338759430755</v>
      </c>
      <c r="P6597" s="49">
        <f>D6598/('Parc électrique'!$C$22+'Parc électrique'!$C$23)</f>
        <v>0.26234374999999999</v>
      </c>
      <c r="Q6597" s="49">
        <f t="shared" si="515"/>
        <v>0.2557171475295788</v>
      </c>
      <c r="R6597" s="49">
        <f t="shared" si="516"/>
        <v>0.34053765915096756</v>
      </c>
    </row>
    <row r="6598" spans="1:18" x14ac:dyDescent="0.3">
      <c r="A6598" s="35">
        <f t="shared" si="514"/>
        <v>44290</v>
      </c>
      <c r="B6598" s="36">
        <v>0.79166666666666663</v>
      </c>
      <c r="C6598">
        <v>8050</v>
      </c>
      <c r="D6598">
        <v>1679</v>
      </c>
      <c r="E6598" s="49">
        <f t="shared" si="517"/>
        <v>0.2557171475295788</v>
      </c>
      <c r="F6598" s="49">
        <f t="shared" si="518"/>
        <v>0.34053765915096756</v>
      </c>
      <c r="G6598">
        <v>197</v>
      </c>
      <c r="H6598" s="51">
        <f>G6598/'Parc électrique'!$C$24</f>
        <v>6.5666666666666665E-2</v>
      </c>
      <c r="I6598" s="14">
        <v>932</v>
      </c>
      <c r="J6598" s="14">
        <v>0</v>
      </c>
      <c r="K6598" s="14">
        <v>135</v>
      </c>
      <c r="L6598" s="14">
        <v>305</v>
      </c>
      <c r="M6598" s="14">
        <f>C6598-SUM(D6598:L6598)</f>
        <v>4801.3380785266527</v>
      </c>
      <c r="P6598" s="49">
        <f>D6599/('Parc électrique'!$C$22+'Parc électrique'!$C$23)</f>
        <v>0.25343749999999998</v>
      </c>
      <c r="Q6598" s="49">
        <f t="shared" si="515"/>
        <v>0.24703586259260082</v>
      </c>
      <c r="R6598" s="49">
        <f t="shared" si="516"/>
        <v>0.32897682140730755</v>
      </c>
    </row>
    <row r="6599" spans="1:18" x14ac:dyDescent="0.3">
      <c r="A6599" s="35">
        <f t="shared" si="514"/>
        <v>44290</v>
      </c>
      <c r="B6599" s="36">
        <v>0.83333333333333337</v>
      </c>
      <c r="C6599">
        <v>8454</v>
      </c>
      <c r="D6599">
        <v>1622</v>
      </c>
      <c r="E6599" s="49">
        <f t="shared" si="517"/>
        <v>0.24703586259260082</v>
      </c>
      <c r="F6599" s="49">
        <f t="shared" si="518"/>
        <v>0.32897682140730755</v>
      </c>
      <c r="G6599">
        <v>4</v>
      </c>
      <c r="H6599" s="51">
        <f>G6599/'Parc électrique'!$C$24</f>
        <v>1.3333333333333333E-3</v>
      </c>
      <c r="I6599" s="14">
        <v>932</v>
      </c>
      <c r="J6599" s="14">
        <v>0</v>
      </c>
      <c r="K6599" s="14">
        <v>786</v>
      </c>
      <c r="L6599" s="14">
        <v>308</v>
      </c>
      <c r="M6599" s="14">
        <f>C6599-SUM(D6599:L6599)</f>
        <v>4801.4226539826668</v>
      </c>
      <c r="P6599" s="49">
        <f>D6600/('Parc électrique'!$C$22+'Parc électrique'!$C$23)</f>
        <v>0.21953125000000001</v>
      </c>
      <c r="Q6599" s="49">
        <f t="shared" si="515"/>
        <v>0.21398605853428126</v>
      </c>
      <c r="R6599" s="49">
        <f t="shared" si="516"/>
        <v>0.28496450929547912</v>
      </c>
    </row>
    <row r="6600" spans="1:18" x14ac:dyDescent="0.3">
      <c r="A6600" s="35">
        <f t="shared" si="514"/>
        <v>44290</v>
      </c>
      <c r="B6600" s="36">
        <v>0.875</v>
      </c>
      <c r="C6600">
        <v>8349</v>
      </c>
      <c r="D6600">
        <v>1405</v>
      </c>
      <c r="E6600" s="49">
        <f t="shared" si="517"/>
        <v>0.21398605853428126</v>
      </c>
      <c r="F6600" s="49">
        <f t="shared" si="518"/>
        <v>0.28496450929547912</v>
      </c>
      <c r="G6600">
        <v>0</v>
      </c>
      <c r="H6600" s="51">
        <f>G6600/'Parc électrique'!$C$24</f>
        <v>0</v>
      </c>
      <c r="I6600" s="14">
        <v>932</v>
      </c>
      <c r="J6600" s="14">
        <v>0</v>
      </c>
      <c r="K6600" s="14">
        <v>829</v>
      </c>
      <c r="L6600" s="14">
        <v>301</v>
      </c>
      <c r="M6600" s="14">
        <f>C6600-SUM(D6600:L6600)</f>
        <v>4881.5010494321705</v>
      </c>
      <c r="P6600" s="49">
        <f>D6601/('Parc électrique'!$C$22+'Parc électrique'!$C$23)</f>
        <v>0.19093750000000001</v>
      </c>
      <c r="Q6600" s="49">
        <f t="shared" si="515"/>
        <v>0.18611456478924676</v>
      </c>
      <c r="R6600" s="49">
        <f t="shared" si="516"/>
        <v>0.24784813548688645</v>
      </c>
    </row>
    <row r="6601" spans="1:18" x14ac:dyDescent="0.3">
      <c r="A6601" s="35">
        <f t="shared" si="514"/>
        <v>44290</v>
      </c>
      <c r="B6601" s="36">
        <v>0.91666666666666663</v>
      </c>
      <c r="C6601">
        <v>8636</v>
      </c>
      <c r="D6601">
        <v>1222</v>
      </c>
      <c r="E6601" s="49">
        <f t="shared" si="517"/>
        <v>0.18611456478924676</v>
      </c>
      <c r="F6601" s="49">
        <f t="shared" si="518"/>
        <v>0.24784813548688645</v>
      </c>
      <c r="G6601">
        <v>0</v>
      </c>
      <c r="H6601" s="51">
        <f>G6601/'Parc électrique'!$C$24</f>
        <v>0</v>
      </c>
      <c r="I6601" s="14">
        <v>932</v>
      </c>
      <c r="J6601" s="14">
        <v>0</v>
      </c>
      <c r="K6601" s="14">
        <v>1200</v>
      </c>
      <c r="L6601" s="14">
        <v>297</v>
      </c>
      <c r="M6601" s="14">
        <f>C6601-SUM(D6601:L6601)</f>
        <v>4984.5660372997236</v>
      </c>
      <c r="P6601" s="49">
        <f>D6602/('Parc électrique'!$C$22+'Parc électrique'!$C$23)</f>
        <v>0.18937499999999999</v>
      </c>
      <c r="Q6601" s="49">
        <f t="shared" si="515"/>
        <v>0.1845915323441629</v>
      </c>
      <c r="R6601" s="49">
        <f t="shared" si="516"/>
        <v>0.2458199183388759</v>
      </c>
    </row>
    <row r="6602" spans="1:18" x14ac:dyDescent="0.3">
      <c r="A6602" s="35">
        <f t="shared" si="514"/>
        <v>44290</v>
      </c>
      <c r="B6602" s="36">
        <v>0.95833333333333337</v>
      </c>
      <c r="C6602">
        <v>8929</v>
      </c>
      <c r="D6602">
        <v>1212</v>
      </c>
      <c r="E6602" s="49">
        <f t="shared" si="517"/>
        <v>0.1845915323441629</v>
      </c>
      <c r="F6602" s="49">
        <f t="shared" si="518"/>
        <v>0.2458199183388759</v>
      </c>
      <c r="G6602">
        <v>0</v>
      </c>
      <c r="H6602" s="51">
        <f>G6602/'Parc électrique'!$C$24</f>
        <v>0</v>
      </c>
      <c r="I6602" s="14">
        <v>932</v>
      </c>
      <c r="J6602" s="14">
        <v>0</v>
      </c>
      <c r="K6602" s="14">
        <v>1200</v>
      </c>
      <c r="L6602" s="14">
        <v>277</v>
      </c>
      <c r="M6602" s="14">
        <f>C6602-SUM(D6602:L6602)</f>
        <v>5307.5695885493169</v>
      </c>
      <c r="P6602" s="49">
        <f>D6603/('Parc électrique'!$C$22+'Parc électrique'!$C$23)</f>
        <v>0.18281249999999999</v>
      </c>
      <c r="Q6602" s="49">
        <f t="shared" si="515"/>
        <v>0.1781947960748107</v>
      </c>
      <c r="R6602" s="49">
        <f t="shared" si="516"/>
        <v>0.23730140631723171</v>
      </c>
    </row>
    <row r="6603" spans="1:18" x14ac:dyDescent="0.3">
      <c r="A6603" s="35">
        <f t="shared" si="514"/>
        <v>44291</v>
      </c>
      <c r="B6603" s="36">
        <v>0</v>
      </c>
      <c r="C6603">
        <v>8470</v>
      </c>
      <c r="D6603">
        <v>1170</v>
      </c>
      <c r="E6603" s="49">
        <f t="shared" si="517"/>
        <v>0.1781947960748107</v>
      </c>
      <c r="F6603" s="49">
        <f t="shared" si="518"/>
        <v>0.23730140631723171</v>
      </c>
      <c r="G6603">
        <v>0</v>
      </c>
      <c r="H6603" s="51">
        <f>G6603/'Parc électrique'!$C$24</f>
        <v>0</v>
      </c>
      <c r="I6603" s="14">
        <v>932</v>
      </c>
      <c r="J6603" s="14">
        <v>7</v>
      </c>
      <c r="K6603" s="14">
        <v>1200</v>
      </c>
      <c r="L6603" s="14">
        <v>279</v>
      </c>
      <c r="M6603" s="14">
        <f>C6603-SUM(D6603:L6603)</f>
        <v>4881.5845037976078</v>
      </c>
      <c r="P6603" s="49">
        <f>D6604/('Parc électrique'!$C$22+'Parc électrique'!$C$23)</f>
        <v>0.14531250000000001</v>
      </c>
      <c r="Q6603" s="49">
        <f t="shared" si="515"/>
        <v>0.14164201739279825</v>
      </c>
      <c r="R6603" s="49">
        <f t="shared" si="516"/>
        <v>0.18862419476497905</v>
      </c>
    </row>
    <row r="6604" spans="1:18" x14ac:dyDescent="0.3">
      <c r="A6604" s="35">
        <f t="shared" si="514"/>
        <v>44291</v>
      </c>
      <c r="B6604" s="36">
        <v>4.1666666666666664E-2</v>
      </c>
      <c r="C6604">
        <v>8116</v>
      </c>
      <c r="D6604">
        <v>930</v>
      </c>
      <c r="E6604" s="49">
        <f t="shared" si="517"/>
        <v>0.14164201739279825</v>
      </c>
      <c r="F6604" s="49">
        <f t="shared" si="518"/>
        <v>0.18862419476497905</v>
      </c>
      <c r="G6604">
        <v>0</v>
      </c>
      <c r="H6604" s="51">
        <f>G6604/'Parc électrique'!$C$24</f>
        <v>0</v>
      </c>
      <c r="I6604" s="14">
        <v>932</v>
      </c>
      <c r="J6604" s="14">
        <v>607</v>
      </c>
      <c r="K6604" s="14">
        <v>492</v>
      </c>
      <c r="L6604" s="14">
        <v>273</v>
      </c>
      <c r="M6604" s="14">
        <f>C6604-SUM(D6604:L6604)</f>
        <v>4881.6697337878422</v>
      </c>
      <c r="P6604" s="49">
        <f>D6605/('Parc électrique'!$C$22+'Parc électrique'!$C$23)</f>
        <v>0.136875</v>
      </c>
      <c r="Q6604" s="49">
        <f t="shared" si="515"/>
        <v>0.13341764218934543</v>
      </c>
      <c r="R6604" s="49">
        <f t="shared" si="516"/>
        <v>0.17767182216572219</v>
      </c>
    </row>
    <row r="6605" spans="1:18" x14ac:dyDescent="0.3">
      <c r="A6605" s="35">
        <f t="shared" si="514"/>
        <v>44291</v>
      </c>
      <c r="B6605" s="36">
        <v>8.3333333333333329E-2</v>
      </c>
      <c r="C6605">
        <v>7777</v>
      </c>
      <c r="D6605">
        <v>876</v>
      </c>
      <c r="E6605" s="49">
        <f t="shared" si="517"/>
        <v>0.13341764218934543</v>
      </c>
      <c r="F6605" s="49">
        <f t="shared" si="518"/>
        <v>0.17767182216572219</v>
      </c>
      <c r="G6605">
        <v>0</v>
      </c>
      <c r="H6605" s="51">
        <f>G6605/'Parc électrique'!$C$24</f>
        <v>0</v>
      </c>
      <c r="I6605" s="14">
        <v>932</v>
      </c>
      <c r="J6605" s="14">
        <v>607</v>
      </c>
      <c r="K6605" s="14">
        <v>288</v>
      </c>
      <c r="L6605" s="14">
        <v>272</v>
      </c>
      <c r="M6605" s="14">
        <f>C6605-SUM(D6605:L6605)</f>
        <v>4801.6889105356449</v>
      </c>
      <c r="P6605" s="49">
        <f>D6606/('Parc électrique'!$C$22+'Parc électrique'!$C$23)</f>
        <v>0.12875</v>
      </c>
      <c r="Q6605" s="49">
        <f t="shared" si="515"/>
        <v>0.12549787347490943</v>
      </c>
      <c r="R6605" s="49">
        <f t="shared" si="516"/>
        <v>0.16712509299606745</v>
      </c>
    </row>
    <row r="6606" spans="1:18" x14ac:dyDescent="0.3">
      <c r="A6606" s="35">
        <f t="shared" si="514"/>
        <v>44291</v>
      </c>
      <c r="B6606" s="36">
        <v>0.125</v>
      </c>
      <c r="C6606">
        <v>7307</v>
      </c>
      <c r="D6606">
        <v>824</v>
      </c>
      <c r="E6606" s="49">
        <f t="shared" si="517"/>
        <v>0.12549787347490943</v>
      </c>
      <c r="F6606" s="49">
        <f t="shared" si="518"/>
        <v>0.16712509299606745</v>
      </c>
      <c r="G6606">
        <v>0</v>
      </c>
      <c r="H6606" s="51">
        <f>G6606/'Parc électrique'!$C$24</f>
        <v>0</v>
      </c>
      <c r="I6606" s="14">
        <v>932</v>
      </c>
      <c r="J6606" s="14">
        <v>162</v>
      </c>
      <c r="K6606" s="14">
        <v>313</v>
      </c>
      <c r="L6606" s="14">
        <v>274</v>
      </c>
      <c r="M6606" s="14">
        <f>C6606-SUM(D6606:L6606)</f>
        <v>4801.7073770335292</v>
      </c>
      <c r="P6606" s="49">
        <f>D6607/('Parc électrique'!$C$22+'Parc électrique'!$C$23)</f>
        <v>0.14249999999999999</v>
      </c>
      <c r="Q6606" s="49">
        <f t="shared" si="515"/>
        <v>0.1389005589916473</v>
      </c>
      <c r="R6606" s="49">
        <f t="shared" si="516"/>
        <v>0.18497340389856007</v>
      </c>
    </row>
    <row r="6607" spans="1:18" x14ac:dyDescent="0.3">
      <c r="A6607" s="35">
        <f t="shared" si="514"/>
        <v>44291</v>
      </c>
      <c r="B6607" s="36">
        <v>0.16666666666666666</v>
      </c>
      <c r="C6607">
        <v>7088</v>
      </c>
      <c r="D6607">
        <v>912</v>
      </c>
      <c r="E6607" s="49">
        <f t="shared" si="517"/>
        <v>0.1389005589916473</v>
      </c>
      <c r="F6607" s="49">
        <f t="shared" si="518"/>
        <v>0.18497340389856007</v>
      </c>
      <c r="G6607">
        <v>0</v>
      </c>
      <c r="H6607" s="51">
        <f>G6607/'Parc électrique'!$C$24</f>
        <v>0</v>
      </c>
      <c r="I6607" s="14">
        <v>932</v>
      </c>
      <c r="J6607" s="14">
        <v>0</v>
      </c>
      <c r="K6607" s="14">
        <v>160</v>
      </c>
      <c r="L6607" s="14">
        <v>282</v>
      </c>
      <c r="M6607" s="14">
        <f>C6607-SUM(D6607:L6607)</f>
        <v>4801.6761260371095</v>
      </c>
      <c r="P6607" s="49">
        <f>D6608/('Parc électrique'!$C$22+'Parc électrique'!$C$23)</f>
        <v>0.14015625000000001</v>
      </c>
      <c r="Q6607" s="49">
        <f t="shared" si="515"/>
        <v>0.13661601032402154</v>
      </c>
      <c r="R6607" s="49">
        <f t="shared" si="516"/>
        <v>0.1819310781765443</v>
      </c>
    </row>
    <row r="6608" spans="1:18" x14ac:dyDescent="0.3">
      <c r="A6608" s="35">
        <f t="shared" si="514"/>
        <v>44291</v>
      </c>
      <c r="B6608" s="36">
        <v>0.20833333333333334</v>
      </c>
      <c r="C6608">
        <v>7128</v>
      </c>
      <c r="D6608">
        <v>897</v>
      </c>
      <c r="E6608" s="49">
        <f t="shared" si="517"/>
        <v>0.13661601032402154</v>
      </c>
      <c r="F6608" s="49">
        <f t="shared" si="518"/>
        <v>0.1819310781765443</v>
      </c>
      <c r="G6608">
        <v>0</v>
      </c>
      <c r="H6608" s="51">
        <f>G6608/'Parc électrique'!$C$24</f>
        <v>0</v>
      </c>
      <c r="I6608" s="14">
        <v>932</v>
      </c>
      <c r="J6608" s="14">
        <v>0</v>
      </c>
      <c r="K6608" s="14">
        <v>199</v>
      </c>
      <c r="L6608" s="14">
        <v>298</v>
      </c>
      <c r="M6608" s="14">
        <f>C6608-SUM(D6608:L6608)</f>
        <v>4801.6814529114999</v>
      </c>
      <c r="P6608" s="49">
        <f>D6609/('Parc électrique'!$C$22+'Parc électrique'!$C$23)</f>
        <v>0.1221875</v>
      </c>
      <c r="Q6608" s="49">
        <f t="shared" si="515"/>
        <v>0.11910113720555725</v>
      </c>
      <c r="R6608" s="49">
        <f t="shared" si="516"/>
        <v>0.15860658097442323</v>
      </c>
    </row>
    <row r="6609" spans="1:18" x14ac:dyDescent="0.3">
      <c r="A6609" s="35">
        <f t="shared" si="514"/>
        <v>44291</v>
      </c>
      <c r="B6609" s="36">
        <v>0.25</v>
      </c>
      <c r="C6609">
        <v>7325</v>
      </c>
      <c r="D6609">
        <v>782</v>
      </c>
      <c r="E6609" s="49">
        <f t="shared" si="517"/>
        <v>0.11910113720555725</v>
      </c>
      <c r="F6609" s="49">
        <f t="shared" si="518"/>
        <v>0.15860658097442323</v>
      </c>
      <c r="G6609">
        <v>0</v>
      </c>
      <c r="H6609" s="51">
        <f>G6609/'Parc électrique'!$C$24</f>
        <v>0</v>
      </c>
      <c r="I6609" s="14">
        <v>932</v>
      </c>
      <c r="J6609" s="14">
        <v>0</v>
      </c>
      <c r="K6609" s="14">
        <v>495</v>
      </c>
      <c r="L6609" s="14">
        <v>314</v>
      </c>
      <c r="M6609" s="14">
        <f>C6609-SUM(D6609:L6609)</f>
        <v>4801.72229228182</v>
      </c>
      <c r="P6609" s="49">
        <f>D6610/('Parc électrique'!$C$22+'Parc électrique'!$C$23)</f>
        <v>0.12734375000000001</v>
      </c>
      <c r="Q6609" s="49">
        <f t="shared" si="515"/>
        <v>0.12412714427433395</v>
      </c>
      <c r="R6609" s="49">
        <f t="shared" si="516"/>
        <v>0.16529969756285798</v>
      </c>
    </row>
    <row r="6610" spans="1:18" x14ac:dyDescent="0.3">
      <c r="A6610" s="35">
        <f t="shared" si="514"/>
        <v>44291</v>
      </c>
      <c r="B6610" s="36">
        <v>0.29166666666666669</v>
      </c>
      <c r="C6610">
        <v>7387</v>
      </c>
      <c r="D6610">
        <v>815</v>
      </c>
      <c r="E6610" s="49">
        <f t="shared" si="517"/>
        <v>0.12412714427433395</v>
      </c>
      <c r="F6610" s="49">
        <f t="shared" si="518"/>
        <v>0.16529969756285798</v>
      </c>
      <c r="G6610">
        <v>18</v>
      </c>
      <c r="H6610" s="51">
        <f>G6610/'Parc électrique'!$C$24</f>
        <v>6.0000000000000001E-3</v>
      </c>
      <c r="I6610" s="14">
        <v>932</v>
      </c>
      <c r="J6610" s="14">
        <v>0</v>
      </c>
      <c r="K6610" s="14">
        <v>492</v>
      </c>
      <c r="L6610" s="14">
        <v>328</v>
      </c>
      <c r="M6610" s="14">
        <f>C6610-SUM(D6610:L6610)</f>
        <v>4801.7045731581629</v>
      </c>
      <c r="P6610" s="49">
        <f>D6611/('Parc électrique'!$C$22+'Parc électrique'!$C$23)</f>
        <v>0.12734375000000001</v>
      </c>
      <c r="Q6610" s="49">
        <f t="shared" si="515"/>
        <v>0.12412714427433395</v>
      </c>
      <c r="R6610" s="49">
        <f t="shared" si="516"/>
        <v>0.16529969756285798</v>
      </c>
    </row>
    <row r="6611" spans="1:18" x14ac:dyDescent="0.3">
      <c r="A6611" s="35">
        <f t="shared" si="514"/>
        <v>44291</v>
      </c>
      <c r="B6611" s="36">
        <v>0.33333333333333331</v>
      </c>
      <c r="C6611">
        <v>7882</v>
      </c>
      <c r="D6611">
        <v>815</v>
      </c>
      <c r="E6611" s="49">
        <f t="shared" si="517"/>
        <v>0.12412714427433395</v>
      </c>
      <c r="F6611" s="49">
        <f t="shared" si="518"/>
        <v>0.16529969756285798</v>
      </c>
      <c r="G6611">
        <v>279</v>
      </c>
      <c r="H6611" s="51">
        <f>G6611/'Parc électrique'!$C$24</f>
        <v>9.2999999999999999E-2</v>
      </c>
      <c r="I6611" s="14">
        <v>932</v>
      </c>
      <c r="J6611" s="14">
        <v>0</v>
      </c>
      <c r="K6611" s="14">
        <v>721</v>
      </c>
      <c r="L6611" s="14">
        <v>333</v>
      </c>
      <c r="M6611" s="14">
        <f>C6611-SUM(D6611:L6611)</f>
        <v>4801.6175731581625</v>
      </c>
      <c r="P6611" s="49">
        <f>D6612/('Parc électrique'!$C$22+'Parc électrique'!$C$23)</f>
        <v>0.14828125</v>
      </c>
      <c r="Q6611" s="49">
        <f t="shared" si="515"/>
        <v>0.1445357790384576</v>
      </c>
      <c r="R6611" s="49">
        <f t="shared" si="516"/>
        <v>0.19247780734619907</v>
      </c>
    </row>
    <row r="6612" spans="1:18" x14ac:dyDescent="0.3">
      <c r="A6612" s="35">
        <f t="shared" si="514"/>
        <v>44291</v>
      </c>
      <c r="B6612" s="36">
        <v>0.375</v>
      </c>
      <c r="C6612">
        <v>8331</v>
      </c>
      <c r="D6612">
        <v>949</v>
      </c>
      <c r="E6612" s="49">
        <f t="shared" si="517"/>
        <v>0.1445357790384576</v>
      </c>
      <c r="F6612" s="49">
        <f t="shared" si="518"/>
        <v>0.19247780734619907</v>
      </c>
      <c r="G6612">
        <v>924</v>
      </c>
      <c r="H6612" s="51">
        <f>G6612/'Parc électrique'!$C$24</f>
        <v>0.308</v>
      </c>
      <c r="I6612" s="14">
        <v>932</v>
      </c>
      <c r="J6612" s="14">
        <v>0</v>
      </c>
      <c r="K6612" s="14">
        <v>396</v>
      </c>
      <c r="L6612" s="14">
        <v>328</v>
      </c>
      <c r="M6612" s="14">
        <f>C6612-SUM(D6612:L6612)</f>
        <v>4801.3549864136148</v>
      </c>
      <c r="P6612" s="49">
        <f>D6613/('Parc électrique'!$C$22+'Parc électrique'!$C$23)</f>
        <v>0.1434375</v>
      </c>
      <c r="Q6612" s="49">
        <f t="shared" si="515"/>
        <v>0.13981437845869762</v>
      </c>
      <c r="R6612" s="49">
        <f t="shared" si="516"/>
        <v>0.18619033418736639</v>
      </c>
    </row>
    <row r="6613" spans="1:18" x14ac:dyDescent="0.3">
      <c r="A6613" s="35">
        <f t="shared" si="514"/>
        <v>44291</v>
      </c>
      <c r="B6613" s="36">
        <v>0.41666666666666669</v>
      </c>
      <c r="C6613">
        <v>8502</v>
      </c>
      <c r="D6613">
        <v>918</v>
      </c>
      <c r="E6613" s="49">
        <f t="shared" si="517"/>
        <v>0.13981437845869762</v>
      </c>
      <c r="F6613" s="49">
        <f t="shared" si="518"/>
        <v>0.18619033418736639</v>
      </c>
      <c r="G6613">
        <v>1599</v>
      </c>
      <c r="H6613" s="51">
        <f>G6613/'Parc électrique'!$C$24</f>
        <v>0.53300000000000003</v>
      </c>
      <c r="I6613" s="14">
        <v>932</v>
      </c>
      <c r="J6613" s="14">
        <v>0</v>
      </c>
      <c r="K6613" s="14">
        <v>-72</v>
      </c>
      <c r="L6613" s="14">
        <v>323</v>
      </c>
      <c r="M6613" s="14">
        <f>C6613-SUM(D6613:L6613)</f>
        <v>4801.1409952873546</v>
      </c>
      <c r="P6613" s="49">
        <f>D6614/('Parc électrique'!$C$22+'Parc électrique'!$C$23)</f>
        <v>0.17328125</v>
      </c>
      <c r="Q6613" s="49">
        <f t="shared" si="515"/>
        <v>0.16890429815979921</v>
      </c>
      <c r="R6613" s="49">
        <f t="shared" si="516"/>
        <v>0.22492928171436749</v>
      </c>
    </row>
    <row r="6614" spans="1:18" x14ac:dyDescent="0.3">
      <c r="A6614" s="35">
        <f t="shared" si="514"/>
        <v>44291</v>
      </c>
      <c r="B6614" s="36">
        <v>0.45833333333333331</v>
      </c>
      <c r="C6614">
        <v>8576</v>
      </c>
      <c r="D6614">
        <v>1109</v>
      </c>
      <c r="E6614" s="49">
        <f t="shared" si="517"/>
        <v>0.16890429815979921</v>
      </c>
      <c r="F6614" s="49">
        <f t="shared" si="518"/>
        <v>0.22492928171436749</v>
      </c>
      <c r="G6614">
        <v>2062</v>
      </c>
      <c r="H6614" s="51">
        <f>G6614/'Parc électrique'!$C$24</f>
        <v>0.68733333333333335</v>
      </c>
      <c r="I6614" s="14">
        <v>932</v>
      </c>
      <c r="J6614" s="14">
        <v>0</v>
      </c>
      <c r="K6614" s="14">
        <v>-651</v>
      </c>
      <c r="L6614" s="14">
        <v>322</v>
      </c>
      <c r="M6614" s="14">
        <f>C6614-SUM(D6614:L6614)</f>
        <v>4800.9188330867928</v>
      </c>
      <c r="P6614" s="49">
        <f>D6615/('Parc électrique'!$C$22+'Parc électrique'!$C$23)</f>
        <v>0.18312500000000001</v>
      </c>
      <c r="Q6614" s="49">
        <f t="shared" si="515"/>
        <v>0.17849940256382749</v>
      </c>
      <c r="R6614" s="49">
        <f t="shared" si="516"/>
        <v>0.23770704974683379</v>
      </c>
    </row>
    <row r="6615" spans="1:18" x14ac:dyDescent="0.3">
      <c r="A6615" s="35">
        <f t="shared" si="514"/>
        <v>44291</v>
      </c>
      <c r="B6615" s="36">
        <v>0.5</v>
      </c>
      <c r="C6615">
        <v>8806</v>
      </c>
      <c r="D6615">
        <v>1172</v>
      </c>
      <c r="E6615" s="49">
        <f t="shared" si="517"/>
        <v>0.17849940256382749</v>
      </c>
      <c r="F6615" s="49">
        <f t="shared" si="518"/>
        <v>0.23770704974683379</v>
      </c>
      <c r="G6615">
        <v>2274</v>
      </c>
      <c r="H6615" s="51">
        <f>G6615/'Parc électrique'!$C$24</f>
        <v>0.75800000000000001</v>
      </c>
      <c r="I6615" s="14">
        <v>932</v>
      </c>
      <c r="J6615" s="14">
        <v>0</v>
      </c>
      <c r="K6615" s="14">
        <v>-694</v>
      </c>
      <c r="L6615" s="14">
        <v>320</v>
      </c>
      <c r="M6615" s="14">
        <f>C6615-SUM(D6615:L6615)</f>
        <v>4800.8257935476895</v>
      </c>
      <c r="P6615" s="49">
        <f>D6616/('Parc électrique'!$C$22+'Parc électrique'!$C$23)</f>
        <v>0.18203125000000001</v>
      </c>
      <c r="Q6615" s="49">
        <f t="shared" si="515"/>
        <v>0.17743327985226878</v>
      </c>
      <c r="R6615" s="49">
        <f t="shared" si="516"/>
        <v>0.23628729774322643</v>
      </c>
    </row>
    <row r="6616" spans="1:18" x14ac:dyDescent="0.3">
      <c r="A6616" s="35">
        <f t="shared" si="514"/>
        <v>44291</v>
      </c>
      <c r="B6616" s="36">
        <v>0.54166666666666663</v>
      </c>
      <c r="C6616">
        <v>8296</v>
      </c>
      <c r="D6616">
        <v>1165</v>
      </c>
      <c r="E6616" s="49">
        <f t="shared" si="517"/>
        <v>0.17743327985226878</v>
      </c>
      <c r="F6616" s="49">
        <f t="shared" si="518"/>
        <v>0.23628729774322643</v>
      </c>
      <c r="G6616">
        <v>2385</v>
      </c>
      <c r="H6616" s="51">
        <f>G6616/'Parc électrique'!$C$24</f>
        <v>0.79500000000000004</v>
      </c>
      <c r="I6616" s="14">
        <v>932</v>
      </c>
      <c r="J6616" s="14">
        <v>0</v>
      </c>
      <c r="K6616" s="14">
        <v>-1200</v>
      </c>
      <c r="L6616" s="14">
        <v>314</v>
      </c>
      <c r="M6616" s="14">
        <f>C6616-SUM(D6616:L6616)</f>
        <v>4698.7912794224048</v>
      </c>
      <c r="P6616" s="49">
        <f>D6617/('Parc électrique'!$C$22+'Parc électrique'!$C$23)</f>
        <v>0.18359375</v>
      </c>
      <c r="Q6616" s="49">
        <f t="shared" si="515"/>
        <v>0.17895631229735262</v>
      </c>
      <c r="R6616" s="49">
        <f t="shared" si="516"/>
        <v>0.23831551489123695</v>
      </c>
    </row>
    <row r="6617" spans="1:18" x14ac:dyDescent="0.3">
      <c r="A6617" s="35">
        <f t="shared" si="514"/>
        <v>44291</v>
      </c>
      <c r="B6617" s="36">
        <v>0.58333333333333337</v>
      </c>
      <c r="C6617">
        <v>7806</v>
      </c>
      <c r="D6617">
        <v>1175</v>
      </c>
      <c r="E6617" s="49">
        <f t="shared" si="517"/>
        <v>0.17895631229735262</v>
      </c>
      <c r="F6617" s="49">
        <f t="shared" si="518"/>
        <v>0.23831551489123695</v>
      </c>
      <c r="G6617">
        <v>2331</v>
      </c>
      <c r="H6617" s="51">
        <f>G6617/'Parc électrique'!$C$24</f>
        <v>0.77700000000000002</v>
      </c>
      <c r="I6617" s="14">
        <v>932</v>
      </c>
      <c r="J6617" s="14">
        <v>0</v>
      </c>
      <c r="K6617" s="14">
        <v>-1200</v>
      </c>
      <c r="L6617" s="14">
        <v>311</v>
      </c>
      <c r="M6617" s="14">
        <f>C6617-SUM(D6617:L6617)</f>
        <v>4255.8057281728115</v>
      </c>
      <c r="P6617" s="49">
        <f>D6618/('Parc électrique'!$C$22+'Parc électrique'!$C$23)</f>
        <v>0.23109374999999999</v>
      </c>
      <c r="Q6617" s="49">
        <f t="shared" si="515"/>
        <v>0.22525649862790173</v>
      </c>
      <c r="R6617" s="49">
        <f t="shared" si="516"/>
        <v>0.29997331619075696</v>
      </c>
    </row>
    <row r="6618" spans="1:18" x14ac:dyDescent="0.3">
      <c r="A6618" s="35">
        <f t="shared" si="514"/>
        <v>44291</v>
      </c>
      <c r="B6618" s="36">
        <v>0.625</v>
      </c>
      <c r="C6618">
        <v>7446</v>
      </c>
      <c r="D6618">
        <v>1479</v>
      </c>
      <c r="E6618" s="49">
        <f t="shared" si="517"/>
        <v>0.22525649862790173</v>
      </c>
      <c r="F6618" s="49">
        <f t="shared" si="518"/>
        <v>0.29997331619075696</v>
      </c>
      <c r="G6618">
        <v>2164</v>
      </c>
      <c r="H6618" s="51">
        <f>G6618/'Parc électrique'!$C$24</f>
        <v>0.72133333333333338</v>
      </c>
      <c r="I6618" s="14">
        <v>932</v>
      </c>
      <c r="J6618" s="14">
        <v>0</v>
      </c>
      <c r="K6618" s="14">
        <v>-1200</v>
      </c>
      <c r="L6618" s="14">
        <v>306</v>
      </c>
      <c r="M6618" s="14">
        <f>C6618-SUM(D6618:L6618)</f>
        <v>3763.7534368518482</v>
      </c>
      <c r="P6618" s="49">
        <f>D6619/('Parc électrique'!$C$22+'Parc électrique'!$C$23)</f>
        <v>0.255</v>
      </c>
      <c r="Q6618" s="49">
        <f t="shared" si="515"/>
        <v>0.24855889503768466</v>
      </c>
      <c r="R6618" s="49">
        <f t="shared" si="516"/>
        <v>0.33100503855531804</v>
      </c>
    </row>
    <row r="6619" spans="1:18" x14ac:dyDescent="0.3">
      <c r="A6619" s="35">
        <f t="shared" si="514"/>
        <v>44291</v>
      </c>
      <c r="B6619" s="36">
        <v>0.66666666666666663</v>
      </c>
      <c r="C6619">
        <v>7225</v>
      </c>
      <c r="D6619">
        <v>1632</v>
      </c>
      <c r="E6619" s="49">
        <f t="shared" si="517"/>
        <v>0.24855889503768466</v>
      </c>
      <c r="F6619" s="49">
        <f t="shared" si="518"/>
        <v>0.33100503855531804</v>
      </c>
      <c r="G6619">
        <v>1887</v>
      </c>
      <c r="H6619" s="51">
        <f>G6619/'Parc électrique'!$C$24</f>
        <v>0.629</v>
      </c>
      <c r="I6619" s="14">
        <v>932</v>
      </c>
      <c r="J6619" s="14">
        <v>0</v>
      </c>
      <c r="K6619" s="14">
        <v>-1200</v>
      </c>
      <c r="L6619" s="14">
        <v>309</v>
      </c>
      <c r="M6619" s="14">
        <f>C6619-SUM(D6619:L6619)</f>
        <v>3663.7914360664072</v>
      </c>
      <c r="P6619" s="49">
        <f>D6620/('Parc électrique'!$C$22+'Parc électrique'!$C$23)</f>
        <v>0.31359375</v>
      </c>
      <c r="Q6619" s="49">
        <f t="shared" si="515"/>
        <v>0.30567261172832916</v>
      </c>
      <c r="R6619" s="49">
        <f t="shared" si="516"/>
        <v>0.40706318160571281</v>
      </c>
    </row>
    <row r="6620" spans="1:18" x14ac:dyDescent="0.3">
      <c r="A6620" s="35">
        <f t="shared" ref="A6620:A6683" si="519">A6596+1</f>
        <v>44291</v>
      </c>
      <c r="B6620" s="36">
        <v>0.70833333333333337</v>
      </c>
      <c r="C6620">
        <v>7223</v>
      </c>
      <c r="D6620">
        <v>2007</v>
      </c>
      <c r="E6620" s="49">
        <f t="shared" si="517"/>
        <v>0.30567261172832916</v>
      </c>
      <c r="F6620" s="49">
        <f t="shared" si="518"/>
        <v>0.40706318160571281</v>
      </c>
      <c r="G6620">
        <v>1418</v>
      </c>
      <c r="H6620" s="51">
        <f>G6620/'Parc électrique'!$C$24</f>
        <v>0.47266666666666668</v>
      </c>
      <c r="I6620" s="14">
        <v>932</v>
      </c>
      <c r="J6620" s="14">
        <v>0</v>
      </c>
      <c r="K6620" s="14">
        <v>-1200</v>
      </c>
      <c r="L6620" s="14">
        <v>309</v>
      </c>
      <c r="M6620" s="14">
        <f>C6620-SUM(D6620:L6620)</f>
        <v>3755.8145975399993</v>
      </c>
      <c r="P6620" s="49">
        <f>D6621/('Parc électrique'!$C$22+'Parc électrique'!$C$23)</f>
        <v>0.30656250000000002</v>
      </c>
      <c r="Q6620" s="49">
        <f t="shared" si="515"/>
        <v>0.2988189657254518</v>
      </c>
      <c r="R6620" s="49">
        <f t="shared" si="516"/>
        <v>0.39793620443966549</v>
      </c>
    </row>
    <row r="6621" spans="1:18" x14ac:dyDescent="0.3">
      <c r="A6621" s="35">
        <f t="shared" si="519"/>
        <v>44291</v>
      </c>
      <c r="B6621" s="36">
        <v>0.75</v>
      </c>
      <c r="C6621">
        <v>7585</v>
      </c>
      <c r="D6621">
        <v>1962</v>
      </c>
      <c r="E6621" s="49">
        <f t="shared" si="517"/>
        <v>0.2988189657254518</v>
      </c>
      <c r="F6621" s="49">
        <f t="shared" si="518"/>
        <v>0.39793620443966549</v>
      </c>
      <c r="G6621">
        <v>758</v>
      </c>
      <c r="H6621" s="51">
        <f>G6621/'Parc électrique'!$C$24</f>
        <v>0.25266666666666665</v>
      </c>
      <c r="I6621" s="14">
        <v>932</v>
      </c>
      <c r="J6621" s="14">
        <v>0</v>
      </c>
      <c r="K6621" s="14">
        <v>-1178</v>
      </c>
      <c r="L6621" s="14">
        <v>309</v>
      </c>
      <c r="M6621" s="14">
        <f>C6621-SUM(D6621:L6621)</f>
        <v>4801.0505781631673</v>
      </c>
      <c r="P6621" s="49">
        <f>D6622/('Parc électrique'!$C$22+'Parc électrique'!$C$23)</f>
        <v>0.32062499999999999</v>
      </c>
      <c r="Q6621" s="49">
        <f t="shared" si="515"/>
        <v>0.31252625773120646</v>
      </c>
      <c r="R6621" s="49">
        <f t="shared" si="516"/>
        <v>0.41619015877176019</v>
      </c>
    </row>
    <row r="6622" spans="1:18" x14ac:dyDescent="0.3">
      <c r="A6622" s="35">
        <f t="shared" si="519"/>
        <v>44291</v>
      </c>
      <c r="B6622" s="36">
        <v>0.79166666666666663</v>
      </c>
      <c r="C6622">
        <v>8079</v>
      </c>
      <c r="D6622">
        <v>2052</v>
      </c>
      <c r="E6622" s="49">
        <f t="shared" si="517"/>
        <v>0.31252625773120646</v>
      </c>
      <c r="F6622" s="49">
        <f t="shared" si="518"/>
        <v>0.41619015877176019</v>
      </c>
      <c r="G6622">
        <v>183</v>
      </c>
      <c r="H6622" s="51">
        <f>G6622/'Parc électrique'!$C$24</f>
        <v>6.0999999999999999E-2</v>
      </c>
      <c r="I6622" s="14">
        <v>932</v>
      </c>
      <c r="J6622" s="14">
        <v>0</v>
      </c>
      <c r="K6622" s="14">
        <v>-195</v>
      </c>
      <c r="L6622" s="14">
        <v>305</v>
      </c>
      <c r="M6622" s="14">
        <f>C6622-SUM(D6622:L6622)</f>
        <v>4801.2102835834967</v>
      </c>
      <c r="P6622" s="49">
        <f>D6623/('Parc électrique'!$C$22+'Parc électrique'!$C$23)</f>
        <v>0.32250000000000001</v>
      </c>
      <c r="Q6622" s="49">
        <f t="shared" si="515"/>
        <v>0.31435389666530711</v>
      </c>
      <c r="R6622" s="49">
        <f t="shared" si="516"/>
        <v>0.41862401934937288</v>
      </c>
    </row>
    <row r="6623" spans="1:18" x14ac:dyDescent="0.3">
      <c r="A6623" s="35">
        <f t="shared" si="519"/>
        <v>44291</v>
      </c>
      <c r="B6623" s="36">
        <v>0.83333333333333337</v>
      </c>
      <c r="C6623">
        <v>8296</v>
      </c>
      <c r="D6623">
        <v>2064</v>
      </c>
      <c r="E6623" s="49">
        <f t="shared" si="517"/>
        <v>0.31435389666530711</v>
      </c>
      <c r="F6623" s="49">
        <f t="shared" si="518"/>
        <v>0.41862401934937288</v>
      </c>
      <c r="G6623">
        <v>4</v>
      </c>
      <c r="H6623" s="51">
        <f>G6623/'Parc électrique'!$C$24</f>
        <v>1.3333333333333333E-3</v>
      </c>
      <c r="I6623" s="14">
        <v>932</v>
      </c>
      <c r="J6623" s="14">
        <v>0</v>
      </c>
      <c r="K6623" s="14">
        <v>186</v>
      </c>
      <c r="L6623" s="14">
        <v>308</v>
      </c>
      <c r="M6623" s="14">
        <f>C6623-SUM(D6623:L6623)</f>
        <v>4801.2656887506528</v>
      </c>
      <c r="P6623" s="49">
        <f>D6624/('Parc électrique'!$C$22+'Parc électrique'!$C$23)</f>
        <v>0.29046875</v>
      </c>
      <c r="Q6623" s="49">
        <f t="shared" si="515"/>
        <v>0.28313173154108817</v>
      </c>
      <c r="R6623" s="49">
        <f t="shared" si="516"/>
        <v>0.37704556781515708</v>
      </c>
    </row>
    <row r="6624" spans="1:18" x14ac:dyDescent="0.3">
      <c r="A6624" s="35">
        <f t="shared" si="519"/>
        <v>44291</v>
      </c>
      <c r="B6624" s="36">
        <v>0.875</v>
      </c>
      <c r="C6624">
        <v>8269</v>
      </c>
      <c r="D6624">
        <v>1859</v>
      </c>
      <c r="E6624" s="49">
        <f t="shared" si="517"/>
        <v>0.28313173154108817</v>
      </c>
      <c r="F6624" s="49">
        <f t="shared" si="518"/>
        <v>0.37704556781515708</v>
      </c>
      <c r="G6624">
        <v>0</v>
      </c>
      <c r="H6624" s="51">
        <f>G6624/'Parc électrique'!$C$24</f>
        <v>0</v>
      </c>
      <c r="I6624" s="14">
        <v>932</v>
      </c>
      <c r="J6624" s="14">
        <v>0</v>
      </c>
      <c r="K6624" s="14">
        <v>374</v>
      </c>
      <c r="L6624" s="14">
        <v>302</v>
      </c>
      <c r="M6624" s="14">
        <f>C6624-SUM(D6624:L6624)</f>
        <v>4801.3398227006437</v>
      </c>
      <c r="P6624" s="49">
        <f>D6625/('Parc électrique'!$C$22+'Parc électrique'!$C$23)</f>
        <v>0.22796875</v>
      </c>
      <c r="Q6624" s="49">
        <f t="shared" si="515"/>
        <v>0.22221043373773405</v>
      </c>
      <c r="R6624" s="49">
        <f t="shared" si="516"/>
        <v>0.29591688189473597</v>
      </c>
    </row>
    <row r="6625" spans="1:18" x14ac:dyDescent="0.3">
      <c r="A6625" s="35">
        <f t="shared" si="519"/>
        <v>44291</v>
      </c>
      <c r="B6625" s="36">
        <v>0.91666666666666663</v>
      </c>
      <c r="C6625">
        <v>8584</v>
      </c>
      <c r="D6625">
        <v>1459</v>
      </c>
      <c r="E6625" s="49">
        <f t="shared" si="517"/>
        <v>0.22221043373773405</v>
      </c>
      <c r="F6625" s="49">
        <f t="shared" si="518"/>
        <v>0.29591688189473597</v>
      </c>
      <c r="G6625">
        <v>0</v>
      </c>
      <c r="H6625" s="51">
        <f>G6625/'Parc électrique'!$C$24</f>
        <v>0</v>
      </c>
      <c r="I6625" s="14">
        <v>932</v>
      </c>
      <c r="J6625" s="14">
        <v>0</v>
      </c>
      <c r="K6625" s="14">
        <v>854</v>
      </c>
      <c r="L6625" s="14">
        <v>297</v>
      </c>
      <c r="M6625" s="14">
        <f>C6625-SUM(D6625:L6625)</f>
        <v>5041.4818726843678</v>
      </c>
      <c r="P6625" s="49">
        <f>D6626/('Parc électrique'!$C$22+'Parc électrique'!$C$23)</f>
        <v>0.18203125000000001</v>
      </c>
      <c r="Q6625" s="49">
        <f t="shared" si="515"/>
        <v>0.17743327985226878</v>
      </c>
      <c r="R6625" s="49">
        <f t="shared" si="516"/>
        <v>0.23628729774322643</v>
      </c>
    </row>
    <row r="6626" spans="1:18" x14ac:dyDescent="0.3">
      <c r="A6626" s="35">
        <f t="shared" si="519"/>
        <v>44291</v>
      </c>
      <c r="B6626" s="36">
        <v>0.95833333333333337</v>
      </c>
      <c r="C6626">
        <v>8891</v>
      </c>
      <c r="D6626">
        <v>1165</v>
      </c>
      <c r="E6626" s="49">
        <f t="shared" si="517"/>
        <v>0.17743327985226878</v>
      </c>
      <c r="F6626" s="49">
        <f t="shared" si="518"/>
        <v>0.23628729774322643</v>
      </c>
      <c r="G6626">
        <v>0</v>
      </c>
      <c r="H6626" s="51">
        <f>G6626/'Parc électrique'!$C$24</f>
        <v>0</v>
      </c>
      <c r="I6626" s="14">
        <v>932</v>
      </c>
      <c r="J6626" s="14">
        <v>607</v>
      </c>
      <c r="K6626" s="14">
        <v>867</v>
      </c>
      <c r="L6626" s="14">
        <v>278</v>
      </c>
      <c r="M6626" s="14">
        <f>C6626-SUM(D6626:L6626)</f>
        <v>5041.5862794224049</v>
      </c>
      <c r="P6626" s="49">
        <f>D6627/('Parc électrique'!$C$22+'Parc électrique'!$C$23)</f>
        <v>0.16390625</v>
      </c>
      <c r="Q6626" s="49">
        <f t="shared" si="515"/>
        <v>0.1597661034892961</v>
      </c>
      <c r="R6626" s="49">
        <f t="shared" si="516"/>
        <v>0.21275997882630435</v>
      </c>
    </row>
    <row r="6627" spans="1:18" x14ac:dyDescent="0.3">
      <c r="A6627" s="35">
        <f t="shared" si="519"/>
        <v>44292</v>
      </c>
      <c r="B6627" s="36">
        <v>0</v>
      </c>
      <c r="C6627">
        <v>8699</v>
      </c>
      <c r="D6627">
        <v>1049</v>
      </c>
      <c r="E6627" s="49">
        <f t="shared" si="517"/>
        <v>0.1597661034892961</v>
      </c>
      <c r="F6627" s="49">
        <f t="shared" si="518"/>
        <v>0.21275997882630435</v>
      </c>
      <c r="G6627">
        <v>0</v>
      </c>
      <c r="H6627" s="51">
        <f>G6627/'Parc électrique'!$C$24</f>
        <v>0</v>
      </c>
      <c r="I6627" s="14">
        <v>932</v>
      </c>
      <c r="J6627" s="14">
        <v>1398</v>
      </c>
      <c r="K6627" s="14">
        <v>0</v>
      </c>
      <c r="L6627" s="14">
        <v>278</v>
      </c>
      <c r="M6627" s="14">
        <f>C6627-SUM(D6627:L6627)</f>
        <v>5041.6274739176843</v>
      </c>
      <c r="P6627" s="49">
        <f>D6628/('Parc électrique'!$C$22+'Parc électrique'!$C$23)</f>
        <v>0.11609375</v>
      </c>
      <c r="Q6627" s="49">
        <f t="shared" si="515"/>
        <v>0.11316131066973022</v>
      </c>
      <c r="R6627" s="49">
        <f t="shared" si="516"/>
        <v>0.15069653409718217</v>
      </c>
    </row>
    <row r="6628" spans="1:18" x14ac:dyDescent="0.3">
      <c r="A6628" s="35">
        <f t="shared" si="519"/>
        <v>44292</v>
      </c>
      <c r="B6628" s="36">
        <v>4.1666666666666664E-2</v>
      </c>
      <c r="C6628">
        <v>8399</v>
      </c>
      <c r="D6628">
        <v>743</v>
      </c>
      <c r="E6628" s="49">
        <f t="shared" si="517"/>
        <v>0.11316131066973022</v>
      </c>
      <c r="F6628" s="49">
        <f t="shared" si="518"/>
        <v>0.15069653409718217</v>
      </c>
      <c r="G6628">
        <v>0</v>
      </c>
      <c r="H6628" s="51">
        <f>G6628/'Parc électrique'!$C$24</f>
        <v>0</v>
      </c>
      <c r="I6628" s="14">
        <v>932</v>
      </c>
      <c r="J6628" s="14">
        <v>1404</v>
      </c>
      <c r="K6628" s="14">
        <v>0</v>
      </c>
      <c r="L6628" s="14">
        <v>278</v>
      </c>
      <c r="M6628" s="14">
        <f>C6628-SUM(D6628:L6628)</f>
        <v>5041.7361421552332</v>
      </c>
      <c r="P6628" s="49">
        <f>D6629/('Parc électrique'!$C$22+'Parc électrique'!$C$23)</f>
        <v>9.9062499999999998E-2</v>
      </c>
      <c r="Q6628" s="49">
        <f t="shared" si="515"/>
        <v>9.656025701831622E-2</v>
      </c>
      <c r="R6628" s="49">
        <f t="shared" si="516"/>
        <v>0.12858896718386742</v>
      </c>
    </row>
    <row r="6629" spans="1:18" x14ac:dyDescent="0.3">
      <c r="A6629" s="35">
        <f t="shared" si="519"/>
        <v>44292</v>
      </c>
      <c r="B6629" s="36">
        <v>8.3333333333333329E-2</v>
      </c>
      <c r="C6629">
        <v>8149</v>
      </c>
      <c r="D6629">
        <v>634</v>
      </c>
      <c r="E6629" s="49">
        <f t="shared" si="517"/>
        <v>9.656025701831622E-2</v>
      </c>
      <c r="F6629" s="49">
        <f t="shared" si="518"/>
        <v>0.12858896718386742</v>
      </c>
      <c r="G6629">
        <v>0</v>
      </c>
      <c r="H6629" s="51">
        <f>G6629/'Parc électrique'!$C$24</f>
        <v>0</v>
      </c>
      <c r="I6629" s="14">
        <v>932</v>
      </c>
      <c r="J6629" s="14">
        <v>1263</v>
      </c>
      <c r="K6629" s="14">
        <v>0</v>
      </c>
      <c r="L6629" s="14">
        <v>278</v>
      </c>
      <c r="M6629" s="14">
        <f>C6629-SUM(D6629:L6629)</f>
        <v>5041.7748507757979</v>
      </c>
      <c r="P6629" s="49">
        <f>D6630/('Parc électrique'!$C$22+'Parc électrique'!$C$23)</f>
        <v>0.10625</v>
      </c>
      <c r="Q6629" s="49">
        <f t="shared" si="515"/>
        <v>0.10356620626570195</v>
      </c>
      <c r="R6629" s="49">
        <f t="shared" si="516"/>
        <v>0.13791876606471587</v>
      </c>
    </row>
    <row r="6630" spans="1:18" x14ac:dyDescent="0.3">
      <c r="A6630" s="35">
        <f t="shared" si="519"/>
        <v>44292</v>
      </c>
      <c r="B6630" s="36">
        <v>0.125</v>
      </c>
      <c r="C6630">
        <v>7793</v>
      </c>
      <c r="D6630">
        <v>680</v>
      </c>
      <c r="E6630" s="49">
        <f t="shared" si="517"/>
        <v>0.10356620626570195</v>
      </c>
      <c r="F6630" s="49">
        <f t="shared" si="518"/>
        <v>0.13791876606471587</v>
      </c>
      <c r="G6630">
        <v>0</v>
      </c>
      <c r="H6630" s="51">
        <f>G6630/'Parc électrique'!$C$24</f>
        <v>0</v>
      </c>
      <c r="I6630" s="14">
        <v>932</v>
      </c>
      <c r="J6630" s="14">
        <v>777</v>
      </c>
      <c r="K6630" s="14">
        <v>0</v>
      </c>
      <c r="L6630" s="14">
        <v>282</v>
      </c>
      <c r="M6630" s="14">
        <f>C6630-SUM(D6630:L6630)</f>
        <v>5121.75851502767</v>
      </c>
      <c r="P6630" s="49">
        <f>D6631/('Parc électrique'!$C$22+'Parc électrique'!$C$23)</f>
        <v>0.10187499999999999</v>
      </c>
      <c r="Q6630" s="49">
        <f t="shared" si="515"/>
        <v>9.9301715419467154E-2</v>
      </c>
      <c r="R6630" s="49">
        <f t="shared" si="516"/>
        <v>0.13223975805028637</v>
      </c>
    </row>
    <row r="6631" spans="1:18" x14ac:dyDescent="0.3">
      <c r="A6631" s="35">
        <f t="shared" si="519"/>
        <v>44292</v>
      </c>
      <c r="B6631" s="36">
        <v>0.16666666666666666</v>
      </c>
      <c r="C6631">
        <v>7793</v>
      </c>
      <c r="D6631">
        <v>652</v>
      </c>
      <c r="E6631" s="49">
        <f t="shared" si="517"/>
        <v>9.9301715419467154E-2</v>
      </c>
      <c r="F6631" s="49">
        <f t="shared" si="518"/>
        <v>0.13223975805028637</v>
      </c>
      <c r="G6631">
        <v>0</v>
      </c>
      <c r="H6631" s="51">
        <f>G6631/'Parc électrique'!$C$24</f>
        <v>0</v>
      </c>
      <c r="I6631" s="14">
        <v>932</v>
      </c>
      <c r="J6631" s="14">
        <v>796</v>
      </c>
      <c r="K6631" s="14">
        <v>0</v>
      </c>
      <c r="L6631" s="14">
        <v>291</v>
      </c>
      <c r="M6631" s="14">
        <f>C6631-SUM(D6631:L6631)</f>
        <v>5121.7684585265306</v>
      </c>
      <c r="P6631" s="49">
        <f>D6632/('Parc électrique'!$C$22+'Parc électrique'!$C$23)</f>
        <v>0.1171875</v>
      </c>
      <c r="Q6631" s="49">
        <f t="shared" si="515"/>
        <v>0.11422743338128892</v>
      </c>
      <c r="R6631" s="49">
        <f t="shared" si="516"/>
        <v>0.15211628610078956</v>
      </c>
    </row>
    <row r="6632" spans="1:18" x14ac:dyDescent="0.3">
      <c r="A6632" s="35">
        <f t="shared" si="519"/>
        <v>44292</v>
      </c>
      <c r="B6632" s="36">
        <v>0.20833333333333334</v>
      </c>
      <c r="C6632">
        <v>8380</v>
      </c>
      <c r="D6632">
        <v>750</v>
      </c>
      <c r="E6632" s="49">
        <f t="shared" si="517"/>
        <v>0.11422743338128892</v>
      </c>
      <c r="F6632" s="49">
        <f t="shared" si="518"/>
        <v>0.15211628610078956</v>
      </c>
      <c r="G6632">
        <v>0</v>
      </c>
      <c r="H6632" s="51">
        <f>G6632/'Parc électrique'!$C$24</f>
        <v>0</v>
      </c>
      <c r="I6632" s="14">
        <v>932</v>
      </c>
      <c r="J6632" s="14">
        <v>0</v>
      </c>
      <c r="K6632" s="14">
        <v>0</v>
      </c>
      <c r="L6632" s="14">
        <v>310</v>
      </c>
      <c r="M6632" s="14">
        <f>C6632-SUM(D6632:L6632)</f>
        <v>6387.7336562805176</v>
      </c>
      <c r="P6632" s="49">
        <f>D6633/('Parc électrique'!$C$22+'Parc électrique'!$C$23)</f>
        <v>0.12343750000000001</v>
      </c>
      <c r="Q6632" s="49">
        <f t="shared" si="515"/>
        <v>0.12031956316162433</v>
      </c>
      <c r="R6632" s="49">
        <f t="shared" si="516"/>
        <v>0.16022915469283167</v>
      </c>
    </row>
    <row r="6633" spans="1:18" x14ac:dyDescent="0.3">
      <c r="A6633" s="35">
        <f t="shared" si="519"/>
        <v>44292</v>
      </c>
      <c r="B6633" s="36">
        <v>0.25</v>
      </c>
      <c r="C6633">
        <v>9571</v>
      </c>
      <c r="D6633">
        <v>790</v>
      </c>
      <c r="E6633" s="49">
        <f t="shared" si="517"/>
        <v>0.12031956316162433</v>
      </c>
      <c r="F6633" s="49">
        <f t="shared" si="518"/>
        <v>0.16022915469283167</v>
      </c>
      <c r="G6633">
        <v>0</v>
      </c>
      <c r="H6633" s="51">
        <f>G6633/'Parc électrique'!$C$24</f>
        <v>0</v>
      </c>
      <c r="I6633" s="14">
        <v>932</v>
      </c>
      <c r="J6633" s="14">
        <v>1459</v>
      </c>
      <c r="K6633" s="14">
        <v>790</v>
      </c>
      <c r="L6633" s="14">
        <v>332</v>
      </c>
      <c r="M6633" s="14">
        <f>C6633-SUM(D6633:L6633)</f>
        <v>5267.7194512821461</v>
      </c>
      <c r="P6633" s="49">
        <f>D6634/('Parc électrique'!$C$22+'Parc électrique'!$C$23)</f>
        <v>0.13750000000000001</v>
      </c>
      <c r="Q6633" s="49">
        <f t="shared" si="515"/>
        <v>0.13402685516737903</v>
      </c>
      <c r="R6633" s="49">
        <f t="shared" si="516"/>
        <v>0.17848310902492642</v>
      </c>
    </row>
    <row r="6634" spans="1:18" x14ac:dyDescent="0.3">
      <c r="A6634" s="35">
        <f t="shared" si="519"/>
        <v>44292</v>
      </c>
      <c r="B6634" s="36">
        <v>0.29166666666666669</v>
      </c>
      <c r="C6634">
        <v>10421</v>
      </c>
      <c r="D6634">
        <v>880</v>
      </c>
      <c r="E6634" s="49">
        <f t="shared" si="517"/>
        <v>0.13402685516737903</v>
      </c>
      <c r="F6634" s="49">
        <f t="shared" si="518"/>
        <v>0.17848310902492642</v>
      </c>
      <c r="G6634">
        <v>26</v>
      </c>
      <c r="H6634" s="51">
        <f>G6634/'Parc électrique'!$C$24</f>
        <v>8.6666666666666663E-3</v>
      </c>
      <c r="I6634" s="14">
        <v>932</v>
      </c>
      <c r="J6634" s="14">
        <v>1459</v>
      </c>
      <c r="K6634" s="14">
        <v>0</v>
      </c>
      <c r="L6634" s="14">
        <v>337</v>
      </c>
      <c r="M6634" s="14">
        <f>C6634-SUM(D6634:L6634)</f>
        <v>6786.6788233691414</v>
      </c>
      <c r="P6634" s="49">
        <f>D6635/('Parc électrique'!$C$22+'Parc électrique'!$C$23)</f>
        <v>0.14859375</v>
      </c>
      <c r="Q6634" s="49">
        <f t="shared" si="515"/>
        <v>0.14484038552747433</v>
      </c>
      <c r="R6634" s="49">
        <f t="shared" si="516"/>
        <v>0.19288345077580113</v>
      </c>
    </row>
    <row r="6635" spans="1:18" x14ac:dyDescent="0.3">
      <c r="A6635" s="35">
        <f t="shared" si="519"/>
        <v>44292</v>
      </c>
      <c r="B6635" s="36">
        <v>0.33333333333333331</v>
      </c>
      <c r="C6635">
        <v>10790</v>
      </c>
      <c r="D6635">
        <v>951</v>
      </c>
      <c r="E6635" s="49">
        <f t="shared" si="517"/>
        <v>0.14484038552747433</v>
      </c>
      <c r="F6635" s="49">
        <f t="shared" si="518"/>
        <v>0.19288345077580113</v>
      </c>
      <c r="G6635">
        <v>327</v>
      </c>
      <c r="H6635" s="51">
        <f>G6635/'Parc électrique'!$C$24</f>
        <v>0.109</v>
      </c>
      <c r="I6635" s="14">
        <v>932</v>
      </c>
      <c r="J6635" s="14">
        <v>0</v>
      </c>
      <c r="K6635" s="14">
        <v>501</v>
      </c>
      <c r="L6635" s="14">
        <v>337</v>
      </c>
      <c r="M6635" s="14">
        <f>C6635-SUM(D6635:L6635)</f>
        <v>7741.5532761636969</v>
      </c>
      <c r="P6635" s="49">
        <f>D6636/('Parc électrique'!$C$22+'Parc électrique'!$C$23)</f>
        <v>0.14640624999999999</v>
      </c>
      <c r="Q6635" s="49">
        <f t="shared" si="515"/>
        <v>0.14270814010435695</v>
      </c>
      <c r="R6635" s="49">
        <f t="shared" si="516"/>
        <v>0.19004394676858641</v>
      </c>
    </row>
    <row r="6636" spans="1:18" x14ac:dyDescent="0.3">
      <c r="A6636" s="35">
        <f t="shared" si="519"/>
        <v>44292</v>
      </c>
      <c r="B6636" s="36">
        <v>0.375</v>
      </c>
      <c r="C6636">
        <v>10854</v>
      </c>
      <c r="D6636">
        <v>937</v>
      </c>
      <c r="E6636" s="49">
        <f t="shared" si="517"/>
        <v>0.14270814010435695</v>
      </c>
      <c r="F6636" s="49">
        <f t="shared" si="518"/>
        <v>0.19004394676858641</v>
      </c>
      <c r="G6636">
        <v>1013</v>
      </c>
      <c r="H6636" s="51">
        <f>G6636/'Parc électrique'!$C$24</f>
        <v>0.33766666666666667</v>
      </c>
      <c r="I6636" s="14">
        <v>932</v>
      </c>
      <c r="J6636" s="14">
        <v>0</v>
      </c>
      <c r="K6636" s="14">
        <v>0</v>
      </c>
      <c r="L6636" s="14">
        <v>333</v>
      </c>
      <c r="M6636" s="14">
        <f>C6636-SUM(D6636:L6636)</f>
        <v>7638.3295812464603</v>
      </c>
      <c r="P6636" s="49">
        <f>D6637/('Parc électrique'!$C$22+'Parc électrique'!$C$23)</f>
        <v>0.13906250000000001</v>
      </c>
      <c r="Q6636" s="49">
        <f t="shared" si="515"/>
        <v>0.13554988761246287</v>
      </c>
      <c r="R6636" s="49">
        <f t="shared" si="516"/>
        <v>0.18051132617293694</v>
      </c>
    </row>
    <row r="6637" spans="1:18" x14ac:dyDescent="0.3">
      <c r="A6637" s="35">
        <f t="shared" si="519"/>
        <v>44292</v>
      </c>
      <c r="B6637" s="36">
        <v>0.41666666666666669</v>
      </c>
      <c r="C6637">
        <v>10677</v>
      </c>
      <c r="D6637">
        <v>890</v>
      </c>
      <c r="E6637" s="49">
        <f t="shared" si="517"/>
        <v>0.13554988761246287</v>
      </c>
      <c r="F6637" s="49">
        <f t="shared" si="518"/>
        <v>0.18051132617293694</v>
      </c>
      <c r="G6637">
        <v>1718</v>
      </c>
      <c r="H6637" s="51">
        <f>G6637/'Parc électrique'!$C$24</f>
        <v>0.57266666666666666</v>
      </c>
      <c r="I6637" s="14">
        <v>932</v>
      </c>
      <c r="J6637" s="14">
        <v>0</v>
      </c>
      <c r="K6637" s="14">
        <v>0</v>
      </c>
      <c r="L6637" s="14">
        <v>331</v>
      </c>
      <c r="M6637" s="14">
        <f>C6637-SUM(D6637:L6637)</f>
        <v>6805.1112721195477</v>
      </c>
      <c r="P6637" s="49">
        <f>D6638/('Parc électrique'!$C$22+'Parc électrique'!$C$23)</f>
        <v>0.14749999999999999</v>
      </c>
      <c r="Q6637" s="49">
        <f t="shared" si="515"/>
        <v>0.14377426281591565</v>
      </c>
      <c r="R6637" s="49">
        <f t="shared" si="516"/>
        <v>0.19146369877219377</v>
      </c>
    </row>
    <row r="6638" spans="1:18" x14ac:dyDescent="0.3">
      <c r="A6638" s="35">
        <f t="shared" si="519"/>
        <v>44292</v>
      </c>
      <c r="B6638" s="36">
        <v>0.45833333333333331</v>
      </c>
      <c r="C6638">
        <v>10547</v>
      </c>
      <c r="D6638">
        <v>944</v>
      </c>
      <c r="E6638" s="49">
        <f t="shared" si="517"/>
        <v>0.14377426281591565</v>
      </c>
      <c r="F6638" s="49">
        <f t="shared" si="518"/>
        <v>0.19146369877219377</v>
      </c>
      <c r="G6638">
        <v>2216</v>
      </c>
      <c r="H6638" s="51">
        <f>G6638/'Parc électrique'!$C$24</f>
        <v>0.73866666666666669</v>
      </c>
      <c r="I6638" s="14">
        <v>932</v>
      </c>
      <c r="J6638" s="14">
        <v>921</v>
      </c>
      <c r="K6638" s="14">
        <v>0</v>
      </c>
      <c r="L6638" s="14">
        <v>332</v>
      </c>
      <c r="M6638" s="14">
        <f>C6638-SUM(D6638:L6638)</f>
        <v>5200.9260953717458</v>
      </c>
      <c r="P6638" s="49">
        <f>D6639/('Parc électrique'!$C$22+'Parc électrique'!$C$23)</f>
        <v>0.16343750000000001</v>
      </c>
      <c r="Q6638" s="49">
        <f t="shared" si="515"/>
        <v>0.15930919375577096</v>
      </c>
      <c r="R6638" s="49">
        <f t="shared" si="516"/>
        <v>0.21215151368190119</v>
      </c>
    </row>
    <row r="6639" spans="1:18" x14ac:dyDescent="0.3">
      <c r="A6639" s="35">
        <f t="shared" si="519"/>
        <v>44292</v>
      </c>
      <c r="B6639" s="36">
        <v>0.5</v>
      </c>
      <c r="C6639">
        <v>10421</v>
      </c>
      <c r="D6639">
        <v>1046</v>
      </c>
      <c r="E6639" s="49">
        <f t="shared" si="517"/>
        <v>0.15930919375577096</v>
      </c>
      <c r="F6639" s="49">
        <f t="shared" si="518"/>
        <v>0.21215151368190119</v>
      </c>
      <c r="G6639">
        <v>2484</v>
      </c>
      <c r="H6639" s="51">
        <f>G6639/'Parc électrique'!$C$24</f>
        <v>0.82799999999999996</v>
      </c>
      <c r="I6639" s="14">
        <v>932</v>
      </c>
      <c r="J6639" s="14">
        <v>0</v>
      </c>
      <c r="K6639" s="14">
        <v>0</v>
      </c>
      <c r="L6639" s="14">
        <v>331</v>
      </c>
      <c r="M6639" s="14">
        <f>C6639-SUM(D6639:L6639)</f>
        <v>5626.8005392925625</v>
      </c>
      <c r="P6639" s="49">
        <f>D6640/('Parc électrique'!$C$22+'Parc électrique'!$C$23)</f>
        <v>0.1615625</v>
      </c>
      <c r="Q6639" s="49">
        <f t="shared" si="515"/>
        <v>0.15748155482167034</v>
      </c>
      <c r="R6639" s="49">
        <f t="shared" si="516"/>
        <v>0.20971765310428853</v>
      </c>
    </row>
    <row r="6640" spans="1:18" x14ac:dyDescent="0.3">
      <c r="A6640" s="35">
        <f t="shared" si="519"/>
        <v>44292</v>
      </c>
      <c r="B6640" s="36">
        <v>0.54166666666666663</v>
      </c>
      <c r="C6640">
        <v>10153</v>
      </c>
      <c r="D6640">
        <v>1034</v>
      </c>
      <c r="E6640" s="49">
        <f t="shared" si="517"/>
        <v>0.15748155482167034</v>
      </c>
      <c r="F6640" s="49">
        <f t="shared" si="518"/>
        <v>0.20971765310428853</v>
      </c>
      <c r="G6640">
        <v>2592</v>
      </c>
      <c r="H6640" s="51">
        <f>G6640/'Parc électrique'!$C$24</f>
        <v>0.86399999999999999</v>
      </c>
      <c r="I6640" s="14">
        <v>932</v>
      </c>
      <c r="J6640" s="14">
        <v>0</v>
      </c>
      <c r="K6640" s="14">
        <v>0</v>
      </c>
      <c r="L6640" s="14">
        <v>330</v>
      </c>
      <c r="M6640" s="14">
        <f>C6640-SUM(D6640:L6640)</f>
        <v>5263.7688007920733</v>
      </c>
      <c r="P6640" s="49">
        <f>D6641/('Parc électrique'!$C$22+'Parc électrique'!$C$23)</f>
        <v>0.2</v>
      </c>
      <c r="Q6640" s="49">
        <f t="shared" si="515"/>
        <v>0.19494815297073309</v>
      </c>
      <c r="R6640" s="49">
        <f t="shared" si="516"/>
        <v>0.25961179494534753</v>
      </c>
    </row>
    <row r="6641" spans="1:18" x14ac:dyDescent="0.3">
      <c r="A6641" s="35">
        <f t="shared" si="519"/>
        <v>44292</v>
      </c>
      <c r="B6641" s="36">
        <v>0.58333333333333337</v>
      </c>
      <c r="C6641">
        <v>9818</v>
      </c>
      <c r="D6641">
        <v>1280</v>
      </c>
      <c r="E6641" s="49">
        <f t="shared" si="517"/>
        <v>0.19494815297073309</v>
      </c>
      <c r="F6641" s="49">
        <f t="shared" si="518"/>
        <v>0.25961179494534753</v>
      </c>
      <c r="G6641">
        <v>2531</v>
      </c>
      <c r="H6641" s="51">
        <f>G6641/'Parc électrique'!$C$24</f>
        <v>0.84366666666666668</v>
      </c>
      <c r="I6641" s="14">
        <v>932</v>
      </c>
      <c r="J6641" s="14">
        <v>0</v>
      </c>
      <c r="K6641" s="14">
        <v>-137</v>
      </c>
      <c r="L6641" s="14">
        <v>330</v>
      </c>
      <c r="M6641" s="14">
        <f>C6641-SUM(D6641:L6641)</f>
        <v>4880.7017733854173</v>
      </c>
      <c r="P6641" s="49">
        <f>D6642/('Parc électrique'!$C$22+'Parc électrique'!$C$23)</f>
        <v>0.22390625</v>
      </c>
      <c r="Q6641" s="49">
        <f t="shared" si="515"/>
        <v>0.21825054938051602</v>
      </c>
      <c r="R6641" s="49">
        <f t="shared" si="516"/>
        <v>0.29064351730990856</v>
      </c>
    </row>
    <row r="6642" spans="1:18" x14ac:dyDescent="0.3">
      <c r="A6642" s="35">
        <f t="shared" si="519"/>
        <v>44292</v>
      </c>
      <c r="B6642" s="36">
        <v>0.625</v>
      </c>
      <c r="C6642">
        <v>9420</v>
      </c>
      <c r="D6642">
        <v>1433</v>
      </c>
      <c r="E6642" s="49">
        <f t="shared" si="517"/>
        <v>0.21825054938051602</v>
      </c>
      <c r="F6642" s="49">
        <f t="shared" si="518"/>
        <v>0.29064351730990856</v>
      </c>
      <c r="G6642">
        <v>2362</v>
      </c>
      <c r="H6642" s="51">
        <f>G6642/'Parc électrique'!$C$24</f>
        <v>0.78733333333333333</v>
      </c>
      <c r="I6642" s="14">
        <v>932</v>
      </c>
      <c r="J6642" s="14">
        <v>0</v>
      </c>
      <c r="K6642" s="14">
        <v>-519</v>
      </c>
      <c r="L6642" s="14">
        <v>330</v>
      </c>
      <c r="M6642" s="14">
        <f>C6642-SUM(D6642:L6642)</f>
        <v>4880.7037725999762</v>
      </c>
      <c r="P6642" s="49">
        <f>D6643/('Parc électrique'!$C$22+'Parc électrique'!$C$23)</f>
        <v>0.25874999999999998</v>
      </c>
      <c r="Q6642" s="49">
        <f t="shared" si="515"/>
        <v>0.25221417290588588</v>
      </c>
      <c r="R6642" s="49">
        <f t="shared" si="516"/>
        <v>0.33587275971054326</v>
      </c>
    </row>
    <row r="6643" spans="1:18" x14ac:dyDescent="0.3">
      <c r="A6643" s="35">
        <f t="shared" si="519"/>
        <v>44292</v>
      </c>
      <c r="B6643" s="36">
        <v>0.66666666666666663</v>
      </c>
      <c r="C6643">
        <v>9117</v>
      </c>
      <c r="D6643">
        <v>1656</v>
      </c>
      <c r="E6643" s="49">
        <f t="shared" si="517"/>
        <v>0.25221417290588588</v>
      </c>
      <c r="F6643" s="49">
        <f t="shared" si="518"/>
        <v>0.33587275971054326</v>
      </c>
      <c r="G6643">
        <v>2036</v>
      </c>
      <c r="H6643" s="51">
        <f>G6643/'Parc électrique'!$C$24</f>
        <v>0.67866666666666664</v>
      </c>
      <c r="I6643" s="14">
        <v>932</v>
      </c>
      <c r="J6643" s="14">
        <v>0</v>
      </c>
      <c r="K6643" s="14">
        <v>-717</v>
      </c>
      <c r="L6643" s="14">
        <v>328</v>
      </c>
      <c r="M6643" s="14">
        <f>C6643-SUM(D6643:L6643)</f>
        <v>4880.7332464007168</v>
      </c>
      <c r="P6643" s="49">
        <f>D6644/('Parc électrique'!$C$22+'Parc électrique'!$C$23)</f>
        <v>0.24625</v>
      </c>
      <c r="Q6643" s="49">
        <f t="shared" si="515"/>
        <v>0.24002991334521512</v>
      </c>
      <c r="R6643" s="49">
        <f t="shared" si="516"/>
        <v>0.3196470225264591</v>
      </c>
    </row>
    <row r="6644" spans="1:18" x14ac:dyDescent="0.3">
      <c r="A6644" s="35">
        <f t="shared" si="519"/>
        <v>44292</v>
      </c>
      <c r="B6644" s="36">
        <v>0.70833333333333337</v>
      </c>
      <c r="C6644">
        <v>8989</v>
      </c>
      <c r="D6644">
        <v>1576</v>
      </c>
      <c r="E6644" s="49">
        <f t="shared" si="517"/>
        <v>0.24002991334521512</v>
      </c>
      <c r="F6644" s="49">
        <f t="shared" si="518"/>
        <v>0.3196470225264591</v>
      </c>
      <c r="G6644">
        <v>1510</v>
      </c>
      <c r="H6644" s="51">
        <f>G6644/'Parc électrique'!$C$24</f>
        <v>0.5033333333333333</v>
      </c>
      <c r="I6644" s="14">
        <v>932</v>
      </c>
      <c r="J6644" s="14">
        <v>0</v>
      </c>
      <c r="K6644" s="14">
        <v>-239</v>
      </c>
      <c r="L6644" s="14">
        <v>328</v>
      </c>
      <c r="M6644" s="14">
        <f>C6644-SUM(D6644:L6644)</f>
        <v>4880.9369897307952</v>
      </c>
      <c r="P6644" s="49">
        <f>D6645/('Parc électrique'!$C$22+'Parc électrique'!$C$23)</f>
        <v>0.19343750000000001</v>
      </c>
      <c r="Q6644" s="49">
        <f t="shared" si="515"/>
        <v>0.1885514167013809</v>
      </c>
      <c r="R6644" s="49">
        <f t="shared" si="516"/>
        <v>0.25109328292370331</v>
      </c>
    </row>
    <row r="6645" spans="1:18" x14ac:dyDescent="0.3">
      <c r="A6645" s="35">
        <f t="shared" si="519"/>
        <v>44292</v>
      </c>
      <c r="B6645" s="36">
        <v>0.75</v>
      </c>
      <c r="C6645">
        <v>9284</v>
      </c>
      <c r="D6645">
        <v>1238</v>
      </c>
      <c r="E6645" s="49">
        <f t="shared" si="517"/>
        <v>0.1885514167013809</v>
      </c>
      <c r="F6645" s="49">
        <f t="shared" si="518"/>
        <v>0.25109328292370331</v>
      </c>
      <c r="G6645">
        <v>829</v>
      </c>
      <c r="H6645" s="51">
        <f>G6645/'Parc électrique'!$C$24</f>
        <v>0.27633333333333332</v>
      </c>
      <c r="I6645" s="14">
        <v>932</v>
      </c>
      <c r="J6645" s="14">
        <v>0</v>
      </c>
      <c r="K6645" s="14">
        <v>0</v>
      </c>
      <c r="L6645" s="14">
        <v>325</v>
      </c>
      <c r="M6645" s="14">
        <f>C6645-SUM(D6645:L6645)</f>
        <v>5959.2840219670416</v>
      </c>
      <c r="P6645" s="49">
        <f>D6646/('Parc électrique'!$C$22+'Parc électrique'!$C$23)</f>
        <v>0.21718750000000001</v>
      </c>
      <c r="Q6645" s="49">
        <f t="shared" si="515"/>
        <v>0.21170150986665548</v>
      </c>
      <c r="R6645" s="49">
        <f t="shared" si="516"/>
        <v>0.28192218357346333</v>
      </c>
    </row>
    <row r="6646" spans="1:18" x14ac:dyDescent="0.3">
      <c r="A6646" s="35">
        <f t="shared" si="519"/>
        <v>44292</v>
      </c>
      <c r="B6646" s="36">
        <v>0.79166666666666663</v>
      </c>
      <c r="C6646">
        <v>9589</v>
      </c>
      <c r="D6646">
        <v>1390</v>
      </c>
      <c r="E6646" s="49">
        <f t="shared" si="517"/>
        <v>0.21170150986665548</v>
      </c>
      <c r="F6646" s="49">
        <f t="shared" si="518"/>
        <v>0.28192218357346333</v>
      </c>
      <c r="G6646">
        <v>217</v>
      </c>
      <c r="H6646" s="51">
        <f>G6646/'Parc électrique'!$C$24</f>
        <v>7.2333333333333333E-2</v>
      </c>
      <c r="I6646" s="14">
        <v>932</v>
      </c>
      <c r="J6646" s="14">
        <v>1459</v>
      </c>
      <c r="K6646" s="14">
        <v>0</v>
      </c>
      <c r="L6646" s="14">
        <v>320</v>
      </c>
      <c r="M6646" s="14">
        <f>C6646-SUM(D6646:L6646)</f>
        <v>5270.4340429732265</v>
      </c>
      <c r="P6646" s="49">
        <f>D6647/('Parc électrique'!$C$22+'Parc électrique'!$C$23)</f>
        <v>0.23281250000000001</v>
      </c>
      <c r="Q6646" s="49">
        <f t="shared" si="515"/>
        <v>0.226931834317494</v>
      </c>
      <c r="R6646" s="49">
        <f t="shared" si="516"/>
        <v>0.30220435505356857</v>
      </c>
    </row>
    <row r="6647" spans="1:18" x14ac:dyDescent="0.3">
      <c r="A6647" s="35">
        <f t="shared" si="519"/>
        <v>44292</v>
      </c>
      <c r="B6647" s="36">
        <v>0.83333333333333337</v>
      </c>
      <c r="C6647">
        <v>9562</v>
      </c>
      <c r="D6647">
        <v>1490</v>
      </c>
      <c r="E6647" s="49">
        <f t="shared" si="517"/>
        <v>0.226931834317494</v>
      </c>
      <c r="F6647" s="49">
        <f t="shared" si="518"/>
        <v>0.30220435505356857</v>
      </c>
      <c r="G6647">
        <v>8</v>
      </c>
      <c r="H6647" s="51">
        <f>G6647/'Parc électrique'!$C$24</f>
        <v>2.6666666666666666E-3</v>
      </c>
      <c r="I6647" s="14">
        <v>932</v>
      </c>
      <c r="J6647" s="14">
        <v>1459</v>
      </c>
      <c r="K6647" s="14">
        <v>0</v>
      </c>
      <c r="L6647" s="14">
        <v>316</v>
      </c>
      <c r="M6647" s="14">
        <f>C6647-SUM(D6647:L6647)</f>
        <v>5356.4681971439622</v>
      </c>
      <c r="P6647" s="49">
        <f>D6648/('Parc électrique'!$C$22+'Parc électrique'!$C$23)</f>
        <v>0.23109374999999999</v>
      </c>
      <c r="Q6647" s="49">
        <f t="shared" si="515"/>
        <v>0.22525649862790173</v>
      </c>
      <c r="R6647" s="49">
        <f t="shared" si="516"/>
        <v>0.29997331619075696</v>
      </c>
    </row>
    <row r="6648" spans="1:18" x14ac:dyDescent="0.3">
      <c r="A6648" s="35">
        <f t="shared" si="519"/>
        <v>44292</v>
      </c>
      <c r="B6648" s="36">
        <v>0.875</v>
      </c>
      <c r="C6648">
        <v>9251</v>
      </c>
      <c r="D6648">
        <v>1479</v>
      </c>
      <c r="E6648" s="49">
        <f t="shared" si="517"/>
        <v>0.22525649862790173</v>
      </c>
      <c r="F6648" s="49">
        <f t="shared" si="518"/>
        <v>0.29997331619075696</v>
      </c>
      <c r="G6648">
        <v>0</v>
      </c>
      <c r="H6648" s="51">
        <f>G6648/'Parc électrique'!$C$24</f>
        <v>0</v>
      </c>
      <c r="I6648" s="14">
        <v>932</v>
      </c>
      <c r="J6648" s="14">
        <v>0</v>
      </c>
      <c r="K6648" s="14">
        <v>0</v>
      </c>
      <c r="L6648" s="14">
        <v>311</v>
      </c>
      <c r="M6648" s="14">
        <f>C6648-SUM(D6648:L6648)</f>
        <v>6528.4747701851811</v>
      </c>
      <c r="P6648" s="49">
        <f>D6649/('Parc électrique'!$C$22+'Parc électrique'!$C$23)</f>
        <v>0.205625</v>
      </c>
      <c r="Q6648" s="49">
        <f t="shared" si="515"/>
        <v>0.20043106977303496</v>
      </c>
      <c r="R6648" s="49">
        <f t="shared" si="516"/>
        <v>0.26691337667818538</v>
      </c>
    </row>
    <row r="6649" spans="1:18" x14ac:dyDescent="0.3">
      <c r="A6649" s="35">
        <f t="shared" si="519"/>
        <v>44292</v>
      </c>
      <c r="B6649" s="36">
        <v>0.91666666666666663</v>
      </c>
      <c r="C6649">
        <v>9454</v>
      </c>
      <c r="D6649">
        <v>1316</v>
      </c>
      <c r="E6649" s="49">
        <f t="shared" si="517"/>
        <v>0.20043106977303496</v>
      </c>
      <c r="F6649" s="49">
        <f t="shared" si="518"/>
        <v>0.26691337667818538</v>
      </c>
      <c r="G6649">
        <v>0</v>
      </c>
      <c r="H6649" s="51">
        <f>G6649/'Parc électrique'!$C$24</f>
        <v>0</v>
      </c>
      <c r="I6649" s="14">
        <v>932</v>
      </c>
      <c r="J6649" s="14">
        <v>1459</v>
      </c>
      <c r="K6649" s="14">
        <v>0</v>
      </c>
      <c r="L6649" s="14">
        <v>309</v>
      </c>
      <c r="M6649" s="14">
        <f>C6649-SUM(D6649:L6649)</f>
        <v>5437.5326555535485</v>
      </c>
      <c r="P6649" s="49">
        <f>D6650/('Parc électrique'!$C$22+'Parc électrique'!$C$23)</f>
        <v>0.1784375</v>
      </c>
      <c r="Q6649" s="49">
        <f t="shared" si="515"/>
        <v>0.17393030522857594</v>
      </c>
      <c r="R6649" s="49">
        <f t="shared" si="516"/>
        <v>0.23162239830280223</v>
      </c>
    </row>
    <row r="6650" spans="1:18" x14ac:dyDescent="0.3">
      <c r="A6650" s="35">
        <f t="shared" si="519"/>
        <v>44292</v>
      </c>
      <c r="B6650" s="36">
        <v>0.95833333333333337</v>
      </c>
      <c r="C6650">
        <v>9654</v>
      </c>
      <c r="D6650">
        <v>1142</v>
      </c>
      <c r="E6650" s="49">
        <f t="shared" si="517"/>
        <v>0.17393030522857594</v>
      </c>
      <c r="F6650" s="49">
        <f t="shared" si="518"/>
        <v>0.23162239830280223</v>
      </c>
      <c r="G6650">
        <v>0</v>
      </c>
      <c r="H6650" s="51">
        <f>G6650/'Parc électrique'!$C$24</f>
        <v>0</v>
      </c>
      <c r="I6650" s="14">
        <v>932</v>
      </c>
      <c r="J6650" s="14">
        <v>1459</v>
      </c>
      <c r="K6650" s="14">
        <v>0</v>
      </c>
      <c r="L6650" s="14">
        <v>289</v>
      </c>
      <c r="M6650" s="14">
        <f>C6650-SUM(D6650:L6650)</f>
        <v>5831.5944472964684</v>
      </c>
      <c r="P6650" s="49">
        <f>D6651/('Parc électrique'!$C$22+'Parc électrique'!$C$23)</f>
        <v>0.22437499999999999</v>
      </c>
      <c r="Q6650" s="49">
        <f t="shared" si="515"/>
        <v>0.21870745911404116</v>
      </c>
      <c r="R6650" s="49">
        <f t="shared" si="516"/>
        <v>0.29125198245431172</v>
      </c>
    </row>
    <row r="6651" spans="1:18" x14ac:dyDescent="0.3">
      <c r="A6651" s="35">
        <f t="shared" si="519"/>
        <v>44293</v>
      </c>
      <c r="B6651" s="36">
        <v>0</v>
      </c>
      <c r="C6651">
        <v>9164</v>
      </c>
      <c r="D6651">
        <v>1436</v>
      </c>
      <c r="E6651" s="49">
        <f t="shared" si="517"/>
        <v>0.21870745911404116</v>
      </c>
      <c r="F6651" s="49">
        <f t="shared" si="518"/>
        <v>0.29125198245431172</v>
      </c>
      <c r="G6651">
        <v>0</v>
      </c>
      <c r="H6651" s="51">
        <f>G6651/'Parc électrique'!$C$24</f>
        <v>0</v>
      </c>
      <c r="I6651" s="14">
        <v>932</v>
      </c>
      <c r="J6651" s="14">
        <v>1472</v>
      </c>
      <c r="K6651" s="14">
        <v>0</v>
      </c>
      <c r="L6651" s="14">
        <v>282</v>
      </c>
      <c r="M6651" s="14">
        <f>C6651-SUM(D6651:L6651)</f>
        <v>5041.4900405584322</v>
      </c>
      <c r="P6651" s="49">
        <f>D6652/('Parc électrique'!$C$22+'Parc électrique'!$C$23)</f>
        <v>0.17624999999999999</v>
      </c>
      <c r="Q6651" s="49">
        <f t="shared" si="515"/>
        <v>0.17179805980545854</v>
      </c>
      <c r="R6651" s="49">
        <f t="shared" si="516"/>
        <v>0.22878289429558749</v>
      </c>
    </row>
    <row r="6652" spans="1:18" x14ac:dyDescent="0.3">
      <c r="A6652" s="35">
        <f t="shared" si="519"/>
        <v>44293</v>
      </c>
      <c r="B6652" s="36">
        <v>4.1666666666666664E-2</v>
      </c>
      <c r="C6652">
        <v>8819</v>
      </c>
      <c r="D6652">
        <v>1128</v>
      </c>
      <c r="E6652" s="49">
        <f t="shared" si="517"/>
        <v>0.17179805980545854</v>
      </c>
      <c r="F6652" s="49">
        <f t="shared" si="518"/>
        <v>0.22878289429558749</v>
      </c>
      <c r="G6652">
        <v>0</v>
      </c>
      <c r="H6652" s="51">
        <f>G6652/'Parc électrique'!$C$24</f>
        <v>0</v>
      </c>
      <c r="I6652" s="14">
        <v>932</v>
      </c>
      <c r="J6652" s="14">
        <v>0</v>
      </c>
      <c r="K6652" s="14">
        <v>0</v>
      </c>
      <c r="L6652" s="14">
        <v>281</v>
      </c>
      <c r="M6652" s="14">
        <f>C6652-SUM(D6652:L6652)</f>
        <v>6477.5994190458987</v>
      </c>
      <c r="P6652" s="49">
        <f>D6653/('Parc électrique'!$C$22+'Parc électrique'!$C$23)</f>
        <v>0.15546874999999999</v>
      </c>
      <c r="Q6652" s="49">
        <f t="shared" si="515"/>
        <v>0.15154172828584328</v>
      </c>
      <c r="R6652" s="49">
        <f t="shared" si="516"/>
        <v>0.20180760622704746</v>
      </c>
    </row>
    <row r="6653" spans="1:18" x14ac:dyDescent="0.3">
      <c r="A6653" s="35">
        <f t="shared" si="519"/>
        <v>44293</v>
      </c>
      <c r="B6653" s="36">
        <v>8.3333333333333329E-2</v>
      </c>
      <c r="C6653">
        <v>8561</v>
      </c>
      <c r="D6653">
        <v>995</v>
      </c>
      <c r="E6653" s="49">
        <f t="shared" si="517"/>
        <v>0.15154172828584328</v>
      </c>
      <c r="F6653" s="49">
        <f t="shared" si="518"/>
        <v>0.20180760622704746</v>
      </c>
      <c r="G6653">
        <v>0</v>
      </c>
      <c r="H6653" s="51">
        <f>G6653/'Parc électrique'!$C$24</f>
        <v>0</v>
      </c>
      <c r="I6653" s="14">
        <v>932</v>
      </c>
      <c r="J6653" s="14">
        <v>1311</v>
      </c>
      <c r="K6653" s="14">
        <v>0</v>
      </c>
      <c r="L6653" s="14">
        <v>281</v>
      </c>
      <c r="M6653" s="14">
        <f>C6653-SUM(D6653:L6653)</f>
        <v>5041.646650665487</v>
      </c>
      <c r="P6653" s="49">
        <f>D6654/('Parc électrique'!$C$22+'Parc électrique'!$C$23)</f>
        <v>0.12171875</v>
      </c>
      <c r="Q6653" s="49">
        <f t="shared" si="515"/>
        <v>0.1186442274720321</v>
      </c>
      <c r="R6653" s="49">
        <f t="shared" si="516"/>
        <v>0.1579981158300201</v>
      </c>
    </row>
    <row r="6654" spans="1:18" x14ac:dyDescent="0.3">
      <c r="A6654" s="35">
        <f t="shared" si="519"/>
        <v>44293</v>
      </c>
      <c r="B6654" s="36">
        <v>0.125</v>
      </c>
      <c r="C6654">
        <v>8207</v>
      </c>
      <c r="D6654">
        <v>779</v>
      </c>
      <c r="E6654" s="49">
        <f t="shared" si="517"/>
        <v>0.1186442274720321</v>
      </c>
      <c r="F6654" s="49">
        <f t="shared" si="518"/>
        <v>0.1579981158300201</v>
      </c>
      <c r="G6654">
        <v>0</v>
      </c>
      <c r="H6654" s="51">
        <f>G6654/'Parc électrique'!$C$24</f>
        <v>0</v>
      </c>
      <c r="I6654" s="14">
        <v>932</v>
      </c>
      <c r="J6654" s="14">
        <v>1169</v>
      </c>
      <c r="K6654" s="14">
        <v>0</v>
      </c>
      <c r="L6654" s="14">
        <v>285</v>
      </c>
      <c r="M6654" s="14">
        <f>C6654-SUM(D6654:L6654)</f>
        <v>5041.7233576566978</v>
      </c>
      <c r="P6654" s="49">
        <f>D6655/('Parc électrique'!$C$22+'Parc électrique'!$C$23)</f>
        <v>0.12125</v>
      </c>
      <c r="Q6654" s="49">
        <f t="shared" si="515"/>
        <v>0.11818731773850692</v>
      </c>
      <c r="R6654" s="49">
        <f t="shared" si="516"/>
        <v>0.15738965068561692</v>
      </c>
    </row>
    <row r="6655" spans="1:18" x14ac:dyDescent="0.3">
      <c r="A6655" s="35">
        <f t="shared" si="519"/>
        <v>44293</v>
      </c>
      <c r="B6655" s="36">
        <v>0.16666666666666666</v>
      </c>
      <c r="C6655">
        <v>8174</v>
      </c>
      <c r="D6655">
        <v>776</v>
      </c>
      <c r="E6655" s="49">
        <f t="shared" si="517"/>
        <v>0.11818731773850692</v>
      </c>
      <c r="F6655" s="49">
        <f t="shared" si="518"/>
        <v>0.15738965068561692</v>
      </c>
      <c r="G6655">
        <v>0</v>
      </c>
      <c r="H6655" s="51">
        <f>G6655/'Parc électrique'!$C$24</f>
        <v>0</v>
      </c>
      <c r="I6655" s="14">
        <v>932</v>
      </c>
      <c r="J6655" s="14">
        <v>0</v>
      </c>
      <c r="K6655" s="14">
        <v>0</v>
      </c>
      <c r="L6655" s="14">
        <v>294</v>
      </c>
      <c r="M6655" s="14">
        <f>C6655-SUM(D6655:L6655)</f>
        <v>6171.7244230315755</v>
      </c>
      <c r="P6655" s="49">
        <f>D6656/('Parc électrique'!$C$22+'Parc électrique'!$C$23)</f>
        <v>0.13343749999999999</v>
      </c>
      <c r="Q6655" s="49">
        <f t="shared" si="515"/>
        <v>0.13006697081016097</v>
      </c>
      <c r="R6655" s="49">
        <f t="shared" si="516"/>
        <v>0.17320974444009901</v>
      </c>
    </row>
    <row r="6656" spans="1:18" x14ac:dyDescent="0.3">
      <c r="A6656" s="35">
        <f t="shared" si="519"/>
        <v>44293</v>
      </c>
      <c r="B6656" s="36">
        <v>0.20833333333333334</v>
      </c>
      <c r="C6656">
        <v>8700</v>
      </c>
      <c r="D6656">
        <v>854</v>
      </c>
      <c r="E6656" s="49">
        <f t="shared" si="517"/>
        <v>0.13006697081016097</v>
      </c>
      <c r="F6656" s="49">
        <f t="shared" si="518"/>
        <v>0.17320974444009901</v>
      </c>
      <c r="G6656">
        <v>0</v>
      </c>
      <c r="H6656" s="51">
        <f>G6656/'Parc électrique'!$C$24</f>
        <v>0</v>
      </c>
      <c r="I6656" s="14">
        <v>932</v>
      </c>
      <c r="J6656" s="14">
        <v>1398</v>
      </c>
      <c r="K6656" s="14">
        <v>0</v>
      </c>
      <c r="L6656" s="14">
        <v>314</v>
      </c>
      <c r="M6656" s="14">
        <f>C6656-SUM(D6656:L6656)</f>
        <v>5201.6967232847492</v>
      </c>
      <c r="P6656" s="49">
        <f>D6657/('Parc électrique'!$C$22+'Parc électrique'!$C$23)</f>
        <v>0.13765625000000001</v>
      </c>
      <c r="Q6656" s="49">
        <f t="shared" si="515"/>
        <v>0.13417915841188738</v>
      </c>
      <c r="R6656" s="49">
        <f t="shared" si="516"/>
        <v>0.17868593073972747</v>
      </c>
    </row>
    <row r="6657" spans="1:18" x14ac:dyDescent="0.3">
      <c r="A6657" s="35">
        <f t="shared" si="519"/>
        <v>44293</v>
      </c>
      <c r="B6657" s="36">
        <v>0.25</v>
      </c>
      <c r="C6657">
        <v>9873</v>
      </c>
      <c r="D6657">
        <v>881</v>
      </c>
      <c r="E6657" s="49">
        <f t="shared" si="517"/>
        <v>0.13417915841188738</v>
      </c>
      <c r="F6657" s="49">
        <f t="shared" si="518"/>
        <v>0.17868593073972747</v>
      </c>
      <c r="G6657">
        <v>0</v>
      </c>
      <c r="H6657" s="51">
        <f>G6657/'Parc électrique'!$C$24</f>
        <v>0</v>
      </c>
      <c r="I6657" s="14">
        <v>932</v>
      </c>
      <c r="J6657" s="14">
        <v>1647</v>
      </c>
      <c r="K6657" s="14">
        <v>0</v>
      </c>
      <c r="L6657" s="14">
        <v>336</v>
      </c>
      <c r="M6657" s="14">
        <f>C6657-SUM(D6657:L6657)</f>
        <v>6076.6871349108478</v>
      </c>
      <c r="P6657" s="49">
        <f>D6658/('Parc électrique'!$C$22+'Parc électrique'!$C$23)</f>
        <v>0.12671874999999999</v>
      </c>
      <c r="Q6657" s="49">
        <f t="shared" si="515"/>
        <v>0.12351793129630041</v>
      </c>
      <c r="R6657" s="49">
        <f t="shared" si="516"/>
        <v>0.16448841070365378</v>
      </c>
    </row>
    <row r="6658" spans="1:18" x14ac:dyDescent="0.3">
      <c r="A6658" s="35">
        <f t="shared" si="519"/>
        <v>44293</v>
      </c>
      <c r="B6658" s="36">
        <v>0.29166666666666669</v>
      </c>
      <c r="C6658">
        <v>10711</v>
      </c>
      <c r="D6658">
        <v>811</v>
      </c>
      <c r="E6658" s="49">
        <f t="shared" si="517"/>
        <v>0.12351793129630041</v>
      </c>
      <c r="F6658" s="49">
        <f t="shared" si="518"/>
        <v>0.16448841070365378</v>
      </c>
      <c r="G6658">
        <v>18</v>
      </c>
      <c r="H6658" s="51">
        <f>G6658/'Parc électrique'!$C$24</f>
        <v>6.0000000000000001E-3</v>
      </c>
      <c r="I6658" s="14">
        <v>932</v>
      </c>
      <c r="J6658" s="14">
        <v>1647</v>
      </c>
      <c r="K6658" s="14">
        <v>0</v>
      </c>
      <c r="L6658" s="14">
        <v>341</v>
      </c>
      <c r="M6658" s="14">
        <f>C6658-SUM(D6658:L6658)</f>
        <v>6961.7059936579999</v>
      </c>
      <c r="P6658" s="49">
        <f>D6659/('Parc électrique'!$C$22+'Parc électrique'!$C$23)</f>
        <v>0.10203125</v>
      </c>
      <c r="Q6658" s="49">
        <f t="shared" si="515"/>
        <v>9.945401866397556E-2</v>
      </c>
      <c r="R6658" s="49">
        <f t="shared" si="516"/>
        <v>0.13244257976508744</v>
      </c>
    </row>
    <row r="6659" spans="1:18" x14ac:dyDescent="0.3">
      <c r="A6659" s="35">
        <f t="shared" si="519"/>
        <v>44293</v>
      </c>
      <c r="B6659" s="36">
        <v>0.33333333333333331</v>
      </c>
      <c r="C6659">
        <v>11072</v>
      </c>
      <c r="D6659">
        <v>653</v>
      </c>
      <c r="E6659" s="49">
        <f t="shared" si="517"/>
        <v>9.945401866397556E-2</v>
      </c>
      <c r="F6659" s="49">
        <f t="shared" si="518"/>
        <v>0.13244257976508744</v>
      </c>
      <c r="G6659">
        <v>269</v>
      </c>
      <c r="H6659" s="51">
        <f>G6659/'Parc électrique'!$C$24</f>
        <v>8.9666666666666672E-2</v>
      </c>
      <c r="I6659" s="14">
        <v>932</v>
      </c>
      <c r="J6659" s="14">
        <v>1647</v>
      </c>
      <c r="K6659" s="14">
        <v>0</v>
      </c>
      <c r="L6659" s="14">
        <v>341</v>
      </c>
      <c r="M6659" s="14">
        <f>C6659-SUM(D6659:L6659)</f>
        <v>7229.6784367349046</v>
      </c>
      <c r="P6659" s="49">
        <f>D6660/('Parc électrique'!$C$22+'Parc électrique'!$C$23)</f>
        <v>0.13</v>
      </c>
      <c r="Q6659" s="49">
        <f t="shared" ref="Q6659:Q6722" si="520">P6659/$T$3*$T$8</f>
        <v>0.12671629943097651</v>
      </c>
      <c r="R6659" s="49">
        <f t="shared" ref="R6659:R6722" si="521">P6659/$T$3*$T$4</f>
        <v>0.16874766671447589</v>
      </c>
    </row>
    <row r="6660" spans="1:18" x14ac:dyDescent="0.3">
      <c r="A6660" s="35">
        <f t="shared" si="519"/>
        <v>44293</v>
      </c>
      <c r="B6660" s="36">
        <v>0.375</v>
      </c>
      <c r="C6660">
        <v>11111</v>
      </c>
      <c r="D6660">
        <v>832</v>
      </c>
      <c r="E6660" s="49">
        <f t="shared" ref="E6660:E6723" si="522">P6659/$T$3*$T$8</f>
        <v>0.12671629943097651</v>
      </c>
      <c r="F6660" s="49">
        <f t="shared" ref="F6660:F6723" si="523">P6659/$T$3*$T$4</f>
        <v>0.16874766671447589</v>
      </c>
      <c r="G6660">
        <v>862</v>
      </c>
      <c r="H6660" s="51">
        <f>G6660/'Parc électrique'!$C$24</f>
        <v>0.28733333333333333</v>
      </c>
      <c r="I6660" s="14">
        <v>932</v>
      </c>
      <c r="J6660" s="14">
        <v>1647</v>
      </c>
      <c r="K6660" s="14">
        <v>0</v>
      </c>
      <c r="L6660" s="14">
        <v>337</v>
      </c>
      <c r="M6660" s="14">
        <f>C6660-SUM(D6660:L6660)</f>
        <v>6500.4172027005206</v>
      </c>
      <c r="P6660" s="49">
        <f>D6661/('Parc électrique'!$C$22+'Parc électrique'!$C$23)</f>
        <v>0.13875000000000001</v>
      </c>
      <c r="Q6660" s="49">
        <f t="shared" si="520"/>
        <v>0.13524528112344608</v>
      </c>
      <c r="R6660" s="49">
        <f t="shared" si="521"/>
        <v>0.18010568274333483</v>
      </c>
    </row>
    <row r="6661" spans="1:18" x14ac:dyDescent="0.3">
      <c r="A6661" s="35">
        <f t="shared" si="519"/>
        <v>44293</v>
      </c>
      <c r="B6661" s="36">
        <v>0.41666666666666669</v>
      </c>
      <c r="C6661">
        <v>10925</v>
      </c>
      <c r="D6661">
        <v>888</v>
      </c>
      <c r="E6661" s="49">
        <f t="shared" si="522"/>
        <v>0.13524528112344608</v>
      </c>
      <c r="F6661" s="49">
        <f t="shared" si="523"/>
        <v>0.18010568274333483</v>
      </c>
      <c r="G6661">
        <v>1468</v>
      </c>
      <c r="H6661" s="51">
        <f>G6661/'Parc électrique'!$C$24</f>
        <v>0.48933333333333334</v>
      </c>
      <c r="I6661" s="14">
        <v>932</v>
      </c>
      <c r="J6661" s="14">
        <v>1647</v>
      </c>
      <c r="K6661" s="14">
        <v>0</v>
      </c>
      <c r="L6661" s="14">
        <v>335</v>
      </c>
      <c r="M6661" s="14">
        <f>C6661-SUM(D6661:L6661)</f>
        <v>5654.1953157028001</v>
      </c>
      <c r="P6661" s="49">
        <f>D6662/('Parc électrique'!$C$22+'Parc électrique'!$C$23)</f>
        <v>0.15781249999999999</v>
      </c>
      <c r="Q6661" s="49">
        <f t="shared" si="520"/>
        <v>0.15382627695346907</v>
      </c>
      <c r="R6661" s="49">
        <f t="shared" si="521"/>
        <v>0.20484993194906326</v>
      </c>
    </row>
    <row r="6662" spans="1:18" x14ac:dyDescent="0.3">
      <c r="A6662" s="35">
        <f t="shared" si="519"/>
        <v>44293</v>
      </c>
      <c r="B6662" s="36">
        <v>0.45833333333333331</v>
      </c>
      <c r="C6662">
        <v>10831</v>
      </c>
      <c r="D6662">
        <v>1010</v>
      </c>
      <c r="E6662" s="49">
        <f t="shared" si="522"/>
        <v>0.15382627695346907</v>
      </c>
      <c r="F6662" s="49">
        <f t="shared" si="523"/>
        <v>0.20484993194906326</v>
      </c>
      <c r="G6662">
        <v>1900</v>
      </c>
      <c r="H6662" s="51">
        <f>G6662/'Parc électrique'!$C$24</f>
        <v>0.6333333333333333</v>
      </c>
      <c r="I6662" s="14">
        <v>932</v>
      </c>
      <c r="J6662" s="14">
        <v>0</v>
      </c>
      <c r="K6662" s="14">
        <v>0</v>
      </c>
      <c r="L6662" s="14">
        <v>336</v>
      </c>
      <c r="M6662" s="14">
        <f>C6662-SUM(D6662:L6662)</f>
        <v>6652.0079904577642</v>
      </c>
      <c r="P6662" s="49">
        <f>D6663/('Parc électrique'!$C$22+'Parc électrique'!$C$23)</f>
        <v>0.16203124999999999</v>
      </c>
      <c r="Q6662" s="49">
        <f t="shared" si="520"/>
        <v>0.15793846455519547</v>
      </c>
      <c r="R6662" s="49">
        <f t="shared" si="521"/>
        <v>0.21032611824869168</v>
      </c>
    </row>
    <row r="6663" spans="1:18" x14ac:dyDescent="0.3">
      <c r="A6663" s="35">
        <f t="shared" si="519"/>
        <v>44293</v>
      </c>
      <c r="B6663" s="36">
        <v>0.5</v>
      </c>
      <c r="C6663">
        <v>10689</v>
      </c>
      <c r="D6663">
        <v>1037</v>
      </c>
      <c r="E6663" s="49">
        <f t="shared" si="522"/>
        <v>0.15793846455519547</v>
      </c>
      <c r="F6663" s="49">
        <f t="shared" si="523"/>
        <v>0.21032611824869168</v>
      </c>
      <c r="G6663">
        <v>2109</v>
      </c>
      <c r="H6663" s="51">
        <f>G6663/'Parc électrique'!$C$24</f>
        <v>0.70299999999999996</v>
      </c>
      <c r="I6663" s="14">
        <v>932</v>
      </c>
      <c r="J6663" s="14">
        <v>1153</v>
      </c>
      <c r="K6663" s="14">
        <v>0</v>
      </c>
      <c r="L6663" s="14">
        <v>336</v>
      </c>
      <c r="M6663" s="14">
        <f>C6663-SUM(D6663:L6663)</f>
        <v>5120.9287354171956</v>
      </c>
      <c r="P6663" s="49">
        <f>D6664/('Parc électrique'!$C$22+'Parc électrique'!$C$23)</f>
        <v>0.15812499999999999</v>
      </c>
      <c r="Q6663" s="49">
        <f t="shared" si="520"/>
        <v>0.15413088344248582</v>
      </c>
      <c r="R6663" s="49">
        <f t="shared" si="521"/>
        <v>0.20525557537866534</v>
      </c>
    </row>
    <row r="6664" spans="1:18" x14ac:dyDescent="0.3">
      <c r="A6664" s="35">
        <f t="shared" si="519"/>
        <v>44293</v>
      </c>
      <c r="B6664" s="36">
        <v>0.54166666666666663</v>
      </c>
      <c r="C6664">
        <v>10403</v>
      </c>
      <c r="D6664">
        <v>1012</v>
      </c>
      <c r="E6664" s="49">
        <f t="shared" si="522"/>
        <v>0.15413088344248582</v>
      </c>
      <c r="F6664" s="49">
        <f t="shared" si="523"/>
        <v>0.20525557537866534</v>
      </c>
      <c r="G6664">
        <v>2194</v>
      </c>
      <c r="H6664" s="51">
        <f>G6664/'Parc électrique'!$C$24</f>
        <v>0.73133333333333328</v>
      </c>
      <c r="I6664" s="14">
        <v>932</v>
      </c>
      <c r="J6664" s="14">
        <v>0</v>
      </c>
      <c r="K6664" s="14">
        <v>0</v>
      </c>
      <c r="L6664" s="14">
        <v>334</v>
      </c>
      <c r="M6664" s="14">
        <f>C6664-SUM(D6664:L6664)</f>
        <v>5929.9092802078458</v>
      </c>
      <c r="P6664" s="49">
        <f>D6665/('Parc électrique'!$C$22+'Parc électrique'!$C$23)</f>
        <v>0.17624999999999999</v>
      </c>
      <c r="Q6664" s="49">
        <f t="shared" si="520"/>
        <v>0.17179805980545854</v>
      </c>
      <c r="R6664" s="49">
        <f t="shared" si="521"/>
        <v>0.22878289429558749</v>
      </c>
    </row>
    <row r="6665" spans="1:18" x14ac:dyDescent="0.3">
      <c r="A6665" s="35">
        <f t="shared" si="519"/>
        <v>44293</v>
      </c>
      <c r="B6665" s="36">
        <v>0.58333333333333337</v>
      </c>
      <c r="C6665">
        <v>10078</v>
      </c>
      <c r="D6665">
        <v>1128</v>
      </c>
      <c r="E6665" s="49">
        <f t="shared" si="522"/>
        <v>0.17179805980545854</v>
      </c>
      <c r="F6665" s="49">
        <f t="shared" si="523"/>
        <v>0.22878289429558749</v>
      </c>
      <c r="G6665">
        <v>2160</v>
      </c>
      <c r="H6665" s="51">
        <f>G6665/'Parc électrique'!$C$24</f>
        <v>0.72</v>
      </c>
      <c r="I6665" s="14">
        <v>932</v>
      </c>
      <c r="J6665" s="14">
        <v>642</v>
      </c>
      <c r="K6665" s="14">
        <v>0</v>
      </c>
      <c r="L6665" s="14">
        <v>334</v>
      </c>
      <c r="M6665" s="14">
        <f>C6665-SUM(D6665:L6665)</f>
        <v>4880.8794190458993</v>
      </c>
      <c r="P6665" s="49">
        <f>D6666/('Parc électrique'!$C$22+'Parc électrique'!$C$23)</f>
        <v>0.20156250000000001</v>
      </c>
      <c r="Q6665" s="49">
        <f t="shared" si="520"/>
        <v>0.19647118541581696</v>
      </c>
      <c r="R6665" s="49">
        <f t="shared" si="521"/>
        <v>0.26164001209335808</v>
      </c>
    </row>
    <row r="6666" spans="1:18" x14ac:dyDescent="0.3">
      <c r="A6666" s="35">
        <f t="shared" si="519"/>
        <v>44293</v>
      </c>
      <c r="B6666" s="36">
        <v>0.625</v>
      </c>
      <c r="C6666">
        <v>9702</v>
      </c>
      <c r="D6666">
        <v>1290</v>
      </c>
      <c r="E6666" s="49">
        <f t="shared" si="522"/>
        <v>0.19647118541581696</v>
      </c>
      <c r="F6666" s="49">
        <f t="shared" si="523"/>
        <v>0.26164001209335808</v>
      </c>
      <c r="G6666">
        <v>2038</v>
      </c>
      <c r="H6666" s="51">
        <f>G6666/'Parc électrique'!$C$24</f>
        <v>0.67933333333333334</v>
      </c>
      <c r="I6666" s="14">
        <v>932</v>
      </c>
      <c r="J6666" s="14">
        <v>227</v>
      </c>
      <c r="K6666" s="14">
        <v>0</v>
      </c>
      <c r="L6666" s="14">
        <v>333</v>
      </c>
      <c r="M6666" s="14">
        <f>C6666-SUM(D6666:L6666)</f>
        <v>4880.8625554691571</v>
      </c>
      <c r="P6666" s="49">
        <f>D6667/('Parc électrique'!$C$22+'Parc électrique'!$C$23)</f>
        <v>0.23546875</v>
      </c>
      <c r="Q6666" s="49">
        <f t="shared" si="520"/>
        <v>0.22952098947413654</v>
      </c>
      <c r="R6666" s="49">
        <f t="shared" si="521"/>
        <v>0.30565232420518651</v>
      </c>
    </row>
    <row r="6667" spans="1:18" x14ac:dyDescent="0.3">
      <c r="A6667" s="35">
        <f t="shared" si="519"/>
        <v>44293</v>
      </c>
      <c r="B6667" s="36">
        <v>0.66666666666666663</v>
      </c>
      <c r="C6667">
        <v>9418</v>
      </c>
      <c r="D6667">
        <v>1507</v>
      </c>
      <c r="E6667" s="49">
        <f t="shared" si="522"/>
        <v>0.22952098947413654</v>
      </c>
      <c r="F6667" s="49">
        <f t="shared" si="523"/>
        <v>0.30565232420518651</v>
      </c>
      <c r="G6667">
        <v>1742</v>
      </c>
      <c r="H6667" s="51">
        <f>G6667/'Parc électrique'!$C$24</f>
        <v>0.58066666666666666</v>
      </c>
      <c r="I6667" s="14">
        <v>932</v>
      </c>
      <c r="J6667" s="14">
        <v>0</v>
      </c>
      <c r="K6667" s="14">
        <v>0</v>
      </c>
      <c r="L6667" s="14">
        <v>332</v>
      </c>
      <c r="M6667" s="14">
        <f>C6667-SUM(D6667:L6667)</f>
        <v>4903.8841600196538</v>
      </c>
      <c r="P6667" s="49">
        <f>D6668/('Parc électrique'!$C$22+'Parc électrique'!$C$23)</f>
        <v>0.26859375000000002</v>
      </c>
      <c r="Q6667" s="49">
        <f t="shared" si="520"/>
        <v>0.26180927730991421</v>
      </c>
      <c r="R6667" s="49">
        <f t="shared" si="521"/>
        <v>0.34865052774300964</v>
      </c>
    </row>
    <row r="6668" spans="1:18" x14ac:dyDescent="0.3">
      <c r="A6668" s="35">
        <f t="shared" si="519"/>
        <v>44293</v>
      </c>
      <c r="B6668" s="36">
        <v>0.70833333333333337</v>
      </c>
      <c r="C6668">
        <v>9295</v>
      </c>
      <c r="D6668">
        <v>1719</v>
      </c>
      <c r="E6668" s="49">
        <f t="shared" si="522"/>
        <v>0.26180927730991421</v>
      </c>
      <c r="F6668" s="49">
        <f t="shared" si="523"/>
        <v>0.34865052774300964</v>
      </c>
      <c r="G6668">
        <v>1306</v>
      </c>
      <c r="H6668" s="51">
        <f>G6668/'Parc électrique'!$C$24</f>
        <v>0.43533333333333335</v>
      </c>
      <c r="I6668" s="14">
        <v>932</v>
      </c>
      <c r="J6668" s="14">
        <v>124</v>
      </c>
      <c r="K6668" s="14">
        <v>0</v>
      </c>
      <c r="L6668" s="14">
        <v>332</v>
      </c>
      <c r="M6668" s="14">
        <f>C6668-SUM(D6668:L6668)</f>
        <v>4880.9542068616138</v>
      </c>
      <c r="P6668" s="49">
        <f>D6669/('Parc électrique'!$C$22+'Parc électrique'!$C$23)</f>
        <v>0.26015624999999998</v>
      </c>
      <c r="Q6668" s="49">
        <f t="shared" si="520"/>
        <v>0.25358490210646134</v>
      </c>
      <c r="R6668" s="49">
        <f t="shared" si="521"/>
        <v>0.33769815514375273</v>
      </c>
    </row>
    <row r="6669" spans="1:18" x14ac:dyDescent="0.3">
      <c r="A6669" s="35">
        <f t="shared" si="519"/>
        <v>44293</v>
      </c>
      <c r="B6669" s="36">
        <v>0.75</v>
      </c>
      <c r="C6669">
        <v>9592</v>
      </c>
      <c r="D6669">
        <v>1665</v>
      </c>
      <c r="E6669" s="49">
        <f t="shared" si="522"/>
        <v>0.25358490210646134</v>
      </c>
      <c r="F6669" s="49">
        <f t="shared" si="523"/>
        <v>0.33769815514375273</v>
      </c>
      <c r="G6669">
        <v>729</v>
      </c>
      <c r="H6669" s="51">
        <f>G6669/'Parc électrique'!$C$24</f>
        <v>0.24299999999999999</v>
      </c>
      <c r="I6669" s="14">
        <v>932</v>
      </c>
      <c r="J6669" s="14">
        <v>1055</v>
      </c>
      <c r="K6669" s="14">
        <v>0</v>
      </c>
      <c r="L6669" s="14">
        <v>329</v>
      </c>
      <c r="M6669" s="14">
        <f>C6669-SUM(D6669:L6669)</f>
        <v>4881.1657169427499</v>
      </c>
      <c r="P6669" s="49">
        <f>D6670/('Parc électrique'!$C$22+'Parc électrique'!$C$23)</f>
        <v>0.30203124999999997</v>
      </c>
      <c r="Q6669" s="49">
        <f t="shared" si="520"/>
        <v>0.29440217163470861</v>
      </c>
      <c r="R6669" s="49">
        <f t="shared" si="521"/>
        <v>0.39205437471043492</v>
      </c>
    </row>
    <row r="6670" spans="1:18" x14ac:dyDescent="0.3">
      <c r="A6670" s="35">
        <f t="shared" si="519"/>
        <v>44293</v>
      </c>
      <c r="B6670" s="36">
        <v>0.79166666666666663</v>
      </c>
      <c r="C6670">
        <v>9771</v>
      </c>
      <c r="D6670">
        <v>1933</v>
      </c>
      <c r="E6670" s="49">
        <f t="shared" si="522"/>
        <v>0.29440217163470861</v>
      </c>
      <c r="F6670" s="49">
        <f t="shared" si="523"/>
        <v>0.39205437471043492</v>
      </c>
      <c r="G6670">
        <v>194</v>
      </c>
      <c r="H6670" s="51">
        <f>G6670/'Parc électrique'!$C$24</f>
        <v>6.4666666666666664E-2</v>
      </c>
      <c r="I6670" s="14">
        <v>932</v>
      </c>
      <c r="J6670" s="14">
        <v>0</v>
      </c>
      <c r="K6670" s="14">
        <v>0</v>
      </c>
      <c r="L6670" s="14">
        <v>323</v>
      </c>
      <c r="M6670" s="14">
        <f>C6670-SUM(D6670:L6670)</f>
        <v>6388.2488767869891</v>
      </c>
      <c r="P6670" s="49">
        <f>D6671/('Parc électrique'!$C$22+'Parc électrique'!$C$23)</f>
        <v>0.32234374999999998</v>
      </c>
      <c r="Q6670" s="49">
        <f t="shared" si="520"/>
        <v>0.31420159342079867</v>
      </c>
      <c r="R6670" s="49">
        <f t="shared" si="521"/>
        <v>0.41842119763457175</v>
      </c>
    </row>
    <row r="6671" spans="1:18" x14ac:dyDescent="0.3">
      <c r="A6671" s="35">
        <f t="shared" si="519"/>
        <v>44293</v>
      </c>
      <c r="B6671" s="36">
        <v>0.83333333333333337</v>
      </c>
      <c r="C6671">
        <v>9713</v>
      </c>
      <c r="D6671">
        <v>2063</v>
      </c>
      <c r="E6671" s="49">
        <f t="shared" si="522"/>
        <v>0.31420159342079867</v>
      </c>
      <c r="F6671" s="49">
        <f t="shared" si="523"/>
        <v>0.41842119763457175</v>
      </c>
      <c r="G6671">
        <v>9</v>
      </c>
      <c r="H6671" s="51">
        <f>G6671/'Parc électrique'!$C$24</f>
        <v>3.0000000000000001E-3</v>
      </c>
      <c r="I6671" s="14">
        <v>932</v>
      </c>
      <c r="J6671" s="14">
        <v>1267</v>
      </c>
      <c r="K6671" s="14">
        <v>0</v>
      </c>
      <c r="L6671" s="14">
        <v>320</v>
      </c>
      <c r="M6671" s="14">
        <f>C6671-SUM(D6671:L6671)</f>
        <v>5121.264377208945</v>
      </c>
      <c r="P6671" s="49">
        <f>D6672/('Parc électrique'!$C$22+'Parc électrique'!$C$23)</f>
        <v>0.28812500000000002</v>
      </c>
      <c r="Q6671" s="49">
        <f t="shared" si="520"/>
        <v>0.28084718287346239</v>
      </c>
      <c r="R6671" s="49">
        <f t="shared" si="521"/>
        <v>0.37400324209314129</v>
      </c>
    </row>
    <row r="6672" spans="1:18" x14ac:dyDescent="0.3">
      <c r="A6672" s="35">
        <f t="shared" si="519"/>
        <v>44293</v>
      </c>
      <c r="B6672" s="36">
        <v>0.875</v>
      </c>
      <c r="C6672">
        <v>9454</v>
      </c>
      <c r="D6672">
        <v>1844</v>
      </c>
      <c r="E6672" s="49">
        <f t="shared" si="522"/>
        <v>0.28084718287346239</v>
      </c>
      <c r="F6672" s="49">
        <f t="shared" si="523"/>
        <v>0.37400324209314129</v>
      </c>
      <c r="G6672">
        <v>0</v>
      </c>
      <c r="H6672" s="51">
        <f>G6672/'Parc électrique'!$C$24</f>
        <v>0</v>
      </c>
      <c r="I6672" s="14">
        <v>932</v>
      </c>
      <c r="J6672" s="14">
        <v>1241</v>
      </c>
      <c r="K6672" s="14">
        <v>0</v>
      </c>
      <c r="L6672" s="14">
        <v>315</v>
      </c>
      <c r="M6672" s="14">
        <f>C6672-SUM(D6672:L6672)</f>
        <v>5121.3451495750332</v>
      </c>
      <c r="P6672" s="49">
        <f>D6673/('Parc électrique'!$C$22+'Parc électrique'!$C$23)</f>
        <v>0.25640625</v>
      </c>
      <c r="Q6672" s="49">
        <f t="shared" si="520"/>
        <v>0.24992962423826012</v>
      </c>
      <c r="R6672" s="49">
        <f t="shared" si="521"/>
        <v>0.33283043398852752</v>
      </c>
    </row>
    <row r="6673" spans="1:18" x14ac:dyDescent="0.3">
      <c r="A6673" s="35">
        <f t="shared" si="519"/>
        <v>44293</v>
      </c>
      <c r="B6673" s="36">
        <v>0.91666666666666663</v>
      </c>
      <c r="C6673">
        <v>9629</v>
      </c>
      <c r="D6673">
        <v>1641</v>
      </c>
      <c r="E6673" s="49">
        <f t="shared" si="522"/>
        <v>0.24992962423826012</v>
      </c>
      <c r="F6673" s="49">
        <f t="shared" si="523"/>
        <v>0.33283043398852752</v>
      </c>
      <c r="G6673">
        <v>0</v>
      </c>
      <c r="H6673" s="51">
        <f>G6673/'Parc électrique'!$C$24</f>
        <v>0</v>
      </c>
      <c r="I6673" s="14">
        <v>932</v>
      </c>
      <c r="J6673" s="14">
        <v>1622</v>
      </c>
      <c r="K6673" s="14">
        <v>0</v>
      </c>
      <c r="L6673" s="14">
        <v>312</v>
      </c>
      <c r="M6673" s="14">
        <f>C6673-SUM(D6673:L6673)</f>
        <v>5121.417239941773</v>
      </c>
      <c r="P6673" s="49">
        <f>D6674/('Parc électrique'!$C$22+'Parc électrique'!$C$23)</f>
        <v>0.235625</v>
      </c>
      <c r="Q6673" s="49">
        <f t="shared" si="520"/>
        <v>0.22967329271864492</v>
      </c>
      <c r="R6673" s="49">
        <f t="shared" si="521"/>
        <v>0.30585514591998753</v>
      </c>
    </row>
    <row r="6674" spans="1:18" x14ac:dyDescent="0.3">
      <c r="A6674" s="35">
        <f t="shared" si="519"/>
        <v>44293</v>
      </c>
      <c r="B6674" s="36">
        <v>0.95833333333333337</v>
      </c>
      <c r="C6674">
        <v>9830</v>
      </c>
      <c r="D6674">
        <v>1508</v>
      </c>
      <c r="E6674" s="49">
        <f t="shared" si="522"/>
        <v>0.22967329271864492</v>
      </c>
      <c r="F6674" s="49">
        <f t="shared" si="523"/>
        <v>0.30585514591998753</v>
      </c>
      <c r="G6674">
        <v>0</v>
      </c>
      <c r="H6674" s="51">
        <f>G6674/'Parc électrique'!$C$24</f>
        <v>0</v>
      </c>
      <c r="I6674" s="14">
        <v>932</v>
      </c>
      <c r="J6674" s="14">
        <v>0</v>
      </c>
      <c r="K6674" s="14">
        <v>0</v>
      </c>
      <c r="L6674" s="14">
        <v>293</v>
      </c>
      <c r="M6674" s="14">
        <f>C6674-SUM(D6674:L6674)</f>
        <v>7096.4644715613613</v>
      </c>
      <c r="P6674" s="49">
        <f>D6675/('Parc électrique'!$C$22+'Parc électrique'!$C$23)</f>
        <v>0.23906250000000001</v>
      </c>
      <c r="Q6674" s="49">
        <f t="shared" si="520"/>
        <v>0.23302396409782941</v>
      </c>
      <c r="R6674" s="49">
        <f t="shared" si="521"/>
        <v>0.31031722364561071</v>
      </c>
    </row>
    <row r="6675" spans="1:18" x14ac:dyDescent="0.3">
      <c r="A6675" s="35">
        <f t="shared" si="519"/>
        <v>44294</v>
      </c>
      <c r="B6675" s="36">
        <v>0</v>
      </c>
      <c r="C6675">
        <v>9279</v>
      </c>
      <c r="D6675">
        <v>1530</v>
      </c>
      <c r="E6675" s="49">
        <f t="shared" si="522"/>
        <v>0.23302396409782941</v>
      </c>
      <c r="F6675" s="49">
        <f t="shared" si="523"/>
        <v>0.31031722364561071</v>
      </c>
      <c r="G6675">
        <v>0</v>
      </c>
      <c r="H6675" s="51">
        <f>G6675/'Parc électrique'!$C$24</f>
        <v>0</v>
      </c>
      <c r="I6675" s="14">
        <v>932</v>
      </c>
      <c r="J6675" s="14">
        <v>0</v>
      </c>
      <c r="K6675" s="14">
        <v>0</v>
      </c>
      <c r="L6675" s="14">
        <v>283</v>
      </c>
      <c r="M6675" s="14">
        <f>C6675-SUM(D6675:L6675)</f>
        <v>6533.4566588122561</v>
      </c>
      <c r="P6675" s="49">
        <f>D6676/('Parc électrique'!$C$22+'Parc électrique'!$C$23)</f>
        <v>0.19062499999999999</v>
      </c>
      <c r="Q6675" s="49">
        <f t="shared" si="520"/>
        <v>0.18580995830022995</v>
      </c>
      <c r="R6675" s="49">
        <f t="shared" si="521"/>
        <v>0.2474424920572843</v>
      </c>
    </row>
    <row r="6676" spans="1:18" x14ac:dyDescent="0.3">
      <c r="A6676" s="35">
        <f t="shared" si="519"/>
        <v>44294</v>
      </c>
      <c r="B6676" s="36">
        <v>4.1666666666666664E-2</v>
      </c>
      <c r="C6676">
        <v>8928</v>
      </c>
      <c r="D6676">
        <v>1220</v>
      </c>
      <c r="E6676" s="49">
        <f t="shared" si="522"/>
        <v>0.18580995830022995</v>
      </c>
      <c r="F6676" s="49">
        <f t="shared" si="523"/>
        <v>0.2474424920572843</v>
      </c>
      <c r="G6676">
        <v>0</v>
      </c>
      <c r="H6676" s="51">
        <f>G6676/'Parc électrique'!$C$24</f>
        <v>0</v>
      </c>
      <c r="I6676" s="14">
        <v>932</v>
      </c>
      <c r="J6676" s="14">
        <v>1250</v>
      </c>
      <c r="K6676" s="14">
        <v>0</v>
      </c>
      <c r="L6676" s="14">
        <v>282</v>
      </c>
      <c r="M6676" s="14">
        <f>C6676-SUM(D6676:L6676)</f>
        <v>5243.566747549643</v>
      </c>
      <c r="P6676" s="49">
        <f>D6677/('Parc électrique'!$C$22+'Parc électrique'!$C$23)</f>
        <v>0.19593749999999999</v>
      </c>
      <c r="Q6676" s="49">
        <f t="shared" si="520"/>
        <v>0.19098826861351506</v>
      </c>
      <c r="R6676" s="49">
        <f t="shared" si="521"/>
        <v>0.25433843036052012</v>
      </c>
    </row>
    <row r="6677" spans="1:18" x14ac:dyDescent="0.3">
      <c r="A6677" s="35">
        <f t="shared" si="519"/>
        <v>44294</v>
      </c>
      <c r="B6677" s="36">
        <v>8.3333333333333329E-2</v>
      </c>
      <c r="C6677">
        <v>8662</v>
      </c>
      <c r="D6677">
        <v>1254</v>
      </c>
      <c r="E6677" s="49">
        <f t="shared" si="522"/>
        <v>0.19098826861351506</v>
      </c>
      <c r="F6677" s="49">
        <f t="shared" si="523"/>
        <v>0.25433843036052012</v>
      </c>
      <c r="G6677">
        <v>0</v>
      </c>
      <c r="H6677" s="51">
        <f>G6677/'Parc électrique'!$C$24</f>
        <v>0</v>
      </c>
      <c r="I6677" s="14">
        <v>932</v>
      </c>
      <c r="J6677" s="14">
        <v>0</v>
      </c>
      <c r="K6677" s="14">
        <v>0</v>
      </c>
      <c r="L6677" s="14">
        <v>282</v>
      </c>
      <c r="M6677" s="14">
        <f>C6677-SUM(D6677:L6677)</f>
        <v>6193.554673301026</v>
      </c>
      <c r="P6677" s="49">
        <f>D6678/('Parc électrique'!$C$22+'Parc électrique'!$C$23)</f>
        <v>0.205625</v>
      </c>
      <c r="Q6677" s="49">
        <f t="shared" si="520"/>
        <v>0.20043106977303496</v>
      </c>
      <c r="R6677" s="49">
        <f t="shared" si="521"/>
        <v>0.26691337667818538</v>
      </c>
    </row>
    <row r="6678" spans="1:18" x14ac:dyDescent="0.3">
      <c r="A6678" s="35">
        <f t="shared" si="519"/>
        <v>44294</v>
      </c>
      <c r="B6678" s="36">
        <v>0.125</v>
      </c>
      <c r="C6678">
        <v>8298</v>
      </c>
      <c r="D6678">
        <v>1316</v>
      </c>
      <c r="E6678" s="49">
        <f t="shared" si="522"/>
        <v>0.20043106977303496</v>
      </c>
      <c r="F6678" s="49">
        <f t="shared" si="523"/>
        <v>0.26691337667818538</v>
      </c>
      <c r="G6678">
        <v>0</v>
      </c>
      <c r="H6678" s="51">
        <f>G6678/'Parc électrique'!$C$24</f>
        <v>0</v>
      </c>
      <c r="I6678" s="14">
        <v>932</v>
      </c>
      <c r="J6678" s="14">
        <v>722</v>
      </c>
      <c r="K6678" s="14">
        <v>0</v>
      </c>
      <c r="L6678" s="14">
        <v>286</v>
      </c>
      <c r="M6678" s="14">
        <f>C6678-SUM(D6678:L6678)</f>
        <v>5041.5326555535485</v>
      </c>
      <c r="P6678" s="49">
        <f>D6679/('Parc électrique'!$C$22+'Parc électrique'!$C$23)</f>
        <v>0.25671875</v>
      </c>
      <c r="Q6678" s="49">
        <f t="shared" si="520"/>
        <v>0.25023423072727691</v>
      </c>
      <c r="R6678" s="49">
        <f t="shared" si="521"/>
        <v>0.33323607741812966</v>
      </c>
    </row>
    <row r="6679" spans="1:18" x14ac:dyDescent="0.3">
      <c r="A6679" s="35">
        <f t="shared" si="519"/>
        <v>44294</v>
      </c>
      <c r="B6679" s="36">
        <v>0.16666666666666666</v>
      </c>
      <c r="C6679">
        <v>8254</v>
      </c>
      <c r="D6679">
        <v>1643</v>
      </c>
      <c r="E6679" s="49">
        <f t="shared" si="522"/>
        <v>0.25023423072727691</v>
      </c>
      <c r="F6679" s="49">
        <f t="shared" si="523"/>
        <v>0.33323607741812966</v>
      </c>
      <c r="G6679">
        <v>0</v>
      </c>
      <c r="H6679" s="51">
        <f>G6679/'Parc électrique'!$C$24</f>
        <v>0</v>
      </c>
      <c r="I6679" s="14">
        <v>932</v>
      </c>
      <c r="J6679" s="14">
        <v>342</v>
      </c>
      <c r="K6679" s="14">
        <v>0</v>
      </c>
      <c r="L6679" s="14">
        <v>295</v>
      </c>
      <c r="M6679" s="14">
        <f>C6679-SUM(D6679:L6679)</f>
        <v>5041.4165296918545</v>
      </c>
      <c r="P6679" s="49">
        <f>D6680/('Parc électrique'!$C$22+'Parc électrique'!$C$23)</f>
        <v>0.24171875000000001</v>
      </c>
      <c r="Q6679" s="49">
        <f t="shared" si="520"/>
        <v>0.23561311925447195</v>
      </c>
      <c r="R6679" s="49">
        <f t="shared" si="521"/>
        <v>0.31376519279722859</v>
      </c>
    </row>
    <row r="6680" spans="1:18" x14ac:dyDescent="0.3">
      <c r="A6680" s="35">
        <f t="shared" si="519"/>
        <v>44294</v>
      </c>
      <c r="B6680" s="36">
        <v>0.20833333333333334</v>
      </c>
      <c r="C6680">
        <v>8770</v>
      </c>
      <c r="D6680">
        <v>1547</v>
      </c>
      <c r="E6680" s="49">
        <f t="shared" si="522"/>
        <v>0.23561311925447195</v>
      </c>
      <c r="F6680" s="49">
        <f t="shared" si="523"/>
        <v>0.31376519279722859</v>
      </c>
      <c r="G6680">
        <v>0</v>
      </c>
      <c r="H6680" s="51">
        <f>G6680/'Parc électrique'!$C$24</f>
        <v>0</v>
      </c>
      <c r="I6680" s="14">
        <v>932</v>
      </c>
      <c r="J6680" s="14">
        <v>774</v>
      </c>
      <c r="K6680" s="14">
        <v>0</v>
      </c>
      <c r="L6680" s="14">
        <v>315</v>
      </c>
      <c r="M6680" s="14">
        <f>C6680-SUM(D6680:L6680)</f>
        <v>5201.4506216879481</v>
      </c>
      <c r="P6680" s="49">
        <f>D6681/('Parc électrique'!$C$22+'Parc électrique'!$C$23)</f>
        <v>0.23953125</v>
      </c>
      <c r="Q6680" s="49">
        <f t="shared" si="520"/>
        <v>0.23348087383135455</v>
      </c>
      <c r="R6680" s="49">
        <f t="shared" si="521"/>
        <v>0.31092568879001387</v>
      </c>
    </row>
    <row r="6681" spans="1:18" x14ac:dyDescent="0.3">
      <c r="A6681" s="35">
        <f t="shared" si="519"/>
        <v>44294</v>
      </c>
      <c r="B6681" s="36">
        <v>0.25</v>
      </c>
      <c r="C6681">
        <v>9921</v>
      </c>
      <c r="D6681">
        <v>1533</v>
      </c>
      <c r="E6681" s="49">
        <f t="shared" si="522"/>
        <v>0.23348087383135455</v>
      </c>
      <c r="F6681" s="49">
        <f t="shared" si="523"/>
        <v>0.31092568879001387</v>
      </c>
      <c r="G6681">
        <v>0</v>
      </c>
      <c r="H6681" s="51">
        <f>G6681/'Parc électrique'!$C$24</f>
        <v>0</v>
      </c>
      <c r="I6681" s="14">
        <v>932</v>
      </c>
      <c r="J6681" s="14">
        <v>1250</v>
      </c>
      <c r="K6681" s="14">
        <v>352</v>
      </c>
      <c r="L6681" s="14">
        <v>338</v>
      </c>
      <c r="M6681" s="14">
        <f>C6681-SUM(D6681:L6681)</f>
        <v>5515.4555934373784</v>
      </c>
      <c r="P6681" s="49">
        <f>D6682/('Parc électrique'!$C$22+'Parc électrique'!$C$23)</f>
        <v>0.26859375000000002</v>
      </c>
      <c r="Q6681" s="49">
        <f t="shared" si="520"/>
        <v>0.26180927730991421</v>
      </c>
      <c r="R6681" s="49">
        <f t="shared" si="521"/>
        <v>0.34865052774300964</v>
      </c>
    </row>
    <row r="6682" spans="1:18" x14ac:dyDescent="0.3">
      <c r="A6682" s="35">
        <f t="shared" si="519"/>
        <v>44294</v>
      </c>
      <c r="B6682" s="36">
        <v>0.29166666666666669</v>
      </c>
      <c r="C6682">
        <v>10741</v>
      </c>
      <c r="D6682">
        <v>1719</v>
      </c>
      <c r="E6682" s="49">
        <f t="shared" si="522"/>
        <v>0.26180927730991421</v>
      </c>
      <c r="F6682" s="49">
        <f t="shared" si="523"/>
        <v>0.34865052774300964</v>
      </c>
      <c r="G6682">
        <v>11</v>
      </c>
      <c r="H6682" s="51">
        <f>G6682/'Parc électrique'!$C$24</f>
        <v>3.6666666666666666E-3</v>
      </c>
      <c r="I6682" s="14">
        <v>932</v>
      </c>
      <c r="J6682" s="14">
        <v>0</v>
      </c>
      <c r="K6682" s="14">
        <v>0</v>
      </c>
      <c r="L6682" s="14">
        <v>342</v>
      </c>
      <c r="M6682" s="14">
        <f>C6682-SUM(D6682:L6682)</f>
        <v>7736.3858735282802</v>
      </c>
      <c r="P6682" s="49">
        <f>D6683/('Parc électrique'!$C$22+'Parc électrique'!$C$23)</f>
        <v>0.27015624999999999</v>
      </c>
      <c r="Q6682" s="49">
        <f t="shared" si="520"/>
        <v>0.26333230975499805</v>
      </c>
      <c r="R6682" s="49">
        <f t="shared" si="521"/>
        <v>0.35067874489102013</v>
      </c>
    </row>
    <row r="6683" spans="1:18" x14ac:dyDescent="0.3">
      <c r="A6683" s="35">
        <f t="shared" si="519"/>
        <v>44294</v>
      </c>
      <c r="B6683" s="36">
        <v>0.33333333333333331</v>
      </c>
      <c r="C6683">
        <v>11130</v>
      </c>
      <c r="D6683">
        <v>1729</v>
      </c>
      <c r="E6683" s="49">
        <f t="shared" si="522"/>
        <v>0.26333230975499805</v>
      </c>
      <c r="F6683" s="49">
        <f t="shared" si="523"/>
        <v>0.35067874489102013</v>
      </c>
      <c r="G6683">
        <v>241</v>
      </c>
      <c r="H6683" s="51">
        <f>G6683/'Parc électrique'!$C$24</f>
        <v>8.033333333333334E-2</v>
      </c>
      <c r="I6683" s="14">
        <v>932</v>
      </c>
      <c r="J6683" s="14">
        <v>1250</v>
      </c>
      <c r="K6683" s="14">
        <v>0</v>
      </c>
      <c r="L6683" s="14">
        <v>342</v>
      </c>
      <c r="M6683" s="14">
        <f>C6683-SUM(D6683:L6683)</f>
        <v>6635.3056556120209</v>
      </c>
      <c r="P6683" s="49">
        <f>D6684/('Parc électrique'!$C$22+'Parc électrique'!$C$23)</f>
        <v>0.28562500000000002</v>
      </c>
      <c r="Q6683" s="49">
        <f t="shared" si="520"/>
        <v>0.27841033096132822</v>
      </c>
      <c r="R6683" s="49">
        <f t="shared" si="521"/>
        <v>0.37075809465632442</v>
      </c>
    </row>
    <row r="6684" spans="1:18" x14ac:dyDescent="0.3">
      <c r="A6684" s="35">
        <f t="shared" ref="A6684:A6747" si="524">A6660+1</f>
        <v>44294</v>
      </c>
      <c r="B6684" s="36">
        <v>0.375</v>
      </c>
      <c r="C6684">
        <v>11226</v>
      </c>
      <c r="D6684">
        <v>1828</v>
      </c>
      <c r="E6684" s="49">
        <f t="shared" si="522"/>
        <v>0.27841033096132822</v>
      </c>
      <c r="F6684" s="49">
        <f t="shared" si="523"/>
        <v>0.37075809465632442</v>
      </c>
      <c r="G6684">
        <v>751</v>
      </c>
      <c r="H6684" s="51">
        <f>G6684/'Parc électrique'!$C$24</f>
        <v>0.25033333333333335</v>
      </c>
      <c r="I6684" s="14">
        <v>932</v>
      </c>
      <c r="J6684" s="14">
        <v>1250</v>
      </c>
      <c r="K6684" s="14">
        <v>0</v>
      </c>
      <c r="L6684" s="14">
        <v>338</v>
      </c>
      <c r="M6684" s="14">
        <f>C6684-SUM(D6684:L6684)</f>
        <v>6126.1004982410486</v>
      </c>
      <c r="P6684" s="49">
        <f>D6685/('Parc électrique'!$C$22+'Parc électrique'!$C$23)</f>
        <v>0.34531250000000002</v>
      </c>
      <c r="Q6684" s="49">
        <f t="shared" si="520"/>
        <v>0.33659017036353134</v>
      </c>
      <c r="R6684" s="49">
        <f t="shared" si="521"/>
        <v>0.44823598971032658</v>
      </c>
    </row>
    <row r="6685" spans="1:18" x14ac:dyDescent="0.3">
      <c r="A6685" s="35">
        <f t="shared" si="524"/>
        <v>44294</v>
      </c>
      <c r="B6685" s="36">
        <v>0.41666666666666669</v>
      </c>
      <c r="C6685">
        <v>11109</v>
      </c>
      <c r="D6685">
        <v>2210</v>
      </c>
      <c r="E6685" s="49">
        <f t="shared" si="522"/>
        <v>0.33659017036353134</v>
      </c>
      <c r="F6685" s="49">
        <f t="shared" si="523"/>
        <v>0.44823598971032658</v>
      </c>
      <c r="G6685">
        <v>1278</v>
      </c>
      <c r="H6685" s="51">
        <f>G6685/'Parc électrique'!$C$24</f>
        <v>0.42599999999999999</v>
      </c>
      <c r="I6685" s="14">
        <v>932</v>
      </c>
      <c r="J6685" s="14">
        <v>1250</v>
      </c>
      <c r="K6685" s="14">
        <v>0</v>
      </c>
      <c r="L6685" s="14">
        <v>337</v>
      </c>
      <c r="M6685" s="14">
        <f>C6685-SUM(D6685:L6685)</f>
        <v>5100.7891738399267</v>
      </c>
      <c r="P6685" s="49">
        <f>D6686/('Parc électrique'!$C$22+'Parc électrique'!$C$23)</f>
        <v>0.37546875000000002</v>
      </c>
      <c r="Q6685" s="49">
        <f t="shared" si="520"/>
        <v>0.36598469655364974</v>
      </c>
      <c r="R6685" s="49">
        <f t="shared" si="521"/>
        <v>0.48738058066692974</v>
      </c>
    </row>
    <row r="6686" spans="1:18" x14ac:dyDescent="0.3">
      <c r="A6686" s="35">
        <f t="shared" si="524"/>
        <v>44294</v>
      </c>
      <c r="B6686" s="36">
        <v>0.45833333333333331</v>
      </c>
      <c r="C6686">
        <v>11055</v>
      </c>
      <c r="D6686">
        <v>2403</v>
      </c>
      <c r="E6686" s="49">
        <f t="shared" si="522"/>
        <v>0.36598469655364974</v>
      </c>
      <c r="F6686" s="49">
        <f t="shared" si="523"/>
        <v>0.48738058066692974</v>
      </c>
      <c r="G6686">
        <v>1654</v>
      </c>
      <c r="H6686" s="51">
        <f>G6686/'Parc électrique'!$C$24</f>
        <v>0.55133333333333334</v>
      </c>
      <c r="I6686" s="14">
        <v>932</v>
      </c>
      <c r="J6686" s="14">
        <v>847</v>
      </c>
      <c r="K6686" s="14">
        <v>0</v>
      </c>
      <c r="L6686" s="14">
        <v>337</v>
      </c>
      <c r="M6686" s="14">
        <f>C6686-SUM(D6686:L6686)</f>
        <v>4880.5953013894459</v>
      </c>
      <c r="P6686" s="49">
        <f>D6687/('Parc électrique'!$C$22+'Parc électrique'!$C$23)</f>
        <v>0.39984375</v>
      </c>
      <c r="Q6686" s="49">
        <f t="shared" si="520"/>
        <v>0.3897440026969578</v>
      </c>
      <c r="R6686" s="49">
        <f t="shared" si="521"/>
        <v>0.51902076817589393</v>
      </c>
    </row>
    <row r="6687" spans="1:18" x14ac:dyDescent="0.3">
      <c r="A6687" s="35">
        <f t="shared" si="524"/>
        <v>44294</v>
      </c>
      <c r="B6687" s="36">
        <v>0.5</v>
      </c>
      <c r="C6687">
        <v>10961</v>
      </c>
      <c r="D6687">
        <v>2559</v>
      </c>
      <c r="E6687" s="49">
        <f t="shared" si="522"/>
        <v>0.3897440026969578</v>
      </c>
      <c r="F6687" s="49">
        <f t="shared" si="523"/>
        <v>0.51902076817589393</v>
      </c>
      <c r="G6687">
        <v>1835</v>
      </c>
      <c r="H6687" s="51">
        <f>G6687/'Parc électrique'!$C$24</f>
        <v>0.61166666666666669</v>
      </c>
      <c r="I6687" s="14">
        <v>932</v>
      </c>
      <c r="J6687" s="14">
        <v>416</v>
      </c>
      <c r="K6687" s="14">
        <v>0</v>
      </c>
      <c r="L6687" s="14">
        <v>337</v>
      </c>
      <c r="M6687" s="14">
        <f>C6687-SUM(D6687:L6687)</f>
        <v>4880.4795685624604</v>
      </c>
      <c r="P6687" s="49">
        <f>D6688/('Parc électrique'!$C$22+'Parc électrique'!$C$23)</f>
        <v>0.35796875</v>
      </c>
      <c r="Q6687" s="49">
        <f t="shared" si="520"/>
        <v>0.34892673316871053</v>
      </c>
      <c r="R6687" s="49">
        <f t="shared" si="521"/>
        <v>0.4646645486092118</v>
      </c>
    </row>
    <row r="6688" spans="1:18" x14ac:dyDescent="0.3">
      <c r="A6688" s="35">
        <f t="shared" si="524"/>
        <v>44294</v>
      </c>
      <c r="B6688" s="36">
        <v>0.54166666666666663</v>
      </c>
      <c r="C6688">
        <v>10692</v>
      </c>
      <c r="D6688">
        <v>2291</v>
      </c>
      <c r="E6688" s="49">
        <f t="shared" si="522"/>
        <v>0.34892673316871053</v>
      </c>
      <c r="F6688" s="49">
        <f t="shared" si="523"/>
        <v>0.4646645486092118</v>
      </c>
      <c r="G6688">
        <v>1920</v>
      </c>
      <c r="H6688" s="51">
        <f>G6688/'Parc électrique'!$C$24</f>
        <v>0.64</v>
      </c>
      <c r="I6688" s="14">
        <v>932</v>
      </c>
      <c r="J6688" s="14">
        <v>331</v>
      </c>
      <c r="K6688" s="14">
        <v>0</v>
      </c>
      <c r="L6688" s="14">
        <v>336</v>
      </c>
      <c r="M6688" s="14">
        <f>C6688-SUM(D6688:L6688)</f>
        <v>4880.5464087182218</v>
      </c>
      <c r="P6688" s="49">
        <f>D6689/('Parc électrique'!$C$22+'Parc électrique'!$C$23)</f>
        <v>0.3621875</v>
      </c>
      <c r="Q6688" s="49">
        <f t="shared" si="520"/>
        <v>0.35303892077043691</v>
      </c>
      <c r="R6688" s="49">
        <f t="shared" si="521"/>
        <v>0.47014073490884023</v>
      </c>
    </row>
    <row r="6689" spans="1:18" x14ac:dyDescent="0.3">
      <c r="A6689" s="35">
        <f t="shared" si="524"/>
        <v>44294</v>
      </c>
      <c r="B6689" s="36">
        <v>0.58333333333333337</v>
      </c>
      <c r="C6689">
        <v>10366</v>
      </c>
      <c r="D6689">
        <v>2318</v>
      </c>
      <c r="E6689" s="49">
        <f t="shared" si="522"/>
        <v>0.35303892077043691</v>
      </c>
      <c r="F6689" s="49">
        <f t="shared" si="523"/>
        <v>0.47014073490884023</v>
      </c>
      <c r="G6689">
        <v>1861</v>
      </c>
      <c r="H6689" s="51">
        <f>G6689/'Parc électrique'!$C$24</f>
        <v>0.62033333333333329</v>
      </c>
      <c r="I6689" s="14">
        <v>932</v>
      </c>
      <c r="J6689" s="14">
        <v>38</v>
      </c>
      <c r="K6689" s="14">
        <v>0</v>
      </c>
      <c r="L6689" s="14">
        <v>335</v>
      </c>
      <c r="M6689" s="14">
        <f>C6689-SUM(D6689:L6689)</f>
        <v>4880.5564870109874</v>
      </c>
      <c r="P6689" s="49">
        <f>D6690/('Parc électrique'!$C$22+'Parc électrique'!$C$23)</f>
        <v>0.39500000000000002</v>
      </c>
      <c r="Q6689" s="49">
        <f t="shared" si="520"/>
        <v>0.38502260211719785</v>
      </c>
      <c r="R6689" s="49">
        <f t="shared" si="521"/>
        <v>0.51273329501706133</v>
      </c>
    </row>
    <row r="6690" spans="1:18" x14ac:dyDescent="0.3">
      <c r="A6690" s="35">
        <f t="shared" si="524"/>
        <v>44294</v>
      </c>
      <c r="B6690" s="36">
        <v>0.625</v>
      </c>
      <c r="C6690">
        <v>9974</v>
      </c>
      <c r="D6690">
        <v>2528</v>
      </c>
      <c r="E6690" s="49">
        <f t="shared" si="522"/>
        <v>0.38502260211719785</v>
      </c>
      <c r="F6690" s="49">
        <f t="shared" si="523"/>
        <v>0.51273329501706133</v>
      </c>
      <c r="G6690">
        <v>1781</v>
      </c>
      <c r="H6690" s="51">
        <f>G6690/'Parc électrique'!$C$24</f>
        <v>0.59366666666666668</v>
      </c>
      <c r="I6690" s="14">
        <v>932</v>
      </c>
      <c r="J6690" s="14">
        <v>0</v>
      </c>
      <c r="K6690" s="14">
        <v>-564</v>
      </c>
      <c r="L6690" s="14">
        <v>335</v>
      </c>
      <c r="M6690" s="14">
        <f>C6690-SUM(D6690:L6690)</f>
        <v>4960.5085774361987</v>
      </c>
      <c r="P6690" s="49">
        <f>D6691/('Parc électrique'!$C$22+'Parc électrique'!$C$23)</f>
        <v>0.42625000000000002</v>
      </c>
      <c r="Q6690" s="49">
        <f t="shared" si="520"/>
        <v>0.4154832510188749</v>
      </c>
      <c r="R6690" s="49">
        <f t="shared" si="521"/>
        <v>0.55329763797727183</v>
      </c>
    </row>
    <row r="6691" spans="1:18" x14ac:dyDescent="0.3">
      <c r="A6691" s="35">
        <f t="shared" si="524"/>
        <v>44294</v>
      </c>
      <c r="B6691" s="36">
        <v>0.66666666666666663</v>
      </c>
      <c r="C6691">
        <v>9700</v>
      </c>
      <c r="D6691">
        <v>2728</v>
      </c>
      <c r="E6691" s="49">
        <f t="shared" si="522"/>
        <v>0.4154832510188749</v>
      </c>
      <c r="F6691" s="49">
        <f t="shared" si="523"/>
        <v>0.55329763797727183</v>
      </c>
      <c r="G6691">
        <v>1575</v>
      </c>
      <c r="H6691" s="51">
        <f>G6691/'Parc électrique'!$C$24</f>
        <v>0.52500000000000002</v>
      </c>
      <c r="I6691" s="14">
        <v>932</v>
      </c>
      <c r="J6691" s="14">
        <v>0</v>
      </c>
      <c r="K6691" s="14">
        <v>-831</v>
      </c>
      <c r="L6691" s="14">
        <v>334</v>
      </c>
      <c r="M6691" s="14">
        <f>C6691-SUM(D6691:L6691)</f>
        <v>4960.5062191110046</v>
      </c>
      <c r="P6691" s="49">
        <f>D6692/('Parc électrique'!$C$22+'Parc électrique'!$C$23)</f>
        <v>0.43171874999999998</v>
      </c>
      <c r="Q6691" s="49">
        <f t="shared" si="520"/>
        <v>0.42081386457666831</v>
      </c>
      <c r="R6691" s="49">
        <f t="shared" si="521"/>
        <v>0.5603963979953086</v>
      </c>
    </row>
    <row r="6692" spans="1:18" x14ac:dyDescent="0.3">
      <c r="A6692" s="35">
        <f t="shared" si="524"/>
        <v>44294</v>
      </c>
      <c r="B6692" s="36">
        <v>0.70833333333333337</v>
      </c>
      <c r="C6692">
        <v>9611</v>
      </c>
      <c r="D6692">
        <v>2763</v>
      </c>
      <c r="E6692" s="49">
        <f t="shared" si="522"/>
        <v>0.42081386457666831</v>
      </c>
      <c r="F6692" s="49">
        <f t="shared" si="523"/>
        <v>0.5603963979953086</v>
      </c>
      <c r="G6692">
        <v>1164</v>
      </c>
      <c r="H6692" s="51">
        <f>G6692/'Parc électrique'!$C$24</f>
        <v>0.38800000000000001</v>
      </c>
      <c r="I6692" s="14">
        <v>932</v>
      </c>
      <c r="J6692" s="14">
        <v>0</v>
      </c>
      <c r="K6692" s="14">
        <v>-544</v>
      </c>
      <c r="L6692" s="14">
        <v>334</v>
      </c>
      <c r="M6692" s="14">
        <f>C6692-SUM(D6692:L6692)</f>
        <v>4960.6307897374281</v>
      </c>
      <c r="P6692" s="49">
        <f>D6693/('Parc électrique'!$C$22+'Parc électrique'!$C$23)</f>
        <v>0.43765625000000002</v>
      </c>
      <c r="Q6692" s="49">
        <f t="shared" si="520"/>
        <v>0.42660138786798707</v>
      </c>
      <c r="R6692" s="49">
        <f t="shared" si="521"/>
        <v>0.56810362315774876</v>
      </c>
    </row>
    <row r="6693" spans="1:18" x14ac:dyDescent="0.3">
      <c r="A6693" s="35">
        <f t="shared" si="524"/>
        <v>44294</v>
      </c>
      <c r="B6693" s="36">
        <v>0.75</v>
      </c>
      <c r="C6693">
        <v>9978</v>
      </c>
      <c r="D6693">
        <v>2801</v>
      </c>
      <c r="E6693" s="49">
        <f t="shared" si="522"/>
        <v>0.42660138786798707</v>
      </c>
      <c r="F6693" s="49">
        <f t="shared" si="523"/>
        <v>0.56810362315774876</v>
      </c>
      <c r="G6693">
        <v>668</v>
      </c>
      <c r="H6693" s="51">
        <f>G6693/'Parc électrique'!$C$24</f>
        <v>0.22266666666666668</v>
      </c>
      <c r="I6693" s="14">
        <v>932</v>
      </c>
      <c r="J6693" s="14">
        <v>284</v>
      </c>
      <c r="K6693" s="14">
        <v>0</v>
      </c>
      <c r="L6693" s="14">
        <v>331</v>
      </c>
      <c r="M6693" s="14">
        <f>C6693-SUM(D6693:L6693)</f>
        <v>4960.7826283223076</v>
      </c>
      <c r="P6693" s="49">
        <f>D6694/('Parc électrique'!$C$22+'Parc électrique'!$C$23)</f>
        <v>0.4425</v>
      </c>
      <c r="Q6693" s="49">
        <f t="shared" si="520"/>
        <v>0.43132278844774696</v>
      </c>
      <c r="R6693" s="49">
        <f t="shared" si="521"/>
        <v>0.57439109631658136</v>
      </c>
    </row>
    <row r="6694" spans="1:18" x14ac:dyDescent="0.3">
      <c r="A6694" s="35">
        <f t="shared" si="524"/>
        <v>44294</v>
      </c>
      <c r="B6694" s="36">
        <v>0.79166666666666663</v>
      </c>
      <c r="C6694">
        <v>10197</v>
      </c>
      <c r="D6694">
        <v>2832</v>
      </c>
      <c r="E6694" s="49">
        <f t="shared" si="522"/>
        <v>0.43132278844774696</v>
      </c>
      <c r="F6694" s="49">
        <f t="shared" si="523"/>
        <v>0.57439109631658136</v>
      </c>
      <c r="G6694">
        <v>168</v>
      </c>
      <c r="H6694" s="51">
        <f>G6694/'Parc électrique'!$C$24</f>
        <v>5.6000000000000001E-2</v>
      </c>
      <c r="I6694" s="14">
        <v>932</v>
      </c>
      <c r="J6694" s="14">
        <v>0</v>
      </c>
      <c r="K6694" s="14">
        <v>0</v>
      </c>
      <c r="L6694" s="14">
        <v>325</v>
      </c>
      <c r="M6694" s="14">
        <f>C6694-SUM(D6694:L6694)</f>
        <v>5938.9382861152353</v>
      </c>
      <c r="P6694" s="49">
        <f>D6695/('Parc électrique'!$C$22+'Parc électrique'!$C$23)</f>
        <v>0.45359375000000002</v>
      </c>
      <c r="Q6694" s="49">
        <f t="shared" si="520"/>
        <v>0.44213631880784232</v>
      </c>
      <c r="R6694" s="49">
        <f t="shared" si="521"/>
        <v>0.58879143806745615</v>
      </c>
    </row>
    <row r="6695" spans="1:18" x14ac:dyDescent="0.3">
      <c r="A6695" s="35">
        <f t="shared" si="524"/>
        <v>44294</v>
      </c>
      <c r="B6695" s="36">
        <v>0.83333333333333337</v>
      </c>
      <c r="C6695">
        <v>10142</v>
      </c>
      <c r="D6695">
        <v>2903</v>
      </c>
      <c r="E6695" s="49">
        <f t="shared" si="522"/>
        <v>0.44213631880784232</v>
      </c>
      <c r="F6695" s="49">
        <f t="shared" si="523"/>
        <v>0.58879143806745615</v>
      </c>
      <c r="G6695">
        <v>8</v>
      </c>
      <c r="H6695" s="51">
        <f>G6695/'Parc électrique'!$C$24</f>
        <v>2.6666666666666666E-3</v>
      </c>
      <c r="I6695" s="14">
        <v>932</v>
      </c>
      <c r="J6695" s="14">
        <v>856</v>
      </c>
      <c r="K6695" s="14">
        <v>0</v>
      </c>
      <c r="L6695" s="14">
        <v>321</v>
      </c>
      <c r="M6695" s="14">
        <f>C6695-SUM(D6695:L6695)</f>
        <v>5120.9664055764579</v>
      </c>
      <c r="P6695" s="49">
        <f>D6696/('Parc électrique'!$C$22+'Parc électrique'!$C$23)</f>
        <v>0.43921874999999999</v>
      </c>
      <c r="Q6695" s="49">
        <f t="shared" si="520"/>
        <v>0.42812442031307085</v>
      </c>
      <c r="R6695" s="49">
        <f t="shared" si="521"/>
        <v>0.57013184030575925</v>
      </c>
    </row>
    <row r="6696" spans="1:18" x14ac:dyDescent="0.3">
      <c r="A6696" s="35">
        <f t="shared" si="524"/>
        <v>44294</v>
      </c>
      <c r="B6696" s="36">
        <v>0.875</v>
      </c>
      <c r="C6696">
        <v>9857</v>
      </c>
      <c r="D6696">
        <v>2811</v>
      </c>
      <c r="E6696" s="49">
        <f t="shared" si="522"/>
        <v>0.42812442031307085</v>
      </c>
      <c r="F6696" s="49">
        <f t="shared" si="523"/>
        <v>0.57013184030575925</v>
      </c>
      <c r="G6696">
        <v>0</v>
      </c>
      <c r="H6696" s="51">
        <f>G6696/'Parc électrique'!$C$24</f>
        <v>0</v>
      </c>
      <c r="I6696" s="14">
        <v>932</v>
      </c>
      <c r="J6696" s="14">
        <v>676</v>
      </c>
      <c r="K6696" s="14">
        <v>0</v>
      </c>
      <c r="L6696" s="14">
        <v>316</v>
      </c>
      <c r="M6696" s="14">
        <f>C6696-SUM(D6696:L6696)</f>
        <v>5121.0017437393817</v>
      </c>
      <c r="P6696" s="49">
        <f>D6697/('Parc électrique'!$C$22+'Parc électrique'!$C$23)</f>
        <v>0.37546875000000002</v>
      </c>
      <c r="Q6696" s="49">
        <f t="shared" si="520"/>
        <v>0.36598469655364974</v>
      </c>
      <c r="R6696" s="49">
        <f t="shared" si="521"/>
        <v>0.48738058066692974</v>
      </c>
    </row>
    <row r="6697" spans="1:18" x14ac:dyDescent="0.3">
      <c r="A6697" s="35">
        <f t="shared" si="524"/>
        <v>44294</v>
      </c>
      <c r="B6697" s="36">
        <v>0.91666666666666663</v>
      </c>
      <c r="C6697">
        <v>10026</v>
      </c>
      <c r="D6697">
        <v>2403</v>
      </c>
      <c r="E6697" s="49">
        <f t="shared" si="522"/>
        <v>0.36598469655364974</v>
      </c>
      <c r="F6697" s="49">
        <f t="shared" si="523"/>
        <v>0.48738058066692974</v>
      </c>
      <c r="G6697">
        <v>0</v>
      </c>
      <c r="H6697" s="51">
        <f>G6697/'Parc électrique'!$C$24</f>
        <v>0</v>
      </c>
      <c r="I6697" s="14">
        <v>932</v>
      </c>
      <c r="J6697" s="14">
        <v>0</v>
      </c>
      <c r="K6697" s="14">
        <v>1200</v>
      </c>
      <c r="L6697" s="14">
        <v>314</v>
      </c>
      <c r="M6697" s="14">
        <f>C6697-SUM(D6697:L6697)</f>
        <v>5176.1466347227797</v>
      </c>
      <c r="P6697" s="49">
        <f>D6698/('Parc électrique'!$C$22+'Parc électrique'!$C$23)</f>
        <v>0.30015625000000001</v>
      </c>
      <c r="Q6697" s="49">
        <f t="shared" si="520"/>
        <v>0.29257453270060801</v>
      </c>
      <c r="R6697" s="49">
        <f t="shared" si="521"/>
        <v>0.38962051413282234</v>
      </c>
    </row>
    <row r="6698" spans="1:18" x14ac:dyDescent="0.3">
      <c r="A6698" s="35">
        <f t="shared" si="524"/>
        <v>44294</v>
      </c>
      <c r="B6698" s="36">
        <v>0.95833333333333337</v>
      </c>
      <c r="C6698">
        <v>10219</v>
      </c>
      <c r="D6698">
        <v>1921</v>
      </c>
      <c r="E6698" s="49">
        <f t="shared" si="522"/>
        <v>0.29257453270060801</v>
      </c>
      <c r="F6698" s="49">
        <f t="shared" si="523"/>
        <v>0.38962051413282234</v>
      </c>
      <c r="G6698">
        <v>0</v>
      </c>
      <c r="H6698" s="51">
        <f>G6698/'Parc électrique'!$C$24</f>
        <v>0</v>
      </c>
      <c r="I6698" s="14">
        <v>932</v>
      </c>
      <c r="J6698" s="14">
        <v>0</v>
      </c>
      <c r="K6698" s="14">
        <v>0</v>
      </c>
      <c r="L6698" s="14">
        <v>294</v>
      </c>
      <c r="M6698" s="14">
        <f>C6698-SUM(D6698:L6698)</f>
        <v>7071.3178049531671</v>
      </c>
      <c r="P6698" s="49">
        <f>D6699/('Parc électrique'!$C$22+'Parc électrique'!$C$23)</f>
        <v>0.30453124999999998</v>
      </c>
      <c r="Q6698" s="49">
        <f t="shared" si="520"/>
        <v>0.29683902354684283</v>
      </c>
      <c r="R6698" s="49">
        <f t="shared" si="521"/>
        <v>0.39529952214725178</v>
      </c>
    </row>
    <row r="6699" spans="1:18" x14ac:dyDescent="0.3">
      <c r="A6699" s="35">
        <f t="shared" si="524"/>
        <v>44295</v>
      </c>
      <c r="B6699" s="36">
        <v>0</v>
      </c>
      <c r="C6699">
        <v>9640</v>
      </c>
      <c r="D6699">
        <v>1949</v>
      </c>
      <c r="E6699" s="49">
        <f t="shared" si="522"/>
        <v>0.29683902354684283</v>
      </c>
      <c r="F6699" s="49">
        <f t="shared" si="523"/>
        <v>0.39529952214725178</v>
      </c>
      <c r="G6699">
        <v>0</v>
      </c>
      <c r="H6699" s="51">
        <f>G6699/'Parc électrique'!$C$24</f>
        <v>0</v>
      </c>
      <c r="I6699" s="14">
        <v>932</v>
      </c>
      <c r="J6699" s="14">
        <v>0</v>
      </c>
      <c r="K6699" s="14">
        <v>0</v>
      </c>
      <c r="L6699" s="14">
        <v>280</v>
      </c>
      <c r="M6699" s="14">
        <f>C6699-SUM(D6699:L6699)</f>
        <v>6478.3078614543056</v>
      </c>
      <c r="P6699" s="49">
        <f>D6700/('Parc électrique'!$C$22+'Parc électrique'!$C$23)</f>
        <v>0.23390625000000001</v>
      </c>
      <c r="Q6699" s="49">
        <f t="shared" si="520"/>
        <v>0.22799795702905268</v>
      </c>
      <c r="R6699" s="49">
        <f t="shared" si="521"/>
        <v>0.30362410705717596</v>
      </c>
    </row>
    <row r="6700" spans="1:18" x14ac:dyDescent="0.3">
      <c r="A6700" s="35">
        <f t="shared" si="524"/>
        <v>44295</v>
      </c>
      <c r="B6700" s="36">
        <v>4.1666666666666664E-2</v>
      </c>
      <c r="C6700">
        <v>9280</v>
      </c>
      <c r="D6700">
        <v>1497</v>
      </c>
      <c r="E6700" s="49">
        <f t="shared" si="522"/>
        <v>0.22799795702905268</v>
      </c>
      <c r="F6700" s="49">
        <f t="shared" si="523"/>
        <v>0.30362410705717596</v>
      </c>
      <c r="G6700">
        <v>0</v>
      </c>
      <c r="H6700" s="51">
        <f>G6700/'Parc électrique'!$C$24</f>
        <v>0</v>
      </c>
      <c r="I6700" s="14">
        <v>932</v>
      </c>
      <c r="J6700" s="14">
        <v>1530</v>
      </c>
      <c r="K6700" s="14">
        <v>0</v>
      </c>
      <c r="L6700" s="14">
        <v>279</v>
      </c>
      <c r="M6700" s="14">
        <f>C6700-SUM(D6700:L6700)</f>
        <v>5041.4683779359138</v>
      </c>
      <c r="P6700" s="49">
        <f>D6701/('Parc électrique'!$C$22+'Parc électrique'!$C$23)</f>
        <v>0.22296874999999999</v>
      </c>
      <c r="Q6700" s="49">
        <f t="shared" si="520"/>
        <v>0.2173367299134657</v>
      </c>
      <c r="R6700" s="49">
        <f t="shared" si="521"/>
        <v>0.28942658702110224</v>
      </c>
    </row>
    <row r="6701" spans="1:18" x14ac:dyDescent="0.3">
      <c r="A6701" s="35">
        <f t="shared" si="524"/>
        <v>44295</v>
      </c>
      <c r="B6701" s="36">
        <v>8.3333333333333329E-2</v>
      </c>
      <c r="C6701">
        <v>9026</v>
      </c>
      <c r="D6701">
        <v>1427</v>
      </c>
      <c r="E6701" s="49">
        <f t="shared" si="522"/>
        <v>0.2173367299134657</v>
      </c>
      <c r="F6701" s="49">
        <f t="shared" si="523"/>
        <v>0.28942658702110224</v>
      </c>
      <c r="G6701">
        <v>0</v>
      </c>
      <c r="H6701" s="51">
        <f>G6701/'Parc électrique'!$C$24</f>
        <v>0</v>
      </c>
      <c r="I6701" s="14">
        <v>932</v>
      </c>
      <c r="J6701" s="14">
        <v>1346</v>
      </c>
      <c r="K6701" s="14">
        <v>0</v>
      </c>
      <c r="L6701" s="14">
        <v>279</v>
      </c>
      <c r="M6701" s="14">
        <f>C6701-SUM(D6701:L6701)</f>
        <v>5041.4932366830653</v>
      </c>
      <c r="P6701" s="49">
        <f>D6702/('Parc électrique'!$C$22+'Parc électrique'!$C$23)</f>
        <v>0.1928125</v>
      </c>
      <c r="Q6701" s="49">
        <f t="shared" si="520"/>
        <v>0.18794220372334736</v>
      </c>
      <c r="R6701" s="49">
        <f t="shared" si="521"/>
        <v>0.25028199606449908</v>
      </c>
    </row>
    <row r="6702" spans="1:18" x14ac:dyDescent="0.3">
      <c r="A6702" s="35">
        <f t="shared" si="524"/>
        <v>44295</v>
      </c>
      <c r="B6702" s="36">
        <v>0.125</v>
      </c>
      <c r="C6702">
        <v>8683</v>
      </c>
      <c r="D6702">
        <v>1234</v>
      </c>
      <c r="E6702" s="49">
        <f t="shared" si="522"/>
        <v>0.18794220372334736</v>
      </c>
      <c r="F6702" s="49">
        <f t="shared" si="523"/>
        <v>0.25028199606449908</v>
      </c>
      <c r="G6702">
        <v>0</v>
      </c>
      <c r="H6702" s="51">
        <f>G6702/'Parc électrique'!$C$24</f>
        <v>0</v>
      </c>
      <c r="I6702" s="14">
        <v>932</v>
      </c>
      <c r="J6702" s="14">
        <v>1192</v>
      </c>
      <c r="K6702" s="14">
        <v>0</v>
      </c>
      <c r="L6702" s="14">
        <v>283</v>
      </c>
      <c r="M6702" s="14">
        <f>C6702-SUM(D6702:L6702)</f>
        <v>5041.5617758002118</v>
      </c>
      <c r="P6702" s="49">
        <f>D6703/('Parc électrique'!$C$22+'Parc électrique'!$C$23)</f>
        <v>0.17984375</v>
      </c>
      <c r="Q6702" s="49">
        <f t="shared" si="520"/>
        <v>0.1753010344291514</v>
      </c>
      <c r="R6702" s="49">
        <f t="shared" si="521"/>
        <v>0.23344779373601171</v>
      </c>
    </row>
    <row r="6703" spans="1:18" x14ac:dyDescent="0.3">
      <c r="A6703" s="35">
        <f t="shared" si="524"/>
        <v>44295</v>
      </c>
      <c r="B6703" s="36">
        <v>0.16666666666666666</v>
      </c>
      <c r="C6703">
        <v>8642</v>
      </c>
      <c r="D6703">
        <v>1151</v>
      </c>
      <c r="E6703" s="49">
        <f t="shared" si="522"/>
        <v>0.1753010344291514</v>
      </c>
      <c r="F6703" s="49">
        <f t="shared" si="523"/>
        <v>0.23344779373601171</v>
      </c>
      <c r="G6703">
        <v>0</v>
      </c>
      <c r="H6703" s="51">
        <f>G6703/'Parc électrique'!$C$24</f>
        <v>0</v>
      </c>
      <c r="I6703" s="14">
        <v>932</v>
      </c>
      <c r="J6703" s="14">
        <v>0</v>
      </c>
      <c r="K6703" s="14">
        <v>0</v>
      </c>
      <c r="L6703" s="14">
        <v>293</v>
      </c>
      <c r="M6703" s="14">
        <f>C6703-SUM(D6703:L6703)</f>
        <v>6265.5912511718343</v>
      </c>
      <c r="P6703" s="49">
        <f>D6704/('Parc électrique'!$C$22+'Parc électrique'!$C$23)</f>
        <v>0.16828124999999999</v>
      </c>
      <c r="Q6703" s="49">
        <f t="shared" si="520"/>
        <v>0.16403059433553088</v>
      </c>
      <c r="R6703" s="49">
        <f t="shared" si="521"/>
        <v>0.21843898684073379</v>
      </c>
    </row>
    <row r="6704" spans="1:18" x14ac:dyDescent="0.3">
      <c r="A6704" s="35">
        <f t="shared" si="524"/>
        <v>44295</v>
      </c>
      <c r="B6704" s="36">
        <v>0.20833333333333334</v>
      </c>
      <c r="C6704">
        <v>9167</v>
      </c>
      <c r="D6704">
        <v>1077</v>
      </c>
      <c r="E6704" s="49">
        <f t="shared" si="522"/>
        <v>0.16403059433553088</v>
      </c>
      <c r="F6704" s="49">
        <f t="shared" si="523"/>
        <v>0.21843898684073379</v>
      </c>
      <c r="G6704">
        <v>0</v>
      </c>
      <c r="H6704" s="51">
        <f>G6704/'Parc électrique'!$C$24</f>
        <v>0</v>
      </c>
      <c r="I6704" s="14">
        <v>932</v>
      </c>
      <c r="J6704" s="14">
        <v>1711</v>
      </c>
      <c r="K6704" s="14">
        <v>0</v>
      </c>
      <c r="L6704" s="14">
        <v>312</v>
      </c>
      <c r="M6704" s="14">
        <f>C6704-SUM(D6704:L6704)</f>
        <v>5134.6175304188237</v>
      </c>
      <c r="P6704" s="49">
        <f>D6705/('Parc électrique'!$C$22+'Parc électrique'!$C$23)</f>
        <v>0.17343749999999999</v>
      </c>
      <c r="Q6704" s="49">
        <f t="shared" si="520"/>
        <v>0.16905660140430759</v>
      </c>
      <c r="R6704" s="49">
        <f t="shared" si="521"/>
        <v>0.22513210342916853</v>
      </c>
    </row>
    <row r="6705" spans="1:18" x14ac:dyDescent="0.3">
      <c r="A6705" s="35">
        <f t="shared" si="524"/>
        <v>44295</v>
      </c>
      <c r="B6705" s="36">
        <v>0.25</v>
      </c>
      <c r="C6705">
        <v>10325</v>
      </c>
      <c r="D6705">
        <v>1110</v>
      </c>
      <c r="E6705" s="49">
        <f t="shared" si="522"/>
        <v>0.16905660140430759</v>
      </c>
      <c r="F6705" s="49">
        <f t="shared" si="523"/>
        <v>0.22513210342916853</v>
      </c>
      <c r="G6705">
        <v>0</v>
      </c>
      <c r="H6705" s="51">
        <f>G6705/'Parc électrique'!$C$24</f>
        <v>0</v>
      </c>
      <c r="I6705" s="14">
        <v>932</v>
      </c>
      <c r="J6705" s="14">
        <v>1711</v>
      </c>
      <c r="K6705" s="14">
        <v>0</v>
      </c>
      <c r="L6705" s="14">
        <v>334</v>
      </c>
      <c r="M6705" s="14">
        <f>C6705-SUM(D6705:L6705)</f>
        <v>6237.6058112951669</v>
      </c>
      <c r="P6705" s="49">
        <f>D6706/('Parc électrique'!$C$22+'Parc électrique'!$C$23)</f>
        <v>0.19765625000000001</v>
      </c>
      <c r="Q6705" s="49">
        <f t="shared" si="520"/>
        <v>0.19266360430310731</v>
      </c>
      <c r="R6705" s="49">
        <f t="shared" si="521"/>
        <v>0.25656946922333168</v>
      </c>
    </row>
    <row r="6706" spans="1:18" x14ac:dyDescent="0.3">
      <c r="A6706" s="35">
        <f t="shared" si="524"/>
        <v>44295</v>
      </c>
      <c r="B6706" s="36">
        <v>0.29166666666666669</v>
      </c>
      <c r="C6706">
        <v>11127</v>
      </c>
      <c r="D6706">
        <v>1265</v>
      </c>
      <c r="E6706" s="49">
        <f t="shared" si="522"/>
        <v>0.19266360430310731</v>
      </c>
      <c r="F6706" s="49">
        <f t="shared" si="523"/>
        <v>0.25656946922333168</v>
      </c>
      <c r="G6706">
        <v>20</v>
      </c>
      <c r="H6706" s="51">
        <f>G6706/'Parc électrique'!$C$24</f>
        <v>6.6666666666666671E-3</v>
      </c>
      <c r="I6706" s="14">
        <v>932</v>
      </c>
      <c r="J6706" s="14">
        <v>472</v>
      </c>
      <c r="K6706" s="14">
        <v>357</v>
      </c>
      <c r="L6706" s="14">
        <v>339</v>
      </c>
      <c r="M6706" s="14">
        <f>C6706-SUM(D6706:L6706)</f>
        <v>7741.5441002598072</v>
      </c>
      <c r="P6706" s="49">
        <f>D6707/('Parc électrique'!$C$22+'Parc électrique'!$C$23)</f>
        <v>0.18703125000000001</v>
      </c>
      <c r="Q6706" s="49">
        <f t="shared" si="520"/>
        <v>0.18230698367653714</v>
      </c>
      <c r="R6706" s="49">
        <f t="shared" si="521"/>
        <v>0.24277759261686013</v>
      </c>
    </row>
    <row r="6707" spans="1:18" x14ac:dyDescent="0.3">
      <c r="A6707" s="35">
        <f t="shared" si="524"/>
        <v>44295</v>
      </c>
      <c r="B6707" s="36">
        <v>0.33333333333333331</v>
      </c>
      <c r="C6707">
        <v>11494</v>
      </c>
      <c r="D6707">
        <v>1197</v>
      </c>
      <c r="E6707" s="49">
        <f t="shared" si="522"/>
        <v>0.18230698367653714</v>
      </c>
      <c r="F6707" s="49">
        <f t="shared" si="523"/>
        <v>0.24277759261686013</v>
      </c>
      <c r="G6707">
        <v>388</v>
      </c>
      <c r="H6707" s="51">
        <f>G6707/'Parc électrique'!$C$24</f>
        <v>0.12933333333333333</v>
      </c>
      <c r="I6707" s="14">
        <v>932</v>
      </c>
      <c r="J6707" s="14">
        <v>1438</v>
      </c>
      <c r="K6707" s="14">
        <v>0</v>
      </c>
      <c r="L6707" s="14">
        <v>339</v>
      </c>
      <c r="M6707" s="14">
        <f>C6707-SUM(D6707:L6707)</f>
        <v>7199.4455820903731</v>
      </c>
      <c r="P6707" s="49">
        <f>D6708/('Parc électrique'!$C$22+'Parc électrique'!$C$23)</f>
        <v>0.21437500000000001</v>
      </c>
      <c r="Q6707" s="49">
        <f t="shared" si="520"/>
        <v>0.20896005146550453</v>
      </c>
      <c r="R6707" s="49">
        <f t="shared" si="521"/>
        <v>0.27827139270704437</v>
      </c>
    </row>
    <row r="6708" spans="1:18" x14ac:dyDescent="0.3">
      <c r="A6708" s="35">
        <f t="shared" si="524"/>
        <v>44295</v>
      </c>
      <c r="B6708" s="36">
        <v>0.375</v>
      </c>
      <c r="C6708">
        <v>11502</v>
      </c>
      <c r="D6708">
        <v>1372</v>
      </c>
      <c r="E6708" s="49">
        <f t="shared" si="522"/>
        <v>0.20896005146550453</v>
      </c>
      <c r="F6708" s="49">
        <f t="shared" si="523"/>
        <v>0.27827139270704437</v>
      </c>
      <c r="G6708">
        <v>1082</v>
      </c>
      <c r="H6708" s="51">
        <f>G6708/'Parc électrique'!$C$24</f>
        <v>0.36066666666666669</v>
      </c>
      <c r="I6708" s="14">
        <v>932</v>
      </c>
      <c r="J6708" s="14">
        <v>1711</v>
      </c>
      <c r="K6708" s="14">
        <v>0</v>
      </c>
      <c r="L6708" s="14">
        <v>335</v>
      </c>
      <c r="M6708" s="14">
        <f>C6708-SUM(D6708:L6708)</f>
        <v>6069.1521018891608</v>
      </c>
      <c r="P6708" s="49">
        <f>D6709/('Parc électrique'!$C$22+'Parc électrique'!$C$23)</f>
        <v>0.19703124999999999</v>
      </c>
      <c r="Q6708" s="49">
        <f t="shared" si="520"/>
        <v>0.19205439132507376</v>
      </c>
      <c r="R6708" s="49">
        <f t="shared" si="521"/>
        <v>0.25575818236412751</v>
      </c>
    </row>
    <row r="6709" spans="1:18" x14ac:dyDescent="0.3">
      <c r="A6709" s="35">
        <f t="shared" si="524"/>
        <v>44295</v>
      </c>
      <c r="B6709" s="36">
        <v>0.41666666666666669</v>
      </c>
      <c r="C6709">
        <v>11204</v>
      </c>
      <c r="D6709">
        <v>1261</v>
      </c>
      <c r="E6709" s="49">
        <f t="shared" si="522"/>
        <v>0.19205439132507376</v>
      </c>
      <c r="F6709" s="49">
        <f t="shared" si="523"/>
        <v>0.25575818236412751</v>
      </c>
      <c r="G6709">
        <v>1819</v>
      </c>
      <c r="H6709" s="51">
        <f>G6709/'Parc électrique'!$C$24</f>
        <v>0.60633333333333328</v>
      </c>
      <c r="I6709" s="14">
        <v>932</v>
      </c>
      <c r="J6709" s="14">
        <v>1657</v>
      </c>
      <c r="K6709" s="14">
        <v>0</v>
      </c>
      <c r="L6709" s="14">
        <v>333</v>
      </c>
      <c r="M6709" s="14">
        <f>C6709-SUM(D6709:L6709)</f>
        <v>5200.9458540929772</v>
      </c>
      <c r="P6709" s="49">
        <f>D6710/('Parc électrique'!$C$22+'Parc électrique'!$C$23)</f>
        <v>0.19234375000000001</v>
      </c>
      <c r="Q6709" s="49">
        <f t="shared" si="520"/>
        <v>0.18748529398982222</v>
      </c>
      <c r="R6709" s="49">
        <f t="shared" si="521"/>
        <v>0.24967353092009592</v>
      </c>
    </row>
    <row r="6710" spans="1:18" x14ac:dyDescent="0.3">
      <c r="A6710" s="35">
        <f t="shared" si="524"/>
        <v>44295</v>
      </c>
      <c r="B6710" s="36">
        <v>0.45833333333333331</v>
      </c>
      <c r="C6710">
        <v>10985</v>
      </c>
      <c r="D6710">
        <v>1231</v>
      </c>
      <c r="E6710" s="49">
        <f t="shared" si="522"/>
        <v>0.18748529398982222</v>
      </c>
      <c r="F6710" s="49">
        <f t="shared" si="523"/>
        <v>0.24967353092009592</v>
      </c>
      <c r="G6710">
        <v>2354</v>
      </c>
      <c r="H6710" s="51">
        <f>G6710/'Parc électrique'!$C$24</f>
        <v>0.78466666666666662</v>
      </c>
      <c r="I6710" s="14">
        <v>932</v>
      </c>
      <c r="J6710" s="14">
        <v>1252</v>
      </c>
      <c r="K6710" s="14">
        <v>0</v>
      </c>
      <c r="L6710" s="14">
        <v>334</v>
      </c>
      <c r="M6710" s="14">
        <f>C6710-SUM(D6710:L6710)</f>
        <v>4880.7781745084239</v>
      </c>
      <c r="P6710" s="49">
        <f>D6711/('Parc électrique'!$C$22+'Parc électrique'!$C$23)</f>
        <v>0.16890625000000001</v>
      </c>
      <c r="Q6710" s="49">
        <f t="shared" si="520"/>
        <v>0.16463980731356442</v>
      </c>
      <c r="R6710" s="49">
        <f t="shared" si="521"/>
        <v>0.21925027369993799</v>
      </c>
    </row>
    <row r="6711" spans="1:18" x14ac:dyDescent="0.3">
      <c r="A6711" s="35">
        <f t="shared" si="524"/>
        <v>44295</v>
      </c>
      <c r="B6711" s="36">
        <v>0.5</v>
      </c>
      <c r="C6711">
        <v>10792</v>
      </c>
      <c r="D6711">
        <v>1081</v>
      </c>
      <c r="E6711" s="49">
        <f t="shared" si="522"/>
        <v>0.16463980731356442</v>
      </c>
      <c r="F6711" s="49">
        <f t="shared" si="523"/>
        <v>0.21925027369993799</v>
      </c>
      <c r="G6711">
        <v>2691</v>
      </c>
      <c r="H6711" s="51">
        <f>G6711/'Parc électrique'!$C$24</f>
        <v>0.89700000000000002</v>
      </c>
      <c r="I6711" s="14">
        <v>932</v>
      </c>
      <c r="J6711" s="14">
        <v>872</v>
      </c>
      <c r="K6711" s="14">
        <v>0</v>
      </c>
      <c r="L6711" s="14">
        <v>334</v>
      </c>
      <c r="M6711" s="14">
        <f>C6711-SUM(D6711:L6711)</f>
        <v>4880.7191099189868</v>
      </c>
      <c r="P6711" s="49">
        <f>D6712/('Parc électrique'!$C$22+'Parc électrique'!$C$23)</f>
        <v>0.17421875000000001</v>
      </c>
      <c r="Q6711" s="49">
        <f t="shared" si="520"/>
        <v>0.16981811762684954</v>
      </c>
      <c r="R6711" s="49">
        <f t="shared" si="521"/>
        <v>0.22614621200317381</v>
      </c>
    </row>
    <row r="6712" spans="1:18" x14ac:dyDescent="0.3">
      <c r="A6712" s="35">
        <f t="shared" si="524"/>
        <v>44295</v>
      </c>
      <c r="B6712" s="36">
        <v>0.54166666666666663</v>
      </c>
      <c r="C6712">
        <v>10391</v>
      </c>
      <c r="D6712">
        <v>1115</v>
      </c>
      <c r="E6712" s="49">
        <f t="shared" si="522"/>
        <v>0.16981811762684954</v>
      </c>
      <c r="F6712" s="49">
        <f t="shared" si="523"/>
        <v>0.22614621200317381</v>
      </c>
      <c r="G6712">
        <v>2824</v>
      </c>
      <c r="H6712" s="51">
        <f>G6712/'Parc électrique'!$C$24</f>
        <v>0.94133333333333336</v>
      </c>
      <c r="I6712" s="14">
        <v>932</v>
      </c>
      <c r="J6712" s="14">
        <v>0</v>
      </c>
      <c r="K6712" s="14">
        <v>0</v>
      </c>
      <c r="L6712" s="14">
        <v>332</v>
      </c>
      <c r="M6712" s="14">
        <f>C6712-SUM(D6712:L6712)</f>
        <v>5186.6627023370365</v>
      </c>
      <c r="P6712" s="49">
        <f>D6713/('Parc électrique'!$C$22+'Parc électrique'!$C$23)</f>
        <v>0.1640625</v>
      </c>
      <c r="Q6712" s="49">
        <f t="shared" si="520"/>
        <v>0.15991840673380447</v>
      </c>
      <c r="R6712" s="49">
        <f t="shared" si="521"/>
        <v>0.21296280054110536</v>
      </c>
    </row>
    <row r="6713" spans="1:18" x14ac:dyDescent="0.3">
      <c r="A6713" s="35">
        <f t="shared" si="524"/>
        <v>44295</v>
      </c>
      <c r="B6713" s="36">
        <v>0.58333333333333337</v>
      </c>
      <c r="C6713">
        <v>9986</v>
      </c>
      <c r="D6713">
        <v>1050</v>
      </c>
      <c r="E6713" s="49">
        <f t="shared" si="522"/>
        <v>0.15991840673380447</v>
      </c>
      <c r="F6713" s="49">
        <f t="shared" si="523"/>
        <v>0.21296280054110536</v>
      </c>
      <c r="G6713">
        <v>2795</v>
      </c>
      <c r="H6713" s="51">
        <f>G6713/'Parc électrique'!$C$24</f>
        <v>0.93166666666666664</v>
      </c>
      <c r="I6713" s="14">
        <v>932</v>
      </c>
      <c r="J6713" s="14">
        <v>0</v>
      </c>
      <c r="K6713" s="14">
        <v>-5</v>
      </c>
      <c r="L6713" s="14">
        <v>332</v>
      </c>
      <c r="M6713" s="14">
        <f>C6713-SUM(D6713:L6713)</f>
        <v>4880.6954521260577</v>
      </c>
      <c r="P6713" s="49">
        <f>D6714/('Parc électrique'!$C$22+'Parc électrique'!$C$23)</f>
        <v>0.15312500000000001</v>
      </c>
      <c r="Q6713" s="49">
        <f t="shared" si="520"/>
        <v>0.14925717961821752</v>
      </c>
      <c r="R6713" s="49">
        <f t="shared" si="521"/>
        <v>0.1987652805050317</v>
      </c>
    </row>
    <row r="6714" spans="1:18" x14ac:dyDescent="0.3">
      <c r="A6714" s="35">
        <f t="shared" si="524"/>
        <v>44295</v>
      </c>
      <c r="B6714" s="36">
        <v>0.625</v>
      </c>
      <c r="C6714">
        <v>9557</v>
      </c>
      <c r="D6714">
        <v>980</v>
      </c>
      <c r="E6714" s="49">
        <f t="shared" si="522"/>
        <v>0.14925717961821752</v>
      </c>
      <c r="F6714" s="49">
        <f t="shared" si="523"/>
        <v>0.1987652805050317</v>
      </c>
      <c r="G6714">
        <v>2607</v>
      </c>
      <c r="H6714" s="51">
        <f>G6714/'Parc électrique'!$C$24</f>
        <v>0.86899999999999999</v>
      </c>
      <c r="I6714" s="14">
        <v>932</v>
      </c>
      <c r="J6714" s="14">
        <v>0</v>
      </c>
      <c r="K6714" s="14">
        <v>-175</v>
      </c>
      <c r="L6714" s="14">
        <v>331</v>
      </c>
      <c r="M6714" s="14">
        <f>C6714-SUM(D6714:L6714)</f>
        <v>4880.7829775398768</v>
      </c>
      <c r="P6714" s="49">
        <f>D6715/('Parc électrique'!$C$22+'Parc électrique'!$C$23)</f>
        <v>0.15265624999999999</v>
      </c>
      <c r="Q6714" s="49">
        <f t="shared" si="520"/>
        <v>0.14880026988469236</v>
      </c>
      <c r="R6714" s="49">
        <f t="shared" si="521"/>
        <v>0.19815681536062851</v>
      </c>
    </row>
    <row r="6715" spans="1:18" x14ac:dyDescent="0.3">
      <c r="A6715" s="35">
        <f t="shared" si="524"/>
        <v>44295</v>
      </c>
      <c r="B6715" s="36">
        <v>0.66666666666666663</v>
      </c>
      <c r="C6715">
        <v>9227</v>
      </c>
      <c r="D6715">
        <v>977</v>
      </c>
      <c r="E6715" s="49">
        <f t="shared" si="522"/>
        <v>0.14880026988469236</v>
      </c>
      <c r="F6715" s="49">
        <f t="shared" si="523"/>
        <v>0.19815681536062851</v>
      </c>
      <c r="G6715">
        <v>2210</v>
      </c>
      <c r="H6715" s="51">
        <f>G6715/'Parc électrique'!$C$24</f>
        <v>0.73666666666666669</v>
      </c>
      <c r="I6715" s="14">
        <v>932</v>
      </c>
      <c r="J6715" s="14">
        <v>0</v>
      </c>
      <c r="K6715" s="14">
        <v>-265</v>
      </c>
      <c r="L6715" s="14">
        <v>331</v>
      </c>
      <c r="M6715" s="14">
        <f>C6715-SUM(D6715:L6715)</f>
        <v>5040.9163762480875</v>
      </c>
      <c r="P6715" s="49">
        <f>D6716/('Parc électrique'!$C$22+'Parc électrique'!$C$23)</f>
        <v>0.15968750000000001</v>
      </c>
      <c r="Q6715" s="49">
        <f t="shared" si="520"/>
        <v>0.15565391588756972</v>
      </c>
      <c r="R6715" s="49">
        <f t="shared" si="521"/>
        <v>0.20728379252667592</v>
      </c>
    </row>
    <row r="6716" spans="1:18" x14ac:dyDescent="0.3">
      <c r="A6716" s="35">
        <f t="shared" si="524"/>
        <v>44295</v>
      </c>
      <c r="B6716" s="36">
        <v>0.70833333333333337</v>
      </c>
      <c r="C6716">
        <v>9130</v>
      </c>
      <c r="D6716">
        <v>1022</v>
      </c>
      <c r="E6716" s="49">
        <f t="shared" si="522"/>
        <v>0.15565391588756972</v>
      </c>
      <c r="F6716" s="49">
        <f t="shared" si="523"/>
        <v>0.20728379252667592</v>
      </c>
      <c r="G6716">
        <v>1639</v>
      </c>
      <c r="H6716" s="51">
        <f>G6716/'Parc électrique'!$C$24</f>
        <v>0.54633333333333334</v>
      </c>
      <c r="I6716" s="14">
        <v>932</v>
      </c>
      <c r="J6716" s="14">
        <v>0</v>
      </c>
      <c r="K6716" s="14">
        <v>0</v>
      </c>
      <c r="L6716" s="14">
        <v>330</v>
      </c>
      <c r="M6716" s="14">
        <f>C6716-SUM(D6716:L6716)</f>
        <v>5206.0907289582519</v>
      </c>
      <c r="P6716" s="49">
        <f>D6717/('Parc électrique'!$C$22+'Parc électrique'!$C$23)</f>
        <v>0.15781249999999999</v>
      </c>
      <c r="Q6716" s="49">
        <f t="shared" si="520"/>
        <v>0.15382627695346907</v>
      </c>
      <c r="R6716" s="49">
        <f t="shared" si="521"/>
        <v>0.20484993194906326</v>
      </c>
    </row>
    <row r="6717" spans="1:18" x14ac:dyDescent="0.3">
      <c r="A6717" s="35">
        <f t="shared" si="524"/>
        <v>44295</v>
      </c>
      <c r="B6717" s="36">
        <v>0.75</v>
      </c>
      <c r="C6717">
        <v>9423</v>
      </c>
      <c r="D6717">
        <v>1010</v>
      </c>
      <c r="E6717" s="49">
        <f t="shared" si="522"/>
        <v>0.15382627695346907</v>
      </c>
      <c r="F6717" s="49">
        <f t="shared" si="523"/>
        <v>0.20484993194906326</v>
      </c>
      <c r="G6717">
        <v>923</v>
      </c>
      <c r="H6717" s="51">
        <f>G6717/'Parc électrique'!$C$24</f>
        <v>0.30766666666666664</v>
      </c>
      <c r="I6717" s="14">
        <v>932</v>
      </c>
      <c r="J6717" s="14">
        <v>0</v>
      </c>
      <c r="K6717" s="14">
        <v>0</v>
      </c>
      <c r="L6717" s="14">
        <v>327</v>
      </c>
      <c r="M6717" s="14">
        <f>C6717-SUM(D6717:L6717)</f>
        <v>6230.3336571244308</v>
      </c>
      <c r="P6717" s="49">
        <f>D6718/('Parc électrique'!$C$22+'Parc électrique'!$C$23)</f>
        <v>0.13953125</v>
      </c>
      <c r="Q6717" s="49">
        <f t="shared" si="520"/>
        <v>0.136006797345988</v>
      </c>
      <c r="R6717" s="49">
        <f t="shared" si="521"/>
        <v>0.1811197913173401</v>
      </c>
    </row>
    <row r="6718" spans="1:18" x14ac:dyDescent="0.3">
      <c r="A6718" s="35">
        <f t="shared" si="524"/>
        <v>44295</v>
      </c>
      <c r="B6718" s="36">
        <v>0.79166666666666663</v>
      </c>
      <c r="C6718">
        <v>9629</v>
      </c>
      <c r="D6718">
        <v>893</v>
      </c>
      <c r="E6718" s="49">
        <f t="shared" si="522"/>
        <v>0.136006797345988</v>
      </c>
      <c r="F6718" s="49">
        <f t="shared" si="523"/>
        <v>0.1811197913173401</v>
      </c>
      <c r="G6718">
        <v>251</v>
      </c>
      <c r="H6718" s="51">
        <f>G6718/'Parc électrique'!$C$24</f>
        <v>8.3666666666666667E-2</v>
      </c>
      <c r="I6718" s="14">
        <v>932</v>
      </c>
      <c r="J6718" s="14">
        <v>0</v>
      </c>
      <c r="K6718" s="14">
        <v>0</v>
      </c>
      <c r="L6718" s="14">
        <v>321</v>
      </c>
      <c r="M6718" s="14">
        <f>C6718-SUM(D6718:L6718)</f>
        <v>7231.5992067446696</v>
      </c>
      <c r="P6718" s="49">
        <f>D6719/('Parc électrique'!$C$22+'Parc électrique'!$C$23)</f>
        <v>0.16140625</v>
      </c>
      <c r="Q6718" s="49">
        <f t="shared" si="520"/>
        <v>0.15732925157716193</v>
      </c>
      <c r="R6718" s="49">
        <f t="shared" si="521"/>
        <v>0.20951483138948745</v>
      </c>
    </row>
    <row r="6719" spans="1:18" x14ac:dyDescent="0.3">
      <c r="A6719" s="35">
        <f t="shared" si="524"/>
        <v>44295</v>
      </c>
      <c r="B6719" s="36">
        <v>0.83333333333333337</v>
      </c>
      <c r="C6719">
        <v>9712</v>
      </c>
      <c r="D6719">
        <v>1033</v>
      </c>
      <c r="E6719" s="49">
        <f t="shared" si="522"/>
        <v>0.15732925157716193</v>
      </c>
      <c r="F6719" s="49">
        <f t="shared" si="523"/>
        <v>0.20951483138948745</v>
      </c>
      <c r="G6719">
        <v>10</v>
      </c>
      <c r="H6719" s="51">
        <f>G6719/'Parc électrique'!$C$24</f>
        <v>3.3333333333333335E-3</v>
      </c>
      <c r="I6719" s="14">
        <v>932</v>
      </c>
      <c r="J6719" s="14">
        <v>0</v>
      </c>
      <c r="K6719" s="14">
        <v>0</v>
      </c>
      <c r="L6719" s="14">
        <v>318</v>
      </c>
      <c r="M6719" s="14">
        <f>C6719-SUM(D6719:L6719)</f>
        <v>7418.6298225836999</v>
      </c>
      <c r="P6719" s="49">
        <f>D6720/('Parc électrique'!$C$22+'Parc électrique'!$C$23)</f>
        <v>0.16062499999999999</v>
      </c>
      <c r="Q6719" s="49">
        <f t="shared" si="520"/>
        <v>0.15656773535462001</v>
      </c>
      <c r="R6719" s="49">
        <f t="shared" si="521"/>
        <v>0.20850072281548221</v>
      </c>
    </row>
    <row r="6720" spans="1:18" x14ac:dyDescent="0.3">
      <c r="A6720" s="35">
        <f t="shared" si="524"/>
        <v>44295</v>
      </c>
      <c r="B6720" s="36">
        <v>0.875</v>
      </c>
      <c r="C6720">
        <v>9615</v>
      </c>
      <c r="D6720">
        <v>1028</v>
      </c>
      <c r="E6720" s="49">
        <f t="shared" si="522"/>
        <v>0.15656773535462001</v>
      </c>
      <c r="F6720" s="49">
        <f t="shared" si="523"/>
        <v>0.20850072281548221</v>
      </c>
      <c r="G6720">
        <v>0</v>
      </c>
      <c r="H6720" s="51">
        <f>G6720/'Parc électrique'!$C$24</f>
        <v>0</v>
      </c>
      <c r="I6720" s="14">
        <v>932</v>
      </c>
      <c r="J6720" s="14">
        <v>0</v>
      </c>
      <c r="K6720" s="14">
        <v>0</v>
      </c>
      <c r="L6720" s="14">
        <v>313</v>
      </c>
      <c r="M6720" s="14">
        <f>C6720-SUM(D6720:L6720)</f>
        <v>7341.6349315418302</v>
      </c>
      <c r="P6720" s="49">
        <f>D6721/('Parc électrique'!$C$22+'Parc électrique'!$C$23)</f>
        <v>0.13312499999999999</v>
      </c>
      <c r="Q6720" s="49">
        <f t="shared" si="520"/>
        <v>0.12976236432114419</v>
      </c>
      <c r="R6720" s="49">
        <f t="shared" si="521"/>
        <v>0.1728041010104969</v>
      </c>
    </row>
    <row r="6721" spans="1:18" x14ac:dyDescent="0.3">
      <c r="A6721" s="35">
        <f t="shared" si="524"/>
        <v>44295</v>
      </c>
      <c r="B6721" s="36">
        <v>0.91666666666666663</v>
      </c>
      <c r="C6721">
        <v>9887</v>
      </c>
      <c r="D6721">
        <v>852</v>
      </c>
      <c r="E6721" s="49">
        <f t="shared" si="522"/>
        <v>0.12976236432114419</v>
      </c>
      <c r="F6721" s="49">
        <f t="shared" si="523"/>
        <v>0.1728041010104969</v>
      </c>
      <c r="G6721">
        <v>0</v>
      </c>
      <c r="H6721" s="51">
        <f>G6721/'Parc électrique'!$C$24</f>
        <v>0</v>
      </c>
      <c r="I6721" s="14">
        <v>932</v>
      </c>
      <c r="J6721" s="14">
        <v>50</v>
      </c>
      <c r="K6721" s="14">
        <v>0</v>
      </c>
      <c r="L6721" s="14">
        <v>311</v>
      </c>
      <c r="M6721" s="14">
        <f>C6721-SUM(D6721:L6721)</f>
        <v>7741.6974335346686</v>
      </c>
      <c r="P6721" s="49">
        <f>D6722/('Parc électrique'!$C$22+'Parc électrique'!$C$23)</f>
        <v>0.12109375</v>
      </c>
      <c r="Q6721" s="49">
        <f t="shared" si="520"/>
        <v>0.11803501449399854</v>
      </c>
      <c r="R6721" s="49">
        <f t="shared" si="521"/>
        <v>0.15718682897081587</v>
      </c>
    </row>
    <row r="6722" spans="1:18" x14ac:dyDescent="0.3">
      <c r="A6722" s="35">
        <f t="shared" si="524"/>
        <v>44295</v>
      </c>
      <c r="B6722" s="36">
        <v>0.95833333333333337</v>
      </c>
      <c r="C6722">
        <v>10105</v>
      </c>
      <c r="D6722">
        <v>775</v>
      </c>
      <c r="E6722" s="49">
        <f t="shared" si="522"/>
        <v>0.11803501449399854</v>
      </c>
      <c r="F6722" s="49">
        <f t="shared" si="523"/>
        <v>0.15718682897081587</v>
      </c>
      <c r="G6722">
        <v>0</v>
      </c>
      <c r="H6722" s="51">
        <f>G6722/'Parc électrique'!$C$24</f>
        <v>0</v>
      </c>
      <c r="I6722" s="14">
        <v>932</v>
      </c>
      <c r="J6722" s="14">
        <v>1711</v>
      </c>
      <c r="K6722" s="14">
        <v>0</v>
      </c>
      <c r="L6722" s="14">
        <v>291</v>
      </c>
      <c r="M6722" s="14">
        <f>C6722-SUM(D6722:L6722)</f>
        <v>6395.7247781565347</v>
      </c>
      <c r="P6722" s="49">
        <f>D6723/('Parc électrique'!$C$22+'Parc électrique'!$C$23)</f>
        <v>0.11828125</v>
      </c>
      <c r="Q6722" s="49">
        <f t="shared" si="520"/>
        <v>0.11529355609284762</v>
      </c>
      <c r="R6722" s="49">
        <f t="shared" si="521"/>
        <v>0.15353603810439692</v>
      </c>
    </row>
    <row r="6723" spans="1:18" x14ac:dyDescent="0.3">
      <c r="A6723" s="35">
        <f t="shared" si="524"/>
        <v>44296</v>
      </c>
      <c r="B6723" s="36">
        <v>0</v>
      </c>
      <c r="C6723">
        <v>9497</v>
      </c>
      <c r="D6723">
        <v>757</v>
      </c>
      <c r="E6723" s="49">
        <f t="shared" si="522"/>
        <v>0.11529355609284762</v>
      </c>
      <c r="F6723" s="49">
        <f t="shared" si="523"/>
        <v>0.15353603810439692</v>
      </c>
      <c r="G6723">
        <v>0</v>
      </c>
      <c r="H6723" s="51">
        <f>G6723/'Parc électrique'!$C$24</f>
        <v>0</v>
      </c>
      <c r="I6723" s="14">
        <v>932</v>
      </c>
      <c r="J6723" s="14">
        <v>0</v>
      </c>
      <c r="K6723" s="14">
        <v>288</v>
      </c>
      <c r="L6723" s="14">
        <v>283</v>
      </c>
      <c r="M6723" s="14">
        <f>C6723-SUM(D6723:L6723)</f>
        <v>7236.7311704058029</v>
      </c>
      <c r="P6723" s="49">
        <f>D6724/('Parc électrique'!$C$22+'Parc électrique'!$C$23)</f>
        <v>0.104375</v>
      </c>
      <c r="Q6723" s="49">
        <f t="shared" ref="Q6723:Q6786" si="525">P6723/$T$3*$T$8</f>
        <v>0.10173856733160133</v>
      </c>
      <c r="R6723" s="49">
        <f t="shared" ref="R6723:R6786" si="526">P6723/$T$3*$T$4</f>
        <v>0.13548490548710324</v>
      </c>
    </row>
    <row r="6724" spans="1:18" x14ac:dyDescent="0.3">
      <c r="A6724" s="35">
        <f t="shared" si="524"/>
        <v>44296</v>
      </c>
      <c r="B6724" s="36">
        <v>4.1666666666666664E-2</v>
      </c>
      <c r="C6724">
        <v>9081</v>
      </c>
      <c r="D6724">
        <v>668</v>
      </c>
      <c r="E6724" s="49">
        <f t="shared" ref="E6724:E6787" si="527">P6723/$T$3*$T$8</f>
        <v>0.10173856733160133</v>
      </c>
      <c r="F6724" s="49">
        <f t="shared" ref="F6724:F6787" si="528">P6723/$T$3*$T$4</f>
        <v>0.13548490548710324</v>
      </c>
      <c r="G6724">
        <v>0</v>
      </c>
      <c r="H6724" s="51">
        <f>G6724/'Parc électrique'!$C$24</f>
        <v>0</v>
      </c>
      <c r="I6724" s="14">
        <v>932</v>
      </c>
      <c r="J6724" s="14">
        <v>0</v>
      </c>
      <c r="K6724" s="14">
        <v>1200</v>
      </c>
      <c r="L6724" s="14">
        <v>277</v>
      </c>
      <c r="M6724" s="14">
        <f>C6724-SUM(D6724:L6724)</f>
        <v>6003.7627765271809</v>
      </c>
      <c r="P6724" s="49">
        <f>D6725/('Parc électrique'!$C$22+'Parc électrique'!$C$23)</f>
        <v>0.1003125</v>
      </c>
      <c r="Q6724" s="49">
        <f t="shared" si="525"/>
        <v>9.7778682974383316E-2</v>
      </c>
      <c r="R6724" s="49">
        <f t="shared" si="526"/>
        <v>0.13021154090227585</v>
      </c>
    </row>
    <row r="6725" spans="1:18" x14ac:dyDescent="0.3">
      <c r="A6725" s="35">
        <f t="shared" si="524"/>
        <v>44296</v>
      </c>
      <c r="B6725" s="36">
        <v>8.3333333333333329E-2</v>
      </c>
      <c r="C6725">
        <v>8761</v>
      </c>
      <c r="D6725">
        <v>642</v>
      </c>
      <c r="E6725" s="49">
        <f t="shared" si="527"/>
        <v>9.7778682974383316E-2</v>
      </c>
      <c r="F6725" s="49">
        <f t="shared" si="528"/>
        <v>0.13021154090227585</v>
      </c>
      <c r="G6725">
        <v>0</v>
      </c>
      <c r="H6725" s="51">
        <f>G6725/'Parc électrique'!$C$24</f>
        <v>0</v>
      </c>
      <c r="I6725" s="14">
        <v>932</v>
      </c>
      <c r="J6725" s="14">
        <v>0</v>
      </c>
      <c r="K6725" s="14">
        <v>0</v>
      </c>
      <c r="L6725" s="14">
        <v>276</v>
      </c>
      <c r="M6725" s="14">
        <f>C6725-SUM(D6725:L6725)</f>
        <v>6910.772009776123</v>
      </c>
      <c r="P6725" s="49">
        <f>D6726/('Parc électrique'!$C$22+'Parc électrique'!$C$23)</f>
        <v>0.1009375</v>
      </c>
      <c r="Q6725" s="49">
        <f t="shared" si="525"/>
        <v>9.8387895952416857E-2</v>
      </c>
      <c r="R6725" s="49">
        <f t="shared" si="526"/>
        <v>0.13102282776148005</v>
      </c>
    </row>
    <row r="6726" spans="1:18" x14ac:dyDescent="0.3">
      <c r="A6726" s="35">
        <f t="shared" si="524"/>
        <v>44296</v>
      </c>
      <c r="B6726" s="36">
        <v>0.125</v>
      </c>
      <c r="C6726">
        <v>8331</v>
      </c>
      <c r="D6726">
        <v>646</v>
      </c>
      <c r="E6726" s="49">
        <f t="shared" si="527"/>
        <v>9.8387895952416857E-2</v>
      </c>
      <c r="F6726" s="49">
        <f t="shared" si="528"/>
        <v>0.13102282776148005</v>
      </c>
      <c r="G6726">
        <v>0</v>
      </c>
      <c r="H6726" s="51">
        <f>G6726/'Parc électrique'!$C$24</f>
        <v>0</v>
      </c>
      <c r="I6726" s="14">
        <v>932</v>
      </c>
      <c r="J6726" s="14">
        <v>0</v>
      </c>
      <c r="K6726" s="14">
        <v>0</v>
      </c>
      <c r="L6726" s="14">
        <v>278</v>
      </c>
      <c r="M6726" s="14">
        <f>C6726-SUM(D6726:L6726)</f>
        <v>6474.770589276286</v>
      </c>
      <c r="P6726" s="49">
        <f>D6727/('Parc électrique'!$C$22+'Parc électrique'!$C$23)</f>
        <v>7.5624999999999998E-2</v>
      </c>
      <c r="Q6726" s="49">
        <f t="shared" si="525"/>
        <v>7.371477034205845E-2</v>
      </c>
      <c r="R6726" s="49">
        <f t="shared" si="526"/>
        <v>9.8165709963709519E-2</v>
      </c>
    </row>
    <row r="6727" spans="1:18" x14ac:dyDescent="0.3">
      <c r="A6727" s="35">
        <f t="shared" si="524"/>
        <v>44296</v>
      </c>
      <c r="B6727" s="36">
        <v>0.16666666666666666</v>
      </c>
      <c r="C6727">
        <v>8185</v>
      </c>
      <c r="D6727">
        <v>484</v>
      </c>
      <c r="E6727" s="49">
        <f t="shared" si="527"/>
        <v>7.371477034205845E-2</v>
      </c>
      <c r="F6727" s="49">
        <f t="shared" si="528"/>
        <v>9.8165709963709519E-2</v>
      </c>
      <c r="G6727">
        <v>0</v>
      </c>
      <c r="H6727" s="51">
        <f>G6727/'Parc électrique'!$C$24</f>
        <v>0</v>
      </c>
      <c r="I6727" s="14">
        <v>932</v>
      </c>
      <c r="J6727" s="14">
        <v>0</v>
      </c>
      <c r="K6727" s="14">
        <v>0</v>
      </c>
      <c r="L6727" s="14">
        <v>286</v>
      </c>
      <c r="M6727" s="14">
        <f>C6727-SUM(D6727:L6727)</f>
        <v>6482.8281195196942</v>
      </c>
      <c r="P6727" s="49">
        <f>D6728/('Parc électrique'!$C$22+'Parc électrique'!$C$23)</f>
        <v>7.4999999999999997E-2</v>
      </c>
      <c r="Q6727" s="49">
        <f t="shared" si="525"/>
        <v>7.3105557364024895E-2</v>
      </c>
      <c r="R6727" s="49">
        <f t="shared" si="526"/>
        <v>9.7354423104505303E-2</v>
      </c>
    </row>
    <row r="6728" spans="1:18" x14ac:dyDescent="0.3">
      <c r="A6728" s="35">
        <f t="shared" si="524"/>
        <v>44296</v>
      </c>
      <c r="B6728" s="36">
        <v>0.20833333333333334</v>
      </c>
      <c r="C6728">
        <v>8378</v>
      </c>
      <c r="D6728">
        <v>480</v>
      </c>
      <c r="E6728" s="49">
        <f t="shared" si="527"/>
        <v>7.3105557364024895E-2</v>
      </c>
      <c r="F6728" s="49">
        <f t="shared" si="528"/>
        <v>9.7354423104505303E-2</v>
      </c>
      <c r="G6728">
        <v>0</v>
      </c>
      <c r="H6728" s="51">
        <f>G6728/'Parc électrique'!$C$24</f>
        <v>0</v>
      </c>
      <c r="I6728" s="14">
        <v>932</v>
      </c>
      <c r="J6728" s="14">
        <v>0</v>
      </c>
      <c r="K6728" s="14">
        <v>1200</v>
      </c>
      <c r="L6728" s="14">
        <v>302</v>
      </c>
      <c r="M6728" s="14">
        <f>C6728-SUM(D6728:L6728)</f>
        <v>5463.8295400195311</v>
      </c>
      <c r="P6728" s="49">
        <f>D6729/('Parc électrique'!$C$22+'Parc électrique'!$C$23)</f>
        <v>6.9531250000000003E-2</v>
      </c>
      <c r="Q6728" s="49">
        <f t="shared" si="525"/>
        <v>6.7774943806231433E-2</v>
      </c>
      <c r="R6728" s="49">
        <f t="shared" si="526"/>
        <v>9.0255663086468471E-2</v>
      </c>
    </row>
    <row r="6729" spans="1:18" x14ac:dyDescent="0.3">
      <c r="A6729" s="35">
        <f t="shared" si="524"/>
        <v>44296</v>
      </c>
      <c r="B6729" s="36">
        <v>0.25</v>
      </c>
      <c r="C6729">
        <v>8772</v>
      </c>
      <c r="D6729">
        <v>445</v>
      </c>
      <c r="E6729" s="49">
        <f t="shared" si="527"/>
        <v>6.7774943806231433E-2</v>
      </c>
      <c r="F6729" s="49">
        <f t="shared" si="528"/>
        <v>9.0255663086468471E-2</v>
      </c>
      <c r="G6729">
        <v>0</v>
      </c>
      <c r="H6729" s="51">
        <f>G6729/'Parc électrique'!$C$24</f>
        <v>0</v>
      </c>
      <c r="I6729" s="14">
        <v>932</v>
      </c>
      <c r="J6729" s="14">
        <v>1390</v>
      </c>
      <c r="K6729" s="14">
        <v>563</v>
      </c>
      <c r="L6729" s="14">
        <v>319</v>
      </c>
      <c r="M6729" s="14">
        <f>C6729-SUM(D6729:L6729)</f>
        <v>5122.8419693931073</v>
      </c>
      <c r="P6729" s="49">
        <f>D6730/('Parc électrique'!$C$22+'Parc électrique'!$C$23)</f>
        <v>6.1562499999999999E-2</v>
      </c>
      <c r="Q6729" s="49">
        <f t="shared" si="525"/>
        <v>6.0007478336303779E-2</v>
      </c>
      <c r="R6729" s="49">
        <f t="shared" si="526"/>
        <v>7.9911755631614775E-2</v>
      </c>
    </row>
    <row r="6730" spans="1:18" x14ac:dyDescent="0.3">
      <c r="A6730" s="35">
        <f t="shared" si="524"/>
        <v>44296</v>
      </c>
      <c r="B6730" s="36">
        <v>0.29166666666666669</v>
      </c>
      <c r="C6730">
        <v>9013</v>
      </c>
      <c r="D6730">
        <v>394</v>
      </c>
      <c r="E6730" s="49">
        <f t="shared" si="527"/>
        <v>6.0007478336303779E-2</v>
      </c>
      <c r="F6730" s="49">
        <f t="shared" si="528"/>
        <v>7.9911755631614775E-2</v>
      </c>
      <c r="G6730">
        <v>30</v>
      </c>
      <c r="H6730" s="51">
        <f>G6730/'Parc électrique'!$C$24</f>
        <v>0.01</v>
      </c>
      <c r="I6730" s="14">
        <v>932</v>
      </c>
      <c r="J6730" s="14">
        <v>1390</v>
      </c>
      <c r="K6730" s="14">
        <v>0</v>
      </c>
      <c r="L6730" s="14">
        <v>333</v>
      </c>
      <c r="M6730" s="14">
        <f>C6730-SUM(D6730:L6730)</f>
        <v>5933.8500807660321</v>
      </c>
      <c r="P6730" s="49">
        <f>D6731/('Parc électrique'!$C$22+'Parc électrique'!$C$23)</f>
        <v>6.9687499999999999E-2</v>
      </c>
      <c r="Q6730" s="49">
        <f t="shared" si="525"/>
        <v>6.7927247050739811E-2</v>
      </c>
      <c r="R6730" s="49">
        <f t="shared" si="526"/>
        <v>9.0458484801269529E-2</v>
      </c>
    </row>
    <row r="6731" spans="1:18" x14ac:dyDescent="0.3">
      <c r="A6731" s="35">
        <f t="shared" si="524"/>
        <v>44296</v>
      </c>
      <c r="B6731" s="36">
        <v>0.33333333333333331</v>
      </c>
      <c r="C6731">
        <v>9533</v>
      </c>
      <c r="D6731">
        <v>446</v>
      </c>
      <c r="E6731" s="49">
        <f t="shared" si="527"/>
        <v>6.7927247050739811E-2</v>
      </c>
      <c r="F6731" s="49">
        <f t="shared" si="528"/>
        <v>9.0458484801269529E-2</v>
      </c>
      <c r="G6731">
        <v>418</v>
      </c>
      <c r="H6731" s="51">
        <f>G6731/'Parc électrique'!$C$24</f>
        <v>0.13933333333333334</v>
      </c>
      <c r="I6731" s="14">
        <v>932</v>
      </c>
      <c r="J6731" s="14">
        <v>1390</v>
      </c>
      <c r="K6731" s="14">
        <v>0</v>
      </c>
      <c r="L6731" s="14">
        <v>338</v>
      </c>
      <c r="M6731" s="14">
        <f>C6731-SUM(D6731:L6731)</f>
        <v>6008.7022809348146</v>
      </c>
      <c r="P6731" s="49">
        <f>D6732/('Parc électrique'!$C$22+'Parc électrique'!$C$23)</f>
        <v>7.2968749999999999E-2</v>
      </c>
      <c r="Q6731" s="49">
        <f t="shared" si="525"/>
        <v>7.1125615185415908E-2</v>
      </c>
      <c r="R6731" s="49">
        <f t="shared" si="526"/>
        <v>9.4717740812091639E-2</v>
      </c>
    </row>
    <row r="6732" spans="1:18" x14ac:dyDescent="0.3">
      <c r="A6732" s="35">
        <f t="shared" si="524"/>
        <v>44296</v>
      </c>
      <c r="B6732" s="36">
        <v>0.375</v>
      </c>
      <c r="C6732">
        <v>9878</v>
      </c>
      <c r="D6732">
        <v>467</v>
      </c>
      <c r="E6732" s="49">
        <f t="shared" si="527"/>
        <v>7.1125615185415908E-2</v>
      </c>
      <c r="F6732" s="49">
        <f t="shared" si="528"/>
        <v>9.4717740812091639E-2</v>
      </c>
      <c r="G6732">
        <v>1114</v>
      </c>
      <c r="H6732" s="51">
        <f>G6732/'Parc électrique'!$C$24</f>
        <v>0.37133333333333335</v>
      </c>
      <c r="I6732" s="14">
        <v>932</v>
      </c>
      <c r="J6732" s="14">
        <v>0</v>
      </c>
      <c r="K6732" s="14">
        <v>0</v>
      </c>
      <c r="L6732" s="14">
        <v>333</v>
      </c>
      <c r="M6732" s="14">
        <f>C6732-SUM(D6732:L6732)</f>
        <v>7031.4628233106696</v>
      </c>
      <c r="P6732" s="49">
        <f>D6733/('Parc électrique'!$C$22+'Parc électrique'!$C$23)</f>
        <v>5.9843750000000001E-2</v>
      </c>
      <c r="Q6732" s="49">
        <f t="shared" si="525"/>
        <v>5.8332142646711542E-2</v>
      </c>
      <c r="R6732" s="49">
        <f t="shared" si="526"/>
        <v>7.7680716768803199E-2</v>
      </c>
    </row>
    <row r="6733" spans="1:18" x14ac:dyDescent="0.3">
      <c r="A6733" s="35">
        <f t="shared" si="524"/>
        <v>44296</v>
      </c>
      <c r="B6733" s="36">
        <v>0.41666666666666669</v>
      </c>
      <c r="C6733">
        <v>9755</v>
      </c>
      <c r="D6733">
        <v>383</v>
      </c>
      <c r="E6733" s="49">
        <f t="shared" si="527"/>
        <v>5.8332142646711542E-2</v>
      </c>
      <c r="F6733" s="49">
        <f t="shared" si="528"/>
        <v>7.7680716768803199E-2</v>
      </c>
      <c r="G6733">
        <v>1862</v>
      </c>
      <c r="H6733" s="51">
        <f>G6733/'Parc électrique'!$C$24</f>
        <v>0.6206666666666667</v>
      </c>
      <c r="I6733" s="14">
        <v>932</v>
      </c>
      <c r="J6733" s="14">
        <v>1288</v>
      </c>
      <c r="K6733" s="14">
        <v>0</v>
      </c>
      <c r="L6733" s="14">
        <v>328</v>
      </c>
      <c r="M6733" s="14">
        <f>C6733-SUM(D6733:L6733)</f>
        <v>4961.2433204739173</v>
      </c>
      <c r="P6733" s="49">
        <f>D6734/('Parc électrique'!$C$22+'Parc électrique'!$C$23)</f>
        <v>4.9218749999999999E-2</v>
      </c>
      <c r="Q6733" s="49">
        <f t="shared" si="525"/>
        <v>4.7975522020141347E-2</v>
      </c>
      <c r="R6733" s="49">
        <f t="shared" si="526"/>
        <v>6.3888840162331609E-2</v>
      </c>
    </row>
    <row r="6734" spans="1:18" x14ac:dyDescent="0.3">
      <c r="A6734" s="35">
        <f t="shared" si="524"/>
        <v>44296</v>
      </c>
      <c r="B6734" s="36">
        <v>0.45833333333333331</v>
      </c>
      <c r="C6734">
        <v>9595</v>
      </c>
      <c r="D6734">
        <v>315</v>
      </c>
      <c r="E6734" s="49">
        <f t="shared" si="527"/>
        <v>4.7975522020141347E-2</v>
      </c>
      <c r="F6734" s="49">
        <f t="shared" si="528"/>
        <v>6.3888840162331609E-2</v>
      </c>
      <c r="G6734">
        <v>2395</v>
      </c>
      <c r="H6734" s="51">
        <f>G6734/'Parc électrique'!$C$24</f>
        <v>0.79833333333333334</v>
      </c>
      <c r="I6734" s="14">
        <v>932</v>
      </c>
      <c r="J6734" s="14">
        <v>0</v>
      </c>
      <c r="K6734" s="14">
        <v>0</v>
      </c>
      <c r="L6734" s="14">
        <v>326</v>
      </c>
      <c r="M6734" s="14">
        <f>C6734-SUM(D6734:L6734)</f>
        <v>5626.0898023044847</v>
      </c>
      <c r="P6734" s="49">
        <f>D6735/('Parc électrique'!$C$22+'Parc électrique'!$C$23)</f>
        <v>5.7187500000000002E-2</v>
      </c>
      <c r="Q6734" s="49">
        <f t="shared" si="525"/>
        <v>5.5742987490068993E-2</v>
      </c>
      <c r="R6734" s="49">
        <f t="shared" si="526"/>
        <v>7.4232747617185305E-2</v>
      </c>
    </row>
    <row r="6735" spans="1:18" x14ac:dyDescent="0.3">
      <c r="A6735" s="35">
        <f t="shared" si="524"/>
        <v>44296</v>
      </c>
      <c r="B6735" s="36">
        <v>0.5</v>
      </c>
      <c r="C6735">
        <v>9679</v>
      </c>
      <c r="D6735">
        <v>366</v>
      </c>
      <c r="E6735" s="49">
        <f t="shared" si="527"/>
        <v>5.5742987490068993E-2</v>
      </c>
      <c r="F6735" s="49">
        <f t="shared" si="528"/>
        <v>7.4232747617185305E-2</v>
      </c>
      <c r="G6735">
        <v>2762</v>
      </c>
      <c r="H6735" s="51">
        <f>G6735/'Parc électrique'!$C$24</f>
        <v>0.92066666666666663</v>
      </c>
      <c r="I6735" s="14">
        <v>932</v>
      </c>
      <c r="J6735" s="14">
        <v>332</v>
      </c>
      <c r="K6735" s="14">
        <v>0</v>
      </c>
      <c r="L6735" s="14">
        <v>325</v>
      </c>
      <c r="M6735" s="14">
        <f>C6735-SUM(D6735:L6735)</f>
        <v>4960.949357598226</v>
      </c>
      <c r="P6735" s="49">
        <f>D6736/('Parc électrique'!$C$22+'Parc électrique'!$C$23)</f>
        <v>6.1406250000000002E-2</v>
      </c>
      <c r="Q6735" s="49">
        <f t="shared" si="525"/>
        <v>5.9855175091795394E-2</v>
      </c>
      <c r="R6735" s="49">
        <f t="shared" si="526"/>
        <v>7.9708933916813732E-2</v>
      </c>
    </row>
    <row r="6736" spans="1:18" x14ac:dyDescent="0.3">
      <c r="A6736" s="35">
        <f t="shared" si="524"/>
        <v>44296</v>
      </c>
      <c r="B6736" s="36">
        <v>0.54166666666666663</v>
      </c>
      <c r="C6736">
        <v>9144</v>
      </c>
      <c r="D6736">
        <v>393</v>
      </c>
      <c r="E6736" s="49">
        <f t="shared" si="527"/>
        <v>5.9855175091795394E-2</v>
      </c>
      <c r="F6736" s="49">
        <f t="shared" si="528"/>
        <v>7.9708933916813732E-2</v>
      </c>
      <c r="G6736">
        <v>2896</v>
      </c>
      <c r="H6736" s="51">
        <f>G6736/'Parc électrique'!$C$24</f>
        <v>0.96533333333333338</v>
      </c>
      <c r="I6736" s="14">
        <v>932</v>
      </c>
      <c r="J6736" s="14">
        <v>0</v>
      </c>
      <c r="K6736" s="14">
        <v>-358</v>
      </c>
      <c r="L6736" s="14">
        <v>319</v>
      </c>
      <c r="M6736" s="14">
        <f>C6736-SUM(D6736:L6736)</f>
        <v>4960.895102557658</v>
      </c>
      <c r="P6736" s="49">
        <f>D6737/('Parc électrique'!$C$22+'Parc électrique'!$C$23)</f>
        <v>6.4843750000000006E-2</v>
      </c>
      <c r="Q6736" s="49">
        <f t="shared" si="525"/>
        <v>6.3205846470979876E-2</v>
      </c>
      <c r="R6736" s="49">
        <f t="shared" si="526"/>
        <v>8.4171011642436885E-2</v>
      </c>
    </row>
    <row r="6737" spans="1:18" x14ac:dyDescent="0.3">
      <c r="A6737" s="35">
        <f t="shared" si="524"/>
        <v>44296</v>
      </c>
      <c r="B6737" s="36">
        <v>0.58333333333333337</v>
      </c>
      <c r="C6737">
        <v>8625</v>
      </c>
      <c r="D6737">
        <v>415</v>
      </c>
      <c r="E6737" s="49">
        <f t="shared" si="527"/>
        <v>6.3205846470979876E-2</v>
      </c>
      <c r="F6737" s="49">
        <f t="shared" si="528"/>
        <v>8.4171011642436885E-2</v>
      </c>
      <c r="G6737">
        <v>2885</v>
      </c>
      <c r="H6737" s="51">
        <f>G6737/'Parc électrique'!$C$24</f>
        <v>0.96166666666666667</v>
      </c>
      <c r="I6737" s="14">
        <v>932</v>
      </c>
      <c r="J6737" s="14">
        <v>0</v>
      </c>
      <c r="K6737" s="14">
        <v>-884</v>
      </c>
      <c r="L6737" s="14">
        <v>315</v>
      </c>
      <c r="M6737" s="14">
        <f>C6737-SUM(D6737:L6737)</f>
        <v>4960.8909564752194</v>
      </c>
      <c r="P6737" s="49">
        <f>D6738/('Parc électrique'!$C$22+'Parc électrique'!$C$23)</f>
        <v>7.2343749999999998E-2</v>
      </c>
      <c r="Q6737" s="49">
        <f t="shared" si="525"/>
        <v>7.0516402207382353E-2</v>
      </c>
      <c r="R6737" s="49">
        <f t="shared" si="526"/>
        <v>9.3906453952887409E-2</v>
      </c>
    </row>
    <row r="6738" spans="1:18" x14ac:dyDescent="0.3">
      <c r="A6738" s="35">
        <f t="shared" si="524"/>
        <v>44296</v>
      </c>
      <c r="B6738" s="36">
        <v>0.625</v>
      </c>
      <c r="C6738">
        <v>8150</v>
      </c>
      <c r="D6738">
        <v>463</v>
      </c>
      <c r="E6738" s="49">
        <f t="shared" si="527"/>
        <v>7.0516402207382353E-2</v>
      </c>
      <c r="F6738" s="49">
        <f t="shared" si="528"/>
        <v>9.3906453952887409E-2</v>
      </c>
      <c r="G6738">
        <v>2704</v>
      </c>
      <c r="H6738" s="51">
        <f>G6738/'Parc électrique'!$C$24</f>
        <v>0.90133333333333332</v>
      </c>
      <c r="I6738" s="14">
        <v>932</v>
      </c>
      <c r="J6738" s="14">
        <v>0</v>
      </c>
      <c r="K6738" s="14">
        <v>-1142</v>
      </c>
      <c r="L6738" s="14">
        <v>311</v>
      </c>
      <c r="M6738" s="14">
        <f>C6738-SUM(D6738:L6738)</f>
        <v>4880.9342438105068</v>
      </c>
      <c r="P6738" s="49">
        <f>D6739/('Parc électrique'!$C$22+'Parc électrique'!$C$23)</f>
        <v>8.7812500000000002E-2</v>
      </c>
      <c r="Q6738" s="49">
        <f t="shared" si="525"/>
        <v>8.5594423413712498E-2</v>
      </c>
      <c r="R6738" s="49">
        <f t="shared" si="526"/>
        <v>0.11398580371819164</v>
      </c>
    </row>
    <row r="6739" spans="1:18" x14ac:dyDescent="0.3">
      <c r="A6739" s="35">
        <f t="shared" si="524"/>
        <v>44296</v>
      </c>
      <c r="B6739" s="36">
        <v>0.66666666666666663</v>
      </c>
      <c r="C6739">
        <v>7840</v>
      </c>
      <c r="D6739">
        <v>562</v>
      </c>
      <c r="E6739" s="49">
        <f t="shared" si="527"/>
        <v>8.5594423413712498E-2</v>
      </c>
      <c r="F6739" s="49">
        <f t="shared" si="528"/>
        <v>0.11398580371819164</v>
      </c>
      <c r="G6739">
        <v>2269</v>
      </c>
      <c r="H6739" s="51">
        <f>G6739/'Parc électrique'!$C$24</f>
        <v>0.7563333333333333</v>
      </c>
      <c r="I6739" s="14">
        <v>932</v>
      </c>
      <c r="J6739" s="14">
        <v>0</v>
      </c>
      <c r="K6739" s="14">
        <v>-1119</v>
      </c>
      <c r="L6739" s="14">
        <v>314</v>
      </c>
      <c r="M6739" s="14">
        <f>C6739-SUM(D6739:L6739)</f>
        <v>4881.044086439535</v>
      </c>
      <c r="P6739" s="49">
        <f>D6740/('Parc électrique'!$C$22+'Parc électrique'!$C$23)</f>
        <v>0.10875</v>
      </c>
      <c r="Q6739" s="49">
        <f t="shared" si="525"/>
        <v>0.1060030581778361</v>
      </c>
      <c r="R6739" s="49">
        <f t="shared" si="526"/>
        <v>0.14116391350153271</v>
      </c>
    </row>
    <row r="6740" spans="1:18" x14ac:dyDescent="0.3">
      <c r="A6740" s="35">
        <f t="shared" si="524"/>
        <v>44296</v>
      </c>
      <c r="B6740" s="36">
        <v>0.70833333333333337</v>
      </c>
      <c r="C6740">
        <v>7792</v>
      </c>
      <c r="D6740">
        <v>696</v>
      </c>
      <c r="E6740" s="49">
        <f t="shared" si="527"/>
        <v>0.1060030581778361</v>
      </c>
      <c r="F6740" s="49">
        <f t="shared" si="528"/>
        <v>0.14116391350153271</v>
      </c>
      <c r="G6740">
        <v>1694</v>
      </c>
      <c r="H6740" s="51">
        <f>G6740/'Parc électrique'!$C$24</f>
        <v>0.56466666666666665</v>
      </c>
      <c r="I6740" s="14">
        <v>932</v>
      </c>
      <c r="J6740" s="14">
        <v>0</v>
      </c>
      <c r="K6740" s="14">
        <v>-725</v>
      </c>
      <c r="L6740" s="14">
        <v>313</v>
      </c>
      <c r="M6740" s="14">
        <f>C6740-SUM(D6740:L6740)</f>
        <v>4881.1881663616541</v>
      </c>
      <c r="P6740" s="49">
        <f>D6741/('Parc électrique'!$C$22+'Parc électrique'!$C$23)</f>
        <v>0.11203125</v>
      </c>
      <c r="Q6740" s="49">
        <f t="shared" si="525"/>
        <v>0.1092014263125122</v>
      </c>
      <c r="R6740" s="49">
        <f t="shared" si="526"/>
        <v>0.14542316951235482</v>
      </c>
    </row>
    <row r="6741" spans="1:18" x14ac:dyDescent="0.3">
      <c r="A6741" s="35">
        <f t="shared" si="524"/>
        <v>44296</v>
      </c>
      <c r="B6741" s="36">
        <v>0.75</v>
      </c>
      <c r="C6741">
        <v>8164</v>
      </c>
      <c r="D6741">
        <v>717</v>
      </c>
      <c r="E6741" s="49">
        <f t="shared" si="527"/>
        <v>0.1092014263125122</v>
      </c>
      <c r="F6741" s="49">
        <f t="shared" si="528"/>
        <v>0.14542316951235482</v>
      </c>
      <c r="G6741">
        <v>962</v>
      </c>
      <c r="H6741" s="51">
        <f>G6741/'Parc électrique'!$C$24</f>
        <v>0.32066666666666666</v>
      </c>
      <c r="I6741" s="14">
        <v>932</v>
      </c>
      <c r="J6741" s="14">
        <v>0</v>
      </c>
      <c r="K6741" s="14">
        <v>0</v>
      </c>
      <c r="L6741" s="14">
        <v>314</v>
      </c>
      <c r="M6741" s="14">
        <f>C6741-SUM(D6741:L6741)</f>
        <v>5238.4247087375079</v>
      </c>
      <c r="P6741" s="49">
        <f>D6742/('Parc électrique'!$C$22+'Parc électrique'!$C$23)</f>
        <v>9.5156249999999998E-2</v>
      </c>
      <c r="Q6741" s="49">
        <f t="shared" si="525"/>
        <v>9.2752675905606596E-2</v>
      </c>
      <c r="R6741" s="49">
        <f t="shared" si="526"/>
        <v>0.12351842431384112</v>
      </c>
    </row>
    <row r="6742" spans="1:18" x14ac:dyDescent="0.3">
      <c r="A6742" s="35">
        <f t="shared" si="524"/>
        <v>44296</v>
      </c>
      <c r="B6742" s="36">
        <v>0.79166666666666663</v>
      </c>
      <c r="C6742">
        <v>8522</v>
      </c>
      <c r="D6742">
        <v>609</v>
      </c>
      <c r="E6742" s="49">
        <f t="shared" si="527"/>
        <v>9.2752675905606596E-2</v>
      </c>
      <c r="F6742" s="49">
        <f t="shared" si="528"/>
        <v>0.12351842431384112</v>
      </c>
      <c r="G6742">
        <v>268</v>
      </c>
      <c r="H6742" s="51">
        <f>G6742/'Parc électrique'!$C$24</f>
        <v>8.9333333333333334E-2</v>
      </c>
      <c r="I6742" s="14">
        <v>932</v>
      </c>
      <c r="J6742" s="14">
        <v>1390</v>
      </c>
      <c r="K6742" s="14">
        <v>0</v>
      </c>
      <c r="L6742" s="14">
        <v>310</v>
      </c>
      <c r="M6742" s="14">
        <f>C6742-SUM(D6742:L6742)</f>
        <v>5012.6943955664474</v>
      </c>
      <c r="P6742" s="49">
        <f>D6743/('Parc électrique'!$C$22+'Parc électrique'!$C$23)</f>
        <v>6.1093750000000002E-2</v>
      </c>
      <c r="Q6742" s="49">
        <f t="shared" si="525"/>
        <v>5.9550568602778624E-2</v>
      </c>
      <c r="R6742" s="49">
        <f t="shared" si="526"/>
        <v>7.9303290487211617E-2</v>
      </c>
    </row>
    <row r="6743" spans="1:18" x14ac:dyDescent="0.3">
      <c r="A6743" s="35">
        <f t="shared" si="524"/>
        <v>44296</v>
      </c>
      <c r="B6743" s="36">
        <v>0.83333333333333337</v>
      </c>
      <c r="C6743">
        <v>8637</v>
      </c>
      <c r="D6743">
        <v>391</v>
      </c>
      <c r="E6743" s="49">
        <f t="shared" si="527"/>
        <v>5.9550568602778624E-2</v>
      </c>
      <c r="F6743" s="49">
        <f t="shared" si="528"/>
        <v>7.9303290487211617E-2</v>
      </c>
      <c r="G6743">
        <v>17</v>
      </c>
      <c r="H6743" s="51">
        <f>G6743/'Parc électrique'!$C$24</f>
        <v>5.6666666666666671E-3</v>
      </c>
      <c r="I6743" s="14">
        <v>932</v>
      </c>
      <c r="J6743" s="14">
        <v>0</v>
      </c>
      <c r="K6743" s="14">
        <v>0</v>
      </c>
      <c r="L6743" s="14">
        <v>313</v>
      </c>
      <c r="M6743" s="14">
        <f>C6743-SUM(D6743:L6743)</f>
        <v>6983.8554794742431</v>
      </c>
      <c r="P6743" s="49">
        <f>D6744/('Parc électrique'!$C$22+'Parc électrique'!$C$23)</f>
        <v>4.9218749999999999E-2</v>
      </c>
      <c r="Q6743" s="49">
        <f t="shared" si="525"/>
        <v>4.7975522020141347E-2</v>
      </c>
      <c r="R6743" s="49">
        <f t="shared" si="526"/>
        <v>6.3888840162331609E-2</v>
      </c>
    </row>
    <row r="6744" spans="1:18" x14ac:dyDescent="0.3">
      <c r="A6744" s="35">
        <f t="shared" si="524"/>
        <v>44296</v>
      </c>
      <c r="B6744" s="36">
        <v>0.875</v>
      </c>
      <c r="C6744">
        <v>8592</v>
      </c>
      <c r="D6744">
        <v>315</v>
      </c>
      <c r="E6744" s="49">
        <f t="shared" si="527"/>
        <v>4.7975522020141347E-2</v>
      </c>
      <c r="F6744" s="49">
        <f t="shared" si="528"/>
        <v>6.3888840162331609E-2</v>
      </c>
      <c r="G6744">
        <v>0</v>
      </c>
      <c r="H6744" s="51">
        <f>G6744/'Parc électrique'!$C$24</f>
        <v>0</v>
      </c>
      <c r="I6744" s="14">
        <v>932</v>
      </c>
      <c r="J6744" s="14">
        <v>1390</v>
      </c>
      <c r="K6744" s="14">
        <v>0</v>
      </c>
      <c r="L6744" s="14">
        <v>307</v>
      </c>
      <c r="M6744" s="14">
        <f>C6744-SUM(D6744:L6744)</f>
        <v>5647.888135637817</v>
      </c>
      <c r="P6744" s="49">
        <f>D6745/('Parc électrique'!$C$22+'Parc électrique'!$C$23)</f>
        <v>5.828125E-2</v>
      </c>
      <c r="Q6744" s="49">
        <f t="shared" si="525"/>
        <v>5.680911020162769E-2</v>
      </c>
      <c r="R6744" s="49">
        <f t="shared" si="526"/>
        <v>7.5652499620792679E-2</v>
      </c>
    </row>
    <row r="6745" spans="1:18" x14ac:dyDescent="0.3">
      <c r="A6745" s="35">
        <f t="shared" si="524"/>
        <v>44296</v>
      </c>
      <c r="B6745" s="36">
        <v>0.91666666666666663</v>
      </c>
      <c r="C6745">
        <v>9022</v>
      </c>
      <c r="D6745">
        <v>373</v>
      </c>
      <c r="E6745" s="49">
        <f t="shared" si="527"/>
        <v>5.680911020162769E-2</v>
      </c>
      <c r="F6745" s="49">
        <f t="shared" si="528"/>
        <v>7.5652499620792679E-2</v>
      </c>
      <c r="G6745">
        <v>0</v>
      </c>
      <c r="H6745" s="51">
        <f>G6745/'Parc électrique'!$C$24</f>
        <v>0</v>
      </c>
      <c r="I6745" s="14">
        <v>932</v>
      </c>
      <c r="J6745" s="14">
        <v>0</v>
      </c>
      <c r="K6745" s="14">
        <v>0</v>
      </c>
      <c r="L6745" s="14">
        <v>301</v>
      </c>
      <c r="M6745" s="14">
        <f>C6745-SUM(D6745:L6745)</f>
        <v>7415.8675383901773</v>
      </c>
      <c r="P6745" s="49">
        <f>D6746/('Parc électrique'!$C$22+'Parc électrique'!$C$23)</f>
        <v>5.5E-2</v>
      </c>
      <c r="Q6745" s="49">
        <f t="shared" si="525"/>
        <v>5.36107420669516E-2</v>
      </c>
      <c r="R6745" s="49">
        <f t="shared" si="526"/>
        <v>7.1393243609970569E-2</v>
      </c>
    </row>
    <row r="6746" spans="1:18" x14ac:dyDescent="0.3">
      <c r="A6746" s="35">
        <f t="shared" si="524"/>
        <v>44296</v>
      </c>
      <c r="B6746" s="36">
        <v>0.95833333333333337</v>
      </c>
      <c r="C6746">
        <v>9441</v>
      </c>
      <c r="D6746">
        <v>352</v>
      </c>
      <c r="E6746" s="49">
        <f t="shared" si="527"/>
        <v>5.36107420669516E-2</v>
      </c>
      <c r="F6746" s="49">
        <f t="shared" si="528"/>
        <v>7.1393243609970569E-2</v>
      </c>
      <c r="G6746">
        <v>0</v>
      </c>
      <c r="H6746" s="51">
        <f>G6746/'Parc électrique'!$C$24</f>
        <v>0</v>
      </c>
      <c r="I6746" s="14">
        <v>932</v>
      </c>
      <c r="J6746" s="14">
        <v>0</v>
      </c>
      <c r="K6746" s="14">
        <v>133</v>
      </c>
      <c r="L6746" s="14">
        <v>282</v>
      </c>
      <c r="M6746" s="14">
        <f>C6746-SUM(D6746:L6746)</f>
        <v>7741.8749960143232</v>
      </c>
      <c r="P6746" s="49">
        <f>D6747/('Parc électrique'!$C$22+'Parc électrique'!$C$23)</f>
        <v>6.6250000000000003E-2</v>
      </c>
      <c r="Q6746" s="49">
        <f t="shared" si="525"/>
        <v>6.4576575671555336E-2</v>
      </c>
      <c r="R6746" s="49">
        <f t="shared" si="526"/>
        <v>8.5996407075646361E-2</v>
      </c>
    </row>
    <row r="6747" spans="1:18" x14ac:dyDescent="0.3">
      <c r="A6747" s="35">
        <f t="shared" si="524"/>
        <v>44297</v>
      </c>
      <c r="B6747" s="36">
        <v>0</v>
      </c>
      <c r="C6747">
        <v>9045</v>
      </c>
      <c r="D6747">
        <v>424</v>
      </c>
      <c r="E6747" s="49">
        <f t="shared" si="527"/>
        <v>6.4576575671555336E-2</v>
      </c>
      <c r="F6747" s="49">
        <f t="shared" si="528"/>
        <v>8.5996407075646361E-2</v>
      </c>
      <c r="G6747">
        <v>0</v>
      </c>
      <c r="H6747" s="51">
        <f>G6747/'Parc électrique'!$C$24</f>
        <v>0</v>
      </c>
      <c r="I6747" s="14">
        <v>932</v>
      </c>
      <c r="J6747" s="14">
        <v>1030</v>
      </c>
      <c r="K6747" s="14">
        <v>383</v>
      </c>
      <c r="L6747" s="14">
        <v>285</v>
      </c>
      <c r="M6747" s="14">
        <f>C6747-SUM(D6747:L6747)</f>
        <v>5990.8494270172523</v>
      </c>
      <c r="P6747" s="49">
        <f>D6748/('Parc électrique'!$C$22+'Parc électrique'!$C$23)</f>
        <v>5.9687499999999998E-2</v>
      </c>
      <c r="Q6747" s="49">
        <f t="shared" si="525"/>
        <v>5.817983940220315E-2</v>
      </c>
      <c r="R6747" s="49">
        <f t="shared" si="526"/>
        <v>7.7477895054002141E-2</v>
      </c>
    </row>
    <row r="6748" spans="1:18" x14ac:dyDescent="0.3">
      <c r="A6748" s="35">
        <f t="shared" ref="A6748:A6811" si="529">A6724+1</f>
        <v>44297</v>
      </c>
      <c r="B6748" s="36">
        <v>4.1666666666666664E-2</v>
      </c>
      <c r="C6748">
        <v>8717</v>
      </c>
      <c r="D6748">
        <v>382</v>
      </c>
      <c r="E6748" s="49">
        <f t="shared" si="527"/>
        <v>5.817983940220315E-2</v>
      </c>
      <c r="F6748" s="49">
        <f t="shared" si="528"/>
        <v>7.7477895054002141E-2</v>
      </c>
      <c r="G6748">
        <v>0</v>
      </c>
      <c r="H6748" s="51">
        <f>G6748/'Parc électrique'!$C$24</f>
        <v>0</v>
      </c>
      <c r="I6748" s="14">
        <v>932</v>
      </c>
      <c r="J6748" s="14">
        <v>1030</v>
      </c>
      <c r="K6748" s="14">
        <v>0</v>
      </c>
      <c r="L6748" s="14">
        <v>278</v>
      </c>
      <c r="M6748" s="14">
        <f>C6748-SUM(D6748:L6748)</f>
        <v>6094.8643422655441</v>
      </c>
      <c r="P6748" s="49">
        <f>D6749/('Parc électrique'!$C$22+'Parc électrique'!$C$23)</f>
        <v>8.203125E-2</v>
      </c>
      <c r="Q6748" s="49">
        <f t="shared" si="525"/>
        <v>7.9959203366902237E-2</v>
      </c>
      <c r="R6748" s="49">
        <f t="shared" si="526"/>
        <v>0.10648140027055268</v>
      </c>
    </row>
    <row r="6749" spans="1:18" x14ac:dyDescent="0.3">
      <c r="A6749" s="35">
        <f t="shared" si="529"/>
        <v>44297</v>
      </c>
      <c r="B6749" s="36">
        <v>8.3333333333333329E-2</v>
      </c>
      <c r="C6749">
        <v>8400</v>
      </c>
      <c r="D6749">
        <v>525</v>
      </c>
      <c r="E6749" s="49">
        <f t="shared" si="527"/>
        <v>7.9959203366902237E-2</v>
      </c>
      <c r="F6749" s="49">
        <f t="shared" si="528"/>
        <v>0.10648140027055268</v>
      </c>
      <c r="G6749">
        <v>0</v>
      </c>
      <c r="H6749" s="51">
        <f>G6749/'Parc électrique'!$C$24</f>
        <v>0</v>
      </c>
      <c r="I6749" s="14">
        <v>932</v>
      </c>
      <c r="J6749" s="14">
        <v>1030</v>
      </c>
      <c r="K6749" s="14">
        <v>0</v>
      </c>
      <c r="L6749" s="14">
        <v>278</v>
      </c>
      <c r="M6749" s="14">
        <f>C6749-SUM(D6749:L6749)</f>
        <v>5634.8135593963625</v>
      </c>
      <c r="P6749" s="49">
        <f>D6750/('Parc électrique'!$C$22+'Parc électrique'!$C$23)</f>
        <v>8.5156250000000003E-2</v>
      </c>
      <c r="Q6749" s="49">
        <f t="shared" si="525"/>
        <v>8.3005268257069942E-2</v>
      </c>
      <c r="R6749" s="49">
        <f t="shared" si="526"/>
        <v>0.11053783456657373</v>
      </c>
    </row>
    <row r="6750" spans="1:18" x14ac:dyDescent="0.3">
      <c r="A6750" s="35">
        <f t="shared" si="529"/>
        <v>44297</v>
      </c>
      <c r="B6750" s="36">
        <v>0.125</v>
      </c>
      <c r="C6750">
        <v>7941</v>
      </c>
      <c r="D6750">
        <v>545</v>
      </c>
      <c r="E6750" s="49">
        <f t="shared" si="527"/>
        <v>8.3005268257069942E-2</v>
      </c>
      <c r="F6750" s="49">
        <f t="shared" si="528"/>
        <v>0.11053783456657373</v>
      </c>
      <c r="G6750">
        <v>0</v>
      </c>
      <c r="H6750" s="51">
        <f>G6750/'Parc électrique'!$C$24</f>
        <v>0</v>
      </c>
      <c r="I6750" s="14">
        <v>932</v>
      </c>
      <c r="J6750" s="14">
        <v>0</v>
      </c>
      <c r="K6750" s="14">
        <v>0</v>
      </c>
      <c r="L6750" s="14">
        <v>280</v>
      </c>
      <c r="M6750" s="14">
        <f>C6750-SUM(D6750:L6750)</f>
        <v>6183.8064568971768</v>
      </c>
      <c r="P6750" s="49">
        <f>D6751/('Parc électrique'!$C$22+'Parc électrique'!$C$23)</f>
        <v>9.9375000000000005E-2</v>
      </c>
      <c r="Q6750" s="49">
        <f t="shared" si="525"/>
        <v>9.6864863507333004E-2</v>
      </c>
      <c r="R6750" s="49">
        <f t="shared" si="526"/>
        <v>0.12899461061346956</v>
      </c>
    </row>
    <row r="6751" spans="1:18" x14ac:dyDescent="0.3">
      <c r="A6751" s="35">
        <f t="shared" si="529"/>
        <v>44297</v>
      </c>
      <c r="B6751" s="36">
        <v>0.16666666666666666</v>
      </c>
      <c r="C6751">
        <v>7738</v>
      </c>
      <c r="D6751">
        <v>636</v>
      </c>
      <c r="E6751" s="49">
        <f t="shared" si="527"/>
        <v>9.6864863507333004E-2</v>
      </c>
      <c r="F6751" s="49">
        <f t="shared" si="528"/>
        <v>0.12899461061346956</v>
      </c>
      <c r="G6751">
        <v>0</v>
      </c>
      <c r="H6751" s="51">
        <f>G6751/'Parc électrique'!$C$24</f>
        <v>0</v>
      </c>
      <c r="I6751" s="14">
        <v>932</v>
      </c>
      <c r="J6751" s="14">
        <v>0</v>
      </c>
      <c r="K6751" s="14">
        <v>840</v>
      </c>
      <c r="L6751" s="14">
        <v>288</v>
      </c>
      <c r="M6751" s="14">
        <f>C6751-SUM(D6751:L6751)</f>
        <v>5041.7741405258794</v>
      </c>
      <c r="P6751" s="49">
        <f>D6752/('Parc électrique'!$C$22+'Parc électrique'!$C$23)</f>
        <v>9.9843749999999995E-2</v>
      </c>
      <c r="Q6751" s="49">
        <f t="shared" si="525"/>
        <v>9.7321773240858153E-2</v>
      </c>
      <c r="R6751" s="49">
        <f t="shared" si="526"/>
        <v>0.12960307575787269</v>
      </c>
    </row>
    <row r="6752" spans="1:18" x14ac:dyDescent="0.3">
      <c r="A6752" s="35">
        <f t="shared" si="529"/>
        <v>44297</v>
      </c>
      <c r="B6752" s="36">
        <v>0.20833333333333334</v>
      </c>
      <c r="C6752">
        <v>7818</v>
      </c>
      <c r="D6752">
        <v>639</v>
      </c>
      <c r="E6752" s="49">
        <f t="shared" si="527"/>
        <v>9.7321773240858153E-2</v>
      </c>
      <c r="F6752" s="49">
        <f t="shared" si="528"/>
        <v>0.12960307575787269</v>
      </c>
      <c r="G6752">
        <v>0</v>
      </c>
      <c r="H6752" s="51">
        <f>G6752/'Parc électrique'!$C$24</f>
        <v>0</v>
      </c>
      <c r="I6752" s="14">
        <v>932</v>
      </c>
      <c r="J6752" s="14">
        <v>0</v>
      </c>
      <c r="K6752" s="14">
        <v>0</v>
      </c>
      <c r="L6752" s="14">
        <v>304</v>
      </c>
      <c r="M6752" s="14">
        <f>C6752-SUM(D6752:L6752)</f>
        <v>5942.7730751510007</v>
      </c>
      <c r="P6752" s="49">
        <f>D6753/('Parc électrique'!$C$22+'Parc électrique'!$C$23)</f>
        <v>9.6562499999999996E-2</v>
      </c>
      <c r="Q6752" s="49">
        <f t="shared" si="525"/>
        <v>9.412340510618207E-2</v>
      </c>
      <c r="R6752" s="49">
        <f t="shared" si="526"/>
        <v>0.12534381974705058</v>
      </c>
    </row>
    <row r="6753" spans="1:18" x14ac:dyDescent="0.3">
      <c r="A6753" s="35">
        <f t="shared" si="529"/>
        <v>44297</v>
      </c>
      <c r="B6753" s="36">
        <v>0.25</v>
      </c>
      <c r="C6753">
        <v>8042</v>
      </c>
      <c r="D6753">
        <v>618</v>
      </c>
      <c r="E6753" s="49">
        <f t="shared" si="527"/>
        <v>9.412340510618207E-2</v>
      </c>
      <c r="F6753" s="49">
        <f t="shared" si="528"/>
        <v>0.12534381974705058</v>
      </c>
      <c r="G6753">
        <v>0</v>
      </c>
      <c r="H6753" s="51">
        <f>G6753/'Parc électrique'!$C$24</f>
        <v>0</v>
      </c>
      <c r="I6753" s="14">
        <v>932</v>
      </c>
      <c r="J6753" s="14">
        <v>0</v>
      </c>
      <c r="K6753" s="14">
        <v>1129</v>
      </c>
      <c r="L6753" s="14">
        <v>321</v>
      </c>
      <c r="M6753" s="14">
        <f>C6753-SUM(D6753:L6753)</f>
        <v>5041.7805327751466</v>
      </c>
      <c r="P6753" s="49">
        <f>D6754/('Parc électrique'!$C$22+'Parc électrique'!$C$23)</f>
        <v>9.3281249999999996E-2</v>
      </c>
      <c r="Q6753" s="49">
        <f t="shared" si="525"/>
        <v>9.0925036971505974E-2</v>
      </c>
      <c r="R6753" s="49">
        <f t="shared" si="526"/>
        <v>0.12108456373622849</v>
      </c>
    </row>
    <row r="6754" spans="1:18" x14ac:dyDescent="0.3">
      <c r="A6754" s="35">
        <f t="shared" si="529"/>
        <v>44297</v>
      </c>
      <c r="B6754" s="36">
        <v>0.29166666666666669</v>
      </c>
      <c r="C6754">
        <v>8119</v>
      </c>
      <c r="D6754">
        <v>597</v>
      </c>
      <c r="E6754" s="49">
        <f t="shared" si="527"/>
        <v>9.0925036971505974E-2</v>
      </c>
      <c r="F6754" s="49">
        <f t="shared" si="528"/>
        <v>0.12108456373622849</v>
      </c>
      <c r="G6754">
        <v>37</v>
      </c>
      <c r="H6754" s="51">
        <f>G6754/'Parc électrique'!$C$24</f>
        <v>1.2333333333333333E-2</v>
      </c>
      <c r="I6754" s="14">
        <v>932</v>
      </c>
      <c r="J6754" s="14">
        <v>0</v>
      </c>
      <c r="K6754" s="14">
        <v>0</v>
      </c>
      <c r="L6754" s="14">
        <v>335</v>
      </c>
      <c r="M6754" s="14">
        <f>C6754-SUM(D6754:L6754)</f>
        <v>6217.7756570659585</v>
      </c>
      <c r="P6754" s="49">
        <f>D6755/('Parc électrique'!$C$22+'Parc électrique'!$C$23)</f>
        <v>8.0468750000000006E-2</v>
      </c>
      <c r="Q6754" s="49">
        <f t="shared" si="525"/>
        <v>7.8436170921818385E-2</v>
      </c>
      <c r="R6754" s="49">
        <f t="shared" si="526"/>
        <v>0.10445318312254216</v>
      </c>
    </row>
    <row r="6755" spans="1:18" x14ac:dyDescent="0.3">
      <c r="A6755" s="35">
        <f t="shared" si="529"/>
        <v>44297</v>
      </c>
      <c r="B6755" s="36">
        <v>0.33333333333333331</v>
      </c>
      <c r="C6755">
        <v>8583</v>
      </c>
      <c r="D6755">
        <v>515</v>
      </c>
      <c r="E6755" s="49">
        <f t="shared" si="527"/>
        <v>7.8436170921818385E-2</v>
      </c>
      <c r="F6755" s="49">
        <f t="shared" si="528"/>
        <v>0.10445318312254216</v>
      </c>
      <c r="G6755">
        <v>431</v>
      </c>
      <c r="H6755" s="51">
        <f>G6755/'Parc électrique'!$C$24</f>
        <v>0.14366666666666666</v>
      </c>
      <c r="I6755" s="14">
        <v>932</v>
      </c>
      <c r="J6755" s="14">
        <v>1030</v>
      </c>
      <c r="K6755" s="14">
        <v>292</v>
      </c>
      <c r="L6755" s="14">
        <v>341</v>
      </c>
      <c r="M6755" s="14">
        <f>C6755-SUM(D6755:L6755)</f>
        <v>5041.673443979289</v>
      </c>
      <c r="P6755" s="49">
        <f>D6756/('Parc électrique'!$C$22+'Parc électrique'!$C$23)</f>
        <v>7.7499999999999999E-2</v>
      </c>
      <c r="Q6755" s="49">
        <f t="shared" si="525"/>
        <v>7.5542409276159073E-2</v>
      </c>
      <c r="R6755" s="49">
        <f t="shared" si="526"/>
        <v>0.10059957054132215</v>
      </c>
    </row>
    <row r="6756" spans="1:18" x14ac:dyDescent="0.3">
      <c r="A6756" s="35">
        <f t="shared" si="529"/>
        <v>44297</v>
      </c>
      <c r="B6756" s="36">
        <v>0.375</v>
      </c>
      <c r="C6756">
        <v>8936</v>
      </c>
      <c r="D6756">
        <v>496</v>
      </c>
      <c r="E6756" s="49">
        <f t="shared" si="527"/>
        <v>7.5542409276159073E-2</v>
      </c>
      <c r="F6756" s="49">
        <f t="shared" si="528"/>
        <v>0.10059957054132215</v>
      </c>
      <c r="G6756">
        <v>1109</v>
      </c>
      <c r="H6756" s="51">
        <f>G6756/'Parc électrique'!$C$24</f>
        <v>0.36966666666666664</v>
      </c>
      <c r="I6756" s="14">
        <v>932</v>
      </c>
      <c r="J6756" s="14">
        <v>0</v>
      </c>
      <c r="K6756" s="14">
        <v>0</v>
      </c>
      <c r="L6756" s="14">
        <v>336</v>
      </c>
      <c r="M6756" s="14">
        <f>C6756-SUM(D6756:L6756)</f>
        <v>6062.4541913535159</v>
      </c>
      <c r="P6756" s="49">
        <f>D6757/('Parc électrique'!$C$22+'Parc électrique'!$C$23)</f>
        <v>7.8281249999999997E-2</v>
      </c>
      <c r="Q6756" s="49">
        <f t="shared" si="525"/>
        <v>7.6303925498700992E-2</v>
      </c>
      <c r="R6756" s="49">
        <f t="shared" si="526"/>
        <v>0.10161367911532741</v>
      </c>
    </row>
    <row r="6757" spans="1:18" x14ac:dyDescent="0.3">
      <c r="A6757" s="35">
        <f t="shared" si="529"/>
        <v>44297</v>
      </c>
      <c r="B6757" s="36">
        <v>0.41666666666666669</v>
      </c>
      <c r="C6757">
        <v>8945</v>
      </c>
      <c r="D6757">
        <v>501</v>
      </c>
      <c r="E6757" s="49">
        <f t="shared" si="527"/>
        <v>7.6303925498700992E-2</v>
      </c>
      <c r="F6757" s="49">
        <f t="shared" si="528"/>
        <v>0.10161367911532741</v>
      </c>
      <c r="G6757">
        <v>1854</v>
      </c>
      <c r="H6757" s="51">
        <f>G6757/'Parc électrique'!$C$24</f>
        <v>0.61799999999999999</v>
      </c>
      <c r="I6757" s="14">
        <v>932</v>
      </c>
      <c r="J6757" s="14">
        <v>0</v>
      </c>
      <c r="K6757" s="14">
        <v>0</v>
      </c>
      <c r="L6757" s="14">
        <v>330</v>
      </c>
      <c r="M6757" s="14">
        <f>C6757-SUM(D6757:L6757)</f>
        <v>5327.2040823953866</v>
      </c>
      <c r="P6757" s="49">
        <f>D6758/('Parc électrique'!$C$22+'Parc électrique'!$C$23)</f>
        <v>7.8750000000000001E-2</v>
      </c>
      <c r="Q6757" s="49">
        <f t="shared" si="525"/>
        <v>7.6760835232226154E-2</v>
      </c>
      <c r="R6757" s="49">
        <f t="shared" si="526"/>
        <v>0.10222214425973057</v>
      </c>
    </row>
    <row r="6758" spans="1:18" x14ac:dyDescent="0.3">
      <c r="A6758" s="35">
        <f t="shared" si="529"/>
        <v>44297</v>
      </c>
      <c r="B6758" s="36">
        <v>0.45833333333333331</v>
      </c>
      <c r="C6758">
        <v>8877</v>
      </c>
      <c r="D6758">
        <v>504</v>
      </c>
      <c r="E6758" s="49">
        <f t="shared" si="527"/>
        <v>7.6760835232226154E-2</v>
      </c>
      <c r="F6758" s="49">
        <f t="shared" si="528"/>
        <v>0.10222214425973057</v>
      </c>
      <c r="G6758">
        <v>2355</v>
      </c>
      <c r="H6758" s="51">
        <f>G6758/'Parc électrique'!$C$24</f>
        <v>0.78500000000000003</v>
      </c>
      <c r="I6758" s="14">
        <v>932</v>
      </c>
      <c r="J6758" s="14">
        <v>0</v>
      </c>
      <c r="K6758" s="14">
        <v>-45</v>
      </c>
      <c r="L6758" s="14">
        <v>329</v>
      </c>
      <c r="M6758" s="14">
        <f>C6758-SUM(D6758:L6758)</f>
        <v>4801.0360170205076</v>
      </c>
      <c r="P6758" s="49">
        <f>D6759/('Parc électrique'!$C$22+'Parc électrique'!$C$23)</f>
        <v>9.4531249999999997E-2</v>
      </c>
      <c r="Q6758" s="49">
        <f t="shared" si="525"/>
        <v>9.2143462927573055E-2</v>
      </c>
      <c r="R6758" s="49">
        <f t="shared" si="526"/>
        <v>0.12270713745463691</v>
      </c>
    </row>
    <row r="6759" spans="1:18" x14ac:dyDescent="0.3">
      <c r="A6759" s="35">
        <f t="shared" si="529"/>
        <v>44297</v>
      </c>
      <c r="B6759" s="36">
        <v>0.5</v>
      </c>
      <c r="C6759">
        <v>8999</v>
      </c>
      <c r="D6759">
        <v>605</v>
      </c>
      <c r="E6759" s="49">
        <f t="shared" si="527"/>
        <v>9.2143462927573055E-2</v>
      </c>
      <c r="F6759" s="49">
        <f t="shared" si="528"/>
        <v>0.12270713745463691</v>
      </c>
      <c r="G6759">
        <v>2651</v>
      </c>
      <c r="H6759" s="51">
        <f>G6759/'Parc électrique'!$C$24</f>
        <v>0.88366666666666671</v>
      </c>
      <c r="I6759" s="14">
        <v>932</v>
      </c>
      <c r="J6759" s="14">
        <v>0</v>
      </c>
      <c r="K6759" s="14">
        <v>-318</v>
      </c>
      <c r="L6759" s="14">
        <v>327</v>
      </c>
      <c r="M6759" s="14">
        <f>C6759-SUM(D6759:L6759)</f>
        <v>4800.9014827329511</v>
      </c>
      <c r="P6759" s="49">
        <f>D6760/('Parc électrique'!$C$22+'Parc électrique'!$C$23)</f>
        <v>9.6875000000000003E-2</v>
      </c>
      <c r="Q6759" s="49">
        <f t="shared" si="525"/>
        <v>9.4428011595198841E-2</v>
      </c>
      <c r="R6759" s="49">
        <f t="shared" si="526"/>
        <v>0.1257494631766527</v>
      </c>
    </row>
    <row r="6760" spans="1:18" x14ac:dyDescent="0.3">
      <c r="A6760" s="35">
        <f t="shared" si="529"/>
        <v>44297</v>
      </c>
      <c r="B6760" s="36">
        <v>0.54166666666666663</v>
      </c>
      <c r="C6760">
        <v>8394</v>
      </c>
      <c r="D6760">
        <v>620</v>
      </c>
      <c r="E6760" s="49">
        <f t="shared" si="527"/>
        <v>9.4428011595198841E-2</v>
      </c>
      <c r="F6760" s="49">
        <f t="shared" si="528"/>
        <v>0.1257494631766527</v>
      </c>
      <c r="G6760">
        <v>2776</v>
      </c>
      <c r="H6760" s="51">
        <f>G6760/'Parc électrique'!$C$24</f>
        <v>0.92533333333333334</v>
      </c>
      <c r="I6760" s="14">
        <v>932</v>
      </c>
      <c r="J6760" s="14">
        <v>0</v>
      </c>
      <c r="K6760" s="14">
        <v>-1057</v>
      </c>
      <c r="L6760" s="14">
        <v>321</v>
      </c>
      <c r="M6760" s="14">
        <f>C6760-SUM(D6760:L6760)</f>
        <v>4800.8544891918955</v>
      </c>
      <c r="P6760" s="49">
        <f>D6761/('Parc électrique'!$C$22+'Parc électrique'!$C$23)</f>
        <v>0.10609375</v>
      </c>
      <c r="Q6760" s="49">
        <f t="shared" si="525"/>
        <v>0.10341390302119356</v>
      </c>
      <c r="R6760" s="49">
        <f t="shared" si="526"/>
        <v>0.1377159443499148</v>
      </c>
    </row>
    <row r="6761" spans="1:18" x14ac:dyDescent="0.3">
      <c r="A6761" s="35">
        <f t="shared" si="529"/>
        <v>44297</v>
      </c>
      <c r="B6761" s="36">
        <v>0.58333333333333337</v>
      </c>
      <c r="C6761">
        <v>7837</v>
      </c>
      <c r="D6761">
        <v>679</v>
      </c>
      <c r="E6761" s="49">
        <f t="shared" si="527"/>
        <v>0.10341390302119356</v>
      </c>
      <c r="F6761" s="49">
        <f t="shared" si="528"/>
        <v>0.1377159443499148</v>
      </c>
      <c r="G6761">
        <v>2706</v>
      </c>
      <c r="H6761" s="51">
        <f>G6761/'Parc électrique'!$C$24</f>
        <v>0.90200000000000002</v>
      </c>
      <c r="I6761" s="14">
        <v>932</v>
      </c>
      <c r="J6761" s="14">
        <v>0</v>
      </c>
      <c r="K6761" s="14">
        <v>-1200</v>
      </c>
      <c r="L6761" s="14">
        <v>318</v>
      </c>
      <c r="M6761" s="14">
        <f>C6761-SUM(D6761:L6761)</f>
        <v>4400.8568701526292</v>
      </c>
      <c r="P6761" s="49">
        <f>D6762/('Parc électrique'!$C$22+'Parc électrique'!$C$23)</f>
        <v>0.1</v>
      </c>
      <c r="Q6761" s="49">
        <f t="shared" si="525"/>
        <v>9.7474076485366545E-2</v>
      </c>
      <c r="R6761" s="49">
        <f t="shared" si="526"/>
        <v>0.12980589747267376</v>
      </c>
    </row>
    <row r="6762" spans="1:18" x14ac:dyDescent="0.3">
      <c r="A6762" s="35">
        <f t="shared" si="529"/>
        <v>44297</v>
      </c>
      <c r="B6762" s="36">
        <v>0.625</v>
      </c>
      <c r="C6762">
        <v>7429</v>
      </c>
      <c r="D6762">
        <v>640</v>
      </c>
      <c r="E6762" s="49">
        <f t="shared" si="527"/>
        <v>9.7474076485366545E-2</v>
      </c>
      <c r="F6762" s="49">
        <f t="shared" si="528"/>
        <v>0.12980589747267376</v>
      </c>
      <c r="G6762">
        <v>2506</v>
      </c>
      <c r="H6762" s="51">
        <f>G6762/'Parc électrique'!$C$24</f>
        <v>0.83533333333333337</v>
      </c>
      <c r="I6762" s="14">
        <v>932</v>
      </c>
      <c r="J6762" s="14">
        <v>0</v>
      </c>
      <c r="K6762" s="14">
        <v>-1200</v>
      </c>
      <c r="L6762" s="14">
        <v>313</v>
      </c>
      <c r="M6762" s="14">
        <f>C6762-SUM(D6762:L6762)</f>
        <v>4236.937386692709</v>
      </c>
      <c r="P6762" s="49">
        <f>D6763/('Parc électrique'!$C$22+'Parc électrique'!$C$23)</f>
        <v>9.0156249999999993E-2</v>
      </c>
      <c r="Q6762" s="49">
        <f t="shared" si="525"/>
        <v>8.7878972081338269E-2</v>
      </c>
      <c r="R6762" s="49">
        <f t="shared" si="526"/>
        <v>0.11702812944020743</v>
      </c>
    </row>
    <row r="6763" spans="1:18" x14ac:dyDescent="0.3">
      <c r="A6763" s="35">
        <f t="shared" si="529"/>
        <v>44297</v>
      </c>
      <c r="B6763" s="36">
        <v>0.66666666666666663</v>
      </c>
      <c r="C6763">
        <v>7191</v>
      </c>
      <c r="D6763">
        <v>577</v>
      </c>
      <c r="E6763" s="49">
        <f t="shared" si="527"/>
        <v>8.7878972081338269E-2</v>
      </c>
      <c r="F6763" s="49">
        <f t="shared" si="528"/>
        <v>0.11702812944020743</v>
      </c>
      <c r="G6763">
        <v>2106</v>
      </c>
      <c r="H6763" s="51">
        <f>G6763/'Parc électrique'!$C$24</f>
        <v>0.70199999999999996</v>
      </c>
      <c r="I6763" s="14">
        <v>932</v>
      </c>
      <c r="J6763" s="14">
        <v>0</v>
      </c>
      <c r="K6763" s="14">
        <v>-1200</v>
      </c>
      <c r="L6763" s="14">
        <v>316</v>
      </c>
      <c r="M6763" s="14">
        <f>C6763-SUM(D6763:L6763)</f>
        <v>4459.0930928984781</v>
      </c>
      <c r="P6763" s="49">
        <f>D6764/('Parc électrique'!$C$22+'Parc électrique'!$C$23)</f>
        <v>8.9374999999999996E-2</v>
      </c>
      <c r="Q6763" s="49">
        <f t="shared" si="525"/>
        <v>8.7117455858796336E-2</v>
      </c>
      <c r="R6763" s="49">
        <f t="shared" si="526"/>
        <v>0.11601402086620216</v>
      </c>
    </row>
    <row r="6764" spans="1:18" x14ac:dyDescent="0.3">
      <c r="A6764" s="35">
        <f t="shared" si="529"/>
        <v>44297</v>
      </c>
      <c r="B6764" s="36">
        <v>0.70833333333333337</v>
      </c>
      <c r="C6764">
        <v>7184</v>
      </c>
      <c r="D6764">
        <v>572</v>
      </c>
      <c r="E6764" s="49">
        <f t="shared" si="527"/>
        <v>8.7117455858796336E-2</v>
      </c>
      <c r="F6764" s="49">
        <f t="shared" si="528"/>
        <v>0.11601402086620216</v>
      </c>
      <c r="G6764">
        <v>1571</v>
      </c>
      <c r="H6764" s="51">
        <f>G6764/'Parc électrique'!$C$24</f>
        <v>0.52366666666666661</v>
      </c>
      <c r="I6764" s="14">
        <v>932</v>
      </c>
      <c r="J6764" s="14">
        <v>0</v>
      </c>
      <c r="K6764" s="14">
        <v>-1088</v>
      </c>
      <c r="L6764" s="14">
        <v>315</v>
      </c>
      <c r="M6764" s="14">
        <f>C6764-SUM(D6764:L6764)</f>
        <v>4881.2732018566085</v>
      </c>
      <c r="P6764" s="49">
        <f>D6765/('Parc électrique'!$C$22+'Parc électrique'!$C$23)</f>
        <v>9.6406249999999999E-2</v>
      </c>
      <c r="Q6764" s="49">
        <f t="shared" si="525"/>
        <v>9.3971101861673678E-2</v>
      </c>
      <c r="R6764" s="49">
        <f t="shared" si="526"/>
        <v>0.12514099803224954</v>
      </c>
    </row>
    <row r="6765" spans="1:18" x14ac:dyDescent="0.3">
      <c r="A6765" s="35">
        <f t="shared" si="529"/>
        <v>44297</v>
      </c>
      <c r="B6765" s="36">
        <v>0.75</v>
      </c>
      <c r="C6765">
        <v>7579</v>
      </c>
      <c r="D6765">
        <v>617</v>
      </c>
      <c r="E6765" s="49">
        <f t="shared" si="527"/>
        <v>9.3971101861673678E-2</v>
      </c>
      <c r="F6765" s="49">
        <f t="shared" si="528"/>
        <v>0.12514099803224954</v>
      </c>
      <c r="G6765">
        <v>864</v>
      </c>
      <c r="H6765" s="51">
        <f>G6765/'Parc électrique'!$C$24</f>
        <v>0.28799999999999998</v>
      </c>
      <c r="I6765" s="14">
        <v>932</v>
      </c>
      <c r="J6765" s="14">
        <v>0</v>
      </c>
      <c r="K6765" s="14">
        <v>-32</v>
      </c>
      <c r="L6765" s="14">
        <v>316</v>
      </c>
      <c r="M6765" s="14">
        <f>C6765-SUM(D6765:L6765)</f>
        <v>4881.4928879001054</v>
      </c>
      <c r="P6765" s="49">
        <f>D6766/('Parc électrique'!$C$22+'Parc électrique'!$C$23)</f>
        <v>9.8281250000000001E-2</v>
      </c>
      <c r="Q6765" s="49">
        <f t="shared" si="525"/>
        <v>9.5798740795774301E-2</v>
      </c>
      <c r="R6765" s="49">
        <f t="shared" si="526"/>
        <v>0.12757485860986217</v>
      </c>
    </row>
    <row r="6766" spans="1:18" x14ac:dyDescent="0.3">
      <c r="A6766" s="35">
        <f t="shared" si="529"/>
        <v>44297</v>
      </c>
      <c r="B6766" s="36">
        <v>0.79166666666666663</v>
      </c>
      <c r="C6766">
        <v>8054</v>
      </c>
      <c r="D6766">
        <v>629</v>
      </c>
      <c r="E6766" s="49">
        <f t="shared" si="527"/>
        <v>9.5798740795774301E-2</v>
      </c>
      <c r="F6766" s="49">
        <f t="shared" si="528"/>
        <v>0.12757485860986217</v>
      </c>
      <c r="G6766">
        <v>228</v>
      </c>
      <c r="H6766" s="51">
        <f>G6766/'Parc électrique'!$C$24</f>
        <v>7.5999999999999998E-2</v>
      </c>
      <c r="I6766" s="14">
        <v>932</v>
      </c>
      <c r="J6766" s="14">
        <v>0</v>
      </c>
      <c r="K6766" s="14">
        <v>1071</v>
      </c>
      <c r="L6766" s="14">
        <v>312</v>
      </c>
      <c r="M6766" s="14">
        <f>C6766-SUM(D6766:L6766)</f>
        <v>4881.700626400594</v>
      </c>
      <c r="P6766" s="49">
        <f>D6767/('Parc électrique'!$C$22+'Parc électrique'!$C$23)</f>
        <v>9.6718750000000006E-2</v>
      </c>
      <c r="Q6766" s="49">
        <f t="shared" si="525"/>
        <v>9.4275708350690449E-2</v>
      </c>
      <c r="R6766" s="49">
        <f t="shared" si="526"/>
        <v>0.12554664146185165</v>
      </c>
    </row>
    <row r="6767" spans="1:18" x14ac:dyDescent="0.3">
      <c r="A6767" s="35">
        <f t="shared" si="529"/>
        <v>44297</v>
      </c>
      <c r="B6767" s="36">
        <v>0.83333333333333337</v>
      </c>
      <c r="C6767">
        <v>8386</v>
      </c>
      <c r="D6767">
        <v>619</v>
      </c>
      <c r="E6767" s="49">
        <f t="shared" si="527"/>
        <v>9.4275708350690449E-2</v>
      </c>
      <c r="F6767" s="49">
        <f t="shared" si="528"/>
        <v>0.12554664146185165</v>
      </c>
      <c r="G6767">
        <v>11</v>
      </c>
      <c r="H6767" s="51">
        <f>G6767/'Parc électrique'!$C$24</f>
        <v>3.6666666666666666E-3</v>
      </c>
      <c r="I6767" s="14">
        <v>932</v>
      </c>
      <c r="J6767" s="14">
        <v>0</v>
      </c>
      <c r="K6767" s="14">
        <v>1200</v>
      </c>
      <c r="L6767" s="14">
        <v>315</v>
      </c>
      <c r="M6767" s="14">
        <f>C6767-SUM(D6767:L6767)</f>
        <v>5308.7765109835209</v>
      </c>
      <c r="P6767" s="49">
        <f>D6768/('Parc électrique'!$C$22+'Parc électrique'!$C$23)</f>
        <v>8.8281250000000006E-2</v>
      </c>
      <c r="Q6767" s="49">
        <f t="shared" si="525"/>
        <v>8.605133314723766E-2</v>
      </c>
      <c r="R6767" s="49">
        <f t="shared" si="526"/>
        <v>0.11459426886259481</v>
      </c>
    </row>
    <row r="6768" spans="1:18" x14ac:dyDescent="0.3">
      <c r="A6768" s="35">
        <f t="shared" si="529"/>
        <v>44297</v>
      </c>
      <c r="B6768" s="36">
        <v>0.875</v>
      </c>
      <c r="C6768">
        <v>8455</v>
      </c>
      <c r="D6768">
        <v>565</v>
      </c>
      <c r="E6768" s="49">
        <f t="shared" si="527"/>
        <v>8.605133314723766E-2</v>
      </c>
      <c r="F6768" s="49">
        <f t="shared" si="528"/>
        <v>0.11459426886259481</v>
      </c>
      <c r="G6768">
        <v>0</v>
      </c>
      <c r="H6768" s="51">
        <f>G6768/'Parc électrique'!$C$24</f>
        <v>0</v>
      </c>
      <c r="I6768" s="14">
        <v>932</v>
      </c>
      <c r="J6768" s="14">
        <v>0</v>
      </c>
      <c r="K6768" s="14">
        <v>0</v>
      </c>
      <c r="L6768" s="14">
        <v>309</v>
      </c>
      <c r="M6768" s="14">
        <f>C6768-SUM(D6768:L6768)</f>
        <v>6648.7993543979901</v>
      </c>
      <c r="P6768" s="49">
        <f>D6769/('Parc électrique'!$C$22+'Parc électrique'!$C$23)</f>
        <v>6.8437499999999998E-2</v>
      </c>
      <c r="Q6768" s="49">
        <f t="shared" si="525"/>
        <v>6.6708821094672716E-2</v>
      </c>
      <c r="R6768" s="49">
        <f t="shared" si="526"/>
        <v>8.8835911082861096E-2</v>
      </c>
    </row>
    <row r="6769" spans="1:18" x14ac:dyDescent="0.3">
      <c r="A6769" s="35">
        <f t="shared" si="529"/>
        <v>44297</v>
      </c>
      <c r="B6769" s="36">
        <v>0.91666666666666663</v>
      </c>
      <c r="C6769">
        <v>8803</v>
      </c>
      <c r="D6769">
        <v>438</v>
      </c>
      <c r="E6769" s="49">
        <f t="shared" si="527"/>
        <v>6.6708821094672716E-2</v>
      </c>
      <c r="F6769" s="49">
        <f t="shared" si="528"/>
        <v>8.8835911082861096E-2</v>
      </c>
      <c r="G6769">
        <v>0</v>
      </c>
      <c r="H6769" s="51">
        <f>G6769/'Parc électrique'!$C$24</f>
        <v>0</v>
      </c>
      <c r="I6769" s="14">
        <v>932</v>
      </c>
      <c r="J6769" s="14">
        <v>0</v>
      </c>
      <c r="K6769" s="14">
        <v>0</v>
      </c>
      <c r="L6769" s="14">
        <v>304</v>
      </c>
      <c r="M6769" s="14">
        <f>C6769-SUM(D6769:L6769)</f>
        <v>7128.8444552678229</v>
      </c>
      <c r="P6769" s="49">
        <f>D6770/('Parc électrique'!$C$22+'Parc électrique'!$C$23)</f>
        <v>5.7812500000000003E-2</v>
      </c>
      <c r="Q6769" s="49">
        <f t="shared" si="525"/>
        <v>5.6352200468102541E-2</v>
      </c>
      <c r="R6769" s="49">
        <f t="shared" si="526"/>
        <v>7.5044034476389521E-2</v>
      </c>
    </row>
    <row r="6770" spans="1:18" x14ac:dyDescent="0.3">
      <c r="A6770" s="35">
        <f t="shared" si="529"/>
        <v>44297</v>
      </c>
      <c r="B6770" s="36">
        <v>0.95833333333333337</v>
      </c>
      <c r="C6770">
        <v>9124</v>
      </c>
      <c r="D6770">
        <v>370</v>
      </c>
      <c r="E6770" s="49">
        <f t="shared" si="527"/>
        <v>5.6352200468102541E-2</v>
      </c>
      <c r="F6770" s="49">
        <f t="shared" si="528"/>
        <v>7.5044034476389521E-2</v>
      </c>
      <c r="G6770">
        <v>0</v>
      </c>
      <c r="H6770" s="51">
        <f>G6770/'Parc électrique'!$C$24</f>
        <v>0</v>
      </c>
      <c r="I6770" s="14">
        <v>932</v>
      </c>
      <c r="J6770" s="14">
        <v>0</v>
      </c>
      <c r="K6770" s="14">
        <v>0</v>
      </c>
      <c r="L6770" s="14">
        <v>283</v>
      </c>
      <c r="M6770" s="14">
        <f>C6770-SUM(D6770:L6770)</f>
        <v>7538.868603765055</v>
      </c>
      <c r="P6770" s="49">
        <f>D6771/('Parc électrique'!$C$22+'Parc électrique'!$C$23)</f>
        <v>6.1249999999999999E-2</v>
      </c>
      <c r="Q6770" s="49">
        <f t="shared" si="525"/>
        <v>5.9702871847287009E-2</v>
      </c>
      <c r="R6770" s="49">
        <f t="shared" si="526"/>
        <v>7.9506112202012674E-2</v>
      </c>
    </row>
    <row r="6771" spans="1:18" x14ac:dyDescent="0.3">
      <c r="A6771" s="35">
        <f t="shared" si="529"/>
        <v>44298</v>
      </c>
      <c r="B6771" s="36">
        <v>0</v>
      </c>
      <c r="C6771">
        <v>8719</v>
      </c>
      <c r="D6771">
        <v>392</v>
      </c>
      <c r="E6771" s="49">
        <f t="shared" si="527"/>
        <v>5.9702871847287009E-2</v>
      </c>
      <c r="F6771" s="49">
        <f t="shared" si="528"/>
        <v>7.9506112202012674E-2</v>
      </c>
      <c r="G6771">
        <v>0</v>
      </c>
      <c r="H6771" s="51">
        <f>G6771/'Parc électrique'!$C$24</f>
        <v>0</v>
      </c>
      <c r="I6771" s="14">
        <v>932</v>
      </c>
      <c r="J6771" s="14">
        <v>1912</v>
      </c>
      <c r="K6771" s="14">
        <v>0</v>
      </c>
      <c r="L6771" s="14">
        <v>281</v>
      </c>
      <c r="M6771" s="14">
        <f>C6771-SUM(D6771:L6771)</f>
        <v>5201.8607910159508</v>
      </c>
      <c r="P6771" s="49">
        <f>D6772/('Parc électrique'!$C$22+'Parc électrique'!$C$23)</f>
        <v>5.6093749999999998E-2</v>
      </c>
      <c r="Q6771" s="49">
        <f t="shared" si="525"/>
        <v>5.467686477851029E-2</v>
      </c>
      <c r="R6771" s="49">
        <f t="shared" si="526"/>
        <v>7.281299561357793E-2</v>
      </c>
    </row>
    <row r="6772" spans="1:18" x14ac:dyDescent="0.3">
      <c r="A6772" s="35">
        <f t="shared" si="529"/>
        <v>44298</v>
      </c>
      <c r="B6772" s="36">
        <v>4.1666666666666664E-2</v>
      </c>
      <c r="C6772">
        <v>8451</v>
      </c>
      <c r="D6772">
        <v>359</v>
      </c>
      <c r="E6772" s="49">
        <f t="shared" si="527"/>
        <v>5.467686477851029E-2</v>
      </c>
      <c r="F6772" s="49">
        <f t="shared" si="528"/>
        <v>7.281299561357793E-2</v>
      </c>
      <c r="G6772">
        <v>0</v>
      </c>
      <c r="H6772" s="51">
        <f>G6772/'Parc électrique'!$C$24</f>
        <v>0</v>
      </c>
      <c r="I6772" s="14">
        <v>932</v>
      </c>
      <c r="J6772" s="14">
        <v>1677</v>
      </c>
      <c r="K6772" s="14">
        <v>0</v>
      </c>
      <c r="L6772" s="14">
        <v>281</v>
      </c>
      <c r="M6772" s="14">
        <f>C6772-SUM(D6772:L6772)</f>
        <v>5201.8725101396085</v>
      </c>
      <c r="P6772" s="49">
        <f>D6773/('Parc électrique'!$C$22+'Parc électrique'!$C$23)</f>
        <v>4.1875000000000002E-2</v>
      </c>
      <c r="Q6772" s="49">
        <f t="shared" si="525"/>
        <v>4.0817269528247241E-2</v>
      </c>
      <c r="R6772" s="49">
        <f t="shared" si="526"/>
        <v>5.4356219566682136E-2</v>
      </c>
    </row>
    <row r="6773" spans="1:18" x14ac:dyDescent="0.3">
      <c r="A6773" s="35">
        <f t="shared" si="529"/>
        <v>44298</v>
      </c>
      <c r="B6773" s="36">
        <v>8.3333333333333329E-2</v>
      </c>
      <c r="C6773">
        <v>8213</v>
      </c>
      <c r="D6773">
        <v>268</v>
      </c>
      <c r="E6773" s="49">
        <f t="shared" si="527"/>
        <v>4.0817269528247241E-2</v>
      </c>
      <c r="F6773" s="49">
        <f t="shared" si="528"/>
        <v>5.4356219566682136E-2</v>
      </c>
      <c r="G6773">
        <v>0</v>
      </c>
      <c r="H6773" s="51">
        <f>G6773/'Parc électrique'!$C$24</f>
        <v>0</v>
      </c>
      <c r="I6773" s="14">
        <v>932</v>
      </c>
      <c r="J6773" s="14">
        <v>1530</v>
      </c>
      <c r="K6773" s="14">
        <v>0</v>
      </c>
      <c r="L6773" s="14">
        <v>281</v>
      </c>
      <c r="M6773" s="14">
        <f>C6773-SUM(D6773:L6773)</f>
        <v>5201.904826510905</v>
      </c>
      <c r="P6773" s="49">
        <f>D6774/('Parc électrique'!$C$22+'Parc électrique'!$C$23)</f>
        <v>4.0937500000000002E-2</v>
      </c>
      <c r="Q6773" s="49">
        <f t="shared" si="525"/>
        <v>3.9903450061196929E-2</v>
      </c>
      <c r="R6773" s="49">
        <f t="shared" si="526"/>
        <v>5.3139289277875819E-2</v>
      </c>
    </row>
    <row r="6774" spans="1:18" x14ac:dyDescent="0.3">
      <c r="A6774" s="35">
        <f t="shared" si="529"/>
        <v>44298</v>
      </c>
      <c r="B6774" s="36">
        <v>0.125</v>
      </c>
      <c r="C6774">
        <v>7890</v>
      </c>
      <c r="D6774">
        <v>262</v>
      </c>
      <c r="E6774" s="49">
        <f t="shared" si="527"/>
        <v>3.9903450061196929E-2</v>
      </c>
      <c r="F6774" s="49">
        <f t="shared" si="528"/>
        <v>5.3139289277875819E-2</v>
      </c>
      <c r="G6774">
        <v>0</v>
      </c>
      <c r="H6774" s="51">
        <f>G6774/'Parc électrique'!$C$24</f>
        <v>0</v>
      </c>
      <c r="I6774" s="14">
        <v>932</v>
      </c>
      <c r="J6774" s="14">
        <v>0</v>
      </c>
      <c r="K6774" s="14">
        <v>0</v>
      </c>
      <c r="L6774" s="14">
        <v>285</v>
      </c>
      <c r="M6774" s="14">
        <f>C6774-SUM(D6774:L6774)</f>
        <v>6410.9069572606604</v>
      </c>
      <c r="P6774" s="49">
        <f>D6775/('Parc électrique'!$C$22+'Parc électrique'!$C$23)</f>
        <v>3.1875000000000001E-2</v>
      </c>
      <c r="Q6774" s="49">
        <f t="shared" si="525"/>
        <v>3.1069861879710583E-2</v>
      </c>
      <c r="R6774" s="49">
        <f t="shared" si="526"/>
        <v>4.1375629819414755E-2</v>
      </c>
    </row>
    <row r="6775" spans="1:18" x14ac:dyDescent="0.3">
      <c r="A6775" s="35">
        <f t="shared" si="529"/>
        <v>44298</v>
      </c>
      <c r="B6775" s="36">
        <v>0.16666666666666666</v>
      </c>
      <c r="C6775">
        <v>7908</v>
      </c>
      <c r="D6775">
        <v>204</v>
      </c>
      <c r="E6775" s="49">
        <f t="shared" si="527"/>
        <v>3.1069861879710583E-2</v>
      </c>
      <c r="F6775" s="49">
        <f t="shared" si="528"/>
        <v>4.1375629819414755E-2</v>
      </c>
      <c r="G6775">
        <v>0</v>
      </c>
      <c r="H6775" s="51">
        <f>G6775/'Parc électrique'!$C$24</f>
        <v>0</v>
      </c>
      <c r="I6775" s="14">
        <v>932</v>
      </c>
      <c r="J6775" s="14">
        <v>0</v>
      </c>
      <c r="K6775" s="14">
        <v>0</v>
      </c>
      <c r="L6775" s="14">
        <v>294</v>
      </c>
      <c r="M6775" s="14">
        <f>C6775-SUM(D6775:L6775)</f>
        <v>6477.927554508301</v>
      </c>
      <c r="P6775" s="49">
        <f>D6776/('Parc électrique'!$C$22+'Parc électrique'!$C$23)</f>
        <v>3.109375E-2</v>
      </c>
      <c r="Q6775" s="49">
        <f t="shared" si="525"/>
        <v>3.0308345657168657E-2</v>
      </c>
      <c r="R6775" s="49">
        <f t="shared" si="526"/>
        <v>4.0361521245409489E-2</v>
      </c>
    </row>
    <row r="6776" spans="1:18" x14ac:dyDescent="0.3">
      <c r="A6776" s="35">
        <f t="shared" si="529"/>
        <v>44298</v>
      </c>
      <c r="B6776" s="36">
        <v>0.20833333333333334</v>
      </c>
      <c r="C6776">
        <v>8537</v>
      </c>
      <c r="D6776">
        <v>199</v>
      </c>
      <c r="E6776" s="49">
        <f t="shared" si="527"/>
        <v>3.0308345657168657E-2</v>
      </c>
      <c r="F6776" s="49">
        <f t="shared" si="528"/>
        <v>4.0361521245409489E-2</v>
      </c>
      <c r="G6776">
        <v>0</v>
      </c>
      <c r="H6776" s="51">
        <f>G6776/'Parc électrique'!$C$24</f>
        <v>0</v>
      </c>
      <c r="I6776" s="14">
        <v>932</v>
      </c>
      <c r="J6776" s="14">
        <v>1890</v>
      </c>
      <c r="K6776" s="14">
        <v>0</v>
      </c>
      <c r="L6776" s="14">
        <v>314</v>
      </c>
      <c r="M6776" s="14">
        <f>C6776-SUM(D6776:L6776)</f>
        <v>5201.9293301330972</v>
      </c>
      <c r="P6776" s="49">
        <f>D6777/('Parc électrique'!$C$22+'Parc électrique'!$C$23)</f>
        <v>3.8906250000000003E-2</v>
      </c>
      <c r="Q6776" s="49">
        <f t="shared" si="525"/>
        <v>3.7923507882587922E-2</v>
      </c>
      <c r="R6776" s="49">
        <f t="shared" si="526"/>
        <v>5.0502606985462134E-2</v>
      </c>
    </row>
    <row r="6777" spans="1:18" x14ac:dyDescent="0.3">
      <c r="A6777" s="35">
        <f t="shared" si="529"/>
        <v>44298</v>
      </c>
      <c r="B6777" s="36">
        <v>0.25</v>
      </c>
      <c r="C6777">
        <v>9681</v>
      </c>
      <c r="D6777">
        <v>249</v>
      </c>
      <c r="E6777" s="49">
        <f t="shared" si="527"/>
        <v>3.7923507882587922E-2</v>
      </c>
      <c r="F6777" s="49">
        <f t="shared" si="528"/>
        <v>5.0502606985462134E-2</v>
      </c>
      <c r="G6777">
        <v>0</v>
      </c>
      <c r="H6777" s="51">
        <f>G6777/'Parc électrique'!$C$24</f>
        <v>0</v>
      </c>
      <c r="I6777" s="14">
        <v>932</v>
      </c>
      <c r="J6777" s="14">
        <v>422</v>
      </c>
      <c r="K6777" s="14">
        <v>0</v>
      </c>
      <c r="L6777" s="14">
        <v>336</v>
      </c>
      <c r="M6777" s="14">
        <f>C6777-SUM(D6777:L6777)</f>
        <v>7741.9115738851324</v>
      </c>
      <c r="P6777" s="49">
        <f>D6778/('Parc électrique'!$C$22+'Parc électrique'!$C$23)</f>
        <v>4.328125E-2</v>
      </c>
      <c r="Q6777" s="49">
        <f t="shared" si="525"/>
        <v>4.2187998728822708E-2</v>
      </c>
      <c r="R6777" s="49">
        <f t="shared" si="526"/>
        <v>5.6181614999891605E-2</v>
      </c>
    </row>
    <row r="6778" spans="1:18" x14ac:dyDescent="0.3">
      <c r="A6778" s="35">
        <f t="shared" si="529"/>
        <v>44298</v>
      </c>
      <c r="B6778" s="36">
        <v>0.29166666666666669</v>
      </c>
      <c r="C6778">
        <v>10430</v>
      </c>
      <c r="D6778">
        <v>277</v>
      </c>
      <c r="E6778" s="49">
        <f t="shared" si="527"/>
        <v>4.2187998728822708E-2</v>
      </c>
      <c r="F6778" s="49">
        <f t="shared" si="528"/>
        <v>5.6181614999891605E-2</v>
      </c>
      <c r="G6778">
        <v>35</v>
      </c>
      <c r="H6778" s="51">
        <f>G6778/'Parc électrique'!$C$24</f>
        <v>1.1666666666666667E-2</v>
      </c>
      <c r="I6778" s="14">
        <v>932</v>
      </c>
      <c r="J6778" s="14">
        <v>2225</v>
      </c>
      <c r="K6778" s="14">
        <v>0</v>
      </c>
      <c r="L6778" s="14">
        <v>341</v>
      </c>
      <c r="M6778" s="14">
        <f>C6778-SUM(D6778:L6778)</f>
        <v>6619.8899637196046</v>
      </c>
      <c r="P6778" s="49">
        <f>D6779/('Parc électrique'!$C$22+'Parc électrique'!$C$23)</f>
        <v>4.0312500000000001E-2</v>
      </c>
      <c r="Q6778" s="49">
        <f t="shared" si="525"/>
        <v>3.9294237083163389E-2</v>
      </c>
      <c r="R6778" s="49">
        <f t="shared" si="526"/>
        <v>5.232800241867161E-2</v>
      </c>
    </row>
    <row r="6779" spans="1:18" x14ac:dyDescent="0.3">
      <c r="A6779" s="35">
        <f t="shared" si="529"/>
        <v>44298</v>
      </c>
      <c r="B6779" s="36">
        <v>0.33333333333333331</v>
      </c>
      <c r="C6779">
        <v>10855</v>
      </c>
      <c r="D6779">
        <v>258</v>
      </c>
      <c r="E6779" s="49">
        <f t="shared" si="527"/>
        <v>3.9294237083163389E-2</v>
      </c>
      <c r="F6779" s="49">
        <f t="shared" si="528"/>
        <v>5.232800241867161E-2</v>
      </c>
      <c r="G6779">
        <v>370</v>
      </c>
      <c r="H6779" s="51">
        <f>G6779/'Parc électrique'!$C$24</f>
        <v>0.12333333333333334</v>
      </c>
      <c r="I6779" s="14">
        <v>932</v>
      </c>
      <c r="J6779" s="14">
        <v>2225</v>
      </c>
      <c r="K6779" s="14">
        <v>0</v>
      </c>
      <c r="L6779" s="14">
        <v>341</v>
      </c>
      <c r="M6779" s="14">
        <f>C6779-SUM(D6779:L6779)</f>
        <v>6728.7850444271644</v>
      </c>
      <c r="P6779" s="49">
        <f>D6780/('Parc électrique'!$C$22+'Parc électrique'!$C$23)</f>
        <v>3.8124999999999999E-2</v>
      </c>
      <c r="Q6779" s="49">
        <f t="shared" si="525"/>
        <v>3.7161991660045995E-2</v>
      </c>
      <c r="R6779" s="49">
        <f t="shared" si="526"/>
        <v>4.9488498411456867E-2</v>
      </c>
    </row>
    <row r="6780" spans="1:18" x14ac:dyDescent="0.3">
      <c r="A6780" s="35">
        <f t="shared" si="529"/>
        <v>44298</v>
      </c>
      <c r="B6780" s="36">
        <v>0.375</v>
      </c>
      <c r="C6780">
        <v>10945</v>
      </c>
      <c r="D6780">
        <v>244</v>
      </c>
      <c r="E6780" s="49">
        <f t="shared" si="527"/>
        <v>3.7161991660045995E-2</v>
      </c>
      <c r="F6780" s="49">
        <f t="shared" si="528"/>
        <v>4.9488498411456867E-2</v>
      </c>
      <c r="G6780">
        <v>1024</v>
      </c>
      <c r="H6780" s="51">
        <f>G6780/'Parc électrique'!$C$24</f>
        <v>0.34133333333333332</v>
      </c>
      <c r="I6780" s="14">
        <v>932</v>
      </c>
      <c r="J6780" s="14">
        <v>666</v>
      </c>
      <c r="K6780" s="14">
        <v>0</v>
      </c>
      <c r="L6780" s="14">
        <v>337</v>
      </c>
      <c r="M6780" s="14">
        <f>C6780-SUM(D6780:L6780)</f>
        <v>7741.5720161765948</v>
      </c>
      <c r="P6780" s="49">
        <f>D6781/('Parc électrique'!$C$22+'Parc électrique'!$C$23)</f>
        <v>3.7968750000000002E-2</v>
      </c>
      <c r="Q6780" s="49">
        <f t="shared" si="525"/>
        <v>3.700968841553761E-2</v>
      </c>
      <c r="R6780" s="49">
        <f t="shared" si="526"/>
        <v>4.9285676696655817E-2</v>
      </c>
    </row>
    <row r="6781" spans="1:18" x14ac:dyDescent="0.3">
      <c r="A6781" s="35">
        <f t="shared" si="529"/>
        <v>44298</v>
      </c>
      <c r="B6781" s="36">
        <v>0.41666666666666669</v>
      </c>
      <c r="C6781">
        <v>10782</v>
      </c>
      <c r="D6781">
        <v>243</v>
      </c>
      <c r="E6781" s="49">
        <f t="shared" si="527"/>
        <v>3.700968841553761E-2</v>
      </c>
      <c r="F6781" s="49">
        <f t="shared" si="528"/>
        <v>4.9285676696655817E-2</v>
      </c>
      <c r="G6781">
        <v>1656</v>
      </c>
      <c r="H6781" s="51">
        <f>G6781/'Parc électrique'!$C$24</f>
        <v>0.55200000000000005</v>
      </c>
      <c r="I6781" s="14">
        <v>932</v>
      </c>
      <c r="J6781" s="14">
        <v>2225</v>
      </c>
      <c r="K6781" s="14">
        <v>0</v>
      </c>
      <c r="L6781" s="14">
        <v>335</v>
      </c>
      <c r="M6781" s="14">
        <f>C6781-SUM(D6781:L6781)</f>
        <v>5390.3617046348882</v>
      </c>
      <c r="P6781" s="49">
        <f>D6782/('Parc électrique'!$C$22+'Parc électrique'!$C$23)</f>
        <v>3.8593750000000003E-2</v>
      </c>
      <c r="Q6781" s="49">
        <f t="shared" si="525"/>
        <v>3.7618901393571158E-2</v>
      </c>
      <c r="R6781" s="49">
        <f t="shared" si="526"/>
        <v>5.0096963555860033E-2</v>
      </c>
    </row>
    <row r="6782" spans="1:18" x14ac:dyDescent="0.3">
      <c r="A6782" s="35">
        <f t="shared" si="529"/>
        <v>44298</v>
      </c>
      <c r="B6782" s="36">
        <v>0.45833333333333331</v>
      </c>
      <c r="C6782">
        <v>10671</v>
      </c>
      <c r="D6782">
        <v>247</v>
      </c>
      <c r="E6782" s="49">
        <f t="shared" si="527"/>
        <v>3.7618901393571158E-2</v>
      </c>
      <c r="F6782" s="49">
        <f t="shared" si="528"/>
        <v>5.0096963555860033E-2</v>
      </c>
      <c r="G6782">
        <v>2035</v>
      </c>
      <c r="H6782" s="51">
        <f>G6782/'Parc électrique'!$C$24</f>
        <v>0.67833333333333334</v>
      </c>
      <c r="I6782" s="14">
        <v>932</v>
      </c>
      <c r="J6782" s="14">
        <v>1919</v>
      </c>
      <c r="K6782" s="14">
        <v>0</v>
      </c>
      <c r="L6782" s="14">
        <v>336</v>
      </c>
      <c r="M6782" s="14">
        <f>C6782-SUM(D6782:L6782)</f>
        <v>5201.2339508017176</v>
      </c>
      <c r="P6782" s="49">
        <f>D6783/('Parc électrique'!$C$22+'Parc électrique'!$C$23)</f>
        <v>3.6093750000000001E-2</v>
      </c>
      <c r="Q6782" s="49">
        <f t="shared" si="525"/>
        <v>3.5182049481436987E-2</v>
      </c>
      <c r="R6782" s="49">
        <f t="shared" si="526"/>
        <v>4.6851816119043183E-2</v>
      </c>
    </row>
    <row r="6783" spans="1:18" x14ac:dyDescent="0.3">
      <c r="A6783" s="35">
        <f t="shared" si="529"/>
        <v>44298</v>
      </c>
      <c r="B6783" s="36">
        <v>0.5</v>
      </c>
      <c r="C6783">
        <v>10594</v>
      </c>
      <c r="D6783">
        <v>231</v>
      </c>
      <c r="E6783" s="49">
        <f t="shared" si="527"/>
        <v>3.5182049481436987E-2</v>
      </c>
      <c r="F6783" s="49">
        <f t="shared" si="528"/>
        <v>4.6851816119043183E-2</v>
      </c>
      <c r="G6783">
        <v>2189</v>
      </c>
      <c r="H6783" s="51">
        <f>G6783/'Parc électrique'!$C$24</f>
        <v>0.72966666666666669</v>
      </c>
      <c r="I6783" s="14">
        <v>932</v>
      </c>
      <c r="J6783" s="14">
        <v>0</v>
      </c>
      <c r="K6783" s="14">
        <v>0</v>
      </c>
      <c r="L6783" s="14">
        <v>336</v>
      </c>
      <c r="M6783" s="14">
        <f>C6783-SUM(D6783:L6783)</f>
        <v>6905.1882994677326</v>
      </c>
      <c r="P6783" s="49">
        <f>D6784/('Parc électrique'!$C$22+'Parc électrique'!$C$23)</f>
        <v>3.8593750000000003E-2</v>
      </c>
      <c r="Q6783" s="49">
        <f t="shared" si="525"/>
        <v>3.7618901393571158E-2</v>
      </c>
      <c r="R6783" s="49">
        <f t="shared" si="526"/>
        <v>5.0096963555860033E-2</v>
      </c>
    </row>
    <row r="6784" spans="1:18" x14ac:dyDescent="0.3">
      <c r="A6784" s="35">
        <f t="shared" si="529"/>
        <v>44298</v>
      </c>
      <c r="B6784" s="36">
        <v>0.54166666666666663</v>
      </c>
      <c r="C6784">
        <v>10354</v>
      </c>
      <c r="D6784">
        <v>247</v>
      </c>
      <c r="E6784" s="49">
        <f t="shared" si="527"/>
        <v>3.7618901393571158E-2</v>
      </c>
      <c r="F6784" s="49">
        <f t="shared" si="528"/>
        <v>5.0096963555860033E-2</v>
      </c>
      <c r="G6784">
        <v>2266</v>
      </c>
      <c r="H6784" s="51">
        <f>G6784/'Parc électrique'!$C$24</f>
        <v>0.7553333333333333</v>
      </c>
      <c r="I6784" s="14">
        <v>932</v>
      </c>
      <c r="J6784" s="14">
        <v>0</v>
      </c>
      <c r="K6784" s="14">
        <v>0</v>
      </c>
      <c r="L6784" s="14">
        <v>334</v>
      </c>
      <c r="M6784" s="14">
        <f>C6784-SUM(D6784:L6784)</f>
        <v>6574.1569508017164</v>
      </c>
      <c r="P6784" s="49">
        <f>D6785/('Parc électrique'!$C$22+'Parc électrique'!$C$23)</f>
        <v>3.4218749999999999E-2</v>
      </c>
      <c r="Q6784" s="49">
        <f t="shared" si="525"/>
        <v>3.3354410547336358E-2</v>
      </c>
      <c r="R6784" s="49">
        <f t="shared" si="526"/>
        <v>4.4417955541430548E-2</v>
      </c>
    </row>
    <row r="6785" spans="1:18" x14ac:dyDescent="0.3">
      <c r="A6785" s="35">
        <f t="shared" si="529"/>
        <v>44298</v>
      </c>
      <c r="B6785" s="36">
        <v>0.58333333333333337</v>
      </c>
      <c r="C6785">
        <v>10030</v>
      </c>
      <c r="D6785">
        <v>219</v>
      </c>
      <c r="E6785" s="49">
        <f t="shared" si="527"/>
        <v>3.3354410547336358E-2</v>
      </c>
      <c r="F6785" s="49">
        <f t="shared" si="528"/>
        <v>4.4417955541430548E-2</v>
      </c>
      <c r="G6785">
        <v>2193</v>
      </c>
      <c r="H6785" s="51">
        <f>G6785/'Parc électrique'!$C$24</f>
        <v>0.73099999999999998</v>
      </c>
      <c r="I6785" s="14">
        <v>932</v>
      </c>
      <c r="J6785" s="14">
        <v>1230</v>
      </c>
      <c r="K6785" s="14">
        <v>0</v>
      </c>
      <c r="L6785" s="14">
        <v>334</v>
      </c>
      <c r="M6785" s="14">
        <f>C6785-SUM(D6785:L6785)</f>
        <v>5121.1912276339117</v>
      </c>
      <c r="P6785" s="49">
        <f>D6786/('Parc électrique'!$C$22+'Parc électrique'!$C$23)</f>
        <v>3.875E-2</v>
      </c>
      <c r="Q6785" s="49">
        <f t="shared" si="525"/>
        <v>3.7771204638079536E-2</v>
      </c>
      <c r="R6785" s="49">
        <f t="shared" si="526"/>
        <v>5.0299785270661077E-2</v>
      </c>
    </row>
    <row r="6786" spans="1:18" x14ac:dyDescent="0.3">
      <c r="A6786" s="35">
        <f t="shared" si="529"/>
        <v>44298</v>
      </c>
      <c r="B6786" s="36">
        <v>0.625</v>
      </c>
      <c r="C6786">
        <v>9627</v>
      </c>
      <c r="D6786">
        <v>248</v>
      </c>
      <c r="E6786" s="49">
        <f t="shared" si="527"/>
        <v>3.7771204638079536E-2</v>
      </c>
      <c r="F6786" s="49">
        <f t="shared" si="528"/>
        <v>5.0299785270661077E-2</v>
      </c>
      <c r="G6786">
        <v>2060</v>
      </c>
      <c r="H6786" s="51">
        <f>G6786/'Parc électrique'!$C$24</f>
        <v>0.68666666666666665</v>
      </c>
      <c r="I6786" s="14">
        <v>932</v>
      </c>
      <c r="J6786" s="14">
        <v>932</v>
      </c>
      <c r="K6786" s="14">
        <v>0</v>
      </c>
      <c r="L6786" s="14">
        <v>333</v>
      </c>
      <c r="M6786" s="14">
        <f>C6786-SUM(D6786:L6786)</f>
        <v>5121.2252623434251</v>
      </c>
      <c r="P6786" s="49">
        <f>D6787/('Parc électrique'!$C$22+'Parc électrique'!$C$23)</f>
        <v>3.4218749999999999E-2</v>
      </c>
      <c r="Q6786" s="49">
        <f t="shared" si="525"/>
        <v>3.3354410547336358E-2</v>
      </c>
      <c r="R6786" s="49">
        <f t="shared" si="526"/>
        <v>4.4417955541430548E-2</v>
      </c>
    </row>
    <row r="6787" spans="1:18" x14ac:dyDescent="0.3">
      <c r="A6787" s="35">
        <f t="shared" si="529"/>
        <v>44298</v>
      </c>
      <c r="B6787" s="36">
        <v>0.66666666666666663</v>
      </c>
      <c r="C6787">
        <v>9334</v>
      </c>
      <c r="D6787">
        <v>219</v>
      </c>
      <c r="E6787" s="49">
        <f t="shared" si="527"/>
        <v>3.3354410547336358E-2</v>
      </c>
      <c r="F6787" s="49">
        <f t="shared" si="528"/>
        <v>4.4417955541430548E-2</v>
      </c>
      <c r="G6787">
        <v>1816</v>
      </c>
      <c r="H6787" s="51">
        <f>G6787/'Parc électrique'!$C$24</f>
        <v>0.60533333333333328</v>
      </c>
      <c r="I6787" s="14">
        <v>932</v>
      </c>
      <c r="J6787" s="14">
        <v>913</v>
      </c>
      <c r="K6787" s="14">
        <v>0</v>
      </c>
      <c r="L6787" s="14">
        <v>332</v>
      </c>
      <c r="M6787" s="14">
        <f>C6787-SUM(D6787:L6787)</f>
        <v>5121.3168943005776</v>
      </c>
      <c r="P6787" s="49">
        <f>D6788/('Parc électrique'!$C$22+'Parc électrique'!$C$23)</f>
        <v>5.2812499999999998E-2</v>
      </c>
      <c r="Q6787" s="49">
        <f t="shared" ref="Q6787:Q6850" si="530">P6787/$T$3*$T$8</f>
        <v>5.14784966438342E-2</v>
      </c>
      <c r="R6787" s="49">
        <f t="shared" ref="R6787:R6850" si="531">P6787/$T$3*$T$4</f>
        <v>6.855373960275582E-2</v>
      </c>
    </row>
    <row r="6788" spans="1:18" x14ac:dyDescent="0.3">
      <c r="A6788" s="35">
        <f t="shared" si="529"/>
        <v>44298</v>
      </c>
      <c r="B6788" s="36">
        <v>0.70833333333333337</v>
      </c>
      <c r="C6788">
        <v>9157</v>
      </c>
      <c r="D6788">
        <v>338</v>
      </c>
      <c r="E6788" s="49">
        <f t="shared" ref="E6788:E6851" si="532">P6787/$T$3*$T$8</f>
        <v>5.14784966438342E-2</v>
      </c>
      <c r="F6788" s="49">
        <f t="shared" ref="F6788:F6851" si="533">P6787/$T$3*$T$4</f>
        <v>6.855373960275582E-2</v>
      </c>
      <c r="G6788">
        <v>1347</v>
      </c>
      <c r="H6788" s="51">
        <f>G6788/'Parc électrique'!$C$24</f>
        <v>0.44900000000000001</v>
      </c>
      <c r="I6788" s="14">
        <v>932</v>
      </c>
      <c r="J6788" s="14">
        <v>1006</v>
      </c>
      <c r="K6788" s="14">
        <v>0</v>
      </c>
      <c r="L6788" s="14">
        <v>332</v>
      </c>
      <c r="M6788" s="14">
        <f>C6788-SUM(D6788:L6788)</f>
        <v>5201.4309677637539</v>
      </c>
      <c r="P6788" s="49">
        <f>D6789/('Parc électrique'!$C$22+'Parc électrique'!$C$23)</f>
        <v>4.5312499999999999E-2</v>
      </c>
      <c r="Q6788" s="49">
        <f t="shared" si="530"/>
        <v>4.4167940907431716E-2</v>
      </c>
      <c r="R6788" s="49">
        <f t="shared" si="531"/>
        <v>5.8818297292305297E-2</v>
      </c>
    </row>
    <row r="6789" spans="1:18" x14ac:dyDescent="0.3">
      <c r="A6789" s="35">
        <f t="shared" si="529"/>
        <v>44298</v>
      </c>
      <c r="B6789" s="36">
        <v>0.75</v>
      </c>
      <c r="C6789">
        <v>9439</v>
      </c>
      <c r="D6789">
        <v>290</v>
      </c>
      <c r="E6789" s="49">
        <f t="shared" si="532"/>
        <v>4.4167940907431716E-2</v>
      </c>
      <c r="F6789" s="49">
        <f t="shared" si="533"/>
        <v>5.8818297292305297E-2</v>
      </c>
      <c r="G6789">
        <v>726</v>
      </c>
      <c r="H6789" s="51">
        <f>G6789/'Parc électrique'!$C$24</f>
        <v>0.24199999999999999</v>
      </c>
      <c r="I6789" s="14">
        <v>932</v>
      </c>
      <c r="J6789" s="14">
        <v>1960</v>
      </c>
      <c r="K6789" s="14">
        <v>0</v>
      </c>
      <c r="L6789" s="14">
        <v>329</v>
      </c>
      <c r="M6789" s="14">
        <f>C6789-SUM(D6789:L6789)</f>
        <v>5201.6550137618005</v>
      </c>
      <c r="P6789" s="49">
        <f>D6790/('Parc électrique'!$C$22+'Parc électrique'!$C$23)</f>
        <v>6.6562499999999997E-2</v>
      </c>
      <c r="Q6789" s="49">
        <f t="shared" si="530"/>
        <v>6.4881182160572093E-2</v>
      </c>
      <c r="R6789" s="49">
        <f t="shared" si="531"/>
        <v>8.6402050505248448E-2</v>
      </c>
    </row>
    <row r="6790" spans="1:18" x14ac:dyDescent="0.3">
      <c r="A6790" s="35">
        <f t="shared" si="529"/>
        <v>44298</v>
      </c>
      <c r="B6790" s="36">
        <v>0.79166666666666663</v>
      </c>
      <c r="C6790">
        <v>9669</v>
      </c>
      <c r="D6790">
        <v>426</v>
      </c>
      <c r="E6790" s="49">
        <f t="shared" si="532"/>
        <v>6.4881182160572093E-2</v>
      </c>
      <c r="F6790" s="49">
        <f t="shared" si="533"/>
        <v>8.6402050505248448E-2</v>
      </c>
      <c r="G6790">
        <v>190</v>
      </c>
      <c r="H6790" s="51">
        <f>G6790/'Parc électrique'!$C$24</f>
        <v>6.3333333333333339E-2</v>
      </c>
      <c r="I6790" s="14">
        <v>932</v>
      </c>
      <c r="J6790" s="14">
        <v>56</v>
      </c>
      <c r="K6790" s="14">
        <v>0</v>
      </c>
      <c r="L6790" s="14">
        <v>323</v>
      </c>
      <c r="M6790" s="14">
        <f>C6790-SUM(D6790:L6790)</f>
        <v>7741.7853834340003</v>
      </c>
      <c r="P6790" s="49">
        <f>D6791/('Parc électrique'!$C$22+'Parc électrique'!$C$23)</f>
        <v>7.4843750000000001E-2</v>
      </c>
      <c r="Q6790" s="49">
        <f t="shared" si="530"/>
        <v>7.2953254119516531E-2</v>
      </c>
      <c r="R6790" s="49">
        <f t="shared" si="531"/>
        <v>9.7151601389704273E-2</v>
      </c>
    </row>
    <row r="6791" spans="1:18" x14ac:dyDescent="0.3">
      <c r="A6791" s="35">
        <f t="shared" si="529"/>
        <v>44298</v>
      </c>
      <c r="B6791" s="36">
        <v>0.83333333333333337</v>
      </c>
      <c r="C6791">
        <v>9491</v>
      </c>
      <c r="D6791">
        <v>479</v>
      </c>
      <c r="E6791" s="49">
        <f t="shared" si="532"/>
        <v>7.2953254119516531E-2</v>
      </c>
      <c r="F6791" s="49">
        <f t="shared" si="533"/>
        <v>9.7151601389704273E-2</v>
      </c>
      <c r="G6791">
        <v>9</v>
      </c>
      <c r="H6791" s="51">
        <f>G6791/'Parc électrique'!$C$24</f>
        <v>3.0000000000000001E-3</v>
      </c>
      <c r="I6791" s="14">
        <v>932</v>
      </c>
      <c r="J6791" s="14">
        <v>2225</v>
      </c>
      <c r="K6791" s="14">
        <v>0</v>
      </c>
      <c r="L6791" s="14">
        <v>320</v>
      </c>
      <c r="M6791" s="14">
        <f>C6791-SUM(D6791:L6791)</f>
        <v>5525.8268951444907</v>
      </c>
      <c r="P6791" s="49">
        <f>D6792/('Parc électrique'!$C$22+'Parc électrique'!$C$23)</f>
        <v>6.9531250000000003E-2</v>
      </c>
      <c r="Q6791" s="49">
        <f t="shared" si="530"/>
        <v>6.7774943806231433E-2</v>
      </c>
      <c r="R6791" s="49">
        <f t="shared" si="531"/>
        <v>9.0255663086468471E-2</v>
      </c>
    </row>
    <row r="6792" spans="1:18" x14ac:dyDescent="0.3">
      <c r="A6792" s="35">
        <f t="shared" si="529"/>
        <v>44298</v>
      </c>
      <c r="B6792" s="36">
        <v>0.875</v>
      </c>
      <c r="C6792">
        <v>9223</v>
      </c>
      <c r="D6792">
        <v>445</v>
      </c>
      <c r="E6792" s="49">
        <f t="shared" si="532"/>
        <v>6.7774943806231433E-2</v>
      </c>
      <c r="F6792" s="49">
        <f t="shared" si="533"/>
        <v>9.0255663086468471E-2</v>
      </c>
      <c r="G6792">
        <v>0</v>
      </c>
      <c r="H6792" s="51">
        <f>G6792/'Parc électrique'!$C$24</f>
        <v>0</v>
      </c>
      <c r="I6792" s="14">
        <v>932</v>
      </c>
      <c r="J6792" s="14">
        <v>2225</v>
      </c>
      <c r="K6792" s="14">
        <v>0</v>
      </c>
      <c r="L6792" s="14">
        <v>315</v>
      </c>
      <c r="M6792" s="14">
        <f>C6792-SUM(D6792:L6792)</f>
        <v>5305.8419693931073</v>
      </c>
      <c r="P6792" s="49">
        <f>D6793/('Parc électrique'!$C$22+'Parc électrique'!$C$23)</f>
        <v>5.7187500000000002E-2</v>
      </c>
      <c r="Q6792" s="49">
        <f t="shared" si="530"/>
        <v>5.5742987490068993E-2</v>
      </c>
      <c r="R6792" s="49">
        <f t="shared" si="531"/>
        <v>7.4232747617185305E-2</v>
      </c>
    </row>
    <row r="6793" spans="1:18" x14ac:dyDescent="0.3">
      <c r="A6793" s="35">
        <f t="shared" si="529"/>
        <v>44298</v>
      </c>
      <c r="B6793" s="36">
        <v>0.91666666666666663</v>
      </c>
      <c r="C6793">
        <v>9423</v>
      </c>
      <c r="D6793">
        <v>366</v>
      </c>
      <c r="E6793" s="49">
        <f t="shared" si="532"/>
        <v>5.5742987490068993E-2</v>
      </c>
      <c r="F6793" s="49">
        <f t="shared" si="533"/>
        <v>7.4232747617185305E-2</v>
      </c>
      <c r="G6793">
        <v>0</v>
      </c>
      <c r="H6793" s="51">
        <f>G6793/'Parc électrique'!$C$24</f>
        <v>0</v>
      </c>
      <c r="I6793" s="14">
        <v>932</v>
      </c>
      <c r="J6793" s="14">
        <v>2225</v>
      </c>
      <c r="K6793" s="14">
        <v>0</v>
      </c>
      <c r="L6793" s="14">
        <v>312</v>
      </c>
      <c r="M6793" s="14">
        <f>C6793-SUM(D6793:L6793)</f>
        <v>5587.8700242648929</v>
      </c>
      <c r="P6793" s="49">
        <f>D6794/('Parc électrique'!$C$22+'Parc électrique'!$C$23)</f>
        <v>4.6875E-2</v>
      </c>
      <c r="Q6793" s="49">
        <f t="shared" si="530"/>
        <v>4.5690973352515568E-2</v>
      </c>
      <c r="R6793" s="49">
        <f t="shared" si="531"/>
        <v>6.0846514440315823E-2</v>
      </c>
    </row>
    <row r="6794" spans="1:18" x14ac:dyDescent="0.3">
      <c r="A6794" s="35">
        <f t="shared" si="529"/>
        <v>44298</v>
      </c>
      <c r="B6794" s="36">
        <v>0.95833333333333337</v>
      </c>
      <c r="C6794">
        <v>9617</v>
      </c>
      <c r="D6794">
        <v>300</v>
      </c>
      <c r="E6794" s="49">
        <f t="shared" si="532"/>
        <v>4.5690973352515568E-2</v>
      </c>
      <c r="F6794" s="49">
        <f t="shared" si="533"/>
        <v>6.0846514440315823E-2</v>
      </c>
      <c r="G6794">
        <v>0</v>
      </c>
      <c r="H6794" s="51">
        <f>G6794/'Parc électrique'!$C$24</f>
        <v>0</v>
      </c>
      <c r="I6794" s="14">
        <v>932</v>
      </c>
      <c r="J6794" s="14">
        <v>2225</v>
      </c>
      <c r="K6794" s="14">
        <v>0</v>
      </c>
      <c r="L6794" s="14">
        <v>293</v>
      </c>
      <c r="M6794" s="14">
        <f>C6794-SUM(D6794:L6794)</f>
        <v>5866.8934625122074</v>
      </c>
      <c r="P6794" s="49">
        <f>D6795/('Parc électrique'!$C$22+'Parc électrique'!$C$23)</f>
        <v>4.9218749999999999E-2</v>
      </c>
      <c r="Q6794" s="49">
        <f t="shared" si="530"/>
        <v>4.7975522020141347E-2</v>
      </c>
      <c r="R6794" s="49">
        <f t="shared" si="531"/>
        <v>6.3888840162331609E-2</v>
      </c>
    </row>
    <row r="6795" spans="1:18" x14ac:dyDescent="0.3">
      <c r="A6795" s="35">
        <f t="shared" si="529"/>
        <v>44299</v>
      </c>
      <c r="B6795" s="36">
        <v>0</v>
      </c>
      <c r="C6795">
        <v>9095</v>
      </c>
      <c r="D6795">
        <v>315</v>
      </c>
      <c r="E6795" s="49">
        <f t="shared" si="532"/>
        <v>4.7975522020141347E-2</v>
      </c>
      <c r="F6795" s="49">
        <f t="shared" si="533"/>
        <v>6.3888840162331609E-2</v>
      </c>
      <c r="G6795">
        <v>0</v>
      </c>
      <c r="H6795" s="51">
        <f>G6795/'Parc électrique'!$C$24</f>
        <v>0</v>
      </c>
      <c r="I6795" s="14">
        <v>932</v>
      </c>
      <c r="J6795" s="14">
        <v>2134</v>
      </c>
      <c r="K6795" s="14">
        <v>0</v>
      </c>
      <c r="L6795" s="14">
        <v>278</v>
      </c>
      <c r="M6795" s="14">
        <f>C6795-SUM(D6795:L6795)</f>
        <v>5435.888135637817</v>
      </c>
      <c r="P6795" s="49">
        <f>D6796/('Parc électrique'!$C$22+'Parc électrique'!$C$23)</f>
        <v>4.71875E-2</v>
      </c>
      <c r="Q6795" s="49">
        <f t="shared" si="530"/>
        <v>4.5995579841532332E-2</v>
      </c>
      <c r="R6795" s="49">
        <f t="shared" si="531"/>
        <v>6.1252157869917924E-2</v>
      </c>
    </row>
    <row r="6796" spans="1:18" x14ac:dyDescent="0.3">
      <c r="A6796" s="35">
        <f t="shared" si="529"/>
        <v>44299</v>
      </c>
      <c r="B6796" s="36">
        <v>4.1666666666666664E-2</v>
      </c>
      <c r="C6796">
        <v>8753</v>
      </c>
      <c r="D6796">
        <v>302</v>
      </c>
      <c r="E6796" s="49">
        <f t="shared" si="532"/>
        <v>4.5995579841532332E-2</v>
      </c>
      <c r="F6796" s="49">
        <f t="shared" si="533"/>
        <v>6.1252157869917924E-2</v>
      </c>
      <c r="G6796">
        <v>0</v>
      </c>
      <c r="H6796" s="51">
        <f>G6796/'Parc électrique'!$C$24</f>
        <v>0</v>
      </c>
      <c r="I6796" s="14">
        <v>932</v>
      </c>
      <c r="J6796" s="14">
        <v>0</v>
      </c>
      <c r="K6796" s="14">
        <v>0</v>
      </c>
      <c r="L6796" s="14">
        <v>278</v>
      </c>
      <c r="M6796" s="14">
        <f>C6796-SUM(D6796:L6796)</f>
        <v>7240.8927522622889</v>
      </c>
      <c r="P6796" s="49">
        <f>D6797/('Parc électrique'!$C$22+'Parc électrique'!$C$23)</f>
        <v>5.0312500000000003E-2</v>
      </c>
      <c r="Q6796" s="49">
        <f t="shared" si="530"/>
        <v>4.9041644731700043E-2</v>
      </c>
      <c r="R6796" s="49">
        <f t="shared" si="531"/>
        <v>6.5308592165938983E-2</v>
      </c>
    </row>
    <row r="6797" spans="1:18" x14ac:dyDescent="0.3">
      <c r="A6797" s="35">
        <f t="shared" si="529"/>
        <v>44299</v>
      </c>
      <c r="B6797" s="36">
        <v>8.3333333333333329E-2</v>
      </c>
      <c r="C6797">
        <v>8506</v>
      </c>
      <c r="D6797">
        <v>322</v>
      </c>
      <c r="E6797" s="49">
        <f t="shared" si="532"/>
        <v>4.9041644731700043E-2</v>
      </c>
      <c r="F6797" s="49">
        <f t="shared" si="533"/>
        <v>6.5308592165938983E-2</v>
      </c>
      <c r="G6797">
        <v>0</v>
      </c>
      <c r="H6797" s="51">
        <f>G6797/'Parc électrique'!$C$24</f>
        <v>0</v>
      </c>
      <c r="I6797" s="14">
        <v>932</v>
      </c>
      <c r="J6797" s="14">
        <v>1772</v>
      </c>
      <c r="K6797" s="14">
        <v>0</v>
      </c>
      <c r="L6797" s="14">
        <v>278</v>
      </c>
      <c r="M6797" s="14">
        <f>C6797-SUM(D6797:L6797)</f>
        <v>5201.8856497631023</v>
      </c>
      <c r="P6797" s="49">
        <f>D6798/('Parc électrique'!$C$22+'Parc électrique'!$C$23)</f>
        <v>4.3124999999999997E-2</v>
      </c>
      <c r="Q6797" s="49">
        <f t="shared" si="530"/>
        <v>4.2035695484314316E-2</v>
      </c>
      <c r="R6797" s="49">
        <f t="shared" si="531"/>
        <v>5.5978793285090554E-2</v>
      </c>
    </row>
    <row r="6798" spans="1:18" x14ac:dyDescent="0.3">
      <c r="A6798" s="35">
        <f t="shared" si="529"/>
        <v>44299</v>
      </c>
      <c r="B6798" s="36">
        <v>0.125</v>
      </c>
      <c r="C6798">
        <v>8153</v>
      </c>
      <c r="D6798">
        <v>276</v>
      </c>
      <c r="E6798" s="49">
        <f t="shared" si="532"/>
        <v>4.2035695484314316E-2</v>
      </c>
      <c r="F6798" s="49">
        <f t="shared" si="533"/>
        <v>5.5978793285090554E-2</v>
      </c>
      <c r="G6798">
        <v>0</v>
      </c>
      <c r="H6798" s="51">
        <f>G6798/'Parc électrique'!$C$24</f>
        <v>0</v>
      </c>
      <c r="I6798" s="14">
        <v>932</v>
      </c>
      <c r="J6798" s="14">
        <v>0</v>
      </c>
      <c r="K6798" s="14">
        <v>0</v>
      </c>
      <c r="L6798" s="14">
        <v>282</v>
      </c>
      <c r="M6798" s="14">
        <f>C6798-SUM(D6798:L6798)</f>
        <v>6662.901985511231</v>
      </c>
      <c r="P6798" s="49">
        <f>D6799/('Parc électrique'!$C$22+'Parc électrique'!$C$23)</f>
        <v>4.6406250000000003E-2</v>
      </c>
      <c r="Q6798" s="49">
        <f t="shared" si="530"/>
        <v>4.5234063618990412E-2</v>
      </c>
      <c r="R6798" s="49">
        <f t="shared" si="531"/>
        <v>6.0238049295912671E-2</v>
      </c>
    </row>
    <row r="6799" spans="1:18" x14ac:dyDescent="0.3">
      <c r="A6799" s="35">
        <f t="shared" si="529"/>
        <v>44299</v>
      </c>
      <c r="B6799" s="36">
        <v>0.16666666666666666</v>
      </c>
      <c r="C6799">
        <v>8127</v>
      </c>
      <c r="D6799">
        <v>297</v>
      </c>
      <c r="E6799" s="49">
        <f t="shared" si="532"/>
        <v>4.5234063618990412E-2</v>
      </c>
      <c r="F6799" s="49">
        <f t="shared" si="533"/>
        <v>6.0238049295912671E-2</v>
      </c>
      <c r="G6799">
        <v>0</v>
      </c>
      <c r="H6799" s="51">
        <f>G6799/'Parc électrique'!$C$24</f>
        <v>0</v>
      </c>
      <c r="I6799" s="14">
        <v>932</v>
      </c>
      <c r="J6799" s="14">
        <v>0</v>
      </c>
      <c r="K6799" s="14">
        <v>0</v>
      </c>
      <c r="L6799" s="14">
        <v>291</v>
      </c>
      <c r="M6799" s="14">
        <f>C6799-SUM(D6799:L6799)</f>
        <v>6606.8945278870851</v>
      </c>
      <c r="P6799" s="49">
        <f>D6800/('Parc électrique'!$C$22+'Parc électrique'!$C$23)</f>
        <v>5.5468749999999997E-2</v>
      </c>
      <c r="Q6799" s="49">
        <f t="shared" si="530"/>
        <v>5.4067651800476756E-2</v>
      </c>
      <c r="R6799" s="49">
        <f t="shared" si="531"/>
        <v>7.2001708754373714E-2</v>
      </c>
    </row>
    <row r="6800" spans="1:18" x14ac:dyDescent="0.3">
      <c r="A6800" s="35">
        <f t="shared" si="529"/>
        <v>44299</v>
      </c>
      <c r="B6800" s="36">
        <v>0.20833333333333334</v>
      </c>
      <c r="C6800">
        <v>8645</v>
      </c>
      <c r="D6800">
        <v>355</v>
      </c>
      <c r="E6800" s="49">
        <f t="shared" si="532"/>
        <v>5.4067651800476756E-2</v>
      </c>
      <c r="F6800" s="49">
        <f t="shared" si="533"/>
        <v>7.2001708754373714E-2</v>
      </c>
      <c r="G6800">
        <v>0</v>
      </c>
      <c r="H6800" s="51">
        <f>G6800/'Parc électrique'!$C$24</f>
        <v>0</v>
      </c>
      <c r="I6800" s="14">
        <v>932</v>
      </c>
      <c r="J6800" s="14">
        <v>1845</v>
      </c>
      <c r="K6800" s="14">
        <v>0</v>
      </c>
      <c r="L6800" s="14">
        <v>311</v>
      </c>
      <c r="M6800" s="14">
        <f>C6800-SUM(D6800:L6800)</f>
        <v>5201.8739306394455</v>
      </c>
      <c r="P6800" s="49">
        <f>D6801/('Parc électrique'!$C$22+'Parc électrique'!$C$23)</f>
        <v>5.46875E-2</v>
      </c>
      <c r="Q6800" s="49">
        <f t="shared" si="530"/>
        <v>5.3306135577934829E-2</v>
      </c>
      <c r="R6800" s="49">
        <f t="shared" si="531"/>
        <v>7.0987600180368454E-2</v>
      </c>
    </row>
    <row r="6801" spans="1:18" x14ac:dyDescent="0.3">
      <c r="A6801" s="35">
        <f t="shared" si="529"/>
        <v>44299</v>
      </c>
      <c r="B6801" s="36">
        <v>0.25</v>
      </c>
      <c r="C6801">
        <v>9698</v>
      </c>
      <c r="D6801">
        <v>350</v>
      </c>
      <c r="E6801" s="49">
        <f t="shared" si="532"/>
        <v>5.3306135577934829E-2</v>
      </c>
      <c r="F6801" s="49">
        <f t="shared" si="533"/>
        <v>7.0987600180368454E-2</v>
      </c>
      <c r="G6801">
        <v>0</v>
      </c>
      <c r="H6801" s="51">
        <f>G6801/'Parc électrique'!$C$24</f>
        <v>0</v>
      </c>
      <c r="I6801" s="14">
        <v>932</v>
      </c>
      <c r="J6801" s="14">
        <v>341</v>
      </c>
      <c r="K6801" s="14">
        <v>0</v>
      </c>
      <c r="L6801" s="14">
        <v>333</v>
      </c>
      <c r="M6801" s="14">
        <f>C6801-SUM(D6801:L6801)</f>
        <v>7741.8757062642417</v>
      </c>
      <c r="P6801" s="49">
        <f>D6802/('Parc électrique'!$C$22+'Parc électrique'!$C$23)</f>
        <v>5.6250000000000001E-2</v>
      </c>
      <c r="Q6801" s="49">
        <f t="shared" si="530"/>
        <v>5.4829168023018682E-2</v>
      </c>
      <c r="R6801" s="49">
        <f t="shared" si="531"/>
        <v>7.3015817328378987E-2</v>
      </c>
    </row>
    <row r="6802" spans="1:18" x14ac:dyDescent="0.3">
      <c r="A6802" s="35">
        <f t="shared" si="529"/>
        <v>44299</v>
      </c>
      <c r="B6802" s="36">
        <v>0.29166666666666669</v>
      </c>
      <c r="C6802">
        <v>10421</v>
      </c>
      <c r="D6802">
        <v>360</v>
      </c>
      <c r="E6802" s="49">
        <f t="shared" si="532"/>
        <v>5.4829168023018682E-2</v>
      </c>
      <c r="F6802" s="49">
        <f t="shared" si="533"/>
        <v>7.3015817328378987E-2</v>
      </c>
      <c r="G6802">
        <v>35</v>
      </c>
      <c r="H6802" s="51">
        <f>G6802/'Parc électrique'!$C$24</f>
        <v>1.1666666666666667E-2</v>
      </c>
      <c r="I6802" s="14">
        <v>932</v>
      </c>
      <c r="J6802" s="14">
        <v>1015</v>
      </c>
      <c r="K6802" s="14">
        <v>0</v>
      </c>
      <c r="L6802" s="14">
        <v>337</v>
      </c>
      <c r="M6802" s="14">
        <f>C6802-SUM(D6802:L6802)</f>
        <v>7741.860488347982</v>
      </c>
      <c r="P6802" s="49">
        <f>D6803/('Parc électrique'!$C$22+'Parc électrique'!$C$23)</f>
        <v>4.7656249999999997E-2</v>
      </c>
      <c r="Q6802" s="49">
        <f t="shared" si="530"/>
        <v>4.6452489575057487E-2</v>
      </c>
      <c r="R6802" s="49">
        <f t="shared" si="531"/>
        <v>6.1860623014321076E-2</v>
      </c>
    </row>
    <row r="6803" spans="1:18" x14ac:dyDescent="0.3">
      <c r="A6803" s="35">
        <f t="shared" si="529"/>
        <v>44299</v>
      </c>
      <c r="B6803" s="36">
        <v>0.33333333333333331</v>
      </c>
      <c r="C6803">
        <v>10824</v>
      </c>
      <c r="D6803">
        <v>305</v>
      </c>
      <c r="E6803" s="49">
        <f t="shared" si="532"/>
        <v>4.6452489575057487E-2</v>
      </c>
      <c r="F6803" s="49">
        <f t="shared" si="533"/>
        <v>6.1860623014321076E-2</v>
      </c>
      <c r="G6803">
        <v>335</v>
      </c>
      <c r="H6803" s="51">
        <f>G6803/'Parc électrique'!$C$24</f>
        <v>0.11166666666666666</v>
      </c>
      <c r="I6803" s="14">
        <v>932</v>
      </c>
      <c r="J6803" s="14">
        <v>1173</v>
      </c>
      <c r="K6803" s="14">
        <v>0</v>
      </c>
      <c r="L6803" s="14">
        <v>337</v>
      </c>
      <c r="M6803" s="14">
        <f>C6803-SUM(D6803:L6803)</f>
        <v>7741.7800202207436</v>
      </c>
      <c r="P6803" s="49">
        <f>D6804/('Parc électrique'!$C$22+'Parc électrique'!$C$23)</f>
        <v>4.7343749999999997E-2</v>
      </c>
      <c r="Q6803" s="49">
        <f t="shared" si="530"/>
        <v>4.6147883086040724E-2</v>
      </c>
      <c r="R6803" s="49">
        <f t="shared" si="531"/>
        <v>6.1454979584718974E-2</v>
      </c>
    </row>
    <row r="6804" spans="1:18" x14ac:dyDescent="0.3">
      <c r="A6804" s="35">
        <f t="shared" si="529"/>
        <v>44299</v>
      </c>
      <c r="B6804" s="36">
        <v>0.375</v>
      </c>
      <c r="C6804">
        <v>10879</v>
      </c>
      <c r="D6804">
        <v>303</v>
      </c>
      <c r="E6804" s="49">
        <f t="shared" si="532"/>
        <v>4.6147883086040724E-2</v>
      </c>
      <c r="F6804" s="49">
        <f t="shared" si="533"/>
        <v>6.1454979584718974E-2</v>
      </c>
      <c r="G6804">
        <v>976</v>
      </c>
      <c r="H6804" s="51">
        <f>G6804/'Parc électrique'!$C$24</f>
        <v>0.32533333333333331</v>
      </c>
      <c r="I6804" s="14">
        <v>932</v>
      </c>
      <c r="J6804" s="14">
        <v>2134</v>
      </c>
      <c r="K6804" s="14">
        <v>0</v>
      </c>
      <c r="L6804" s="14">
        <v>333</v>
      </c>
      <c r="M6804" s="14">
        <f>C6804-SUM(D6804:L6804)</f>
        <v>6200.5670638039956</v>
      </c>
      <c r="P6804" s="49">
        <f>D6805/('Parc électrique'!$C$22+'Parc électrique'!$C$23)</f>
        <v>5.7812500000000003E-2</v>
      </c>
      <c r="Q6804" s="49">
        <f t="shared" si="530"/>
        <v>5.6352200468102541E-2</v>
      </c>
      <c r="R6804" s="49">
        <f t="shared" si="531"/>
        <v>7.5044034476389521E-2</v>
      </c>
    </row>
    <row r="6805" spans="1:18" x14ac:dyDescent="0.3">
      <c r="A6805" s="35">
        <f t="shared" si="529"/>
        <v>44299</v>
      </c>
      <c r="B6805" s="36">
        <v>0.41666666666666669</v>
      </c>
      <c r="C6805">
        <v>10712</v>
      </c>
      <c r="D6805">
        <v>370</v>
      </c>
      <c r="E6805" s="49">
        <f t="shared" si="532"/>
        <v>5.6352200468102541E-2</v>
      </c>
      <c r="F6805" s="49">
        <f t="shared" si="533"/>
        <v>7.5044034476389521E-2</v>
      </c>
      <c r="G6805">
        <v>1561</v>
      </c>
      <c r="H6805" s="51">
        <f>G6805/'Parc électrique'!$C$24</f>
        <v>0.52033333333333331</v>
      </c>
      <c r="I6805" s="14">
        <v>932</v>
      </c>
      <c r="J6805" s="14">
        <v>0</v>
      </c>
      <c r="K6805" s="14">
        <v>0</v>
      </c>
      <c r="L6805" s="14">
        <v>331</v>
      </c>
      <c r="M6805" s="14">
        <f>C6805-SUM(D6805:L6805)</f>
        <v>7517.3482704317221</v>
      </c>
      <c r="P6805" s="49">
        <f>D6806/('Parc électrique'!$C$22+'Parc électrique'!$C$23)</f>
        <v>5.6562500000000002E-2</v>
      </c>
      <c r="Q6805" s="49">
        <f t="shared" si="530"/>
        <v>5.5133774512035452E-2</v>
      </c>
      <c r="R6805" s="49">
        <f t="shared" si="531"/>
        <v>7.3421460757981089E-2</v>
      </c>
    </row>
    <row r="6806" spans="1:18" x14ac:dyDescent="0.3">
      <c r="A6806" s="35">
        <f t="shared" si="529"/>
        <v>44299</v>
      </c>
      <c r="B6806" s="36">
        <v>0.45833333333333331</v>
      </c>
      <c r="C6806">
        <v>10566</v>
      </c>
      <c r="D6806">
        <v>362</v>
      </c>
      <c r="E6806" s="49">
        <f t="shared" si="532"/>
        <v>5.5133774512035452E-2</v>
      </c>
      <c r="F6806" s="49">
        <f t="shared" si="533"/>
        <v>7.3421460757981089E-2</v>
      </c>
      <c r="G6806">
        <v>1922</v>
      </c>
      <c r="H6806" s="51">
        <f>G6806/'Parc électrique'!$C$24</f>
        <v>0.64066666666666672</v>
      </c>
      <c r="I6806" s="14">
        <v>932</v>
      </c>
      <c r="J6806" s="14">
        <v>1816</v>
      </c>
      <c r="K6806" s="14">
        <v>0</v>
      </c>
      <c r="L6806" s="14">
        <v>332</v>
      </c>
      <c r="M6806" s="14">
        <f>C6806-SUM(D6806:L6806)</f>
        <v>5201.2307780980627</v>
      </c>
      <c r="P6806" s="49">
        <f>D6807/('Parc électrique'!$C$22+'Parc électrique'!$C$23)</f>
        <v>6.8281250000000002E-2</v>
      </c>
      <c r="Q6806" s="49">
        <f t="shared" si="530"/>
        <v>6.6556517850164351E-2</v>
      </c>
      <c r="R6806" s="49">
        <f t="shared" si="531"/>
        <v>8.8633089368060053E-2</v>
      </c>
    </row>
    <row r="6807" spans="1:18" x14ac:dyDescent="0.3">
      <c r="A6807" s="35">
        <f t="shared" si="529"/>
        <v>44299</v>
      </c>
      <c r="B6807" s="36">
        <v>0.5</v>
      </c>
      <c r="C6807">
        <v>10438</v>
      </c>
      <c r="D6807">
        <v>437</v>
      </c>
      <c r="E6807" s="49">
        <f t="shared" si="532"/>
        <v>6.6556517850164351E-2</v>
      </c>
      <c r="F6807" s="49">
        <f t="shared" si="533"/>
        <v>8.8633089368060053E-2</v>
      </c>
      <c r="G6807">
        <v>2087</v>
      </c>
      <c r="H6807" s="51">
        <f>G6807/'Parc électrique'!$C$24</f>
        <v>0.69566666666666666</v>
      </c>
      <c r="I6807" s="14">
        <v>932</v>
      </c>
      <c r="J6807" s="14">
        <v>0</v>
      </c>
      <c r="K6807" s="14">
        <v>0</v>
      </c>
      <c r="L6807" s="14">
        <v>332</v>
      </c>
      <c r="M6807" s="14">
        <f>C6807-SUM(D6807:L6807)</f>
        <v>6649.1491437261157</v>
      </c>
      <c r="P6807" s="49">
        <f>D6808/('Parc électrique'!$C$22+'Parc électrique'!$C$23)</f>
        <v>7.7187500000000006E-2</v>
      </c>
      <c r="Q6807" s="49">
        <f t="shared" si="530"/>
        <v>7.5237802787142316E-2</v>
      </c>
      <c r="R6807" s="49">
        <f t="shared" si="531"/>
        <v>0.10019392711172007</v>
      </c>
    </row>
    <row r="6808" spans="1:18" x14ac:dyDescent="0.3">
      <c r="A6808" s="35">
        <f t="shared" si="529"/>
        <v>44299</v>
      </c>
      <c r="B6808" s="36">
        <v>0.54166666666666663</v>
      </c>
      <c r="C6808">
        <v>10162</v>
      </c>
      <c r="D6808">
        <v>494</v>
      </c>
      <c r="E6808" s="49">
        <f t="shared" si="532"/>
        <v>7.5237802787142316E-2</v>
      </c>
      <c r="F6808" s="49">
        <f t="shared" si="533"/>
        <v>0.10019392711172007</v>
      </c>
      <c r="G6808">
        <v>2209</v>
      </c>
      <c r="H6808" s="51">
        <f>G6808/'Parc électrique'!$C$24</f>
        <v>0.73633333333333328</v>
      </c>
      <c r="I6808" s="14">
        <v>932</v>
      </c>
      <c r="J6808" s="14">
        <v>0</v>
      </c>
      <c r="K6808" s="14">
        <v>0</v>
      </c>
      <c r="L6808" s="14">
        <v>331</v>
      </c>
      <c r="M6808" s="14">
        <f>C6808-SUM(D6808:L6808)</f>
        <v>6195.0882349367675</v>
      </c>
      <c r="P6808" s="49">
        <f>D6809/('Parc électrique'!$C$22+'Parc électrique'!$C$23)</f>
        <v>7.0937500000000001E-2</v>
      </c>
      <c r="Q6808" s="49">
        <f t="shared" si="530"/>
        <v>6.9145673006806893E-2</v>
      </c>
      <c r="R6808" s="49">
        <f t="shared" si="531"/>
        <v>9.2081058519677947E-2</v>
      </c>
    </row>
    <row r="6809" spans="1:18" x14ac:dyDescent="0.3">
      <c r="A6809" s="35">
        <f t="shared" si="529"/>
        <v>44299</v>
      </c>
      <c r="B6809" s="36">
        <v>0.58333333333333337</v>
      </c>
      <c r="C6809">
        <v>9862</v>
      </c>
      <c r="D6809">
        <v>454</v>
      </c>
      <c r="E6809" s="49">
        <f t="shared" si="532"/>
        <v>6.9145673006806893E-2</v>
      </c>
      <c r="F6809" s="49">
        <f t="shared" si="533"/>
        <v>9.2081058519677947E-2</v>
      </c>
      <c r="G6809">
        <v>2174</v>
      </c>
      <c r="H6809" s="51">
        <f>G6809/'Parc électrique'!$C$24</f>
        <v>0.72466666666666668</v>
      </c>
      <c r="I6809" s="14">
        <v>932</v>
      </c>
      <c r="J6809" s="14">
        <v>930</v>
      </c>
      <c r="K6809" s="14">
        <v>0</v>
      </c>
      <c r="L6809" s="14">
        <v>330</v>
      </c>
      <c r="M6809" s="14">
        <f>C6809-SUM(D6809:L6809)</f>
        <v>5041.1141066018072</v>
      </c>
      <c r="P6809" s="49">
        <f>D6810/('Parc électrique'!$C$22+'Parc électrique'!$C$23)</f>
        <v>6.4218750000000005E-2</v>
      </c>
      <c r="Q6809" s="49">
        <f t="shared" si="530"/>
        <v>6.2596633492946321E-2</v>
      </c>
      <c r="R6809" s="49">
        <f t="shared" si="531"/>
        <v>8.3359724783232669E-2</v>
      </c>
    </row>
    <row r="6810" spans="1:18" x14ac:dyDescent="0.3">
      <c r="A6810" s="35">
        <f t="shared" si="529"/>
        <v>44299</v>
      </c>
      <c r="B6810" s="36">
        <v>0.625</v>
      </c>
      <c r="C6810">
        <v>9502</v>
      </c>
      <c r="D6810">
        <v>411</v>
      </c>
      <c r="E6810" s="49">
        <f t="shared" si="532"/>
        <v>6.2596633492946321E-2</v>
      </c>
      <c r="F6810" s="49">
        <f t="shared" si="533"/>
        <v>8.3359724783232669E-2</v>
      </c>
      <c r="G6810">
        <v>2066</v>
      </c>
      <c r="H6810" s="51">
        <f>G6810/'Parc électrique'!$C$24</f>
        <v>0.68866666666666665</v>
      </c>
      <c r="I6810" s="14">
        <v>932</v>
      </c>
      <c r="J6810" s="14">
        <v>0</v>
      </c>
      <c r="K6810" s="14">
        <v>0</v>
      </c>
      <c r="L6810" s="14">
        <v>330</v>
      </c>
      <c r="M6810" s="14">
        <f>C6810-SUM(D6810:L6810)</f>
        <v>5762.1653769750574</v>
      </c>
      <c r="P6810" s="49">
        <f>D6811/('Parc électrique'!$C$22+'Parc électrique'!$C$23)</f>
        <v>6.2031250000000003E-2</v>
      </c>
      <c r="Q6810" s="49">
        <f t="shared" si="530"/>
        <v>6.0464388069828942E-2</v>
      </c>
      <c r="R6810" s="49">
        <f t="shared" si="531"/>
        <v>8.0520220776017948E-2</v>
      </c>
    </row>
    <row r="6811" spans="1:18" x14ac:dyDescent="0.3">
      <c r="A6811" s="35">
        <f t="shared" si="529"/>
        <v>44299</v>
      </c>
      <c r="B6811" s="36">
        <v>0.66666666666666663</v>
      </c>
      <c r="C6811">
        <v>9240</v>
      </c>
      <c r="D6811">
        <v>397</v>
      </c>
      <c r="E6811" s="49">
        <f t="shared" si="532"/>
        <v>6.0464388069828942E-2</v>
      </c>
      <c r="F6811" s="49">
        <f t="shared" si="533"/>
        <v>8.0520220776017948E-2</v>
      </c>
      <c r="G6811">
        <v>1791</v>
      </c>
      <c r="H6811" s="51">
        <f>G6811/'Parc électrique'!$C$24</f>
        <v>0.59699999999999998</v>
      </c>
      <c r="I6811" s="14">
        <v>932</v>
      </c>
      <c r="J6811" s="14">
        <v>0</v>
      </c>
      <c r="K6811" s="14">
        <v>0</v>
      </c>
      <c r="L6811" s="14">
        <v>329</v>
      </c>
      <c r="M6811" s="14">
        <f>C6811-SUM(D6811:L6811)</f>
        <v>5790.2620153911539</v>
      </c>
      <c r="P6811" s="49">
        <f>D6812/('Parc électrique'!$C$22+'Parc électrique'!$C$23)</f>
        <v>6.5937499999999996E-2</v>
      </c>
      <c r="Q6811" s="49">
        <f t="shared" si="530"/>
        <v>6.4271969182538566E-2</v>
      </c>
      <c r="R6811" s="49">
        <f t="shared" si="531"/>
        <v>8.559076364604426E-2</v>
      </c>
    </row>
    <row r="6812" spans="1:18" x14ac:dyDescent="0.3">
      <c r="A6812" s="35">
        <f t="shared" ref="A6812:A6875" si="534">A6788+1</f>
        <v>44299</v>
      </c>
      <c r="B6812" s="36">
        <v>0.70833333333333337</v>
      </c>
      <c r="C6812">
        <v>9086</v>
      </c>
      <c r="D6812">
        <v>422</v>
      </c>
      <c r="E6812" s="49">
        <f t="shared" si="532"/>
        <v>6.4271969182538566E-2</v>
      </c>
      <c r="F6812" s="49">
        <f t="shared" si="533"/>
        <v>8.559076364604426E-2</v>
      </c>
      <c r="G6812">
        <v>1330</v>
      </c>
      <c r="H6812" s="51">
        <f>G6812/'Parc électrique'!$C$24</f>
        <v>0.44333333333333336</v>
      </c>
      <c r="I6812" s="14">
        <v>932</v>
      </c>
      <c r="J6812" s="14">
        <v>0</v>
      </c>
      <c r="K6812" s="14">
        <v>0</v>
      </c>
      <c r="L6812" s="14">
        <v>329</v>
      </c>
      <c r="M6812" s="14">
        <f>C6812-SUM(D6812:L6812)</f>
        <v>6072.4068039338381</v>
      </c>
      <c r="P6812" s="49">
        <f>D6813/('Parc électrique'!$C$22+'Parc électrique'!$C$23)</f>
        <v>7.2343749999999998E-2</v>
      </c>
      <c r="Q6812" s="49">
        <f t="shared" si="530"/>
        <v>7.0516402207382353E-2</v>
      </c>
      <c r="R6812" s="49">
        <f t="shared" si="531"/>
        <v>9.3906453952887409E-2</v>
      </c>
    </row>
    <row r="6813" spans="1:18" x14ac:dyDescent="0.3">
      <c r="A6813" s="35">
        <f t="shared" si="534"/>
        <v>44299</v>
      </c>
      <c r="B6813" s="36">
        <v>0.75</v>
      </c>
      <c r="C6813">
        <v>9342</v>
      </c>
      <c r="D6813">
        <v>463</v>
      </c>
      <c r="E6813" s="49">
        <f t="shared" si="532"/>
        <v>7.0516402207382353E-2</v>
      </c>
      <c r="F6813" s="49">
        <f t="shared" si="533"/>
        <v>9.3906453952887409E-2</v>
      </c>
      <c r="G6813">
        <v>721</v>
      </c>
      <c r="H6813" s="51">
        <f>G6813/'Parc électrique'!$C$24</f>
        <v>0.24033333333333334</v>
      </c>
      <c r="I6813" s="14">
        <v>932</v>
      </c>
      <c r="J6813" s="14">
        <v>1698</v>
      </c>
      <c r="K6813" s="14">
        <v>0</v>
      </c>
      <c r="L6813" s="14">
        <v>326</v>
      </c>
      <c r="M6813" s="14">
        <f>C6813-SUM(D6813:L6813)</f>
        <v>5201.595243810506</v>
      </c>
      <c r="P6813" s="49">
        <f>D6814/('Parc électrique'!$C$22+'Parc électrique'!$C$23)</f>
        <v>7.3593749999999999E-2</v>
      </c>
      <c r="Q6813" s="49">
        <f t="shared" si="530"/>
        <v>7.1734828163449435E-2</v>
      </c>
      <c r="R6813" s="49">
        <f t="shared" si="531"/>
        <v>9.5529027671295827E-2</v>
      </c>
    </row>
    <row r="6814" spans="1:18" x14ac:dyDescent="0.3">
      <c r="A6814" s="35">
        <f t="shared" si="534"/>
        <v>44299</v>
      </c>
      <c r="B6814" s="36">
        <v>0.79166666666666663</v>
      </c>
      <c r="C6814">
        <v>9447</v>
      </c>
      <c r="D6814">
        <v>471</v>
      </c>
      <c r="E6814" s="49">
        <f t="shared" si="532"/>
        <v>7.1734828163449435E-2</v>
      </c>
      <c r="F6814" s="49">
        <f t="shared" si="533"/>
        <v>9.5529027671295827E-2</v>
      </c>
      <c r="G6814">
        <v>217</v>
      </c>
      <c r="H6814" s="51">
        <f>G6814/'Parc électrique'!$C$24</f>
        <v>7.2333333333333333E-2</v>
      </c>
      <c r="I6814" s="14">
        <v>932</v>
      </c>
      <c r="J6814" s="14">
        <v>2134</v>
      </c>
      <c r="K6814" s="14">
        <v>0</v>
      </c>
      <c r="L6814" s="14">
        <v>320</v>
      </c>
      <c r="M6814" s="14">
        <f>C6814-SUM(D6814:L6814)</f>
        <v>5372.7604028108317</v>
      </c>
      <c r="P6814" s="49">
        <f>D6815/('Parc électrique'!$C$22+'Parc électrique'!$C$23)</f>
        <v>6.4218750000000005E-2</v>
      </c>
      <c r="Q6814" s="49">
        <f t="shared" si="530"/>
        <v>6.2596633492946321E-2</v>
      </c>
      <c r="R6814" s="49">
        <f t="shared" si="531"/>
        <v>8.3359724783232669E-2</v>
      </c>
    </row>
    <row r="6815" spans="1:18" x14ac:dyDescent="0.3">
      <c r="A6815" s="35">
        <f t="shared" si="534"/>
        <v>44299</v>
      </c>
      <c r="B6815" s="36">
        <v>0.83333333333333337</v>
      </c>
      <c r="C6815">
        <v>9230</v>
      </c>
      <c r="D6815">
        <v>411</v>
      </c>
      <c r="E6815" s="49">
        <f t="shared" si="532"/>
        <v>6.2596633492946321E-2</v>
      </c>
      <c r="F6815" s="49">
        <f t="shared" si="533"/>
        <v>8.3359724783232669E-2</v>
      </c>
      <c r="G6815">
        <v>11</v>
      </c>
      <c r="H6815" s="51">
        <f>G6815/'Parc électrique'!$C$24</f>
        <v>3.6666666666666666E-3</v>
      </c>
      <c r="I6815" s="14">
        <v>932</v>
      </c>
      <c r="J6815" s="14">
        <v>0</v>
      </c>
      <c r="K6815" s="14">
        <v>0</v>
      </c>
      <c r="L6815" s="14">
        <v>317</v>
      </c>
      <c r="M6815" s="14">
        <f>C6815-SUM(D6815:L6815)</f>
        <v>7558.8503769750569</v>
      </c>
      <c r="P6815" s="49">
        <f>D6816/('Parc électrique'!$C$22+'Parc électrique'!$C$23)</f>
        <v>6.8281250000000002E-2</v>
      </c>
      <c r="Q6815" s="49">
        <f t="shared" si="530"/>
        <v>6.6556517850164351E-2</v>
      </c>
      <c r="R6815" s="49">
        <f t="shared" si="531"/>
        <v>8.8633089368060053E-2</v>
      </c>
    </row>
    <row r="6816" spans="1:18" x14ac:dyDescent="0.3">
      <c r="A6816" s="35">
        <f t="shared" si="534"/>
        <v>44299</v>
      </c>
      <c r="B6816" s="36">
        <v>0.875</v>
      </c>
      <c r="C6816">
        <v>9038</v>
      </c>
      <c r="D6816">
        <v>437</v>
      </c>
      <c r="E6816" s="49">
        <f t="shared" si="532"/>
        <v>6.6556517850164351E-2</v>
      </c>
      <c r="F6816" s="49">
        <f t="shared" si="533"/>
        <v>8.8633089368060053E-2</v>
      </c>
      <c r="G6816">
        <v>0</v>
      </c>
      <c r="H6816" s="51">
        <f>G6816/'Parc électrique'!$C$24</f>
        <v>0</v>
      </c>
      <c r="I6816" s="14">
        <v>932</v>
      </c>
      <c r="J6816" s="14">
        <v>0</v>
      </c>
      <c r="K6816" s="14">
        <v>0</v>
      </c>
      <c r="L6816" s="14">
        <v>312</v>
      </c>
      <c r="M6816" s="14">
        <f>C6816-SUM(D6816:L6816)</f>
        <v>7356.8448103927822</v>
      </c>
      <c r="P6816" s="49">
        <f>D6817/('Parc électrique'!$C$22+'Parc électrique'!$C$23)</f>
        <v>7.9843750000000005E-2</v>
      </c>
      <c r="Q6816" s="49">
        <f t="shared" si="530"/>
        <v>7.7826957943784858E-2</v>
      </c>
      <c r="R6816" s="49">
        <f t="shared" si="531"/>
        <v>0.10364189626333796</v>
      </c>
    </row>
    <row r="6817" spans="1:18" x14ac:dyDescent="0.3">
      <c r="A6817" s="35">
        <f t="shared" si="534"/>
        <v>44299</v>
      </c>
      <c r="B6817" s="36">
        <v>0.91666666666666663</v>
      </c>
      <c r="C6817">
        <v>9219</v>
      </c>
      <c r="D6817">
        <v>511</v>
      </c>
      <c r="E6817" s="49">
        <f t="shared" si="532"/>
        <v>7.7826957943784858E-2</v>
      </c>
      <c r="F6817" s="49">
        <f t="shared" si="533"/>
        <v>0.10364189626333796</v>
      </c>
      <c r="G6817">
        <v>0</v>
      </c>
      <c r="H6817" s="51">
        <f>G6817/'Parc électrique'!$C$24</f>
        <v>0</v>
      </c>
      <c r="I6817" s="14">
        <v>932</v>
      </c>
      <c r="J6817" s="14">
        <v>0</v>
      </c>
      <c r="K6817" s="14">
        <v>0</v>
      </c>
      <c r="L6817" s="14">
        <v>309</v>
      </c>
      <c r="M6817" s="14">
        <f>C6817-SUM(D6817:L6817)</f>
        <v>7466.8185311457928</v>
      </c>
      <c r="P6817" s="49">
        <f>D6818/('Parc électrique'!$C$22+'Parc électrique'!$C$23)</f>
        <v>7.8593750000000004E-2</v>
      </c>
      <c r="Q6817" s="49">
        <f t="shared" si="530"/>
        <v>7.6608531987717762E-2</v>
      </c>
      <c r="R6817" s="49">
        <f t="shared" si="531"/>
        <v>0.10201932254492953</v>
      </c>
    </row>
    <row r="6818" spans="1:18" x14ac:dyDescent="0.3">
      <c r="A6818" s="35">
        <f t="shared" si="534"/>
        <v>44299</v>
      </c>
      <c r="B6818" s="36">
        <v>0.95833333333333337</v>
      </c>
      <c r="C6818">
        <v>9403</v>
      </c>
      <c r="D6818">
        <v>503</v>
      </c>
      <c r="E6818" s="49">
        <f t="shared" si="532"/>
        <v>7.6608531987717762E-2</v>
      </c>
      <c r="F6818" s="49">
        <f t="shared" si="533"/>
        <v>0.10201932254492953</v>
      </c>
      <c r="G6818">
        <v>0</v>
      </c>
      <c r="H6818" s="51">
        <f>G6818/'Parc électrique'!$C$24</f>
        <v>0</v>
      </c>
      <c r="I6818" s="14">
        <v>932</v>
      </c>
      <c r="J6818" s="14">
        <v>0</v>
      </c>
      <c r="K6818" s="14">
        <v>0</v>
      </c>
      <c r="L6818" s="14">
        <v>290</v>
      </c>
      <c r="M6818" s="14">
        <f>C6818-SUM(D6818:L6818)</f>
        <v>7677.8213721454667</v>
      </c>
      <c r="P6818" s="49">
        <f>D6819/('Parc électrique'!$C$22+'Parc électrique'!$C$23)</f>
        <v>7.9375000000000001E-2</v>
      </c>
      <c r="Q6818" s="49">
        <f t="shared" si="530"/>
        <v>7.7370048210259695E-2</v>
      </c>
      <c r="R6818" s="49">
        <f t="shared" si="531"/>
        <v>0.1030334311189348</v>
      </c>
    </row>
    <row r="6819" spans="1:18" x14ac:dyDescent="0.3">
      <c r="A6819" s="35">
        <f t="shared" si="534"/>
        <v>44300</v>
      </c>
      <c r="B6819" s="36">
        <v>0</v>
      </c>
      <c r="C6819">
        <v>8858</v>
      </c>
      <c r="D6819">
        <v>508</v>
      </c>
      <c r="E6819" s="49">
        <f t="shared" si="532"/>
        <v>7.7370048210259695E-2</v>
      </c>
      <c r="F6819" s="49">
        <f t="shared" si="533"/>
        <v>0.1030334311189348</v>
      </c>
      <c r="G6819">
        <v>0</v>
      </c>
      <c r="H6819" s="51">
        <f>G6819/'Parc électrique'!$C$24</f>
        <v>0</v>
      </c>
      <c r="I6819" s="14">
        <v>932</v>
      </c>
      <c r="J6819" s="14">
        <v>0</v>
      </c>
      <c r="K6819" s="14">
        <v>0</v>
      </c>
      <c r="L6819" s="14">
        <v>278</v>
      </c>
      <c r="M6819" s="14">
        <f>C6819-SUM(D6819:L6819)</f>
        <v>7139.8195965206705</v>
      </c>
      <c r="P6819" s="49">
        <f>D6820/('Parc électrique'!$C$22+'Parc électrique'!$C$23)</f>
        <v>8.9687500000000003E-2</v>
      </c>
      <c r="Q6819" s="49">
        <f t="shared" si="530"/>
        <v>8.742206234781312E-2</v>
      </c>
      <c r="R6819" s="49">
        <f t="shared" si="531"/>
        <v>0.11641966429580428</v>
      </c>
    </row>
    <row r="6820" spans="1:18" x14ac:dyDescent="0.3">
      <c r="A6820" s="35">
        <f t="shared" si="534"/>
        <v>44300</v>
      </c>
      <c r="B6820" s="36">
        <v>4.1666666666666664E-2</v>
      </c>
      <c r="C6820">
        <v>8510</v>
      </c>
      <c r="D6820">
        <v>574</v>
      </c>
      <c r="E6820" s="49">
        <f t="shared" si="532"/>
        <v>8.742206234781312E-2</v>
      </c>
      <c r="F6820" s="49">
        <f t="shared" si="533"/>
        <v>0.11641966429580428</v>
      </c>
      <c r="G6820">
        <v>0</v>
      </c>
      <c r="H6820" s="51">
        <f>G6820/'Parc électrique'!$C$24</f>
        <v>0</v>
      </c>
      <c r="I6820" s="14">
        <v>932</v>
      </c>
      <c r="J6820" s="14">
        <v>1524</v>
      </c>
      <c r="K6820" s="14">
        <v>0</v>
      </c>
      <c r="L6820" s="14">
        <v>278</v>
      </c>
      <c r="M6820" s="14">
        <f>C6820-SUM(D6820:L6820)</f>
        <v>5201.7961582733569</v>
      </c>
      <c r="P6820" s="49">
        <f>D6821/('Parc électrique'!$C$22+'Parc électrique'!$C$23)</f>
        <v>9.7187499999999996E-2</v>
      </c>
      <c r="Q6820" s="49">
        <f t="shared" si="530"/>
        <v>9.4732618084215597E-2</v>
      </c>
      <c r="R6820" s="49">
        <f t="shared" si="531"/>
        <v>0.12615510660625479</v>
      </c>
    </row>
    <row r="6821" spans="1:18" x14ac:dyDescent="0.3">
      <c r="A6821" s="35">
        <f t="shared" si="534"/>
        <v>44300</v>
      </c>
      <c r="B6821" s="36">
        <v>8.3333333333333329E-2</v>
      </c>
      <c r="C6821">
        <v>8259</v>
      </c>
      <c r="D6821">
        <v>622</v>
      </c>
      <c r="E6821" s="49">
        <f t="shared" si="532"/>
        <v>9.4732618084215597E-2</v>
      </c>
      <c r="F6821" s="49">
        <f t="shared" si="533"/>
        <v>0.12615510660625479</v>
      </c>
      <c r="G6821">
        <v>0</v>
      </c>
      <c r="H6821" s="51">
        <f>G6821/'Parc électrique'!$C$24</f>
        <v>0</v>
      </c>
      <c r="I6821" s="14">
        <v>932</v>
      </c>
      <c r="J6821" s="14">
        <v>0</v>
      </c>
      <c r="K6821" s="14">
        <v>0</v>
      </c>
      <c r="L6821" s="14">
        <v>278</v>
      </c>
      <c r="M6821" s="14">
        <f>C6821-SUM(D6821:L6821)</f>
        <v>6426.7791122753097</v>
      </c>
      <c r="P6821" s="49">
        <f>D6822/('Parc électrique'!$C$22+'Parc électrique'!$C$23)</f>
        <v>0.10312499999999999</v>
      </c>
      <c r="Q6821" s="49">
        <f t="shared" si="530"/>
        <v>0.10052014137553425</v>
      </c>
      <c r="R6821" s="49">
        <f t="shared" si="531"/>
        <v>0.1338623317686948</v>
      </c>
    </row>
    <row r="6822" spans="1:18" x14ac:dyDescent="0.3">
      <c r="A6822" s="35">
        <f t="shared" si="534"/>
        <v>44300</v>
      </c>
      <c r="B6822" s="36">
        <v>0.125</v>
      </c>
      <c r="C6822">
        <v>7904</v>
      </c>
      <c r="D6822">
        <v>660</v>
      </c>
      <c r="E6822" s="49">
        <f t="shared" si="532"/>
        <v>0.10052014137553425</v>
      </c>
      <c r="F6822" s="49">
        <f t="shared" si="533"/>
        <v>0.1338623317686948</v>
      </c>
      <c r="G6822">
        <v>0</v>
      </c>
      <c r="H6822" s="51">
        <f>G6822/'Parc électrique'!$C$24</f>
        <v>0</v>
      </c>
      <c r="I6822" s="14">
        <v>932</v>
      </c>
      <c r="J6822" s="14">
        <v>0</v>
      </c>
      <c r="K6822" s="14">
        <v>0</v>
      </c>
      <c r="L6822" s="14">
        <v>282</v>
      </c>
      <c r="M6822" s="14">
        <f>C6822-SUM(D6822:L6822)</f>
        <v>6029.7656175268557</v>
      </c>
      <c r="P6822" s="49">
        <f>D6823/('Parc électrique'!$C$22+'Parc électrique'!$C$23)</f>
        <v>0.10453125000000001</v>
      </c>
      <c r="Q6822" s="49">
        <f t="shared" si="530"/>
        <v>0.10189087057610972</v>
      </c>
      <c r="R6822" s="49">
        <f t="shared" si="531"/>
        <v>0.13568772720190431</v>
      </c>
    </row>
    <row r="6823" spans="1:18" x14ac:dyDescent="0.3">
      <c r="A6823" s="35">
        <f t="shared" si="534"/>
        <v>44300</v>
      </c>
      <c r="B6823" s="36">
        <v>0.16666666666666666</v>
      </c>
      <c r="C6823">
        <v>7872</v>
      </c>
      <c r="D6823">
        <v>669</v>
      </c>
      <c r="E6823" s="49">
        <f t="shared" si="532"/>
        <v>0.10189087057610972</v>
      </c>
      <c r="F6823" s="49">
        <f t="shared" si="533"/>
        <v>0.13568772720190431</v>
      </c>
      <c r="G6823">
        <v>0</v>
      </c>
      <c r="H6823" s="51">
        <f>G6823/'Parc électrique'!$C$24</f>
        <v>0</v>
      </c>
      <c r="I6823" s="14">
        <v>932</v>
      </c>
      <c r="J6823" s="14">
        <v>778</v>
      </c>
      <c r="K6823" s="14">
        <v>0</v>
      </c>
      <c r="L6823" s="14">
        <v>291</v>
      </c>
      <c r="M6823" s="14">
        <f>C6823-SUM(D6823:L6823)</f>
        <v>5201.7624214022217</v>
      </c>
      <c r="P6823" s="49">
        <f>D6824/('Parc électrique'!$C$22+'Parc électrique'!$C$23)</f>
        <v>8.6562500000000001E-2</v>
      </c>
      <c r="Q6823" s="49">
        <f t="shared" si="530"/>
        <v>8.4375997457645416E-2</v>
      </c>
      <c r="R6823" s="49">
        <f t="shared" si="531"/>
        <v>0.11236322999978321</v>
      </c>
    </row>
    <row r="6824" spans="1:18" x14ac:dyDescent="0.3">
      <c r="A6824" s="35">
        <f t="shared" si="534"/>
        <v>44300</v>
      </c>
      <c r="B6824" s="36">
        <v>0.20833333333333334</v>
      </c>
      <c r="C6824">
        <v>8381</v>
      </c>
      <c r="D6824">
        <v>554</v>
      </c>
      <c r="E6824" s="49">
        <f t="shared" si="532"/>
        <v>8.4375997457645416E-2</v>
      </c>
      <c r="F6824" s="49">
        <f t="shared" si="533"/>
        <v>0.11236322999978321</v>
      </c>
      <c r="G6824">
        <v>0</v>
      </c>
      <c r="H6824" s="51">
        <f>G6824/'Parc électrique'!$C$24</f>
        <v>0</v>
      </c>
      <c r="I6824" s="14">
        <v>932</v>
      </c>
      <c r="J6824" s="14">
        <v>0</v>
      </c>
      <c r="K6824" s="14">
        <v>0</v>
      </c>
      <c r="L6824" s="14">
        <v>311</v>
      </c>
      <c r="M6824" s="14">
        <f>C6824-SUM(D6824:L6824)</f>
        <v>6583.8032607725427</v>
      </c>
      <c r="P6824" s="49">
        <f>D6825/('Parc électrique'!$C$22+'Parc électrique'!$C$23)</f>
        <v>7.9687499999999994E-2</v>
      </c>
      <c r="Q6824" s="49">
        <f t="shared" si="530"/>
        <v>7.7674654699276452E-2</v>
      </c>
      <c r="R6824" s="49">
        <f t="shared" si="531"/>
        <v>0.10343907454853689</v>
      </c>
    </row>
    <row r="6825" spans="1:18" x14ac:dyDescent="0.3">
      <c r="A6825" s="35">
        <f t="shared" si="534"/>
        <v>44300</v>
      </c>
      <c r="B6825" s="36">
        <v>0.25</v>
      </c>
      <c r="C6825">
        <v>9426</v>
      </c>
      <c r="D6825">
        <v>510</v>
      </c>
      <c r="E6825" s="49">
        <f t="shared" si="532"/>
        <v>7.7674654699276452E-2</v>
      </c>
      <c r="F6825" s="49">
        <f t="shared" si="533"/>
        <v>0.10343907454853689</v>
      </c>
      <c r="G6825">
        <v>0</v>
      </c>
      <c r="H6825" s="51">
        <f>G6825/'Parc électrique'!$C$24</f>
        <v>0</v>
      </c>
      <c r="I6825" s="14">
        <v>932</v>
      </c>
      <c r="J6825" s="14">
        <v>0</v>
      </c>
      <c r="K6825" s="14">
        <v>0</v>
      </c>
      <c r="L6825" s="14">
        <v>333</v>
      </c>
      <c r="M6825" s="14">
        <f>C6825-SUM(D6825:L6825)</f>
        <v>7650.818886270752</v>
      </c>
      <c r="P6825" s="49">
        <f>D6826/('Parc électrique'!$C$22+'Parc électrique'!$C$23)</f>
        <v>8.5312499999999999E-2</v>
      </c>
      <c r="Q6825" s="49">
        <f t="shared" si="530"/>
        <v>8.3157571501578334E-2</v>
      </c>
      <c r="R6825" s="49">
        <f t="shared" si="531"/>
        <v>0.11074065628137479</v>
      </c>
    </row>
    <row r="6826" spans="1:18" x14ac:dyDescent="0.3">
      <c r="A6826" s="35">
        <f t="shared" si="534"/>
        <v>44300</v>
      </c>
      <c r="B6826" s="36">
        <v>0.29166666666666669</v>
      </c>
      <c r="C6826">
        <v>10145</v>
      </c>
      <c r="D6826">
        <v>546</v>
      </c>
      <c r="E6826" s="49">
        <f t="shared" si="532"/>
        <v>8.3157571501578334E-2</v>
      </c>
      <c r="F6826" s="49">
        <f t="shared" si="533"/>
        <v>0.11074065628137479</v>
      </c>
      <c r="G6826">
        <v>37</v>
      </c>
      <c r="H6826" s="51">
        <f>G6826/'Parc électrique'!$C$24</f>
        <v>1.2333333333333333E-2</v>
      </c>
      <c r="I6826" s="14">
        <v>932</v>
      </c>
      <c r="J6826" s="14">
        <v>551</v>
      </c>
      <c r="K6826" s="14">
        <v>0</v>
      </c>
      <c r="L6826" s="14">
        <v>337</v>
      </c>
      <c r="M6826" s="14">
        <f>C6826-SUM(D6826:L6826)</f>
        <v>7741.7937684388835</v>
      </c>
      <c r="P6826" s="49">
        <f>D6827/('Parc électrique'!$C$22+'Parc électrique'!$C$23)</f>
        <v>7.8281249999999997E-2</v>
      </c>
      <c r="Q6826" s="49">
        <f t="shared" si="530"/>
        <v>7.6303925498700992E-2</v>
      </c>
      <c r="R6826" s="49">
        <f t="shared" si="531"/>
        <v>0.10161367911532741</v>
      </c>
    </row>
    <row r="6827" spans="1:18" x14ac:dyDescent="0.3">
      <c r="A6827" s="35">
        <f t="shared" si="534"/>
        <v>44300</v>
      </c>
      <c r="B6827" s="36">
        <v>0.33333333333333331</v>
      </c>
      <c r="C6827">
        <v>10551</v>
      </c>
      <c r="D6827">
        <v>501</v>
      </c>
      <c r="E6827" s="49">
        <f t="shared" si="532"/>
        <v>7.6303925498700992E-2</v>
      </c>
      <c r="F6827" s="49">
        <f t="shared" si="533"/>
        <v>0.10161367911532741</v>
      </c>
      <c r="G6827">
        <v>354</v>
      </c>
      <c r="H6827" s="51">
        <f>G6827/'Parc électrique'!$C$24</f>
        <v>0.11799999999999999</v>
      </c>
      <c r="I6827" s="14">
        <v>932</v>
      </c>
      <c r="J6827" s="14">
        <v>685</v>
      </c>
      <c r="K6827" s="14">
        <v>0</v>
      </c>
      <c r="L6827" s="14">
        <v>337</v>
      </c>
      <c r="M6827" s="14">
        <f>C6827-SUM(D6827:L6827)</f>
        <v>7741.7040823953857</v>
      </c>
      <c r="P6827" s="49">
        <f>D6828/('Parc électrique'!$C$22+'Parc électrique'!$C$23)</f>
        <v>8.4843749999999996E-2</v>
      </c>
      <c r="Q6827" s="49">
        <f t="shared" si="530"/>
        <v>8.2700661768053171E-2</v>
      </c>
      <c r="R6827" s="49">
        <f t="shared" si="531"/>
        <v>0.11013219113697163</v>
      </c>
    </row>
    <row r="6828" spans="1:18" x14ac:dyDescent="0.3">
      <c r="A6828" s="35">
        <f t="shared" si="534"/>
        <v>44300</v>
      </c>
      <c r="B6828" s="36">
        <v>0.375</v>
      </c>
      <c r="C6828">
        <v>10610</v>
      </c>
      <c r="D6828">
        <v>543</v>
      </c>
      <c r="E6828" s="49">
        <f t="shared" si="532"/>
        <v>8.2700661768053171E-2</v>
      </c>
      <c r="F6828" s="49">
        <f t="shared" si="533"/>
        <v>0.11013219113697163</v>
      </c>
      <c r="G6828">
        <v>970</v>
      </c>
      <c r="H6828" s="51">
        <f>G6828/'Parc électrique'!$C$24</f>
        <v>0.32333333333333331</v>
      </c>
      <c r="I6828" s="14">
        <v>932</v>
      </c>
      <c r="J6828" s="14">
        <v>90</v>
      </c>
      <c r="K6828" s="14">
        <v>0</v>
      </c>
      <c r="L6828" s="14">
        <v>333</v>
      </c>
      <c r="M6828" s="14">
        <f>C6828-SUM(D6828:L6828)</f>
        <v>7741.4838338137615</v>
      </c>
      <c r="P6828" s="49">
        <f>D6829/('Parc électrique'!$C$22+'Parc électrique'!$C$23)</f>
        <v>9.2812500000000006E-2</v>
      </c>
      <c r="Q6828" s="49">
        <f t="shared" si="530"/>
        <v>9.0468127237980825E-2</v>
      </c>
      <c r="R6828" s="49">
        <f t="shared" si="531"/>
        <v>0.12047609859182534</v>
      </c>
    </row>
    <row r="6829" spans="1:18" x14ac:dyDescent="0.3">
      <c r="A6829" s="35">
        <f t="shared" si="534"/>
        <v>44300</v>
      </c>
      <c r="B6829" s="36">
        <v>0.41666666666666669</v>
      </c>
      <c r="C6829">
        <v>10493</v>
      </c>
      <c r="D6829">
        <v>594</v>
      </c>
      <c r="E6829" s="49">
        <f t="shared" si="532"/>
        <v>9.0468127237980825E-2</v>
      </c>
      <c r="F6829" s="49">
        <f t="shared" si="533"/>
        <v>0.12047609859182534</v>
      </c>
      <c r="G6829">
        <v>1465</v>
      </c>
      <c r="H6829" s="51">
        <f>G6829/'Parc électrique'!$C$24</f>
        <v>0.48833333333333334</v>
      </c>
      <c r="I6829" s="14">
        <v>932</v>
      </c>
      <c r="J6829" s="14">
        <v>0</v>
      </c>
      <c r="K6829" s="14">
        <v>0</v>
      </c>
      <c r="L6829" s="14">
        <v>331</v>
      </c>
      <c r="M6829" s="14">
        <f>C6829-SUM(D6829:L6829)</f>
        <v>7170.3007224408375</v>
      </c>
      <c r="P6829" s="49">
        <f>D6830/('Parc électrique'!$C$22+'Parc électrique'!$C$23)</f>
        <v>0.11515625</v>
      </c>
      <c r="Q6829" s="49">
        <f t="shared" si="530"/>
        <v>0.11224749120267992</v>
      </c>
      <c r="R6829" s="49">
        <f t="shared" si="531"/>
        <v>0.14947960380837588</v>
      </c>
    </row>
    <row r="6830" spans="1:18" x14ac:dyDescent="0.3">
      <c r="A6830" s="35">
        <f t="shared" si="534"/>
        <v>44300</v>
      </c>
      <c r="B6830" s="36">
        <v>0.45833333333333331</v>
      </c>
      <c r="C6830">
        <v>10389</v>
      </c>
      <c r="D6830">
        <v>737</v>
      </c>
      <c r="E6830" s="49">
        <f t="shared" si="532"/>
        <v>0.11224749120267992</v>
      </c>
      <c r="F6830" s="49">
        <f t="shared" si="533"/>
        <v>0.14947960380837588</v>
      </c>
      <c r="G6830">
        <v>1776</v>
      </c>
      <c r="H6830" s="51">
        <f>G6830/'Parc électrique'!$C$24</f>
        <v>0.59199999999999997</v>
      </c>
      <c r="I6830" s="14">
        <v>932</v>
      </c>
      <c r="J6830" s="14">
        <v>1410</v>
      </c>
      <c r="K6830" s="14">
        <v>0</v>
      </c>
      <c r="L6830" s="14">
        <v>332</v>
      </c>
      <c r="M6830" s="14">
        <f>C6830-SUM(D6830:L6830)</f>
        <v>5201.146272904989</v>
      </c>
      <c r="P6830" s="49">
        <f>D6831/('Parc électrique'!$C$22+'Parc électrique'!$C$23)</f>
        <v>0.1153125</v>
      </c>
      <c r="Q6830" s="49">
        <f t="shared" si="530"/>
        <v>0.11239979444718828</v>
      </c>
      <c r="R6830" s="49">
        <f t="shared" si="531"/>
        <v>0.1496824255231769</v>
      </c>
    </row>
    <row r="6831" spans="1:18" x14ac:dyDescent="0.3">
      <c r="A6831" s="35">
        <f t="shared" si="534"/>
        <v>44300</v>
      </c>
      <c r="B6831" s="36">
        <v>0.5</v>
      </c>
      <c r="C6831">
        <v>10307</v>
      </c>
      <c r="D6831">
        <v>738</v>
      </c>
      <c r="E6831" s="49">
        <f t="shared" si="532"/>
        <v>0.11239979444718828</v>
      </c>
      <c r="F6831" s="49">
        <f t="shared" si="533"/>
        <v>0.1496824255231769</v>
      </c>
      <c r="G6831">
        <v>1893</v>
      </c>
      <c r="H6831" s="51">
        <f>G6831/'Parc électrique'!$C$24</f>
        <v>0.63100000000000001</v>
      </c>
      <c r="I6831" s="14">
        <v>932</v>
      </c>
      <c r="J6831" s="14">
        <v>1210</v>
      </c>
      <c r="K6831" s="14">
        <v>0</v>
      </c>
      <c r="L6831" s="14">
        <v>332</v>
      </c>
      <c r="M6831" s="14">
        <f>C6831-SUM(D6831:L6831)</f>
        <v>5201.1069177800291</v>
      </c>
      <c r="P6831" s="49">
        <f>D6832/('Parc électrique'!$C$22+'Parc électrique'!$C$23)</f>
        <v>0.1221875</v>
      </c>
      <c r="Q6831" s="49">
        <f t="shared" si="530"/>
        <v>0.11910113720555725</v>
      </c>
      <c r="R6831" s="49">
        <f t="shared" si="531"/>
        <v>0.15860658097442323</v>
      </c>
    </row>
    <row r="6832" spans="1:18" x14ac:dyDescent="0.3">
      <c r="A6832" s="35">
        <f t="shared" si="534"/>
        <v>44300</v>
      </c>
      <c r="B6832" s="36">
        <v>0.54166666666666663</v>
      </c>
      <c r="C6832">
        <v>10073</v>
      </c>
      <c r="D6832">
        <v>782</v>
      </c>
      <c r="E6832" s="49">
        <f t="shared" si="532"/>
        <v>0.11910113720555725</v>
      </c>
      <c r="F6832" s="49">
        <f t="shared" si="533"/>
        <v>0.15860658097442323</v>
      </c>
      <c r="G6832">
        <v>1983</v>
      </c>
      <c r="H6832" s="51">
        <f>G6832/'Parc électrique'!$C$24</f>
        <v>0.66100000000000003</v>
      </c>
      <c r="I6832" s="14">
        <v>932</v>
      </c>
      <c r="J6832" s="14">
        <v>0</v>
      </c>
      <c r="K6832" s="14">
        <v>0</v>
      </c>
      <c r="L6832" s="14">
        <v>331</v>
      </c>
      <c r="M6832" s="14">
        <f>C6832-SUM(D6832:L6832)</f>
        <v>6044.06129228182</v>
      </c>
      <c r="P6832" s="49">
        <f>D6833/('Parc électrique'!$C$22+'Parc électrique'!$C$23)</f>
        <v>0.1165625</v>
      </c>
      <c r="Q6832" s="49">
        <f t="shared" si="530"/>
        <v>0.11361822040325538</v>
      </c>
      <c r="R6832" s="49">
        <f t="shared" si="531"/>
        <v>0.15130499924158536</v>
      </c>
    </row>
    <row r="6833" spans="1:18" x14ac:dyDescent="0.3">
      <c r="A6833" s="35">
        <f t="shared" si="534"/>
        <v>44300</v>
      </c>
      <c r="B6833" s="36">
        <v>0.58333333333333337</v>
      </c>
      <c r="C6833">
        <v>9814</v>
      </c>
      <c r="D6833">
        <v>746</v>
      </c>
      <c r="E6833" s="49">
        <f t="shared" si="532"/>
        <v>0.11361822040325538</v>
      </c>
      <c r="F6833" s="49">
        <f t="shared" si="533"/>
        <v>0.15130499924158536</v>
      </c>
      <c r="G6833">
        <v>1964</v>
      </c>
      <c r="H6833" s="51">
        <f>G6833/'Parc électrique'!$C$24</f>
        <v>0.65466666666666662</v>
      </c>
      <c r="I6833" s="14">
        <v>932</v>
      </c>
      <c r="J6833" s="14">
        <v>0</v>
      </c>
      <c r="K6833" s="14">
        <v>0</v>
      </c>
      <c r="L6833" s="14">
        <v>330</v>
      </c>
      <c r="M6833" s="14">
        <f>C6833-SUM(D6833:L6833)</f>
        <v>5841.0804101136882</v>
      </c>
      <c r="P6833" s="49">
        <f>D6834/('Parc électrique'!$C$22+'Parc électrique'!$C$23)</f>
        <v>0.135625</v>
      </c>
      <c r="Q6833" s="49">
        <f t="shared" si="530"/>
        <v>0.13219921623327838</v>
      </c>
      <c r="R6833" s="49">
        <f t="shared" si="531"/>
        <v>0.17604924844731379</v>
      </c>
    </row>
    <row r="6834" spans="1:18" x14ac:dyDescent="0.3">
      <c r="A6834" s="35">
        <f t="shared" si="534"/>
        <v>44300</v>
      </c>
      <c r="B6834" s="36">
        <v>0.625</v>
      </c>
      <c r="C6834">
        <v>9479</v>
      </c>
      <c r="D6834">
        <v>868</v>
      </c>
      <c r="E6834" s="49">
        <f t="shared" si="532"/>
        <v>0.13219921623327838</v>
      </c>
      <c r="F6834" s="49">
        <f t="shared" si="533"/>
        <v>0.17604924844731379</v>
      </c>
      <c r="G6834">
        <v>1861</v>
      </c>
      <c r="H6834" s="51">
        <f>G6834/'Parc électrique'!$C$24</f>
        <v>0.62033333333333329</v>
      </c>
      <c r="I6834" s="14">
        <v>932</v>
      </c>
      <c r="J6834" s="14">
        <v>366</v>
      </c>
      <c r="K6834" s="14">
        <v>0</v>
      </c>
      <c r="L6834" s="14">
        <v>330</v>
      </c>
      <c r="M6834" s="14">
        <f>C6834-SUM(D6834:L6834)</f>
        <v>5121.0714182019856</v>
      </c>
      <c r="P6834" s="49">
        <f>D6835/('Parc électrique'!$C$22+'Parc électrique'!$C$23)</f>
        <v>0.12875</v>
      </c>
      <c r="Q6834" s="49">
        <f t="shared" si="530"/>
        <v>0.12549787347490943</v>
      </c>
      <c r="R6834" s="49">
        <f t="shared" si="531"/>
        <v>0.16712509299606745</v>
      </c>
    </row>
    <row r="6835" spans="1:18" x14ac:dyDescent="0.3">
      <c r="A6835" s="35">
        <f t="shared" si="534"/>
        <v>44300</v>
      </c>
      <c r="B6835" s="36">
        <v>0.66666666666666663</v>
      </c>
      <c r="C6835">
        <v>9236</v>
      </c>
      <c r="D6835">
        <v>824</v>
      </c>
      <c r="E6835" s="49">
        <f t="shared" si="532"/>
        <v>0.12549787347490943</v>
      </c>
      <c r="F6835" s="49">
        <f t="shared" si="533"/>
        <v>0.16712509299606745</v>
      </c>
      <c r="G6835">
        <v>1605</v>
      </c>
      <c r="H6835" s="51">
        <f>G6835/'Parc électrique'!$C$24</f>
        <v>0.53500000000000003</v>
      </c>
      <c r="I6835" s="14">
        <v>932</v>
      </c>
      <c r="J6835" s="14">
        <v>424</v>
      </c>
      <c r="K6835" s="14">
        <v>0</v>
      </c>
      <c r="L6835" s="14">
        <v>329</v>
      </c>
      <c r="M6835" s="14">
        <f>C6835-SUM(D6835:L6835)</f>
        <v>5121.1723770335293</v>
      </c>
      <c r="P6835" s="49">
        <f>D6836/('Parc électrique'!$C$22+'Parc électrique'!$C$23)</f>
        <v>0.11</v>
      </c>
      <c r="Q6835" s="49">
        <f t="shared" si="530"/>
        <v>0.1072214841339032</v>
      </c>
      <c r="R6835" s="49">
        <f t="shared" si="531"/>
        <v>0.14278648721994114</v>
      </c>
    </row>
    <row r="6836" spans="1:18" x14ac:dyDescent="0.3">
      <c r="A6836" s="35">
        <f t="shared" si="534"/>
        <v>44300</v>
      </c>
      <c r="B6836" s="36">
        <v>0.70833333333333337</v>
      </c>
      <c r="C6836">
        <v>9099</v>
      </c>
      <c r="D6836">
        <v>704</v>
      </c>
      <c r="E6836" s="49">
        <f t="shared" si="532"/>
        <v>0.1072214841339032</v>
      </c>
      <c r="F6836" s="49">
        <f t="shared" si="533"/>
        <v>0.14278648721994114</v>
      </c>
      <c r="G6836">
        <v>1204</v>
      </c>
      <c r="H6836" s="51">
        <f>G6836/'Parc électrique'!$C$24</f>
        <v>0.40133333333333332</v>
      </c>
      <c r="I6836" s="14">
        <v>932</v>
      </c>
      <c r="J6836" s="14">
        <v>0</v>
      </c>
      <c r="K6836" s="14">
        <v>0</v>
      </c>
      <c r="L6836" s="14">
        <v>329</v>
      </c>
      <c r="M6836" s="14">
        <f>C6836-SUM(D6836:L6836)</f>
        <v>5929.3486586953131</v>
      </c>
      <c r="P6836" s="49">
        <f>D6837/('Parc électrique'!$C$22+'Parc électrique'!$C$23)</f>
        <v>9.1249999999999998E-2</v>
      </c>
      <c r="Q6836" s="49">
        <f t="shared" si="530"/>
        <v>8.8945094792896973E-2</v>
      </c>
      <c r="R6836" s="49">
        <f t="shared" si="531"/>
        <v>0.1184478814438148</v>
      </c>
    </row>
    <row r="6837" spans="1:18" x14ac:dyDescent="0.3">
      <c r="A6837" s="35">
        <f t="shared" si="534"/>
        <v>44300</v>
      </c>
      <c r="B6837" s="36">
        <v>0.75</v>
      </c>
      <c r="C6837">
        <v>9373</v>
      </c>
      <c r="D6837">
        <v>584</v>
      </c>
      <c r="E6837" s="49">
        <f t="shared" si="532"/>
        <v>8.8945094792896973E-2</v>
      </c>
      <c r="F6837" s="49">
        <f t="shared" si="533"/>
        <v>0.1184478814438148</v>
      </c>
      <c r="G6837">
        <v>648</v>
      </c>
      <c r="H6837" s="51">
        <f>G6837/'Parc électrique'!$C$24</f>
        <v>0.216</v>
      </c>
      <c r="I6837" s="14">
        <v>932</v>
      </c>
      <c r="J6837" s="14">
        <v>0</v>
      </c>
      <c r="K6837" s="14">
        <v>0</v>
      </c>
      <c r="L6837" s="14">
        <v>326</v>
      </c>
      <c r="M6837" s="14">
        <f>C6837-SUM(D6837:L6837)</f>
        <v>6882.5766070237632</v>
      </c>
      <c r="P6837" s="49">
        <f>D6838/('Parc électrique'!$C$22+'Parc électrique'!$C$23)</f>
        <v>9.3437500000000007E-2</v>
      </c>
      <c r="Q6837" s="49">
        <f t="shared" si="530"/>
        <v>9.1077340216014366E-2</v>
      </c>
      <c r="R6837" s="49">
        <f t="shared" si="531"/>
        <v>0.12128738545102953</v>
      </c>
    </row>
    <row r="6838" spans="1:18" x14ac:dyDescent="0.3">
      <c r="A6838" s="35">
        <f t="shared" si="534"/>
        <v>44300</v>
      </c>
      <c r="B6838" s="36">
        <v>0.79166666666666663</v>
      </c>
      <c r="C6838">
        <v>9464</v>
      </c>
      <c r="D6838">
        <v>598</v>
      </c>
      <c r="E6838" s="49">
        <f t="shared" si="532"/>
        <v>9.1077340216014366E-2</v>
      </c>
      <c r="F6838" s="49">
        <f t="shared" si="533"/>
        <v>0.12128738545102953</v>
      </c>
      <c r="G6838">
        <v>176</v>
      </c>
      <c r="H6838" s="51">
        <f>G6838/'Parc électrique'!$C$24</f>
        <v>5.8666666666666666E-2</v>
      </c>
      <c r="I6838" s="14">
        <v>932</v>
      </c>
      <c r="J6838" s="14">
        <v>1895</v>
      </c>
      <c r="K6838" s="14">
        <v>0</v>
      </c>
      <c r="L6838" s="14">
        <v>320</v>
      </c>
      <c r="M6838" s="14">
        <f>C6838-SUM(D6838:L6838)</f>
        <v>5542.7289686076665</v>
      </c>
      <c r="P6838" s="49">
        <f>D6839/('Parc électrique'!$C$22+'Parc électrique'!$C$23)</f>
        <v>7.1093749999999997E-2</v>
      </c>
      <c r="Q6838" s="49">
        <f t="shared" si="530"/>
        <v>6.9297976251315285E-2</v>
      </c>
      <c r="R6838" s="49">
        <f t="shared" si="531"/>
        <v>9.2283880234479004E-2</v>
      </c>
    </row>
    <row r="6839" spans="1:18" x14ac:dyDescent="0.3">
      <c r="A6839" s="35">
        <f t="shared" si="534"/>
        <v>44300</v>
      </c>
      <c r="B6839" s="36">
        <v>0.83333333333333337</v>
      </c>
      <c r="C6839">
        <v>9234</v>
      </c>
      <c r="D6839">
        <v>455</v>
      </c>
      <c r="E6839" s="49">
        <f t="shared" si="532"/>
        <v>6.9297976251315285E-2</v>
      </c>
      <c r="F6839" s="49">
        <f t="shared" si="533"/>
        <v>9.2283880234479004E-2</v>
      </c>
      <c r="G6839">
        <v>7</v>
      </c>
      <c r="H6839" s="51">
        <f>G6839/'Parc électrique'!$C$24</f>
        <v>2.3333333333333335E-3</v>
      </c>
      <c r="I6839" s="14">
        <v>932</v>
      </c>
      <c r="J6839" s="14">
        <v>0</v>
      </c>
      <c r="K6839" s="14">
        <v>0</v>
      </c>
      <c r="L6839" s="14">
        <v>317</v>
      </c>
      <c r="M6839" s="14">
        <f>C6839-SUM(D6839:L6839)</f>
        <v>7522.8360848101811</v>
      </c>
      <c r="P6839" s="49">
        <f>D6840/('Parc électrique'!$C$22+'Parc électrique'!$C$23)</f>
        <v>5.3749999999999999E-2</v>
      </c>
      <c r="Q6839" s="49">
        <f t="shared" si="530"/>
        <v>5.2392316110884518E-2</v>
      </c>
      <c r="R6839" s="49">
        <f t="shared" si="531"/>
        <v>6.9770669891562137E-2</v>
      </c>
    </row>
    <row r="6840" spans="1:18" x14ac:dyDescent="0.3">
      <c r="A6840" s="35">
        <f t="shared" si="534"/>
        <v>44300</v>
      </c>
      <c r="B6840" s="36">
        <v>0.875</v>
      </c>
      <c r="C6840">
        <v>9021</v>
      </c>
      <c r="D6840">
        <v>344</v>
      </c>
      <c r="E6840" s="49">
        <f t="shared" si="532"/>
        <v>5.2392316110884518E-2</v>
      </c>
      <c r="F6840" s="49">
        <f t="shared" si="533"/>
        <v>6.9770669891562137E-2</v>
      </c>
      <c r="G6840">
        <v>0</v>
      </c>
      <c r="H6840" s="51">
        <f>G6840/'Parc électrique'!$C$24</f>
        <v>0</v>
      </c>
      <c r="I6840" s="14">
        <v>932</v>
      </c>
      <c r="J6840" s="14">
        <v>1895</v>
      </c>
      <c r="K6840" s="14">
        <v>0</v>
      </c>
      <c r="L6840" s="14">
        <v>312</v>
      </c>
      <c r="M6840" s="14">
        <f>C6840-SUM(D6840:L6840)</f>
        <v>5537.8778370139971</v>
      </c>
      <c r="P6840" s="49">
        <f>D6841/('Parc électrique'!$C$22+'Parc électrique'!$C$23)</f>
        <v>4.3749999999999997E-2</v>
      </c>
      <c r="Q6840" s="49">
        <f t="shared" si="530"/>
        <v>4.2644908462347857E-2</v>
      </c>
      <c r="R6840" s="49">
        <f t="shared" si="531"/>
        <v>5.6790080144294763E-2</v>
      </c>
    </row>
    <row r="6841" spans="1:18" x14ac:dyDescent="0.3">
      <c r="A6841" s="35">
        <f t="shared" si="534"/>
        <v>44300</v>
      </c>
      <c r="B6841" s="36">
        <v>0.91666666666666663</v>
      </c>
      <c r="C6841">
        <v>9191</v>
      </c>
      <c r="D6841">
        <v>280</v>
      </c>
      <c r="E6841" s="49">
        <f t="shared" si="532"/>
        <v>4.2644908462347857E-2</v>
      </c>
      <c r="F6841" s="49">
        <f t="shared" si="533"/>
        <v>5.6790080144294763E-2</v>
      </c>
      <c r="G6841">
        <v>0</v>
      </c>
      <c r="H6841" s="51">
        <f>G6841/'Parc électrique'!$C$24</f>
        <v>0</v>
      </c>
      <c r="I6841" s="14">
        <v>932</v>
      </c>
      <c r="J6841" s="14">
        <v>1895</v>
      </c>
      <c r="K6841" s="14">
        <v>0</v>
      </c>
      <c r="L6841" s="14">
        <v>309</v>
      </c>
      <c r="M6841" s="14">
        <f>C6841-SUM(D6841:L6841)</f>
        <v>5774.9005650113932</v>
      </c>
      <c r="P6841" s="49">
        <f>D6842/('Parc électrique'!$C$22+'Parc électrique'!$C$23)</f>
        <v>4.7968749999999998E-2</v>
      </c>
      <c r="Q6841" s="49">
        <f t="shared" si="530"/>
        <v>4.6757096064074258E-2</v>
      </c>
      <c r="R6841" s="49">
        <f t="shared" si="531"/>
        <v>6.2266266443923184E-2</v>
      </c>
    </row>
    <row r="6842" spans="1:18" x14ac:dyDescent="0.3">
      <c r="A6842" s="35">
        <f t="shared" si="534"/>
        <v>44300</v>
      </c>
      <c r="B6842" s="36">
        <v>0.95833333333333337</v>
      </c>
      <c r="C6842">
        <v>9371</v>
      </c>
      <c r="D6842">
        <v>307</v>
      </c>
      <c r="E6842" s="49">
        <f t="shared" si="532"/>
        <v>4.6757096064074258E-2</v>
      </c>
      <c r="F6842" s="49">
        <f t="shared" si="533"/>
        <v>6.2266266443923184E-2</v>
      </c>
      <c r="G6842">
        <v>0</v>
      </c>
      <c r="H6842" s="51">
        <f>G6842/'Parc électrique'!$C$24</f>
        <v>0</v>
      </c>
      <c r="I6842" s="14">
        <v>932</v>
      </c>
      <c r="J6842" s="14">
        <v>1895</v>
      </c>
      <c r="K6842" s="14">
        <v>0</v>
      </c>
      <c r="L6842" s="14">
        <v>290</v>
      </c>
      <c r="M6842" s="14">
        <f>C6842-SUM(D6842:L6842)</f>
        <v>5946.8909766374918</v>
      </c>
      <c r="P6842" s="49">
        <f>D6843/('Parc électrique'!$C$22+'Parc électrique'!$C$23)</f>
        <v>4.0468749999999998E-2</v>
      </c>
      <c r="Q6842" s="49">
        <f t="shared" si="530"/>
        <v>3.9446540327671767E-2</v>
      </c>
      <c r="R6842" s="49">
        <f t="shared" si="531"/>
        <v>5.2530824133472653E-2</v>
      </c>
    </row>
    <row r="6843" spans="1:18" x14ac:dyDescent="0.3">
      <c r="A6843" s="35">
        <f t="shared" si="534"/>
        <v>44301</v>
      </c>
      <c r="B6843" s="36">
        <v>0</v>
      </c>
      <c r="C6843">
        <v>8818</v>
      </c>
      <c r="D6843">
        <v>259</v>
      </c>
      <c r="E6843" s="49">
        <f t="shared" si="532"/>
        <v>3.9446540327671767E-2</v>
      </c>
      <c r="F6843" s="49">
        <f t="shared" si="533"/>
        <v>5.2530824133472653E-2</v>
      </c>
      <c r="G6843">
        <v>0</v>
      </c>
      <c r="H6843" s="51">
        <f>G6843/'Parc électrique'!$C$24</f>
        <v>0</v>
      </c>
      <c r="I6843" s="14">
        <v>932</v>
      </c>
      <c r="J6843" s="14">
        <v>0</v>
      </c>
      <c r="K6843" s="14">
        <v>0</v>
      </c>
      <c r="L6843" s="14">
        <v>280</v>
      </c>
      <c r="M6843" s="14">
        <f>C6843-SUM(D6843:L6843)</f>
        <v>7346.9080226355391</v>
      </c>
      <c r="P6843" s="49">
        <f>D6844/('Parc électrique'!$C$22+'Parc électrique'!$C$23)</f>
        <v>2.9218750000000002E-2</v>
      </c>
      <c r="Q6843" s="49">
        <f t="shared" si="530"/>
        <v>2.8480706723068037E-2</v>
      </c>
      <c r="R6843" s="49">
        <f t="shared" si="531"/>
        <v>3.7927660667796861E-2</v>
      </c>
    </row>
    <row r="6844" spans="1:18" x14ac:dyDescent="0.3">
      <c r="A6844" s="35">
        <f t="shared" si="534"/>
        <v>44301</v>
      </c>
      <c r="B6844" s="36">
        <v>4.1666666666666664E-2</v>
      </c>
      <c r="C6844">
        <v>8466</v>
      </c>
      <c r="D6844">
        <v>187</v>
      </c>
      <c r="E6844" s="49">
        <f t="shared" si="532"/>
        <v>2.8480706723068037E-2</v>
      </c>
      <c r="F6844" s="49">
        <f t="shared" si="533"/>
        <v>3.7927660667796861E-2</v>
      </c>
      <c r="G6844">
        <v>0</v>
      </c>
      <c r="H6844" s="51">
        <f>G6844/'Parc électrique'!$C$24</f>
        <v>0</v>
      </c>
      <c r="I6844" s="14">
        <v>932</v>
      </c>
      <c r="J6844" s="14">
        <v>0</v>
      </c>
      <c r="K6844" s="14">
        <v>0</v>
      </c>
      <c r="L6844" s="14">
        <v>279</v>
      </c>
      <c r="M6844" s="14">
        <f>C6844-SUM(D6844:L6844)</f>
        <v>7067.933591632609</v>
      </c>
      <c r="P6844" s="49">
        <f>D6845/('Parc électrique'!$C$22+'Parc électrique'!$C$23)</f>
        <v>2.5781249999999999E-2</v>
      </c>
      <c r="Q6844" s="49">
        <f t="shared" si="530"/>
        <v>2.5130035343883562E-2</v>
      </c>
      <c r="R6844" s="49">
        <f t="shared" si="531"/>
        <v>3.3465582942173701E-2</v>
      </c>
    </row>
    <row r="6845" spans="1:18" x14ac:dyDescent="0.3">
      <c r="A6845" s="35">
        <f t="shared" si="534"/>
        <v>44301</v>
      </c>
      <c r="B6845" s="36">
        <v>8.3333333333333329E-2</v>
      </c>
      <c r="C6845">
        <v>8212</v>
      </c>
      <c r="D6845">
        <v>165</v>
      </c>
      <c r="E6845" s="49">
        <f t="shared" si="532"/>
        <v>2.5130035343883562E-2</v>
      </c>
      <c r="F6845" s="49">
        <f t="shared" si="533"/>
        <v>3.3465582942173701E-2</v>
      </c>
      <c r="G6845">
        <v>0</v>
      </c>
      <c r="H6845" s="51">
        <f>G6845/'Parc électrique'!$C$24</f>
        <v>0</v>
      </c>
      <c r="I6845" s="14">
        <v>932</v>
      </c>
      <c r="J6845" s="14">
        <v>0</v>
      </c>
      <c r="K6845" s="14">
        <v>0</v>
      </c>
      <c r="L6845" s="14">
        <v>279</v>
      </c>
      <c r="M6845" s="14">
        <f>C6845-SUM(D6845:L6845)</f>
        <v>6835.9414043817142</v>
      </c>
      <c r="P6845" s="49">
        <f>D6846/('Parc électrique'!$C$22+'Parc électrique'!$C$23)</f>
        <v>2.4062500000000001E-2</v>
      </c>
      <c r="Q6845" s="49">
        <f t="shared" si="530"/>
        <v>2.3454699654291325E-2</v>
      </c>
      <c r="R6845" s="49">
        <f t="shared" si="531"/>
        <v>3.1234544079362121E-2</v>
      </c>
    </row>
    <row r="6846" spans="1:18" x14ac:dyDescent="0.3">
      <c r="A6846" s="35">
        <f t="shared" si="534"/>
        <v>44301</v>
      </c>
      <c r="B6846" s="36">
        <v>0.125</v>
      </c>
      <c r="C6846">
        <v>7856</v>
      </c>
      <c r="D6846">
        <v>154</v>
      </c>
      <c r="E6846" s="49">
        <f t="shared" si="532"/>
        <v>2.3454699654291325E-2</v>
      </c>
      <c r="F6846" s="49">
        <f t="shared" si="533"/>
        <v>3.1234544079362121E-2</v>
      </c>
      <c r="G6846">
        <v>0</v>
      </c>
      <c r="H6846" s="51">
        <f>G6846/'Parc électrique'!$C$24</f>
        <v>0</v>
      </c>
      <c r="I6846" s="14">
        <v>932</v>
      </c>
      <c r="J6846" s="14">
        <v>1285</v>
      </c>
      <c r="K6846" s="14">
        <v>0</v>
      </c>
      <c r="L6846" s="14">
        <v>283</v>
      </c>
      <c r="M6846" s="14">
        <f>C6846-SUM(D6846:L6846)</f>
        <v>5201.9453107562658</v>
      </c>
      <c r="P6846" s="49">
        <f>D6847/('Parc électrique'!$C$22+'Parc électrique'!$C$23)</f>
        <v>3.2031249999999997E-2</v>
      </c>
      <c r="Q6846" s="49">
        <f t="shared" si="530"/>
        <v>3.1222165124218968E-2</v>
      </c>
      <c r="R6846" s="49">
        <f t="shared" si="531"/>
        <v>4.1578451534215806E-2</v>
      </c>
    </row>
    <row r="6847" spans="1:18" x14ac:dyDescent="0.3">
      <c r="A6847" s="35">
        <f t="shared" si="534"/>
        <v>44301</v>
      </c>
      <c r="B6847" s="36">
        <v>0.16666666666666666</v>
      </c>
      <c r="C6847">
        <v>7824</v>
      </c>
      <c r="D6847">
        <v>205</v>
      </c>
      <c r="E6847" s="49">
        <f t="shared" si="532"/>
        <v>3.1222165124218968E-2</v>
      </c>
      <c r="F6847" s="49">
        <f t="shared" si="533"/>
        <v>4.1578451534215806E-2</v>
      </c>
      <c r="G6847">
        <v>0</v>
      </c>
      <c r="H6847" s="51">
        <f>G6847/'Parc électrique'!$C$24</f>
        <v>0</v>
      </c>
      <c r="I6847" s="14">
        <v>932</v>
      </c>
      <c r="J6847" s="14">
        <v>1192</v>
      </c>
      <c r="K6847" s="14">
        <v>0</v>
      </c>
      <c r="L6847" s="14">
        <v>293</v>
      </c>
      <c r="M6847" s="14">
        <f>C6847-SUM(D6847:L6847)</f>
        <v>5201.9271993833418</v>
      </c>
      <c r="P6847" s="49">
        <f>D6848/('Parc électrique'!$C$22+'Parc électrique'!$C$23)</f>
        <v>3.3750000000000002E-2</v>
      </c>
      <c r="Q6847" s="49">
        <f t="shared" si="530"/>
        <v>3.2897500813811209E-2</v>
      </c>
      <c r="R6847" s="49">
        <f t="shared" si="531"/>
        <v>4.380949039702739E-2</v>
      </c>
    </row>
    <row r="6848" spans="1:18" x14ac:dyDescent="0.3">
      <c r="A6848" s="35">
        <f t="shared" si="534"/>
        <v>44301</v>
      </c>
      <c r="B6848" s="36">
        <v>0.20833333333333334</v>
      </c>
      <c r="C6848">
        <v>8328</v>
      </c>
      <c r="D6848">
        <v>216</v>
      </c>
      <c r="E6848" s="49">
        <f t="shared" si="532"/>
        <v>3.2897500813811209E-2</v>
      </c>
      <c r="F6848" s="49">
        <f t="shared" si="533"/>
        <v>4.380949039702739E-2</v>
      </c>
      <c r="G6848">
        <v>0</v>
      </c>
      <c r="H6848" s="51">
        <f>G6848/'Parc électrique'!$C$24</f>
        <v>0</v>
      </c>
      <c r="I6848" s="14">
        <v>932</v>
      </c>
      <c r="J6848" s="14">
        <v>1666</v>
      </c>
      <c r="K6848" s="14">
        <v>0</v>
      </c>
      <c r="L6848" s="14">
        <v>312</v>
      </c>
      <c r="M6848" s="14">
        <f>C6848-SUM(D6848:L6848)</f>
        <v>5201.9232930087892</v>
      </c>
      <c r="P6848" s="49">
        <f>D6849/('Parc électrique'!$C$22+'Parc électrique'!$C$23)</f>
        <v>3.7656250000000002E-2</v>
      </c>
      <c r="Q6848" s="49">
        <f t="shared" si="530"/>
        <v>3.6705081926520847E-2</v>
      </c>
      <c r="R6848" s="49">
        <f t="shared" si="531"/>
        <v>4.8880033267053716E-2</v>
      </c>
    </row>
    <row r="6849" spans="1:18" x14ac:dyDescent="0.3">
      <c r="A6849" s="35">
        <f t="shared" si="534"/>
        <v>44301</v>
      </c>
      <c r="B6849" s="36">
        <v>0.25</v>
      </c>
      <c r="C6849">
        <v>9366</v>
      </c>
      <c r="D6849">
        <v>241</v>
      </c>
      <c r="E6849" s="49">
        <f t="shared" si="532"/>
        <v>3.6705081926520847E-2</v>
      </c>
      <c r="F6849" s="49">
        <f t="shared" si="533"/>
        <v>4.8880033267053716E-2</v>
      </c>
      <c r="G6849">
        <v>0</v>
      </c>
      <c r="H6849" s="51">
        <f>G6849/'Parc électrique'!$C$24</f>
        <v>0</v>
      </c>
      <c r="I6849" s="14">
        <v>932</v>
      </c>
      <c r="J6849" s="14">
        <v>1600</v>
      </c>
      <c r="K6849" s="14">
        <v>0</v>
      </c>
      <c r="L6849" s="14">
        <v>334</v>
      </c>
      <c r="M6849" s="14">
        <f>C6849-SUM(D6849:L6849)</f>
        <v>6258.9144148848063</v>
      </c>
      <c r="P6849" s="49">
        <f>D6850/('Parc électrique'!$C$22+'Parc électrique'!$C$23)</f>
        <v>3.515625E-2</v>
      </c>
      <c r="Q6849" s="49">
        <f t="shared" si="530"/>
        <v>3.4268230014386676E-2</v>
      </c>
      <c r="R6849" s="49">
        <f t="shared" si="531"/>
        <v>4.5634885830236865E-2</v>
      </c>
    </row>
    <row r="6850" spans="1:18" x14ac:dyDescent="0.3">
      <c r="A6850" s="35">
        <f t="shared" si="534"/>
        <v>44301</v>
      </c>
      <c r="B6850" s="36">
        <v>0.29166666666666669</v>
      </c>
      <c r="C6850">
        <v>10072</v>
      </c>
      <c r="D6850">
        <v>225</v>
      </c>
      <c r="E6850" s="49">
        <f t="shared" si="532"/>
        <v>3.4268230014386676E-2</v>
      </c>
      <c r="F6850" s="49">
        <f t="shared" si="533"/>
        <v>4.5634885830236865E-2</v>
      </c>
      <c r="G6850">
        <v>48</v>
      </c>
      <c r="H6850" s="51">
        <f>G6850/'Parc électrique'!$C$24</f>
        <v>1.6E-2</v>
      </c>
      <c r="I6850" s="14">
        <v>932</v>
      </c>
      <c r="J6850" s="14">
        <v>786</v>
      </c>
      <c r="K6850" s="14">
        <v>0</v>
      </c>
      <c r="L6850" s="14">
        <v>339</v>
      </c>
      <c r="M6850" s="14">
        <f>C6850-SUM(D6850:L6850)</f>
        <v>7741.9040968841555</v>
      </c>
      <c r="P6850" s="49">
        <f>D6851/('Parc électrique'!$C$22+'Parc électrique'!$C$23)</f>
        <v>3.8593750000000003E-2</v>
      </c>
      <c r="Q6850" s="49">
        <f t="shared" si="530"/>
        <v>3.7618901393571158E-2</v>
      </c>
      <c r="R6850" s="49">
        <f t="shared" si="531"/>
        <v>5.0096963555860033E-2</v>
      </c>
    </row>
    <row r="6851" spans="1:18" x14ac:dyDescent="0.3">
      <c r="A6851" s="35">
        <f t="shared" si="534"/>
        <v>44301</v>
      </c>
      <c r="B6851" s="36">
        <v>0.33333333333333331</v>
      </c>
      <c r="C6851">
        <v>10462</v>
      </c>
      <c r="D6851">
        <v>247</v>
      </c>
      <c r="E6851" s="49">
        <f t="shared" si="532"/>
        <v>3.7618901393571158E-2</v>
      </c>
      <c r="F6851" s="49">
        <f t="shared" si="533"/>
        <v>5.0096963555860033E-2</v>
      </c>
      <c r="G6851">
        <v>381</v>
      </c>
      <c r="H6851" s="51">
        <f>G6851/'Parc électrique'!$C$24</f>
        <v>0.127</v>
      </c>
      <c r="I6851" s="14">
        <v>932</v>
      </c>
      <c r="J6851" s="14">
        <v>1793</v>
      </c>
      <c r="K6851" s="14">
        <v>0</v>
      </c>
      <c r="L6851" s="14">
        <v>339</v>
      </c>
      <c r="M6851" s="14">
        <f>C6851-SUM(D6851:L6851)</f>
        <v>6769.7852841350505</v>
      </c>
      <c r="P6851" s="49">
        <f>D6852/('Parc électrique'!$C$22+'Parc électrique'!$C$23)</f>
        <v>5.46875E-2</v>
      </c>
      <c r="Q6851" s="49">
        <f t="shared" ref="Q6851:Q6914" si="535">P6851/$T$3*$T$8</f>
        <v>5.3306135577934829E-2</v>
      </c>
      <c r="R6851" s="49">
        <f t="shared" ref="R6851:R6914" si="536">P6851/$T$3*$T$4</f>
        <v>7.0987600180368454E-2</v>
      </c>
    </row>
    <row r="6852" spans="1:18" x14ac:dyDescent="0.3">
      <c r="A6852" s="35">
        <f t="shared" si="534"/>
        <v>44301</v>
      </c>
      <c r="B6852" s="36">
        <v>0.375</v>
      </c>
      <c r="C6852">
        <v>10509</v>
      </c>
      <c r="D6852">
        <v>350</v>
      </c>
      <c r="E6852" s="49">
        <f t="shared" ref="E6852:E6915" si="537">P6851/$T$3*$T$8</f>
        <v>5.3306135577934829E-2</v>
      </c>
      <c r="F6852" s="49">
        <f t="shared" ref="F6852:F6915" si="538">P6851/$T$3*$T$4</f>
        <v>7.0987600180368454E-2</v>
      </c>
      <c r="G6852">
        <v>993</v>
      </c>
      <c r="H6852" s="51">
        <f>G6852/'Parc électrique'!$C$24</f>
        <v>0.33100000000000002</v>
      </c>
      <c r="I6852" s="14">
        <v>932</v>
      </c>
      <c r="J6852" s="14">
        <v>157</v>
      </c>
      <c r="K6852" s="14">
        <v>0</v>
      </c>
      <c r="L6852" s="14">
        <v>335</v>
      </c>
      <c r="M6852" s="14">
        <f>C6852-SUM(D6852:L6852)</f>
        <v>7741.5447062642415</v>
      </c>
      <c r="P6852" s="49">
        <f>D6853/('Parc électrique'!$C$22+'Parc électrique'!$C$23)</f>
        <v>6.9062499999999999E-2</v>
      </c>
      <c r="Q6852" s="49">
        <f t="shared" si="535"/>
        <v>6.731803407270627E-2</v>
      </c>
      <c r="R6852" s="49">
        <f t="shared" si="536"/>
        <v>8.9647197942065313E-2</v>
      </c>
    </row>
    <row r="6853" spans="1:18" x14ac:dyDescent="0.3">
      <c r="A6853" s="35">
        <f t="shared" si="534"/>
        <v>44301</v>
      </c>
      <c r="B6853" s="36">
        <v>0.41666666666666669</v>
      </c>
      <c r="C6853">
        <v>10383</v>
      </c>
      <c r="D6853">
        <v>442</v>
      </c>
      <c r="E6853" s="49">
        <f t="shared" si="537"/>
        <v>6.731803407270627E-2</v>
      </c>
      <c r="F6853" s="49">
        <f t="shared" si="538"/>
        <v>8.9647197942065313E-2</v>
      </c>
      <c r="G6853">
        <v>1552</v>
      </c>
      <c r="H6853" s="51">
        <f>G6853/'Parc électrique'!$C$24</f>
        <v>0.51733333333333331</v>
      </c>
      <c r="I6853" s="14">
        <v>932</v>
      </c>
      <c r="J6853" s="14">
        <v>0</v>
      </c>
      <c r="K6853" s="14">
        <v>0</v>
      </c>
      <c r="L6853" s="14">
        <v>333</v>
      </c>
      <c r="M6853" s="14">
        <f>C6853-SUM(D6853:L6853)</f>
        <v>7123.3257014346518</v>
      </c>
      <c r="P6853" s="49">
        <f>D6854/('Parc électrique'!$C$22+'Parc électrique'!$C$23)</f>
        <v>7.6562500000000006E-2</v>
      </c>
      <c r="Q6853" s="49">
        <f t="shared" si="535"/>
        <v>7.4628589809108761E-2</v>
      </c>
      <c r="R6853" s="49">
        <f t="shared" si="536"/>
        <v>9.938264025251585E-2</v>
      </c>
    </row>
    <row r="6854" spans="1:18" x14ac:dyDescent="0.3">
      <c r="A6854" s="35">
        <f t="shared" si="534"/>
        <v>44301</v>
      </c>
      <c r="B6854" s="36">
        <v>0.45833333333333331</v>
      </c>
      <c r="C6854">
        <v>10268</v>
      </c>
      <c r="D6854">
        <v>490</v>
      </c>
      <c r="E6854" s="49">
        <f t="shared" si="537"/>
        <v>7.4628589809108761E-2</v>
      </c>
      <c r="F6854" s="49">
        <f t="shared" si="538"/>
        <v>9.938264025251585E-2</v>
      </c>
      <c r="G6854">
        <v>1909</v>
      </c>
      <c r="H6854" s="51">
        <f>G6854/'Parc électrique'!$C$24</f>
        <v>0.63633333333333331</v>
      </c>
      <c r="I6854" s="14">
        <v>932</v>
      </c>
      <c r="J6854" s="14">
        <v>0</v>
      </c>
      <c r="K6854" s="14">
        <v>0</v>
      </c>
      <c r="L6854" s="14">
        <v>334</v>
      </c>
      <c r="M6854" s="14">
        <f>C6854-SUM(D6854:L6854)</f>
        <v>6602.1896554366049</v>
      </c>
      <c r="P6854" s="49">
        <f>D6855/('Parc électrique'!$C$22+'Parc électrique'!$C$23)</f>
        <v>7.3906250000000007E-2</v>
      </c>
      <c r="Q6854" s="49">
        <f t="shared" si="535"/>
        <v>7.2039434652466219E-2</v>
      </c>
      <c r="R6854" s="49">
        <f t="shared" si="536"/>
        <v>9.5934671100897956E-2</v>
      </c>
    </row>
    <row r="6855" spans="1:18" x14ac:dyDescent="0.3">
      <c r="A6855" s="35">
        <f t="shared" si="534"/>
        <v>44301</v>
      </c>
      <c r="B6855" s="36">
        <v>0.5</v>
      </c>
      <c r="C6855">
        <v>10177</v>
      </c>
      <c r="D6855">
        <v>473</v>
      </c>
      <c r="E6855" s="49">
        <f t="shared" si="537"/>
        <v>7.2039434652466219E-2</v>
      </c>
      <c r="F6855" s="49">
        <f t="shared" si="538"/>
        <v>9.5934671100897956E-2</v>
      </c>
      <c r="G6855">
        <v>2112</v>
      </c>
      <c r="H6855" s="51">
        <f>G6855/'Parc électrique'!$C$24</f>
        <v>0.70399999999999996</v>
      </c>
      <c r="I6855" s="14">
        <v>932</v>
      </c>
      <c r="J6855" s="14">
        <v>0</v>
      </c>
      <c r="K6855" s="14">
        <v>0</v>
      </c>
      <c r="L6855" s="14">
        <v>334</v>
      </c>
      <c r="M6855" s="14">
        <f>C6855-SUM(D6855:L6855)</f>
        <v>6325.1280258942461</v>
      </c>
      <c r="P6855" s="49">
        <f>D6856/('Parc électrique'!$C$22+'Parc électrique'!$C$23)</f>
        <v>8.5781250000000003E-2</v>
      </c>
      <c r="Q6855" s="49">
        <f t="shared" si="535"/>
        <v>8.3614481235103497E-2</v>
      </c>
      <c r="R6855" s="49">
        <f t="shared" si="536"/>
        <v>0.11134912142577795</v>
      </c>
    </row>
    <row r="6856" spans="1:18" x14ac:dyDescent="0.3">
      <c r="A6856" s="35">
        <f t="shared" si="534"/>
        <v>44301</v>
      </c>
      <c r="B6856" s="36">
        <v>0.54166666666666663</v>
      </c>
      <c r="C6856">
        <v>9937</v>
      </c>
      <c r="D6856">
        <v>549</v>
      </c>
      <c r="E6856" s="49">
        <f t="shared" si="537"/>
        <v>8.3614481235103497E-2</v>
      </c>
      <c r="F6856" s="49">
        <f t="shared" si="538"/>
        <v>0.11134912142577795</v>
      </c>
      <c r="G6856">
        <v>2215</v>
      </c>
      <c r="H6856" s="51">
        <f>G6856/'Parc électrique'!$C$24</f>
        <v>0.73833333333333329</v>
      </c>
      <c r="I6856" s="14">
        <v>932</v>
      </c>
      <c r="J6856" s="14">
        <v>0</v>
      </c>
      <c r="K6856" s="14">
        <v>0</v>
      </c>
      <c r="L6856" s="14">
        <v>332</v>
      </c>
      <c r="M6856" s="14">
        <f>C6856-SUM(D6856:L6856)</f>
        <v>5908.0667030640052</v>
      </c>
      <c r="P6856" s="49">
        <f>D6857/('Parc électrique'!$C$22+'Parc électrique'!$C$23)</f>
        <v>9.4218750000000004E-2</v>
      </c>
      <c r="Q6856" s="49">
        <f t="shared" si="535"/>
        <v>9.1838856438556299E-2</v>
      </c>
      <c r="R6856" s="49">
        <f t="shared" si="536"/>
        <v>0.1223014940250348</v>
      </c>
    </row>
    <row r="6857" spans="1:18" x14ac:dyDescent="0.3">
      <c r="A6857" s="35">
        <f t="shared" si="534"/>
        <v>44301</v>
      </c>
      <c r="B6857" s="36">
        <v>0.58333333333333337</v>
      </c>
      <c r="C6857">
        <v>9682</v>
      </c>
      <c r="D6857">
        <v>603</v>
      </c>
      <c r="E6857" s="49">
        <f t="shared" si="537"/>
        <v>9.1838856438556299E-2</v>
      </c>
      <c r="F6857" s="49">
        <f t="shared" si="538"/>
        <v>0.1223014940250348</v>
      </c>
      <c r="G6857">
        <v>2203</v>
      </c>
      <c r="H6857" s="51">
        <f>G6857/'Parc électrique'!$C$24</f>
        <v>0.73433333333333328</v>
      </c>
      <c r="I6857" s="14">
        <v>932</v>
      </c>
      <c r="J6857" s="14">
        <v>490</v>
      </c>
      <c r="K6857" s="14">
        <v>0</v>
      </c>
      <c r="L6857" s="14">
        <v>332</v>
      </c>
      <c r="M6857" s="14">
        <f>C6857-SUM(D6857:L6857)</f>
        <v>5121.0515263162033</v>
      </c>
      <c r="P6857" s="49">
        <f>D6858/('Parc électrique'!$C$22+'Parc électrique'!$C$23)</f>
        <v>9.2343750000000002E-2</v>
      </c>
      <c r="Q6857" s="49">
        <f t="shared" si="535"/>
        <v>9.0011217504455676E-2</v>
      </c>
      <c r="R6857" s="49">
        <f t="shared" si="536"/>
        <v>0.11986763344742217</v>
      </c>
    </row>
    <row r="6858" spans="1:18" x14ac:dyDescent="0.3">
      <c r="A6858" s="35">
        <f t="shared" si="534"/>
        <v>44301</v>
      </c>
      <c r="B6858" s="36">
        <v>0.625</v>
      </c>
      <c r="C6858">
        <v>9345</v>
      </c>
      <c r="D6858">
        <v>591</v>
      </c>
      <c r="E6858" s="49">
        <f t="shared" si="537"/>
        <v>9.0011217504455676E-2</v>
      </c>
      <c r="F6858" s="49">
        <f t="shared" si="538"/>
        <v>0.11986763344742217</v>
      </c>
      <c r="G6858">
        <v>2141</v>
      </c>
      <c r="H6858" s="51">
        <f>G6858/'Parc électrique'!$C$24</f>
        <v>0.71366666666666667</v>
      </c>
      <c r="I6858" s="14">
        <v>932</v>
      </c>
      <c r="J6858" s="14">
        <v>0</v>
      </c>
      <c r="K6858" s="14">
        <v>0</v>
      </c>
      <c r="L6858" s="14">
        <v>331</v>
      </c>
      <c r="M6858" s="14">
        <f>C6858-SUM(D6858:L6858)</f>
        <v>5349.0764544823815</v>
      </c>
      <c r="P6858" s="49">
        <f>D6859/('Parc électrique'!$C$22+'Parc électrique'!$C$23)</f>
        <v>8.4687499999999999E-2</v>
      </c>
      <c r="Q6858" s="49">
        <f t="shared" si="535"/>
        <v>8.2548358523544779E-2</v>
      </c>
      <c r="R6858" s="49">
        <f t="shared" si="536"/>
        <v>0.10992936942217058</v>
      </c>
    </row>
    <row r="6859" spans="1:18" x14ac:dyDescent="0.3">
      <c r="A6859" s="35">
        <f t="shared" si="534"/>
        <v>44301</v>
      </c>
      <c r="B6859" s="36">
        <v>0.66666666666666663</v>
      </c>
      <c r="C6859">
        <v>9081</v>
      </c>
      <c r="D6859">
        <v>542</v>
      </c>
      <c r="E6859" s="49">
        <f t="shared" si="537"/>
        <v>8.2548358523544779E-2</v>
      </c>
      <c r="F6859" s="49">
        <f t="shared" si="538"/>
        <v>0.10992936942217058</v>
      </c>
      <c r="G6859">
        <v>1921</v>
      </c>
      <c r="H6859" s="51">
        <f>G6859/'Parc électrique'!$C$24</f>
        <v>0.64033333333333331</v>
      </c>
      <c r="I6859" s="14">
        <v>932</v>
      </c>
      <c r="J6859" s="14">
        <v>234</v>
      </c>
      <c r="K6859" s="14">
        <v>0</v>
      </c>
      <c r="L6859" s="14">
        <v>330</v>
      </c>
      <c r="M6859" s="14">
        <f>C6859-SUM(D6859:L6859)</f>
        <v>5121.1671889387217</v>
      </c>
      <c r="P6859" s="49">
        <f>D6860/('Parc électrique'!$C$22+'Parc électrique'!$C$23)</f>
        <v>9.6093750000000006E-2</v>
      </c>
      <c r="Q6859" s="49">
        <f t="shared" si="535"/>
        <v>9.3666495372656922E-2</v>
      </c>
      <c r="R6859" s="49">
        <f t="shared" si="536"/>
        <v>0.12473535460264744</v>
      </c>
    </row>
    <row r="6860" spans="1:18" x14ac:dyDescent="0.3">
      <c r="A6860" s="35">
        <f t="shared" si="534"/>
        <v>44301</v>
      </c>
      <c r="B6860" s="36">
        <v>0.70833333333333337</v>
      </c>
      <c r="C6860">
        <v>8903</v>
      </c>
      <c r="D6860">
        <v>615</v>
      </c>
      <c r="E6860" s="49">
        <f t="shared" si="537"/>
        <v>9.3666495372656922E-2</v>
      </c>
      <c r="F6860" s="49">
        <f t="shared" si="538"/>
        <v>0.12473535460264744</v>
      </c>
      <c r="G6860">
        <v>1492</v>
      </c>
      <c r="H6860" s="51">
        <f>G6860/'Parc électrique'!$C$24</f>
        <v>0.49733333333333335</v>
      </c>
      <c r="I6860" s="14">
        <v>932</v>
      </c>
      <c r="J6860" s="14">
        <v>0</v>
      </c>
      <c r="K6860" s="14">
        <v>0</v>
      </c>
      <c r="L6860" s="14">
        <v>330</v>
      </c>
      <c r="M6860" s="14">
        <f>C6860-SUM(D6860:L6860)</f>
        <v>5533.2842648166916</v>
      </c>
      <c r="P6860" s="49">
        <f>D6861/('Parc électrique'!$C$22+'Parc électrique'!$C$23)</f>
        <v>0.1046875</v>
      </c>
      <c r="Q6860" s="49">
        <f t="shared" si="535"/>
        <v>0.1020431738206181</v>
      </c>
      <c r="R6860" s="49">
        <f t="shared" si="536"/>
        <v>0.13589054891670532</v>
      </c>
    </row>
    <row r="6861" spans="1:18" x14ac:dyDescent="0.3">
      <c r="A6861" s="35">
        <f t="shared" si="534"/>
        <v>44301</v>
      </c>
      <c r="B6861" s="36">
        <v>0.75</v>
      </c>
      <c r="C6861">
        <v>9109</v>
      </c>
      <c r="D6861">
        <v>670</v>
      </c>
      <c r="E6861" s="49">
        <f t="shared" si="537"/>
        <v>0.1020431738206181</v>
      </c>
      <c r="F6861" s="49">
        <f t="shared" si="538"/>
        <v>0.13589054891670532</v>
      </c>
      <c r="G6861">
        <v>853</v>
      </c>
      <c r="H6861" s="51">
        <f>G6861/'Parc électrique'!$C$24</f>
        <v>0.28433333333333333</v>
      </c>
      <c r="I6861" s="14">
        <v>932</v>
      </c>
      <c r="J6861" s="14">
        <v>1205</v>
      </c>
      <c r="K6861" s="14">
        <v>0</v>
      </c>
      <c r="L6861" s="14">
        <v>327</v>
      </c>
      <c r="M6861" s="14">
        <f>C6861-SUM(D6861:L6861)</f>
        <v>5121.4777329439294</v>
      </c>
      <c r="P6861" s="49">
        <f>D6862/('Parc électrique'!$C$22+'Parc électrique'!$C$23)</f>
        <v>0.13890625000000001</v>
      </c>
      <c r="Q6861" s="49">
        <f t="shared" si="535"/>
        <v>0.13539758436795449</v>
      </c>
      <c r="R6861" s="49">
        <f t="shared" si="536"/>
        <v>0.1803085044581359</v>
      </c>
    </row>
    <row r="6862" spans="1:18" x14ac:dyDescent="0.3">
      <c r="A6862" s="35">
        <f t="shared" si="534"/>
        <v>44301</v>
      </c>
      <c r="B6862" s="36">
        <v>0.79166666666666663</v>
      </c>
      <c r="C6862">
        <v>9223</v>
      </c>
      <c r="D6862">
        <v>889</v>
      </c>
      <c r="E6862" s="49">
        <f t="shared" si="537"/>
        <v>0.13539758436795449</v>
      </c>
      <c r="F6862" s="49">
        <f t="shared" si="538"/>
        <v>0.1803085044581359</v>
      </c>
      <c r="G6862">
        <v>262</v>
      </c>
      <c r="H6862" s="51">
        <f>G6862/'Parc électrique'!$C$24</f>
        <v>8.7333333333333332E-2</v>
      </c>
      <c r="I6862" s="14">
        <v>932</v>
      </c>
      <c r="J6862" s="14">
        <v>0</v>
      </c>
      <c r="K6862" s="14">
        <v>0</v>
      </c>
      <c r="L6862" s="14">
        <v>321</v>
      </c>
      <c r="M6862" s="14">
        <f>C6862-SUM(D6862:L6862)</f>
        <v>6818.5969605778409</v>
      </c>
      <c r="P6862" s="49">
        <f>D6863/('Parc électrique'!$C$22+'Parc électrique'!$C$23)</f>
        <v>0.16250000000000001</v>
      </c>
      <c r="Q6862" s="49">
        <f t="shared" si="535"/>
        <v>0.15839537428872064</v>
      </c>
      <c r="R6862" s="49">
        <f t="shared" si="536"/>
        <v>0.21093458339309487</v>
      </c>
    </row>
    <row r="6863" spans="1:18" x14ac:dyDescent="0.3">
      <c r="A6863" s="35">
        <f t="shared" si="534"/>
        <v>44301</v>
      </c>
      <c r="B6863" s="36">
        <v>0.83333333333333337</v>
      </c>
      <c r="C6863">
        <v>8997</v>
      </c>
      <c r="D6863">
        <v>1040</v>
      </c>
      <c r="E6863" s="49">
        <f t="shared" si="537"/>
        <v>0.15839537428872064</v>
      </c>
      <c r="F6863" s="49">
        <f t="shared" si="538"/>
        <v>0.21093458339309487</v>
      </c>
      <c r="G6863">
        <v>16</v>
      </c>
      <c r="H6863" s="51">
        <f>G6863/'Parc électrique'!$C$24</f>
        <v>5.3333333333333332E-3</v>
      </c>
      <c r="I6863" s="14">
        <v>932</v>
      </c>
      <c r="J6863" s="14">
        <v>0</v>
      </c>
      <c r="K6863" s="14">
        <v>0</v>
      </c>
      <c r="L6863" s="14">
        <v>318</v>
      </c>
      <c r="M6863" s="14">
        <f>C6863-SUM(D6863:L6863)</f>
        <v>6690.6253367089848</v>
      </c>
      <c r="P6863" s="49">
        <f>D6864/('Parc électrique'!$C$22+'Parc électrique'!$C$23)</f>
        <v>0.15656249999999999</v>
      </c>
      <c r="Q6863" s="49">
        <f t="shared" si="535"/>
        <v>0.15260785099740198</v>
      </c>
      <c r="R6863" s="49">
        <f t="shared" si="536"/>
        <v>0.20322735823065483</v>
      </c>
    </row>
    <row r="6864" spans="1:18" x14ac:dyDescent="0.3">
      <c r="A6864" s="35">
        <f t="shared" si="534"/>
        <v>44301</v>
      </c>
      <c r="B6864" s="36">
        <v>0.875</v>
      </c>
      <c r="C6864">
        <v>8806</v>
      </c>
      <c r="D6864">
        <v>1002</v>
      </c>
      <c r="E6864" s="49">
        <f t="shared" si="537"/>
        <v>0.15260785099740198</v>
      </c>
      <c r="F6864" s="49">
        <f t="shared" si="538"/>
        <v>0.20322735823065483</v>
      </c>
      <c r="G6864">
        <v>0</v>
      </c>
      <c r="H6864" s="51">
        <f>G6864/'Parc électrique'!$C$24</f>
        <v>0</v>
      </c>
      <c r="I6864" s="14">
        <v>932</v>
      </c>
      <c r="J6864" s="14">
        <v>0</v>
      </c>
      <c r="K6864" s="14">
        <v>0</v>
      </c>
      <c r="L6864" s="14">
        <v>313</v>
      </c>
      <c r="M6864" s="14">
        <f>C6864-SUM(D6864:L6864)</f>
        <v>6558.6441647907723</v>
      </c>
      <c r="P6864" s="49">
        <f>D6865/('Parc électrique'!$C$22+'Parc électrique'!$C$23)</f>
        <v>0.1484375</v>
      </c>
      <c r="Q6864" s="49">
        <f t="shared" si="535"/>
        <v>0.14468808228296595</v>
      </c>
      <c r="R6864" s="49">
        <f t="shared" si="536"/>
        <v>0.19268062906100011</v>
      </c>
    </row>
    <row r="6865" spans="1:18" x14ac:dyDescent="0.3">
      <c r="A6865" s="35">
        <f t="shared" si="534"/>
        <v>44301</v>
      </c>
      <c r="B6865" s="36">
        <v>0.91666666666666663</v>
      </c>
      <c r="C6865">
        <v>8991</v>
      </c>
      <c r="D6865">
        <v>950</v>
      </c>
      <c r="E6865" s="49">
        <f t="shared" si="537"/>
        <v>0.14468808228296595</v>
      </c>
      <c r="F6865" s="49">
        <f t="shared" si="538"/>
        <v>0.19268062906100011</v>
      </c>
      <c r="G6865">
        <v>0</v>
      </c>
      <c r="H6865" s="51">
        <f>G6865/'Parc électrique'!$C$24</f>
        <v>0</v>
      </c>
      <c r="I6865" s="14">
        <v>932</v>
      </c>
      <c r="J6865" s="14">
        <v>0</v>
      </c>
      <c r="K6865" s="14">
        <v>0</v>
      </c>
      <c r="L6865" s="14">
        <v>310</v>
      </c>
      <c r="M6865" s="14">
        <f>C6865-SUM(D6865:L6865)</f>
        <v>6798.6626312886565</v>
      </c>
      <c r="P6865" s="49">
        <f>D6866/('Parc électrique'!$C$22+'Parc électrique'!$C$23)</f>
        <v>0.14609374999999999</v>
      </c>
      <c r="Q6865" s="49">
        <f t="shared" si="535"/>
        <v>0.14240353361534017</v>
      </c>
      <c r="R6865" s="49">
        <f t="shared" si="536"/>
        <v>0.18963830333898429</v>
      </c>
    </row>
    <row r="6866" spans="1:18" x14ac:dyDescent="0.3">
      <c r="A6866" s="35">
        <f t="shared" si="534"/>
        <v>44301</v>
      </c>
      <c r="B6866" s="36">
        <v>0.95833333333333337</v>
      </c>
      <c r="C6866">
        <v>9184</v>
      </c>
      <c r="D6866">
        <v>935</v>
      </c>
      <c r="E6866" s="49">
        <f t="shared" si="537"/>
        <v>0.14240353361534017</v>
      </c>
      <c r="F6866" s="49">
        <f t="shared" si="538"/>
        <v>0.18963830333898429</v>
      </c>
      <c r="G6866">
        <v>0</v>
      </c>
      <c r="H6866" s="51">
        <f>G6866/'Parc électrique'!$C$24</f>
        <v>0</v>
      </c>
      <c r="I6866" s="14">
        <v>932</v>
      </c>
      <c r="J6866" s="14">
        <v>1793</v>
      </c>
      <c r="K6866" s="14">
        <v>0</v>
      </c>
      <c r="L6866" s="14">
        <v>291</v>
      </c>
      <c r="M6866" s="14">
        <f>C6866-SUM(D6866:L6866)</f>
        <v>5232.6679581630451</v>
      </c>
      <c r="P6866" s="49">
        <f>D6867/('Parc électrique'!$C$22+'Parc électrique'!$C$23)</f>
        <v>0.14749999999999999</v>
      </c>
      <c r="Q6866" s="49">
        <f t="shared" si="535"/>
        <v>0.14377426281591565</v>
      </c>
      <c r="R6866" s="49">
        <f t="shared" si="536"/>
        <v>0.19146369877219377</v>
      </c>
    </row>
    <row r="6867" spans="1:18" x14ac:dyDescent="0.3">
      <c r="A6867" s="35">
        <f t="shared" si="534"/>
        <v>44302</v>
      </c>
      <c r="B6867" s="36">
        <v>0</v>
      </c>
      <c r="C6867">
        <v>8678</v>
      </c>
      <c r="D6867">
        <v>944</v>
      </c>
      <c r="E6867" s="49">
        <f t="shared" si="537"/>
        <v>0.14377426281591565</v>
      </c>
      <c r="F6867" s="49">
        <f t="shared" si="538"/>
        <v>0.19146369877219377</v>
      </c>
      <c r="G6867">
        <v>0</v>
      </c>
      <c r="H6867" s="51">
        <f>G6867/'Parc électrique'!$C$24</f>
        <v>0</v>
      </c>
      <c r="I6867" s="14">
        <v>932</v>
      </c>
      <c r="J6867" s="14">
        <v>0</v>
      </c>
      <c r="K6867" s="14">
        <v>0</v>
      </c>
      <c r="L6867" s="14">
        <v>280</v>
      </c>
      <c r="M6867" s="14">
        <f>C6867-SUM(D6867:L6867)</f>
        <v>6521.6647620384119</v>
      </c>
      <c r="P6867" s="49">
        <f>D6868/('Parc électrique'!$C$22+'Parc électrique'!$C$23)</f>
        <v>9.8125000000000004E-2</v>
      </c>
      <c r="Q6867" s="49">
        <f t="shared" si="535"/>
        <v>9.5646437551265923E-2</v>
      </c>
      <c r="R6867" s="49">
        <f t="shared" si="536"/>
        <v>0.12737203689506113</v>
      </c>
    </row>
    <row r="6868" spans="1:18" x14ac:dyDescent="0.3">
      <c r="A6868" s="35">
        <f t="shared" si="534"/>
        <v>44302</v>
      </c>
      <c r="B6868" s="36">
        <v>4.1666666666666664E-2</v>
      </c>
      <c r="C6868">
        <v>8307</v>
      </c>
      <c r="D6868">
        <v>628</v>
      </c>
      <c r="E6868" s="49">
        <f t="shared" si="537"/>
        <v>9.5646437551265923E-2</v>
      </c>
      <c r="F6868" s="49">
        <f t="shared" si="538"/>
        <v>0.12737203689506113</v>
      </c>
      <c r="G6868">
        <v>0</v>
      </c>
      <c r="H6868" s="51">
        <f>G6868/'Parc électrique'!$C$24</f>
        <v>0</v>
      </c>
      <c r="I6868" s="14">
        <v>932</v>
      </c>
      <c r="J6868" s="14">
        <v>0</v>
      </c>
      <c r="K6868" s="14">
        <v>1200</v>
      </c>
      <c r="L6868" s="14">
        <v>279</v>
      </c>
      <c r="M6868" s="14">
        <f>C6868-SUM(D6868:L6868)</f>
        <v>5267.7769815255542</v>
      </c>
      <c r="P6868" s="49">
        <f>D6869/('Parc électrique'!$C$22+'Parc électrique'!$C$23)</f>
        <v>7.9062499999999994E-2</v>
      </c>
      <c r="Q6868" s="49">
        <f t="shared" si="535"/>
        <v>7.7065441721242911E-2</v>
      </c>
      <c r="R6868" s="49">
        <f t="shared" si="536"/>
        <v>0.10262778768933267</v>
      </c>
    </row>
    <row r="6869" spans="1:18" x14ac:dyDescent="0.3">
      <c r="A6869" s="35">
        <f t="shared" si="534"/>
        <v>44302</v>
      </c>
      <c r="B6869" s="36">
        <v>8.3333333333333329E-2</v>
      </c>
      <c r="C6869">
        <v>8037</v>
      </c>
      <c r="D6869">
        <v>506</v>
      </c>
      <c r="E6869" s="49">
        <f t="shared" si="537"/>
        <v>7.7065441721242911E-2</v>
      </c>
      <c r="F6869" s="49">
        <f t="shared" si="538"/>
        <v>0.10262778768933267</v>
      </c>
      <c r="G6869">
        <v>0</v>
      </c>
      <c r="H6869" s="51">
        <f>G6869/'Parc électrique'!$C$24</f>
        <v>0</v>
      </c>
      <c r="I6869" s="14">
        <v>932</v>
      </c>
      <c r="J6869" s="14">
        <v>1188</v>
      </c>
      <c r="K6869" s="14">
        <v>0</v>
      </c>
      <c r="L6869" s="14">
        <v>279</v>
      </c>
      <c r="M6869" s="14">
        <f>C6869-SUM(D6869:L6869)</f>
        <v>5131.820306770589</v>
      </c>
      <c r="P6869" s="49">
        <f>D6870/('Parc électrique'!$C$22+'Parc électrique'!$C$23)</f>
        <v>6.4531249999999998E-2</v>
      </c>
      <c r="Q6869" s="49">
        <f t="shared" si="535"/>
        <v>6.2901239981963092E-2</v>
      </c>
      <c r="R6869" s="49">
        <f t="shared" si="536"/>
        <v>8.3765368212834784E-2</v>
      </c>
    </row>
    <row r="6870" spans="1:18" x14ac:dyDescent="0.3">
      <c r="A6870" s="35">
        <f t="shared" si="534"/>
        <v>44302</v>
      </c>
      <c r="B6870" s="36">
        <v>0.125</v>
      </c>
      <c r="C6870">
        <v>7677</v>
      </c>
      <c r="D6870">
        <v>413</v>
      </c>
      <c r="E6870" s="49">
        <f t="shared" si="537"/>
        <v>6.2901239981963092E-2</v>
      </c>
      <c r="F6870" s="49">
        <f t="shared" si="538"/>
        <v>8.3765368212834784E-2</v>
      </c>
      <c r="G6870">
        <v>0</v>
      </c>
      <c r="H6870" s="51">
        <f>G6870/'Parc électrique'!$C$24</f>
        <v>0</v>
      </c>
      <c r="I6870" s="14">
        <v>932</v>
      </c>
      <c r="J6870" s="14">
        <v>0</v>
      </c>
      <c r="K6870" s="14">
        <v>0</v>
      </c>
      <c r="L6870" s="14">
        <v>283</v>
      </c>
      <c r="M6870" s="14">
        <f>C6870-SUM(D6870:L6870)</f>
        <v>6048.8533333918058</v>
      </c>
      <c r="P6870" s="49">
        <f>D6871/('Parc électrique'!$C$22+'Parc électrique'!$C$23)</f>
        <v>6.0468750000000002E-2</v>
      </c>
      <c r="Q6870" s="49">
        <f t="shared" si="535"/>
        <v>5.8941355624745083E-2</v>
      </c>
      <c r="R6870" s="49">
        <f t="shared" si="536"/>
        <v>7.8492003628007415E-2</v>
      </c>
    </row>
    <row r="6871" spans="1:18" x14ac:dyDescent="0.3">
      <c r="A6871" s="35">
        <f t="shared" si="534"/>
        <v>44302</v>
      </c>
      <c r="B6871" s="36">
        <v>0.16666666666666666</v>
      </c>
      <c r="C6871">
        <v>7637</v>
      </c>
      <c r="D6871">
        <v>387</v>
      </c>
      <c r="E6871" s="49">
        <f t="shared" si="537"/>
        <v>5.8941355624745083E-2</v>
      </c>
      <c r="F6871" s="49">
        <f t="shared" si="538"/>
        <v>7.8492003628007415E-2</v>
      </c>
      <c r="G6871">
        <v>0</v>
      </c>
      <c r="H6871" s="51">
        <f>G6871/'Parc électrique'!$C$24</f>
        <v>0</v>
      </c>
      <c r="I6871" s="14">
        <v>932</v>
      </c>
      <c r="J6871" s="14">
        <v>983</v>
      </c>
      <c r="K6871" s="14">
        <v>0</v>
      </c>
      <c r="L6871" s="14">
        <v>293</v>
      </c>
      <c r="M6871" s="14">
        <f>C6871-SUM(D6871:L6871)</f>
        <v>5041.862566640747</v>
      </c>
      <c r="P6871" s="49">
        <f>D6872/('Parc électrique'!$C$22+'Parc électrique'!$C$23)</f>
        <v>6.8281250000000002E-2</v>
      </c>
      <c r="Q6871" s="49">
        <f t="shared" si="535"/>
        <v>6.6556517850164351E-2</v>
      </c>
      <c r="R6871" s="49">
        <f t="shared" si="536"/>
        <v>8.8633089368060053E-2</v>
      </c>
    </row>
    <row r="6872" spans="1:18" x14ac:dyDescent="0.3">
      <c r="A6872" s="35">
        <f t="shared" si="534"/>
        <v>44302</v>
      </c>
      <c r="B6872" s="36">
        <v>0.20833333333333334</v>
      </c>
      <c r="C6872">
        <v>8111</v>
      </c>
      <c r="D6872">
        <v>437</v>
      </c>
      <c r="E6872" s="49">
        <f t="shared" si="537"/>
        <v>6.6556517850164351E-2</v>
      </c>
      <c r="F6872" s="49">
        <f t="shared" si="538"/>
        <v>8.8633089368060053E-2</v>
      </c>
      <c r="G6872">
        <v>0</v>
      </c>
      <c r="H6872" s="51">
        <f>G6872/'Parc électrique'!$C$24</f>
        <v>0</v>
      </c>
      <c r="I6872" s="14">
        <v>932</v>
      </c>
      <c r="J6872" s="14">
        <v>1188</v>
      </c>
      <c r="K6872" s="14">
        <v>0</v>
      </c>
      <c r="L6872" s="14">
        <v>312</v>
      </c>
      <c r="M6872" s="14">
        <f>C6872-SUM(D6872:L6872)</f>
        <v>5241.8448103927822</v>
      </c>
      <c r="P6872" s="49">
        <f>D6873/('Parc électrique'!$C$22+'Parc électrique'!$C$23)</f>
        <v>6.2968750000000004E-2</v>
      </c>
      <c r="Q6872" s="49">
        <f t="shared" si="535"/>
        <v>6.1378207536879247E-2</v>
      </c>
      <c r="R6872" s="49">
        <f t="shared" si="536"/>
        <v>8.1737151064824251E-2</v>
      </c>
    </row>
    <row r="6873" spans="1:18" x14ac:dyDescent="0.3">
      <c r="A6873" s="35">
        <f t="shared" si="534"/>
        <v>44302</v>
      </c>
      <c r="B6873" s="36">
        <v>0.25</v>
      </c>
      <c r="C6873">
        <v>9100</v>
      </c>
      <c r="D6873">
        <v>403</v>
      </c>
      <c r="E6873" s="49">
        <f t="shared" si="537"/>
        <v>6.1378207536879247E-2</v>
      </c>
      <c r="F6873" s="49">
        <f t="shared" si="538"/>
        <v>8.1737151064824251E-2</v>
      </c>
      <c r="G6873">
        <v>1</v>
      </c>
      <c r="H6873" s="51">
        <f>G6873/'Parc électrique'!$C$24</f>
        <v>3.3333333333333332E-4</v>
      </c>
      <c r="I6873" s="14">
        <v>932</v>
      </c>
      <c r="J6873" s="14">
        <v>0</v>
      </c>
      <c r="K6873" s="14">
        <v>1200</v>
      </c>
      <c r="L6873" s="14">
        <v>334</v>
      </c>
      <c r="M6873" s="14">
        <f>C6873-SUM(D6873:L6873)</f>
        <v>6229.8565513080648</v>
      </c>
      <c r="P6873" s="49">
        <f>D6874/('Parc électrique'!$C$22+'Parc électrique'!$C$23)</f>
        <v>7.2031250000000005E-2</v>
      </c>
      <c r="Q6873" s="49">
        <f t="shared" si="535"/>
        <v>7.0211795718365597E-2</v>
      </c>
      <c r="R6873" s="49">
        <f t="shared" si="536"/>
        <v>9.3500810523285321E-2</v>
      </c>
    </row>
    <row r="6874" spans="1:18" x14ac:dyDescent="0.3">
      <c r="A6874" s="35">
        <f t="shared" si="534"/>
        <v>44302</v>
      </c>
      <c r="B6874" s="36">
        <v>0.29166666666666669</v>
      </c>
      <c r="C6874">
        <v>9747</v>
      </c>
      <c r="D6874">
        <v>461</v>
      </c>
      <c r="E6874" s="49">
        <f t="shared" si="537"/>
        <v>7.0211795718365597E-2</v>
      </c>
      <c r="F6874" s="49">
        <f t="shared" si="538"/>
        <v>9.3500810523285321E-2</v>
      </c>
      <c r="G6874">
        <v>71</v>
      </c>
      <c r="H6874" s="51">
        <f>G6874/'Parc électrique'!$C$24</f>
        <v>2.3666666666666666E-2</v>
      </c>
      <c r="I6874" s="14">
        <v>932</v>
      </c>
      <c r="J6874" s="14">
        <v>0</v>
      </c>
      <c r="K6874" s="14">
        <v>344</v>
      </c>
      <c r="L6874" s="14">
        <v>339</v>
      </c>
      <c r="M6874" s="14">
        <f>C6874-SUM(D6874:L6874)</f>
        <v>7599.8126207270916</v>
      </c>
      <c r="P6874" s="49">
        <f>D6875/('Parc électrique'!$C$22+'Parc électrique'!$C$23)</f>
        <v>9.9218749999999994E-2</v>
      </c>
      <c r="Q6874" s="49">
        <f t="shared" si="535"/>
        <v>9.6712560262824612E-2</v>
      </c>
      <c r="R6874" s="49">
        <f t="shared" si="536"/>
        <v>0.12879178889866849</v>
      </c>
    </row>
    <row r="6875" spans="1:18" x14ac:dyDescent="0.3">
      <c r="A6875" s="35">
        <f t="shared" si="534"/>
        <v>44302</v>
      </c>
      <c r="B6875" s="36">
        <v>0.33333333333333331</v>
      </c>
      <c r="C6875">
        <v>10047</v>
      </c>
      <c r="D6875">
        <v>635</v>
      </c>
      <c r="E6875" s="49">
        <f t="shared" si="537"/>
        <v>9.6712560262824612E-2</v>
      </c>
      <c r="F6875" s="49">
        <f t="shared" si="538"/>
        <v>0.12879178889866849</v>
      </c>
      <c r="G6875">
        <v>503</v>
      </c>
      <c r="H6875" s="51">
        <f>G6875/'Parc électrique'!$C$24</f>
        <v>0.16766666666666666</v>
      </c>
      <c r="I6875" s="14">
        <v>932</v>
      </c>
      <c r="J6875" s="14">
        <v>0</v>
      </c>
      <c r="K6875" s="14">
        <v>0</v>
      </c>
      <c r="L6875" s="14">
        <v>339</v>
      </c>
      <c r="M6875" s="14">
        <f>C6875-SUM(D6875:L6875)</f>
        <v>7637.6068289841714</v>
      </c>
      <c r="P6875" s="49">
        <f>D6876/('Parc électrique'!$C$22+'Parc électrique'!$C$23)</f>
        <v>0.12328125</v>
      </c>
      <c r="Q6875" s="49">
        <f t="shared" si="535"/>
        <v>0.12016725991711594</v>
      </c>
      <c r="R6875" s="49">
        <f t="shared" si="536"/>
        <v>0.16002633297803059</v>
      </c>
    </row>
    <row r="6876" spans="1:18" x14ac:dyDescent="0.3">
      <c r="A6876" s="35">
        <f t="shared" ref="A6876:A6939" si="539">A6852+1</f>
        <v>44302</v>
      </c>
      <c r="B6876" s="36">
        <v>0.375</v>
      </c>
      <c r="C6876">
        <v>10080</v>
      </c>
      <c r="D6876">
        <v>789</v>
      </c>
      <c r="E6876" s="49">
        <f t="shared" si="537"/>
        <v>0.12016725991711594</v>
      </c>
      <c r="F6876" s="49">
        <f t="shared" si="538"/>
        <v>0.16002633297803059</v>
      </c>
      <c r="G6876">
        <v>1223</v>
      </c>
      <c r="H6876" s="51">
        <f>G6876/'Parc électrique'!$C$24</f>
        <v>0.40766666666666668</v>
      </c>
      <c r="I6876" s="14">
        <v>932</v>
      </c>
      <c r="J6876" s="14">
        <v>0</v>
      </c>
      <c r="K6876" s="14">
        <v>0</v>
      </c>
      <c r="L6876" s="14">
        <v>335</v>
      </c>
      <c r="M6876" s="14">
        <f>C6876-SUM(D6876:L6876)</f>
        <v>6800.3121397404384</v>
      </c>
      <c r="P6876" s="49">
        <f>D6877/('Parc électrique'!$C$22+'Parc électrique'!$C$23)</f>
        <v>0.124375</v>
      </c>
      <c r="Q6876" s="49">
        <f t="shared" si="535"/>
        <v>0.12123338262867463</v>
      </c>
      <c r="R6876" s="49">
        <f t="shared" si="536"/>
        <v>0.16144608498163796</v>
      </c>
    </row>
    <row r="6877" spans="1:18" x14ac:dyDescent="0.3">
      <c r="A6877" s="35">
        <f t="shared" si="539"/>
        <v>44302</v>
      </c>
      <c r="B6877" s="36">
        <v>0.41666666666666669</v>
      </c>
      <c r="C6877">
        <v>9908</v>
      </c>
      <c r="D6877">
        <v>796</v>
      </c>
      <c r="E6877" s="49">
        <f t="shared" si="537"/>
        <v>0.12123338262867463</v>
      </c>
      <c r="F6877" s="49">
        <f t="shared" si="538"/>
        <v>0.16144608498163796</v>
      </c>
      <c r="G6877">
        <v>1943</v>
      </c>
      <c r="H6877" s="51">
        <f>G6877/'Parc électrique'!$C$24</f>
        <v>0.64766666666666661</v>
      </c>
      <c r="I6877" s="14">
        <v>932</v>
      </c>
      <c r="J6877" s="14">
        <v>0</v>
      </c>
      <c r="K6877" s="14">
        <v>0</v>
      </c>
      <c r="L6877" s="14">
        <v>333</v>
      </c>
      <c r="M6877" s="14">
        <f>C6877-SUM(D6877:L6877)</f>
        <v>5903.069653865723</v>
      </c>
      <c r="P6877" s="49">
        <f>D6878/('Parc électrique'!$C$22+'Parc électrique'!$C$23)</f>
        <v>0.14390625000000001</v>
      </c>
      <c r="Q6877" s="49">
        <f t="shared" si="535"/>
        <v>0.14027128819222279</v>
      </c>
      <c r="R6877" s="49">
        <f t="shared" si="536"/>
        <v>0.18679879933176957</v>
      </c>
    </row>
    <row r="6878" spans="1:18" x14ac:dyDescent="0.3">
      <c r="A6878" s="35">
        <f t="shared" si="539"/>
        <v>44302</v>
      </c>
      <c r="B6878" s="36">
        <v>0.45833333333333331</v>
      </c>
      <c r="C6878">
        <v>9820</v>
      </c>
      <c r="D6878">
        <v>921</v>
      </c>
      <c r="E6878" s="49">
        <f t="shared" si="537"/>
        <v>0.14027128819222279</v>
      </c>
      <c r="F6878" s="49">
        <f t="shared" si="538"/>
        <v>0.18679879933176957</v>
      </c>
      <c r="G6878">
        <v>2383</v>
      </c>
      <c r="H6878" s="51">
        <f>G6878/'Parc électrique'!$C$24</f>
        <v>0.79433333333333334</v>
      </c>
      <c r="I6878" s="14">
        <v>932</v>
      </c>
      <c r="J6878" s="14">
        <v>0</v>
      </c>
      <c r="K6878" s="14">
        <v>0</v>
      </c>
      <c r="L6878" s="14">
        <v>334</v>
      </c>
      <c r="M6878" s="14">
        <f>C6878-SUM(D6878:L6878)</f>
        <v>5248.878596579143</v>
      </c>
      <c r="P6878" s="49">
        <f>D6879/('Parc électrique'!$C$22+'Parc électrique'!$C$23)</f>
        <v>0.17859375</v>
      </c>
      <c r="Q6878" s="49">
        <f t="shared" si="535"/>
        <v>0.17408260847308432</v>
      </c>
      <c r="R6878" s="49">
        <f t="shared" si="536"/>
        <v>0.23182522001760328</v>
      </c>
    </row>
    <row r="6879" spans="1:18" x14ac:dyDescent="0.3">
      <c r="A6879" s="35">
        <f t="shared" si="539"/>
        <v>44302</v>
      </c>
      <c r="B6879" s="36">
        <v>0.5</v>
      </c>
      <c r="C6879">
        <v>9820</v>
      </c>
      <c r="D6879">
        <v>1143</v>
      </c>
      <c r="E6879" s="49">
        <f t="shared" si="537"/>
        <v>0.17408260847308432</v>
      </c>
      <c r="F6879" s="49">
        <f t="shared" si="538"/>
        <v>0.23182522001760328</v>
      </c>
      <c r="G6879">
        <v>2678</v>
      </c>
      <c r="H6879" s="51">
        <f>G6879/'Parc électrique'!$C$24</f>
        <v>0.89266666666666672</v>
      </c>
      <c r="I6879" s="14">
        <v>932</v>
      </c>
      <c r="J6879" s="14">
        <v>0</v>
      </c>
      <c r="K6879" s="14">
        <v>-69</v>
      </c>
      <c r="L6879" s="14">
        <v>334</v>
      </c>
      <c r="M6879" s="14">
        <f>C6879-SUM(D6879:L6879)</f>
        <v>4800.7014255048425</v>
      </c>
      <c r="P6879" s="49">
        <f>D6880/('Parc électrique'!$C$22+'Parc électrique'!$C$23)</f>
        <v>0.19718749999999999</v>
      </c>
      <c r="Q6879" s="49">
        <f t="shared" si="535"/>
        <v>0.19220669456958214</v>
      </c>
      <c r="R6879" s="49">
        <f t="shared" si="536"/>
        <v>0.25596100407892852</v>
      </c>
    </row>
    <row r="6880" spans="1:18" x14ac:dyDescent="0.3">
      <c r="A6880" s="35">
        <f t="shared" si="539"/>
        <v>44302</v>
      </c>
      <c r="B6880" s="36">
        <v>0.54166666666666663</v>
      </c>
      <c r="C6880">
        <v>9586</v>
      </c>
      <c r="D6880">
        <v>1262</v>
      </c>
      <c r="E6880" s="49">
        <f t="shared" si="537"/>
        <v>0.19220669456958214</v>
      </c>
      <c r="F6880" s="49">
        <f t="shared" si="538"/>
        <v>0.25596100407892852</v>
      </c>
      <c r="G6880">
        <v>2781</v>
      </c>
      <c r="H6880" s="51">
        <f>G6880/'Parc électrique'!$C$24</f>
        <v>0.92700000000000005</v>
      </c>
      <c r="I6880" s="14">
        <v>932</v>
      </c>
      <c r="J6880" s="14">
        <v>0</v>
      </c>
      <c r="K6880" s="14">
        <v>-523</v>
      </c>
      <c r="L6880" s="14">
        <v>332</v>
      </c>
      <c r="M6880" s="14">
        <f>C6880-SUM(D6880:L6880)</f>
        <v>4800.6248323013515</v>
      </c>
      <c r="P6880" s="49">
        <f>D6881/('Parc électrique'!$C$22+'Parc électrique'!$C$23)</f>
        <v>0.18890625</v>
      </c>
      <c r="Q6880" s="49">
        <f t="shared" si="535"/>
        <v>0.18413462261063773</v>
      </c>
      <c r="R6880" s="49">
        <f t="shared" si="536"/>
        <v>0.24521145319447277</v>
      </c>
    </row>
    <row r="6881" spans="1:18" x14ac:dyDescent="0.3">
      <c r="A6881" s="35">
        <f t="shared" si="539"/>
        <v>44302</v>
      </c>
      <c r="B6881" s="36">
        <v>0.58333333333333337</v>
      </c>
      <c r="C6881">
        <v>9346</v>
      </c>
      <c r="D6881">
        <v>1209</v>
      </c>
      <c r="E6881" s="49">
        <f t="shared" si="537"/>
        <v>0.18413462261063773</v>
      </c>
      <c r="F6881" s="49">
        <f t="shared" si="538"/>
        <v>0.24521145319447277</v>
      </c>
      <c r="G6881">
        <v>2728</v>
      </c>
      <c r="H6881" s="51">
        <f>G6881/'Parc électrique'!$C$24</f>
        <v>0.90933333333333333</v>
      </c>
      <c r="I6881" s="14">
        <v>932</v>
      </c>
      <c r="J6881" s="14">
        <v>0</v>
      </c>
      <c r="K6881" s="14">
        <v>-657</v>
      </c>
      <c r="L6881" s="14">
        <v>332</v>
      </c>
      <c r="M6881" s="14">
        <f>C6881-SUM(D6881:L6881)</f>
        <v>4800.6613205908616</v>
      </c>
      <c r="P6881" s="49">
        <f>D6882/('Parc électrique'!$C$22+'Parc électrique'!$C$23)</f>
        <v>0.19375000000000001</v>
      </c>
      <c r="Q6881" s="49">
        <f t="shared" si="535"/>
        <v>0.18885602319039768</v>
      </c>
      <c r="R6881" s="49">
        <f t="shared" si="536"/>
        <v>0.2514989263533054</v>
      </c>
    </row>
    <row r="6882" spans="1:18" x14ac:dyDescent="0.3">
      <c r="A6882" s="35">
        <f t="shared" si="539"/>
        <v>44302</v>
      </c>
      <c r="B6882" s="36">
        <v>0.625</v>
      </c>
      <c r="C6882">
        <v>9016</v>
      </c>
      <c r="D6882">
        <v>1240</v>
      </c>
      <c r="E6882" s="49">
        <f t="shared" si="537"/>
        <v>0.18885602319039768</v>
      </c>
      <c r="F6882" s="49">
        <f t="shared" si="538"/>
        <v>0.2514989263533054</v>
      </c>
      <c r="G6882">
        <v>2567</v>
      </c>
      <c r="H6882" s="51">
        <f>G6882/'Parc électrique'!$C$24</f>
        <v>0.85566666666666669</v>
      </c>
      <c r="I6882" s="14">
        <v>932</v>
      </c>
      <c r="J6882" s="14">
        <v>0</v>
      </c>
      <c r="K6882" s="14">
        <v>-856</v>
      </c>
      <c r="L6882" s="14">
        <v>331</v>
      </c>
      <c r="M6882" s="14">
        <f>C6882-SUM(D6882:L6882)</f>
        <v>4800.7039783837899</v>
      </c>
      <c r="P6882" s="49">
        <f>D6883/('Parc électrique'!$C$22+'Parc électrique'!$C$23)</f>
        <v>0.1875</v>
      </c>
      <c r="Q6882" s="49">
        <f t="shared" si="535"/>
        <v>0.18276389341006227</v>
      </c>
      <c r="R6882" s="49">
        <f t="shared" si="536"/>
        <v>0.24338605776126329</v>
      </c>
    </row>
    <row r="6883" spans="1:18" x14ac:dyDescent="0.3">
      <c r="A6883" s="35">
        <f t="shared" si="539"/>
        <v>44302</v>
      </c>
      <c r="B6883" s="36">
        <v>0.66666666666666663</v>
      </c>
      <c r="C6883">
        <v>8750</v>
      </c>
      <c r="D6883">
        <v>1200</v>
      </c>
      <c r="E6883" s="49">
        <f t="shared" si="537"/>
        <v>0.18276389341006227</v>
      </c>
      <c r="F6883" s="49">
        <f t="shared" si="538"/>
        <v>0.24338605776126329</v>
      </c>
      <c r="G6883">
        <v>2211</v>
      </c>
      <c r="H6883" s="51">
        <f>G6883/'Parc électrique'!$C$24</f>
        <v>0.73699999999999999</v>
      </c>
      <c r="I6883" s="14">
        <v>932</v>
      </c>
      <c r="J6883" s="14">
        <v>0</v>
      </c>
      <c r="K6883" s="14">
        <v>-886</v>
      </c>
      <c r="L6883" s="14">
        <v>331</v>
      </c>
      <c r="M6883" s="14">
        <f>C6883-SUM(D6883:L6883)</f>
        <v>4960.8368500488286</v>
      </c>
      <c r="P6883" s="49">
        <f>D6884/('Parc électrique'!$C$22+'Parc électrique'!$C$23)</f>
        <v>0.18234375</v>
      </c>
      <c r="Q6883" s="49">
        <f t="shared" si="535"/>
        <v>0.17773788634128557</v>
      </c>
      <c r="R6883" s="49">
        <f t="shared" si="536"/>
        <v>0.23669294117282855</v>
      </c>
    </row>
    <row r="6884" spans="1:18" x14ac:dyDescent="0.3">
      <c r="A6884" s="35">
        <f t="shared" si="539"/>
        <v>44302</v>
      </c>
      <c r="B6884" s="36">
        <v>0.70833333333333337</v>
      </c>
      <c r="C6884">
        <v>8635</v>
      </c>
      <c r="D6884">
        <v>1167</v>
      </c>
      <c r="E6884" s="49">
        <f t="shared" si="537"/>
        <v>0.17773788634128557</v>
      </c>
      <c r="F6884" s="49">
        <f t="shared" si="538"/>
        <v>0.23669294117282855</v>
      </c>
      <c r="G6884">
        <v>1681</v>
      </c>
      <c r="H6884" s="51">
        <f>G6884/'Parc électrique'!$C$24</f>
        <v>0.56033333333333335</v>
      </c>
      <c r="I6884" s="14">
        <v>932</v>
      </c>
      <c r="J6884" s="14">
        <v>0</v>
      </c>
      <c r="K6884" s="14">
        <v>-437</v>
      </c>
      <c r="L6884" s="14">
        <v>330</v>
      </c>
      <c r="M6884" s="14">
        <f>C6884-SUM(D6884:L6884)</f>
        <v>4961.0252358391526</v>
      </c>
      <c r="P6884" s="49">
        <f>D6885/('Parc électrique'!$C$22+'Parc électrique'!$C$23)</f>
        <v>0.16125</v>
      </c>
      <c r="Q6884" s="49">
        <f t="shared" si="535"/>
        <v>0.15717694833265355</v>
      </c>
      <c r="R6884" s="49">
        <f t="shared" si="536"/>
        <v>0.20931200967468644</v>
      </c>
    </row>
    <row r="6885" spans="1:18" x14ac:dyDescent="0.3">
      <c r="A6885" s="35">
        <f t="shared" si="539"/>
        <v>44302</v>
      </c>
      <c r="B6885" s="36">
        <v>0.75</v>
      </c>
      <c r="C6885">
        <v>8751</v>
      </c>
      <c r="D6885">
        <v>1032</v>
      </c>
      <c r="E6885" s="49">
        <f t="shared" si="537"/>
        <v>0.15717694833265355</v>
      </c>
      <c r="F6885" s="49">
        <f t="shared" si="538"/>
        <v>0.20931200967468644</v>
      </c>
      <c r="G6885">
        <v>979</v>
      </c>
      <c r="H6885" s="51">
        <f>G6885/'Parc électrique'!$C$24</f>
        <v>0.32633333333333331</v>
      </c>
      <c r="I6885" s="14">
        <v>932</v>
      </c>
      <c r="J6885" s="14">
        <v>519</v>
      </c>
      <c r="K6885" s="14">
        <v>0</v>
      </c>
      <c r="L6885" s="14">
        <v>327</v>
      </c>
      <c r="M6885" s="14">
        <f>C6885-SUM(D6885:L6885)</f>
        <v>4961.3071777086589</v>
      </c>
      <c r="P6885" s="49">
        <f>D6886/('Parc électrique'!$C$22+'Parc électrique'!$C$23)</f>
        <v>0.21031250000000001</v>
      </c>
      <c r="Q6885" s="49">
        <f t="shared" si="535"/>
        <v>0.20500016710828653</v>
      </c>
      <c r="R6885" s="49">
        <f t="shared" si="536"/>
        <v>0.27299802812221702</v>
      </c>
    </row>
    <row r="6886" spans="1:18" x14ac:dyDescent="0.3">
      <c r="A6886" s="35">
        <f t="shared" si="539"/>
        <v>44302</v>
      </c>
      <c r="B6886" s="36">
        <v>0.79166666666666663</v>
      </c>
      <c r="C6886">
        <v>8846</v>
      </c>
      <c r="D6886">
        <v>1346</v>
      </c>
      <c r="E6886" s="49">
        <f t="shared" si="537"/>
        <v>0.20500016710828653</v>
      </c>
      <c r="F6886" s="49">
        <f t="shared" si="538"/>
        <v>0.27299802812221702</v>
      </c>
      <c r="G6886">
        <v>310</v>
      </c>
      <c r="H6886" s="51">
        <f>G6886/'Parc électrique'!$C$24</f>
        <v>0.10333333333333333</v>
      </c>
      <c r="I6886" s="14">
        <v>932</v>
      </c>
      <c r="J6886" s="14">
        <v>0</v>
      </c>
      <c r="K6886" s="14">
        <v>0</v>
      </c>
      <c r="L6886" s="14">
        <v>321</v>
      </c>
      <c r="M6886" s="14">
        <f>C6886-SUM(D6886:L6886)</f>
        <v>5936.4186684714368</v>
      </c>
      <c r="P6886" s="49">
        <f>D6887/('Parc électrique'!$C$22+'Parc électrique'!$C$23)</f>
        <v>0.21234375</v>
      </c>
      <c r="Q6886" s="49">
        <f t="shared" si="535"/>
        <v>0.2069801092868955</v>
      </c>
      <c r="R6886" s="49">
        <f t="shared" si="536"/>
        <v>0.27563471041463067</v>
      </c>
    </row>
    <row r="6887" spans="1:18" x14ac:dyDescent="0.3">
      <c r="A6887" s="35">
        <f t="shared" si="539"/>
        <v>44302</v>
      </c>
      <c r="B6887" s="36">
        <v>0.83333333333333337</v>
      </c>
      <c r="C6887">
        <v>8625</v>
      </c>
      <c r="D6887">
        <v>1359</v>
      </c>
      <c r="E6887" s="49">
        <f t="shared" si="537"/>
        <v>0.2069801092868955</v>
      </c>
      <c r="F6887" s="49">
        <f t="shared" si="538"/>
        <v>0.27563471041463067</v>
      </c>
      <c r="G6887">
        <v>15</v>
      </c>
      <c r="H6887" s="51">
        <f>G6887/'Parc électrique'!$C$24</f>
        <v>5.0000000000000001E-3</v>
      </c>
      <c r="I6887" s="14">
        <v>932</v>
      </c>
      <c r="J6887" s="14">
        <v>0</v>
      </c>
      <c r="K6887" s="14">
        <v>0</v>
      </c>
      <c r="L6887" s="14">
        <v>318</v>
      </c>
      <c r="M6887" s="14">
        <f>C6887-SUM(D6887:L6887)</f>
        <v>6000.5123851802982</v>
      </c>
      <c r="P6887" s="49">
        <f>D6888/('Parc électrique'!$C$22+'Parc électrique'!$C$23)</f>
        <v>0.19328124999999999</v>
      </c>
      <c r="Q6887" s="49">
        <f t="shared" si="535"/>
        <v>0.18839911345687252</v>
      </c>
      <c r="R6887" s="49">
        <f t="shared" si="536"/>
        <v>0.25089046120890224</v>
      </c>
    </row>
    <row r="6888" spans="1:18" x14ac:dyDescent="0.3">
      <c r="A6888" s="35">
        <f t="shared" si="539"/>
        <v>44302</v>
      </c>
      <c r="B6888" s="36">
        <v>0.875</v>
      </c>
      <c r="C6888">
        <v>8498</v>
      </c>
      <c r="D6888">
        <v>1237</v>
      </c>
      <c r="E6888" s="49">
        <f t="shared" si="537"/>
        <v>0.18839911345687252</v>
      </c>
      <c r="F6888" s="49">
        <f t="shared" si="538"/>
        <v>0.25089046120890224</v>
      </c>
      <c r="G6888">
        <v>0</v>
      </c>
      <c r="H6888" s="51">
        <f>G6888/'Parc électrique'!$C$24</f>
        <v>0</v>
      </c>
      <c r="I6888" s="14">
        <v>932</v>
      </c>
      <c r="J6888" s="14">
        <v>0</v>
      </c>
      <c r="K6888" s="14">
        <v>0</v>
      </c>
      <c r="L6888" s="14">
        <v>313</v>
      </c>
      <c r="M6888" s="14">
        <f>C6888-SUM(D6888:L6888)</f>
        <v>6015.560710425334</v>
      </c>
      <c r="P6888" s="49">
        <f>D6889/('Parc électrique'!$C$22+'Parc électrique'!$C$23)</f>
        <v>0.16875000000000001</v>
      </c>
      <c r="Q6888" s="49">
        <f t="shared" si="535"/>
        <v>0.16448750406905605</v>
      </c>
      <c r="R6888" s="49">
        <f t="shared" si="536"/>
        <v>0.21904745198513698</v>
      </c>
    </row>
    <row r="6889" spans="1:18" x14ac:dyDescent="0.3">
      <c r="A6889" s="35">
        <f t="shared" si="539"/>
        <v>44302</v>
      </c>
      <c r="B6889" s="36">
        <v>0.91666666666666663</v>
      </c>
      <c r="C6889">
        <v>8722</v>
      </c>
      <c r="D6889">
        <v>1080</v>
      </c>
      <c r="E6889" s="49">
        <f t="shared" si="537"/>
        <v>0.16448750406905605</v>
      </c>
      <c r="F6889" s="49">
        <f t="shared" si="538"/>
        <v>0.21904745198513698</v>
      </c>
      <c r="G6889">
        <v>0</v>
      </c>
      <c r="H6889" s="51">
        <f>G6889/'Parc électrique'!$C$24</f>
        <v>0</v>
      </c>
      <c r="I6889" s="14">
        <v>932</v>
      </c>
      <c r="J6889" s="14">
        <v>0</v>
      </c>
      <c r="K6889" s="14">
        <v>0</v>
      </c>
      <c r="L6889" s="14">
        <v>311</v>
      </c>
      <c r="M6889" s="14">
        <f>C6889-SUM(D6889:L6889)</f>
        <v>6398.6164650439459</v>
      </c>
      <c r="P6889" s="49">
        <f>D6890/('Parc électrique'!$C$22+'Parc électrique'!$C$23)</f>
        <v>0.17671875000000001</v>
      </c>
      <c r="Q6889" s="49">
        <f t="shared" si="535"/>
        <v>0.1722549695389837</v>
      </c>
      <c r="R6889" s="49">
        <f t="shared" si="536"/>
        <v>0.22939135943999064</v>
      </c>
    </row>
    <row r="6890" spans="1:18" x14ac:dyDescent="0.3">
      <c r="A6890" s="35">
        <f t="shared" si="539"/>
        <v>44302</v>
      </c>
      <c r="B6890" s="36">
        <v>0.95833333333333337</v>
      </c>
      <c r="C6890">
        <v>8909</v>
      </c>
      <c r="D6890">
        <v>1131</v>
      </c>
      <c r="E6890" s="49">
        <f t="shared" si="537"/>
        <v>0.1722549695389837</v>
      </c>
      <c r="F6890" s="49">
        <f t="shared" si="538"/>
        <v>0.22939135943999064</v>
      </c>
      <c r="G6890">
        <v>0</v>
      </c>
      <c r="H6890" s="51">
        <f>G6890/'Parc électrique'!$C$24</f>
        <v>0</v>
      </c>
      <c r="I6890" s="14">
        <v>932</v>
      </c>
      <c r="J6890" s="14">
        <v>1188</v>
      </c>
      <c r="K6890" s="14">
        <v>0</v>
      </c>
      <c r="L6890" s="14">
        <v>291</v>
      </c>
      <c r="M6890" s="14">
        <f>C6890-SUM(D6890:L6890)</f>
        <v>5366.598353671021</v>
      </c>
      <c r="P6890" s="49">
        <f>D6891/('Parc électrique'!$C$22+'Parc électrique'!$C$23)</f>
        <v>0.17515625000000001</v>
      </c>
      <c r="Q6890" s="49">
        <f t="shared" si="535"/>
        <v>0.17073193709389986</v>
      </c>
      <c r="R6890" s="49">
        <f t="shared" si="536"/>
        <v>0.22736314229198015</v>
      </c>
    </row>
    <row r="6891" spans="1:18" x14ac:dyDescent="0.3">
      <c r="A6891" s="35">
        <f t="shared" si="539"/>
        <v>44303</v>
      </c>
      <c r="B6891" s="36">
        <v>0</v>
      </c>
      <c r="C6891">
        <v>8281</v>
      </c>
      <c r="D6891">
        <v>1121</v>
      </c>
      <c r="E6891" s="49">
        <f t="shared" si="537"/>
        <v>0.17073193709389986</v>
      </c>
      <c r="F6891" s="49">
        <f t="shared" si="538"/>
        <v>0.22736314229198015</v>
      </c>
      <c r="G6891">
        <v>0</v>
      </c>
      <c r="H6891" s="51">
        <f>G6891/'Parc électrique'!$C$24</f>
        <v>0</v>
      </c>
      <c r="I6891" s="14">
        <v>932</v>
      </c>
      <c r="J6891" s="14">
        <v>0</v>
      </c>
      <c r="K6891" s="14">
        <v>1146</v>
      </c>
      <c r="L6891" s="14">
        <v>280</v>
      </c>
      <c r="M6891" s="14">
        <f>C6891-SUM(D6891:L6891)</f>
        <v>4801.6019049206143</v>
      </c>
      <c r="P6891" s="49">
        <f>D6892/('Parc électrique'!$C$22+'Parc électrique'!$C$23)</f>
        <v>0.14546875000000001</v>
      </c>
      <c r="Q6891" s="49">
        <f t="shared" si="535"/>
        <v>0.14179432063730665</v>
      </c>
      <c r="R6891" s="49">
        <f t="shared" si="536"/>
        <v>0.18882701647978012</v>
      </c>
    </row>
    <row r="6892" spans="1:18" x14ac:dyDescent="0.3">
      <c r="A6892" s="35">
        <f t="shared" si="539"/>
        <v>44303</v>
      </c>
      <c r="B6892" s="36">
        <v>4.1666666666666664E-2</v>
      </c>
      <c r="C6892">
        <v>7868</v>
      </c>
      <c r="D6892">
        <v>931</v>
      </c>
      <c r="E6892" s="49">
        <f t="shared" si="537"/>
        <v>0.14179432063730665</v>
      </c>
      <c r="F6892" s="49">
        <f t="shared" si="538"/>
        <v>0.18882701647978012</v>
      </c>
      <c r="G6892">
        <v>0</v>
      </c>
      <c r="H6892" s="51">
        <f>G6892/'Parc électrique'!$C$24</f>
        <v>0</v>
      </c>
      <c r="I6892" s="14">
        <v>932</v>
      </c>
      <c r="J6892" s="14">
        <v>0</v>
      </c>
      <c r="K6892" s="14">
        <v>930</v>
      </c>
      <c r="L6892" s="14">
        <v>273</v>
      </c>
      <c r="M6892" s="14">
        <f>C6892-SUM(D6892:L6892)</f>
        <v>4801.669378662883</v>
      </c>
      <c r="P6892" s="49">
        <f>D6893/('Parc électrique'!$C$22+'Parc électrique'!$C$23)</f>
        <v>0.14281250000000001</v>
      </c>
      <c r="Q6892" s="49">
        <f t="shared" si="535"/>
        <v>0.13920516548066411</v>
      </c>
      <c r="R6892" s="49">
        <f t="shared" si="536"/>
        <v>0.18537904732816221</v>
      </c>
    </row>
    <row r="6893" spans="1:18" x14ac:dyDescent="0.3">
      <c r="A6893" s="35">
        <f t="shared" si="539"/>
        <v>44303</v>
      </c>
      <c r="B6893" s="36">
        <v>8.3333333333333329E-2</v>
      </c>
      <c r="C6893">
        <v>7519</v>
      </c>
      <c r="D6893">
        <v>914</v>
      </c>
      <c r="E6893" s="49">
        <f t="shared" si="537"/>
        <v>0.13920516548066411</v>
      </c>
      <c r="F6893" s="49">
        <f t="shared" si="538"/>
        <v>0.18537904732816221</v>
      </c>
      <c r="G6893">
        <v>0</v>
      </c>
      <c r="H6893" s="51">
        <f>G6893/'Parc électrique'!$C$24</f>
        <v>0</v>
      </c>
      <c r="I6893" s="14">
        <v>932</v>
      </c>
      <c r="J6893" s="14">
        <v>572</v>
      </c>
      <c r="K6893" s="14">
        <v>27</v>
      </c>
      <c r="L6893" s="14">
        <v>272</v>
      </c>
      <c r="M6893" s="14">
        <f>C6893-SUM(D6893:L6893)</f>
        <v>4801.675415787191</v>
      </c>
      <c r="P6893" s="49">
        <f>D6894/('Parc électrique'!$C$22+'Parc électrique'!$C$23)</f>
        <v>0.1275</v>
      </c>
      <c r="Q6893" s="49">
        <f t="shared" si="535"/>
        <v>0.12427944751884233</v>
      </c>
      <c r="R6893" s="49">
        <f t="shared" si="536"/>
        <v>0.16550251927765902</v>
      </c>
    </row>
    <row r="6894" spans="1:18" x14ac:dyDescent="0.3">
      <c r="A6894" s="35">
        <f t="shared" si="539"/>
        <v>44303</v>
      </c>
      <c r="B6894" s="36">
        <v>0.125</v>
      </c>
      <c r="C6894">
        <v>7072</v>
      </c>
      <c r="D6894">
        <v>816</v>
      </c>
      <c r="E6894" s="49">
        <f t="shared" si="537"/>
        <v>0.12427944751884233</v>
      </c>
      <c r="F6894" s="49">
        <f t="shared" si="538"/>
        <v>0.16550251927765902</v>
      </c>
      <c r="G6894">
        <v>0</v>
      </c>
      <c r="H6894" s="51">
        <f>G6894/'Parc électrique'!$C$24</f>
        <v>0</v>
      </c>
      <c r="I6894" s="14">
        <v>932</v>
      </c>
      <c r="J6894" s="14">
        <v>0</v>
      </c>
      <c r="K6894" s="14">
        <v>248</v>
      </c>
      <c r="L6894" s="14">
        <v>274</v>
      </c>
      <c r="M6894" s="14">
        <f>C6894-SUM(D6894:L6894)</f>
        <v>4801.710218033204</v>
      </c>
      <c r="P6894" s="49">
        <f>D6895/('Parc électrique'!$C$22+'Parc électrique'!$C$23)</f>
        <v>0.11671875</v>
      </c>
      <c r="Q6894" s="49">
        <f t="shared" si="535"/>
        <v>0.11377052364776376</v>
      </c>
      <c r="R6894" s="49">
        <f t="shared" si="536"/>
        <v>0.15150782095638637</v>
      </c>
    </row>
    <row r="6895" spans="1:18" x14ac:dyDescent="0.3">
      <c r="A6895" s="35">
        <f t="shared" si="539"/>
        <v>44303</v>
      </c>
      <c r="B6895" s="36">
        <v>0.16666666666666666</v>
      </c>
      <c r="C6895">
        <v>6906</v>
      </c>
      <c r="D6895">
        <v>747</v>
      </c>
      <c r="E6895" s="49">
        <f t="shared" si="537"/>
        <v>0.11377052364776376</v>
      </c>
      <c r="F6895" s="49">
        <f t="shared" si="538"/>
        <v>0.15150782095638637</v>
      </c>
      <c r="G6895">
        <v>0</v>
      </c>
      <c r="H6895" s="51">
        <f>G6895/'Parc électrique'!$C$24</f>
        <v>0</v>
      </c>
      <c r="I6895" s="14">
        <v>932</v>
      </c>
      <c r="J6895" s="14">
        <v>0</v>
      </c>
      <c r="K6895" s="14">
        <v>143</v>
      </c>
      <c r="L6895" s="14">
        <v>282</v>
      </c>
      <c r="M6895" s="14">
        <f>C6895-SUM(D6895:L6895)</f>
        <v>4801.7347216553953</v>
      </c>
      <c r="P6895" s="49">
        <f>D6896/('Parc électrique'!$C$22+'Parc électrique'!$C$23)</f>
        <v>0.11484374999999999</v>
      </c>
      <c r="Q6895" s="49">
        <f t="shared" si="535"/>
        <v>0.11194288471366313</v>
      </c>
      <c r="R6895" s="49">
        <f t="shared" si="536"/>
        <v>0.14907396037877374</v>
      </c>
    </row>
    <row r="6896" spans="1:18" x14ac:dyDescent="0.3">
      <c r="A6896" s="35">
        <f t="shared" si="539"/>
        <v>44303</v>
      </c>
      <c r="B6896" s="36">
        <v>0.20833333333333334</v>
      </c>
      <c r="C6896">
        <v>7027</v>
      </c>
      <c r="D6896">
        <v>735</v>
      </c>
      <c r="E6896" s="49">
        <f t="shared" si="537"/>
        <v>0.11194288471366313</v>
      </c>
      <c r="F6896" s="49">
        <f t="shared" si="538"/>
        <v>0.14907396037877374</v>
      </c>
      <c r="G6896">
        <v>0</v>
      </c>
      <c r="H6896" s="51">
        <f>G6896/'Parc électrique'!$C$24</f>
        <v>0</v>
      </c>
      <c r="I6896" s="14">
        <v>932</v>
      </c>
      <c r="J6896" s="14">
        <v>0</v>
      </c>
      <c r="K6896" s="14">
        <v>260</v>
      </c>
      <c r="L6896" s="14">
        <v>298</v>
      </c>
      <c r="M6896" s="14">
        <f>C6896-SUM(D6896:L6896)</f>
        <v>4801.7389831549081</v>
      </c>
      <c r="P6896" s="49">
        <f>D6897/('Parc électrique'!$C$22+'Parc électrique'!$C$23)</f>
        <v>0.1184375</v>
      </c>
      <c r="Q6896" s="49">
        <f t="shared" si="535"/>
        <v>0.115445859337356</v>
      </c>
      <c r="R6896" s="49">
        <f t="shared" si="536"/>
        <v>0.15373885981919799</v>
      </c>
    </row>
    <row r="6897" spans="1:18" x14ac:dyDescent="0.3">
      <c r="A6897" s="35">
        <f t="shared" si="539"/>
        <v>44303</v>
      </c>
      <c r="B6897" s="36">
        <v>0.25</v>
      </c>
      <c r="C6897">
        <v>7336</v>
      </c>
      <c r="D6897">
        <v>758</v>
      </c>
      <c r="E6897" s="49">
        <f t="shared" si="537"/>
        <v>0.115445859337356</v>
      </c>
      <c r="F6897" s="49">
        <f t="shared" si="538"/>
        <v>0.15373885981919799</v>
      </c>
      <c r="G6897">
        <v>1</v>
      </c>
      <c r="H6897" s="51">
        <f>G6897/'Parc électrique'!$C$24</f>
        <v>3.3333333333333332E-4</v>
      </c>
      <c r="I6897" s="14">
        <v>932</v>
      </c>
      <c r="J6897" s="14">
        <v>0</v>
      </c>
      <c r="K6897" s="14">
        <v>528</v>
      </c>
      <c r="L6897" s="14">
        <v>315</v>
      </c>
      <c r="M6897" s="14">
        <f>C6897-SUM(D6897:L6897)</f>
        <v>4801.7304819475103</v>
      </c>
      <c r="P6897" s="49">
        <f>D6898/('Parc électrique'!$C$22+'Parc électrique'!$C$23)</f>
        <v>0.12796874999999999</v>
      </c>
      <c r="Q6897" s="49">
        <f t="shared" si="535"/>
        <v>0.12473635725236748</v>
      </c>
      <c r="R6897" s="49">
        <f t="shared" si="536"/>
        <v>0.16611098442206215</v>
      </c>
    </row>
    <row r="6898" spans="1:18" x14ac:dyDescent="0.3">
      <c r="A6898" s="35">
        <f t="shared" si="539"/>
        <v>44303</v>
      </c>
      <c r="B6898" s="36">
        <v>0.29166666666666669</v>
      </c>
      <c r="C6898">
        <v>7531</v>
      </c>
      <c r="D6898">
        <v>819</v>
      </c>
      <c r="E6898" s="49">
        <f t="shared" si="537"/>
        <v>0.12473635725236748</v>
      </c>
      <c r="F6898" s="49">
        <f t="shared" si="538"/>
        <v>0.16611098442206215</v>
      </c>
      <c r="G6898">
        <v>81</v>
      </c>
      <c r="H6898" s="51">
        <f>G6898/'Parc électrique'!$C$24</f>
        <v>2.7E-2</v>
      </c>
      <c r="I6898" s="14">
        <v>932</v>
      </c>
      <c r="J6898" s="14">
        <v>537</v>
      </c>
      <c r="K6898" s="14">
        <v>31</v>
      </c>
      <c r="L6898" s="14">
        <v>329</v>
      </c>
      <c r="M6898" s="14">
        <f>C6898-SUM(D6898:L6898)</f>
        <v>4801.6821526583253</v>
      </c>
      <c r="P6898" s="49">
        <f>D6899/('Parc électrique'!$C$22+'Parc électrique'!$C$23)</f>
        <v>0.13890625000000001</v>
      </c>
      <c r="Q6898" s="49">
        <f t="shared" si="535"/>
        <v>0.13539758436795449</v>
      </c>
      <c r="R6898" s="49">
        <f t="shared" si="536"/>
        <v>0.1803085044581359</v>
      </c>
    </row>
    <row r="6899" spans="1:18" x14ac:dyDescent="0.3">
      <c r="A6899" s="35">
        <f t="shared" si="539"/>
        <v>44303</v>
      </c>
      <c r="B6899" s="36">
        <v>0.33333333333333331</v>
      </c>
      <c r="C6899">
        <v>8012</v>
      </c>
      <c r="D6899">
        <v>889</v>
      </c>
      <c r="E6899" s="49">
        <f t="shared" si="537"/>
        <v>0.13539758436795449</v>
      </c>
      <c r="F6899" s="49">
        <f t="shared" si="538"/>
        <v>0.1803085044581359</v>
      </c>
      <c r="G6899">
        <v>516</v>
      </c>
      <c r="H6899" s="51">
        <f>G6899/'Parc électrique'!$C$24</f>
        <v>0.17199999999999999</v>
      </c>
      <c r="I6899" s="14">
        <v>932</v>
      </c>
      <c r="J6899" s="14">
        <v>0</v>
      </c>
      <c r="K6899" s="14">
        <v>539</v>
      </c>
      <c r="L6899" s="14">
        <v>334</v>
      </c>
      <c r="M6899" s="14">
        <f>C6899-SUM(D6899:L6899)</f>
        <v>4801.5122939111734</v>
      </c>
      <c r="P6899" s="49">
        <f>D6900/('Parc électrique'!$C$22+'Parc électrique'!$C$23)</f>
        <v>0.18828125000000001</v>
      </c>
      <c r="Q6899" s="49">
        <f t="shared" si="535"/>
        <v>0.18352540963260419</v>
      </c>
      <c r="R6899" s="49">
        <f t="shared" si="536"/>
        <v>0.24440016633526854</v>
      </c>
    </row>
    <row r="6900" spans="1:18" x14ac:dyDescent="0.3">
      <c r="A6900" s="35">
        <f t="shared" si="539"/>
        <v>44303</v>
      </c>
      <c r="B6900" s="36">
        <v>0.375</v>
      </c>
      <c r="C6900">
        <v>8301</v>
      </c>
      <c r="D6900">
        <v>1205</v>
      </c>
      <c r="E6900" s="49">
        <f t="shared" si="537"/>
        <v>0.18352540963260419</v>
      </c>
      <c r="F6900" s="49">
        <f t="shared" si="538"/>
        <v>0.24440016633526854</v>
      </c>
      <c r="G6900">
        <v>1248</v>
      </c>
      <c r="H6900" s="51">
        <f>G6900/'Parc électrique'!$C$24</f>
        <v>0.41599999999999998</v>
      </c>
      <c r="I6900" s="14">
        <v>932</v>
      </c>
      <c r="J6900" s="14">
        <v>0</v>
      </c>
      <c r="K6900" s="14">
        <v>-215</v>
      </c>
      <c r="L6900" s="14">
        <v>329</v>
      </c>
      <c r="M6900" s="14">
        <f>C6900-SUM(D6900:L6900)</f>
        <v>4801.1560744240323</v>
      </c>
      <c r="P6900" s="49">
        <f>D6901/('Parc électrique'!$C$22+'Parc électrique'!$C$23)</f>
        <v>0.18531249999999999</v>
      </c>
      <c r="Q6900" s="49">
        <f t="shared" si="535"/>
        <v>0.18063164798694487</v>
      </c>
      <c r="R6900" s="49">
        <f t="shared" si="536"/>
        <v>0.24054655375404854</v>
      </c>
    </row>
    <row r="6901" spans="1:18" x14ac:dyDescent="0.3">
      <c r="A6901" s="35">
        <f t="shared" si="539"/>
        <v>44303</v>
      </c>
      <c r="B6901" s="36">
        <v>0.41666666666666669</v>
      </c>
      <c r="C6901">
        <v>8298</v>
      </c>
      <c r="D6901">
        <v>1186</v>
      </c>
      <c r="E6901" s="49">
        <f t="shared" si="537"/>
        <v>0.18063164798694487</v>
      </c>
      <c r="F6901" s="49">
        <f t="shared" si="538"/>
        <v>0.24054655375404854</v>
      </c>
      <c r="G6901">
        <v>1982</v>
      </c>
      <c r="H6901" s="51">
        <f>G6901/'Parc électrique'!$C$24</f>
        <v>0.66066666666666662</v>
      </c>
      <c r="I6901" s="14">
        <v>932</v>
      </c>
      <c r="J6901" s="14">
        <v>0</v>
      </c>
      <c r="K6901" s="14">
        <v>-928</v>
      </c>
      <c r="L6901" s="14">
        <v>324</v>
      </c>
      <c r="M6901" s="14">
        <f>C6901-SUM(D6901:L6901)</f>
        <v>4800.9181551315924</v>
      </c>
      <c r="P6901" s="49">
        <f>D6902/('Parc électrique'!$C$22+'Parc électrique'!$C$23)</f>
        <v>0.2175</v>
      </c>
      <c r="Q6901" s="49">
        <f t="shared" si="535"/>
        <v>0.21200611635567221</v>
      </c>
      <c r="R6901" s="49">
        <f t="shared" si="536"/>
        <v>0.28232782700306541</v>
      </c>
    </row>
    <row r="6902" spans="1:18" x14ac:dyDescent="0.3">
      <c r="A6902" s="35">
        <f t="shared" si="539"/>
        <v>44303</v>
      </c>
      <c r="B6902" s="36">
        <v>0.45833333333333331</v>
      </c>
      <c r="C6902">
        <v>8359</v>
      </c>
      <c r="D6902">
        <v>1392</v>
      </c>
      <c r="E6902" s="49">
        <f t="shared" si="537"/>
        <v>0.21200611635567221</v>
      </c>
      <c r="F6902" s="49">
        <f t="shared" si="538"/>
        <v>0.28232782700306541</v>
      </c>
      <c r="G6902">
        <v>2474</v>
      </c>
      <c r="H6902" s="51">
        <f>G6902/'Parc électrique'!$C$24</f>
        <v>0.82466666666666666</v>
      </c>
      <c r="I6902" s="14">
        <v>932</v>
      </c>
      <c r="J6902" s="14">
        <v>0</v>
      </c>
      <c r="K6902" s="14">
        <v>-1200</v>
      </c>
      <c r="L6902" s="14">
        <v>322</v>
      </c>
      <c r="M6902" s="14">
        <f>C6902-SUM(D6902:L6902)</f>
        <v>4437.6809993899751</v>
      </c>
      <c r="P6902" s="49">
        <f>D6903/('Parc électrique'!$C$22+'Parc électrique'!$C$23)</f>
        <v>0.236875</v>
      </c>
      <c r="Q6902" s="49">
        <f t="shared" si="535"/>
        <v>0.230891718674712</v>
      </c>
      <c r="R6902" s="49">
        <f t="shared" si="536"/>
        <v>0.30747771963839599</v>
      </c>
    </row>
    <row r="6903" spans="1:18" x14ac:dyDescent="0.3">
      <c r="A6903" s="35">
        <f t="shared" si="539"/>
        <v>44303</v>
      </c>
      <c r="B6903" s="36">
        <v>0.5</v>
      </c>
      <c r="C6903">
        <v>8671</v>
      </c>
      <c r="D6903">
        <v>1516</v>
      </c>
      <c r="E6903" s="49">
        <f t="shared" si="537"/>
        <v>0.230891718674712</v>
      </c>
      <c r="F6903" s="49">
        <f t="shared" si="538"/>
        <v>0.30747771963839599</v>
      </c>
      <c r="G6903">
        <v>2762</v>
      </c>
      <c r="H6903" s="51">
        <f>G6903/'Parc électrique'!$C$24</f>
        <v>0.92066666666666663</v>
      </c>
      <c r="I6903" s="14">
        <v>932</v>
      </c>
      <c r="J6903" s="14">
        <v>0</v>
      </c>
      <c r="K6903" s="14">
        <v>-1200</v>
      </c>
      <c r="L6903" s="14">
        <v>321</v>
      </c>
      <c r="M6903" s="14">
        <f>C6903-SUM(D6903:L6903)</f>
        <v>4338.5409638950205</v>
      </c>
      <c r="P6903" s="49">
        <f>D6904/('Parc électrique'!$C$22+'Parc électrique'!$C$23)</f>
        <v>0.21812500000000001</v>
      </c>
      <c r="Q6903" s="49">
        <f t="shared" si="535"/>
        <v>0.21261532933370578</v>
      </c>
      <c r="R6903" s="49">
        <f t="shared" si="536"/>
        <v>0.28313911386226964</v>
      </c>
    </row>
    <row r="6904" spans="1:18" x14ac:dyDescent="0.3">
      <c r="A6904" s="35">
        <f t="shared" si="539"/>
        <v>44303</v>
      </c>
      <c r="B6904" s="36">
        <v>0.54166666666666663</v>
      </c>
      <c r="C6904">
        <v>8351</v>
      </c>
      <c r="D6904">
        <v>1396</v>
      </c>
      <c r="E6904" s="49">
        <f t="shared" si="537"/>
        <v>0.21261532933370578</v>
      </c>
      <c r="F6904" s="49">
        <f t="shared" si="538"/>
        <v>0.28313911386226964</v>
      </c>
      <c r="G6904">
        <v>2918</v>
      </c>
      <c r="H6904" s="51">
        <f>G6904/'Parc électrique'!$C$24</f>
        <v>0.97266666666666668</v>
      </c>
      <c r="I6904" s="14">
        <v>932</v>
      </c>
      <c r="J6904" s="14">
        <v>0</v>
      </c>
      <c r="K6904" s="14">
        <v>-1200</v>
      </c>
      <c r="L6904" s="14">
        <v>315</v>
      </c>
      <c r="M6904" s="14">
        <f>C6904-SUM(D6904:L6904)</f>
        <v>3988.5315788901371</v>
      </c>
      <c r="P6904" s="49">
        <f>D6905/('Parc électrique'!$C$22+'Parc électrique'!$C$23)</f>
        <v>0.2003125</v>
      </c>
      <c r="Q6904" s="49">
        <f t="shared" si="535"/>
        <v>0.19525275945974988</v>
      </c>
      <c r="R6904" s="49">
        <f t="shared" si="536"/>
        <v>0.26001743837494962</v>
      </c>
    </row>
    <row r="6905" spans="1:18" x14ac:dyDescent="0.3">
      <c r="A6905" s="35">
        <f t="shared" si="539"/>
        <v>44303</v>
      </c>
      <c r="B6905" s="36">
        <v>0.58333333333333337</v>
      </c>
      <c r="C6905">
        <v>8028</v>
      </c>
      <c r="D6905">
        <v>1282</v>
      </c>
      <c r="E6905" s="49">
        <f t="shared" si="537"/>
        <v>0.19525275945974988</v>
      </c>
      <c r="F6905" s="49">
        <f t="shared" si="538"/>
        <v>0.26001743837494962</v>
      </c>
      <c r="G6905">
        <v>2877</v>
      </c>
      <c r="H6905" s="51">
        <f>G6905/'Parc électrique'!$C$24</f>
        <v>0.95899999999999996</v>
      </c>
      <c r="I6905" s="14">
        <v>932</v>
      </c>
      <c r="J6905" s="14">
        <v>0</v>
      </c>
      <c r="K6905" s="14">
        <v>-1200</v>
      </c>
      <c r="L6905" s="14">
        <v>311</v>
      </c>
      <c r="M6905" s="14">
        <f>C6905-SUM(D6905:L6905)</f>
        <v>3824.5857298021656</v>
      </c>
      <c r="P6905" s="49">
        <f>D6906/('Parc électrique'!$C$22+'Parc électrique'!$C$23)</f>
        <v>0.204375</v>
      </c>
      <c r="Q6905" s="49">
        <f t="shared" si="535"/>
        <v>0.19921264381696788</v>
      </c>
      <c r="R6905" s="49">
        <f t="shared" si="536"/>
        <v>0.26529080295977697</v>
      </c>
    </row>
    <row r="6906" spans="1:18" x14ac:dyDescent="0.3">
      <c r="A6906" s="35">
        <f t="shared" si="539"/>
        <v>44303</v>
      </c>
      <c r="B6906" s="36">
        <v>0.625</v>
      </c>
      <c r="C6906">
        <v>7714</v>
      </c>
      <c r="D6906">
        <v>1308</v>
      </c>
      <c r="E6906" s="49">
        <f t="shared" si="537"/>
        <v>0.19921264381696788</v>
      </c>
      <c r="F6906" s="49">
        <f t="shared" si="538"/>
        <v>0.26529080295977697</v>
      </c>
      <c r="G6906">
        <v>2654</v>
      </c>
      <c r="H6906" s="51">
        <f>G6906/'Parc électrique'!$C$24</f>
        <v>0.88466666666666671</v>
      </c>
      <c r="I6906" s="14">
        <v>932</v>
      </c>
      <c r="J6906" s="14">
        <v>0</v>
      </c>
      <c r="K6906" s="14">
        <v>-1200</v>
      </c>
      <c r="L6906" s="14">
        <v>307</v>
      </c>
      <c r="M6906" s="14">
        <f>C6906-SUM(D6906:L6906)</f>
        <v>3711.6508298865565</v>
      </c>
      <c r="P6906" s="49">
        <f>D6907/('Parc électrique'!$C$22+'Parc électrique'!$C$23)</f>
        <v>0.19312499999999999</v>
      </c>
      <c r="Q6906" s="49">
        <f t="shared" si="535"/>
        <v>0.18824681021236414</v>
      </c>
      <c r="R6906" s="49">
        <f t="shared" si="536"/>
        <v>0.25068763949410117</v>
      </c>
    </row>
    <row r="6907" spans="1:18" x14ac:dyDescent="0.3">
      <c r="A6907" s="35">
        <f t="shared" si="539"/>
        <v>44303</v>
      </c>
      <c r="B6907" s="36">
        <v>0.66666666666666663</v>
      </c>
      <c r="C6907">
        <v>7514</v>
      </c>
      <c r="D6907">
        <v>1236</v>
      </c>
      <c r="E6907" s="49">
        <f t="shared" si="537"/>
        <v>0.18824681021236414</v>
      </c>
      <c r="F6907" s="49">
        <f t="shared" si="538"/>
        <v>0.25068763949410117</v>
      </c>
      <c r="G6907">
        <v>2245</v>
      </c>
      <c r="H6907" s="51">
        <f>G6907/'Parc électrique'!$C$24</f>
        <v>0.74833333333333329</v>
      </c>
      <c r="I6907" s="14">
        <v>932</v>
      </c>
      <c r="J6907" s="14">
        <v>0</v>
      </c>
      <c r="K6907" s="14">
        <v>-1200</v>
      </c>
      <c r="L6907" s="14">
        <v>310</v>
      </c>
      <c r="M6907" s="14">
        <f>C6907-SUM(D6907:L6907)</f>
        <v>3989.8127322169603</v>
      </c>
      <c r="P6907" s="49">
        <f>D6908/('Parc électrique'!$C$22+'Parc électrique'!$C$23)</f>
        <v>0.18062500000000001</v>
      </c>
      <c r="Q6907" s="49">
        <f t="shared" si="535"/>
        <v>0.17606255065169332</v>
      </c>
      <c r="R6907" s="49">
        <f t="shared" si="536"/>
        <v>0.23446190231001696</v>
      </c>
    </row>
    <row r="6908" spans="1:18" x14ac:dyDescent="0.3">
      <c r="A6908" s="35">
        <f t="shared" si="539"/>
        <v>44303</v>
      </c>
      <c r="B6908" s="36">
        <v>0.70833333333333337</v>
      </c>
      <c r="C6908">
        <v>7460</v>
      </c>
      <c r="D6908">
        <v>1156</v>
      </c>
      <c r="E6908" s="49">
        <f t="shared" si="537"/>
        <v>0.17606255065169332</v>
      </c>
      <c r="F6908" s="49">
        <f t="shared" si="538"/>
        <v>0.23446190231001696</v>
      </c>
      <c r="G6908">
        <v>1698</v>
      </c>
      <c r="H6908" s="51">
        <f>G6908/'Parc électrique'!$C$24</f>
        <v>0.56599999999999995</v>
      </c>
      <c r="I6908" s="14">
        <v>932</v>
      </c>
      <c r="J6908" s="14">
        <v>0</v>
      </c>
      <c r="K6908" s="14">
        <v>-1200</v>
      </c>
      <c r="L6908" s="14">
        <v>309</v>
      </c>
      <c r="M6908" s="14">
        <f>C6908-SUM(D6908:L6908)</f>
        <v>4564.0234755470383</v>
      </c>
      <c r="P6908" s="49">
        <f>D6909/('Parc électrique'!$C$22+'Parc électrique'!$C$23)</f>
        <v>0.16062499999999999</v>
      </c>
      <c r="Q6908" s="49">
        <f t="shared" si="535"/>
        <v>0.15656773535462001</v>
      </c>
      <c r="R6908" s="49">
        <f t="shared" si="536"/>
        <v>0.20850072281548221</v>
      </c>
    </row>
    <row r="6909" spans="1:18" x14ac:dyDescent="0.3">
      <c r="A6909" s="35">
        <f t="shared" si="539"/>
        <v>44303</v>
      </c>
      <c r="B6909" s="36">
        <v>0.75</v>
      </c>
      <c r="C6909">
        <v>7685</v>
      </c>
      <c r="D6909">
        <v>1028</v>
      </c>
      <c r="E6909" s="49">
        <f t="shared" si="537"/>
        <v>0.15656773535462001</v>
      </c>
      <c r="F6909" s="49">
        <f t="shared" si="538"/>
        <v>0.20850072281548221</v>
      </c>
      <c r="G6909">
        <v>989</v>
      </c>
      <c r="H6909" s="51">
        <f>G6909/'Parc électrique'!$C$24</f>
        <v>0.32966666666666666</v>
      </c>
      <c r="I6909" s="14">
        <v>932</v>
      </c>
      <c r="J6909" s="14">
        <v>0</v>
      </c>
      <c r="K6909" s="14">
        <v>-376</v>
      </c>
      <c r="L6909" s="14">
        <v>310</v>
      </c>
      <c r="M6909" s="14">
        <f>C6909-SUM(D6909:L6909)</f>
        <v>4801.3052648751636</v>
      </c>
      <c r="P6909" s="49">
        <f>D6910/('Parc électrique'!$C$22+'Parc électrique'!$C$23)</f>
        <v>0.14937500000000001</v>
      </c>
      <c r="Q6909" s="49">
        <f t="shared" si="535"/>
        <v>0.14560190175001628</v>
      </c>
      <c r="R6909" s="49">
        <f t="shared" si="536"/>
        <v>0.19389755934980643</v>
      </c>
    </row>
    <row r="6910" spans="1:18" x14ac:dyDescent="0.3">
      <c r="A6910" s="35">
        <f t="shared" si="539"/>
        <v>44303</v>
      </c>
      <c r="B6910" s="36">
        <v>0.79166666666666663</v>
      </c>
      <c r="C6910">
        <v>7881</v>
      </c>
      <c r="D6910">
        <v>956</v>
      </c>
      <c r="E6910" s="49">
        <f t="shared" si="537"/>
        <v>0.14560190175001628</v>
      </c>
      <c r="F6910" s="49">
        <f t="shared" si="538"/>
        <v>0.19389755934980643</v>
      </c>
      <c r="G6910">
        <v>324</v>
      </c>
      <c r="H6910" s="51">
        <f>G6910/'Parc électrique'!$C$24</f>
        <v>0.108</v>
      </c>
      <c r="I6910" s="14">
        <v>932</v>
      </c>
      <c r="J6910" s="14">
        <v>0</v>
      </c>
      <c r="K6910" s="14">
        <v>561</v>
      </c>
      <c r="L6910" s="14">
        <v>306</v>
      </c>
      <c r="M6910" s="14">
        <f>C6910-SUM(D6910:L6910)</f>
        <v>4801.5525005388999</v>
      </c>
      <c r="P6910" s="49">
        <f>D6911/('Parc électrique'!$C$22+'Parc électrique'!$C$23)</f>
        <v>0.14421875000000001</v>
      </c>
      <c r="Q6910" s="49">
        <f t="shared" si="535"/>
        <v>0.14057589468123957</v>
      </c>
      <c r="R6910" s="49">
        <f t="shared" si="536"/>
        <v>0.18720444276137169</v>
      </c>
    </row>
    <row r="6911" spans="1:18" x14ac:dyDescent="0.3">
      <c r="A6911" s="35">
        <f t="shared" si="539"/>
        <v>44303</v>
      </c>
      <c r="B6911" s="36">
        <v>0.83333333333333337</v>
      </c>
      <c r="C6911">
        <v>7774</v>
      </c>
      <c r="D6911">
        <v>923</v>
      </c>
      <c r="E6911" s="49">
        <f t="shared" si="537"/>
        <v>0.14057589468123957</v>
      </c>
      <c r="F6911" s="49">
        <f t="shared" si="538"/>
        <v>0.18720444276137169</v>
      </c>
      <c r="G6911">
        <v>22</v>
      </c>
      <c r="H6911" s="51">
        <f>G6911/'Parc électrique'!$C$24</f>
        <v>7.3333333333333332E-3</v>
      </c>
      <c r="I6911" s="14">
        <v>932</v>
      </c>
      <c r="J6911" s="14">
        <v>0</v>
      </c>
      <c r="K6911" s="14">
        <v>706</v>
      </c>
      <c r="L6911" s="14">
        <v>309</v>
      </c>
      <c r="M6911" s="14">
        <f>C6911-SUM(D6911:L6911)</f>
        <v>4881.6648863292239</v>
      </c>
      <c r="P6911" s="49">
        <f>D6912/('Parc électrique'!$C$22+'Parc électrique'!$C$23)</f>
        <v>0.14265625000000001</v>
      </c>
      <c r="Q6911" s="49">
        <f t="shared" si="535"/>
        <v>0.13905286223615573</v>
      </c>
      <c r="R6911" s="49">
        <f t="shared" si="536"/>
        <v>0.18517622561336117</v>
      </c>
    </row>
    <row r="6912" spans="1:18" x14ac:dyDescent="0.3">
      <c r="A6912" s="35">
        <f t="shared" si="539"/>
        <v>44303</v>
      </c>
      <c r="B6912" s="36">
        <v>0.875</v>
      </c>
      <c r="C6912">
        <v>7697</v>
      </c>
      <c r="D6912">
        <v>913</v>
      </c>
      <c r="E6912" s="49">
        <f t="shared" si="537"/>
        <v>0.13905286223615573</v>
      </c>
      <c r="F6912" s="49">
        <f t="shared" si="538"/>
        <v>0.18517622561336117</v>
      </c>
      <c r="G6912">
        <v>0</v>
      </c>
      <c r="H6912" s="51">
        <f>G6912/'Parc électrique'!$C$24</f>
        <v>0</v>
      </c>
      <c r="I6912" s="14">
        <v>932</v>
      </c>
      <c r="J6912" s="14">
        <v>0</v>
      </c>
      <c r="K6912" s="14">
        <v>667</v>
      </c>
      <c r="L6912" s="14">
        <v>303</v>
      </c>
      <c r="M6912" s="14">
        <f>C6912-SUM(D6912:L6912)</f>
        <v>4881.6757709121503</v>
      </c>
      <c r="P6912" s="49">
        <f>D6913/('Parc électrique'!$C$22+'Parc électrique'!$C$23)</f>
        <v>0.15296874999999999</v>
      </c>
      <c r="Q6912" s="49">
        <f t="shared" si="535"/>
        <v>0.14910487637370912</v>
      </c>
      <c r="R6912" s="49">
        <f t="shared" si="536"/>
        <v>0.1985624587902306</v>
      </c>
    </row>
    <row r="6913" spans="1:18" x14ac:dyDescent="0.3">
      <c r="A6913" s="35">
        <f t="shared" si="539"/>
        <v>44303</v>
      </c>
      <c r="B6913" s="36">
        <v>0.91666666666666663</v>
      </c>
      <c r="C6913">
        <v>8045</v>
      </c>
      <c r="D6913">
        <v>979</v>
      </c>
      <c r="E6913" s="49">
        <f t="shared" si="537"/>
        <v>0.14910487637370912</v>
      </c>
      <c r="F6913" s="49">
        <f t="shared" si="538"/>
        <v>0.1985624587902306</v>
      </c>
      <c r="G6913">
        <v>0</v>
      </c>
      <c r="H6913" s="51">
        <f>G6913/'Parc électrique'!$C$24</f>
        <v>0</v>
      </c>
      <c r="I6913" s="14">
        <v>932</v>
      </c>
      <c r="J6913" s="14">
        <v>0</v>
      </c>
      <c r="K6913" s="14">
        <v>954</v>
      </c>
      <c r="L6913" s="14">
        <v>298</v>
      </c>
      <c r="M6913" s="14">
        <f>C6913-SUM(D6913:L6913)</f>
        <v>4881.6523326648366</v>
      </c>
      <c r="P6913" s="49">
        <f>D6914/('Parc électrique'!$C$22+'Parc électrique'!$C$23)</f>
        <v>0.155</v>
      </c>
      <c r="Q6913" s="49">
        <f t="shared" si="535"/>
        <v>0.15108481855231815</v>
      </c>
      <c r="R6913" s="49">
        <f t="shared" si="536"/>
        <v>0.20119914108264431</v>
      </c>
    </row>
    <row r="6914" spans="1:18" x14ac:dyDescent="0.3">
      <c r="A6914" s="35">
        <f t="shared" si="539"/>
        <v>44303</v>
      </c>
      <c r="B6914" s="36">
        <v>0.95833333333333337</v>
      </c>
      <c r="C6914">
        <v>8353</v>
      </c>
      <c r="D6914">
        <v>992</v>
      </c>
      <c r="E6914" s="49">
        <f t="shared" si="537"/>
        <v>0.15108481855231815</v>
      </c>
      <c r="F6914" s="49">
        <f t="shared" si="538"/>
        <v>0.20119914108264431</v>
      </c>
      <c r="G6914">
        <v>0</v>
      </c>
      <c r="H6914" s="51">
        <f>G6914/'Parc électrique'!$C$24</f>
        <v>0</v>
      </c>
      <c r="I6914" s="14">
        <v>932</v>
      </c>
      <c r="J6914" s="14">
        <v>0</v>
      </c>
      <c r="K6914" s="14">
        <v>1200</v>
      </c>
      <c r="L6914" s="14">
        <v>278</v>
      </c>
      <c r="M6914" s="14">
        <f>C6914-SUM(D6914:L6914)</f>
        <v>4950.6477160403647</v>
      </c>
      <c r="P6914" s="49">
        <f>D6915/('Parc électrique'!$C$22+'Parc électrique'!$C$23)</f>
        <v>0.1496875</v>
      </c>
      <c r="Q6914" s="49">
        <f t="shared" si="535"/>
        <v>0.14590650823903306</v>
      </c>
      <c r="R6914" s="49">
        <f t="shared" si="536"/>
        <v>0.19430320277940855</v>
      </c>
    </row>
    <row r="6915" spans="1:18" x14ac:dyDescent="0.3">
      <c r="A6915" s="35">
        <f t="shared" si="539"/>
        <v>44304</v>
      </c>
      <c r="B6915" s="36">
        <v>0</v>
      </c>
      <c r="C6915">
        <v>7862</v>
      </c>
      <c r="D6915">
        <v>958</v>
      </c>
      <c r="E6915" s="49">
        <f t="shared" si="537"/>
        <v>0.14590650823903306</v>
      </c>
      <c r="F6915" s="49">
        <f t="shared" si="538"/>
        <v>0.19430320277940855</v>
      </c>
      <c r="G6915">
        <v>0</v>
      </c>
      <c r="H6915" s="51">
        <f>G6915/'Parc électrique'!$C$24</f>
        <v>0</v>
      </c>
      <c r="I6915" s="14">
        <v>932</v>
      </c>
      <c r="J6915" s="14">
        <v>0</v>
      </c>
      <c r="K6915" s="14">
        <v>812</v>
      </c>
      <c r="L6915" s="14">
        <v>278</v>
      </c>
      <c r="M6915" s="14">
        <f>C6915-SUM(D6915:L6915)</f>
        <v>4881.6597902889816</v>
      </c>
      <c r="P6915" s="49">
        <f>D6916/('Parc électrique'!$C$22+'Parc électrique'!$C$23)</f>
        <v>0.16468749999999999</v>
      </c>
      <c r="Q6915" s="49">
        <f t="shared" ref="Q6915:Q6978" si="540">P6915/$T$3*$T$8</f>
        <v>0.16052761971183802</v>
      </c>
      <c r="R6915" s="49">
        <f t="shared" ref="R6915:R6978" si="541">P6915/$T$3*$T$4</f>
        <v>0.21377408740030956</v>
      </c>
    </row>
    <row r="6916" spans="1:18" x14ac:dyDescent="0.3">
      <c r="A6916" s="35">
        <f t="shared" si="539"/>
        <v>44304</v>
      </c>
      <c r="B6916" s="36">
        <v>4.1666666666666664E-2</v>
      </c>
      <c r="C6916">
        <v>7493</v>
      </c>
      <c r="D6916">
        <v>1054</v>
      </c>
      <c r="E6916" s="49">
        <f t="shared" ref="E6916:E6979" si="542">P6915/$T$3*$T$8</f>
        <v>0.16052761971183802</v>
      </c>
      <c r="F6916" s="49">
        <f t="shared" ref="F6916:F6979" si="543">P6915/$T$3*$T$4</f>
        <v>0.21377408740030956</v>
      </c>
      <c r="G6916">
        <v>0</v>
      </c>
      <c r="H6916" s="51">
        <f>G6916/'Parc électrique'!$C$24</f>
        <v>0</v>
      </c>
      <c r="I6916" s="14">
        <v>932</v>
      </c>
      <c r="J6916" s="14">
        <v>0</v>
      </c>
      <c r="K6916" s="14">
        <v>434</v>
      </c>
      <c r="L6916" s="14">
        <v>271</v>
      </c>
      <c r="M6916" s="14">
        <f>C6916-SUM(D6916:L6916)</f>
        <v>4801.625698292888</v>
      </c>
      <c r="P6916" s="49">
        <f>D6917/('Parc électrique'!$C$22+'Parc électrique'!$C$23)</f>
        <v>0.13203124999999999</v>
      </c>
      <c r="Q6916" s="49">
        <f t="shared" si="540"/>
        <v>0.12869624160958551</v>
      </c>
      <c r="R6916" s="49">
        <f t="shared" si="541"/>
        <v>0.17138434900688954</v>
      </c>
    </row>
    <row r="6917" spans="1:18" x14ac:dyDescent="0.3">
      <c r="A6917" s="35">
        <f t="shared" si="539"/>
        <v>44304</v>
      </c>
      <c r="B6917" s="36">
        <v>8.3333333333333329E-2</v>
      </c>
      <c r="C6917">
        <v>7137</v>
      </c>
      <c r="D6917">
        <v>845</v>
      </c>
      <c r="E6917" s="49">
        <f t="shared" si="542"/>
        <v>0.12869624160958551</v>
      </c>
      <c r="F6917" s="49">
        <f t="shared" si="543"/>
        <v>0.17138434900688954</v>
      </c>
      <c r="G6917">
        <v>0</v>
      </c>
      <c r="H6917" s="51">
        <f>G6917/'Parc électrique'!$C$24</f>
        <v>0</v>
      </c>
      <c r="I6917" s="14">
        <v>932</v>
      </c>
      <c r="J6917" s="14">
        <v>0</v>
      </c>
      <c r="K6917" s="14">
        <v>288</v>
      </c>
      <c r="L6917" s="14">
        <v>270</v>
      </c>
      <c r="M6917" s="14">
        <f>C6917-SUM(D6917:L6917)</f>
        <v>4801.6999194093842</v>
      </c>
      <c r="P6917" s="49">
        <f>D6918/('Parc électrique'!$C$22+'Parc électrique'!$C$23)</f>
        <v>0.1228125</v>
      </c>
      <c r="Q6917" s="49">
        <f t="shared" si="540"/>
        <v>0.11971035018359079</v>
      </c>
      <c r="R6917" s="49">
        <f t="shared" si="541"/>
        <v>0.15941786783362746</v>
      </c>
    </row>
    <row r="6918" spans="1:18" x14ac:dyDescent="0.3">
      <c r="A6918" s="35">
        <f t="shared" si="539"/>
        <v>44304</v>
      </c>
      <c r="B6918" s="36">
        <v>0.125</v>
      </c>
      <c r="C6918">
        <v>6659</v>
      </c>
      <c r="D6918">
        <v>786</v>
      </c>
      <c r="E6918" s="49">
        <f t="shared" si="542"/>
        <v>0.11971035018359079</v>
      </c>
      <c r="F6918" s="49">
        <f t="shared" si="543"/>
        <v>0.15941786783362746</v>
      </c>
      <c r="G6918">
        <v>0</v>
      </c>
      <c r="H6918" s="51">
        <f>G6918/'Parc électrique'!$C$24</f>
        <v>0</v>
      </c>
      <c r="I6918" s="14">
        <v>932</v>
      </c>
      <c r="J6918" s="14">
        <v>0</v>
      </c>
      <c r="K6918" s="14">
        <v>0</v>
      </c>
      <c r="L6918" s="14">
        <v>272</v>
      </c>
      <c r="M6918" s="14">
        <f>C6918-SUM(D6918:L6918)</f>
        <v>4668.7208717819831</v>
      </c>
      <c r="P6918" s="49">
        <f>D6919/('Parc électrique'!$C$22+'Parc électrique'!$C$23)</f>
        <v>0.11953125000000001</v>
      </c>
      <c r="Q6918" s="49">
        <f t="shared" si="540"/>
        <v>0.11651198204891471</v>
      </c>
      <c r="R6918" s="49">
        <f t="shared" si="541"/>
        <v>0.15515861182280535</v>
      </c>
    </row>
    <row r="6919" spans="1:18" x14ac:dyDescent="0.3">
      <c r="A6919" s="35">
        <f t="shared" si="539"/>
        <v>44304</v>
      </c>
      <c r="B6919" s="36">
        <v>0.16666666666666666</v>
      </c>
      <c r="C6919">
        <v>6432</v>
      </c>
      <c r="D6919">
        <v>765</v>
      </c>
      <c r="E6919" s="49">
        <f t="shared" si="542"/>
        <v>0.11651198204891471</v>
      </c>
      <c r="F6919" s="49">
        <f t="shared" si="543"/>
        <v>0.15515861182280535</v>
      </c>
      <c r="G6919">
        <v>0</v>
      </c>
      <c r="H6919" s="51">
        <f>G6919/'Parc électrique'!$C$24</f>
        <v>0</v>
      </c>
      <c r="I6919" s="14">
        <v>932</v>
      </c>
      <c r="J6919" s="14">
        <v>0</v>
      </c>
      <c r="K6919" s="14">
        <v>0</v>
      </c>
      <c r="L6919" s="14">
        <v>280</v>
      </c>
      <c r="M6919" s="14">
        <f>C6919-SUM(D6919:L6919)</f>
        <v>4454.7283294061281</v>
      </c>
      <c r="P6919" s="49">
        <f>D6920/('Parc électrique'!$C$22+'Parc électrique'!$C$23)</f>
        <v>0.10328125</v>
      </c>
      <c r="Q6919" s="49">
        <f t="shared" si="540"/>
        <v>0.10067244462004263</v>
      </c>
      <c r="R6919" s="49">
        <f t="shared" si="541"/>
        <v>0.13406515348349587</v>
      </c>
    </row>
    <row r="6920" spans="1:18" x14ac:dyDescent="0.3">
      <c r="A6920" s="35">
        <f t="shared" si="539"/>
        <v>44304</v>
      </c>
      <c r="B6920" s="36">
        <v>0.20833333333333334</v>
      </c>
      <c r="C6920">
        <v>6449</v>
      </c>
      <c r="D6920">
        <v>661</v>
      </c>
      <c r="E6920" s="49">
        <f t="shared" si="542"/>
        <v>0.10067244462004263</v>
      </c>
      <c r="F6920" s="49">
        <f t="shared" si="543"/>
        <v>0.13406515348349587</v>
      </c>
      <c r="G6920">
        <v>0</v>
      </c>
      <c r="H6920" s="51">
        <f>G6920/'Parc électrique'!$C$24</f>
        <v>0</v>
      </c>
      <c r="I6920" s="14">
        <v>932</v>
      </c>
      <c r="J6920" s="14">
        <v>0</v>
      </c>
      <c r="K6920" s="14">
        <v>0</v>
      </c>
      <c r="L6920" s="14">
        <v>295</v>
      </c>
      <c r="M6920" s="14">
        <f>C6920-SUM(D6920:L6920)</f>
        <v>4560.7652624018965</v>
      </c>
      <c r="P6920" s="49">
        <f>D6921/('Parc électrique'!$C$22+'Parc électrique'!$C$23)</f>
        <v>0.12625</v>
      </c>
      <c r="Q6920" s="49">
        <f t="shared" si="540"/>
        <v>0.12306102156277526</v>
      </c>
      <c r="R6920" s="49">
        <f t="shared" si="541"/>
        <v>0.16387994555925062</v>
      </c>
    </row>
    <row r="6921" spans="1:18" x14ac:dyDescent="0.3">
      <c r="A6921" s="35">
        <f t="shared" si="539"/>
        <v>44304</v>
      </c>
      <c r="B6921" s="36">
        <v>0.25</v>
      </c>
      <c r="C6921">
        <v>6599</v>
      </c>
      <c r="D6921">
        <v>808</v>
      </c>
      <c r="E6921" s="49">
        <f t="shared" si="542"/>
        <v>0.12306102156277526</v>
      </c>
      <c r="F6921" s="49">
        <f t="shared" si="543"/>
        <v>0.16387994555925062</v>
      </c>
      <c r="G6921">
        <v>1</v>
      </c>
      <c r="H6921" s="51">
        <f>G6921/'Parc électrique'!$C$24</f>
        <v>3.3333333333333332E-4</v>
      </c>
      <c r="I6921" s="14">
        <v>932</v>
      </c>
      <c r="J6921" s="14">
        <v>0</v>
      </c>
      <c r="K6921" s="14">
        <v>0</v>
      </c>
      <c r="L6921" s="14">
        <v>312</v>
      </c>
      <c r="M6921" s="14">
        <f>C6921-SUM(D6921:L6921)</f>
        <v>4545.7127256995445</v>
      </c>
      <c r="P6921" s="49">
        <f>D6922/('Parc électrique'!$C$22+'Parc électrique'!$C$23)</f>
        <v>0.13265625</v>
      </c>
      <c r="Q6921" s="49">
        <f t="shared" si="540"/>
        <v>0.12930545458761905</v>
      </c>
      <c r="R6921" s="49">
        <f t="shared" si="541"/>
        <v>0.17219563586609377</v>
      </c>
    </row>
    <row r="6922" spans="1:18" x14ac:dyDescent="0.3">
      <c r="A6922" s="35">
        <f t="shared" si="539"/>
        <v>44304</v>
      </c>
      <c r="B6922" s="36">
        <v>0.29166666666666669</v>
      </c>
      <c r="C6922">
        <v>6647</v>
      </c>
      <c r="D6922">
        <v>849</v>
      </c>
      <c r="E6922" s="49">
        <f t="shared" si="542"/>
        <v>0.12930545458761905</v>
      </c>
      <c r="F6922" s="49">
        <f t="shared" si="543"/>
        <v>0.17219563586609377</v>
      </c>
      <c r="G6922">
        <v>84</v>
      </c>
      <c r="H6922" s="51">
        <f>G6922/'Parc électrique'!$C$24</f>
        <v>2.8000000000000001E-2</v>
      </c>
      <c r="I6922" s="14">
        <v>932</v>
      </c>
      <c r="J6922" s="14">
        <v>0</v>
      </c>
      <c r="K6922" s="14">
        <v>0</v>
      </c>
      <c r="L6922" s="14">
        <v>326</v>
      </c>
      <c r="M6922" s="14">
        <f>C6922-SUM(D6922:L6922)</f>
        <v>4455.670498909546</v>
      </c>
      <c r="P6922" s="49">
        <f>D6923/('Parc électrique'!$C$22+'Parc électrique'!$C$23)</f>
        <v>0.13296875</v>
      </c>
      <c r="Q6922" s="49">
        <f t="shared" si="540"/>
        <v>0.12961006107663581</v>
      </c>
      <c r="R6922" s="49">
        <f t="shared" si="541"/>
        <v>0.17260127929569588</v>
      </c>
    </row>
    <row r="6923" spans="1:18" x14ac:dyDescent="0.3">
      <c r="A6923" s="35">
        <f t="shared" si="539"/>
        <v>44304</v>
      </c>
      <c r="B6923" s="36">
        <v>0.33333333333333331</v>
      </c>
      <c r="C6923">
        <v>7090</v>
      </c>
      <c r="D6923">
        <v>851</v>
      </c>
      <c r="E6923" s="49">
        <f t="shared" si="542"/>
        <v>0.12961006107663581</v>
      </c>
      <c r="F6923" s="49">
        <f t="shared" si="543"/>
        <v>0.17260127929569588</v>
      </c>
      <c r="G6923">
        <v>496</v>
      </c>
      <c r="H6923" s="51">
        <f>G6923/'Parc électrique'!$C$24</f>
        <v>0.16533333333333333</v>
      </c>
      <c r="I6923" s="14">
        <v>932</v>
      </c>
      <c r="J6923" s="14">
        <v>0</v>
      </c>
      <c r="K6923" s="14">
        <v>0</v>
      </c>
      <c r="L6923" s="14">
        <v>331</v>
      </c>
      <c r="M6923" s="14">
        <f>C6923-SUM(D6923:L6923)</f>
        <v>4479.5324553262944</v>
      </c>
      <c r="P6923" s="49">
        <f>D6924/('Parc électrique'!$C$22+'Parc électrique'!$C$23)</f>
        <v>0.16296875</v>
      </c>
      <c r="Q6923" s="49">
        <f t="shared" si="540"/>
        <v>0.1588522840222458</v>
      </c>
      <c r="R6923" s="49">
        <f t="shared" si="541"/>
        <v>0.211543048537498</v>
      </c>
    </row>
    <row r="6924" spans="1:18" x14ac:dyDescent="0.3">
      <c r="A6924" s="35">
        <f t="shared" si="539"/>
        <v>44304</v>
      </c>
      <c r="B6924" s="36">
        <v>0.375</v>
      </c>
      <c r="C6924">
        <v>7446</v>
      </c>
      <c r="D6924">
        <v>1043</v>
      </c>
      <c r="E6924" s="49">
        <f t="shared" si="542"/>
        <v>0.1588522840222458</v>
      </c>
      <c r="F6924" s="49">
        <f t="shared" si="543"/>
        <v>0.211543048537498</v>
      </c>
      <c r="G6924">
        <v>1207</v>
      </c>
      <c r="H6924" s="51">
        <f>G6924/'Parc électrique'!$C$24</f>
        <v>0.40233333333333332</v>
      </c>
      <c r="I6924" s="14">
        <v>932</v>
      </c>
      <c r="J6924" s="14">
        <v>0</v>
      </c>
      <c r="K6924" s="14">
        <v>0</v>
      </c>
      <c r="L6924" s="14">
        <v>326</v>
      </c>
      <c r="M6924" s="14">
        <f>C6924-SUM(D6924:L6924)</f>
        <v>3937.2272713341067</v>
      </c>
      <c r="P6924" s="49">
        <f>D6925/('Parc électrique'!$C$22+'Parc électrique'!$C$23)</f>
        <v>0.16609375000000001</v>
      </c>
      <c r="Q6924" s="49">
        <f t="shared" si="540"/>
        <v>0.1618983489124135</v>
      </c>
      <c r="R6924" s="49">
        <f t="shared" si="541"/>
        <v>0.21559948283351907</v>
      </c>
    </row>
    <row r="6925" spans="1:18" x14ac:dyDescent="0.3">
      <c r="A6925" s="35">
        <f t="shared" si="539"/>
        <v>44304</v>
      </c>
      <c r="B6925" s="36">
        <v>0.41666666666666669</v>
      </c>
      <c r="C6925">
        <v>7653</v>
      </c>
      <c r="D6925">
        <v>1063</v>
      </c>
      <c r="E6925" s="49">
        <f t="shared" si="542"/>
        <v>0.1618983489124135</v>
      </c>
      <c r="F6925" s="49">
        <f t="shared" si="543"/>
        <v>0.21559948283351907</v>
      </c>
      <c r="G6925">
        <v>1823</v>
      </c>
      <c r="H6925" s="51">
        <f>G6925/'Parc électrique'!$C$24</f>
        <v>0.60766666666666669</v>
      </c>
      <c r="I6925" s="14">
        <v>932</v>
      </c>
      <c r="J6925" s="14">
        <v>0</v>
      </c>
      <c r="K6925" s="14">
        <v>0</v>
      </c>
      <c r="L6925" s="14">
        <v>321</v>
      </c>
      <c r="M6925" s="14">
        <f>C6925-SUM(D6925:L6925)</f>
        <v>3513.0148355015872</v>
      </c>
      <c r="P6925" s="49">
        <f>D6926/('Parc électrique'!$C$22+'Parc électrique'!$C$23)</f>
        <v>0.18515624999999999</v>
      </c>
      <c r="Q6925" s="49">
        <f t="shared" si="540"/>
        <v>0.18047934474243649</v>
      </c>
      <c r="R6925" s="49">
        <f t="shared" si="541"/>
        <v>0.2403437320392475</v>
      </c>
    </row>
    <row r="6926" spans="1:18" x14ac:dyDescent="0.3">
      <c r="A6926" s="35">
        <f t="shared" si="539"/>
        <v>44304</v>
      </c>
      <c r="B6926" s="36">
        <v>0.45833333333333331</v>
      </c>
      <c r="C6926">
        <v>7815</v>
      </c>
      <c r="D6926">
        <v>1185</v>
      </c>
      <c r="E6926" s="49">
        <f t="shared" si="542"/>
        <v>0.18047934474243649</v>
      </c>
      <c r="F6926" s="49">
        <f t="shared" si="543"/>
        <v>0.2403437320392475</v>
      </c>
      <c r="G6926">
        <v>2200</v>
      </c>
      <c r="H6926" s="51">
        <f>G6926/'Parc électrique'!$C$24</f>
        <v>0.73333333333333328</v>
      </c>
      <c r="I6926" s="14">
        <v>932</v>
      </c>
      <c r="J6926" s="14">
        <v>0</v>
      </c>
      <c r="K6926" s="14">
        <v>-532</v>
      </c>
      <c r="L6926" s="14">
        <v>320</v>
      </c>
      <c r="M6926" s="14">
        <f>C6926-SUM(D6926:L6926)</f>
        <v>3708.8458435898847</v>
      </c>
      <c r="P6926" s="49">
        <f>D6927/('Parc électrique'!$C$22+'Parc électrique'!$C$23)</f>
        <v>0.18953125000000001</v>
      </c>
      <c r="Q6926" s="49">
        <f t="shared" si="540"/>
        <v>0.18474383558867127</v>
      </c>
      <c r="R6926" s="49">
        <f t="shared" si="541"/>
        <v>0.24602274005367697</v>
      </c>
    </row>
    <row r="6927" spans="1:18" x14ac:dyDescent="0.3">
      <c r="A6927" s="35">
        <f t="shared" si="539"/>
        <v>44304</v>
      </c>
      <c r="B6927" s="36">
        <v>0.5</v>
      </c>
      <c r="C6927">
        <v>8161</v>
      </c>
      <c r="D6927">
        <v>1213</v>
      </c>
      <c r="E6927" s="49">
        <f t="shared" si="542"/>
        <v>0.18474383558867127</v>
      </c>
      <c r="F6927" s="49">
        <f t="shared" si="543"/>
        <v>0.24602274005367697</v>
      </c>
      <c r="G6927">
        <v>2453</v>
      </c>
      <c r="H6927" s="51">
        <f>G6927/'Parc électrique'!$C$24</f>
        <v>0.81766666666666665</v>
      </c>
      <c r="I6927" s="14">
        <v>932</v>
      </c>
      <c r="J6927" s="14">
        <v>0</v>
      </c>
      <c r="K6927" s="14">
        <v>0</v>
      </c>
      <c r="L6927" s="14">
        <v>318</v>
      </c>
      <c r="M6927" s="14">
        <f>C6927-SUM(D6927:L6927)</f>
        <v>3243.7515667576909</v>
      </c>
      <c r="P6927" s="49">
        <f>D6928/('Parc électrique'!$C$22+'Parc électrique'!$C$23)</f>
        <v>0.21390624999999999</v>
      </c>
      <c r="Q6927" s="49">
        <f t="shared" si="540"/>
        <v>0.20850314173197937</v>
      </c>
      <c r="R6927" s="49">
        <f t="shared" si="541"/>
        <v>0.27766292756264122</v>
      </c>
    </row>
    <row r="6928" spans="1:18" x14ac:dyDescent="0.3">
      <c r="A6928" s="35">
        <f t="shared" si="539"/>
        <v>44304</v>
      </c>
      <c r="B6928" s="36">
        <v>0.54166666666666663</v>
      </c>
      <c r="C6928">
        <v>7753</v>
      </c>
      <c r="D6928">
        <v>1369</v>
      </c>
      <c r="E6928" s="49">
        <f t="shared" si="542"/>
        <v>0.20850314173197937</v>
      </c>
      <c r="F6928" s="49">
        <f t="shared" si="543"/>
        <v>0.27766292756264122</v>
      </c>
      <c r="G6928">
        <v>2577</v>
      </c>
      <c r="H6928" s="51">
        <f>G6928/'Parc électrique'!$C$24</f>
        <v>0.85899999999999999</v>
      </c>
      <c r="I6928" s="14">
        <v>932</v>
      </c>
      <c r="J6928" s="14">
        <v>0</v>
      </c>
      <c r="K6928" s="14">
        <v>-490</v>
      </c>
      <c r="L6928" s="14">
        <v>312</v>
      </c>
      <c r="M6928" s="14">
        <f>C6928-SUM(D6928:L6928)</f>
        <v>3051.6548339307046</v>
      </c>
      <c r="P6928" s="49">
        <f>D6929/('Parc électrique'!$C$22+'Parc électrique'!$C$23)</f>
        <v>0.2384375</v>
      </c>
      <c r="Q6928" s="49">
        <f t="shared" si="540"/>
        <v>0.23241475111979584</v>
      </c>
      <c r="R6928" s="49">
        <f t="shared" si="541"/>
        <v>0.30950593678640648</v>
      </c>
    </row>
    <row r="6929" spans="1:18" x14ac:dyDescent="0.3">
      <c r="A6929" s="35">
        <f t="shared" si="539"/>
        <v>44304</v>
      </c>
      <c r="B6929" s="36">
        <v>0.58333333333333337</v>
      </c>
      <c r="C6929">
        <v>7363</v>
      </c>
      <c r="D6929">
        <v>1526</v>
      </c>
      <c r="E6929" s="49">
        <f t="shared" si="542"/>
        <v>0.23241475111979584</v>
      </c>
      <c r="F6929" s="49">
        <f t="shared" si="543"/>
        <v>0.30950593678640648</v>
      </c>
      <c r="G6929">
        <v>2544</v>
      </c>
      <c r="H6929" s="51">
        <f>G6929/'Parc électrique'!$C$24</f>
        <v>0.84799999999999998</v>
      </c>
      <c r="I6929" s="14">
        <v>932</v>
      </c>
      <c r="J6929" s="14">
        <v>0</v>
      </c>
      <c r="K6929" s="14">
        <v>-1001</v>
      </c>
      <c r="L6929" s="14">
        <v>309</v>
      </c>
      <c r="M6929" s="14">
        <f>C6929-SUM(D6929:L6929)</f>
        <v>3051.6100793120941</v>
      </c>
      <c r="P6929" s="49">
        <f>D6930/('Parc électrique'!$C$22+'Parc électrique'!$C$23)</f>
        <v>0.26374999999999998</v>
      </c>
      <c r="Q6929" s="49">
        <f t="shared" si="540"/>
        <v>0.25708787673015426</v>
      </c>
      <c r="R6929" s="49">
        <f t="shared" si="541"/>
        <v>0.34236305458417704</v>
      </c>
    </row>
    <row r="6930" spans="1:18" x14ac:dyDescent="0.3">
      <c r="A6930" s="35">
        <f t="shared" si="539"/>
        <v>44304</v>
      </c>
      <c r="B6930" s="36">
        <v>0.625</v>
      </c>
      <c r="C6930">
        <v>7087</v>
      </c>
      <c r="D6930">
        <v>1688</v>
      </c>
      <c r="E6930" s="49">
        <f t="shared" si="542"/>
        <v>0.25708787673015426</v>
      </c>
      <c r="F6930" s="49">
        <f t="shared" si="543"/>
        <v>0.34236305458417704</v>
      </c>
      <c r="G6930">
        <v>2387</v>
      </c>
      <c r="H6930" s="51">
        <f>G6930/'Parc électrique'!$C$24</f>
        <v>0.79566666666666663</v>
      </c>
      <c r="I6930" s="14">
        <v>932</v>
      </c>
      <c r="J6930" s="14">
        <v>0</v>
      </c>
      <c r="K6930" s="14">
        <v>-1200</v>
      </c>
      <c r="L6930" s="14">
        <v>305</v>
      </c>
      <c r="M6930" s="14">
        <f>C6930-SUM(D6930:L6930)</f>
        <v>2973.604882402019</v>
      </c>
      <c r="P6930" s="49">
        <f>D6931/('Parc électrique'!$C$22+'Parc électrique'!$C$23)</f>
        <v>0.27500000000000002</v>
      </c>
      <c r="Q6930" s="49">
        <f t="shared" si="540"/>
        <v>0.26805371033475806</v>
      </c>
      <c r="R6930" s="49">
        <f t="shared" si="541"/>
        <v>0.35696621804985285</v>
      </c>
    </row>
    <row r="6931" spans="1:18" x14ac:dyDescent="0.3">
      <c r="A6931" s="35">
        <f t="shared" si="539"/>
        <v>44304</v>
      </c>
      <c r="B6931" s="36">
        <v>0.66666666666666663</v>
      </c>
      <c r="C6931">
        <v>6930</v>
      </c>
      <c r="D6931">
        <v>1760</v>
      </c>
      <c r="E6931" s="49">
        <f t="shared" si="542"/>
        <v>0.26805371033475806</v>
      </c>
      <c r="F6931" s="49">
        <f t="shared" si="543"/>
        <v>0.35696621804985285</v>
      </c>
      <c r="G6931">
        <v>2041</v>
      </c>
      <c r="H6931" s="51">
        <f>G6931/'Parc électrique'!$C$24</f>
        <v>0.68033333333333335</v>
      </c>
      <c r="I6931" s="14">
        <v>932</v>
      </c>
      <c r="J6931" s="14">
        <v>0</v>
      </c>
      <c r="K6931" s="14">
        <v>-1163</v>
      </c>
      <c r="L6931" s="14">
        <v>307</v>
      </c>
      <c r="M6931" s="14">
        <f>C6931-SUM(D6931:L6931)</f>
        <v>3051.6946467382822</v>
      </c>
      <c r="P6931" s="49">
        <f>D6932/('Parc électrique'!$C$22+'Parc électrique'!$C$23)</f>
        <v>0.23953125</v>
      </c>
      <c r="Q6931" s="49">
        <f t="shared" si="540"/>
        <v>0.23348087383135455</v>
      </c>
      <c r="R6931" s="49">
        <f t="shared" si="541"/>
        <v>0.31092568879001387</v>
      </c>
    </row>
    <row r="6932" spans="1:18" x14ac:dyDescent="0.3">
      <c r="A6932" s="35">
        <f t="shared" si="539"/>
        <v>44304</v>
      </c>
      <c r="B6932" s="36">
        <v>0.70833333333333337</v>
      </c>
      <c r="C6932">
        <v>6920</v>
      </c>
      <c r="D6932">
        <v>1533</v>
      </c>
      <c r="E6932" s="49">
        <f t="shared" si="542"/>
        <v>0.23348087383135455</v>
      </c>
      <c r="F6932" s="49">
        <f t="shared" si="543"/>
        <v>0.31092568879001387</v>
      </c>
      <c r="G6932">
        <v>1575</v>
      </c>
      <c r="H6932" s="51">
        <f>G6932/'Parc électrique'!$C$24</f>
        <v>0.52500000000000002</v>
      </c>
      <c r="I6932" s="14">
        <v>932</v>
      </c>
      <c r="J6932" s="14">
        <v>0</v>
      </c>
      <c r="K6932" s="14">
        <v>-479</v>
      </c>
      <c r="L6932" s="14">
        <v>306</v>
      </c>
      <c r="M6932" s="14">
        <f>C6932-SUM(D6932:L6932)</f>
        <v>3051.9305934373783</v>
      </c>
      <c r="P6932" s="49">
        <f>D6933/('Parc électrique'!$C$22+'Parc électrique'!$C$23)</f>
        <v>0.22234375000000001</v>
      </c>
      <c r="Q6932" s="49">
        <f t="shared" si="540"/>
        <v>0.21672751693543219</v>
      </c>
      <c r="R6932" s="49">
        <f t="shared" si="541"/>
        <v>0.28861530016189807</v>
      </c>
    </row>
    <row r="6933" spans="1:18" x14ac:dyDescent="0.3">
      <c r="A6933" s="35">
        <f t="shared" si="539"/>
        <v>44304</v>
      </c>
      <c r="B6933" s="36">
        <v>0.75</v>
      </c>
      <c r="C6933">
        <v>7243</v>
      </c>
      <c r="D6933">
        <v>1423</v>
      </c>
      <c r="E6933" s="49">
        <f t="shared" si="542"/>
        <v>0.21672751693543219</v>
      </c>
      <c r="F6933" s="49">
        <f t="shared" si="543"/>
        <v>0.28861530016189807</v>
      </c>
      <c r="G6933">
        <v>896</v>
      </c>
      <c r="H6933" s="51">
        <f>G6933/'Parc électrique'!$C$24</f>
        <v>0.29866666666666669</v>
      </c>
      <c r="I6933" s="14">
        <v>932</v>
      </c>
      <c r="J6933" s="14">
        <v>0</v>
      </c>
      <c r="K6933" s="14">
        <v>0</v>
      </c>
      <c r="L6933" s="14">
        <v>307</v>
      </c>
      <c r="M6933" s="14">
        <f>C6933-SUM(D6933:L6933)</f>
        <v>3684.1959905162362</v>
      </c>
      <c r="P6933" s="49">
        <f>D6934/('Parc électrique'!$C$22+'Parc électrique'!$C$23)</f>
        <v>0.21359375</v>
      </c>
      <c r="Q6933" s="49">
        <f t="shared" si="540"/>
        <v>0.20819853524296258</v>
      </c>
      <c r="R6933" s="49">
        <f t="shared" si="541"/>
        <v>0.27725728413303907</v>
      </c>
    </row>
    <row r="6934" spans="1:18" x14ac:dyDescent="0.3">
      <c r="A6934" s="35">
        <f t="shared" si="539"/>
        <v>44304</v>
      </c>
      <c r="B6934" s="36">
        <v>0.79166666666666663</v>
      </c>
      <c r="C6934">
        <v>7571</v>
      </c>
      <c r="D6934">
        <v>1367</v>
      </c>
      <c r="E6934" s="49">
        <f t="shared" si="542"/>
        <v>0.20819853524296258</v>
      </c>
      <c r="F6934" s="49">
        <f t="shared" si="543"/>
        <v>0.27725728413303907</v>
      </c>
      <c r="G6934">
        <v>293</v>
      </c>
      <c r="H6934" s="51">
        <f>G6934/'Parc électrique'!$C$24</f>
        <v>9.7666666666666666E-2</v>
      </c>
      <c r="I6934" s="14">
        <v>932</v>
      </c>
      <c r="J6934" s="14">
        <v>0</v>
      </c>
      <c r="K6934" s="14">
        <v>0</v>
      </c>
      <c r="L6934" s="14">
        <v>304</v>
      </c>
      <c r="M6934" s="14">
        <f>C6934-SUM(D6934:L6934)</f>
        <v>4674.4168775139578</v>
      </c>
      <c r="P6934" s="49">
        <f>D6935/('Parc électrique'!$C$22+'Parc électrique'!$C$23)</f>
        <v>0.20265625000000001</v>
      </c>
      <c r="Q6934" s="49">
        <f t="shared" si="540"/>
        <v>0.19753730812737563</v>
      </c>
      <c r="R6934" s="49">
        <f t="shared" si="541"/>
        <v>0.26305976409696541</v>
      </c>
    </row>
    <row r="6935" spans="1:18" x14ac:dyDescent="0.3">
      <c r="A6935" s="35">
        <f t="shared" si="539"/>
        <v>44304</v>
      </c>
      <c r="B6935" s="36">
        <v>0.83333333333333337</v>
      </c>
      <c r="C6935">
        <v>7679</v>
      </c>
      <c r="D6935">
        <v>1297</v>
      </c>
      <c r="E6935" s="49">
        <f t="shared" si="542"/>
        <v>0.19753730812737563</v>
      </c>
      <c r="F6935" s="49">
        <f t="shared" si="543"/>
        <v>0.26305976409696541</v>
      </c>
      <c r="G6935">
        <v>16</v>
      </c>
      <c r="H6935" s="51">
        <f>G6935/'Parc électrique'!$C$24</f>
        <v>5.3333333333333332E-3</v>
      </c>
      <c r="I6935" s="14">
        <v>932</v>
      </c>
      <c r="J6935" s="14">
        <v>0</v>
      </c>
      <c r="K6935" s="14">
        <v>326</v>
      </c>
      <c r="L6935" s="14">
        <v>306</v>
      </c>
      <c r="M6935" s="14">
        <f>C6935-SUM(D6935:L6935)</f>
        <v>4801.5340695944424</v>
      </c>
      <c r="P6935" s="49">
        <f>D6936/('Parc électrique'!$C$22+'Parc électrique'!$C$23)</f>
        <v>0.16390625</v>
      </c>
      <c r="Q6935" s="49">
        <f t="shared" si="540"/>
        <v>0.1597661034892961</v>
      </c>
      <c r="R6935" s="49">
        <f t="shared" si="541"/>
        <v>0.21275997882630435</v>
      </c>
    </row>
    <row r="6936" spans="1:18" x14ac:dyDescent="0.3">
      <c r="A6936" s="35">
        <f t="shared" si="539"/>
        <v>44304</v>
      </c>
      <c r="B6936" s="36">
        <v>0.875</v>
      </c>
      <c r="C6936">
        <v>7678</v>
      </c>
      <c r="D6936">
        <v>1049</v>
      </c>
      <c r="E6936" s="49">
        <f t="shared" si="542"/>
        <v>0.1597661034892961</v>
      </c>
      <c r="F6936" s="49">
        <f t="shared" si="543"/>
        <v>0.21275997882630435</v>
      </c>
      <c r="G6936">
        <v>0</v>
      </c>
      <c r="H6936" s="51">
        <f>G6936/'Parc électrique'!$C$24</f>
        <v>0</v>
      </c>
      <c r="I6936" s="14">
        <v>932</v>
      </c>
      <c r="J6936" s="14">
        <v>0</v>
      </c>
      <c r="K6936" s="14">
        <v>515</v>
      </c>
      <c r="L6936" s="14">
        <v>300</v>
      </c>
      <c r="M6936" s="14">
        <f>C6936-SUM(D6936:L6936)</f>
        <v>4881.6274739176843</v>
      </c>
      <c r="P6936" s="49">
        <f>D6937/('Parc électrique'!$C$22+'Parc électrique'!$C$23)</f>
        <v>0.15406249999999999</v>
      </c>
      <c r="Q6936" s="49">
        <f t="shared" si="540"/>
        <v>0.15017099908526782</v>
      </c>
      <c r="R6936" s="49">
        <f t="shared" si="541"/>
        <v>0.19998221079383799</v>
      </c>
    </row>
    <row r="6937" spans="1:18" x14ac:dyDescent="0.3">
      <c r="A6937" s="35">
        <f t="shared" si="539"/>
        <v>44304</v>
      </c>
      <c r="B6937" s="36">
        <v>0.91666666666666663</v>
      </c>
      <c r="C6937">
        <v>7957</v>
      </c>
      <c r="D6937">
        <v>986</v>
      </c>
      <c r="E6937" s="49">
        <f t="shared" si="542"/>
        <v>0.15017099908526782</v>
      </c>
      <c r="F6937" s="49">
        <f t="shared" si="543"/>
        <v>0.19998221079383799</v>
      </c>
      <c r="G6937">
        <v>0</v>
      </c>
      <c r="H6937" s="51">
        <f>G6937/'Parc électrique'!$C$24</f>
        <v>0</v>
      </c>
      <c r="I6937" s="14">
        <v>932</v>
      </c>
      <c r="J6937" s="14">
        <v>0</v>
      </c>
      <c r="K6937" s="14">
        <v>862</v>
      </c>
      <c r="L6937" s="14">
        <v>295</v>
      </c>
      <c r="M6937" s="14">
        <f>C6937-SUM(D6937:L6937)</f>
        <v>4881.649846790121</v>
      </c>
      <c r="P6937" s="49">
        <f>D6938/('Parc électrique'!$C$22+'Parc électrique'!$C$23)</f>
        <v>0.2215625</v>
      </c>
      <c r="Q6937" s="49">
        <f t="shared" si="540"/>
        <v>0.21596600071289024</v>
      </c>
      <c r="R6937" s="49">
        <f t="shared" si="541"/>
        <v>0.28760119158789277</v>
      </c>
    </row>
    <row r="6938" spans="1:18" x14ac:dyDescent="0.3">
      <c r="A6938" s="35">
        <f t="shared" si="539"/>
        <v>44304</v>
      </c>
      <c r="B6938" s="36">
        <v>0.95833333333333337</v>
      </c>
      <c r="C6938">
        <v>8165</v>
      </c>
      <c r="D6938">
        <v>1418</v>
      </c>
      <c r="E6938" s="49">
        <f t="shared" si="542"/>
        <v>0.21596600071289024</v>
      </c>
      <c r="F6938" s="49">
        <f t="shared" si="543"/>
        <v>0.28760119158789277</v>
      </c>
      <c r="G6938">
        <v>0</v>
      </c>
      <c r="H6938" s="51">
        <f>G6938/'Parc électrique'!$C$24</f>
        <v>0</v>
      </c>
      <c r="I6938" s="14">
        <v>932</v>
      </c>
      <c r="J6938" s="14">
        <v>0</v>
      </c>
      <c r="K6938" s="14">
        <v>657</v>
      </c>
      <c r="L6938" s="14">
        <v>276</v>
      </c>
      <c r="M6938" s="14">
        <f>C6938-SUM(D6938:L6938)</f>
        <v>4881.4964328076994</v>
      </c>
      <c r="P6938" s="49">
        <f>D6939/('Parc électrique'!$C$22+'Parc électrique'!$C$23)</f>
        <v>0.21734375</v>
      </c>
      <c r="Q6938" s="49">
        <f t="shared" si="540"/>
        <v>0.21185381311116386</v>
      </c>
      <c r="R6938" s="49">
        <f t="shared" si="541"/>
        <v>0.28212500528826434</v>
      </c>
    </row>
    <row r="6939" spans="1:18" x14ac:dyDescent="0.3">
      <c r="A6939" s="35">
        <f t="shared" si="539"/>
        <v>44305</v>
      </c>
      <c r="B6939" s="36">
        <v>0</v>
      </c>
      <c r="C6939">
        <v>7707</v>
      </c>
      <c r="D6939">
        <v>1391</v>
      </c>
      <c r="E6939" s="49">
        <f t="shared" si="542"/>
        <v>0.21185381311116386</v>
      </c>
      <c r="F6939" s="49">
        <f t="shared" si="543"/>
        <v>0.28212500528826434</v>
      </c>
      <c r="G6939">
        <v>0</v>
      </c>
      <c r="H6939" s="51">
        <f>G6939/'Parc électrique'!$C$24</f>
        <v>0</v>
      </c>
      <c r="I6939" s="14">
        <v>932</v>
      </c>
      <c r="J6939" s="14">
        <v>0</v>
      </c>
      <c r="K6939" s="14">
        <v>0</v>
      </c>
      <c r="L6939" s="14">
        <v>275</v>
      </c>
      <c r="M6939" s="14">
        <f>C6939-SUM(D6939:L6939)</f>
        <v>5108.5060211816008</v>
      </c>
      <c r="P6939" s="49">
        <f>D6940/('Parc électrique'!$C$22+'Parc électrique'!$C$23)</f>
        <v>0.20093749999999999</v>
      </c>
      <c r="Q6939" s="49">
        <f t="shared" si="540"/>
        <v>0.19586197243778339</v>
      </c>
      <c r="R6939" s="49">
        <f t="shared" si="541"/>
        <v>0.26082872523415379</v>
      </c>
    </row>
    <row r="6940" spans="1:18" x14ac:dyDescent="0.3">
      <c r="A6940" s="35">
        <f t="shared" ref="A6940:A7003" si="544">A6916+1</f>
        <v>44305</v>
      </c>
      <c r="B6940" s="36">
        <v>4.1666666666666664E-2</v>
      </c>
      <c r="C6940">
        <v>7369</v>
      </c>
      <c r="D6940">
        <v>1286</v>
      </c>
      <c r="E6940" s="49">
        <f t="shared" si="542"/>
        <v>0.19586197243778339</v>
      </c>
      <c r="F6940" s="49">
        <f t="shared" si="543"/>
        <v>0.26082872523415379</v>
      </c>
      <c r="G6940">
        <v>0</v>
      </c>
      <c r="H6940" s="51">
        <f>G6940/'Parc électrique'!$C$24</f>
        <v>0</v>
      </c>
      <c r="I6940" s="14">
        <v>932</v>
      </c>
      <c r="J6940" s="14">
        <v>0</v>
      </c>
      <c r="K6940" s="14">
        <v>-5</v>
      </c>
      <c r="L6940" s="14">
        <v>274</v>
      </c>
      <c r="M6940" s="14">
        <f>C6940-SUM(D6940:L6940)</f>
        <v>4881.5433093023275</v>
      </c>
      <c r="P6940" s="49">
        <f>D6941/('Parc électrique'!$C$22+'Parc électrique'!$C$23)</f>
        <v>0.19437499999999999</v>
      </c>
      <c r="Q6940" s="49">
        <f t="shared" si="540"/>
        <v>0.18946523616843119</v>
      </c>
      <c r="R6940" s="49">
        <f t="shared" si="541"/>
        <v>0.25231021321250957</v>
      </c>
    </row>
    <row r="6941" spans="1:18" x14ac:dyDescent="0.3">
      <c r="A6941" s="35">
        <f t="shared" si="544"/>
        <v>44305</v>
      </c>
      <c r="B6941" s="36">
        <v>8.3333333333333329E-2</v>
      </c>
      <c r="C6941">
        <v>7087</v>
      </c>
      <c r="D6941">
        <v>1244</v>
      </c>
      <c r="E6941" s="49">
        <f t="shared" si="542"/>
        <v>0.18946523616843119</v>
      </c>
      <c r="F6941" s="49">
        <f t="shared" si="543"/>
        <v>0.25231021321250957</v>
      </c>
      <c r="G6941">
        <v>0</v>
      </c>
      <c r="H6941" s="51">
        <f>G6941/'Parc électrique'!$C$24</f>
        <v>0</v>
      </c>
      <c r="I6941" s="14">
        <v>932</v>
      </c>
      <c r="J6941" s="14">
        <v>0</v>
      </c>
      <c r="K6941" s="14">
        <v>-165</v>
      </c>
      <c r="L6941" s="14">
        <v>274</v>
      </c>
      <c r="M6941" s="14">
        <f>C6941-SUM(D6941:L6941)</f>
        <v>4801.5582245506193</v>
      </c>
      <c r="P6941" s="49">
        <f>D6942/('Parc électrique'!$C$22+'Parc électrique'!$C$23)</f>
        <v>0.20828125</v>
      </c>
      <c r="Q6941" s="49">
        <f t="shared" si="540"/>
        <v>0.2030202249296775</v>
      </c>
      <c r="R6941" s="49">
        <f t="shared" si="541"/>
        <v>0.27036134582980331</v>
      </c>
    </row>
    <row r="6942" spans="1:18" x14ac:dyDescent="0.3">
      <c r="A6942" s="35">
        <f t="shared" si="544"/>
        <v>44305</v>
      </c>
      <c r="B6942" s="36">
        <v>0.125</v>
      </c>
      <c r="C6942">
        <v>6716</v>
      </c>
      <c r="D6942">
        <v>1333</v>
      </c>
      <c r="E6942" s="49">
        <f t="shared" si="542"/>
        <v>0.2030202249296775</v>
      </c>
      <c r="F6942" s="49">
        <f t="shared" si="543"/>
        <v>0.27036134582980331</v>
      </c>
      <c r="G6942">
        <v>0</v>
      </c>
      <c r="H6942" s="51">
        <f>G6942/'Parc électrique'!$C$24</f>
        <v>0</v>
      </c>
      <c r="I6942" s="14">
        <v>932</v>
      </c>
      <c r="J6942" s="14">
        <v>0</v>
      </c>
      <c r="K6942" s="14">
        <v>-629</v>
      </c>
      <c r="L6942" s="14">
        <v>278</v>
      </c>
      <c r="M6942" s="14">
        <f>C6942-SUM(D6942:L6942)</f>
        <v>4801.5266184292404</v>
      </c>
      <c r="P6942" s="49">
        <f>D6943/('Parc électrique'!$C$22+'Parc électrique'!$C$23)</f>
        <v>0.20140625000000001</v>
      </c>
      <c r="Q6942" s="49">
        <f t="shared" si="540"/>
        <v>0.19631888217130855</v>
      </c>
      <c r="R6942" s="49">
        <f t="shared" si="541"/>
        <v>0.26143719037855701</v>
      </c>
    </row>
    <row r="6943" spans="1:18" x14ac:dyDescent="0.3">
      <c r="A6943" s="35">
        <f t="shared" si="544"/>
        <v>44305</v>
      </c>
      <c r="B6943" s="36">
        <v>0.16666666666666666</v>
      </c>
      <c r="C6943">
        <v>6686</v>
      </c>
      <c r="D6943">
        <v>1289</v>
      </c>
      <c r="E6943" s="49">
        <f t="shared" si="542"/>
        <v>0.19631888217130855</v>
      </c>
      <c r="F6943" s="49">
        <f t="shared" si="543"/>
        <v>0.26143719037855701</v>
      </c>
      <c r="G6943">
        <v>0</v>
      </c>
      <c r="H6943" s="51">
        <f>G6943/'Parc électrique'!$C$24</f>
        <v>0</v>
      </c>
      <c r="I6943" s="14">
        <v>932</v>
      </c>
      <c r="J6943" s="14">
        <v>0</v>
      </c>
      <c r="K6943" s="14">
        <v>-625</v>
      </c>
      <c r="L6943" s="14">
        <v>288</v>
      </c>
      <c r="M6943" s="14">
        <f>C6943-SUM(D6943:L6943)</f>
        <v>4801.5422439274498</v>
      </c>
      <c r="P6943" s="49">
        <f>D6944/('Parc électrique'!$C$22+'Parc électrique'!$C$23)</f>
        <v>0.2146875</v>
      </c>
      <c r="Q6943" s="49">
        <f t="shared" si="540"/>
        <v>0.20926465795452129</v>
      </c>
      <c r="R6943" s="49">
        <f t="shared" si="541"/>
        <v>0.27867703613664646</v>
      </c>
    </row>
    <row r="6944" spans="1:18" x14ac:dyDescent="0.3">
      <c r="A6944" s="35">
        <f t="shared" si="544"/>
        <v>44305</v>
      </c>
      <c r="B6944" s="36">
        <v>0.20833333333333334</v>
      </c>
      <c r="C6944">
        <v>7229</v>
      </c>
      <c r="D6944">
        <v>1374</v>
      </c>
      <c r="E6944" s="49">
        <f t="shared" si="542"/>
        <v>0.20926465795452129</v>
      </c>
      <c r="F6944" s="49">
        <f t="shared" si="543"/>
        <v>0.27867703613664646</v>
      </c>
      <c r="G6944">
        <v>0</v>
      </c>
      <c r="H6944" s="51">
        <f>G6944/'Parc électrique'!$C$24</f>
        <v>0</v>
      </c>
      <c r="I6944" s="14">
        <v>932</v>
      </c>
      <c r="J6944" s="14">
        <v>0</v>
      </c>
      <c r="K6944" s="14">
        <v>-186</v>
      </c>
      <c r="L6944" s="14">
        <v>307</v>
      </c>
      <c r="M6944" s="14">
        <f>C6944-SUM(D6944:L6944)</f>
        <v>4801.5120583059088</v>
      </c>
      <c r="P6944" s="49">
        <f>D6945/('Parc électrique'!$C$22+'Parc électrique'!$C$23)</f>
        <v>0.22640625</v>
      </c>
      <c r="Q6944" s="49">
        <f t="shared" si="540"/>
        <v>0.22068740129265019</v>
      </c>
      <c r="R6944" s="49">
        <f t="shared" si="541"/>
        <v>0.29388866474672543</v>
      </c>
    </row>
    <row r="6945" spans="1:18" x14ac:dyDescent="0.3">
      <c r="A6945" s="35">
        <f t="shared" si="544"/>
        <v>44305</v>
      </c>
      <c r="B6945" s="36">
        <v>0.25</v>
      </c>
      <c r="C6945">
        <v>8275</v>
      </c>
      <c r="D6945">
        <v>1449</v>
      </c>
      <c r="E6945" s="49">
        <f t="shared" si="542"/>
        <v>0.22068740129265019</v>
      </c>
      <c r="F6945" s="49">
        <f t="shared" si="543"/>
        <v>0.29388866474672543</v>
      </c>
      <c r="G6945">
        <v>2</v>
      </c>
      <c r="H6945" s="51">
        <f>G6945/'Parc électrique'!$C$24</f>
        <v>6.6666666666666664E-4</v>
      </c>
      <c r="I6945" s="14">
        <v>932</v>
      </c>
      <c r="J6945" s="14">
        <v>762</v>
      </c>
      <c r="K6945" s="14">
        <v>0</v>
      </c>
      <c r="L6945" s="14">
        <v>328</v>
      </c>
      <c r="M6945" s="14">
        <f>C6945-SUM(D6945:L6945)</f>
        <v>4801.4847572672943</v>
      </c>
      <c r="P6945" s="49">
        <f>D6946/('Parc électrique'!$C$22+'Parc électrique'!$C$23)</f>
        <v>0.2175</v>
      </c>
      <c r="Q6945" s="49">
        <f t="shared" si="540"/>
        <v>0.21200611635567221</v>
      </c>
      <c r="R6945" s="49">
        <f t="shared" si="541"/>
        <v>0.28232782700306541</v>
      </c>
    </row>
    <row r="6946" spans="1:18" x14ac:dyDescent="0.3">
      <c r="A6946" s="35">
        <f t="shared" si="544"/>
        <v>44305</v>
      </c>
      <c r="B6946" s="36">
        <v>0.29166666666666669</v>
      </c>
      <c r="C6946">
        <v>8972</v>
      </c>
      <c r="D6946">
        <v>1392</v>
      </c>
      <c r="E6946" s="49">
        <f t="shared" si="542"/>
        <v>0.21200611635567221</v>
      </c>
      <c r="F6946" s="49">
        <f t="shared" si="543"/>
        <v>0.28232782700306541</v>
      </c>
      <c r="G6946">
        <v>65</v>
      </c>
      <c r="H6946" s="51">
        <f>G6946/'Parc électrique'!$C$24</f>
        <v>2.1666666666666667E-2</v>
      </c>
      <c r="I6946" s="14">
        <v>932</v>
      </c>
      <c r="J6946" s="14">
        <v>0</v>
      </c>
      <c r="K6946" s="14">
        <v>1200</v>
      </c>
      <c r="L6946" s="14">
        <v>332</v>
      </c>
      <c r="M6946" s="14">
        <f>C6946-SUM(D6946:L6946)</f>
        <v>5050.483999389975</v>
      </c>
      <c r="P6946" s="49">
        <f>D6947/('Parc électrique'!$C$22+'Parc électrique'!$C$23)</f>
        <v>0.2003125</v>
      </c>
      <c r="Q6946" s="49">
        <f t="shared" si="540"/>
        <v>0.19525275945974988</v>
      </c>
      <c r="R6946" s="49">
        <f t="shared" si="541"/>
        <v>0.26001743837494962</v>
      </c>
    </row>
    <row r="6947" spans="1:18" x14ac:dyDescent="0.3">
      <c r="A6947" s="35">
        <f t="shared" si="544"/>
        <v>44305</v>
      </c>
      <c r="B6947" s="36">
        <v>0.33333333333333331</v>
      </c>
      <c r="C6947">
        <v>9483</v>
      </c>
      <c r="D6947">
        <v>1282</v>
      </c>
      <c r="E6947" s="49">
        <f t="shared" si="542"/>
        <v>0.19525275945974988</v>
      </c>
      <c r="F6947" s="49">
        <f t="shared" si="543"/>
        <v>0.26001743837494962</v>
      </c>
      <c r="G6947">
        <v>406</v>
      </c>
      <c r="H6947" s="51">
        <f>G6947/'Parc électrique'!$C$24</f>
        <v>0.13533333333333333</v>
      </c>
      <c r="I6947" s="14">
        <v>932</v>
      </c>
      <c r="J6947" s="14">
        <v>857</v>
      </c>
      <c r="K6947" s="14">
        <v>792</v>
      </c>
      <c r="L6947" s="14">
        <v>332</v>
      </c>
      <c r="M6947" s="14">
        <f>C6947-SUM(D6947:L6947)</f>
        <v>4881.4093964688318</v>
      </c>
      <c r="P6947" s="49">
        <f>D6948/('Parc électrique'!$C$22+'Parc électrique'!$C$23)</f>
        <v>0.19765625000000001</v>
      </c>
      <c r="Q6947" s="49">
        <f t="shared" si="540"/>
        <v>0.19266360430310731</v>
      </c>
      <c r="R6947" s="49">
        <f t="shared" si="541"/>
        <v>0.25656946922333168</v>
      </c>
    </row>
    <row r="6948" spans="1:18" x14ac:dyDescent="0.3">
      <c r="A6948" s="35">
        <f t="shared" si="544"/>
        <v>44305</v>
      </c>
      <c r="B6948" s="36">
        <v>0.375</v>
      </c>
      <c r="C6948">
        <v>9718</v>
      </c>
      <c r="D6948">
        <v>1265</v>
      </c>
      <c r="E6948" s="49">
        <f t="shared" si="542"/>
        <v>0.19266360430310731</v>
      </c>
      <c r="F6948" s="49">
        <f t="shared" si="543"/>
        <v>0.25656946922333168</v>
      </c>
      <c r="G6948">
        <v>1033</v>
      </c>
      <c r="H6948" s="51">
        <f>G6948/'Parc électrique'!$C$24</f>
        <v>0.34433333333333332</v>
      </c>
      <c r="I6948" s="14">
        <v>932</v>
      </c>
      <c r="J6948" s="14">
        <v>857</v>
      </c>
      <c r="K6948" s="14">
        <v>0</v>
      </c>
      <c r="L6948" s="14">
        <v>328</v>
      </c>
      <c r="M6948" s="14">
        <f>C6948-SUM(D6948:L6948)</f>
        <v>5302.20643359314</v>
      </c>
      <c r="P6948" s="49">
        <f>D6949/('Parc électrique'!$C$22+'Parc électrique'!$C$23)</f>
        <v>0.21671874999999999</v>
      </c>
      <c r="Q6948" s="49">
        <f t="shared" si="540"/>
        <v>0.21124460013313029</v>
      </c>
      <c r="R6948" s="49">
        <f t="shared" si="541"/>
        <v>0.28131371842906011</v>
      </c>
    </row>
    <row r="6949" spans="1:18" x14ac:dyDescent="0.3">
      <c r="A6949" s="35">
        <f t="shared" si="544"/>
        <v>44305</v>
      </c>
      <c r="B6949" s="36">
        <v>0.41666666666666669</v>
      </c>
      <c r="C6949">
        <v>9775</v>
      </c>
      <c r="D6949">
        <v>1387</v>
      </c>
      <c r="E6949" s="49">
        <f t="shared" si="542"/>
        <v>0.21124460013313029</v>
      </c>
      <c r="F6949" s="49">
        <f t="shared" si="543"/>
        <v>0.28131371842906011</v>
      </c>
      <c r="G6949">
        <v>1569</v>
      </c>
      <c r="H6949" s="51">
        <f>G6949/'Parc électrique'!$C$24</f>
        <v>0.52300000000000002</v>
      </c>
      <c r="I6949" s="14">
        <v>932</v>
      </c>
      <c r="J6949" s="14">
        <v>0</v>
      </c>
      <c r="K6949" s="14">
        <v>617</v>
      </c>
      <c r="L6949" s="14">
        <v>327</v>
      </c>
      <c r="M6949" s="14">
        <f>C6949-SUM(D6949:L6949)</f>
        <v>4941.9844416814376</v>
      </c>
      <c r="P6949" s="49">
        <f>D6950/('Parc électrique'!$C$22+'Parc électrique'!$C$23)</f>
        <v>0.21421875000000001</v>
      </c>
      <c r="Q6949" s="49">
        <f t="shared" si="540"/>
        <v>0.20880774822099615</v>
      </c>
      <c r="R6949" s="49">
        <f t="shared" si="541"/>
        <v>0.2780685709922433</v>
      </c>
    </row>
    <row r="6950" spans="1:18" x14ac:dyDescent="0.3">
      <c r="A6950" s="35">
        <f t="shared" si="544"/>
        <v>44305</v>
      </c>
      <c r="B6950" s="36">
        <v>0.45833333333333331</v>
      </c>
      <c r="C6950">
        <v>9860</v>
      </c>
      <c r="D6950">
        <v>1371</v>
      </c>
      <c r="E6950" s="49">
        <f t="shared" si="542"/>
        <v>0.20880774822099615</v>
      </c>
      <c r="F6950" s="49">
        <f t="shared" si="543"/>
        <v>0.2780685709922433</v>
      </c>
      <c r="G6950">
        <v>1938</v>
      </c>
      <c r="H6950" s="51">
        <f>G6950/'Parc électrique'!$C$24</f>
        <v>0.64600000000000002</v>
      </c>
      <c r="I6950" s="14">
        <v>932</v>
      </c>
      <c r="J6950" s="14">
        <v>410</v>
      </c>
      <c r="K6950" s="14">
        <v>0</v>
      </c>
      <c r="L6950" s="14">
        <v>327</v>
      </c>
      <c r="M6950" s="14">
        <f>C6950-SUM(D6950:L6950)</f>
        <v>4880.8671236807859</v>
      </c>
      <c r="P6950" s="49">
        <f>D6951/('Parc électrique'!$C$22+'Parc électrique'!$C$23)</f>
        <v>0.23765625000000001</v>
      </c>
      <c r="Q6950" s="49">
        <f t="shared" si="540"/>
        <v>0.23165323489725392</v>
      </c>
      <c r="R6950" s="49">
        <f t="shared" si="541"/>
        <v>0.30849182821240123</v>
      </c>
    </row>
    <row r="6951" spans="1:18" x14ac:dyDescent="0.3">
      <c r="A6951" s="35">
        <f t="shared" si="544"/>
        <v>44305</v>
      </c>
      <c r="B6951" s="36">
        <v>0.5</v>
      </c>
      <c r="C6951">
        <v>9915</v>
      </c>
      <c r="D6951">
        <v>1521</v>
      </c>
      <c r="E6951" s="49">
        <f t="shared" si="542"/>
        <v>0.23165323489725392</v>
      </c>
      <c r="F6951" s="49">
        <f t="shared" si="543"/>
        <v>0.30849182821240123</v>
      </c>
      <c r="G6951">
        <v>2118</v>
      </c>
      <c r="H6951" s="51">
        <f>G6951/'Parc électrique'!$C$24</f>
        <v>0.70599999999999996</v>
      </c>
      <c r="I6951" s="14">
        <v>932</v>
      </c>
      <c r="J6951" s="14">
        <v>0</v>
      </c>
      <c r="K6951" s="14">
        <v>135</v>
      </c>
      <c r="L6951" s="14">
        <v>327</v>
      </c>
      <c r="M6951" s="14">
        <f>C6951-SUM(D6951:L6951)</f>
        <v>4880.7538549368901</v>
      </c>
      <c r="P6951" s="49">
        <f>D6952/('Parc électrique'!$C$22+'Parc électrique'!$C$23)</f>
        <v>0.268125</v>
      </c>
      <c r="Q6951" s="49">
        <f t="shared" si="540"/>
        <v>0.26135236757638902</v>
      </c>
      <c r="R6951" s="49">
        <f t="shared" si="541"/>
        <v>0.34804206259860648</v>
      </c>
    </row>
    <row r="6952" spans="1:18" x14ac:dyDescent="0.3">
      <c r="A6952" s="35">
        <f t="shared" si="544"/>
        <v>44305</v>
      </c>
      <c r="B6952" s="36">
        <v>0.54166666666666663</v>
      </c>
      <c r="C6952">
        <v>9762</v>
      </c>
      <c r="D6952">
        <v>1716</v>
      </c>
      <c r="E6952" s="49">
        <f t="shared" si="542"/>
        <v>0.26135236757638902</v>
      </c>
      <c r="F6952" s="49">
        <f t="shared" si="543"/>
        <v>0.34804206259860648</v>
      </c>
      <c r="G6952">
        <v>2175</v>
      </c>
      <c r="H6952" s="51">
        <f>G6952/'Parc électrique'!$C$24</f>
        <v>0.72499999999999998</v>
      </c>
      <c r="I6952" s="14">
        <v>932</v>
      </c>
      <c r="J6952" s="14">
        <v>0</v>
      </c>
      <c r="K6952" s="14">
        <v>-269</v>
      </c>
      <c r="L6952" s="14">
        <v>326</v>
      </c>
      <c r="M6952" s="14">
        <f>C6952-SUM(D6952:L6952)</f>
        <v>4880.6656055698259</v>
      </c>
      <c r="P6952" s="49">
        <f>D6953/('Parc électrique'!$C$22+'Parc électrique'!$C$23)</f>
        <v>0.31359375</v>
      </c>
      <c r="Q6952" s="49">
        <f t="shared" si="540"/>
        <v>0.30567261172832916</v>
      </c>
      <c r="R6952" s="49">
        <f t="shared" si="541"/>
        <v>0.40706318160571281</v>
      </c>
    </row>
    <row r="6953" spans="1:18" x14ac:dyDescent="0.3">
      <c r="A6953" s="35">
        <f t="shared" si="544"/>
        <v>44305</v>
      </c>
      <c r="B6953" s="36">
        <v>0.58333333333333337</v>
      </c>
      <c r="C6953">
        <v>9568</v>
      </c>
      <c r="D6953">
        <v>2007</v>
      </c>
      <c r="E6953" s="49">
        <f t="shared" si="542"/>
        <v>0.30567261172832916</v>
      </c>
      <c r="F6953" s="49">
        <f t="shared" si="543"/>
        <v>0.40706318160571281</v>
      </c>
      <c r="G6953">
        <v>2137</v>
      </c>
      <c r="H6953" s="51">
        <f>G6953/'Parc électrique'!$C$24</f>
        <v>0.71233333333333337</v>
      </c>
      <c r="I6953" s="14">
        <v>932</v>
      </c>
      <c r="J6953" s="14">
        <v>0</v>
      </c>
      <c r="K6953" s="14">
        <v>-716</v>
      </c>
      <c r="L6953" s="14">
        <v>326</v>
      </c>
      <c r="M6953" s="14">
        <f>C6953-SUM(D6953:L6953)</f>
        <v>4880.574930873333</v>
      </c>
      <c r="P6953" s="49">
        <f>D6954/('Parc électrique'!$C$22+'Parc électrique'!$C$23)</f>
        <v>0.35281249999999997</v>
      </c>
      <c r="Q6953" s="49">
        <f t="shared" si="540"/>
        <v>0.34390072609993377</v>
      </c>
      <c r="R6953" s="49">
        <f t="shared" si="541"/>
        <v>0.457971432020777</v>
      </c>
    </row>
    <row r="6954" spans="1:18" x14ac:dyDescent="0.3">
      <c r="A6954" s="35">
        <f t="shared" si="544"/>
        <v>44305</v>
      </c>
      <c r="B6954" s="36">
        <v>0.625</v>
      </c>
      <c r="C6954">
        <v>9267</v>
      </c>
      <c r="D6954">
        <v>2258</v>
      </c>
      <c r="E6954" s="49">
        <f t="shared" si="542"/>
        <v>0.34390072609993377</v>
      </c>
      <c r="F6954" s="49">
        <f t="shared" si="543"/>
        <v>0.457971432020777</v>
      </c>
      <c r="G6954">
        <v>2002</v>
      </c>
      <c r="H6954" s="51">
        <f>G6954/'Parc électrique'!$C$24</f>
        <v>0.66733333333333333</v>
      </c>
      <c r="I6954" s="14">
        <v>932</v>
      </c>
      <c r="J6954" s="14">
        <v>0</v>
      </c>
      <c r="K6954" s="14">
        <v>-1132</v>
      </c>
      <c r="L6954" s="14">
        <v>325</v>
      </c>
      <c r="M6954" s="14">
        <f>C6954-SUM(D6954:L6954)</f>
        <v>4880.5307945085451</v>
      </c>
      <c r="P6954" s="49">
        <f>D6955/('Parc électrique'!$C$22+'Parc électrique'!$C$23)</f>
        <v>0.30453124999999998</v>
      </c>
      <c r="Q6954" s="49">
        <f t="shared" si="540"/>
        <v>0.29683902354684283</v>
      </c>
      <c r="R6954" s="49">
        <f t="shared" si="541"/>
        <v>0.39529952214725178</v>
      </c>
    </row>
    <row r="6955" spans="1:18" x14ac:dyDescent="0.3">
      <c r="A6955" s="35">
        <f t="shared" si="544"/>
        <v>44305</v>
      </c>
      <c r="B6955" s="36">
        <v>0.66666666666666663</v>
      </c>
      <c r="C6955">
        <v>9025</v>
      </c>
      <c r="D6955">
        <v>1949</v>
      </c>
      <c r="E6955" s="49">
        <f t="shared" si="542"/>
        <v>0.29683902354684283</v>
      </c>
      <c r="F6955" s="49">
        <f t="shared" si="543"/>
        <v>0.39529952214725178</v>
      </c>
      <c r="G6955">
        <v>1678</v>
      </c>
      <c r="H6955" s="51">
        <f>G6955/'Parc électrique'!$C$24</f>
        <v>0.55933333333333335</v>
      </c>
      <c r="I6955" s="14">
        <v>932</v>
      </c>
      <c r="J6955" s="14">
        <v>0</v>
      </c>
      <c r="K6955" s="14">
        <v>-740</v>
      </c>
      <c r="L6955" s="14">
        <v>324</v>
      </c>
      <c r="M6955" s="14">
        <f>C6955-SUM(D6955:L6955)</f>
        <v>4880.748528120972</v>
      </c>
      <c r="P6955" s="49">
        <f>D6956/('Parc électrique'!$C$22+'Parc électrique'!$C$23)</f>
        <v>0.2996875</v>
      </c>
      <c r="Q6955" s="49">
        <f t="shared" si="540"/>
        <v>0.29211762296708288</v>
      </c>
      <c r="R6955" s="49">
        <f t="shared" si="541"/>
        <v>0.38901204898841912</v>
      </c>
    </row>
    <row r="6956" spans="1:18" x14ac:dyDescent="0.3">
      <c r="A6956" s="35">
        <f t="shared" si="544"/>
        <v>44305</v>
      </c>
      <c r="B6956" s="36">
        <v>0.70833333333333337</v>
      </c>
      <c r="C6956">
        <v>8866</v>
      </c>
      <c r="D6956">
        <v>1918</v>
      </c>
      <c r="E6956" s="49">
        <f t="shared" si="542"/>
        <v>0.29211762296708288</v>
      </c>
      <c r="F6956" s="49">
        <f t="shared" si="543"/>
        <v>0.38901204898841912</v>
      </c>
      <c r="G6956">
        <v>1269</v>
      </c>
      <c r="H6956" s="51">
        <f>G6956/'Parc électrique'!$C$24</f>
        <v>0.42299999999999999</v>
      </c>
      <c r="I6956" s="14">
        <v>932</v>
      </c>
      <c r="J6956" s="14">
        <v>0</v>
      </c>
      <c r="K6956" s="14">
        <v>-459</v>
      </c>
      <c r="L6956" s="14">
        <v>324</v>
      </c>
      <c r="M6956" s="14">
        <f>C6956-SUM(D6956:L6956)</f>
        <v>4880.895870328045</v>
      </c>
      <c r="P6956" s="49">
        <f>D6957/('Parc électrique'!$C$22+'Parc électrique'!$C$23)</f>
        <v>0.26781250000000001</v>
      </c>
      <c r="Q6956" s="49">
        <f t="shared" si="540"/>
        <v>0.26104776108737227</v>
      </c>
      <c r="R6956" s="49">
        <f t="shared" si="541"/>
        <v>0.3476364191690044</v>
      </c>
    </row>
    <row r="6957" spans="1:18" x14ac:dyDescent="0.3">
      <c r="A6957" s="35">
        <f t="shared" si="544"/>
        <v>44305</v>
      </c>
      <c r="B6957" s="36">
        <v>0.75</v>
      </c>
      <c r="C6957">
        <v>9105</v>
      </c>
      <c r="D6957">
        <v>1714</v>
      </c>
      <c r="E6957" s="49">
        <f t="shared" si="542"/>
        <v>0.26104776108737227</v>
      </c>
      <c r="F6957" s="49">
        <f t="shared" si="543"/>
        <v>0.3476364191690044</v>
      </c>
      <c r="G6957">
        <v>692</v>
      </c>
      <c r="H6957" s="51">
        <f>G6957/'Parc électrique'!$C$24</f>
        <v>0.23066666666666666</v>
      </c>
      <c r="I6957" s="14">
        <v>932</v>
      </c>
      <c r="J6957" s="14">
        <v>564</v>
      </c>
      <c r="K6957" s="14">
        <v>0</v>
      </c>
      <c r="L6957" s="14">
        <v>321</v>
      </c>
      <c r="M6957" s="14">
        <f>C6957-SUM(D6957:L6957)</f>
        <v>4881.1606491530765</v>
      </c>
      <c r="P6957" s="49">
        <f>D6958/('Parc électrique'!$C$22+'Parc électrique'!$C$23)</f>
        <v>0.24953125000000001</v>
      </c>
      <c r="Q6957" s="49">
        <f t="shared" si="540"/>
        <v>0.24322828147989123</v>
      </c>
      <c r="R6957" s="49">
        <f t="shared" si="541"/>
        <v>0.32390627853728127</v>
      </c>
    </row>
    <row r="6958" spans="1:18" x14ac:dyDescent="0.3">
      <c r="A6958" s="35">
        <f t="shared" si="544"/>
        <v>44305</v>
      </c>
      <c r="B6958" s="36">
        <v>0.79166666666666663</v>
      </c>
      <c r="C6958">
        <v>9246</v>
      </c>
      <c r="D6958">
        <v>1597</v>
      </c>
      <c r="E6958" s="49">
        <f t="shared" si="542"/>
        <v>0.24322828147989123</v>
      </c>
      <c r="F6958" s="49">
        <f t="shared" si="543"/>
        <v>0.32390627853728127</v>
      </c>
      <c r="G6958">
        <v>214</v>
      </c>
      <c r="H6958" s="51">
        <f>G6958/'Parc électrique'!$C$24</f>
        <v>7.1333333333333332E-2</v>
      </c>
      <c r="I6958" s="14">
        <v>932</v>
      </c>
      <c r="J6958" s="14">
        <v>857</v>
      </c>
      <c r="K6958" s="14">
        <v>0</v>
      </c>
      <c r="L6958" s="14">
        <v>315</v>
      </c>
      <c r="M6958" s="14">
        <f>C6958-SUM(D6958:L6958)</f>
        <v>5330.36153210665</v>
      </c>
      <c r="P6958" s="49">
        <f>D6959/('Parc électrique'!$C$22+'Parc électrique'!$C$23)</f>
        <v>0.2290625</v>
      </c>
      <c r="Q6958" s="49">
        <f t="shared" si="540"/>
        <v>0.22327655644929273</v>
      </c>
      <c r="R6958" s="49">
        <f t="shared" si="541"/>
        <v>0.29733663389834331</v>
      </c>
    </row>
    <row r="6959" spans="1:18" x14ac:dyDescent="0.3">
      <c r="A6959" s="35">
        <f t="shared" si="544"/>
        <v>44305</v>
      </c>
      <c r="B6959" s="36">
        <v>0.83333333333333337</v>
      </c>
      <c r="C6959">
        <v>8921</v>
      </c>
      <c r="D6959">
        <v>1466</v>
      </c>
      <c r="E6959" s="49">
        <f t="shared" si="542"/>
        <v>0.22327655644929273</v>
      </c>
      <c r="F6959" s="49">
        <f t="shared" si="543"/>
        <v>0.29733663389834331</v>
      </c>
      <c r="G6959">
        <v>16</v>
      </c>
      <c r="H6959" s="51">
        <f>G6959/'Parc électrique'!$C$24</f>
        <v>5.3333333333333332E-3</v>
      </c>
      <c r="I6959" s="14">
        <v>932</v>
      </c>
      <c r="J6959" s="14">
        <v>857</v>
      </c>
      <c r="K6959" s="14">
        <v>0</v>
      </c>
      <c r="L6959" s="14">
        <v>312</v>
      </c>
      <c r="M6959" s="14">
        <f>C6959-SUM(D6959:L6959)</f>
        <v>5337.4740534763187</v>
      </c>
      <c r="P6959" s="49">
        <f>D6960/('Parc électrique'!$C$22+'Parc électrique'!$C$23)</f>
        <v>0.20531250000000001</v>
      </c>
      <c r="Q6959" s="49">
        <f t="shared" si="540"/>
        <v>0.2001264632840182</v>
      </c>
      <c r="R6959" s="49">
        <f t="shared" si="541"/>
        <v>0.26650773324858335</v>
      </c>
    </row>
    <row r="6960" spans="1:18" x14ac:dyDescent="0.3">
      <c r="A6960" s="35">
        <f t="shared" si="544"/>
        <v>44305</v>
      </c>
      <c r="B6960" s="36">
        <v>0.875</v>
      </c>
      <c r="C6960">
        <v>8761</v>
      </c>
      <c r="D6960">
        <v>1314</v>
      </c>
      <c r="E6960" s="49">
        <f t="shared" si="542"/>
        <v>0.2001264632840182</v>
      </c>
      <c r="F6960" s="49">
        <f t="shared" si="543"/>
        <v>0.26650773324858335</v>
      </c>
      <c r="G6960">
        <v>0</v>
      </c>
      <c r="H6960" s="51">
        <f>G6960/'Parc électrique'!$C$24</f>
        <v>0</v>
      </c>
      <c r="I6960" s="14">
        <v>932</v>
      </c>
      <c r="J6960" s="14">
        <v>0</v>
      </c>
      <c r="K6960" s="14">
        <v>1200</v>
      </c>
      <c r="L6960" s="14">
        <v>307</v>
      </c>
      <c r="M6960" s="14">
        <f>C6960-SUM(D6960:L6960)</f>
        <v>5007.5333658034669</v>
      </c>
      <c r="P6960" s="49">
        <f>D6961/('Parc électrique'!$C$22+'Parc électrique'!$C$23)</f>
        <v>0.1953125</v>
      </c>
      <c r="Q6960" s="49">
        <f t="shared" si="540"/>
        <v>0.19037905563548152</v>
      </c>
      <c r="R6960" s="49">
        <f t="shared" si="541"/>
        <v>0.25352714350131589</v>
      </c>
    </row>
    <row r="6961" spans="1:18" x14ac:dyDescent="0.3">
      <c r="A6961" s="35">
        <f t="shared" si="544"/>
        <v>44305</v>
      </c>
      <c r="B6961" s="36">
        <v>0.91666666666666663</v>
      </c>
      <c r="C6961">
        <v>8951</v>
      </c>
      <c r="D6961">
        <v>1250</v>
      </c>
      <c r="E6961" s="49">
        <f t="shared" si="542"/>
        <v>0.19037905563548152</v>
      </c>
      <c r="F6961" s="49">
        <f t="shared" si="543"/>
        <v>0.25352714350131589</v>
      </c>
      <c r="G6961">
        <v>0</v>
      </c>
      <c r="H6961" s="51">
        <f>G6961/'Parc électrique'!$C$24</f>
        <v>0</v>
      </c>
      <c r="I6961" s="14">
        <v>932</v>
      </c>
      <c r="J6961" s="14">
        <v>0</v>
      </c>
      <c r="K6961" s="14">
        <v>0</v>
      </c>
      <c r="L6961" s="14">
        <v>305</v>
      </c>
      <c r="M6961" s="14">
        <f>C6961-SUM(D6961:L6961)</f>
        <v>6463.556093800863</v>
      </c>
      <c r="P6961" s="49">
        <f>D6962/('Parc électrique'!$C$22+'Parc électrique'!$C$23)</f>
        <v>0.20218749999999999</v>
      </c>
      <c r="Q6961" s="49">
        <f t="shared" si="540"/>
        <v>0.19708039839385047</v>
      </c>
      <c r="R6961" s="49">
        <f t="shared" si="541"/>
        <v>0.26245129895256225</v>
      </c>
    </row>
    <row r="6962" spans="1:18" x14ac:dyDescent="0.3">
      <c r="A6962" s="35">
        <f t="shared" si="544"/>
        <v>44305</v>
      </c>
      <c r="B6962" s="36">
        <v>0.95833333333333337</v>
      </c>
      <c r="C6962">
        <v>9124</v>
      </c>
      <c r="D6962">
        <v>1294</v>
      </c>
      <c r="E6962" s="49">
        <f t="shared" si="542"/>
        <v>0.19708039839385047</v>
      </c>
      <c r="F6962" s="49">
        <f t="shared" si="543"/>
        <v>0.26245129895256225</v>
      </c>
      <c r="G6962">
        <v>0</v>
      </c>
      <c r="H6962" s="51">
        <f>G6962/'Parc électrique'!$C$24</f>
        <v>0</v>
      </c>
      <c r="I6962" s="14">
        <v>932</v>
      </c>
      <c r="J6962" s="14">
        <v>857</v>
      </c>
      <c r="K6962" s="14">
        <v>0</v>
      </c>
      <c r="L6962" s="14">
        <v>286</v>
      </c>
      <c r="M6962" s="14">
        <f>C6962-SUM(D6962:L6962)</f>
        <v>5754.5404683026536</v>
      </c>
      <c r="P6962" s="49">
        <f>D6963/('Parc électrique'!$C$22+'Parc électrique'!$C$23)</f>
        <v>0.19625000000000001</v>
      </c>
      <c r="Q6962" s="49">
        <f t="shared" si="540"/>
        <v>0.19129287510253185</v>
      </c>
      <c r="R6962" s="49">
        <f t="shared" si="541"/>
        <v>0.25474407379012226</v>
      </c>
    </row>
    <row r="6963" spans="1:18" x14ac:dyDescent="0.3">
      <c r="A6963" s="35">
        <f t="shared" si="544"/>
        <v>44306</v>
      </c>
      <c r="B6963" s="36">
        <v>0</v>
      </c>
      <c r="C6963">
        <v>8596</v>
      </c>
      <c r="D6963">
        <v>1256</v>
      </c>
      <c r="E6963" s="49">
        <f t="shared" si="542"/>
        <v>0.19129287510253185</v>
      </c>
      <c r="F6963" s="49">
        <f t="shared" si="543"/>
        <v>0.25474407379012226</v>
      </c>
      <c r="G6963">
        <v>0</v>
      </c>
      <c r="H6963" s="51">
        <f>G6963/'Parc électrique'!$C$24</f>
        <v>0</v>
      </c>
      <c r="I6963" s="14">
        <v>932</v>
      </c>
      <c r="J6963" s="14">
        <v>1091</v>
      </c>
      <c r="K6963" s="14">
        <v>0</v>
      </c>
      <c r="L6963" s="14">
        <v>275</v>
      </c>
      <c r="M6963" s="14">
        <f>C6963-SUM(D6963:L6963)</f>
        <v>5041.5539630511075</v>
      </c>
      <c r="P6963" s="49">
        <f>D6964/('Parc électrique'!$C$22+'Parc électrique'!$C$23)</f>
        <v>0.176875</v>
      </c>
      <c r="Q6963" s="49">
        <f t="shared" si="540"/>
        <v>0.17240727278349208</v>
      </c>
      <c r="R6963" s="49">
        <f t="shared" si="541"/>
        <v>0.22959418115479169</v>
      </c>
    </row>
    <row r="6964" spans="1:18" x14ac:dyDescent="0.3">
      <c r="A6964" s="35">
        <f t="shared" si="544"/>
        <v>44306</v>
      </c>
      <c r="B6964" s="36">
        <v>4.1666666666666664E-2</v>
      </c>
      <c r="C6964">
        <v>8242</v>
      </c>
      <c r="D6964">
        <v>1132</v>
      </c>
      <c r="E6964" s="49">
        <f t="shared" si="542"/>
        <v>0.17240727278349208</v>
      </c>
      <c r="F6964" s="49">
        <f t="shared" si="543"/>
        <v>0.22959418115479169</v>
      </c>
      <c r="G6964">
        <v>0</v>
      </c>
      <c r="H6964" s="51">
        <f>G6964/'Parc électrique'!$C$24</f>
        <v>0</v>
      </c>
      <c r="I6964" s="14">
        <v>932</v>
      </c>
      <c r="J6964" s="14">
        <v>0</v>
      </c>
      <c r="K6964" s="14">
        <v>0</v>
      </c>
      <c r="L6964" s="14">
        <v>274</v>
      </c>
      <c r="M6964" s="14">
        <f>C6964-SUM(D6964:L6964)</f>
        <v>5903.5979985460617</v>
      </c>
      <c r="P6964" s="49">
        <f>D6965/('Parc électrique'!$C$22+'Parc électrique'!$C$23)</f>
        <v>0.17453125</v>
      </c>
      <c r="Q6964" s="49">
        <f t="shared" si="540"/>
        <v>0.17012272411586629</v>
      </c>
      <c r="R6964" s="49">
        <f t="shared" si="541"/>
        <v>0.22655185543277589</v>
      </c>
    </row>
    <row r="6965" spans="1:18" x14ac:dyDescent="0.3">
      <c r="A6965" s="35">
        <f t="shared" si="544"/>
        <v>44306</v>
      </c>
      <c r="B6965" s="36">
        <v>8.3333333333333329E-2</v>
      </c>
      <c r="C6965">
        <v>7957</v>
      </c>
      <c r="D6965">
        <v>1117</v>
      </c>
      <c r="E6965" s="49">
        <f t="shared" si="542"/>
        <v>0.17012272411586629</v>
      </c>
      <c r="F6965" s="49">
        <f t="shared" si="543"/>
        <v>0.22655185543277589</v>
      </c>
      <c r="G6965">
        <v>0</v>
      </c>
      <c r="H6965" s="51">
        <f>G6965/'Parc électrique'!$C$24</f>
        <v>0</v>
      </c>
      <c r="I6965" s="14">
        <v>932</v>
      </c>
      <c r="J6965" s="14">
        <v>592</v>
      </c>
      <c r="K6965" s="14">
        <v>0</v>
      </c>
      <c r="L6965" s="14">
        <v>274</v>
      </c>
      <c r="M6965" s="14">
        <f>C6965-SUM(D6965:L6965)</f>
        <v>5041.6033254204513</v>
      </c>
      <c r="P6965" s="49">
        <f>D6966/('Parc électrique'!$C$22+'Parc électrique'!$C$23)</f>
        <v>0.168125</v>
      </c>
      <c r="Q6965" s="49">
        <f t="shared" si="540"/>
        <v>0.1638782910910225</v>
      </c>
      <c r="R6965" s="49">
        <f t="shared" si="541"/>
        <v>0.21823616512593275</v>
      </c>
    </row>
    <row r="6966" spans="1:18" x14ac:dyDescent="0.3">
      <c r="A6966" s="35">
        <f t="shared" si="544"/>
        <v>44306</v>
      </c>
      <c r="B6966" s="36">
        <v>0.125</v>
      </c>
      <c r="C6966">
        <v>7602</v>
      </c>
      <c r="D6966">
        <v>1076</v>
      </c>
      <c r="E6966" s="49">
        <f t="shared" si="542"/>
        <v>0.1638782910910225</v>
      </c>
      <c r="F6966" s="49">
        <f t="shared" si="543"/>
        <v>0.21823616512593275</v>
      </c>
      <c r="G6966">
        <v>0</v>
      </c>
      <c r="H6966" s="51">
        <f>G6966/'Parc électrique'!$C$24</f>
        <v>0</v>
      </c>
      <c r="I6966" s="14">
        <v>932</v>
      </c>
      <c r="J6966" s="14">
        <v>0</v>
      </c>
      <c r="K6966" s="14">
        <v>0</v>
      </c>
      <c r="L6966" s="14">
        <v>278</v>
      </c>
      <c r="M6966" s="14">
        <f>C6966-SUM(D6966:L6966)</f>
        <v>5315.6178855437829</v>
      </c>
      <c r="P6966" s="49">
        <f>D6967/('Parc électrique'!$C$22+'Parc électrique'!$C$23)</f>
        <v>0.1665625</v>
      </c>
      <c r="Q6966" s="49">
        <f t="shared" si="540"/>
        <v>0.16235525864593864</v>
      </c>
      <c r="R6966" s="49">
        <f t="shared" si="541"/>
        <v>0.2162079479779222</v>
      </c>
    </row>
    <row r="6967" spans="1:18" x14ac:dyDescent="0.3">
      <c r="A6967" s="35">
        <f t="shared" si="544"/>
        <v>44306</v>
      </c>
      <c r="B6967" s="36">
        <v>0.16666666666666666</v>
      </c>
      <c r="C6967">
        <v>7557</v>
      </c>
      <c r="D6967">
        <v>1066</v>
      </c>
      <c r="E6967" s="49">
        <f t="shared" si="542"/>
        <v>0.16235525864593864</v>
      </c>
      <c r="F6967" s="49">
        <f t="shared" si="543"/>
        <v>0.2162079479779222</v>
      </c>
      <c r="G6967">
        <v>0</v>
      </c>
      <c r="H6967" s="51">
        <f>G6967/'Parc électrique'!$C$24</f>
        <v>0</v>
      </c>
      <c r="I6967" s="14">
        <v>932</v>
      </c>
      <c r="J6967" s="14">
        <v>230</v>
      </c>
      <c r="K6967" s="14">
        <v>0</v>
      </c>
      <c r="L6967" s="14">
        <v>287</v>
      </c>
      <c r="M6967" s="14">
        <f>C6967-SUM(D6967:L6967)</f>
        <v>5041.6214367933762</v>
      </c>
      <c r="P6967" s="49">
        <f>D6968/('Parc électrique'!$C$22+'Parc électrique'!$C$23)</f>
        <v>0.16718749999999999</v>
      </c>
      <c r="Q6967" s="49">
        <f t="shared" si="540"/>
        <v>0.16296447162397218</v>
      </c>
      <c r="R6967" s="49">
        <f t="shared" si="541"/>
        <v>0.21701923483712643</v>
      </c>
    </row>
    <row r="6968" spans="1:18" x14ac:dyDescent="0.3">
      <c r="A6968" s="35">
        <f t="shared" si="544"/>
        <v>44306</v>
      </c>
      <c r="B6968" s="36">
        <v>0.20833333333333334</v>
      </c>
      <c r="C6968">
        <v>8034</v>
      </c>
      <c r="D6968">
        <v>1070</v>
      </c>
      <c r="E6968" s="49">
        <f t="shared" si="542"/>
        <v>0.16296447162397218</v>
      </c>
      <c r="F6968" s="49">
        <f t="shared" si="543"/>
        <v>0.21701923483712643</v>
      </c>
      <c r="G6968">
        <v>0</v>
      </c>
      <c r="H6968" s="51">
        <f>G6968/'Parc électrique'!$C$24</f>
        <v>0</v>
      </c>
      <c r="I6968" s="14">
        <v>932</v>
      </c>
      <c r="J6968" s="14">
        <v>684</v>
      </c>
      <c r="K6968" s="14">
        <v>0</v>
      </c>
      <c r="L6968" s="14">
        <v>306</v>
      </c>
      <c r="M6968" s="14">
        <f>C6968-SUM(D6968:L6968)</f>
        <v>5041.6200162935384</v>
      </c>
      <c r="P6968" s="49">
        <f>D6969/('Parc électrique'!$C$22+'Parc électrique'!$C$23)</f>
        <v>0.1575</v>
      </c>
      <c r="Q6968" s="49">
        <f t="shared" si="540"/>
        <v>0.15352167046445231</v>
      </c>
      <c r="R6968" s="49">
        <f t="shared" si="541"/>
        <v>0.20444428851946114</v>
      </c>
    </row>
    <row r="6969" spans="1:18" x14ac:dyDescent="0.3">
      <c r="A6969" s="35">
        <f t="shared" si="544"/>
        <v>44306</v>
      </c>
      <c r="B6969" s="36">
        <v>0.25</v>
      </c>
      <c r="C6969">
        <v>8992</v>
      </c>
      <c r="D6969">
        <v>1008</v>
      </c>
      <c r="E6969" s="49">
        <f t="shared" si="542"/>
        <v>0.15352167046445231</v>
      </c>
      <c r="F6969" s="49">
        <f t="shared" si="543"/>
        <v>0.20444428851946114</v>
      </c>
      <c r="G6969">
        <v>1</v>
      </c>
      <c r="H6969" s="51">
        <f>G6969/'Parc électrique'!$C$24</f>
        <v>3.3333333333333332E-4</v>
      </c>
      <c r="I6969" s="14">
        <v>932</v>
      </c>
      <c r="J6969" s="14">
        <v>0</v>
      </c>
      <c r="K6969" s="14">
        <v>1039</v>
      </c>
      <c r="L6969" s="14">
        <v>327</v>
      </c>
      <c r="M6969" s="14">
        <f>C6969-SUM(D6969:L6969)</f>
        <v>5684.6417007076834</v>
      </c>
      <c r="P6969" s="49">
        <f>D6970/('Parc électrique'!$C$22+'Parc électrique'!$C$23)</f>
        <v>0.17374999999999999</v>
      </c>
      <c r="Q6969" s="49">
        <f t="shared" si="540"/>
        <v>0.16936120789332437</v>
      </c>
      <c r="R6969" s="49">
        <f t="shared" si="541"/>
        <v>0.22553774685877065</v>
      </c>
    </row>
    <row r="6970" spans="1:18" x14ac:dyDescent="0.3">
      <c r="A6970" s="35">
        <f t="shared" si="544"/>
        <v>44306</v>
      </c>
      <c r="B6970" s="36">
        <v>0.29166666666666669</v>
      </c>
      <c r="C6970">
        <v>9670</v>
      </c>
      <c r="D6970">
        <v>1112</v>
      </c>
      <c r="E6970" s="49">
        <f t="shared" si="542"/>
        <v>0.16936120789332437</v>
      </c>
      <c r="F6970" s="49">
        <f t="shared" si="543"/>
        <v>0.22553774685877065</v>
      </c>
      <c r="G6970">
        <v>64</v>
      </c>
      <c r="H6970" s="51">
        <f>G6970/'Parc électrique'!$C$24</f>
        <v>2.1333333333333333E-2</v>
      </c>
      <c r="I6970" s="14">
        <v>932</v>
      </c>
      <c r="J6970" s="14">
        <v>1102</v>
      </c>
      <c r="K6970" s="14">
        <v>0</v>
      </c>
      <c r="L6970" s="14">
        <v>332</v>
      </c>
      <c r="M6970" s="14">
        <f>C6970-SUM(D6970:L6970)</f>
        <v>6127.5837677119143</v>
      </c>
      <c r="P6970" s="49">
        <f>D6971/('Parc électrique'!$C$22+'Parc électrique'!$C$23)</f>
        <v>0.21312500000000001</v>
      </c>
      <c r="Q6970" s="49">
        <f t="shared" si="540"/>
        <v>0.20774162550943745</v>
      </c>
      <c r="R6970" s="49">
        <f t="shared" si="541"/>
        <v>0.27664881898863591</v>
      </c>
    </row>
    <row r="6971" spans="1:18" x14ac:dyDescent="0.3">
      <c r="A6971" s="35">
        <f t="shared" si="544"/>
        <v>44306</v>
      </c>
      <c r="B6971" s="36">
        <v>0.33333333333333331</v>
      </c>
      <c r="C6971">
        <v>10124</v>
      </c>
      <c r="D6971">
        <v>1364</v>
      </c>
      <c r="E6971" s="49">
        <f t="shared" si="542"/>
        <v>0.20774162550943745</v>
      </c>
      <c r="F6971" s="49">
        <f t="shared" si="543"/>
        <v>0.27664881898863591</v>
      </c>
      <c r="G6971">
        <v>384</v>
      </c>
      <c r="H6971" s="51">
        <f>G6971/'Parc électrique'!$C$24</f>
        <v>0.128</v>
      </c>
      <c r="I6971" s="14">
        <v>932</v>
      </c>
      <c r="J6971" s="14">
        <v>0</v>
      </c>
      <c r="K6971" s="14">
        <v>0</v>
      </c>
      <c r="L6971" s="14">
        <v>332</v>
      </c>
      <c r="M6971" s="14">
        <f>C6971-SUM(D6971:L6971)</f>
        <v>7111.3876095555024</v>
      </c>
      <c r="P6971" s="49">
        <f>D6972/('Parc électrique'!$C$22+'Parc électrique'!$C$23)</f>
        <v>0.2146875</v>
      </c>
      <c r="Q6971" s="49">
        <f t="shared" si="540"/>
        <v>0.20926465795452129</v>
      </c>
      <c r="R6971" s="49">
        <f t="shared" si="541"/>
        <v>0.27867703613664646</v>
      </c>
    </row>
    <row r="6972" spans="1:18" x14ac:dyDescent="0.3">
      <c r="A6972" s="35">
        <f t="shared" si="544"/>
        <v>44306</v>
      </c>
      <c r="B6972" s="36">
        <v>0.375</v>
      </c>
      <c r="C6972">
        <v>10354</v>
      </c>
      <c r="D6972">
        <v>1374</v>
      </c>
      <c r="E6972" s="49">
        <f t="shared" si="542"/>
        <v>0.20926465795452129</v>
      </c>
      <c r="F6972" s="49">
        <f t="shared" si="543"/>
        <v>0.27867703613664646</v>
      </c>
      <c r="G6972">
        <v>896</v>
      </c>
      <c r="H6972" s="51">
        <f>G6972/'Parc électrique'!$C$24</f>
        <v>0.29866666666666669</v>
      </c>
      <c r="I6972" s="14">
        <v>932</v>
      </c>
      <c r="J6972" s="14">
        <v>1102</v>
      </c>
      <c r="K6972" s="14">
        <v>600</v>
      </c>
      <c r="L6972" s="14">
        <v>328</v>
      </c>
      <c r="M6972" s="14">
        <f>C6972-SUM(D6972:L6972)</f>
        <v>5121.2133916392422</v>
      </c>
      <c r="P6972" s="49">
        <f>D6973/('Parc électrique'!$C$22+'Parc électrique'!$C$23)</f>
        <v>0.23640625000000001</v>
      </c>
      <c r="Q6972" s="49">
        <f t="shared" si="540"/>
        <v>0.23043480894118687</v>
      </c>
      <c r="R6972" s="49">
        <f t="shared" si="541"/>
        <v>0.30686925449399283</v>
      </c>
    </row>
    <row r="6973" spans="1:18" x14ac:dyDescent="0.3">
      <c r="A6973" s="35">
        <f t="shared" si="544"/>
        <v>44306</v>
      </c>
      <c r="B6973" s="36">
        <v>0.41666666666666669</v>
      </c>
      <c r="C6973">
        <v>10407</v>
      </c>
      <c r="D6973">
        <v>1513</v>
      </c>
      <c r="E6973" s="49">
        <f t="shared" si="542"/>
        <v>0.23043480894118687</v>
      </c>
      <c r="F6973" s="49">
        <f t="shared" si="543"/>
        <v>0.30686925449399283</v>
      </c>
      <c r="G6973">
        <v>1343</v>
      </c>
      <c r="H6973" s="51">
        <f>G6973/'Parc électrique'!$C$24</f>
        <v>0.44766666666666666</v>
      </c>
      <c r="I6973" s="14">
        <v>932</v>
      </c>
      <c r="J6973" s="14">
        <v>1102</v>
      </c>
      <c r="K6973" s="14">
        <v>0</v>
      </c>
      <c r="L6973" s="14">
        <v>326</v>
      </c>
      <c r="M6973" s="14">
        <f>C6973-SUM(D6973:L6973)</f>
        <v>5190.0150292698982</v>
      </c>
      <c r="P6973" s="49">
        <f>D6974/('Parc électrique'!$C$22+'Parc électrique'!$C$23)</f>
        <v>0.24249999999999999</v>
      </c>
      <c r="Q6973" s="49">
        <f t="shared" si="540"/>
        <v>0.23637463547701384</v>
      </c>
      <c r="R6973" s="49">
        <f t="shared" si="541"/>
        <v>0.31477930137123383</v>
      </c>
    </row>
    <row r="6974" spans="1:18" x14ac:dyDescent="0.3">
      <c r="A6974" s="35">
        <f t="shared" si="544"/>
        <v>44306</v>
      </c>
      <c r="B6974" s="36">
        <v>0.45833333333333331</v>
      </c>
      <c r="C6974">
        <v>10486</v>
      </c>
      <c r="D6974">
        <v>1552</v>
      </c>
      <c r="E6974" s="49">
        <f t="shared" si="542"/>
        <v>0.23637463547701384</v>
      </c>
      <c r="F6974" s="49">
        <f t="shared" si="543"/>
        <v>0.31477930137123383</v>
      </c>
      <c r="G6974">
        <v>1643</v>
      </c>
      <c r="H6974" s="51">
        <f>G6974/'Parc électrique'!$C$24</f>
        <v>0.54766666666666663</v>
      </c>
      <c r="I6974" s="14">
        <v>932</v>
      </c>
      <c r="J6974" s="14">
        <v>910</v>
      </c>
      <c r="K6974" s="14">
        <v>0</v>
      </c>
      <c r="L6974" s="14">
        <v>327</v>
      </c>
      <c r="M6974" s="14">
        <f>C6974-SUM(D6974:L6974)</f>
        <v>5120.9011793964855</v>
      </c>
      <c r="P6974" s="49">
        <f>D6975/('Parc électrique'!$C$22+'Parc électrique'!$C$23)</f>
        <v>0.28375</v>
      </c>
      <c r="Q6974" s="49">
        <f t="shared" si="540"/>
        <v>0.27658269202722757</v>
      </c>
      <c r="R6974" s="49">
        <f t="shared" si="541"/>
        <v>0.36832423407871179</v>
      </c>
    </row>
    <row r="6975" spans="1:18" x14ac:dyDescent="0.3">
      <c r="A6975" s="35">
        <f t="shared" si="544"/>
        <v>44306</v>
      </c>
      <c r="B6975" s="36">
        <v>0.5</v>
      </c>
      <c r="C6975">
        <v>10529</v>
      </c>
      <c r="D6975">
        <v>1816</v>
      </c>
      <c r="E6975" s="49">
        <f t="shared" si="542"/>
        <v>0.27658269202722757</v>
      </c>
      <c r="F6975" s="49">
        <f t="shared" si="543"/>
        <v>0.36832423407871179</v>
      </c>
      <c r="G6975">
        <v>1801</v>
      </c>
      <c r="H6975" s="51">
        <f>G6975/'Parc électrique'!$C$24</f>
        <v>0.60033333333333339</v>
      </c>
      <c r="I6975" s="14">
        <v>932</v>
      </c>
      <c r="J6975" s="14">
        <v>0</v>
      </c>
      <c r="K6975" s="14">
        <v>0</v>
      </c>
      <c r="L6975" s="14">
        <v>327</v>
      </c>
      <c r="M6975" s="14">
        <f>C6975-SUM(D6975:L6975)</f>
        <v>5651.754759740561</v>
      </c>
      <c r="P6975" s="49">
        <f>D6976/('Parc électrique'!$C$22+'Parc électrique'!$C$23)</f>
        <v>0.30781249999999999</v>
      </c>
      <c r="Q6975" s="49">
        <f t="shared" si="540"/>
        <v>0.30003739168151883</v>
      </c>
      <c r="R6975" s="49">
        <f t="shared" si="541"/>
        <v>0.39955877815807384</v>
      </c>
    </row>
    <row r="6976" spans="1:18" x14ac:dyDescent="0.3">
      <c r="A6976" s="35">
        <f t="shared" si="544"/>
        <v>44306</v>
      </c>
      <c r="B6976" s="36">
        <v>0.54166666666666663</v>
      </c>
      <c r="C6976">
        <v>10360</v>
      </c>
      <c r="D6976">
        <v>1970</v>
      </c>
      <c r="E6976" s="49">
        <f t="shared" si="542"/>
        <v>0.30003739168151883</v>
      </c>
      <c r="F6976" s="49">
        <f t="shared" si="543"/>
        <v>0.39955877815807384</v>
      </c>
      <c r="G6976">
        <v>1918</v>
      </c>
      <c r="H6976" s="51">
        <f>G6976/'Parc électrique'!$C$24</f>
        <v>0.63933333333333331</v>
      </c>
      <c r="I6976" s="14">
        <v>932</v>
      </c>
      <c r="J6976" s="14">
        <v>412</v>
      </c>
      <c r="K6976" s="14">
        <v>0</v>
      </c>
      <c r="L6976" s="14">
        <v>326</v>
      </c>
      <c r="M6976" s="14">
        <f>C6976-SUM(D6976:L6976)</f>
        <v>4800.6610704968271</v>
      </c>
      <c r="P6976" s="49">
        <f>D6977/('Parc électrique'!$C$22+'Parc électrique'!$C$23)</f>
        <v>0.32359375000000001</v>
      </c>
      <c r="Q6976" s="49">
        <f t="shared" si="540"/>
        <v>0.31542001937686581</v>
      </c>
      <c r="R6976" s="49">
        <f t="shared" si="541"/>
        <v>0.42004377135298027</v>
      </c>
    </row>
    <row r="6977" spans="1:18" x14ac:dyDescent="0.3">
      <c r="A6977" s="35">
        <f t="shared" si="544"/>
        <v>44306</v>
      </c>
      <c r="B6977" s="36">
        <v>0.58333333333333337</v>
      </c>
      <c r="C6977">
        <v>10125</v>
      </c>
      <c r="D6977">
        <v>2071</v>
      </c>
      <c r="E6977" s="49">
        <f t="shared" si="542"/>
        <v>0.31542001937686581</v>
      </c>
      <c r="F6977" s="49">
        <f t="shared" si="543"/>
        <v>0.42004377135298027</v>
      </c>
      <c r="G6977">
        <v>2003</v>
      </c>
      <c r="H6977" s="51">
        <f>G6977/'Parc électrique'!$C$24</f>
        <v>0.66766666666666663</v>
      </c>
      <c r="I6977" s="14">
        <v>932</v>
      </c>
      <c r="J6977" s="14">
        <v>0</v>
      </c>
      <c r="K6977" s="14">
        <v>-8</v>
      </c>
      <c r="L6977" s="14">
        <v>325</v>
      </c>
      <c r="M6977" s="14">
        <f>C6977-SUM(D6977:L6977)</f>
        <v>4800.5968695426036</v>
      </c>
      <c r="P6977" s="49">
        <f>D6978/('Parc électrique'!$C$22+'Parc électrique'!$C$23)</f>
        <v>0.34562500000000002</v>
      </c>
      <c r="Q6977" s="49">
        <f t="shared" si="540"/>
        <v>0.33689477685254815</v>
      </c>
      <c r="R6977" s="49">
        <f t="shared" si="541"/>
        <v>0.44864163313992872</v>
      </c>
    </row>
    <row r="6978" spans="1:18" x14ac:dyDescent="0.3">
      <c r="A6978" s="35">
        <f t="shared" si="544"/>
        <v>44306</v>
      </c>
      <c r="B6978" s="36">
        <v>0.625</v>
      </c>
      <c r="C6978">
        <v>9750</v>
      </c>
      <c r="D6978">
        <v>2212</v>
      </c>
      <c r="E6978" s="49">
        <f t="shared" si="542"/>
        <v>0.33689477685254815</v>
      </c>
      <c r="F6978" s="49">
        <f t="shared" si="543"/>
        <v>0.44864163313992872</v>
      </c>
      <c r="G6978">
        <v>1912</v>
      </c>
      <c r="H6978" s="51">
        <f>G6978/'Parc électrique'!$C$24</f>
        <v>0.63733333333333331</v>
      </c>
      <c r="I6978" s="14">
        <v>932</v>
      </c>
      <c r="J6978" s="14">
        <v>0</v>
      </c>
      <c r="K6978" s="14">
        <v>-433</v>
      </c>
      <c r="L6978" s="14">
        <v>325</v>
      </c>
      <c r="M6978" s="14">
        <f>C6978-SUM(D6978:L6978)</f>
        <v>4800.5771302566745</v>
      </c>
      <c r="P6978" s="49">
        <f>D6979/('Parc électrique'!$C$22+'Parc électrique'!$C$23)</f>
        <v>0.37140624999999999</v>
      </c>
      <c r="Q6978" s="49">
        <f t="shared" si="540"/>
        <v>0.36202481219643162</v>
      </c>
      <c r="R6978" s="49">
        <f t="shared" si="541"/>
        <v>0.48210721608210233</v>
      </c>
    </row>
    <row r="6979" spans="1:18" x14ac:dyDescent="0.3">
      <c r="A6979" s="35">
        <f t="shared" si="544"/>
        <v>44306</v>
      </c>
      <c r="B6979" s="36">
        <v>0.66666666666666663</v>
      </c>
      <c r="C6979">
        <v>9498</v>
      </c>
      <c r="D6979">
        <v>2377</v>
      </c>
      <c r="E6979" s="49">
        <f t="shared" si="542"/>
        <v>0.36202481219643162</v>
      </c>
      <c r="F6979" s="49">
        <f t="shared" si="543"/>
        <v>0.48210721608210233</v>
      </c>
      <c r="G6979">
        <v>1723</v>
      </c>
      <c r="H6979" s="51">
        <f>G6979/'Parc électrique'!$C$24</f>
        <v>0.57433333333333336</v>
      </c>
      <c r="I6979" s="14">
        <v>932</v>
      </c>
      <c r="J6979" s="14">
        <v>0</v>
      </c>
      <c r="K6979" s="14">
        <v>-660</v>
      </c>
      <c r="L6979" s="14">
        <v>324</v>
      </c>
      <c r="M6979" s="14">
        <f>C6979-SUM(D6979:L6979)</f>
        <v>4800.5815346383888</v>
      </c>
      <c r="P6979" s="49">
        <f>D6980/('Parc électrique'!$C$22+'Parc électrique'!$C$23)</f>
        <v>0.40250000000000002</v>
      </c>
      <c r="Q6979" s="49">
        <f t="shared" ref="Q6979:Q7042" si="545">P6979/$T$3*$T$8</f>
        <v>0.39233315785360034</v>
      </c>
      <c r="R6979" s="49">
        <f t="shared" ref="R6979:R7042" si="546">P6979/$T$3*$T$4</f>
        <v>0.52246873732751187</v>
      </c>
    </row>
    <row r="6980" spans="1:18" x14ac:dyDescent="0.3">
      <c r="A6980" s="35">
        <f t="shared" si="544"/>
        <v>44306</v>
      </c>
      <c r="B6980" s="36">
        <v>0.70833333333333337</v>
      </c>
      <c r="C6980">
        <v>9354</v>
      </c>
      <c r="D6980">
        <v>2576</v>
      </c>
      <c r="E6980" s="49">
        <f t="shared" ref="E6980:E7043" si="547">P6979/$T$3*$T$8</f>
        <v>0.39233315785360034</v>
      </c>
      <c r="F6980" s="49">
        <f t="shared" ref="F6980:F7043" si="548">P6979/$T$3*$T$4</f>
        <v>0.52246873732751187</v>
      </c>
      <c r="G6980">
        <v>1310</v>
      </c>
      <c r="H6980" s="51">
        <f>G6980/'Parc électrique'!$C$24</f>
        <v>0.43666666666666665</v>
      </c>
      <c r="I6980" s="14">
        <v>932</v>
      </c>
      <c r="J6980" s="14">
        <v>0</v>
      </c>
      <c r="K6980" s="14">
        <v>-590</v>
      </c>
      <c r="L6980" s="14">
        <v>324</v>
      </c>
      <c r="M6980" s="14">
        <f>C6980-SUM(D6980:L6980)</f>
        <v>4800.6485314381525</v>
      </c>
      <c r="P6980" s="49">
        <f>D6981/('Parc électrique'!$C$22+'Parc électrique'!$C$23)</f>
        <v>0.46515624999999999</v>
      </c>
      <c r="Q6980" s="49">
        <f t="shared" si="545"/>
        <v>0.45340675890146281</v>
      </c>
      <c r="R6980" s="49">
        <f t="shared" si="546"/>
        <v>0.60380024496273399</v>
      </c>
    </row>
    <row r="6981" spans="1:18" x14ac:dyDescent="0.3">
      <c r="A6981" s="35">
        <f t="shared" si="544"/>
        <v>44306</v>
      </c>
      <c r="B6981" s="36">
        <v>0.75</v>
      </c>
      <c r="C6981">
        <v>9605</v>
      </c>
      <c r="D6981">
        <v>2977</v>
      </c>
      <c r="E6981" s="49">
        <f t="shared" si="547"/>
        <v>0.45340675890146281</v>
      </c>
      <c r="F6981" s="49">
        <f t="shared" si="548"/>
        <v>0.60380024496273399</v>
      </c>
      <c r="G6981">
        <v>769</v>
      </c>
      <c r="H6981" s="51">
        <f>G6981/'Parc électrique'!$C$24</f>
        <v>0.25633333333333336</v>
      </c>
      <c r="I6981" s="14">
        <v>932</v>
      </c>
      <c r="J6981" s="14">
        <v>0</v>
      </c>
      <c r="K6981" s="14">
        <v>-356</v>
      </c>
      <c r="L6981" s="14">
        <v>321</v>
      </c>
      <c r="M6981" s="14">
        <f>C6981-SUM(D6981:L6981)</f>
        <v>4960.686459662802</v>
      </c>
      <c r="P6981" s="49">
        <f>D6982/('Parc électrique'!$C$22+'Parc électrique'!$C$23)</f>
        <v>0.43625000000000003</v>
      </c>
      <c r="Q6981" s="49">
        <f t="shared" si="545"/>
        <v>0.42523065866741155</v>
      </c>
      <c r="R6981" s="49">
        <f t="shared" si="546"/>
        <v>0.56627822772453928</v>
      </c>
    </row>
    <row r="6982" spans="1:18" x14ac:dyDescent="0.3">
      <c r="A6982" s="35">
        <f t="shared" si="544"/>
        <v>44306</v>
      </c>
      <c r="B6982" s="36">
        <v>0.79166666666666663</v>
      </c>
      <c r="C6982">
        <v>9939</v>
      </c>
      <c r="D6982">
        <v>2792</v>
      </c>
      <c r="E6982" s="49">
        <f t="shared" si="547"/>
        <v>0.42523065866741155</v>
      </c>
      <c r="F6982" s="49">
        <f t="shared" si="548"/>
        <v>0.56627822772453928</v>
      </c>
      <c r="G6982">
        <v>259</v>
      </c>
      <c r="H6982" s="51">
        <f>G6982/'Parc électrique'!$C$24</f>
        <v>8.6333333333333331E-2</v>
      </c>
      <c r="I6982" s="14">
        <v>932</v>
      </c>
      <c r="J6982" s="14">
        <v>0</v>
      </c>
      <c r="K6982" s="14">
        <v>0</v>
      </c>
      <c r="L6982" s="14">
        <v>315</v>
      </c>
      <c r="M6982" s="14">
        <f>C6982-SUM(D6982:L6982)</f>
        <v>5639.9221577802746</v>
      </c>
      <c r="P6982" s="49">
        <f>D6983/('Parc électrique'!$C$22+'Parc électrique'!$C$23)</f>
        <v>0.42328125</v>
      </c>
      <c r="Q6982" s="49">
        <f t="shared" si="545"/>
        <v>0.41258948937321555</v>
      </c>
      <c r="R6982" s="49">
        <f t="shared" si="546"/>
        <v>0.54944402539605186</v>
      </c>
    </row>
    <row r="6983" spans="1:18" x14ac:dyDescent="0.3">
      <c r="A6983" s="35">
        <f t="shared" si="544"/>
        <v>44306</v>
      </c>
      <c r="B6983" s="36">
        <v>0.83333333333333337</v>
      </c>
      <c r="C6983">
        <v>9579</v>
      </c>
      <c r="D6983">
        <v>2709</v>
      </c>
      <c r="E6983" s="49">
        <f t="shared" si="547"/>
        <v>0.41258948937321555</v>
      </c>
      <c r="F6983" s="49">
        <f t="shared" si="548"/>
        <v>0.54944402539605186</v>
      </c>
      <c r="G6983">
        <v>36</v>
      </c>
      <c r="H6983" s="51">
        <f>G6983/'Parc électrique'!$C$24</f>
        <v>1.2E-2</v>
      </c>
      <c r="I6983" s="14">
        <v>932</v>
      </c>
      <c r="J6983" s="14">
        <v>628</v>
      </c>
      <c r="K6983" s="14">
        <v>0</v>
      </c>
      <c r="L6983" s="14">
        <v>312</v>
      </c>
      <c r="M6983" s="14">
        <f>C6983-SUM(D6983:L6983)</f>
        <v>4961.025966485231</v>
      </c>
      <c r="P6983" s="49">
        <f>D6984/('Parc électrique'!$C$22+'Parc électrique'!$C$23)</f>
        <v>0.38218750000000001</v>
      </c>
      <c r="Q6983" s="49">
        <f t="shared" si="545"/>
        <v>0.37253373606751022</v>
      </c>
      <c r="R6983" s="49">
        <f t="shared" si="546"/>
        <v>0.49610191440337498</v>
      </c>
    </row>
    <row r="6984" spans="1:18" x14ac:dyDescent="0.3">
      <c r="A6984" s="35">
        <f t="shared" si="544"/>
        <v>44306</v>
      </c>
      <c r="B6984" s="36">
        <v>0.875</v>
      </c>
      <c r="C6984">
        <v>9337</v>
      </c>
      <c r="D6984">
        <v>2446</v>
      </c>
      <c r="E6984" s="49">
        <f t="shared" si="547"/>
        <v>0.37253373606751022</v>
      </c>
      <c r="F6984" s="49">
        <f t="shared" si="548"/>
        <v>0.49610191440337498</v>
      </c>
      <c r="G6984">
        <v>0</v>
      </c>
      <c r="H6984" s="51">
        <f>G6984/'Parc électrique'!$C$24</f>
        <v>0</v>
      </c>
      <c r="I6984" s="14">
        <v>932</v>
      </c>
      <c r="J6984" s="14">
        <v>0</v>
      </c>
      <c r="K6984" s="14">
        <v>0</v>
      </c>
      <c r="L6984" s="14">
        <v>307</v>
      </c>
      <c r="M6984" s="14">
        <f>C6984-SUM(D6984:L6984)</f>
        <v>5651.1313643495287</v>
      </c>
      <c r="P6984" s="49">
        <f>D6985/('Parc électrique'!$C$22+'Parc électrique'!$C$23)</f>
        <v>0.32734374999999999</v>
      </c>
      <c r="Q6984" s="49">
        <f t="shared" si="545"/>
        <v>0.31907529724506706</v>
      </c>
      <c r="R6984" s="49">
        <f t="shared" si="546"/>
        <v>0.42491149250820548</v>
      </c>
    </row>
    <row r="6985" spans="1:18" x14ac:dyDescent="0.3">
      <c r="A6985" s="35">
        <f t="shared" si="544"/>
        <v>44306</v>
      </c>
      <c r="B6985" s="36">
        <v>0.91666666666666663</v>
      </c>
      <c r="C6985">
        <v>9552</v>
      </c>
      <c r="D6985">
        <v>2095</v>
      </c>
      <c r="E6985" s="49">
        <f t="shared" si="547"/>
        <v>0.31907529724506706</v>
      </c>
      <c r="F6985" s="49">
        <f t="shared" si="548"/>
        <v>0.42491149250820548</v>
      </c>
      <c r="G6985">
        <v>0</v>
      </c>
      <c r="H6985" s="51">
        <f>G6985/'Parc électrique'!$C$24</f>
        <v>0</v>
      </c>
      <c r="I6985" s="14">
        <v>932</v>
      </c>
      <c r="J6985" s="14">
        <v>1102</v>
      </c>
      <c r="K6985" s="14">
        <v>0</v>
      </c>
      <c r="L6985" s="14">
        <v>305</v>
      </c>
      <c r="M6985" s="14">
        <f>C6985-SUM(D6985:L6985)</f>
        <v>5117.2560132102462</v>
      </c>
      <c r="P6985" s="49">
        <f>D6986/('Parc électrique'!$C$22+'Parc électrique'!$C$23)</f>
        <v>0.230625</v>
      </c>
      <c r="Q6985" s="49">
        <f t="shared" si="545"/>
        <v>0.22479958889437657</v>
      </c>
      <c r="R6985" s="49">
        <f t="shared" si="546"/>
        <v>0.2993648510463538</v>
      </c>
    </row>
    <row r="6986" spans="1:18" x14ac:dyDescent="0.3">
      <c r="A6986" s="35">
        <f t="shared" si="544"/>
        <v>44306</v>
      </c>
      <c r="B6986" s="36">
        <v>0.95833333333333337</v>
      </c>
      <c r="C6986">
        <v>9758</v>
      </c>
      <c r="D6986">
        <v>1476</v>
      </c>
      <c r="E6986" s="49">
        <f t="shared" si="547"/>
        <v>0.22479958889437657</v>
      </c>
      <c r="F6986" s="49">
        <f t="shared" si="548"/>
        <v>0.2993648510463538</v>
      </c>
      <c r="G6986">
        <v>0</v>
      </c>
      <c r="H6986" s="51">
        <f>G6986/'Parc électrique'!$C$24</f>
        <v>0</v>
      </c>
      <c r="I6986" s="14">
        <v>932</v>
      </c>
      <c r="J6986" s="14">
        <v>1102</v>
      </c>
      <c r="K6986" s="14">
        <v>0</v>
      </c>
      <c r="L6986" s="14">
        <v>286</v>
      </c>
      <c r="M6986" s="14">
        <f>C6986-SUM(D6986:L6986)</f>
        <v>5961.4758355600588</v>
      </c>
      <c r="P6986" s="49">
        <f>D6987/('Parc électrique'!$C$22+'Parc électrique'!$C$23)</f>
        <v>0.23874999999999999</v>
      </c>
      <c r="Q6986" s="49">
        <f t="shared" si="545"/>
        <v>0.2327193576088126</v>
      </c>
      <c r="R6986" s="49">
        <f t="shared" si="546"/>
        <v>0.30991158021600856</v>
      </c>
    </row>
    <row r="6987" spans="1:18" x14ac:dyDescent="0.3">
      <c r="A6987" s="35">
        <f t="shared" si="544"/>
        <v>44307</v>
      </c>
      <c r="B6987" s="36">
        <v>0</v>
      </c>
      <c r="C6987">
        <v>9225</v>
      </c>
      <c r="D6987">
        <v>1528</v>
      </c>
      <c r="E6987" s="49">
        <f t="shared" si="547"/>
        <v>0.2327193576088126</v>
      </c>
      <c r="F6987" s="49">
        <f t="shared" si="548"/>
        <v>0.30991158021600856</v>
      </c>
      <c r="G6987">
        <v>0</v>
      </c>
      <c r="H6987" s="51">
        <f>G6987/'Parc électrique'!$C$24</f>
        <v>0</v>
      </c>
      <c r="I6987" s="14">
        <v>932</v>
      </c>
      <c r="J6987" s="14">
        <v>0</v>
      </c>
      <c r="K6987" s="14">
        <v>348</v>
      </c>
      <c r="L6987" s="14">
        <v>275</v>
      </c>
      <c r="M6987" s="14">
        <f>C6987-SUM(D6987:L6987)</f>
        <v>6141.4573690621746</v>
      </c>
      <c r="P6987" s="49">
        <f>D6988/('Parc électrique'!$C$22+'Parc électrique'!$C$23)</f>
        <v>0.17609374999999999</v>
      </c>
      <c r="Q6987" s="49">
        <f t="shared" si="545"/>
        <v>0.17164575656095016</v>
      </c>
      <c r="R6987" s="49">
        <f t="shared" si="546"/>
        <v>0.22858007258078644</v>
      </c>
    </row>
    <row r="6988" spans="1:18" x14ac:dyDescent="0.3">
      <c r="A6988" s="35">
        <f t="shared" si="544"/>
        <v>44307</v>
      </c>
      <c r="B6988" s="36">
        <v>4.1666666666666664E-2</v>
      </c>
      <c r="C6988">
        <v>8902</v>
      </c>
      <c r="D6988">
        <v>1127</v>
      </c>
      <c r="E6988" s="49">
        <f t="shared" si="547"/>
        <v>0.17164575656095016</v>
      </c>
      <c r="F6988" s="49">
        <f t="shared" si="548"/>
        <v>0.22858007258078644</v>
      </c>
      <c r="G6988">
        <v>0</v>
      </c>
      <c r="H6988" s="51">
        <f>G6988/'Parc électrique'!$C$24</f>
        <v>0</v>
      </c>
      <c r="I6988" s="14">
        <v>932</v>
      </c>
      <c r="J6988" s="14">
        <v>1527</v>
      </c>
      <c r="K6988" s="14">
        <v>0</v>
      </c>
      <c r="L6988" s="14">
        <v>274</v>
      </c>
      <c r="M6988" s="14">
        <f>C6988-SUM(D6988:L6988)</f>
        <v>5041.5997741708579</v>
      </c>
      <c r="P6988" s="49">
        <f>D6989/('Parc électrique'!$C$22+'Parc électrique'!$C$23)</f>
        <v>0.15125</v>
      </c>
      <c r="Q6988" s="49">
        <f t="shared" si="545"/>
        <v>0.1474295406841169</v>
      </c>
      <c r="R6988" s="49">
        <f t="shared" si="546"/>
        <v>0.19633141992741904</v>
      </c>
    </row>
    <row r="6989" spans="1:18" x14ac:dyDescent="0.3">
      <c r="A6989" s="35">
        <f t="shared" si="544"/>
        <v>44307</v>
      </c>
      <c r="B6989" s="36">
        <v>8.3333333333333329E-2</v>
      </c>
      <c r="C6989">
        <v>8642</v>
      </c>
      <c r="D6989">
        <v>968</v>
      </c>
      <c r="E6989" s="49">
        <f t="shared" si="547"/>
        <v>0.1474295406841169</v>
      </c>
      <c r="F6989" s="49">
        <f t="shared" si="548"/>
        <v>0.19633141992741904</v>
      </c>
      <c r="G6989">
        <v>0</v>
      </c>
      <c r="H6989" s="51">
        <f>G6989/'Parc électrique'!$C$24</f>
        <v>0</v>
      </c>
      <c r="I6989" s="14">
        <v>932</v>
      </c>
      <c r="J6989" s="14">
        <v>1426</v>
      </c>
      <c r="K6989" s="14">
        <v>0</v>
      </c>
      <c r="L6989" s="14">
        <v>274</v>
      </c>
      <c r="M6989" s="14">
        <f>C6989-SUM(D6989:L6989)</f>
        <v>5041.6562390393883</v>
      </c>
      <c r="P6989" s="49">
        <f>D6990/('Parc électrique'!$C$22+'Parc électrique'!$C$23)</f>
        <v>0.12203124999999999</v>
      </c>
      <c r="Q6989" s="49">
        <f t="shared" si="545"/>
        <v>0.11894883396104884</v>
      </c>
      <c r="R6989" s="49">
        <f t="shared" si="546"/>
        <v>0.15840375925962216</v>
      </c>
    </row>
    <row r="6990" spans="1:18" x14ac:dyDescent="0.3">
      <c r="A6990" s="35">
        <f t="shared" si="544"/>
        <v>44307</v>
      </c>
      <c r="B6990" s="36">
        <v>0.125</v>
      </c>
      <c r="C6990">
        <v>8304</v>
      </c>
      <c r="D6990">
        <v>781</v>
      </c>
      <c r="E6990" s="49">
        <f t="shared" si="547"/>
        <v>0.11894883396104884</v>
      </c>
      <c r="F6990" s="49">
        <f t="shared" si="548"/>
        <v>0.15840375925962216</v>
      </c>
      <c r="G6990">
        <v>0</v>
      </c>
      <c r="H6990" s="51">
        <f>G6990/'Parc électrique'!$C$24</f>
        <v>0</v>
      </c>
      <c r="I6990" s="14">
        <v>932</v>
      </c>
      <c r="J6990" s="14">
        <v>0</v>
      </c>
      <c r="K6990" s="14">
        <v>0</v>
      </c>
      <c r="L6990" s="14">
        <v>278</v>
      </c>
      <c r="M6990" s="14">
        <f>C6990-SUM(D6990:L6990)</f>
        <v>6312.7226474067793</v>
      </c>
      <c r="P6990" s="49">
        <f>D6991/('Parc électrique'!$C$22+'Parc électrique'!$C$23)</f>
        <v>0.12515625</v>
      </c>
      <c r="Q6990" s="49">
        <f t="shared" si="545"/>
        <v>0.12199489885121657</v>
      </c>
      <c r="R6990" s="49">
        <f t="shared" si="546"/>
        <v>0.16246019355564326</v>
      </c>
    </row>
    <row r="6991" spans="1:18" x14ac:dyDescent="0.3">
      <c r="A6991" s="35">
        <f t="shared" si="544"/>
        <v>44307</v>
      </c>
      <c r="B6991" s="36">
        <v>0.16666666666666666</v>
      </c>
      <c r="C6991">
        <v>8287</v>
      </c>
      <c r="D6991">
        <v>801</v>
      </c>
      <c r="E6991" s="49">
        <f t="shared" si="547"/>
        <v>0.12199489885121657</v>
      </c>
      <c r="F6991" s="49">
        <f t="shared" si="548"/>
        <v>0.16246019355564326</v>
      </c>
      <c r="G6991">
        <v>0</v>
      </c>
      <c r="H6991" s="51">
        <f>G6991/'Parc électrique'!$C$24</f>
        <v>0</v>
      </c>
      <c r="I6991" s="14">
        <v>932</v>
      </c>
      <c r="J6991" s="14">
        <v>0</v>
      </c>
      <c r="K6991" s="14">
        <v>1065</v>
      </c>
      <c r="L6991" s="14">
        <v>287</v>
      </c>
      <c r="M6991" s="14">
        <f>C6991-SUM(D6991:L6991)</f>
        <v>5201.7155449075926</v>
      </c>
      <c r="P6991" s="49">
        <f>D6992/('Parc électrique'!$C$22+'Parc électrique'!$C$23)</f>
        <v>0.12484375</v>
      </c>
      <c r="Q6991" s="49">
        <f t="shared" si="545"/>
        <v>0.1216902923621998</v>
      </c>
      <c r="R6991" s="49">
        <f t="shared" si="546"/>
        <v>0.16205455012604114</v>
      </c>
    </row>
    <row r="6992" spans="1:18" x14ac:dyDescent="0.3">
      <c r="A6992" s="35">
        <f t="shared" si="544"/>
        <v>44307</v>
      </c>
      <c r="B6992" s="36">
        <v>0.20833333333333334</v>
      </c>
      <c r="C6992">
        <v>8807</v>
      </c>
      <c r="D6992">
        <v>799</v>
      </c>
      <c r="E6992" s="49">
        <f t="shared" si="547"/>
        <v>0.1216902923621998</v>
      </c>
      <c r="F6992" s="49">
        <f t="shared" si="548"/>
        <v>0.16205455012604114</v>
      </c>
      <c r="G6992">
        <v>0</v>
      </c>
      <c r="H6992" s="51">
        <f>G6992/'Parc électrique'!$C$24</f>
        <v>0</v>
      </c>
      <c r="I6992" s="14">
        <v>932</v>
      </c>
      <c r="J6992" s="14">
        <v>1531</v>
      </c>
      <c r="K6992" s="14">
        <v>0</v>
      </c>
      <c r="L6992" s="14">
        <v>306</v>
      </c>
      <c r="M6992" s="14">
        <f>C6992-SUM(D6992:L6992)</f>
        <v>5238.7162551575111</v>
      </c>
      <c r="P6992" s="49">
        <f>D6993/('Parc électrique'!$C$22+'Parc électrique'!$C$23)</f>
        <v>0.12296875</v>
      </c>
      <c r="Q6992" s="49">
        <f t="shared" si="545"/>
        <v>0.11986265342809917</v>
      </c>
      <c r="R6992" s="49">
        <f t="shared" si="546"/>
        <v>0.15962068954842848</v>
      </c>
    </row>
    <row r="6993" spans="1:18" x14ac:dyDescent="0.3">
      <c r="A6993" s="35">
        <f t="shared" si="544"/>
        <v>44307</v>
      </c>
      <c r="B6993" s="36">
        <v>0.25</v>
      </c>
      <c r="C6993">
        <v>9790</v>
      </c>
      <c r="D6993">
        <v>787</v>
      </c>
      <c r="E6993" s="49">
        <f t="shared" si="547"/>
        <v>0.11986265342809917</v>
      </c>
      <c r="F6993" s="49">
        <f t="shared" si="548"/>
        <v>0.15962068954842848</v>
      </c>
      <c r="G6993">
        <v>1</v>
      </c>
      <c r="H6993" s="51">
        <f>G6993/'Parc électrique'!$C$24</f>
        <v>3.3333333333333332E-4</v>
      </c>
      <c r="I6993" s="14">
        <v>932</v>
      </c>
      <c r="J6993" s="14">
        <v>0</v>
      </c>
      <c r="K6993" s="14">
        <v>0</v>
      </c>
      <c r="L6993" s="14">
        <v>328</v>
      </c>
      <c r="M6993" s="14">
        <f>C6993-SUM(D6993:L6993)</f>
        <v>7741.7201833236904</v>
      </c>
      <c r="P6993" s="49">
        <f>D6994/('Parc électrique'!$C$22+'Parc électrique'!$C$23)</f>
        <v>0.11015625</v>
      </c>
      <c r="Q6993" s="49">
        <f t="shared" si="545"/>
        <v>0.10737378737841158</v>
      </c>
      <c r="R6993" s="49">
        <f t="shared" si="546"/>
        <v>0.14298930893474218</v>
      </c>
    </row>
    <row r="6994" spans="1:18" x14ac:dyDescent="0.3">
      <c r="A6994" s="35">
        <f t="shared" si="544"/>
        <v>44307</v>
      </c>
      <c r="B6994" s="36">
        <v>0.29166666666666669</v>
      </c>
      <c r="C6994">
        <v>10468</v>
      </c>
      <c r="D6994">
        <v>705</v>
      </c>
      <c r="E6994" s="49">
        <f t="shared" si="547"/>
        <v>0.10737378737841158</v>
      </c>
      <c r="F6994" s="49">
        <f t="shared" si="548"/>
        <v>0.14298930893474218</v>
      </c>
      <c r="G6994">
        <v>85</v>
      </c>
      <c r="H6994" s="51">
        <f>G6994/'Parc électrique'!$C$24</f>
        <v>2.8333333333333332E-2</v>
      </c>
      <c r="I6994" s="14">
        <v>932</v>
      </c>
      <c r="J6994" s="14">
        <v>1531</v>
      </c>
      <c r="K6994" s="14">
        <v>0</v>
      </c>
      <c r="L6994" s="14">
        <v>332</v>
      </c>
      <c r="M6994" s="14">
        <f>C6994-SUM(D6994:L6994)</f>
        <v>6882.7213035703535</v>
      </c>
      <c r="P6994" s="49">
        <f>D6995/('Parc électrique'!$C$22+'Parc électrique'!$C$23)</f>
        <v>0.11859375</v>
      </c>
      <c r="Q6994" s="49">
        <f t="shared" si="545"/>
        <v>0.11559816258186438</v>
      </c>
      <c r="R6994" s="49">
        <f t="shared" si="546"/>
        <v>0.15394168153399901</v>
      </c>
    </row>
    <row r="6995" spans="1:18" x14ac:dyDescent="0.3">
      <c r="A6995" s="35">
        <f t="shared" si="544"/>
        <v>44307</v>
      </c>
      <c r="B6995" s="36">
        <v>0.33333333333333331</v>
      </c>
      <c r="C6995">
        <v>10829</v>
      </c>
      <c r="D6995">
        <v>759</v>
      </c>
      <c r="E6995" s="49">
        <f t="shared" si="547"/>
        <v>0.11559816258186438</v>
      </c>
      <c r="F6995" s="49">
        <f t="shared" si="548"/>
        <v>0.15394168153399901</v>
      </c>
      <c r="G6995">
        <v>460</v>
      </c>
      <c r="H6995" s="51">
        <f>G6995/'Parc électrique'!$C$24</f>
        <v>0.15333333333333332</v>
      </c>
      <c r="I6995" s="14">
        <v>932</v>
      </c>
      <c r="J6995" s="14">
        <v>1531</v>
      </c>
      <c r="K6995" s="14">
        <v>0</v>
      </c>
      <c r="L6995" s="14">
        <v>332</v>
      </c>
      <c r="M6995" s="14">
        <f>C6995-SUM(D6995:L6995)</f>
        <v>6814.5771268225508</v>
      </c>
      <c r="P6995" s="49">
        <f>D6996/('Parc électrique'!$C$22+'Parc électrique'!$C$23)</f>
        <v>0.1190625</v>
      </c>
      <c r="Q6995" s="49">
        <f t="shared" si="545"/>
        <v>0.11605507231538954</v>
      </c>
      <c r="R6995" s="49">
        <f t="shared" si="546"/>
        <v>0.15455014667840219</v>
      </c>
    </row>
    <row r="6996" spans="1:18" x14ac:dyDescent="0.3">
      <c r="A6996" s="35">
        <f t="shared" si="544"/>
        <v>44307</v>
      </c>
      <c r="B6996" s="36">
        <v>0.375</v>
      </c>
      <c r="C6996">
        <v>10918</v>
      </c>
      <c r="D6996">
        <v>762</v>
      </c>
      <c r="E6996" s="49">
        <f t="shared" si="547"/>
        <v>0.11605507231538954</v>
      </c>
      <c r="F6996" s="49">
        <f t="shared" si="548"/>
        <v>0.15455014667840219</v>
      </c>
      <c r="G6996">
        <v>1109</v>
      </c>
      <c r="H6996" s="51">
        <f>G6996/'Parc électrique'!$C$24</f>
        <v>0.36966666666666664</v>
      </c>
      <c r="I6996" s="14">
        <v>932</v>
      </c>
      <c r="J6996" s="14">
        <v>1531</v>
      </c>
      <c r="K6996" s="14">
        <v>0</v>
      </c>
      <c r="L6996" s="14">
        <v>328</v>
      </c>
      <c r="M6996" s="14">
        <f>C6996-SUM(D6996:L6996)</f>
        <v>6255.3597281143393</v>
      </c>
      <c r="P6996" s="49">
        <f>D6997/('Parc électrique'!$C$22+'Parc électrique'!$C$23)</f>
        <v>0.12921874999999999</v>
      </c>
      <c r="Q6996" s="49">
        <f t="shared" si="545"/>
        <v>0.12595478320843456</v>
      </c>
      <c r="R6996" s="49">
        <f t="shared" si="546"/>
        <v>0.16773355814047061</v>
      </c>
    </row>
    <row r="6997" spans="1:18" x14ac:dyDescent="0.3">
      <c r="A6997" s="35">
        <f t="shared" si="544"/>
        <v>44307</v>
      </c>
      <c r="B6997" s="36">
        <v>0.41666666666666669</v>
      </c>
      <c r="C6997">
        <v>10803</v>
      </c>
      <c r="D6997">
        <v>827</v>
      </c>
      <c r="E6997" s="49">
        <f t="shared" si="547"/>
        <v>0.12595478320843456</v>
      </c>
      <c r="F6997" s="49">
        <f t="shared" si="548"/>
        <v>0.16773355814047061</v>
      </c>
      <c r="G6997">
        <v>1754</v>
      </c>
      <c r="H6997" s="51">
        <f>G6997/'Parc électrique'!$C$24</f>
        <v>0.58466666666666667</v>
      </c>
      <c r="I6997" s="14">
        <v>932</v>
      </c>
      <c r="J6997" s="14">
        <v>1531</v>
      </c>
      <c r="K6997" s="14">
        <v>0</v>
      </c>
      <c r="L6997" s="14">
        <v>326</v>
      </c>
      <c r="M6997" s="14">
        <f>C6997-SUM(D6997:L6997)</f>
        <v>5432.1216449919848</v>
      </c>
      <c r="P6997" s="49">
        <f>D6998/('Parc électrique'!$C$22+'Parc électrique'!$C$23)</f>
        <v>0.13203124999999999</v>
      </c>
      <c r="Q6997" s="49">
        <f t="shared" si="545"/>
        <v>0.12869624160958551</v>
      </c>
      <c r="R6997" s="49">
        <f t="shared" si="546"/>
        <v>0.17138434900688954</v>
      </c>
    </row>
    <row r="6998" spans="1:18" x14ac:dyDescent="0.3">
      <c r="A6998" s="35">
        <f t="shared" si="544"/>
        <v>44307</v>
      </c>
      <c r="B6998" s="36">
        <v>0.45833333333333331</v>
      </c>
      <c r="C6998">
        <v>10732</v>
      </c>
      <c r="D6998">
        <v>845</v>
      </c>
      <c r="E6998" s="49">
        <f t="shared" si="547"/>
        <v>0.12869624160958551</v>
      </c>
      <c r="F6998" s="49">
        <f t="shared" si="548"/>
        <v>0.17138434900688954</v>
      </c>
      <c r="G6998">
        <v>2234</v>
      </c>
      <c r="H6998" s="51">
        <f>G6998/'Parc électrique'!$C$24</f>
        <v>0.7446666666666667</v>
      </c>
      <c r="I6998" s="14">
        <v>932</v>
      </c>
      <c r="J6998" s="14">
        <v>0</v>
      </c>
      <c r="K6998" s="14">
        <v>0</v>
      </c>
      <c r="L6998" s="14">
        <v>327</v>
      </c>
      <c r="M6998" s="14">
        <f>C6998-SUM(D6998:L6998)</f>
        <v>6392.9552527427168</v>
      </c>
      <c r="P6998" s="49">
        <f>D6999/('Parc électrique'!$C$22+'Parc électrique'!$C$23)</f>
        <v>0.1590625</v>
      </c>
      <c r="Q6998" s="49">
        <f t="shared" si="545"/>
        <v>0.15504470290953615</v>
      </c>
      <c r="R6998" s="49">
        <f t="shared" si="546"/>
        <v>0.20647250566747166</v>
      </c>
    </row>
    <row r="6999" spans="1:18" x14ac:dyDescent="0.3">
      <c r="A6999" s="35">
        <f t="shared" si="544"/>
        <v>44307</v>
      </c>
      <c r="B6999" s="36">
        <v>0.5</v>
      </c>
      <c r="C6999">
        <v>10656</v>
      </c>
      <c r="D6999">
        <v>1018</v>
      </c>
      <c r="E6999" s="49">
        <f t="shared" si="547"/>
        <v>0.15504470290953615</v>
      </c>
      <c r="F6999" s="49">
        <f t="shared" si="548"/>
        <v>0.20647250566747166</v>
      </c>
      <c r="G6999">
        <v>2471</v>
      </c>
      <c r="H6999" s="51">
        <f>G6999/'Parc électrique'!$C$24</f>
        <v>0.82366666666666666</v>
      </c>
      <c r="I6999" s="14">
        <v>932</v>
      </c>
      <c r="J6999" s="14">
        <v>0</v>
      </c>
      <c r="K6999" s="14">
        <v>0</v>
      </c>
      <c r="L6999" s="14">
        <v>327</v>
      </c>
      <c r="M6999" s="14">
        <f>C6999-SUM(D6999:L6999)</f>
        <v>5906.8148161247564</v>
      </c>
      <c r="P6999" s="49">
        <f>D7000/('Parc électrique'!$C$22+'Parc électrique'!$C$23)</f>
        <v>0.17499999999999999</v>
      </c>
      <c r="Q6999" s="49">
        <f t="shared" si="545"/>
        <v>0.17057963384939143</v>
      </c>
      <c r="R6999" s="49">
        <f t="shared" si="546"/>
        <v>0.22716032057717905</v>
      </c>
    </row>
    <row r="7000" spans="1:18" x14ac:dyDescent="0.3">
      <c r="A7000" s="35">
        <f t="shared" si="544"/>
        <v>44307</v>
      </c>
      <c r="B7000" s="36">
        <v>0.54166666666666663</v>
      </c>
      <c r="C7000">
        <v>10384</v>
      </c>
      <c r="D7000">
        <v>1120</v>
      </c>
      <c r="E7000" s="49">
        <f t="shared" si="547"/>
        <v>0.17057963384939143</v>
      </c>
      <c r="F7000" s="49">
        <f t="shared" si="548"/>
        <v>0.22716032057717905</v>
      </c>
      <c r="G7000">
        <v>2623</v>
      </c>
      <c r="H7000" s="51">
        <f>G7000/'Parc électrique'!$C$24</f>
        <v>0.8743333333333333</v>
      </c>
      <c r="I7000" s="14">
        <v>932</v>
      </c>
      <c r="J7000" s="14">
        <v>341</v>
      </c>
      <c r="K7000" s="14">
        <v>0</v>
      </c>
      <c r="L7000" s="14">
        <v>326</v>
      </c>
      <c r="M7000" s="14">
        <f>C7000-SUM(D7000:L7000)</f>
        <v>5040.7279267122403</v>
      </c>
      <c r="P7000" s="49">
        <f>D7001/('Parc électrique'!$C$22+'Parc électrique'!$C$23)</f>
        <v>0.21421875000000001</v>
      </c>
      <c r="Q7000" s="49">
        <f t="shared" si="545"/>
        <v>0.20880774822099615</v>
      </c>
      <c r="R7000" s="49">
        <f t="shared" si="546"/>
        <v>0.2780685709922433</v>
      </c>
    </row>
    <row r="7001" spans="1:18" x14ac:dyDescent="0.3">
      <c r="A7001" s="35">
        <f t="shared" si="544"/>
        <v>44307</v>
      </c>
      <c r="B7001" s="36">
        <v>0.58333333333333337</v>
      </c>
      <c r="C7001">
        <v>10087</v>
      </c>
      <c r="D7001">
        <v>1371</v>
      </c>
      <c r="E7001" s="49">
        <f t="shared" si="547"/>
        <v>0.20880774822099615</v>
      </c>
      <c r="F7001" s="49">
        <f t="shared" si="548"/>
        <v>0.2780685709922433</v>
      </c>
      <c r="G7001">
        <v>2613</v>
      </c>
      <c r="H7001" s="51">
        <f>G7001/'Parc électrique'!$C$24</f>
        <v>0.871</v>
      </c>
      <c r="I7001" s="14">
        <v>932</v>
      </c>
      <c r="J7001" s="14">
        <v>0</v>
      </c>
      <c r="K7001" s="14">
        <v>-37</v>
      </c>
      <c r="L7001" s="14">
        <v>326</v>
      </c>
      <c r="M7001" s="14">
        <f>C7001-SUM(D7001:L7001)</f>
        <v>4880.6421236807864</v>
      </c>
      <c r="P7001" s="49">
        <f>D7002/('Parc électrique'!$C$22+'Parc électrique'!$C$23)</f>
        <v>0.2603125</v>
      </c>
      <c r="Q7001" s="49">
        <f t="shared" si="545"/>
        <v>0.25373720535096977</v>
      </c>
      <c r="R7001" s="49">
        <f t="shared" si="546"/>
        <v>0.33790097685855386</v>
      </c>
    </row>
    <row r="7002" spans="1:18" x14ac:dyDescent="0.3">
      <c r="A7002" s="35">
        <f t="shared" si="544"/>
        <v>44307</v>
      </c>
      <c r="B7002" s="36">
        <v>0.625</v>
      </c>
      <c r="C7002">
        <v>9715</v>
      </c>
      <c r="D7002">
        <v>1666</v>
      </c>
      <c r="E7002" s="49">
        <f t="shared" si="547"/>
        <v>0.25373720535096977</v>
      </c>
      <c r="F7002" s="49">
        <f t="shared" si="548"/>
        <v>0.33790097685855386</v>
      </c>
      <c r="G7002">
        <v>2454</v>
      </c>
      <c r="H7002" s="51">
        <f>G7002/'Parc électrique'!$C$24</f>
        <v>0.81799999999999995</v>
      </c>
      <c r="I7002" s="14">
        <v>932</v>
      </c>
      <c r="J7002" s="14">
        <v>0</v>
      </c>
      <c r="K7002" s="14">
        <v>-544</v>
      </c>
      <c r="L7002" s="14">
        <v>325</v>
      </c>
      <c r="M7002" s="14">
        <f>C7002-SUM(D7002:L7002)</f>
        <v>4880.5903618177899</v>
      </c>
      <c r="P7002" s="49">
        <f>D7003/('Parc électrique'!$C$22+'Parc électrique'!$C$23)</f>
        <v>0.28890624999999998</v>
      </c>
      <c r="Q7002" s="49">
        <f t="shared" si="545"/>
        <v>0.28160869909600428</v>
      </c>
      <c r="R7002" s="49">
        <f t="shared" si="546"/>
        <v>0.37501735066714648</v>
      </c>
    </row>
    <row r="7003" spans="1:18" x14ac:dyDescent="0.3">
      <c r="A7003" s="35">
        <f t="shared" si="544"/>
        <v>44307</v>
      </c>
      <c r="B7003" s="36">
        <v>0.66666666666666663</v>
      </c>
      <c r="C7003">
        <v>9463</v>
      </c>
      <c r="D7003">
        <v>1849</v>
      </c>
      <c r="E7003" s="49">
        <f t="shared" si="547"/>
        <v>0.28160869909600428</v>
      </c>
      <c r="F7003" s="49">
        <f t="shared" si="548"/>
        <v>0.37501735066714648</v>
      </c>
      <c r="G7003">
        <v>2141</v>
      </c>
      <c r="H7003" s="51">
        <f>G7003/'Parc électrique'!$C$24</f>
        <v>0.71366666666666667</v>
      </c>
      <c r="I7003" s="14">
        <v>932</v>
      </c>
      <c r="J7003" s="14">
        <v>0</v>
      </c>
      <c r="K7003" s="14">
        <v>-665</v>
      </c>
      <c r="L7003" s="14">
        <v>324</v>
      </c>
      <c r="M7003" s="14">
        <f>C7003-SUM(D7003:L7003)</f>
        <v>4880.6297072835705</v>
      </c>
      <c r="P7003" s="49">
        <f>D7004/('Parc électrique'!$C$22+'Parc électrique'!$C$23)</f>
        <v>0.32750000000000001</v>
      </c>
      <c r="Q7003" s="49">
        <f t="shared" si="545"/>
        <v>0.31922760048957544</v>
      </c>
      <c r="R7003" s="49">
        <f t="shared" si="546"/>
        <v>0.42511431422300655</v>
      </c>
    </row>
    <row r="7004" spans="1:18" x14ac:dyDescent="0.3">
      <c r="A7004" s="35">
        <f t="shared" ref="A7004:A7067" si="549">A6980+1</f>
        <v>44307</v>
      </c>
      <c r="B7004" s="36">
        <v>0.70833333333333337</v>
      </c>
      <c r="C7004">
        <v>9346</v>
      </c>
      <c r="D7004">
        <v>2096</v>
      </c>
      <c r="E7004" s="49">
        <f t="shared" si="547"/>
        <v>0.31922760048957544</v>
      </c>
      <c r="F7004" s="49">
        <f t="shared" si="548"/>
        <v>0.42511431422300655</v>
      </c>
      <c r="G7004">
        <v>1630</v>
      </c>
      <c r="H7004" s="51">
        <f>G7004/'Parc électrique'!$C$24</f>
        <v>0.54333333333333333</v>
      </c>
      <c r="I7004" s="14">
        <v>932</v>
      </c>
      <c r="J7004" s="14">
        <v>0</v>
      </c>
      <c r="K7004" s="14">
        <v>-518</v>
      </c>
      <c r="L7004" s="14">
        <v>324</v>
      </c>
      <c r="M7004" s="14">
        <f>C7004-SUM(D7004:L7004)</f>
        <v>4880.7123247519539</v>
      </c>
      <c r="P7004" s="49">
        <f>D7005/('Parc électrique'!$C$22+'Parc électrique'!$C$23)</f>
        <v>0.323125</v>
      </c>
      <c r="Q7004" s="49">
        <f t="shared" si="545"/>
        <v>0.31496310964334068</v>
      </c>
      <c r="R7004" s="49">
        <f t="shared" si="546"/>
        <v>0.41943530620857705</v>
      </c>
    </row>
    <row r="7005" spans="1:18" x14ac:dyDescent="0.3">
      <c r="A7005" s="35">
        <f t="shared" si="549"/>
        <v>44307</v>
      </c>
      <c r="B7005" s="36">
        <v>0.75</v>
      </c>
      <c r="C7005">
        <v>9659</v>
      </c>
      <c r="D7005">
        <v>2068</v>
      </c>
      <c r="E7005" s="49">
        <f t="shared" si="547"/>
        <v>0.31496310964334068</v>
      </c>
      <c r="F7005" s="49">
        <f t="shared" si="548"/>
        <v>0.41943530620857705</v>
      </c>
      <c r="G7005">
        <v>940</v>
      </c>
      <c r="H7005" s="51">
        <f>G7005/'Parc électrique'!$C$24</f>
        <v>0.31333333333333335</v>
      </c>
      <c r="I7005" s="14">
        <v>932</v>
      </c>
      <c r="J7005" s="14">
        <v>516</v>
      </c>
      <c r="K7005" s="14">
        <v>0</v>
      </c>
      <c r="L7005" s="14">
        <v>321</v>
      </c>
      <c r="M7005" s="14">
        <f>C7005-SUM(D7005:L7005)</f>
        <v>4880.9522682508141</v>
      </c>
      <c r="P7005" s="49">
        <f>D7006/('Parc électrique'!$C$22+'Parc électrique'!$C$23)</f>
        <v>0.299375</v>
      </c>
      <c r="Q7005" s="49">
        <f t="shared" si="545"/>
        <v>0.29181301647806612</v>
      </c>
      <c r="R7005" s="49">
        <f t="shared" si="546"/>
        <v>0.38860640555881709</v>
      </c>
    </row>
    <row r="7006" spans="1:18" x14ac:dyDescent="0.3">
      <c r="A7006" s="35">
        <f t="shared" si="549"/>
        <v>44307</v>
      </c>
      <c r="B7006" s="36">
        <v>0.79166666666666663</v>
      </c>
      <c r="C7006">
        <v>9986</v>
      </c>
      <c r="D7006">
        <v>1916</v>
      </c>
      <c r="E7006" s="49">
        <f t="shared" si="547"/>
        <v>0.29181301647806612</v>
      </c>
      <c r="F7006" s="49">
        <f t="shared" si="548"/>
        <v>0.38860640555881709</v>
      </c>
      <c r="G7006">
        <v>329</v>
      </c>
      <c r="H7006" s="51">
        <f>G7006/'Parc électrique'!$C$24</f>
        <v>0.10966666666666666</v>
      </c>
      <c r="I7006" s="14">
        <v>932</v>
      </c>
      <c r="J7006" s="14">
        <v>0</v>
      </c>
      <c r="K7006" s="14">
        <v>0</v>
      </c>
      <c r="L7006" s="14">
        <v>315</v>
      </c>
      <c r="M7006" s="14">
        <f>C7006-SUM(D7006:L7006)</f>
        <v>6493.2099139112961</v>
      </c>
      <c r="P7006" s="49">
        <f>D7007/('Parc électrique'!$C$22+'Parc électrique'!$C$23)</f>
        <v>0.24703125000000001</v>
      </c>
      <c r="Q7006" s="49">
        <f t="shared" si="545"/>
        <v>0.24079142956775704</v>
      </c>
      <c r="R7006" s="49">
        <f t="shared" si="546"/>
        <v>0.3206611311004644</v>
      </c>
    </row>
    <row r="7007" spans="1:18" x14ac:dyDescent="0.3">
      <c r="A7007" s="35">
        <f t="shared" si="549"/>
        <v>44307</v>
      </c>
      <c r="B7007" s="36">
        <v>0.83333333333333337</v>
      </c>
      <c r="C7007">
        <v>9623</v>
      </c>
      <c r="D7007">
        <v>1581</v>
      </c>
      <c r="E7007" s="49">
        <f t="shared" si="547"/>
        <v>0.24079142956775704</v>
      </c>
      <c r="F7007" s="49">
        <f t="shared" si="548"/>
        <v>0.3206611311004644</v>
      </c>
      <c r="G7007">
        <v>42</v>
      </c>
      <c r="H7007" s="51">
        <f>G7007/'Parc électrique'!$C$24</f>
        <v>1.4E-2</v>
      </c>
      <c r="I7007" s="14">
        <v>932</v>
      </c>
      <c r="J7007" s="14">
        <v>1531</v>
      </c>
      <c r="K7007" s="14">
        <v>0</v>
      </c>
      <c r="L7007" s="14">
        <v>312</v>
      </c>
      <c r="M7007" s="14">
        <f>C7007-SUM(D7007:L7007)</f>
        <v>5224.4245474393319</v>
      </c>
      <c r="P7007" s="49">
        <f>D7008/('Parc électrique'!$C$22+'Parc électrique'!$C$23)</f>
        <v>0.24437500000000001</v>
      </c>
      <c r="Q7007" s="49">
        <f t="shared" si="545"/>
        <v>0.2382022744111145</v>
      </c>
      <c r="R7007" s="49">
        <f t="shared" si="546"/>
        <v>0.31721316194884647</v>
      </c>
    </row>
    <row r="7008" spans="1:18" x14ac:dyDescent="0.3">
      <c r="A7008" s="35">
        <f t="shared" si="549"/>
        <v>44307</v>
      </c>
      <c r="B7008" s="36">
        <v>0.875</v>
      </c>
      <c r="C7008">
        <v>9424</v>
      </c>
      <c r="D7008">
        <v>1564</v>
      </c>
      <c r="E7008" s="49">
        <f t="shared" si="547"/>
        <v>0.2382022744111145</v>
      </c>
      <c r="F7008" s="49">
        <f t="shared" si="548"/>
        <v>0.31721316194884647</v>
      </c>
      <c r="G7008">
        <v>0</v>
      </c>
      <c r="H7008" s="51">
        <f>G7008/'Parc électrique'!$C$24</f>
        <v>0</v>
      </c>
      <c r="I7008" s="14">
        <v>932</v>
      </c>
      <c r="J7008" s="14">
        <v>1531</v>
      </c>
      <c r="K7008" s="14">
        <v>0</v>
      </c>
      <c r="L7008" s="14">
        <v>307</v>
      </c>
      <c r="M7008" s="14">
        <f>C7008-SUM(D7008:L7008)</f>
        <v>5089.4445845636401</v>
      </c>
      <c r="P7008" s="49">
        <f>D7009/('Parc électrique'!$C$22+'Parc électrique'!$C$23)</f>
        <v>0.20203125</v>
      </c>
      <c r="Q7008" s="49">
        <f t="shared" si="545"/>
        <v>0.19692809514934209</v>
      </c>
      <c r="R7008" s="49">
        <f t="shared" si="546"/>
        <v>0.26224847723776118</v>
      </c>
    </row>
    <row r="7009" spans="1:18" x14ac:dyDescent="0.3">
      <c r="A7009" s="35">
        <f t="shared" si="549"/>
        <v>44307</v>
      </c>
      <c r="B7009" s="36">
        <v>0.91666666666666663</v>
      </c>
      <c r="C7009">
        <v>9645</v>
      </c>
      <c r="D7009">
        <v>1293</v>
      </c>
      <c r="E7009" s="49">
        <f t="shared" si="547"/>
        <v>0.19692809514934209</v>
      </c>
      <c r="F7009" s="49">
        <f t="shared" si="548"/>
        <v>0.26224847723776118</v>
      </c>
      <c r="G7009">
        <v>0</v>
      </c>
      <c r="H7009" s="51">
        <f>G7009/'Parc électrique'!$C$24</f>
        <v>0</v>
      </c>
      <c r="I7009" s="14">
        <v>932</v>
      </c>
      <c r="J7009" s="14">
        <v>1531</v>
      </c>
      <c r="K7009" s="14">
        <v>0</v>
      </c>
      <c r="L7009" s="14">
        <v>305</v>
      </c>
      <c r="M7009" s="14">
        <f>C7009-SUM(D7009:L7009)</f>
        <v>5583.5408234276128</v>
      </c>
      <c r="P7009" s="49">
        <f>D7010/('Parc électrique'!$C$22+'Parc électrique'!$C$23)</f>
        <v>0.17296875</v>
      </c>
      <c r="Q7009" s="49">
        <f t="shared" si="545"/>
        <v>0.16859969167078245</v>
      </c>
      <c r="R7009" s="49">
        <f t="shared" si="546"/>
        <v>0.22452363828476538</v>
      </c>
    </row>
    <row r="7010" spans="1:18" x14ac:dyDescent="0.3">
      <c r="A7010" s="35">
        <f t="shared" si="549"/>
        <v>44307</v>
      </c>
      <c r="B7010" s="36">
        <v>0.95833333333333337</v>
      </c>
      <c r="C7010">
        <v>9851</v>
      </c>
      <c r="D7010">
        <v>1107</v>
      </c>
      <c r="E7010" s="49">
        <f t="shared" si="547"/>
        <v>0.16859969167078245</v>
      </c>
      <c r="F7010" s="49">
        <f t="shared" si="548"/>
        <v>0.22452363828476538</v>
      </c>
      <c r="G7010">
        <v>0</v>
      </c>
      <c r="H7010" s="51">
        <f>G7010/'Parc électrique'!$C$24</f>
        <v>0</v>
      </c>
      <c r="I7010" s="14">
        <v>932</v>
      </c>
      <c r="J7010" s="14">
        <v>1531</v>
      </c>
      <c r="K7010" s="14">
        <v>0</v>
      </c>
      <c r="L7010" s="14">
        <v>286</v>
      </c>
      <c r="M7010" s="14">
        <f>C7010-SUM(D7010:L7010)</f>
        <v>5994.6068766700446</v>
      </c>
      <c r="P7010" s="49">
        <f>D7011/('Parc électrique'!$C$22+'Parc électrique'!$C$23)</f>
        <v>0.18890625</v>
      </c>
      <c r="Q7010" s="49">
        <f t="shared" si="545"/>
        <v>0.18413462261063773</v>
      </c>
      <c r="R7010" s="49">
        <f t="shared" si="546"/>
        <v>0.24521145319447277</v>
      </c>
    </row>
    <row r="7011" spans="1:18" x14ac:dyDescent="0.3">
      <c r="A7011" s="35">
        <f t="shared" si="549"/>
        <v>44308</v>
      </c>
      <c r="B7011" s="36">
        <v>0</v>
      </c>
      <c r="C7011">
        <v>9327</v>
      </c>
      <c r="D7011">
        <v>1209</v>
      </c>
      <c r="E7011" s="49">
        <f t="shared" si="547"/>
        <v>0.18413462261063773</v>
      </c>
      <c r="F7011" s="49">
        <f t="shared" si="548"/>
        <v>0.24521145319447277</v>
      </c>
      <c r="G7011">
        <v>0</v>
      </c>
      <c r="H7011" s="51">
        <f>G7011/'Parc électrique'!$C$24</f>
        <v>0</v>
      </c>
      <c r="I7011" s="14">
        <v>932</v>
      </c>
      <c r="J7011" s="14">
        <v>1378</v>
      </c>
      <c r="K7011" s="14">
        <v>0</v>
      </c>
      <c r="L7011" s="14">
        <v>276</v>
      </c>
      <c r="M7011" s="14">
        <f>C7011-SUM(D7011:L7011)</f>
        <v>5531.5706539241946</v>
      </c>
      <c r="P7011" s="49">
        <f>D7012/('Parc électrique'!$C$22+'Parc électrique'!$C$23)</f>
        <v>0.14749999999999999</v>
      </c>
      <c r="Q7011" s="49">
        <f t="shared" si="545"/>
        <v>0.14377426281591565</v>
      </c>
      <c r="R7011" s="49">
        <f t="shared" si="546"/>
        <v>0.19146369877219377</v>
      </c>
    </row>
    <row r="7012" spans="1:18" x14ac:dyDescent="0.3">
      <c r="A7012" s="35">
        <f t="shared" si="549"/>
        <v>44308</v>
      </c>
      <c r="B7012" s="36">
        <v>4.1666666666666664E-2</v>
      </c>
      <c r="C7012">
        <v>9011</v>
      </c>
      <c r="D7012">
        <v>944</v>
      </c>
      <c r="E7012" s="49">
        <f t="shared" si="547"/>
        <v>0.14377426281591565</v>
      </c>
      <c r="F7012" s="49">
        <f t="shared" si="548"/>
        <v>0.19146369877219377</v>
      </c>
      <c r="G7012">
        <v>0</v>
      </c>
      <c r="H7012" s="51">
        <f>G7012/'Parc électrique'!$C$24</f>
        <v>0</v>
      </c>
      <c r="I7012" s="14">
        <v>932</v>
      </c>
      <c r="J7012" s="14">
        <v>1378</v>
      </c>
      <c r="K7012" s="14">
        <v>0</v>
      </c>
      <c r="L7012" s="14">
        <v>276</v>
      </c>
      <c r="M7012" s="14">
        <f>C7012-SUM(D7012:L7012)</f>
        <v>5480.6647620384119</v>
      </c>
      <c r="P7012" s="49">
        <f>D7013/('Parc électrique'!$C$22+'Parc électrique'!$C$23)</f>
        <v>0.124375</v>
      </c>
      <c r="Q7012" s="49">
        <f t="shared" si="545"/>
        <v>0.12123338262867463</v>
      </c>
      <c r="R7012" s="49">
        <f t="shared" si="546"/>
        <v>0.16144608498163796</v>
      </c>
    </row>
    <row r="7013" spans="1:18" x14ac:dyDescent="0.3">
      <c r="A7013" s="35">
        <f t="shared" si="549"/>
        <v>44308</v>
      </c>
      <c r="B7013" s="36">
        <v>8.3333333333333329E-2</v>
      </c>
      <c r="C7013">
        <v>8746</v>
      </c>
      <c r="D7013">
        <v>796</v>
      </c>
      <c r="E7013" s="49">
        <f t="shared" si="547"/>
        <v>0.12123338262867463</v>
      </c>
      <c r="F7013" s="49">
        <f t="shared" si="548"/>
        <v>0.16144608498163796</v>
      </c>
      <c r="G7013">
        <v>0</v>
      </c>
      <c r="H7013" s="51">
        <f>G7013/'Parc électrique'!$C$24</f>
        <v>0</v>
      </c>
      <c r="I7013" s="14">
        <v>932</v>
      </c>
      <c r="J7013" s="14">
        <v>1378</v>
      </c>
      <c r="K7013" s="14">
        <v>0</v>
      </c>
      <c r="L7013" s="14">
        <v>276</v>
      </c>
      <c r="M7013" s="14">
        <f>C7013-SUM(D7013:L7013)</f>
        <v>5363.7173205323897</v>
      </c>
      <c r="P7013" s="49">
        <f>D7014/('Parc électrique'!$C$22+'Parc électrique'!$C$23)</f>
        <v>0.12375</v>
      </c>
      <c r="Q7013" s="49">
        <f t="shared" si="545"/>
        <v>0.12062416965064111</v>
      </c>
      <c r="R7013" s="49">
        <f t="shared" si="546"/>
        <v>0.16063479812243378</v>
      </c>
    </row>
    <row r="7014" spans="1:18" x14ac:dyDescent="0.3">
      <c r="A7014" s="35">
        <f t="shared" si="549"/>
        <v>44308</v>
      </c>
      <c r="B7014" s="36">
        <v>0.125</v>
      </c>
      <c r="C7014">
        <v>8393</v>
      </c>
      <c r="D7014">
        <v>792</v>
      </c>
      <c r="E7014" s="49">
        <f t="shared" si="547"/>
        <v>0.12062416965064111</v>
      </c>
      <c r="F7014" s="49">
        <f t="shared" si="548"/>
        <v>0.16063479812243378</v>
      </c>
      <c r="G7014">
        <v>0</v>
      </c>
      <c r="H7014" s="51">
        <f>G7014/'Parc électrique'!$C$24</f>
        <v>0</v>
      </c>
      <c r="I7014" s="14">
        <v>932</v>
      </c>
      <c r="J7014" s="14">
        <v>1267</v>
      </c>
      <c r="K7014" s="14">
        <v>0</v>
      </c>
      <c r="L7014" s="14">
        <v>280</v>
      </c>
      <c r="M7014" s="14">
        <f>C7014-SUM(D7014:L7014)</f>
        <v>5121.7187410322267</v>
      </c>
      <c r="P7014" s="49">
        <f>D7015/('Parc électrique'!$C$22+'Parc électrique'!$C$23)</f>
        <v>0.10671875</v>
      </c>
      <c r="Q7014" s="49">
        <f t="shared" si="545"/>
        <v>0.10402311599922712</v>
      </c>
      <c r="R7014" s="49">
        <f t="shared" si="546"/>
        <v>0.13852723120911903</v>
      </c>
    </row>
    <row r="7015" spans="1:18" x14ac:dyDescent="0.3">
      <c r="A7015" s="35">
        <f t="shared" si="549"/>
        <v>44308</v>
      </c>
      <c r="B7015" s="36">
        <v>0.16666666666666666</v>
      </c>
      <c r="C7015">
        <v>8356</v>
      </c>
      <c r="D7015">
        <v>683</v>
      </c>
      <c r="E7015" s="49">
        <f t="shared" si="547"/>
        <v>0.10402311599922712</v>
      </c>
      <c r="F7015" s="49">
        <f t="shared" si="548"/>
        <v>0.13852723120911903</v>
      </c>
      <c r="G7015">
        <v>0</v>
      </c>
      <c r="H7015" s="51">
        <f>G7015/'Parc électrique'!$C$24</f>
        <v>0</v>
      </c>
      <c r="I7015" s="14">
        <v>932</v>
      </c>
      <c r="J7015" s="14">
        <v>1331</v>
      </c>
      <c r="K7015" s="14">
        <v>0</v>
      </c>
      <c r="L7015" s="14">
        <v>288</v>
      </c>
      <c r="M7015" s="14">
        <f>C7015-SUM(D7015:L7015)</f>
        <v>5121.7574496527923</v>
      </c>
      <c r="P7015" s="49">
        <f>D7016/('Parc électrique'!$C$22+'Parc électrique'!$C$23)</f>
        <v>9.5468750000000005E-2</v>
      </c>
      <c r="Q7015" s="49">
        <f t="shared" si="545"/>
        <v>9.3057282394623381E-2</v>
      </c>
      <c r="R7015" s="49">
        <f t="shared" si="546"/>
        <v>0.12392406774344322</v>
      </c>
    </row>
    <row r="7016" spans="1:18" x14ac:dyDescent="0.3">
      <c r="A7016" s="35">
        <f t="shared" si="549"/>
        <v>44308</v>
      </c>
      <c r="B7016" s="36">
        <v>0.20833333333333334</v>
      </c>
      <c r="C7016">
        <v>8858</v>
      </c>
      <c r="D7016">
        <v>611</v>
      </c>
      <c r="E7016" s="49">
        <f t="shared" si="547"/>
        <v>9.3057282394623381E-2</v>
      </c>
      <c r="F7016" s="49">
        <f t="shared" si="548"/>
        <v>0.12392406774344322</v>
      </c>
      <c r="G7016">
        <v>0</v>
      </c>
      <c r="H7016" s="51">
        <f>G7016/'Parc électrique'!$C$24</f>
        <v>0</v>
      </c>
      <c r="I7016" s="14">
        <v>932</v>
      </c>
      <c r="J7016" s="14">
        <v>1378</v>
      </c>
      <c r="K7016" s="14">
        <v>0</v>
      </c>
      <c r="L7016" s="14">
        <v>308</v>
      </c>
      <c r="M7016" s="14">
        <f>C7016-SUM(D7016:L7016)</f>
        <v>5628.7830186498613</v>
      </c>
      <c r="P7016" s="49">
        <f>D7017/('Parc électrique'!$C$22+'Parc électrique'!$C$23)</f>
        <v>8.5625000000000007E-2</v>
      </c>
      <c r="Q7016" s="49">
        <f t="shared" si="545"/>
        <v>8.3462177990595104E-2</v>
      </c>
      <c r="R7016" s="49">
        <f t="shared" si="546"/>
        <v>0.11114629971097691</v>
      </c>
    </row>
    <row r="7017" spans="1:18" x14ac:dyDescent="0.3">
      <c r="A7017" s="35">
        <f t="shared" si="549"/>
        <v>44308</v>
      </c>
      <c r="B7017" s="36">
        <v>0.25</v>
      </c>
      <c r="C7017">
        <v>9818</v>
      </c>
      <c r="D7017">
        <v>548</v>
      </c>
      <c r="E7017" s="49">
        <f t="shared" si="547"/>
        <v>8.3462177990595104E-2</v>
      </c>
      <c r="F7017" s="49">
        <f t="shared" si="548"/>
        <v>0.11114629971097691</v>
      </c>
      <c r="G7017">
        <v>2</v>
      </c>
      <c r="H7017" s="51">
        <f>G7017/'Parc électrique'!$C$24</f>
        <v>6.6666666666666664E-4</v>
      </c>
      <c r="I7017" s="14">
        <v>932</v>
      </c>
      <c r="J7017" s="14">
        <v>432</v>
      </c>
      <c r="K7017" s="14">
        <v>74</v>
      </c>
      <c r="L7017" s="14">
        <v>329</v>
      </c>
      <c r="M7017" s="14">
        <f>C7017-SUM(D7017:L7017)</f>
        <v>7500.8047248556322</v>
      </c>
      <c r="P7017" s="49">
        <f>D7018/('Parc électrique'!$C$22+'Parc électrique'!$C$23)</f>
        <v>8.984375E-2</v>
      </c>
      <c r="Q7017" s="49">
        <f t="shared" si="545"/>
        <v>8.7574365592321499E-2</v>
      </c>
      <c r="R7017" s="49">
        <f t="shared" si="546"/>
        <v>0.11662248601060532</v>
      </c>
    </row>
    <row r="7018" spans="1:18" x14ac:dyDescent="0.3">
      <c r="A7018" s="35">
        <f t="shared" si="549"/>
        <v>44308</v>
      </c>
      <c r="B7018" s="36">
        <v>0.29166666666666669</v>
      </c>
      <c r="C7018">
        <v>10469</v>
      </c>
      <c r="D7018">
        <v>575</v>
      </c>
      <c r="E7018" s="49">
        <f t="shared" si="547"/>
        <v>8.7574365592321499E-2</v>
      </c>
      <c r="F7018" s="49">
        <f t="shared" si="548"/>
        <v>0.11662248601060532</v>
      </c>
      <c r="G7018">
        <v>98</v>
      </c>
      <c r="H7018" s="51">
        <f>G7018/'Parc électrique'!$C$24</f>
        <v>3.2666666666666663E-2</v>
      </c>
      <c r="I7018" s="14">
        <v>932</v>
      </c>
      <c r="J7018" s="14">
        <v>0</v>
      </c>
      <c r="K7018" s="14">
        <v>788</v>
      </c>
      <c r="L7018" s="14">
        <v>334</v>
      </c>
      <c r="M7018" s="14">
        <f>C7018-SUM(D7018:L7018)</f>
        <v>7741.7631364817307</v>
      </c>
      <c r="P7018" s="49">
        <f>D7019/('Parc électrique'!$C$22+'Parc électrique'!$C$23)</f>
        <v>9.9062499999999998E-2</v>
      </c>
      <c r="Q7018" s="49">
        <f t="shared" si="545"/>
        <v>9.656025701831622E-2</v>
      </c>
      <c r="R7018" s="49">
        <f t="shared" si="546"/>
        <v>0.12858896718386742</v>
      </c>
    </row>
    <row r="7019" spans="1:18" x14ac:dyDescent="0.3">
      <c r="A7019" s="35">
        <f t="shared" si="549"/>
        <v>44308</v>
      </c>
      <c r="B7019" s="36">
        <v>0.33333333333333331</v>
      </c>
      <c r="C7019">
        <v>10787</v>
      </c>
      <c r="D7019">
        <v>634</v>
      </c>
      <c r="E7019" s="49">
        <f t="shared" si="547"/>
        <v>9.656025701831622E-2</v>
      </c>
      <c r="F7019" s="49">
        <f t="shared" si="548"/>
        <v>0.12858896718386742</v>
      </c>
      <c r="G7019">
        <v>502</v>
      </c>
      <c r="H7019" s="51">
        <f>G7019/'Parc électrique'!$C$24</f>
        <v>0.16733333333333333</v>
      </c>
      <c r="I7019" s="14">
        <v>932</v>
      </c>
      <c r="J7019" s="14">
        <v>1378</v>
      </c>
      <c r="K7019" s="14">
        <v>0</v>
      </c>
      <c r="L7019" s="14">
        <v>334</v>
      </c>
      <c r="M7019" s="14">
        <f>C7019-SUM(D7019:L7019)</f>
        <v>7006.6075174424641</v>
      </c>
      <c r="P7019" s="49">
        <f>D7020/('Parc électrique'!$C$22+'Parc électrique'!$C$23)</f>
        <v>0.11484374999999999</v>
      </c>
      <c r="Q7019" s="49">
        <f t="shared" si="545"/>
        <v>0.11194288471366313</v>
      </c>
      <c r="R7019" s="49">
        <f t="shared" si="546"/>
        <v>0.14907396037877374</v>
      </c>
    </row>
    <row r="7020" spans="1:18" x14ac:dyDescent="0.3">
      <c r="A7020" s="35">
        <f t="shared" si="549"/>
        <v>44308</v>
      </c>
      <c r="B7020" s="36">
        <v>0.375</v>
      </c>
      <c r="C7020">
        <v>10827</v>
      </c>
      <c r="D7020">
        <v>735</v>
      </c>
      <c r="E7020" s="49">
        <f t="shared" si="547"/>
        <v>0.11194288471366313</v>
      </c>
      <c r="F7020" s="49">
        <f t="shared" si="548"/>
        <v>0.14907396037877374</v>
      </c>
      <c r="G7020">
        <v>1171</v>
      </c>
      <c r="H7020" s="51">
        <f>G7020/'Parc électrique'!$C$24</f>
        <v>0.39033333333333331</v>
      </c>
      <c r="I7020" s="14">
        <v>932</v>
      </c>
      <c r="J7020" s="14">
        <v>1378</v>
      </c>
      <c r="K7020" s="14">
        <v>0</v>
      </c>
      <c r="L7020" s="14">
        <v>330</v>
      </c>
      <c r="M7020" s="14">
        <f>C7020-SUM(D7020:L7020)</f>
        <v>6280.3486498215743</v>
      </c>
      <c r="P7020" s="49">
        <f>D7021/('Parc électrique'!$C$22+'Parc électrique'!$C$23)</f>
        <v>0.1165625</v>
      </c>
      <c r="Q7020" s="49">
        <f t="shared" si="545"/>
        <v>0.11361822040325538</v>
      </c>
      <c r="R7020" s="49">
        <f t="shared" si="546"/>
        <v>0.15130499924158536</v>
      </c>
    </row>
    <row r="7021" spans="1:18" x14ac:dyDescent="0.3">
      <c r="A7021" s="35">
        <f t="shared" si="549"/>
        <v>44308</v>
      </c>
      <c r="B7021" s="36">
        <v>0.41666666666666669</v>
      </c>
      <c r="C7021">
        <v>10675</v>
      </c>
      <c r="D7021">
        <v>746</v>
      </c>
      <c r="E7021" s="49">
        <f t="shared" si="547"/>
        <v>0.11361822040325538</v>
      </c>
      <c r="F7021" s="49">
        <f t="shared" si="548"/>
        <v>0.15130499924158536</v>
      </c>
      <c r="G7021">
        <v>1771</v>
      </c>
      <c r="H7021" s="51">
        <f>G7021/'Parc électrique'!$C$24</f>
        <v>0.59033333333333338</v>
      </c>
      <c r="I7021" s="14">
        <v>932</v>
      </c>
      <c r="J7021" s="14">
        <v>0</v>
      </c>
      <c r="K7021" s="14">
        <v>0</v>
      </c>
      <c r="L7021" s="14">
        <v>328</v>
      </c>
      <c r="M7021" s="14">
        <f>C7021-SUM(D7021:L7021)</f>
        <v>6897.144743447021</v>
      </c>
      <c r="P7021" s="49">
        <f>D7022/('Parc électrique'!$C$22+'Parc électrique'!$C$23)</f>
        <v>0.15546874999999999</v>
      </c>
      <c r="Q7021" s="49">
        <f t="shared" si="545"/>
        <v>0.15154172828584328</v>
      </c>
      <c r="R7021" s="49">
        <f t="shared" si="546"/>
        <v>0.20180760622704746</v>
      </c>
    </row>
    <row r="7022" spans="1:18" x14ac:dyDescent="0.3">
      <c r="A7022" s="35">
        <f t="shared" si="549"/>
        <v>44308</v>
      </c>
      <c r="B7022" s="36">
        <v>0.45833333333333331</v>
      </c>
      <c r="C7022">
        <v>10596</v>
      </c>
      <c r="D7022">
        <v>995</v>
      </c>
      <c r="E7022" s="49">
        <f t="shared" si="547"/>
        <v>0.15154172828584328</v>
      </c>
      <c r="F7022" s="49">
        <f t="shared" si="548"/>
        <v>0.20180760622704746</v>
      </c>
      <c r="G7022">
        <v>2220</v>
      </c>
      <c r="H7022" s="51">
        <f>G7022/'Parc électrique'!$C$24</f>
        <v>0.74</v>
      </c>
      <c r="I7022" s="14">
        <v>932</v>
      </c>
      <c r="J7022" s="14">
        <v>0</v>
      </c>
      <c r="K7022" s="14">
        <v>0</v>
      </c>
      <c r="L7022" s="14">
        <v>329</v>
      </c>
      <c r="M7022" s="14">
        <f>C7022-SUM(D7022:L7022)</f>
        <v>6118.9066506654872</v>
      </c>
      <c r="P7022" s="49">
        <f>D7023/('Parc électrique'!$C$22+'Parc électrique'!$C$23)</f>
        <v>0.16750000000000001</v>
      </c>
      <c r="Q7022" s="49">
        <f t="shared" si="545"/>
        <v>0.16326907811298896</v>
      </c>
      <c r="R7022" s="49">
        <f t="shared" si="546"/>
        <v>0.21742487826672854</v>
      </c>
    </row>
    <row r="7023" spans="1:18" x14ac:dyDescent="0.3">
      <c r="A7023" s="35">
        <f t="shared" si="549"/>
        <v>44308</v>
      </c>
      <c r="B7023" s="36">
        <v>0.5</v>
      </c>
      <c r="C7023">
        <v>10511</v>
      </c>
      <c r="D7023">
        <v>1072</v>
      </c>
      <c r="E7023" s="49">
        <f t="shared" si="547"/>
        <v>0.16326907811298896</v>
      </c>
      <c r="F7023" s="49">
        <f t="shared" si="548"/>
        <v>0.21742487826672854</v>
      </c>
      <c r="G7023">
        <v>2478</v>
      </c>
      <c r="H7023" s="51">
        <f>G7023/'Parc électrique'!$C$24</f>
        <v>0.82599999999999996</v>
      </c>
      <c r="I7023" s="14">
        <v>932</v>
      </c>
      <c r="J7023" s="14">
        <v>578</v>
      </c>
      <c r="K7023" s="14">
        <v>0</v>
      </c>
      <c r="L7023" s="14">
        <v>329</v>
      </c>
      <c r="M7023" s="14">
        <f>C7023-SUM(D7023:L7023)</f>
        <v>5120.7933060436208</v>
      </c>
      <c r="P7023" s="49">
        <f>D7024/('Parc électrique'!$C$22+'Parc électrique'!$C$23)</f>
        <v>0.22859375000000001</v>
      </c>
      <c r="Q7023" s="49">
        <f t="shared" si="545"/>
        <v>0.22281964671576759</v>
      </c>
      <c r="R7023" s="49">
        <f t="shared" si="546"/>
        <v>0.29672816875394015</v>
      </c>
    </row>
    <row r="7024" spans="1:18" x14ac:dyDescent="0.3">
      <c r="A7024" s="35">
        <f t="shared" si="549"/>
        <v>44308</v>
      </c>
      <c r="B7024" s="36">
        <v>0.54166666666666663</v>
      </c>
      <c r="C7024">
        <v>10237</v>
      </c>
      <c r="D7024">
        <v>1463</v>
      </c>
      <c r="E7024" s="49">
        <f t="shared" si="547"/>
        <v>0.22281964671576759</v>
      </c>
      <c r="F7024" s="49">
        <f t="shared" si="548"/>
        <v>0.29672816875394015</v>
      </c>
      <c r="G7024">
        <v>2620</v>
      </c>
      <c r="H7024" s="51">
        <f>G7024/'Parc électrique'!$C$24</f>
        <v>0.87333333333333329</v>
      </c>
      <c r="I7024" s="14">
        <v>932</v>
      </c>
      <c r="J7024" s="14">
        <v>0</v>
      </c>
      <c r="K7024" s="14">
        <v>-227</v>
      </c>
      <c r="L7024" s="14">
        <v>327</v>
      </c>
      <c r="M7024" s="14">
        <f>C7024-SUM(D7024:L7024)</f>
        <v>5120.607118851196</v>
      </c>
      <c r="P7024" s="49">
        <f>D7025/('Parc électrique'!$C$22+'Parc électrique'!$C$23)</f>
        <v>0.2475</v>
      </c>
      <c r="Q7024" s="49">
        <f t="shared" si="545"/>
        <v>0.24124833930128223</v>
      </c>
      <c r="R7024" s="49">
        <f t="shared" si="546"/>
        <v>0.32126959624486756</v>
      </c>
    </row>
    <row r="7025" spans="1:18" x14ac:dyDescent="0.3">
      <c r="A7025" s="35">
        <f t="shared" si="549"/>
        <v>44308</v>
      </c>
      <c r="B7025" s="36">
        <v>0.58333333333333337</v>
      </c>
      <c r="C7025">
        <v>9921</v>
      </c>
      <c r="D7025">
        <v>1584</v>
      </c>
      <c r="E7025" s="49">
        <f t="shared" si="547"/>
        <v>0.24124833930128223</v>
      </c>
      <c r="F7025" s="49">
        <f t="shared" si="548"/>
        <v>0.32126959624486756</v>
      </c>
      <c r="G7025">
        <v>2566</v>
      </c>
      <c r="H7025" s="51">
        <f>G7025/'Parc électrique'!$C$24</f>
        <v>0.85533333333333328</v>
      </c>
      <c r="I7025" s="14">
        <v>932</v>
      </c>
      <c r="J7025" s="14">
        <v>0</v>
      </c>
      <c r="K7025" s="14">
        <v>-610</v>
      </c>
      <c r="L7025" s="14">
        <v>327</v>
      </c>
      <c r="M7025" s="14">
        <f>C7025-SUM(D7025:L7025)</f>
        <v>5120.5821487311205</v>
      </c>
      <c r="P7025" s="49">
        <f>D7026/('Parc électrique'!$C$22+'Parc électrique'!$C$23)</f>
        <v>0.27453125</v>
      </c>
      <c r="Q7025" s="49">
        <f t="shared" si="545"/>
        <v>0.26759680060123286</v>
      </c>
      <c r="R7025" s="49">
        <f t="shared" si="546"/>
        <v>0.35635775290544969</v>
      </c>
    </row>
    <row r="7026" spans="1:18" x14ac:dyDescent="0.3">
      <c r="A7026" s="35">
        <f t="shared" si="549"/>
        <v>44308</v>
      </c>
      <c r="B7026" s="36">
        <v>0.625</v>
      </c>
      <c r="C7026">
        <v>9519</v>
      </c>
      <c r="D7026">
        <v>1757</v>
      </c>
      <c r="E7026" s="49">
        <f t="shared" si="547"/>
        <v>0.26759680060123286</v>
      </c>
      <c r="F7026" s="49">
        <f t="shared" si="548"/>
        <v>0.35635775290544969</v>
      </c>
      <c r="G7026">
        <v>2388</v>
      </c>
      <c r="H7026" s="51">
        <f>G7026/'Parc électrique'!$C$24</f>
        <v>0.79600000000000004</v>
      </c>
      <c r="I7026" s="14">
        <v>932</v>
      </c>
      <c r="J7026" s="14">
        <v>0</v>
      </c>
      <c r="K7026" s="14">
        <v>-766</v>
      </c>
      <c r="L7026" s="14">
        <v>326</v>
      </c>
      <c r="M7026" s="14">
        <f>C7026-SUM(D7026:L7026)</f>
        <v>4880.5800454464934</v>
      </c>
      <c r="P7026" s="49">
        <f>D7027/('Parc électrique'!$C$22+'Parc électrique'!$C$23)</f>
        <v>0.30062499999999998</v>
      </c>
      <c r="Q7026" s="49">
        <f t="shared" si="545"/>
        <v>0.29303144243413315</v>
      </c>
      <c r="R7026" s="49">
        <f t="shared" si="546"/>
        <v>0.39022897927722544</v>
      </c>
    </row>
    <row r="7027" spans="1:18" x14ac:dyDescent="0.3">
      <c r="A7027" s="35">
        <f t="shared" si="549"/>
        <v>44308</v>
      </c>
      <c r="B7027" s="36">
        <v>0.66666666666666663</v>
      </c>
      <c r="C7027">
        <v>9235</v>
      </c>
      <c r="D7027">
        <v>1924</v>
      </c>
      <c r="E7027" s="49">
        <f t="shared" si="547"/>
        <v>0.29303144243413315</v>
      </c>
      <c r="F7027" s="49">
        <f t="shared" si="548"/>
        <v>0.39022897927722544</v>
      </c>
      <c r="G7027">
        <v>2077</v>
      </c>
      <c r="H7027" s="51">
        <f>G7027/'Parc électrique'!$C$24</f>
        <v>0.69233333333333336</v>
      </c>
      <c r="I7027" s="14">
        <v>932</v>
      </c>
      <c r="J7027" s="14">
        <v>0</v>
      </c>
      <c r="K7027" s="14">
        <v>-906</v>
      </c>
      <c r="L7027" s="14">
        <v>326</v>
      </c>
      <c r="M7027" s="14">
        <f>C7027-SUM(D7027:L7027)</f>
        <v>4880.624406244955</v>
      </c>
      <c r="P7027" s="49">
        <f>D7028/('Parc électrique'!$C$22+'Parc électrique'!$C$23)</f>
        <v>0.32343749999999999</v>
      </c>
      <c r="Q7027" s="49">
        <f t="shared" si="545"/>
        <v>0.31526771613235738</v>
      </c>
      <c r="R7027" s="49">
        <f t="shared" si="546"/>
        <v>0.41984094963817914</v>
      </c>
    </row>
    <row r="7028" spans="1:18" x14ac:dyDescent="0.3">
      <c r="A7028" s="35">
        <f t="shared" si="549"/>
        <v>44308</v>
      </c>
      <c r="B7028" s="36">
        <v>0.70833333333333337</v>
      </c>
      <c r="C7028">
        <v>9068</v>
      </c>
      <c r="D7028">
        <v>2070</v>
      </c>
      <c r="E7028" s="49">
        <f t="shared" si="547"/>
        <v>0.31526771613235738</v>
      </c>
      <c r="F7028" s="49">
        <f t="shared" si="548"/>
        <v>0.41984094963817914</v>
      </c>
      <c r="G7028">
        <v>1598</v>
      </c>
      <c r="H7028" s="51">
        <f>G7028/'Parc électrique'!$C$24</f>
        <v>0.53266666666666662</v>
      </c>
      <c r="I7028" s="14">
        <v>932</v>
      </c>
      <c r="J7028" s="14">
        <v>0</v>
      </c>
      <c r="K7028" s="14">
        <v>-740</v>
      </c>
      <c r="L7028" s="14">
        <v>326</v>
      </c>
      <c r="M7028" s="14">
        <f>C7028-SUM(D7028:L7028)</f>
        <v>4880.7322246675631</v>
      </c>
      <c r="P7028" s="49">
        <f>D7029/('Parc électrique'!$C$22+'Parc électrique'!$C$23)</f>
        <v>0.33468750000000003</v>
      </c>
      <c r="Q7028" s="49">
        <f t="shared" si="545"/>
        <v>0.32623354973696117</v>
      </c>
      <c r="R7028" s="49">
        <f t="shared" si="546"/>
        <v>0.434444113103855</v>
      </c>
    </row>
    <row r="7029" spans="1:18" x14ac:dyDescent="0.3">
      <c r="A7029" s="35">
        <f t="shared" si="549"/>
        <v>44308</v>
      </c>
      <c r="B7029" s="36">
        <v>0.75</v>
      </c>
      <c r="C7029">
        <v>9309</v>
      </c>
      <c r="D7029">
        <v>2142</v>
      </c>
      <c r="E7029" s="49">
        <f t="shared" si="547"/>
        <v>0.32623354973696117</v>
      </c>
      <c r="F7029" s="49">
        <f t="shared" si="548"/>
        <v>0.434444113103855</v>
      </c>
      <c r="G7029">
        <v>957</v>
      </c>
      <c r="H7029" s="51">
        <f>G7029/'Parc électrique'!$C$24</f>
        <v>0.31900000000000001</v>
      </c>
      <c r="I7029" s="14">
        <v>932</v>
      </c>
      <c r="J7029" s="14">
        <v>0</v>
      </c>
      <c r="K7029" s="14">
        <v>0</v>
      </c>
      <c r="L7029" s="14">
        <v>322</v>
      </c>
      <c r="M7029" s="14">
        <f>C7029-SUM(D7029:L7029)</f>
        <v>4954.9203223371587</v>
      </c>
      <c r="P7029" s="49">
        <f>D7030/('Parc électrique'!$C$22+'Parc électrique'!$C$23)</f>
        <v>0.32015624999999998</v>
      </c>
      <c r="Q7029" s="49">
        <f t="shared" si="545"/>
        <v>0.31206934799768127</v>
      </c>
      <c r="R7029" s="49">
        <f t="shared" si="546"/>
        <v>0.41558169362735703</v>
      </c>
    </row>
    <row r="7030" spans="1:18" x14ac:dyDescent="0.3">
      <c r="A7030" s="35">
        <f t="shared" si="549"/>
        <v>44308</v>
      </c>
      <c r="B7030" s="36">
        <v>0.79166666666666663</v>
      </c>
      <c r="C7030">
        <v>9436</v>
      </c>
      <c r="D7030">
        <v>2049</v>
      </c>
      <c r="E7030" s="49">
        <f t="shared" si="547"/>
        <v>0.31206934799768127</v>
      </c>
      <c r="F7030" s="49">
        <f t="shared" si="548"/>
        <v>0.41558169362735703</v>
      </c>
      <c r="G7030">
        <v>331</v>
      </c>
      <c r="H7030" s="51">
        <f>G7030/'Parc électrique'!$C$24</f>
        <v>0.11033333333333334</v>
      </c>
      <c r="I7030" s="14">
        <v>932</v>
      </c>
      <c r="J7030" s="14">
        <v>925</v>
      </c>
      <c r="K7030" s="14">
        <v>0</v>
      </c>
      <c r="L7030" s="14">
        <v>317</v>
      </c>
      <c r="M7030" s="14">
        <f>C7030-SUM(D7030:L7030)</f>
        <v>4881.162015625041</v>
      </c>
      <c r="P7030" s="49">
        <f>D7031/('Parc électrique'!$C$22+'Parc électrique'!$C$23)</f>
        <v>0.32968750000000002</v>
      </c>
      <c r="Q7030" s="49">
        <f t="shared" si="545"/>
        <v>0.32135984591269284</v>
      </c>
      <c r="R7030" s="49">
        <f t="shared" si="546"/>
        <v>0.42795381823022133</v>
      </c>
    </row>
    <row r="7031" spans="1:18" x14ac:dyDescent="0.3">
      <c r="A7031" s="35">
        <f t="shared" si="549"/>
        <v>44308</v>
      </c>
      <c r="B7031" s="36">
        <v>0.83333333333333337</v>
      </c>
      <c r="C7031">
        <v>9109</v>
      </c>
      <c r="D7031">
        <v>2110</v>
      </c>
      <c r="E7031" s="49">
        <f t="shared" si="547"/>
        <v>0.32135984591269284</v>
      </c>
      <c r="F7031" s="49">
        <f t="shared" si="548"/>
        <v>0.42795381823022133</v>
      </c>
      <c r="G7031">
        <v>39</v>
      </c>
      <c r="H7031" s="51">
        <f>G7031/'Parc électrique'!$C$24</f>
        <v>1.2999999999999999E-2</v>
      </c>
      <c r="I7031" s="14">
        <v>932</v>
      </c>
      <c r="J7031" s="14">
        <v>0</v>
      </c>
      <c r="K7031" s="14">
        <v>672</v>
      </c>
      <c r="L7031" s="14">
        <v>314</v>
      </c>
      <c r="M7031" s="14">
        <f>C7031-SUM(D7031:L7031)</f>
        <v>5041.2376863358568</v>
      </c>
      <c r="P7031" s="49">
        <f>D7032/('Parc électrique'!$C$22+'Parc électrique'!$C$23)</f>
        <v>0.30359375</v>
      </c>
      <c r="Q7031" s="49">
        <f t="shared" si="545"/>
        <v>0.2959252040797925</v>
      </c>
      <c r="R7031" s="49">
        <f t="shared" si="546"/>
        <v>0.39408259185844552</v>
      </c>
    </row>
    <row r="7032" spans="1:18" x14ac:dyDescent="0.3">
      <c r="A7032" s="35">
        <f t="shared" si="549"/>
        <v>44308</v>
      </c>
      <c r="B7032" s="36">
        <v>0.875</v>
      </c>
      <c r="C7032">
        <v>8988</v>
      </c>
      <c r="D7032">
        <v>1943</v>
      </c>
      <c r="E7032" s="49">
        <f t="shared" si="547"/>
        <v>0.2959252040797925</v>
      </c>
      <c r="F7032" s="49">
        <f t="shared" si="548"/>
        <v>0.39408259185844552</v>
      </c>
      <c r="G7032">
        <v>0</v>
      </c>
      <c r="H7032" s="51">
        <f>G7032/'Parc électrique'!$C$24</f>
        <v>0</v>
      </c>
      <c r="I7032" s="14">
        <v>932</v>
      </c>
      <c r="J7032" s="14">
        <v>762</v>
      </c>
      <c r="K7032" s="14">
        <v>0</v>
      </c>
      <c r="L7032" s="14">
        <v>309</v>
      </c>
      <c r="M7032" s="14">
        <f>C7032-SUM(D7032:L7032)</f>
        <v>5041.3099922040619</v>
      </c>
      <c r="P7032" s="49">
        <f>D7033/('Parc électrique'!$C$22+'Parc électrique'!$C$23)</f>
        <v>0.28859374999999998</v>
      </c>
      <c r="Q7032" s="49">
        <f t="shared" si="545"/>
        <v>0.28130409260698752</v>
      </c>
      <c r="R7032" s="49">
        <f t="shared" si="546"/>
        <v>0.37461170723754439</v>
      </c>
    </row>
    <row r="7033" spans="1:18" x14ac:dyDescent="0.3">
      <c r="A7033" s="35">
        <f t="shared" si="549"/>
        <v>44308</v>
      </c>
      <c r="B7033" s="36">
        <v>0.91666666666666663</v>
      </c>
      <c r="C7033">
        <v>9194</v>
      </c>
      <c r="D7033">
        <v>1847</v>
      </c>
      <c r="E7033" s="49">
        <f t="shared" si="547"/>
        <v>0.28130409260698752</v>
      </c>
      <c r="F7033" s="49">
        <f t="shared" si="548"/>
        <v>0.37461170723754439</v>
      </c>
      <c r="G7033">
        <v>0</v>
      </c>
      <c r="H7033" s="51">
        <f>G7033/'Parc électrique'!$C$24</f>
        <v>0</v>
      </c>
      <c r="I7033" s="14">
        <v>932</v>
      </c>
      <c r="J7033" s="14">
        <v>0</v>
      </c>
      <c r="K7033" s="14">
        <v>1067</v>
      </c>
      <c r="L7033" s="14">
        <v>306</v>
      </c>
      <c r="M7033" s="14">
        <f>C7033-SUM(D7033:L7033)</f>
        <v>5041.3440842001555</v>
      </c>
      <c r="P7033" s="49">
        <f>D7034/('Parc électrique'!$C$22+'Parc électrique'!$C$23)</f>
        <v>0.27453125</v>
      </c>
      <c r="Q7033" s="49">
        <f t="shared" si="545"/>
        <v>0.26759680060123286</v>
      </c>
      <c r="R7033" s="49">
        <f t="shared" si="546"/>
        <v>0.35635775290544969</v>
      </c>
    </row>
    <row r="7034" spans="1:18" x14ac:dyDescent="0.3">
      <c r="A7034" s="35">
        <f t="shared" si="549"/>
        <v>44308</v>
      </c>
      <c r="B7034" s="36">
        <v>0.95833333333333337</v>
      </c>
      <c r="C7034">
        <v>9393</v>
      </c>
      <c r="D7034">
        <v>1757</v>
      </c>
      <c r="E7034" s="49">
        <f t="shared" si="547"/>
        <v>0.26759680060123286</v>
      </c>
      <c r="F7034" s="49">
        <f t="shared" si="548"/>
        <v>0.35635775290544969</v>
      </c>
      <c r="G7034">
        <v>0</v>
      </c>
      <c r="H7034" s="51">
        <f>G7034/'Parc électrique'!$C$24</f>
        <v>0</v>
      </c>
      <c r="I7034" s="14">
        <v>932</v>
      </c>
      <c r="J7034" s="14">
        <v>1375</v>
      </c>
      <c r="K7034" s="14">
        <v>0</v>
      </c>
      <c r="L7034" s="14">
        <v>287</v>
      </c>
      <c r="M7034" s="14">
        <f>C7034-SUM(D7034:L7034)</f>
        <v>5041.3760454464937</v>
      </c>
      <c r="P7034" s="49">
        <f>D7035/('Parc électrique'!$C$22+'Parc électrique'!$C$23)</f>
        <v>0.28687499999999999</v>
      </c>
      <c r="Q7034" s="49">
        <f t="shared" si="545"/>
        <v>0.27962875691739525</v>
      </c>
      <c r="R7034" s="49">
        <f t="shared" si="546"/>
        <v>0.37238066837473277</v>
      </c>
    </row>
    <row r="7035" spans="1:18" x14ac:dyDescent="0.3">
      <c r="A7035" s="35">
        <f t="shared" si="549"/>
        <v>44309</v>
      </c>
      <c r="B7035" s="36">
        <v>0</v>
      </c>
      <c r="C7035">
        <v>8886</v>
      </c>
      <c r="D7035">
        <v>1836</v>
      </c>
      <c r="E7035" s="49">
        <f t="shared" si="547"/>
        <v>0.27962875691739525</v>
      </c>
      <c r="F7035" s="49">
        <f t="shared" si="548"/>
        <v>0.37238066837473277</v>
      </c>
      <c r="G7035">
        <v>0</v>
      </c>
      <c r="H7035" s="51">
        <f>G7035/'Parc électrique'!$C$24</f>
        <v>0</v>
      </c>
      <c r="I7035" s="14">
        <v>932</v>
      </c>
      <c r="J7035" s="14">
        <v>0</v>
      </c>
      <c r="K7035" s="14">
        <v>802</v>
      </c>
      <c r="L7035" s="14">
        <v>274</v>
      </c>
      <c r="M7035" s="14">
        <f>C7035-SUM(D7035:L7035)</f>
        <v>5041.3479905747081</v>
      </c>
      <c r="P7035" s="49">
        <f>D7036/('Parc électrique'!$C$22+'Parc électrique'!$C$23)</f>
        <v>0.299375</v>
      </c>
      <c r="Q7035" s="49">
        <f t="shared" si="545"/>
        <v>0.29181301647806612</v>
      </c>
      <c r="R7035" s="49">
        <f t="shared" si="546"/>
        <v>0.38860640555881709</v>
      </c>
    </row>
    <row r="7036" spans="1:18" x14ac:dyDescent="0.3">
      <c r="A7036" s="35">
        <f t="shared" si="549"/>
        <v>44309</v>
      </c>
      <c r="B7036" s="36">
        <v>4.1666666666666664E-2</v>
      </c>
      <c r="C7036">
        <v>8541</v>
      </c>
      <c r="D7036">
        <v>1916</v>
      </c>
      <c r="E7036" s="49">
        <f t="shared" si="547"/>
        <v>0.29181301647806612</v>
      </c>
      <c r="F7036" s="49">
        <f t="shared" si="548"/>
        <v>0.38860640555881709</v>
      </c>
      <c r="G7036">
        <v>0</v>
      </c>
      <c r="H7036" s="51">
        <f>G7036/'Parc électrique'!$C$24</f>
        <v>0</v>
      </c>
      <c r="I7036" s="14">
        <v>932</v>
      </c>
      <c r="J7036" s="14">
        <v>617</v>
      </c>
      <c r="K7036" s="14">
        <v>0</v>
      </c>
      <c r="L7036" s="14">
        <v>274</v>
      </c>
      <c r="M7036" s="14">
        <f>C7036-SUM(D7036:L7036)</f>
        <v>4801.3195805779633</v>
      </c>
      <c r="P7036" s="49">
        <f>D7037/('Parc électrique'!$C$22+'Parc électrique'!$C$23)</f>
        <v>0.33296874999999998</v>
      </c>
      <c r="Q7036" s="49">
        <f t="shared" si="545"/>
        <v>0.3245582140473689</v>
      </c>
      <c r="R7036" s="49">
        <f t="shared" si="546"/>
        <v>0.43221307424104338</v>
      </c>
    </row>
    <row r="7037" spans="1:18" x14ac:dyDescent="0.3">
      <c r="A7037" s="35">
        <f t="shared" si="549"/>
        <v>44309</v>
      </c>
      <c r="B7037" s="36">
        <v>8.3333333333333329E-2</v>
      </c>
      <c r="C7037">
        <v>8260</v>
      </c>
      <c r="D7037">
        <v>2131</v>
      </c>
      <c r="E7037" s="49">
        <f t="shared" si="547"/>
        <v>0.3245582140473689</v>
      </c>
      <c r="F7037" s="49">
        <f t="shared" si="548"/>
        <v>0.43221307424104338</v>
      </c>
      <c r="G7037">
        <v>0</v>
      </c>
      <c r="H7037" s="51">
        <f>G7037/'Parc électrique'!$C$24</f>
        <v>0</v>
      </c>
      <c r="I7037" s="14">
        <v>932</v>
      </c>
      <c r="J7037" s="14">
        <v>0</v>
      </c>
      <c r="K7037" s="14">
        <v>121</v>
      </c>
      <c r="L7037" s="14">
        <v>274</v>
      </c>
      <c r="M7037" s="14">
        <f>C7037-SUM(D7037:L7037)</f>
        <v>4801.2432287117117</v>
      </c>
      <c r="P7037" s="49">
        <f>D7038/('Parc électrique'!$C$22+'Parc électrique'!$C$23)</f>
        <v>0.33250000000000002</v>
      </c>
      <c r="Q7037" s="49">
        <f t="shared" si="545"/>
        <v>0.32410130431384376</v>
      </c>
      <c r="R7037" s="49">
        <f t="shared" si="546"/>
        <v>0.43160460909664028</v>
      </c>
    </row>
    <row r="7038" spans="1:18" x14ac:dyDescent="0.3">
      <c r="A7038" s="35">
        <f t="shared" si="549"/>
        <v>44309</v>
      </c>
      <c r="B7038" s="36">
        <v>0.125</v>
      </c>
      <c r="C7038">
        <v>7889</v>
      </c>
      <c r="D7038">
        <v>2128</v>
      </c>
      <c r="E7038" s="49">
        <f t="shared" si="547"/>
        <v>0.32410130431384376</v>
      </c>
      <c r="F7038" s="49">
        <f t="shared" si="548"/>
        <v>0.43160460909664028</v>
      </c>
      <c r="G7038">
        <v>0</v>
      </c>
      <c r="H7038" s="51">
        <f>G7038/'Parc électrique'!$C$24</f>
        <v>0</v>
      </c>
      <c r="I7038" s="14">
        <v>932</v>
      </c>
      <c r="J7038" s="14">
        <v>0</v>
      </c>
      <c r="K7038" s="14">
        <v>-251</v>
      </c>
      <c r="L7038" s="14">
        <v>278</v>
      </c>
      <c r="M7038" s="14">
        <f>C7038-SUM(D7038:L7038)</f>
        <v>4801.2442940865894</v>
      </c>
      <c r="P7038" s="49">
        <f>D7039/('Parc électrique'!$C$22+'Parc électrique'!$C$23)</f>
        <v>0.35609374999999999</v>
      </c>
      <c r="Q7038" s="49">
        <f t="shared" si="545"/>
        <v>0.34709909423460988</v>
      </c>
      <c r="R7038" s="49">
        <f t="shared" si="546"/>
        <v>0.46223068803159917</v>
      </c>
    </row>
    <row r="7039" spans="1:18" x14ac:dyDescent="0.3">
      <c r="A7039" s="35">
        <f t="shared" si="549"/>
        <v>44309</v>
      </c>
      <c r="B7039" s="36">
        <v>0.16666666666666666</v>
      </c>
      <c r="C7039">
        <v>7833</v>
      </c>
      <c r="D7039">
        <v>2279</v>
      </c>
      <c r="E7039" s="49">
        <f t="shared" si="547"/>
        <v>0.34709909423460988</v>
      </c>
      <c r="F7039" s="49">
        <f t="shared" si="548"/>
        <v>0.46223068803159917</v>
      </c>
      <c r="G7039">
        <v>0</v>
      </c>
      <c r="H7039" s="51">
        <f>G7039/'Parc électrique'!$C$24</f>
        <v>0</v>
      </c>
      <c r="I7039" s="14">
        <v>932</v>
      </c>
      <c r="J7039" s="14">
        <v>0</v>
      </c>
      <c r="K7039" s="14">
        <v>-467</v>
      </c>
      <c r="L7039" s="14">
        <v>287</v>
      </c>
      <c r="M7039" s="14">
        <f>C7039-SUM(D7039:L7039)</f>
        <v>4801.1906702177339</v>
      </c>
      <c r="P7039" s="49">
        <f>D7040/('Parc électrique'!$C$22+'Parc électrique'!$C$23)</f>
        <v>0.36625000000000002</v>
      </c>
      <c r="Q7039" s="49">
        <f t="shared" si="545"/>
        <v>0.35699880512765497</v>
      </c>
      <c r="R7039" s="49">
        <f t="shared" si="546"/>
        <v>0.47541409949366759</v>
      </c>
    </row>
    <row r="7040" spans="1:18" x14ac:dyDescent="0.3">
      <c r="A7040" s="35">
        <f t="shared" si="549"/>
        <v>44309</v>
      </c>
      <c r="B7040" s="36">
        <v>0.20833333333333334</v>
      </c>
      <c r="C7040">
        <v>8296</v>
      </c>
      <c r="D7040">
        <v>2344</v>
      </c>
      <c r="E7040" s="49">
        <f t="shared" si="547"/>
        <v>0.35699880512765497</v>
      </c>
      <c r="F7040" s="49">
        <f t="shared" si="548"/>
        <v>0.47541409949366759</v>
      </c>
      <c r="G7040">
        <v>0</v>
      </c>
      <c r="H7040" s="51">
        <f>G7040/'Parc électrique'!$C$24</f>
        <v>0</v>
      </c>
      <c r="I7040" s="14">
        <v>932</v>
      </c>
      <c r="J7040" s="14">
        <v>0</v>
      </c>
      <c r="K7040" s="14">
        <v>-88</v>
      </c>
      <c r="L7040" s="14">
        <v>306</v>
      </c>
      <c r="M7040" s="14">
        <f>C7040-SUM(D7040:L7040)</f>
        <v>4801.1675870953786</v>
      </c>
      <c r="P7040" s="49">
        <f>D7041/('Parc électrique'!$C$22+'Parc électrique'!$C$23)</f>
        <v>0.35921874999999998</v>
      </c>
      <c r="Q7040" s="49">
        <f t="shared" si="545"/>
        <v>0.35014515912477762</v>
      </c>
      <c r="R7040" s="49">
        <f t="shared" si="546"/>
        <v>0.46628712232762026</v>
      </c>
    </row>
    <row r="7041" spans="1:18" x14ac:dyDescent="0.3">
      <c r="A7041" s="35">
        <f t="shared" si="549"/>
        <v>44309</v>
      </c>
      <c r="B7041" s="36">
        <v>0.25</v>
      </c>
      <c r="C7041">
        <v>9205</v>
      </c>
      <c r="D7041">
        <v>2299</v>
      </c>
      <c r="E7041" s="49">
        <f t="shared" si="547"/>
        <v>0.35014515912477762</v>
      </c>
      <c r="F7041" s="49">
        <f t="shared" si="548"/>
        <v>0.46628712232762026</v>
      </c>
      <c r="G7041">
        <v>2</v>
      </c>
      <c r="H7041" s="51">
        <f>G7041/'Parc électrique'!$C$24</f>
        <v>6.6666666666666664E-4</v>
      </c>
      <c r="I7041" s="14">
        <v>932</v>
      </c>
      <c r="J7041" s="14">
        <v>681</v>
      </c>
      <c r="K7041" s="14">
        <v>82</v>
      </c>
      <c r="L7041" s="14">
        <v>327</v>
      </c>
      <c r="M7041" s="14">
        <f>C7041-SUM(D7041:L7041)</f>
        <v>4881.1829010518813</v>
      </c>
      <c r="P7041" s="49">
        <f>D7042/('Parc électrique'!$C$22+'Parc électrique'!$C$23)</f>
        <v>0.39484374999999999</v>
      </c>
      <c r="Q7041" s="49">
        <f t="shared" si="545"/>
        <v>0.38487029887268942</v>
      </c>
      <c r="R7041" s="49">
        <f t="shared" si="546"/>
        <v>0.5125304733022602</v>
      </c>
    </row>
    <row r="7042" spans="1:18" x14ac:dyDescent="0.3">
      <c r="A7042" s="35">
        <f t="shared" si="549"/>
        <v>44309</v>
      </c>
      <c r="B7042" s="36">
        <v>0.29166666666666669</v>
      </c>
      <c r="C7042">
        <v>9917</v>
      </c>
      <c r="D7042">
        <v>2527</v>
      </c>
      <c r="E7042" s="49">
        <f t="shared" si="547"/>
        <v>0.38487029887268942</v>
      </c>
      <c r="F7042" s="49">
        <f t="shared" si="548"/>
        <v>0.5125304733022602</v>
      </c>
      <c r="G7042">
        <v>104</v>
      </c>
      <c r="H7042" s="51">
        <f>G7042/'Parc électrique'!$C$24</f>
        <v>3.4666666666666665E-2</v>
      </c>
      <c r="I7042" s="14">
        <v>932</v>
      </c>
      <c r="J7042" s="14">
        <v>0</v>
      </c>
      <c r="K7042" s="14">
        <v>1140</v>
      </c>
      <c r="L7042" s="14">
        <v>332</v>
      </c>
      <c r="M7042" s="14">
        <f>C7042-SUM(D7042:L7042)</f>
        <v>4881.0679325611582</v>
      </c>
      <c r="P7042" s="49">
        <f>D7043/('Parc électrique'!$C$22+'Parc électrique'!$C$23)</f>
        <v>0.37015625000000002</v>
      </c>
      <c r="Q7042" s="49">
        <f t="shared" si="545"/>
        <v>0.3608063862403646</v>
      </c>
      <c r="R7042" s="49">
        <f t="shared" si="546"/>
        <v>0.48048464236369393</v>
      </c>
    </row>
    <row r="7043" spans="1:18" x14ac:dyDescent="0.3">
      <c r="A7043" s="35">
        <f t="shared" si="549"/>
        <v>44309</v>
      </c>
      <c r="B7043" s="36">
        <v>0.33333333333333331</v>
      </c>
      <c r="C7043">
        <v>10386</v>
      </c>
      <c r="D7043">
        <v>2369</v>
      </c>
      <c r="E7043" s="49">
        <f t="shared" si="547"/>
        <v>0.3608063862403646</v>
      </c>
      <c r="F7043" s="49">
        <f t="shared" si="548"/>
        <v>0.48048464236369393</v>
      </c>
      <c r="G7043">
        <v>490</v>
      </c>
      <c r="H7043" s="51">
        <f>G7043/'Parc électrique'!$C$24</f>
        <v>0.16333333333333333</v>
      </c>
      <c r="I7043" s="14">
        <v>932</v>
      </c>
      <c r="J7043" s="14">
        <v>0</v>
      </c>
      <c r="K7043" s="14">
        <v>1081</v>
      </c>
      <c r="L7043" s="14">
        <v>331</v>
      </c>
      <c r="M7043" s="14">
        <f>C7043-SUM(D7043:L7043)</f>
        <v>5181.9953756380628</v>
      </c>
      <c r="P7043" s="49">
        <f>D7044/('Parc électrique'!$C$22+'Parc électrique'!$C$23)</f>
        <v>0.37874999999999998</v>
      </c>
      <c r="Q7043" s="49">
        <f t="shared" ref="Q7043:Q7106" si="550">P7043/$T$3*$T$8</f>
        <v>0.36918306468832579</v>
      </c>
      <c r="R7043" s="49">
        <f t="shared" ref="R7043:R7106" si="551">P7043/$T$3*$T$4</f>
        <v>0.4916398366777518</v>
      </c>
    </row>
    <row r="7044" spans="1:18" x14ac:dyDescent="0.3">
      <c r="A7044" s="35">
        <f t="shared" si="549"/>
        <v>44309</v>
      </c>
      <c r="B7044" s="36">
        <v>0.375</v>
      </c>
      <c r="C7044">
        <v>10551</v>
      </c>
      <c r="D7044">
        <v>2424</v>
      </c>
      <c r="E7044" s="49">
        <f t="shared" ref="E7044:E7107" si="552">P7043/$T$3*$T$8</f>
        <v>0.36918306468832579</v>
      </c>
      <c r="F7044" s="49">
        <f t="shared" ref="F7044:F7107" si="553">P7043/$T$3*$T$4</f>
        <v>0.4916398366777518</v>
      </c>
      <c r="G7044">
        <v>1134</v>
      </c>
      <c r="H7044" s="51">
        <f>G7044/'Parc électrique'!$C$24</f>
        <v>0.378</v>
      </c>
      <c r="I7044" s="14">
        <v>932</v>
      </c>
      <c r="J7044" s="14">
        <v>681</v>
      </c>
      <c r="K7044" s="14">
        <v>0</v>
      </c>
      <c r="L7044" s="14">
        <v>327</v>
      </c>
      <c r="M7044" s="14">
        <f>C7044-SUM(D7044:L7044)</f>
        <v>5051.7611770986332</v>
      </c>
      <c r="P7044" s="49">
        <f>D7045/('Parc électrique'!$C$22+'Parc électrique'!$C$23)</f>
        <v>0.36281249999999998</v>
      </c>
      <c r="Q7044" s="49">
        <f t="shared" si="550"/>
        <v>0.35364813374847048</v>
      </c>
      <c r="R7044" s="49">
        <f t="shared" si="551"/>
        <v>0.47095202176804446</v>
      </c>
    </row>
    <row r="7045" spans="1:18" x14ac:dyDescent="0.3">
      <c r="A7045" s="35">
        <f t="shared" si="549"/>
        <v>44309</v>
      </c>
      <c r="B7045" s="36">
        <v>0.41666666666666669</v>
      </c>
      <c r="C7045">
        <v>10496</v>
      </c>
      <c r="D7045">
        <v>2322</v>
      </c>
      <c r="E7045" s="49">
        <f t="shared" si="552"/>
        <v>0.35364813374847048</v>
      </c>
      <c r="F7045" s="49">
        <f t="shared" si="553"/>
        <v>0.47095202176804446</v>
      </c>
      <c r="G7045">
        <v>1637</v>
      </c>
      <c r="H7045" s="51">
        <f>G7045/'Parc électrique'!$C$24</f>
        <v>0.54566666666666663</v>
      </c>
      <c r="I7045" s="14">
        <v>932</v>
      </c>
      <c r="J7045" s="14">
        <v>0</v>
      </c>
      <c r="K7045" s="14">
        <v>0</v>
      </c>
      <c r="L7045" s="14">
        <v>326</v>
      </c>
      <c r="M7045" s="14">
        <f>C7045-SUM(D7045:L7045)</f>
        <v>5277.6297331778169</v>
      </c>
      <c r="P7045" s="49">
        <f>D7046/('Parc électrique'!$C$22+'Parc électrique'!$C$23)</f>
        <v>0.37968750000000001</v>
      </c>
      <c r="Q7045" s="49">
        <f t="shared" si="550"/>
        <v>0.37009688415537612</v>
      </c>
      <c r="R7045" s="49">
        <f t="shared" si="551"/>
        <v>0.49285676696655817</v>
      </c>
    </row>
    <row r="7046" spans="1:18" x14ac:dyDescent="0.3">
      <c r="A7046" s="35">
        <f t="shared" si="549"/>
        <v>44309</v>
      </c>
      <c r="B7046" s="36">
        <v>0.45833333333333331</v>
      </c>
      <c r="C7046">
        <v>10453</v>
      </c>
      <c r="D7046">
        <v>2430</v>
      </c>
      <c r="E7046" s="49">
        <f t="shared" si="552"/>
        <v>0.37009688415537612</v>
      </c>
      <c r="F7046" s="49">
        <f t="shared" si="553"/>
        <v>0.49285676696655817</v>
      </c>
      <c r="G7046">
        <v>2052</v>
      </c>
      <c r="H7046" s="51">
        <f>G7046/'Parc électrique'!$C$24</f>
        <v>0.68400000000000005</v>
      </c>
      <c r="I7046" s="14">
        <v>932</v>
      </c>
      <c r="J7046" s="14">
        <v>0</v>
      </c>
      <c r="K7046" s="14">
        <v>-90</v>
      </c>
      <c r="L7046" s="14">
        <v>327</v>
      </c>
      <c r="M7046" s="14">
        <f>C7046-SUM(D7046:L7046)</f>
        <v>4800.4530463488782</v>
      </c>
      <c r="P7046" s="49">
        <f>D7047/('Parc électrique'!$C$22+'Parc électrique'!$C$23)</f>
        <v>0.39937499999999998</v>
      </c>
      <c r="Q7046" s="49">
        <f t="shared" si="550"/>
        <v>0.38928709296343261</v>
      </c>
      <c r="R7046" s="49">
        <f t="shared" si="551"/>
        <v>0.51841230303149077</v>
      </c>
    </row>
    <row r="7047" spans="1:18" x14ac:dyDescent="0.3">
      <c r="A7047" s="35">
        <f t="shared" si="549"/>
        <v>44309</v>
      </c>
      <c r="B7047" s="36">
        <v>0.5</v>
      </c>
      <c r="C7047">
        <v>10432</v>
      </c>
      <c r="D7047">
        <v>2556</v>
      </c>
      <c r="E7047" s="49">
        <f t="shared" si="552"/>
        <v>0.38928709296343261</v>
      </c>
      <c r="F7047" s="49">
        <f t="shared" si="553"/>
        <v>0.51841230303149077</v>
      </c>
      <c r="G7047">
        <v>2219</v>
      </c>
      <c r="H7047" s="51">
        <f>G7047/'Parc électrique'!$C$24</f>
        <v>0.73966666666666669</v>
      </c>
      <c r="I7047" s="14">
        <v>932</v>
      </c>
      <c r="J7047" s="14">
        <v>0</v>
      </c>
      <c r="K7047" s="14">
        <v>-403</v>
      </c>
      <c r="L7047" s="14">
        <v>326</v>
      </c>
      <c r="M7047" s="14">
        <f>C7047-SUM(D7047:L7047)</f>
        <v>4800.3526339373384</v>
      </c>
      <c r="P7047" s="49">
        <f>D7048/('Parc électrique'!$C$22+'Parc électrique'!$C$23)</f>
        <v>0.4478125</v>
      </c>
      <c r="Q7047" s="49">
        <f t="shared" si="550"/>
        <v>0.43650109876103205</v>
      </c>
      <c r="R7047" s="49">
        <f t="shared" si="551"/>
        <v>0.58128703461981712</v>
      </c>
    </row>
    <row r="7048" spans="1:18" x14ac:dyDescent="0.3">
      <c r="A7048" s="35">
        <f t="shared" si="549"/>
        <v>44309</v>
      </c>
      <c r="B7048" s="36">
        <v>0.54166666666666663</v>
      </c>
      <c r="C7048">
        <v>10149</v>
      </c>
      <c r="D7048">
        <v>2866</v>
      </c>
      <c r="E7048" s="49">
        <f t="shared" si="552"/>
        <v>0.43650109876103205</v>
      </c>
      <c r="F7048" s="49">
        <f t="shared" si="553"/>
        <v>0.58128703461981712</v>
      </c>
      <c r="G7048">
        <v>2278</v>
      </c>
      <c r="H7048" s="51">
        <f>G7048/'Parc électrique'!$C$24</f>
        <v>0.7593333333333333</v>
      </c>
      <c r="I7048" s="14">
        <v>932</v>
      </c>
      <c r="J7048" s="14">
        <v>0</v>
      </c>
      <c r="K7048" s="14">
        <v>-1054</v>
      </c>
      <c r="L7048" s="14">
        <v>325</v>
      </c>
      <c r="M7048" s="14">
        <f>C7048-SUM(D7048:L7048)</f>
        <v>4800.2228785332854</v>
      </c>
      <c r="P7048" s="49">
        <f>D7049/('Parc électrique'!$C$22+'Parc électrique'!$C$23)</f>
        <v>0.48265625000000001</v>
      </c>
      <c r="Q7048" s="49">
        <f t="shared" si="550"/>
        <v>0.47046472228640196</v>
      </c>
      <c r="R7048" s="49">
        <f t="shared" si="551"/>
        <v>0.62651627702045187</v>
      </c>
    </row>
    <row r="7049" spans="1:18" x14ac:dyDescent="0.3">
      <c r="A7049" s="35">
        <f t="shared" si="549"/>
        <v>44309</v>
      </c>
      <c r="B7049" s="36">
        <v>0.58333333333333337</v>
      </c>
      <c r="C7049">
        <v>9820</v>
      </c>
      <c r="D7049">
        <v>3089</v>
      </c>
      <c r="E7049" s="49">
        <f t="shared" si="552"/>
        <v>0.47046472228640196</v>
      </c>
      <c r="F7049" s="49">
        <f t="shared" si="553"/>
        <v>0.62651627702045187</v>
      </c>
      <c r="G7049">
        <v>2258</v>
      </c>
      <c r="H7049" s="51">
        <f>G7049/'Parc électrique'!$C$24</f>
        <v>0.75266666666666671</v>
      </c>
      <c r="I7049" s="14">
        <v>932</v>
      </c>
      <c r="J7049" s="14">
        <v>0</v>
      </c>
      <c r="K7049" s="14">
        <v>-1200</v>
      </c>
      <c r="L7049" s="14">
        <v>325</v>
      </c>
      <c r="M7049" s="14">
        <f>C7049-SUM(D7049:L7049)</f>
        <v>4414.1503523340261</v>
      </c>
      <c r="P7049" s="49">
        <f>D7050/('Parc électrique'!$C$22+'Parc électrique'!$C$23)</f>
        <v>0.47312500000000002</v>
      </c>
      <c r="Q7049" s="49">
        <f t="shared" si="550"/>
        <v>0.4611742243713905</v>
      </c>
      <c r="R7049" s="49">
        <f t="shared" si="551"/>
        <v>0.61414415241758769</v>
      </c>
    </row>
    <row r="7050" spans="1:18" x14ac:dyDescent="0.3">
      <c r="A7050" s="35">
        <f t="shared" si="549"/>
        <v>44309</v>
      </c>
      <c r="B7050" s="36">
        <v>0.625</v>
      </c>
      <c r="C7050">
        <v>9412</v>
      </c>
      <c r="D7050">
        <v>3028</v>
      </c>
      <c r="E7050" s="49">
        <f t="shared" si="552"/>
        <v>0.4611742243713905</v>
      </c>
      <c r="F7050" s="49">
        <f t="shared" si="553"/>
        <v>0.61414415241758769</v>
      </c>
      <c r="G7050">
        <v>2091</v>
      </c>
      <c r="H7050" s="51">
        <f>G7050/'Parc électrique'!$C$24</f>
        <v>0.69699999999999995</v>
      </c>
      <c r="I7050" s="14">
        <v>932</v>
      </c>
      <c r="J7050" s="14">
        <v>0</v>
      </c>
      <c r="K7050" s="14">
        <v>-1200</v>
      </c>
      <c r="L7050" s="14">
        <v>325</v>
      </c>
      <c r="M7050" s="14">
        <f>C7050-SUM(D7050:L7050)</f>
        <v>4234.2276816232106</v>
      </c>
      <c r="P7050" s="49">
        <f>D7051/('Parc électrique'!$C$22+'Parc électrique'!$C$23)</f>
        <v>0.49906250000000002</v>
      </c>
      <c r="Q7050" s="49">
        <f t="shared" si="550"/>
        <v>0.48645656295978246</v>
      </c>
      <c r="R7050" s="49">
        <f t="shared" si="551"/>
        <v>0.64781255707456253</v>
      </c>
    </row>
    <row r="7051" spans="1:18" x14ac:dyDescent="0.3">
      <c r="A7051" s="35">
        <f t="shared" si="549"/>
        <v>44309</v>
      </c>
      <c r="B7051" s="36">
        <v>0.66666666666666663</v>
      </c>
      <c r="C7051">
        <v>9091</v>
      </c>
      <c r="D7051">
        <v>3194</v>
      </c>
      <c r="E7051" s="49">
        <f t="shared" si="552"/>
        <v>0.48645656295978246</v>
      </c>
      <c r="F7051" s="49">
        <f t="shared" si="553"/>
        <v>0.64781255707456253</v>
      </c>
      <c r="G7051">
        <v>1824</v>
      </c>
      <c r="H7051" s="51">
        <f>G7051/'Parc électrique'!$C$24</f>
        <v>0.60799999999999998</v>
      </c>
      <c r="I7051" s="14">
        <v>932</v>
      </c>
      <c r="J7051" s="14">
        <v>0</v>
      </c>
      <c r="K7051" s="14">
        <v>-1200</v>
      </c>
      <c r="L7051" s="14">
        <v>323</v>
      </c>
      <c r="M7051" s="14">
        <f>C7051-SUM(D7051:L7051)</f>
        <v>4016.2577308799655</v>
      </c>
      <c r="P7051" s="49">
        <f>D7052/('Parc électrique'!$C$22+'Parc électrique'!$C$23)</f>
        <v>0.54781250000000004</v>
      </c>
      <c r="Q7051" s="49">
        <f t="shared" si="550"/>
        <v>0.53397517524639859</v>
      </c>
      <c r="R7051" s="49">
        <f t="shared" si="551"/>
        <v>0.71109293209249091</v>
      </c>
    </row>
    <row r="7052" spans="1:18" x14ac:dyDescent="0.3">
      <c r="A7052" s="35">
        <f t="shared" si="549"/>
        <v>44309</v>
      </c>
      <c r="B7052" s="36">
        <v>0.70833333333333337</v>
      </c>
      <c r="C7052">
        <v>8984</v>
      </c>
      <c r="D7052">
        <v>3506</v>
      </c>
      <c r="E7052" s="49">
        <f t="shared" si="552"/>
        <v>0.53397517524639859</v>
      </c>
      <c r="F7052" s="49">
        <f t="shared" si="553"/>
        <v>0.71109293209249091</v>
      </c>
      <c r="G7052">
        <v>1414</v>
      </c>
      <c r="H7052" s="51">
        <f>G7052/'Parc électrique'!$C$24</f>
        <v>0.47133333333333333</v>
      </c>
      <c r="I7052" s="14">
        <v>932</v>
      </c>
      <c r="J7052" s="14">
        <v>0</v>
      </c>
      <c r="K7052" s="14">
        <v>-1200</v>
      </c>
      <c r="L7052" s="14">
        <v>323</v>
      </c>
      <c r="M7052" s="14">
        <f>C7052-SUM(D7052:L7052)</f>
        <v>4007.2835985593283</v>
      </c>
      <c r="P7052" s="49">
        <f>D7053/('Parc électrique'!$C$22+'Parc électrique'!$C$23)</f>
        <v>0.51156250000000003</v>
      </c>
      <c r="Q7052" s="49">
        <f t="shared" si="550"/>
        <v>0.49864082252045328</v>
      </c>
      <c r="R7052" s="49">
        <f t="shared" si="551"/>
        <v>0.66403829425864669</v>
      </c>
    </row>
    <row r="7053" spans="1:18" x14ac:dyDescent="0.3">
      <c r="A7053" s="35">
        <f t="shared" si="549"/>
        <v>44309</v>
      </c>
      <c r="B7053" s="36">
        <v>0.75</v>
      </c>
      <c r="C7053">
        <v>9220</v>
      </c>
      <c r="D7053">
        <v>3274</v>
      </c>
      <c r="E7053" s="49">
        <f t="shared" si="552"/>
        <v>0.49864082252045328</v>
      </c>
      <c r="F7053" s="49">
        <f t="shared" si="553"/>
        <v>0.66403829425864669</v>
      </c>
      <c r="G7053">
        <v>828</v>
      </c>
      <c r="H7053" s="51">
        <f>G7053/'Parc électrique'!$C$24</f>
        <v>0.27600000000000002</v>
      </c>
      <c r="I7053" s="14">
        <v>932</v>
      </c>
      <c r="J7053" s="14">
        <v>0</v>
      </c>
      <c r="K7053" s="14">
        <v>-936</v>
      </c>
      <c r="L7053" s="14">
        <v>320</v>
      </c>
      <c r="M7053" s="14">
        <f>C7053-SUM(D7053:L7053)</f>
        <v>4800.561320883221</v>
      </c>
      <c r="P7053" s="49">
        <f>D7054/('Parc électrique'!$C$22+'Parc électrique'!$C$23)</f>
        <v>0.45765624999999999</v>
      </c>
      <c r="Q7053" s="49">
        <f t="shared" si="550"/>
        <v>0.44609620316506032</v>
      </c>
      <c r="R7053" s="49">
        <f t="shared" si="551"/>
        <v>0.59406480265228345</v>
      </c>
    </row>
    <row r="7054" spans="1:18" x14ac:dyDescent="0.3">
      <c r="A7054" s="35">
        <f t="shared" si="549"/>
        <v>44309</v>
      </c>
      <c r="B7054" s="36">
        <v>0.79166666666666663</v>
      </c>
      <c r="C7054">
        <v>9315</v>
      </c>
      <c r="D7054">
        <v>2929</v>
      </c>
      <c r="E7054" s="49">
        <f t="shared" si="552"/>
        <v>0.44609620316506032</v>
      </c>
      <c r="F7054" s="49">
        <f t="shared" si="553"/>
        <v>0.59406480265228345</v>
      </c>
      <c r="G7054">
        <v>275</v>
      </c>
      <c r="H7054" s="51">
        <f>G7054/'Parc électrique'!$C$24</f>
        <v>9.166666666666666E-2</v>
      </c>
      <c r="I7054" s="14">
        <v>932</v>
      </c>
      <c r="J7054" s="14">
        <v>0</v>
      </c>
      <c r="K7054" s="14">
        <v>62</v>
      </c>
      <c r="L7054" s="14">
        <v>315</v>
      </c>
      <c r="M7054" s="14">
        <f>C7054-SUM(D7054:L7054)</f>
        <v>4800.8681723275167</v>
      </c>
      <c r="P7054" s="49">
        <f>D7055/('Parc électrique'!$C$22+'Parc électrique'!$C$23)</f>
        <v>0.37859375000000001</v>
      </c>
      <c r="Q7054" s="49">
        <f t="shared" si="550"/>
        <v>0.36903076144381741</v>
      </c>
      <c r="R7054" s="49">
        <f t="shared" si="551"/>
        <v>0.49143701496295078</v>
      </c>
    </row>
    <row r="7055" spans="1:18" x14ac:dyDescent="0.3">
      <c r="A7055" s="35">
        <f t="shared" si="549"/>
        <v>44309</v>
      </c>
      <c r="B7055" s="36">
        <v>0.83333333333333337</v>
      </c>
      <c r="C7055">
        <v>9042</v>
      </c>
      <c r="D7055">
        <v>2423</v>
      </c>
      <c r="E7055" s="49">
        <f t="shared" si="552"/>
        <v>0.36903076144381741</v>
      </c>
      <c r="F7055" s="49">
        <f t="shared" si="553"/>
        <v>0.49143701496295078</v>
      </c>
      <c r="G7055">
        <v>35</v>
      </c>
      <c r="H7055" s="51">
        <f>G7055/'Parc électrique'!$C$24</f>
        <v>1.1666666666666667E-2</v>
      </c>
      <c r="I7055" s="14">
        <v>932</v>
      </c>
      <c r="J7055" s="14">
        <v>539</v>
      </c>
      <c r="K7055" s="14">
        <v>0</v>
      </c>
      <c r="L7055" s="14">
        <v>311</v>
      </c>
      <c r="M7055" s="14">
        <f>C7055-SUM(D7055:L7055)</f>
        <v>4801.1278655569258</v>
      </c>
      <c r="P7055" s="49">
        <f>D7056/('Parc électrique'!$C$22+'Parc électrique'!$C$23)</f>
        <v>0.31359375</v>
      </c>
      <c r="Q7055" s="49">
        <f t="shared" si="550"/>
        <v>0.30567261172832916</v>
      </c>
      <c r="R7055" s="49">
        <f t="shared" si="551"/>
        <v>0.40706318160571281</v>
      </c>
    </row>
    <row r="7056" spans="1:18" x14ac:dyDescent="0.3">
      <c r="A7056" s="35">
        <f t="shared" si="549"/>
        <v>44309</v>
      </c>
      <c r="B7056" s="36">
        <v>0.875</v>
      </c>
      <c r="C7056">
        <v>8995</v>
      </c>
      <c r="D7056">
        <v>2007</v>
      </c>
      <c r="E7056" s="49">
        <f t="shared" si="552"/>
        <v>0.30567261172832916</v>
      </c>
      <c r="F7056" s="49">
        <f t="shared" si="553"/>
        <v>0.40706318160571281</v>
      </c>
      <c r="G7056">
        <v>0</v>
      </c>
      <c r="H7056" s="51">
        <f>G7056/'Parc électrique'!$C$24</f>
        <v>0</v>
      </c>
      <c r="I7056" s="14">
        <v>932</v>
      </c>
      <c r="J7056" s="14">
        <v>0</v>
      </c>
      <c r="K7056" s="14">
        <v>787</v>
      </c>
      <c r="L7056" s="14">
        <v>307</v>
      </c>
      <c r="M7056" s="14">
        <f>C7056-SUM(D7056:L7056)</f>
        <v>4961.2872642066659</v>
      </c>
      <c r="P7056" s="49">
        <f>D7057/('Parc électrique'!$C$22+'Parc électrique'!$C$23)</f>
        <v>0.26124999999999998</v>
      </c>
      <c r="Q7056" s="49">
        <f t="shared" si="550"/>
        <v>0.25465102481802004</v>
      </c>
      <c r="R7056" s="49">
        <f t="shared" si="551"/>
        <v>0.33911790714736012</v>
      </c>
    </row>
    <row r="7057" spans="1:18" x14ac:dyDescent="0.3">
      <c r="A7057" s="35">
        <f t="shared" si="549"/>
        <v>44309</v>
      </c>
      <c r="B7057" s="36">
        <v>0.91666666666666663</v>
      </c>
      <c r="C7057">
        <v>9242</v>
      </c>
      <c r="D7057">
        <v>1672</v>
      </c>
      <c r="E7057" s="49">
        <f t="shared" si="552"/>
        <v>0.25465102481802004</v>
      </c>
      <c r="F7057" s="49">
        <f t="shared" si="553"/>
        <v>0.33911790714736012</v>
      </c>
      <c r="G7057">
        <v>0</v>
      </c>
      <c r="H7057" s="51">
        <f>G7057/'Parc électrique'!$C$24</f>
        <v>0</v>
      </c>
      <c r="I7057" s="14">
        <v>932</v>
      </c>
      <c r="J7057" s="14">
        <v>0</v>
      </c>
      <c r="K7057" s="14">
        <v>1200</v>
      </c>
      <c r="L7057" s="14">
        <v>305</v>
      </c>
      <c r="M7057" s="14">
        <f>C7057-SUM(D7057:L7057)</f>
        <v>5132.4062310680347</v>
      </c>
      <c r="P7057" s="49">
        <f>D7058/('Parc électrique'!$C$22+'Parc électrique'!$C$23)</f>
        <v>0.17515625000000001</v>
      </c>
      <c r="Q7057" s="49">
        <f t="shared" si="550"/>
        <v>0.17073193709389986</v>
      </c>
      <c r="R7057" s="49">
        <f t="shared" si="551"/>
        <v>0.22736314229198015</v>
      </c>
    </row>
    <row r="7058" spans="1:18" x14ac:dyDescent="0.3">
      <c r="A7058" s="35">
        <f t="shared" si="549"/>
        <v>44309</v>
      </c>
      <c r="B7058" s="36">
        <v>0.95833333333333337</v>
      </c>
      <c r="C7058">
        <v>9446</v>
      </c>
      <c r="D7058">
        <v>1121</v>
      </c>
      <c r="E7058" s="49">
        <f t="shared" si="552"/>
        <v>0.17073193709389986</v>
      </c>
      <c r="F7058" s="49">
        <f t="shared" si="553"/>
        <v>0.22736314229198015</v>
      </c>
      <c r="G7058">
        <v>0</v>
      </c>
      <c r="H7058" s="51">
        <f>G7058/'Parc électrique'!$C$24</f>
        <v>0</v>
      </c>
      <c r="I7058" s="14">
        <v>932</v>
      </c>
      <c r="J7058" s="14">
        <v>0</v>
      </c>
      <c r="K7058" s="14">
        <v>1200</v>
      </c>
      <c r="L7058" s="14">
        <v>285</v>
      </c>
      <c r="M7058" s="14">
        <f>C7058-SUM(D7058:L7058)</f>
        <v>5907.6019049206143</v>
      </c>
      <c r="P7058" s="49">
        <f>D7059/('Parc électrique'!$C$22+'Parc électrique'!$C$23)</f>
        <v>0.16828124999999999</v>
      </c>
      <c r="Q7058" s="49">
        <f t="shared" si="550"/>
        <v>0.16403059433553088</v>
      </c>
      <c r="R7058" s="49">
        <f t="shared" si="551"/>
        <v>0.21843898684073379</v>
      </c>
    </row>
    <row r="7059" spans="1:18" x14ac:dyDescent="0.3">
      <c r="A7059" s="35">
        <f t="shared" si="549"/>
        <v>44310</v>
      </c>
      <c r="B7059" s="36">
        <v>0</v>
      </c>
      <c r="C7059">
        <v>8883</v>
      </c>
      <c r="D7059">
        <v>1077</v>
      </c>
      <c r="E7059" s="49">
        <f t="shared" si="552"/>
        <v>0.16403059433553088</v>
      </c>
      <c r="F7059" s="49">
        <f t="shared" si="553"/>
        <v>0.21843898684073379</v>
      </c>
      <c r="G7059">
        <v>0</v>
      </c>
      <c r="H7059" s="51">
        <f>G7059/'Parc électrique'!$C$24</f>
        <v>0</v>
      </c>
      <c r="I7059" s="14">
        <v>932</v>
      </c>
      <c r="J7059" s="14">
        <v>1143</v>
      </c>
      <c r="K7059" s="14">
        <v>335</v>
      </c>
      <c r="L7059" s="14">
        <v>273</v>
      </c>
      <c r="M7059" s="14">
        <f>C7059-SUM(D7059:L7059)</f>
        <v>5122.6175304188237</v>
      </c>
      <c r="P7059" s="49">
        <f>D7060/('Parc électrique'!$C$22+'Parc électrique'!$C$23)</f>
        <v>0.15265624999999999</v>
      </c>
      <c r="Q7059" s="49">
        <f t="shared" si="550"/>
        <v>0.14880026988469236</v>
      </c>
      <c r="R7059" s="49">
        <f t="shared" si="551"/>
        <v>0.19815681536062851</v>
      </c>
    </row>
    <row r="7060" spans="1:18" x14ac:dyDescent="0.3">
      <c r="A7060" s="35">
        <f t="shared" si="549"/>
        <v>44310</v>
      </c>
      <c r="B7060" s="36">
        <v>4.1666666666666664E-2</v>
      </c>
      <c r="C7060">
        <v>8485</v>
      </c>
      <c r="D7060">
        <v>977</v>
      </c>
      <c r="E7060" s="49">
        <f t="shared" si="552"/>
        <v>0.14880026988469236</v>
      </c>
      <c r="F7060" s="49">
        <f t="shared" si="553"/>
        <v>0.19815681536062851</v>
      </c>
      <c r="G7060">
        <v>0</v>
      </c>
      <c r="H7060" s="51">
        <f>G7060/'Parc électrique'!$C$24</f>
        <v>0</v>
      </c>
      <c r="I7060" s="14">
        <v>932</v>
      </c>
      <c r="J7060" s="14">
        <v>0</v>
      </c>
      <c r="K7060" s="14">
        <v>1071</v>
      </c>
      <c r="L7060" s="14">
        <v>267</v>
      </c>
      <c r="M7060" s="14">
        <f>C7060-SUM(D7060:L7060)</f>
        <v>5237.6530429147551</v>
      </c>
      <c r="P7060" s="49">
        <f>D7061/('Parc électrique'!$C$22+'Parc électrique'!$C$23)</f>
        <v>0.13203124999999999</v>
      </c>
      <c r="Q7060" s="49">
        <f t="shared" si="550"/>
        <v>0.12869624160958551</v>
      </c>
      <c r="R7060" s="49">
        <f t="shared" si="551"/>
        <v>0.17138434900688954</v>
      </c>
    </row>
    <row r="7061" spans="1:18" x14ac:dyDescent="0.3">
      <c r="A7061" s="35">
        <f t="shared" si="549"/>
        <v>44310</v>
      </c>
      <c r="B7061" s="36">
        <v>8.3333333333333329E-2</v>
      </c>
      <c r="C7061">
        <v>8175</v>
      </c>
      <c r="D7061">
        <v>845</v>
      </c>
      <c r="E7061" s="49">
        <f t="shared" si="552"/>
        <v>0.12869624160958551</v>
      </c>
      <c r="F7061" s="49">
        <f t="shared" si="553"/>
        <v>0.17138434900688954</v>
      </c>
      <c r="G7061">
        <v>0</v>
      </c>
      <c r="H7061" s="51">
        <f>G7061/'Parc électrique'!$C$24</f>
        <v>0</v>
      </c>
      <c r="I7061" s="14">
        <v>932</v>
      </c>
      <c r="J7061" s="14">
        <v>0</v>
      </c>
      <c r="K7061" s="14">
        <v>1090</v>
      </c>
      <c r="L7061" s="14">
        <v>266</v>
      </c>
      <c r="M7061" s="14">
        <f>C7061-SUM(D7061:L7061)</f>
        <v>5041.6999194093842</v>
      </c>
      <c r="P7061" s="49">
        <f>D7062/('Parc électrique'!$C$22+'Parc électrique'!$C$23)</f>
        <v>0.1046875</v>
      </c>
      <c r="Q7061" s="49">
        <f t="shared" si="550"/>
        <v>0.1020431738206181</v>
      </c>
      <c r="R7061" s="49">
        <f t="shared" si="551"/>
        <v>0.13589054891670532</v>
      </c>
    </row>
    <row r="7062" spans="1:18" x14ac:dyDescent="0.3">
      <c r="A7062" s="35">
        <f t="shared" si="549"/>
        <v>44310</v>
      </c>
      <c r="B7062" s="36">
        <v>0.125</v>
      </c>
      <c r="C7062">
        <v>7777</v>
      </c>
      <c r="D7062">
        <v>670</v>
      </c>
      <c r="E7062" s="49">
        <f t="shared" si="552"/>
        <v>0.1020431738206181</v>
      </c>
      <c r="F7062" s="49">
        <f t="shared" si="553"/>
        <v>0.13589054891670532</v>
      </c>
      <c r="G7062">
        <v>0</v>
      </c>
      <c r="H7062" s="51">
        <f>G7062/'Parc électrique'!$C$24</f>
        <v>0</v>
      </c>
      <c r="I7062" s="14">
        <v>932</v>
      </c>
      <c r="J7062" s="14">
        <v>865</v>
      </c>
      <c r="K7062" s="14">
        <v>0</v>
      </c>
      <c r="L7062" s="14">
        <v>268</v>
      </c>
      <c r="M7062" s="14">
        <f>C7062-SUM(D7062:L7062)</f>
        <v>5041.7620662772624</v>
      </c>
      <c r="P7062" s="49">
        <f>D7063/('Parc électrique'!$C$22+'Parc électrique'!$C$23)</f>
        <v>9.6250000000000002E-2</v>
      </c>
      <c r="Q7062" s="49">
        <f t="shared" si="550"/>
        <v>9.38187986171653E-2</v>
      </c>
      <c r="R7062" s="49">
        <f t="shared" si="551"/>
        <v>0.12493817631744848</v>
      </c>
    </row>
    <row r="7063" spans="1:18" x14ac:dyDescent="0.3">
      <c r="A7063" s="35">
        <f t="shared" si="549"/>
        <v>44310</v>
      </c>
      <c r="B7063" s="36">
        <v>0.16666666666666666</v>
      </c>
      <c r="C7063">
        <v>7668</v>
      </c>
      <c r="D7063">
        <v>616</v>
      </c>
      <c r="E7063" s="49">
        <f t="shared" si="552"/>
        <v>9.38187986171653E-2</v>
      </c>
      <c r="F7063" s="49">
        <f t="shared" si="553"/>
        <v>0.12493817631744848</v>
      </c>
      <c r="G7063">
        <v>0</v>
      </c>
      <c r="H7063" s="51">
        <f>G7063/'Parc électrique'!$C$24</f>
        <v>0</v>
      </c>
      <c r="I7063" s="14">
        <v>932</v>
      </c>
      <c r="J7063" s="14">
        <v>0</v>
      </c>
      <c r="K7063" s="14">
        <v>802</v>
      </c>
      <c r="L7063" s="14">
        <v>276</v>
      </c>
      <c r="M7063" s="14">
        <f>C7063-SUM(D7063:L7063)</f>
        <v>5041.7812430250651</v>
      </c>
      <c r="P7063" s="49">
        <f>D7064/('Parc électrique'!$C$22+'Parc électrique'!$C$23)</f>
        <v>9.3281249999999996E-2</v>
      </c>
      <c r="Q7063" s="49">
        <f t="shared" si="550"/>
        <v>9.0925036971505974E-2</v>
      </c>
      <c r="R7063" s="49">
        <f t="shared" si="551"/>
        <v>0.12108456373622849</v>
      </c>
    </row>
    <row r="7064" spans="1:18" x14ac:dyDescent="0.3">
      <c r="A7064" s="35">
        <f t="shared" si="549"/>
        <v>44310</v>
      </c>
      <c r="B7064" s="36">
        <v>0.20833333333333334</v>
      </c>
      <c r="C7064">
        <v>7873</v>
      </c>
      <c r="D7064">
        <v>597</v>
      </c>
      <c r="E7064" s="49">
        <f t="shared" si="552"/>
        <v>9.0925036971505974E-2</v>
      </c>
      <c r="F7064" s="49">
        <f t="shared" si="553"/>
        <v>0.12108456373622849</v>
      </c>
      <c r="G7064">
        <v>0</v>
      </c>
      <c r="H7064" s="51">
        <f>G7064/'Parc électrique'!$C$24</f>
        <v>0</v>
      </c>
      <c r="I7064" s="14">
        <v>932</v>
      </c>
      <c r="J7064" s="14">
        <v>0</v>
      </c>
      <c r="K7064" s="14">
        <v>0</v>
      </c>
      <c r="L7064" s="14">
        <v>291</v>
      </c>
      <c r="M7064" s="14">
        <f>C7064-SUM(D7064:L7064)</f>
        <v>6052.7879903992925</v>
      </c>
      <c r="P7064" s="49">
        <f>D7065/('Parc électrique'!$C$22+'Parc électrique'!$C$23)</f>
        <v>8.3125000000000004E-2</v>
      </c>
      <c r="Q7064" s="49">
        <f t="shared" si="550"/>
        <v>8.1025326078460941E-2</v>
      </c>
      <c r="R7064" s="49">
        <f t="shared" si="551"/>
        <v>0.10790115227416007</v>
      </c>
    </row>
    <row r="7065" spans="1:18" x14ac:dyDescent="0.3">
      <c r="A7065" s="35">
        <f t="shared" si="549"/>
        <v>44310</v>
      </c>
      <c r="B7065" s="36">
        <v>0.25</v>
      </c>
      <c r="C7065">
        <v>8215</v>
      </c>
      <c r="D7065">
        <v>532</v>
      </c>
      <c r="E7065" s="49">
        <f t="shared" si="552"/>
        <v>8.1025326078460941E-2</v>
      </c>
      <c r="F7065" s="49">
        <f t="shared" si="553"/>
        <v>0.10790115227416007</v>
      </c>
      <c r="G7065">
        <v>2</v>
      </c>
      <c r="H7065" s="51">
        <f>G7065/'Parc électrique'!$C$24</f>
        <v>6.6666666666666664E-4</v>
      </c>
      <c r="I7065" s="14">
        <v>932</v>
      </c>
      <c r="J7065" s="14">
        <v>0</v>
      </c>
      <c r="K7065" s="14">
        <v>0</v>
      </c>
      <c r="L7065" s="14">
        <v>307</v>
      </c>
      <c r="M7065" s="14">
        <f>C7065-SUM(D7065:L7065)</f>
        <v>6441.8104068549801</v>
      </c>
      <c r="P7065" s="49">
        <f>D7066/('Parc électrique'!$C$22+'Parc électrique'!$C$23)</f>
        <v>7.0937500000000001E-2</v>
      </c>
      <c r="Q7065" s="49">
        <f t="shared" si="550"/>
        <v>6.9145673006806893E-2</v>
      </c>
      <c r="R7065" s="49">
        <f t="shared" si="551"/>
        <v>9.2081058519677947E-2</v>
      </c>
    </row>
    <row r="7066" spans="1:18" x14ac:dyDescent="0.3">
      <c r="A7066" s="35">
        <f t="shared" si="549"/>
        <v>44310</v>
      </c>
      <c r="B7066" s="36">
        <v>0.29166666666666669</v>
      </c>
      <c r="C7066">
        <v>8560</v>
      </c>
      <c r="D7066">
        <v>454</v>
      </c>
      <c r="E7066" s="49">
        <f t="shared" si="552"/>
        <v>6.9145673006806893E-2</v>
      </c>
      <c r="F7066" s="49">
        <f t="shared" si="553"/>
        <v>9.2081058519677947E-2</v>
      </c>
      <c r="G7066">
        <v>119</v>
      </c>
      <c r="H7066" s="51">
        <f>G7066/'Parc électrique'!$C$24</f>
        <v>3.966666666666667E-2</v>
      </c>
      <c r="I7066" s="14">
        <v>932</v>
      </c>
      <c r="J7066" s="14">
        <v>0</v>
      </c>
      <c r="K7066" s="14">
        <v>0</v>
      </c>
      <c r="L7066" s="14">
        <v>320</v>
      </c>
      <c r="M7066" s="14">
        <f>C7066-SUM(D7066:L7066)</f>
        <v>6734.7991066018067</v>
      </c>
      <c r="P7066" s="49">
        <f>D7067/('Parc électrique'!$C$22+'Parc électrique'!$C$23)</f>
        <v>6.7031250000000001E-2</v>
      </c>
      <c r="Q7066" s="49">
        <f t="shared" si="550"/>
        <v>6.5338091894097255E-2</v>
      </c>
      <c r="R7066" s="49">
        <f t="shared" si="551"/>
        <v>8.7010515649651621E-2</v>
      </c>
    </row>
    <row r="7067" spans="1:18" x14ac:dyDescent="0.3">
      <c r="A7067" s="35">
        <f t="shared" si="549"/>
        <v>44310</v>
      </c>
      <c r="B7067" s="36">
        <v>0.33333333333333331</v>
      </c>
      <c r="C7067">
        <v>9166</v>
      </c>
      <c r="D7067">
        <v>429</v>
      </c>
      <c r="E7067" s="49">
        <f t="shared" si="552"/>
        <v>6.5338091894097255E-2</v>
      </c>
      <c r="F7067" s="49">
        <f t="shared" si="553"/>
        <v>8.7010515649651621E-2</v>
      </c>
      <c r="G7067">
        <v>546</v>
      </c>
      <c r="H7067" s="51">
        <f>G7067/'Parc électrique'!$C$24</f>
        <v>0.182</v>
      </c>
      <c r="I7067" s="14">
        <v>932</v>
      </c>
      <c r="J7067" s="14">
        <v>1143</v>
      </c>
      <c r="K7067" s="14">
        <v>0</v>
      </c>
      <c r="L7067" s="14">
        <v>326</v>
      </c>
      <c r="M7067" s="14">
        <f>C7067-SUM(D7067:L7067)</f>
        <v>5789.6656513924563</v>
      </c>
      <c r="P7067" s="49">
        <f>D7068/('Parc électrique'!$C$22+'Parc électrique'!$C$23)</f>
        <v>6.9687499999999999E-2</v>
      </c>
      <c r="Q7067" s="49">
        <f t="shared" si="550"/>
        <v>6.7927247050739811E-2</v>
      </c>
      <c r="R7067" s="49">
        <f t="shared" si="551"/>
        <v>9.0458484801269529E-2</v>
      </c>
    </row>
    <row r="7068" spans="1:18" x14ac:dyDescent="0.3">
      <c r="A7068" s="35">
        <f t="shared" ref="A7068:A7131" si="554">A7044+1</f>
        <v>44310</v>
      </c>
      <c r="B7068" s="36">
        <v>0.375</v>
      </c>
      <c r="C7068">
        <v>9575</v>
      </c>
      <c r="D7068">
        <v>446</v>
      </c>
      <c r="E7068" s="49">
        <f t="shared" si="552"/>
        <v>6.7927247050739811E-2</v>
      </c>
      <c r="F7068" s="49">
        <f t="shared" si="553"/>
        <v>9.0458484801269529E-2</v>
      </c>
      <c r="G7068">
        <v>1257</v>
      </c>
      <c r="H7068" s="51">
        <f>G7068/'Parc électrique'!$C$24</f>
        <v>0.41899999999999998</v>
      </c>
      <c r="I7068" s="14">
        <v>932</v>
      </c>
      <c r="J7068" s="14">
        <v>0</v>
      </c>
      <c r="K7068" s="14">
        <v>0</v>
      </c>
      <c r="L7068" s="14">
        <v>321</v>
      </c>
      <c r="M7068" s="14">
        <f>C7068-SUM(D7068:L7068)</f>
        <v>6618.4226142681482</v>
      </c>
      <c r="P7068" s="49">
        <f>D7069/('Parc électrique'!$C$22+'Parc électrique'!$C$23)</f>
        <v>6.9062499999999999E-2</v>
      </c>
      <c r="Q7068" s="49">
        <f t="shared" si="550"/>
        <v>6.731803407270627E-2</v>
      </c>
      <c r="R7068" s="49">
        <f t="shared" si="551"/>
        <v>8.9647197942065313E-2</v>
      </c>
    </row>
    <row r="7069" spans="1:18" x14ac:dyDescent="0.3">
      <c r="A7069" s="35">
        <f t="shared" si="554"/>
        <v>44310</v>
      </c>
      <c r="B7069" s="36">
        <v>0.41666666666666669</v>
      </c>
      <c r="C7069">
        <v>9593</v>
      </c>
      <c r="D7069">
        <v>442</v>
      </c>
      <c r="E7069" s="49">
        <f t="shared" si="552"/>
        <v>6.731803407270627E-2</v>
      </c>
      <c r="F7069" s="49">
        <f t="shared" si="553"/>
        <v>8.9647197942065313E-2</v>
      </c>
      <c r="G7069">
        <v>1848</v>
      </c>
      <c r="H7069" s="51">
        <f>G7069/'Parc électrique'!$C$24</f>
        <v>0.61599999999999999</v>
      </c>
      <c r="I7069" s="14">
        <v>932</v>
      </c>
      <c r="J7069" s="14">
        <v>0</v>
      </c>
      <c r="K7069" s="14">
        <v>0</v>
      </c>
      <c r="L7069" s="14">
        <v>315</v>
      </c>
      <c r="M7069" s="14">
        <f>C7069-SUM(D7069:L7069)</f>
        <v>6055.2270347679851</v>
      </c>
      <c r="P7069" s="49">
        <f>D7070/('Parc électrique'!$C$22+'Parc électrique'!$C$23)</f>
        <v>7.6562500000000006E-2</v>
      </c>
      <c r="Q7069" s="49">
        <f t="shared" si="550"/>
        <v>7.4628589809108761E-2</v>
      </c>
      <c r="R7069" s="49">
        <f t="shared" si="551"/>
        <v>9.938264025251585E-2</v>
      </c>
    </row>
    <row r="7070" spans="1:18" x14ac:dyDescent="0.3">
      <c r="A7070" s="35">
        <f t="shared" si="554"/>
        <v>44310</v>
      </c>
      <c r="B7070" s="36">
        <v>0.45833333333333331</v>
      </c>
      <c r="C7070">
        <v>9563</v>
      </c>
      <c r="D7070">
        <v>490</v>
      </c>
      <c r="E7070" s="49">
        <f t="shared" si="552"/>
        <v>7.4628589809108761E-2</v>
      </c>
      <c r="F7070" s="49">
        <f t="shared" si="553"/>
        <v>9.938264025251585E-2</v>
      </c>
      <c r="G7070">
        <v>2329</v>
      </c>
      <c r="H7070" s="51">
        <f>G7070/'Parc électrique'!$C$24</f>
        <v>0.77633333333333332</v>
      </c>
      <c r="I7070" s="14">
        <v>932</v>
      </c>
      <c r="J7070" s="14">
        <v>0</v>
      </c>
      <c r="K7070" s="14">
        <v>0</v>
      </c>
      <c r="L7070" s="14">
        <v>314</v>
      </c>
      <c r="M7070" s="14">
        <f>C7070-SUM(D7070:L7070)</f>
        <v>5497.0496554366055</v>
      </c>
      <c r="P7070" s="49">
        <f>D7071/('Parc électrique'!$C$22+'Parc électrique'!$C$23)</f>
        <v>8.6406250000000004E-2</v>
      </c>
      <c r="Q7070" s="49">
        <f t="shared" si="550"/>
        <v>8.4223694213137038E-2</v>
      </c>
      <c r="R7070" s="49">
        <f t="shared" si="551"/>
        <v>0.11216040828498218</v>
      </c>
    </row>
    <row r="7071" spans="1:18" x14ac:dyDescent="0.3">
      <c r="A7071" s="35">
        <f t="shared" si="554"/>
        <v>44310</v>
      </c>
      <c r="B7071" s="36">
        <v>0.5</v>
      </c>
      <c r="C7071">
        <v>9734</v>
      </c>
      <c r="D7071">
        <v>553</v>
      </c>
      <c r="E7071" s="49">
        <f t="shared" si="552"/>
        <v>8.4223694213137038E-2</v>
      </c>
      <c r="F7071" s="49">
        <f t="shared" si="553"/>
        <v>0.11216040828498218</v>
      </c>
      <c r="G7071">
        <v>2573</v>
      </c>
      <c r="H7071" s="51">
        <f>G7071/'Parc électrique'!$C$24</f>
        <v>0.85766666666666669</v>
      </c>
      <c r="I7071" s="14">
        <v>932</v>
      </c>
      <c r="J7071" s="14">
        <v>0</v>
      </c>
      <c r="K7071" s="14">
        <v>0</v>
      </c>
      <c r="L7071" s="14">
        <v>313</v>
      </c>
      <c r="M7071" s="14">
        <f>C7071-SUM(D7071:L7071)</f>
        <v>5361.9459492308351</v>
      </c>
      <c r="P7071" s="49">
        <f>D7072/('Parc électrique'!$C$22+'Parc électrique'!$C$23)</f>
        <v>9.6406249999999999E-2</v>
      </c>
      <c r="Q7071" s="49">
        <f t="shared" si="550"/>
        <v>9.3971101861673678E-2</v>
      </c>
      <c r="R7071" s="49">
        <f t="shared" si="551"/>
        <v>0.12514099803224954</v>
      </c>
    </row>
    <row r="7072" spans="1:18" x14ac:dyDescent="0.3">
      <c r="A7072" s="35">
        <f t="shared" si="554"/>
        <v>44310</v>
      </c>
      <c r="B7072" s="36">
        <v>0.54166666666666663</v>
      </c>
      <c r="C7072">
        <v>9281</v>
      </c>
      <c r="D7072">
        <v>617</v>
      </c>
      <c r="E7072" s="49">
        <f t="shared" si="552"/>
        <v>9.3971101861673678E-2</v>
      </c>
      <c r="F7072" s="49">
        <f t="shared" si="553"/>
        <v>0.12514099803224954</v>
      </c>
      <c r="G7072">
        <v>2705</v>
      </c>
      <c r="H7072" s="51">
        <f>G7072/'Parc électrique'!$C$24</f>
        <v>0.90166666666666662</v>
      </c>
      <c r="I7072" s="14">
        <v>932</v>
      </c>
      <c r="J7072" s="14">
        <v>0</v>
      </c>
      <c r="K7072" s="14">
        <v>-242</v>
      </c>
      <c r="L7072" s="14">
        <v>307</v>
      </c>
      <c r="M7072" s="14">
        <f>C7072-SUM(D7072:L7072)</f>
        <v>4960.8792212334392</v>
      </c>
      <c r="P7072" s="49">
        <f>D7073/('Parc électrique'!$C$22+'Parc électrique'!$C$23)</f>
        <v>0.135625</v>
      </c>
      <c r="Q7072" s="49">
        <f t="shared" si="550"/>
        <v>0.13219921623327838</v>
      </c>
      <c r="R7072" s="49">
        <f t="shared" si="551"/>
        <v>0.17604924844731379</v>
      </c>
    </row>
    <row r="7073" spans="1:18" x14ac:dyDescent="0.3">
      <c r="A7073" s="35">
        <f t="shared" si="554"/>
        <v>44310</v>
      </c>
      <c r="B7073" s="36">
        <v>0.58333333333333337</v>
      </c>
      <c r="C7073">
        <v>8868</v>
      </c>
      <c r="D7073">
        <v>868</v>
      </c>
      <c r="E7073" s="49">
        <f t="shared" si="552"/>
        <v>0.13219921623327838</v>
      </c>
      <c r="F7073" s="49">
        <f t="shared" si="553"/>
        <v>0.17604924844731379</v>
      </c>
      <c r="G7073">
        <v>2635</v>
      </c>
      <c r="H7073" s="51">
        <f>G7073/'Parc électrique'!$C$24</f>
        <v>0.8783333333333333</v>
      </c>
      <c r="I7073" s="14">
        <v>932</v>
      </c>
      <c r="J7073" s="14">
        <v>0</v>
      </c>
      <c r="K7073" s="14">
        <v>-833</v>
      </c>
      <c r="L7073" s="14">
        <v>304</v>
      </c>
      <c r="M7073" s="14">
        <f>C7073-SUM(D7073:L7073)</f>
        <v>4960.8134182019858</v>
      </c>
      <c r="P7073" s="49">
        <f>D7074/('Parc électrique'!$C$22+'Parc électrique'!$C$23)</f>
        <v>0.14406250000000001</v>
      </c>
      <c r="Q7073" s="49">
        <f t="shared" si="550"/>
        <v>0.14042359143673119</v>
      </c>
      <c r="R7073" s="49">
        <f t="shared" si="551"/>
        <v>0.18700162104657064</v>
      </c>
    </row>
    <row r="7074" spans="1:18" x14ac:dyDescent="0.3">
      <c r="A7074" s="35">
        <f t="shared" si="554"/>
        <v>44310</v>
      </c>
      <c r="B7074" s="36">
        <v>0.625</v>
      </c>
      <c r="C7074">
        <v>8505</v>
      </c>
      <c r="D7074">
        <v>922</v>
      </c>
      <c r="E7074" s="49">
        <f t="shared" si="552"/>
        <v>0.14042359143673119</v>
      </c>
      <c r="F7074" s="49">
        <f t="shared" si="553"/>
        <v>0.18700162104657064</v>
      </c>
      <c r="G7074">
        <v>2419</v>
      </c>
      <c r="H7074" s="51">
        <f>G7074/'Parc électrique'!$C$24</f>
        <v>0.80633333333333335</v>
      </c>
      <c r="I7074" s="14">
        <v>932</v>
      </c>
      <c r="J7074" s="14">
        <v>0</v>
      </c>
      <c r="K7074" s="14">
        <v>-1029</v>
      </c>
      <c r="L7074" s="14">
        <v>299</v>
      </c>
      <c r="M7074" s="14">
        <f>C7074-SUM(D7074:L7074)</f>
        <v>4960.8662414541832</v>
      </c>
      <c r="P7074" s="49">
        <f>D7075/('Parc électrique'!$C$22+'Parc électrique'!$C$23)</f>
        <v>0.17578125</v>
      </c>
      <c r="Q7074" s="49">
        <f t="shared" si="550"/>
        <v>0.17134115007193337</v>
      </c>
      <c r="R7074" s="49">
        <f t="shared" si="551"/>
        <v>0.22817442915118433</v>
      </c>
    </row>
    <row r="7075" spans="1:18" x14ac:dyDescent="0.3">
      <c r="A7075" s="35">
        <f t="shared" si="554"/>
        <v>44310</v>
      </c>
      <c r="B7075" s="36">
        <v>0.66666666666666663</v>
      </c>
      <c r="C7075">
        <v>8317</v>
      </c>
      <c r="D7075">
        <v>1125</v>
      </c>
      <c r="E7075" s="49">
        <f t="shared" si="552"/>
        <v>0.17134115007193337</v>
      </c>
      <c r="F7075" s="49">
        <f t="shared" si="553"/>
        <v>0.22817442915118433</v>
      </c>
      <c r="G7075">
        <v>2054</v>
      </c>
      <c r="H7075" s="51">
        <f>G7075/'Parc électrique'!$C$24</f>
        <v>0.68466666666666665</v>
      </c>
      <c r="I7075" s="14">
        <v>932</v>
      </c>
      <c r="J7075" s="14">
        <v>0</v>
      </c>
      <c r="K7075" s="14">
        <v>-1138</v>
      </c>
      <c r="L7075" s="14">
        <v>302</v>
      </c>
      <c r="M7075" s="14">
        <f>C7075-SUM(D7075:L7075)</f>
        <v>5040.9158177541103</v>
      </c>
      <c r="P7075" s="49">
        <f>D7076/('Parc électrique'!$C$22+'Parc électrique'!$C$23)</f>
        <v>0.21578125000000001</v>
      </c>
      <c r="Q7075" s="49">
        <f t="shared" si="550"/>
        <v>0.21033078066608002</v>
      </c>
      <c r="R7075" s="49">
        <f t="shared" si="551"/>
        <v>0.28009678814025385</v>
      </c>
    </row>
    <row r="7076" spans="1:18" x14ac:dyDescent="0.3">
      <c r="A7076" s="35">
        <f t="shared" si="554"/>
        <v>44310</v>
      </c>
      <c r="B7076" s="36">
        <v>0.70833333333333337</v>
      </c>
      <c r="C7076">
        <v>8365</v>
      </c>
      <c r="D7076">
        <v>1381</v>
      </c>
      <c r="E7076" s="49">
        <f t="shared" si="552"/>
        <v>0.21033078066608002</v>
      </c>
      <c r="F7076" s="49">
        <f t="shared" si="553"/>
        <v>0.28009678814025385</v>
      </c>
      <c r="G7076">
        <v>1587</v>
      </c>
      <c r="H7076" s="51">
        <f>G7076/'Parc électrique'!$C$24</f>
        <v>0.52900000000000003</v>
      </c>
      <c r="I7076" s="14">
        <v>932</v>
      </c>
      <c r="J7076" s="14">
        <v>0</v>
      </c>
      <c r="K7076" s="14">
        <v>-878</v>
      </c>
      <c r="L7076" s="14">
        <v>301</v>
      </c>
      <c r="M7076" s="14">
        <f>C7076-SUM(D7076:L7076)</f>
        <v>5040.9805724311937</v>
      </c>
      <c r="P7076" s="49">
        <f>D7077/('Parc électrique'!$C$22+'Parc électrique'!$C$23)</f>
        <v>0.19734375000000001</v>
      </c>
      <c r="Q7076" s="49">
        <f t="shared" si="550"/>
        <v>0.19235899781409055</v>
      </c>
      <c r="R7076" s="49">
        <f t="shared" si="551"/>
        <v>0.25616382579372965</v>
      </c>
    </row>
    <row r="7077" spans="1:18" x14ac:dyDescent="0.3">
      <c r="A7077" s="35">
        <f t="shared" si="554"/>
        <v>44310</v>
      </c>
      <c r="B7077" s="36">
        <v>0.75</v>
      </c>
      <c r="C7077">
        <v>8756</v>
      </c>
      <c r="D7077">
        <v>1263</v>
      </c>
      <c r="E7077" s="49">
        <f t="shared" si="552"/>
        <v>0.19235899781409055</v>
      </c>
      <c r="F7077" s="49">
        <f t="shared" si="553"/>
        <v>0.25616382579372965</v>
      </c>
      <c r="G7077">
        <v>880</v>
      </c>
      <c r="H7077" s="51">
        <f>G7077/'Parc électrique'!$C$24</f>
        <v>0.29333333333333333</v>
      </c>
      <c r="I7077" s="14">
        <v>932</v>
      </c>
      <c r="J7077" s="14">
        <v>0</v>
      </c>
      <c r="K7077" s="14">
        <v>0</v>
      </c>
      <c r="L7077" s="14">
        <v>302</v>
      </c>
      <c r="M7077" s="14">
        <f>C7077-SUM(D7077:L7077)</f>
        <v>5378.2581438430589</v>
      </c>
      <c r="P7077" s="49">
        <f>D7078/('Parc électrique'!$C$22+'Parc électrique'!$C$23)</f>
        <v>0.19265625</v>
      </c>
      <c r="Q7077" s="49">
        <f t="shared" si="550"/>
        <v>0.18778990047883898</v>
      </c>
      <c r="R7077" s="49">
        <f t="shared" si="551"/>
        <v>0.25007917434969801</v>
      </c>
    </row>
    <row r="7078" spans="1:18" x14ac:dyDescent="0.3">
      <c r="A7078" s="35">
        <f t="shared" si="554"/>
        <v>44310</v>
      </c>
      <c r="B7078" s="36">
        <v>0.79166666666666663</v>
      </c>
      <c r="C7078">
        <v>9005</v>
      </c>
      <c r="D7078">
        <v>1233</v>
      </c>
      <c r="E7078" s="49">
        <f t="shared" si="552"/>
        <v>0.18778990047883898</v>
      </c>
      <c r="F7078" s="49">
        <f t="shared" si="553"/>
        <v>0.25007917434969801</v>
      </c>
      <c r="G7078">
        <v>344</v>
      </c>
      <c r="H7078" s="51">
        <f>G7078/'Parc électrique'!$C$24</f>
        <v>0.11466666666666667</v>
      </c>
      <c r="I7078" s="14">
        <v>932</v>
      </c>
      <c r="J7078" s="14">
        <v>0</v>
      </c>
      <c r="K7078" s="14">
        <v>0</v>
      </c>
      <c r="L7078" s="14">
        <v>299</v>
      </c>
      <c r="M7078" s="14">
        <f>C7078-SUM(D7078:L7078)</f>
        <v>6196.4474642585046</v>
      </c>
      <c r="P7078" s="49">
        <f>D7079/('Parc électrique'!$C$22+'Parc électrique'!$C$23)</f>
        <v>0.20015625000000001</v>
      </c>
      <c r="Q7078" s="49">
        <f t="shared" si="550"/>
        <v>0.1951004562152415</v>
      </c>
      <c r="R7078" s="49">
        <f t="shared" si="551"/>
        <v>0.2598146166601486</v>
      </c>
    </row>
    <row r="7079" spans="1:18" x14ac:dyDescent="0.3">
      <c r="A7079" s="35">
        <f t="shared" si="554"/>
        <v>44310</v>
      </c>
      <c r="B7079" s="36">
        <v>0.83333333333333337</v>
      </c>
      <c r="C7079">
        <v>8834</v>
      </c>
      <c r="D7079">
        <v>1281</v>
      </c>
      <c r="E7079" s="49">
        <f t="shared" si="552"/>
        <v>0.1951004562152415</v>
      </c>
      <c r="F7079" s="49">
        <f t="shared" si="553"/>
        <v>0.2598146166601486</v>
      </c>
      <c r="G7079">
        <v>37</v>
      </c>
      <c r="H7079" s="51">
        <f>G7079/'Parc électrique'!$C$24</f>
        <v>1.2333333333333333E-2</v>
      </c>
      <c r="I7079" s="14">
        <v>932</v>
      </c>
      <c r="J7079" s="14">
        <v>0</v>
      </c>
      <c r="K7079" s="14">
        <v>0</v>
      </c>
      <c r="L7079" s="14">
        <v>301</v>
      </c>
      <c r="M7079" s="14">
        <f>C7079-SUM(D7079:L7079)</f>
        <v>6282.5327515937915</v>
      </c>
      <c r="P7079" s="49">
        <f>D7080/('Parc électrique'!$C$22+'Parc électrique'!$C$23)</f>
        <v>0.19875000000000001</v>
      </c>
      <c r="Q7079" s="49">
        <f t="shared" si="550"/>
        <v>0.19372972701466601</v>
      </c>
      <c r="R7079" s="49">
        <f t="shared" si="551"/>
        <v>0.25798922122693912</v>
      </c>
    </row>
    <row r="7080" spans="1:18" x14ac:dyDescent="0.3">
      <c r="A7080" s="35">
        <f t="shared" si="554"/>
        <v>44310</v>
      </c>
      <c r="B7080" s="36">
        <v>0.875</v>
      </c>
      <c r="C7080">
        <v>8812</v>
      </c>
      <c r="D7080">
        <v>1272</v>
      </c>
      <c r="E7080" s="49">
        <f t="shared" si="552"/>
        <v>0.19372972701466601</v>
      </c>
      <c r="F7080" s="49">
        <f t="shared" si="553"/>
        <v>0.25798922122693912</v>
      </c>
      <c r="G7080">
        <v>0</v>
      </c>
      <c r="H7080" s="51">
        <f>G7080/'Parc électrique'!$C$24</f>
        <v>0</v>
      </c>
      <c r="I7080" s="14">
        <v>932</v>
      </c>
      <c r="J7080" s="14">
        <v>1143</v>
      </c>
      <c r="K7080" s="14">
        <v>0</v>
      </c>
      <c r="L7080" s="14">
        <v>295</v>
      </c>
      <c r="M7080" s="14">
        <f>C7080-SUM(D7080:L7080)</f>
        <v>5169.5482810517587</v>
      </c>
      <c r="P7080" s="49">
        <f>D7081/('Parc électrique'!$C$22+'Parc électrique'!$C$23)</f>
        <v>0.19828124999999999</v>
      </c>
      <c r="Q7080" s="49">
        <f t="shared" si="550"/>
        <v>0.19327281728114085</v>
      </c>
      <c r="R7080" s="49">
        <f t="shared" si="551"/>
        <v>0.25738075608253591</v>
      </c>
    </row>
    <row r="7081" spans="1:18" x14ac:dyDescent="0.3">
      <c r="A7081" s="35">
        <f t="shared" si="554"/>
        <v>44310</v>
      </c>
      <c r="B7081" s="36">
        <v>0.91666666666666663</v>
      </c>
      <c r="C7081">
        <v>9175</v>
      </c>
      <c r="D7081">
        <v>1269</v>
      </c>
      <c r="E7081" s="49">
        <f t="shared" si="552"/>
        <v>0.19327281728114085</v>
      </c>
      <c r="F7081" s="49">
        <f t="shared" si="553"/>
        <v>0.25738075608253591</v>
      </c>
      <c r="G7081">
        <v>0</v>
      </c>
      <c r="H7081" s="51">
        <f>G7081/'Parc électrique'!$C$24</f>
        <v>0</v>
      </c>
      <c r="I7081" s="14">
        <v>932</v>
      </c>
      <c r="J7081" s="14">
        <v>0</v>
      </c>
      <c r="K7081" s="14">
        <v>0</v>
      </c>
      <c r="L7081" s="14">
        <v>290</v>
      </c>
      <c r="M7081" s="14">
        <f>C7081-SUM(D7081:L7081)</f>
        <v>6683.5493464266365</v>
      </c>
      <c r="P7081" s="49">
        <f>D7082/('Parc électrique'!$C$22+'Parc électrique'!$C$23)</f>
        <v>0.21859375</v>
      </c>
      <c r="Q7081" s="49">
        <f t="shared" si="550"/>
        <v>0.21307223906723094</v>
      </c>
      <c r="R7081" s="49">
        <f t="shared" si="551"/>
        <v>0.2837475790066728</v>
      </c>
    </row>
    <row r="7082" spans="1:18" x14ac:dyDescent="0.3">
      <c r="A7082" s="35">
        <f t="shared" si="554"/>
        <v>44310</v>
      </c>
      <c r="B7082" s="36">
        <v>0.95833333333333337</v>
      </c>
      <c r="C7082">
        <v>9486</v>
      </c>
      <c r="D7082">
        <v>1399</v>
      </c>
      <c r="E7082" s="49">
        <f t="shared" si="552"/>
        <v>0.21307223906723094</v>
      </c>
      <c r="F7082" s="49">
        <f t="shared" si="553"/>
        <v>0.2837475790066728</v>
      </c>
      <c r="G7082">
        <v>0</v>
      </c>
      <c r="H7082" s="51">
        <f>G7082/'Parc électrique'!$C$24</f>
        <v>0</v>
      </c>
      <c r="I7082" s="14">
        <v>932</v>
      </c>
      <c r="J7082" s="14">
        <v>0</v>
      </c>
      <c r="K7082" s="14">
        <v>0</v>
      </c>
      <c r="L7082" s="14">
        <v>272</v>
      </c>
      <c r="M7082" s="14">
        <f>C7082-SUM(D7082:L7082)</f>
        <v>6882.5031801819259</v>
      </c>
      <c r="P7082" s="49">
        <f>D7083/('Parc électrique'!$C$22+'Parc électrique'!$C$23)</f>
        <v>0.18015624999999999</v>
      </c>
      <c r="Q7082" s="49">
        <f t="shared" si="550"/>
        <v>0.17560564091816816</v>
      </c>
      <c r="R7082" s="49">
        <f t="shared" si="551"/>
        <v>0.2338534371656138</v>
      </c>
    </row>
    <row r="7083" spans="1:18" x14ac:dyDescent="0.3">
      <c r="A7083" s="35">
        <f t="shared" si="554"/>
        <v>44311</v>
      </c>
      <c r="B7083" s="36">
        <v>0</v>
      </c>
      <c r="C7083">
        <v>9018</v>
      </c>
      <c r="D7083">
        <v>1153</v>
      </c>
      <c r="E7083" s="49">
        <f t="shared" si="552"/>
        <v>0.17560564091816816</v>
      </c>
      <c r="F7083" s="49">
        <f t="shared" si="553"/>
        <v>0.2338534371656138</v>
      </c>
      <c r="G7083">
        <v>0</v>
      </c>
      <c r="H7083" s="51">
        <f>G7083/'Parc électrique'!$C$24</f>
        <v>0</v>
      </c>
      <c r="I7083" s="14">
        <v>932</v>
      </c>
      <c r="J7083" s="14">
        <v>0</v>
      </c>
      <c r="K7083" s="14">
        <v>1200</v>
      </c>
      <c r="L7083" s="14">
        <v>271</v>
      </c>
      <c r="M7083" s="14">
        <f>C7083-SUM(D7083:L7083)</f>
        <v>5461.5905409219158</v>
      </c>
      <c r="P7083" s="49">
        <f>D7084/('Parc électrique'!$C$22+'Parc électrique'!$C$23)</f>
        <v>0.20671875000000001</v>
      </c>
      <c r="Q7083" s="49">
        <f t="shared" si="550"/>
        <v>0.20149719248459366</v>
      </c>
      <c r="R7083" s="49">
        <f t="shared" si="551"/>
        <v>0.26833312868179282</v>
      </c>
    </row>
    <row r="7084" spans="1:18" x14ac:dyDescent="0.3">
      <c r="A7084" s="35">
        <f t="shared" si="554"/>
        <v>44311</v>
      </c>
      <c r="B7084" s="36">
        <v>4.1666666666666664E-2</v>
      </c>
      <c r="C7084">
        <v>8641</v>
      </c>
      <c r="D7084">
        <v>1323</v>
      </c>
      <c r="E7084" s="49">
        <f t="shared" si="552"/>
        <v>0.20149719248459366</v>
      </c>
      <c r="F7084" s="49">
        <f t="shared" si="553"/>
        <v>0.26833312868179282</v>
      </c>
      <c r="G7084">
        <v>0</v>
      </c>
      <c r="H7084" s="51">
        <f>G7084/'Parc électrique'!$C$24</f>
        <v>0</v>
      </c>
      <c r="I7084" s="14">
        <v>932</v>
      </c>
      <c r="J7084" s="14">
        <v>0</v>
      </c>
      <c r="K7084" s="14">
        <v>999</v>
      </c>
      <c r="L7084" s="14">
        <v>265</v>
      </c>
      <c r="M7084" s="14">
        <f>C7084-SUM(D7084:L7084)</f>
        <v>5121.5301696788338</v>
      </c>
      <c r="P7084" s="49">
        <f>D7085/('Parc électrique'!$C$22+'Parc électrique'!$C$23)</f>
        <v>0.24796874999999999</v>
      </c>
      <c r="Q7084" s="49">
        <f t="shared" si="550"/>
        <v>0.24170524903480733</v>
      </c>
      <c r="R7084" s="49">
        <f t="shared" si="551"/>
        <v>0.32187806138927066</v>
      </c>
    </row>
    <row r="7085" spans="1:18" x14ac:dyDescent="0.3">
      <c r="A7085" s="35">
        <f t="shared" si="554"/>
        <v>44311</v>
      </c>
      <c r="B7085" s="36">
        <v>8.3333333333333329E-2</v>
      </c>
      <c r="C7085">
        <v>8276</v>
      </c>
      <c r="D7085">
        <v>1587</v>
      </c>
      <c r="E7085" s="49">
        <f t="shared" si="552"/>
        <v>0.24170524903480733</v>
      </c>
      <c r="F7085" s="49">
        <f t="shared" si="553"/>
        <v>0.32187806138927066</v>
      </c>
      <c r="G7085">
        <v>0</v>
      </c>
      <c r="H7085" s="51">
        <f>G7085/'Parc électrique'!$C$24</f>
        <v>0</v>
      </c>
      <c r="I7085" s="14">
        <v>932</v>
      </c>
      <c r="J7085" s="14">
        <v>0</v>
      </c>
      <c r="K7085" s="14">
        <v>691</v>
      </c>
      <c r="L7085" s="14">
        <v>264</v>
      </c>
      <c r="M7085" s="14">
        <f>C7085-SUM(D7085:L7085)</f>
        <v>4801.4364166895757</v>
      </c>
      <c r="P7085" s="49">
        <f>D7086/('Parc électrique'!$C$22+'Parc électrique'!$C$23)</f>
        <v>0.28718749999999998</v>
      </c>
      <c r="Q7085" s="49">
        <f t="shared" si="550"/>
        <v>0.27993336340641206</v>
      </c>
      <c r="R7085" s="49">
        <f t="shared" si="551"/>
        <v>0.37278631180433491</v>
      </c>
    </row>
    <row r="7086" spans="1:18" x14ac:dyDescent="0.3">
      <c r="A7086" s="35">
        <f t="shared" si="554"/>
        <v>44311</v>
      </c>
      <c r="B7086" s="36">
        <v>0.125</v>
      </c>
      <c r="C7086">
        <v>7783</v>
      </c>
      <c r="D7086">
        <v>1838</v>
      </c>
      <c r="E7086" s="49">
        <f t="shared" si="552"/>
        <v>0.27993336340641206</v>
      </c>
      <c r="F7086" s="49">
        <f t="shared" si="553"/>
        <v>0.37278631180433491</v>
      </c>
      <c r="G7086">
        <v>0</v>
      </c>
      <c r="H7086" s="51">
        <f>G7086/'Parc électrique'!$C$24</f>
        <v>0</v>
      </c>
      <c r="I7086" s="14">
        <v>932</v>
      </c>
      <c r="J7086" s="14">
        <v>0</v>
      </c>
      <c r="K7086" s="14">
        <v>-55</v>
      </c>
      <c r="L7086" s="14">
        <v>266</v>
      </c>
      <c r="M7086" s="14">
        <f>C7086-SUM(D7086:L7086)</f>
        <v>4801.3472803247896</v>
      </c>
      <c r="P7086" s="49">
        <f>D7087/('Parc électrique'!$C$22+'Parc électrique'!$C$23)</f>
        <v>0.31609375000000001</v>
      </c>
      <c r="Q7086" s="49">
        <f t="shared" si="550"/>
        <v>0.30810946364046332</v>
      </c>
      <c r="R7086" s="49">
        <f t="shared" si="551"/>
        <v>0.41030832904252973</v>
      </c>
    </row>
    <row r="7087" spans="1:18" x14ac:dyDescent="0.3">
      <c r="A7087" s="35">
        <f t="shared" si="554"/>
        <v>44311</v>
      </c>
      <c r="B7087" s="36">
        <v>0.16666666666666666</v>
      </c>
      <c r="C7087">
        <v>7516</v>
      </c>
      <c r="D7087">
        <v>2023</v>
      </c>
      <c r="E7087" s="49">
        <f t="shared" si="552"/>
        <v>0.30810946364046332</v>
      </c>
      <c r="F7087" s="49">
        <f t="shared" si="553"/>
        <v>0.41030832904252973</v>
      </c>
      <c r="G7087">
        <v>0</v>
      </c>
      <c r="H7087" s="51">
        <f>G7087/'Parc électrique'!$C$24</f>
        <v>0</v>
      </c>
      <c r="I7087" s="14">
        <v>932</v>
      </c>
      <c r="J7087" s="14">
        <v>0</v>
      </c>
      <c r="K7087" s="14">
        <v>-514</v>
      </c>
      <c r="L7087" s="14">
        <v>273</v>
      </c>
      <c r="M7087" s="14">
        <f>C7087-SUM(D7087:L7087)</f>
        <v>4801.2815822073171</v>
      </c>
      <c r="P7087" s="49">
        <f>D7088/('Parc électrique'!$C$22+'Parc électrique'!$C$23)</f>
        <v>0.36140624999999998</v>
      </c>
      <c r="Q7087" s="49">
        <f t="shared" si="550"/>
        <v>0.35227740454789502</v>
      </c>
      <c r="R7087" s="49">
        <f t="shared" si="551"/>
        <v>0.46912662633483498</v>
      </c>
    </row>
    <row r="7088" spans="1:18" x14ac:dyDescent="0.3">
      <c r="A7088" s="35">
        <f t="shared" si="554"/>
        <v>44311</v>
      </c>
      <c r="B7088" s="36">
        <v>0.20833333333333334</v>
      </c>
      <c r="C7088">
        <v>7539</v>
      </c>
      <c r="D7088">
        <v>2313</v>
      </c>
      <c r="E7088" s="49">
        <f t="shared" si="552"/>
        <v>0.35227740454789502</v>
      </c>
      <c r="F7088" s="49">
        <f t="shared" si="553"/>
        <v>0.46912662633483498</v>
      </c>
      <c r="G7088">
        <v>0</v>
      </c>
      <c r="H7088" s="51">
        <f>G7088/'Parc électrique'!$C$24</f>
        <v>0</v>
      </c>
      <c r="I7088" s="14">
        <v>932</v>
      </c>
      <c r="J7088" s="14">
        <v>0</v>
      </c>
      <c r="K7088" s="14">
        <v>-796</v>
      </c>
      <c r="L7088" s="14">
        <v>288</v>
      </c>
      <c r="M7088" s="14">
        <f>C7088-SUM(D7088:L7088)</f>
        <v>4801.1785959691169</v>
      </c>
      <c r="P7088" s="49">
        <f>D7089/('Parc électrique'!$C$22+'Parc électrique'!$C$23)</f>
        <v>0.43281249999999999</v>
      </c>
      <c r="Q7088" s="49">
        <f t="shared" si="550"/>
        <v>0.42187998728822707</v>
      </c>
      <c r="R7088" s="49">
        <f t="shared" si="551"/>
        <v>0.56181614999891605</v>
      </c>
    </row>
    <row r="7089" spans="1:18" x14ac:dyDescent="0.3">
      <c r="A7089" s="35">
        <f t="shared" si="554"/>
        <v>44311</v>
      </c>
      <c r="B7089" s="36">
        <v>0.25</v>
      </c>
      <c r="C7089">
        <v>7598</v>
      </c>
      <c r="D7089">
        <v>2770</v>
      </c>
      <c r="E7089" s="49">
        <f t="shared" si="552"/>
        <v>0.42187998728822707</v>
      </c>
      <c r="F7089" s="49">
        <f t="shared" si="553"/>
        <v>0.56181614999891605</v>
      </c>
      <c r="G7089">
        <v>3</v>
      </c>
      <c r="H7089" s="51">
        <f>G7089/'Parc électrique'!$C$24</f>
        <v>1E-3</v>
      </c>
      <c r="I7089" s="14">
        <v>932</v>
      </c>
      <c r="J7089" s="14">
        <v>0</v>
      </c>
      <c r="K7089" s="14">
        <v>-913</v>
      </c>
      <c r="L7089" s="14">
        <v>305</v>
      </c>
      <c r="M7089" s="14">
        <f>C7089-SUM(D7089:L7089)</f>
        <v>4500.0153038627122</v>
      </c>
      <c r="P7089" s="49">
        <f>D7090/('Parc électrique'!$C$22+'Parc électrique'!$C$23)</f>
        <v>0.4659375</v>
      </c>
      <c r="Q7089" s="49">
        <f t="shared" si="550"/>
        <v>0.45416827512400471</v>
      </c>
      <c r="R7089" s="49">
        <f t="shared" si="551"/>
        <v>0.60481435353673929</v>
      </c>
    </row>
    <row r="7090" spans="1:18" x14ac:dyDescent="0.3">
      <c r="A7090" s="35">
        <f t="shared" si="554"/>
        <v>44311</v>
      </c>
      <c r="B7090" s="36">
        <v>0.29166666666666669</v>
      </c>
      <c r="C7090">
        <v>7691</v>
      </c>
      <c r="D7090">
        <v>2982</v>
      </c>
      <c r="E7090" s="49">
        <f t="shared" si="552"/>
        <v>0.45416827512400471</v>
      </c>
      <c r="F7090" s="49">
        <f t="shared" si="553"/>
        <v>0.60481435353673929</v>
      </c>
      <c r="G7090">
        <v>73</v>
      </c>
      <c r="H7090" s="51">
        <f>G7090/'Parc électrique'!$C$24</f>
        <v>2.4333333333333332E-2</v>
      </c>
      <c r="I7090" s="14">
        <v>932</v>
      </c>
      <c r="J7090" s="14">
        <v>0</v>
      </c>
      <c r="K7090" s="14">
        <v>-1200</v>
      </c>
      <c r="L7090" s="14">
        <v>317</v>
      </c>
      <c r="M7090" s="14">
        <f>C7090-SUM(D7090:L7090)</f>
        <v>4585.9166840380058</v>
      </c>
      <c r="P7090" s="49">
        <f>D7091/('Parc électrique'!$C$22+'Parc électrique'!$C$23)</f>
        <v>0.40171875000000001</v>
      </c>
      <c r="Q7090" s="49">
        <f t="shared" si="550"/>
        <v>0.39157164163105845</v>
      </c>
      <c r="R7090" s="49">
        <f t="shared" si="551"/>
        <v>0.52145462875350668</v>
      </c>
    </row>
    <row r="7091" spans="1:18" x14ac:dyDescent="0.3">
      <c r="A7091" s="35">
        <f t="shared" si="554"/>
        <v>44311</v>
      </c>
      <c r="B7091" s="36">
        <v>0.33333333333333331</v>
      </c>
      <c r="C7091">
        <v>8266</v>
      </c>
      <c r="D7091">
        <v>2571</v>
      </c>
      <c r="E7091" s="49">
        <f t="shared" si="552"/>
        <v>0.39157164163105845</v>
      </c>
      <c r="F7091" s="49">
        <f t="shared" si="553"/>
        <v>0.52145462875350668</v>
      </c>
      <c r="G7091">
        <v>352</v>
      </c>
      <c r="H7091" s="51">
        <f>G7091/'Parc électrique'!$C$24</f>
        <v>0.11733333333333333</v>
      </c>
      <c r="I7091" s="14">
        <v>932</v>
      </c>
      <c r="J7091" s="14">
        <v>0</v>
      </c>
      <c r="K7091" s="14">
        <v>-713</v>
      </c>
      <c r="L7091" s="14">
        <v>322</v>
      </c>
      <c r="M7091" s="14">
        <f>C7091-SUM(D7091:L7091)</f>
        <v>4800.9696403962826</v>
      </c>
      <c r="P7091" s="49">
        <f>D7092/('Parc électrique'!$C$22+'Parc électrique'!$C$23)</f>
        <v>0.40703125000000001</v>
      </c>
      <c r="Q7091" s="49">
        <f t="shared" si="550"/>
        <v>0.39674995194434348</v>
      </c>
      <c r="R7091" s="49">
        <f t="shared" si="551"/>
        <v>0.52835056705674233</v>
      </c>
    </row>
    <row r="7092" spans="1:18" x14ac:dyDescent="0.3">
      <c r="A7092" s="35">
        <f t="shared" si="554"/>
        <v>44311</v>
      </c>
      <c r="B7092" s="36">
        <v>0.375</v>
      </c>
      <c r="C7092">
        <v>8877</v>
      </c>
      <c r="D7092">
        <v>2605</v>
      </c>
      <c r="E7092" s="49">
        <f t="shared" si="552"/>
        <v>0.39674995194434348</v>
      </c>
      <c r="F7092" s="49">
        <f t="shared" si="553"/>
        <v>0.52835056705674233</v>
      </c>
      <c r="G7092">
        <v>760</v>
      </c>
      <c r="H7092" s="51">
        <f>G7092/'Parc électrique'!$C$24</f>
        <v>0.25333333333333335</v>
      </c>
      <c r="I7092" s="14">
        <v>932</v>
      </c>
      <c r="J7092" s="14">
        <v>0</v>
      </c>
      <c r="K7092" s="14">
        <v>-539</v>
      </c>
      <c r="L7092" s="14">
        <v>317</v>
      </c>
      <c r="M7092" s="14">
        <f>C7092-SUM(D7092:L7092)</f>
        <v>4800.8215661476652</v>
      </c>
      <c r="P7092" s="49">
        <f>D7093/('Parc électrique'!$C$22+'Parc électrique'!$C$23)</f>
        <v>0.40359374999999997</v>
      </c>
      <c r="Q7092" s="49">
        <f t="shared" si="550"/>
        <v>0.39339928056515905</v>
      </c>
      <c r="R7092" s="49">
        <f t="shared" si="551"/>
        <v>0.5238884893311192</v>
      </c>
    </row>
    <row r="7093" spans="1:18" x14ac:dyDescent="0.3">
      <c r="A7093" s="35">
        <f t="shared" si="554"/>
        <v>44311</v>
      </c>
      <c r="B7093" s="36">
        <v>0.41666666666666669</v>
      </c>
      <c r="C7093">
        <v>9289</v>
      </c>
      <c r="D7093">
        <v>2583</v>
      </c>
      <c r="E7093" s="49">
        <f t="shared" si="552"/>
        <v>0.39339928056515905</v>
      </c>
      <c r="F7093" s="49">
        <f t="shared" si="553"/>
        <v>0.5238884893311192</v>
      </c>
      <c r="G7093">
        <v>989</v>
      </c>
      <c r="H7093" s="51">
        <f>G7093/'Parc électrique'!$C$24</f>
        <v>0.32966666666666666</v>
      </c>
      <c r="I7093" s="14">
        <v>932</v>
      </c>
      <c r="J7093" s="14">
        <v>0</v>
      </c>
      <c r="K7093" s="14">
        <v>0</v>
      </c>
      <c r="L7093" s="14">
        <v>313</v>
      </c>
      <c r="M7093" s="14">
        <f>C7093-SUM(D7093:L7093)</f>
        <v>4470.7530455634369</v>
      </c>
      <c r="P7093" s="49">
        <f>D7094/('Parc électrique'!$C$22+'Parc électrique'!$C$23)</f>
        <v>0.44468750000000001</v>
      </c>
      <c r="Q7093" s="49">
        <f t="shared" si="550"/>
        <v>0.43345503387086437</v>
      </c>
      <c r="R7093" s="49">
        <f t="shared" si="551"/>
        <v>0.57723060032379614</v>
      </c>
    </row>
    <row r="7094" spans="1:18" x14ac:dyDescent="0.3">
      <c r="A7094" s="35">
        <f t="shared" si="554"/>
        <v>44311</v>
      </c>
      <c r="B7094" s="36">
        <v>0.45833333333333331</v>
      </c>
      <c r="C7094">
        <v>9564</v>
      </c>
      <c r="D7094">
        <v>2846</v>
      </c>
      <c r="E7094" s="49">
        <f t="shared" si="552"/>
        <v>0.43345503387086437</v>
      </c>
      <c r="F7094" s="49">
        <f t="shared" si="553"/>
        <v>0.57723060032379614</v>
      </c>
      <c r="G7094">
        <v>1150</v>
      </c>
      <c r="H7094" s="51">
        <f>G7094/'Parc électrique'!$C$24</f>
        <v>0.38333333333333336</v>
      </c>
      <c r="I7094" s="14">
        <v>932</v>
      </c>
      <c r="J7094" s="14">
        <v>0</v>
      </c>
      <c r="K7094" s="14">
        <v>-477</v>
      </c>
      <c r="L7094" s="14">
        <v>311</v>
      </c>
      <c r="M7094" s="14">
        <f>C7094-SUM(D7094:L7094)</f>
        <v>4800.6059810324723</v>
      </c>
      <c r="P7094" s="49">
        <f>D7095/('Parc électrique'!$C$22+'Parc électrique'!$C$23)</f>
        <v>0.4425</v>
      </c>
      <c r="Q7094" s="49">
        <f t="shared" si="550"/>
        <v>0.43132278844774696</v>
      </c>
      <c r="R7094" s="49">
        <f t="shared" si="551"/>
        <v>0.57439109631658136</v>
      </c>
    </row>
    <row r="7095" spans="1:18" x14ac:dyDescent="0.3">
      <c r="A7095" s="35">
        <f t="shared" si="554"/>
        <v>44311</v>
      </c>
      <c r="B7095" s="36">
        <v>0.5</v>
      </c>
      <c r="C7095">
        <v>9912</v>
      </c>
      <c r="D7095">
        <v>2832</v>
      </c>
      <c r="E7095" s="49">
        <f t="shared" si="552"/>
        <v>0.43132278844774696</v>
      </c>
      <c r="F7095" s="49">
        <f t="shared" si="553"/>
        <v>0.57439109631658136</v>
      </c>
      <c r="G7095">
        <v>1100</v>
      </c>
      <c r="H7095" s="51">
        <f>G7095/'Parc électrique'!$C$24</f>
        <v>0.36666666666666664</v>
      </c>
      <c r="I7095" s="14">
        <v>932</v>
      </c>
      <c r="J7095" s="14">
        <v>0</v>
      </c>
      <c r="K7095" s="14">
        <v>0</v>
      </c>
      <c r="L7095" s="14">
        <v>310</v>
      </c>
      <c r="M7095" s="14">
        <f>C7095-SUM(D7095:L7095)</f>
        <v>4736.627619448569</v>
      </c>
      <c r="P7095" s="49">
        <f>D7096/('Parc électrique'!$C$22+'Parc électrique'!$C$23)</f>
        <v>0.42125000000000001</v>
      </c>
      <c r="Q7095" s="49">
        <f t="shared" si="550"/>
        <v>0.41060954719460657</v>
      </c>
      <c r="R7095" s="49">
        <f t="shared" si="551"/>
        <v>0.54680734310363821</v>
      </c>
    </row>
    <row r="7096" spans="1:18" x14ac:dyDescent="0.3">
      <c r="A7096" s="35">
        <f t="shared" si="554"/>
        <v>44311</v>
      </c>
      <c r="B7096" s="36">
        <v>0.54166666666666663</v>
      </c>
      <c r="C7096">
        <v>9511</v>
      </c>
      <c r="D7096">
        <v>2696</v>
      </c>
      <c r="E7096" s="49">
        <f t="shared" si="552"/>
        <v>0.41060954719460657</v>
      </c>
      <c r="F7096" s="49">
        <f t="shared" si="553"/>
        <v>0.54680734310363821</v>
      </c>
      <c r="G7096">
        <v>1174</v>
      </c>
      <c r="H7096" s="51">
        <f>G7096/'Parc électrique'!$C$24</f>
        <v>0.39133333333333331</v>
      </c>
      <c r="I7096" s="14">
        <v>932</v>
      </c>
      <c r="J7096" s="14">
        <v>0</v>
      </c>
      <c r="K7096" s="14">
        <v>-398</v>
      </c>
      <c r="L7096" s="14">
        <v>305</v>
      </c>
      <c r="M7096" s="14">
        <f>C7096-SUM(D7096:L7096)</f>
        <v>4800.6512497763679</v>
      </c>
      <c r="P7096" s="49">
        <f>D7097/('Parc électrique'!$C$22+'Parc électrique'!$C$23)</f>
        <v>0.44765624999999998</v>
      </c>
      <c r="Q7096" s="49">
        <f t="shared" si="550"/>
        <v>0.43634879551652361</v>
      </c>
      <c r="R7096" s="49">
        <f t="shared" si="551"/>
        <v>0.581084212905016</v>
      </c>
    </row>
    <row r="7097" spans="1:18" x14ac:dyDescent="0.3">
      <c r="A7097" s="35">
        <f t="shared" si="554"/>
        <v>44311</v>
      </c>
      <c r="B7097" s="36">
        <v>0.58333333333333337</v>
      </c>
      <c r="C7097">
        <v>9051</v>
      </c>
      <c r="D7097">
        <v>2865</v>
      </c>
      <c r="E7097" s="49">
        <f t="shared" si="552"/>
        <v>0.43634879551652361</v>
      </c>
      <c r="F7097" s="49">
        <f t="shared" si="553"/>
        <v>0.581084212905016</v>
      </c>
      <c r="G7097">
        <v>1201</v>
      </c>
      <c r="H7097" s="51">
        <f>G7097/'Parc électrique'!$C$24</f>
        <v>0.40033333333333332</v>
      </c>
      <c r="I7097" s="14">
        <v>932</v>
      </c>
      <c r="J7097" s="14">
        <v>0</v>
      </c>
      <c r="K7097" s="14">
        <v>-1050</v>
      </c>
      <c r="L7097" s="14">
        <v>301</v>
      </c>
      <c r="M7097" s="14">
        <f>C7097-SUM(D7097:L7097)</f>
        <v>4800.5822336582451</v>
      </c>
      <c r="P7097" s="49">
        <f>D7098/('Parc électrique'!$C$22+'Parc électrique'!$C$23)</f>
        <v>0.47703125000000002</v>
      </c>
      <c r="Q7097" s="49">
        <f t="shared" si="550"/>
        <v>0.46498180548410012</v>
      </c>
      <c r="R7097" s="49">
        <f t="shared" si="551"/>
        <v>0.61921469528761408</v>
      </c>
    </row>
    <row r="7098" spans="1:18" x14ac:dyDescent="0.3">
      <c r="A7098" s="35">
        <f t="shared" si="554"/>
        <v>44311</v>
      </c>
      <c r="B7098" s="36">
        <v>0.625</v>
      </c>
      <c r="C7098">
        <v>8740</v>
      </c>
      <c r="D7098">
        <v>3053</v>
      </c>
      <c r="E7098" s="49">
        <f t="shared" si="552"/>
        <v>0.46498180548410012</v>
      </c>
      <c r="F7098" s="49">
        <f t="shared" si="553"/>
        <v>0.61921469528761408</v>
      </c>
      <c r="G7098">
        <v>1146</v>
      </c>
      <c r="H7098" s="51">
        <f>G7098/'Parc électrique'!$C$24</f>
        <v>0.38200000000000001</v>
      </c>
      <c r="I7098" s="14">
        <v>932</v>
      </c>
      <c r="J7098" s="14">
        <v>0</v>
      </c>
      <c r="K7098" s="14">
        <v>-1200</v>
      </c>
      <c r="L7098" s="14">
        <v>297</v>
      </c>
      <c r="M7098" s="14">
        <f>C7098-SUM(D7098:L7098)</f>
        <v>4510.5338034992292</v>
      </c>
      <c r="P7098" s="49">
        <f>D7099/('Parc électrique'!$C$22+'Parc électrique'!$C$23)</f>
        <v>0.48031249999999998</v>
      </c>
      <c r="Q7098" s="49">
        <f t="shared" si="550"/>
        <v>0.46818017361877612</v>
      </c>
      <c r="R7098" s="49">
        <f t="shared" si="551"/>
        <v>0.62347395129843608</v>
      </c>
    </row>
    <row r="7099" spans="1:18" x14ac:dyDescent="0.3">
      <c r="A7099" s="35">
        <f t="shared" si="554"/>
        <v>44311</v>
      </c>
      <c r="B7099" s="36">
        <v>0.66666666666666663</v>
      </c>
      <c r="C7099">
        <v>8657</v>
      </c>
      <c r="D7099">
        <v>3074</v>
      </c>
      <c r="E7099" s="49">
        <f t="shared" si="552"/>
        <v>0.46818017361877612</v>
      </c>
      <c r="F7099" s="49">
        <f t="shared" si="553"/>
        <v>0.62347395129843608</v>
      </c>
      <c r="G7099">
        <v>1141</v>
      </c>
      <c r="H7099" s="51">
        <f>G7099/'Parc électrique'!$C$24</f>
        <v>0.38033333333333336</v>
      </c>
      <c r="I7099" s="14">
        <v>932</v>
      </c>
      <c r="J7099" s="14">
        <v>0</v>
      </c>
      <c r="K7099" s="14">
        <v>-1200</v>
      </c>
      <c r="L7099" s="14">
        <v>299</v>
      </c>
      <c r="M7099" s="14">
        <f>C7099-SUM(D7099:L7099)</f>
        <v>4409.5280125417494</v>
      </c>
      <c r="P7099" s="49">
        <f>D7100/('Parc électrique'!$C$22+'Parc électrique'!$C$23)</f>
        <v>0.51703125000000005</v>
      </c>
      <c r="Q7099" s="49">
        <f t="shared" si="550"/>
        <v>0.50397143607824668</v>
      </c>
      <c r="R7099" s="49">
        <f t="shared" si="551"/>
        <v>0.67113705427668346</v>
      </c>
    </row>
    <row r="7100" spans="1:18" x14ac:dyDescent="0.3">
      <c r="A7100" s="35">
        <f t="shared" si="554"/>
        <v>44311</v>
      </c>
      <c r="B7100" s="36">
        <v>0.70833333333333337</v>
      </c>
      <c r="C7100">
        <v>8806</v>
      </c>
      <c r="D7100">
        <v>3309</v>
      </c>
      <c r="E7100" s="49">
        <f t="shared" si="552"/>
        <v>0.50397143607824668</v>
      </c>
      <c r="F7100" s="49">
        <f t="shared" si="553"/>
        <v>0.67113705427668346</v>
      </c>
      <c r="G7100">
        <v>889</v>
      </c>
      <c r="H7100" s="51">
        <f>G7100/'Parc électrique'!$C$24</f>
        <v>0.29633333333333334</v>
      </c>
      <c r="I7100" s="14">
        <v>932</v>
      </c>
      <c r="J7100" s="14">
        <v>0</v>
      </c>
      <c r="K7100" s="14">
        <v>-1200</v>
      </c>
      <c r="L7100" s="14">
        <v>299</v>
      </c>
      <c r="M7100" s="14">
        <f>C7100-SUM(D7100:L7100)</f>
        <v>4575.528558176311</v>
      </c>
      <c r="P7100" s="49">
        <f>D7101/('Parc électrique'!$C$22+'Parc électrique'!$C$23)</f>
        <v>0.51500000000000001</v>
      </c>
      <c r="Q7100" s="49">
        <f t="shared" si="550"/>
        <v>0.50199149389963771</v>
      </c>
      <c r="R7100" s="49">
        <f t="shared" si="551"/>
        <v>0.66850037198426981</v>
      </c>
    </row>
    <row r="7101" spans="1:18" x14ac:dyDescent="0.3">
      <c r="A7101" s="35">
        <f t="shared" si="554"/>
        <v>44311</v>
      </c>
      <c r="B7101" s="36">
        <v>0.75</v>
      </c>
      <c r="C7101">
        <v>9267</v>
      </c>
      <c r="D7101">
        <v>3296</v>
      </c>
      <c r="E7101" s="49">
        <f t="shared" si="552"/>
        <v>0.50199149389963771</v>
      </c>
      <c r="F7101" s="49">
        <f t="shared" si="553"/>
        <v>0.66850037198426981</v>
      </c>
      <c r="G7101">
        <v>623</v>
      </c>
      <c r="H7101" s="51">
        <f>G7101/'Parc électrique'!$C$24</f>
        <v>0.20766666666666667</v>
      </c>
      <c r="I7101" s="14">
        <v>932</v>
      </c>
      <c r="J7101" s="14">
        <v>0</v>
      </c>
      <c r="K7101" s="14">
        <v>-71</v>
      </c>
      <c r="L7101" s="14">
        <v>299</v>
      </c>
      <c r="M7101" s="14">
        <f>C7101-SUM(D7101:L7101)</f>
        <v>4186.6218414674495</v>
      </c>
      <c r="P7101" s="49">
        <f>D7102/('Parc électrique'!$C$22+'Parc électrique'!$C$23)</f>
        <v>0.43968750000000001</v>
      </c>
      <c r="Q7101" s="49">
        <f t="shared" si="550"/>
        <v>0.42858133004659599</v>
      </c>
      <c r="R7101" s="49">
        <f t="shared" si="551"/>
        <v>0.57074030545016241</v>
      </c>
    </row>
    <row r="7102" spans="1:18" x14ac:dyDescent="0.3">
      <c r="A7102" s="35">
        <f t="shared" si="554"/>
        <v>44311</v>
      </c>
      <c r="B7102" s="36">
        <v>0.79166666666666663</v>
      </c>
      <c r="C7102">
        <v>9629</v>
      </c>
      <c r="D7102">
        <v>2814</v>
      </c>
      <c r="E7102" s="49">
        <f t="shared" si="552"/>
        <v>0.42858133004659599</v>
      </c>
      <c r="F7102" s="49">
        <f t="shared" si="553"/>
        <v>0.57074030545016241</v>
      </c>
      <c r="G7102">
        <v>200</v>
      </c>
      <c r="H7102" s="51">
        <f>G7102/'Parc électrique'!$C$24</f>
        <v>6.6666666666666666E-2</v>
      </c>
      <c r="I7102" s="14">
        <v>932</v>
      </c>
      <c r="J7102" s="14">
        <v>0</v>
      </c>
      <c r="K7102" s="14">
        <v>585</v>
      </c>
      <c r="L7102" s="14">
        <v>296</v>
      </c>
      <c r="M7102" s="14">
        <f>C7102-SUM(D7102:L7102)</f>
        <v>4800.9340116978365</v>
      </c>
      <c r="P7102" s="49">
        <f>D7103/('Parc électrique'!$C$22+'Parc électrique'!$C$23)</f>
        <v>0.36359374999999999</v>
      </c>
      <c r="Q7102" s="49">
        <f t="shared" si="550"/>
        <v>0.35440964997101237</v>
      </c>
      <c r="R7102" s="49">
        <f t="shared" si="551"/>
        <v>0.47196613034204971</v>
      </c>
    </row>
    <row r="7103" spans="1:18" x14ac:dyDescent="0.3">
      <c r="A7103" s="35">
        <f t="shared" si="554"/>
        <v>44311</v>
      </c>
      <c r="B7103" s="36">
        <v>0.83333333333333337</v>
      </c>
      <c r="C7103">
        <v>9585</v>
      </c>
      <c r="D7103">
        <v>2327</v>
      </c>
      <c r="E7103" s="49">
        <f t="shared" si="552"/>
        <v>0.35440964997101237</v>
      </c>
      <c r="F7103" s="49">
        <f t="shared" si="553"/>
        <v>0.47196613034204971</v>
      </c>
      <c r="G7103">
        <v>36</v>
      </c>
      <c r="H7103" s="51">
        <f>G7103/'Parc électrique'!$C$24</f>
        <v>1.2E-2</v>
      </c>
      <c r="I7103" s="14">
        <v>932</v>
      </c>
      <c r="J7103" s="14">
        <v>0</v>
      </c>
      <c r="K7103" s="14">
        <v>1189</v>
      </c>
      <c r="L7103" s="14">
        <v>299</v>
      </c>
      <c r="M7103" s="14">
        <f>C7103-SUM(D7103:L7103)</f>
        <v>4801.1616242196869</v>
      </c>
      <c r="P7103" s="49">
        <f>D7104/('Parc électrique'!$C$22+'Parc électrique'!$C$23)</f>
        <v>0.30109374999999999</v>
      </c>
      <c r="Q7103" s="49">
        <f t="shared" si="550"/>
        <v>0.29348835216765834</v>
      </c>
      <c r="R7103" s="49">
        <f t="shared" si="551"/>
        <v>0.3908374444216286</v>
      </c>
    </row>
    <row r="7104" spans="1:18" x14ac:dyDescent="0.3">
      <c r="A7104" s="35">
        <f t="shared" si="554"/>
        <v>44311</v>
      </c>
      <c r="B7104" s="36">
        <v>0.875</v>
      </c>
      <c r="C7104">
        <v>9652</v>
      </c>
      <c r="D7104">
        <v>1927</v>
      </c>
      <c r="E7104" s="49">
        <f t="shared" si="552"/>
        <v>0.29348835216765834</v>
      </c>
      <c r="F7104" s="49">
        <f t="shared" si="553"/>
        <v>0.3908374444216286</v>
      </c>
      <c r="G7104">
        <v>0</v>
      </c>
      <c r="H7104" s="51">
        <f>G7104/'Parc électrique'!$C$24</f>
        <v>0</v>
      </c>
      <c r="I7104" s="14">
        <v>932</v>
      </c>
      <c r="J7104" s="14">
        <v>498</v>
      </c>
      <c r="K7104" s="14">
        <v>1200</v>
      </c>
      <c r="L7104" s="14">
        <v>293</v>
      </c>
      <c r="M7104" s="14">
        <f>C7104-SUM(D7104:L7104)</f>
        <v>4801.3156742034107</v>
      </c>
      <c r="P7104" s="49">
        <f>D7105/('Parc électrique'!$C$22+'Parc électrique'!$C$23)</f>
        <v>0.26171875</v>
      </c>
      <c r="Q7104" s="49">
        <f t="shared" si="550"/>
        <v>0.25510793455154523</v>
      </c>
      <c r="R7104" s="49">
        <f t="shared" si="551"/>
        <v>0.33972637229176333</v>
      </c>
    </row>
    <row r="7105" spans="1:18" x14ac:dyDescent="0.3">
      <c r="A7105" s="35">
        <f t="shared" si="554"/>
        <v>44311</v>
      </c>
      <c r="B7105" s="36">
        <v>0.91666666666666663</v>
      </c>
      <c r="C7105">
        <v>9951</v>
      </c>
      <c r="D7105">
        <v>1675</v>
      </c>
      <c r="E7105" s="49">
        <f t="shared" si="552"/>
        <v>0.25510793455154523</v>
      </c>
      <c r="F7105" s="49">
        <f t="shared" si="553"/>
        <v>0.33972637229176333</v>
      </c>
      <c r="G7105">
        <v>0</v>
      </c>
      <c r="H7105" s="51">
        <f>G7105/'Parc électrique'!$C$24</f>
        <v>0</v>
      </c>
      <c r="I7105" s="14">
        <v>932</v>
      </c>
      <c r="J7105" s="14">
        <v>648</v>
      </c>
      <c r="K7105" s="14">
        <v>1200</v>
      </c>
      <c r="L7105" s="14">
        <v>288</v>
      </c>
      <c r="M7105" s="14">
        <f>C7105-SUM(D7105:L7105)</f>
        <v>5207.405165693157</v>
      </c>
      <c r="P7105" s="49">
        <f>D7106/('Parc électrique'!$C$22+'Parc électrique'!$C$23)</f>
        <v>0.22828124999999999</v>
      </c>
      <c r="Q7105" s="49">
        <f t="shared" si="550"/>
        <v>0.22251504022675078</v>
      </c>
      <c r="R7105" s="49">
        <f t="shared" si="551"/>
        <v>0.296322525324338</v>
      </c>
    </row>
    <row r="7106" spans="1:18" x14ac:dyDescent="0.3">
      <c r="A7106" s="35">
        <f t="shared" si="554"/>
        <v>44311</v>
      </c>
      <c r="B7106" s="36">
        <v>0.95833333333333337</v>
      </c>
      <c r="C7106">
        <v>10161</v>
      </c>
      <c r="D7106">
        <v>1461</v>
      </c>
      <c r="E7106" s="49">
        <f t="shared" si="552"/>
        <v>0.22251504022675078</v>
      </c>
      <c r="F7106" s="49">
        <f t="shared" si="553"/>
        <v>0.296322525324338</v>
      </c>
      <c r="G7106">
        <v>0</v>
      </c>
      <c r="H7106" s="51">
        <f>G7106/'Parc électrique'!$C$24</f>
        <v>0</v>
      </c>
      <c r="I7106" s="14">
        <v>932</v>
      </c>
      <c r="J7106" s="14">
        <v>0</v>
      </c>
      <c r="K7106" s="14">
        <v>1200</v>
      </c>
      <c r="L7106" s="14">
        <v>269</v>
      </c>
      <c r="M7106" s="14">
        <f>C7106-SUM(D7106:L7106)</f>
        <v>6298.4811624344493</v>
      </c>
      <c r="P7106" s="49">
        <f>D7107/('Parc électrique'!$C$22+'Parc électrique'!$C$23)</f>
        <v>0.23656250000000001</v>
      </c>
      <c r="Q7106" s="49">
        <f t="shared" si="550"/>
        <v>0.23058711218569525</v>
      </c>
      <c r="R7106" s="49">
        <f t="shared" si="551"/>
        <v>0.30707207620879384</v>
      </c>
    </row>
    <row r="7107" spans="1:18" x14ac:dyDescent="0.3">
      <c r="A7107" s="35">
        <f t="shared" si="554"/>
        <v>44312</v>
      </c>
      <c r="B7107" s="36">
        <v>0</v>
      </c>
      <c r="C7107">
        <v>9717</v>
      </c>
      <c r="D7107">
        <v>1514</v>
      </c>
      <c r="E7107" s="49">
        <f t="shared" si="552"/>
        <v>0.23058711218569525</v>
      </c>
      <c r="F7107" s="49">
        <f t="shared" si="553"/>
        <v>0.30707207620879384</v>
      </c>
      <c r="G7107">
        <v>0</v>
      </c>
      <c r="H7107" s="51">
        <f>G7107/'Parc électrique'!$C$24</f>
        <v>0</v>
      </c>
      <c r="I7107" s="14">
        <v>932</v>
      </c>
      <c r="J7107" s="14">
        <v>0</v>
      </c>
      <c r="K7107" s="14">
        <v>0</v>
      </c>
      <c r="L7107" s="14">
        <v>269</v>
      </c>
      <c r="M7107" s="14">
        <f>C7107-SUM(D7107:L7107)</f>
        <v>7001.4623408116058</v>
      </c>
      <c r="P7107" s="49">
        <f>D7108/('Parc électrique'!$C$22+'Parc électrique'!$C$23)</f>
        <v>0.20078124999999999</v>
      </c>
      <c r="Q7107" s="49">
        <f t="shared" ref="Q7107:Q7170" si="555">P7107/$T$3*$T$8</f>
        <v>0.19570966919327501</v>
      </c>
      <c r="R7107" s="49">
        <f t="shared" ref="R7107:R7170" si="556">P7107/$T$3*$T$4</f>
        <v>0.26062590351935278</v>
      </c>
    </row>
    <row r="7108" spans="1:18" x14ac:dyDescent="0.3">
      <c r="A7108" s="35">
        <f t="shared" si="554"/>
        <v>44312</v>
      </c>
      <c r="B7108" s="36">
        <v>4.1666666666666664E-2</v>
      </c>
      <c r="C7108">
        <v>9443</v>
      </c>
      <c r="D7108">
        <v>1285</v>
      </c>
      <c r="E7108" s="49">
        <f t="shared" ref="E7108:E7171" si="557">P7107/$T$3*$T$8</f>
        <v>0.19570966919327501</v>
      </c>
      <c r="F7108" s="49">
        <f t="shared" ref="F7108:F7171" si="558">P7107/$T$3*$T$4</f>
        <v>0.26062590351935278</v>
      </c>
      <c r="G7108">
        <v>0</v>
      </c>
      <c r="H7108" s="51">
        <f>G7108/'Parc électrique'!$C$24</f>
        <v>0</v>
      </c>
      <c r="I7108" s="14">
        <v>932</v>
      </c>
      <c r="J7108" s="14">
        <v>1836</v>
      </c>
      <c r="K7108" s="14">
        <v>0</v>
      </c>
      <c r="L7108" s="14">
        <v>268</v>
      </c>
      <c r="M7108" s="14">
        <f>C7108-SUM(D7108:L7108)</f>
        <v>5121.5436644272868</v>
      </c>
      <c r="P7108" s="49">
        <f>D7109/('Parc électrique'!$C$22+'Parc électrique'!$C$23)</f>
        <v>0.17640624999999999</v>
      </c>
      <c r="Q7108" s="49">
        <f t="shared" si="555"/>
        <v>0.17195036304996689</v>
      </c>
      <c r="R7108" s="49">
        <f t="shared" si="556"/>
        <v>0.2289857160103885</v>
      </c>
    </row>
    <row r="7109" spans="1:18" x14ac:dyDescent="0.3">
      <c r="A7109" s="35">
        <f t="shared" si="554"/>
        <v>44312</v>
      </c>
      <c r="B7109" s="36">
        <v>8.3333333333333329E-2</v>
      </c>
      <c r="C7109">
        <v>9219</v>
      </c>
      <c r="D7109">
        <v>1129</v>
      </c>
      <c r="E7109" s="49">
        <f t="shared" si="557"/>
        <v>0.17195036304996689</v>
      </c>
      <c r="F7109" s="49">
        <f t="shared" si="558"/>
        <v>0.2289857160103885</v>
      </c>
      <c r="G7109">
        <v>0</v>
      </c>
      <c r="H7109" s="51">
        <f>G7109/'Parc électrique'!$C$24</f>
        <v>0</v>
      </c>
      <c r="I7109" s="14">
        <v>932</v>
      </c>
      <c r="J7109" s="14">
        <v>1768</v>
      </c>
      <c r="K7109" s="14">
        <v>0</v>
      </c>
      <c r="L7109" s="14">
        <v>268</v>
      </c>
      <c r="M7109" s="14">
        <f>C7109-SUM(D7109:L7109)</f>
        <v>5121.5990639209394</v>
      </c>
      <c r="P7109" s="49">
        <f>D7110/('Parc électrique'!$C$22+'Parc électrique'!$C$23)</f>
        <v>0.12328125</v>
      </c>
      <c r="Q7109" s="49">
        <f t="shared" si="555"/>
        <v>0.12016725991711594</v>
      </c>
      <c r="R7109" s="49">
        <f t="shared" si="556"/>
        <v>0.16002633297803059</v>
      </c>
    </row>
    <row r="7110" spans="1:18" x14ac:dyDescent="0.3">
      <c r="A7110" s="35">
        <f t="shared" si="554"/>
        <v>44312</v>
      </c>
      <c r="B7110" s="36">
        <v>0.125</v>
      </c>
      <c r="C7110">
        <v>8885</v>
      </c>
      <c r="D7110">
        <v>789</v>
      </c>
      <c r="E7110" s="49">
        <f t="shared" si="557"/>
        <v>0.12016725991711594</v>
      </c>
      <c r="F7110" s="49">
        <f t="shared" si="558"/>
        <v>0.16002633297803059</v>
      </c>
      <c r="G7110">
        <v>0</v>
      </c>
      <c r="H7110" s="51">
        <f>G7110/'Parc électrique'!$C$24</f>
        <v>0</v>
      </c>
      <c r="I7110" s="14">
        <v>932</v>
      </c>
      <c r="J7110" s="14">
        <v>0</v>
      </c>
      <c r="K7110" s="14">
        <v>0</v>
      </c>
      <c r="L7110" s="14">
        <v>272</v>
      </c>
      <c r="M7110" s="14">
        <f>C7110-SUM(D7110:L7110)</f>
        <v>6891.7198064071054</v>
      </c>
      <c r="P7110" s="49">
        <f>D7111/('Parc électrique'!$C$22+'Parc électrique'!$C$23)</f>
        <v>0.11812499999999999</v>
      </c>
      <c r="Q7110" s="49">
        <f t="shared" si="555"/>
        <v>0.11514125284833922</v>
      </c>
      <c r="R7110" s="49">
        <f t="shared" si="556"/>
        <v>0.15333321638959585</v>
      </c>
    </row>
    <row r="7111" spans="1:18" x14ac:dyDescent="0.3">
      <c r="A7111" s="35">
        <f t="shared" si="554"/>
        <v>44312</v>
      </c>
      <c r="B7111" s="36">
        <v>0.16666666666666666</v>
      </c>
      <c r="C7111">
        <v>8907</v>
      </c>
      <c r="D7111">
        <v>756</v>
      </c>
      <c r="E7111" s="49">
        <f t="shared" si="557"/>
        <v>0.11514125284833922</v>
      </c>
      <c r="F7111" s="49">
        <f t="shared" si="558"/>
        <v>0.15333321638959585</v>
      </c>
      <c r="G7111">
        <v>0</v>
      </c>
      <c r="H7111" s="51">
        <f>G7111/'Parc électrique'!$C$24</f>
        <v>0</v>
      </c>
      <c r="I7111" s="14">
        <v>932</v>
      </c>
      <c r="J7111" s="14">
        <v>0</v>
      </c>
      <c r="K7111" s="14">
        <v>0</v>
      </c>
      <c r="L7111" s="14">
        <v>281</v>
      </c>
      <c r="M7111" s="14">
        <f>C7111-SUM(D7111:L7111)</f>
        <v>6937.7315255307622</v>
      </c>
      <c r="P7111" s="49">
        <f>D7112/('Parc électrique'!$C$22+'Parc électrique'!$C$23)</f>
        <v>0.10375</v>
      </c>
      <c r="Q7111" s="49">
        <f t="shared" si="555"/>
        <v>0.10112935435356778</v>
      </c>
      <c r="R7111" s="49">
        <f t="shared" si="556"/>
        <v>0.13467361862789901</v>
      </c>
    </row>
    <row r="7112" spans="1:18" x14ac:dyDescent="0.3">
      <c r="A7112" s="35">
        <f t="shared" si="554"/>
        <v>44312</v>
      </c>
      <c r="B7112" s="36">
        <v>0.20833333333333334</v>
      </c>
      <c r="C7112">
        <v>9549</v>
      </c>
      <c r="D7112">
        <v>664</v>
      </c>
      <c r="E7112" s="49">
        <f t="shared" si="557"/>
        <v>0.10112935435356778</v>
      </c>
      <c r="F7112" s="49">
        <f t="shared" si="558"/>
        <v>0.13467361862789901</v>
      </c>
      <c r="G7112">
        <v>0</v>
      </c>
      <c r="H7112" s="51">
        <f>G7112/'Parc électrique'!$C$24</f>
        <v>0</v>
      </c>
      <c r="I7112" s="14">
        <v>932</v>
      </c>
      <c r="J7112" s="14">
        <v>2532</v>
      </c>
      <c r="K7112" s="14">
        <v>0</v>
      </c>
      <c r="L7112" s="14">
        <v>299</v>
      </c>
      <c r="M7112" s="14">
        <f>C7112-SUM(D7112:L7112)</f>
        <v>5121.7641970270188</v>
      </c>
      <c r="P7112" s="49">
        <f>D7113/('Parc électrique'!$C$22+'Parc électrique'!$C$23)</f>
        <v>9.5000000000000001E-2</v>
      </c>
      <c r="Q7112" s="49">
        <f t="shared" si="555"/>
        <v>9.2600372661098218E-2</v>
      </c>
      <c r="R7112" s="49">
        <f t="shared" si="556"/>
        <v>0.12331560259904006</v>
      </c>
    </row>
    <row r="7113" spans="1:18" x14ac:dyDescent="0.3">
      <c r="A7113" s="35">
        <f t="shared" si="554"/>
        <v>44312</v>
      </c>
      <c r="B7113" s="36">
        <v>0.25</v>
      </c>
      <c r="C7113">
        <v>10612</v>
      </c>
      <c r="D7113">
        <v>608</v>
      </c>
      <c r="E7113" s="49">
        <f t="shared" si="557"/>
        <v>9.2600372661098218E-2</v>
      </c>
      <c r="F7113" s="49">
        <f t="shared" si="558"/>
        <v>0.12331560259904006</v>
      </c>
      <c r="G7113">
        <v>0</v>
      </c>
      <c r="H7113" s="51">
        <f>G7113/'Parc électrique'!$C$24</f>
        <v>0</v>
      </c>
      <c r="I7113" s="14">
        <v>932</v>
      </c>
      <c r="J7113" s="14">
        <v>2808</v>
      </c>
      <c r="K7113" s="14">
        <v>0</v>
      </c>
      <c r="L7113" s="14">
        <v>320</v>
      </c>
      <c r="M7113" s="14">
        <f>C7113-SUM(D7113:L7113)</f>
        <v>5943.78408402474</v>
      </c>
      <c r="P7113" s="49">
        <f>D7114/('Parc électrique'!$C$22+'Parc électrique'!$C$23)</f>
        <v>9.1562500000000005E-2</v>
      </c>
      <c r="Q7113" s="49">
        <f t="shared" si="555"/>
        <v>8.9249701281913743E-2</v>
      </c>
      <c r="R7113" s="49">
        <f t="shared" si="556"/>
        <v>0.1188535248734169</v>
      </c>
    </row>
    <row r="7114" spans="1:18" x14ac:dyDescent="0.3">
      <c r="A7114" s="35">
        <f t="shared" si="554"/>
        <v>44312</v>
      </c>
      <c r="B7114" s="36">
        <v>0.29166666666666669</v>
      </c>
      <c r="C7114">
        <v>11394</v>
      </c>
      <c r="D7114">
        <v>586</v>
      </c>
      <c r="E7114" s="49">
        <f t="shared" si="557"/>
        <v>8.9249701281913743E-2</v>
      </c>
      <c r="F7114" s="49">
        <f t="shared" si="558"/>
        <v>0.1188535248734169</v>
      </c>
      <c r="G7114">
        <v>111</v>
      </c>
      <c r="H7114" s="51">
        <f>G7114/'Parc électrique'!$C$24</f>
        <v>3.6999999999999998E-2</v>
      </c>
      <c r="I7114" s="14">
        <v>932</v>
      </c>
      <c r="J7114" s="14">
        <v>2808</v>
      </c>
      <c r="K7114" s="14">
        <v>0</v>
      </c>
      <c r="L7114" s="14">
        <v>324</v>
      </c>
      <c r="M7114" s="14">
        <f>C7114-SUM(D7114:L7114)</f>
        <v>6632.7548967738448</v>
      </c>
      <c r="P7114" s="49">
        <f>D7115/('Parc électrique'!$C$22+'Parc électrique'!$C$23)</f>
        <v>0.10249999999999999</v>
      </c>
      <c r="Q7114" s="49">
        <f t="shared" si="555"/>
        <v>9.9910928397500695E-2</v>
      </c>
      <c r="R7114" s="49">
        <f t="shared" si="556"/>
        <v>0.1330510449094906</v>
      </c>
    </row>
    <row r="7115" spans="1:18" x14ac:dyDescent="0.3">
      <c r="A7115" s="35">
        <f t="shared" si="554"/>
        <v>44312</v>
      </c>
      <c r="B7115" s="36">
        <v>0.33333333333333331</v>
      </c>
      <c r="C7115">
        <v>11897</v>
      </c>
      <c r="D7115">
        <v>656</v>
      </c>
      <c r="E7115" s="49">
        <f t="shared" si="557"/>
        <v>9.9910928397500695E-2</v>
      </c>
      <c r="F7115" s="49">
        <f t="shared" si="558"/>
        <v>0.1330510449094906</v>
      </c>
      <c r="G7115">
        <v>521</v>
      </c>
      <c r="H7115" s="51">
        <f>G7115/'Parc électrique'!$C$24</f>
        <v>0.17366666666666666</v>
      </c>
      <c r="I7115" s="14">
        <v>932</v>
      </c>
      <c r="J7115" s="14">
        <v>1722</v>
      </c>
      <c r="K7115" s="14">
        <v>0</v>
      </c>
      <c r="L7115" s="14">
        <v>324</v>
      </c>
      <c r="M7115" s="14">
        <f>C7115-SUM(D7115:L7115)</f>
        <v>7741.5933713600261</v>
      </c>
      <c r="P7115" s="49">
        <f>D7116/('Parc électrique'!$C$22+'Parc électrique'!$C$23)</f>
        <v>0.10921875</v>
      </c>
      <c r="Q7115" s="49">
        <f t="shared" si="555"/>
        <v>0.10645996791136127</v>
      </c>
      <c r="R7115" s="49">
        <f t="shared" si="556"/>
        <v>0.14177237864593586</v>
      </c>
    </row>
    <row r="7116" spans="1:18" x14ac:dyDescent="0.3">
      <c r="A7116" s="35">
        <f t="shared" si="554"/>
        <v>44312</v>
      </c>
      <c r="B7116" s="36">
        <v>0.375</v>
      </c>
      <c r="C7116">
        <v>12105</v>
      </c>
      <c r="D7116">
        <v>699</v>
      </c>
      <c r="E7116" s="49">
        <f t="shared" si="557"/>
        <v>0.10645996791136127</v>
      </c>
      <c r="F7116" s="49">
        <f t="shared" si="558"/>
        <v>0.14177237864593586</v>
      </c>
      <c r="G7116">
        <v>1204</v>
      </c>
      <c r="H7116" s="51">
        <f>G7116/'Parc électrique'!$C$24</f>
        <v>0.40133333333333332</v>
      </c>
      <c r="I7116" s="14">
        <v>932</v>
      </c>
      <c r="J7116" s="14">
        <v>1208</v>
      </c>
      <c r="K7116" s="14">
        <v>0</v>
      </c>
      <c r="L7116" s="14">
        <v>320</v>
      </c>
      <c r="M7116" s="14">
        <f>C7116-SUM(D7116:L7116)</f>
        <v>7741.3504343201093</v>
      </c>
      <c r="P7116" s="49">
        <f>D7117/('Parc électrique'!$C$22+'Parc électrique'!$C$23)</f>
        <v>0.12937499999999999</v>
      </c>
      <c r="Q7116" s="49">
        <f t="shared" si="555"/>
        <v>0.12610708645294294</v>
      </c>
      <c r="R7116" s="49">
        <f t="shared" si="556"/>
        <v>0.16793637985527163</v>
      </c>
    </row>
    <row r="7117" spans="1:18" x14ac:dyDescent="0.3">
      <c r="A7117" s="35">
        <f t="shared" si="554"/>
        <v>44312</v>
      </c>
      <c r="B7117" s="36">
        <v>0.41666666666666669</v>
      </c>
      <c r="C7117">
        <v>12084</v>
      </c>
      <c r="D7117">
        <v>828</v>
      </c>
      <c r="E7117" s="49">
        <f t="shared" si="557"/>
        <v>0.12610708645294294</v>
      </c>
      <c r="F7117" s="49">
        <f t="shared" si="558"/>
        <v>0.16793637985527163</v>
      </c>
      <c r="G7117">
        <v>1692</v>
      </c>
      <c r="H7117" s="51">
        <f>G7117/'Parc électrique'!$C$24</f>
        <v>0.56399999999999995</v>
      </c>
      <c r="I7117" s="14">
        <v>932</v>
      </c>
      <c r="J7117" s="14">
        <v>571</v>
      </c>
      <c r="K7117" s="14">
        <v>0</v>
      </c>
      <c r="L7117" s="14">
        <v>319</v>
      </c>
      <c r="M7117" s="14">
        <f>C7117-SUM(D7117:L7117)</f>
        <v>7741.1419565336919</v>
      </c>
      <c r="P7117" s="49">
        <f>D7118/('Parc électrique'!$C$22+'Parc électrique'!$C$23)</f>
        <v>0.16203124999999999</v>
      </c>
      <c r="Q7117" s="49">
        <f t="shared" si="555"/>
        <v>0.15793846455519547</v>
      </c>
      <c r="R7117" s="49">
        <f t="shared" si="556"/>
        <v>0.21032611824869168</v>
      </c>
    </row>
    <row r="7118" spans="1:18" x14ac:dyDescent="0.3">
      <c r="A7118" s="35">
        <f t="shared" si="554"/>
        <v>44312</v>
      </c>
      <c r="B7118" s="36">
        <v>0.45833333333333331</v>
      </c>
      <c r="C7118">
        <v>12102</v>
      </c>
      <c r="D7118">
        <v>1037</v>
      </c>
      <c r="E7118" s="49">
        <f t="shared" si="557"/>
        <v>0.15793846455519547</v>
      </c>
      <c r="F7118" s="49">
        <f t="shared" si="558"/>
        <v>0.21032611824869168</v>
      </c>
      <c r="G7118">
        <v>2042</v>
      </c>
      <c r="H7118" s="51">
        <f>G7118/'Parc électrique'!$C$24</f>
        <v>0.68066666666666664</v>
      </c>
      <c r="I7118" s="14">
        <v>932</v>
      </c>
      <c r="J7118" s="14">
        <v>29</v>
      </c>
      <c r="K7118" s="14">
        <v>0</v>
      </c>
      <c r="L7118" s="14">
        <v>320</v>
      </c>
      <c r="M7118" s="14">
        <f>C7118-SUM(D7118:L7118)</f>
        <v>7740.9510687505299</v>
      </c>
      <c r="P7118" s="49">
        <f>D7119/('Parc électrique'!$C$22+'Parc électrique'!$C$23)</f>
        <v>0.18609375</v>
      </c>
      <c r="Q7118" s="49">
        <f t="shared" si="555"/>
        <v>0.18139316420948681</v>
      </c>
      <c r="R7118" s="49">
        <f t="shared" si="556"/>
        <v>0.24156066232805382</v>
      </c>
    </row>
    <row r="7119" spans="1:18" x14ac:dyDescent="0.3">
      <c r="A7119" s="35">
        <f t="shared" si="554"/>
        <v>44312</v>
      </c>
      <c r="B7119" s="36">
        <v>0.5</v>
      </c>
      <c r="C7119">
        <v>12154</v>
      </c>
      <c r="D7119">
        <v>1191</v>
      </c>
      <c r="E7119" s="49">
        <f t="shared" si="557"/>
        <v>0.18139316420948681</v>
      </c>
      <c r="F7119" s="49">
        <f t="shared" si="558"/>
        <v>0.24156066232805382</v>
      </c>
      <c r="G7119">
        <v>2132</v>
      </c>
      <c r="H7119" s="51">
        <f>G7119/'Parc électrique'!$C$24</f>
        <v>0.71066666666666667</v>
      </c>
      <c r="I7119" s="14">
        <v>932</v>
      </c>
      <c r="J7119" s="14">
        <v>0</v>
      </c>
      <c r="K7119" s="14">
        <v>0</v>
      </c>
      <c r="L7119" s="14">
        <v>319</v>
      </c>
      <c r="M7119" s="14">
        <f>C7119-SUM(D7119:L7119)</f>
        <v>7578.8663795067951</v>
      </c>
      <c r="P7119" s="49">
        <f>D7120/('Parc électrique'!$C$22+'Parc électrique'!$C$23)</f>
        <v>0.2253125</v>
      </c>
      <c r="Q7119" s="49">
        <f t="shared" si="555"/>
        <v>0.21962127858109148</v>
      </c>
      <c r="R7119" s="49">
        <f t="shared" si="556"/>
        <v>0.29246891274311804</v>
      </c>
    </row>
    <row r="7120" spans="1:18" x14ac:dyDescent="0.3">
      <c r="A7120" s="35">
        <f t="shared" si="554"/>
        <v>44312</v>
      </c>
      <c r="B7120" s="36">
        <v>0.54166666666666663</v>
      </c>
      <c r="C7120">
        <v>12007</v>
      </c>
      <c r="D7120">
        <v>1442</v>
      </c>
      <c r="E7120" s="49">
        <f t="shared" si="557"/>
        <v>0.21962127858109148</v>
      </c>
      <c r="F7120" s="49">
        <f t="shared" si="558"/>
        <v>0.29246891274311804</v>
      </c>
      <c r="G7120">
        <v>2203</v>
      </c>
      <c r="H7120" s="51">
        <f>G7120/'Parc électrique'!$C$24</f>
        <v>0.73433333333333328</v>
      </c>
      <c r="I7120" s="14">
        <v>932</v>
      </c>
      <c r="J7120" s="14">
        <v>0</v>
      </c>
      <c r="K7120" s="14">
        <v>0</v>
      </c>
      <c r="L7120" s="14">
        <v>318</v>
      </c>
      <c r="M7120" s="14">
        <f>C7120-SUM(D7120:L7120)</f>
        <v>7110.7535764753429</v>
      </c>
      <c r="P7120" s="49">
        <f>D7121/('Parc électrique'!$C$22+'Parc électrique'!$C$23)</f>
        <v>0.24015624999999999</v>
      </c>
      <c r="Q7120" s="49">
        <f t="shared" si="555"/>
        <v>0.23409008680938806</v>
      </c>
      <c r="R7120" s="49">
        <f t="shared" si="556"/>
        <v>0.31173697564921804</v>
      </c>
    </row>
    <row r="7121" spans="1:18" x14ac:dyDescent="0.3">
      <c r="A7121" s="35">
        <f t="shared" si="554"/>
        <v>44312</v>
      </c>
      <c r="B7121" s="36">
        <v>0.58333333333333337</v>
      </c>
      <c r="C7121">
        <v>11685</v>
      </c>
      <c r="D7121">
        <v>1537</v>
      </c>
      <c r="E7121" s="49">
        <f t="shared" si="557"/>
        <v>0.23409008680938806</v>
      </c>
      <c r="F7121" s="49">
        <f t="shared" si="558"/>
        <v>0.31173697564921804</v>
      </c>
      <c r="G7121">
        <v>2212</v>
      </c>
      <c r="H7121" s="51">
        <f>G7121/'Parc électrique'!$C$24</f>
        <v>0.73733333333333329</v>
      </c>
      <c r="I7121" s="14">
        <v>932</v>
      </c>
      <c r="J7121" s="14">
        <v>1565</v>
      </c>
      <c r="K7121" s="14">
        <v>0</v>
      </c>
      <c r="L7121" s="14">
        <v>317</v>
      </c>
      <c r="M7121" s="14">
        <f>C7121-SUM(D7121:L7121)</f>
        <v>5120.716839604208</v>
      </c>
      <c r="P7121" s="49">
        <f>D7122/('Parc électrique'!$C$22+'Parc électrique'!$C$23)</f>
        <v>0.27531250000000002</v>
      </c>
      <c r="Q7121" s="49">
        <f t="shared" si="555"/>
        <v>0.26835831682377476</v>
      </c>
      <c r="R7121" s="49">
        <f t="shared" si="556"/>
        <v>0.35737186147945493</v>
      </c>
    </row>
    <row r="7122" spans="1:18" x14ac:dyDescent="0.3">
      <c r="A7122" s="35">
        <f t="shared" si="554"/>
        <v>44312</v>
      </c>
      <c r="B7122" s="36">
        <v>0.625</v>
      </c>
      <c r="C7122">
        <v>11245</v>
      </c>
      <c r="D7122">
        <v>1762</v>
      </c>
      <c r="E7122" s="49">
        <f t="shared" si="557"/>
        <v>0.26835831682377476</v>
      </c>
      <c r="F7122" s="49">
        <f t="shared" si="558"/>
        <v>0.35737186147945493</v>
      </c>
      <c r="G7122">
        <v>2093</v>
      </c>
      <c r="H7122" s="51">
        <f>G7122/'Parc électrique'!$C$24</f>
        <v>0.69766666666666666</v>
      </c>
      <c r="I7122" s="14">
        <v>932</v>
      </c>
      <c r="J7122" s="14">
        <v>1019</v>
      </c>
      <c r="K7122" s="14">
        <v>0</v>
      </c>
      <c r="L7122" s="14">
        <v>317</v>
      </c>
      <c r="M7122" s="14">
        <f>C7122-SUM(D7122:L7122)</f>
        <v>5120.6766031550305</v>
      </c>
      <c r="P7122" s="49">
        <f>D7123/('Parc électrique'!$C$22+'Parc électrique'!$C$23)</f>
        <v>0.27734375</v>
      </c>
      <c r="Q7122" s="49">
        <f t="shared" si="555"/>
        <v>0.27033825900238379</v>
      </c>
      <c r="R7122" s="49">
        <f t="shared" si="556"/>
        <v>0.36000854377186864</v>
      </c>
    </row>
    <row r="7123" spans="1:18" x14ac:dyDescent="0.3">
      <c r="A7123" s="35">
        <f t="shared" si="554"/>
        <v>44312</v>
      </c>
      <c r="B7123" s="36">
        <v>0.66666666666666663</v>
      </c>
      <c r="C7123">
        <v>11045</v>
      </c>
      <c r="D7123">
        <v>1775</v>
      </c>
      <c r="E7123" s="49">
        <f t="shared" si="557"/>
        <v>0.27033825900238379</v>
      </c>
      <c r="F7123" s="49">
        <f t="shared" si="558"/>
        <v>0.36000854377186864</v>
      </c>
      <c r="G7123">
        <v>1868</v>
      </c>
      <c r="H7123" s="51">
        <f>G7123/'Parc électrique'!$C$24</f>
        <v>0.6226666666666667</v>
      </c>
      <c r="I7123" s="14">
        <v>932</v>
      </c>
      <c r="J7123" s="14">
        <v>1032</v>
      </c>
      <c r="K7123" s="14">
        <v>0</v>
      </c>
      <c r="L7123" s="14">
        <v>316</v>
      </c>
      <c r="M7123" s="14">
        <f>C7123-SUM(D7123:L7123)</f>
        <v>5120.7469865305593</v>
      </c>
      <c r="P7123" s="49">
        <f>D7124/('Parc électrique'!$C$22+'Parc électrique'!$C$23)</f>
        <v>0.33968749999999998</v>
      </c>
      <c r="Q7123" s="49">
        <f t="shared" si="555"/>
        <v>0.33110725356122944</v>
      </c>
      <c r="R7123" s="49">
        <f t="shared" si="556"/>
        <v>0.44093440797748862</v>
      </c>
    </row>
    <row r="7124" spans="1:18" x14ac:dyDescent="0.3">
      <c r="A7124" s="35">
        <f t="shared" si="554"/>
        <v>44312</v>
      </c>
      <c r="B7124" s="36">
        <v>0.70833333333333337</v>
      </c>
      <c r="C7124">
        <v>11015</v>
      </c>
      <c r="D7124">
        <v>2174</v>
      </c>
      <c r="E7124" s="49">
        <f t="shared" si="557"/>
        <v>0.33110725356122944</v>
      </c>
      <c r="F7124" s="49">
        <f t="shared" si="558"/>
        <v>0.44093440797748862</v>
      </c>
      <c r="G7124">
        <v>1459</v>
      </c>
      <c r="H7124" s="51">
        <f>G7124/'Parc électrique'!$C$24</f>
        <v>0.48633333333333334</v>
      </c>
      <c r="I7124" s="14">
        <v>932</v>
      </c>
      <c r="J7124" s="14">
        <v>0</v>
      </c>
      <c r="K7124" s="14">
        <v>0</v>
      </c>
      <c r="L7124" s="14">
        <v>316</v>
      </c>
      <c r="M7124" s="14">
        <f>C7124-SUM(D7124:L7124)</f>
        <v>6132.7416250051283</v>
      </c>
      <c r="P7124" s="49">
        <f>D7125/('Parc électrique'!$C$22+'Parc électrique'!$C$23)</f>
        <v>0.29984375000000002</v>
      </c>
      <c r="Q7124" s="49">
        <f t="shared" si="555"/>
        <v>0.29226992621159126</v>
      </c>
      <c r="R7124" s="49">
        <f t="shared" si="556"/>
        <v>0.38921487070322025</v>
      </c>
    </row>
    <row r="7125" spans="1:18" x14ac:dyDescent="0.3">
      <c r="A7125" s="35">
        <f t="shared" si="554"/>
        <v>44312</v>
      </c>
      <c r="B7125" s="36">
        <v>0.75</v>
      </c>
      <c r="C7125">
        <v>11428</v>
      </c>
      <c r="D7125">
        <v>1919</v>
      </c>
      <c r="E7125" s="49">
        <f t="shared" si="557"/>
        <v>0.29226992621159126</v>
      </c>
      <c r="F7125" s="49">
        <f t="shared" si="558"/>
        <v>0.38921487070322025</v>
      </c>
      <c r="G7125">
        <v>867</v>
      </c>
      <c r="H7125" s="51">
        <f>G7125/'Parc électrique'!$C$24</f>
        <v>0.28899999999999998</v>
      </c>
      <c r="I7125" s="14">
        <v>932</v>
      </c>
      <c r="J7125" s="14">
        <v>1481</v>
      </c>
      <c r="K7125" s="14">
        <v>0</v>
      </c>
      <c r="L7125" s="14">
        <v>313</v>
      </c>
      <c r="M7125" s="14">
        <f>C7125-SUM(D7125:L7125)</f>
        <v>5915.0295152030849</v>
      </c>
      <c r="P7125" s="49">
        <f>D7126/('Parc électrique'!$C$22+'Parc électrique'!$C$23)</f>
        <v>0.22609375000000001</v>
      </c>
      <c r="Q7125" s="49">
        <f t="shared" si="555"/>
        <v>0.22038279480363343</v>
      </c>
      <c r="R7125" s="49">
        <f t="shared" si="556"/>
        <v>0.29348302131712334</v>
      </c>
    </row>
    <row r="7126" spans="1:18" x14ac:dyDescent="0.3">
      <c r="A7126" s="35">
        <f t="shared" si="554"/>
        <v>44312</v>
      </c>
      <c r="B7126" s="36">
        <v>0.79166666666666663</v>
      </c>
      <c r="C7126">
        <v>11770</v>
      </c>
      <c r="D7126">
        <v>1447</v>
      </c>
      <c r="E7126" s="49">
        <f t="shared" si="557"/>
        <v>0.22038279480363343</v>
      </c>
      <c r="F7126" s="49">
        <f t="shared" si="558"/>
        <v>0.29348302131712334</v>
      </c>
      <c r="G7126">
        <v>307</v>
      </c>
      <c r="H7126" s="51">
        <f>G7126/'Parc électrique'!$C$24</f>
        <v>0.10233333333333333</v>
      </c>
      <c r="I7126" s="14">
        <v>932</v>
      </c>
      <c r="J7126" s="14">
        <v>1034</v>
      </c>
      <c r="K7126" s="14">
        <v>0</v>
      </c>
      <c r="L7126" s="14">
        <v>308</v>
      </c>
      <c r="M7126" s="14">
        <f>C7126-SUM(D7126:L7126)</f>
        <v>7741.3838008505463</v>
      </c>
      <c r="P7126" s="49">
        <f>D7127/('Parc électrique'!$C$22+'Parc électrique'!$C$23)</f>
        <v>0.16843749999999999</v>
      </c>
      <c r="Q7126" s="49">
        <f t="shared" si="555"/>
        <v>0.16418289758003926</v>
      </c>
      <c r="R7126" s="49">
        <f t="shared" si="556"/>
        <v>0.21864180855553483</v>
      </c>
    </row>
    <row r="7127" spans="1:18" x14ac:dyDescent="0.3">
      <c r="A7127" s="35">
        <f t="shared" si="554"/>
        <v>44312</v>
      </c>
      <c r="B7127" s="36">
        <v>0.83333333333333337</v>
      </c>
      <c r="C7127">
        <v>11349</v>
      </c>
      <c r="D7127">
        <v>1078</v>
      </c>
      <c r="E7127" s="49">
        <f t="shared" si="557"/>
        <v>0.16418289758003926</v>
      </c>
      <c r="F7127" s="49">
        <f t="shared" si="558"/>
        <v>0.21864180855553483</v>
      </c>
      <c r="G7127">
        <v>44</v>
      </c>
      <c r="H7127" s="51">
        <f>G7127/'Parc électrique'!$C$24</f>
        <v>1.4666666666666666E-2</v>
      </c>
      <c r="I7127" s="14">
        <v>932</v>
      </c>
      <c r="J7127" s="14">
        <v>2808</v>
      </c>
      <c r="K7127" s="14">
        <v>0</v>
      </c>
      <c r="L7127" s="14">
        <v>305</v>
      </c>
      <c r="M7127" s="14">
        <f>C7127-SUM(D7127:L7127)</f>
        <v>6181.6025086271975</v>
      </c>
      <c r="P7127" s="49">
        <f>D7128/('Parc électrique'!$C$22+'Parc électrique'!$C$23)</f>
        <v>0.12890625</v>
      </c>
      <c r="Q7127" s="49">
        <f t="shared" si="555"/>
        <v>0.12565017671941781</v>
      </c>
      <c r="R7127" s="49">
        <f t="shared" si="556"/>
        <v>0.1673279147108685</v>
      </c>
    </row>
    <row r="7128" spans="1:18" x14ac:dyDescent="0.3">
      <c r="A7128" s="35">
        <f t="shared" si="554"/>
        <v>44312</v>
      </c>
      <c r="B7128" s="36">
        <v>0.875</v>
      </c>
      <c r="C7128">
        <v>11128</v>
      </c>
      <c r="D7128">
        <v>825</v>
      </c>
      <c r="E7128" s="49">
        <f t="shared" si="557"/>
        <v>0.12565017671941781</v>
      </c>
      <c r="F7128" s="49">
        <f t="shared" si="558"/>
        <v>0.1673279147108685</v>
      </c>
      <c r="G7128">
        <v>0</v>
      </c>
      <c r="H7128" s="51">
        <f>G7128/'Parc électrique'!$C$24</f>
        <v>0</v>
      </c>
      <c r="I7128" s="14">
        <v>932</v>
      </c>
      <c r="J7128" s="14">
        <v>1329</v>
      </c>
      <c r="K7128" s="14">
        <v>0</v>
      </c>
      <c r="L7128" s="14">
        <v>300</v>
      </c>
      <c r="M7128" s="14">
        <f>C7128-SUM(D7128:L7128)</f>
        <v>7741.7070219085699</v>
      </c>
      <c r="P7128" s="49">
        <f>D7129/('Parc électrique'!$C$22+'Parc électrique'!$C$23)</f>
        <v>9.9843749999999995E-2</v>
      </c>
      <c r="Q7128" s="49">
        <f t="shared" si="555"/>
        <v>9.7321773240858153E-2</v>
      </c>
      <c r="R7128" s="49">
        <f t="shared" si="556"/>
        <v>0.12960307575787269</v>
      </c>
    </row>
    <row r="7129" spans="1:18" x14ac:dyDescent="0.3">
      <c r="A7129" s="35">
        <f t="shared" si="554"/>
        <v>44312</v>
      </c>
      <c r="B7129" s="36">
        <v>0.91666666666666663</v>
      </c>
      <c r="C7129">
        <v>11347</v>
      </c>
      <c r="D7129">
        <v>639</v>
      </c>
      <c r="E7129" s="49">
        <f t="shared" si="557"/>
        <v>9.7321773240858153E-2</v>
      </c>
      <c r="F7129" s="49">
        <f t="shared" si="558"/>
        <v>0.12960307575787269</v>
      </c>
      <c r="G7129">
        <v>0</v>
      </c>
      <c r="H7129" s="51">
        <f>G7129/'Parc électrique'!$C$24</f>
        <v>0</v>
      </c>
      <c r="I7129" s="14">
        <v>932</v>
      </c>
      <c r="J7129" s="14">
        <v>1736</v>
      </c>
      <c r="K7129" s="14">
        <v>0</v>
      </c>
      <c r="L7129" s="14">
        <v>298</v>
      </c>
      <c r="M7129" s="14">
        <f>C7129-SUM(D7129:L7129)</f>
        <v>7741.7730751510007</v>
      </c>
      <c r="P7129" s="49">
        <f>D7130/('Parc électrique'!$C$22+'Parc électrique'!$C$23)</f>
        <v>8.8281250000000006E-2</v>
      </c>
      <c r="Q7129" s="49">
        <f t="shared" si="555"/>
        <v>8.605133314723766E-2</v>
      </c>
      <c r="R7129" s="49">
        <f t="shared" si="556"/>
        <v>0.11459426886259481</v>
      </c>
    </row>
    <row r="7130" spans="1:18" x14ac:dyDescent="0.3">
      <c r="A7130" s="35">
        <f t="shared" si="554"/>
        <v>44312</v>
      </c>
      <c r="B7130" s="36">
        <v>0.95833333333333337</v>
      </c>
      <c r="C7130">
        <v>11506</v>
      </c>
      <c r="D7130">
        <v>565</v>
      </c>
      <c r="E7130" s="49">
        <f t="shared" si="557"/>
        <v>8.605133314723766E-2</v>
      </c>
      <c r="F7130" s="49">
        <f t="shared" si="558"/>
        <v>0.11459426886259481</v>
      </c>
      <c r="G7130">
        <v>0</v>
      </c>
      <c r="H7130" s="51">
        <f>G7130/'Parc électrique'!$C$24</f>
        <v>0</v>
      </c>
      <c r="I7130" s="14">
        <v>932</v>
      </c>
      <c r="J7130" s="14">
        <v>1988</v>
      </c>
      <c r="K7130" s="14">
        <v>0</v>
      </c>
      <c r="L7130" s="14">
        <v>279</v>
      </c>
      <c r="M7130" s="14">
        <f>C7130-SUM(D7130:L7130)</f>
        <v>7741.7993543979901</v>
      </c>
      <c r="P7130" s="49">
        <f>D7131/('Parc électrique'!$C$22+'Parc électrique'!$C$23)</f>
        <v>9.7812499999999997E-2</v>
      </c>
      <c r="Q7130" s="49">
        <f t="shared" si="555"/>
        <v>9.5341831062249152E-2</v>
      </c>
      <c r="R7130" s="49">
        <f t="shared" si="556"/>
        <v>0.12696639346545902</v>
      </c>
    </row>
    <row r="7131" spans="1:18" x14ac:dyDescent="0.3">
      <c r="A7131" s="35">
        <f t="shared" si="554"/>
        <v>44313</v>
      </c>
      <c r="B7131" s="36">
        <v>0</v>
      </c>
      <c r="C7131">
        <v>11008</v>
      </c>
      <c r="D7131">
        <v>626</v>
      </c>
      <c r="E7131" s="49">
        <f t="shared" si="557"/>
        <v>9.5341831062249152E-2</v>
      </c>
      <c r="F7131" s="49">
        <f t="shared" si="558"/>
        <v>0.12696639346545902</v>
      </c>
      <c r="G7131">
        <v>0</v>
      </c>
      <c r="H7131" s="51">
        <f>G7131/'Parc électrique'!$C$24</f>
        <v>0</v>
      </c>
      <c r="I7131" s="14">
        <v>932</v>
      </c>
      <c r="J7131" s="14">
        <v>1443</v>
      </c>
      <c r="K7131" s="14">
        <v>0</v>
      </c>
      <c r="L7131" s="14">
        <v>265</v>
      </c>
      <c r="M7131" s="14">
        <f>C7131-SUM(D7131:L7131)</f>
        <v>7741.7776917754727</v>
      </c>
      <c r="P7131" s="49">
        <f>D7132/('Parc électrique'!$C$22+'Parc électrique'!$C$23)</f>
        <v>0.1059375</v>
      </c>
      <c r="Q7131" s="49">
        <f t="shared" si="555"/>
        <v>0.10326159977668518</v>
      </c>
      <c r="R7131" s="49">
        <f t="shared" si="556"/>
        <v>0.13751312263511375</v>
      </c>
    </row>
    <row r="7132" spans="1:18" x14ac:dyDescent="0.3">
      <c r="A7132" s="35">
        <f t="shared" ref="A7132:A7195" si="559">A7108+1</f>
        <v>44313</v>
      </c>
      <c r="B7132" s="36">
        <v>4.1666666666666664E-2</v>
      </c>
      <c r="C7132">
        <v>10715</v>
      </c>
      <c r="D7132">
        <v>678</v>
      </c>
      <c r="E7132" s="49">
        <f t="shared" si="557"/>
        <v>0.10326159977668518</v>
      </c>
      <c r="F7132" s="49">
        <f t="shared" si="558"/>
        <v>0.13751312263511375</v>
      </c>
      <c r="G7132">
        <v>0</v>
      </c>
      <c r="H7132" s="51">
        <f>G7132/'Parc électrique'!$C$24</f>
        <v>0</v>
      </c>
      <c r="I7132" s="14">
        <v>932</v>
      </c>
      <c r="J7132" s="14">
        <v>1098</v>
      </c>
      <c r="K7132" s="14">
        <v>0</v>
      </c>
      <c r="L7132" s="14">
        <v>265</v>
      </c>
      <c r="M7132" s="14">
        <f>C7132-SUM(D7132:L7132)</f>
        <v>7741.7592252775885</v>
      </c>
      <c r="P7132" s="49">
        <f>D7133/('Parc électrique'!$C$22+'Parc électrique'!$C$23)</f>
        <v>0.10984375</v>
      </c>
      <c r="Q7132" s="49">
        <f t="shared" si="555"/>
        <v>0.10706918088939482</v>
      </c>
      <c r="R7132" s="49">
        <f t="shared" si="556"/>
        <v>0.14258366550514007</v>
      </c>
    </row>
    <row r="7133" spans="1:18" x14ac:dyDescent="0.3">
      <c r="A7133" s="35">
        <f t="shared" si="559"/>
        <v>44313</v>
      </c>
      <c r="B7133" s="36">
        <v>8.3333333333333329E-2</v>
      </c>
      <c r="C7133">
        <v>10497</v>
      </c>
      <c r="D7133">
        <v>703</v>
      </c>
      <c r="E7133" s="49">
        <f t="shared" si="557"/>
        <v>0.10706918088939482</v>
      </c>
      <c r="F7133" s="49">
        <f t="shared" si="558"/>
        <v>0.14258366550514007</v>
      </c>
      <c r="G7133">
        <v>0</v>
      </c>
      <c r="H7133" s="51">
        <f>G7133/'Parc électrique'!$C$24</f>
        <v>0</v>
      </c>
      <c r="I7133" s="14">
        <v>932</v>
      </c>
      <c r="J7133" s="14">
        <v>855</v>
      </c>
      <c r="K7133" s="14">
        <v>0</v>
      </c>
      <c r="L7133" s="14">
        <v>265</v>
      </c>
      <c r="M7133" s="14">
        <f>C7133-SUM(D7133:L7133)</f>
        <v>7741.7503471536056</v>
      </c>
      <c r="P7133" s="49">
        <f>D7134/('Parc électrique'!$C$22+'Parc électrique'!$C$23)</f>
        <v>0.1034375</v>
      </c>
      <c r="Q7133" s="49">
        <f t="shared" si="555"/>
        <v>0.10082474786455102</v>
      </c>
      <c r="R7133" s="49">
        <f t="shared" si="556"/>
        <v>0.13426797519829692</v>
      </c>
    </row>
    <row r="7134" spans="1:18" x14ac:dyDescent="0.3">
      <c r="A7134" s="35">
        <f t="shared" si="559"/>
        <v>44313</v>
      </c>
      <c r="B7134" s="36">
        <v>0.125</v>
      </c>
      <c r="C7134">
        <v>10156</v>
      </c>
      <c r="D7134">
        <v>662</v>
      </c>
      <c r="E7134" s="49">
        <f t="shared" si="557"/>
        <v>0.10082474786455102</v>
      </c>
      <c r="F7134" s="49">
        <f t="shared" si="558"/>
        <v>0.13426797519829692</v>
      </c>
      <c r="G7134">
        <v>0</v>
      </c>
      <c r="H7134" s="51">
        <f>G7134/'Parc électrique'!$C$24</f>
        <v>0</v>
      </c>
      <c r="I7134" s="14">
        <v>932</v>
      </c>
      <c r="J7134" s="14">
        <v>3092</v>
      </c>
      <c r="K7134" s="14">
        <v>0</v>
      </c>
      <c r="L7134" s="14">
        <v>268</v>
      </c>
      <c r="M7134" s="14">
        <f>C7134-SUM(D7134:L7134)</f>
        <v>5201.7649072769373</v>
      </c>
      <c r="P7134" s="49">
        <f>D7135/('Parc électrique'!$C$22+'Parc électrique'!$C$23)</f>
        <v>0.10062500000000001</v>
      </c>
      <c r="Q7134" s="49">
        <f t="shared" si="555"/>
        <v>9.8083289463400086E-2</v>
      </c>
      <c r="R7134" s="49">
        <f t="shared" si="556"/>
        <v>0.13061718433187797</v>
      </c>
    </row>
    <row r="7135" spans="1:18" x14ac:dyDescent="0.3">
      <c r="A7135" s="35">
        <f t="shared" si="559"/>
        <v>44313</v>
      </c>
      <c r="B7135" s="36">
        <v>0.16666666666666666</v>
      </c>
      <c r="C7135">
        <v>10120</v>
      </c>
      <c r="D7135">
        <v>644</v>
      </c>
      <c r="E7135" s="49">
        <f t="shared" si="557"/>
        <v>9.8083289463400086E-2</v>
      </c>
      <c r="F7135" s="49">
        <f t="shared" si="558"/>
        <v>0.13061718433187797</v>
      </c>
      <c r="G7135">
        <v>0</v>
      </c>
      <c r="H7135" s="51">
        <f>G7135/'Parc électrique'!$C$24</f>
        <v>0</v>
      </c>
      <c r="I7135" s="14">
        <v>932</v>
      </c>
      <c r="J7135" s="14">
        <v>525</v>
      </c>
      <c r="K7135" s="14">
        <v>0</v>
      </c>
      <c r="L7135" s="14">
        <v>277</v>
      </c>
      <c r="M7135" s="14">
        <f>C7135-SUM(D7135:L7135)</f>
        <v>7741.7712995262045</v>
      </c>
      <c r="P7135" s="49">
        <f>D7136/('Parc électrique'!$C$22+'Parc électrique'!$C$23)</f>
        <v>0.1015625</v>
      </c>
      <c r="Q7135" s="49">
        <f t="shared" si="555"/>
        <v>9.8997108930450398E-2</v>
      </c>
      <c r="R7135" s="49">
        <f t="shared" si="556"/>
        <v>0.13183411462068428</v>
      </c>
    </row>
    <row r="7136" spans="1:18" x14ac:dyDescent="0.3">
      <c r="A7136" s="35">
        <f t="shared" si="559"/>
        <v>44313</v>
      </c>
      <c r="B7136" s="36">
        <v>0.20833333333333334</v>
      </c>
      <c r="C7136">
        <v>10667</v>
      </c>
      <c r="D7136">
        <v>650</v>
      </c>
      <c r="E7136" s="49">
        <f t="shared" si="557"/>
        <v>9.8997108930450398E-2</v>
      </c>
      <c r="F7136" s="49">
        <f t="shared" si="558"/>
        <v>0.13183411462068428</v>
      </c>
      <c r="G7136">
        <v>0</v>
      </c>
      <c r="H7136" s="51">
        <f>G7136/'Parc électrique'!$C$24</f>
        <v>0</v>
      </c>
      <c r="I7136" s="14">
        <v>932</v>
      </c>
      <c r="J7136" s="14">
        <v>3588</v>
      </c>
      <c r="K7136" s="14">
        <v>0</v>
      </c>
      <c r="L7136" s="14">
        <v>295</v>
      </c>
      <c r="M7136" s="14">
        <f>C7136-SUM(D7136:L7136)</f>
        <v>5201.7691687764491</v>
      </c>
      <c r="P7136" s="49">
        <f>D7137/('Parc électrique'!$C$22+'Parc électrique'!$C$23)</f>
        <v>0.10140625</v>
      </c>
      <c r="Q7136" s="49">
        <f t="shared" si="555"/>
        <v>9.8844805685942005E-2</v>
      </c>
      <c r="R7136" s="49">
        <f t="shared" si="556"/>
        <v>0.13163129290588321</v>
      </c>
    </row>
    <row r="7137" spans="1:18" x14ac:dyDescent="0.3">
      <c r="A7137" s="35">
        <f t="shared" si="559"/>
        <v>44313</v>
      </c>
      <c r="B7137" s="36">
        <v>0.25</v>
      </c>
      <c r="C7137">
        <v>11642</v>
      </c>
      <c r="D7137">
        <v>649</v>
      </c>
      <c r="E7137" s="49">
        <f t="shared" si="557"/>
        <v>9.8844805685942005E-2</v>
      </c>
      <c r="F7137" s="49">
        <f t="shared" si="558"/>
        <v>0.13163129290588321</v>
      </c>
      <c r="G7137">
        <v>2</v>
      </c>
      <c r="H7137" s="51">
        <f>G7137/'Parc électrique'!$C$24</f>
        <v>6.6666666666666664E-4</v>
      </c>
      <c r="I7137" s="14">
        <v>932</v>
      </c>
      <c r="J7137" s="14">
        <v>2002</v>
      </c>
      <c r="K7137" s="14">
        <v>0</v>
      </c>
      <c r="L7137" s="14">
        <v>315</v>
      </c>
      <c r="M7137" s="14">
        <f>C7137-SUM(D7137:L7137)</f>
        <v>7741.7688572347415</v>
      </c>
      <c r="P7137" s="49">
        <f>D7138/('Parc électrique'!$C$22+'Parc électrique'!$C$23)</f>
        <v>9.2812500000000006E-2</v>
      </c>
      <c r="Q7137" s="49">
        <f t="shared" si="555"/>
        <v>9.0468127237980825E-2</v>
      </c>
      <c r="R7137" s="49">
        <f t="shared" si="556"/>
        <v>0.12047609859182534</v>
      </c>
    </row>
    <row r="7138" spans="1:18" x14ac:dyDescent="0.3">
      <c r="A7138" s="35">
        <f t="shared" si="559"/>
        <v>44313</v>
      </c>
      <c r="B7138" s="36">
        <v>0.29166666666666669</v>
      </c>
      <c r="C7138">
        <v>12361</v>
      </c>
      <c r="D7138">
        <v>594</v>
      </c>
      <c r="E7138" s="49">
        <f t="shared" si="557"/>
        <v>9.0468127237980825E-2</v>
      </c>
      <c r="F7138" s="49">
        <f t="shared" si="558"/>
        <v>0.12047609859182534</v>
      </c>
      <c r="G7138">
        <v>113</v>
      </c>
      <c r="H7138" s="51">
        <f>G7138/'Parc électrique'!$C$24</f>
        <v>3.7666666666666668E-2</v>
      </c>
      <c r="I7138" s="14">
        <v>932</v>
      </c>
      <c r="J7138" s="14">
        <v>2660</v>
      </c>
      <c r="K7138" s="14">
        <v>0</v>
      </c>
      <c r="L7138" s="14">
        <v>320</v>
      </c>
      <c r="M7138" s="14">
        <f>C7138-SUM(D7138:L7138)</f>
        <v>7741.7513891075032</v>
      </c>
      <c r="P7138" s="49">
        <f>D7139/('Parc électrique'!$C$22+'Parc électrique'!$C$23)</f>
        <v>9.4531249999999997E-2</v>
      </c>
      <c r="Q7138" s="49">
        <f t="shared" si="555"/>
        <v>9.2143462927573055E-2</v>
      </c>
      <c r="R7138" s="49">
        <f t="shared" si="556"/>
        <v>0.12270713745463691</v>
      </c>
    </row>
    <row r="7139" spans="1:18" x14ac:dyDescent="0.3">
      <c r="A7139" s="35">
        <f t="shared" si="559"/>
        <v>44313</v>
      </c>
      <c r="B7139" s="36">
        <v>0.33333333333333331</v>
      </c>
      <c r="C7139">
        <v>12667</v>
      </c>
      <c r="D7139">
        <v>605</v>
      </c>
      <c r="E7139" s="49">
        <f t="shared" si="557"/>
        <v>9.2143462927573055E-2</v>
      </c>
      <c r="F7139" s="49">
        <f t="shared" si="558"/>
        <v>0.12270713745463691</v>
      </c>
      <c r="G7139">
        <v>519</v>
      </c>
      <c r="H7139" s="51">
        <f>G7139/'Parc électrique'!$C$24</f>
        <v>0.17299999999999999</v>
      </c>
      <c r="I7139" s="14">
        <v>932</v>
      </c>
      <c r="J7139" s="14">
        <v>2550</v>
      </c>
      <c r="K7139" s="14">
        <v>0</v>
      </c>
      <c r="L7139" s="14">
        <v>319</v>
      </c>
      <c r="M7139" s="14">
        <f>C7139-SUM(D7139:L7139)</f>
        <v>7741.6121493996179</v>
      </c>
      <c r="P7139" s="49">
        <f>D7140/('Parc électrique'!$C$22+'Parc électrique'!$C$23)</f>
        <v>0.1015625</v>
      </c>
      <c r="Q7139" s="49">
        <f t="shared" si="555"/>
        <v>9.8997108930450398E-2</v>
      </c>
      <c r="R7139" s="49">
        <f t="shared" si="556"/>
        <v>0.13183411462068428</v>
      </c>
    </row>
    <row r="7140" spans="1:18" x14ac:dyDescent="0.3">
      <c r="A7140" s="35">
        <f t="shared" si="559"/>
        <v>44313</v>
      </c>
      <c r="B7140" s="36">
        <v>0.375</v>
      </c>
      <c r="C7140">
        <v>12662</v>
      </c>
      <c r="D7140">
        <v>650</v>
      </c>
      <c r="E7140" s="49">
        <f t="shared" si="557"/>
        <v>9.8997108930450398E-2</v>
      </c>
      <c r="F7140" s="49">
        <f t="shared" si="558"/>
        <v>0.13183411462068428</v>
      </c>
      <c r="G7140">
        <v>1152</v>
      </c>
      <c r="H7140" s="51">
        <f>G7140/'Parc électrique'!$C$24</f>
        <v>0.38400000000000001</v>
      </c>
      <c r="I7140" s="14">
        <v>932</v>
      </c>
      <c r="J7140" s="14">
        <v>1871</v>
      </c>
      <c r="K7140" s="14">
        <v>0</v>
      </c>
      <c r="L7140" s="14">
        <v>315</v>
      </c>
      <c r="M7140" s="14">
        <f>C7140-SUM(D7140:L7140)</f>
        <v>7741.3851687764491</v>
      </c>
      <c r="P7140" s="49">
        <f>D7141/('Parc électrique'!$C$22+'Parc électrique'!$C$23)</f>
        <v>0.11031249999999999</v>
      </c>
      <c r="Q7140" s="49">
        <f t="shared" si="555"/>
        <v>0.10752609062291996</v>
      </c>
      <c r="R7140" s="49">
        <f t="shared" si="556"/>
        <v>0.14319213064954323</v>
      </c>
    </row>
    <row r="7141" spans="1:18" x14ac:dyDescent="0.3">
      <c r="A7141" s="35">
        <f t="shared" si="559"/>
        <v>44313</v>
      </c>
      <c r="B7141" s="36">
        <v>0.41666666666666669</v>
      </c>
      <c r="C7141">
        <v>12477</v>
      </c>
      <c r="D7141">
        <v>706</v>
      </c>
      <c r="E7141" s="49">
        <f t="shared" si="557"/>
        <v>0.10752609062291996</v>
      </c>
      <c r="F7141" s="49">
        <f t="shared" si="558"/>
        <v>0.14319213064954323</v>
      </c>
      <c r="G7141">
        <v>1649</v>
      </c>
      <c r="H7141" s="51">
        <f>G7141/'Parc électrique'!$C$24</f>
        <v>0.54966666666666664</v>
      </c>
      <c r="I7141" s="14">
        <v>932</v>
      </c>
      <c r="J7141" s="14">
        <v>3674</v>
      </c>
      <c r="K7141" s="14">
        <v>0</v>
      </c>
      <c r="L7141" s="14">
        <v>314</v>
      </c>
      <c r="M7141" s="14">
        <f>C7141-SUM(D7141:L7141)</f>
        <v>5201.1996151120602</v>
      </c>
      <c r="P7141" s="49">
        <f>D7142/('Parc électrique'!$C$22+'Parc électrique'!$C$23)</f>
        <v>0.10921875</v>
      </c>
      <c r="Q7141" s="49">
        <f t="shared" si="555"/>
        <v>0.10645996791136127</v>
      </c>
      <c r="R7141" s="49">
        <f t="shared" si="556"/>
        <v>0.14177237864593586</v>
      </c>
    </row>
    <row r="7142" spans="1:18" x14ac:dyDescent="0.3">
      <c r="A7142" s="35">
        <f t="shared" si="559"/>
        <v>44313</v>
      </c>
      <c r="B7142" s="36">
        <v>0.45833333333333331</v>
      </c>
      <c r="C7142">
        <v>12390</v>
      </c>
      <c r="D7142">
        <v>699</v>
      </c>
      <c r="E7142" s="49">
        <f t="shared" si="557"/>
        <v>0.10645996791136127</v>
      </c>
      <c r="F7142" s="49">
        <f t="shared" si="558"/>
        <v>0.14177237864593586</v>
      </c>
      <c r="G7142">
        <v>1902</v>
      </c>
      <c r="H7142" s="51">
        <f>G7142/'Parc électrique'!$C$24</f>
        <v>0.63400000000000001</v>
      </c>
      <c r="I7142" s="14">
        <v>932</v>
      </c>
      <c r="J7142" s="14">
        <v>800</v>
      </c>
      <c r="K7142" s="14">
        <v>0</v>
      </c>
      <c r="L7142" s="14">
        <v>315</v>
      </c>
      <c r="M7142" s="14">
        <f>C7142-SUM(D7142:L7142)</f>
        <v>7741.1177676534426</v>
      </c>
      <c r="P7142" s="49">
        <f>D7143/('Parc électrique'!$C$22+'Parc électrique'!$C$23)</f>
        <v>0.1128125</v>
      </c>
      <c r="Q7142" s="49">
        <f t="shared" si="555"/>
        <v>0.10996294253505413</v>
      </c>
      <c r="R7142" s="49">
        <f t="shared" si="556"/>
        <v>0.14643727808636009</v>
      </c>
    </row>
    <row r="7143" spans="1:18" x14ac:dyDescent="0.3">
      <c r="A7143" s="35">
        <f t="shared" si="559"/>
        <v>44313</v>
      </c>
      <c r="B7143" s="36">
        <v>0.5</v>
      </c>
      <c r="C7143">
        <v>12329</v>
      </c>
      <c r="D7143">
        <v>722</v>
      </c>
      <c r="E7143" s="49">
        <f t="shared" si="557"/>
        <v>0.10996294253505413</v>
      </c>
      <c r="F7143" s="49">
        <f t="shared" si="558"/>
        <v>0.14643727808636009</v>
      </c>
      <c r="G7143">
        <v>1992</v>
      </c>
      <c r="H7143" s="51">
        <f>G7143/'Parc électrique'!$C$24</f>
        <v>0.66400000000000003</v>
      </c>
      <c r="I7143" s="14">
        <v>932</v>
      </c>
      <c r="J7143" s="14">
        <v>3166</v>
      </c>
      <c r="K7143" s="14">
        <v>0</v>
      </c>
      <c r="L7143" s="14">
        <v>315</v>
      </c>
      <c r="M7143" s="14">
        <f>C7143-SUM(D7143:L7143)</f>
        <v>5201.0795997793784</v>
      </c>
      <c r="P7143" s="49">
        <f>D7144/('Parc électrique'!$C$22+'Parc électrique'!$C$23)</f>
        <v>0.12890625</v>
      </c>
      <c r="Q7143" s="49">
        <f t="shared" si="555"/>
        <v>0.12565017671941781</v>
      </c>
      <c r="R7143" s="49">
        <f t="shared" si="556"/>
        <v>0.1673279147108685</v>
      </c>
    </row>
    <row r="7144" spans="1:18" x14ac:dyDescent="0.3">
      <c r="A7144" s="35">
        <f t="shared" si="559"/>
        <v>44313</v>
      </c>
      <c r="B7144" s="36">
        <v>0.54166666666666663</v>
      </c>
      <c r="C7144">
        <v>12092</v>
      </c>
      <c r="D7144">
        <v>825</v>
      </c>
      <c r="E7144" s="49">
        <f t="shared" si="557"/>
        <v>0.12565017671941781</v>
      </c>
      <c r="F7144" s="49">
        <f t="shared" si="558"/>
        <v>0.1673279147108685</v>
      </c>
      <c r="G7144">
        <v>2068</v>
      </c>
      <c r="H7144" s="51">
        <f>G7144/'Parc électrique'!$C$24</f>
        <v>0.68933333333333335</v>
      </c>
      <c r="I7144" s="14">
        <v>932</v>
      </c>
      <c r="J7144" s="14">
        <v>2752</v>
      </c>
      <c r="K7144" s="14">
        <v>0</v>
      </c>
      <c r="L7144" s="14">
        <v>313</v>
      </c>
      <c r="M7144" s="14">
        <f>C7144-SUM(D7144:L7144)</f>
        <v>5201.0176885752371</v>
      </c>
      <c r="P7144" s="49">
        <f>D7145/('Parc électrique'!$C$22+'Parc électrique'!$C$23)</f>
        <v>0.14671875000000001</v>
      </c>
      <c r="Q7144" s="49">
        <f t="shared" si="555"/>
        <v>0.14301274659337374</v>
      </c>
      <c r="R7144" s="49">
        <f t="shared" si="556"/>
        <v>0.19044959019818852</v>
      </c>
    </row>
    <row r="7145" spans="1:18" x14ac:dyDescent="0.3">
      <c r="A7145" s="35">
        <f t="shared" si="559"/>
        <v>44313</v>
      </c>
      <c r="B7145" s="36">
        <v>0.58333333333333337</v>
      </c>
      <c r="C7145">
        <v>11757</v>
      </c>
      <c r="D7145">
        <v>939</v>
      </c>
      <c r="E7145" s="49">
        <f t="shared" si="557"/>
        <v>0.14301274659337374</v>
      </c>
      <c r="F7145" s="49">
        <f t="shared" si="558"/>
        <v>0.19044959019818852</v>
      </c>
      <c r="G7145">
        <v>2023</v>
      </c>
      <c r="H7145" s="51">
        <f>G7145/'Parc électrique'!$C$24</f>
        <v>0.67433333333333334</v>
      </c>
      <c r="I7145" s="14">
        <v>932</v>
      </c>
      <c r="J7145" s="14">
        <v>0</v>
      </c>
      <c r="K7145" s="14">
        <v>0</v>
      </c>
      <c r="L7145" s="14">
        <v>313</v>
      </c>
      <c r="M7145" s="14">
        <f>C7145-SUM(D7145:L7145)</f>
        <v>7548.9922043298748</v>
      </c>
      <c r="P7145" s="49">
        <f>D7146/('Parc électrique'!$C$22+'Parc électrique'!$C$23)</f>
        <v>0.18937499999999999</v>
      </c>
      <c r="Q7145" s="49">
        <f t="shared" si="555"/>
        <v>0.1845915323441629</v>
      </c>
      <c r="R7145" s="49">
        <f t="shared" si="556"/>
        <v>0.2458199183388759</v>
      </c>
    </row>
    <row r="7146" spans="1:18" x14ac:dyDescent="0.3">
      <c r="A7146" s="35">
        <f t="shared" si="559"/>
        <v>44313</v>
      </c>
      <c r="B7146" s="36">
        <v>0.625</v>
      </c>
      <c r="C7146">
        <v>11341</v>
      </c>
      <c r="D7146">
        <v>1212</v>
      </c>
      <c r="E7146" s="49">
        <f t="shared" si="557"/>
        <v>0.1845915323441629</v>
      </c>
      <c r="F7146" s="49">
        <f t="shared" si="558"/>
        <v>0.2458199183388759</v>
      </c>
      <c r="G7146">
        <v>1928</v>
      </c>
      <c r="H7146" s="51">
        <f>G7146/'Parc électrique'!$C$24</f>
        <v>0.64266666666666672</v>
      </c>
      <c r="I7146" s="14">
        <v>932</v>
      </c>
      <c r="J7146" s="14">
        <v>1754</v>
      </c>
      <c r="K7146" s="14">
        <v>0</v>
      </c>
      <c r="L7146" s="14">
        <v>313</v>
      </c>
      <c r="M7146" s="14">
        <f>C7146-SUM(D7146:L7146)</f>
        <v>5200.9269218826503</v>
      </c>
      <c r="P7146" s="49">
        <f>D7147/('Parc électrique'!$C$22+'Parc électrique'!$C$23)</f>
        <v>0.19890625000000001</v>
      </c>
      <c r="Q7146" s="49">
        <f t="shared" si="555"/>
        <v>0.19388203025917439</v>
      </c>
      <c r="R7146" s="49">
        <f t="shared" si="556"/>
        <v>0.25819204294174014</v>
      </c>
    </row>
    <row r="7147" spans="1:18" x14ac:dyDescent="0.3">
      <c r="A7147" s="35">
        <f t="shared" si="559"/>
        <v>44313</v>
      </c>
      <c r="B7147" s="36">
        <v>0.66666666666666663</v>
      </c>
      <c r="C7147">
        <v>11091</v>
      </c>
      <c r="D7147">
        <v>1273</v>
      </c>
      <c r="E7147" s="49">
        <f t="shared" si="557"/>
        <v>0.19388203025917439</v>
      </c>
      <c r="F7147" s="49">
        <f t="shared" si="558"/>
        <v>0.25819204294174014</v>
      </c>
      <c r="G7147">
        <v>1742</v>
      </c>
      <c r="H7147" s="51">
        <f>G7147/'Parc électrique'!$C$24</f>
        <v>0.58066666666666666</v>
      </c>
      <c r="I7147" s="14">
        <v>932</v>
      </c>
      <c r="J7147" s="14">
        <v>0</v>
      </c>
      <c r="K7147" s="14">
        <v>0</v>
      </c>
      <c r="L7147" s="14">
        <v>311</v>
      </c>
      <c r="M7147" s="14">
        <f>C7147-SUM(D7147:L7147)</f>
        <v>6831.9672592601328</v>
      </c>
      <c r="P7147" s="49">
        <f>D7148/('Parc électrique'!$C$22+'Parc électrique'!$C$23)</f>
        <v>0.25296875000000002</v>
      </c>
      <c r="Q7147" s="49">
        <f t="shared" si="555"/>
        <v>0.24657895285907572</v>
      </c>
      <c r="R7147" s="49">
        <f t="shared" si="556"/>
        <v>0.32836835626290439</v>
      </c>
    </row>
    <row r="7148" spans="1:18" x14ac:dyDescent="0.3">
      <c r="A7148" s="35">
        <f t="shared" si="559"/>
        <v>44313</v>
      </c>
      <c r="B7148" s="36">
        <v>0.70833333333333337</v>
      </c>
      <c r="C7148">
        <v>11021</v>
      </c>
      <c r="D7148">
        <v>1619</v>
      </c>
      <c r="E7148" s="49">
        <f t="shared" si="557"/>
        <v>0.24657895285907572</v>
      </c>
      <c r="F7148" s="49">
        <f t="shared" si="558"/>
        <v>0.32836835626290439</v>
      </c>
      <c r="G7148">
        <v>1363</v>
      </c>
      <c r="H7148" s="51">
        <f>G7148/'Parc électrique'!$C$24</f>
        <v>0.45433333333333331</v>
      </c>
      <c r="I7148" s="14">
        <v>932</v>
      </c>
      <c r="J7148" s="14">
        <v>0</v>
      </c>
      <c r="K7148" s="14">
        <v>0</v>
      </c>
      <c r="L7148" s="14">
        <v>311</v>
      </c>
      <c r="M7148" s="14">
        <f>C7148-SUM(D7148:L7148)</f>
        <v>6794.970719357545</v>
      </c>
      <c r="P7148" s="49">
        <f>D7149/('Parc électrique'!$C$22+'Parc électrique'!$C$23)</f>
        <v>0.24203125</v>
      </c>
      <c r="Q7148" s="49">
        <f t="shared" si="555"/>
        <v>0.23591772574348871</v>
      </c>
      <c r="R7148" s="49">
        <f t="shared" si="556"/>
        <v>0.31417083622683067</v>
      </c>
    </row>
    <row r="7149" spans="1:18" x14ac:dyDescent="0.3">
      <c r="A7149" s="35">
        <f t="shared" si="559"/>
        <v>44313</v>
      </c>
      <c r="B7149" s="36">
        <v>0.75</v>
      </c>
      <c r="C7149">
        <v>11427</v>
      </c>
      <c r="D7149">
        <v>1549</v>
      </c>
      <c r="E7149" s="49">
        <f t="shared" si="557"/>
        <v>0.23591772574348871</v>
      </c>
      <c r="F7149" s="49">
        <f t="shared" si="558"/>
        <v>0.31417083622683067</v>
      </c>
      <c r="G7149">
        <v>802</v>
      </c>
      <c r="H7149" s="51">
        <f>G7149/'Parc électrique'!$C$24</f>
        <v>0.26733333333333331</v>
      </c>
      <c r="I7149" s="14">
        <v>932</v>
      </c>
      <c r="J7149" s="14">
        <v>2633</v>
      </c>
      <c r="K7149" s="14">
        <v>0</v>
      </c>
      <c r="L7149" s="14">
        <v>309</v>
      </c>
      <c r="M7149" s="14">
        <f>C7149-SUM(D7149:L7149)</f>
        <v>5201.1825781046964</v>
      </c>
      <c r="P7149" s="49">
        <f>D7150/('Parc électrique'!$C$22+'Parc électrique'!$C$23)</f>
        <v>0.199375</v>
      </c>
      <c r="Q7149" s="49">
        <f t="shared" si="555"/>
        <v>0.19433893999269955</v>
      </c>
      <c r="R7149" s="49">
        <f t="shared" si="556"/>
        <v>0.2588005080861433</v>
      </c>
    </row>
    <row r="7150" spans="1:18" x14ac:dyDescent="0.3">
      <c r="A7150" s="35">
        <f t="shared" si="559"/>
        <v>44313</v>
      </c>
      <c r="B7150" s="36">
        <v>0.79166666666666663</v>
      </c>
      <c r="C7150">
        <v>11633</v>
      </c>
      <c r="D7150">
        <v>1276</v>
      </c>
      <c r="E7150" s="49">
        <f t="shared" si="557"/>
        <v>0.19433893999269955</v>
      </c>
      <c r="F7150" s="49">
        <f t="shared" si="558"/>
        <v>0.2588005080861433</v>
      </c>
      <c r="G7150">
        <v>299</v>
      </c>
      <c r="H7150" s="51">
        <f>G7150/'Parc électrique'!$C$24</f>
        <v>9.9666666666666667E-2</v>
      </c>
      <c r="I7150" s="14">
        <v>932</v>
      </c>
      <c r="J7150" s="14">
        <v>1081</v>
      </c>
      <c r="K7150" s="14">
        <v>0</v>
      </c>
      <c r="L7150" s="14">
        <v>303</v>
      </c>
      <c r="M7150" s="14">
        <f>C7150-SUM(D7150:L7150)</f>
        <v>7741.4471938852548</v>
      </c>
      <c r="P7150" s="49">
        <f>D7151/('Parc électrique'!$C$22+'Parc électrique'!$C$23)</f>
        <v>0.13843749999999999</v>
      </c>
      <c r="Q7150" s="49">
        <f t="shared" si="555"/>
        <v>0.1349406746344293</v>
      </c>
      <c r="R7150" s="49">
        <f t="shared" si="556"/>
        <v>0.17970003931373271</v>
      </c>
    </row>
    <row r="7151" spans="1:18" x14ac:dyDescent="0.3">
      <c r="A7151" s="35">
        <f t="shared" si="559"/>
        <v>44313</v>
      </c>
      <c r="B7151" s="36">
        <v>0.83333333333333337</v>
      </c>
      <c r="C7151">
        <v>11197</v>
      </c>
      <c r="D7151">
        <v>886</v>
      </c>
      <c r="E7151" s="49">
        <f t="shared" si="557"/>
        <v>0.1349406746344293</v>
      </c>
      <c r="F7151" s="49">
        <f t="shared" si="558"/>
        <v>0.17970003931373271</v>
      </c>
      <c r="G7151">
        <v>47</v>
      </c>
      <c r="H7151" s="51">
        <f>G7151/'Parc électrique'!$C$24</f>
        <v>1.5666666666666666E-2</v>
      </c>
      <c r="I7151" s="14">
        <v>932</v>
      </c>
      <c r="J7151" s="14">
        <v>3786</v>
      </c>
      <c r="K7151" s="14">
        <v>0</v>
      </c>
      <c r="L7151" s="14">
        <v>300</v>
      </c>
      <c r="M7151" s="14">
        <f>C7151-SUM(D7151:L7151)</f>
        <v>5245.6696926193854</v>
      </c>
      <c r="P7151" s="49">
        <f>D7152/('Parc électrique'!$C$22+'Parc électrique'!$C$23)</f>
        <v>0.10796875</v>
      </c>
      <c r="Q7151" s="49">
        <f t="shared" si="555"/>
        <v>0.10524154195529418</v>
      </c>
      <c r="R7151" s="49">
        <f t="shared" si="556"/>
        <v>0.14014980492752743</v>
      </c>
    </row>
    <row r="7152" spans="1:18" x14ac:dyDescent="0.3">
      <c r="A7152" s="35">
        <f t="shared" si="559"/>
        <v>44313</v>
      </c>
      <c r="B7152" s="36">
        <v>0.875</v>
      </c>
      <c r="C7152">
        <v>11105</v>
      </c>
      <c r="D7152">
        <v>691</v>
      </c>
      <c r="E7152" s="49">
        <f t="shared" si="557"/>
        <v>0.10524154195529418</v>
      </c>
      <c r="F7152" s="49">
        <f t="shared" si="558"/>
        <v>0.14014980492752743</v>
      </c>
      <c r="G7152">
        <v>0</v>
      </c>
      <c r="H7152" s="51">
        <f>G7152/'Parc électrique'!$C$24</f>
        <v>0</v>
      </c>
      <c r="I7152" s="14">
        <v>932</v>
      </c>
      <c r="J7152" s="14">
        <v>1444</v>
      </c>
      <c r="K7152" s="14">
        <v>0</v>
      </c>
      <c r="L7152" s="14">
        <v>296</v>
      </c>
      <c r="M7152" s="14">
        <f>C7152-SUM(D7152:L7152)</f>
        <v>7741.7546086531174</v>
      </c>
      <c r="P7152" s="49">
        <f>D7153/('Parc électrique'!$C$22+'Parc électrique'!$C$23)</f>
        <v>8.2343749999999993E-2</v>
      </c>
      <c r="Q7152" s="49">
        <f t="shared" si="555"/>
        <v>8.0263809855919008E-2</v>
      </c>
      <c r="R7152" s="49">
        <f t="shared" si="556"/>
        <v>0.10688704370015478</v>
      </c>
    </row>
    <row r="7153" spans="1:18" x14ac:dyDescent="0.3">
      <c r="A7153" s="35">
        <f t="shared" si="559"/>
        <v>44313</v>
      </c>
      <c r="B7153" s="36">
        <v>0.91666666666666663</v>
      </c>
      <c r="C7153">
        <v>11363</v>
      </c>
      <c r="D7153">
        <v>527</v>
      </c>
      <c r="E7153" s="49">
        <f t="shared" si="557"/>
        <v>8.0263809855919008E-2</v>
      </c>
      <c r="F7153" s="49">
        <f t="shared" si="558"/>
        <v>0.10688704370015478</v>
      </c>
      <c r="G7153">
        <v>0</v>
      </c>
      <c r="H7153" s="51">
        <f>G7153/'Parc électrique'!$C$24</f>
        <v>0</v>
      </c>
      <c r="I7153" s="14">
        <v>932</v>
      </c>
      <c r="J7153" s="14">
        <v>1868</v>
      </c>
      <c r="K7153" s="14">
        <v>0</v>
      </c>
      <c r="L7153" s="14">
        <v>294</v>
      </c>
      <c r="M7153" s="14">
        <f>C7153-SUM(D7153:L7153)</f>
        <v>7741.812849146444</v>
      </c>
      <c r="P7153" s="49">
        <f>D7154/('Parc électrique'!$C$22+'Parc électrique'!$C$23)</f>
        <v>8.3125000000000004E-2</v>
      </c>
      <c r="Q7153" s="49">
        <f t="shared" si="555"/>
        <v>8.1025326078460941E-2</v>
      </c>
      <c r="R7153" s="49">
        <f t="shared" si="556"/>
        <v>0.10790115227416007</v>
      </c>
    </row>
    <row r="7154" spans="1:18" x14ac:dyDescent="0.3">
      <c r="A7154" s="35">
        <f t="shared" si="559"/>
        <v>44313</v>
      </c>
      <c r="B7154" s="36">
        <v>0.95833333333333337</v>
      </c>
      <c r="C7154">
        <v>11538</v>
      </c>
      <c r="D7154">
        <v>532</v>
      </c>
      <c r="E7154" s="49">
        <f t="shared" si="557"/>
        <v>8.1025326078460941E-2</v>
      </c>
      <c r="F7154" s="49">
        <f t="shared" si="558"/>
        <v>0.10790115227416007</v>
      </c>
      <c r="G7154">
        <v>0</v>
      </c>
      <c r="H7154" s="51">
        <f>G7154/'Parc électrique'!$C$24</f>
        <v>0</v>
      </c>
      <c r="I7154" s="14">
        <v>932</v>
      </c>
      <c r="J7154" s="14">
        <v>2056</v>
      </c>
      <c r="K7154" s="14">
        <v>0</v>
      </c>
      <c r="L7154" s="14">
        <v>276</v>
      </c>
      <c r="M7154" s="14">
        <f>C7154-SUM(D7154:L7154)</f>
        <v>7741.8110735216469</v>
      </c>
      <c r="P7154" s="49">
        <f>D7155/('Parc électrique'!$C$22+'Parc électrique'!$C$23)</f>
        <v>9.1562500000000005E-2</v>
      </c>
      <c r="Q7154" s="49">
        <f t="shared" si="555"/>
        <v>8.9249701281913743E-2</v>
      </c>
      <c r="R7154" s="49">
        <f t="shared" si="556"/>
        <v>0.1188535248734169</v>
      </c>
    </row>
    <row r="7155" spans="1:18" x14ac:dyDescent="0.3">
      <c r="A7155" s="35">
        <f t="shared" si="559"/>
        <v>44314</v>
      </c>
      <c r="B7155" s="36">
        <v>0</v>
      </c>
      <c r="C7155">
        <v>11103</v>
      </c>
      <c r="D7155">
        <v>586</v>
      </c>
      <c r="E7155" s="49">
        <f t="shared" si="557"/>
        <v>8.9249701281913743E-2</v>
      </c>
      <c r="F7155" s="49">
        <f t="shared" si="558"/>
        <v>0.1188535248734169</v>
      </c>
      <c r="G7155">
        <v>0</v>
      </c>
      <c r="H7155" s="51">
        <f>G7155/'Parc électrique'!$C$24</f>
        <v>0</v>
      </c>
      <c r="I7155" s="14">
        <v>932</v>
      </c>
      <c r="J7155" s="14">
        <v>379</v>
      </c>
      <c r="K7155" s="14">
        <v>1200</v>
      </c>
      <c r="L7155" s="14">
        <v>264</v>
      </c>
      <c r="M7155" s="14">
        <f>C7155-SUM(D7155:L7155)</f>
        <v>7741.7918967738442</v>
      </c>
      <c r="P7155" s="49">
        <f>D7156/('Parc électrique'!$C$22+'Parc électrique'!$C$23)</f>
        <v>8.0156249999999998E-2</v>
      </c>
      <c r="Q7155" s="49">
        <f t="shared" si="555"/>
        <v>7.8131564432801615E-2</v>
      </c>
      <c r="R7155" s="49">
        <f t="shared" si="556"/>
        <v>0.10404753969294005</v>
      </c>
    </row>
    <row r="7156" spans="1:18" x14ac:dyDescent="0.3">
      <c r="A7156" s="35">
        <f t="shared" si="559"/>
        <v>44314</v>
      </c>
      <c r="B7156" s="36">
        <v>4.1666666666666664E-2</v>
      </c>
      <c r="C7156">
        <v>10818</v>
      </c>
      <c r="D7156">
        <v>513</v>
      </c>
      <c r="E7156" s="49">
        <f t="shared" si="557"/>
        <v>7.8131564432801615E-2</v>
      </c>
      <c r="F7156" s="49">
        <f t="shared" si="558"/>
        <v>0.10404753969294005</v>
      </c>
      <c r="G7156">
        <v>0</v>
      </c>
      <c r="H7156" s="51">
        <f>G7156/'Parc électrique'!$C$24</f>
        <v>0</v>
      </c>
      <c r="I7156" s="14">
        <v>932</v>
      </c>
      <c r="J7156" s="14">
        <v>167</v>
      </c>
      <c r="K7156" s="14">
        <v>1200</v>
      </c>
      <c r="L7156" s="14">
        <v>264</v>
      </c>
      <c r="M7156" s="14">
        <f>C7156-SUM(D7156:L7156)</f>
        <v>7741.8178208958743</v>
      </c>
      <c r="P7156" s="49">
        <f>D7157/('Parc électrique'!$C$22+'Parc électrique'!$C$23)</f>
        <v>0.105</v>
      </c>
      <c r="Q7156" s="49">
        <f t="shared" si="555"/>
        <v>0.10234778030963486</v>
      </c>
      <c r="R7156" s="49">
        <f t="shared" si="556"/>
        <v>0.13629619234630744</v>
      </c>
    </row>
    <row r="7157" spans="1:18" x14ac:dyDescent="0.3">
      <c r="A7157" s="35">
        <f t="shared" si="559"/>
        <v>44314</v>
      </c>
      <c r="B7157" s="36">
        <v>8.3333333333333329E-2</v>
      </c>
      <c r="C7157">
        <v>10604</v>
      </c>
      <c r="D7157">
        <v>672</v>
      </c>
      <c r="E7157" s="49">
        <f t="shared" si="557"/>
        <v>0.10234778030963486</v>
      </c>
      <c r="F7157" s="49">
        <f t="shared" si="558"/>
        <v>0.13629619234630744</v>
      </c>
      <c r="G7157">
        <v>0</v>
      </c>
      <c r="H7157" s="51">
        <f>G7157/'Parc électrique'!$C$24</f>
        <v>0</v>
      </c>
      <c r="I7157" s="14">
        <v>932</v>
      </c>
      <c r="J7157" s="14">
        <v>1569</v>
      </c>
      <c r="K7157" s="14">
        <v>0</v>
      </c>
      <c r="L7157" s="14">
        <v>264</v>
      </c>
      <c r="M7157" s="14">
        <f>C7157-SUM(D7157:L7157)</f>
        <v>7166.7613560273439</v>
      </c>
      <c r="P7157" s="49">
        <f>D7158/('Parc électrique'!$C$22+'Parc électrique'!$C$23)</f>
        <v>0.11984375</v>
      </c>
      <c r="Q7157" s="49">
        <f t="shared" si="555"/>
        <v>0.11681658853793146</v>
      </c>
      <c r="R7157" s="49">
        <f t="shared" si="556"/>
        <v>0.15556425525240744</v>
      </c>
    </row>
    <row r="7158" spans="1:18" x14ac:dyDescent="0.3">
      <c r="A7158" s="35">
        <f t="shared" si="559"/>
        <v>44314</v>
      </c>
      <c r="B7158" s="36">
        <v>0.125</v>
      </c>
      <c r="C7158">
        <v>10259</v>
      </c>
      <c r="D7158">
        <v>767</v>
      </c>
      <c r="E7158" s="49">
        <f t="shared" si="557"/>
        <v>0.11681658853793146</v>
      </c>
      <c r="F7158" s="49">
        <f t="shared" si="558"/>
        <v>0.15556425525240744</v>
      </c>
      <c r="G7158">
        <v>0</v>
      </c>
      <c r="H7158" s="51">
        <f>G7158/'Parc électrique'!$C$24</f>
        <v>0</v>
      </c>
      <c r="I7158" s="14">
        <v>932</v>
      </c>
      <c r="J7158" s="14">
        <v>551</v>
      </c>
      <c r="K7158" s="14">
        <v>0</v>
      </c>
      <c r="L7158" s="14">
        <v>267</v>
      </c>
      <c r="M7158" s="14">
        <f>C7158-SUM(D7158:L7158)</f>
        <v>7741.7276191562096</v>
      </c>
      <c r="P7158" s="49">
        <f>D7159/('Parc électrique'!$C$22+'Parc électrique'!$C$23)</f>
        <v>0.166875</v>
      </c>
      <c r="Q7158" s="49">
        <f t="shared" si="555"/>
        <v>0.16265986513495542</v>
      </c>
      <c r="R7158" s="49">
        <f t="shared" si="556"/>
        <v>0.21661359140752431</v>
      </c>
    </row>
    <row r="7159" spans="1:18" x14ac:dyDescent="0.3">
      <c r="A7159" s="35">
        <f t="shared" si="559"/>
        <v>44314</v>
      </c>
      <c r="B7159" s="36">
        <v>0.16666666666666666</v>
      </c>
      <c r="C7159">
        <v>10217</v>
      </c>
      <c r="D7159">
        <v>1068</v>
      </c>
      <c r="E7159" s="49">
        <f t="shared" si="557"/>
        <v>0.16265986513495542</v>
      </c>
      <c r="F7159" s="49">
        <f t="shared" si="558"/>
        <v>0.21661359140752431</v>
      </c>
      <c r="G7159">
        <v>0</v>
      </c>
      <c r="H7159" s="51">
        <f>G7159/'Parc électrique'!$C$24</f>
        <v>0</v>
      </c>
      <c r="I7159" s="14">
        <v>932</v>
      </c>
      <c r="J7159" s="14">
        <v>1569</v>
      </c>
      <c r="K7159" s="14">
        <v>0</v>
      </c>
      <c r="L7159" s="14">
        <v>276</v>
      </c>
      <c r="M7159" s="14">
        <f>C7159-SUM(D7159:L7159)</f>
        <v>6371.6207265434577</v>
      </c>
      <c r="P7159" s="49">
        <f>D7160/('Parc électrique'!$C$22+'Parc électrique'!$C$23)</f>
        <v>0.20140625000000001</v>
      </c>
      <c r="Q7159" s="49">
        <f t="shared" si="555"/>
        <v>0.19631888217130855</v>
      </c>
      <c r="R7159" s="49">
        <f t="shared" si="556"/>
        <v>0.26143719037855701</v>
      </c>
    </row>
    <row r="7160" spans="1:18" x14ac:dyDescent="0.3">
      <c r="A7160" s="35">
        <f t="shared" si="559"/>
        <v>44314</v>
      </c>
      <c r="B7160" s="36">
        <v>0.20833333333333334</v>
      </c>
      <c r="C7160">
        <v>10762</v>
      </c>
      <c r="D7160">
        <v>1289</v>
      </c>
      <c r="E7160" s="49">
        <f t="shared" si="557"/>
        <v>0.19631888217130855</v>
      </c>
      <c r="F7160" s="49">
        <f t="shared" si="558"/>
        <v>0.26143719037855701</v>
      </c>
      <c r="G7160">
        <v>0</v>
      </c>
      <c r="H7160" s="51">
        <f>G7160/'Parc électrique'!$C$24</f>
        <v>0</v>
      </c>
      <c r="I7160" s="14">
        <v>932</v>
      </c>
      <c r="J7160" s="14">
        <v>0</v>
      </c>
      <c r="K7160" s="14">
        <v>505</v>
      </c>
      <c r="L7160" s="14">
        <v>294</v>
      </c>
      <c r="M7160" s="14">
        <f>C7160-SUM(D7160:L7160)</f>
        <v>7741.5422439274498</v>
      </c>
      <c r="P7160" s="49">
        <f>D7161/('Parc électrique'!$C$22+'Parc électrique'!$C$23)</f>
        <v>0.22625000000000001</v>
      </c>
      <c r="Q7160" s="49">
        <f t="shared" si="555"/>
        <v>0.22053509804814181</v>
      </c>
      <c r="R7160" s="49">
        <f t="shared" si="556"/>
        <v>0.29368584303192435</v>
      </c>
    </row>
    <row r="7161" spans="1:18" x14ac:dyDescent="0.3">
      <c r="A7161" s="35">
        <f t="shared" si="559"/>
        <v>44314</v>
      </c>
      <c r="B7161" s="36">
        <v>0.25</v>
      </c>
      <c r="C7161">
        <v>11735</v>
      </c>
      <c r="D7161">
        <v>1448</v>
      </c>
      <c r="E7161" s="49">
        <f t="shared" si="557"/>
        <v>0.22053509804814181</v>
      </c>
      <c r="F7161" s="49">
        <f t="shared" si="558"/>
        <v>0.29368584303192435</v>
      </c>
      <c r="G7161">
        <v>4</v>
      </c>
      <c r="H7161" s="51">
        <f>G7161/'Parc électrique'!$C$24</f>
        <v>1.3333333333333333E-3</v>
      </c>
      <c r="I7161" s="14">
        <v>932</v>
      </c>
      <c r="J7161" s="14">
        <v>1038</v>
      </c>
      <c r="K7161" s="14">
        <v>257</v>
      </c>
      <c r="L7161" s="14">
        <v>314</v>
      </c>
      <c r="M7161" s="14">
        <f>C7161-SUM(D7161:L7161)</f>
        <v>7741.4844457255867</v>
      </c>
      <c r="P7161" s="49">
        <f>D7162/('Parc électrique'!$C$22+'Parc électrique'!$C$23)</f>
        <v>0.2603125</v>
      </c>
      <c r="Q7161" s="49">
        <f t="shared" si="555"/>
        <v>0.25373720535096977</v>
      </c>
      <c r="R7161" s="49">
        <f t="shared" si="556"/>
        <v>0.33790097685855386</v>
      </c>
    </row>
    <row r="7162" spans="1:18" x14ac:dyDescent="0.3">
      <c r="A7162" s="35">
        <f t="shared" si="559"/>
        <v>44314</v>
      </c>
      <c r="B7162" s="36">
        <v>0.29166666666666669</v>
      </c>
      <c r="C7162">
        <v>12453</v>
      </c>
      <c r="D7162">
        <v>1666</v>
      </c>
      <c r="E7162" s="49">
        <f t="shared" si="557"/>
        <v>0.25373720535096977</v>
      </c>
      <c r="F7162" s="49">
        <f t="shared" si="558"/>
        <v>0.33790097685855386</v>
      </c>
      <c r="G7162">
        <v>129</v>
      </c>
      <c r="H7162" s="51">
        <f>G7162/'Parc électrique'!$C$24</f>
        <v>4.2999999999999997E-2</v>
      </c>
      <c r="I7162" s="14">
        <v>932</v>
      </c>
      <c r="J7162" s="14">
        <v>1569</v>
      </c>
      <c r="K7162" s="14">
        <v>96</v>
      </c>
      <c r="L7162" s="14">
        <v>318</v>
      </c>
      <c r="M7162" s="14">
        <f>C7162-SUM(D7162:L7162)</f>
        <v>7742.3653618177905</v>
      </c>
      <c r="P7162" s="49">
        <f>D7163/('Parc électrique'!$C$22+'Parc électrique'!$C$23)</f>
        <v>0.34343750000000001</v>
      </c>
      <c r="Q7162" s="49">
        <f t="shared" si="555"/>
        <v>0.33476253142943069</v>
      </c>
      <c r="R7162" s="49">
        <f t="shared" si="556"/>
        <v>0.44580212913271389</v>
      </c>
    </row>
    <row r="7163" spans="1:18" x14ac:dyDescent="0.3">
      <c r="A7163" s="35">
        <f t="shared" si="559"/>
        <v>44314</v>
      </c>
      <c r="B7163" s="36">
        <v>0.33333333333333331</v>
      </c>
      <c r="C7163">
        <v>12751</v>
      </c>
      <c r="D7163">
        <v>2198</v>
      </c>
      <c r="E7163" s="49">
        <f t="shared" si="557"/>
        <v>0.33476253142943069</v>
      </c>
      <c r="F7163" s="49">
        <f t="shared" si="558"/>
        <v>0.44580212913271389</v>
      </c>
      <c r="G7163">
        <v>584</v>
      </c>
      <c r="H7163" s="51">
        <f>G7163/'Parc électrique'!$C$24</f>
        <v>0.19466666666666665</v>
      </c>
      <c r="I7163" s="14">
        <v>932</v>
      </c>
      <c r="J7163" s="14">
        <v>0</v>
      </c>
      <c r="K7163" s="14">
        <v>977</v>
      </c>
      <c r="L7163" s="14">
        <v>318</v>
      </c>
      <c r="M7163" s="14">
        <f>C7163-SUM(D7163:L7163)</f>
        <v>7741.0247686727707</v>
      </c>
      <c r="P7163" s="49">
        <f>D7164/('Parc électrique'!$C$22+'Parc électrique'!$C$23)</f>
        <v>0.39015624999999998</v>
      </c>
      <c r="Q7163" s="49">
        <f t="shared" si="555"/>
        <v>0.38030120153743785</v>
      </c>
      <c r="R7163" s="49">
        <f t="shared" si="556"/>
        <v>0.50644582185822862</v>
      </c>
    </row>
    <row r="7164" spans="1:18" x14ac:dyDescent="0.3">
      <c r="A7164" s="35">
        <f t="shared" si="559"/>
        <v>44314</v>
      </c>
      <c r="B7164" s="36">
        <v>0.375</v>
      </c>
      <c r="C7164">
        <v>12704</v>
      </c>
      <c r="D7164">
        <v>2497</v>
      </c>
      <c r="E7164" s="49">
        <f t="shared" si="557"/>
        <v>0.38030120153743785</v>
      </c>
      <c r="F7164" s="49">
        <f t="shared" si="558"/>
        <v>0.50644582185822862</v>
      </c>
      <c r="G7164">
        <v>1275</v>
      </c>
      <c r="H7164" s="51">
        <f>G7164/'Parc électrique'!$C$24</f>
        <v>0.42499999999999999</v>
      </c>
      <c r="I7164" s="14">
        <v>932</v>
      </c>
      <c r="J7164" s="14">
        <v>0</v>
      </c>
      <c r="K7164" s="14">
        <v>0</v>
      </c>
      <c r="L7164" s="14">
        <v>314</v>
      </c>
      <c r="M7164" s="14">
        <f>C7164-SUM(D7164:L7164)</f>
        <v>7684.6882529766044</v>
      </c>
      <c r="P7164" s="49">
        <f>D7165/('Parc électrique'!$C$22+'Parc électrique'!$C$23)</f>
        <v>0.43234375000000003</v>
      </c>
      <c r="Q7164" s="49">
        <f t="shared" si="555"/>
        <v>0.42142307755470193</v>
      </c>
      <c r="R7164" s="49">
        <f t="shared" si="556"/>
        <v>0.561207684854513</v>
      </c>
    </row>
    <row r="7165" spans="1:18" x14ac:dyDescent="0.3">
      <c r="A7165" s="35">
        <f t="shared" si="559"/>
        <v>44314</v>
      </c>
      <c r="B7165" s="36">
        <v>0.41666666666666669</v>
      </c>
      <c r="C7165">
        <v>12452</v>
      </c>
      <c r="D7165">
        <v>2767</v>
      </c>
      <c r="E7165" s="49">
        <f t="shared" si="557"/>
        <v>0.42142307755470193</v>
      </c>
      <c r="F7165" s="49">
        <f t="shared" si="558"/>
        <v>0.561207684854513</v>
      </c>
      <c r="G7165">
        <v>1803</v>
      </c>
      <c r="H7165" s="51">
        <f>G7165/'Parc électrique'!$C$24</f>
        <v>0.60099999999999998</v>
      </c>
      <c r="I7165" s="14">
        <v>932</v>
      </c>
      <c r="J7165" s="14">
        <v>1569</v>
      </c>
      <c r="K7165" s="14">
        <v>0</v>
      </c>
      <c r="L7165" s="14">
        <v>313</v>
      </c>
      <c r="M7165" s="14">
        <f>C7165-SUM(D7165:L7165)</f>
        <v>5066.4163692375905</v>
      </c>
      <c r="P7165" s="49">
        <f>D7166/('Parc électrique'!$C$22+'Parc électrique'!$C$23)</f>
        <v>0.49312499999999998</v>
      </c>
      <c r="Q7165" s="49">
        <f t="shared" si="555"/>
        <v>0.48066903966846375</v>
      </c>
      <c r="R7165" s="49">
        <f t="shared" si="556"/>
        <v>0.64010533191212238</v>
      </c>
    </row>
    <row r="7166" spans="1:18" x14ac:dyDescent="0.3">
      <c r="A7166" s="35">
        <f t="shared" si="559"/>
        <v>44314</v>
      </c>
      <c r="B7166" s="36">
        <v>0.45833333333333331</v>
      </c>
      <c r="C7166">
        <v>12259</v>
      </c>
      <c r="D7166">
        <v>3156</v>
      </c>
      <c r="E7166" s="49">
        <f t="shared" si="557"/>
        <v>0.48066903966846375</v>
      </c>
      <c r="F7166" s="49">
        <f t="shared" si="558"/>
        <v>0.64010533191212238</v>
      </c>
      <c r="G7166">
        <v>2186</v>
      </c>
      <c r="H7166" s="51">
        <f>G7166/'Parc électrique'!$C$24</f>
        <v>0.72866666666666668</v>
      </c>
      <c r="I7166" s="14">
        <v>932</v>
      </c>
      <c r="J7166" s="14">
        <v>709</v>
      </c>
      <c r="K7166" s="14">
        <v>0</v>
      </c>
      <c r="L7166" s="14">
        <v>314</v>
      </c>
      <c r="M7166" s="14">
        <f>C7166-SUM(D7166:L7166)</f>
        <v>4960.1505589617527</v>
      </c>
      <c r="P7166" s="49">
        <f>D7167/('Parc électrique'!$C$22+'Parc électrique'!$C$23)</f>
        <v>0.50453124999999999</v>
      </c>
      <c r="Q7166" s="49">
        <f t="shared" si="555"/>
        <v>0.49178717651757586</v>
      </c>
      <c r="R7166" s="49">
        <f t="shared" si="556"/>
        <v>0.65491131709259931</v>
      </c>
    </row>
    <row r="7167" spans="1:18" x14ac:dyDescent="0.3">
      <c r="A7167" s="35">
        <f t="shared" si="559"/>
        <v>44314</v>
      </c>
      <c r="B7167" s="36">
        <v>0.5</v>
      </c>
      <c r="C7167">
        <v>12062</v>
      </c>
      <c r="D7167">
        <v>3229</v>
      </c>
      <c r="E7167" s="49">
        <f t="shared" si="557"/>
        <v>0.49178717651757586</v>
      </c>
      <c r="F7167" s="49">
        <f t="shared" si="558"/>
        <v>0.65491131709259931</v>
      </c>
      <c r="G7167">
        <v>2387</v>
      </c>
      <c r="H7167" s="51">
        <f>G7167/'Parc électrique'!$C$24</f>
        <v>0.79566666666666663</v>
      </c>
      <c r="I7167" s="14">
        <v>932</v>
      </c>
      <c r="J7167" s="14">
        <v>0</v>
      </c>
      <c r="K7167" s="14">
        <v>0</v>
      </c>
      <c r="L7167" s="14">
        <v>313</v>
      </c>
      <c r="M7167" s="14">
        <f>C7167-SUM(D7167:L7167)</f>
        <v>5199.0576348397226</v>
      </c>
      <c r="P7167" s="49">
        <f>D7168/('Parc électrique'!$C$22+'Parc électrique'!$C$23)</f>
        <v>0.54093749999999996</v>
      </c>
      <c r="Q7167" s="49">
        <f t="shared" si="555"/>
        <v>0.52727383248802961</v>
      </c>
      <c r="R7167" s="49">
        <f t="shared" si="556"/>
        <v>0.70216877664124444</v>
      </c>
    </row>
    <row r="7168" spans="1:18" x14ac:dyDescent="0.3">
      <c r="A7168" s="35">
        <f t="shared" si="559"/>
        <v>44314</v>
      </c>
      <c r="B7168" s="36">
        <v>0.54166666666666663</v>
      </c>
      <c r="C7168">
        <v>11719</v>
      </c>
      <c r="D7168">
        <v>3462</v>
      </c>
      <c r="E7168" s="49">
        <f t="shared" si="557"/>
        <v>0.52727383248802961</v>
      </c>
      <c r="F7168" s="49">
        <f t="shared" si="558"/>
        <v>0.70216877664124444</v>
      </c>
      <c r="G7168">
        <v>2495</v>
      </c>
      <c r="H7168" s="51">
        <f>G7168/'Parc électrique'!$C$24</f>
        <v>0.83166666666666667</v>
      </c>
      <c r="I7168" s="14">
        <v>932</v>
      </c>
      <c r="J7168" s="14">
        <v>0</v>
      </c>
      <c r="K7168" s="14">
        <v>-444</v>
      </c>
      <c r="L7168" s="14">
        <v>312</v>
      </c>
      <c r="M7168" s="14">
        <f>C7168-SUM(D7168:L7168)</f>
        <v>4959.9388907242037</v>
      </c>
      <c r="P7168" s="49">
        <f>D7169/('Parc électrique'!$C$22+'Parc électrique'!$C$23)</f>
        <v>0.56468750000000001</v>
      </c>
      <c r="Q7168" s="49">
        <f t="shared" si="555"/>
        <v>0.55042392565330422</v>
      </c>
      <c r="R7168" s="49">
        <f t="shared" si="556"/>
        <v>0.73299767729100462</v>
      </c>
    </row>
    <row r="7169" spans="1:18" x14ac:dyDescent="0.3">
      <c r="A7169" s="35">
        <f t="shared" si="559"/>
        <v>44314</v>
      </c>
      <c r="B7169" s="36">
        <v>0.58333333333333337</v>
      </c>
      <c r="C7169">
        <v>11305</v>
      </c>
      <c r="D7169">
        <v>3614</v>
      </c>
      <c r="E7169" s="49">
        <f t="shared" si="557"/>
        <v>0.55042392565330422</v>
      </c>
      <c r="F7169" s="49">
        <f t="shared" si="558"/>
        <v>0.73299767729100462</v>
      </c>
      <c r="G7169">
        <v>2391</v>
      </c>
      <c r="H7169" s="51">
        <f>G7169/'Parc électrique'!$C$24</f>
        <v>0.79700000000000004</v>
      </c>
      <c r="I7169" s="14">
        <v>932</v>
      </c>
      <c r="J7169" s="14">
        <v>0</v>
      </c>
      <c r="K7169" s="14">
        <v>-906</v>
      </c>
      <c r="L7169" s="14">
        <v>312</v>
      </c>
      <c r="M7169" s="14">
        <f>C7169-SUM(D7169:L7169)</f>
        <v>4959.9195783970563</v>
      </c>
      <c r="P7169" s="49">
        <f>D7170/('Parc électrique'!$C$22+'Parc électrique'!$C$23)</f>
        <v>0.58687500000000004</v>
      </c>
      <c r="Q7169" s="49">
        <f t="shared" si="555"/>
        <v>0.57205098637349494</v>
      </c>
      <c r="R7169" s="49">
        <f t="shared" si="556"/>
        <v>0.76179836079275409</v>
      </c>
    </row>
    <row r="7170" spans="1:18" x14ac:dyDescent="0.3">
      <c r="A7170" s="35">
        <f t="shared" si="559"/>
        <v>44314</v>
      </c>
      <c r="B7170" s="36">
        <v>0.625</v>
      </c>
      <c r="C7170">
        <v>10799</v>
      </c>
      <c r="D7170">
        <v>3756</v>
      </c>
      <c r="E7170" s="49">
        <f t="shared" si="557"/>
        <v>0.57205098637349494</v>
      </c>
      <c r="F7170" s="49">
        <f t="shared" si="558"/>
        <v>0.76179836079275409</v>
      </c>
      <c r="G7170">
        <v>2256</v>
      </c>
      <c r="H7170" s="51">
        <f>G7170/'Parc électrique'!$C$24</f>
        <v>0.752</v>
      </c>
      <c r="I7170" s="14">
        <v>932</v>
      </c>
      <c r="J7170" s="14">
        <v>0</v>
      </c>
      <c r="K7170" s="14">
        <v>-1200</v>
      </c>
      <c r="L7170" s="14">
        <v>311</v>
      </c>
      <c r="M7170" s="14">
        <f>C7170-SUM(D7170:L7170)</f>
        <v>4741.9141506528331</v>
      </c>
      <c r="P7170" s="49">
        <f>D7171/('Parc électrique'!$C$22+'Parc électrique'!$C$23)</f>
        <v>0.58640625000000002</v>
      </c>
      <c r="Q7170" s="49">
        <f t="shared" si="555"/>
        <v>0.57159407663996975</v>
      </c>
      <c r="R7170" s="49">
        <f t="shared" si="556"/>
        <v>0.76118989564835093</v>
      </c>
    </row>
    <row r="7171" spans="1:18" x14ac:dyDescent="0.3">
      <c r="A7171" s="35">
        <f t="shared" si="559"/>
        <v>44314</v>
      </c>
      <c r="B7171" s="36">
        <v>0.66666666666666663</v>
      </c>
      <c r="C7171">
        <v>10454</v>
      </c>
      <c r="D7171">
        <v>3753</v>
      </c>
      <c r="E7171" s="49">
        <f t="shared" si="557"/>
        <v>0.57159407663996975</v>
      </c>
      <c r="F7171" s="49">
        <f t="shared" si="558"/>
        <v>0.76118989564835093</v>
      </c>
      <c r="G7171">
        <v>1972</v>
      </c>
      <c r="H7171" s="51">
        <f>G7171/'Parc électrique'!$C$24</f>
        <v>0.65733333333333333</v>
      </c>
      <c r="I7171" s="14">
        <v>932</v>
      </c>
      <c r="J7171" s="14">
        <v>0</v>
      </c>
      <c r="K7171" s="14">
        <v>-1200</v>
      </c>
      <c r="L7171" s="14">
        <v>310</v>
      </c>
      <c r="M7171" s="14">
        <f>C7171-SUM(D7171:L7171)</f>
        <v>4685.0098826943786</v>
      </c>
      <c r="P7171" s="49">
        <f>D7172/('Parc électrique'!$C$22+'Parc électrique'!$C$23)</f>
        <v>0.60875000000000001</v>
      </c>
      <c r="Q7171" s="49">
        <f t="shared" ref="Q7171:Q7234" si="560">P7171/$T$3*$T$8</f>
        <v>0.5933734406046689</v>
      </c>
      <c r="R7171" s="49">
        <f t="shared" ref="R7171:R7234" si="561">P7171/$T$3*$T$4</f>
        <v>0.79019340086490153</v>
      </c>
    </row>
    <row r="7172" spans="1:18" x14ac:dyDescent="0.3">
      <c r="A7172" s="35">
        <f t="shared" si="559"/>
        <v>44314</v>
      </c>
      <c r="B7172" s="36">
        <v>0.70833333333333337</v>
      </c>
      <c r="C7172">
        <v>10321</v>
      </c>
      <c r="D7172">
        <v>3896</v>
      </c>
      <c r="E7172" s="49">
        <f t="shared" ref="E7172:E7235" si="562">P7171/$T$3*$T$8</f>
        <v>0.5933734406046689</v>
      </c>
      <c r="F7172" s="49">
        <f t="shared" ref="F7172:F7235" si="563">P7171/$T$3*$T$4</f>
        <v>0.79019340086490153</v>
      </c>
      <c r="G7172">
        <v>1523</v>
      </c>
      <c r="H7172" s="51">
        <f>G7172/'Parc électrique'!$C$24</f>
        <v>0.50766666666666671</v>
      </c>
      <c r="I7172" s="14">
        <v>932</v>
      </c>
      <c r="J7172" s="14">
        <v>0</v>
      </c>
      <c r="K7172" s="14">
        <v>-1200</v>
      </c>
      <c r="L7172" s="14">
        <v>310</v>
      </c>
      <c r="M7172" s="14">
        <f>C7172-SUM(D7172:L7172)</f>
        <v>4858.1087664918632</v>
      </c>
      <c r="P7172" s="49">
        <f>D7173/('Parc électrique'!$C$22+'Parc électrique'!$C$23)</f>
        <v>0.61624999999999996</v>
      </c>
      <c r="Q7172" s="49">
        <f t="shared" si="560"/>
        <v>0.60068399634107128</v>
      </c>
      <c r="R7172" s="49">
        <f t="shared" si="561"/>
        <v>0.79992884317535196</v>
      </c>
    </row>
    <row r="7173" spans="1:18" x14ac:dyDescent="0.3">
      <c r="A7173" s="35">
        <f t="shared" si="559"/>
        <v>44314</v>
      </c>
      <c r="B7173" s="36">
        <v>0.75</v>
      </c>
      <c r="C7173">
        <v>10663</v>
      </c>
      <c r="D7173">
        <v>3944</v>
      </c>
      <c r="E7173" s="49">
        <f t="shared" si="562"/>
        <v>0.60068399634107128</v>
      </c>
      <c r="F7173" s="49">
        <f t="shared" si="563"/>
        <v>0.79992884317535196</v>
      </c>
      <c r="G7173">
        <v>940</v>
      </c>
      <c r="H7173" s="51">
        <f>G7173/'Parc électrique'!$C$24</f>
        <v>0.31333333333333335</v>
      </c>
      <c r="I7173" s="14">
        <v>932</v>
      </c>
      <c r="J7173" s="14">
        <v>0</v>
      </c>
      <c r="K7173" s="14">
        <v>-342</v>
      </c>
      <c r="L7173" s="14">
        <v>307</v>
      </c>
      <c r="M7173" s="14">
        <f>C7173-SUM(D7173:L7173)</f>
        <v>4880.2860538271507</v>
      </c>
      <c r="P7173" s="49">
        <f>D7174/('Parc électrique'!$C$22+'Parc électrique'!$C$23)</f>
        <v>0.61312500000000003</v>
      </c>
      <c r="Q7173" s="49">
        <f t="shared" si="560"/>
        <v>0.5976379314509036</v>
      </c>
      <c r="R7173" s="49">
        <f t="shared" si="561"/>
        <v>0.79587240887933097</v>
      </c>
    </row>
    <row r="7174" spans="1:18" x14ac:dyDescent="0.3">
      <c r="A7174" s="35">
        <f t="shared" si="559"/>
        <v>44314</v>
      </c>
      <c r="B7174" s="36">
        <v>0.79166666666666663</v>
      </c>
      <c r="C7174">
        <v>10700</v>
      </c>
      <c r="D7174">
        <v>3924</v>
      </c>
      <c r="E7174" s="49">
        <f t="shared" si="562"/>
        <v>0.5976379314509036</v>
      </c>
      <c r="F7174" s="49">
        <f t="shared" si="563"/>
        <v>0.79587240887933097</v>
      </c>
      <c r="G7174">
        <v>366</v>
      </c>
      <c r="H7174" s="51">
        <f>G7174/'Parc électrique'!$C$24</f>
        <v>0.122</v>
      </c>
      <c r="I7174" s="14">
        <v>932</v>
      </c>
      <c r="J7174" s="14">
        <v>0</v>
      </c>
      <c r="K7174" s="14">
        <v>0</v>
      </c>
      <c r="L7174" s="14">
        <v>302</v>
      </c>
      <c r="M7174" s="14">
        <f>C7174-SUM(D7174:L7174)</f>
        <v>5174.4844896596687</v>
      </c>
      <c r="P7174" s="49">
        <f>D7175/('Parc électrique'!$C$22+'Parc électrique'!$C$23)</f>
        <v>0.5965625</v>
      </c>
      <c r="Q7174" s="49">
        <f t="shared" si="560"/>
        <v>0.58149378753301484</v>
      </c>
      <c r="R7174" s="49">
        <f t="shared" si="561"/>
        <v>0.77437330711041941</v>
      </c>
    </row>
    <row r="7175" spans="1:18" x14ac:dyDescent="0.3">
      <c r="A7175" s="35">
        <f t="shared" si="559"/>
        <v>44314</v>
      </c>
      <c r="B7175" s="36">
        <v>0.83333333333333337</v>
      </c>
      <c r="C7175">
        <v>10308</v>
      </c>
      <c r="D7175">
        <v>3818</v>
      </c>
      <c r="E7175" s="49">
        <f t="shared" si="562"/>
        <v>0.58149378753301484</v>
      </c>
      <c r="F7175" s="49">
        <f t="shared" si="563"/>
        <v>0.77437330711041941</v>
      </c>
      <c r="G7175">
        <v>54</v>
      </c>
      <c r="H7175" s="51">
        <f>G7175/'Parc électrique'!$C$24</f>
        <v>1.7999999999999999E-2</v>
      </c>
      <c r="I7175" s="14">
        <v>932</v>
      </c>
      <c r="J7175" s="14">
        <v>0</v>
      </c>
      <c r="K7175" s="14">
        <v>0</v>
      </c>
      <c r="L7175" s="14">
        <v>299</v>
      </c>
      <c r="M7175" s="14">
        <f>C7175-SUM(D7175:L7175)</f>
        <v>5203.6261329053559</v>
      </c>
      <c r="P7175" s="49">
        <f>D7176/('Parc électrique'!$C$22+'Parc électrique'!$C$23)</f>
        <v>0.60078125000000004</v>
      </c>
      <c r="Q7175" s="49">
        <f t="shared" si="560"/>
        <v>0.58560597513474122</v>
      </c>
      <c r="R7175" s="49">
        <f t="shared" si="561"/>
        <v>0.77984949341004783</v>
      </c>
    </row>
    <row r="7176" spans="1:18" x14ac:dyDescent="0.3">
      <c r="A7176" s="35">
        <f t="shared" si="559"/>
        <v>44314</v>
      </c>
      <c r="B7176" s="36">
        <v>0.875</v>
      </c>
      <c r="C7176">
        <v>10302</v>
      </c>
      <c r="D7176">
        <v>3845</v>
      </c>
      <c r="E7176" s="49">
        <f t="shared" si="562"/>
        <v>0.58560597513474122</v>
      </c>
      <c r="F7176" s="49">
        <f t="shared" si="563"/>
        <v>0.77984949341004783</v>
      </c>
      <c r="G7176">
        <v>0</v>
      </c>
      <c r="H7176" s="51">
        <f>G7176/'Parc électrique'!$C$24</f>
        <v>0</v>
      </c>
      <c r="I7176" s="14">
        <v>932</v>
      </c>
      <c r="J7176" s="14">
        <v>0</v>
      </c>
      <c r="K7176" s="14">
        <v>0</v>
      </c>
      <c r="L7176" s="14">
        <v>294</v>
      </c>
      <c r="M7176" s="14">
        <f>C7176-SUM(D7176:L7176)</f>
        <v>5229.6345445314546</v>
      </c>
      <c r="P7176" s="49">
        <f>D7177/('Parc électrique'!$C$22+'Parc électrique'!$C$23)</f>
        <v>0.58640625000000002</v>
      </c>
      <c r="Q7176" s="49">
        <f t="shared" si="560"/>
        <v>0.57159407663996975</v>
      </c>
      <c r="R7176" s="49">
        <f t="shared" si="561"/>
        <v>0.76118989564835093</v>
      </c>
    </row>
    <row r="7177" spans="1:18" x14ac:dyDescent="0.3">
      <c r="A7177" s="35">
        <f t="shared" si="559"/>
        <v>44314</v>
      </c>
      <c r="B7177" s="36">
        <v>0.91666666666666663</v>
      </c>
      <c r="C7177">
        <v>10497</v>
      </c>
      <c r="D7177">
        <v>3753</v>
      </c>
      <c r="E7177" s="49">
        <f t="shared" si="562"/>
        <v>0.57159407663996975</v>
      </c>
      <c r="F7177" s="49">
        <f t="shared" si="563"/>
        <v>0.76118989564835093</v>
      </c>
      <c r="G7177">
        <v>0</v>
      </c>
      <c r="H7177" s="51">
        <f>G7177/'Parc électrique'!$C$24</f>
        <v>0</v>
      </c>
      <c r="I7177" s="14">
        <v>932</v>
      </c>
      <c r="J7177" s="14">
        <v>0</v>
      </c>
      <c r="K7177" s="14">
        <v>0</v>
      </c>
      <c r="L7177" s="14">
        <v>292</v>
      </c>
      <c r="M7177" s="14">
        <f>C7177-SUM(D7177:L7177)</f>
        <v>5518.6672160277121</v>
      </c>
      <c r="P7177" s="49">
        <f>D7178/('Parc électrique'!$C$22+'Parc électrique'!$C$23)</f>
        <v>0.56140625</v>
      </c>
      <c r="Q7177" s="49">
        <f t="shared" si="560"/>
        <v>0.54722555751862811</v>
      </c>
      <c r="R7177" s="49">
        <f t="shared" si="561"/>
        <v>0.72873842128018251</v>
      </c>
    </row>
    <row r="7178" spans="1:18" x14ac:dyDescent="0.3">
      <c r="A7178" s="35">
        <f t="shared" si="559"/>
        <v>44314</v>
      </c>
      <c r="B7178" s="36">
        <v>0.95833333333333337</v>
      </c>
      <c r="C7178">
        <v>10619</v>
      </c>
      <c r="D7178">
        <v>3593</v>
      </c>
      <c r="E7178" s="49">
        <f t="shared" si="562"/>
        <v>0.54722555751862811</v>
      </c>
      <c r="F7178" s="49">
        <f t="shared" si="563"/>
        <v>0.72873842128018251</v>
      </c>
      <c r="G7178">
        <v>0</v>
      </c>
      <c r="H7178" s="51">
        <f>G7178/'Parc électrique'!$C$24</f>
        <v>0</v>
      </c>
      <c r="I7178" s="14">
        <v>932</v>
      </c>
      <c r="J7178" s="14">
        <v>858</v>
      </c>
      <c r="K7178" s="14">
        <v>0</v>
      </c>
      <c r="L7178" s="14">
        <v>274</v>
      </c>
      <c r="M7178" s="14">
        <f>C7178-SUM(D7178:L7178)</f>
        <v>4960.7240360212018</v>
      </c>
      <c r="P7178" s="49">
        <f>D7179/('Parc électrique'!$C$22+'Parc électrique'!$C$23)</f>
        <v>0.52937500000000004</v>
      </c>
      <c r="Q7178" s="49">
        <f t="shared" si="560"/>
        <v>0.51600339239440918</v>
      </c>
      <c r="R7178" s="49">
        <f t="shared" si="561"/>
        <v>0.68715996974596671</v>
      </c>
    </row>
    <row r="7179" spans="1:18" x14ac:dyDescent="0.3">
      <c r="A7179" s="35">
        <f t="shared" si="559"/>
        <v>44315</v>
      </c>
      <c r="B7179" s="36">
        <v>0</v>
      </c>
      <c r="C7179">
        <v>10109</v>
      </c>
      <c r="D7179">
        <v>3388</v>
      </c>
      <c r="E7179" s="49">
        <f t="shared" si="562"/>
        <v>0.51600339239440918</v>
      </c>
      <c r="F7179" s="49">
        <f t="shared" si="563"/>
        <v>0.68715996974596671</v>
      </c>
      <c r="G7179">
        <v>0</v>
      </c>
      <c r="H7179" s="51">
        <f>G7179/'Parc électrique'!$C$24</f>
        <v>0</v>
      </c>
      <c r="I7179" s="14">
        <v>932</v>
      </c>
      <c r="J7179" s="14">
        <v>0</v>
      </c>
      <c r="K7179" s="14">
        <v>561</v>
      </c>
      <c r="L7179" s="14">
        <v>266</v>
      </c>
      <c r="M7179" s="14">
        <f>C7179-SUM(D7179:L7179)</f>
        <v>4960.7968366378591</v>
      </c>
      <c r="P7179" s="49">
        <f>D7180/('Parc électrique'!$C$22+'Parc électrique'!$C$23)</f>
        <v>0.51249999999999996</v>
      </c>
      <c r="Q7179" s="49">
        <f t="shared" si="560"/>
        <v>0.49955464198750349</v>
      </c>
      <c r="R7179" s="49">
        <f t="shared" si="561"/>
        <v>0.66525522454745289</v>
      </c>
    </row>
    <row r="7180" spans="1:18" x14ac:dyDescent="0.3">
      <c r="A7180" s="35">
        <f t="shared" si="559"/>
        <v>44315</v>
      </c>
      <c r="B7180" s="36">
        <v>4.1666666666666664E-2</v>
      </c>
      <c r="C7180">
        <v>9738</v>
      </c>
      <c r="D7180">
        <v>3280</v>
      </c>
      <c r="E7180" s="49">
        <f t="shared" si="562"/>
        <v>0.49955464198750349</v>
      </c>
      <c r="F7180" s="49">
        <f t="shared" si="563"/>
        <v>0.66525522454745289</v>
      </c>
      <c r="G7180">
        <v>0</v>
      </c>
      <c r="H7180" s="51">
        <f>G7180/'Parc électrique'!$C$24</f>
        <v>0</v>
      </c>
      <c r="I7180" s="14">
        <v>932</v>
      </c>
      <c r="J7180" s="14">
        <v>0</v>
      </c>
      <c r="K7180" s="14">
        <v>458</v>
      </c>
      <c r="L7180" s="14">
        <v>266</v>
      </c>
      <c r="M7180" s="14">
        <f>C7180-SUM(D7180:L7180)</f>
        <v>4800.8351901334654</v>
      </c>
      <c r="P7180" s="49">
        <f>D7181/('Parc électrique'!$C$22+'Parc électrique'!$C$23)</f>
        <v>0.51437500000000003</v>
      </c>
      <c r="Q7180" s="49">
        <f t="shared" si="560"/>
        <v>0.5013822809216042</v>
      </c>
      <c r="R7180" s="49">
        <f t="shared" si="561"/>
        <v>0.66768908512506564</v>
      </c>
    </row>
    <row r="7181" spans="1:18" x14ac:dyDescent="0.3">
      <c r="A7181" s="35">
        <f t="shared" si="559"/>
        <v>44315</v>
      </c>
      <c r="B7181" s="36">
        <v>8.3333333333333329E-2</v>
      </c>
      <c r="C7181">
        <v>9435</v>
      </c>
      <c r="D7181">
        <v>3292</v>
      </c>
      <c r="E7181" s="49">
        <f t="shared" si="562"/>
        <v>0.5013822809216042</v>
      </c>
      <c r="F7181" s="49">
        <f t="shared" si="563"/>
        <v>0.66768908512506564</v>
      </c>
      <c r="G7181">
        <v>0</v>
      </c>
      <c r="H7181" s="51">
        <f>G7181/'Parc électrique'!$C$24</f>
        <v>0</v>
      </c>
      <c r="I7181" s="14">
        <v>932</v>
      </c>
      <c r="J7181" s="14">
        <v>0</v>
      </c>
      <c r="K7181" s="14">
        <v>143</v>
      </c>
      <c r="L7181" s="14">
        <v>266</v>
      </c>
      <c r="M7181" s="14">
        <f>C7181-SUM(D7181:L7181)</f>
        <v>4800.8309286339536</v>
      </c>
      <c r="P7181" s="49">
        <f>D7182/('Parc électrique'!$C$22+'Parc électrique'!$C$23)</f>
        <v>0.53921874999999997</v>
      </c>
      <c r="Q7181" s="49">
        <f t="shared" si="560"/>
        <v>0.5255984967984374</v>
      </c>
      <c r="R7181" s="49">
        <f t="shared" si="561"/>
        <v>0.69993773777843304</v>
      </c>
    </row>
    <row r="7182" spans="1:18" x14ac:dyDescent="0.3">
      <c r="A7182" s="35">
        <f t="shared" si="559"/>
        <v>44315</v>
      </c>
      <c r="B7182" s="36">
        <v>0.125</v>
      </c>
      <c r="C7182">
        <v>9016</v>
      </c>
      <c r="D7182">
        <v>3451</v>
      </c>
      <c r="E7182" s="49">
        <f t="shared" si="562"/>
        <v>0.5255984967984374</v>
      </c>
      <c r="F7182" s="49">
        <f t="shared" si="563"/>
        <v>0.69993773777843304</v>
      </c>
      <c r="G7182">
        <v>0</v>
      </c>
      <c r="H7182" s="51">
        <f>G7182/'Parc électrique'!$C$24</f>
        <v>0</v>
      </c>
      <c r="I7182" s="14">
        <v>932</v>
      </c>
      <c r="J7182" s="14">
        <v>0</v>
      </c>
      <c r="K7182" s="14">
        <v>-438</v>
      </c>
      <c r="L7182" s="14">
        <v>269</v>
      </c>
      <c r="M7182" s="14">
        <f>C7182-SUM(D7182:L7182)</f>
        <v>4800.7744637654232</v>
      </c>
      <c r="P7182" s="49">
        <f>D7183/('Parc électrique'!$C$22+'Parc électrique'!$C$23)</f>
        <v>0.55093749999999997</v>
      </c>
      <c r="Q7182" s="49">
        <f t="shared" si="560"/>
        <v>0.53702124013656627</v>
      </c>
      <c r="R7182" s="49">
        <f t="shared" si="561"/>
        <v>0.7151493663885119</v>
      </c>
    </row>
    <row r="7183" spans="1:18" x14ac:dyDescent="0.3">
      <c r="A7183" s="35">
        <f t="shared" si="559"/>
        <v>44315</v>
      </c>
      <c r="B7183" s="36">
        <v>0.16666666666666666</v>
      </c>
      <c r="C7183">
        <v>8904</v>
      </c>
      <c r="D7183">
        <v>3526</v>
      </c>
      <c r="E7183" s="49">
        <f t="shared" si="562"/>
        <v>0.53702124013656627</v>
      </c>
      <c r="F7183" s="49">
        <f t="shared" si="563"/>
        <v>0.7151493663885119</v>
      </c>
      <c r="G7183">
        <v>0</v>
      </c>
      <c r="H7183" s="51">
        <f>G7183/'Parc électrique'!$C$24</f>
        <v>0</v>
      </c>
      <c r="I7183" s="14">
        <v>932</v>
      </c>
      <c r="J7183" s="14">
        <v>0</v>
      </c>
      <c r="K7183" s="14">
        <v>-634</v>
      </c>
      <c r="L7183" s="14">
        <v>278</v>
      </c>
      <c r="M7183" s="14">
        <f>C7183-SUM(D7183:L7183)</f>
        <v>4800.7478293934746</v>
      </c>
      <c r="P7183" s="49">
        <f>D7184/('Parc électrique'!$C$22+'Parc électrique'!$C$23)</f>
        <v>0.54249999999999998</v>
      </c>
      <c r="Q7183" s="49">
        <f t="shared" si="560"/>
        <v>0.52879686493311351</v>
      </c>
      <c r="R7183" s="49">
        <f t="shared" si="561"/>
        <v>0.70419699378925515</v>
      </c>
    </row>
    <row r="7184" spans="1:18" x14ac:dyDescent="0.3">
      <c r="A7184" s="35">
        <f t="shared" si="559"/>
        <v>44315</v>
      </c>
      <c r="B7184" s="36">
        <v>0.20833333333333334</v>
      </c>
      <c r="C7184">
        <v>9374</v>
      </c>
      <c r="D7184">
        <v>3472</v>
      </c>
      <c r="E7184" s="49">
        <f t="shared" si="562"/>
        <v>0.52879686493311351</v>
      </c>
      <c r="F7184" s="49">
        <f t="shared" si="563"/>
        <v>0.70419699378925515</v>
      </c>
      <c r="G7184">
        <v>0</v>
      </c>
      <c r="H7184" s="51">
        <f>G7184/'Parc électrique'!$C$24</f>
        <v>0</v>
      </c>
      <c r="I7184" s="14">
        <v>932</v>
      </c>
      <c r="J7184" s="14">
        <v>0</v>
      </c>
      <c r="K7184" s="14">
        <v>-128</v>
      </c>
      <c r="L7184" s="14">
        <v>296</v>
      </c>
      <c r="M7184" s="14">
        <f>C7184-SUM(D7184:L7184)</f>
        <v>4800.7670061412773</v>
      </c>
      <c r="P7184" s="49">
        <f>D7185/('Parc électrique'!$C$22+'Parc électrique'!$C$23)</f>
        <v>0.53859374999999998</v>
      </c>
      <c r="Q7184" s="49">
        <f t="shared" si="560"/>
        <v>0.52498928382040377</v>
      </c>
      <c r="R7184" s="49">
        <f t="shared" si="561"/>
        <v>0.69912645091922865</v>
      </c>
    </row>
    <row r="7185" spans="1:18" x14ac:dyDescent="0.3">
      <c r="A7185" s="35">
        <f t="shared" si="559"/>
        <v>44315</v>
      </c>
      <c r="B7185" s="36">
        <v>0.25</v>
      </c>
      <c r="C7185">
        <v>10287</v>
      </c>
      <c r="D7185">
        <v>3447</v>
      </c>
      <c r="E7185" s="49">
        <f t="shared" si="562"/>
        <v>0.52498928382040377</v>
      </c>
      <c r="F7185" s="49">
        <f t="shared" si="563"/>
        <v>0.69912645091922865</v>
      </c>
      <c r="G7185">
        <v>5</v>
      </c>
      <c r="H7185" s="51">
        <f>G7185/'Parc électrique'!$C$24</f>
        <v>1.6666666666666668E-3</v>
      </c>
      <c r="I7185" s="14">
        <v>932</v>
      </c>
      <c r="J7185" s="14">
        <v>0</v>
      </c>
      <c r="K7185" s="14">
        <v>785</v>
      </c>
      <c r="L7185" s="14">
        <v>316</v>
      </c>
      <c r="M7185" s="14">
        <f>C7185-SUM(D7185:L7185)</f>
        <v>4800.7742175985932</v>
      </c>
      <c r="P7185" s="49">
        <f>D7186/('Parc électrique'!$C$22+'Parc électrique'!$C$23)</f>
        <v>0.57687500000000003</v>
      </c>
      <c r="Q7185" s="49">
        <f t="shared" si="560"/>
        <v>0.56230357872495829</v>
      </c>
      <c r="R7185" s="49">
        <f t="shared" si="561"/>
        <v>0.74881777104548675</v>
      </c>
    </row>
    <row r="7186" spans="1:18" x14ac:dyDescent="0.3">
      <c r="A7186" s="35">
        <f t="shared" si="559"/>
        <v>44315</v>
      </c>
      <c r="B7186" s="36">
        <v>0.29166666666666669</v>
      </c>
      <c r="C7186">
        <v>10976</v>
      </c>
      <c r="D7186">
        <v>3692</v>
      </c>
      <c r="E7186" s="49">
        <f t="shared" si="562"/>
        <v>0.56230357872495829</v>
      </c>
      <c r="F7186" s="49">
        <f t="shared" si="563"/>
        <v>0.74881777104548675</v>
      </c>
      <c r="G7186">
        <v>140</v>
      </c>
      <c r="H7186" s="51">
        <f>G7186/'Parc électrique'!$C$24</f>
        <v>4.6666666666666669E-2</v>
      </c>
      <c r="I7186" s="14">
        <v>932</v>
      </c>
      <c r="J7186" s="14">
        <v>0</v>
      </c>
      <c r="K7186" s="14">
        <v>1089</v>
      </c>
      <c r="L7186" s="14">
        <v>321</v>
      </c>
      <c r="M7186" s="14">
        <f>C7186-SUM(D7186:L7186)</f>
        <v>4800.6422119835624</v>
      </c>
      <c r="P7186" s="49">
        <f>D7187/('Parc électrique'!$C$22+'Parc électrique'!$C$23)</f>
        <v>0.54781250000000004</v>
      </c>
      <c r="Q7186" s="49">
        <f t="shared" si="560"/>
        <v>0.53397517524639859</v>
      </c>
      <c r="R7186" s="49">
        <f t="shared" si="561"/>
        <v>0.71109293209249091</v>
      </c>
    </row>
    <row r="7187" spans="1:18" x14ac:dyDescent="0.3">
      <c r="A7187" s="35">
        <f t="shared" si="559"/>
        <v>44315</v>
      </c>
      <c r="B7187" s="36">
        <v>0.33333333333333331</v>
      </c>
      <c r="C7187">
        <v>11323</v>
      </c>
      <c r="D7187">
        <v>3506</v>
      </c>
      <c r="E7187" s="49">
        <f t="shared" si="562"/>
        <v>0.53397517524639859</v>
      </c>
      <c r="F7187" s="49">
        <f t="shared" si="563"/>
        <v>0.71109293209249091</v>
      </c>
      <c r="G7187">
        <v>568</v>
      </c>
      <c r="H7187" s="51">
        <f>G7187/'Parc électrique'!$C$24</f>
        <v>0.18933333333333333</v>
      </c>
      <c r="I7187" s="14">
        <v>932</v>
      </c>
      <c r="J7187" s="14">
        <v>0</v>
      </c>
      <c r="K7187" s="14">
        <v>1194</v>
      </c>
      <c r="L7187" s="14">
        <v>321</v>
      </c>
      <c r="M7187" s="14">
        <f>C7187-SUM(D7187:L7187)</f>
        <v>4800.5655985593276</v>
      </c>
      <c r="P7187" s="49">
        <f>D7188/('Parc électrique'!$C$22+'Parc électrique'!$C$23)</f>
        <v>0.51140624999999995</v>
      </c>
      <c r="Q7187" s="49">
        <f t="shared" si="560"/>
        <v>0.49848851927594473</v>
      </c>
      <c r="R7187" s="49">
        <f t="shared" si="561"/>
        <v>0.66383547254384545</v>
      </c>
    </row>
    <row r="7188" spans="1:18" x14ac:dyDescent="0.3">
      <c r="A7188" s="35">
        <f t="shared" si="559"/>
        <v>44315</v>
      </c>
      <c r="B7188" s="36">
        <v>0.375</v>
      </c>
      <c r="C7188">
        <v>11328</v>
      </c>
      <c r="D7188">
        <v>3273</v>
      </c>
      <c r="E7188" s="49">
        <f t="shared" si="562"/>
        <v>0.49848851927594473</v>
      </c>
      <c r="F7188" s="49">
        <f t="shared" si="563"/>
        <v>0.66383547254384545</v>
      </c>
      <c r="G7188">
        <v>1207</v>
      </c>
      <c r="H7188" s="51">
        <f>G7188/'Parc électrique'!$C$24</f>
        <v>0.40233333333333332</v>
      </c>
      <c r="I7188" s="14">
        <v>932</v>
      </c>
      <c r="J7188" s="14">
        <v>0</v>
      </c>
      <c r="K7188" s="14">
        <v>798</v>
      </c>
      <c r="L7188" s="14">
        <v>316</v>
      </c>
      <c r="M7188" s="14">
        <f>C7188-SUM(D7188:L7188)</f>
        <v>4800.4353426748476</v>
      </c>
      <c r="P7188" s="49">
        <f>D7189/('Parc électrique'!$C$22+'Parc électrique'!$C$23)</f>
        <v>0.49734374999999997</v>
      </c>
      <c r="Q7188" s="49">
        <f t="shared" si="560"/>
        <v>0.48478122727019018</v>
      </c>
      <c r="R7188" s="49">
        <f t="shared" si="561"/>
        <v>0.64558151821175092</v>
      </c>
    </row>
    <row r="7189" spans="1:18" x14ac:dyDescent="0.3">
      <c r="A7189" s="35">
        <f t="shared" si="559"/>
        <v>44315</v>
      </c>
      <c r="B7189" s="36">
        <v>0.41666666666666669</v>
      </c>
      <c r="C7189">
        <v>11137</v>
      </c>
      <c r="D7189">
        <v>3183</v>
      </c>
      <c r="E7189" s="49">
        <f t="shared" si="562"/>
        <v>0.48478122727019018</v>
      </c>
      <c r="F7189" s="49">
        <f t="shared" si="563"/>
        <v>0.64558151821175092</v>
      </c>
      <c r="G7189">
        <v>1767</v>
      </c>
      <c r="H7189" s="51">
        <f>G7189/'Parc électrique'!$C$24</f>
        <v>0.58899999999999997</v>
      </c>
      <c r="I7189" s="14">
        <v>932</v>
      </c>
      <c r="J7189" s="14">
        <v>0</v>
      </c>
      <c r="K7189" s="14">
        <v>138</v>
      </c>
      <c r="L7189" s="14">
        <v>315</v>
      </c>
      <c r="M7189" s="14">
        <f>C7189-SUM(D7189:L7189)</f>
        <v>4800.2806372545183</v>
      </c>
      <c r="P7189" s="49">
        <f>D7190/('Parc électrique'!$C$22+'Parc électrique'!$C$23)</f>
        <v>0.48765625000000001</v>
      </c>
      <c r="Q7189" s="49">
        <f t="shared" si="560"/>
        <v>0.47533842611067029</v>
      </c>
      <c r="R7189" s="49">
        <f t="shared" si="561"/>
        <v>0.6330065718940856</v>
      </c>
    </row>
    <row r="7190" spans="1:18" x14ac:dyDescent="0.3">
      <c r="A7190" s="35">
        <f t="shared" si="559"/>
        <v>44315</v>
      </c>
      <c r="B7190" s="36">
        <v>0.45833333333333331</v>
      </c>
      <c r="C7190">
        <v>10963</v>
      </c>
      <c r="D7190">
        <v>3121</v>
      </c>
      <c r="E7190" s="49">
        <f t="shared" si="562"/>
        <v>0.47533842611067029</v>
      </c>
      <c r="F7190" s="49">
        <f t="shared" si="563"/>
        <v>0.6330065718940856</v>
      </c>
      <c r="G7190">
        <v>2223</v>
      </c>
      <c r="H7190" s="51">
        <f>G7190/'Parc électrique'!$C$24</f>
        <v>0.74099999999999999</v>
      </c>
      <c r="I7190" s="14">
        <v>932</v>
      </c>
      <c r="J7190" s="14">
        <v>0</v>
      </c>
      <c r="K7190" s="14">
        <v>-431</v>
      </c>
      <c r="L7190" s="14">
        <v>316</v>
      </c>
      <c r="M7190" s="14">
        <f>C7190-SUM(D7190:L7190)</f>
        <v>4800.1506550019949</v>
      </c>
      <c r="P7190" s="49">
        <f>D7191/('Parc électrique'!$C$22+'Parc électrique'!$C$23)</f>
        <v>0.52749999999999997</v>
      </c>
      <c r="Q7190" s="49">
        <f t="shared" si="560"/>
        <v>0.51417575346030853</v>
      </c>
      <c r="R7190" s="49">
        <f t="shared" si="561"/>
        <v>0.68472610916835408</v>
      </c>
    </row>
    <row r="7191" spans="1:18" x14ac:dyDescent="0.3">
      <c r="A7191" s="35">
        <f t="shared" si="559"/>
        <v>44315</v>
      </c>
      <c r="B7191" s="36">
        <v>0.5</v>
      </c>
      <c r="C7191">
        <v>10751</v>
      </c>
      <c r="D7191">
        <v>3376</v>
      </c>
      <c r="E7191" s="49">
        <f t="shared" si="562"/>
        <v>0.51417575346030853</v>
      </c>
      <c r="F7191" s="49">
        <f t="shared" si="563"/>
        <v>0.68472610916835408</v>
      </c>
      <c r="G7191">
        <v>2540</v>
      </c>
      <c r="H7191" s="51">
        <f>G7191/'Parc électrique'!$C$24</f>
        <v>0.84666666666666668</v>
      </c>
      <c r="I7191" s="14">
        <v>932</v>
      </c>
      <c r="J7191" s="14">
        <v>0</v>
      </c>
      <c r="K7191" s="14">
        <v>-600</v>
      </c>
      <c r="L7191" s="14">
        <v>315</v>
      </c>
      <c r="M7191" s="14">
        <f>C7191-SUM(D7191:L7191)</f>
        <v>4185.9544314707055</v>
      </c>
      <c r="P7191" s="49">
        <f>D7192/('Parc électrique'!$C$22+'Parc électrique'!$C$23)</f>
        <v>0.52328125000000003</v>
      </c>
      <c r="Q7191" s="49">
        <f t="shared" si="560"/>
        <v>0.51006356585858215</v>
      </c>
      <c r="R7191" s="49">
        <f t="shared" si="561"/>
        <v>0.67924992286872565</v>
      </c>
    </row>
    <row r="7192" spans="1:18" x14ac:dyDescent="0.3">
      <c r="A7192" s="35">
        <f t="shared" si="559"/>
        <v>44315</v>
      </c>
      <c r="B7192" s="36">
        <v>0.54166666666666663</v>
      </c>
      <c r="C7192">
        <v>10357</v>
      </c>
      <c r="D7192">
        <v>3349</v>
      </c>
      <c r="E7192" s="49">
        <f t="shared" si="562"/>
        <v>0.51006356585858215</v>
      </c>
      <c r="F7192" s="49">
        <f t="shared" si="563"/>
        <v>0.67924992286872565</v>
      </c>
      <c r="G7192">
        <v>2660</v>
      </c>
      <c r="H7192" s="51">
        <f>G7192/'Parc électrique'!$C$24</f>
        <v>0.88666666666666671</v>
      </c>
      <c r="I7192" s="14">
        <v>932</v>
      </c>
      <c r="J7192" s="14">
        <v>0</v>
      </c>
      <c r="K7192" s="14">
        <v>-1086</v>
      </c>
      <c r="L7192" s="14">
        <v>314</v>
      </c>
      <c r="M7192" s="14">
        <f>C7192-SUM(D7192:L7192)</f>
        <v>4185.9240198446068</v>
      </c>
      <c r="P7192" s="49">
        <f>D7193/('Parc électrique'!$C$22+'Parc électrique'!$C$23)</f>
        <v>0.55796875000000001</v>
      </c>
      <c r="Q7192" s="49">
        <f t="shared" si="560"/>
        <v>0.54387488613944368</v>
      </c>
      <c r="R7192" s="49">
        <f t="shared" si="561"/>
        <v>0.72427634355455939</v>
      </c>
    </row>
    <row r="7193" spans="1:18" x14ac:dyDescent="0.3">
      <c r="A7193" s="35">
        <f t="shared" si="559"/>
        <v>44315</v>
      </c>
      <c r="B7193" s="36">
        <v>0.58333333333333337</v>
      </c>
      <c r="C7193">
        <v>9946</v>
      </c>
      <c r="D7193">
        <v>3571</v>
      </c>
      <c r="E7193" s="49">
        <f t="shared" si="562"/>
        <v>0.54387488613944368</v>
      </c>
      <c r="F7193" s="49">
        <f t="shared" si="563"/>
        <v>0.72427634355455939</v>
      </c>
      <c r="G7193">
        <v>2669</v>
      </c>
      <c r="H7193" s="51">
        <f>G7193/'Parc électrique'!$C$24</f>
        <v>0.88966666666666672</v>
      </c>
      <c r="I7193" s="14">
        <v>932</v>
      </c>
      <c r="J7193" s="14">
        <v>0</v>
      </c>
      <c r="K7193" s="14">
        <v>-1200</v>
      </c>
      <c r="L7193" s="14">
        <v>314</v>
      </c>
      <c r="M7193" s="14">
        <f>C7193-SUM(D7193:L7193)</f>
        <v>3657.8421821036391</v>
      </c>
      <c r="P7193" s="49">
        <f>D7194/('Parc électrique'!$C$22+'Parc électrique'!$C$23)</f>
        <v>0.55359375</v>
      </c>
      <c r="Q7193" s="49">
        <f t="shared" si="560"/>
        <v>0.53961039529320876</v>
      </c>
      <c r="R7193" s="49">
        <f t="shared" si="561"/>
        <v>0.71859733554012983</v>
      </c>
    </row>
    <row r="7194" spans="1:18" x14ac:dyDescent="0.3">
      <c r="A7194" s="35">
        <f t="shared" si="559"/>
        <v>44315</v>
      </c>
      <c r="B7194" s="36">
        <v>0.625</v>
      </c>
      <c r="C7194">
        <v>9468</v>
      </c>
      <c r="D7194">
        <v>3543</v>
      </c>
      <c r="E7194" s="49">
        <f t="shared" si="562"/>
        <v>0.53961039529320876</v>
      </c>
      <c r="F7194" s="49">
        <f t="shared" si="563"/>
        <v>0.71859733554012983</v>
      </c>
      <c r="G7194">
        <v>2492</v>
      </c>
      <c r="H7194" s="51">
        <f>G7194/'Parc électrique'!$C$24</f>
        <v>0.83066666666666666</v>
      </c>
      <c r="I7194" s="14">
        <v>932</v>
      </c>
      <c r="J7194" s="14">
        <v>0</v>
      </c>
      <c r="K7194" s="14">
        <v>-1200</v>
      </c>
      <c r="L7194" s="14">
        <v>314</v>
      </c>
      <c r="M7194" s="14">
        <f>C7194-SUM(D7194:L7194)</f>
        <v>3384.9111256025008</v>
      </c>
      <c r="P7194" s="49">
        <f>D7195/('Parc électrique'!$C$22+'Parc électrique'!$C$23)</f>
        <v>0.54625000000000001</v>
      </c>
      <c r="Q7194" s="49">
        <f t="shared" si="560"/>
        <v>0.53245214280131481</v>
      </c>
      <c r="R7194" s="49">
        <f t="shared" si="561"/>
        <v>0.70906471494448042</v>
      </c>
    </row>
    <row r="7195" spans="1:18" x14ac:dyDescent="0.3">
      <c r="A7195" s="35">
        <f t="shared" si="559"/>
        <v>44315</v>
      </c>
      <c r="B7195" s="36">
        <v>0.66666666666666663</v>
      </c>
      <c r="C7195">
        <v>9116</v>
      </c>
      <c r="D7195">
        <v>3496</v>
      </c>
      <c r="E7195" s="49">
        <f t="shared" si="562"/>
        <v>0.53245214280131481</v>
      </c>
      <c r="F7195" s="49">
        <f t="shared" si="563"/>
        <v>0.70906471494448042</v>
      </c>
      <c r="G7195">
        <v>2170</v>
      </c>
      <c r="H7195" s="51">
        <f>G7195/'Parc électrique'!$C$24</f>
        <v>0.72333333333333338</v>
      </c>
      <c r="I7195" s="14">
        <v>932</v>
      </c>
      <c r="J7195" s="14">
        <v>0</v>
      </c>
      <c r="K7195" s="14">
        <v>-1200</v>
      </c>
      <c r="L7195" s="14">
        <v>313</v>
      </c>
      <c r="M7195" s="14">
        <f>C7195-SUM(D7195:L7195)</f>
        <v>3403.0351498089203</v>
      </c>
      <c r="P7195" s="49">
        <f>D7196/('Parc électrique'!$C$22+'Parc électrique'!$C$23)</f>
        <v>0.54312499999999997</v>
      </c>
      <c r="Q7195" s="49">
        <f t="shared" si="560"/>
        <v>0.52940607791114702</v>
      </c>
      <c r="R7195" s="49">
        <f t="shared" si="561"/>
        <v>0.70500828064845922</v>
      </c>
    </row>
    <row r="7196" spans="1:18" x14ac:dyDescent="0.3">
      <c r="A7196" s="35">
        <f t="shared" ref="A7196:A7259" si="564">A7172+1</f>
        <v>44315</v>
      </c>
      <c r="B7196" s="36">
        <v>0.70833333333333337</v>
      </c>
      <c r="C7196">
        <v>8939</v>
      </c>
      <c r="D7196">
        <v>3476</v>
      </c>
      <c r="E7196" s="49">
        <f t="shared" si="562"/>
        <v>0.52940607791114702</v>
      </c>
      <c r="F7196" s="49">
        <f t="shared" si="563"/>
        <v>0.70500828064845922</v>
      </c>
      <c r="G7196">
        <v>1678</v>
      </c>
      <c r="H7196" s="51">
        <f>G7196/'Parc électrique'!$C$24</f>
        <v>0.55933333333333335</v>
      </c>
      <c r="I7196" s="14">
        <v>932</v>
      </c>
      <c r="J7196" s="14">
        <v>0</v>
      </c>
      <c r="K7196" s="14">
        <v>-1200</v>
      </c>
      <c r="L7196" s="14">
        <v>312</v>
      </c>
      <c r="M7196" s="14">
        <f>C7196-SUM(D7196:L7196)</f>
        <v>3739.2062523081067</v>
      </c>
      <c r="P7196" s="49">
        <f>D7197/('Parc électrique'!$C$22+'Parc électrique'!$C$23)</f>
        <v>0.50546875000000002</v>
      </c>
      <c r="Q7196" s="49">
        <f t="shared" si="560"/>
        <v>0.49270099598462624</v>
      </c>
      <c r="R7196" s="49">
        <f t="shared" si="561"/>
        <v>0.65612824738140563</v>
      </c>
    </row>
    <row r="7197" spans="1:18" x14ac:dyDescent="0.3">
      <c r="A7197" s="35">
        <f t="shared" si="564"/>
        <v>44315</v>
      </c>
      <c r="B7197" s="36">
        <v>0.75</v>
      </c>
      <c r="C7197">
        <v>9252</v>
      </c>
      <c r="D7197">
        <v>3235</v>
      </c>
      <c r="E7197" s="49">
        <f t="shared" si="562"/>
        <v>0.49270099598462624</v>
      </c>
      <c r="F7197" s="49">
        <f t="shared" si="563"/>
        <v>0.65612824738140563</v>
      </c>
      <c r="G7197">
        <v>1014</v>
      </c>
      <c r="H7197" s="51">
        <f>G7197/'Parc électrique'!$C$24</f>
        <v>0.33800000000000002</v>
      </c>
      <c r="I7197" s="14">
        <v>932</v>
      </c>
      <c r="J7197" s="14">
        <v>0</v>
      </c>
      <c r="K7197" s="14">
        <v>-549</v>
      </c>
      <c r="L7197" s="14">
        <v>310</v>
      </c>
      <c r="M7197" s="14">
        <f>C7197-SUM(D7197:L7197)</f>
        <v>4308.5131707566343</v>
      </c>
      <c r="P7197" s="49">
        <f>D7198/('Parc électrique'!$C$22+'Parc électrique'!$C$23)</f>
        <v>0.44437500000000002</v>
      </c>
      <c r="Q7197" s="49">
        <f t="shared" si="560"/>
        <v>0.43315042738184756</v>
      </c>
      <c r="R7197" s="49">
        <f t="shared" si="561"/>
        <v>0.576824956894194</v>
      </c>
    </row>
    <row r="7198" spans="1:18" x14ac:dyDescent="0.3">
      <c r="A7198" s="35">
        <f t="shared" si="564"/>
        <v>44315</v>
      </c>
      <c r="B7198" s="36">
        <v>0.79166666666666663</v>
      </c>
      <c r="C7198">
        <v>9179</v>
      </c>
      <c r="D7198">
        <v>2844</v>
      </c>
      <c r="E7198" s="49">
        <f t="shared" si="562"/>
        <v>0.43315042738184756</v>
      </c>
      <c r="F7198" s="49">
        <f t="shared" si="563"/>
        <v>0.576824956894194</v>
      </c>
      <c r="G7198">
        <v>396</v>
      </c>
      <c r="H7198" s="51">
        <f>G7198/'Parc électrique'!$C$24</f>
        <v>0.13200000000000001</v>
      </c>
      <c r="I7198" s="14">
        <v>932</v>
      </c>
      <c r="J7198" s="14">
        <v>0</v>
      </c>
      <c r="K7198" s="14">
        <v>0</v>
      </c>
      <c r="L7198" s="14">
        <v>305</v>
      </c>
      <c r="M7198" s="14">
        <f>C7198-SUM(D7198:L7198)</f>
        <v>4700.8580246157235</v>
      </c>
      <c r="P7198" s="49">
        <f>D7199/('Parc électrique'!$C$22+'Parc électrique'!$C$23)</f>
        <v>0.42421874999999998</v>
      </c>
      <c r="Q7198" s="49">
        <f t="shared" si="560"/>
        <v>0.41350330884026582</v>
      </c>
      <c r="R7198" s="49">
        <f t="shared" si="561"/>
        <v>0.55066095568485807</v>
      </c>
    </row>
    <row r="7199" spans="1:18" x14ac:dyDescent="0.3">
      <c r="A7199" s="35">
        <f t="shared" si="564"/>
        <v>44315</v>
      </c>
      <c r="B7199" s="36">
        <v>0.83333333333333337</v>
      </c>
      <c r="C7199">
        <v>8892</v>
      </c>
      <c r="D7199">
        <v>2715</v>
      </c>
      <c r="E7199" s="49">
        <f t="shared" si="562"/>
        <v>0.41350330884026582</v>
      </c>
      <c r="F7199" s="49">
        <f t="shared" si="563"/>
        <v>0.55066095568485807</v>
      </c>
      <c r="G7199">
        <v>64</v>
      </c>
      <c r="H7199" s="51">
        <f>G7199/'Parc électrique'!$C$24</f>
        <v>2.1333333333333333E-2</v>
      </c>
      <c r="I7199" s="14">
        <v>932</v>
      </c>
      <c r="J7199" s="14">
        <v>0</v>
      </c>
      <c r="K7199" s="14">
        <v>78</v>
      </c>
      <c r="L7199" s="14">
        <v>301</v>
      </c>
      <c r="M7199" s="14">
        <f>C7199-SUM(D7199:L7199)</f>
        <v>4801.0145024021422</v>
      </c>
      <c r="P7199" s="49">
        <f>D7200/('Parc électrique'!$C$22+'Parc électrique'!$C$23)</f>
        <v>0.42093750000000002</v>
      </c>
      <c r="Q7199" s="49">
        <f t="shared" si="560"/>
        <v>0.41030494070558982</v>
      </c>
      <c r="R7199" s="49">
        <f t="shared" si="561"/>
        <v>0.54640169967403618</v>
      </c>
    </row>
    <row r="7200" spans="1:18" x14ac:dyDescent="0.3">
      <c r="A7200" s="35">
        <f t="shared" si="564"/>
        <v>44315</v>
      </c>
      <c r="B7200" s="36">
        <v>0.875</v>
      </c>
      <c r="C7200">
        <v>8993</v>
      </c>
      <c r="D7200">
        <v>2694</v>
      </c>
      <c r="E7200" s="49">
        <f t="shared" si="562"/>
        <v>0.41030494070558982</v>
      </c>
      <c r="F7200" s="49">
        <f t="shared" si="563"/>
        <v>0.54640169967403618</v>
      </c>
      <c r="G7200">
        <v>0</v>
      </c>
      <c r="H7200" s="51">
        <f>G7200/'Parc électrique'!$C$24</f>
        <v>0</v>
      </c>
      <c r="I7200" s="14">
        <v>932</v>
      </c>
      <c r="J7200" s="14">
        <v>0</v>
      </c>
      <c r="K7200" s="14">
        <v>268</v>
      </c>
      <c r="L7200" s="14">
        <v>297</v>
      </c>
      <c r="M7200" s="14">
        <f>C7200-SUM(D7200:L7200)</f>
        <v>4801.0432933596203</v>
      </c>
      <c r="P7200" s="49">
        <f>D7201/('Parc électrique'!$C$22+'Parc électrique'!$C$23)</f>
        <v>0.41125</v>
      </c>
      <c r="Q7200" s="49">
        <f t="shared" si="560"/>
        <v>0.40086213954606992</v>
      </c>
      <c r="R7200" s="49">
        <f t="shared" si="561"/>
        <v>0.53382675335637075</v>
      </c>
    </row>
    <row r="7201" spans="1:18" x14ac:dyDescent="0.3">
      <c r="A7201" s="35">
        <f t="shared" si="564"/>
        <v>44315</v>
      </c>
      <c r="B7201" s="36">
        <v>0.91666666666666663</v>
      </c>
      <c r="C7201">
        <v>9218</v>
      </c>
      <c r="D7201">
        <v>2632</v>
      </c>
      <c r="E7201" s="49">
        <f t="shared" si="562"/>
        <v>0.40086213954606992</v>
      </c>
      <c r="F7201" s="49">
        <f t="shared" si="563"/>
        <v>0.53382675335637075</v>
      </c>
      <c r="G7201">
        <v>0</v>
      </c>
      <c r="H7201" s="51">
        <f>G7201/'Parc électrique'!$C$24</f>
        <v>0</v>
      </c>
      <c r="I7201" s="14">
        <v>932</v>
      </c>
      <c r="J7201" s="14">
        <v>0</v>
      </c>
      <c r="K7201" s="14">
        <v>558</v>
      </c>
      <c r="L7201" s="14">
        <v>294</v>
      </c>
      <c r="M7201" s="14">
        <f>C7201-SUM(D7201:L7201)</f>
        <v>4801.0653111070978</v>
      </c>
      <c r="P7201" s="49">
        <f>D7202/('Parc électrique'!$C$22+'Parc électrique'!$C$23)</f>
        <v>0.39437499999999998</v>
      </c>
      <c r="Q7201" s="49">
        <f t="shared" si="560"/>
        <v>0.38441338913916429</v>
      </c>
      <c r="R7201" s="49">
        <f t="shared" si="561"/>
        <v>0.51192200815785704</v>
      </c>
    </row>
    <row r="7202" spans="1:18" x14ac:dyDescent="0.3">
      <c r="A7202" s="35">
        <f t="shared" si="564"/>
        <v>44315</v>
      </c>
      <c r="B7202" s="36">
        <v>0.95833333333333337</v>
      </c>
      <c r="C7202">
        <v>9402</v>
      </c>
      <c r="D7202">
        <v>2524</v>
      </c>
      <c r="E7202" s="49">
        <f t="shared" si="562"/>
        <v>0.38441338913916429</v>
      </c>
      <c r="F7202" s="49">
        <f t="shared" si="563"/>
        <v>0.51192200815785704</v>
      </c>
      <c r="G7202">
        <v>0</v>
      </c>
      <c r="H7202" s="51">
        <f>G7202/'Parc électrique'!$C$24</f>
        <v>0</v>
      </c>
      <c r="I7202" s="14">
        <v>932</v>
      </c>
      <c r="J7202" s="14">
        <v>0</v>
      </c>
      <c r="K7202" s="14">
        <v>867</v>
      </c>
      <c r="L7202" s="14">
        <v>277</v>
      </c>
      <c r="M7202" s="14">
        <f>C7202-SUM(D7202:L7202)</f>
        <v>4801.1036646027023</v>
      </c>
      <c r="P7202" s="49">
        <f>D7203/('Parc électrique'!$C$22+'Parc électrique'!$C$23)</f>
        <v>0.38</v>
      </c>
      <c r="Q7202" s="49">
        <f t="shared" si="560"/>
        <v>0.37040149064439287</v>
      </c>
      <c r="R7202" s="49">
        <f t="shared" si="561"/>
        <v>0.49326241039616026</v>
      </c>
    </row>
    <row r="7203" spans="1:18" x14ac:dyDescent="0.3">
      <c r="A7203" s="35">
        <f t="shared" si="564"/>
        <v>44316</v>
      </c>
      <c r="B7203" s="36">
        <v>0</v>
      </c>
      <c r="C7203">
        <v>8865</v>
      </c>
      <c r="D7203">
        <v>2432</v>
      </c>
      <c r="E7203" s="49">
        <f t="shared" si="562"/>
        <v>0.37040149064439287</v>
      </c>
      <c r="F7203" s="49">
        <f t="shared" si="563"/>
        <v>0.49326241039616026</v>
      </c>
      <c r="G7203">
        <v>0</v>
      </c>
      <c r="H7203" s="51">
        <f>G7203/'Parc électrique'!$C$24</f>
        <v>0</v>
      </c>
      <c r="I7203" s="14">
        <v>932</v>
      </c>
      <c r="J7203" s="14">
        <v>0</v>
      </c>
      <c r="K7203" s="14">
        <v>432</v>
      </c>
      <c r="L7203" s="14">
        <v>267</v>
      </c>
      <c r="M7203" s="14">
        <f>C7203-SUM(D7203:L7203)</f>
        <v>4801.1363360989599</v>
      </c>
      <c r="P7203" s="49">
        <f>D7204/('Parc électrique'!$C$22+'Parc électrique'!$C$23)</f>
        <v>0.37640625</v>
      </c>
      <c r="Q7203" s="49">
        <f t="shared" si="560"/>
        <v>0.36689851602070001</v>
      </c>
      <c r="R7203" s="49">
        <f t="shared" si="561"/>
        <v>0.48859751095573606</v>
      </c>
    </row>
    <row r="7204" spans="1:18" x14ac:dyDescent="0.3">
      <c r="A7204" s="35">
        <f t="shared" si="564"/>
        <v>44316</v>
      </c>
      <c r="B7204" s="36">
        <v>4.1666666666666664E-2</v>
      </c>
      <c r="C7204">
        <v>8521</v>
      </c>
      <c r="D7204">
        <v>2409</v>
      </c>
      <c r="E7204" s="49">
        <f t="shared" si="562"/>
        <v>0.36689851602070001</v>
      </c>
      <c r="F7204" s="49">
        <f t="shared" si="563"/>
        <v>0.48859751095573606</v>
      </c>
      <c r="G7204">
        <v>0</v>
      </c>
      <c r="H7204" s="51">
        <f>G7204/'Parc électrique'!$C$24</f>
        <v>0</v>
      </c>
      <c r="I7204" s="14">
        <v>932</v>
      </c>
      <c r="J7204" s="14">
        <v>111</v>
      </c>
      <c r="K7204" s="14">
        <v>0</v>
      </c>
      <c r="L7204" s="14">
        <v>267</v>
      </c>
      <c r="M7204" s="14">
        <f>C7204-SUM(D7204:L7204)</f>
        <v>4801.1445039730243</v>
      </c>
      <c r="P7204" s="49">
        <f>D7205/('Parc électrique'!$C$22+'Parc électrique'!$C$23)</f>
        <v>0.35984375000000002</v>
      </c>
      <c r="Q7204" s="49">
        <f t="shared" si="560"/>
        <v>0.35075437210281118</v>
      </c>
      <c r="R7204" s="49">
        <f t="shared" si="561"/>
        <v>0.46709840918682444</v>
      </c>
    </row>
    <row r="7205" spans="1:18" x14ac:dyDescent="0.3">
      <c r="A7205" s="35">
        <f t="shared" si="564"/>
        <v>44316</v>
      </c>
      <c r="B7205" s="36">
        <v>8.3333333333333329E-2</v>
      </c>
      <c r="C7205">
        <v>8247</v>
      </c>
      <c r="D7205">
        <v>2303</v>
      </c>
      <c r="E7205" s="49">
        <f t="shared" si="562"/>
        <v>0.35075437210281118</v>
      </c>
      <c r="F7205" s="49">
        <f t="shared" si="563"/>
        <v>0.46709840918682444</v>
      </c>
      <c r="G7205">
        <v>0</v>
      </c>
      <c r="H7205" s="51">
        <f>G7205/'Parc électrique'!$C$24</f>
        <v>0</v>
      </c>
      <c r="I7205" s="14">
        <v>932</v>
      </c>
      <c r="J7205" s="14">
        <v>0</v>
      </c>
      <c r="K7205" s="14">
        <v>-217</v>
      </c>
      <c r="L7205" s="14">
        <v>267</v>
      </c>
      <c r="M7205" s="14">
        <f>C7205-SUM(D7205:L7205)</f>
        <v>4961.1821472187103</v>
      </c>
      <c r="P7205" s="49">
        <f>D7206/('Parc électrique'!$C$22+'Parc électrique'!$C$23)</f>
        <v>0.31562499999999999</v>
      </c>
      <c r="Q7205" s="49">
        <f t="shared" si="560"/>
        <v>0.30765255390693813</v>
      </c>
      <c r="R7205" s="49">
        <f t="shared" si="561"/>
        <v>0.40969986389812652</v>
      </c>
    </row>
    <row r="7206" spans="1:18" x14ac:dyDescent="0.3">
      <c r="A7206" s="35">
        <f t="shared" si="564"/>
        <v>44316</v>
      </c>
      <c r="B7206" s="36">
        <v>0.125</v>
      </c>
      <c r="C7206">
        <v>7914</v>
      </c>
      <c r="D7206">
        <v>2020</v>
      </c>
      <c r="E7206" s="49">
        <f t="shared" si="562"/>
        <v>0.30765255390693813</v>
      </c>
      <c r="F7206" s="49">
        <f t="shared" si="563"/>
        <v>0.40969986389812652</v>
      </c>
      <c r="G7206">
        <v>0</v>
      </c>
      <c r="H7206" s="51">
        <f>G7206/'Parc électrique'!$C$24</f>
        <v>0</v>
      </c>
      <c r="I7206" s="14">
        <v>932</v>
      </c>
      <c r="J7206" s="14">
        <v>0</v>
      </c>
      <c r="K7206" s="14">
        <v>-271</v>
      </c>
      <c r="L7206" s="14">
        <v>271</v>
      </c>
      <c r="M7206" s="14">
        <f>C7206-SUM(D7206:L7206)</f>
        <v>4961.2826475821948</v>
      </c>
      <c r="P7206" s="49">
        <f>D7207/('Parc électrique'!$C$22+'Parc électrique'!$C$23)</f>
        <v>0.26687499999999997</v>
      </c>
      <c r="Q7206" s="49">
        <f t="shared" si="560"/>
        <v>0.26013394162032194</v>
      </c>
      <c r="R7206" s="49">
        <f t="shared" si="561"/>
        <v>0.34641948888019802</v>
      </c>
    </row>
    <row r="7207" spans="1:18" x14ac:dyDescent="0.3">
      <c r="A7207" s="35">
        <f t="shared" si="564"/>
        <v>44316</v>
      </c>
      <c r="B7207" s="36">
        <v>0.16666666666666666</v>
      </c>
      <c r="C7207">
        <v>7908</v>
      </c>
      <c r="D7207">
        <v>1708</v>
      </c>
      <c r="E7207" s="49">
        <f t="shared" si="562"/>
        <v>0.26013394162032194</v>
      </c>
      <c r="F7207" s="49">
        <f t="shared" si="563"/>
        <v>0.34641948888019802</v>
      </c>
      <c r="G7207">
        <v>0</v>
      </c>
      <c r="H7207" s="51">
        <f>G7207/'Parc électrique'!$C$24</f>
        <v>0</v>
      </c>
      <c r="I7207" s="14">
        <v>932</v>
      </c>
      <c r="J7207" s="14">
        <v>0</v>
      </c>
      <c r="K7207" s="14">
        <v>27</v>
      </c>
      <c r="L7207" s="14">
        <v>279</v>
      </c>
      <c r="M7207" s="14">
        <f>C7207-SUM(D7207:L7207)</f>
        <v>4961.3934465694992</v>
      </c>
      <c r="P7207" s="49">
        <f>D7208/('Parc électrique'!$C$22+'Parc électrique'!$C$23)</f>
        <v>0.24062500000000001</v>
      </c>
      <c r="Q7207" s="49">
        <f t="shared" si="560"/>
        <v>0.23454699654291325</v>
      </c>
      <c r="R7207" s="49">
        <f t="shared" si="561"/>
        <v>0.3123454407936212</v>
      </c>
    </row>
    <row r="7208" spans="1:18" x14ac:dyDescent="0.3">
      <c r="A7208" s="35">
        <f t="shared" si="564"/>
        <v>44316</v>
      </c>
      <c r="B7208" s="36">
        <v>0.20833333333333334</v>
      </c>
      <c r="C7208">
        <v>8419</v>
      </c>
      <c r="D7208">
        <v>1540</v>
      </c>
      <c r="E7208" s="49">
        <f t="shared" si="562"/>
        <v>0.23454699654291325</v>
      </c>
      <c r="F7208" s="49">
        <f t="shared" si="563"/>
        <v>0.3123454407936212</v>
      </c>
      <c r="G7208">
        <v>0</v>
      </c>
      <c r="H7208" s="51">
        <f>G7208/'Parc électrique'!$C$24</f>
        <v>0</v>
      </c>
      <c r="I7208" s="14">
        <v>932</v>
      </c>
      <c r="J7208" s="14">
        <v>0</v>
      </c>
      <c r="K7208" s="14">
        <v>0</v>
      </c>
      <c r="L7208" s="14">
        <v>298</v>
      </c>
      <c r="M7208" s="14">
        <f>C7208-SUM(D7208:L7208)</f>
        <v>5648.4531075626637</v>
      </c>
      <c r="P7208" s="49">
        <f>D7209/('Parc électrique'!$C$22+'Parc électrique'!$C$23)</f>
        <v>0.2225</v>
      </c>
      <c r="Q7208" s="49">
        <f t="shared" si="560"/>
        <v>0.21687982017994056</v>
      </c>
      <c r="R7208" s="49">
        <f t="shared" si="561"/>
        <v>0.28881812187669909</v>
      </c>
    </row>
    <row r="7209" spans="1:18" x14ac:dyDescent="0.3">
      <c r="A7209" s="35">
        <f t="shared" si="564"/>
        <v>44316</v>
      </c>
      <c r="B7209" s="36">
        <v>0.25</v>
      </c>
      <c r="C7209">
        <v>9358</v>
      </c>
      <c r="D7209">
        <v>1424</v>
      </c>
      <c r="E7209" s="49">
        <f t="shared" si="562"/>
        <v>0.21687982017994056</v>
      </c>
      <c r="F7209" s="49">
        <f t="shared" si="563"/>
        <v>0.28881812187669909</v>
      </c>
      <c r="G7209">
        <v>10</v>
      </c>
      <c r="H7209" s="51">
        <f>G7209/'Parc électrique'!$C$24</f>
        <v>3.3333333333333335E-3</v>
      </c>
      <c r="I7209" s="14">
        <v>932</v>
      </c>
      <c r="J7209" s="14">
        <v>0</v>
      </c>
      <c r="K7209" s="14">
        <v>1200</v>
      </c>
      <c r="L7209" s="14">
        <v>318</v>
      </c>
      <c r="M7209" s="14">
        <f>C7209-SUM(D7209:L7209)</f>
        <v>5473.49096872461</v>
      </c>
      <c r="P7209" s="49">
        <f>D7210/('Parc électrique'!$C$22+'Parc électrique'!$C$23)</f>
        <v>0.21484375</v>
      </c>
      <c r="Q7209" s="49">
        <f t="shared" si="560"/>
        <v>0.20941696119902969</v>
      </c>
      <c r="R7209" s="49">
        <f t="shared" si="561"/>
        <v>0.27887985785144753</v>
      </c>
    </row>
    <row r="7210" spans="1:18" x14ac:dyDescent="0.3">
      <c r="A7210" s="35">
        <f t="shared" si="564"/>
        <v>44316</v>
      </c>
      <c r="B7210" s="36">
        <v>0.29166666666666669</v>
      </c>
      <c r="C7210">
        <v>10115</v>
      </c>
      <c r="D7210">
        <v>1375</v>
      </c>
      <c r="E7210" s="49">
        <f t="shared" si="562"/>
        <v>0.20941696119902969</v>
      </c>
      <c r="F7210" s="49">
        <f t="shared" si="563"/>
        <v>0.27887985785144753</v>
      </c>
      <c r="G7210">
        <v>164</v>
      </c>
      <c r="H7210" s="51">
        <f>G7210/'Parc électrique'!$C$24</f>
        <v>5.4666666666666669E-2</v>
      </c>
      <c r="I7210" s="14">
        <v>932</v>
      </c>
      <c r="J7210" s="14">
        <v>942</v>
      </c>
      <c r="K7210" s="14">
        <v>1200</v>
      </c>
      <c r="L7210" s="14">
        <v>322</v>
      </c>
      <c r="M7210" s="14">
        <f>C7210-SUM(D7210:L7210)</f>
        <v>5179.4570365142827</v>
      </c>
      <c r="P7210" s="49">
        <f>D7211/('Parc électrique'!$C$22+'Parc électrique'!$C$23)</f>
        <v>0.236875</v>
      </c>
      <c r="Q7210" s="49">
        <f t="shared" si="560"/>
        <v>0.230891718674712</v>
      </c>
      <c r="R7210" s="49">
        <f t="shared" si="561"/>
        <v>0.30747771963839599</v>
      </c>
    </row>
    <row r="7211" spans="1:18" x14ac:dyDescent="0.3">
      <c r="A7211" s="35">
        <f t="shared" si="564"/>
        <v>44316</v>
      </c>
      <c r="B7211" s="36">
        <v>0.33333333333333331</v>
      </c>
      <c r="C7211">
        <v>10489</v>
      </c>
      <c r="D7211">
        <v>1516</v>
      </c>
      <c r="E7211" s="49">
        <f t="shared" si="562"/>
        <v>0.230891718674712</v>
      </c>
      <c r="F7211" s="49">
        <f t="shared" si="563"/>
        <v>0.30747771963839599</v>
      </c>
      <c r="G7211">
        <v>668</v>
      </c>
      <c r="H7211" s="51">
        <f>G7211/'Parc électrique'!$C$24</f>
        <v>0.22266666666666668</v>
      </c>
      <c r="I7211" s="14">
        <v>932</v>
      </c>
      <c r="J7211" s="14">
        <v>0</v>
      </c>
      <c r="K7211" s="14">
        <v>464</v>
      </c>
      <c r="L7211" s="14">
        <v>322</v>
      </c>
      <c r="M7211" s="14">
        <f>C7211-SUM(D7211:L7211)</f>
        <v>6586.2389638950208</v>
      </c>
      <c r="P7211" s="49">
        <f>D7212/('Parc électrique'!$C$22+'Parc électrique'!$C$23)</f>
        <v>0.23828125</v>
      </c>
      <c r="Q7211" s="49">
        <f t="shared" si="560"/>
        <v>0.23226244787528746</v>
      </c>
      <c r="R7211" s="49">
        <f t="shared" si="561"/>
        <v>0.30930311507160541</v>
      </c>
    </row>
    <row r="7212" spans="1:18" x14ac:dyDescent="0.3">
      <c r="A7212" s="35">
        <f t="shared" si="564"/>
        <v>44316</v>
      </c>
      <c r="B7212" s="36">
        <v>0.375</v>
      </c>
      <c r="C7212">
        <v>10502</v>
      </c>
      <c r="D7212">
        <v>1525</v>
      </c>
      <c r="E7212" s="49">
        <f t="shared" si="562"/>
        <v>0.23226244787528746</v>
      </c>
      <c r="F7212" s="49">
        <f t="shared" si="563"/>
        <v>0.30930311507160541</v>
      </c>
      <c r="G7212">
        <v>1414</v>
      </c>
      <c r="H7212" s="51">
        <f>G7212/'Parc électrique'!$C$24</f>
        <v>0.47133333333333333</v>
      </c>
      <c r="I7212" s="14">
        <v>932</v>
      </c>
      <c r="J7212" s="14">
        <v>0</v>
      </c>
      <c r="K7212" s="14">
        <v>0</v>
      </c>
      <c r="L7212" s="14">
        <v>318</v>
      </c>
      <c r="M7212" s="14">
        <f>C7212-SUM(D7212:L7212)</f>
        <v>6311.9871011037194</v>
      </c>
      <c r="P7212" s="49">
        <f>D7213/('Parc électrique'!$C$22+'Parc électrique'!$C$23)</f>
        <v>0.22718749999999999</v>
      </c>
      <c r="Q7212" s="49">
        <f t="shared" si="560"/>
        <v>0.22144891751519211</v>
      </c>
      <c r="R7212" s="49">
        <f t="shared" si="561"/>
        <v>0.29490277332073067</v>
      </c>
    </row>
    <row r="7213" spans="1:18" x14ac:dyDescent="0.3">
      <c r="A7213" s="35">
        <f t="shared" si="564"/>
        <v>44316</v>
      </c>
      <c r="B7213" s="36">
        <v>0.41666666666666669</v>
      </c>
      <c r="C7213">
        <v>10234</v>
      </c>
      <c r="D7213">
        <v>1454</v>
      </c>
      <c r="E7213" s="49">
        <f t="shared" si="562"/>
        <v>0.22144891751519211</v>
      </c>
      <c r="F7213" s="49">
        <f t="shared" si="563"/>
        <v>0.29490277332073067</v>
      </c>
      <c r="G7213">
        <v>2068</v>
      </c>
      <c r="H7213" s="51">
        <f>G7213/'Parc électrique'!$C$24</f>
        <v>0.68933333333333335</v>
      </c>
      <c r="I7213" s="14">
        <v>932</v>
      </c>
      <c r="J7213" s="14">
        <v>0</v>
      </c>
      <c r="K7213" s="14">
        <v>0</v>
      </c>
      <c r="L7213" s="14">
        <v>317</v>
      </c>
      <c r="M7213" s="14">
        <f>C7213-SUM(D7213:L7213)</f>
        <v>5461.7943149758303</v>
      </c>
      <c r="P7213" s="49">
        <f>D7214/('Parc électrique'!$C$22+'Parc électrique'!$C$23)</f>
        <v>0.21671874999999999</v>
      </c>
      <c r="Q7213" s="49">
        <f t="shared" si="560"/>
        <v>0.21124460013313029</v>
      </c>
      <c r="R7213" s="49">
        <f t="shared" si="561"/>
        <v>0.28131371842906011</v>
      </c>
    </row>
    <row r="7214" spans="1:18" x14ac:dyDescent="0.3">
      <c r="A7214" s="35">
        <f t="shared" si="564"/>
        <v>44316</v>
      </c>
      <c r="B7214" s="36">
        <v>0.45833333333333331</v>
      </c>
      <c r="C7214">
        <v>9995</v>
      </c>
      <c r="D7214">
        <v>1387</v>
      </c>
      <c r="E7214" s="49">
        <f t="shared" si="562"/>
        <v>0.21124460013313029</v>
      </c>
      <c r="F7214" s="49">
        <f t="shared" si="563"/>
        <v>0.28131371842906011</v>
      </c>
      <c r="G7214">
        <v>2530</v>
      </c>
      <c r="H7214" s="51">
        <f>G7214/'Parc électrique'!$C$24</f>
        <v>0.84333333333333338</v>
      </c>
      <c r="I7214" s="14">
        <v>932</v>
      </c>
      <c r="J7214" s="14">
        <v>0</v>
      </c>
      <c r="K7214" s="14">
        <v>-293</v>
      </c>
      <c r="L7214" s="14">
        <v>317</v>
      </c>
      <c r="M7214" s="14">
        <f>C7214-SUM(D7214:L7214)</f>
        <v>5120.6641083481045</v>
      </c>
      <c r="P7214" s="49">
        <f>D7215/('Parc électrique'!$C$22+'Parc électrique'!$C$23)</f>
        <v>0.20250000000000001</v>
      </c>
      <c r="Q7214" s="49">
        <f t="shared" si="560"/>
        <v>0.19738500488286728</v>
      </c>
      <c r="R7214" s="49">
        <f t="shared" si="561"/>
        <v>0.26285694238216439</v>
      </c>
    </row>
    <row r="7215" spans="1:18" x14ac:dyDescent="0.3">
      <c r="A7215" s="35">
        <f t="shared" si="564"/>
        <v>44316</v>
      </c>
      <c r="B7215" s="36">
        <v>0.5</v>
      </c>
      <c r="C7215">
        <v>9863</v>
      </c>
      <c r="D7215">
        <v>1296</v>
      </c>
      <c r="E7215" s="49">
        <f t="shared" si="562"/>
        <v>0.19738500488286728</v>
      </c>
      <c r="F7215" s="49">
        <f t="shared" si="563"/>
        <v>0.26285694238216439</v>
      </c>
      <c r="G7215">
        <v>2801</v>
      </c>
      <c r="H7215" s="51">
        <f>G7215/'Parc électrique'!$C$24</f>
        <v>0.93366666666666664</v>
      </c>
      <c r="I7215" s="14">
        <v>932</v>
      </c>
      <c r="J7215" s="14">
        <v>0</v>
      </c>
      <c r="K7215" s="14">
        <v>-285</v>
      </c>
      <c r="L7215" s="14">
        <v>317</v>
      </c>
      <c r="M7215" s="14">
        <f>C7215-SUM(D7215:L7215)</f>
        <v>4800.6060913860683</v>
      </c>
      <c r="P7215" s="49">
        <f>D7216/('Parc électrique'!$C$22+'Parc électrique'!$C$23)</f>
        <v>0.21406249999999999</v>
      </c>
      <c r="Q7215" s="49">
        <f t="shared" si="560"/>
        <v>0.20865544497648775</v>
      </c>
      <c r="R7215" s="49">
        <f t="shared" si="561"/>
        <v>0.27786574927744223</v>
      </c>
    </row>
    <row r="7216" spans="1:18" x14ac:dyDescent="0.3">
      <c r="A7216" s="35">
        <f t="shared" si="564"/>
        <v>44316</v>
      </c>
      <c r="B7216" s="36">
        <v>0.54166666666666663</v>
      </c>
      <c r="C7216">
        <v>9506</v>
      </c>
      <c r="D7216">
        <v>1370</v>
      </c>
      <c r="E7216" s="49">
        <f t="shared" si="562"/>
        <v>0.20865544497648775</v>
      </c>
      <c r="F7216" s="49">
        <f t="shared" si="563"/>
        <v>0.27786574927744223</v>
      </c>
      <c r="G7216">
        <v>2941</v>
      </c>
      <c r="H7216" s="51">
        <f>G7216/'Parc électrique'!$C$24</f>
        <v>0.98033333333333328</v>
      </c>
      <c r="I7216" s="14">
        <v>932</v>
      </c>
      <c r="J7216" s="14">
        <v>0</v>
      </c>
      <c r="K7216" s="14">
        <v>-855</v>
      </c>
      <c r="L7216" s="14">
        <v>316</v>
      </c>
      <c r="M7216" s="14">
        <f>C7216-SUM(D7216:L7216)</f>
        <v>4800.5331454724128</v>
      </c>
      <c r="P7216" s="49">
        <f>D7217/('Parc électrique'!$C$22+'Parc électrique'!$C$23)</f>
        <v>0.19609375000000001</v>
      </c>
      <c r="Q7216" s="49">
        <f t="shared" si="560"/>
        <v>0.19114057185802347</v>
      </c>
      <c r="R7216" s="49">
        <f t="shared" si="561"/>
        <v>0.25454125207532119</v>
      </c>
    </row>
    <row r="7217" spans="1:18" x14ac:dyDescent="0.3">
      <c r="A7217" s="35">
        <f t="shared" si="564"/>
        <v>44316</v>
      </c>
      <c r="B7217" s="36">
        <v>0.58333333333333337</v>
      </c>
      <c r="C7217">
        <v>9224</v>
      </c>
      <c r="D7217">
        <v>1255</v>
      </c>
      <c r="E7217" s="49">
        <f t="shared" si="562"/>
        <v>0.19114057185802347</v>
      </c>
      <c r="F7217" s="49">
        <f t="shared" si="563"/>
        <v>0.25454125207532119</v>
      </c>
      <c r="G7217">
        <v>2893</v>
      </c>
      <c r="H7217" s="51">
        <f>G7217/'Parc électrique'!$C$24</f>
        <v>0.96433333333333338</v>
      </c>
      <c r="I7217" s="14">
        <v>932</v>
      </c>
      <c r="J7217" s="14">
        <v>0</v>
      </c>
      <c r="K7217" s="14">
        <v>-973</v>
      </c>
      <c r="L7217" s="14">
        <v>315</v>
      </c>
      <c r="M7217" s="14">
        <f>C7217-SUM(D7217:L7217)</f>
        <v>4800.5899848427334</v>
      </c>
      <c r="P7217" s="49">
        <f>D7218/('Parc électrique'!$C$22+'Parc électrique'!$C$23)</f>
        <v>0.19718749999999999</v>
      </c>
      <c r="Q7217" s="49">
        <f t="shared" si="560"/>
        <v>0.19220669456958214</v>
      </c>
      <c r="R7217" s="49">
        <f t="shared" si="561"/>
        <v>0.25596100407892852</v>
      </c>
    </row>
    <row r="7218" spans="1:18" x14ac:dyDescent="0.3">
      <c r="A7218" s="35">
        <f t="shared" si="564"/>
        <v>44316</v>
      </c>
      <c r="B7218" s="36">
        <v>0.625</v>
      </c>
      <c r="C7218">
        <v>8866</v>
      </c>
      <c r="D7218">
        <v>1262</v>
      </c>
      <c r="E7218" s="49">
        <f t="shared" si="562"/>
        <v>0.19220669456958214</v>
      </c>
      <c r="F7218" s="49">
        <f t="shared" si="563"/>
        <v>0.25596100407892852</v>
      </c>
      <c r="G7218">
        <v>2680</v>
      </c>
      <c r="H7218" s="51">
        <f>G7218/'Parc électrique'!$C$24</f>
        <v>0.89333333333333331</v>
      </c>
      <c r="I7218" s="14">
        <v>932</v>
      </c>
      <c r="J7218" s="14">
        <v>0</v>
      </c>
      <c r="K7218" s="14">
        <v>-1125</v>
      </c>
      <c r="L7218" s="14">
        <v>315</v>
      </c>
      <c r="M7218" s="14">
        <f>C7218-SUM(D7218:L7218)</f>
        <v>4800.6584989680177</v>
      </c>
      <c r="P7218" s="49">
        <f>D7219/('Parc électrique'!$C$22+'Parc électrique'!$C$23)</f>
        <v>0.18484375</v>
      </c>
      <c r="Q7218" s="49">
        <f t="shared" si="560"/>
        <v>0.1801747382534197</v>
      </c>
      <c r="R7218" s="49">
        <f t="shared" si="561"/>
        <v>0.23993808860964538</v>
      </c>
    </row>
    <row r="7219" spans="1:18" x14ac:dyDescent="0.3">
      <c r="A7219" s="35">
        <f t="shared" si="564"/>
        <v>44316</v>
      </c>
      <c r="B7219" s="36">
        <v>0.66666666666666663</v>
      </c>
      <c r="C7219">
        <v>8573</v>
      </c>
      <c r="D7219">
        <v>1183</v>
      </c>
      <c r="E7219" s="49">
        <f t="shared" si="562"/>
        <v>0.1801747382534197</v>
      </c>
      <c r="F7219" s="49">
        <f t="shared" si="563"/>
        <v>0.23993808860964538</v>
      </c>
      <c r="G7219">
        <v>2309</v>
      </c>
      <c r="H7219" s="51">
        <f>G7219/'Parc électrique'!$C$24</f>
        <v>0.76966666666666672</v>
      </c>
      <c r="I7219" s="14">
        <v>932</v>
      </c>
      <c r="J7219" s="14">
        <v>0</v>
      </c>
      <c r="K7219" s="14">
        <v>-967</v>
      </c>
      <c r="L7219" s="14">
        <v>314</v>
      </c>
      <c r="M7219" s="14">
        <f>C7219-SUM(D7219:L7219)</f>
        <v>4800.8102205064697</v>
      </c>
      <c r="P7219" s="49">
        <f>D7220/('Parc électrique'!$C$22+'Parc électrique'!$C$23)</f>
        <v>0.17249999999999999</v>
      </c>
      <c r="Q7219" s="49">
        <f t="shared" si="560"/>
        <v>0.16814278193725726</v>
      </c>
      <c r="R7219" s="49">
        <f t="shared" si="561"/>
        <v>0.22391517314036222</v>
      </c>
    </row>
    <row r="7220" spans="1:18" x14ac:dyDescent="0.3">
      <c r="A7220" s="35">
        <f t="shared" si="564"/>
        <v>44316</v>
      </c>
      <c r="B7220" s="36">
        <v>0.70833333333333337</v>
      </c>
      <c r="C7220">
        <v>8448</v>
      </c>
      <c r="D7220">
        <v>1104</v>
      </c>
      <c r="E7220" s="49">
        <f t="shared" si="562"/>
        <v>0.16814278193725726</v>
      </c>
      <c r="F7220" s="49">
        <f t="shared" si="563"/>
        <v>0.22391517314036222</v>
      </c>
      <c r="G7220">
        <v>1780</v>
      </c>
      <c r="H7220" s="51">
        <f>G7220/'Parc électrique'!$C$24</f>
        <v>0.59333333333333338</v>
      </c>
      <c r="I7220" s="14">
        <v>932</v>
      </c>
      <c r="J7220" s="14">
        <v>0</v>
      </c>
      <c r="K7220" s="14">
        <v>-564</v>
      </c>
      <c r="L7220" s="14">
        <v>314</v>
      </c>
      <c r="M7220" s="14">
        <f>C7220-SUM(D7220:L7220)</f>
        <v>4881.0146087115891</v>
      </c>
      <c r="P7220" s="49">
        <f>D7221/('Parc électrique'!$C$22+'Parc électrique'!$C$23)</f>
        <v>0.16562499999999999</v>
      </c>
      <c r="Q7220" s="49">
        <f t="shared" si="560"/>
        <v>0.16144143917888831</v>
      </c>
      <c r="R7220" s="49">
        <f t="shared" si="561"/>
        <v>0.21499101768911588</v>
      </c>
    </row>
    <row r="7221" spans="1:18" x14ac:dyDescent="0.3">
      <c r="A7221" s="35">
        <f t="shared" si="564"/>
        <v>44316</v>
      </c>
      <c r="B7221" s="36">
        <v>0.75</v>
      </c>
      <c r="C7221">
        <v>8599</v>
      </c>
      <c r="D7221">
        <v>1060</v>
      </c>
      <c r="E7221" s="49">
        <f t="shared" si="562"/>
        <v>0.16144143917888831</v>
      </c>
      <c r="F7221" s="49">
        <f t="shared" si="563"/>
        <v>0.21499101768911588</v>
      </c>
      <c r="G7221">
        <v>1059</v>
      </c>
      <c r="H7221" s="51">
        <f>G7221/'Parc électrique'!$C$24</f>
        <v>0.35299999999999998</v>
      </c>
      <c r="I7221" s="14">
        <v>932</v>
      </c>
      <c r="J7221" s="14">
        <v>0</v>
      </c>
      <c r="K7221" s="14">
        <v>0</v>
      </c>
      <c r="L7221" s="14">
        <v>311</v>
      </c>
      <c r="M7221" s="14">
        <f>C7221-SUM(D7221:L7221)</f>
        <v>5236.2705675431316</v>
      </c>
      <c r="P7221" s="49">
        <f>D7222/('Parc électrique'!$C$22+'Parc électrique'!$C$23)</f>
        <v>0.15546874999999999</v>
      </c>
      <c r="Q7221" s="49">
        <f t="shared" si="560"/>
        <v>0.15154172828584328</v>
      </c>
      <c r="R7221" s="49">
        <f t="shared" si="561"/>
        <v>0.20180760622704746</v>
      </c>
    </row>
    <row r="7222" spans="1:18" x14ac:dyDescent="0.3">
      <c r="A7222" s="35">
        <f t="shared" si="564"/>
        <v>44316</v>
      </c>
      <c r="B7222" s="36">
        <v>0.79166666666666663</v>
      </c>
      <c r="C7222">
        <v>8657</v>
      </c>
      <c r="D7222">
        <v>995</v>
      </c>
      <c r="E7222" s="49">
        <f t="shared" si="562"/>
        <v>0.15154172828584328</v>
      </c>
      <c r="F7222" s="49">
        <f t="shared" si="563"/>
        <v>0.20180760622704746</v>
      </c>
      <c r="G7222">
        <v>422</v>
      </c>
      <c r="H7222" s="51">
        <f>G7222/'Parc électrique'!$C$24</f>
        <v>0.14066666666666666</v>
      </c>
      <c r="I7222" s="14">
        <v>932</v>
      </c>
      <c r="J7222" s="14">
        <v>0</v>
      </c>
      <c r="K7222" s="14">
        <v>1120</v>
      </c>
      <c r="L7222" s="14">
        <v>306</v>
      </c>
      <c r="M7222" s="14">
        <f>C7222-SUM(D7222:L7222)</f>
        <v>4881.5059839988207</v>
      </c>
      <c r="P7222" s="49">
        <f>D7223/('Parc électrique'!$C$22+'Parc électrique'!$C$23)</f>
        <v>0.104375</v>
      </c>
      <c r="Q7222" s="49">
        <f t="shared" si="560"/>
        <v>0.10173856733160133</v>
      </c>
      <c r="R7222" s="49">
        <f t="shared" si="561"/>
        <v>0.13548490548710324</v>
      </c>
    </row>
    <row r="7223" spans="1:18" x14ac:dyDescent="0.3">
      <c r="A7223" s="35">
        <f t="shared" si="564"/>
        <v>44316</v>
      </c>
      <c r="B7223" s="36">
        <v>0.83333333333333337</v>
      </c>
      <c r="C7223">
        <v>8330</v>
      </c>
      <c r="D7223">
        <v>668</v>
      </c>
      <c r="E7223" s="49">
        <f t="shared" si="562"/>
        <v>0.10173856733160133</v>
      </c>
      <c r="F7223" s="49">
        <f t="shared" si="563"/>
        <v>0.13548490548710324</v>
      </c>
      <c r="G7223">
        <v>68</v>
      </c>
      <c r="H7223" s="51">
        <f>G7223/'Parc électrique'!$C$24</f>
        <v>2.2666666666666668E-2</v>
      </c>
      <c r="I7223" s="14">
        <v>932</v>
      </c>
      <c r="J7223" s="14">
        <v>0</v>
      </c>
      <c r="K7223" s="14">
        <v>0</v>
      </c>
      <c r="L7223" s="14">
        <v>303</v>
      </c>
      <c r="M7223" s="14">
        <f>C7223-SUM(D7223:L7223)</f>
        <v>6358.7401098605151</v>
      </c>
      <c r="P7223" s="49">
        <f>D7224/('Parc électrique'!$C$22+'Parc électrique'!$C$23)</f>
        <v>8.5156250000000003E-2</v>
      </c>
      <c r="Q7223" s="49">
        <f t="shared" si="560"/>
        <v>8.3005268257069942E-2</v>
      </c>
      <c r="R7223" s="49">
        <f t="shared" si="561"/>
        <v>0.11053783456657373</v>
      </c>
    </row>
    <row r="7224" spans="1:18" x14ac:dyDescent="0.3">
      <c r="A7224" s="35">
        <f t="shared" si="564"/>
        <v>44316</v>
      </c>
      <c r="B7224" s="36">
        <v>0.875</v>
      </c>
      <c r="C7224">
        <v>8379</v>
      </c>
      <c r="D7224">
        <v>545</v>
      </c>
      <c r="E7224" s="49">
        <f t="shared" si="562"/>
        <v>8.3005268257069942E-2</v>
      </c>
      <c r="F7224" s="49">
        <f t="shared" si="563"/>
        <v>0.11053783456657373</v>
      </c>
      <c r="G7224">
        <v>0</v>
      </c>
      <c r="H7224" s="51">
        <f>G7224/'Parc électrique'!$C$24</f>
        <v>0</v>
      </c>
      <c r="I7224" s="14">
        <v>932</v>
      </c>
      <c r="J7224" s="14">
        <v>0</v>
      </c>
      <c r="K7224" s="14">
        <v>0</v>
      </c>
      <c r="L7224" s="14">
        <v>298</v>
      </c>
      <c r="M7224" s="14">
        <f>C7224-SUM(D7224:L7224)</f>
        <v>6603.8064568971768</v>
      </c>
      <c r="P7224" s="49">
        <f>D7225/('Parc électrique'!$C$22+'Parc électrique'!$C$23)</f>
        <v>7.8281249999999997E-2</v>
      </c>
      <c r="Q7224" s="49">
        <f t="shared" si="560"/>
        <v>7.6303925498700992E-2</v>
      </c>
      <c r="R7224" s="49">
        <f t="shared" si="561"/>
        <v>0.10161367911532741</v>
      </c>
    </row>
    <row r="7225" spans="1:18" x14ac:dyDescent="0.3">
      <c r="A7225" s="35">
        <f t="shared" si="564"/>
        <v>44316</v>
      </c>
      <c r="B7225" s="36">
        <v>0.91666666666666663</v>
      </c>
      <c r="C7225">
        <v>8665</v>
      </c>
      <c r="D7225">
        <v>501</v>
      </c>
      <c r="E7225" s="49">
        <f t="shared" si="562"/>
        <v>7.6303925498700992E-2</v>
      </c>
      <c r="F7225" s="49">
        <f t="shared" si="563"/>
        <v>0.10161367911532741</v>
      </c>
      <c r="G7225">
        <v>0</v>
      </c>
      <c r="H7225" s="51">
        <f>G7225/'Parc électrique'!$C$24</f>
        <v>0</v>
      </c>
      <c r="I7225" s="14">
        <v>932</v>
      </c>
      <c r="J7225" s="14">
        <v>0</v>
      </c>
      <c r="K7225" s="14">
        <v>0</v>
      </c>
      <c r="L7225" s="14">
        <v>296</v>
      </c>
      <c r="M7225" s="14">
        <f>C7225-SUM(D7225:L7225)</f>
        <v>6935.8220823953861</v>
      </c>
      <c r="P7225" s="49">
        <f>D7226/('Parc électrique'!$C$22+'Parc électrique'!$C$23)</f>
        <v>8.7031250000000004E-2</v>
      </c>
      <c r="Q7225" s="49">
        <f t="shared" si="560"/>
        <v>8.4832907191170565E-2</v>
      </c>
      <c r="R7225" s="49">
        <f t="shared" si="561"/>
        <v>0.11297169514418637</v>
      </c>
    </row>
    <row r="7226" spans="1:18" x14ac:dyDescent="0.3">
      <c r="A7226" s="35">
        <f t="shared" si="564"/>
        <v>44316</v>
      </c>
      <c r="B7226" s="36">
        <v>0.95833333333333337</v>
      </c>
      <c r="C7226">
        <v>8898</v>
      </c>
      <c r="D7226">
        <v>557</v>
      </c>
      <c r="E7226" s="49">
        <f t="shared" si="562"/>
        <v>8.4832907191170565E-2</v>
      </c>
      <c r="F7226" s="49">
        <f t="shared" si="563"/>
        <v>0.11297169514418637</v>
      </c>
      <c r="G7226">
        <v>0</v>
      </c>
      <c r="H7226" s="51">
        <f>G7226/'Parc électrique'!$C$24</f>
        <v>0</v>
      </c>
      <c r="I7226" s="14">
        <v>932</v>
      </c>
      <c r="J7226" s="14">
        <v>942</v>
      </c>
      <c r="K7226" s="14">
        <v>0</v>
      </c>
      <c r="L7226" s="14">
        <v>278</v>
      </c>
      <c r="M7226" s="14">
        <f>C7226-SUM(D7226:L7226)</f>
        <v>6188.802195397664</v>
      </c>
      <c r="P7226" s="49">
        <f>D7227/('Parc électrique'!$C$22+'Parc électrique'!$C$23)</f>
        <v>9.3437500000000007E-2</v>
      </c>
      <c r="Q7226" s="49">
        <f t="shared" si="560"/>
        <v>9.1077340216014366E-2</v>
      </c>
      <c r="R7226" s="49">
        <f t="shared" si="561"/>
        <v>0.12128738545102953</v>
      </c>
    </row>
    <row r="7227" spans="1:18" x14ac:dyDescent="0.3">
      <c r="A7227" s="35">
        <f t="shared" si="564"/>
        <v>44317</v>
      </c>
      <c r="B7227" s="36">
        <v>0</v>
      </c>
      <c r="C7227">
        <v>8275</v>
      </c>
      <c r="D7227">
        <v>598</v>
      </c>
      <c r="E7227" s="49">
        <f t="shared" si="562"/>
        <v>9.1077340216014366E-2</v>
      </c>
      <c r="F7227" s="49">
        <f t="shared" si="563"/>
        <v>0.12128738545102953</v>
      </c>
      <c r="G7227">
        <v>0</v>
      </c>
      <c r="H7227" s="51">
        <f>G7227/'Parc électrique'!$C$24</f>
        <v>0</v>
      </c>
      <c r="I7227" s="14">
        <v>932</v>
      </c>
      <c r="J7227" s="14">
        <v>650</v>
      </c>
      <c r="K7227" s="14">
        <v>1023</v>
      </c>
      <c r="L7227" s="14">
        <v>270</v>
      </c>
      <c r="M7227" s="14">
        <f>C7227-SUM(D7227:L7227)</f>
        <v>4801.7876352743333</v>
      </c>
      <c r="P7227" s="49">
        <f>D7228/('Parc électrique'!$C$22+'Parc électrique'!$C$23)</f>
        <v>9.9843749999999995E-2</v>
      </c>
      <c r="Q7227" s="49">
        <f t="shared" si="560"/>
        <v>9.7321773240858153E-2</v>
      </c>
      <c r="R7227" s="49">
        <f t="shared" si="561"/>
        <v>0.12960307575787269</v>
      </c>
    </row>
    <row r="7228" spans="1:18" x14ac:dyDescent="0.3">
      <c r="A7228" s="35">
        <f t="shared" si="564"/>
        <v>44317</v>
      </c>
      <c r="B7228" s="36">
        <v>4.1666666666666664E-2</v>
      </c>
      <c r="C7228">
        <v>7861</v>
      </c>
      <c r="D7228">
        <v>639</v>
      </c>
      <c r="E7228" s="49">
        <f t="shared" si="562"/>
        <v>9.7321773240858153E-2</v>
      </c>
      <c r="F7228" s="49">
        <f t="shared" si="563"/>
        <v>0.12960307575787269</v>
      </c>
      <c r="G7228">
        <v>0</v>
      </c>
      <c r="H7228" s="51">
        <f>G7228/'Parc électrique'!$C$24</f>
        <v>0</v>
      </c>
      <c r="I7228" s="14">
        <v>932</v>
      </c>
      <c r="J7228" s="14">
        <v>650</v>
      </c>
      <c r="K7228" s="14">
        <v>574</v>
      </c>
      <c r="L7228" s="14">
        <v>264</v>
      </c>
      <c r="M7228" s="14">
        <f>C7228-SUM(D7228:L7228)</f>
        <v>4801.7730751510007</v>
      </c>
      <c r="P7228" s="49">
        <f>D7229/('Parc électrique'!$C$22+'Parc électrique'!$C$23)</f>
        <v>9.4843750000000004E-2</v>
      </c>
      <c r="Q7228" s="49">
        <f t="shared" si="560"/>
        <v>9.2448069416589826E-2</v>
      </c>
      <c r="R7228" s="49">
        <f t="shared" si="561"/>
        <v>0.12311278088423901</v>
      </c>
    </row>
    <row r="7229" spans="1:18" x14ac:dyDescent="0.3">
      <c r="A7229" s="35">
        <f t="shared" si="564"/>
        <v>44317</v>
      </c>
      <c r="B7229" s="36">
        <v>8.3333333333333329E-2</v>
      </c>
      <c r="C7229">
        <v>7518</v>
      </c>
      <c r="D7229">
        <v>607</v>
      </c>
      <c r="E7229" s="49">
        <f t="shared" si="562"/>
        <v>9.2448069416589826E-2</v>
      </c>
      <c r="F7229" s="49">
        <f t="shared" si="563"/>
        <v>0.12311278088423901</v>
      </c>
      <c r="G7229">
        <v>0</v>
      </c>
      <c r="H7229" s="51">
        <f>G7229/'Parc électrique'!$C$24</f>
        <v>0</v>
      </c>
      <c r="I7229" s="14">
        <v>932</v>
      </c>
      <c r="J7229" s="14">
        <v>650</v>
      </c>
      <c r="K7229" s="14">
        <v>265</v>
      </c>
      <c r="L7229" s="14">
        <v>262</v>
      </c>
      <c r="M7229" s="14">
        <f>C7229-SUM(D7229:L7229)</f>
        <v>4801.7844391496992</v>
      </c>
      <c r="P7229" s="49">
        <f>D7230/('Parc électrique'!$C$22+'Parc électrique'!$C$23)</f>
        <v>7.6562500000000006E-2</v>
      </c>
      <c r="Q7229" s="49">
        <f t="shared" si="560"/>
        <v>7.4628589809108761E-2</v>
      </c>
      <c r="R7229" s="49">
        <f t="shared" si="561"/>
        <v>9.938264025251585E-2</v>
      </c>
    </row>
    <row r="7230" spans="1:18" x14ac:dyDescent="0.3">
      <c r="A7230" s="35">
        <f t="shared" si="564"/>
        <v>44317</v>
      </c>
      <c r="B7230" s="36">
        <v>0.125</v>
      </c>
      <c r="C7230">
        <v>7098</v>
      </c>
      <c r="D7230">
        <v>490</v>
      </c>
      <c r="E7230" s="49">
        <f t="shared" si="562"/>
        <v>7.4628589809108761E-2</v>
      </c>
      <c r="F7230" s="49">
        <f t="shared" si="563"/>
        <v>9.938264025251585E-2</v>
      </c>
      <c r="G7230">
        <v>0</v>
      </c>
      <c r="H7230" s="51">
        <f>G7230/'Parc électrique'!$C$24</f>
        <v>0</v>
      </c>
      <c r="I7230" s="14">
        <v>932</v>
      </c>
      <c r="J7230" s="14">
        <v>609</v>
      </c>
      <c r="K7230" s="14">
        <v>0</v>
      </c>
      <c r="L7230" s="14">
        <v>265</v>
      </c>
      <c r="M7230" s="14">
        <f>C7230-SUM(D7230:L7230)</f>
        <v>4801.8259887699387</v>
      </c>
      <c r="P7230" s="49">
        <f>D7231/('Parc électrique'!$C$22+'Parc électrique'!$C$23)</f>
        <v>7.7499999999999999E-2</v>
      </c>
      <c r="Q7230" s="49">
        <f t="shared" si="560"/>
        <v>7.5542409276159073E-2</v>
      </c>
      <c r="R7230" s="49">
        <f t="shared" si="561"/>
        <v>0.10059957054132215</v>
      </c>
    </row>
    <row r="7231" spans="1:18" x14ac:dyDescent="0.3">
      <c r="A7231" s="35">
        <f t="shared" si="564"/>
        <v>44317</v>
      </c>
      <c r="B7231" s="36">
        <v>0.16666666666666666</v>
      </c>
      <c r="C7231">
        <v>6943</v>
      </c>
      <c r="D7231">
        <v>496</v>
      </c>
      <c r="E7231" s="49">
        <f t="shared" si="562"/>
        <v>7.5542409276159073E-2</v>
      </c>
      <c r="F7231" s="49">
        <f t="shared" si="563"/>
        <v>0.10059957054132215</v>
      </c>
      <c r="G7231">
        <v>0</v>
      </c>
      <c r="H7231" s="51">
        <f>G7231/'Parc électrique'!$C$24</f>
        <v>0</v>
      </c>
      <c r="I7231" s="14">
        <v>932</v>
      </c>
      <c r="J7231" s="14">
        <v>441</v>
      </c>
      <c r="K7231" s="14">
        <v>0</v>
      </c>
      <c r="L7231" s="14">
        <v>272</v>
      </c>
      <c r="M7231" s="14">
        <f>C7231-SUM(D7231:L7231)</f>
        <v>4801.8238580201823</v>
      </c>
      <c r="P7231" s="49">
        <f>D7232/('Parc électrique'!$C$22+'Parc électrique'!$C$23)</f>
        <v>8.0781249999999999E-2</v>
      </c>
      <c r="Q7231" s="49">
        <f t="shared" si="560"/>
        <v>7.8740777410835169E-2</v>
      </c>
      <c r="R7231" s="49">
        <f t="shared" si="561"/>
        <v>0.10485882655214426</v>
      </c>
    </row>
    <row r="7232" spans="1:18" x14ac:dyDescent="0.3">
      <c r="A7232" s="35">
        <f t="shared" si="564"/>
        <v>44317</v>
      </c>
      <c r="B7232" s="36">
        <v>0.20833333333333334</v>
      </c>
      <c r="C7232">
        <v>7106</v>
      </c>
      <c r="D7232">
        <v>517</v>
      </c>
      <c r="E7232" s="49">
        <f t="shared" si="562"/>
        <v>7.8740777410835169E-2</v>
      </c>
      <c r="F7232" s="49">
        <f t="shared" si="563"/>
        <v>0.10485882655214426</v>
      </c>
      <c r="G7232">
        <v>0</v>
      </c>
      <c r="H7232" s="51">
        <f>G7232/'Parc électrique'!$C$24</f>
        <v>0</v>
      </c>
      <c r="I7232" s="14">
        <v>932</v>
      </c>
      <c r="J7232" s="14">
        <v>568</v>
      </c>
      <c r="K7232" s="14">
        <v>0</v>
      </c>
      <c r="L7232" s="14">
        <v>287</v>
      </c>
      <c r="M7232" s="14">
        <f>C7232-SUM(D7232:L7232)</f>
        <v>4801.8164003960374</v>
      </c>
      <c r="P7232" s="49">
        <f>D7233/('Parc électrique'!$C$22+'Parc électrique'!$C$23)</f>
        <v>6.5937499999999996E-2</v>
      </c>
      <c r="Q7232" s="49">
        <f t="shared" si="560"/>
        <v>6.4271969182538566E-2</v>
      </c>
      <c r="R7232" s="49">
        <f t="shared" si="561"/>
        <v>8.559076364604426E-2</v>
      </c>
    </row>
    <row r="7233" spans="1:18" x14ac:dyDescent="0.3">
      <c r="A7233" s="35">
        <f t="shared" si="564"/>
        <v>44317</v>
      </c>
      <c r="B7233" s="36">
        <v>0.25</v>
      </c>
      <c r="C7233">
        <v>7351</v>
      </c>
      <c r="D7233">
        <v>422</v>
      </c>
      <c r="E7233" s="49">
        <f t="shared" si="562"/>
        <v>6.4271969182538566E-2</v>
      </c>
      <c r="F7233" s="49">
        <f t="shared" si="563"/>
        <v>8.559076364604426E-2</v>
      </c>
      <c r="G7233">
        <v>8</v>
      </c>
      <c r="H7233" s="51">
        <f>G7233/'Parc électrique'!$C$24</f>
        <v>2.6666666666666666E-3</v>
      </c>
      <c r="I7233" s="14">
        <v>932</v>
      </c>
      <c r="J7233" s="14">
        <v>650</v>
      </c>
      <c r="K7233" s="14">
        <v>234</v>
      </c>
      <c r="L7233" s="14">
        <v>303</v>
      </c>
      <c r="M7233" s="14">
        <f>C7233-SUM(D7233:L7233)</f>
        <v>4801.8474706005045</v>
      </c>
      <c r="P7233" s="49">
        <f>D7234/('Parc électrique'!$C$22+'Parc électrique'!$C$23)</f>
        <v>6.7812499999999998E-2</v>
      </c>
      <c r="Q7233" s="49">
        <f t="shared" si="560"/>
        <v>6.6099608116639189E-2</v>
      </c>
      <c r="R7233" s="49">
        <f t="shared" si="561"/>
        <v>8.8024624223656894E-2</v>
      </c>
    </row>
    <row r="7234" spans="1:18" x14ac:dyDescent="0.3">
      <c r="A7234" s="35">
        <f t="shared" si="564"/>
        <v>44317</v>
      </c>
      <c r="B7234" s="36">
        <v>0.29166666666666669</v>
      </c>
      <c r="C7234">
        <v>7634</v>
      </c>
      <c r="D7234">
        <v>434</v>
      </c>
      <c r="E7234" s="49">
        <f t="shared" si="562"/>
        <v>6.6099608116639189E-2</v>
      </c>
      <c r="F7234" s="49">
        <f t="shared" si="563"/>
        <v>8.8024624223656894E-2</v>
      </c>
      <c r="G7234">
        <v>158</v>
      </c>
      <c r="H7234" s="51">
        <f>G7234/'Parc électrique'!$C$24</f>
        <v>5.2666666666666667E-2</v>
      </c>
      <c r="I7234" s="14">
        <v>932</v>
      </c>
      <c r="J7234" s="14">
        <v>0</v>
      </c>
      <c r="K7234" s="14">
        <v>992</v>
      </c>
      <c r="L7234" s="14">
        <v>316</v>
      </c>
      <c r="M7234" s="14">
        <f>C7234-SUM(D7234:L7234)</f>
        <v>4801.7932091009934</v>
      </c>
      <c r="P7234" s="49">
        <f>D7235/('Parc électrique'!$C$22+'Parc électrique'!$C$23)</f>
        <v>8.0625000000000002E-2</v>
      </c>
      <c r="Q7234" s="49">
        <f t="shared" si="560"/>
        <v>7.8588474166326777E-2</v>
      </c>
      <c r="R7234" s="49">
        <f t="shared" si="561"/>
        <v>0.10465600483734322</v>
      </c>
    </row>
    <row r="7235" spans="1:18" x14ac:dyDescent="0.3">
      <c r="A7235" s="35">
        <f t="shared" si="564"/>
        <v>44317</v>
      </c>
      <c r="B7235" s="36">
        <v>0.33333333333333331</v>
      </c>
      <c r="C7235">
        <v>8131</v>
      </c>
      <c r="D7235">
        <v>516</v>
      </c>
      <c r="E7235" s="49">
        <f t="shared" si="562"/>
        <v>7.8588474166326777E-2</v>
      </c>
      <c r="F7235" s="49">
        <f t="shared" si="563"/>
        <v>0.10465600483734322</v>
      </c>
      <c r="G7235">
        <v>638</v>
      </c>
      <c r="H7235" s="51">
        <f>G7235/'Parc électrique'!$C$24</f>
        <v>0.21266666666666667</v>
      </c>
      <c r="I7235" s="14">
        <v>932</v>
      </c>
      <c r="J7235" s="14">
        <v>650</v>
      </c>
      <c r="K7235" s="14">
        <v>272</v>
      </c>
      <c r="L7235" s="14">
        <v>321</v>
      </c>
      <c r="M7235" s="14">
        <f>C7235-SUM(D7235:L7235)</f>
        <v>4801.6040888543303</v>
      </c>
      <c r="P7235" s="49">
        <f>D7236/('Parc électrique'!$C$22+'Parc électrique'!$C$23)</f>
        <v>0.1028125</v>
      </c>
      <c r="Q7235" s="49">
        <f t="shared" ref="Q7235:Q7298" si="565">P7235/$T$3*$T$8</f>
        <v>0.10021553488651748</v>
      </c>
      <c r="R7235" s="49">
        <f t="shared" ref="R7235:R7298" si="566">P7235/$T$3*$T$4</f>
        <v>0.13345668833909269</v>
      </c>
    </row>
    <row r="7236" spans="1:18" x14ac:dyDescent="0.3">
      <c r="A7236" s="35">
        <f t="shared" si="564"/>
        <v>44317</v>
      </c>
      <c r="B7236" s="36">
        <v>0.375</v>
      </c>
      <c r="C7236">
        <v>8441</v>
      </c>
      <c r="D7236">
        <v>658</v>
      </c>
      <c r="E7236" s="49">
        <f t="shared" ref="E7236:E7299" si="567">P7235/$T$3*$T$8</f>
        <v>0.10021553488651748</v>
      </c>
      <c r="F7236" s="49">
        <f t="shared" ref="F7236:F7299" si="568">P7235/$T$3*$T$4</f>
        <v>0.13345668833909269</v>
      </c>
      <c r="G7236">
        <v>1350</v>
      </c>
      <c r="H7236" s="51">
        <f>G7236/'Parc électrique'!$C$24</f>
        <v>0.45</v>
      </c>
      <c r="I7236" s="14">
        <v>932</v>
      </c>
      <c r="J7236" s="14">
        <v>383</v>
      </c>
      <c r="K7236" s="14">
        <v>0</v>
      </c>
      <c r="L7236" s="14">
        <v>316</v>
      </c>
      <c r="M7236" s="14">
        <f>C7236-SUM(D7236:L7236)</f>
        <v>4801.3163277767744</v>
      </c>
      <c r="P7236" s="49">
        <f>D7237/('Parc électrique'!$C$22+'Parc électrique'!$C$23)</f>
        <v>0.12937499999999999</v>
      </c>
      <c r="Q7236" s="49">
        <f t="shared" si="565"/>
        <v>0.12610708645294294</v>
      </c>
      <c r="R7236" s="49">
        <f t="shared" si="566"/>
        <v>0.16793637985527163</v>
      </c>
    </row>
    <row r="7237" spans="1:18" x14ac:dyDescent="0.3">
      <c r="A7237" s="35">
        <f t="shared" si="564"/>
        <v>44317</v>
      </c>
      <c r="B7237" s="36">
        <v>0.41666666666666669</v>
      </c>
      <c r="C7237">
        <v>8449</v>
      </c>
      <c r="D7237">
        <v>828</v>
      </c>
      <c r="E7237" s="49">
        <f t="shared" si="567"/>
        <v>0.12610708645294294</v>
      </c>
      <c r="F7237" s="49">
        <f t="shared" si="568"/>
        <v>0.16793637985527163</v>
      </c>
      <c r="G7237">
        <v>1909</v>
      </c>
      <c r="H7237" s="51">
        <f>G7237/'Parc électrique'!$C$24</f>
        <v>0.63633333333333331</v>
      </c>
      <c r="I7237" s="14">
        <v>932</v>
      </c>
      <c r="J7237" s="14">
        <v>0</v>
      </c>
      <c r="K7237" s="14">
        <v>0</v>
      </c>
      <c r="L7237" s="14">
        <v>311</v>
      </c>
      <c r="M7237" s="14">
        <f>C7237-SUM(D7237:L7237)</f>
        <v>4468.0696232003584</v>
      </c>
      <c r="P7237" s="49">
        <f>D7238/('Parc électrique'!$C$22+'Parc électrique'!$C$23)</f>
        <v>0.18078125</v>
      </c>
      <c r="Q7237" s="49">
        <f t="shared" si="565"/>
        <v>0.17621485389620173</v>
      </c>
      <c r="R7237" s="49">
        <f t="shared" si="566"/>
        <v>0.23466472402481803</v>
      </c>
    </row>
    <row r="7238" spans="1:18" x14ac:dyDescent="0.3">
      <c r="A7238" s="35">
        <f t="shared" si="564"/>
        <v>44317</v>
      </c>
      <c r="B7238" s="36">
        <v>0.45833333333333331</v>
      </c>
      <c r="C7238">
        <v>8419</v>
      </c>
      <c r="D7238">
        <v>1157</v>
      </c>
      <c r="E7238" s="49">
        <f t="shared" si="567"/>
        <v>0.17621485389620173</v>
      </c>
      <c r="F7238" s="49">
        <f t="shared" si="568"/>
        <v>0.23466472402481803</v>
      </c>
      <c r="G7238">
        <v>2304</v>
      </c>
      <c r="H7238" s="51">
        <f>G7238/'Parc électrique'!$C$24</f>
        <v>0.76800000000000002</v>
      </c>
      <c r="I7238" s="14">
        <v>932</v>
      </c>
      <c r="J7238" s="14">
        <v>0</v>
      </c>
      <c r="K7238" s="14">
        <v>0</v>
      </c>
      <c r="L7238" s="14">
        <v>310</v>
      </c>
      <c r="M7238" s="14">
        <f>C7238-SUM(D7238:L7238)</f>
        <v>3714.8211204220788</v>
      </c>
      <c r="P7238" s="49">
        <f>D7239/('Parc électrique'!$C$22+'Parc électrique'!$C$23)</f>
        <v>0.20421875</v>
      </c>
      <c r="Q7238" s="49">
        <f t="shared" si="565"/>
        <v>0.19906034057245947</v>
      </c>
      <c r="R7238" s="49">
        <f t="shared" si="566"/>
        <v>0.2650879812449759</v>
      </c>
    </row>
    <row r="7239" spans="1:18" x14ac:dyDescent="0.3">
      <c r="A7239" s="35">
        <f t="shared" si="564"/>
        <v>44317</v>
      </c>
      <c r="B7239" s="36">
        <v>0.5</v>
      </c>
      <c r="C7239">
        <v>8644</v>
      </c>
      <c r="D7239">
        <v>1307</v>
      </c>
      <c r="E7239" s="49">
        <f t="shared" si="567"/>
        <v>0.19906034057245947</v>
      </c>
      <c r="F7239" s="49">
        <f t="shared" si="568"/>
        <v>0.2650879812449759</v>
      </c>
      <c r="G7239">
        <v>2475</v>
      </c>
      <c r="H7239" s="51">
        <f>G7239/'Parc électrique'!$C$24</f>
        <v>0.82499999999999996</v>
      </c>
      <c r="I7239" s="14">
        <v>932</v>
      </c>
      <c r="J7239" s="14">
        <v>0</v>
      </c>
      <c r="K7239" s="14">
        <v>-239</v>
      </c>
      <c r="L7239" s="14">
        <v>309</v>
      </c>
      <c r="M7239" s="14">
        <f>C7239-SUM(D7239:L7239)</f>
        <v>3858.7108516781827</v>
      </c>
      <c r="P7239" s="49">
        <f>D7240/('Parc électrique'!$C$22+'Parc électrique'!$C$23)</f>
        <v>0.20406250000000001</v>
      </c>
      <c r="Q7239" s="49">
        <f t="shared" si="565"/>
        <v>0.19890803732795112</v>
      </c>
      <c r="R7239" s="49">
        <f t="shared" si="566"/>
        <v>0.26488515953017489</v>
      </c>
    </row>
    <row r="7240" spans="1:18" x14ac:dyDescent="0.3">
      <c r="A7240" s="35">
        <f t="shared" si="564"/>
        <v>44317</v>
      </c>
      <c r="B7240" s="36">
        <v>0.54166666666666663</v>
      </c>
      <c r="C7240">
        <v>8258</v>
      </c>
      <c r="D7240">
        <v>1306</v>
      </c>
      <c r="E7240" s="49">
        <f t="shared" si="567"/>
        <v>0.19890803732795112</v>
      </c>
      <c r="F7240" s="49">
        <f t="shared" si="568"/>
        <v>0.26488515953017489</v>
      </c>
      <c r="G7240">
        <v>2569</v>
      </c>
      <c r="H7240" s="51">
        <f>G7240/'Parc électrique'!$C$24</f>
        <v>0.85633333333333328</v>
      </c>
      <c r="I7240" s="14">
        <v>932</v>
      </c>
      <c r="J7240" s="14">
        <v>0</v>
      </c>
      <c r="K7240" s="14">
        <v>-1040</v>
      </c>
      <c r="L7240" s="14">
        <v>303</v>
      </c>
      <c r="M7240" s="14">
        <f>C7240-SUM(D7240:L7240)</f>
        <v>4186.6798734698086</v>
      </c>
      <c r="P7240" s="49">
        <f>D7241/('Parc électrique'!$C$22+'Parc électrique'!$C$23)</f>
        <v>0.23234374999999999</v>
      </c>
      <c r="Q7240" s="49">
        <f t="shared" si="565"/>
        <v>0.22647492458396881</v>
      </c>
      <c r="R7240" s="49">
        <f t="shared" si="566"/>
        <v>0.30159588990916542</v>
      </c>
    </row>
    <row r="7241" spans="1:18" x14ac:dyDescent="0.3">
      <c r="A7241" s="35">
        <f t="shared" si="564"/>
        <v>44317</v>
      </c>
      <c r="B7241" s="36">
        <v>0.58333333333333337</v>
      </c>
      <c r="C7241">
        <v>7936</v>
      </c>
      <c r="D7241">
        <v>1487</v>
      </c>
      <c r="E7241" s="49">
        <f t="shared" si="567"/>
        <v>0.22647492458396881</v>
      </c>
      <c r="F7241" s="49">
        <f t="shared" si="568"/>
        <v>0.30159588990916542</v>
      </c>
      <c r="G7241">
        <v>2490</v>
      </c>
      <c r="H7241" s="51">
        <f>G7241/'Parc électrique'!$C$24</f>
        <v>0.83</v>
      </c>
      <c r="I7241" s="14">
        <v>932</v>
      </c>
      <c r="J7241" s="14">
        <v>0</v>
      </c>
      <c r="K7241" s="14">
        <v>-1200</v>
      </c>
      <c r="L7241" s="14">
        <v>300</v>
      </c>
      <c r="M7241" s="14">
        <f>C7241-SUM(D7241:L7241)</f>
        <v>3925.6419291855073</v>
      </c>
      <c r="P7241" s="49">
        <f>D7242/('Parc électrique'!$C$22+'Parc électrique'!$C$23)</f>
        <v>0.24687500000000001</v>
      </c>
      <c r="Q7241" s="49">
        <f t="shared" si="565"/>
        <v>0.24063912632324866</v>
      </c>
      <c r="R7241" s="49">
        <f t="shared" si="566"/>
        <v>0.32045830938566333</v>
      </c>
    </row>
    <row r="7242" spans="1:18" x14ac:dyDescent="0.3">
      <c r="A7242" s="35">
        <f t="shared" si="564"/>
        <v>44317</v>
      </c>
      <c r="B7242" s="36">
        <v>0.625</v>
      </c>
      <c r="C7242">
        <v>7639</v>
      </c>
      <c r="D7242">
        <v>1580</v>
      </c>
      <c r="E7242" s="49">
        <f t="shared" si="567"/>
        <v>0.24063912632324866</v>
      </c>
      <c r="F7242" s="49">
        <f t="shared" si="568"/>
        <v>0.32045830938566333</v>
      </c>
      <c r="G7242">
        <v>2293</v>
      </c>
      <c r="H7242" s="51">
        <f>G7242/'Parc électrique'!$C$24</f>
        <v>0.76433333333333331</v>
      </c>
      <c r="I7242" s="14">
        <v>932</v>
      </c>
      <c r="J7242" s="14">
        <v>0</v>
      </c>
      <c r="K7242" s="14">
        <v>-1200</v>
      </c>
      <c r="L7242" s="14">
        <v>296</v>
      </c>
      <c r="M7242" s="14">
        <f>C7242-SUM(D7242:L7242)</f>
        <v>3736.6745692309578</v>
      </c>
      <c r="P7242" s="49">
        <f>D7243/('Parc électrique'!$C$22+'Parc électrique'!$C$23)</f>
        <v>0.23749999999999999</v>
      </c>
      <c r="Q7242" s="49">
        <f t="shared" si="565"/>
        <v>0.23150093165274555</v>
      </c>
      <c r="R7242" s="49">
        <f t="shared" si="566"/>
        <v>0.30828900649760016</v>
      </c>
    </row>
    <row r="7243" spans="1:18" x14ac:dyDescent="0.3">
      <c r="A7243" s="35">
        <f t="shared" si="564"/>
        <v>44317</v>
      </c>
      <c r="B7243" s="36">
        <v>0.66666666666666663</v>
      </c>
      <c r="C7243">
        <v>7435</v>
      </c>
      <c r="D7243">
        <v>1520</v>
      </c>
      <c r="E7243" s="49">
        <f t="shared" si="567"/>
        <v>0.23150093165274555</v>
      </c>
      <c r="F7243" s="49">
        <f t="shared" si="568"/>
        <v>0.30828900649760016</v>
      </c>
      <c r="G7243">
        <v>1980</v>
      </c>
      <c r="H7243" s="51">
        <f>G7243/'Parc électrique'!$C$24</f>
        <v>0.66</v>
      </c>
      <c r="I7243" s="14">
        <v>932</v>
      </c>
      <c r="J7243" s="14">
        <v>0</v>
      </c>
      <c r="K7243" s="14">
        <v>-1200</v>
      </c>
      <c r="L7243" s="14">
        <v>298</v>
      </c>
      <c r="M7243" s="14">
        <f>C7243-SUM(D7243:L7243)</f>
        <v>3903.8002100618496</v>
      </c>
      <c r="P7243" s="49">
        <f>D7244/('Parc électrique'!$C$22+'Parc électrique'!$C$23)</f>
        <v>0.23281250000000001</v>
      </c>
      <c r="Q7243" s="49">
        <f t="shared" si="565"/>
        <v>0.226931834317494</v>
      </c>
      <c r="R7243" s="49">
        <f t="shared" si="566"/>
        <v>0.30220435505356857</v>
      </c>
    </row>
    <row r="7244" spans="1:18" x14ac:dyDescent="0.3">
      <c r="A7244" s="35">
        <f t="shared" si="564"/>
        <v>44317</v>
      </c>
      <c r="B7244" s="36">
        <v>0.70833333333333337</v>
      </c>
      <c r="C7244">
        <v>7407</v>
      </c>
      <c r="D7244">
        <v>1490</v>
      </c>
      <c r="E7244" s="49">
        <f t="shared" si="567"/>
        <v>0.226931834317494</v>
      </c>
      <c r="F7244" s="49">
        <f t="shared" si="568"/>
        <v>0.30220435505356857</v>
      </c>
      <c r="G7244">
        <v>1511</v>
      </c>
      <c r="H7244" s="51">
        <f>G7244/'Parc électrique'!$C$24</f>
        <v>0.50366666666666671</v>
      </c>
      <c r="I7244" s="14">
        <v>932</v>
      </c>
      <c r="J7244" s="14">
        <v>0</v>
      </c>
      <c r="K7244" s="14">
        <v>-1012</v>
      </c>
      <c r="L7244" s="14">
        <v>298</v>
      </c>
      <c r="M7244" s="14">
        <f>C7244-SUM(D7244:L7244)</f>
        <v>4186.967197143962</v>
      </c>
      <c r="P7244" s="49">
        <f>D7245/('Parc électrique'!$C$22+'Parc électrique'!$C$23)</f>
        <v>0.22437499999999999</v>
      </c>
      <c r="Q7244" s="49">
        <f t="shared" si="565"/>
        <v>0.21870745911404116</v>
      </c>
      <c r="R7244" s="49">
        <f t="shared" si="566"/>
        <v>0.29125198245431172</v>
      </c>
    </row>
    <row r="7245" spans="1:18" x14ac:dyDescent="0.3">
      <c r="A7245" s="35">
        <f t="shared" si="564"/>
        <v>44317</v>
      </c>
      <c r="B7245" s="36">
        <v>0.75</v>
      </c>
      <c r="C7245">
        <v>7653</v>
      </c>
      <c r="D7245">
        <v>1436</v>
      </c>
      <c r="E7245" s="49">
        <f t="shared" si="567"/>
        <v>0.21870745911404116</v>
      </c>
      <c r="F7245" s="49">
        <f t="shared" si="568"/>
        <v>0.29125198245431172</v>
      </c>
      <c r="G7245">
        <v>912</v>
      </c>
      <c r="H7245" s="51">
        <f>G7245/'Parc électrique'!$C$24</f>
        <v>0.30399999999999999</v>
      </c>
      <c r="I7245" s="14">
        <v>932</v>
      </c>
      <c r="J7245" s="14">
        <v>0</v>
      </c>
      <c r="K7245" s="14">
        <v>0</v>
      </c>
      <c r="L7245" s="14">
        <v>298</v>
      </c>
      <c r="M7245" s="14">
        <f>C7245-SUM(D7245:L7245)</f>
        <v>4074.1860405584316</v>
      </c>
      <c r="P7245" s="49">
        <f>D7246/('Parc électrique'!$C$22+'Parc électrique'!$C$23)</f>
        <v>0.2</v>
      </c>
      <c r="Q7245" s="49">
        <f t="shared" si="565"/>
        <v>0.19494815297073309</v>
      </c>
      <c r="R7245" s="49">
        <f t="shared" si="566"/>
        <v>0.25961179494534753</v>
      </c>
    </row>
    <row r="7246" spans="1:18" x14ac:dyDescent="0.3">
      <c r="A7246" s="35">
        <f t="shared" si="564"/>
        <v>44317</v>
      </c>
      <c r="B7246" s="36">
        <v>0.79166666666666663</v>
      </c>
      <c r="C7246">
        <v>7815</v>
      </c>
      <c r="D7246">
        <v>1280</v>
      </c>
      <c r="E7246" s="49">
        <f t="shared" si="567"/>
        <v>0.19494815297073309</v>
      </c>
      <c r="F7246" s="49">
        <f t="shared" si="568"/>
        <v>0.25961179494534753</v>
      </c>
      <c r="G7246">
        <v>332</v>
      </c>
      <c r="H7246" s="51">
        <f>G7246/'Parc électrique'!$C$24</f>
        <v>0.11066666666666666</v>
      </c>
      <c r="I7246" s="14">
        <v>932</v>
      </c>
      <c r="J7246" s="14">
        <v>175</v>
      </c>
      <c r="K7246" s="14">
        <v>0</v>
      </c>
      <c r="L7246" s="14">
        <v>294</v>
      </c>
      <c r="M7246" s="14">
        <f>C7246-SUM(D7246:L7246)</f>
        <v>4801.4347733854174</v>
      </c>
      <c r="P7246" s="49">
        <f>D7247/('Parc électrique'!$C$22+'Parc électrique'!$C$23)</f>
        <v>0.13843749999999999</v>
      </c>
      <c r="Q7246" s="49">
        <f t="shared" si="565"/>
        <v>0.1349406746344293</v>
      </c>
      <c r="R7246" s="49">
        <f t="shared" si="566"/>
        <v>0.17970003931373271</v>
      </c>
    </row>
    <row r="7247" spans="1:18" x14ac:dyDescent="0.3">
      <c r="A7247" s="35">
        <f t="shared" si="564"/>
        <v>44317</v>
      </c>
      <c r="B7247" s="36">
        <v>0.83333333333333337</v>
      </c>
      <c r="C7247">
        <v>7552</v>
      </c>
      <c r="D7247">
        <v>886</v>
      </c>
      <c r="E7247" s="49">
        <f t="shared" si="567"/>
        <v>0.1349406746344293</v>
      </c>
      <c r="F7247" s="49">
        <f t="shared" si="568"/>
        <v>0.17970003931373271</v>
      </c>
      <c r="G7247">
        <v>50</v>
      </c>
      <c r="H7247" s="51">
        <f>G7247/'Parc électrique'!$C$24</f>
        <v>1.6666666666666666E-2</v>
      </c>
      <c r="I7247" s="14">
        <v>932</v>
      </c>
      <c r="J7247" s="14">
        <v>585</v>
      </c>
      <c r="K7247" s="14">
        <v>0</v>
      </c>
      <c r="L7247" s="14">
        <v>297</v>
      </c>
      <c r="M7247" s="14">
        <f>C7247-SUM(D7247:L7247)</f>
        <v>4801.6686926193852</v>
      </c>
      <c r="P7247" s="49">
        <f>D7248/('Parc électrique'!$C$22+'Parc électrique'!$C$23)</f>
        <v>0.12656249999999999</v>
      </c>
      <c r="Q7247" s="49">
        <f t="shared" si="565"/>
        <v>0.12336562805179201</v>
      </c>
      <c r="R7247" s="49">
        <f t="shared" si="566"/>
        <v>0.1642855889888527</v>
      </c>
    </row>
    <row r="7248" spans="1:18" x14ac:dyDescent="0.3">
      <c r="A7248" s="35">
        <f t="shared" si="564"/>
        <v>44317</v>
      </c>
      <c r="B7248" s="36">
        <v>0.875</v>
      </c>
      <c r="C7248">
        <v>7593</v>
      </c>
      <c r="D7248">
        <v>810</v>
      </c>
      <c r="E7248" s="49">
        <f t="shared" si="567"/>
        <v>0.12336562805179201</v>
      </c>
      <c r="F7248" s="49">
        <f t="shared" si="568"/>
        <v>0.1642855889888527</v>
      </c>
      <c r="G7248">
        <v>0</v>
      </c>
      <c r="H7248" s="51">
        <f>G7248/'Parc électrique'!$C$24</f>
        <v>0</v>
      </c>
      <c r="I7248" s="14">
        <v>932</v>
      </c>
      <c r="J7248" s="14">
        <v>650</v>
      </c>
      <c r="K7248" s="14">
        <v>108</v>
      </c>
      <c r="L7248" s="14">
        <v>291</v>
      </c>
      <c r="M7248" s="14">
        <f>C7248-SUM(D7248:L7248)</f>
        <v>4801.7123487829595</v>
      </c>
      <c r="P7248" s="49">
        <f>D7249/('Parc électrique'!$C$22+'Parc électrique'!$C$23)</f>
        <v>0.13828124999999999</v>
      </c>
      <c r="Q7248" s="49">
        <f t="shared" si="565"/>
        <v>0.13478837138992092</v>
      </c>
      <c r="R7248" s="49">
        <f t="shared" si="566"/>
        <v>0.17949721759893164</v>
      </c>
    </row>
    <row r="7249" spans="1:18" x14ac:dyDescent="0.3">
      <c r="A7249" s="35">
        <f t="shared" si="564"/>
        <v>44317</v>
      </c>
      <c r="B7249" s="36">
        <v>0.91666666666666663</v>
      </c>
      <c r="C7249">
        <v>7998</v>
      </c>
      <c r="D7249">
        <v>885</v>
      </c>
      <c r="E7249" s="49">
        <f t="shared" si="567"/>
        <v>0.13478837138992092</v>
      </c>
      <c r="F7249" s="49">
        <f t="shared" si="568"/>
        <v>0.17949721759893164</v>
      </c>
      <c r="G7249">
        <v>0</v>
      </c>
      <c r="H7249" s="51">
        <f>G7249/'Parc électrique'!$C$24</f>
        <v>0</v>
      </c>
      <c r="I7249" s="14">
        <v>932</v>
      </c>
      <c r="J7249" s="14">
        <v>650</v>
      </c>
      <c r="K7249" s="14">
        <v>442</v>
      </c>
      <c r="L7249" s="14">
        <v>287</v>
      </c>
      <c r="M7249" s="14">
        <f>C7249-SUM(D7249:L7249)</f>
        <v>4801.6857144110108</v>
      </c>
      <c r="P7249" s="49">
        <f>D7250/('Parc électrique'!$C$22+'Parc électrique'!$C$23)</f>
        <v>0.136875</v>
      </c>
      <c r="Q7249" s="49">
        <f t="shared" si="565"/>
        <v>0.13341764218934543</v>
      </c>
      <c r="R7249" s="49">
        <f t="shared" si="566"/>
        <v>0.17767182216572219</v>
      </c>
    </row>
    <row r="7250" spans="1:18" x14ac:dyDescent="0.3">
      <c r="A7250" s="35">
        <f t="shared" si="564"/>
        <v>44317</v>
      </c>
      <c r="B7250" s="36">
        <v>0.95833333333333337</v>
      </c>
      <c r="C7250">
        <v>8330</v>
      </c>
      <c r="D7250">
        <v>876</v>
      </c>
      <c r="E7250" s="49">
        <f t="shared" si="567"/>
        <v>0.13341764218934543</v>
      </c>
      <c r="F7250" s="49">
        <f t="shared" si="568"/>
        <v>0.17767182216572219</v>
      </c>
      <c r="G7250">
        <v>0</v>
      </c>
      <c r="H7250" s="51">
        <f>G7250/'Parc électrique'!$C$24</f>
        <v>0</v>
      </c>
      <c r="I7250" s="14">
        <v>932</v>
      </c>
      <c r="J7250" s="14">
        <v>650</v>
      </c>
      <c r="K7250" s="14">
        <v>802</v>
      </c>
      <c r="L7250" s="14">
        <v>268</v>
      </c>
      <c r="M7250" s="14">
        <f>C7250-SUM(D7250:L7250)</f>
        <v>4801.6889105356449</v>
      </c>
      <c r="P7250" s="49">
        <f>D7251/('Parc électrique'!$C$22+'Parc électrique'!$C$23)</f>
        <v>0.13796875</v>
      </c>
      <c r="Q7250" s="49">
        <f t="shared" si="565"/>
        <v>0.13448376490090416</v>
      </c>
      <c r="R7250" s="49">
        <f t="shared" si="566"/>
        <v>0.17909157416932958</v>
      </c>
    </row>
    <row r="7251" spans="1:18" x14ac:dyDescent="0.3">
      <c r="A7251" s="35">
        <f t="shared" si="564"/>
        <v>44318</v>
      </c>
      <c r="B7251" s="36">
        <v>0</v>
      </c>
      <c r="C7251">
        <v>7760</v>
      </c>
      <c r="D7251">
        <v>883</v>
      </c>
      <c r="E7251" s="49">
        <f t="shared" si="567"/>
        <v>0.13448376490090416</v>
      </c>
      <c r="F7251" s="49">
        <f t="shared" si="568"/>
        <v>0.17909157416932958</v>
      </c>
      <c r="G7251">
        <v>0</v>
      </c>
      <c r="H7251" s="51">
        <f>G7251/'Parc électrique'!$C$24</f>
        <v>0</v>
      </c>
      <c r="I7251" s="14">
        <v>932</v>
      </c>
      <c r="J7251" s="14">
        <v>0</v>
      </c>
      <c r="K7251" s="14">
        <v>874</v>
      </c>
      <c r="L7251" s="14">
        <v>269</v>
      </c>
      <c r="M7251" s="14">
        <f>C7251-SUM(D7251:L7251)</f>
        <v>4801.6864246609293</v>
      </c>
      <c r="P7251" s="49">
        <f>D7252/('Parc électrique'!$C$22+'Parc électrique'!$C$23)</f>
        <v>0.12109375</v>
      </c>
      <c r="Q7251" s="49">
        <f t="shared" si="565"/>
        <v>0.11803501449399854</v>
      </c>
      <c r="R7251" s="49">
        <f t="shared" si="566"/>
        <v>0.15718682897081587</v>
      </c>
    </row>
    <row r="7252" spans="1:18" x14ac:dyDescent="0.3">
      <c r="A7252" s="35">
        <f t="shared" si="564"/>
        <v>44318</v>
      </c>
      <c r="B7252" s="36">
        <v>4.1666666666666664E-2</v>
      </c>
      <c r="C7252">
        <v>7393</v>
      </c>
      <c r="D7252">
        <v>775</v>
      </c>
      <c r="E7252" s="49">
        <f t="shared" si="567"/>
        <v>0.11803501449399854</v>
      </c>
      <c r="F7252" s="49">
        <f t="shared" si="568"/>
        <v>0.15718682897081587</v>
      </c>
      <c r="G7252">
        <v>0</v>
      </c>
      <c r="H7252" s="51">
        <f>G7252/'Parc électrique'!$C$24</f>
        <v>0</v>
      </c>
      <c r="I7252" s="14">
        <v>932</v>
      </c>
      <c r="J7252" s="14">
        <v>377</v>
      </c>
      <c r="K7252" s="14">
        <v>243</v>
      </c>
      <c r="L7252" s="14">
        <v>263</v>
      </c>
      <c r="M7252" s="14">
        <f>C7252-SUM(D7252:L7252)</f>
        <v>4802.7247781565347</v>
      </c>
      <c r="P7252" s="49">
        <f>D7253/('Parc électrique'!$C$22+'Parc électrique'!$C$23)</f>
        <v>0.111875</v>
      </c>
      <c r="Q7252" s="49">
        <f t="shared" si="565"/>
        <v>0.10904912306800382</v>
      </c>
      <c r="R7252" s="49">
        <f t="shared" si="566"/>
        <v>0.14522034779755377</v>
      </c>
    </row>
    <row r="7253" spans="1:18" x14ac:dyDescent="0.3">
      <c r="A7253" s="35">
        <f t="shared" si="564"/>
        <v>44318</v>
      </c>
      <c r="B7253" s="36">
        <v>8.3333333333333329E-2</v>
      </c>
      <c r="C7253">
        <v>7029</v>
      </c>
      <c r="D7253">
        <v>716</v>
      </c>
      <c r="E7253" s="49">
        <f t="shared" si="567"/>
        <v>0.10904912306800382</v>
      </c>
      <c r="F7253" s="49">
        <f t="shared" si="568"/>
        <v>0.14522034779755377</v>
      </c>
      <c r="G7253">
        <v>0</v>
      </c>
      <c r="H7253" s="51">
        <f>G7253/'Parc électrique'!$C$24</f>
        <v>0</v>
      </c>
      <c r="I7253" s="14">
        <v>932</v>
      </c>
      <c r="J7253" s="14">
        <v>0</v>
      </c>
      <c r="K7253" s="14">
        <v>317</v>
      </c>
      <c r="L7253" s="14">
        <v>262</v>
      </c>
      <c r="M7253" s="14">
        <f>C7253-SUM(D7253:L7253)</f>
        <v>4801.7457305291346</v>
      </c>
      <c r="P7253" s="49">
        <f>D7254/('Parc électrique'!$C$22+'Parc électrique'!$C$23)</f>
        <v>0.114375</v>
      </c>
      <c r="Q7253" s="49">
        <f t="shared" si="565"/>
        <v>0.11148597498013799</v>
      </c>
      <c r="R7253" s="49">
        <f t="shared" si="566"/>
        <v>0.14846549523437061</v>
      </c>
    </row>
    <row r="7254" spans="1:18" x14ac:dyDescent="0.3">
      <c r="A7254" s="35">
        <f t="shared" si="564"/>
        <v>44318</v>
      </c>
      <c r="B7254" s="36">
        <v>0.125</v>
      </c>
      <c r="C7254">
        <v>6569</v>
      </c>
      <c r="D7254">
        <v>732</v>
      </c>
      <c r="E7254" s="49">
        <f t="shared" si="567"/>
        <v>0.11148597498013799</v>
      </c>
      <c r="F7254" s="49">
        <f t="shared" si="568"/>
        <v>0.14846549523437061</v>
      </c>
      <c r="G7254">
        <v>0</v>
      </c>
      <c r="H7254" s="51">
        <f>G7254/'Parc électrique'!$C$24</f>
        <v>0</v>
      </c>
      <c r="I7254" s="14">
        <v>932</v>
      </c>
      <c r="J7254" s="14">
        <v>0</v>
      </c>
      <c r="K7254" s="14">
        <v>0</v>
      </c>
      <c r="L7254" s="14">
        <v>264</v>
      </c>
      <c r="M7254" s="14">
        <f>C7254-SUM(D7254:L7254)</f>
        <v>4640.7400485297858</v>
      </c>
      <c r="P7254" s="49">
        <f>D7255/('Parc électrique'!$C$22+'Parc électrique'!$C$23)</f>
        <v>0.10890625</v>
      </c>
      <c r="Q7254" s="49">
        <f t="shared" si="565"/>
        <v>0.1061553614223445</v>
      </c>
      <c r="R7254" s="49">
        <f t="shared" si="566"/>
        <v>0.14136673521633375</v>
      </c>
    </row>
    <row r="7255" spans="1:18" x14ac:dyDescent="0.3">
      <c r="A7255" s="35">
        <f t="shared" si="564"/>
        <v>44318</v>
      </c>
      <c r="B7255" s="36">
        <v>0.16666666666666666</v>
      </c>
      <c r="C7255">
        <v>6343</v>
      </c>
      <c r="D7255">
        <v>697</v>
      </c>
      <c r="E7255" s="49">
        <f t="shared" si="567"/>
        <v>0.1061553614223445</v>
      </c>
      <c r="F7255" s="49">
        <f t="shared" si="568"/>
        <v>0.14136673521633375</v>
      </c>
      <c r="G7255">
        <v>0</v>
      </c>
      <c r="H7255" s="51">
        <f>G7255/'Parc électrique'!$C$24</f>
        <v>0</v>
      </c>
      <c r="I7255" s="14">
        <v>932</v>
      </c>
      <c r="J7255" s="14">
        <v>0</v>
      </c>
      <c r="K7255" s="14">
        <v>0</v>
      </c>
      <c r="L7255" s="14">
        <v>271</v>
      </c>
      <c r="M7255" s="14">
        <f>C7255-SUM(D7255:L7255)</f>
        <v>4442.7524779033611</v>
      </c>
      <c r="P7255" s="49">
        <f>D7256/('Parc électrique'!$C$22+'Parc électrique'!$C$23)</f>
        <v>0.12343750000000001</v>
      </c>
      <c r="Q7255" s="49">
        <f t="shared" si="565"/>
        <v>0.12031956316162433</v>
      </c>
      <c r="R7255" s="49">
        <f t="shared" si="566"/>
        <v>0.16022915469283167</v>
      </c>
    </row>
    <row r="7256" spans="1:18" x14ac:dyDescent="0.3">
      <c r="A7256" s="35">
        <f t="shared" si="564"/>
        <v>44318</v>
      </c>
      <c r="B7256" s="36">
        <v>0.20833333333333334</v>
      </c>
      <c r="C7256">
        <v>6377</v>
      </c>
      <c r="D7256">
        <v>790</v>
      </c>
      <c r="E7256" s="49">
        <f t="shared" si="567"/>
        <v>0.12031956316162433</v>
      </c>
      <c r="F7256" s="49">
        <f t="shared" si="568"/>
        <v>0.16022915469283167</v>
      </c>
      <c r="G7256">
        <v>0</v>
      </c>
      <c r="H7256" s="51">
        <f>G7256/'Parc électrique'!$C$24</f>
        <v>0</v>
      </c>
      <c r="I7256" s="14">
        <v>932</v>
      </c>
      <c r="J7256" s="14">
        <v>0</v>
      </c>
      <c r="K7256" s="14">
        <v>0</v>
      </c>
      <c r="L7256" s="14">
        <v>286</v>
      </c>
      <c r="M7256" s="14">
        <f>C7256-SUM(D7256:L7256)</f>
        <v>4368.7194512821461</v>
      </c>
      <c r="P7256" s="49">
        <f>D7257/('Parc électrique'!$C$22+'Parc électrique'!$C$23)</f>
        <v>0.13265625</v>
      </c>
      <c r="Q7256" s="49">
        <f t="shared" si="565"/>
        <v>0.12930545458761905</v>
      </c>
      <c r="R7256" s="49">
        <f t="shared" si="566"/>
        <v>0.17219563586609377</v>
      </c>
    </row>
    <row r="7257" spans="1:18" x14ac:dyDescent="0.3">
      <c r="A7257" s="35">
        <f t="shared" si="564"/>
        <v>44318</v>
      </c>
      <c r="B7257" s="36">
        <v>0.25</v>
      </c>
      <c r="C7257">
        <v>6437</v>
      </c>
      <c r="D7257">
        <v>849</v>
      </c>
      <c r="E7257" s="49">
        <f t="shared" si="567"/>
        <v>0.12930545458761905</v>
      </c>
      <c r="F7257" s="49">
        <f t="shared" si="568"/>
        <v>0.17219563586609377</v>
      </c>
      <c r="G7257">
        <v>11</v>
      </c>
      <c r="H7257" s="51">
        <f>G7257/'Parc électrique'!$C$24</f>
        <v>3.6666666666666666E-3</v>
      </c>
      <c r="I7257" s="14">
        <v>932</v>
      </c>
      <c r="J7257" s="14">
        <v>0</v>
      </c>
      <c r="K7257" s="14">
        <v>0</v>
      </c>
      <c r="L7257" s="14">
        <v>302</v>
      </c>
      <c r="M7257" s="14">
        <f>C7257-SUM(D7257:L7257)</f>
        <v>4342.6948322428798</v>
      </c>
      <c r="P7257" s="49">
        <f>D7258/('Parc électrique'!$C$22+'Parc électrique'!$C$23)</f>
        <v>0.14234374999999999</v>
      </c>
      <c r="Q7257" s="49">
        <f t="shared" si="565"/>
        <v>0.13874825574713892</v>
      </c>
      <c r="R7257" s="49">
        <f t="shared" si="566"/>
        <v>0.18477058218375902</v>
      </c>
    </row>
    <row r="7258" spans="1:18" x14ac:dyDescent="0.3">
      <c r="A7258" s="35">
        <f t="shared" si="564"/>
        <v>44318</v>
      </c>
      <c r="B7258" s="36">
        <v>0.29166666666666669</v>
      </c>
      <c r="C7258">
        <v>6516</v>
      </c>
      <c r="D7258">
        <v>911</v>
      </c>
      <c r="E7258" s="49">
        <f t="shared" si="567"/>
        <v>0.13874825574713892</v>
      </c>
      <c r="F7258" s="49">
        <f t="shared" si="568"/>
        <v>0.18477058218375902</v>
      </c>
      <c r="G7258">
        <v>163</v>
      </c>
      <c r="H7258" s="51">
        <f>G7258/'Parc électrique'!$C$24</f>
        <v>5.4333333333333331E-2</v>
      </c>
      <c r="I7258" s="14">
        <v>932</v>
      </c>
      <c r="J7258" s="14">
        <v>0</v>
      </c>
      <c r="K7258" s="14">
        <v>0</v>
      </c>
      <c r="L7258" s="14">
        <v>315</v>
      </c>
      <c r="M7258" s="14">
        <f>C7258-SUM(D7258:L7258)</f>
        <v>4194.6221478287362</v>
      </c>
      <c r="P7258" s="49">
        <f>D7259/('Parc électrique'!$C$22+'Parc électrique'!$C$23)</f>
        <v>0.14937500000000001</v>
      </c>
      <c r="Q7258" s="49">
        <f t="shared" si="565"/>
        <v>0.14560190175001628</v>
      </c>
      <c r="R7258" s="49">
        <f t="shared" si="566"/>
        <v>0.19389755934980643</v>
      </c>
    </row>
    <row r="7259" spans="1:18" x14ac:dyDescent="0.3">
      <c r="A7259" s="35">
        <f t="shared" si="564"/>
        <v>44318</v>
      </c>
      <c r="B7259" s="36">
        <v>0.33333333333333331</v>
      </c>
      <c r="C7259">
        <v>6932</v>
      </c>
      <c r="D7259">
        <v>956</v>
      </c>
      <c r="E7259" s="49">
        <f t="shared" si="567"/>
        <v>0.14560190175001628</v>
      </c>
      <c r="F7259" s="49">
        <f t="shared" si="568"/>
        <v>0.19389755934980643</v>
      </c>
      <c r="G7259">
        <v>631</v>
      </c>
      <c r="H7259" s="51">
        <f>G7259/'Parc électrique'!$C$24</f>
        <v>0.21033333333333334</v>
      </c>
      <c r="I7259" s="14">
        <v>932</v>
      </c>
      <c r="J7259" s="14">
        <v>0</v>
      </c>
      <c r="K7259" s="14">
        <v>0</v>
      </c>
      <c r="L7259" s="14">
        <v>320</v>
      </c>
      <c r="M7259" s="14">
        <f>C7259-SUM(D7259:L7259)</f>
        <v>4092.4501672055667</v>
      </c>
      <c r="P7259" s="49">
        <f>D7260/('Parc électrique'!$C$22+'Parc électrique'!$C$23)</f>
        <v>0.18359375</v>
      </c>
      <c r="Q7259" s="49">
        <f t="shared" si="565"/>
        <v>0.17895631229735262</v>
      </c>
      <c r="R7259" s="49">
        <f t="shared" si="566"/>
        <v>0.23831551489123695</v>
      </c>
    </row>
    <row r="7260" spans="1:18" x14ac:dyDescent="0.3">
      <c r="A7260" s="35">
        <f t="shared" ref="A7260:A7323" si="569">A7236+1</f>
        <v>44318</v>
      </c>
      <c r="B7260" s="36">
        <v>0.375</v>
      </c>
      <c r="C7260">
        <v>7324</v>
      </c>
      <c r="D7260">
        <v>1175</v>
      </c>
      <c r="E7260" s="49">
        <f t="shared" si="567"/>
        <v>0.17895631229735262</v>
      </c>
      <c r="F7260" s="49">
        <f t="shared" si="568"/>
        <v>0.23831551489123695</v>
      </c>
      <c r="G7260">
        <v>1275</v>
      </c>
      <c r="H7260" s="51">
        <f>G7260/'Parc électrique'!$C$24</f>
        <v>0.42499999999999999</v>
      </c>
      <c r="I7260" s="14">
        <v>932</v>
      </c>
      <c r="J7260" s="14">
        <v>0</v>
      </c>
      <c r="K7260" s="14">
        <v>0</v>
      </c>
      <c r="L7260" s="14">
        <v>315</v>
      </c>
      <c r="M7260" s="14">
        <f>C7260-SUM(D7260:L7260)</f>
        <v>3626.1577281728114</v>
      </c>
      <c r="P7260" s="49">
        <f>D7261/('Parc électrique'!$C$22+'Parc électrique'!$C$23)</f>
        <v>0.20984375</v>
      </c>
      <c r="Q7260" s="49">
        <f t="shared" si="565"/>
        <v>0.20454325737476134</v>
      </c>
      <c r="R7260" s="49">
        <f t="shared" si="566"/>
        <v>0.2723895629778138</v>
      </c>
    </row>
    <row r="7261" spans="1:18" x14ac:dyDescent="0.3">
      <c r="A7261" s="35">
        <f t="shared" si="569"/>
        <v>44318</v>
      </c>
      <c r="B7261" s="36">
        <v>0.41666666666666669</v>
      </c>
      <c r="C7261">
        <v>7581</v>
      </c>
      <c r="D7261">
        <v>1343</v>
      </c>
      <c r="E7261" s="49">
        <f t="shared" si="567"/>
        <v>0.20454325737476134</v>
      </c>
      <c r="F7261" s="49">
        <f t="shared" si="568"/>
        <v>0.2723895629778138</v>
      </c>
      <c r="G7261">
        <v>1735</v>
      </c>
      <c r="H7261" s="51">
        <f>G7261/'Parc électrique'!$C$24</f>
        <v>0.57833333333333337</v>
      </c>
      <c r="I7261" s="14">
        <v>932</v>
      </c>
      <c r="J7261" s="14">
        <v>0</v>
      </c>
      <c r="K7261" s="14">
        <v>0</v>
      </c>
      <c r="L7261" s="14">
        <v>310</v>
      </c>
      <c r="M7261" s="14">
        <f>C7261-SUM(D7261:L7261)</f>
        <v>3259.9447338463142</v>
      </c>
      <c r="P7261" s="49">
        <f>D7262/('Parc électrique'!$C$22+'Parc électrique'!$C$23)</f>
        <v>0.2228125</v>
      </c>
      <c r="Q7261" s="49">
        <f t="shared" si="565"/>
        <v>0.21718442666895732</v>
      </c>
      <c r="R7261" s="49">
        <f t="shared" si="566"/>
        <v>0.28922376530630123</v>
      </c>
    </row>
    <row r="7262" spans="1:18" x14ac:dyDescent="0.3">
      <c r="A7262" s="35">
        <f t="shared" si="569"/>
        <v>44318</v>
      </c>
      <c r="B7262" s="36">
        <v>0.45833333333333331</v>
      </c>
      <c r="C7262">
        <v>7794</v>
      </c>
      <c r="D7262">
        <v>1426</v>
      </c>
      <c r="E7262" s="49">
        <f t="shared" si="567"/>
        <v>0.21718442666895732</v>
      </c>
      <c r="F7262" s="49">
        <f t="shared" si="568"/>
        <v>0.28922376530630123</v>
      </c>
      <c r="G7262">
        <v>2076</v>
      </c>
      <c r="H7262" s="51">
        <f>G7262/'Parc électrique'!$C$24</f>
        <v>0.69199999999999995</v>
      </c>
      <c r="I7262" s="14">
        <v>932</v>
      </c>
      <c r="J7262" s="14">
        <v>0</v>
      </c>
      <c r="K7262" s="14">
        <v>-2</v>
      </c>
      <c r="L7262" s="14">
        <v>309</v>
      </c>
      <c r="M7262" s="14">
        <f>C7262-SUM(D7262:L7262)</f>
        <v>3051.8015918080246</v>
      </c>
      <c r="P7262" s="49">
        <f>D7263/('Parc électrique'!$C$22+'Parc électrique'!$C$23)</f>
        <v>0.23624999999999999</v>
      </c>
      <c r="Q7262" s="49">
        <f t="shared" si="565"/>
        <v>0.23028250569667844</v>
      </c>
      <c r="R7262" s="49">
        <f t="shared" si="566"/>
        <v>0.3066664327791917</v>
      </c>
    </row>
    <row r="7263" spans="1:18" x14ac:dyDescent="0.3">
      <c r="A7263" s="35">
        <f t="shared" si="569"/>
        <v>44318</v>
      </c>
      <c r="B7263" s="36">
        <v>0.5</v>
      </c>
      <c r="C7263">
        <v>8148</v>
      </c>
      <c r="D7263">
        <v>1512</v>
      </c>
      <c r="E7263" s="49">
        <f t="shared" si="567"/>
        <v>0.23028250569667844</v>
      </c>
      <c r="F7263" s="49">
        <f t="shared" si="568"/>
        <v>0.3066664327791917</v>
      </c>
      <c r="G7263">
        <v>2174</v>
      </c>
      <c r="H7263" s="51">
        <f>G7263/'Parc électrique'!$C$24</f>
        <v>0.72466666666666668</v>
      </c>
      <c r="I7263" s="14">
        <v>932</v>
      </c>
      <c r="J7263" s="14">
        <v>0</v>
      </c>
      <c r="K7263" s="14">
        <v>0</v>
      </c>
      <c r="L7263" s="14">
        <v>307</v>
      </c>
      <c r="M7263" s="14">
        <f>C7263-SUM(D7263:L7263)</f>
        <v>3221.7383843948573</v>
      </c>
      <c r="P7263" s="49">
        <f>D7264/('Parc électrique'!$C$22+'Parc électrique'!$C$23)</f>
        <v>0.25671875</v>
      </c>
      <c r="Q7263" s="49">
        <f t="shared" si="565"/>
        <v>0.25023423072727691</v>
      </c>
      <c r="R7263" s="49">
        <f t="shared" si="566"/>
        <v>0.33323607741812966</v>
      </c>
    </row>
    <row r="7264" spans="1:18" x14ac:dyDescent="0.3">
      <c r="A7264" s="35">
        <f t="shared" si="569"/>
        <v>44318</v>
      </c>
      <c r="B7264" s="36">
        <v>0.54166666666666663</v>
      </c>
      <c r="C7264">
        <v>7748</v>
      </c>
      <c r="D7264">
        <v>1643</v>
      </c>
      <c r="E7264" s="49">
        <f t="shared" si="567"/>
        <v>0.25023423072727691</v>
      </c>
      <c r="F7264" s="49">
        <f t="shared" si="568"/>
        <v>0.33323607741812966</v>
      </c>
      <c r="G7264">
        <v>2303</v>
      </c>
      <c r="H7264" s="51">
        <f>G7264/'Parc électrique'!$C$24</f>
        <v>0.76766666666666672</v>
      </c>
      <c r="I7264" s="14">
        <v>932</v>
      </c>
      <c r="J7264" s="14">
        <v>0</v>
      </c>
      <c r="K7264" s="14">
        <v>-485</v>
      </c>
      <c r="L7264" s="14">
        <v>302</v>
      </c>
      <c r="M7264" s="14">
        <f>C7264-SUM(D7264:L7264)</f>
        <v>3051.6488630251879</v>
      </c>
      <c r="P7264" s="49">
        <f>D7265/('Parc électrique'!$C$22+'Parc électrique'!$C$23)</f>
        <v>0.31265625000000002</v>
      </c>
      <c r="Q7264" s="49">
        <f t="shared" si="565"/>
        <v>0.30475879226127883</v>
      </c>
      <c r="R7264" s="49">
        <f t="shared" si="566"/>
        <v>0.40584625131690655</v>
      </c>
    </row>
    <row r="7265" spans="1:18" x14ac:dyDescent="0.3">
      <c r="A7265" s="35">
        <f t="shared" si="569"/>
        <v>44318</v>
      </c>
      <c r="B7265" s="36">
        <v>0.58333333333333337</v>
      </c>
      <c r="C7265">
        <v>7342</v>
      </c>
      <c r="D7265">
        <v>2001</v>
      </c>
      <c r="E7265" s="49">
        <f t="shared" si="567"/>
        <v>0.30475879226127883</v>
      </c>
      <c r="F7265" s="49">
        <f t="shared" si="568"/>
        <v>0.40584625131690655</v>
      </c>
      <c r="G7265">
        <v>2317</v>
      </c>
      <c r="H7265" s="51">
        <f>G7265/'Parc électrique'!$C$24</f>
        <v>0.77233333333333332</v>
      </c>
      <c r="I7265" s="14">
        <v>932</v>
      </c>
      <c r="J7265" s="14">
        <v>0</v>
      </c>
      <c r="K7265" s="14">
        <v>-1200</v>
      </c>
      <c r="L7265" s="14">
        <v>299</v>
      </c>
      <c r="M7265" s="14">
        <f>C7265-SUM(D7265:L7265)</f>
        <v>2991.5170616230889</v>
      </c>
      <c r="P7265" s="49">
        <f>D7266/('Parc électrique'!$C$22+'Parc électrique'!$C$23)</f>
        <v>0.33624999999999999</v>
      </c>
      <c r="Q7265" s="49">
        <f t="shared" si="565"/>
        <v>0.32775658218204501</v>
      </c>
      <c r="R7265" s="49">
        <f t="shared" si="566"/>
        <v>0.43647233025186549</v>
      </c>
    </row>
    <row r="7266" spans="1:18" x14ac:dyDescent="0.3">
      <c r="A7266" s="35">
        <f t="shared" si="569"/>
        <v>44318</v>
      </c>
      <c r="B7266" s="36">
        <v>0.625</v>
      </c>
      <c r="C7266">
        <v>7033</v>
      </c>
      <c r="D7266">
        <v>2152</v>
      </c>
      <c r="E7266" s="49">
        <f t="shared" si="567"/>
        <v>0.32775658218204501</v>
      </c>
      <c r="F7266" s="49">
        <f t="shared" si="568"/>
        <v>0.43647233025186549</v>
      </c>
      <c r="G7266">
        <v>2207</v>
      </c>
      <c r="H7266" s="51">
        <f>G7266/'Parc électrique'!$C$24</f>
        <v>0.73566666666666669</v>
      </c>
      <c r="I7266" s="14">
        <v>932</v>
      </c>
      <c r="J7266" s="14">
        <v>0</v>
      </c>
      <c r="K7266" s="14">
        <v>-1200</v>
      </c>
      <c r="L7266" s="14">
        <v>294</v>
      </c>
      <c r="M7266" s="14">
        <f>C7266-SUM(D7266:L7266)</f>
        <v>2646.5001044208993</v>
      </c>
      <c r="P7266" s="49">
        <f>D7267/('Parc électrique'!$C$22+'Parc électrique'!$C$23)</f>
        <v>0.32156249999999997</v>
      </c>
      <c r="Q7266" s="49">
        <f t="shared" si="565"/>
        <v>0.31344007719825678</v>
      </c>
      <c r="R7266" s="49">
        <f t="shared" si="566"/>
        <v>0.41740708906056651</v>
      </c>
    </row>
    <row r="7267" spans="1:18" x14ac:dyDescent="0.3">
      <c r="A7267" s="35">
        <f t="shared" si="569"/>
        <v>44318</v>
      </c>
      <c r="B7267" s="36">
        <v>0.66666666666666663</v>
      </c>
      <c r="C7267">
        <v>6851</v>
      </c>
      <c r="D7267">
        <v>2058</v>
      </c>
      <c r="E7267" s="49">
        <f t="shared" si="567"/>
        <v>0.31344007719825678</v>
      </c>
      <c r="F7267" s="49">
        <f t="shared" si="568"/>
        <v>0.41740708906056651</v>
      </c>
      <c r="G7267">
        <v>1968</v>
      </c>
      <c r="H7267" s="51">
        <f>G7267/'Parc électrique'!$C$24</f>
        <v>0.65600000000000003</v>
      </c>
      <c r="I7267" s="14">
        <v>932</v>
      </c>
      <c r="J7267" s="14">
        <v>0</v>
      </c>
      <c r="K7267" s="14">
        <v>-1200</v>
      </c>
      <c r="L7267" s="14">
        <v>297</v>
      </c>
      <c r="M7267" s="14">
        <f>C7267-SUM(D7267:L7267)</f>
        <v>2794.613152833741</v>
      </c>
      <c r="P7267" s="49">
        <f>D7268/('Parc électrique'!$C$22+'Parc électrique'!$C$23)</f>
        <v>0.29359374999999999</v>
      </c>
      <c r="Q7267" s="49">
        <f t="shared" si="565"/>
        <v>0.28617779643125585</v>
      </c>
      <c r="R7267" s="49">
        <f t="shared" si="566"/>
        <v>0.38110200211117806</v>
      </c>
    </row>
    <row r="7268" spans="1:18" x14ac:dyDescent="0.3">
      <c r="A7268" s="35">
        <f t="shared" si="569"/>
        <v>44318</v>
      </c>
      <c r="B7268" s="36">
        <v>0.70833333333333337</v>
      </c>
      <c r="C7268">
        <v>6834</v>
      </c>
      <c r="D7268">
        <v>1879</v>
      </c>
      <c r="E7268" s="49">
        <f t="shared" si="567"/>
        <v>0.28617779643125585</v>
      </c>
      <c r="F7268" s="49">
        <f t="shared" si="568"/>
        <v>0.38110200211117806</v>
      </c>
      <c r="G7268">
        <v>1556</v>
      </c>
      <c r="H7268" s="51">
        <f>G7268/'Parc électrique'!$C$24</f>
        <v>0.51866666666666672</v>
      </c>
      <c r="I7268" s="14">
        <v>932</v>
      </c>
      <c r="J7268" s="14">
        <v>0</v>
      </c>
      <c r="K7268" s="14">
        <v>-882</v>
      </c>
      <c r="L7268" s="14">
        <v>296</v>
      </c>
      <c r="M7268" s="14">
        <f>C7268-SUM(D7268:L7268)</f>
        <v>3051.8140535347902</v>
      </c>
      <c r="P7268" s="49">
        <f>D7269/('Parc électrique'!$C$22+'Parc électrique'!$C$23)</f>
        <v>0.25796875000000002</v>
      </c>
      <c r="Q7268" s="49">
        <f t="shared" si="565"/>
        <v>0.25145265668334404</v>
      </c>
      <c r="R7268" s="49">
        <f t="shared" si="566"/>
        <v>0.33485865113653807</v>
      </c>
    </row>
    <row r="7269" spans="1:18" x14ac:dyDescent="0.3">
      <c r="A7269" s="35">
        <f t="shared" si="569"/>
        <v>44318</v>
      </c>
      <c r="B7269" s="36">
        <v>0.75</v>
      </c>
      <c r="C7269">
        <v>7145</v>
      </c>
      <c r="D7269">
        <v>1651</v>
      </c>
      <c r="E7269" s="49">
        <f t="shared" si="567"/>
        <v>0.25145265668334404</v>
      </c>
      <c r="F7269" s="49">
        <f t="shared" si="568"/>
        <v>0.33485865113653807</v>
      </c>
      <c r="G7269">
        <v>927</v>
      </c>
      <c r="H7269" s="51">
        <f>G7269/'Parc électrique'!$C$24</f>
        <v>0.309</v>
      </c>
      <c r="I7269" s="14">
        <v>932</v>
      </c>
      <c r="J7269" s="14">
        <v>0</v>
      </c>
      <c r="K7269" s="14">
        <v>0</v>
      </c>
      <c r="L7269" s="14">
        <v>297</v>
      </c>
      <c r="M7269" s="14">
        <f>C7269-SUM(D7269:L7269)</f>
        <v>3337.1046886921799</v>
      </c>
      <c r="P7269" s="49">
        <f>D7270/('Parc électrique'!$C$22+'Parc électrique'!$C$23)</f>
        <v>0.20578125</v>
      </c>
      <c r="Q7269" s="49">
        <f t="shared" si="565"/>
        <v>0.20058337301754334</v>
      </c>
      <c r="R7269" s="49">
        <f t="shared" si="566"/>
        <v>0.26711619839298645</v>
      </c>
    </row>
    <row r="7270" spans="1:18" x14ac:dyDescent="0.3">
      <c r="A7270" s="35">
        <f t="shared" si="569"/>
        <v>44318</v>
      </c>
      <c r="B7270" s="36">
        <v>0.79166666666666663</v>
      </c>
      <c r="C7270">
        <v>7530</v>
      </c>
      <c r="D7270">
        <v>1317</v>
      </c>
      <c r="E7270" s="49">
        <f t="shared" si="567"/>
        <v>0.20058337301754334</v>
      </c>
      <c r="F7270" s="49">
        <f t="shared" si="568"/>
        <v>0.26711619839298645</v>
      </c>
      <c r="G7270">
        <v>389</v>
      </c>
      <c r="H7270" s="51">
        <f>G7270/'Parc électrique'!$C$24</f>
        <v>0.12966666666666668</v>
      </c>
      <c r="I7270" s="14">
        <v>932</v>
      </c>
      <c r="J7270" s="14">
        <v>0</v>
      </c>
      <c r="K7270" s="14">
        <v>0</v>
      </c>
      <c r="L7270" s="14">
        <v>294</v>
      </c>
      <c r="M7270" s="14">
        <f>C7270-SUM(D7270:L7270)</f>
        <v>4597.4026337619225</v>
      </c>
      <c r="P7270" s="49">
        <f>D7271/('Parc électrique'!$C$22+'Parc électrique'!$C$23)</f>
        <v>0.15609375</v>
      </c>
      <c r="Q7270" s="49">
        <f t="shared" si="565"/>
        <v>0.15215094126387685</v>
      </c>
      <c r="R7270" s="49">
        <f t="shared" si="566"/>
        <v>0.20261889308625169</v>
      </c>
    </row>
    <row r="7271" spans="1:18" x14ac:dyDescent="0.3">
      <c r="A7271" s="35">
        <f t="shared" si="569"/>
        <v>44318</v>
      </c>
      <c r="B7271" s="36">
        <v>0.83333333333333337</v>
      </c>
      <c r="C7271">
        <v>7467</v>
      </c>
      <c r="D7271">
        <v>999</v>
      </c>
      <c r="E7271" s="49">
        <f t="shared" si="567"/>
        <v>0.15215094126387685</v>
      </c>
      <c r="F7271" s="49">
        <f t="shared" si="568"/>
        <v>0.20261889308625169</v>
      </c>
      <c r="G7271">
        <v>70</v>
      </c>
      <c r="H7271" s="51">
        <f>G7271/'Parc électrique'!$C$24</f>
        <v>2.3333333333333334E-2</v>
      </c>
      <c r="I7271" s="14">
        <v>932</v>
      </c>
      <c r="J7271" s="14">
        <v>0</v>
      </c>
      <c r="K7271" s="14">
        <v>368</v>
      </c>
      <c r="L7271" s="14">
        <v>296</v>
      </c>
      <c r="M7271" s="14">
        <f>C7271-SUM(D7271:L7271)</f>
        <v>4801.6218968323165</v>
      </c>
      <c r="P7271" s="49">
        <f>D7272/('Parc électrique'!$C$22+'Parc électrique'!$C$23)</f>
        <v>0.13140625</v>
      </c>
      <c r="Q7271" s="49">
        <f t="shared" si="565"/>
        <v>0.12808702863155197</v>
      </c>
      <c r="R7271" s="49">
        <f t="shared" si="566"/>
        <v>0.17057306214768536</v>
      </c>
    </row>
    <row r="7272" spans="1:18" x14ac:dyDescent="0.3">
      <c r="A7272" s="35">
        <f t="shared" si="569"/>
        <v>44318</v>
      </c>
      <c r="B7272" s="36">
        <v>0.875</v>
      </c>
      <c r="C7272">
        <v>7486</v>
      </c>
      <c r="D7272">
        <v>841</v>
      </c>
      <c r="E7272" s="49">
        <f t="shared" si="567"/>
        <v>0.12808702863155197</v>
      </c>
      <c r="F7272" s="49">
        <f t="shared" si="568"/>
        <v>0.17057306214768536</v>
      </c>
      <c r="G7272">
        <v>0</v>
      </c>
      <c r="H7272" s="51">
        <f>G7272/'Parc électrique'!$C$24</f>
        <v>0</v>
      </c>
      <c r="I7272" s="14">
        <v>932</v>
      </c>
      <c r="J7272" s="14">
        <v>83</v>
      </c>
      <c r="K7272" s="14">
        <v>538</v>
      </c>
      <c r="L7272" s="14">
        <v>290</v>
      </c>
      <c r="M7272" s="14">
        <f>C7272-SUM(D7272:L7272)</f>
        <v>4801.7013399092211</v>
      </c>
      <c r="P7272" s="49">
        <f>D7273/('Parc électrique'!$C$22+'Parc électrique'!$C$23)</f>
        <v>0.12078125000000001</v>
      </c>
      <c r="Q7272" s="49">
        <f t="shared" si="565"/>
        <v>0.11773040800498177</v>
      </c>
      <c r="R7272" s="49">
        <f t="shared" si="566"/>
        <v>0.15678118554121376</v>
      </c>
    </row>
    <row r="7273" spans="1:18" x14ac:dyDescent="0.3">
      <c r="A7273" s="35">
        <f t="shared" si="569"/>
        <v>44318</v>
      </c>
      <c r="B7273" s="36">
        <v>0.91666666666666663</v>
      </c>
      <c r="C7273">
        <v>7813</v>
      </c>
      <c r="D7273">
        <v>773</v>
      </c>
      <c r="E7273" s="49">
        <f t="shared" si="567"/>
        <v>0.11773040800498177</v>
      </c>
      <c r="F7273" s="49">
        <f t="shared" si="568"/>
        <v>0.15678118554121376</v>
      </c>
      <c r="G7273">
        <v>0</v>
      </c>
      <c r="H7273" s="51">
        <f>G7273/'Parc électrique'!$C$24</f>
        <v>0</v>
      </c>
      <c r="I7273" s="14">
        <v>932</v>
      </c>
      <c r="J7273" s="14">
        <v>377</v>
      </c>
      <c r="K7273" s="14">
        <v>642</v>
      </c>
      <c r="L7273" s="14">
        <v>286</v>
      </c>
      <c r="M7273" s="14">
        <f>C7273-SUM(D7273:L7273)</f>
        <v>4802.7254884064532</v>
      </c>
      <c r="P7273" s="49">
        <f>D7274/('Parc électrique'!$C$22+'Parc électrique'!$C$23)</f>
        <v>0.1065625</v>
      </c>
      <c r="Q7273" s="49">
        <f t="shared" si="565"/>
        <v>0.10387081275471872</v>
      </c>
      <c r="R7273" s="49">
        <f t="shared" si="566"/>
        <v>0.13832440949431796</v>
      </c>
    </row>
    <row r="7274" spans="1:18" x14ac:dyDescent="0.3">
      <c r="A7274" s="35">
        <f t="shared" si="569"/>
        <v>44318</v>
      </c>
      <c r="B7274" s="36">
        <v>0.95833333333333337</v>
      </c>
      <c r="C7274">
        <v>8055</v>
      </c>
      <c r="D7274">
        <v>682</v>
      </c>
      <c r="E7274" s="49">
        <f t="shared" si="567"/>
        <v>0.10387081275471872</v>
      </c>
      <c r="F7274" s="49">
        <f t="shared" si="568"/>
        <v>0.13832440949431796</v>
      </c>
      <c r="G7274">
        <v>0</v>
      </c>
      <c r="H7274" s="51">
        <f>G7274/'Parc électrique'!$C$24</f>
        <v>0</v>
      </c>
      <c r="I7274" s="14">
        <v>932</v>
      </c>
      <c r="J7274" s="14">
        <v>377</v>
      </c>
      <c r="K7274" s="14">
        <v>994</v>
      </c>
      <c r="L7274" s="14">
        <v>267</v>
      </c>
      <c r="M7274" s="14">
        <f>C7274-SUM(D7274:L7274)</f>
        <v>4802.7578047777515</v>
      </c>
      <c r="P7274" s="49">
        <f>D7275/('Parc électrique'!$C$22+'Parc électrique'!$C$23)</f>
        <v>0.10140625</v>
      </c>
      <c r="Q7274" s="49">
        <f t="shared" si="565"/>
        <v>9.8844805685942005E-2</v>
      </c>
      <c r="R7274" s="49">
        <f t="shared" si="566"/>
        <v>0.13163129290588321</v>
      </c>
    </row>
    <row r="7275" spans="1:18" x14ac:dyDescent="0.3">
      <c r="A7275" s="35">
        <f t="shared" si="569"/>
        <v>44319</v>
      </c>
      <c r="B7275" s="36">
        <v>0</v>
      </c>
      <c r="C7275">
        <v>7998</v>
      </c>
      <c r="D7275">
        <v>649</v>
      </c>
      <c r="E7275" s="49">
        <f t="shared" si="567"/>
        <v>9.8844805685942005E-2</v>
      </c>
      <c r="F7275" s="49">
        <f t="shared" si="568"/>
        <v>0.13163129290588321</v>
      </c>
      <c r="G7275">
        <v>0</v>
      </c>
      <c r="H7275" s="51">
        <f>G7275/'Parc électrique'!$C$24</f>
        <v>0</v>
      </c>
      <c r="I7275" s="14">
        <v>932</v>
      </c>
      <c r="J7275" s="14">
        <v>993</v>
      </c>
      <c r="K7275" s="14">
        <v>357</v>
      </c>
      <c r="L7275" s="14">
        <v>265</v>
      </c>
      <c r="M7275" s="14">
        <f>C7275-SUM(D7275:L7275)</f>
        <v>4801.7695239014083</v>
      </c>
      <c r="P7275" s="49">
        <f>D7276/('Parc électrique'!$C$22+'Parc électrique'!$C$23)</f>
        <v>8.6093749999999997E-2</v>
      </c>
      <c r="Q7275" s="49">
        <f t="shared" si="565"/>
        <v>8.3919087724120253E-2</v>
      </c>
      <c r="R7275" s="49">
        <f t="shared" si="566"/>
        <v>0.11175476485538005</v>
      </c>
    </row>
    <row r="7276" spans="1:18" x14ac:dyDescent="0.3">
      <c r="A7276" s="35">
        <f t="shared" si="569"/>
        <v>44319</v>
      </c>
      <c r="B7276" s="36">
        <v>4.1666666666666664E-2</v>
      </c>
      <c r="C7276">
        <v>7607</v>
      </c>
      <c r="D7276">
        <v>551</v>
      </c>
      <c r="E7276" s="49">
        <f t="shared" si="567"/>
        <v>8.3919087724120253E-2</v>
      </c>
      <c r="F7276" s="49">
        <f t="shared" si="568"/>
        <v>0.11175476485538005</v>
      </c>
      <c r="G7276">
        <v>0</v>
      </c>
      <c r="H7276" s="51">
        <f>G7276/'Parc électrique'!$C$24</f>
        <v>0</v>
      </c>
      <c r="I7276" s="14">
        <v>932</v>
      </c>
      <c r="J7276" s="14">
        <v>993</v>
      </c>
      <c r="K7276" s="14">
        <v>65</v>
      </c>
      <c r="L7276" s="14">
        <v>264</v>
      </c>
      <c r="M7276" s="14">
        <f>C7276-SUM(D7276:L7276)</f>
        <v>4801.8043261474204</v>
      </c>
      <c r="P7276" s="49">
        <f>D7277/('Parc électrique'!$C$22+'Parc électrique'!$C$23)</f>
        <v>7.5312500000000004E-2</v>
      </c>
      <c r="Q7276" s="49">
        <f t="shared" si="565"/>
        <v>7.3410163853041693E-2</v>
      </c>
      <c r="R7276" s="49">
        <f t="shared" si="566"/>
        <v>9.7760066534107432E-2</v>
      </c>
    </row>
    <row r="7277" spans="1:18" x14ac:dyDescent="0.3">
      <c r="A7277" s="35">
        <f t="shared" si="569"/>
        <v>44319</v>
      </c>
      <c r="B7277" s="36">
        <v>8.3333333333333329E-2</v>
      </c>
      <c r="C7277">
        <v>7286</v>
      </c>
      <c r="D7277">
        <v>482</v>
      </c>
      <c r="E7277" s="49">
        <f t="shared" si="567"/>
        <v>7.3410163853041693E-2</v>
      </c>
      <c r="F7277" s="49">
        <f t="shared" si="568"/>
        <v>9.7760066534107432E-2</v>
      </c>
      <c r="G7277">
        <v>0</v>
      </c>
      <c r="H7277" s="51">
        <f>G7277/'Parc électrique'!$C$24</f>
        <v>0</v>
      </c>
      <c r="I7277" s="14">
        <v>932</v>
      </c>
      <c r="J7277" s="14">
        <v>806</v>
      </c>
      <c r="K7277" s="14">
        <v>0</v>
      </c>
      <c r="L7277" s="14">
        <v>264</v>
      </c>
      <c r="M7277" s="14">
        <f>C7277-SUM(D7277:L7277)</f>
        <v>4801.8288297696126</v>
      </c>
      <c r="P7277" s="49">
        <f>D7278/('Parc électrique'!$C$22+'Parc électrique'!$C$23)</f>
        <v>6.8125000000000005E-2</v>
      </c>
      <c r="Q7277" s="49">
        <f t="shared" si="565"/>
        <v>6.6404214605655959E-2</v>
      </c>
      <c r="R7277" s="49">
        <f t="shared" si="566"/>
        <v>8.8430267653258995E-2</v>
      </c>
    </row>
    <row r="7278" spans="1:18" x14ac:dyDescent="0.3">
      <c r="A7278" s="35">
        <f t="shared" si="569"/>
        <v>44319</v>
      </c>
      <c r="B7278" s="36">
        <v>0.125</v>
      </c>
      <c r="C7278">
        <v>6878</v>
      </c>
      <c r="D7278">
        <v>436</v>
      </c>
      <c r="E7278" s="49">
        <f t="shared" si="567"/>
        <v>6.6404214605655959E-2</v>
      </c>
      <c r="F7278" s="49">
        <f t="shared" si="568"/>
        <v>8.8430267653258995E-2</v>
      </c>
      <c r="G7278">
        <v>0</v>
      </c>
      <c r="H7278" s="51">
        <f>G7278/'Parc électrique'!$C$24</f>
        <v>0</v>
      </c>
      <c r="I7278" s="14">
        <v>932</v>
      </c>
      <c r="J7278" s="14">
        <v>440</v>
      </c>
      <c r="K7278" s="14">
        <v>0</v>
      </c>
      <c r="L7278" s="14">
        <v>268</v>
      </c>
      <c r="M7278" s="14">
        <f>C7278-SUM(D7278:L7278)</f>
        <v>4801.8451655177414</v>
      </c>
      <c r="P7278" s="49">
        <f>D7279/('Parc électrique'!$C$22+'Parc électrique'!$C$23)</f>
        <v>6.7656250000000001E-2</v>
      </c>
      <c r="Q7278" s="49">
        <f t="shared" si="565"/>
        <v>6.5947304872130796E-2</v>
      </c>
      <c r="R7278" s="49">
        <f t="shared" si="566"/>
        <v>8.7821802508855837E-2</v>
      </c>
    </row>
    <row r="7279" spans="1:18" x14ac:dyDescent="0.3">
      <c r="A7279" s="35">
        <f t="shared" si="569"/>
        <v>44319</v>
      </c>
      <c r="B7279" s="36">
        <v>0.16666666666666666</v>
      </c>
      <c r="C7279">
        <v>6763</v>
      </c>
      <c r="D7279">
        <v>433</v>
      </c>
      <c r="E7279" s="49">
        <f t="shared" si="567"/>
        <v>6.5947304872130796E-2</v>
      </c>
      <c r="F7279" s="49">
        <f t="shared" si="568"/>
        <v>8.7821802508855837E-2</v>
      </c>
      <c r="G7279">
        <v>0</v>
      </c>
      <c r="H7279" s="51">
        <f>G7279/'Parc électrique'!$C$24</f>
        <v>0</v>
      </c>
      <c r="I7279" s="14">
        <v>932</v>
      </c>
      <c r="J7279" s="14">
        <v>320</v>
      </c>
      <c r="K7279" s="14">
        <v>0</v>
      </c>
      <c r="L7279" s="14">
        <v>276</v>
      </c>
      <c r="M7279" s="14">
        <f>C7279-SUM(D7279:L7279)</f>
        <v>4801.8462308926191</v>
      </c>
      <c r="P7279" s="49">
        <f>D7280/('Parc électrique'!$C$22+'Parc électrique'!$C$23)</f>
        <v>6.2031250000000003E-2</v>
      </c>
      <c r="Q7279" s="49">
        <f t="shared" si="565"/>
        <v>6.0464388069828942E-2</v>
      </c>
      <c r="R7279" s="49">
        <f t="shared" si="566"/>
        <v>8.0520220776017948E-2</v>
      </c>
    </row>
    <row r="7280" spans="1:18" x14ac:dyDescent="0.3">
      <c r="A7280" s="35">
        <f t="shared" si="569"/>
        <v>44319</v>
      </c>
      <c r="B7280" s="36">
        <v>0.20833333333333334</v>
      </c>
      <c r="C7280">
        <v>7013</v>
      </c>
      <c r="D7280">
        <v>397</v>
      </c>
      <c r="E7280" s="49">
        <f t="shared" si="567"/>
        <v>6.0464388069828942E-2</v>
      </c>
      <c r="F7280" s="49">
        <f t="shared" si="568"/>
        <v>8.0520220776017948E-2</v>
      </c>
      <c r="G7280">
        <v>0</v>
      </c>
      <c r="H7280" s="51">
        <f>G7280/'Parc électrique'!$C$24</f>
        <v>0</v>
      </c>
      <c r="I7280" s="14">
        <v>932</v>
      </c>
      <c r="J7280" s="14">
        <v>993</v>
      </c>
      <c r="K7280" s="14">
        <v>-405</v>
      </c>
      <c r="L7280" s="14">
        <v>294</v>
      </c>
      <c r="M7280" s="14">
        <f>C7280-SUM(D7280:L7280)</f>
        <v>4801.8590153911537</v>
      </c>
      <c r="P7280" s="49">
        <f>D7281/('Parc électrique'!$C$22+'Parc électrique'!$C$23)</f>
        <v>5.8125000000000003E-2</v>
      </c>
      <c r="Q7280" s="49">
        <f t="shared" si="565"/>
        <v>5.6656806957119304E-2</v>
      </c>
      <c r="R7280" s="49">
        <f t="shared" si="566"/>
        <v>7.5449677905991622E-2</v>
      </c>
    </row>
    <row r="7281" spans="1:18" x14ac:dyDescent="0.3">
      <c r="A7281" s="35">
        <f t="shared" si="569"/>
        <v>44319</v>
      </c>
      <c r="B7281" s="36">
        <v>0.25</v>
      </c>
      <c r="C7281">
        <v>7441</v>
      </c>
      <c r="D7281">
        <v>372</v>
      </c>
      <c r="E7281" s="49">
        <f t="shared" si="567"/>
        <v>5.6656806957119304E-2</v>
      </c>
      <c r="F7281" s="49">
        <f t="shared" si="568"/>
        <v>7.5449677905991622E-2</v>
      </c>
      <c r="G7281">
        <v>10</v>
      </c>
      <c r="H7281" s="51">
        <f>G7281/'Parc électrique'!$C$24</f>
        <v>3.3333333333333335E-3</v>
      </c>
      <c r="I7281" s="14">
        <v>932</v>
      </c>
      <c r="J7281" s="14">
        <v>993</v>
      </c>
      <c r="K7281" s="14">
        <v>17</v>
      </c>
      <c r="L7281" s="14">
        <v>315</v>
      </c>
      <c r="M7281" s="14">
        <f>C7281-SUM(D7281:L7281)</f>
        <v>4801.8645601818034</v>
      </c>
      <c r="P7281" s="49">
        <f>D7282/('Parc électrique'!$C$22+'Parc électrique'!$C$23)</f>
        <v>6.8437499999999998E-2</v>
      </c>
      <c r="Q7281" s="49">
        <f t="shared" si="565"/>
        <v>6.6708821094672716E-2</v>
      </c>
      <c r="R7281" s="49">
        <f t="shared" si="566"/>
        <v>8.8835911082861096E-2</v>
      </c>
    </row>
    <row r="7282" spans="1:18" x14ac:dyDescent="0.3">
      <c r="A7282" s="35">
        <f t="shared" si="569"/>
        <v>44319</v>
      </c>
      <c r="B7282" s="36">
        <v>0.29166666666666669</v>
      </c>
      <c r="C7282">
        <v>7876</v>
      </c>
      <c r="D7282">
        <v>438</v>
      </c>
      <c r="E7282" s="49">
        <f t="shared" si="567"/>
        <v>6.6708821094672716E-2</v>
      </c>
      <c r="F7282" s="49">
        <f t="shared" si="568"/>
        <v>8.8835911082861096E-2</v>
      </c>
      <c r="G7282">
        <v>154</v>
      </c>
      <c r="H7282" s="51">
        <f>G7282/'Parc électrique'!$C$24</f>
        <v>5.1333333333333335E-2</v>
      </c>
      <c r="I7282" s="14">
        <v>932</v>
      </c>
      <c r="J7282" s="14">
        <v>993</v>
      </c>
      <c r="K7282" s="14">
        <v>238</v>
      </c>
      <c r="L7282" s="14">
        <v>319</v>
      </c>
      <c r="M7282" s="14">
        <f>C7282-SUM(D7282:L7282)</f>
        <v>4801.7931219344891</v>
      </c>
      <c r="P7282" s="49">
        <f>D7283/('Parc électrique'!$C$22+'Parc électrique'!$C$23)</f>
        <v>7.3749999999999996E-2</v>
      </c>
      <c r="Q7282" s="49">
        <f t="shared" si="565"/>
        <v>7.1887131407957827E-2</v>
      </c>
      <c r="R7282" s="49">
        <f t="shared" si="566"/>
        <v>9.5731849386096884E-2</v>
      </c>
    </row>
    <row r="7283" spans="1:18" x14ac:dyDescent="0.3">
      <c r="A7283" s="35">
        <f t="shared" si="569"/>
        <v>44319</v>
      </c>
      <c r="B7283" s="36">
        <v>0.33333333333333331</v>
      </c>
      <c r="C7283">
        <v>8363</v>
      </c>
      <c r="D7283">
        <v>472</v>
      </c>
      <c r="E7283" s="49">
        <f t="shared" si="567"/>
        <v>7.1887131407957827E-2</v>
      </c>
      <c r="F7283" s="49">
        <f t="shared" si="568"/>
        <v>9.5731849386096884E-2</v>
      </c>
      <c r="G7283">
        <v>602</v>
      </c>
      <c r="H7283" s="51">
        <f>G7283/'Parc électrique'!$C$24</f>
        <v>0.20066666666666666</v>
      </c>
      <c r="I7283" s="14">
        <v>932</v>
      </c>
      <c r="J7283" s="14">
        <v>993</v>
      </c>
      <c r="K7283" s="14">
        <v>243</v>
      </c>
      <c r="L7283" s="14">
        <v>319</v>
      </c>
      <c r="M7283" s="14">
        <f>C7283-SUM(D7283:L7283)</f>
        <v>4801.6317143525393</v>
      </c>
      <c r="P7283" s="49">
        <f>D7284/('Parc électrique'!$C$22+'Parc électrique'!$C$23)</f>
        <v>7.3124999999999996E-2</v>
      </c>
      <c r="Q7283" s="49">
        <f t="shared" si="565"/>
        <v>7.1277918429924272E-2</v>
      </c>
      <c r="R7283" s="49">
        <f t="shared" si="566"/>
        <v>9.4920562526892668E-2</v>
      </c>
    </row>
    <row r="7284" spans="1:18" x14ac:dyDescent="0.3">
      <c r="A7284" s="35">
        <f t="shared" si="569"/>
        <v>44319</v>
      </c>
      <c r="B7284" s="36">
        <v>0.375</v>
      </c>
      <c r="C7284">
        <v>8681</v>
      </c>
      <c r="D7284">
        <v>468</v>
      </c>
      <c r="E7284" s="49">
        <f t="shared" si="567"/>
        <v>7.1277918429924272E-2</v>
      </c>
      <c r="F7284" s="49">
        <f t="shared" si="568"/>
        <v>9.4920562526892668E-2</v>
      </c>
      <c r="G7284">
        <v>1174</v>
      </c>
      <c r="H7284" s="51">
        <f>G7284/'Parc électrique'!$C$24</f>
        <v>0.39133333333333331</v>
      </c>
      <c r="I7284" s="14">
        <v>932</v>
      </c>
      <c r="J7284" s="14">
        <v>993</v>
      </c>
      <c r="K7284" s="14">
        <v>-3</v>
      </c>
      <c r="L7284" s="14">
        <v>315</v>
      </c>
      <c r="M7284" s="14">
        <f>C7284-SUM(D7284:L7284)</f>
        <v>4801.4424681857099</v>
      </c>
      <c r="P7284" s="49">
        <f>D7285/('Parc électrique'!$C$22+'Parc électrique'!$C$23)</f>
        <v>9.1406249999999994E-2</v>
      </c>
      <c r="Q7284" s="49">
        <f t="shared" si="565"/>
        <v>8.9097398037405351E-2</v>
      </c>
      <c r="R7284" s="49">
        <f t="shared" si="566"/>
        <v>0.11865070315861585</v>
      </c>
    </row>
    <row r="7285" spans="1:18" x14ac:dyDescent="0.3">
      <c r="A7285" s="35">
        <f t="shared" si="569"/>
        <v>44319</v>
      </c>
      <c r="B7285" s="36">
        <v>0.41666666666666669</v>
      </c>
      <c r="C7285">
        <v>8783</v>
      </c>
      <c r="D7285">
        <v>585</v>
      </c>
      <c r="E7285" s="49">
        <f t="shared" si="567"/>
        <v>8.9097398037405351E-2</v>
      </c>
      <c r="F7285" s="49">
        <f t="shared" si="568"/>
        <v>0.11865070315861585</v>
      </c>
      <c r="G7285">
        <v>1445</v>
      </c>
      <c r="H7285" s="51">
        <f>G7285/'Parc électrique'!$C$24</f>
        <v>0.48166666666666669</v>
      </c>
      <c r="I7285" s="14">
        <v>932</v>
      </c>
      <c r="J7285" s="14">
        <v>705</v>
      </c>
      <c r="K7285" s="14">
        <v>0</v>
      </c>
      <c r="L7285" s="14">
        <v>314</v>
      </c>
      <c r="M7285" s="14">
        <f>C7285-SUM(D7285:L7285)</f>
        <v>4801.3105852321369</v>
      </c>
      <c r="P7285" s="49">
        <f>D7286/('Parc électrique'!$C$22+'Parc électrique'!$C$23)</f>
        <v>0.105</v>
      </c>
      <c r="Q7285" s="49">
        <f t="shared" si="565"/>
        <v>0.10234778030963486</v>
      </c>
      <c r="R7285" s="49">
        <f t="shared" si="566"/>
        <v>0.13629619234630744</v>
      </c>
    </row>
    <row r="7286" spans="1:18" x14ac:dyDescent="0.3">
      <c r="A7286" s="35">
        <f t="shared" si="569"/>
        <v>44319</v>
      </c>
      <c r="B7286" s="36">
        <v>0.45833333333333331</v>
      </c>
      <c r="C7286">
        <v>8907</v>
      </c>
      <c r="D7286">
        <v>672</v>
      </c>
      <c r="E7286" s="49">
        <f t="shared" si="567"/>
        <v>0.10234778030963486</v>
      </c>
      <c r="F7286" s="49">
        <f t="shared" si="568"/>
        <v>0.13629619234630744</v>
      </c>
      <c r="G7286">
        <v>1595</v>
      </c>
      <c r="H7286" s="51">
        <f>G7286/'Parc électrique'!$C$24</f>
        <v>0.53166666666666662</v>
      </c>
      <c r="I7286" s="14">
        <v>932</v>
      </c>
      <c r="J7286" s="14">
        <v>993</v>
      </c>
      <c r="K7286" s="14">
        <v>-401</v>
      </c>
      <c r="L7286" s="14">
        <v>314</v>
      </c>
      <c r="M7286" s="14">
        <f>C7286-SUM(D7286:L7286)</f>
        <v>4801.2296893606772</v>
      </c>
      <c r="P7286" s="49">
        <f>D7287/('Parc électrique'!$C$22+'Parc électrique'!$C$23)</f>
        <v>0.115</v>
      </c>
      <c r="Q7286" s="49">
        <f t="shared" si="565"/>
        <v>0.11209518795817153</v>
      </c>
      <c r="R7286" s="49">
        <f t="shared" si="566"/>
        <v>0.14927678209357481</v>
      </c>
    </row>
    <row r="7287" spans="1:18" x14ac:dyDescent="0.3">
      <c r="A7287" s="35">
        <f t="shared" si="569"/>
        <v>44319</v>
      </c>
      <c r="B7287" s="36">
        <v>0.5</v>
      </c>
      <c r="C7287">
        <v>9146</v>
      </c>
      <c r="D7287">
        <v>736</v>
      </c>
      <c r="E7287" s="49">
        <f t="shared" si="567"/>
        <v>0.11209518795817153</v>
      </c>
      <c r="F7287" s="49">
        <f t="shared" si="568"/>
        <v>0.14927678209357481</v>
      </c>
      <c r="G7287">
        <v>1679</v>
      </c>
      <c r="H7287" s="51">
        <f>G7287/'Parc électrique'!$C$24</f>
        <v>0.55966666666666665</v>
      </c>
      <c r="I7287" s="14">
        <v>932</v>
      </c>
      <c r="J7287" s="14">
        <v>993</v>
      </c>
      <c r="K7287" s="14">
        <v>-310</v>
      </c>
      <c r="L7287" s="14">
        <v>314</v>
      </c>
      <c r="M7287" s="14">
        <f>C7287-SUM(D7287:L7287)</f>
        <v>4801.1789613632818</v>
      </c>
      <c r="P7287" s="49">
        <f>D7288/('Parc électrique'!$C$22+'Parc électrique'!$C$23)</f>
        <v>0.12390625</v>
      </c>
      <c r="Q7287" s="49">
        <f t="shared" si="565"/>
        <v>0.12077647289514948</v>
      </c>
      <c r="R7287" s="49">
        <f t="shared" si="566"/>
        <v>0.16083761983723482</v>
      </c>
    </row>
    <row r="7288" spans="1:18" x14ac:dyDescent="0.3">
      <c r="A7288" s="35">
        <f t="shared" si="569"/>
        <v>44319</v>
      </c>
      <c r="B7288" s="36">
        <v>0.54166666666666663</v>
      </c>
      <c r="C7288">
        <v>8891</v>
      </c>
      <c r="D7288">
        <v>793</v>
      </c>
      <c r="E7288" s="49">
        <f t="shared" si="567"/>
        <v>0.12077647289514948</v>
      </c>
      <c r="F7288" s="49">
        <f t="shared" si="568"/>
        <v>0.16083761983723482</v>
      </c>
      <c r="G7288">
        <v>1785</v>
      </c>
      <c r="H7288" s="51">
        <f>G7288/'Parc électrique'!$C$24</f>
        <v>0.59499999999999997</v>
      </c>
      <c r="I7288" s="14">
        <v>932</v>
      </c>
      <c r="J7288" s="14">
        <v>267</v>
      </c>
      <c r="K7288" s="14">
        <v>0</v>
      </c>
      <c r="L7288" s="14">
        <v>312</v>
      </c>
      <c r="M7288" s="14">
        <f>C7288-SUM(D7288:L7288)</f>
        <v>4801.1233859072672</v>
      </c>
      <c r="P7288" s="49">
        <f>D7289/('Parc électrique'!$C$22+'Parc électrique'!$C$23)</f>
        <v>0.12578125000000001</v>
      </c>
      <c r="Q7288" s="49">
        <f t="shared" si="565"/>
        <v>0.12260411182925011</v>
      </c>
      <c r="R7288" s="49">
        <f t="shared" si="566"/>
        <v>0.16327148041484746</v>
      </c>
    </row>
    <row r="7289" spans="1:18" x14ac:dyDescent="0.3">
      <c r="A7289" s="35">
        <f t="shared" si="569"/>
        <v>44319</v>
      </c>
      <c r="B7289" s="36">
        <v>0.58333333333333337</v>
      </c>
      <c r="C7289">
        <v>8633</v>
      </c>
      <c r="D7289">
        <v>805</v>
      </c>
      <c r="E7289" s="49">
        <f t="shared" si="567"/>
        <v>0.12260411182925011</v>
      </c>
      <c r="F7289" s="49">
        <f t="shared" si="568"/>
        <v>0.16327148041484746</v>
      </c>
      <c r="G7289">
        <v>1783</v>
      </c>
      <c r="H7289" s="51">
        <f>G7289/'Parc électrique'!$C$24</f>
        <v>0.59433333333333338</v>
      </c>
      <c r="I7289" s="14">
        <v>932</v>
      </c>
      <c r="J7289" s="14">
        <v>0</v>
      </c>
      <c r="K7289" s="14">
        <v>-1</v>
      </c>
      <c r="L7289" s="14">
        <v>312</v>
      </c>
      <c r="M7289" s="14">
        <f>C7289-SUM(D7289:L7289)</f>
        <v>4801.1197910744222</v>
      </c>
      <c r="P7289" s="49">
        <f>D7290/('Parc électrique'!$C$22+'Parc électrique'!$C$23)</f>
        <v>0.12234375</v>
      </c>
      <c r="Q7289" s="49">
        <f t="shared" si="565"/>
        <v>0.11925344045006564</v>
      </c>
      <c r="R7289" s="49">
        <f t="shared" si="566"/>
        <v>0.1588094026892243</v>
      </c>
    </row>
    <row r="7290" spans="1:18" x14ac:dyDescent="0.3">
      <c r="A7290" s="35">
        <f t="shared" si="569"/>
        <v>44319</v>
      </c>
      <c r="B7290" s="36">
        <v>0.625</v>
      </c>
      <c r="C7290">
        <v>8314</v>
      </c>
      <c r="D7290">
        <v>783</v>
      </c>
      <c r="E7290" s="49">
        <f t="shared" si="567"/>
        <v>0.11925344045006564</v>
      </c>
      <c r="F7290" s="49">
        <f t="shared" si="568"/>
        <v>0.1588094026892243</v>
      </c>
      <c r="G7290">
        <v>1697</v>
      </c>
      <c r="H7290" s="51">
        <f>G7290/'Parc électrique'!$C$24</f>
        <v>0.56566666666666665</v>
      </c>
      <c r="I7290" s="14">
        <v>932</v>
      </c>
      <c r="J7290" s="14">
        <v>0</v>
      </c>
      <c r="K7290" s="14">
        <v>-212</v>
      </c>
      <c r="L7290" s="14">
        <v>312</v>
      </c>
      <c r="M7290" s="14">
        <f>C7290-SUM(D7290:L7290)</f>
        <v>4801.1562704901935</v>
      </c>
      <c r="P7290" s="49">
        <f>D7291/('Parc électrique'!$C$22+'Parc électrique'!$C$23)</f>
        <v>0.120625</v>
      </c>
      <c r="Q7290" s="49">
        <f t="shared" si="565"/>
        <v>0.1175781047604734</v>
      </c>
      <c r="R7290" s="49">
        <f t="shared" si="566"/>
        <v>0.15657836382641271</v>
      </c>
    </row>
    <row r="7291" spans="1:18" x14ac:dyDescent="0.3">
      <c r="A7291" s="35">
        <f t="shared" si="569"/>
        <v>44319</v>
      </c>
      <c r="B7291" s="36">
        <v>0.66666666666666663</v>
      </c>
      <c r="C7291">
        <v>8083</v>
      </c>
      <c r="D7291">
        <v>772</v>
      </c>
      <c r="E7291" s="49">
        <f t="shared" si="567"/>
        <v>0.1175781047604734</v>
      </c>
      <c r="F7291" s="49">
        <f t="shared" si="568"/>
        <v>0.15657836382641271</v>
      </c>
      <c r="G7291">
        <v>1504</v>
      </c>
      <c r="H7291" s="51">
        <f>G7291/'Parc électrique'!$C$24</f>
        <v>0.5013333333333333</v>
      </c>
      <c r="I7291" s="14">
        <v>932</v>
      </c>
      <c r="J7291" s="14">
        <v>405</v>
      </c>
      <c r="K7291" s="14">
        <v>-643</v>
      </c>
      <c r="L7291" s="14">
        <v>311</v>
      </c>
      <c r="M7291" s="14">
        <f>C7291-SUM(D7291:L7291)</f>
        <v>4801.2245101980807</v>
      </c>
      <c r="P7291" s="49">
        <f>D7292/('Parc électrique'!$C$22+'Parc électrique'!$C$23)</f>
        <v>0.12890625</v>
      </c>
      <c r="Q7291" s="49">
        <f t="shared" si="565"/>
        <v>0.12565017671941781</v>
      </c>
      <c r="R7291" s="49">
        <f t="shared" si="566"/>
        <v>0.1673279147108685</v>
      </c>
    </row>
    <row r="7292" spans="1:18" x14ac:dyDescent="0.3">
      <c r="A7292" s="35">
        <f t="shared" si="569"/>
        <v>44319</v>
      </c>
      <c r="B7292" s="36">
        <v>0.70833333333333337</v>
      </c>
      <c r="C7292">
        <v>8006</v>
      </c>
      <c r="D7292">
        <v>825</v>
      </c>
      <c r="E7292" s="49">
        <f t="shared" si="567"/>
        <v>0.12565017671941781</v>
      </c>
      <c r="F7292" s="49">
        <f t="shared" si="568"/>
        <v>0.1673279147108685</v>
      </c>
      <c r="G7292">
        <v>1198</v>
      </c>
      <c r="H7292" s="51">
        <f>G7292/'Parc électrique'!$C$24</f>
        <v>0.39933333333333332</v>
      </c>
      <c r="I7292" s="14">
        <v>932</v>
      </c>
      <c r="J7292" s="14">
        <v>0</v>
      </c>
      <c r="K7292" s="14">
        <v>-62</v>
      </c>
      <c r="L7292" s="14">
        <v>311</v>
      </c>
      <c r="M7292" s="14">
        <f>C7292-SUM(D7292:L7292)</f>
        <v>4801.3076885752362</v>
      </c>
      <c r="P7292" s="49">
        <f>D7293/('Parc électrique'!$C$22+'Parc électrique'!$C$23)</f>
        <v>0.1196875</v>
      </c>
      <c r="Q7292" s="49">
        <f t="shared" si="565"/>
        <v>0.11666428529342308</v>
      </c>
      <c r="R7292" s="49">
        <f t="shared" si="566"/>
        <v>0.1553614335376064</v>
      </c>
    </row>
    <row r="7293" spans="1:18" x14ac:dyDescent="0.3">
      <c r="A7293" s="35">
        <f t="shared" si="569"/>
        <v>44319</v>
      </c>
      <c r="B7293" s="36">
        <v>0.75</v>
      </c>
      <c r="C7293">
        <v>8179</v>
      </c>
      <c r="D7293">
        <v>766</v>
      </c>
      <c r="E7293" s="49">
        <f t="shared" si="567"/>
        <v>0.11666428529342308</v>
      </c>
      <c r="F7293" s="49">
        <f t="shared" si="568"/>
        <v>0.1553614335376064</v>
      </c>
      <c r="G7293">
        <v>801</v>
      </c>
      <c r="H7293" s="51">
        <f>G7293/'Parc électrique'!$C$24</f>
        <v>0.26700000000000002</v>
      </c>
      <c r="I7293" s="14">
        <v>932</v>
      </c>
      <c r="J7293" s="14">
        <v>993</v>
      </c>
      <c r="K7293" s="14">
        <v>-423</v>
      </c>
      <c r="L7293" s="14">
        <v>308</v>
      </c>
      <c r="M7293" s="14">
        <f>C7293-SUM(D7293:L7293)</f>
        <v>4801.460974281169</v>
      </c>
      <c r="P7293" s="49">
        <f>D7294/('Parc électrique'!$C$22+'Parc électrique'!$C$23)</f>
        <v>0.11640625</v>
      </c>
      <c r="Q7293" s="49">
        <f t="shared" si="565"/>
        <v>0.113465917158747</v>
      </c>
      <c r="R7293" s="49">
        <f t="shared" si="566"/>
        <v>0.15110217752678429</v>
      </c>
    </row>
    <row r="7294" spans="1:18" x14ac:dyDescent="0.3">
      <c r="A7294" s="35">
        <f t="shared" si="569"/>
        <v>44319</v>
      </c>
      <c r="B7294" s="36">
        <v>0.79166666666666663</v>
      </c>
      <c r="C7294">
        <v>8247</v>
      </c>
      <c r="D7294">
        <v>745</v>
      </c>
      <c r="E7294" s="49">
        <f t="shared" si="567"/>
        <v>0.113465917158747</v>
      </c>
      <c r="F7294" s="49">
        <f t="shared" si="568"/>
        <v>0.15110217752678429</v>
      </c>
      <c r="G7294">
        <v>341</v>
      </c>
      <c r="H7294" s="51">
        <f>G7294/'Parc électrique'!$C$24</f>
        <v>0.11366666666666667</v>
      </c>
      <c r="I7294" s="14">
        <v>932</v>
      </c>
      <c r="J7294" s="14">
        <v>993</v>
      </c>
      <c r="K7294" s="14">
        <v>131</v>
      </c>
      <c r="L7294" s="14">
        <v>303</v>
      </c>
      <c r="M7294" s="14">
        <f>C7294-SUM(D7294:L7294)</f>
        <v>4801.6217652386476</v>
      </c>
      <c r="P7294" s="49">
        <f>D7295/('Parc électrique'!$C$22+'Parc électrique'!$C$23)</f>
        <v>0.10953125</v>
      </c>
      <c r="Q7294" s="49">
        <f t="shared" si="565"/>
        <v>0.10676457440037804</v>
      </c>
      <c r="R7294" s="49">
        <f t="shared" si="566"/>
        <v>0.14217802207553798</v>
      </c>
    </row>
    <row r="7295" spans="1:18" x14ac:dyDescent="0.3">
      <c r="A7295" s="35">
        <f t="shared" si="569"/>
        <v>44319</v>
      </c>
      <c r="B7295" s="36">
        <v>0.83333333333333337</v>
      </c>
      <c r="C7295">
        <v>7877</v>
      </c>
      <c r="D7295">
        <v>701</v>
      </c>
      <c r="E7295" s="49">
        <f t="shared" si="567"/>
        <v>0.10676457440037804</v>
      </c>
      <c r="F7295" s="49">
        <f t="shared" si="568"/>
        <v>0.14217802207553798</v>
      </c>
      <c r="G7295">
        <v>36</v>
      </c>
      <c r="H7295" s="51">
        <f>G7295/'Parc électrique'!$C$24</f>
        <v>1.2E-2</v>
      </c>
      <c r="I7295" s="14">
        <v>932</v>
      </c>
      <c r="J7295" s="14">
        <v>993</v>
      </c>
      <c r="K7295" s="14">
        <v>113</v>
      </c>
      <c r="L7295" s="14">
        <v>300</v>
      </c>
      <c r="M7295" s="14">
        <f>C7295-SUM(D7295:L7295)</f>
        <v>4801.7390574035244</v>
      </c>
      <c r="P7295" s="49">
        <f>D7296/('Parc électrique'!$C$22+'Parc électrique'!$C$23)</f>
        <v>0.12515625</v>
      </c>
      <c r="Q7295" s="49">
        <f t="shared" si="565"/>
        <v>0.12199489885121657</v>
      </c>
      <c r="R7295" s="49">
        <f t="shared" si="566"/>
        <v>0.16246019355564326</v>
      </c>
    </row>
    <row r="7296" spans="1:18" x14ac:dyDescent="0.3">
      <c r="A7296" s="35">
        <f t="shared" si="569"/>
        <v>44319</v>
      </c>
      <c r="B7296" s="36">
        <v>0.875</v>
      </c>
      <c r="C7296">
        <v>7852</v>
      </c>
      <c r="D7296">
        <v>801</v>
      </c>
      <c r="E7296" s="49">
        <f t="shared" si="567"/>
        <v>0.12199489885121657</v>
      </c>
      <c r="F7296" s="49">
        <f t="shared" si="568"/>
        <v>0.16246019355564326</v>
      </c>
      <c r="G7296">
        <v>0</v>
      </c>
      <c r="H7296" s="51">
        <f>G7296/'Parc électrique'!$C$24</f>
        <v>0</v>
      </c>
      <c r="I7296" s="14">
        <v>932</v>
      </c>
      <c r="J7296" s="14">
        <v>993</v>
      </c>
      <c r="K7296" s="14">
        <v>29</v>
      </c>
      <c r="L7296" s="14">
        <v>295</v>
      </c>
      <c r="M7296" s="14">
        <f>C7296-SUM(D7296:L7296)</f>
        <v>4801.7155449075926</v>
      </c>
      <c r="P7296" s="49">
        <f>D7297/('Parc électrique'!$C$22+'Parc électrique'!$C$23)</f>
        <v>0.13125000000000001</v>
      </c>
      <c r="Q7296" s="49">
        <f t="shared" si="565"/>
        <v>0.12793472538704359</v>
      </c>
      <c r="R7296" s="49">
        <f t="shared" si="566"/>
        <v>0.17037024043288429</v>
      </c>
    </row>
    <row r="7297" spans="1:18" x14ac:dyDescent="0.3">
      <c r="A7297" s="35">
        <f t="shared" si="569"/>
        <v>44319</v>
      </c>
      <c r="B7297" s="36">
        <v>0.91666666666666663</v>
      </c>
      <c r="C7297">
        <v>8204</v>
      </c>
      <c r="D7297">
        <v>840</v>
      </c>
      <c r="E7297" s="49">
        <f t="shared" si="567"/>
        <v>0.12793472538704359</v>
      </c>
      <c r="F7297" s="49">
        <f t="shared" si="568"/>
        <v>0.17037024043288429</v>
      </c>
      <c r="G7297">
        <v>0</v>
      </c>
      <c r="H7297" s="51">
        <f>G7297/'Parc électrique'!$C$24</f>
        <v>0</v>
      </c>
      <c r="I7297" s="14">
        <v>932</v>
      </c>
      <c r="J7297" s="14">
        <v>993</v>
      </c>
      <c r="K7297" s="14">
        <v>344</v>
      </c>
      <c r="L7297" s="14">
        <v>293</v>
      </c>
      <c r="M7297" s="14">
        <f>C7297-SUM(D7297:L7297)</f>
        <v>4801.7016950341804</v>
      </c>
      <c r="P7297" s="49">
        <f>D7298/('Parc électrique'!$C$22+'Parc électrique'!$C$23)</f>
        <v>0.15312500000000001</v>
      </c>
      <c r="Q7297" s="49">
        <f t="shared" si="565"/>
        <v>0.14925717961821752</v>
      </c>
      <c r="R7297" s="49">
        <f t="shared" si="566"/>
        <v>0.1987652805050317</v>
      </c>
    </row>
    <row r="7298" spans="1:18" x14ac:dyDescent="0.3">
      <c r="A7298" s="35">
        <f t="shared" si="569"/>
        <v>44319</v>
      </c>
      <c r="B7298" s="36">
        <v>0.95833333333333337</v>
      </c>
      <c r="C7298">
        <v>8414</v>
      </c>
      <c r="D7298">
        <v>980</v>
      </c>
      <c r="E7298" s="49">
        <f t="shared" si="567"/>
        <v>0.14925717961821752</v>
      </c>
      <c r="F7298" s="49">
        <f t="shared" si="568"/>
        <v>0.1987652805050317</v>
      </c>
      <c r="G7298">
        <v>0</v>
      </c>
      <c r="H7298" s="51">
        <f>G7298/'Parc électrique'!$C$24</f>
        <v>0</v>
      </c>
      <c r="I7298" s="14">
        <v>932</v>
      </c>
      <c r="J7298" s="14">
        <v>993</v>
      </c>
      <c r="K7298" s="14">
        <v>432</v>
      </c>
      <c r="L7298" s="14">
        <v>275</v>
      </c>
      <c r="M7298" s="14">
        <f>C7298-SUM(D7298:L7298)</f>
        <v>4801.6519775398765</v>
      </c>
      <c r="P7298" s="49">
        <f>D7299/('Parc électrique'!$C$22+'Parc électrique'!$C$23)</f>
        <v>0.17203125</v>
      </c>
      <c r="Q7298" s="49">
        <f t="shared" si="565"/>
        <v>0.16768587220373213</v>
      </c>
      <c r="R7298" s="49">
        <f t="shared" si="566"/>
        <v>0.22330670799595906</v>
      </c>
    </row>
    <row r="7299" spans="1:18" x14ac:dyDescent="0.3">
      <c r="A7299" s="35">
        <f t="shared" si="569"/>
        <v>44320</v>
      </c>
      <c r="B7299" s="36">
        <v>0</v>
      </c>
      <c r="C7299">
        <v>7803</v>
      </c>
      <c r="D7299">
        <v>1101</v>
      </c>
      <c r="E7299" s="49">
        <f t="shared" si="567"/>
        <v>0.16768587220373213</v>
      </c>
      <c r="F7299" s="49">
        <f t="shared" si="568"/>
        <v>0.22330670799595906</v>
      </c>
      <c r="G7299">
        <v>0</v>
      </c>
      <c r="H7299" s="51">
        <f>G7299/'Parc électrique'!$C$24</f>
        <v>0</v>
      </c>
      <c r="I7299" s="14">
        <v>884</v>
      </c>
      <c r="J7299" s="14">
        <v>0</v>
      </c>
      <c r="K7299" s="14">
        <v>1200</v>
      </c>
      <c r="L7299" s="14">
        <v>258</v>
      </c>
      <c r="M7299" s="14">
        <f>C7299-SUM(D7299:L7299)</f>
        <v>4359.6090074198</v>
      </c>
      <c r="P7299" s="49">
        <f>D7300/('Parc électrique'!$C$22+'Parc électrique'!$C$23)</f>
        <v>0.21062500000000001</v>
      </c>
      <c r="Q7299" s="49">
        <f t="shared" ref="Q7299:Q7362" si="570">P7299/$T$3*$T$8</f>
        <v>0.20530477359730329</v>
      </c>
      <c r="R7299" s="49">
        <f t="shared" ref="R7299:R7362" si="571">P7299/$T$3*$T$4</f>
        <v>0.27340367155181911</v>
      </c>
    </row>
    <row r="7300" spans="1:18" x14ac:dyDescent="0.3">
      <c r="A7300" s="35">
        <f t="shared" si="569"/>
        <v>44320</v>
      </c>
      <c r="B7300" s="36">
        <v>4.1666666666666664E-2</v>
      </c>
      <c r="C7300">
        <v>7375</v>
      </c>
      <c r="D7300">
        <v>1348</v>
      </c>
      <c r="E7300" s="49">
        <f t="shared" ref="E7300:E7363" si="572">P7299/$T$3*$T$8</f>
        <v>0.20530477359730329</v>
      </c>
      <c r="F7300" s="49">
        <f t="shared" ref="F7300:F7363" si="573">P7299/$T$3*$T$4</f>
        <v>0.27340367155181911</v>
      </c>
      <c r="G7300">
        <v>0</v>
      </c>
      <c r="H7300" s="51">
        <f>G7300/'Parc électrique'!$C$24</f>
        <v>0</v>
      </c>
      <c r="I7300" s="14">
        <v>884</v>
      </c>
      <c r="J7300" s="14">
        <v>0</v>
      </c>
      <c r="K7300" s="14">
        <v>695</v>
      </c>
      <c r="L7300" s="14">
        <v>260</v>
      </c>
      <c r="M7300" s="14">
        <f>C7300-SUM(D7300:L7300)</f>
        <v>4187.5212915548509</v>
      </c>
      <c r="P7300" s="49">
        <f>D7301/('Parc électrique'!$C$22+'Parc électrique'!$C$23)</f>
        <v>0.25640625</v>
      </c>
      <c r="Q7300" s="49">
        <f t="shared" si="570"/>
        <v>0.24992962423826012</v>
      </c>
      <c r="R7300" s="49">
        <f t="shared" si="571"/>
        <v>0.33283043398852752</v>
      </c>
    </row>
    <row r="7301" spans="1:18" x14ac:dyDescent="0.3">
      <c r="A7301" s="35">
        <f t="shared" si="569"/>
        <v>44320</v>
      </c>
      <c r="B7301" s="36">
        <v>8.3333333333333329E-2</v>
      </c>
      <c r="C7301">
        <v>6997</v>
      </c>
      <c r="D7301">
        <v>1641</v>
      </c>
      <c r="E7301" s="49">
        <f t="shared" si="572"/>
        <v>0.24992962423826012</v>
      </c>
      <c r="F7301" s="49">
        <f t="shared" si="573"/>
        <v>0.33283043398852752</v>
      </c>
      <c r="G7301">
        <v>0</v>
      </c>
      <c r="H7301" s="51">
        <f>G7301/'Parc électrique'!$C$24</f>
        <v>0</v>
      </c>
      <c r="I7301" s="14">
        <v>884</v>
      </c>
      <c r="J7301" s="14">
        <v>0</v>
      </c>
      <c r="K7301" s="14">
        <v>33</v>
      </c>
      <c r="L7301" s="14">
        <v>251</v>
      </c>
      <c r="M7301" s="14">
        <f>C7301-SUM(D7301:L7301)</f>
        <v>4187.417239941773</v>
      </c>
      <c r="P7301" s="49">
        <f>D7302/('Parc électrique'!$C$22+'Parc électrique'!$C$23)</f>
        <v>0.2784375</v>
      </c>
      <c r="Q7301" s="49">
        <f t="shared" si="570"/>
        <v>0.27140438171394243</v>
      </c>
      <c r="R7301" s="49">
        <f t="shared" si="571"/>
        <v>0.36142829577547597</v>
      </c>
    </row>
    <row r="7302" spans="1:18" x14ac:dyDescent="0.3">
      <c r="A7302" s="35">
        <f t="shared" si="569"/>
        <v>44320</v>
      </c>
      <c r="B7302" s="36">
        <v>0.125</v>
      </c>
      <c r="C7302">
        <v>6511</v>
      </c>
      <c r="D7302">
        <v>1782</v>
      </c>
      <c r="E7302" s="49">
        <f t="shared" si="572"/>
        <v>0.27140438171394243</v>
      </c>
      <c r="F7302" s="49">
        <f t="shared" si="573"/>
        <v>0.36142829577547597</v>
      </c>
      <c r="G7302">
        <v>0</v>
      </c>
      <c r="H7302" s="51">
        <f>G7302/'Parc électrique'!$C$24</f>
        <v>0</v>
      </c>
      <c r="I7302" s="14">
        <v>884</v>
      </c>
      <c r="J7302" s="14">
        <v>0</v>
      </c>
      <c r="K7302" s="14">
        <v>0</v>
      </c>
      <c r="L7302" s="14">
        <v>253</v>
      </c>
      <c r="M7302" s="14">
        <f>C7302-SUM(D7302:L7302)</f>
        <v>3591.3671673225108</v>
      </c>
      <c r="P7302" s="49">
        <f>D7303/('Parc électrique'!$C$22+'Parc électrique'!$C$23)</f>
        <v>0.24812500000000001</v>
      </c>
      <c r="Q7302" s="49">
        <f t="shared" si="570"/>
        <v>0.24185755227931577</v>
      </c>
      <c r="R7302" s="49">
        <f t="shared" si="571"/>
        <v>0.32208088310407179</v>
      </c>
    </row>
    <row r="7303" spans="1:18" x14ac:dyDescent="0.3">
      <c r="A7303" s="35">
        <f t="shared" si="569"/>
        <v>44320</v>
      </c>
      <c r="B7303" s="36">
        <v>0.16666666666666666</v>
      </c>
      <c r="C7303">
        <v>6240</v>
      </c>
      <c r="D7303">
        <v>1588</v>
      </c>
      <c r="E7303" s="49">
        <f t="shared" si="572"/>
        <v>0.24185755227931577</v>
      </c>
      <c r="F7303" s="49">
        <f t="shared" si="573"/>
        <v>0.32208088310407179</v>
      </c>
      <c r="G7303">
        <v>0</v>
      </c>
      <c r="H7303" s="51">
        <f>G7303/'Parc électrique'!$C$24</f>
        <v>0</v>
      </c>
      <c r="I7303" s="14">
        <v>884</v>
      </c>
      <c r="J7303" s="14">
        <v>0</v>
      </c>
      <c r="K7303" s="14">
        <v>0</v>
      </c>
      <c r="L7303" s="14">
        <v>260</v>
      </c>
      <c r="M7303" s="14">
        <f>C7303-SUM(D7303:L7303)</f>
        <v>3507.4360615646165</v>
      </c>
      <c r="P7303" s="49">
        <f>D7304/('Parc électrique'!$C$22+'Parc électrique'!$C$23)</f>
        <v>0.27656249999999999</v>
      </c>
      <c r="Q7303" s="49">
        <f t="shared" si="570"/>
        <v>0.26957674277984184</v>
      </c>
      <c r="R7303" s="49">
        <f t="shared" si="571"/>
        <v>0.35899443519786328</v>
      </c>
    </row>
    <row r="7304" spans="1:18" x14ac:dyDescent="0.3">
      <c r="A7304" s="35">
        <f t="shared" si="569"/>
        <v>44320</v>
      </c>
      <c r="B7304" s="36">
        <v>0.20833333333333334</v>
      </c>
      <c r="C7304">
        <v>6189</v>
      </c>
      <c r="D7304">
        <v>1770</v>
      </c>
      <c r="E7304" s="49">
        <f t="shared" si="572"/>
        <v>0.26957674277984184</v>
      </c>
      <c r="F7304" s="49">
        <f t="shared" si="573"/>
        <v>0.35899443519786328</v>
      </c>
      <c r="G7304">
        <v>0</v>
      </c>
      <c r="H7304" s="51">
        <f>G7304/'Parc électrique'!$C$24</f>
        <v>0</v>
      </c>
      <c r="I7304" s="14">
        <v>884</v>
      </c>
      <c r="J7304" s="14">
        <v>0</v>
      </c>
      <c r="K7304" s="14">
        <v>0</v>
      </c>
      <c r="L7304" s="14">
        <v>267</v>
      </c>
      <c r="M7304" s="14">
        <f>C7304-SUM(D7304:L7304)</f>
        <v>3267.3714288220222</v>
      </c>
      <c r="P7304" s="49">
        <f>D7305/('Parc électrique'!$C$22+'Parc électrique'!$C$23)</f>
        <v>0.28484375000000001</v>
      </c>
      <c r="Q7304" s="49">
        <f t="shared" si="570"/>
        <v>0.27764881473878628</v>
      </c>
      <c r="R7304" s="49">
        <f t="shared" si="571"/>
        <v>0.36974398608231918</v>
      </c>
    </row>
    <row r="7305" spans="1:18" x14ac:dyDescent="0.3">
      <c r="A7305" s="35">
        <f t="shared" si="569"/>
        <v>44320</v>
      </c>
      <c r="B7305" s="36">
        <v>0.25</v>
      </c>
      <c r="C7305">
        <v>6163</v>
      </c>
      <c r="D7305">
        <v>1823</v>
      </c>
      <c r="E7305" s="49">
        <f t="shared" si="572"/>
        <v>0.27764881473878628</v>
      </c>
      <c r="F7305" s="49">
        <f t="shared" si="573"/>
        <v>0.36974398608231918</v>
      </c>
      <c r="G7305">
        <v>4</v>
      </c>
      <c r="H7305" s="51">
        <f>G7305/'Parc électrique'!$C$24</f>
        <v>1.3333333333333333E-3</v>
      </c>
      <c r="I7305" s="14">
        <v>884</v>
      </c>
      <c r="J7305" s="14">
        <v>0</v>
      </c>
      <c r="K7305" s="14">
        <v>0</v>
      </c>
      <c r="L7305" s="14">
        <v>299</v>
      </c>
      <c r="M7305" s="14">
        <f>C7305-SUM(D7305:L7305)</f>
        <v>3152.3512738658455</v>
      </c>
      <c r="P7305" s="49">
        <f>D7306/('Parc électrique'!$C$22+'Parc électrique'!$C$23)</f>
        <v>0.29484375000000002</v>
      </c>
      <c r="Q7305" s="49">
        <f t="shared" si="570"/>
        <v>0.28739622238732293</v>
      </c>
      <c r="R7305" s="49">
        <f t="shared" si="571"/>
        <v>0.38272457582958652</v>
      </c>
    </row>
    <row r="7306" spans="1:18" x14ac:dyDescent="0.3">
      <c r="A7306" s="35">
        <f t="shared" si="569"/>
        <v>44320</v>
      </c>
      <c r="B7306" s="36">
        <v>0.29166666666666669</v>
      </c>
      <c r="C7306">
        <v>6260</v>
      </c>
      <c r="D7306">
        <v>1887</v>
      </c>
      <c r="E7306" s="49">
        <f t="shared" si="572"/>
        <v>0.28739622238732293</v>
      </c>
      <c r="F7306" s="49">
        <f t="shared" si="573"/>
        <v>0.38272457582958652</v>
      </c>
      <c r="G7306">
        <v>104</v>
      </c>
      <c r="H7306" s="51">
        <f>G7306/'Parc électrique'!$C$24</f>
        <v>3.4666666666666665E-2</v>
      </c>
      <c r="I7306" s="14">
        <v>884</v>
      </c>
      <c r="J7306" s="14">
        <v>0</v>
      </c>
      <c r="K7306" s="14">
        <v>0</v>
      </c>
      <c r="L7306" s="14">
        <v>319</v>
      </c>
      <c r="M7306" s="14">
        <f>C7306-SUM(D7306:L7306)</f>
        <v>3065.2952125351167</v>
      </c>
      <c r="P7306" s="49">
        <f>D7307/('Parc électrique'!$C$22+'Parc électrique'!$C$23)</f>
        <v>0.34468749999999998</v>
      </c>
      <c r="Q7306" s="49">
        <f t="shared" si="570"/>
        <v>0.33598095738549782</v>
      </c>
      <c r="R7306" s="49">
        <f t="shared" si="571"/>
        <v>0.44742470285112235</v>
      </c>
    </row>
    <row r="7307" spans="1:18" x14ac:dyDescent="0.3">
      <c r="A7307" s="35">
        <f t="shared" si="569"/>
        <v>44320</v>
      </c>
      <c r="B7307" s="36">
        <v>0.33333333333333331</v>
      </c>
      <c r="C7307">
        <v>6694</v>
      </c>
      <c r="D7307">
        <v>2206</v>
      </c>
      <c r="E7307" s="49">
        <f t="shared" si="572"/>
        <v>0.33598095738549782</v>
      </c>
      <c r="F7307" s="49">
        <f t="shared" si="573"/>
        <v>0.44742470285112235</v>
      </c>
      <c r="G7307">
        <v>365</v>
      </c>
      <c r="H7307" s="51">
        <f>G7307/'Parc électrique'!$C$24</f>
        <v>0.12166666666666667</v>
      </c>
      <c r="I7307" s="14">
        <v>884</v>
      </c>
      <c r="J7307" s="14">
        <v>0</v>
      </c>
      <c r="K7307" s="14">
        <v>-138</v>
      </c>
      <c r="L7307" s="14">
        <v>324</v>
      </c>
      <c r="M7307" s="14">
        <f>C7307-SUM(D7307:L7307)</f>
        <v>3052.0949276730971</v>
      </c>
      <c r="P7307" s="49">
        <f>D7308/('Parc électrique'!$C$22+'Parc électrique'!$C$23)</f>
        <v>0.29875000000000002</v>
      </c>
      <c r="Q7307" s="49">
        <f t="shared" si="570"/>
        <v>0.29120380350003255</v>
      </c>
      <c r="R7307" s="49">
        <f t="shared" si="571"/>
        <v>0.38779511869961286</v>
      </c>
    </row>
    <row r="7308" spans="1:18" x14ac:dyDescent="0.3">
      <c r="A7308" s="35">
        <f t="shared" si="569"/>
        <v>44320</v>
      </c>
      <c r="B7308" s="36">
        <v>0.375</v>
      </c>
      <c r="C7308">
        <v>7167</v>
      </c>
      <c r="D7308">
        <v>1912</v>
      </c>
      <c r="E7308" s="49">
        <f t="shared" si="572"/>
        <v>0.29120380350003255</v>
      </c>
      <c r="F7308" s="49">
        <f t="shared" si="573"/>
        <v>0.38779511869961286</v>
      </c>
      <c r="G7308">
        <v>691</v>
      </c>
      <c r="H7308" s="51">
        <f>G7308/'Parc électrique'!$C$24</f>
        <v>0.23033333333333333</v>
      </c>
      <c r="I7308" s="14">
        <v>884</v>
      </c>
      <c r="J7308" s="14">
        <v>0</v>
      </c>
      <c r="K7308" s="14">
        <v>0</v>
      </c>
      <c r="L7308" s="14">
        <v>322</v>
      </c>
      <c r="M7308" s="14">
        <f>C7308-SUM(D7308:L7308)</f>
        <v>3357.0906677444668</v>
      </c>
      <c r="P7308" s="49">
        <f>D7309/('Parc électrique'!$C$22+'Parc électrique'!$C$23)</f>
        <v>0.27250000000000002</v>
      </c>
      <c r="Q7308" s="49">
        <f t="shared" si="570"/>
        <v>0.26561685842262384</v>
      </c>
      <c r="R7308" s="49">
        <f t="shared" si="571"/>
        <v>0.35372107061303598</v>
      </c>
    </row>
    <row r="7309" spans="1:18" x14ac:dyDescent="0.3">
      <c r="A7309" s="35">
        <f t="shared" si="569"/>
        <v>44320</v>
      </c>
      <c r="B7309" s="36">
        <v>0.41666666666666669</v>
      </c>
      <c r="C7309">
        <v>7530</v>
      </c>
      <c r="D7309">
        <v>1744</v>
      </c>
      <c r="E7309" s="49">
        <f t="shared" si="572"/>
        <v>0.26561685842262384</v>
      </c>
      <c r="F7309" s="49">
        <f t="shared" si="573"/>
        <v>0.35372107061303598</v>
      </c>
      <c r="G7309">
        <v>897</v>
      </c>
      <c r="H7309" s="51">
        <f>G7309/'Parc électrique'!$C$24</f>
        <v>0.29899999999999999</v>
      </c>
      <c r="I7309" s="14">
        <v>884</v>
      </c>
      <c r="J7309" s="14">
        <v>0</v>
      </c>
      <c r="K7309" s="14">
        <v>0</v>
      </c>
      <c r="L7309" s="14">
        <v>320</v>
      </c>
      <c r="M7309" s="14">
        <f>C7309-SUM(D7309:L7309)</f>
        <v>3684.0816620709643</v>
      </c>
      <c r="P7309" s="49">
        <f>D7310/('Parc électrique'!$C$22+'Parc électrique'!$C$23)</f>
        <v>0.27609375000000003</v>
      </c>
      <c r="Q7309" s="49">
        <f t="shared" si="570"/>
        <v>0.2691198330463167</v>
      </c>
      <c r="R7309" s="49">
        <f t="shared" si="571"/>
        <v>0.35838597005346018</v>
      </c>
    </row>
    <row r="7310" spans="1:18" x14ac:dyDescent="0.3">
      <c r="A7310" s="35">
        <f t="shared" si="569"/>
        <v>44320</v>
      </c>
      <c r="B7310" s="36">
        <v>0.45833333333333331</v>
      </c>
      <c r="C7310">
        <v>7829</v>
      </c>
      <c r="D7310">
        <v>1767</v>
      </c>
      <c r="E7310" s="49">
        <f t="shared" si="572"/>
        <v>0.2691198330463167</v>
      </c>
      <c r="F7310" s="49">
        <f t="shared" si="573"/>
        <v>0.35838597005346018</v>
      </c>
      <c r="G7310">
        <v>1112</v>
      </c>
      <c r="H7310" s="51">
        <f>G7310/'Parc électrique'!$C$24</f>
        <v>0.37066666666666664</v>
      </c>
      <c r="I7310" s="14">
        <v>884</v>
      </c>
      <c r="J7310" s="14">
        <v>0</v>
      </c>
      <c r="K7310" s="14">
        <v>0</v>
      </c>
      <c r="L7310" s="14">
        <v>320</v>
      </c>
      <c r="M7310" s="14">
        <f>C7310-SUM(D7310:L7310)</f>
        <v>3745.0018275302336</v>
      </c>
      <c r="P7310" s="49">
        <f>D7311/('Parc électrique'!$C$22+'Parc électrique'!$C$23)</f>
        <v>0.30734375000000003</v>
      </c>
      <c r="Q7310" s="49">
        <f t="shared" si="570"/>
        <v>0.2995804819479938</v>
      </c>
      <c r="R7310" s="49">
        <f t="shared" si="571"/>
        <v>0.39895031301367079</v>
      </c>
    </row>
    <row r="7311" spans="1:18" x14ac:dyDescent="0.3">
      <c r="A7311" s="35">
        <f t="shared" si="569"/>
        <v>44320</v>
      </c>
      <c r="B7311" s="36">
        <v>0.5</v>
      </c>
      <c r="C7311">
        <v>8261</v>
      </c>
      <c r="D7311">
        <v>1967</v>
      </c>
      <c r="E7311" s="49">
        <f t="shared" si="572"/>
        <v>0.2995804819479938</v>
      </c>
      <c r="F7311" s="49">
        <f t="shared" si="573"/>
        <v>0.39895031301367079</v>
      </c>
      <c r="G7311">
        <v>1390</v>
      </c>
      <c r="H7311" s="51">
        <f>G7311/'Parc électrique'!$C$24</f>
        <v>0.46333333333333332</v>
      </c>
      <c r="I7311" s="14">
        <v>884</v>
      </c>
      <c r="J7311" s="14">
        <v>0</v>
      </c>
      <c r="K7311" s="14">
        <v>0</v>
      </c>
      <c r="L7311" s="14">
        <v>315</v>
      </c>
      <c r="M7311" s="14">
        <f>C7311-SUM(D7311:L7311)</f>
        <v>3703.8381358717052</v>
      </c>
      <c r="P7311" s="49">
        <f>D7312/('Parc électrique'!$C$22+'Parc électrique'!$C$23)</f>
        <v>0.33265624999999999</v>
      </c>
      <c r="Q7311" s="49">
        <f t="shared" si="570"/>
        <v>0.32425360755835209</v>
      </c>
      <c r="R7311" s="49">
        <f t="shared" si="571"/>
        <v>0.43180743081144124</v>
      </c>
    </row>
    <row r="7312" spans="1:18" x14ac:dyDescent="0.3">
      <c r="A7312" s="35">
        <f t="shared" si="569"/>
        <v>44320</v>
      </c>
      <c r="B7312" s="36">
        <v>0.54166666666666663</v>
      </c>
      <c r="C7312">
        <v>7941</v>
      </c>
      <c r="D7312">
        <v>2129</v>
      </c>
      <c r="E7312" s="49">
        <f t="shared" si="572"/>
        <v>0.32425360755835209</v>
      </c>
      <c r="F7312" s="49">
        <f t="shared" si="573"/>
        <v>0.43180743081144124</v>
      </c>
      <c r="G7312">
        <v>1439</v>
      </c>
      <c r="H7312" s="51">
        <f>G7312/'Parc électrique'!$C$24</f>
        <v>0.47966666666666669</v>
      </c>
      <c r="I7312" s="14">
        <v>884</v>
      </c>
      <c r="J7312" s="14">
        <v>0</v>
      </c>
      <c r="K7312" s="14">
        <v>124</v>
      </c>
      <c r="L7312" s="14">
        <v>312</v>
      </c>
      <c r="M7312" s="14">
        <f>C7312-SUM(D7312:L7312)</f>
        <v>3051.764272294964</v>
      </c>
      <c r="P7312" s="49">
        <f>D7313/('Parc électrique'!$C$22+'Parc électrique'!$C$23)</f>
        <v>0.35515625000000001</v>
      </c>
      <c r="Q7312" s="49">
        <f t="shared" si="570"/>
        <v>0.34618527476755961</v>
      </c>
      <c r="R7312" s="49">
        <f t="shared" si="571"/>
        <v>0.46101375774279285</v>
      </c>
    </row>
    <row r="7313" spans="1:18" x14ac:dyDescent="0.3">
      <c r="A7313" s="35">
        <f t="shared" si="569"/>
        <v>44320</v>
      </c>
      <c r="B7313" s="36">
        <v>0.58333333333333337</v>
      </c>
      <c r="C7313">
        <v>7620</v>
      </c>
      <c r="D7313">
        <v>2273</v>
      </c>
      <c r="E7313" s="49">
        <f t="shared" si="572"/>
        <v>0.34618527476755961</v>
      </c>
      <c r="F7313" s="49">
        <f t="shared" si="573"/>
        <v>0.46101375774279285</v>
      </c>
      <c r="G7313">
        <v>1532</v>
      </c>
      <c r="H7313" s="51">
        <f>G7313/'Parc électrique'!$C$24</f>
        <v>0.51066666666666671</v>
      </c>
      <c r="I7313" s="14">
        <v>884</v>
      </c>
      <c r="J7313" s="14">
        <v>0</v>
      </c>
      <c r="K7313" s="14">
        <v>-434</v>
      </c>
      <c r="L7313" s="14">
        <v>312</v>
      </c>
      <c r="M7313" s="14">
        <f>C7313-SUM(D7313:L7313)</f>
        <v>3051.6821343008232</v>
      </c>
      <c r="P7313" s="49">
        <f>D7314/('Parc électrique'!$C$22+'Parc électrique'!$C$23)</f>
        <v>0.38484374999999998</v>
      </c>
      <c r="Q7313" s="49">
        <f t="shared" si="570"/>
        <v>0.37512289122415282</v>
      </c>
      <c r="R7313" s="49">
        <f t="shared" si="571"/>
        <v>0.49954988355499291</v>
      </c>
    </row>
    <row r="7314" spans="1:18" x14ac:dyDescent="0.3">
      <c r="A7314" s="35">
        <f t="shared" si="569"/>
        <v>44320</v>
      </c>
      <c r="B7314" s="36">
        <v>0.625</v>
      </c>
      <c r="C7314">
        <v>7328</v>
      </c>
      <c r="D7314">
        <v>2463</v>
      </c>
      <c r="E7314" s="49">
        <f t="shared" si="572"/>
        <v>0.37512289122415282</v>
      </c>
      <c r="F7314" s="49">
        <f t="shared" si="573"/>
        <v>0.49954988355499291</v>
      </c>
      <c r="G7314">
        <v>1454</v>
      </c>
      <c r="H7314" s="51">
        <f>G7314/'Parc électrique'!$C$24</f>
        <v>0.48466666666666669</v>
      </c>
      <c r="I7314" s="14">
        <v>884</v>
      </c>
      <c r="J7314" s="14">
        <v>0</v>
      </c>
      <c r="K7314" s="14">
        <v>-833</v>
      </c>
      <c r="L7314" s="14">
        <v>307</v>
      </c>
      <c r="M7314" s="14">
        <f>C7314-SUM(D7314:L7314)</f>
        <v>3051.6406605585544</v>
      </c>
      <c r="P7314" s="49">
        <f>D7315/('Parc électrique'!$C$22+'Parc électrique'!$C$23)</f>
        <v>0.39156249999999998</v>
      </c>
      <c r="Q7314" s="49">
        <f t="shared" si="570"/>
        <v>0.38167193073801331</v>
      </c>
      <c r="R7314" s="49">
        <f t="shared" si="571"/>
        <v>0.50827121729143809</v>
      </c>
    </row>
    <row r="7315" spans="1:18" x14ac:dyDescent="0.3">
      <c r="A7315" s="35">
        <f t="shared" si="569"/>
        <v>44320</v>
      </c>
      <c r="B7315" s="36">
        <v>0.66666666666666663</v>
      </c>
      <c r="C7315">
        <v>7152</v>
      </c>
      <c r="D7315">
        <v>2506</v>
      </c>
      <c r="E7315" s="49">
        <f t="shared" si="572"/>
        <v>0.38167193073801331</v>
      </c>
      <c r="F7315" s="49">
        <f t="shared" si="573"/>
        <v>0.50827121729143809</v>
      </c>
      <c r="G7315">
        <v>1289</v>
      </c>
      <c r="H7315" s="51">
        <f>G7315/'Parc électrique'!$C$24</f>
        <v>0.42966666666666664</v>
      </c>
      <c r="I7315" s="14">
        <v>884</v>
      </c>
      <c r="J7315" s="14">
        <v>0</v>
      </c>
      <c r="K7315" s="14">
        <v>-880</v>
      </c>
      <c r="L7315" s="14">
        <v>300</v>
      </c>
      <c r="M7315" s="14">
        <f>C7315-SUM(D7315:L7315)</f>
        <v>3051.6803901853036</v>
      </c>
      <c r="P7315" s="49">
        <f>D7316/('Parc électrique'!$C$22+'Parc électrique'!$C$23)</f>
        <v>0.36078125</v>
      </c>
      <c r="Q7315" s="49">
        <f t="shared" si="570"/>
        <v>0.35166819156986145</v>
      </c>
      <c r="R7315" s="49">
        <f t="shared" si="571"/>
        <v>0.46831533947563075</v>
      </c>
    </row>
    <row r="7316" spans="1:18" x14ac:dyDescent="0.3">
      <c r="A7316" s="35">
        <f t="shared" si="569"/>
        <v>44320</v>
      </c>
      <c r="B7316" s="36">
        <v>0.70833333333333337</v>
      </c>
      <c r="C7316">
        <v>7142</v>
      </c>
      <c r="D7316">
        <v>2309</v>
      </c>
      <c r="E7316" s="49">
        <f t="shared" si="572"/>
        <v>0.35166819156986145</v>
      </c>
      <c r="F7316" s="49">
        <f t="shared" si="573"/>
        <v>0.46831533947563075</v>
      </c>
      <c r="G7316">
        <v>997</v>
      </c>
      <c r="H7316" s="51">
        <f>G7316/'Parc électrique'!$C$24</f>
        <v>0.33233333333333331</v>
      </c>
      <c r="I7316" s="14">
        <v>884</v>
      </c>
      <c r="J7316" s="14">
        <v>0</v>
      </c>
      <c r="K7316" s="14">
        <v>-399</v>
      </c>
      <c r="L7316" s="14">
        <v>298</v>
      </c>
      <c r="M7316" s="14">
        <f>C7316-SUM(D7316:L7316)</f>
        <v>3051.8476831356211</v>
      </c>
      <c r="P7316" s="49">
        <f>D7317/('Parc électrique'!$C$22+'Parc électrique'!$C$23)</f>
        <v>0.36328125</v>
      </c>
      <c r="Q7316" s="49">
        <f t="shared" si="570"/>
        <v>0.35410504348199567</v>
      </c>
      <c r="R7316" s="49">
        <f t="shared" si="571"/>
        <v>0.47156048691244762</v>
      </c>
    </row>
    <row r="7317" spans="1:18" x14ac:dyDescent="0.3">
      <c r="A7317" s="35">
        <f t="shared" si="569"/>
        <v>44320</v>
      </c>
      <c r="B7317" s="36">
        <v>0.75</v>
      </c>
      <c r="C7317">
        <v>7426</v>
      </c>
      <c r="D7317">
        <v>2325</v>
      </c>
      <c r="E7317" s="49">
        <f t="shared" si="572"/>
        <v>0.35410504348199567</v>
      </c>
      <c r="F7317" s="49">
        <f t="shared" si="573"/>
        <v>0.47156048691244762</v>
      </c>
      <c r="G7317">
        <v>580</v>
      </c>
      <c r="H7317" s="51">
        <f>G7317/'Parc électrique'!$C$24</f>
        <v>0.19333333333333333</v>
      </c>
      <c r="I7317" s="14">
        <v>884</v>
      </c>
      <c r="J7317" s="14">
        <v>0</v>
      </c>
      <c r="K7317" s="14">
        <v>0</v>
      </c>
      <c r="L7317" s="14">
        <v>297</v>
      </c>
      <c r="M7317" s="14">
        <f>C7317-SUM(D7317:L7317)</f>
        <v>3338.9810011362724</v>
      </c>
      <c r="P7317" s="49">
        <f>D7318/('Parc électrique'!$C$22+'Parc électrique'!$C$23)</f>
        <v>0.38500000000000001</v>
      </c>
      <c r="Q7317" s="49">
        <f t="shared" si="570"/>
        <v>0.3752751944686612</v>
      </c>
      <c r="R7317" s="49">
        <f t="shared" si="571"/>
        <v>0.49975270526979393</v>
      </c>
    </row>
    <row r="7318" spans="1:18" x14ac:dyDescent="0.3">
      <c r="A7318" s="35">
        <f t="shared" si="569"/>
        <v>44320</v>
      </c>
      <c r="B7318" s="36">
        <v>0.79166666666666663</v>
      </c>
      <c r="C7318">
        <v>7682</v>
      </c>
      <c r="D7318">
        <v>2464</v>
      </c>
      <c r="E7318" s="49">
        <f t="shared" si="572"/>
        <v>0.3752751944686612</v>
      </c>
      <c r="F7318" s="49">
        <f t="shared" si="573"/>
        <v>0.49975270526979393</v>
      </c>
      <c r="G7318">
        <v>214</v>
      </c>
      <c r="H7318" s="51">
        <f>G7318/'Parc électrique'!$C$24</f>
        <v>7.1333333333333332E-2</v>
      </c>
      <c r="I7318" s="14">
        <v>884</v>
      </c>
      <c r="J7318" s="14">
        <v>0</v>
      </c>
      <c r="K7318" s="14">
        <v>0</v>
      </c>
      <c r="L7318" s="14">
        <v>294</v>
      </c>
      <c r="M7318" s="14">
        <f>C7318-SUM(D7318:L7318)</f>
        <v>3825.0536387669285</v>
      </c>
      <c r="P7318" s="49">
        <f>D7319/('Parc électrique'!$C$22+'Parc électrique'!$C$23)</f>
        <v>0.41859374999999999</v>
      </c>
      <c r="Q7318" s="49">
        <f t="shared" si="570"/>
        <v>0.40802039203796403</v>
      </c>
      <c r="R7318" s="49">
        <f t="shared" si="571"/>
        <v>0.54335937395202027</v>
      </c>
    </row>
    <row r="7319" spans="1:18" x14ac:dyDescent="0.3">
      <c r="A7319" s="35">
        <f t="shared" si="569"/>
        <v>44320</v>
      </c>
      <c r="B7319" s="36">
        <v>0.83333333333333337</v>
      </c>
      <c r="C7319">
        <v>7479</v>
      </c>
      <c r="D7319">
        <v>2679</v>
      </c>
      <c r="E7319" s="49">
        <f t="shared" si="572"/>
        <v>0.40802039203796403</v>
      </c>
      <c r="F7319" s="49">
        <f t="shared" si="573"/>
        <v>0.54335937395202027</v>
      </c>
      <c r="G7319">
        <v>23</v>
      </c>
      <c r="H7319" s="51">
        <f>G7319/'Parc électrique'!$C$24</f>
        <v>7.6666666666666662E-3</v>
      </c>
      <c r="I7319" s="14">
        <v>884</v>
      </c>
      <c r="J7319" s="14">
        <v>0</v>
      </c>
      <c r="K7319" s="14">
        <v>0</v>
      </c>
      <c r="L7319" s="14">
        <v>288</v>
      </c>
      <c r="M7319" s="14">
        <f>C7319-SUM(D7319:L7319)</f>
        <v>3604.040953567343</v>
      </c>
      <c r="P7319" s="49">
        <f>D7320/('Parc électrique'!$C$22+'Parc électrique'!$C$23)</f>
        <v>0.46515624999999999</v>
      </c>
      <c r="Q7319" s="49">
        <f t="shared" si="570"/>
        <v>0.45340675890146281</v>
      </c>
      <c r="R7319" s="49">
        <f t="shared" si="571"/>
        <v>0.60380024496273399</v>
      </c>
    </row>
    <row r="7320" spans="1:18" x14ac:dyDescent="0.3">
      <c r="A7320" s="35">
        <f t="shared" si="569"/>
        <v>44320</v>
      </c>
      <c r="B7320" s="36">
        <v>0.875</v>
      </c>
      <c r="C7320">
        <v>7556</v>
      </c>
      <c r="D7320">
        <v>2977</v>
      </c>
      <c r="E7320" s="49">
        <f t="shared" si="572"/>
        <v>0.45340675890146281</v>
      </c>
      <c r="F7320" s="49">
        <f t="shared" si="573"/>
        <v>0.60380024496273399</v>
      </c>
      <c r="G7320">
        <v>0</v>
      </c>
      <c r="H7320" s="51">
        <f>G7320/'Parc électrique'!$C$24</f>
        <v>0</v>
      </c>
      <c r="I7320" s="14">
        <v>884</v>
      </c>
      <c r="J7320" s="14">
        <v>0</v>
      </c>
      <c r="K7320" s="14">
        <v>0</v>
      </c>
      <c r="L7320" s="14">
        <v>286</v>
      </c>
      <c r="M7320" s="14">
        <f>C7320-SUM(D7320:L7320)</f>
        <v>3407.9427929961357</v>
      </c>
      <c r="P7320" s="49">
        <f>D7321/('Parc électrique'!$C$22+'Parc électrique'!$C$23)</f>
        <v>0.5284375</v>
      </c>
      <c r="Q7320" s="49">
        <f t="shared" si="570"/>
        <v>0.51508957292735891</v>
      </c>
      <c r="R7320" s="49">
        <f t="shared" si="571"/>
        <v>0.6859430394571604</v>
      </c>
    </row>
    <row r="7321" spans="1:18" x14ac:dyDescent="0.3">
      <c r="A7321" s="35">
        <f t="shared" si="569"/>
        <v>44320</v>
      </c>
      <c r="B7321" s="36">
        <v>0.91666666666666663</v>
      </c>
      <c r="C7321">
        <v>7922</v>
      </c>
      <c r="D7321">
        <v>3382</v>
      </c>
      <c r="E7321" s="49">
        <f t="shared" si="572"/>
        <v>0.51508957292735891</v>
      </c>
      <c r="F7321" s="49">
        <f t="shared" si="573"/>
        <v>0.6859430394571604</v>
      </c>
      <c r="G7321">
        <v>0</v>
      </c>
      <c r="H7321" s="51">
        <f>G7321/'Parc électrique'!$C$24</f>
        <v>0</v>
      </c>
      <c r="I7321" s="14">
        <v>884</v>
      </c>
      <c r="J7321" s="14">
        <v>0</v>
      </c>
      <c r="K7321" s="14">
        <v>94</v>
      </c>
      <c r="L7321" s="14">
        <v>287</v>
      </c>
      <c r="M7321" s="14">
        <f>C7321-SUM(D7321:L7321)</f>
        <v>3273.7989673876154</v>
      </c>
      <c r="P7321" s="49">
        <f>D7322/('Parc électrique'!$C$22+'Parc électrique'!$C$23)</f>
        <v>0.51828125000000003</v>
      </c>
      <c r="Q7321" s="49">
        <f t="shared" si="570"/>
        <v>0.50518986203431382</v>
      </c>
      <c r="R7321" s="49">
        <f t="shared" si="571"/>
        <v>0.67275962799509192</v>
      </c>
    </row>
    <row r="7322" spans="1:18" x14ac:dyDescent="0.3">
      <c r="A7322" s="35">
        <f t="shared" si="569"/>
        <v>44320</v>
      </c>
      <c r="B7322" s="36">
        <v>0.95833333333333337</v>
      </c>
      <c r="C7322">
        <v>8142</v>
      </c>
      <c r="D7322">
        <v>3317</v>
      </c>
      <c r="E7322" s="49">
        <f t="shared" si="572"/>
        <v>0.50518986203431382</v>
      </c>
      <c r="F7322" s="49">
        <f t="shared" si="573"/>
        <v>0.67275962799509192</v>
      </c>
      <c r="G7322">
        <v>0</v>
      </c>
      <c r="H7322" s="51">
        <f>G7322/'Parc électrique'!$C$24</f>
        <v>0</v>
      </c>
      <c r="I7322" s="14">
        <v>884</v>
      </c>
      <c r="J7322" s="14">
        <v>0</v>
      </c>
      <c r="K7322" s="14">
        <v>0</v>
      </c>
      <c r="L7322" s="14">
        <v>271</v>
      </c>
      <c r="M7322" s="14">
        <f>C7322-SUM(D7322:L7322)</f>
        <v>3668.8220505099707</v>
      </c>
      <c r="P7322" s="49">
        <f>D7323/('Parc électrique'!$C$22+'Parc électrique'!$C$23)</f>
        <v>0.50968749999999996</v>
      </c>
      <c r="Q7322" s="49">
        <f t="shared" si="570"/>
        <v>0.49681318358635257</v>
      </c>
      <c r="R7322" s="49">
        <f t="shared" si="571"/>
        <v>0.66160443368103405</v>
      </c>
    </row>
    <row r="7323" spans="1:18" x14ac:dyDescent="0.3">
      <c r="A7323" s="35">
        <f t="shared" si="569"/>
        <v>44321</v>
      </c>
      <c r="B7323" s="36">
        <v>0</v>
      </c>
      <c r="C7323">
        <v>7515</v>
      </c>
      <c r="D7323">
        <v>3262</v>
      </c>
      <c r="E7323" s="49">
        <f t="shared" si="572"/>
        <v>0.49681318358635257</v>
      </c>
      <c r="F7323" s="49">
        <f t="shared" si="573"/>
        <v>0.66160443368103405</v>
      </c>
      <c r="G7323">
        <v>0</v>
      </c>
      <c r="H7323" s="51">
        <f>G7323/'Parc électrique'!$C$24</f>
        <v>0</v>
      </c>
      <c r="I7323" s="14">
        <v>884</v>
      </c>
      <c r="J7323" s="14">
        <v>0</v>
      </c>
      <c r="K7323" s="14">
        <v>0</v>
      </c>
      <c r="L7323" s="14">
        <v>263</v>
      </c>
      <c r="M7323" s="14">
        <f>C7323-SUM(D7323:L7323)</f>
        <v>3104.8415823827327</v>
      </c>
      <c r="P7323" s="49">
        <f>D7324/('Parc électrique'!$C$22+'Parc électrique'!$C$23)</f>
        <v>0.54937499999999995</v>
      </c>
      <c r="Q7323" s="49">
        <f t="shared" si="570"/>
        <v>0.53549820769148238</v>
      </c>
      <c r="R7323" s="49">
        <f t="shared" si="571"/>
        <v>0.7131211492405013</v>
      </c>
    </row>
    <row r="7324" spans="1:18" x14ac:dyDescent="0.3">
      <c r="A7324" s="35">
        <f t="shared" ref="A7324:A7387" si="574">A7300+1</f>
        <v>44321</v>
      </c>
      <c r="B7324" s="36">
        <v>4.1666666666666664E-2</v>
      </c>
      <c r="C7324">
        <v>7174</v>
      </c>
      <c r="D7324">
        <v>3516</v>
      </c>
      <c r="E7324" s="49">
        <f t="shared" si="572"/>
        <v>0.53549820769148238</v>
      </c>
      <c r="F7324" s="49">
        <f t="shared" si="573"/>
        <v>0.7131211492405013</v>
      </c>
      <c r="G7324">
        <v>0</v>
      </c>
      <c r="H7324" s="51">
        <f>G7324/'Parc électrique'!$C$24</f>
        <v>0</v>
      </c>
      <c r="I7324" s="14">
        <v>884</v>
      </c>
      <c r="J7324" s="14">
        <v>0</v>
      </c>
      <c r="K7324" s="14">
        <v>-539</v>
      </c>
      <c r="L7324" s="14">
        <v>260</v>
      </c>
      <c r="M7324" s="14">
        <f>C7324-SUM(D7324:L7324)</f>
        <v>3051.7513806430679</v>
      </c>
      <c r="P7324" s="49">
        <f>D7325/('Parc électrique'!$C$22+'Parc électrique'!$C$23)</f>
        <v>0.51796874999999998</v>
      </c>
      <c r="Q7324" s="49">
        <f t="shared" si="570"/>
        <v>0.50488525554529695</v>
      </c>
      <c r="R7324" s="49">
        <f t="shared" si="571"/>
        <v>0.67235398456548978</v>
      </c>
    </row>
    <row r="7325" spans="1:18" x14ac:dyDescent="0.3">
      <c r="A7325" s="35">
        <f t="shared" si="574"/>
        <v>44321</v>
      </c>
      <c r="B7325" s="36">
        <v>8.3333333333333329E-2</v>
      </c>
      <c r="C7325">
        <v>6877</v>
      </c>
      <c r="D7325">
        <v>3315</v>
      </c>
      <c r="E7325" s="49">
        <f t="shared" si="572"/>
        <v>0.50488525554529695</v>
      </c>
      <c r="F7325" s="49">
        <f t="shared" si="573"/>
        <v>0.67235398456548978</v>
      </c>
      <c r="G7325">
        <v>0</v>
      </c>
      <c r="H7325" s="51">
        <f>G7325/'Parc électrique'!$C$24</f>
        <v>0</v>
      </c>
      <c r="I7325" s="14">
        <v>884</v>
      </c>
      <c r="J7325" s="14">
        <v>0</v>
      </c>
      <c r="K7325" s="14">
        <v>-634</v>
      </c>
      <c r="L7325" s="14">
        <v>259</v>
      </c>
      <c r="M7325" s="14">
        <f>C7325-SUM(D7325:L7325)</f>
        <v>3051.8227607598892</v>
      </c>
      <c r="P7325" s="49">
        <f>D7326/('Parc électrique'!$C$22+'Parc électrique'!$C$23)</f>
        <v>0.48781249999999998</v>
      </c>
      <c r="Q7325" s="49">
        <f t="shared" si="570"/>
        <v>0.47549072935517861</v>
      </c>
      <c r="R7325" s="49">
        <f t="shared" si="571"/>
        <v>0.63320939360888662</v>
      </c>
    </row>
    <row r="7326" spans="1:18" x14ac:dyDescent="0.3">
      <c r="A7326" s="35">
        <f t="shared" si="574"/>
        <v>44321</v>
      </c>
      <c r="B7326" s="36">
        <v>0.125</v>
      </c>
      <c r="C7326">
        <v>6504</v>
      </c>
      <c r="D7326">
        <v>3122</v>
      </c>
      <c r="E7326" s="49">
        <f t="shared" si="572"/>
        <v>0.47549072935517861</v>
      </c>
      <c r="F7326" s="49">
        <f t="shared" si="573"/>
        <v>0.63320939360888662</v>
      </c>
      <c r="G7326">
        <v>0</v>
      </c>
      <c r="H7326" s="51">
        <f>G7326/'Parc électrique'!$C$24</f>
        <v>0</v>
      </c>
      <c r="I7326" s="14">
        <v>884</v>
      </c>
      <c r="J7326" s="14">
        <v>0</v>
      </c>
      <c r="K7326" s="14">
        <v>-817</v>
      </c>
      <c r="L7326" s="14">
        <v>262</v>
      </c>
      <c r="M7326" s="14">
        <f>C7326-SUM(D7326:L7326)</f>
        <v>3051.8912998770361</v>
      </c>
      <c r="P7326" s="49">
        <f>D7327/('Parc électrique'!$C$22+'Parc électrique'!$C$23)</f>
        <v>0.45500000000000002</v>
      </c>
      <c r="Q7326" s="49">
        <f t="shared" si="570"/>
        <v>0.44350704800841778</v>
      </c>
      <c r="R7326" s="49">
        <f t="shared" si="571"/>
        <v>0.59061683350066563</v>
      </c>
    </row>
    <row r="7327" spans="1:18" x14ac:dyDescent="0.3">
      <c r="A7327" s="35">
        <f t="shared" si="574"/>
        <v>44321</v>
      </c>
      <c r="B7327" s="36">
        <v>0.16666666666666666</v>
      </c>
      <c r="C7327">
        <v>6475</v>
      </c>
      <c r="D7327">
        <v>2912</v>
      </c>
      <c r="E7327" s="49">
        <f t="shared" si="572"/>
        <v>0.44350704800841778</v>
      </c>
      <c r="F7327" s="49">
        <f t="shared" si="573"/>
        <v>0.59061683350066563</v>
      </c>
      <c r="G7327">
        <v>0</v>
      </c>
      <c r="H7327" s="51">
        <f>G7327/'Parc électrique'!$C$24</f>
        <v>0</v>
      </c>
      <c r="I7327" s="14">
        <v>884</v>
      </c>
      <c r="J7327" s="14">
        <v>0</v>
      </c>
      <c r="K7327" s="14">
        <v>-640</v>
      </c>
      <c r="L7327" s="14">
        <v>266</v>
      </c>
      <c r="M7327" s="14">
        <f>C7327-SUM(D7327:L7327)</f>
        <v>3051.965876118491</v>
      </c>
      <c r="P7327" s="49">
        <f>D7328/('Parc électrique'!$C$22+'Parc électrique'!$C$23)</f>
        <v>0.38624999999999998</v>
      </c>
      <c r="Q7327" s="49">
        <f t="shared" si="570"/>
        <v>0.37649362042472828</v>
      </c>
      <c r="R7327" s="49">
        <f t="shared" si="571"/>
        <v>0.50137527898820233</v>
      </c>
    </row>
    <row r="7328" spans="1:18" x14ac:dyDescent="0.3">
      <c r="A7328" s="35">
        <f t="shared" si="574"/>
        <v>44321</v>
      </c>
      <c r="B7328" s="36">
        <v>0.20833333333333334</v>
      </c>
      <c r="C7328">
        <v>6994</v>
      </c>
      <c r="D7328">
        <v>2472</v>
      </c>
      <c r="E7328" s="49">
        <f t="shared" si="572"/>
        <v>0.37649362042472828</v>
      </c>
      <c r="F7328" s="49">
        <f t="shared" si="573"/>
        <v>0.50137527898820233</v>
      </c>
      <c r="G7328">
        <v>0</v>
      </c>
      <c r="H7328" s="51">
        <f>G7328/'Parc électrique'!$C$24</f>
        <v>0</v>
      </c>
      <c r="I7328" s="14">
        <v>884</v>
      </c>
      <c r="J7328" s="14">
        <v>0</v>
      </c>
      <c r="K7328" s="14">
        <v>0</v>
      </c>
      <c r="L7328" s="14">
        <v>283</v>
      </c>
      <c r="M7328" s="14">
        <f>C7328-SUM(D7328:L7328)</f>
        <v>3354.122131100587</v>
      </c>
      <c r="P7328" s="49">
        <f>D7329/('Parc électrique'!$C$22+'Parc électrique'!$C$23)</f>
        <v>0.3803125</v>
      </c>
      <c r="Q7328" s="49">
        <f t="shared" si="570"/>
        <v>0.37070609713340963</v>
      </c>
      <c r="R7328" s="49">
        <f t="shared" si="571"/>
        <v>0.49366805382576234</v>
      </c>
    </row>
    <row r="7329" spans="1:18" x14ac:dyDescent="0.3">
      <c r="A7329" s="35">
        <f t="shared" si="574"/>
        <v>44321</v>
      </c>
      <c r="B7329" s="36">
        <v>0.25</v>
      </c>
      <c r="C7329">
        <v>7928</v>
      </c>
      <c r="D7329">
        <v>2434</v>
      </c>
      <c r="E7329" s="49">
        <f t="shared" si="572"/>
        <v>0.37070609713340963</v>
      </c>
      <c r="F7329" s="49">
        <f t="shared" si="573"/>
        <v>0.49366805382576234</v>
      </c>
      <c r="G7329">
        <v>10</v>
      </c>
      <c r="H7329" s="51">
        <f>G7329/'Parc électrique'!$C$24</f>
        <v>3.3333333333333335E-3</v>
      </c>
      <c r="I7329" s="14">
        <v>884</v>
      </c>
      <c r="J7329" s="14">
        <v>0</v>
      </c>
      <c r="K7329" s="14">
        <v>0</v>
      </c>
      <c r="L7329" s="14">
        <v>321</v>
      </c>
      <c r="M7329" s="14">
        <f>C7329-SUM(D7329:L7329)</f>
        <v>4278.1322925157074</v>
      </c>
      <c r="P7329" s="49">
        <f>D7330/('Parc électrique'!$C$22+'Parc électrique'!$C$23)</f>
        <v>0.33124999999999999</v>
      </c>
      <c r="Q7329" s="49">
        <f t="shared" si="570"/>
        <v>0.32288287835777663</v>
      </c>
      <c r="R7329" s="49">
        <f t="shared" si="571"/>
        <v>0.42998203537823176</v>
      </c>
    </row>
    <row r="7330" spans="1:18" x14ac:dyDescent="0.3">
      <c r="A7330" s="35">
        <f t="shared" si="574"/>
        <v>44321</v>
      </c>
      <c r="B7330" s="36">
        <v>0.29166666666666669</v>
      </c>
      <c r="C7330">
        <v>8687</v>
      </c>
      <c r="D7330">
        <v>2120</v>
      </c>
      <c r="E7330" s="49">
        <f t="shared" si="572"/>
        <v>0.32288287835777663</v>
      </c>
      <c r="F7330" s="49">
        <f t="shared" si="573"/>
        <v>0.42998203537823176</v>
      </c>
      <c r="G7330">
        <v>140</v>
      </c>
      <c r="H7330" s="51">
        <f>G7330/'Parc électrique'!$C$24</f>
        <v>4.6666666666666669E-2</v>
      </c>
      <c r="I7330" s="14">
        <v>884</v>
      </c>
      <c r="J7330" s="14">
        <v>0</v>
      </c>
      <c r="K7330" s="14">
        <v>403</v>
      </c>
      <c r="L7330" s="14">
        <v>338</v>
      </c>
      <c r="M7330" s="14">
        <f>C7330-SUM(D7330:L7330)</f>
        <v>4801.2004684195981</v>
      </c>
      <c r="P7330" s="49">
        <f>D7331/('Parc électrique'!$C$22+'Parc électrique'!$C$23)</f>
        <v>0.32843749999999999</v>
      </c>
      <c r="Q7330" s="49">
        <f t="shared" si="570"/>
        <v>0.32014141995662571</v>
      </c>
      <c r="R7330" s="49">
        <f t="shared" si="571"/>
        <v>0.42633124451181281</v>
      </c>
    </row>
    <row r="7331" spans="1:18" x14ac:dyDescent="0.3">
      <c r="A7331" s="35">
        <f t="shared" si="574"/>
        <v>44321</v>
      </c>
      <c r="B7331" s="36">
        <v>0.33333333333333331</v>
      </c>
      <c r="C7331">
        <v>9157</v>
      </c>
      <c r="D7331">
        <v>2102</v>
      </c>
      <c r="E7331" s="49">
        <f t="shared" si="572"/>
        <v>0.32014141995662571</v>
      </c>
      <c r="F7331" s="49">
        <f t="shared" si="573"/>
        <v>0.42633124451181281</v>
      </c>
      <c r="G7331">
        <v>532</v>
      </c>
      <c r="H7331" s="51">
        <f>G7331/'Parc électrique'!$C$24</f>
        <v>0.17733333333333334</v>
      </c>
      <c r="I7331" s="14">
        <v>884</v>
      </c>
      <c r="J7331" s="14">
        <v>0</v>
      </c>
      <c r="K7331" s="14">
        <v>497</v>
      </c>
      <c r="L7331" s="14">
        <v>340</v>
      </c>
      <c r="M7331" s="14">
        <f>C7331-SUM(D7331:L7331)</f>
        <v>4801.0761940021985</v>
      </c>
      <c r="P7331" s="49">
        <f>D7332/('Parc électrique'!$C$22+'Parc électrique'!$C$23)</f>
        <v>0.31624999999999998</v>
      </c>
      <c r="Q7331" s="49">
        <f t="shared" si="570"/>
        <v>0.30826176688497164</v>
      </c>
      <c r="R7331" s="49">
        <f t="shared" si="571"/>
        <v>0.41051115075733069</v>
      </c>
    </row>
    <row r="7332" spans="1:18" x14ac:dyDescent="0.3">
      <c r="A7332" s="35">
        <f t="shared" si="574"/>
        <v>44321</v>
      </c>
      <c r="B7332" s="36">
        <v>0.375</v>
      </c>
      <c r="C7332">
        <v>9417</v>
      </c>
      <c r="D7332">
        <v>2024</v>
      </c>
      <c r="E7332" s="49">
        <f t="shared" si="572"/>
        <v>0.30826176688497164</v>
      </c>
      <c r="F7332" s="49">
        <f t="shared" si="573"/>
        <v>0.41051115075733069</v>
      </c>
      <c r="G7332">
        <v>1142</v>
      </c>
      <c r="H7332" s="51">
        <f>G7332/'Parc électrique'!$C$24</f>
        <v>0.38066666666666665</v>
      </c>
      <c r="I7332" s="14">
        <v>884</v>
      </c>
      <c r="J7332" s="14">
        <v>0</v>
      </c>
      <c r="K7332" s="14">
        <v>228</v>
      </c>
      <c r="L7332" s="14">
        <v>337</v>
      </c>
      <c r="M7332" s="14">
        <f>C7332-SUM(D7332:L7332)</f>
        <v>4800.9005604156919</v>
      </c>
      <c r="P7332" s="49">
        <f>D7333/('Parc électrique'!$C$22+'Parc électrique'!$C$23)</f>
        <v>0.34234375</v>
      </c>
      <c r="Q7332" s="49">
        <f t="shared" si="570"/>
        <v>0.33369640871787204</v>
      </c>
      <c r="R7332" s="49">
        <f t="shared" si="571"/>
        <v>0.44438237712910655</v>
      </c>
    </row>
    <row r="7333" spans="1:18" x14ac:dyDescent="0.3">
      <c r="A7333" s="35">
        <f t="shared" si="574"/>
        <v>44321</v>
      </c>
      <c r="B7333" s="36">
        <v>0.41666666666666669</v>
      </c>
      <c r="C7333">
        <v>9516</v>
      </c>
      <c r="D7333">
        <v>2191</v>
      </c>
      <c r="E7333" s="49">
        <f t="shared" si="572"/>
        <v>0.33369640871787204</v>
      </c>
      <c r="F7333" s="49">
        <f t="shared" si="573"/>
        <v>0.44438237712910655</v>
      </c>
      <c r="G7333">
        <v>1613</v>
      </c>
      <c r="H7333" s="51">
        <f>G7333/'Parc électrique'!$C$24</f>
        <v>0.53766666666666663</v>
      </c>
      <c r="I7333" s="14">
        <v>884</v>
      </c>
      <c r="J7333" s="14">
        <v>0</v>
      </c>
      <c r="K7333" s="14">
        <v>0</v>
      </c>
      <c r="L7333" s="14">
        <v>337</v>
      </c>
      <c r="M7333" s="14">
        <f>C7333-SUM(D7333:L7333)</f>
        <v>4489.6842545474865</v>
      </c>
      <c r="P7333" s="49">
        <f>D7334/('Parc électrique'!$C$22+'Parc électrique'!$C$23)</f>
        <v>0.34625</v>
      </c>
      <c r="Q7333" s="49">
        <f t="shared" si="570"/>
        <v>0.33750398983058166</v>
      </c>
      <c r="R7333" s="49">
        <f t="shared" si="571"/>
        <v>0.44945291999913284</v>
      </c>
    </row>
    <row r="7334" spans="1:18" x14ac:dyDescent="0.3">
      <c r="A7334" s="35">
        <f t="shared" si="574"/>
        <v>44321</v>
      </c>
      <c r="B7334" s="36">
        <v>0.45833333333333331</v>
      </c>
      <c r="C7334">
        <v>9640</v>
      </c>
      <c r="D7334">
        <v>2216</v>
      </c>
      <c r="E7334" s="49">
        <f t="shared" si="572"/>
        <v>0.33750398983058166</v>
      </c>
      <c r="F7334" s="49">
        <f t="shared" si="573"/>
        <v>0.44945291999913284</v>
      </c>
      <c r="G7334">
        <v>2010</v>
      </c>
      <c r="H7334" s="51">
        <f>G7334/'Parc électrique'!$C$24</f>
        <v>0.67</v>
      </c>
      <c r="I7334" s="14">
        <v>884</v>
      </c>
      <c r="J7334" s="14">
        <v>0</v>
      </c>
      <c r="K7334" s="14">
        <v>0</v>
      </c>
      <c r="L7334" s="14">
        <v>337</v>
      </c>
      <c r="M7334" s="14">
        <f>C7334-SUM(D7334:L7334)</f>
        <v>4191.5430430901706</v>
      </c>
      <c r="P7334" s="49">
        <f>D7335/('Parc électrique'!$C$22+'Parc électrique'!$C$23)</f>
        <v>0.36687500000000001</v>
      </c>
      <c r="Q7334" s="49">
        <f t="shared" si="570"/>
        <v>0.35760801810568849</v>
      </c>
      <c r="R7334" s="49">
        <f t="shared" si="571"/>
        <v>0.47622538635287182</v>
      </c>
    </row>
    <row r="7335" spans="1:18" x14ac:dyDescent="0.3">
      <c r="A7335" s="35">
        <f t="shared" si="574"/>
        <v>44321</v>
      </c>
      <c r="B7335" s="36">
        <v>0.5</v>
      </c>
      <c r="C7335">
        <v>9708</v>
      </c>
      <c r="D7335">
        <v>2348</v>
      </c>
      <c r="E7335" s="49">
        <f t="shared" si="572"/>
        <v>0.35760801810568849</v>
      </c>
      <c r="F7335" s="49">
        <f t="shared" si="573"/>
        <v>0.47622538635287182</v>
      </c>
      <c r="G7335">
        <v>2336</v>
      </c>
      <c r="H7335" s="51">
        <f>G7335/'Parc électrique'!$C$24</f>
        <v>0.77866666666666662</v>
      </c>
      <c r="I7335" s="14">
        <v>884</v>
      </c>
      <c r="J7335" s="14">
        <v>0</v>
      </c>
      <c r="K7335" s="14">
        <v>0</v>
      </c>
      <c r="L7335" s="14">
        <v>330</v>
      </c>
      <c r="M7335" s="14">
        <f>C7335-SUM(D7335:L7335)</f>
        <v>3808.3874999288746</v>
      </c>
      <c r="P7335" s="49">
        <f>D7336/('Parc électrique'!$C$22+'Parc électrique'!$C$23)</f>
        <v>0.39140625000000001</v>
      </c>
      <c r="Q7335" s="49">
        <f t="shared" si="570"/>
        <v>0.38151962749350499</v>
      </c>
      <c r="R7335" s="49">
        <f t="shared" si="571"/>
        <v>0.50806839557663719</v>
      </c>
    </row>
    <row r="7336" spans="1:18" x14ac:dyDescent="0.3">
      <c r="A7336" s="35">
        <f t="shared" si="574"/>
        <v>44321</v>
      </c>
      <c r="B7336" s="36">
        <v>0.54166666666666663</v>
      </c>
      <c r="C7336">
        <v>9567</v>
      </c>
      <c r="D7336">
        <v>2505</v>
      </c>
      <c r="E7336" s="49">
        <f t="shared" si="572"/>
        <v>0.38151962749350499</v>
      </c>
      <c r="F7336" s="49">
        <f t="shared" si="573"/>
        <v>0.50806839557663719</v>
      </c>
      <c r="G7336">
        <v>2462</v>
      </c>
      <c r="H7336" s="51">
        <f>G7336/'Parc électrique'!$C$24</f>
        <v>0.82066666666666666</v>
      </c>
      <c r="I7336" s="14">
        <v>884</v>
      </c>
      <c r="J7336" s="14">
        <v>0</v>
      </c>
      <c r="K7336" s="14">
        <v>0</v>
      </c>
      <c r="L7336" s="14">
        <v>326</v>
      </c>
      <c r="M7336" s="14">
        <f>C7336-SUM(D7336:L7336)</f>
        <v>3388.2897453102632</v>
      </c>
      <c r="P7336" s="49">
        <f>D7337/('Parc électrique'!$C$22+'Parc électrique'!$C$23)</f>
        <v>0.41515625</v>
      </c>
      <c r="Q7336" s="49">
        <f t="shared" si="570"/>
        <v>0.40466972065877954</v>
      </c>
      <c r="R7336" s="49">
        <f t="shared" si="571"/>
        <v>0.53889729622639715</v>
      </c>
    </row>
    <row r="7337" spans="1:18" x14ac:dyDescent="0.3">
      <c r="A7337" s="35">
        <f t="shared" si="574"/>
        <v>44321</v>
      </c>
      <c r="B7337" s="36">
        <v>0.58333333333333337</v>
      </c>
      <c r="C7337">
        <v>9386</v>
      </c>
      <c r="D7337">
        <v>2657</v>
      </c>
      <c r="E7337" s="49">
        <f t="shared" si="572"/>
        <v>0.40466972065877954</v>
      </c>
      <c r="F7337" s="49">
        <f t="shared" si="573"/>
        <v>0.53889729622639715</v>
      </c>
      <c r="G7337">
        <v>2463</v>
      </c>
      <c r="H7337" s="51">
        <f>G7337/'Parc électrique'!$C$24</f>
        <v>0.82099999999999995</v>
      </c>
      <c r="I7337" s="14">
        <v>884</v>
      </c>
      <c r="J7337" s="14">
        <v>0</v>
      </c>
      <c r="K7337" s="14">
        <v>0</v>
      </c>
      <c r="L7337" s="14">
        <v>327</v>
      </c>
      <c r="M7337" s="14">
        <f>C7337-SUM(D7337:L7337)</f>
        <v>3053.2354329831151</v>
      </c>
      <c r="P7337" s="49">
        <f>D7338/('Parc électrique'!$C$22+'Parc électrique'!$C$23)</f>
        <v>0.421875</v>
      </c>
      <c r="Q7337" s="49">
        <f t="shared" si="570"/>
        <v>0.41121876017264009</v>
      </c>
      <c r="R7337" s="49">
        <f t="shared" si="571"/>
        <v>0.54761862996284238</v>
      </c>
    </row>
    <row r="7338" spans="1:18" x14ac:dyDescent="0.3">
      <c r="A7338" s="35">
        <f t="shared" si="574"/>
        <v>44321</v>
      </c>
      <c r="B7338" s="36">
        <v>0.625</v>
      </c>
      <c r="C7338">
        <v>9105</v>
      </c>
      <c r="D7338">
        <v>2700</v>
      </c>
      <c r="E7338" s="49">
        <f t="shared" si="572"/>
        <v>0.41121876017264009</v>
      </c>
      <c r="F7338" s="49">
        <f t="shared" si="573"/>
        <v>0.54761862996284238</v>
      </c>
      <c r="G7338">
        <v>2272</v>
      </c>
      <c r="H7338" s="51">
        <f>G7338/'Parc électrique'!$C$24</f>
        <v>0.7573333333333333</v>
      </c>
      <c r="I7338" s="14">
        <v>884</v>
      </c>
      <c r="J7338" s="14">
        <v>0</v>
      </c>
      <c r="K7338" s="14">
        <v>-131</v>
      </c>
      <c r="L7338" s="14">
        <v>327</v>
      </c>
      <c r="M7338" s="14">
        <f>C7338-SUM(D7338:L7338)</f>
        <v>3051.2838292765318</v>
      </c>
      <c r="P7338" s="49">
        <f>D7339/('Parc électrique'!$C$22+'Parc électrique'!$C$23)</f>
        <v>0.40328124999999998</v>
      </c>
      <c r="Q7338" s="49">
        <f t="shared" si="570"/>
        <v>0.39309467407614224</v>
      </c>
      <c r="R7338" s="49">
        <f t="shared" si="571"/>
        <v>0.52348284590151706</v>
      </c>
    </row>
    <row r="7339" spans="1:18" x14ac:dyDescent="0.3">
      <c r="A7339" s="35">
        <f t="shared" si="574"/>
        <v>44321</v>
      </c>
      <c r="B7339" s="36">
        <v>0.66666666666666663</v>
      </c>
      <c r="C7339">
        <v>8880</v>
      </c>
      <c r="D7339">
        <v>2581</v>
      </c>
      <c r="E7339" s="49">
        <f t="shared" si="572"/>
        <v>0.39309467407614224</v>
      </c>
      <c r="F7339" s="49">
        <f t="shared" si="573"/>
        <v>0.52348284590151706</v>
      </c>
      <c r="G7339">
        <v>2009</v>
      </c>
      <c r="H7339" s="51">
        <f>G7339/'Parc électrique'!$C$24</f>
        <v>0.66966666666666663</v>
      </c>
      <c r="I7339" s="14">
        <v>884</v>
      </c>
      <c r="J7339" s="14">
        <v>0</v>
      </c>
      <c r="K7339" s="14">
        <v>0</v>
      </c>
      <c r="L7339" s="14">
        <v>325</v>
      </c>
      <c r="M7339" s="14">
        <f>C7339-SUM(D7339:L7339)</f>
        <v>3079.4137558133552</v>
      </c>
      <c r="P7339" s="49">
        <f>D7340/('Parc électrique'!$C$22+'Parc électrique'!$C$23)</f>
        <v>0.38078125000000002</v>
      </c>
      <c r="Q7339" s="49">
        <f t="shared" si="570"/>
        <v>0.37116300686693476</v>
      </c>
      <c r="R7339" s="49">
        <f t="shared" si="571"/>
        <v>0.4942765189701655</v>
      </c>
    </row>
    <row r="7340" spans="1:18" x14ac:dyDescent="0.3">
      <c r="A7340" s="35">
        <f t="shared" si="574"/>
        <v>44321</v>
      </c>
      <c r="B7340" s="36">
        <v>0.70833333333333337</v>
      </c>
      <c r="C7340">
        <v>8716</v>
      </c>
      <c r="D7340">
        <v>2437</v>
      </c>
      <c r="E7340" s="49">
        <f t="shared" si="572"/>
        <v>0.37116300686693476</v>
      </c>
      <c r="F7340" s="49">
        <f t="shared" si="573"/>
        <v>0.4942765189701655</v>
      </c>
      <c r="G7340">
        <v>1538</v>
      </c>
      <c r="H7340" s="51">
        <f>G7340/'Parc électrique'!$C$24</f>
        <v>0.51266666666666671</v>
      </c>
      <c r="I7340" s="14">
        <v>884</v>
      </c>
      <c r="J7340" s="14">
        <v>0</v>
      </c>
      <c r="K7340" s="14">
        <v>0</v>
      </c>
      <c r="L7340" s="14">
        <v>324</v>
      </c>
      <c r="M7340" s="14">
        <f>C7340-SUM(D7340:L7340)</f>
        <v>3531.6218938074962</v>
      </c>
      <c r="P7340" s="49">
        <f>D7341/('Parc électrique'!$C$22+'Parc électrique'!$C$23)</f>
        <v>0.29375000000000001</v>
      </c>
      <c r="Q7340" s="49">
        <f t="shared" si="570"/>
        <v>0.28633009967576423</v>
      </c>
      <c r="R7340" s="49">
        <f t="shared" si="571"/>
        <v>0.38130482382597919</v>
      </c>
    </row>
    <row r="7341" spans="1:18" x14ac:dyDescent="0.3">
      <c r="A7341" s="35">
        <f t="shared" si="574"/>
        <v>44321</v>
      </c>
      <c r="B7341" s="36">
        <v>0.75</v>
      </c>
      <c r="C7341">
        <v>8908</v>
      </c>
      <c r="D7341">
        <v>1880</v>
      </c>
      <c r="E7341" s="49">
        <f t="shared" si="572"/>
        <v>0.28633009967576423</v>
      </c>
      <c r="F7341" s="49">
        <f t="shared" si="573"/>
        <v>0.38130482382597919</v>
      </c>
      <c r="G7341">
        <v>908</v>
      </c>
      <c r="H7341" s="51">
        <f>G7341/'Parc électrique'!$C$24</f>
        <v>0.30266666666666664</v>
      </c>
      <c r="I7341" s="14">
        <v>884</v>
      </c>
      <c r="J7341" s="14">
        <v>112</v>
      </c>
      <c r="K7341" s="14">
        <v>0</v>
      </c>
      <c r="L7341" s="14">
        <v>322</v>
      </c>
      <c r="M7341" s="14">
        <f>C7341-SUM(D7341:L7341)</f>
        <v>4801.0296984098313</v>
      </c>
      <c r="P7341" s="49">
        <f>D7342/('Parc électrique'!$C$22+'Parc électrique'!$C$23)</f>
        <v>0.23765625000000001</v>
      </c>
      <c r="Q7341" s="49">
        <f t="shared" si="570"/>
        <v>0.23165323489725392</v>
      </c>
      <c r="R7341" s="49">
        <f t="shared" si="571"/>
        <v>0.30849182821240123</v>
      </c>
    </row>
    <row r="7342" spans="1:18" x14ac:dyDescent="0.3">
      <c r="A7342" s="35">
        <f t="shared" si="574"/>
        <v>44321</v>
      </c>
      <c r="B7342" s="36">
        <v>0.79166666666666663</v>
      </c>
      <c r="C7342">
        <v>9026</v>
      </c>
      <c r="D7342">
        <v>1521</v>
      </c>
      <c r="E7342" s="49">
        <f t="shared" si="572"/>
        <v>0.23165323489725392</v>
      </c>
      <c r="F7342" s="49">
        <f t="shared" si="573"/>
        <v>0.30849182821240123</v>
      </c>
      <c r="G7342">
        <v>363</v>
      </c>
      <c r="H7342" s="51">
        <f>G7342/'Parc électrique'!$C$24</f>
        <v>0.121</v>
      </c>
      <c r="I7342" s="14">
        <v>884</v>
      </c>
      <c r="J7342" s="14">
        <v>667</v>
      </c>
      <c r="K7342" s="14">
        <v>479</v>
      </c>
      <c r="L7342" s="14">
        <v>310</v>
      </c>
      <c r="M7342" s="14">
        <f>C7342-SUM(D7342:L7342)</f>
        <v>4801.3388549368901</v>
      </c>
      <c r="P7342" s="49">
        <f>D7343/('Parc électrique'!$C$22+'Parc électrique'!$C$23)</f>
        <v>0.24515624999999999</v>
      </c>
      <c r="Q7342" s="49">
        <f t="shared" si="570"/>
        <v>0.23896379063365641</v>
      </c>
      <c r="R7342" s="49">
        <f t="shared" si="571"/>
        <v>0.31822727052285171</v>
      </c>
    </row>
    <row r="7343" spans="1:18" x14ac:dyDescent="0.3">
      <c r="A7343" s="35">
        <f t="shared" si="574"/>
        <v>44321</v>
      </c>
      <c r="B7343" s="36">
        <v>0.83333333333333337</v>
      </c>
      <c r="C7343">
        <v>8511</v>
      </c>
      <c r="D7343">
        <v>1569</v>
      </c>
      <c r="E7343" s="49">
        <f t="shared" si="572"/>
        <v>0.23896379063365641</v>
      </c>
      <c r="F7343" s="49">
        <f t="shared" si="573"/>
        <v>0.31822727052285171</v>
      </c>
      <c r="G7343">
        <v>48</v>
      </c>
      <c r="H7343" s="51">
        <f>G7343/'Parc électrique'!$C$24</f>
        <v>1.6E-2</v>
      </c>
      <c r="I7343" s="14">
        <v>884</v>
      </c>
      <c r="J7343" s="14">
        <v>667</v>
      </c>
      <c r="K7343" s="14">
        <v>243</v>
      </c>
      <c r="L7343" s="14">
        <v>298</v>
      </c>
      <c r="M7343" s="14">
        <f>C7343-SUM(D7343:L7343)</f>
        <v>4801.4268089388434</v>
      </c>
      <c r="P7343" s="49">
        <f>D7344/('Parc électrique'!$C$22+'Parc électrique'!$C$23)</f>
        <v>0.28078124999999998</v>
      </c>
      <c r="Q7343" s="49">
        <f t="shared" si="570"/>
        <v>0.27368893038156822</v>
      </c>
      <c r="R7343" s="49">
        <f t="shared" si="571"/>
        <v>0.36447062149749171</v>
      </c>
    </row>
    <row r="7344" spans="1:18" x14ac:dyDescent="0.3">
      <c r="A7344" s="35">
        <f t="shared" si="574"/>
        <v>44321</v>
      </c>
      <c r="B7344" s="36">
        <v>0.875</v>
      </c>
      <c r="C7344">
        <v>8364</v>
      </c>
      <c r="D7344">
        <v>1797</v>
      </c>
      <c r="E7344" s="49">
        <f t="shared" si="572"/>
        <v>0.27368893038156822</v>
      </c>
      <c r="F7344" s="49">
        <f t="shared" si="573"/>
        <v>0.36447062149749171</v>
      </c>
      <c r="G7344">
        <v>0</v>
      </c>
      <c r="H7344" s="51">
        <f>G7344/'Parc électrique'!$C$24</f>
        <v>0</v>
      </c>
      <c r="I7344" s="14">
        <v>884</v>
      </c>
      <c r="J7344" s="14">
        <v>590</v>
      </c>
      <c r="K7344" s="14">
        <v>0</v>
      </c>
      <c r="L7344" s="14">
        <v>291</v>
      </c>
      <c r="M7344" s="14">
        <f>C7344-SUM(D7344:L7344)</f>
        <v>4801.3618404481213</v>
      </c>
      <c r="P7344" s="49">
        <f>D7345/('Parc électrique'!$C$22+'Parc électrique'!$C$23)</f>
        <v>0.30265625000000002</v>
      </c>
      <c r="Q7344" s="49">
        <f t="shared" si="570"/>
        <v>0.29501138461274223</v>
      </c>
      <c r="R7344" s="49">
        <f t="shared" si="571"/>
        <v>0.3928656615696392</v>
      </c>
    </row>
    <row r="7345" spans="1:18" x14ac:dyDescent="0.3">
      <c r="A7345" s="35">
        <f t="shared" si="574"/>
        <v>44321</v>
      </c>
      <c r="B7345" s="36">
        <v>0.91666666666666663</v>
      </c>
      <c r="C7345">
        <v>8568</v>
      </c>
      <c r="D7345">
        <v>1937</v>
      </c>
      <c r="E7345" s="49">
        <f t="shared" si="572"/>
        <v>0.29501138461274223</v>
      </c>
      <c r="F7345" s="49">
        <f t="shared" si="573"/>
        <v>0.3928656615696392</v>
      </c>
      <c r="G7345">
        <v>0</v>
      </c>
      <c r="H7345" s="51">
        <f>G7345/'Parc électrique'!$C$24</f>
        <v>0</v>
      </c>
      <c r="I7345" s="14">
        <v>884</v>
      </c>
      <c r="J7345" s="14">
        <v>401</v>
      </c>
      <c r="K7345" s="14">
        <v>261</v>
      </c>
      <c r="L7345" s="14">
        <v>283</v>
      </c>
      <c r="M7345" s="14">
        <f>C7345-SUM(D7345:L7345)</f>
        <v>4801.3121229538174</v>
      </c>
      <c r="P7345" s="49">
        <f>D7346/('Parc électrique'!$C$22+'Parc électrique'!$C$23)</f>
        <v>0.31406250000000002</v>
      </c>
      <c r="Q7345" s="49">
        <f t="shared" si="570"/>
        <v>0.30612952146185429</v>
      </c>
      <c r="R7345" s="49">
        <f t="shared" si="571"/>
        <v>0.40767164675011602</v>
      </c>
    </row>
    <row r="7346" spans="1:18" x14ac:dyDescent="0.3">
      <c r="A7346" s="35">
        <f t="shared" si="574"/>
        <v>44321</v>
      </c>
      <c r="B7346" s="36">
        <v>0.95833333333333337</v>
      </c>
      <c r="C7346">
        <v>8728</v>
      </c>
      <c r="D7346">
        <v>2010</v>
      </c>
      <c r="E7346" s="49">
        <f t="shared" si="572"/>
        <v>0.30612952146185429</v>
      </c>
      <c r="F7346" s="49">
        <f t="shared" si="573"/>
        <v>0.40767164675011602</v>
      </c>
      <c r="G7346">
        <v>0</v>
      </c>
      <c r="H7346" s="51">
        <f>G7346/'Parc électrique'!$C$24</f>
        <v>0</v>
      </c>
      <c r="I7346" s="14">
        <v>884</v>
      </c>
      <c r="J7346" s="14">
        <v>667</v>
      </c>
      <c r="K7346" s="14">
        <v>100</v>
      </c>
      <c r="L7346" s="14">
        <v>265</v>
      </c>
      <c r="M7346" s="14">
        <f>C7346-SUM(D7346:L7346)</f>
        <v>4801.2861988317882</v>
      </c>
      <c r="P7346" s="49">
        <f>D7347/('Parc électrique'!$C$22+'Parc électrique'!$C$23)</f>
        <v>0.31656250000000002</v>
      </c>
      <c r="Q7346" s="49">
        <f t="shared" si="570"/>
        <v>0.30856637337398851</v>
      </c>
      <c r="R7346" s="49">
        <f t="shared" si="571"/>
        <v>0.41091679418693289</v>
      </c>
    </row>
    <row r="7347" spans="1:18" x14ac:dyDescent="0.3">
      <c r="A7347" s="35">
        <f t="shared" si="574"/>
        <v>44322</v>
      </c>
      <c r="B7347" s="36">
        <v>0</v>
      </c>
      <c r="C7347">
        <v>8135</v>
      </c>
      <c r="D7347">
        <v>2026</v>
      </c>
      <c r="E7347" s="49">
        <f t="shared" si="572"/>
        <v>0.30856637337398851</v>
      </c>
      <c r="F7347" s="49">
        <f t="shared" si="573"/>
        <v>0.41091679418693289</v>
      </c>
      <c r="G7347">
        <v>0</v>
      </c>
      <c r="H7347" s="51">
        <f>G7347/'Parc électrique'!$C$24</f>
        <v>0</v>
      </c>
      <c r="I7347" s="14">
        <v>884</v>
      </c>
      <c r="J7347" s="14">
        <v>0</v>
      </c>
      <c r="K7347" s="14">
        <v>773</v>
      </c>
      <c r="L7347" s="14">
        <v>264</v>
      </c>
      <c r="M7347" s="14">
        <f>C7347-SUM(D7347:L7347)</f>
        <v>4187.2805168324394</v>
      </c>
      <c r="P7347" s="49">
        <f>D7348/('Parc électrique'!$C$22+'Parc électrique'!$C$23)</f>
        <v>0.34218749999999998</v>
      </c>
      <c r="Q7347" s="49">
        <f t="shared" si="570"/>
        <v>0.33354410547336361</v>
      </c>
      <c r="R7347" s="49">
        <f t="shared" si="571"/>
        <v>0.44417955541430548</v>
      </c>
    </row>
    <row r="7348" spans="1:18" x14ac:dyDescent="0.3">
      <c r="A7348" s="35">
        <f t="shared" si="574"/>
        <v>44322</v>
      </c>
      <c r="B7348" s="36">
        <v>4.1666666666666664E-2</v>
      </c>
      <c r="C7348">
        <v>7724</v>
      </c>
      <c r="D7348">
        <v>2190</v>
      </c>
      <c r="E7348" s="49">
        <f t="shared" si="572"/>
        <v>0.33354410547336361</v>
      </c>
      <c r="F7348" s="49">
        <f t="shared" si="573"/>
        <v>0.44417955541430548</v>
      </c>
      <c r="G7348">
        <v>0</v>
      </c>
      <c r="H7348" s="51">
        <f>G7348/'Parc électrique'!$C$24</f>
        <v>0</v>
      </c>
      <c r="I7348" s="14">
        <v>884</v>
      </c>
      <c r="J7348" s="14">
        <v>0</v>
      </c>
      <c r="K7348" s="14">
        <v>202</v>
      </c>
      <c r="L7348" s="14">
        <v>260</v>
      </c>
      <c r="M7348" s="14">
        <f>C7348-SUM(D7348:L7348)</f>
        <v>4187.2222763391128</v>
      </c>
      <c r="P7348" s="49">
        <f>D7349/('Parc électrique'!$C$22+'Parc électrique'!$C$23)</f>
        <v>0.34578124999999998</v>
      </c>
      <c r="Q7348" s="49">
        <f t="shared" si="570"/>
        <v>0.33704708009705647</v>
      </c>
      <c r="R7348" s="49">
        <f t="shared" si="571"/>
        <v>0.44884445485472968</v>
      </c>
    </row>
    <row r="7349" spans="1:18" x14ac:dyDescent="0.3">
      <c r="A7349" s="35">
        <f t="shared" si="574"/>
        <v>44322</v>
      </c>
      <c r="B7349" s="36">
        <v>8.3333333333333329E-2</v>
      </c>
      <c r="C7349">
        <v>7422</v>
      </c>
      <c r="D7349">
        <v>2213</v>
      </c>
      <c r="E7349" s="49">
        <f t="shared" si="572"/>
        <v>0.33704708009705647</v>
      </c>
      <c r="F7349" s="49">
        <f t="shared" si="573"/>
        <v>0.44884445485472968</v>
      </c>
      <c r="G7349">
        <v>0</v>
      </c>
      <c r="H7349" s="51">
        <f>G7349/'Parc électrique'!$C$24</f>
        <v>0</v>
      </c>
      <c r="I7349" s="14">
        <v>884</v>
      </c>
      <c r="J7349" s="14">
        <v>0</v>
      </c>
      <c r="K7349" s="14">
        <v>1012</v>
      </c>
      <c r="L7349" s="14">
        <v>260</v>
      </c>
      <c r="M7349" s="14">
        <f>C7349-SUM(D7349:L7349)</f>
        <v>3052.2141084650484</v>
      </c>
      <c r="P7349" s="49">
        <f>D7350/('Parc électrique'!$C$22+'Parc électrique'!$C$23)</f>
        <v>0.37671874999999999</v>
      </c>
      <c r="Q7349" s="49">
        <f t="shared" si="570"/>
        <v>0.36720312250971676</v>
      </c>
      <c r="R7349" s="49">
        <f t="shared" si="571"/>
        <v>0.48900315438533815</v>
      </c>
    </row>
    <row r="7350" spans="1:18" x14ac:dyDescent="0.3">
      <c r="A7350" s="35">
        <f t="shared" si="574"/>
        <v>44322</v>
      </c>
      <c r="B7350" s="36">
        <v>0.125</v>
      </c>
      <c r="C7350">
        <v>7030</v>
      </c>
      <c r="D7350">
        <v>2411</v>
      </c>
      <c r="E7350" s="49">
        <f t="shared" si="572"/>
        <v>0.36720312250971676</v>
      </c>
      <c r="F7350" s="49">
        <f t="shared" si="573"/>
        <v>0.48900315438533815</v>
      </c>
      <c r="G7350">
        <v>0</v>
      </c>
      <c r="H7350" s="51">
        <f>G7350/'Parc électrique'!$C$24</f>
        <v>0</v>
      </c>
      <c r="I7350" s="14">
        <v>884</v>
      </c>
      <c r="J7350" s="14">
        <v>0</v>
      </c>
      <c r="K7350" s="14">
        <v>0</v>
      </c>
      <c r="L7350" s="14">
        <v>263</v>
      </c>
      <c r="M7350" s="14">
        <f>C7350-SUM(D7350:L7350)</f>
        <v>3471.1437937231049</v>
      </c>
      <c r="P7350" s="49">
        <f>D7351/('Parc électrique'!$C$22+'Parc électrique'!$C$23)</f>
        <v>0.39156249999999998</v>
      </c>
      <c r="Q7350" s="49">
        <f t="shared" si="570"/>
        <v>0.38167193073801331</v>
      </c>
      <c r="R7350" s="49">
        <f t="shared" si="571"/>
        <v>0.50827121729143809</v>
      </c>
    </row>
    <row r="7351" spans="1:18" x14ac:dyDescent="0.3">
      <c r="A7351" s="35">
        <f t="shared" si="574"/>
        <v>44322</v>
      </c>
      <c r="B7351" s="36">
        <v>0.16666666666666666</v>
      </c>
      <c r="C7351">
        <v>6945</v>
      </c>
      <c r="D7351">
        <v>2506</v>
      </c>
      <c r="E7351" s="49">
        <f t="shared" si="572"/>
        <v>0.38167193073801331</v>
      </c>
      <c r="F7351" s="49">
        <f t="shared" si="573"/>
        <v>0.50827121729143809</v>
      </c>
      <c r="G7351">
        <v>0</v>
      </c>
      <c r="H7351" s="51">
        <f>G7351/'Parc électrique'!$C$24</f>
        <v>0</v>
      </c>
      <c r="I7351" s="14">
        <v>884</v>
      </c>
      <c r="J7351" s="14">
        <v>0</v>
      </c>
      <c r="K7351" s="14">
        <v>176</v>
      </c>
      <c r="L7351" s="14">
        <v>267</v>
      </c>
      <c r="M7351" s="14">
        <f>C7351-SUM(D7351:L7351)</f>
        <v>3111.1100568519705</v>
      </c>
      <c r="P7351" s="49">
        <f>D7352/('Parc électrique'!$C$22+'Parc électrique'!$C$23)</f>
        <v>0.41203125000000002</v>
      </c>
      <c r="Q7351" s="49">
        <f t="shared" si="570"/>
        <v>0.40162365576861186</v>
      </c>
      <c r="R7351" s="49">
        <f t="shared" si="571"/>
        <v>0.53484086193037617</v>
      </c>
    </row>
    <row r="7352" spans="1:18" x14ac:dyDescent="0.3">
      <c r="A7352" s="35">
        <f t="shared" si="574"/>
        <v>44322</v>
      </c>
      <c r="B7352" s="36">
        <v>0.20833333333333334</v>
      </c>
      <c r="C7352">
        <v>7351</v>
      </c>
      <c r="D7352">
        <v>2637</v>
      </c>
      <c r="E7352" s="49">
        <f t="shared" si="572"/>
        <v>0.40162365576861186</v>
      </c>
      <c r="F7352" s="49">
        <f t="shared" si="573"/>
        <v>0.53484086193037617</v>
      </c>
      <c r="G7352">
        <v>0</v>
      </c>
      <c r="H7352" s="51">
        <f>G7352/'Parc électrique'!$C$24</f>
        <v>0</v>
      </c>
      <c r="I7352" s="14">
        <v>884</v>
      </c>
      <c r="J7352" s="14">
        <v>0</v>
      </c>
      <c r="K7352" s="14">
        <v>0</v>
      </c>
      <c r="L7352" s="14">
        <v>283</v>
      </c>
      <c r="M7352" s="14">
        <f>C7352-SUM(D7352:L7352)</f>
        <v>3546.0635354823012</v>
      </c>
      <c r="P7352" s="49">
        <f>D7353/('Parc électrique'!$C$22+'Parc électrique'!$C$23)</f>
        <v>0.45734374999999999</v>
      </c>
      <c r="Q7352" s="49">
        <f t="shared" si="570"/>
        <v>0.44579159667604357</v>
      </c>
      <c r="R7352" s="49">
        <f t="shared" si="571"/>
        <v>0.59365915922268142</v>
      </c>
    </row>
    <row r="7353" spans="1:18" x14ac:dyDescent="0.3">
      <c r="A7353" s="35">
        <f t="shared" si="574"/>
        <v>44322</v>
      </c>
      <c r="B7353" s="36">
        <v>0.25</v>
      </c>
      <c r="C7353">
        <v>8183</v>
      </c>
      <c r="D7353">
        <v>2927</v>
      </c>
      <c r="E7353" s="49">
        <f t="shared" si="572"/>
        <v>0.44579159667604357</v>
      </c>
      <c r="F7353" s="49">
        <f t="shared" si="573"/>
        <v>0.59365915922268142</v>
      </c>
      <c r="G7353">
        <v>11</v>
      </c>
      <c r="H7353" s="51">
        <f>G7353/'Parc électrique'!$C$24</f>
        <v>3.6666666666666666E-3</v>
      </c>
      <c r="I7353" s="14">
        <v>884</v>
      </c>
      <c r="J7353" s="14">
        <v>0</v>
      </c>
      <c r="K7353" s="14">
        <v>0</v>
      </c>
      <c r="L7353" s="14">
        <v>322</v>
      </c>
      <c r="M7353" s="14">
        <f>C7353-SUM(D7353:L7353)</f>
        <v>4037.956882577435</v>
      </c>
      <c r="P7353" s="49">
        <f>D7354/('Parc électrique'!$C$22+'Parc électrique'!$C$23)</f>
        <v>0.49906250000000002</v>
      </c>
      <c r="Q7353" s="49">
        <f t="shared" si="570"/>
        <v>0.48645656295978246</v>
      </c>
      <c r="R7353" s="49">
        <f t="shared" si="571"/>
        <v>0.64781255707456253</v>
      </c>
    </row>
    <row r="7354" spans="1:18" x14ac:dyDescent="0.3">
      <c r="A7354" s="35">
        <f t="shared" si="574"/>
        <v>44322</v>
      </c>
      <c r="B7354" s="36">
        <v>0.29166666666666669</v>
      </c>
      <c r="C7354">
        <v>8854</v>
      </c>
      <c r="D7354">
        <v>3194</v>
      </c>
      <c r="E7354" s="49">
        <f t="shared" si="572"/>
        <v>0.48645656295978246</v>
      </c>
      <c r="F7354" s="49">
        <f t="shared" si="573"/>
        <v>0.64781255707456253</v>
      </c>
      <c r="G7354">
        <v>164</v>
      </c>
      <c r="H7354" s="51">
        <f>G7354/'Parc électrique'!$C$24</f>
        <v>5.4666666666666669E-2</v>
      </c>
      <c r="I7354" s="14">
        <v>884</v>
      </c>
      <c r="J7354" s="14">
        <v>0</v>
      </c>
      <c r="K7354" s="14">
        <v>85</v>
      </c>
      <c r="L7354" s="14">
        <v>339</v>
      </c>
      <c r="M7354" s="14">
        <f>C7354-SUM(D7354:L7354)</f>
        <v>4186.8110642132988</v>
      </c>
      <c r="P7354" s="49">
        <f>D7355/('Parc électrique'!$C$22+'Parc électrique'!$C$23)</f>
        <v>0.50593750000000004</v>
      </c>
      <c r="Q7354" s="49">
        <f t="shared" si="570"/>
        <v>0.49315790571815143</v>
      </c>
      <c r="R7354" s="49">
        <f t="shared" si="571"/>
        <v>0.65673671252580879</v>
      </c>
    </row>
    <row r="7355" spans="1:18" x14ac:dyDescent="0.3">
      <c r="A7355" s="35">
        <f t="shared" si="574"/>
        <v>44322</v>
      </c>
      <c r="B7355" s="36">
        <v>0.33333333333333331</v>
      </c>
      <c r="C7355">
        <v>9241</v>
      </c>
      <c r="D7355">
        <v>3238</v>
      </c>
      <c r="E7355" s="49">
        <f t="shared" si="572"/>
        <v>0.49315790571815143</v>
      </c>
      <c r="F7355" s="49">
        <f t="shared" si="573"/>
        <v>0.65673671252580879</v>
      </c>
      <c r="G7355">
        <v>646</v>
      </c>
      <c r="H7355" s="51">
        <f>G7355/'Parc électrique'!$C$24</f>
        <v>0.21533333333333332</v>
      </c>
      <c r="I7355" s="14">
        <v>884</v>
      </c>
      <c r="J7355" s="14">
        <v>0</v>
      </c>
      <c r="K7355" s="14">
        <v>0</v>
      </c>
      <c r="L7355" s="14">
        <v>341</v>
      </c>
      <c r="M7355" s="14">
        <f>C7355-SUM(D7355:L7355)</f>
        <v>4130.6347720484227</v>
      </c>
      <c r="P7355" s="49">
        <f>D7356/('Parc électrique'!$C$22+'Parc électrique'!$C$23)</f>
        <v>0.51375000000000004</v>
      </c>
      <c r="Q7355" s="49">
        <f t="shared" si="570"/>
        <v>0.50077306794357057</v>
      </c>
      <c r="R7355" s="49">
        <f t="shared" si="571"/>
        <v>0.66687779826586135</v>
      </c>
    </row>
    <row r="7356" spans="1:18" x14ac:dyDescent="0.3">
      <c r="A7356" s="35">
        <f t="shared" si="574"/>
        <v>44322</v>
      </c>
      <c r="B7356" s="36">
        <v>0.375</v>
      </c>
      <c r="C7356">
        <v>9395</v>
      </c>
      <c r="D7356">
        <v>3288</v>
      </c>
      <c r="E7356" s="49">
        <f t="shared" si="572"/>
        <v>0.50077306794357057</v>
      </c>
      <c r="F7356" s="49">
        <f t="shared" si="573"/>
        <v>0.66687779826586135</v>
      </c>
      <c r="G7356">
        <v>1288</v>
      </c>
      <c r="H7356" s="51">
        <f>G7356/'Parc électrique'!$C$24</f>
        <v>0.42933333333333334</v>
      </c>
      <c r="I7356" s="14">
        <v>884</v>
      </c>
      <c r="J7356" s="14">
        <v>0</v>
      </c>
      <c r="K7356" s="14">
        <v>0</v>
      </c>
      <c r="L7356" s="14">
        <v>337</v>
      </c>
      <c r="M7356" s="14">
        <f>C7356-SUM(D7356:L7356)</f>
        <v>3596.4030158004571</v>
      </c>
      <c r="P7356" s="49">
        <f>D7357/('Parc électrique'!$C$22+'Parc électrique'!$C$23)</f>
        <v>0.52546875000000004</v>
      </c>
      <c r="Q7356" s="49">
        <f t="shared" si="570"/>
        <v>0.51219581128169944</v>
      </c>
      <c r="R7356" s="49">
        <f t="shared" si="571"/>
        <v>0.68208942687594032</v>
      </c>
    </row>
    <row r="7357" spans="1:18" x14ac:dyDescent="0.3">
      <c r="A7357" s="35">
        <f t="shared" si="574"/>
        <v>44322</v>
      </c>
      <c r="B7357" s="36">
        <v>0.41666666666666669</v>
      </c>
      <c r="C7357">
        <v>9481</v>
      </c>
      <c r="D7357">
        <v>3363</v>
      </c>
      <c r="E7357" s="49">
        <f t="shared" si="572"/>
        <v>0.51219581128169944</v>
      </c>
      <c r="F7357" s="49">
        <f t="shared" si="573"/>
        <v>0.68208942687594032</v>
      </c>
      <c r="G7357">
        <v>1802</v>
      </c>
      <c r="H7357" s="51">
        <f>G7357/'Parc électrique'!$C$24</f>
        <v>0.60066666666666668</v>
      </c>
      <c r="I7357" s="14">
        <v>884</v>
      </c>
      <c r="J7357" s="14">
        <v>0</v>
      </c>
      <c r="K7357" s="14">
        <v>41</v>
      </c>
      <c r="L7357" s="14">
        <v>338</v>
      </c>
      <c r="M7357" s="14">
        <f>C7357-SUM(D7357:L7357)</f>
        <v>3051.2050480951757</v>
      </c>
      <c r="P7357" s="49">
        <f>D7358/('Parc électrique'!$C$22+'Parc électrique'!$C$23)</f>
        <v>0.53937500000000005</v>
      </c>
      <c r="Q7357" s="49">
        <f t="shared" si="570"/>
        <v>0.52575080004294583</v>
      </c>
      <c r="R7357" s="49">
        <f t="shared" si="571"/>
        <v>0.70014055949323406</v>
      </c>
    </row>
    <row r="7358" spans="1:18" x14ac:dyDescent="0.3">
      <c r="A7358" s="35">
        <f t="shared" si="574"/>
        <v>44322</v>
      </c>
      <c r="B7358" s="36">
        <v>0.45833333333333331</v>
      </c>
      <c r="C7358">
        <v>9596</v>
      </c>
      <c r="D7358">
        <v>3452</v>
      </c>
      <c r="E7358" s="49">
        <f t="shared" si="572"/>
        <v>0.52575080004294583</v>
      </c>
      <c r="F7358" s="49">
        <f t="shared" si="573"/>
        <v>0.70014055949323406</v>
      </c>
      <c r="G7358">
        <v>2097</v>
      </c>
      <c r="H7358" s="51">
        <f>G7358/'Parc électrique'!$C$24</f>
        <v>0.69899999999999995</v>
      </c>
      <c r="I7358" s="14">
        <v>884</v>
      </c>
      <c r="J7358" s="14">
        <v>0</v>
      </c>
      <c r="K7358" s="14">
        <v>-227</v>
      </c>
      <c r="L7358" s="14">
        <v>337</v>
      </c>
      <c r="M7358" s="14">
        <f>C7358-SUM(D7358:L7358)</f>
        <v>3051.0751086404644</v>
      </c>
      <c r="P7358" s="49">
        <f>D7359/('Parc électrique'!$C$22+'Parc électrique'!$C$23)</f>
        <v>0.55281250000000004</v>
      </c>
      <c r="Q7358" s="49">
        <f t="shared" si="570"/>
        <v>0.53884887907066703</v>
      </c>
      <c r="R7358" s="49">
        <f t="shared" si="571"/>
        <v>0.71758322696612464</v>
      </c>
    </row>
    <row r="7359" spans="1:18" x14ac:dyDescent="0.3">
      <c r="A7359" s="35">
        <f t="shared" si="574"/>
        <v>44322</v>
      </c>
      <c r="B7359" s="36">
        <v>0.5</v>
      </c>
      <c r="C7359">
        <v>9672</v>
      </c>
      <c r="D7359">
        <v>3538</v>
      </c>
      <c r="E7359" s="49">
        <f t="shared" si="572"/>
        <v>0.53884887907066703</v>
      </c>
      <c r="F7359" s="49">
        <f t="shared" si="573"/>
        <v>0.71758322696612464</v>
      </c>
      <c r="G7359">
        <v>2268</v>
      </c>
      <c r="H7359" s="51">
        <f>G7359/'Parc électrique'!$C$24</f>
        <v>0.75600000000000001</v>
      </c>
      <c r="I7359" s="14">
        <v>884</v>
      </c>
      <c r="J7359" s="14">
        <v>0</v>
      </c>
      <c r="K7359" s="14">
        <v>-402</v>
      </c>
      <c r="L7359" s="14">
        <v>331</v>
      </c>
      <c r="M7359" s="14">
        <f>C7359-SUM(D7359:L7359)</f>
        <v>3050.9875678939625</v>
      </c>
      <c r="P7359" s="49">
        <f>D7360/('Parc électrique'!$C$22+'Parc électrique'!$C$23)</f>
        <v>0.58281249999999996</v>
      </c>
      <c r="Q7359" s="49">
        <f t="shared" si="570"/>
        <v>0.56809110201627688</v>
      </c>
      <c r="R7359" s="49">
        <f t="shared" si="571"/>
        <v>0.75652499620792668</v>
      </c>
    </row>
    <row r="7360" spans="1:18" x14ac:dyDescent="0.3">
      <c r="A7360" s="35">
        <f t="shared" si="574"/>
        <v>44322</v>
      </c>
      <c r="B7360" s="36">
        <v>0.54166666666666663</v>
      </c>
      <c r="C7360">
        <v>9528</v>
      </c>
      <c r="D7360">
        <v>3730</v>
      </c>
      <c r="E7360" s="49">
        <f t="shared" si="572"/>
        <v>0.56809110201627688</v>
      </c>
      <c r="F7360" s="49">
        <f t="shared" si="573"/>
        <v>0.75652499620792668</v>
      </c>
      <c r="G7360">
        <v>2429</v>
      </c>
      <c r="H7360" s="51">
        <f>G7360/'Parc électrique'!$C$24</f>
        <v>0.80966666666666665</v>
      </c>
      <c r="I7360" s="14">
        <v>884</v>
      </c>
      <c r="J7360" s="14">
        <v>0</v>
      </c>
      <c r="K7360" s="14">
        <v>-895</v>
      </c>
      <c r="L7360" s="14">
        <v>327</v>
      </c>
      <c r="M7360" s="14">
        <f>C7360-SUM(D7360:L7360)</f>
        <v>3050.8657172351086</v>
      </c>
      <c r="P7360" s="49">
        <f>D7361/('Parc électrique'!$C$22+'Parc électrique'!$C$23)</f>
        <v>0.57578125000000002</v>
      </c>
      <c r="Q7360" s="49">
        <f t="shared" si="570"/>
        <v>0.56123745601339958</v>
      </c>
      <c r="R7360" s="49">
        <f t="shared" si="571"/>
        <v>0.74739801904187941</v>
      </c>
    </row>
    <row r="7361" spans="1:18" x14ac:dyDescent="0.3">
      <c r="A7361" s="35">
        <f t="shared" si="574"/>
        <v>44322</v>
      </c>
      <c r="B7361" s="36">
        <v>0.58333333333333337</v>
      </c>
      <c r="C7361">
        <v>9408</v>
      </c>
      <c r="D7361">
        <v>3685</v>
      </c>
      <c r="E7361" s="49">
        <f t="shared" si="572"/>
        <v>0.56123745601339958</v>
      </c>
      <c r="F7361" s="49">
        <f t="shared" si="573"/>
        <v>0.74739801904187941</v>
      </c>
      <c r="G7361">
        <v>2302</v>
      </c>
      <c r="H7361" s="51">
        <f>G7361/'Parc électrique'!$C$24</f>
        <v>0.76733333333333331</v>
      </c>
      <c r="I7361" s="14">
        <v>884</v>
      </c>
      <c r="J7361" s="14">
        <v>0</v>
      </c>
      <c r="K7361" s="14">
        <v>-845</v>
      </c>
      <c r="L7361" s="14">
        <v>329</v>
      </c>
      <c r="M7361" s="14">
        <f>C7361-SUM(D7361:L7361)</f>
        <v>3050.924031191611</v>
      </c>
      <c r="P7361" s="49">
        <f>D7362/('Parc électrique'!$C$22+'Parc électrique'!$C$23)</f>
        <v>0.60750000000000004</v>
      </c>
      <c r="Q7361" s="49">
        <f t="shared" si="570"/>
        <v>0.59215501464860176</v>
      </c>
      <c r="R7361" s="49">
        <f t="shared" si="571"/>
        <v>0.78857082714649307</v>
      </c>
    </row>
    <row r="7362" spans="1:18" x14ac:dyDescent="0.3">
      <c r="A7362" s="35">
        <f t="shared" si="574"/>
        <v>44322</v>
      </c>
      <c r="B7362" s="36">
        <v>0.625</v>
      </c>
      <c r="C7362">
        <v>9154</v>
      </c>
      <c r="D7362">
        <v>3888</v>
      </c>
      <c r="E7362" s="49">
        <f t="shared" si="572"/>
        <v>0.59215501464860176</v>
      </c>
      <c r="F7362" s="49">
        <f t="shared" si="573"/>
        <v>0.78857082714649307</v>
      </c>
      <c r="G7362">
        <v>2112</v>
      </c>
      <c r="H7362" s="51">
        <f>G7362/'Parc électrique'!$C$24</f>
        <v>0.70399999999999996</v>
      </c>
      <c r="I7362" s="14">
        <v>884</v>
      </c>
      <c r="J7362" s="14">
        <v>0</v>
      </c>
      <c r="K7362" s="14">
        <v>-1112</v>
      </c>
      <c r="L7362" s="14">
        <v>329</v>
      </c>
      <c r="M7362" s="14">
        <f>C7362-SUM(D7362:L7362)</f>
        <v>3050.9152741582056</v>
      </c>
      <c r="P7362" s="49">
        <f>D7363/('Parc électrique'!$C$22+'Parc électrique'!$C$23)</f>
        <v>0.64749999999999996</v>
      </c>
      <c r="Q7362" s="49">
        <f t="shared" si="570"/>
        <v>0.63114464524274827</v>
      </c>
      <c r="R7362" s="49">
        <f t="shared" si="571"/>
        <v>0.84049318613556245</v>
      </c>
    </row>
    <row r="7363" spans="1:18" x14ac:dyDescent="0.3">
      <c r="A7363" s="35">
        <f t="shared" si="574"/>
        <v>44322</v>
      </c>
      <c r="B7363" s="36">
        <v>0.66666666666666663</v>
      </c>
      <c r="C7363">
        <v>8937</v>
      </c>
      <c r="D7363">
        <v>4144</v>
      </c>
      <c r="E7363" s="49">
        <f t="shared" si="572"/>
        <v>0.63114464524274827</v>
      </c>
      <c r="F7363" s="49">
        <f t="shared" si="573"/>
        <v>0.84049318613556245</v>
      </c>
      <c r="G7363">
        <v>1795</v>
      </c>
      <c r="H7363" s="51">
        <f>G7363/'Parc électrique'!$C$24</f>
        <v>0.59833333333333338</v>
      </c>
      <c r="I7363" s="14">
        <v>884</v>
      </c>
      <c r="J7363" s="14">
        <v>0</v>
      </c>
      <c r="K7363" s="14">
        <v>-1200</v>
      </c>
      <c r="L7363" s="14">
        <v>326</v>
      </c>
      <c r="M7363" s="14">
        <f>C7363-SUM(D7363:L7363)</f>
        <v>2985.9300288352879</v>
      </c>
      <c r="P7363" s="49">
        <f>D7364/('Parc électrique'!$C$22+'Parc électrique'!$C$23)</f>
        <v>0.6278125</v>
      </c>
      <c r="Q7363" s="49">
        <f t="shared" ref="Q7363:Q7426" si="575">P7363/$T$3*$T$8</f>
        <v>0.61195443643469172</v>
      </c>
      <c r="R7363" s="49">
        <f t="shared" ref="R7363:R7426" si="576">P7363/$T$3*$T$4</f>
        <v>0.81493765007062979</v>
      </c>
    </row>
    <row r="7364" spans="1:18" x14ac:dyDescent="0.3">
      <c r="A7364" s="35">
        <f t="shared" si="574"/>
        <v>44322</v>
      </c>
      <c r="B7364" s="36">
        <v>0.70833333333333337</v>
      </c>
      <c r="C7364">
        <v>8801</v>
      </c>
      <c r="D7364">
        <v>4018</v>
      </c>
      <c r="E7364" s="49">
        <f t="shared" ref="E7364:E7427" si="577">P7363/$T$3*$T$8</f>
        <v>0.61195443643469172</v>
      </c>
      <c r="F7364" s="49">
        <f t="shared" ref="F7364:F7427" si="578">P7363/$T$3*$T$4</f>
        <v>0.81493765007062979</v>
      </c>
      <c r="G7364">
        <v>1384</v>
      </c>
      <c r="H7364" s="51">
        <f>G7364/'Parc électrique'!$C$24</f>
        <v>0.46133333333333332</v>
      </c>
      <c r="I7364" s="14">
        <v>884</v>
      </c>
      <c r="J7364" s="14">
        <v>0</v>
      </c>
      <c r="K7364" s="14">
        <v>-864</v>
      </c>
      <c r="L7364" s="14">
        <v>326</v>
      </c>
      <c r="M7364" s="14">
        <f>C7364-SUM(D7364:L7364)</f>
        <v>3051.1117745801612</v>
      </c>
      <c r="P7364" s="49">
        <f>D7365/('Parc électrique'!$C$22+'Parc électrique'!$C$23)</f>
        <v>0.60515624999999995</v>
      </c>
      <c r="Q7364" s="49">
        <f t="shared" si="575"/>
        <v>0.58987046598097592</v>
      </c>
      <c r="R7364" s="49">
        <f t="shared" si="576"/>
        <v>0.78552850142447717</v>
      </c>
    </row>
    <row r="7365" spans="1:18" x14ac:dyDescent="0.3">
      <c r="A7365" s="35">
        <f t="shared" si="574"/>
        <v>44322</v>
      </c>
      <c r="B7365" s="36">
        <v>0.75</v>
      </c>
      <c r="C7365">
        <v>8969</v>
      </c>
      <c r="D7365">
        <v>3873</v>
      </c>
      <c r="E7365" s="49">
        <f t="shared" si="577"/>
        <v>0.58987046598097592</v>
      </c>
      <c r="F7365" s="49">
        <f t="shared" si="578"/>
        <v>0.78552850142447717</v>
      </c>
      <c r="G7365">
        <v>819</v>
      </c>
      <c r="H7365" s="51">
        <f>G7365/'Parc électrique'!$C$24</f>
        <v>0.27300000000000002</v>
      </c>
      <c r="I7365" s="14">
        <v>884</v>
      </c>
      <c r="J7365" s="14">
        <v>0</v>
      </c>
      <c r="K7365" s="14">
        <v>17</v>
      </c>
      <c r="L7365" s="14">
        <v>323</v>
      </c>
      <c r="M7365" s="14">
        <f>C7365-SUM(D7365:L7365)</f>
        <v>3051.3516010325948</v>
      </c>
      <c r="P7365" s="49">
        <f>D7366/('Parc électrique'!$C$22+'Parc électrique'!$C$23)</f>
        <v>0.55484374999999997</v>
      </c>
      <c r="Q7365" s="49">
        <f t="shared" si="575"/>
        <v>0.54082882124927589</v>
      </c>
      <c r="R7365" s="49">
        <f t="shared" si="576"/>
        <v>0.72021990925853818</v>
      </c>
    </row>
    <row r="7366" spans="1:18" x14ac:dyDescent="0.3">
      <c r="A7366" s="35">
        <f t="shared" si="574"/>
        <v>44322</v>
      </c>
      <c r="B7366" s="36">
        <v>0.79166666666666663</v>
      </c>
      <c r="C7366">
        <v>9007</v>
      </c>
      <c r="D7366">
        <v>3551</v>
      </c>
      <c r="E7366" s="49">
        <f t="shared" si="577"/>
        <v>0.54082882124927589</v>
      </c>
      <c r="F7366" s="49">
        <f t="shared" si="578"/>
        <v>0.72021990925853818</v>
      </c>
      <c r="G7366">
        <v>336</v>
      </c>
      <c r="H7366" s="51">
        <f>G7366/'Parc électrique'!$C$24</f>
        <v>0.112</v>
      </c>
      <c r="I7366" s="14">
        <v>884</v>
      </c>
      <c r="J7366" s="14">
        <v>0</v>
      </c>
      <c r="K7366" s="14">
        <v>0</v>
      </c>
      <c r="L7366" s="14">
        <v>311</v>
      </c>
      <c r="M7366" s="14">
        <f>C7366-SUM(D7366:L7366)</f>
        <v>3923.6269512694926</v>
      </c>
      <c r="P7366" s="49">
        <f>D7367/('Parc électrique'!$C$22+'Parc électrique'!$C$23)</f>
        <v>0.47062500000000002</v>
      </c>
      <c r="Q7366" s="49">
        <f t="shared" si="575"/>
        <v>0.45873737245925628</v>
      </c>
      <c r="R7366" s="49">
        <f t="shared" si="576"/>
        <v>0.61089900498077088</v>
      </c>
    </row>
    <row r="7367" spans="1:18" x14ac:dyDescent="0.3">
      <c r="A7367" s="35">
        <f t="shared" si="574"/>
        <v>44322</v>
      </c>
      <c r="B7367" s="36">
        <v>0.83333333333333337</v>
      </c>
      <c r="C7367">
        <v>8493</v>
      </c>
      <c r="D7367">
        <v>3012</v>
      </c>
      <c r="E7367" s="49">
        <f t="shared" si="577"/>
        <v>0.45873737245925628</v>
      </c>
      <c r="F7367" s="49">
        <f t="shared" si="578"/>
        <v>0.61089900498077088</v>
      </c>
      <c r="G7367">
        <v>53</v>
      </c>
      <c r="H7367" s="51">
        <f>G7367/'Parc électrique'!$C$24</f>
        <v>1.7666666666666667E-2</v>
      </c>
      <c r="I7367" s="14">
        <v>884</v>
      </c>
      <c r="J7367" s="14">
        <v>0</v>
      </c>
      <c r="K7367" s="14">
        <v>57</v>
      </c>
      <c r="L7367" s="14">
        <v>299</v>
      </c>
      <c r="M7367" s="14">
        <f>C7367-SUM(D7367:L7367)</f>
        <v>4186.9126969558929</v>
      </c>
      <c r="P7367" s="49">
        <f>D7368/('Parc électrique'!$C$22+'Parc électrique'!$C$23)</f>
        <v>0.41546875</v>
      </c>
      <c r="Q7367" s="49">
        <f t="shared" si="575"/>
        <v>0.4049743271477963</v>
      </c>
      <c r="R7367" s="49">
        <f t="shared" si="576"/>
        <v>0.53930293965599918</v>
      </c>
    </row>
    <row r="7368" spans="1:18" x14ac:dyDescent="0.3">
      <c r="A7368" s="35">
        <f t="shared" si="574"/>
        <v>44322</v>
      </c>
      <c r="B7368" s="36">
        <v>0.875</v>
      </c>
      <c r="C7368">
        <v>8403</v>
      </c>
      <c r="D7368">
        <v>2659</v>
      </c>
      <c r="E7368" s="49">
        <f t="shared" si="577"/>
        <v>0.4049743271477963</v>
      </c>
      <c r="F7368" s="49">
        <f t="shared" si="578"/>
        <v>0.53930293965599918</v>
      </c>
      <c r="G7368">
        <v>1</v>
      </c>
      <c r="H7368" s="51">
        <f>G7368/'Parc électrique'!$C$24</f>
        <v>3.3333333333333332E-4</v>
      </c>
      <c r="I7368" s="14">
        <v>884</v>
      </c>
      <c r="J7368" s="14">
        <v>0</v>
      </c>
      <c r="K7368" s="14">
        <v>379</v>
      </c>
      <c r="L7368" s="14">
        <v>292</v>
      </c>
      <c r="M7368" s="14">
        <f>C7368-SUM(D7368:L7368)</f>
        <v>4187.0553893998622</v>
      </c>
      <c r="P7368" s="49">
        <f>D7369/('Parc électrique'!$C$22+'Parc électrique'!$C$23)</f>
        <v>0.43390624999999999</v>
      </c>
      <c r="Q7368" s="49">
        <f t="shared" si="575"/>
        <v>0.42294610999978577</v>
      </c>
      <c r="R7368" s="49">
        <f t="shared" si="576"/>
        <v>0.56323590200252349</v>
      </c>
    </row>
    <row r="7369" spans="1:18" x14ac:dyDescent="0.3">
      <c r="A7369" s="35">
        <f t="shared" si="574"/>
        <v>44322</v>
      </c>
      <c r="B7369" s="36">
        <v>0.91666666666666663</v>
      </c>
      <c r="C7369">
        <v>8624</v>
      </c>
      <c r="D7369">
        <v>2777</v>
      </c>
      <c r="E7369" s="49">
        <f t="shared" si="577"/>
        <v>0.42294610999978577</v>
      </c>
      <c r="F7369" s="49">
        <f t="shared" si="578"/>
        <v>0.56323590200252349</v>
      </c>
      <c r="G7369">
        <v>0</v>
      </c>
      <c r="H7369" s="51">
        <f>G7369/'Parc électrique'!$C$24</f>
        <v>0</v>
      </c>
      <c r="I7369" s="14">
        <v>884</v>
      </c>
      <c r="J7369" s="14">
        <v>0</v>
      </c>
      <c r="K7369" s="14">
        <v>491</v>
      </c>
      <c r="L7369" s="14">
        <v>284</v>
      </c>
      <c r="M7369" s="14">
        <f>C7369-SUM(D7369:L7369)</f>
        <v>4187.0138179879978</v>
      </c>
      <c r="P7369" s="49">
        <f>D7370/('Parc électrique'!$C$22+'Parc électrique'!$C$23)</f>
        <v>0.42796875000000001</v>
      </c>
      <c r="Q7369" s="49">
        <f t="shared" si="575"/>
        <v>0.41715858670846712</v>
      </c>
      <c r="R7369" s="49">
        <f t="shared" si="576"/>
        <v>0.55552867684008345</v>
      </c>
    </row>
    <row r="7370" spans="1:18" x14ac:dyDescent="0.3">
      <c r="A7370" s="35">
        <f t="shared" si="574"/>
        <v>44322</v>
      </c>
      <c r="B7370" s="36">
        <v>0.95833333333333337</v>
      </c>
      <c r="C7370">
        <v>8766</v>
      </c>
      <c r="D7370">
        <v>2739</v>
      </c>
      <c r="E7370" s="49">
        <f t="shared" si="577"/>
        <v>0.41715858670846712</v>
      </c>
      <c r="F7370" s="49">
        <f t="shared" si="578"/>
        <v>0.55552867684008345</v>
      </c>
      <c r="G7370">
        <v>0</v>
      </c>
      <c r="H7370" s="51">
        <f>G7370/'Parc électrique'!$C$24</f>
        <v>0</v>
      </c>
      <c r="I7370" s="14">
        <v>884</v>
      </c>
      <c r="J7370" s="14">
        <v>0</v>
      </c>
      <c r="K7370" s="14">
        <v>1200</v>
      </c>
      <c r="L7370" s="14">
        <v>266</v>
      </c>
      <c r="M7370" s="14">
        <f>C7370-SUM(D7370:L7370)</f>
        <v>3676.0273127364517</v>
      </c>
      <c r="P7370" s="49">
        <f>D7371/('Parc électrique'!$C$22+'Parc électrique'!$C$23)</f>
        <v>0.44968750000000002</v>
      </c>
      <c r="Q7370" s="49">
        <f t="shared" si="575"/>
        <v>0.4383287376951327</v>
      </c>
      <c r="R7370" s="49">
        <f t="shared" si="576"/>
        <v>0.58372089519742976</v>
      </c>
    </row>
    <row r="7371" spans="1:18" x14ac:dyDescent="0.3">
      <c r="A7371" s="35">
        <f t="shared" si="574"/>
        <v>44323</v>
      </c>
      <c r="B7371" s="36">
        <v>0</v>
      </c>
      <c r="C7371">
        <v>8162</v>
      </c>
      <c r="D7371">
        <v>2878</v>
      </c>
      <c r="E7371" s="49">
        <f t="shared" si="577"/>
        <v>0.4383287376951327</v>
      </c>
      <c r="F7371" s="49">
        <f t="shared" si="578"/>
        <v>0.58372089519742976</v>
      </c>
      <c r="G7371">
        <v>0</v>
      </c>
      <c r="H7371" s="51">
        <f>G7371/'Parc électrique'!$C$24</f>
        <v>0</v>
      </c>
      <c r="I7371" s="14">
        <v>884</v>
      </c>
      <c r="J7371" s="14">
        <v>0</v>
      </c>
      <c r="K7371" s="14">
        <v>0</v>
      </c>
      <c r="L7371" s="14">
        <v>264</v>
      </c>
      <c r="M7371" s="14">
        <f>C7371-SUM(D7371:L7371)</f>
        <v>4134.977950367107</v>
      </c>
      <c r="P7371" s="49">
        <f>D7372/('Parc électrique'!$C$22+'Parc électrique'!$C$23)</f>
        <v>0.47359374999999998</v>
      </c>
      <c r="Q7371" s="49">
        <f t="shared" si="575"/>
        <v>0.46163113410491557</v>
      </c>
      <c r="R7371" s="49">
        <f t="shared" si="576"/>
        <v>0.61475261756199084</v>
      </c>
    </row>
    <row r="7372" spans="1:18" x14ac:dyDescent="0.3">
      <c r="A7372" s="35">
        <f t="shared" si="574"/>
        <v>44323</v>
      </c>
      <c r="B7372" s="36">
        <v>4.1666666666666664E-2</v>
      </c>
      <c r="C7372">
        <v>7709</v>
      </c>
      <c r="D7372">
        <v>3031</v>
      </c>
      <c r="E7372" s="49">
        <f t="shared" si="577"/>
        <v>0.46163113410491557</v>
      </c>
      <c r="F7372" s="49">
        <f t="shared" si="578"/>
        <v>0.61475261756199084</v>
      </c>
      <c r="G7372">
        <v>0</v>
      </c>
      <c r="H7372" s="51">
        <f>G7372/'Parc électrique'!$C$24</f>
        <v>0</v>
      </c>
      <c r="I7372" s="14">
        <v>884</v>
      </c>
      <c r="J7372" s="14">
        <v>0</v>
      </c>
      <c r="K7372" s="14">
        <v>-189</v>
      </c>
      <c r="L7372" s="14">
        <v>261</v>
      </c>
      <c r="M7372" s="14">
        <f>C7372-SUM(D7372:L7372)</f>
        <v>3720.923616248333</v>
      </c>
      <c r="P7372" s="49">
        <f>D7373/('Parc électrique'!$C$22+'Parc électrique'!$C$23)</f>
        <v>0.45656249999999998</v>
      </c>
      <c r="Q7372" s="49">
        <f t="shared" si="575"/>
        <v>0.44503008045350156</v>
      </c>
      <c r="R7372" s="49">
        <f t="shared" si="576"/>
        <v>0.59264505064867601</v>
      </c>
    </row>
    <row r="7373" spans="1:18" x14ac:dyDescent="0.3">
      <c r="A7373" s="35">
        <f t="shared" si="574"/>
        <v>44323</v>
      </c>
      <c r="B7373" s="36">
        <v>8.3333333333333329E-2</v>
      </c>
      <c r="C7373">
        <v>7394</v>
      </c>
      <c r="D7373">
        <v>2922</v>
      </c>
      <c r="E7373" s="49">
        <f t="shared" si="577"/>
        <v>0.44503008045350156</v>
      </c>
      <c r="F7373" s="49">
        <f t="shared" si="578"/>
        <v>0.59264505064867601</v>
      </c>
      <c r="G7373">
        <v>0</v>
      </c>
      <c r="H7373" s="51">
        <f>G7373/'Parc électrique'!$C$24</f>
        <v>0</v>
      </c>
      <c r="I7373" s="14">
        <v>884</v>
      </c>
      <c r="J7373" s="14">
        <v>0</v>
      </c>
      <c r="K7373" s="14">
        <v>-861</v>
      </c>
      <c r="L7373" s="14">
        <v>261</v>
      </c>
      <c r="M7373" s="14">
        <f>C7373-SUM(D7373:L7373)</f>
        <v>4186.9623248688986</v>
      </c>
      <c r="P7373" s="49">
        <f>D7374/('Parc électrique'!$C$22+'Parc électrique'!$C$23)</f>
        <v>0.41531249999999997</v>
      </c>
      <c r="Q7373" s="49">
        <f t="shared" si="575"/>
        <v>0.40482202390328792</v>
      </c>
      <c r="R7373" s="49">
        <f t="shared" si="576"/>
        <v>0.53910011794119816</v>
      </c>
    </row>
    <row r="7374" spans="1:18" x14ac:dyDescent="0.3">
      <c r="A7374" s="35">
        <f t="shared" si="574"/>
        <v>44323</v>
      </c>
      <c r="B7374" s="36">
        <v>0.125</v>
      </c>
      <c r="C7374">
        <v>7019</v>
      </c>
      <c r="D7374">
        <v>2658</v>
      </c>
      <c r="E7374" s="49">
        <f t="shared" si="577"/>
        <v>0.40482202390328792</v>
      </c>
      <c r="F7374" s="49">
        <f t="shared" si="578"/>
        <v>0.53910011794119816</v>
      </c>
      <c r="G7374">
        <v>0</v>
      </c>
      <c r="H7374" s="51">
        <f>G7374/'Parc électrique'!$C$24</f>
        <v>0</v>
      </c>
      <c r="I7374" s="14">
        <v>884</v>
      </c>
      <c r="J7374" s="14">
        <v>0</v>
      </c>
      <c r="K7374" s="14">
        <v>-974</v>
      </c>
      <c r="L7374" s="14">
        <v>263</v>
      </c>
      <c r="M7374" s="14">
        <f>C7374-SUM(D7374:L7374)</f>
        <v>4187.0560778581548</v>
      </c>
      <c r="P7374" s="49">
        <f>D7375/('Parc électrique'!$C$22+'Parc électrique'!$C$23)</f>
        <v>0.39328125000000003</v>
      </c>
      <c r="Q7374" s="49">
        <f t="shared" si="575"/>
        <v>0.38334726642760564</v>
      </c>
      <c r="R7374" s="49">
        <f t="shared" si="576"/>
        <v>0.51050225615424982</v>
      </c>
    </row>
    <row r="7375" spans="1:18" x14ac:dyDescent="0.3">
      <c r="A7375" s="35">
        <f t="shared" si="574"/>
        <v>44323</v>
      </c>
      <c r="B7375" s="36">
        <v>0.16666666666666666</v>
      </c>
      <c r="C7375">
        <v>6924</v>
      </c>
      <c r="D7375">
        <v>2517</v>
      </c>
      <c r="E7375" s="49">
        <f t="shared" si="577"/>
        <v>0.38334726642760564</v>
      </c>
      <c r="F7375" s="49">
        <f t="shared" si="578"/>
        <v>0.51050225615424982</v>
      </c>
      <c r="G7375">
        <v>0</v>
      </c>
      <c r="H7375" s="51">
        <f>G7375/'Parc électrique'!$C$24</f>
        <v>0</v>
      </c>
      <c r="I7375" s="14">
        <v>884</v>
      </c>
      <c r="J7375" s="14">
        <v>0</v>
      </c>
      <c r="K7375" s="14">
        <v>0</v>
      </c>
      <c r="L7375" s="14">
        <v>267</v>
      </c>
      <c r="M7375" s="14">
        <f>C7375-SUM(D7375:L7375)</f>
        <v>3255.1061504774179</v>
      </c>
      <c r="P7375" s="49">
        <f>D7376/('Parc électrique'!$C$22+'Parc électrique'!$C$23)</f>
        <v>0.40484375</v>
      </c>
      <c r="Q7375" s="49">
        <f t="shared" si="575"/>
        <v>0.39461770652122613</v>
      </c>
      <c r="R7375" s="49">
        <f t="shared" si="576"/>
        <v>0.52551106304952766</v>
      </c>
    </row>
    <row r="7376" spans="1:18" x14ac:dyDescent="0.3">
      <c r="A7376" s="35">
        <f t="shared" si="574"/>
        <v>44323</v>
      </c>
      <c r="B7376" s="36">
        <v>0.20833333333333334</v>
      </c>
      <c r="C7376">
        <v>7344</v>
      </c>
      <c r="D7376">
        <v>2591</v>
      </c>
      <c r="E7376" s="49">
        <f t="shared" si="577"/>
        <v>0.39461770652122613</v>
      </c>
      <c r="F7376" s="49">
        <f t="shared" si="578"/>
        <v>0.52551106304952766</v>
      </c>
      <c r="G7376">
        <v>0</v>
      </c>
      <c r="H7376" s="51">
        <f>G7376/'Parc électrique'!$C$24</f>
        <v>0</v>
      </c>
      <c r="I7376" s="14">
        <v>884</v>
      </c>
      <c r="J7376" s="14">
        <v>0</v>
      </c>
      <c r="K7376" s="14">
        <v>0</v>
      </c>
      <c r="L7376" s="14">
        <v>284</v>
      </c>
      <c r="M7376" s="14">
        <f>C7376-SUM(D7376:L7376)</f>
        <v>3584.079871230429</v>
      </c>
      <c r="P7376" s="49">
        <f>D7377/('Parc électrique'!$C$22+'Parc électrique'!$C$23)</f>
        <v>0.35718749999999999</v>
      </c>
      <c r="Q7376" s="49">
        <f t="shared" si="575"/>
        <v>0.34816521694616864</v>
      </c>
      <c r="R7376" s="49">
        <f t="shared" si="576"/>
        <v>0.46365044003520656</v>
      </c>
    </row>
    <row r="7377" spans="1:18" x14ac:dyDescent="0.3">
      <c r="A7377" s="35">
        <f t="shared" si="574"/>
        <v>44323</v>
      </c>
      <c r="B7377" s="36">
        <v>0.25</v>
      </c>
      <c r="C7377">
        <v>8200</v>
      </c>
      <c r="D7377">
        <v>2286</v>
      </c>
      <c r="E7377" s="49">
        <f t="shared" si="577"/>
        <v>0.34816521694616864</v>
      </c>
      <c r="F7377" s="49">
        <f t="shared" si="578"/>
        <v>0.46365044003520656</v>
      </c>
      <c r="G7377">
        <v>9</v>
      </c>
      <c r="H7377" s="51">
        <f>G7377/'Parc électrique'!$C$24</f>
        <v>3.0000000000000001E-3</v>
      </c>
      <c r="I7377" s="14">
        <v>884</v>
      </c>
      <c r="J7377" s="14">
        <v>0</v>
      </c>
      <c r="K7377" s="14">
        <v>0</v>
      </c>
      <c r="L7377" s="14">
        <v>322</v>
      </c>
      <c r="M7377" s="14">
        <f>C7377-SUM(D7377:L7377)</f>
        <v>4698.1851843430186</v>
      </c>
      <c r="P7377" s="49">
        <f>D7378/('Parc électrique'!$C$22+'Parc électrique'!$C$23)</f>
        <v>0.31093749999999998</v>
      </c>
      <c r="Q7377" s="49">
        <f t="shared" si="575"/>
        <v>0.30308345657168656</v>
      </c>
      <c r="R7377" s="49">
        <f t="shared" si="576"/>
        <v>0.40361521245409493</v>
      </c>
    </row>
    <row r="7378" spans="1:18" x14ac:dyDescent="0.3">
      <c r="A7378" s="35">
        <f t="shared" si="574"/>
        <v>44323</v>
      </c>
      <c r="B7378" s="36">
        <v>0.29166666666666669</v>
      </c>
      <c r="C7378">
        <v>8934</v>
      </c>
      <c r="D7378">
        <v>1990</v>
      </c>
      <c r="E7378" s="49">
        <f t="shared" si="577"/>
        <v>0.30308345657168656</v>
      </c>
      <c r="F7378" s="49">
        <f t="shared" si="578"/>
        <v>0.40361521245409493</v>
      </c>
      <c r="G7378">
        <v>154</v>
      </c>
      <c r="H7378" s="51">
        <f>G7378/'Parc électrique'!$C$24</f>
        <v>5.1333333333333335E-2</v>
      </c>
      <c r="I7378" s="14">
        <v>884</v>
      </c>
      <c r="J7378" s="14">
        <v>764</v>
      </c>
      <c r="K7378" s="14">
        <v>0</v>
      </c>
      <c r="L7378" s="14">
        <v>340</v>
      </c>
      <c r="M7378" s="14">
        <f>C7378-SUM(D7378:L7378)</f>
        <v>4801.241967997641</v>
      </c>
      <c r="P7378" s="49">
        <f>D7379/('Parc électrique'!$C$22+'Parc électrique'!$C$23)</f>
        <v>0.25718750000000001</v>
      </c>
      <c r="Q7378" s="49">
        <f t="shared" si="575"/>
        <v>0.2506911404608021</v>
      </c>
      <c r="R7378" s="49">
        <f t="shared" si="576"/>
        <v>0.33384454256253282</v>
      </c>
    </row>
    <row r="7379" spans="1:18" x14ac:dyDescent="0.3">
      <c r="A7379" s="35">
        <f t="shared" si="574"/>
        <v>44323</v>
      </c>
      <c r="B7379" s="36">
        <v>0.33333333333333331</v>
      </c>
      <c r="C7379">
        <v>9300</v>
      </c>
      <c r="D7379">
        <v>1646</v>
      </c>
      <c r="E7379" s="49">
        <f t="shared" si="577"/>
        <v>0.2506911404608021</v>
      </c>
      <c r="F7379" s="49">
        <f t="shared" si="578"/>
        <v>0.33384454256253282</v>
      </c>
      <c r="G7379">
        <v>537</v>
      </c>
      <c r="H7379" s="51">
        <f>G7379/'Parc électrique'!$C$24</f>
        <v>0.17899999999999999</v>
      </c>
      <c r="I7379" s="14">
        <v>884</v>
      </c>
      <c r="J7379" s="14">
        <v>1089</v>
      </c>
      <c r="K7379" s="14">
        <v>0</v>
      </c>
      <c r="L7379" s="14">
        <v>342</v>
      </c>
      <c r="M7379" s="14">
        <f>C7379-SUM(D7379:L7379)</f>
        <v>4801.2364643169767</v>
      </c>
      <c r="P7379" s="49">
        <f>D7380/('Parc électrique'!$C$22+'Parc électrique'!$C$23)</f>
        <v>0.23703125</v>
      </c>
      <c r="Q7379" s="49">
        <f t="shared" si="575"/>
        <v>0.23104402191922038</v>
      </c>
      <c r="R7379" s="49">
        <f t="shared" si="576"/>
        <v>0.307680541353197</v>
      </c>
    </row>
    <row r="7380" spans="1:18" x14ac:dyDescent="0.3">
      <c r="A7380" s="35">
        <f t="shared" si="574"/>
        <v>44323</v>
      </c>
      <c r="B7380" s="36">
        <v>0.375</v>
      </c>
      <c r="C7380">
        <v>9489</v>
      </c>
      <c r="D7380">
        <v>1517</v>
      </c>
      <c r="E7380" s="49">
        <f t="shared" si="577"/>
        <v>0.23104402191922038</v>
      </c>
      <c r="F7380" s="49">
        <f t="shared" si="578"/>
        <v>0.307680541353197</v>
      </c>
      <c r="G7380">
        <v>997</v>
      </c>
      <c r="H7380" s="51">
        <f>G7380/'Parc électrique'!$C$24</f>
        <v>0.33233333333333331</v>
      </c>
      <c r="I7380" s="14">
        <v>884</v>
      </c>
      <c r="J7380" s="14">
        <v>951</v>
      </c>
      <c r="K7380" s="14">
        <v>0</v>
      </c>
      <c r="L7380" s="14">
        <v>338</v>
      </c>
      <c r="M7380" s="14">
        <f>C7380-SUM(D7380:L7380)</f>
        <v>4801.1289421033944</v>
      </c>
      <c r="P7380" s="49">
        <f>D7381/('Parc électrique'!$C$22+'Parc électrique'!$C$23)</f>
        <v>0.22046874999999999</v>
      </c>
      <c r="Q7380" s="49">
        <f t="shared" si="575"/>
        <v>0.21489987800133156</v>
      </c>
      <c r="R7380" s="49">
        <f t="shared" si="576"/>
        <v>0.28618143958428544</v>
      </c>
    </row>
    <row r="7381" spans="1:18" x14ac:dyDescent="0.3">
      <c r="A7381" s="35">
        <f t="shared" si="574"/>
        <v>44323</v>
      </c>
      <c r="B7381" s="36">
        <v>0.41666666666666669</v>
      </c>
      <c r="C7381">
        <v>9561</v>
      </c>
      <c r="D7381">
        <v>1411</v>
      </c>
      <c r="E7381" s="49">
        <f t="shared" si="577"/>
        <v>0.21489987800133156</v>
      </c>
      <c r="F7381" s="49">
        <f t="shared" si="578"/>
        <v>0.28618143958428544</v>
      </c>
      <c r="G7381">
        <v>1287</v>
      </c>
      <c r="H7381" s="51">
        <f>G7381/'Parc électrique'!$C$24</f>
        <v>0.42899999999999999</v>
      </c>
      <c r="I7381" s="14">
        <v>884</v>
      </c>
      <c r="J7381" s="14">
        <v>838</v>
      </c>
      <c r="K7381" s="14">
        <v>0</v>
      </c>
      <c r="L7381" s="14">
        <v>339</v>
      </c>
      <c r="M7381" s="14">
        <f>C7381-SUM(D7381:L7381)</f>
        <v>4801.0699186824149</v>
      </c>
      <c r="P7381" s="49">
        <f>D7382/('Parc électrique'!$C$22+'Parc électrique'!$C$23)</f>
        <v>0.23874999999999999</v>
      </c>
      <c r="Q7381" s="49">
        <f t="shared" si="575"/>
        <v>0.2327193576088126</v>
      </c>
      <c r="R7381" s="49">
        <f t="shared" si="576"/>
        <v>0.30991158021600856</v>
      </c>
    </row>
    <row r="7382" spans="1:18" x14ac:dyDescent="0.3">
      <c r="A7382" s="35">
        <f t="shared" si="574"/>
        <v>44323</v>
      </c>
      <c r="B7382" s="36">
        <v>0.45833333333333331</v>
      </c>
      <c r="C7382">
        <v>9661</v>
      </c>
      <c r="D7382">
        <v>1528</v>
      </c>
      <c r="E7382" s="49">
        <f t="shared" si="577"/>
        <v>0.2327193576088126</v>
      </c>
      <c r="F7382" s="49">
        <f t="shared" si="578"/>
        <v>0.30991158021600856</v>
      </c>
      <c r="G7382">
        <v>1471</v>
      </c>
      <c r="H7382" s="51">
        <f>G7382/'Parc électrique'!$C$24</f>
        <v>0.49033333333333334</v>
      </c>
      <c r="I7382" s="14">
        <v>884</v>
      </c>
      <c r="J7382" s="14">
        <v>0</v>
      </c>
      <c r="K7382" s="14">
        <v>638</v>
      </c>
      <c r="L7382" s="14">
        <v>338</v>
      </c>
      <c r="M7382" s="14">
        <f>C7382-SUM(D7382:L7382)</f>
        <v>4800.9670357288414</v>
      </c>
      <c r="P7382" s="49">
        <f>D7383/('Parc électrique'!$C$22+'Parc électrique'!$C$23)</f>
        <v>0.25062499999999999</v>
      </c>
      <c r="Q7382" s="49">
        <f t="shared" si="575"/>
        <v>0.2442944041914499</v>
      </c>
      <c r="R7382" s="49">
        <f t="shared" si="576"/>
        <v>0.3253260305408886</v>
      </c>
    </row>
    <row r="7383" spans="1:18" x14ac:dyDescent="0.3">
      <c r="A7383" s="35">
        <f t="shared" si="574"/>
        <v>44323</v>
      </c>
      <c r="B7383" s="36">
        <v>0.5</v>
      </c>
      <c r="C7383">
        <v>9769</v>
      </c>
      <c r="D7383">
        <v>1604</v>
      </c>
      <c r="E7383" s="49">
        <f t="shared" si="577"/>
        <v>0.2442944041914499</v>
      </c>
      <c r="F7383" s="49">
        <f t="shared" si="578"/>
        <v>0.3253260305408886</v>
      </c>
      <c r="G7383">
        <v>1617</v>
      </c>
      <c r="H7383" s="51">
        <f>G7383/'Parc électrique'!$C$24</f>
        <v>0.53900000000000003</v>
      </c>
      <c r="I7383" s="14">
        <v>884</v>
      </c>
      <c r="J7383" s="14">
        <v>530</v>
      </c>
      <c r="K7383" s="14">
        <v>0</v>
      </c>
      <c r="L7383" s="14">
        <v>332</v>
      </c>
      <c r="M7383" s="14">
        <f>C7383-SUM(D7383:L7383)</f>
        <v>4800.8913795652679</v>
      </c>
      <c r="P7383" s="49">
        <f>D7384/('Parc électrique'!$C$22+'Parc électrique'!$C$23)</f>
        <v>0.26734374999999999</v>
      </c>
      <c r="Q7383" s="49">
        <f t="shared" si="575"/>
        <v>0.26059085135384713</v>
      </c>
      <c r="R7383" s="49">
        <f t="shared" si="576"/>
        <v>0.34702795402460124</v>
      </c>
    </row>
    <row r="7384" spans="1:18" x14ac:dyDescent="0.3">
      <c r="A7384" s="35">
        <f t="shared" si="574"/>
        <v>44323</v>
      </c>
      <c r="B7384" s="36">
        <v>0.54166666666666663</v>
      </c>
      <c r="C7384">
        <v>9594</v>
      </c>
      <c r="D7384">
        <v>1711</v>
      </c>
      <c r="E7384" s="49">
        <f t="shared" si="577"/>
        <v>0.26059085135384713</v>
      </c>
      <c r="F7384" s="49">
        <f t="shared" si="578"/>
        <v>0.34702795402460124</v>
      </c>
      <c r="G7384">
        <v>1683</v>
      </c>
      <c r="H7384" s="51">
        <f>G7384/'Parc électrique'!$C$24</f>
        <v>0.56100000000000005</v>
      </c>
      <c r="I7384" s="14">
        <v>884</v>
      </c>
      <c r="J7384" s="14">
        <v>0</v>
      </c>
      <c r="K7384" s="14">
        <v>186</v>
      </c>
      <c r="L7384" s="14">
        <v>328</v>
      </c>
      <c r="M7384" s="14">
        <f>C7384-SUM(D7384:L7384)</f>
        <v>4800.8313811946209</v>
      </c>
      <c r="P7384" s="49">
        <f>D7385/('Parc électrique'!$C$22+'Parc électrique'!$C$23)</f>
        <v>0.2865625</v>
      </c>
      <c r="Q7384" s="49">
        <f t="shared" si="575"/>
        <v>0.27932415042837849</v>
      </c>
      <c r="R7384" s="49">
        <f t="shared" si="576"/>
        <v>0.37197502494513074</v>
      </c>
    </row>
    <row r="7385" spans="1:18" x14ac:dyDescent="0.3">
      <c r="A7385" s="35">
        <f t="shared" si="574"/>
        <v>44323</v>
      </c>
      <c r="B7385" s="36">
        <v>0.58333333333333337</v>
      </c>
      <c r="C7385">
        <v>9394</v>
      </c>
      <c r="D7385">
        <v>1834</v>
      </c>
      <c r="E7385" s="49">
        <f t="shared" si="577"/>
        <v>0.27932415042837849</v>
      </c>
      <c r="F7385" s="49">
        <f t="shared" si="578"/>
        <v>0.37197502494513074</v>
      </c>
      <c r="G7385">
        <v>1662</v>
      </c>
      <c r="H7385" s="51">
        <f>G7385/'Parc électrique'!$C$24</f>
        <v>0.55400000000000005</v>
      </c>
      <c r="I7385" s="14">
        <v>884</v>
      </c>
      <c r="J7385" s="14">
        <v>0</v>
      </c>
      <c r="K7385" s="14">
        <v>0</v>
      </c>
      <c r="L7385" s="14">
        <v>329</v>
      </c>
      <c r="M7385" s="14">
        <f>C7385-SUM(D7385:L7385)</f>
        <v>4683.7947008246265</v>
      </c>
      <c r="P7385" s="49">
        <f>D7386/('Parc électrique'!$C$22+'Parc électrique'!$C$23)</f>
        <v>0.2528125</v>
      </c>
      <c r="Q7385" s="49">
        <f t="shared" si="575"/>
        <v>0.24642664961456728</v>
      </c>
      <c r="R7385" s="49">
        <f t="shared" si="576"/>
        <v>0.32816553454810332</v>
      </c>
    </row>
    <row r="7386" spans="1:18" x14ac:dyDescent="0.3">
      <c r="A7386" s="35">
        <f t="shared" si="574"/>
        <v>44323</v>
      </c>
      <c r="B7386" s="36">
        <v>0.625</v>
      </c>
      <c r="C7386">
        <v>9111</v>
      </c>
      <c r="D7386">
        <v>1618</v>
      </c>
      <c r="E7386" s="49">
        <f t="shared" si="577"/>
        <v>0.24642664961456728</v>
      </c>
      <c r="F7386" s="49">
        <f t="shared" si="578"/>
        <v>0.32816553454810332</v>
      </c>
      <c r="G7386">
        <v>1558</v>
      </c>
      <c r="H7386" s="51">
        <f>G7386/'Parc électrique'!$C$24</f>
        <v>0.51933333333333331</v>
      </c>
      <c r="I7386" s="14">
        <v>884</v>
      </c>
      <c r="J7386" s="14">
        <v>0</v>
      </c>
      <c r="K7386" s="14">
        <v>0</v>
      </c>
      <c r="L7386" s="14">
        <v>329</v>
      </c>
      <c r="M7386" s="14">
        <f>C7386-SUM(D7386:L7386)</f>
        <v>4720.9060744825038</v>
      </c>
      <c r="P7386" s="49">
        <f>D7387/('Parc électrique'!$C$22+'Parc électrique'!$C$23)</f>
        <v>0.23453125</v>
      </c>
      <c r="Q7386" s="49">
        <f t="shared" si="575"/>
        <v>0.22860717000708622</v>
      </c>
      <c r="R7386" s="49">
        <f t="shared" si="576"/>
        <v>0.30443539391638019</v>
      </c>
    </row>
    <row r="7387" spans="1:18" x14ac:dyDescent="0.3">
      <c r="A7387" s="35">
        <f t="shared" si="574"/>
        <v>44323</v>
      </c>
      <c r="B7387" s="36">
        <v>0.66666666666666663</v>
      </c>
      <c r="C7387">
        <v>8860</v>
      </c>
      <c r="D7387">
        <v>1501</v>
      </c>
      <c r="E7387" s="49">
        <f t="shared" si="577"/>
        <v>0.22860717000708622</v>
      </c>
      <c r="F7387" s="49">
        <f t="shared" si="578"/>
        <v>0.30443539391638019</v>
      </c>
      <c r="G7387">
        <v>1254</v>
      </c>
      <c r="H7387" s="51">
        <f>G7387/'Parc électrique'!$C$24</f>
        <v>0.41799999999999998</v>
      </c>
      <c r="I7387" s="14">
        <v>884</v>
      </c>
      <c r="J7387" s="14">
        <v>92</v>
      </c>
      <c r="K7387" s="14">
        <v>0</v>
      </c>
      <c r="L7387" s="14">
        <v>327</v>
      </c>
      <c r="M7387" s="14">
        <f>C7387-SUM(D7387:L7387)</f>
        <v>4801.0489574360763</v>
      </c>
      <c r="P7387" s="49">
        <f>D7388/('Parc électrique'!$C$22+'Parc électrique'!$C$23)</f>
        <v>0.22562499999999999</v>
      </c>
      <c r="Q7387" s="49">
        <f t="shared" si="575"/>
        <v>0.21992588507010827</v>
      </c>
      <c r="R7387" s="49">
        <f t="shared" si="576"/>
        <v>0.29287455617272018</v>
      </c>
    </row>
    <row r="7388" spans="1:18" x14ac:dyDescent="0.3">
      <c r="A7388" s="35">
        <f t="shared" ref="A7388:A7451" si="579">A7364+1</f>
        <v>44323</v>
      </c>
      <c r="B7388" s="36">
        <v>0.70833333333333337</v>
      </c>
      <c r="C7388">
        <v>8812</v>
      </c>
      <c r="D7388">
        <v>1444</v>
      </c>
      <c r="E7388" s="49">
        <f t="shared" si="577"/>
        <v>0.21992588507010827</v>
      </c>
      <c r="F7388" s="49">
        <f t="shared" si="578"/>
        <v>0.29287455617272018</v>
      </c>
      <c r="G7388">
        <v>986</v>
      </c>
      <c r="H7388" s="51">
        <f>G7388/'Parc électrique'!$C$24</f>
        <v>0.32866666666666666</v>
      </c>
      <c r="I7388" s="14">
        <v>884</v>
      </c>
      <c r="J7388" s="14">
        <v>370</v>
      </c>
      <c r="K7388" s="14">
        <v>0</v>
      </c>
      <c r="L7388" s="14">
        <v>326</v>
      </c>
      <c r="M7388" s="14">
        <f>C7388-SUM(D7388:L7388)</f>
        <v>4801.1585328920901</v>
      </c>
      <c r="P7388" s="49">
        <f>D7389/('Parc électrique'!$C$22+'Parc électrique'!$C$23)</f>
        <v>0.26015624999999998</v>
      </c>
      <c r="Q7388" s="49">
        <f t="shared" si="575"/>
        <v>0.25358490210646134</v>
      </c>
      <c r="R7388" s="49">
        <f t="shared" si="576"/>
        <v>0.33769815514375273</v>
      </c>
    </row>
    <row r="7389" spans="1:18" x14ac:dyDescent="0.3">
      <c r="A7389" s="35">
        <f t="shared" si="579"/>
        <v>44323</v>
      </c>
      <c r="B7389" s="36">
        <v>0.75</v>
      </c>
      <c r="C7389">
        <v>8992</v>
      </c>
      <c r="D7389">
        <v>1665</v>
      </c>
      <c r="E7389" s="49">
        <f t="shared" si="577"/>
        <v>0.25358490210646134</v>
      </c>
      <c r="F7389" s="49">
        <f t="shared" si="578"/>
        <v>0.33769815514375273</v>
      </c>
      <c r="G7389">
        <v>474</v>
      </c>
      <c r="H7389" s="51">
        <f>G7389/'Parc électrique'!$C$24</f>
        <v>0.158</v>
      </c>
      <c r="I7389" s="14">
        <v>884</v>
      </c>
      <c r="J7389" s="14">
        <v>47</v>
      </c>
      <c r="K7389" s="14">
        <v>795</v>
      </c>
      <c r="L7389" s="14">
        <v>324</v>
      </c>
      <c r="M7389" s="14">
        <f>C7389-SUM(D7389:L7389)</f>
        <v>4802.2507169427499</v>
      </c>
      <c r="P7389" s="49">
        <f>D7390/('Parc électrique'!$C$22+'Parc électrique'!$C$23)</f>
        <v>0.28921875000000002</v>
      </c>
      <c r="Q7389" s="49">
        <f t="shared" si="575"/>
        <v>0.28191330558502103</v>
      </c>
      <c r="R7389" s="49">
        <f t="shared" si="576"/>
        <v>0.37542299409674862</v>
      </c>
    </row>
    <row r="7390" spans="1:18" x14ac:dyDescent="0.3">
      <c r="A7390" s="35">
        <f t="shared" si="579"/>
        <v>44323</v>
      </c>
      <c r="B7390" s="36">
        <v>0.79166666666666663</v>
      </c>
      <c r="C7390">
        <v>8999</v>
      </c>
      <c r="D7390">
        <v>1851</v>
      </c>
      <c r="E7390" s="49">
        <f t="shared" si="577"/>
        <v>0.28191330558502103</v>
      </c>
      <c r="F7390" s="49">
        <f t="shared" si="578"/>
        <v>0.37542299409674862</v>
      </c>
      <c r="G7390">
        <v>198</v>
      </c>
      <c r="H7390" s="51">
        <f>G7390/'Parc électrique'!$C$24</f>
        <v>6.6000000000000003E-2</v>
      </c>
      <c r="I7390" s="14">
        <v>884</v>
      </c>
      <c r="J7390" s="14">
        <v>952</v>
      </c>
      <c r="K7390" s="14">
        <v>0</v>
      </c>
      <c r="L7390" s="14">
        <v>312</v>
      </c>
      <c r="M7390" s="14">
        <f>C7390-SUM(D7390:L7390)</f>
        <v>4801.2766637003187</v>
      </c>
      <c r="P7390" s="49">
        <f>D7391/('Parc électrique'!$C$22+'Parc électrique'!$C$23)</f>
        <v>0.315</v>
      </c>
      <c r="Q7390" s="49">
        <f t="shared" si="575"/>
        <v>0.30704334092890462</v>
      </c>
      <c r="R7390" s="49">
        <f t="shared" si="576"/>
        <v>0.40888857703892229</v>
      </c>
    </row>
    <row r="7391" spans="1:18" x14ac:dyDescent="0.3">
      <c r="A7391" s="35">
        <f t="shared" si="579"/>
        <v>44323</v>
      </c>
      <c r="B7391" s="36">
        <v>0.83333333333333337</v>
      </c>
      <c r="C7391">
        <v>8506</v>
      </c>
      <c r="D7391">
        <v>2016</v>
      </c>
      <c r="E7391" s="49">
        <f t="shared" si="577"/>
        <v>0.30704334092890462</v>
      </c>
      <c r="F7391" s="49">
        <f t="shared" si="578"/>
        <v>0.40888857703892229</v>
      </c>
      <c r="G7391">
        <v>35</v>
      </c>
      <c r="H7391" s="51">
        <f>G7391/'Parc électrique'!$C$24</f>
        <v>1.1666666666666667E-2</v>
      </c>
      <c r="I7391" s="14">
        <v>884</v>
      </c>
      <c r="J7391" s="14">
        <v>470</v>
      </c>
      <c r="K7391" s="14">
        <v>0</v>
      </c>
      <c r="L7391" s="14">
        <v>299</v>
      </c>
      <c r="M7391" s="14">
        <f>C7391-SUM(D7391:L7391)</f>
        <v>4801.2724014153655</v>
      </c>
      <c r="P7391" s="49">
        <f>D7392/('Parc électrique'!$C$22+'Parc électrique'!$C$23)</f>
        <v>0.34671875000000002</v>
      </c>
      <c r="Q7391" s="49">
        <f t="shared" si="575"/>
        <v>0.3379608995641068</v>
      </c>
      <c r="R7391" s="49">
        <f t="shared" si="576"/>
        <v>0.45006138514353605</v>
      </c>
    </row>
    <row r="7392" spans="1:18" x14ac:dyDescent="0.3">
      <c r="A7392" s="35">
        <f t="shared" si="579"/>
        <v>44323</v>
      </c>
      <c r="B7392" s="36">
        <v>0.875</v>
      </c>
      <c r="C7392">
        <v>8460</v>
      </c>
      <c r="D7392">
        <v>2219</v>
      </c>
      <c r="E7392" s="49">
        <f t="shared" si="577"/>
        <v>0.3379608995641068</v>
      </c>
      <c r="F7392" s="49">
        <f t="shared" si="578"/>
        <v>0.45006138514353605</v>
      </c>
      <c r="G7392">
        <v>0</v>
      </c>
      <c r="H7392" s="51">
        <f>G7392/'Parc électrique'!$C$24</f>
        <v>0</v>
      </c>
      <c r="I7392" s="14">
        <v>884</v>
      </c>
      <c r="J7392" s="14">
        <v>263</v>
      </c>
      <c r="K7392" s="14">
        <v>0</v>
      </c>
      <c r="L7392" s="14">
        <v>292</v>
      </c>
      <c r="M7392" s="14">
        <f>C7392-SUM(D7392:L7392)</f>
        <v>4801.2119777152921</v>
      </c>
      <c r="P7392" s="49">
        <f>D7393/('Parc électrique'!$C$22+'Parc électrique'!$C$23)</f>
        <v>0.36375000000000002</v>
      </c>
      <c r="Q7392" s="49">
        <f t="shared" si="575"/>
        <v>0.35456195321552081</v>
      </c>
      <c r="R7392" s="49">
        <f t="shared" si="576"/>
        <v>0.47216895205685078</v>
      </c>
    </row>
    <row r="7393" spans="1:18" x14ac:dyDescent="0.3">
      <c r="A7393" s="35">
        <f t="shared" si="579"/>
        <v>44323</v>
      </c>
      <c r="B7393" s="36">
        <v>0.91666666666666663</v>
      </c>
      <c r="C7393">
        <v>8771</v>
      </c>
      <c r="D7393">
        <v>2328</v>
      </c>
      <c r="E7393" s="49">
        <f t="shared" si="577"/>
        <v>0.35456195321552081</v>
      </c>
      <c r="F7393" s="49">
        <f t="shared" si="578"/>
        <v>0.47216895205685078</v>
      </c>
      <c r="G7393">
        <v>0</v>
      </c>
      <c r="H7393" s="51">
        <f>G7393/'Parc électrique'!$C$24</f>
        <v>0</v>
      </c>
      <c r="I7393" s="14">
        <v>884</v>
      </c>
      <c r="J7393" s="14">
        <v>472</v>
      </c>
      <c r="K7393" s="14">
        <v>0</v>
      </c>
      <c r="L7393" s="14">
        <v>285</v>
      </c>
      <c r="M7393" s="14">
        <f>C7393-SUM(D7393:L7393)</f>
        <v>4801.1732690947274</v>
      </c>
      <c r="P7393" s="49">
        <f>D7394/('Parc électrique'!$C$22+'Parc électrique'!$C$23)</f>
        <v>0.42843750000000003</v>
      </c>
      <c r="Q7393" s="49">
        <f t="shared" si="575"/>
        <v>0.41761549644199231</v>
      </c>
      <c r="R7393" s="49">
        <f t="shared" si="576"/>
        <v>0.5561371419844866</v>
      </c>
    </row>
    <row r="7394" spans="1:18" x14ac:dyDescent="0.3">
      <c r="A7394" s="35">
        <f t="shared" si="579"/>
        <v>44323</v>
      </c>
      <c r="B7394" s="36">
        <v>0.95833333333333337</v>
      </c>
      <c r="C7394">
        <v>8941</v>
      </c>
      <c r="D7394">
        <v>2742</v>
      </c>
      <c r="E7394" s="49">
        <f t="shared" si="577"/>
        <v>0.41761549644199231</v>
      </c>
      <c r="F7394" s="49">
        <f t="shared" si="578"/>
        <v>0.5561371419844866</v>
      </c>
      <c r="G7394">
        <v>0</v>
      </c>
      <c r="H7394" s="51">
        <f>G7394/'Parc électrique'!$C$24</f>
        <v>0</v>
      </c>
      <c r="I7394" s="14">
        <v>884</v>
      </c>
      <c r="J7394" s="14">
        <v>247</v>
      </c>
      <c r="K7394" s="14">
        <v>0</v>
      </c>
      <c r="L7394" s="14">
        <v>266</v>
      </c>
      <c r="M7394" s="14">
        <f>C7394-SUM(D7394:L7394)</f>
        <v>4801.026247361573</v>
      </c>
      <c r="P7394" s="49">
        <f>D7395/('Parc électrique'!$C$22+'Parc électrique'!$C$23)</f>
        <v>0.43187500000000001</v>
      </c>
      <c r="Q7394" s="49">
        <f t="shared" si="575"/>
        <v>0.42096616782117674</v>
      </c>
      <c r="R7394" s="49">
        <f t="shared" si="576"/>
        <v>0.56059921971010973</v>
      </c>
    </row>
    <row r="7395" spans="1:18" x14ac:dyDescent="0.3">
      <c r="A7395" s="35">
        <f t="shared" si="579"/>
        <v>44324</v>
      </c>
      <c r="B7395" s="36">
        <v>0</v>
      </c>
      <c r="C7395">
        <v>7930</v>
      </c>
      <c r="D7395">
        <v>2764</v>
      </c>
      <c r="E7395" s="49">
        <f t="shared" si="577"/>
        <v>0.42096616782117674</v>
      </c>
      <c r="F7395" s="49">
        <f t="shared" si="578"/>
        <v>0.56059921971010973</v>
      </c>
      <c r="G7395">
        <v>0</v>
      </c>
      <c r="H7395" s="51">
        <f>G7395/'Parc électrique'!$C$24</f>
        <v>0</v>
      </c>
      <c r="I7395" s="14">
        <v>884</v>
      </c>
      <c r="J7395" s="14">
        <v>0</v>
      </c>
      <c r="K7395" s="14">
        <v>0</v>
      </c>
      <c r="L7395" s="14">
        <v>259</v>
      </c>
      <c r="M7395" s="14">
        <f>C7395-SUM(D7395:L7395)</f>
        <v>4022.0184346124688</v>
      </c>
      <c r="P7395" s="49">
        <f>D7396/('Parc électrique'!$C$22+'Parc électrique'!$C$23)</f>
        <v>0.45578125000000003</v>
      </c>
      <c r="Q7395" s="49">
        <f t="shared" si="575"/>
        <v>0.44426856423095973</v>
      </c>
      <c r="R7395" s="49">
        <f t="shared" si="576"/>
        <v>0.59163094207467082</v>
      </c>
    </row>
    <row r="7396" spans="1:18" x14ac:dyDescent="0.3">
      <c r="A7396" s="35">
        <f t="shared" si="579"/>
        <v>44324</v>
      </c>
      <c r="B7396" s="36">
        <v>4.1666666666666664E-2</v>
      </c>
      <c r="C7396">
        <v>7525</v>
      </c>
      <c r="D7396">
        <v>2917</v>
      </c>
      <c r="E7396" s="49">
        <f t="shared" si="577"/>
        <v>0.44426856423095973</v>
      </c>
      <c r="F7396" s="49">
        <f t="shared" si="578"/>
        <v>0.59163094207467082</v>
      </c>
      <c r="G7396">
        <v>0</v>
      </c>
      <c r="H7396" s="51">
        <f>G7396/'Parc électrique'!$C$24</f>
        <v>0</v>
      </c>
      <c r="I7396" s="14">
        <v>884</v>
      </c>
      <c r="J7396" s="14">
        <v>0</v>
      </c>
      <c r="K7396" s="14">
        <v>0</v>
      </c>
      <c r="L7396" s="14">
        <v>261</v>
      </c>
      <c r="M7396" s="14">
        <f>C7396-SUM(D7396:L7396)</f>
        <v>3461.9641004936943</v>
      </c>
      <c r="P7396" s="49">
        <f>D7397/('Parc électrique'!$C$22+'Parc électrique'!$C$23)</f>
        <v>0.43296875000000001</v>
      </c>
      <c r="Q7396" s="49">
        <f t="shared" si="575"/>
        <v>0.4220322905327355</v>
      </c>
      <c r="R7396" s="49">
        <f t="shared" si="576"/>
        <v>0.56201897171371717</v>
      </c>
    </row>
    <row r="7397" spans="1:18" x14ac:dyDescent="0.3">
      <c r="A7397" s="35">
        <f t="shared" si="579"/>
        <v>44324</v>
      </c>
      <c r="B7397" s="36">
        <v>8.3333333333333329E-2</v>
      </c>
      <c r="C7397">
        <v>7192</v>
      </c>
      <c r="D7397">
        <v>2771</v>
      </c>
      <c r="E7397" s="49">
        <f t="shared" si="577"/>
        <v>0.4220322905327355</v>
      </c>
      <c r="F7397" s="49">
        <f t="shared" si="578"/>
        <v>0.56201897171371717</v>
      </c>
      <c r="G7397">
        <v>0</v>
      </c>
      <c r="H7397" s="51">
        <f>G7397/'Parc électrique'!$C$24</f>
        <v>0</v>
      </c>
      <c r="I7397" s="14">
        <v>884</v>
      </c>
      <c r="J7397" s="14">
        <v>0</v>
      </c>
      <c r="K7397" s="14">
        <v>0</v>
      </c>
      <c r="L7397" s="14">
        <v>251</v>
      </c>
      <c r="M7397" s="14">
        <f>C7397-SUM(D7397:L7397)</f>
        <v>3285.0159487377537</v>
      </c>
      <c r="P7397" s="49">
        <f>D7398/('Parc électrique'!$C$22+'Parc électrique'!$C$23)</f>
        <v>0.4009375</v>
      </c>
      <c r="Q7397" s="49">
        <f t="shared" si="575"/>
        <v>0.39081012540851645</v>
      </c>
      <c r="R7397" s="49">
        <f t="shared" si="576"/>
        <v>0.52044052017950126</v>
      </c>
    </row>
    <row r="7398" spans="1:18" x14ac:dyDescent="0.3">
      <c r="A7398" s="35">
        <f t="shared" si="579"/>
        <v>44324</v>
      </c>
      <c r="B7398" s="36">
        <v>0.125</v>
      </c>
      <c r="C7398">
        <v>6775</v>
      </c>
      <c r="D7398">
        <v>2566</v>
      </c>
      <c r="E7398" s="49">
        <f t="shared" si="577"/>
        <v>0.39081012540851645</v>
      </c>
      <c r="F7398" s="49">
        <f t="shared" si="578"/>
        <v>0.52044052017950126</v>
      </c>
      <c r="G7398">
        <v>0</v>
      </c>
      <c r="H7398" s="51">
        <f>G7398/'Parc électrique'!$C$24</f>
        <v>0</v>
      </c>
      <c r="I7398" s="14">
        <v>884</v>
      </c>
      <c r="J7398" s="14">
        <v>0</v>
      </c>
      <c r="K7398" s="14">
        <v>0</v>
      </c>
      <c r="L7398" s="14">
        <v>254</v>
      </c>
      <c r="M7398" s="14">
        <f>C7398-SUM(D7398:L7398)</f>
        <v>3070.0887493544119</v>
      </c>
      <c r="P7398" s="49">
        <f>D7399/('Parc électrique'!$C$22+'Parc électrique'!$C$23)</f>
        <v>0.38968750000000002</v>
      </c>
      <c r="Q7398" s="49">
        <f t="shared" si="575"/>
        <v>0.37984429180391277</v>
      </c>
      <c r="R7398" s="49">
        <f t="shared" si="576"/>
        <v>0.50583735671382557</v>
      </c>
    </row>
    <row r="7399" spans="1:18" x14ac:dyDescent="0.3">
      <c r="A7399" s="35">
        <f t="shared" si="579"/>
        <v>44324</v>
      </c>
      <c r="B7399" s="36">
        <v>0.16666666666666666</v>
      </c>
      <c r="C7399">
        <v>6646</v>
      </c>
      <c r="D7399">
        <v>2494</v>
      </c>
      <c r="E7399" s="49">
        <f t="shared" si="577"/>
        <v>0.37984429180391277</v>
      </c>
      <c r="F7399" s="49">
        <f t="shared" si="578"/>
        <v>0.50583735671382557</v>
      </c>
      <c r="G7399">
        <v>0</v>
      </c>
      <c r="H7399" s="51">
        <f>G7399/'Parc électrique'!$C$24</f>
        <v>0</v>
      </c>
      <c r="I7399" s="14">
        <v>884</v>
      </c>
      <c r="J7399" s="14">
        <v>0</v>
      </c>
      <c r="K7399" s="14">
        <v>-45</v>
      </c>
      <c r="L7399" s="14">
        <v>260</v>
      </c>
      <c r="M7399" s="14">
        <f>C7399-SUM(D7399:L7399)</f>
        <v>3052.1143183514823</v>
      </c>
      <c r="P7399" s="49">
        <f>D7400/('Parc électrique'!$C$22+'Parc électrique'!$C$23)</f>
        <v>0.38734374999999999</v>
      </c>
      <c r="Q7399" s="49">
        <f t="shared" si="575"/>
        <v>0.37755974313628693</v>
      </c>
      <c r="R7399" s="49">
        <f t="shared" si="576"/>
        <v>0.50279503099180967</v>
      </c>
    </row>
    <row r="7400" spans="1:18" x14ac:dyDescent="0.3">
      <c r="A7400" s="35">
        <f t="shared" si="579"/>
        <v>44324</v>
      </c>
      <c r="B7400" s="36">
        <v>0.20833333333333334</v>
      </c>
      <c r="C7400">
        <v>6876</v>
      </c>
      <c r="D7400">
        <v>2479</v>
      </c>
      <c r="E7400" s="49">
        <f t="shared" si="577"/>
        <v>0.37755974313628693</v>
      </c>
      <c r="F7400" s="49">
        <f t="shared" si="578"/>
        <v>0.50279503099180967</v>
      </c>
      <c r="G7400">
        <v>0</v>
      </c>
      <c r="H7400" s="51">
        <f>G7400/'Parc électrique'!$C$24</f>
        <v>0</v>
      </c>
      <c r="I7400" s="14">
        <v>884</v>
      </c>
      <c r="J7400" s="14">
        <v>0</v>
      </c>
      <c r="K7400" s="14">
        <v>0</v>
      </c>
      <c r="L7400" s="14">
        <v>267</v>
      </c>
      <c r="M7400" s="14">
        <f>C7400-SUM(D7400:L7400)</f>
        <v>3245.1196452258719</v>
      </c>
      <c r="P7400" s="49">
        <f>D7401/('Parc électrique'!$C$22+'Parc électrique'!$C$23)</f>
        <v>0.39374999999999999</v>
      </c>
      <c r="Q7400" s="49">
        <f t="shared" si="575"/>
        <v>0.38380417616113077</v>
      </c>
      <c r="R7400" s="49">
        <f t="shared" si="576"/>
        <v>0.51111072129865287</v>
      </c>
    </row>
    <row r="7401" spans="1:18" x14ac:dyDescent="0.3">
      <c r="A7401" s="35">
        <f t="shared" si="579"/>
        <v>44324</v>
      </c>
      <c r="B7401" s="36">
        <v>0.25</v>
      </c>
      <c r="C7401">
        <v>7292</v>
      </c>
      <c r="D7401">
        <v>2520</v>
      </c>
      <c r="E7401" s="49">
        <f t="shared" si="577"/>
        <v>0.38380417616113077</v>
      </c>
      <c r="F7401" s="49">
        <f t="shared" si="578"/>
        <v>0.51111072129865287</v>
      </c>
      <c r="G7401">
        <v>7</v>
      </c>
      <c r="H7401" s="51">
        <f>G7401/'Parc électrique'!$C$24</f>
        <v>2.3333333333333335E-3</v>
      </c>
      <c r="I7401" s="14">
        <v>884</v>
      </c>
      <c r="J7401" s="14">
        <v>0</v>
      </c>
      <c r="K7401" s="14">
        <v>0</v>
      </c>
      <c r="L7401" s="14">
        <v>299</v>
      </c>
      <c r="M7401" s="14">
        <f>C7401-SUM(D7401:L7401)</f>
        <v>3581.1027517692069</v>
      </c>
      <c r="P7401" s="49">
        <f>D7402/('Parc électrique'!$C$22+'Parc électrique'!$C$23)</f>
        <v>0.39624999999999999</v>
      </c>
      <c r="Q7401" s="49">
        <f t="shared" si="575"/>
        <v>0.38624102807326488</v>
      </c>
      <c r="R7401" s="49">
        <f t="shared" si="576"/>
        <v>0.51435586873546968</v>
      </c>
    </row>
    <row r="7402" spans="1:18" x14ac:dyDescent="0.3">
      <c r="A7402" s="35">
        <f t="shared" si="579"/>
        <v>44324</v>
      </c>
      <c r="B7402" s="36">
        <v>0.29166666666666669</v>
      </c>
      <c r="C7402">
        <v>7738</v>
      </c>
      <c r="D7402">
        <v>2536</v>
      </c>
      <c r="E7402" s="49">
        <f t="shared" si="577"/>
        <v>0.38624102807326488</v>
      </c>
      <c r="F7402" s="49">
        <f t="shared" si="578"/>
        <v>0.51435586873546968</v>
      </c>
      <c r="G7402">
        <v>96</v>
      </c>
      <c r="H7402" s="51">
        <f>G7402/'Parc électrique'!$C$24</f>
        <v>3.2000000000000001E-2</v>
      </c>
      <c r="I7402" s="14">
        <v>884</v>
      </c>
      <c r="J7402" s="14">
        <v>0</v>
      </c>
      <c r="K7402" s="14">
        <v>0</v>
      </c>
      <c r="L7402" s="14">
        <v>320</v>
      </c>
      <c r="M7402" s="14">
        <f>C7402-SUM(D7402:L7402)</f>
        <v>3901.0674031031913</v>
      </c>
      <c r="P7402" s="49">
        <f>D7403/('Parc électrique'!$C$22+'Parc électrique'!$C$23)</f>
        <v>0.40843750000000001</v>
      </c>
      <c r="Q7402" s="49">
        <f t="shared" si="575"/>
        <v>0.39812068114491894</v>
      </c>
      <c r="R7402" s="49">
        <f t="shared" si="576"/>
        <v>0.5301759624899518</v>
      </c>
    </row>
    <row r="7403" spans="1:18" x14ac:dyDescent="0.3">
      <c r="A7403" s="35">
        <f t="shared" si="579"/>
        <v>44324</v>
      </c>
      <c r="B7403" s="36">
        <v>0.33333333333333331</v>
      </c>
      <c r="C7403">
        <v>8280</v>
      </c>
      <c r="D7403">
        <v>2614</v>
      </c>
      <c r="E7403" s="49">
        <f t="shared" si="577"/>
        <v>0.39812068114491894</v>
      </c>
      <c r="F7403" s="49">
        <f t="shared" si="578"/>
        <v>0.5301759624899518</v>
      </c>
      <c r="G7403">
        <v>442</v>
      </c>
      <c r="H7403" s="51">
        <f>G7403/'Parc électrique'!$C$24</f>
        <v>0.14733333333333334</v>
      </c>
      <c r="I7403" s="14">
        <v>884</v>
      </c>
      <c r="J7403" s="14">
        <v>0</v>
      </c>
      <c r="K7403" s="14">
        <v>-115</v>
      </c>
      <c r="L7403" s="14">
        <v>325</v>
      </c>
      <c r="M7403" s="14">
        <f>C7403-SUM(D7403:L7403)</f>
        <v>4128.9243700230318</v>
      </c>
      <c r="P7403" s="49">
        <f>D7404/('Parc électrique'!$C$22+'Parc électrique'!$C$23)</f>
        <v>0.34468749999999998</v>
      </c>
      <c r="Q7403" s="49">
        <f t="shared" si="575"/>
        <v>0.33598095738549782</v>
      </c>
      <c r="R7403" s="49">
        <f t="shared" si="576"/>
        <v>0.44742470285112235</v>
      </c>
    </row>
    <row r="7404" spans="1:18" x14ac:dyDescent="0.3">
      <c r="A7404" s="35">
        <f t="shared" si="579"/>
        <v>44324</v>
      </c>
      <c r="B7404" s="36">
        <v>0.375</v>
      </c>
      <c r="C7404">
        <v>8682</v>
      </c>
      <c r="D7404">
        <v>2206</v>
      </c>
      <c r="E7404" s="49">
        <f t="shared" si="577"/>
        <v>0.33598095738549782</v>
      </c>
      <c r="F7404" s="49">
        <f t="shared" si="578"/>
        <v>0.44742470285112235</v>
      </c>
      <c r="G7404">
        <v>851</v>
      </c>
      <c r="H7404" s="51">
        <f>G7404/'Parc électrique'!$C$24</f>
        <v>0.28366666666666668</v>
      </c>
      <c r="I7404" s="14">
        <v>884</v>
      </c>
      <c r="J7404" s="14">
        <v>0</v>
      </c>
      <c r="K7404" s="14">
        <v>0</v>
      </c>
      <c r="L7404" s="14">
        <v>323</v>
      </c>
      <c r="M7404" s="14">
        <f>C7404-SUM(D7404:L7404)</f>
        <v>4416.9329276730969</v>
      </c>
      <c r="P7404" s="49">
        <f>D7405/('Parc électrique'!$C$22+'Parc électrique'!$C$23)</f>
        <v>0.34609374999999998</v>
      </c>
      <c r="Q7404" s="49">
        <f t="shared" si="575"/>
        <v>0.33735168658607328</v>
      </c>
      <c r="R7404" s="49">
        <f t="shared" si="576"/>
        <v>0.44925009828433182</v>
      </c>
    </row>
    <row r="7405" spans="1:18" x14ac:dyDescent="0.3">
      <c r="A7405" s="35">
        <f t="shared" si="579"/>
        <v>44324</v>
      </c>
      <c r="B7405" s="36">
        <v>0.41666666666666669</v>
      </c>
      <c r="C7405">
        <v>8863</v>
      </c>
      <c r="D7405">
        <v>2215</v>
      </c>
      <c r="E7405" s="49">
        <f t="shared" si="577"/>
        <v>0.33735168658607328</v>
      </c>
      <c r="F7405" s="49">
        <f t="shared" si="578"/>
        <v>0.44925009828433182</v>
      </c>
      <c r="G7405">
        <v>1212</v>
      </c>
      <c r="H7405" s="51">
        <f>G7405/'Parc électrique'!$C$24</f>
        <v>0.40400000000000003</v>
      </c>
      <c r="I7405" s="14">
        <v>884</v>
      </c>
      <c r="J7405" s="14">
        <v>0</v>
      </c>
      <c r="K7405" s="14">
        <v>0</v>
      </c>
      <c r="L7405" s="14">
        <v>321</v>
      </c>
      <c r="M7405" s="14">
        <f>C7405-SUM(D7405:L7405)</f>
        <v>4229.8093982151295</v>
      </c>
      <c r="P7405" s="49">
        <f>D7406/('Parc électrique'!$C$22+'Parc électrique'!$C$23)</f>
        <v>0.33937499999999998</v>
      </c>
      <c r="Q7405" s="49">
        <f t="shared" si="575"/>
        <v>0.33080264707221269</v>
      </c>
      <c r="R7405" s="49">
        <f t="shared" si="576"/>
        <v>0.44052876454788653</v>
      </c>
    </row>
    <row r="7406" spans="1:18" x14ac:dyDescent="0.3">
      <c r="A7406" s="35">
        <f t="shared" si="579"/>
        <v>44324</v>
      </c>
      <c r="B7406" s="36">
        <v>0.45833333333333331</v>
      </c>
      <c r="C7406">
        <v>9036</v>
      </c>
      <c r="D7406">
        <v>2172</v>
      </c>
      <c r="E7406" s="49">
        <f t="shared" si="577"/>
        <v>0.33080264707221269</v>
      </c>
      <c r="F7406" s="49">
        <f t="shared" si="578"/>
        <v>0.44052876454788653</v>
      </c>
      <c r="G7406">
        <v>1476</v>
      </c>
      <c r="H7406" s="51">
        <f>G7406/'Parc électrique'!$C$24</f>
        <v>0.49199999999999999</v>
      </c>
      <c r="I7406" s="14">
        <v>884</v>
      </c>
      <c r="J7406" s="14">
        <v>0</v>
      </c>
      <c r="K7406" s="14">
        <v>0</v>
      </c>
      <c r="L7406" s="14">
        <v>321</v>
      </c>
      <c r="M7406" s="14">
        <f>C7406-SUM(D7406:L7406)</f>
        <v>4181.7366685883799</v>
      </c>
      <c r="P7406" s="49">
        <f>D7407/('Parc électrique'!$C$22+'Parc électrique'!$C$23)</f>
        <v>0.354375</v>
      </c>
      <c r="Q7406" s="49">
        <f t="shared" si="575"/>
        <v>0.34542375854501767</v>
      </c>
      <c r="R7406" s="49">
        <f t="shared" si="576"/>
        <v>0.45999964916878761</v>
      </c>
    </row>
    <row r="7407" spans="1:18" x14ac:dyDescent="0.3">
      <c r="A7407" s="35">
        <f t="shared" si="579"/>
        <v>44324</v>
      </c>
      <c r="B7407" s="36">
        <v>0.5</v>
      </c>
      <c r="C7407">
        <v>9292</v>
      </c>
      <c r="D7407">
        <v>2268</v>
      </c>
      <c r="E7407" s="49">
        <f t="shared" si="577"/>
        <v>0.34542375854501767</v>
      </c>
      <c r="F7407" s="49">
        <f t="shared" si="578"/>
        <v>0.45999964916878761</v>
      </c>
      <c r="G7407">
        <v>1717</v>
      </c>
      <c r="H7407" s="51">
        <f>G7407/'Parc électrique'!$C$24</f>
        <v>0.57233333333333336</v>
      </c>
      <c r="I7407" s="14">
        <v>884</v>
      </c>
      <c r="J7407" s="14">
        <v>0</v>
      </c>
      <c r="K7407" s="14">
        <v>0</v>
      </c>
      <c r="L7407" s="14">
        <v>315</v>
      </c>
      <c r="M7407" s="14">
        <f>C7407-SUM(D7407:L7407)</f>
        <v>4106.6222432589529</v>
      </c>
      <c r="P7407" s="49">
        <f>D7408/('Parc électrique'!$C$22+'Parc électrique'!$C$23)</f>
        <v>0.37156250000000002</v>
      </c>
      <c r="Q7407" s="49">
        <f t="shared" si="575"/>
        <v>0.36217711544094006</v>
      </c>
      <c r="R7407" s="49">
        <f t="shared" si="576"/>
        <v>0.4823100377969034</v>
      </c>
    </row>
    <row r="7408" spans="1:18" x14ac:dyDescent="0.3">
      <c r="A7408" s="35">
        <f t="shared" si="579"/>
        <v>44324</v>
      </c>
      <c r="B7408" s="36">
        <v>0.54166666666666663</v>
      </c>
      <c r="C7408">
        <v>9032</v>
      </c>
      <c r="D7408">
        <v>2378</v>
      </c>
      <c r="E7408" s="49">
        <f t="shared" si="577"/>
        <v>0.36217711544094006</v>
      </c>
      <c r="F7408" s="49">
        <f t="shared" si="578"/>
        <v>0.4823100377969034</v>
      </c>
      <c r="G7408">
        <v>1790</v>
      </c>
      <c r="H7408" s="51">
        <f>G7408/'Parc électrique'!$C$24</f>
        <v>0.59666666666666668</v>
      </c>
      <c r="I7408" s="14">
        <v>884</v>
      </c>
      <c r="J7408" s="14">
        <v>0</v>
      </c>
      <c r="K7408" s="14">
        <v>0</v>
      </c>
      <c r="L7408" s="14">
        <v>313</v>
      </c>
      <c r="M7408" s="14">
        <f>C7408-SUM(D7408:L7408)</f>
        <v>3665.5588461800962</v>
      </c>
      <c r="P7408" s="49">
        <f>D7409/('Parc électrique'!$C$22+'Parc électrique'!$C$23)</f>
        <v>0.42984375000000002</v>
      </c>
      <c r="Q7408" s="49">
        <f t="shared" si="575"/>
        <v>0.41898622564256777</v>
      </c>
      <c r="R7408" s="49">
        <f t="shared" si="576"/>
        <v>0.55796253741769608</v>
      </c>
    </row>
    <row r="7409" spans="1:18" x14ac:dyDescent="0.3">
      <c r="A7409" s="35">
        <f t="shared" si="579"/>
        <v>44324</v>
      </c>
      <c r="B7409" s="36">
        <v>0.58333333333333337</v>
      </c>
      <c r="C7409">
        <v>8756</v>
      </c>
      <c r="D7409">
        <v>2751</v>
      </c>
      <c r="E7409" s="49">
        <f t="shared" si="577"/>
        <v>0.41898622564256777</v>
      </c>
      <c r="F7409" s="49">
        <f t="shared" si="578"/>
        <v>0.55796253741769608</v>
      </c>
      <c r="G7409">
        <v>1879</v>
      </c>
      <c r="H7409" s="51">
        <f>G7409/'Parc électrique'!$C$24</f>
        <v>0.6263333333333333</v>
      </c>
      <c r="I7409" s="14">
        <v>884</v>
      </c>
      <c r="J7409" s="14">
        <v>0</v>
      </c>
      <c r="K7409" s="14">
        <v>-124</v>
      </c>
      <c r="L7409" s="14">
        <v>313</v>
      </c>
      <c r="M7409" s="14">
        <f>C7409-SUM(D7409:L7409)</f>
        <v>3051.3967179036063</v>
      </c>
      <c r="P7409" s="49">
        <f>D7410/('Parc électrique'!$C$22+'Parc électrique'!$C$23)</f>
        <v>0.44843749999999999</v>
      </c>
      <c r="Q7409" s="49">
        <f t="shared" si="575"/>
        <v>0.43711031173906562</v>
      </c>
      <c r="R7409" s="49">
        <f t="shared" si="576"/>
        <v>0.58209832147902141</v>
      </c>
    </row>
    <row r="7410" spans="1:18" x14ac:dyDescent="0.3">
      <c r="A7410" s="35">
        <f t="shared" si="579"/>
        <v>44324</v>
      </c>
      <c r="B7410" s="36">
        <v>0.625</v>
      </c>
      <c r="C7410">
        <v>8419</v>
      </c>
      <c r="D7410">
        <v>2870</v>
      </c>
      <c r="E7410" s="49">
        <f t="shared" si="577"/>
        <v>0.43711031173906562</v>
      </c>
      <c r="F7410" s="49">
        <f t="shared" si="578"/>
        <v>0.58209832147902141</v>
      </c>
      <c r="G7410">
        <v>1827</v>
      </c>
      <c r="H7410" s="51">
        <f>G7410/'Parc électrique'!$C$24</f>
        <v>0.60899999999999999</v>
      </c>
      <c r="I7410" s="14">
        <v>884</v>
      </c>
      <c r="J7410" s="14">
        <v>0</v>
      </c>
      <c r="K7410" s="14">
        <v>-523</v>
      </c>
      <c r="L7410" s="14">
        <v>308</v>
      </c>
      <c r="M7410" s="14">
        <f>C7410-SUM(D7410:L7410)</f>
        <v>3051.3717913667815</v>
      </c>
      <c r="P7410" s="49">
        <f>D7411/('Parc électrique'!$C$22+'Parc électrique'!$C$23)</f>
        <v>0.48390624999999998</v>
      </c>
      <c r="Q7410" s="49">
        <f t="shared" si="575"/>
        <v>0.47168314824246904</v>
      </c>
      <c r="R7410" s="49">
        <f t="shared" si="576"/>
        <v>0.62813885073886033</v>
      </c>
    </row>
    <row r="7411" spans="1:18" x14ac:dyDescent="0.3">
      <c r="A7411" s="35">
        <f t="shared" si="579"/>
        <v>44324</v>
      </c>
      <c r="B7411" s="36">
        <v>0.66666666666666663</v>
      </c>
      <c r="C7411">
        <v>8174</v>
      </c>
      <c r="D7411">
        <v>3097</v>
      </c>
      <c r="E7411" s="49">
        <f t="shared" si="577"/>
        <v>0.47168314824246904</v>
      </c>
      <c r="F7411" s="49">
        <f t="shared" si="578"/>
        <v>0.62813885073886033</v>
      </c>
      <c r="G7411">
        <v>1713</v>
      </c>
      <c r="H7411" s="51">
        <f>G7411/'Parc électrique'!$C$24</f>
        <v>0.57099999999999995</v>
      </c>
      <c r="I7411" s="14">
        <v>884</v>
      </c>
      <c r="J7411" s="14">
        <v>0</v>
      </c>
      <c r="K7411" s="14">
        <v>-1200</v>
      </c>
      <c r="L7411" s="14">
        <v>301</v>
      </c>
      <c r="M7411" s="14">
        <f>C7411-SUM(D7411:L7411)</f>
        <v>3377.3291780010186</v>
      </c>
      <c r="P7411" s="49">
        <f>D7412/('Parc électrique'!$C$22+'Parc électrique'!$C$23)</f>
        <v>0.48484375000000002</v>
      </c>
      <c r="Q7411" s="49">
        <f t="shared" si="575"/>
        <v>0.47259696770951937</v>
      </c>
      <c r="R7411" s="49">
        <f t="shared" si="576"/>
        <v>0.62935578102766665</v>
      </c>
    </row>
    <row r="7412" spans="1:18" x14ac:dyDescent="0.3">
      <c r="A7412" s="35">
        <f t="shared" si="579"/>
        <v>44324</v>
      </c>
      <c r="B7412" s="36">
        <v>0.70833333333333337</v>
      </c>
      <c r="C7412">
        <v>8115</v>
      </c>
      <c r="D7412">
        <v>3103</v>
      </c>
      <c r="E7412" s="49">
        <f t="shared" si="577"/>
        <v>0.47259696770951937</v>
      </c>
      <c r="F7412" s="49">
        <f t="shared" si="578"/>
        <v>0.62935578102766665</v>
      </c>
      <c r="G7412">
        <v>1356</v>
      </c>
      <c r="H7412" s="51">
        <f>G7412/'Parc électrique'!$C$24</f>
        <v>0.45200000000000001</v>
      </c>
      <c r="I7412" s="14">
        <v>884</v>
      </c>
      <c r="J7412" s="14">
        <v>0</v>
      </c>
      <c r="K7412" s="14">
        <v>-1200</v>
      </c>
      <c r="L7412" s="14">
        <v>299</v>
      </c>
      <c r="M7412" s="14">
        <f>C7412-SUM(D7412:L7412)</f>
        <v>3671.4460472512628</v>
      </c>
      <c r="P7412" s="49">
        <f>D7413/('Parc électrique'!$C$22+'Parc électrique'!$C$23)</f>
        <v>0.40890625000000003</v>
      </c>
      <c r="Q7412" s="49">
        <f t="shared" si="575"/>
        <v>0.39857759087844413</v>
      </c>
      <c r="R7412" s="49">
        <f t="shared" si="576"/>
        <v>0.53078442763435507</v>
      </c>
    </row>
    <row r="7413" spans="1:18" x14ac:dyDescent="0.3">
      <c r="A7413" s="35">
        <f t="shared" si="579"/>
        <v>44324</v>
      </c>
      <c r="B7413" s="36">
        <v>0.75</v>
      </c>
      <c r="C7413">
        <v>8365</v>
      </c>
      <c r="D7413">
        <v>2617</v>
      </c>
      <c r="E7413" s="49">
        <f t="shared" si="577"/>
        <v>0.39857759087844413</v>
      </c>
      <c r="F7413" s="49">
        <f t="shared" si="578"/>
        <v>0.53078442763435507</v>
      </c>
      <c r="G7413">
        <v>825</v>
      </c>
      <c r="H7413" s="51">
        <f>G7413/'Parc électrique'!$C$24</f>
        <v>0.27500000000000002</v>
      </c>
      <c r="I7413" s="14">
        <v>884</v>
      </c>
      <c r="J7413" s="14">
        <v>0</v>
      </c>
      <c r="K7413" s="14">
        <v>0</v>
      </c>
      <c r="L7413" s="14">
        <v>298</v>
      </c>
      <c r="M7413" s="14">
        <f>C7413-SUM(D7413:L7413)</f>
        <v>3739.7956379814868</v>
      </c>
      <c r="P7413" s="49">
        <f>D7414/('Parc électrique'!$C$22+'Parc électrique'!$C$23)</f>
        <v>0.35234375000000001</v>
      </c>
      <c r="Q7413" s="49">
        <f t="shared" si="575"/>
        <v>0.34344381636640869</v>
      </c>
      <c r="R7413" s="49">
        <f t="shared" si="576"/>
        <v>0.4573629668763739</v>
      </c>
    </row>
    <row r="7414" spans="1:18" x14ac:dyDescent="0.3">
      <c r="A7414" s="35">
        <f t="shared" si="579"/>
        <v>44324</v>
      </c>
      <c r="B7414" s="36">
        <v>0.79166666666666663</v>
      </c>
      <c r="C7414">
        <v>8576</v>
      </c>
      <c r="D7414">
        <v>2255</v>
      </c>
      <c r="E7414" s="49">
        <f t="shared" si="577"/>
        <v>0.34344381636640869</v>
      </c>
      <c r="F7414" s="49">
        <f t="shared" si="578"/>
        <v>0.4573629668763739</v>
      </c>
      <c r="G7414">
        <v>332</v>
      </c>
      <c r="H7414" s="51">
        <f>G7414/'Parc électrique'!$C$24</f>
        <v>0.11066666666666666</v>
      </c>
      <c r="I7414" s="14">
        <v>884</v>
      </c>
      <c r="J7414" s="14">
        <v>0</v>
      </c>
      <c r="K7414" s="14">
        <v>8</v>
      </c>
      <c r="L7414" s="14">
        <v>295</v>
      </c>
      <c r="M7414" s="14">
        <f>C7414-SUM(D7414:L7414)</f>
        <v>4801.088526550091</v>
      </c>
      <c r="P7414" s="49">
        <f>D7415/('Parc électrique'!$C$22+'Parc électrique'!$C$23)</f>
        <v>0.29390624999999998</v>
      </c>
      <c r="Q7414" s="49">
        <f t="shared" si="575"/>
        <v>0.28648240292027255</v>
      </c>
      <c r="R7414" s="49">
        <f t="shared" si="576"/>
        <v>0.38150764554078015</v>
      </c>
    </row>
    <row r="7415" spans="1:18" x14ac:dyDescent="0.3">
      <c r="A7415" s="35">
        <f t="shared" si="579"/>
        <v>44324</v>
      </c>
      <c r="B7415" s="36">
        <v>0.83333333333333337</v>
      </c>
      <c r="C7415">
        <v>8174</v>
      </c>
      <c r="D7415">
        <v>1881</v>
      </c>
      <c r="E7415" s="49">
        <f t="shared" si="577"/>
        <v>0.28648240292027255</v>
      </c>
      <c r="F7415" s="49">
        <f t="shared" si="578"/>
        <v>0.38150764554078015</v>
      </c>
      <c r="G7415">
        <v>61</v>
      </c>
      <c r="H7415" s="51">
        <f>G7415/'Parc électrique'!$C$24</f>
        <v>2.0333333333333332E-2</v>
      </c>
      <c r="I7415" s="14">
        <v>884</v>
      </c>
      <c r="J7415" s="14">
        <v>0</v>
      </c>
      <c r="K7415" s="14">
        <v>258</v>
      </c>
      <c r="L7415" s="14">
        <v>288</v>
      </c>
      <c r="M7415" s="14">
        <f>C7415-SUM(D7415:L7415)</f>
        <v>4801.3116766182056</v>
      </c>
      <c r="P7415" s="49">
        <f>D7416/('Parc électrique'!$C$22+'Parc électrique'!$C$23)</f>
        <v>0.263125</v>
      </c>
      <c r="Q7415" s="49">
        <f t="shared" si="575"/>
        <v>0.25647866375212069</v>
      </c>
      <c r="R7415" s="49">
        <f t="shared" si="576"/>
        <v>0.34155176772497281</v>
      </c>
    </row>
    <row r="7416" spans="1:18" x14ac:dyDescent="0.3">
      <c r="A7416" s="35">
        <f t="shared" si="579"/>
        <v>44324</v>
      </c>
      <c r="B7416" s="36">
        <v>0.875</v>
      </c>
      <c r="C7416">
        <v>8070</v>
      </c>
      <c r="D7416">
        <v>1684</v>
      </c>
      <c r="E7416" s="49">
        <f t="shared" si="577"/>
        <v>0.25647866375212069</v>
      </c>
      <c r="F7416" s="49">
        <f t="shared" si="578"/>
        <v>0.34155176772497281</v>
      </c>
      <c r="G7416">
        <v>2</v>
      </c>
      <c r="H7416" s="51">
        <f>G7416/'Parc électrique'!$C$24</f>
        <v>6.6666666666666664E-4</v>
      </c>
      <c r="I7416" s="14">
        <v>884</v>
      </c>
      <c r="J7416" s="14">
        <v>0</v>
      </c>
      <c r="K7416" s="14">
        <v>411</v>
      </c>
      <c r="L7416" s="14">
        <v>287</v>
      </c>
      <c r="M7416" s="14">
        <f>C7416-SUM(D7416:L7416)</f>
        <v>4801.4013029018561</v>
      </c>
      <c r="P7416" s="49">
        <f>D7417/('Parc électrique'!$C$22+'Parc électrique'!$C$23)</f>
        <v>0.25218750000000001</v>
      </c>
      <c r="Q7416" s="49">
        <f t="shared" si="575"/>
        <v>0.2458174366365338</v>
      </c>
      <c r="R7416" s="49">
        <f t="shared" si="576"/>
        <v>0.32735424768889915</v>
      </c>
    </row>
    <row r="7417" spans="1:18" x14ac:dyDescent="0.3">
      <c r="A7417" s="35">
        <f t="shared" si="579"/>
        <v>44324</v>
      </c>
      <c r="B7417" s="36">
        <v>0.91666666666666663</v>
      </c>
      <c r="C7417">
        <v>8424</v>
      </c>
      <c r="D7417">
        <v>1614</v>
      </c>
      <c r="E7417" s="49">
        <f t="shared" si="577"/>
        <v>0.2458174366365338</v>
      </c>
      <c r="F7417" s="49">
        <f t="shared" si="578"/>
        <v>0.32735424768889915</v>
      </c>
      <c r="G7417">
        <v>0</v>
      </c>
      <c r="H7417" s="51">
        <f>G7417/'Parc électrique'!$C$24</f>
        <v>0</v>
      </c>
      <c r="I7417" s="14">
        <v>884</v>
      </c>
      <c r="J7417" s="14">
        <v>0</v>
      </c>
      <c r="K7417" s="14">
        <v>837</v>
      </c>
      <c r="L7417" s="14">
        <v>287</v>
      </c>
      <c r="M7417" s="14">
        <f>C7417-SUM(D7417:L7417)</f>
        <v>4801.4268283156744</v>
      </c>
      <c r="P7417" s="49">
        <f>D7418/('Parc électrique'!$C$22+'Parc électrique'!$C$23)</f>
        <v>0.2603125</v>
      </c>
      <c r="Q7417" s="49">
        <f t="shared" si="575"/>
        <v>0.25373720535096977</v>
      </c>
      <c r="R7417" s="49">
        <f t="shared" si="576"/>
        <v>0.33790097685855386</v>
      </c>
    </row>
    <row r="7418" spans="1:18" x14ac:dyDescent="0.3">
      <c r="A7418" s="35">
        <f t="shared" si="579"/>
        <v>44324</v>
      </c>
      <c r="B7418" s="36">
        <v>0.95833333333333337</v>
      </c>
      <c r="C7418">
        <v>8676</v>
      </c>
      <c r="D7418">
        <v>1666</v>
      </c>
      <c r="E7418" s="49">
        <f t="shared" si="577"/>
        <v>0.25373720535096977</v>
      </c>
      <c r="F7418" s="49">
        <f t="shared" si="578"/>
        <v>0.33790097685855386</v>
      </c>
      <c r="G7418">
        <v>0</v>
      </c>
      <c r="H7418" s="51">
        <f>G7418/'Parc électrique'!$C$24</f>
        <v>0</v>
      </c>
      <c r="I7418" s="14">
        <v>884</v>
      </c>
      <c r="J7418" s="14">
        <v>0</v>
      </c>
      <c r="K7418" s="14">
        <v>1053</v>
      </c>
      <c r="L7418" s="14">
        <v>271</v>
      </c>
      <c r="M7418" s="14">
        <f>C7418-SUM(D7418:L7418)</f>
        <v>4801.4083618177901</v>
      </c>
      <c r="P7418" s="49">
        <f>D7419/('Parc électrique'!$C$22+'Parc électrique'!$C$23)</f>
        <v>0.25593749999999998</v>
      </c>
      <c r="Q7418" s="49">
        <f t="shared" si="575"/>
        <v>0.24947271450473496</v>
      </c>
      <c r="R7418" s="49">
        <f t="shared" si="576"/>
        <v>0.3322219688441243</v>
      </c>
    </row>
    <row r="7419" spans="1:18" x14ac:dyDescent="0.3">
      <c r="A7419" s="35">
        <f t="shared" si="579"/>
        <v>44325</v>
      </c>
      <c r="B7419" s="36">
        <v>0</v>
      </c>
      <c r="C7419">
        <v>8109</v>
      </c>
      <c r="D7419">
        <v>1638</v>
      </c>
      <c r="E7419" s="49">
        <f t="shared" si="577"/>
        <v>0.24947271450473496</v>
      </c>
      <c r="F7419" s="49">
        <f t="shared" si="578"/>
        <v>0.3322219688441243</v>
      </c>
      <c r="G7419">
        <v>0</v>
      </c>
      <c r="H7419" s="51">
        <f>G7419/'Parc électrique'!$C$24</f>
        <v>0</v>
      </c>
      <c r="I7419" s="14">
        <v>884</v>
      </c>
      <c r="J7419" s="14">
        <v>0</v>
      </c>
      <c r="K7419" s="14">
        <v>527</v>
      </c>
      <c r="L7419" s="14">
        <v>258</v>
      </c>
      <c r="M7419" s="14">
        <f>C7419-SUM(D7419:L7419)</f>
        <v>4801.4183053166507</v>
      </c>
      <c r="P7419" s="49">
        <f>D7420/('Parc électrique'!$C$22+'Parc électrique'!$C$23)</f>
        <v>0.24953125000000001</v>
      </c>
      <c r="Q7419" s="49">
        <f t="shared" si="575"/>
        <v>0.24322828147989123</v>
      </c>
      <c r="R7419" s="49">
        <f t="shared" si="576"/>
        <v>0.32390627853728127</v>
      </c>
    </row>
    <row r="7420" spans="1:18" x14ac:dyDescent="0.3">
      <c r="A7420" s="35">
        <f t="shared" si="579"/>
        <v>44325</v>
      </c>
      <c r="B7420" s="36">
        <v>4.1666666666666664E-2</v>
      </c>
      <c r="C7420">
        <v>7708</v>
      </c>
      <c r="D7420">
        <v>1597</v>
      </c>
      <c r="E7420" s="49">
        <f t="shared" si="577"/>
        <v>0.24322828147989123</v>
      </c>
      <c r="F7420" s="49">
        <f t="shared" si="578"/>
        <v>0.32390627853728127</v>
      </c>
      <c r="G7420">
        <v>0</v>
      </c>
      <c r="H7420" s="51">
        <f>G7420/'Parc électrique'!$C$24</f>
        <v>0</v>
      </c>
      <c r="I7420" s="14">
        <v>884</v>
      </c>
      <c r="J7420" s="14">
        <v>0</v>
      </c>
      <c r="K7420" s="14">
        <v>165</v>
      </c>
      <c r="L7420" s="14">
        <v>260</v>
      </c>
      <c r="M7420" s="14">
        <f>C7420-SUM(D7420:L7420)</f>
        <v>4801.4328654399833</v>
      </c>
      <c r="P7420" s="49">
        <f>D7421/('Parc électrique'!$C$22+'Parc électrique'!$C$23)</f>
        <v>0.2228125</v>
      </c>
      <c r="Q7420" s="49">
        <f t="shared" si="575"/>
        <v>0.21718442666895732</v>
      </c>
      <c r="R7420" s="49">
        <f t="shared" si="576"/>
        <v>0.28922376530630123</v>
      </c>
    </row>
    <row r="7421" spans="1:18" x14ac:dyDescent="0.3">
      <c r="A7421" s="35">
        <f t="shared" si="579"/>
        <v>44325</v>
      </c>
      <c r="B7421" s="36">
        <v>8.3333333333333329E-2</v>
      </c>
      <c r="C7421">
        <v>7347</v>
      </c>
      <c r="D7421">
        <v>1426</v>
      </c>
      <c r="E7421" s="49">
        <f t="shared" si="577"/>
        <v>0.21718442666895732</v>
      </c>
      <c r="F7421" s="49">
        <f t="shared" si="578"/>
        <v>0.28922376530630123</v>
      </c>
      <c r="G7421">
        <v>0</v>
      </c>
      <c r="H7421" s="51">
        <f>G7421/'Parc électrique'!$C$24</f>
        <v>0</v>
      </c>
      <c r="I7421" s="14">
        <v>884</v>
      </c>
      <c r="J7421" s="14">
        <v>0</v>
      </c>
      <c r="K7421" s="14">
        <v>-16</v>
      </c>
      <c r="L7421" s="14">
        <v>251</v>
      </c>
      <c r="M7421" s="14">
        <f>C7421-SUM(D7421:L7421)</f>
        <v>4801.4935918080246</v>
      </c>
      <c r="P7421" s="49">
        <f>D7422/('Parc électrique'!$C$22+'Parc électrique'!$C$23)</f>
        <v>0.19218750000000001</v>
      </c>
      <c r="Q7421" s="49">
        <f t="shared" si="575"/>
        <v>0.18733299074531384</v>
      </c>
      <c r="R7421" s="49">
        <f t="shared" si="576"/>
        <v>0.24947070920529488</v>
      </c>
    </row>
    <row r="7422" spans="1:18" x14ac:dyDescent="0.3">
      <c r="A7422" s="35">
        <f t="shared" si="579"/>
        <v>44325</v>
      </c>
      <c r="B7422" s="36">
        <v>0.125</v>
      </c>
      <c r="C7422">
        <v>6881</v>
      </c>
      <c r="D7422">
        <v>1230</v>
      </c>
      <c r="E7422" s="49">
        <f t="shared" si="577"/>
        <v>0.18733299074531384</v>
      </c>
      <c r="F7422" s="49">
        <f t="shared" si="578"/>
        <v>0.24947070920529488</v>
      </c>
      <c r="G7422">
        <v>0</v>
      </c>
      <c r="H7422" s="51">
        <f>G7422/'Parc électrique'!$C$24</f>
        <v>0</v>
      </c>
      <c r="I7422" s="14">
        <v>884</v>
      </c>
      <c r="J7422" s="14">
        <v>0</v>
      </c>
      <c r="K7422" s="14">
        <v>-288</v>
      </c>
      <c r="L7422" s="14">
        <v>253</v>
      </c>
      <c r="M7422" s="14">
        <f>C7422-SUM(D7422:L7422)</f>
        <v>4801.5631963000496</v>
      </c>
      <c r="P7422" s="49">
        <f>D7423/('Parc électrique'!$C$22+'Parc électrique'!$C$23)</f>
        <v>0.18</v>
      </c>
      <c r="Q7422" s="49">
        <f t="shared" si="575"/>
        <v>0.17545333767365978</v>
      </c>
      <c r="R7422" s="49">
        <f t="shared" si="576"/>
        <v>0.23365061545081275</v>
      </c>
    </row>
    <row r="7423" spans="1:18" x14ac:dyDescent="0.3">
      <c r="A7423" s="35">
        <f t="shared" si="579"/>
        <v>44325</v>
      </c>
      <c r="B7423" s="36">
        <v>0.16666666666666666</v>
      </c>
      <c r="C7423">
        <v>6646</v>
      </c>
      <c r="D7423">
        <v>1152</v>
      </c>
      <c r="E7423" s="49">
        <f t="shared" si="577"/>
        <v>0.17545333767365978</v>
      </c>
      <c r="F7423" s="49">
        <f t="shared" si="578"/>
        <v>0.23365061545081275</v>
      </c>
      <c r="G7423">
        <v>0</v>
      </c>
      <c r="H7423" s="51">
        <f>G7423/'Parc électrique'!$C$24</f>
        <v>0</v>
      </c>
      <c r="I7423" s="14">
        <v>884</v>
      </c>
      <c r="J7423" s="14">
        <v>0</v>
      </c>
      <c r="K7423" s="14">
        <v>-451</v>
      </c>
      <c r="L7423" s="14">
        <v>259</v>
      </c>
      <c r="M7423" s="14">
        <f>C7423-SUM(D7423:L7423)</f>
        <v>4801.5908960468751</v>
      </c>
      <c r="P7423" s="49">
        <f>D7424/('Parc électrique'!$C$22+'Parc électrique'!$C$23)</f>
        <v>0.16828124999999999</v>
      </c>
      <c r="Q7423" s="49">
        <f t="shared" si="575"/>
        <v>0.16403059433553088</v>
      </c>
      <c r="R7423" s="49">
        <f t="shared" si="576"/>
        <v>0.21843898684073379</v>
      </c>
    </row>
    <row r="7424" spans="1:18" x14ac:dyDescent="0.3">
      <c r="A7424" s="35">
        <f t="shared" si="579"/>
        <v>44325</v>
      </c>
      <c r="B7424" s="36">
        <v>0.20833333333333334</v>
      </c>
      <c r="C7424">
        <v>6661</v>
      </c>
      <c r="D7424">
        <v>1077</v>
      </c>
      <c r="E7424" s="49">
        <f t="shared" si="577"/>
        <v>0.16403059433553088</v>
      </c>
      <c r="F7424" s="49">
        <f t="shared" si="578"/>
        <v>0.21843898684073379</v>
      </c>
      <c r="G7424">
        <v>0</v>
      </c>
      <c r="H7424" s="51">
        <f>G7424/'Parc électrique'!$C$24</f>
        <v>0</v>
      </c>
      <c r="I7424" s="14">
        <v>884</v>
      </c>
      <c r="J7424" s="14">
        <v>0</v>
      </c>
      <c r="K7424" s="14">
        <v>0</v>
      </c>
      <c r="L7424" s="14">
        <v>266</v>
      </c>
      <c r="M7424" s="14">
        <f>C7424-SUM(D7424:L7424)</f>
        <v>4433.6175304188237</v>
      </c>
      <c r="P7424" s="49">
        <f>D7425/('Parc électrique'!$C$22+'Parc électrique'!$C$23)</f>
        <v>0.15921874999999999</v>
      </c>
      <c r="Q7424" s="49">
        <f t="shared" si="575"/>
        <v>0.15519700615404455</v>
      </c>
      <c r="R7424" s="49">
        <f t="shared" si="576"/>
        <v>0.20667532738227273</v>
      </c>
    </row>
    <row r="7425" spans="1:18" x14ac:dyDescent="0.3">
      <c r="A7425" s="35">
        <f t="shared" si="579"/>
        <v>44325</v>
      </c>
      <c r="B7425" s="36">
        <v>0.25</v>
      </c>
      <c r="C7425">
        <v>6697</v>
      </c>
      <c r="D7425">
        <v>1019</v>
      </c>
      <c r="E7425" s="49">
        <f t="shared" si="577"/>
        <v>0.15519700615404455</v>
      </c>
      <c r="F7425" s="49">
        <f t="shared" si="578"/>
        <v>0.20667532738227273</v>
      </c>
      <c r="G7425">
        <v>10</v>
      </c>
      <c r="H7425" s="51">
        <f>G7425/'Parc électrique'!$C$24</f>
        <v>3.3333333333333335E-3</v>
      </c>
      <c r="I7425" s="14">
        <v>884</v>
      </c>
      <c r="J7425" s="14">
        <v>0</v>
      </c>
      <c r="K7425" s="14">
        <v>-316</v>
      </c>
      <c r="L7425" s="14">
        <v>298</v>
      </c>
      <c r="M7425" s="14">
        <f>C7425-SUM(D7425:L7425)</f>
        <v>4801.6347943331302</v>
      </c>
      <c r="P7425" s="49">
        <f>D7426/('Parc électrique'!$C$22+'Parc électrique'!$C$23)</f>
        <v>0.1509375</v>
      </c>
      <c r="Q7425" s="49">
        <f t="shared" si="575"/>
        <v>0.14712493419510012</v>
      </c>
      <c r="R7425" s="49">
        <f t="shared" si="576"/>
        <v>0.19592577649781695</v>
      </c>
    </row>
    <row r="7426" spans="1:18" x14ac:dyDescent="0.3">
      <c r="A7426" s="35">
        <f t="shared" si="579"/>
        <v>44325</v>
      </c>
      <c r="B7426" s="36">
        <v>0.29166666666666669</v>
      </c>
      <c r="C7426">
        <v>6844</v>
      </c>
      <c r="D7426">
        <v>966</v>
      </c>
      <c r="E7426" s="49">
        <f t="shared" si="577"/>
        <v>0.14712493419510012</v>
      </c>
      <c r="F7426" s="49">
        <f t="shared" si="578"/>
        <v>0.19592577649781695</v>
      </c>
      <c r="G7426">
        <v>147</v>
      </c>
      <c r="H7426" s="51">
        <f>G7426/'Parc électrique'!$C$24</f>
        <v>4.9000000000000002E-2</v>
      </c>
      <c r="I7426" s="14">
        <v>884</v>
      </c>
      <c r="J7426" s="14">
        <v>0</v>
      </c>
      <c r="K7426" s="14">
        <v>-273</v>
      </c>
      <c r="L7426" s="14">
        <v>318</v>
      </c>
      <c r="M7426" s="14">
        <f>C7426-SUM(D7426:L7426)</f>
        <v>4801.6079492893077</v>
      </c>
      <c r="P7426" s="49">
        <f>D7427/('Parc électrique'!$C$22+'Parc électrique'!$C$23)</f>
        <v>0.16500000000000001</v>
      </c>
      <c r="Q7426" s="49">
        <f t="shared" si="575"/>
        <v>0.1608322262008548</v>
      </c>
      <c r="R7426" s="49">
        <f t="shared" si="576"/>
        <v>0.21417973082991171</v>
      </c>
    </row>
    <row r="7427" spans="1:18" x14ac:dyDescent="0.3">
      <c r="A7427" s="35">
        <f t="shared" si="579"/>
        <v>44325</v>
      </c>
      <c r="B7427" s="36">
        <v>0.33333333333333331</v>
      </c>
      <c r="C7427">
        <v>7274</v>
      </c>
      <c r="D7427">
        <v>1056</v>
      </c>
      <c r="E7427" s="49">
        <f t="shared" si="577"/>
        <v>0.1608322262008548</v>
      </c>
      <c r="F7427" s="49">
        <f t="shared" si="578"/>
        <v>0.21417973082991171</v>
      </c>
      <c r="G7427">
        <v>564</v>
      </c>
      <c r="H7427" s="51">
        <f>G7427/'Parc électrique'!$C$24</f>
        <v>0.188</v>
      </c>
      <c r="I7427" s="14">
        <v>884</v>
      </c>
      <c r="J7427" s="14">
        <v>0</v>
      </c>
      <c r="K7427" s="14">
        <v>0</v>
      </c>
      <c r="L7427" s="14">
        <v>323</v>
      </c>
      <c r="M7427" s="14">
        <f>C7427-SUM(D7427:L7427)</f>
        <v>4446.4369880429695</v>
      </c>
      <c r="P7427" s="49">
        <f>D7428/('Parc électrique'!$C$22+'Parc électrique'!$C$23)</f>
        <v>0.17406250000000001</v>
      </c>
      <c r="Q7427" s="49">
        <f t="shared" ref="Q7427:Q7490" si="580">P7427/$T$3*$T$8</f>
        <v>0.16966581438234113</v>
      </c>
      <c r="R7427" s="49">
        <f t="shared" ref="R7427:R7490" si="581">P7427/$T$3*$T$4</f>
        <v>0.22594339028837274</v>
      </c>
    </row>
    <row r="7428" spans="1:18" x14ac:dyDescent="0.3">
      <c r="A7428" s="35">
        <f t="shared" si="579"/>
        <v>44325</v>
      </c>
      <c r="B7428" s="36">
        <v>0.375</v>
      </c>
      <c r="C7428">
        <v>7717</v>
      </c>
      <c r="D7428">
        <v>1114</v>
      </c>
      <c r="E7428" s="49">
        <f t="shared" ref="E7428:E7491" si="582">P7427/$T$3*$T$8</f>
        <v>0.16966581438234113</v>
      </c>
      <c r="F7428" s="49">
        <f t="shared" ref="F7428:F7491" si="583">P7427/$T$3*$T$4</f>
        <v>0.22594339028837274</v>
      </c>
      <c r="G7428">
        <v>1071</v>
      </c>
      <c r="H7428" s="51">
        <f>G7428/'Parc électrique'!$C$24</f>
        <v>0.35699999999999998</v>
      </c>
      <c r="I7428" s="14">
        <v>884</v>
      </c>
      <c r="J7428" s="14">
        <v>0</v>
      </c>
      <c r="K7428" s="14">
        <v>-475</v>
      </c>
      <c r="L7428" s="14">
        <v>321</v>
      </c>
      <c r="M7428" s="14">
        <f>C7428-SUM(D7428:L7428)</f>
        <v>4801.247390795329</v>
      </c>
      <c r="P7428" s="49">
        <f>D7429/('Parc électrique'!$C$22+'Parc électrique'!$C$23)</f>
        <v>0.17656250000000001</v>
      </c>
      <c r="Q7428" s="49">
        <f t="shared" si="580"/>
        <v>0.17210266629447532</v>
      </c>
      <c r="R7428" s="49">
        <f t="shared" si="581"/>
        <v>0.22918853772518963</v>
      </c>
    </row>
    <row r="7429" spans="1:18" x14ac:dyDescent="0.3">
      <c r="A7429" s="35">
        <f t="shared" si="579"/>
        <v>44325</v>
      </c>
      <c r="B7429" s="36">
        <v>0.41666666666666669</v>
      </c>
      <c r="C7429">
        <v>8031</v>
      </c>
      <c r="D7429">
        <v>1130</v>
      </c>
      <c r="E7429" s="49">
        <f t="shared" si="582"/>
        <v>0.17210266629447532</v>
      </c>
      <c r="F7429" s="49">
        <f t="shared" si="583"/>
        <v>0.22918853772518963</v>
      </c>
      <c r="G7429">
        <v>1378</v>
      </c>
      <c r="H7429" s="51">
        <f>G7429/'Parc électrique'!$C$24</f>
        <v>0.45933333333333332</v>
      </c>
      <c r="I7429" s="14">
        <v>884</v>
      </c>
      <c r="J7429" s="14">
        <v>0</v>
      </c>
      <c r="K7429" s="14">
        <v>-483</v>
      </c>
      <c r="L7429" s="14">
        <v>320</v>
      </c>
      <c r="M7429" s="14">
        <f>C7429-SUM(D7429:L7429)</f>
        <v>4801.139375462647</v>
      </c>
      <c r="P7429" s="49">
        <f>D7430/('Parc électrique'!$C$22+'Parc électrique'!$C$23)</f>
        <v>0.15187500000000001</v>
      </c>
      <c r="Q7429" s="49">
        <f t="shared" si="580"/>
        <v>0.14803875366215044</v>
      </c>
      <c r="R7429" s="49">
        <f t="shared" si="581"/>
        <v>0.19714270678662327</v>
      </c>
    </row>
    <row r="7430" spans="1:18" x14ac:dyDescent="0.3">
      <c r="A7430" s="35">
        <f t="shared" si="579"/>
        <v>44325</v>
      </c>
      <c r="B7430" s="36">
        <v>0.45833333333333331</v>
      </c>
      <c r="C7430">
        <v>8285</v>
      </c>
      <c r="D7430">
        <v>972</v>
      </c>
      <c r="E7430" s="49">
        <f t="shared" si="582"/>
        <v>0.14803875366215044</v>
      </c>
      <c r="F7430" s="49">
        <f t="shared" si="583"/>
        <v>0.19714270678662327</v>
      </c>
      <c r="G7430">
        <v>1646</v>
      </c>
      <c r="H7430" s="51">
        <f>G7430/'Parc électrique'!$C$24</f>
        <v>0.54866666666666664</v>
      </c>
      <c r="I7430" s="14">
        <v>884</v>
      </c>
      <c r="J7430" s="14">
        <v>0</v>
      </c>
      <c r="K7430" s="14">
        <v>-338</v>
      </c>
      <c r="L7430" s="14">
        <v>319</v>
      </c>
      <c r="M7430" s="14">
        <f>C7430-SUM(D7430:L7430)</f>
        <v>4801.1061518728848</v>
      </c>
      <c r="P7430" s="49">
        <f>D7431/('Parc électrique'!$C$22+'Parc électrique'!$C$23)</f>
        <v>0.16234375000000001</v>
      </c>
      <c r="Q7430" s="49">
        <f t="shared" si="580"/>
        <v>0.15824307104421226</v>
      </c>
      <c r="R7430" s="49">
        <f t="shared" si="581"/>
        <v>0.2107317616782938</v>
      </c>
    </row>
    <row r="7431" spans="1:18" x14ac:dyDescent="0.3">
      <c r="A7431" s="35">
        <f t="shared" si="579"/>
        <v>44325</v>
      </c>
      <c r="B7431" s="36">
        <v>0.5</v>
      </c>
      <c r="C7431">
        <v>8668</v>
      </c>
      <c r="D7431">
        <v>1039</v>
      </c>
      <c r="E7431" s="49">
        <f t="shared" si="582"/>
        <v>0.15824307104421226</v>
      </c>
      <c r="F7431" s="49">
        <f t="shared" si="583"/>
        <v>0.2107317616782938</v>
      </c>
      <c r="G7431">
        <v>1842</v>
      </c>
      <c r="H7431" s="51">
        <f>G7431/'Parc électrique'!$C$24</f>
        <v>0.61399999999999999</v>
      </c>
      <c r="I7431" s="14">
        <v>884</v>
      </c>
      <c r="J7431" s="14">
        <v>0</v>
      </c>
      <c r="K7431" s="14">
        <v>0</v>
      </c>
      <c r="L7431" s="14">
        <v>314</v>
      </c>
      <c r="M7431" s="14">
        <f>C7431-SUM(D7431:L7431)</f>
        <v>4588.0170251672771</v>
      </c>
      <c r="P7431" s="49">
        <f>D7432/('Parc électrique'!$C$22+'Parc électrique'!$C$23)</f>
        <v>0.16421875</v>
      </c>
      <c r="Q7431" s="49">
        <f t="shared" si="580"/>
        <v>0.16007070997831285</v>
      </c>
      <c r="R7431" s="49">
        <f t="shared" si="581"/>
        <v>0.21316562225590641</v>
      </c>
    </row>
    <row r="7432" spans="1:18" x14ac:dyDescent="0.3">
      <c r="A7432" s="35">
        <f t="shared" si="579"/>
        <v>44325</v>
      </c>
      <c r="B7432" s="36">
        <v>0.54166666666666663</v>
      </c>
      <c r="C7432">
        <v>8301</v>
      </c>
      <c r="D7432">
        <v>1051</v>
      </c>
      <c r="E7432" s="49">
        <f t="shared" si="582"/>
        <v>0.16007070997831285</v>
      </c>
      <c r="F7432" s="49">
        <f t="shared" si="583"/>
        <v>0.21316562225590641</v>
      </c>
      <c r="G7432">
        <v>1905</v>
      </c>
      <c r="H7432" s="51">
        <f>G7432/'Parc électrique'!$C$24</f>
        <v>0.63500000000000001</v>
      </c>
      <c r="I7432" s="14">
        <v>884</v>
      </c>
      <c r="J7432" s="14">
        <v>0</v>
      </c>
      <c r="K7432" s="14">
        <v>-39</v>
      </c>
      <c r="L7432" s="14">
        <v>312</v>
      </c>
      <c r="M7432" s="14">
        <f>C7432-SUM(D7432:L7432)</f>
        <v>4186.9917636677656</v>
      </c>
      <c r="P7432" s="49">
        <f>D7433/('Parc électrique'!$C$22+'Parc électrique'!$C$23)</f>
        <v>0.17249999999999999</v>
      </c>
      <c r="Q7432" s="49">
        <f t="shared" si="580"/>
        <v>0.16814278193725726</v>
      </c>
      <c r="R7432" s="49">
        <f t="shared" si="581"/>
        <v>0.22391517314036222</v>
      </c>
    </row>
    <row r="7433" spans="1:18" x14ac:dyDescent="0.3">
      <c r="A7433" s="35">
        <f t="shared" si="579"/>
        <v>44325</v>
      </c>
      <c r="B7433" s="36">
        <v>0.58333333333333337</v>
      </c>
      <c r="C7433">
        <v>7876</v>
      </c>
      <c r="D7433">
        <v>1104</v>
      </c>
      <c r="E7433" s="49">
        <f t="shared" si="582"/>
        <v>0.16814278193725726</v>
      </c>
      <c r="F7433" s="49">
        <f t="shared" si="583"/>
        <v>0.22391517314036222</v>
      </c>
      <c r="G7433">
        <v>1970</v>
      </c>
      <c r="H7433" s="51">
        <f>G7433/'Parc électrique'!$C$24</f>
        <v>0.65666666666666662</v>
      </c>
      <c r="I7433" s="14">
        <v>884</v>
      </c>
      <c r="J7433" s="14">
        <v>0</v>
      </c>
      <c r="K7433" s="14">
        <v>-581</v>
      </c>
      <c r="L7433" s="14">
        <v>311</v>
      </c>
      <c r="M7433" s="14">
        <f>C7433-SUM(D7433:L7433)</f>
        <v>4186.9512753782556</v>
      </c>
      <c r="P7433" s="49">
        <f>D7434/('Parc électrique'!$C$22+'Parc électrique'!$C$23)</f>
        <v>0.19015625</v>
      </c>
      <c r="Q7433" s="49">
        <f t="shared" si="580"/>
        <v>0.18535304856670481</v>
      </c>
      <c r="R7433" s="49">
        <f t="shared" si="581"/>
        <v>0.24683402691288117</v>
      </c>
    </row>
    <row r="7434" spans="1:18" x14ac:dyDescent="0.3">
      <c r="A7434" s="35">
        <f t="shared" si="579"/>
        <v>44325</v>
      </c>
      <c r="B7434" s="36">
        <v>0.625</v>
      </c>
      <c r="C7434">
        <v>7505</v>
      </c>
      <c r="D7434">
        <v>1217</v>
      </c>
      <c r="E7434" s="49">
        <f t="shared" si="582"/>
        <v>0.18535304856670481</v>
      </c>
      <c r="F7434" s="49">
        <f t="shared" si="583"/>
        <v>0.24683402691288117</v>
      </c>
      <c r="G7434">
        <v>1896</v>
      </c>
      <c r="H7434" s="51">
        <f>G7434/'Parc électrique'!$C$24</f>
        <v>0.63200000000000001</v>
      </c>
      <c r="I7434" s="14">
        <v>884</v>
      </c>
      <c r="J7434" s="14">
        <v>0</v>
      </c>
      <c r="K7434" s="14">
        <v>-987</v>
      </c>
      <c r="L7434" s="14">
        <v>307</v>
      </c>
      <c r="M7434" s="14">
        <f>C7434-SUM(D7434:L7434)</f>
        <v>4186.9358129245211</v>
      </c>
      <c r="P7434" s="49">
        <f>D7435/('Parc électrique'!$C$22+'Parc électrique'!$C$23)</f>
        <v>0.2096875</v>
      </c>
      <c r="Q7434" s="49">
        <f t="shared" si="580"/>
        <v>0.20439095413025296</v>
      </c>
      <c r="R7434" s="49">
        <f t="shared" si="581"/>
        <v>0.27218674126301279</v>
      </c>
    </row>
    <row r="7435" spans="1:18" x14ac:dyDescent="0.3">
      <c r="A7435" s="35">
        <f t="shared" si="579"/>
        <v>44325</v>
      </c>
      <c r="B7435" s="36">
        <v>0.66666666666666663</v>
      </c>
      <c r="C7435">
        <v>7294</v>
      </c>
      <c r="D7435">
        <v>1342</v>
      </c>
      <c r="E7435" s="49">
        <f t="shared" si="582"/>
        <v>0.20439095413025296</v>
      </c>
      <c r="F7435" s="49">
        <f t="shared" si="583"/>
        <v>0.27218674126301279</v>
      </c>
      <c r="G7435">
        <v>1711</v>
      </c>
      <c r="H7435" s="51">
        <f>G7435/'Parc électrique'!$C$24</f>
        <v>0.57033333333333336</v>
      </c>
      <c r="I7435" s="14">
        <v>884</v>
      </c>
      <c r="J7435" s="14">
        <v>0</v>
      </c>
      <c r="K7435" s="14">
        <v>-1130</v>
      </c>
      <c r="L7435" s="14">
        <v>299</v>
      </c>
      <c r="M7435" s="14">
        <f>C7435-SUM(D7435:L7435)</f>
        <v>4186.9530889712732</v>
      </c>
      <c r="P7435" s="49">
        <f>D7436/('Parc électrique'!$C$22+'Parc électrique'!$C$23)</f>
        <v>0.23671875000000001</v>
      </c>
      <c r="Q7435" s="49">
        <f t="shared" si="580"/>
        <v>0.23073941543020363</v>
      </c>
      <c r="R7435" s="49">
        <f t="shared" si="581"/>
        <v>0.30727489792359491</v>
      </c>
    </row>
    <row r="7436" spans="1:18" x14ac:dyDescent="0.3">
      <c r="A7436" s="35">
        <f t="shared" si="579"/>
        <v>44325</v>
      </c>
      <c r="B7436" s="36">
        <v>0.70833333333333337</v>
      </c>
      <c r="C7436">
        <v>7307</v>
      </c>
      <c r="D7436">
        <v>1515</v>
      </c>
      <c r="E7436" s="49">
        <f t="shared" si="582"/>
        <v>0.23073941543020363</v>
      </c>
      <c r="F7436" s="49">
        <f t="shared" si="583"/>
        <v>0.30727489792359491</v>
      </c>
      <c r="G7436">
        <v>1341</v>
      </c>
      <c r="H7436" s="51">
        <f>G7436/'Parc électrique'!$C$24</f>
        <v>0.44700000000000001</v>
      </c>
      <c r="I7436" s="14">
        <v>884</v>
      </c>
      <c r="J7436" s="14">
        <v>0</v>
      </c>
      <c r="K7436" s="14">
        <v>-1166</v>
      </c>
      <c r="L7436" s="14">
        <v>298</v>
      </c>
      <c r="M7436" s="14">
        <f>C7436-SUM(D7436:L7436)</f>
        <v>4434.0149856866465</v>
      </c>
      <c r="P7436" s="49">
        <f>D7437/('Parc électrique'!$C$22+'Parc électrique'!$C$23)</f>
        <v>0.24249999999999999</v>
      </c>
      <c r="Q7436" s="49">
        <f t="shared" si="580"/>
        <v>0.23637463547701384</v>
      </c>
      <c r="R7436" s="49">
        <f t="shared" si="581"/>
        <v>0.31477930137123383</v>
      </c>
    </row>
    <row r="7437" spans="1:18" x14ac:dyDescent="0.3">
      <c r="A7437" s="35">
        <f t="shared" si="579"/>
        <v>44325</v>
      </c>
      <c r="B7437" s="36">
        <v>0.75</v>
      </c>
      <c r="C7437">
        <v>7697</v>
      </c>
      <c r="D7437">
        <v>1552</v>
      </c>
      <c r="E7437" s="49">
        <f t="shared" si="582"/>
        <v>0.23637463547701384</v>
      </c>
      <c r="F7437" s="49">
        <f t="shared" si="583"/>
        <v>0.31477930137123383</v>
      </c>
      <c r="G7437">
        <v>816</v>
      </c>
      <c r="H7437" s="51">
        <f>G7437/'Parc électrique'!$C$24</f>
        <v>0.27200000000000002</v>
      </c>
      <c r="I7437" s="14">
        <v>884</v>
      </c>
      <c r="J7437" s="14">
        <v>0</v>
      </c>
      <c r="K7437" s="14">
        <v>-40</v>
      </c>
      <c r="L7437" s="14">
        <v>297</v>
      </c>
      <c r="M7437" s="14">
        <f>C7437-SUM(D7437:L7437)</f>
        <v>4187.176846063152</v>
      </c>
      <c r="P7437" s="49">
        <f>D7438/('Parc électrique'!$C$22+'Parc électrique'!$C$23)</f>
        <v>0.21046875000000001</v>
      </c>
      <c r="Q7437" s="49">
        <f t="shared" si="580"/>
        <v>0.20515247035279491</v>
      </c>
      <c r="R7437" s="49">
        <f t="shared" si="581"/>
        <v>0.27320084983701809</v>
      </c>
    </row>
    <row r="7438" spans="1:18" x14ac:dyDescent="0.3">
      <c r="A7438" s="35">
        <f t="shared" si="579"/>
        <v>44325</v>
      </c>
      <c r="B7438" s="36">
        <v>0.79166666666666663</v>
      </c>
      <c r="C7438">
        <v>8179</v>
      </c>
      <c r="D7438">
        <v>1347</v>
      </c>
      <c r="E7438" s="49">
        <f t="shared" si="582"/>
        <v>0.20515247035279491</v>
      </c>
      <c r="F7438" s="49">
        <f t="shared" si="583"/>
        <v>0.27320084983701809</v>
      </c>
      <c r="G7438">
        <v>336</v>
      </c>
      <c r="H7438" s="51">
        <f>G7438/'Parc électrique'!$C$24</f>
        <v>0.112</v>
      </c>
      <c r="I7438" s="14">
        <v>884</v>
      </c>
      <c r="J7438" s="14">
        <v>0</v>
      </c>
      <c r="K7438" s="14">
        <v>516</v>
      </c>
      <c r="L7438" s="14">
        <v>294</v>
      </c>
      <c r="M7438" s="14">
        <f>C7438-SUM(D7438:L7438)</f>
        <v>4801.4096466798101</v>
      </c>
      <c r="P7438" s="49">
        <f>D7439/('Parc électrique'!$C$22+'Parc électrique'!$C$23)</f>
        <v>0.18593750000000001</v>
      </c>
      <c r="Q7438" s="49">
        <f t="shared" si="580"/>
        <v>0.18124086096497841</v>
      </c>
      <c r="R7438" s="49">
        <f t="shared" si="581"/>
        <v>0.24135784061325274</v>
      </c>
    </row>
    <row r="7439" spans="1:18" x14ac:dyDescent="0.3">
      <c r="A7439" s="35">
        <f t="shared" si="579"/>
        <v>44325</v>
      </c>
      <c r="B7439" s="36">
        <v>0.83333333333333337</v>
      </c>
      <c r="C7439">
        <v>7928</v>
      </c>
      <c r="D7439">
        <v>1190</v>
      </c>
      <c r="E7439" s="49">
        <f t="shared" si="582"/>
        <v>0.18124086096497841</v>
      </c>
      <c r="F7439" s="49">
        <f t="shared" si="583"/>
        <v>0.24135784061325274</v>
      </c>
      <c r="G7439">
        <v>52</v>
      </c>
      <c r="H7439" s="51">
        <f>G7439/'Parc électrique'!$C$24</f>
        <v>1.7333333333333333E-2</v>
      </c>
      <c r="I7439" s="14">
        <v>884</v>
      </c>
      <c r="J7439" s="14">
        <v>0</v>
      </c>
      <c r="K7439" s="14">
        <v>712</v>
      </c>
      <c r="L7439" s="14">
        <v>288</v>
      </c>
      <c r="M7439" s="14">
        <f>C7439-SUM(D7439:L7439)</f>
        <v>4801.5600679650888</v>
      </c>
      <c r="P7439" s="49">
        <f>D7440/('Parc électrique'!$C$22+'Parc électrique'!$C$23)</f>
        <v>0.15843750000000001</v>
      </c>
      <c r="Q7439" s="49">
        <f t="shared" si="580"/>
        <v>0.15443548993150263</v>
      </c>
      <c r="R7439" s="49">
        <f t="shared" si="581"/>
        <v>0.20566121880826749</v>
      </c>
    </row>
    <row r="7440" spans="1:18" x14ac:dyDescent="0.3">
      <c r="A7440" s="35">
        <f t="shared" si="579"/>
        <v>44325</v>
      </c>
      <c r="B7440" s="36">
        <v>0.875</v>
      </c>
      <c r="C7440">
        <v>7936</v>
      </c>
      <c r="D7440">
        <v>1014</v>
      </c>
      <c r="E7440" s="49">
        <f t="shared" si="582"/>
        <v>0.15443548993150263</v>
      </c>
      <c r="F7440" s="49">
        <f t="shared" si="583"/>
        <v>0.20566121880826749</v>
      </c>
      <c r="G7440">
        <v>2</v>
      </c>
      <c r="H7440" s="51">
        <f>G7440/'Parc électrique'!$C$24</f>
        <v>6.6666666666666664E-4</v>
      </c>
      <c r="I7440" s="14">
        <v>884</v>
      </c>
      <c r="J7440" s="14">
        <v>0</v>
      </c>
      <c r="K7440" s="14">
        <v>948</v>
      </c>
      <c r="L7440" s="14">
        <v>286</v>
      </c>
      <c r="M7440" s="14">
        <f>C7440-SUM(D7440:L7440)</f>
        <v>4801.6392366245937</v>
      </c>
      <c r="P7440" s="49">
        <f>D7441/('Parc électrique'!$C$22+'Parc électrique'!$C$23)</f>
        <v>0.15</v>
      </c>
      <c r="Q7440" s="49">
        <f t="shared" si="580"/>
        <v>0.14621111472804979</v>
      </c>
      <c r="R7440" s="49">
        <f t="shared" si="581"/>
        <v>0.19470884620901061</v>
      </c>
    </row>
    <row r="7441" spans="1:18" x14ac:dyDescent="0.3">
      <c r="A7441" s="35">
        <f t="shared" si="579"/>
        <v>44325</v>
      </c>
      <c r="B7441" s="36">
        <v>0.91666666666666663</v>
      </c>
      <c r="C7441">
        <v>8330</v>
      </c>
      <c r="D7441">
        <v>960</v>
      </c>
      <c r="E7441" s="49">
        <f t="shared" si="582"/>
        <v>0.14621111472804979</v>
      </c>
      <c r="F7441" s="49">
        <f t="shared" si="583"/>
        <v>0.19470884620901061</v>
      </c>
      <c r="G7441">
        <v>0</v>
      </c>
      <c r="H7441" s="51">
        <f>G7441/'Parc électrique'!$C$24</f>
        <v>0</v>
      </c>
      <c r="I7441" s="14">
        <v>884</v>
      </c>
      <c r="J7441" s="14">
        <v>198</v>
      </c>
      <c r="K7441" s="14">
        <v>1200</v>
      </c>
      <c r="L7441" s="14">
        <v>286</v>
      </c>
      <c r="M7441" s="14">
        <f>C7441-SUM(D7441:L7441)</f>
        <v>4801.6590800390632</v>
      </c>
      <c r="P7441" s="49">
        <f>D7442/('Parc électrique'!$C$22+'Parc électrique'!$C$23)</f>
        <v>0.15312500000000001</v>
      </c>
      <c r="Q7441" s="49">
        <f t="shared" si="580"/>
        <v>0.14925717961821752</v>
      </c>
      <c r="R7441" s="49">
        <f t="shared" si="581"/>
        <v>0.1987652805050317</v>
      </c>
    </row>
    <row r="7442" spans="1:18" x14ac:dyDescent="0.3">
      <c r="A7442" s="35">
        <f t="shared" si="579"/>
        <v>44325</v>
      </c>
      <c r="B7442" s="36">
        <v>0.95833333333333337</v>
      </c>
      <c r="C7442">
        <v>8616</v>
      </c>
      <c r="D7442">
        <v>980</v>
      </c>
      <c r="E7442" s="49">
        <f t="shared" si="582"/>
        <v>0.14925717961821752</v>
      </c>
      <c r="F7442" s="49">
        <f t="shared" si="583"/>
        <v>0.1987652805050317</v>
      </c>
      <c r="G7442">
        <v>0</v>
      </c>
      <c r="H7442" s="51">
        <f>G7442/'Parc électrique'!$C$24</f>
        <v>0</v>
      </c>
      <c r="I7442" s="14">
        <v>884</v>
      </c>
      <c r="J7442" s="14">
        <v>480</v>
      </c>
      <c r="K7442" s="14">
        <v>1200</v>
      </c>
      <c r="L7442" s="14">
        <v>270</v>
      </c>
      <c r="M7442" s="14">
        <f>C7442-SUM(D7442:L7442)</f>
        <v>4801.6519775398765</v>
      </c>
      <c r="P7442" s="49">
        <f>D7443/('Parc électrique'!$C$22+'Parc électrique'!$C$23)</f>
        <v>0.15359375</v>
      </c>
      <c r="Q7442" s="49">
        <f t="shared" si="580"/>
        <v>0.14971408935174269</v>
      </c>
      <c r="R7442" s="49">
        <f t="shared" si="581"/>
        <v>0.19937374564943486</v>
      </c>
    </row>
    <row r="7443" spans="1:18" x14ac:dyDescent="0.3">
      <c r="A7443" s="35">
        <f t="shared" si="579"/>
        <v>44326</v>
      </c>
      <c r="B7443" s="36">
        <v>0</v>
      </c>
      <c r="C7443">
        <v>8644</v>
      </c>
      <c r="D7443">
        <v>983</v>
      </c>
      <c r="E7443" s="49">
        <f t="shared" si="582"/>
        <v>0.14971408935174269</v>
      </c>
      <c r="F7443" s="49">
        <f t="shared" si="583"/>
        <v>0.19937374564943486</v>
      </c>
      <c r="G7443">
        <v>0</v>
      </c>
      <c r="H7443" s="51">
        <f>G7443/'Parc électrique'!$C$24</f>
        <v>0</v>
      </c>
      <c r="I7443" s="14">
        <v>884</v>
      </c>
      <c r="J7443" s="14">
        <v>995</v>
      </c>
      <c r="K7443" s="14">
        <v>719</v>
      </c>
      <c r="L7443" s="14">
        <v>261</v>
      </c>
      <c r="M7443" s="14">
        <f>C7443-SUM(D7443:L7443)</f>
        <v>4801.6509121649988</v>
      </c>
      <c r="P7443" s="49">
        <f>D7444/('Parc électrique'!$C$22+'Parc électrique'!$C$23)</f>
        <v>0.17765624999999999</v>
      </c>
      <c r="Q7443" s="49">
        <f t="shared" si="580"/>
        <v>0.173168789006034</v>
      </c>
      <c r="R7443" s="49">
        <f t="shared" si="581"/>
        <v>0.23060828972879696</v>
      </c>
    </row>
    <row r="7444" spans="1:18" x14ac:dyDescent="0.3">
      <c r="A7444" s="35">
        <f t="shared" si="579"/>
        <v>44326</v>
      </c>
      <c r="B7444" s="36">
        <v>4.1666666666666664E-2</v>
      </c>
      <c r="C7444">
        <v>8239</v>
      </c>
      <c r="D7444">
        <v>1137</v>
      </c>
      <c r="E7444" s="49">
        <f t="shared" si="582"/>
        <v>0.173168789006034</v>
      </c>
      <c r="F7444" s="49">
        <f t="shared" si="583"/>
        <v>0.23060828972879696</v>
      </c>
      <c r="G7444">
        <v>0</v>
      </c>
      <c r="H7444" s="51">
        <f>G7444/'Parc électrique'!$C$24</f>
        <v>0</v>
      </c>
      <c r="I7444" s="14">
        <v>884</v>
      </c>
      <c r="J7444" s="14">
        <v>1159</v>
      </c>
      <c r="K7444" s="14">
        <v>0</v>
      </c>
      <c r="L7444" s="14">
        <v>257</v>
      </c>
      <c r="M7444" s="14">
        <f>C7444-SUM(D7444:L7444)</f>
        <v>4801.5962229212655</v>
      </c>
      <c r="P7444" s="49">
        <f>D7445/('Parc électrique'!$C$22+'Parc électrique'!$C$23)</f>
        <v>0.14984375</v>
      </c>
      <c r="Q7444" s="49">
        <f t="shared" si="580"/>
        <v>0.14605881148354144</v>
      </c>
      <c r="R7444" s="49">
        <f t="shared" si="581"/>
        <v>0.19450602449420956</v>
      </c>
    </row>
    <row r="7445" spans="1:18" x14ac:dyDescent="0.3">
      <c r="A7445" s="35">
        <f t="shared" si="579"/>
        <v>44326</v>
      </c>
      <c r="B7445" s="36">
        <v>8.3333333333333329E-2</v>
      </c>
      <c r="C7445">
        <v>7932</v>
      </c>
      <c r="D7445">
        <v>959</v>
      </c>
      <c r="E7445" s="49">
        <f t="shared" si="582"/>
        <v>0.14605881148354144</v>
      </c>
      <c r="F7445" s="49">
        <f t="shared" si="583"/>
        <v>0.19450602449420956</v>
      </c>
      <c r="G7445">
        <v>0</v>
      </c>
      <c r="H7445" s="51">
        <f>G7445/'Parc électrique'!$C$24</f>
        <v>0</v>
      </c>
      <c r="I7445" s="14">
        <v>884</v>
      </c>
      <c r="J7445" s="14">
        <v>1030</v>
      </c>
      <c r="K7445" s="14">
        <v>0</v>
      </c>
      <c r="L7445" s="14">
        <v>257</v>
      </c>
      <c r="M7445" s="14">
        <f>C7445-SUM(D7445:L7445)</f>
        <v>4801.6594351640224</v>
      </c>
      <c r="P7445" s="49">
        <f>D7446/('Parc électrique'!$C$22+'Parc électrique'!$C$23)</f>
        <v>0.1534375</v>
      </c>
      <c r="Q7445" s="49">
        <f t="shared" si="580"/>
        <v>0.14956178610723431</v>
      </c>
      <c r="R7445" s="49">
        <f t="shared" si="581"/>
        <v>0.19917092393463381</v>
      </c>
    </row>
    <row r="7446" spans="1:18" x14ac:dyDescent="0.3">
      <c r="A7446" s="35">
        <f t="shared" si="579"/>
        <v>44326</v>
      </c>
      <c r="B7446" s="36">
        <v>0.125</v>
      </c>
      <c r="C7446">
        <v>7536</v>
      </c>
      <c r="D7446">
        <v>982</v>
      </c>
      <c r="E7446" s="49">
        <f t="shared" si="582"/>
        <v>0.14956178610723431</v>
      </c>
      <c r="F7446" s="49">
        <f t="shared" si="583"/>
        <v>0.19917092393463381</v>
      </c>
      <c r="G7446">
        <v>0</v>
      </c>
      <c r="H7446" s="51">
        <f>G7446/'Parc électrique'!$C$24</f>
        <v>0</v>
      </c>
      <c r="I7446" s="14">
        <v>884</v>
      </c>
      <c r="J7446" s="14">
        <v>608</v>
      </c>
      <c r="K7446" s="14">
        <v>0</v>
      </c>
      <c r="L7446" s="14">
        <v>260</v>
      </c>
      <c r="M7446" s="14">
        <f>C7446-SUM(D7446:L7446)</f>
        <v>4801.651267289958</v>
      </c>
      <c r="P7446" s="49">
        <f>D7447/('Parc électrique'!$C$22+'Parc électrique'!$C$23)</f>
        <v>0.15796874999999999</v>
      </c>
      <c r="Q7446" s="49">
        <f t="shared" si="580"/>
        <v>0.15397858019797744</v>
      </c>
      <c r="R7446" s="49">
        <f t="shared" si="581"/>
        <v>0.2050527536638643</v>
      </c>
    </row>
    <row r="7447" spans="1:18" x14ac:dyDescent="0.3">
      <c r="A7447" s="35">
        <f t="shared" si="579"/>
        <v>44326</v>
      </c>
      <c r="B7447" s="36">
        <v>0.16666666666666666</v>
      </c>
      <c r="C7447">
        <v>7439</v>
      </c>
      <c r="D7447">
        <v>1011</v>
      </c>
      <c r="E7447" s="49">
        <f t="shared" si="582"/>
        <v>0.15397858019797744</v>
      </c>
      <c r="F7447" s="49">
        <f t="shared" si="583"/>
        <v>0.2050527536638643</v>
      </c>
      <c r="G7447">
        <v>0</v>
      </c>
      <c r="H7447" s="51">
        <f>G7447/'Parc électrique'!$C$24</f>
        <v>0</v>
      </c>
      <c r="I7447" s="14">
        <v>884</v>
      </c>
      <c r="J7447" s="14">
        <v>0</v>
      </c>
      <c r="K7447" s="14">
        <v>479</v>
      </c>
      <c r="L7447" s="14">
        <v>263</v>
      </c>
      <c r="M7447" s="14">
        <f>C7447-SUM(D7447:L7447)</f>
        <v>4801.6409686661382</v>
      </c>
      <c r="P7447" s="49">
        <f>D7448/('Parc électrique'!$C$22+'Parc électrique'!$C$23)</f>
        <v>0.16046874999999999</v>
      </c>
      <c r="Q7447" s="49">
        <f t="shared" si="580"/>
        <v>0.15641543211011161</v>
      </c>
      <c r="R7447" s="49">
        <f t="shared" si="581"/>
        <v>0.20829790110068114</v>
      </c>
    </row>
    <row r="7448" spans="1:18" x14ac:dyDescent="0.3">
      <c r="A7448" s="35">
        <f t="shared" si="579"/>
        <v>44326</v>
      </c>
      <c r="B7448" s="36">
        <v>0.20833333333333334</v>
      </c>
      <c r="C7448">
        <v>7703</v>
      </c>
      <c r="D7448">
        <v>1027</v>
      </c>
      <c r="E7448" s="49">
        <f t="shared" si="582"/>
        <v>0.15641543211011161</v>
      </c>
      <c r="F7448" s="49">
        <f t="shared" si="583"/>
        <v>0.20829790110068114</v>
      </c>
      <c r="G7448">
        <v>0</v>
      </c>
      <c r="H7448" s="51">
        <f>G7448/'Parc électrique'!$C$24</f>
        <v>0</v>
      </c>
      <c r="I7448" s="14">
        <v>884</v>
      </c>
      <c r="J7448" s="14">
        <v>710</v>
      </c>
      <c r="K7448" s="14">
        <v>0</v>
      </c>
      <c r="L7448" s="14">
        <v>280</v>
      </c>
      <c r="M7448" s="14">
        <f>C7448-SUM(D7448:L7448)</f>
        <v>4801.6352866667894</v>
      </c>
      <c r="P7448" s="49">
        <f>D7449/('Parc électrique'!$C$22+'Parc électrique'!$C$23)</f>
        <v>0.14734375</v>
      </c>
      <c r="Q7448" s="49">
        <f t="shared" si="580"/>
        <v>0.14362195957140728</v>
      </c>
      <c r="R7448" s="49">
        <f t="shared" si="581"/>
        <v>0.19126087705739273</v>
      </c>
    </row>
    <row r="7449" spans="1:18" x14ac:dyDescent="0.3">
      <c r="A7449" s="35">
        <f t="shared" si="579"/>
        <v>44326</v>
      </c>
      <c r="B7449" s="36">
        <v>0.25</v>
      </c>
      <c r="C7449">
        <v>8093</v>
      </c>
      <c r="D7449">
        <v>943</v>
      </c>
      <c r="E7449" s="49">
        <f t="shared" si="582"/>
        <v>0.14362195957140728</v>
      </c>
      <c r="F7449" s="49">
        <f t="shared" si="583"/>
        <v>0.19126087705739273</v>
      </c>
      <c r="G7449">
        <v>16</v>
      </c>
      <c r="H7449" s="51">
        <f>G7449/'Parc électrique'!$C$24</f>
        <v>5.3333333333333332E-3</v>
      </c>
      <c r="I7449" s="14">
        <v>884</v>
      </c>
      <c r="J7449" s="14">
        <v>1131</v>
      </c>
      <c r="K7449" s="14">
        <v>0</v>
      </c>
      <c r="L7449" s="14">
        <v>317</v>
      </c>
      <c r="M7449" s="14">
        <f>C7449-SUM(D7449:L7449)</f>
        <v>4801.6597838300377</v>
      </c>
      <c r="P7449" s="49">
        <f>D7450/('Parc électrique'!$C$22+'Parc électrique'!$C$23)</f>
        <v>0.14890624999999999</v>
      </c>
      <c r="Q7449" s="49">
        <f t="shared" si="580"/>
        <v>0.14514499201649111</v>
      </c>
      <c r="R7449" s="49">
        <f t="shared" si="581"/>
        <v>0.19328909420540324</v>
      </c>
    </row>
    <row r="7450" spans="1:18" x14ac:dyDescent="0.3">
      <c r="A7450" s="35">
        <f t="shared" si="579"/>
        <v>44326</v>
      </c>
      <c r="B7450" s="36">
        <v>0.29166666666666669</v>
      </c>
      <c r="C7450">
        <v>8593</v>
      </c>
      <c r="D7450">
        <v>953</v>
      </c>
      <c r="E7450" s="49">
        <f t="shared" si="582"/>
        <v>0.14514499201649111</v>
      </c>
      <c r="F7450" s="49">
        <f t="shared" si="583"/>
        <v>0.19328909420540324</v>
      </c>
      <c r="G7450">
        <v>178</v>
      </c>
      <c r="H7450" s="51">
        <f>G7450/'Parc électrique'!$C$24</f>
        <v>5.9333333333333335E-2</v>
      </c>
      <c r="I7450" s="14">
        <v>884</v>
      </c>
      <c r="J7450" s="14">
        <v>1441</v>
      </c>
      <c r="K7450" s="14">
        <v>0</v>
      </c>
      <c r="L7450" s="14">
        <v>335</v>
      </c>
      <c r="M7450" s="14">
        <f>C7450-SUM(D7450:L7450)</f>
        <v>4801.6022325804443</v>
      </c>
      <c r="P7450" s="49">
        <f>D7451/('Parc électrique'!$C$22+'Parc électrique'!$C$23)</f>
        <v>0.17234374999999999</v>
      </c>
      <c r="Q7450" s="49">
        <f t="shared" si="580"/>
        <v>0.16799047869274891</v>
      </c>
      <c r="R7450" s="49">
        <f t="shared" si="581"/>
        <v>0.22371235142556117</v>
      </c>
    </row>
    <row r="7451" spans="1:18" x14ac:dyDescent="0.3">
      <c r="A7451" s="35">
        <f t="shared" si="579"/>
        <v>44326</v>
      </c>
      <c r="B7451" s="36">
        <v>0.33333333333333331</v>
      </c>
      <c r="C7451">
        <v>9072</v>
      </c>
      <c r="D7451">
        <v>1103</v>
      </c>
      <c r="E7451" s="49">
        <f t="shared" si="582"/>
        <v>0.16799047869274891</v>
      </c>
      <c r="F7451" s="49">
        <f t="shared" si="583"/>
        <v>0.22371235142556117</v>
      </c>
      <c r="G7451">
        <v>641</v>
      </c>
      <c r="H7451" s="51">
        <f>G7451/'Parc électrique'!$C$24</f>
        <v>0.21366666666666667</v>
      </c>
      <c r="I7451" s="14">
        <v>884</v>
      </c>
      <c r="J7451" s="14">
        <v>105</v>
      </c>
      <c r="K7451" s="14">
        <v>1200</v>
      </c>
      <c r="L7451" s="14">
        <v>337</v>
      </c>
      <c r="M7451" s="14">
        <f>C7451-SUM(D7451:L7451)</f>
        <v>4801.394630503215</v>
      </c>
      <c r="P7451" s="49">
        <f>D7452/('Parc électrique'!$C$22+'Parc électrique'!$C$23)</f>
        <v>0.19734375000000001</v>
      </c>
      <c r="Q7451" s="49">
        <f t="shared" si="580"/>
        <v>0.19235899781409055</v>
      </c>
      <c r="R7451" s="49">
        <f t="shared" si="581"/>
        <v>0.25616382579372965</v>
      </c>
    </row>
    <row r="7452" spans="1:18" x14ac:dyDescent="0.3">
      <c r="A7452" s="35">
        <f t="shared" ref="A7452:A7515" si="584">A7428+1</f>
        <v>44326</v>
      </c>
      <c r="B7452" s="36">
        <v>0.375</v>
      </c>
      <c r="C7452">
        <v>9392</v>
      </c>
      <c r="D7452">
        <v>1263</v>
      </c>
      <c r="E7452" s="49">
        <f t="shared" si="582"/>
        <v>0.19235899781409055</v>
      </c>
      <c r="F7452" s="49">
        <f t="shared" si="583"/>
        <v>0.25616382579372965</v>
      </c>
      <c r="G7452">
        <v>1262</v>
      </c>
      <c r="H7452" s="51">
        <f>G7452/'Parc électrique'!$C$24</f>
        <v>0.42066666666666669</v>
      </c>
      <c r="I7452" s="14">
        <v>884</v>
      </c>
      <c r="J7452" s="14">
        <v>848</v>
      </c>
      <c r="K7452" s="14">
        <v>0</v>
      </c>
      <c r="L7452" s="14">
        <v>333</v>
      </c>
      <c r="M7452" s="14">
        <f>C7452-SUM(D7452:L7452)</f>
        <v>4801.1308105097251</v>
      </c>
      <c r="P7452" s="49">
        <f>D7453/('Parc électrique'!$C$22+'Parc électrique'!$C$23)</f>
        <v>0.19453124999999999</v>
      </c>
      <c r="Q7452" s="49">
        <f t="shared" si="580"/>
        <v>0.1896175394129396</v>
      </c>
      <c r="R7452" s="49">
        <f t="shared" si="581"/>
        <v>0.25251303492731064</v>
      </c>
    </row>
    <row r="7453" spans="1:18" x14ac:dyDescent="0.3">
      <c r="A7453" s="35">
        <f t="shared" si="584"/>
        <v>44326</v>
      </c>
      <c r="B7453" s="36">
        <v>0.41666666666666669</v>
      </c>
      <c r="C7453">
        <v>9449</v>
      </c>
      <c r="D7453">
        <v>1245</v>
      </c>
      <c r="E7453" s="49">
        <f t="shared" si="582"/>
        <v>0.1896175394129396</v>
      </c>
      <c r="F7453" s="49">
        <f t="shared" si="583"/>
        <v>0.25251303492731064</v>
      </c>
      <c r="G7453">
        <v>1702</v>
      </c>
      <c r="H7453" s="51">
        <f>G7453/'Parc électrique'!$C$24</f>
        <v>0.56733333333333336</v>
      </c>
      <c r="I7453" s="14">
        <v>884</v>
      </c>
      <c r="J7453" s="14">
        <v>0</v>
      </c>
      <c r="K7453" s="14">
        <v>482</v>
      </c>
      <c r="L7453" s="14">
        <v>334</v>
      </c>
      <c r="M7453" s="14">
        <f>C7453-SUM(D7453:L7453)</f>
        <v>4800.9905360923267</v>
      </c>
      <c r="P7453" s="49">
        <f>D7454/('Parc électrique'!$C$22+'Parc électrique'!$C$23)</f>
        <v>0.22</v>
      </c>
      <c r="Q7453" s="49">
        <f t="shared" si="580"/>
        <v>0.2144429682678064</v>
      </c>
      <c r="R7453" s="49">
        <f t="shared" si="581"/>
        <v>0.28557297443988228</v>
      </c>
    </row>
    <row r="7454" spans="1:18" x14ac:dyDescent="0.3">
      <c r="A7454" s="35">
        <f t="shared" si="584"/>
        <v>44326</v>
      </c>
      <c r="B7454" s="36">
        <v>0.45833333333333331</v>
      </c>
      <c r="C7454">
        <v>9528</v>
      </c>
      <c r="D7454">
        <v>1408</v>
      </c>
      <c r="E7454" s="49">
        <f t="shared" si="582"/>
        <v>0.2144429682678064</v>
      </c>
      <c r="F7454" s="49">
        <f t="shared" si="583"/>
        <v>0.28557297443988228</v>
      </c>
      <c r="G7454">
        <v>2022</v>
      </c>
      <c r="H7454" s="51">
        <f>G7454/'Parc électrique'!$C$24</f>
        <v>0.67400000000000004</v>
      </c>
      <c r="I7454" s="14">
        <v>884</v>
      </c>
      <c r="J7454" s="14">
        <v>0</v>
      </c>
      <c r="K7454" s="14">
        <v>79</v>
      </c>
      <c r="L7454" s="14">
        <v>333</v>
      </c>
      <c r="M7454" s="14">
        <f>C7454-SUM(D7454:L7454)</f>
        <v>4800.8259840572919</v>
      </c>
      <c r="P7454" s="49">
        <f>D7455/('Parc électrique'!$C$22+'Parc électrique'!$C$23)</f>
        <v>0.22</v>
      </c>
      <c r="Q7454" s="49">
        <f t="shared" si="580"/>
        <v>0.2144429682678064</v>
      </c>
      <c r="R7454" s="49">
        <f t="shared" si="581"/>
        <v>0.28557297443988228</v>
      </c>
    </row>
    <row r="7455" spans="1:18" x14ac:dyDescent="0.3">
      <c r="A7455" s="35">
        <f t="shared" si="584"/>
        <v>44326</v>
      </c>
      <c r="B7455" s="36">
        <v>0.5</v>
      </c>
      <c r="C7455">
        <v>9734</v>
      </c>
      <c r="D7455">
        <v>1408</v>
      </c>
      <c r="E7455" s="49">
        <f t="shared" si="582"/>
        <v>0.2144429682678064</v>
      </c>
      <c r="F7455" s="49">
        <f t="shared" si="583"/>
        <v>0.28557297443988228</v>
      </c>
      <c r="G7455">
        <v>2109</v>
      </c>
      <c r="H7455" s="51">
        <f>G7455/'Parc électrique'!$C$24</f>
        <v>0.70299999999999996</v>
      </c>
      <c r="I7455" s="14">
        <v>884</v>
      </c>
      <c r="J7455" s="14">
        <v>204</v>
      </c>
      <c r="K7455" s="14">
        <v>0</v>
      </c>
      <c r="L7455" s="14">
        <v>327</v>
      </c>
      <c r="M7455" s="14">
        <f>C7455-SUM(D7455:L7455)</f>
        <v>4800.7969840572923</v>
      </c>
      <c r="P7455" s="49">
        <f>D7456/('Parc électrique'!$C$22+'Parc électrique'!$C$23)</f>
        <v>0.24937500000000001</v>
      </c>
      <c r="Q7455" s="49">
        <f t="shared" si="580"/>
        <v>0.24307597823538285</v>
      </c>
      <c r="R7455" s="49">
        <f t="shared" si="581"/>
        <v>0.3237034568224802</v>
      </c>
    </row>
    <row r="7456" spans="1:18" x14ac:dyDescent="0.3">
      <c r="A7456" s="35">
        <f t="shared" si="584"/>
        <v>44326</v>
      </c>
      <c r="B7456" s="36">
        <v>0.54166666666666663</v>
      </c>
      <c r="C7456">
        <v>9426</v>
      </c>
      <c r="D7456">
        <v>1596</v>
      </c>
      <c r="E7456" s="49">
        <f t="shared" si="582"/>
        <v>0.24307597823538285</v>
      </c>
      <c r="F7456" s="49">
        <f t="shared" si="583"/>
        <v>0.3237034568224802</v>
      </c>
      <c r="G7456">
        <v>2180</v>
      </c>
      <c r="H7456" s="51">
        <f>G7456/'Parc électrique'!$C$24</f>
        <v>0.72666666666666668</v>
      </c>
      <c r="I7456" s="14">
        <v>884</v>
      </c>
      <c r="J7456" s="14">
        <v>0</v>
      </c>
      <c r="K7456" s="14">
        <v>-359</v>
      </c>
      <c r="L7456" s="14">
        <v>323</v>
      </c>
      <c r="M7456" s="14">
        <f>C7456-SUM(D7456:L7456)</f>
        <v>4800.7065538982761</v>
      </c>
      <c r="P7456" s="49">
        <f>D7457/('Parc électrique'!$C$22+'Parc électrique'!$C$23)</f>
        <v>0.26140625000000001</v>
      </c>
      <c r="Q7456" s="49">
        <f t="shared" si="580"/>
        <v>0.25480332806252848</v>
      </c>
      <c r="R7456" s="49">
        <f t="shared" si="581"/>
        <v>0.33932072886216125</v>
      </c>
    </row>
    <row r="7457" spans="1:18" x14ac:dyDescent="0.3">
      <c r="A7457" s="35">
        <f t="shared" si="584"/>
        <v>44326</v>
      </c>
      <c r="B7457" s="36">
        <v>0.58333333333333337</v>
      </c>
      <c r="C7457">
        <v>9126</v>
      </c>
      <c r="D7457">
        <v>1673</v>
      </c>
      <c r="E7457" s="49">
        <f t="shared" si="582"/>
        <v>0.25480332806252848</v>
      </c>
      <c r="F7457" s="49">
        <f t="shared" si="583"/>
        <v>0.33932072886216125</v>
      </c>
      <c r="G7457">
        <v>2084</v>
      </c>
      <c r="H7457" s="51">
        <f>G7457/'Parc électrique'!$C$24</f>
        <v>0.69466666666666665</v>
      </c>
      <c r="I7457" s="14">
        <v>884</v>
      </c>
      <c r="J7457" s="14">
        <v>0</v>
      </c>
      <c r="K7457" s="14">
        <v>-641</v>
      </c>
      <c r="L7457" s="14">
        <v>324</v>
      </c>
      <c r="M7457" s="14">
        <f>C7457-SUM(D7457:L7457)</f>
        <v>4800.7112092764091</v>
      </c>
      <c r="P7457" s="49">
        <f>D7458/('Parc électrique'!$C$22+'Parc électrique'!$C$23)</f>
        <v>0.3021875</v>
      </c>
      <c r="Q7457" s="49">
        <f t="shared" si="580"/>
        <v>0.29455447487921704</v>
      </c>
      <c r="R7457" s="49">
        <f t="shared" si="581"/>
        <v>0.39225719642523604</v>
      </c>
    </row>
    <row r="7458" spans="1:18" x14ac:dyDescent="0.3">
      <c r="A7458" s="35">
        <f t="shared" si="584"/>
        <v>44326</v>
      </c>
      <c r="B7458" s="36">
        <v>0.625</v>
      </c>
      <c r="C7458">
        <v>8754</v>
      </c>
      <c r="D7458">
        <v>1934</v>
      </c>
      <c r="E7458" s="49">
        <f t="shared" si="582"/>
        <v>0.29455447487921704</v>
      </c>
      <c r="F7458" s="49">
        <f t="shared" si="583"/>
        <v>0.39225719642523604</v>
      </c>
      <c r="G7458">
        <v>1927</v>
      </c>
      <c r="H7458" s="51">
        <f>G7458/'Parc électrique'!$C$24</f>
        <v>0.64233333333333331</v>
      </c>
      <c r="I7458" s="14">
        <v>884</v>
      </c>
      <c r="J7458" s="14">
        <v>0</v>
      </c>
      <c r="K7458" s="14">
        <v>-1117</v>
      </c>
      <c r="L7458" s="14">
        <v>324</v>
      </c>
      <c r="M7458" s="14">
        <f>C7458-SUM(D7458:L7458)</f>
        <v>4800.6708549953619</v>
      </c>
      <c r="P7458" s="49">
        <f>D7459/('Parc électrique'!$C$22+'Parc électrique'!$C$23)</f>
        <v>0.3334375</v>
      </c>
      <c r="Q7458" s="49">
        <f t="shared" si="580"/>
        <v>0.32501512378089409</v>
      </c>
      <c r="R7458" s="49">
        <f t="shared" si="581"/>
        <v>0.43282153938544654</v>
      </c>
    </row>
    <row r="7459" spans="1:18" x14ac:dyDescent="0.3">
      <c r="A7459" s="35">
        <f t="shared" si="584"/>
        <v>44326</v>
      </c>
      <c r="B7459" s="36">
        <v>0.66666666666666663</v>
      </c>
      <c r="C7459">
        <v>8552</v>
      </c>
      <c r="D7459">
        <v>2134</v>
      </c>
      <c r="E7459" s="49">
        <f t="shared" si="582"/>
        <v>0.32501512378089409</v>
      </c>
      <c r="F7459" s="49">
        <f t="shared" si="583"/>
        <v>0.43282153938544654</v>
      </c>
      <c r="G7459">
        <v>1690</v>
      </c>
      <c r="H7459" s="51">
        <f>G7459/'Parc électrique'!$C$24</f>
        <v>0.56333333333333335</v>
      </c>
      <c r="I7459" s="14">
        <v>884</v>
      </c>
      <c r="J7459" s="14">
        <v>0</v>
      </c>
      <c r="K7459" s="14">
        <v>-1200</v>
      </c>
      <c r="L7459" s="14">
        <v>322</v>
      </c>
      <c r="M7459" s="14">
        <f>C7459-SUM(D7459:L7459)</f>
        <v>4720.6788300035005</v>
      </c>
      <c r="P7459" s="49">
        <f>D7460/('Parc électrique'!$C$22+'Parc électrique'!$C$23)</f>
        <v>0.33296874999999998</v>
      </c>
      <c r="Q7459" s="49">
        <f t="shared" si="580"/>
        <v>0.3245582140473689</v>
      </c>
      <c r="R7459" s="49">
        <f t="shared" si="581"/>
        <v>0.43221307424104338</v>
      </c>
    </row>
    <row r="7460" spans="1:18" x14ac:dyDescent="0.3">
      <c r="A7460" s="35">
        <f t="shared" si="584"/>
        <v>44326</v>
      </c>
      <c r="B7460" s="36">
        <v>0.70833333333333337</v>
      </c>
      <c r="C7460">
        <v>8560</v>
      </c>
      <c r="D7460">
        <v>2131</v>
      </c>
      <c r="E7460" s="49">
        <f t="shared" si="582"/>
        <v>0.3245582140473689</v>
      </c>
      <c r="F7460" s="49">
        <f t="shared" si="583"/>
        <v>0.43221307424104338</v>
      </c>
      <c r="G7460">
        <v>1282</v>
      </c>
      <c r="H7460" s="51">
        <f>G7460/'Parc électrique'!$C$24</f>
        <v>0.42733333333333334</v>
      </c>
      <c r="I7460" s="14">
        <v>884</v>
      </c>
      <c r="J7460" s="14">
        <v>0</v>
      </c>
      <c r="K7460" s="14">
        <v>-860</v>
      </c>
      <c r="L7460" s="14">
        <v>321</v>
      </c>
      <c r="M7460" s="14">
        <f>C7460-SUM(D7460:L7460)</f>
        <v>4800.8158953783777</v>
      </c>
      <c r="P7460" s="49">
        <f>D7461/('Parc électrique'!$C$22+'Parc électrique'!$C$23)</f>
        <v>0.25953124999999999</v>
      </c>
      <c r="Q7460" s="49">
        <f t="shared" si="580"/>
        <v>0.25297568912842788</v>
      </c>
      <c r="R7460" s="49">
        <f t="shared" si="581"/>
        <v>0.33688686828454861</v>
      </c>
    </row>
    <row r="7461" spans="1:18" x14ac:dyDescent="0.3">
      <c r="A7461" s="35">
        <f t="shared" si="584"/>
        <v>44326</v>
      </c>
      <c r="B7461" s="36">
        <v>0.75</v>
      </c>
      <c r="C7461">
        <v>8856</v>
      </c>
      <c r="D7461">
        <v>1661</v>
      </c>
      <c r="E7461" s="49">
        <f t="shared" si="582"/>
        <v>0.25297568912842788</v>
      </c>
      <c r="F7461" s="49">
        <f t="shared" si="583"/>
        <v>0.33688686828454861</v>
      </c>
      <c r="G7461">
        <v>805</v>
      </c>
      <c r="H7461" s="51">
        <f>G7461/'Parc électrique'!$C$24</f>
        <v>0.26833333333333331</v>
      </c>
      <c r="I7461" s="14">
        <v>884</v>
      </c>
      <c r="J7461" s="14">
        <v>0</v>
      </c>
      <c r="K7461" s="14">
        <v>385</v>
      </c>
      <c r="L7461" s="14">
        <v>319</v>
      </c>
      <c r="M7461" s="14">
        <f>C7461-SUM(D7461:L7461)</f>
        <v>4801.1418041092538</v>
      </c>
      <c r="P7461" s="49">
        <f>D7462/('Parc électrique'!$C$22+'Parc électrique'!$C$23)</f>
        <v>0.22843749999999999</v>
      </c>
      <c r="Q7461" s="49">
        <f t="shared" si="580"/>
        <v>0.22266734347125919</v>
      </c>
      <c r="R7461" s="49">
        <f t="shared" si="581"/>
        <v>0.29652534703913908</v>
      </c>
    </row>
    <row r="7462" spans="1:18" x14ac:dyDescent="0.3">
      <c r="A7462" s="35">
        <f t="shared" si="584"/>
        <v>44326</v>
      </c>
      <c r="B7462" s="36">
        <v>0.79166666666666663</v>
      </c>
      <c r="C7462">
        <v>8958</v>
      </c>
      <c r="D7462">
        <v>1462</v>
      </c>
      <c r="E7462" s="49">
        <f t="shared" si="582"/>
        <v>0.22266734347125919</v>
      </c>
      <c r="F7462" s="49">
        <f t="shared" si="583"/>
        <v>0.29652534703913908</v>
      </c>
      <c r="G7462">
        <v>357</v>
      </c>
      <c r="H7462" s="51">
        <f>G7462/'Parc électrique'!$C$24</f>
        <v>0.11899999999999999</v>
      </c>
      <c r="I7462" s="14">
        <v>884</v>
      </c>
      <c r="J7462" s="14">
        <v>1146</v>
      </c>
      <c r="K7462" s="14">
        <v>0</v>
      </c>
      <c r="L7462" s="14">
        <v>307</v>
      </c>
      <c r="M7462" s="14">
        <f>C7462-SUM(D7462:L7462)</f>
        <v>4801.3618073094894</v>
      </c>
      <c r="P7462" s="49">
        <f>D7463/('Parc électrique'!$C$22+'Parc électrique'!$C$23)</f>
        <v>0.24968750000000001</v>
      </c>
      <c r="Q7462" s="49">
        <f t="shared" si="580"/>
        <v>0.24338058472439961</v>
      </c>
      <c r="R7462" s="49">
        <f t="shared" si="581"/>
        <v>0.32410910025208228</v>
      </c>
    </row>
    <row r="7463" spans="1:18" x14ac:dyDescent="0.3">
      <c r="A7463" s="35">
        <f t="shared" si="584"/>
        <v>44326</v>
      </c>
      <c r="B7463" s="36">
        <v>0.83333333333333337</v>
      </c>
      <c r="C7463">
        <v>8503</v>
      </c>
      <c r="D7463">
        <v>1598</v>
      </c>
      <c r="E7463" s="49">
        <f t="shared" si="582"/>
        <v>0.24338058472439961</v>
      </c>
      <c r="F7463" s="49">
        <f t="shared" si="583"/>
        <v>0.32410910025208228</v>
      </c>
      <c r="G7463">
        <v>52</v>
      </c>
      <c r="H7463" s="51">
        <f>G7463/'Parc électrique'!$C$24</f>
        <v>1.7333333333333333E-2</v>
      </c>
      <c r="I7463" s="14">
        <v>884</v>
      </c>
      <c r="J7463" s="14">
        <v>873</v>
      </c>
      <c r="K7463" s="14">
        <v>0</v>
      </c>
      <c r="L7463" s="14">
        <v>294</v>
      </c>
      <c r="M7463" s="14">
        <f>C7463-SUM(D7463:L7463)</f>
        <v>4801.4151769816899</v>
      </c>
      <c r="P7463" s="49">
        <f>D7464/('Parc électrique'!$C$22+'Parc électrique'!$C$23)</f>
        <v>0.21843750000000001</v>
      </c>
      <c r="Q7463" s="49">
        <f t="shared" si="580"/>
        <v>0.21291993582272253</v>
      </c>
      <c r="R7463" s="49">
        <f t="shared" si="581"/>
        <v>0.28354475729187173</v>
      </c>
    </row>
    <row r="7464" spans="1:18" x14ac:dyDescent="0.3">
      <c r="A7464" s="35">
        <f t="shared" si="584"/>
        <v>44326</v>
      </c>
      <c r="B7464" s="36">
        <v>0.875</v>
      </c>
      <c r="C7464">
        <v>8384</v>
      </c>
      <c r="D7464">
        <v>1398</v>
      </c>
      <c r="E7464" s="49">
        <f t="shared" si="582"/>
        <v>0.21291993582272253</v>
      </c>
      <c r="F7464" s="49">
        <f t="shared" si="583"/>
        <v>0.28354475729187173</v>
      </c>
      <c r="G7464">
        <v>2</v>
      </c>
      <c r="H7464" s="51">
        <f>G7464/'Parc électrique'!$C$24</f>
        <v>6.6666666666666664E-4</v>
      </c>
      <c r="I7464" s="14">
        <v>884</v>
      </c>
      <c r="J7464" s="14">
        <v>1010</v>
      </c>
      <c r="K7464" s="14">
        <v>0</v>
      </c>
      <c r="L7464" s="14">
        <v>288</v>
      </c>
      <c r="M7464" s="14">
        <f>C7464-SUM(D7464:L7464)</f>
        <v>4801.5028686402184</v>
      </c>
      <c r="P7464" s="49">
        <f>D7465/('Parc électrique'!$C$22+'Parc électrique'!$C$23)</f>
        <v>0.24640624999999999</v>
      </c>
      <c r="Q7464" s="49">
        <f t="shared" si="580"/>
        <v>0.2401822165897235</v>
      </c>
      <c r="R7464" s="49">
        <f t="shared" si="581"/>
        <v>0.31984984424126017</v>
      </c>
    </row>
    <row r="7465" spans="1:18" x14ac:dyDescent="0.3">
      <c r="A7465" s="35">
        <f t="shared" si="584"/>
        <v>44326</v>
      </c>
      <c r="B7465" s="36">
        <v>0.91666666666666663</v>
      </c>
      <c r="C7465">
        <v>8757</v>
      </c>
      <c r="D7465">
        <v>1577</v>
      </c>
      <c r="E7465" s="49">
        <f t="shared" si="582"/>
        <v>0.2401822165897235</v>
      </c>
      <c r="F7465" s="49">
        <f t="shared" si="583"/>
        <v>0.31984984424126017</v>
      </c>
      <c r="G7465">
        <v>0</v>
      </c>
      <c r="H7465" s="51">
        <f>G7465/'Parc électrique'!$C$24</f>
        <v>0</v>
      </c>
      <c r="I7465" s="14">
        <v>884</v>
      </c>
      <c r="J7465" s="14">
        <v>1213</v>
      </c>
      <c r="K7465" s="14">
        <v>0</v>
      </c>
      <c r="L7465" s="14">
        <v>281</v>
      </c>
      <c r="M7465" s="14">
        <f>C7465-SUM(D7465:L7465)</f>
        <v>4801.439967939169</v>
      </c>
      <c r="P7465" s="49">
        <f>D7466/('Parc électrique'!$C$22+'Parc électrique'!$C$23)</f>
        <v>0.28859374999999998</v>
      </c>
      <c r="Q7465" s="49">
        <f t="shared" si="580"/>
        <v>0.28130409260698752</v>
      </c>
      <c r="R7465" s="49">
        <f t="shared" si="581"/>
        <v>0.37461170723754439</v>
      </c>
    </row>
    <row r="7466" spans="1:18" x14ac:dyDescent="0.3">
      <c r="A7466" s="35">
        <f t="shared" si="584"/>
        <v>44326</v>
      </c>
      <c r="B7466" s="36">
        <v>0.95833333333333337</v>
      </c>
      <c r="C7466">
        <v>9002</v>
      </c>
      <c r="D7466">
        <v>1847</v>
      </c>
      <c r="E7466" s="49">
        <f t="shared" si="582"/>
        <v>0.28130409260698752</v>
      </c>
      <c r="F7466" s="49">
        <f t="shared" si="583"/>
        <v>0.37461170723754439</v>
      </c>
      <c r="G7466">
        <v>0</v>
      </c>
      <c r="H7466" s="51">
        <f>G7466/'Parc électrique'!$C$24</f>
        <v>0</v>
      </c>
      <c r="I7466" s="14">
        <v>884</v>
      </c>
      <c r="J7466" s="14">
        <v>1207</v>
      </c>
      <c r="K7466" s="14">
        <v>0</v>
      </c>
      <c r="L7466" s="14">
        <v>262</v>
      </c>
      <c r="M7466" s="14">
        <f>C7466-SUM(D7466:L7466)</f>
        <v>4801.3440842001555</v>
      </c>
      <c r="P7466" s="49">
        <f>D7467/('Parc électrique'!$C$22+'Parc électrique'!$C$23)</f>
        <v>0.29125000000000001</v>
      </c>
      <c r="Q7466" s="49">
        <f t="shared" si="580"/>
        <v>0.28389324776363006</v>
      </c>
      <c r="R7466" s="49">
        <f t="shared" si="581"/>
        <v>0.37805967638916232</v>
      </c>
    </row>
    <row r="7467" spans="1:18" x14ac:dyDescent="0.3">
      <c r="A7467" s="35">
        <f t="shared" si="584"/>
        <v>44327</v>
      </c>
      <c r="B7467" s="36">
        <v>0</v>
      </c>
      <c r="C7467">
        <v>8423</v>
      </c>
      <c r="D7467">
        <v>1864</v>
      </c>
      <c r="E7467" s="49">
        <f t="shared" si="582"/>
        <v>0.28389324776363006</v>
      </c>
      <c r="F7467" s="49">
        <f t="shared" si="583"/>
        <v>0.37805967638916232</v>
      </c>
      <c r="G7467">
        <v>0</v>
      </c>
      <c r="H7467" s="51">
        <f>G7467/'Parc électrique'!$C$24</f>
        <v>0</v>
      </c>
      <c r="I7467" s="14">
        <v>884</v>
      </c>
      <c r="J7467" s="14">
        <v>0</v>
      </c>
      <c r="K7467" s="14">
        <v>613</v>
      </c>
      <c r="L7467" s="14">
        <v>260</v>
      </c>
      <c r="M7467" s="14">
        <f>C7467-SUM(D7467:L7467)</f>
        <v>4801.3380470758475</v>
      </c>
      <c r="P7467" s="49">
        <f>D7468/('Parc électrique'!$C$22+'Parc électrique'!$C$23)</f>
        <v>0.3175</v>
      </c>
      <c r="Q7467" s="49">
        <f t="shared" si="580"/>
        <v>0.30948019284103878</v>
      </c>
      <c r="R7467" s="49">
        <f t="shared" si="581"/>
        <v>0.4121337244757392</v>
      </c>
    </row>
    <row r="7468" spans="1:18" x14ac:dyDescent="0.3">
      <c r="A7468" s="35">
        <f t="shared" si="584"/>
        <v>44327</v>
      </c>
      <c r="B7468" s="36">
        <v>4.1666666666666664E-2</v>
      </c>
      <c r="C7468">
        <v>8000</v>
      </c>
      <c r="D7468">
        <v>2032</v>
      </c>
      <c r="E7468" s="49">
        <f t="shared" si="582"/>
        <v>0.30948019284103878</v>
      </c>
      <c r="F7468" s="49">
        <f t="shared" si="583"/>
        <v>0.4121337244757392</v>
      </c>
      <c r="G7468">
        <v>0</v>
      </c>
      <c r="H7468" s="51">
        <f>G7468/'Parc électrique'!$C$24</f>
        <v>0</v>
      </c>
      <c r="I7468" s="14">
        <v>884</v>
      </c>
      <c r="J7468" s="14">
        <v>0</v>
      </c>
      <c r="K7468" s="14">
        <v>26</v>
      </c>
      <c r="L7468" s="14">
        <v>256</v>
      </c>
      <c r="M7468" s="14">
        <f>C7468-SUM(D7468:L7468)</f>
        <v>4801.278386082683</v>
      </c>
      <c r="P7468" s="49">
        <f>D7469/('Parc électrique'!$C$22+'Parc électrique'!$C$23)</f>
        <v>0.34265625</v>
      </c>
      <c r="Q7468" s="49">
        <f t="shared" si="580"/>
        <v>0.3340010152068888</v>
      </c>
      <c r="R7468" s="49">
        <f t="shared" si="581"/>
        <v>0.44478802055870864</v>
      </c>
    </row>
    <row r="7469" spans="1:18" x14ac:dyDescent="0.3">
      <c r="A7469" s="35">
        <f t="shared" si="584"/>
        <v>44327</v>
      </c>
      <c r="B7469" s="36">
        <v>8.3333333333333329E-2</v>
      </c>
      <c r="C7469">
        <v>7614</v>
      </c>
      <c r="D7469">
        <v>2193</v>
      </c>
      <c r="E7469" s="49">
        <f t="shared" si="582"/>
        <v>0.3340010152068888</v>
      </c>
      <c r="F7469" s="49">
        <f t="shared" si="583"/>
        <v>0.44478802055870864</v>
      </c>
      <c r="G7469">
        <v>0</v>
      </c>
      <c r="H7469" s="51">
        <f>G7469/'Parc électrique'!$C$24</f>
        <v>0</v>
      </c>
      <c r="I7469" s="14">
        <v>884</v>
      </c>
      <c r="J7469" s="14">
        <v>0</v>
      </c>
      <c r="K7469" s="14">
        <v>0</v>
      </c>
      <c r="L7469" s="14">
        <v>256</v>
      </c>
      <c r="M7469" s="14">
        <f>C7469-SUM(D7469:L7469)</f>
        <v>4280.2212109642342</v>
      </c>
      <c r="P7469" s="49">
        <f>D7470/('Parc électrique'!$C$22+'Parc électrique'!$C$23)</f>
        <v>0.36203125000000003</v>
      </c>
      <c r="Q7469" s="49">
        <f t="shared" si="580"/>
        <v>0.35288661752592859</v>
      </c>
      <c r="R7469" s="49">
        <f t="shared" si="581"/>
        <v>0.46993791319403927</v>
      </c>
    </row>
    <row r="7470" spans="1:18" x14ac:dyDescent="0.3">
      <c r="A7470" s="35">
        <f t="shared" si="584"/>
        <v>44327</v>
      </c>
      <c r="B7470" s="36">
        <v>0.125</v>
      </c>
      <c r="C7470">
        <v>7125</v>
      </c>
      <c r="D7470">
        <v>2317</v>
      </c>
      <c r="E7470" s="49">
        <f t="shared" si="582"/>
        <v>0.35288661752592859</v>
      </c>
      <c r="F7470" s="49">
        <f t="shared" si="583"/>
        <v>0.46993791319403927</v>
      </c>
      <c r="G7470">
        <v>0</v>
      </c>
      <c r="H7470" s="51">
        <f>G7470/'Parc électrique'!$C$24</f>
        <v>0</v>
      </c>
      <c r="I7470" s="14">
        <v>884</v>
      </c>
      <c r="J7470" s="14">
        <v>0</v>
      </c>
      <c r="K7470" s="14">
        <v>0</v>
      </c>
      <c r="L7470" s="14">
        <v>259</v>
      </c>
      <c r="M7470" s="14">
        <f>C7470-SUM(D7470:L7470)</f>
        <v>3664.17717546928</v>
      </c>
      <c r="P7470" s="49">
        <f>D7471/('Parc électrique'!$C$22+'Parc électrique'!$C$23)</f>
        <v>0.36921874999999998</v>
      </c>
      <c r="Q7470" s="49">
        <f t="shared" si="580"/>
        <v>0.35989256677331427</v>
      </c>
      <c r="R7470" s="49">
        <f t="shared" si="581"/>
        <v>0.47926771207488761</v>
      </c>
    </row>
    <row r="7471" spans="1:18" x14ac:dyDescent="0.3">
      <c r="A7471" s="35">
        <f t="shared" si="584"/>
        <v>44327</v>
      </c>
      <c r="B7471" s="36">
        <v>0.16666666666666666</v>
      </c>
      <c r="C7471">
        <v>6881</v>
      </c>
      <c r="D7471">
        <v>2363</v>
      </c>
      <c r="E7471" s="49">
        <f t="shared" si="582"/>
        <v>0.35989256677331427</v>
      </c>
      <c r="F7471" s="49">
        <f t="shared" si="583"/>
        <v>0.47926771207488761</v>
      </c>
      <c r="G7471">
        <v>0</v>
      </c>
      <c r="H7471" s="51">
        <f>G7471/'Parc électrique'!$C$24</f>
        <v>0</v>
      </c>
      <c r="I7471" s="14">
        <v>884</v>
      </c>
      <c r="J7471" s="14">
        <v>0</v>
      </c>
      <c r="K7471" s="14">
        <v>-817</v>
      </c>
      <c r="L7471" s="14">
        <v>263</v>
      </c>
      <c r="M7471" s="14">
        <f>C7471-SUM(D7471:L7471)</f>
        <v>4187.1608397211512</v>
      </c>
      <c r="P7471" s="49">
        <f>D7472/('Parc électrique'!$C$22+'Parc électrique'!$C$23)</f>
        <v>0.34593750000000001</v>
      </c>
      <c r="Q7471" s="49">
        <f t="shared" si="580"/>
        <v>0.33719938334156491</v>
      </c>
      <c r="R7471" s="49">
        <f t="shared" si="581"/>
        <v>0.44904727656953075</v>
      </c>
    </row>
    <row r="7472" spans="1:18" x14ac:dyDescent="0.3">
      <c r="A7472" s="35">
        <f t="shared" si="584"/>
        <v>44327</v>
      </c>
      <c r="B7472" s="36">
        <v>0.20833333333333334</v>
      </c>
      <c r="C7472">
        <v>6890</v>
      </c>
      <c r="D7472">
        <v>2214</v>
      </c>
      <c r="E7472" s="49">
        <f t="shared" si="582"/>
        <v>0.33719938334156491</v>
      </c>
      <c r="F7472" s="49">
        <f t="shared" si="583"/>
        <v>0.44904727656953075</v>
      </c>
      <c r="G7472">
        <v>0</v>
      </c>
      <c r="H7472" s="51">
        <f>G7472/'Parc électrique'!$C$24</f>
        <v>0</v>
      </c>
      <c r="I7472" s="14">
        <v>884</v>
      </c>
      <c r="J7472" s="14">
        <v>0</v>
      </c>
      <c r="K7472" s="14">
        <v>-675</v>
      </c>
      <c r="L7472" s="14">
        <v>279</v>
      </c>
      <c r="M7472" s="14">
        <f>C7472-SUM(D7472:L7472)</f>
        <v>4187.2137533400892</v>
      </c>
      <c r="P7472" s="49">
        <f>D7473/('Parc électrique'!$C$22+'Parc électrique'!$C$23)</f>
        <v>0.31390625</v>
      </c>
      <c r="Q7472" s="49">
        <f t="shared" si="580"/>
        <v>0.30597721821734586</v>
      </c>
      <c r="R7472" s="49">
        <f t="shared" si="581"/>
        <v>0.4074688250353149</v>
      </c>
    </row>
    <row r="7473" spans="1:18" x14ac:dyDescent="0.3">
      <c r="A7473" s="35">
        <f t="shared" si="584"/>
        <v>44327</v>
      </c>
      <c r="B7473" s="36">
        <v>0.25</v>
      </c>
      <c r="C7473">
        <v>6921</v>
      </c>
      <c r="D7473">
        <v>2009</v>
      </c>
      <c r="E7473" s="49">
        <f t="shared" si="582"/>
        <v>0.30597721821734586</v>
      </c>
      <c r="F7473" s="49">
        <f t="shared" si="583"/>
        <v>0.4074688250353149</v>
      </c>
      <c r="G7473">
        <v>6</v>
      </c>
      <c r="H7473" s="51">
        <f>G7473/'Parc électrique'!$C$24</f>
        <v>2E-3</v>
      </c>
      <c r="I7473" s="14">
        <v>884</v>
      </c>
      <c r="J7473" s="14">
        <v>0</v>
      </c>
      <c r="K7473" s="14">
        <v>0</v>
      </c>
      <c r="L7473" s="14">
        <v>317</v>
      </c>
      <c r="M7473" s="14">
        <f>C7473-SUM(D7473:L7473)</f>
        <v>3704.2845539567475</v>
      </c>
      <c r="P7473" s="49">
        <f>D7474/('Parc électrique'!$C$22+'Parc électrique'!$C$23)</f>
        <v>0.35593750000000002</v>
      </c>
      <c r="Q7473" s="49">
        <f t="shared" si="580"/>
        <v>0.34694679099010156</v>
      </c>
      <c r="R7473" s="49">
        <f t="shared" si="581"/>
        <v>0.46202786631679821</v>
      </c>
    </row>
    <row r="7474" spans="1:18" x14ac:dyDescent="0.3">
      <c r="A7474" s="35">
        <f t="shared" si="584"/>
        <v>44327</v>
      </c>
      <c r="B7474" s="36">
        <v>0.29166666666666669</v>
      </c>
      <c r="C7474">
        <v>7130</v>
      </c>
      <c r="D7474">
        <v>2278</v>
      </c>
      <c r="E7474" s="49">
        <f t="shared" si="582"/>
        <v>0.34694679099010156</v>
      </c>
      <c r="F7474" s="49">
        <f t="shared" si="583"/>
        <v>0.46202786631679821</v>
      </c>
      <c r="G7474">
        <v>141</v>
      </c>
      <c r="H7474" s="51">
        <f>G7474/'Parc électrique'!$C$24</f>
        <v>4.7E-2</v>
      </c>
      <c r="I7474" s="14">
        <v>884</v>
      </c>
      <c r="J7474" s="14">
        <v>0</v>
      </c>
      <c r="K7474" s="14">
        <v>-695</v>
      </c>
      <c r="L7474" s="14">
        <v>334</v>
      </c>
      <c r="M7474" s="14">
        <f>C7474-SUM(D7474:L7474)</f>
        <v>4187.1440253426936</v>
      </c>
      <c r="P7474" s="49">
        <f>D7475/('Parc électrique'!$C$22+'Parc électrique'!$C$23)</f>
        <v>0.39500000000000002</v>
      </c>
      <c r="Q7474" s="49">
        <f t="shared" si="580"/>
        <v>0.38502260211719785</v>
      </c>
      <c r="R7474" s="49">
        <f t="shared" si="581"/>
        <v>0.51273329501706133</v>
      </c>
    </row>
    <row r="7475" spans="1:18" x14ac:dyDescent="0.3">
      <c r="A7475" s="35">
        <f t="shared" si="584"/>
        <v>44327</v>
      </c>
      <c r="B7475" s="36">
        <v>0.33333333333333331</v>
      </c>
      <c r="C7475">
        <v>7578</v>
      </c>
      <c r="D7475">
        <v>2528</v>
      </c>
      <c r="E7475" s="49">
        <f t="shared" si="582"/>
        <v>0.38502260211719785</v>
      </c>
      <c r="F7475" s="49">
        <f t="shared" si="583"/>
        <v>0.51273329501706133</v>
      </c>
      <c r="G7475">
        <v>521</v>
      </c>
      <c r="H7475" s="51">
        <f>G7475/'Parc électrique'!$C$24</f>
        <v>0.17366666666666666</v>
      </c>
      <c r="I7475" s="14">
        <v>884</v>
      </c>
      <c r="J7475" s="14">
        <v>0</v>
      </c>
      <c r="K7475" s="14">
        <v>0</v>
      </c>
      <c r="L7475" s="14">
        <v>336</v>
      </c>
      <c r="M7475" s="14">
        <f>C7475-SUM(D7475:L7475)</f>
        <v>3307.9285774361997</v>
      </c>
      <c r="P7475" s="49">
        <f>D7476/('Parc électrique'!$C$22+'Parc électrique'!$C$23)</f>
        <v>0.390625</v>
      </c>
      <c r="Q7475" s="49">
        <f t="shared" si="580"/>
        <v>0.38075811127096304</v>
      </c>
      <c r="R7475" s="49">
        <f t="shared" si="581"/>
        <v>0.50705428700263178</v>
      </c>
    </row>
    <row r="7476" spans="1:18" x14ac:dyDescent="0.3">
      <c r="A7476" s="35">
        <f t="shared" si="584"/>
        <v>44327</v>
      </c>
      <c r="B7476" s="36">
        <v>0.375</v>
      </c>
      <c r="C7476">
        <v>8031</v>
      </c>
      <c r="D7476">
        <v>2500</v>
      </c>
      <c r="E7476" s="49">
        <f t="shared" si="582"/>
        <v>0.38075811127096304</v>
      </c>
      <c r="F7476" s="49">
        <f t="shared" si="583"/>
        <v>0.50705428700263178</v>
      </c>
      <c r="G7476">
        <v>951</v>
      </c>
      <c r="H7476" s="51">
        <f>G7476/'Parc électrique'!$C$24</f>
        <v>0.317</v>
      </c>
      <c r="I7476" s="14">
        <v>884</v>
      </c>
      <c r="J7476" s="14">
        <v>0</v>
      </c>
      <c r="K7476" s="14">
        <v>0</v>
      </c>
      <c r="L7476" s="14">
        <v>332</v>
      </c>
      <c r="M7476" s="14">
        <f>C7476-SUM(D7476:L7476)</f>
        <v>3362.7951876017269</v>
      </c>
      <c r="P7476" s="49">
        <f>D7477/('Parc électrique'!$C$22+'Parc électrique'!$C$23)</f>
        <v>0.39468750000000002</v>
      </c>
      <c r="Q7476" s="49">
        <f t="shared" si="580"/>
        <v>0.3847179956281811</v>
      </c>
      <c r="R7476" s="49">
        <f t="shared" si="581"/>
        <v>0.5123276515874593</v>
      </c>
    </row>
    <row r="7477" spans="1:18" x14ac:dyDescent="0.3">
      <c r="A7477" s="35">
        <f t="shared" si="584"/>
        <v>44327</v>
      </c>
      <c r="B7477" s="36">
        <v>0.41666666666666669</v>
      </c>
      <c r="C7477">
        <v>8334</v>
      </c>
      <c r="D7477">
        <v>2526</v>
      </c>
      <c r="E7477" s="49">
        <f t="shared" si="582"/>
        <v>0.3847179956281811</v>
      </c>
      <c r="F7477" s="49">
        <f t="shared" si="583"/>
        <v>0.5123276515874593</v>
      </c>
      <c r="G7477">
        <v>1296</v>
      </c>
      <c r="H7477" s="51">
        <f>G7477/'Parc électrique'!$C$24</f>
        <v>0.432</v>
      </c>
      <c r="I7477" s="14">
        <v>884</v>
      </c>
      <c r="J7477" s="14">
        <v>0</v>
      </c>
      <c r="K7477" s="14">
        <v>-397</v>
      </c>
      <c r="L7477" s="14">
        <v>333</v>
      </c>
      <c r="M7477" s="14">
        <f>C7477-SUM(D7477:L7477)</f>
        <v>3690.670954352785</v>
      </c>
      <c r="P7477" s="49">
        <f>D7478/('Parc électrique'!$C$22+'Parc électrique'!$C$23)</f>
        <v>0.41890624999999998</v>
      </c>
      <c r="Q7477" s="49">
        <f t="shared" si="580"/>
        <v>0.40832499852698079</v>
      </c>
      <c r="R7477" s="49">
        <f t="shared" si="581"/>
        <v>0.54376501738162242</v>
      </c>
    </row>
    <row r="7478" spans="1:18" x14ac:dyDescent="0.3">
      <c r="A7478" s="35">
        <f t="shared" si="584"/>
        <v>44327</v>
      </c>
      <c r="B7478" s="36">
        <v>0.45833333333333331</v>
      </c>
      <c r="C7478">
        <v>8569</v>
      </c>
      <c r="D7478">
        <v>2681</v>
      </c>
      <c r="E7478" s="49">
        <f t="shared" si="582"/>
        <v>0.40832499852698079</v>
      </c>
      <c r="F7478" s="49">
        <f t="shared" si="583"/>
        <v>0.54376501738162242</v>
      </c>
      <c r="G7478">
        <v>1542</v>
      </c>
      <c r="H7478" s="51">
        <f>G7478/'Parc électrique'!$C$24</f>
        <v>0.51400000000000001</v>
      </c>
      <c r="I7478" s="14">
        <v>884</v>
      </c>
      <c r="J7478" s="14">
        <v>0</v>
      </c>
      <c r="K7478" s="14">
        <v>0</v>
      </c>
      <c r="L7478" s="14">
        <v>332</v>
      </c>
      <c r="M7478" s="14">
        <f>C7478-SUM(D7478:L7478)</f>
        <v>3128.5339099840912</v>
      </c>
      <c r="P7478" s="49">
        <f>D7479/('Parc électrique'!$C$22+'Parc électrique'!$C$23)</f>
        <v>0.41312500000000002</v>
      </c>
      <c r="Q7478" s="49">
        <f t="shared" si="580"/>
        <v>0.40268977848017051</v>
      </c>
      <c r="R7478" s="49">
        <f t="shared" si="581"/>
        <v>0.5362606139339835</v>
      </c>
    </row>
    <row r="7479" spans="1:18" x14ac:dyDescent="0.3">
      <c r="A7479" s="35">
        <f t="shared" si="584"/>
        <v>44327</v>
      </c>
      <c r="B7479" s="36">
        <v>0.5</v>
      </c>
      <c r="C7479">
        <v>8943</v>
      </c>
      <c r="D7479">
        <v>2644</v>
      </c>
      <c r="E7479" s="49">
        <f t="shared" si="582"/>
        <v>0.40268977848017051</v>
      </c>
      <c r="F7479" s="49">
        <f t="shared" si="583"/>
        <v>0.5362606139339835</v>
      </c>
      <c r="G7479">
        <v>1664</v>
      </c>
      <c r="H7479" s="51">
        <f>G7479/'Parc électrique'!$C$24</f>
        <v>0.55466666666666664</v>
      </c>
      <c r="I7479" s="14">
        <v>884</v>
      </c>
      <c r="J7479" s="14">
        <v>0</v>
      </c>
      <c r="K7479" s="14">
        <v>0</v>
      </c>
      <c r="L7479" s="14">
        <v>326</v>
      </c>
      <c r="M7479" s="14">
        <f>C7479-SUM(D7479:L7479)</f>
        <v>3423.5063829409191</v>
      </c>
      <c r="P7479" s="49">
        <f>D7480/('Parc électrique'!$C$22+'Parc électrique'!$C$23)</f>
        <v>0.41140624999999997</v>
      </c>
      <c r="Q7479" s="49">
        <f t="shared" si="580"/>
        <v>0.4010144427905783</v>
      </c>
      <c r="R7479" s="49">
        <f t="shared" si="581"/>
        <v>0.53402957507117188</v>
      </c>
    </row>
    <row r="7480" spans="1:18" x14ac:dyDescent="0.3">
      <c r="A7480" s="35">
        <f t="shared" si="584"/>
        <v>44327</v>
      </c>
      <c r="B7480" s="36">
        <v>0.54166666666666663</v>
      </c>
      <c r="C7480">
        <v>8525</v>
      </c>
      <c r="D7480">
        <v>2633</v>
      </c>
      <c r="E7480" s="49">
        <f t="shared" si="582"/>
        <v>0.4010144427905783</v>
      </c>
      <c r="F7480" s="49">
        <f t="shared" si="583"/>
        <v>0.53402957507117188</v>
      </c>
      <c r="G7480">
        <v>1749</v>
      </c>
      <c r="H7480" s="51">
        <f>G7480/'Parc électrique'!$C$24</f>
        <v>0.58299999999999996</v>
      </c>
      <c r="I7480" s="14">
        <v>884</v>
      </c>
      <c r="J7480" s="14">
        <v>0</v>
      </c>
      <c r="K7480" s="14">
        <v>-116</v>
      </c>
      <c r="L7480" s="14">
        <v>322</v>
      </c>
      <c r="M7480" s="14">
        <f>C7480-SUM(D7480:L7480)</f>
        <v>3051.4819559821381</v>
      </c>
      <c r="P7480" s="49">
        <f>D7481/('Parc électrique'!$C$22+'Parc électrique'!$C$23)</f>
        <v>0.42593750000000002</v>
      </c>
      <c r="Q7480" s="49">
        <f t="shared" si="580"/>
        <v>0.41517864452985814</v>
      </c>
      <c r="R7480" s="49">
        <f t="shared" si="581"/>
        <v>0.5528919945476698</v>
      </c>
    </row>
    <row r="7481" spans="1:18" x14ac:dyDescent="0.3">
      <c r="A7481" s="35">
        <f t="shared" si="584"/>
        <v>44327</v>
      </c>
      <c r="B7481" s="36">
        <v>0.58333333333333337</v>
      </c>
      <c r="C7481">
        <v>8120</v>
      </c>
      <c r="D7481">
        <v>2726</v>
      </c>
      <c r="E7481" s="49">
        <f t="shared" si="582"/>
        <v>0.41517864452985814</v>
      </c>
      <c r="F7481" s="49">
        <f t="shared" si="583"/>
        <v>0.5528919945476698</v>
      </c>
      <c r="G7481">
        <v>1859</v>
      </c>
      <c r="H7481" s="51">
        <f>G7481/'Parc électrique'!$C$24</f>
        <v>0.6196666666666667</v>
      </c>
      <c r="I7481" s="14">
        <v>884</v>
      </c>
      <c r="J7481" s="14">
        <v>0</v>
      </c>
      <c r="K7481" s="14">
        <v>-725</v>
      </c>
      <c r="L7481" s="14">
        <v>323</v>
      </c>
      <c r="M7481" s="14">
        <f>C7481-SUM(D7481:L7481)</f>
        <v>3051.4122626942562</v>
      </c>
      <c r="P7481" s="49">
        <f>D7482/('Parc électrique'!$C$22+'Parc électrique'!$C$23)</f>
        <v>0.40359374999999997</v>
      </c>
      <c r="Q7481" s="49">
        <f t="shared" si="580"/>
        <v>0.39339928056515905</v>
      </c>
      <c r="R7481" s="49">
        <f t="shared" si="581"/>
        <v>0.5238884893311192</v>
      </c>
    </row>
    <row r="7482" spans="1:18" x14ac:dyDescent="0.3">
      <c r="A7482" s="35">
        <f t="shared" si="584"/>
        <v>44327</v>
      </c>
      <c r="B7482" s="36">
        <v>0.625</v>
      </c>
      <c r="C7482">
        <v>7748</v>
      </c>
      <c r="D7482">
        <v>2583</v>
      </c>
      <c r="E7482" s="49">
        <f t="shared" si="582"/>
        <v>0.39339928056515905</v>
      </c>
      <c r="F7482" s="49">
        <f t="shared" si="583"/>
        <v>0.5238884893311192</v>
      </c>
      <c r="G7482">
        <v>1814</v>
      </c>
      <c r="H7482" s="51">
        <f>G7482/'Parc électrique'!$C$24</f>
        <v>0.60466666666666669</v>
      </c>
      <c r="I7482" s="14">
        <v>884</v>
      </c>
      <c r="J7482" s="14">
        <v>0</v>
      </c>
      <c r="K7482" s="14">
        <v>-909</v>
      </c>
      <c r="L7482" s="14">
        <v>323</v>
      </c>
      <c r="M7482" s="14">
        <f>C7482-SUM(D7482:L7482)</f>
        <v>3051.4780455634364</v>
      </c>
      <c r="P7482" s="49">
        <f>D7483/('Parc électrique'!$C$22+'Parc électrique'!$C$23)</f>
        <v>0.38296875000000002</v>
      </c>
      <c r="Q7482" s="49">
        <f t="shared" si="580"/>
        <v>0.37329525229005223</v>
      </c>
      <c r="R7482" s="49">
        <f t="shared" si="581"/>
        <v>0.49711602297738028</v>
      </c>
    </row>
    <row r="7483" spans="1:18" x14ac:dyDescent="0.3">
      <c r="A7483" s="35">
        <f t="shared" si="584"/>
        <v>44327</v>
      </c>
      <c r="B7483" s="36">
        <v>0.66666666666666663</v>
      </c>
      <c r="C7483">
        <v>7577</v>
      </c>
      <c r="D7483">
        <v>2451</v>
      </c>
      <c r="E7483" s="49">
        <f t="shared" si="582"/>
        <v>0.37329525229005223</v>
      </c>
      <c r="F7483" s="49">
        <f t="shared" si="583"/>
        <v>0.49711602297738028</v>
      </c>
      <c r="G7483">
        <v>1666</v>
      </c>
      <c r="H7483" s="51">
        <f>G7483/'Parc électrique'!$C$24</f>
        <v>0.55533333333333335</v>
      </c>
      <c r="I7483" s="14">
        <v>884</v>
      </c>
      <c r="J7483" s="14">
        <v>0</v>
      </c>
      <c r="K7483" s="14">
        <v>-798</v>
      </c>
      <c r="L7483" s="14">
        <v>321</v>
      </c>
      <c r="M7483" s="14">
        <f>C7483-SUM(D7483:L7483)</f>
        <v>3051.5742553913988</v>
      </c>
      <c r="P7483" s="49">
        <f>D7484/('Parc électrique'!$C$22+'Parc électrique'!$C$23)</f>
        <v>0.37343749999999998</v>
      </c>
      <c r="Q7483" s="49">
        <f t="shared" si="580"/>
        <v>0.36400475437504065</v>
      </c>
      <c r="R7483" s="49">
        <f t="shared" si="581"/>
        <v>0.48474389837451598</v>
      </c>
    </row>
    <row r="7484" spans="1:18" x14ac:dyDescent="0.3">
      <c r="A7484" s="35">
        <f t="shared" si="584"/>
        <v>44327</v>
      </c>
      <c r="B7484" s="36">
        <v>0.70833333333333337</v>
      </c>
      <c r="C7484">
        <v>7641</v>
      </c>
      <c r="D7484">
        <v>2390</v>
      </c>
      <c r="E7484" s="49">
        <f t="shared" si="582"/>
        <v>0.36400475437504065</v>
      </c>
      <c r="F7484" s="49">
        <f t="shared" si="583"/>
        <v>0.48474389837451598</v>
      </c>
      <c r="G7484">
        <v>1306</v>
      </c>
      <c r="H7484" s="51">
        <f>G7484/'Parc électrique'!$C$24</f>
        <v>0.43533333333333335</v>
      </c>
      <c r="I7484" s="14">
        <v>884</v>
      </c>
      <c r="J7484" s="14">
        <v>0</v>
      </c>
      <c r="K7484" s="14">
        <v>-313</v>
      </c>
      <c r="L7484" s="14">
        <v>321</v>
      </c>
      <c r="M7484" s="14">
        <f>C7484-SUM(D7484:L7484)</f>
        <v>3051.715918013917</v>
      </c>
      <c r="P7484" s="49">
        <f>D7485/('Parc électrique'!$C$22+'Parc électrique'!$C$23)</f>
        <v>0.30562499999999998</v>
      </c>
      <c r="Q7484" s="49">
        <f t="shared" si="580"/>
        <v>0.29790514625840148</v>
      </c>
      <c r="R7484" s="49">
        <f t="shared" si="581"/>
        <v>0.39671927415085911</v>
      </c>
    </row>
    <row r="7485" spans="1:18" x14ac:dyDescent="0.3">
      <c r="A7485" s="35">
        <f t="shared" si="584"/>
        <v>44327</v>
      </c>
      <c r="B7485" s="36">
        <v>0.75</v>
      </c>
      <c r="C7485">
        <v>8067</v>
      </c>
      <c r="D7485">
        <v>1956</v>
      </c>
      <c r="E7485" s="49">
        <f t="shared" si="582"/>
        <v>0.29790514625840148</v>
      </c>
      <c r="F7485" s="49">
        <f t="shared" si="583"/>
        <v>0.39671927415085911</v>
      </c>
      <c r="G7485">
        <v>808</v>
      </c>
      <c r="H7485" s="51">
        <f>G7485/'Parc électrique'!$C$24</f>
        <v>0.26933333333333331</v>
      </c>
      <c r="I7485" s="14">
        <v>884</v>
      </c>
      <c r="J7485" s="14">
        <v>0</v>
      </c>
      <c r="K7485" s="14">
        <v>0</v>
      </c>
      <c r="L7485" s="14">
        <v>318</v>
      </c>
      <c r="M7485" s="14">
        <f>C7485-SUM(D7485:L7485)</f>
        <v>4100.0360422462581</v>
      </c>
      <c r="P7485" s="49">
        <f>D7486/('Parc électrique'!$C$22+'Parc électrique'!$C$23)</f>
        <v>0.25578125000000002</v>
      </c>
      <c r="Q7485" s="49">
        <f t="shared" si="580"/>
        <v>0.24932041126022664</v>
      </c>
      <c r="R7485" s="49">
        <f t="shared" si="581"/>
        <v>0.33201914712932334</v>
      </c>
    </row>
    <row r="7486" spans="1:18" x14ac:dyDescent="0.3">
      <c r="A7486" s="35">
        <f t="shared" si="584"/>
        <v>44327</v>
      </c>
      <c r="B7486" s="36">
        <v>0.79166666666666663</v>
      </c>
      <c r="C7486">
        <v>8303</v>
      </c>
      <c r="D7486">
        <v>1637</v>
      </c>
      <c r="E7486" s="49">
        <f t="shared" si="582"/>
        <v>0.24932041126022664</v>
      </c>
      <c r="F7486" s="49">
        <f t="shared" si="583"/>
        <v>0.33201914712932334</v>
      </c>
      <c r="G7486">
        <v>355</v>
      </c>
      <c r="H7486" s="51">
        <f>G7486/'Parc électrique'!$C$24</f>
        <v>0.11833333333333333</v>
      </c>
      <c r="I7486" s="14">
        <v>884</v>
      </c>
      <c r="J7486" s="14">
        <v>0</v>
      </c>
      <c r="K7486" s="14">
        <v>319</v>
      </c>
      <c r="L7486" s="14">
        <v>306</v>
      </c>
      <c r="M7486" s="14">
        <f>C7486-SUM(D7486:L7486)</f>
        <v>4801.3003271082771</v>
      </c>
      <c r="P7486" s="49">
        <f>D7487/('Parc électrique'!$C$22+'Parc électrique'!$C$23)</f>
        <v>0.24578125000000001</v>
      </c>
      <c r="Q7486" s="49">
        <f t="shared" si="580"/>
        <v>0.23957300361168996</v>
      </c>
      <c r="R7486" s="49">
        <f t="shared" si="581"/>
        <v>0.31903855738205594</v>
      </c>
    </row>
    <row r="7487" spans="1:18" x14ac:dyDescent="0.3">
      <c r="A7487" s="35">
        <f t="shared" si="584"/>
        <v>44327</v>
      </c>
      <c r="B7487" s="36">
        <v>0.83333333333333337</v>
      </c>
      <c r="C7487">
        <v>8115</v>
      </c>
      <c r="D7487">
        <v>1573</v>
      </c>
      <c r="E7487" s="49">
        <f t="shared" si="582"/>
        <v>0.23957300361168996</v>
      </c>
      <c r="F7487" s="49">
        <f t="shared" si="583"/>
        <v>0.31903855738205594</v>
      </c>
      <c r="G7487">
        <v>69</v>
      </c>
      <c r="H7487" s="51">
        <f>G7487/'Parc électrique'!$C$24</f>
        <v>2.3E-2</v>
      </c>
      <c r="I7487" s="14">
        <v>884</v>
      </c>
      <c r="J7487" s="14">
        <v>0</v>
      </c>
      <c r="K7487" s="14">
        <v>493</v>
      </c>
      <c r="L7487" s="14">
        <v>294</v>
      </c>
      <c r="M7487" s="14">
        <f>C7487-SUM(D7487:L7487)</f>
        <v>4801.4183884390059</v>
      </c>
      <c r="P7487" s="49">
        <f>D7488/('Parc électrique'!$C$22+'Parc électrique'!$C$23)</f>
        <v>0.23874999999999999</v>
      </c>
      <c r="Q7487" s="49">
        <f t="shared" si="580"/>
        <v>0.2327193576088126</v>
      </c>
      <c r="R7487" s="49">
        <f t="shared" si="581"/>
        <v>0.30991158021600856</v>
      </c>
    </row>
    <row r="7488" spans="1:18" x14ac:dyDescent="0.3">
      <c r="A7488" s="35">
        <f t="shared" si="584"/>
        <v>44327</v>
      </c>
      <c r="B7488" s="36">
        <v>0.875</v>
      </c>
      <c r="C7488">
        <v>8129</v>
      </c>
      <c r="D7488">
        <v>1528</v>
      </c>
      <c r="E7488" s="49">
        <f t="shared" si="582"/>
        <v>0.2327193576088126</v>
      </c>
      <c r="F7488" s="49">
        <f t="shared" si="583"/>
        <v>0.30991158021600856</v>
      </c>
      <c r="G7488">
        <v>3</v>
      </c>
      <c r="H7488" s="51">
        <f>G7488/'Parc électrique'!$C$24</f>
        <v>1E-3</v>
      </c>
      <c r="I7488" s="14">
        <v>884</v>
      </c>
      <c r="J7488" s="14">
        <v>0</v>
      </c>
      <c r="K7488" s="14">
        <v>625</v>
      </c>
      <c r="L7488" s="14">
        <v>287</v>
      </c>
      <c r="M7488" s="14">
        <f>C7488-SUM(D7488:L7488)</f>
        <v>4801.4563690621753</v>
      </c>
      <c r="P7488" s="49">
        <f>D7489/('Parc électrique'!$C$22+'Parc électrique'!$C$23)</f>
        <v>0.22640625</v>
      </c>
      <c r="Q7488" s="49">
        <f t="shared" si="580"/>
        <v>0.22068740129265019</v>
      </c>
      <c r="R7488" s="49">
        <f t="shared" si="581"/>
        <v>0.29388866474672543</v>
      </c>
    </row>
    <row r="7489" spans="1:18" x14ac:dyDescent="0.3">
      <c r="A7489" s="35">
        <f t="shared" si="584"/>
        <v>44327</v>
      </c>
      <c r="B7489" s="36">
        <v>0.91666666666666663</v>
      </c>
      <c r="C7489">
        <v>8496</v>
      </c>
      <c r="D7489">
        <v>1449</v>
      </c>
      <c r="E7489" s="49">
        <f t="shared" si="582"/>
        <v>0.22068740129265019</v>
      </c>
      <c r="F7489" s="49">
        <f t="shared" si="583"/>
        <v>0.29388866474672543</v>
      </c>
      <c r="G7489">
        <v>0</v>
      </c>
      <c r="H7489" s="51">
        <f>G7489/'Parc électrique'!$C$24</f>
        <v>0</v>
      </c>
      <c r="I7489" s="14">
        <v>884</v>
      </c>
      <c r="J7489" s="14">
        <v>0</v>
      </c>
      <c r="K7489" s="14">
        <v>1081</v>
      </c>
      <c r="L7489" s="14">
        <v>280</v>
      </c>
      <c r="M7489" s="14">
        <f>C7489-SUM(D7489:L7489)</f>
        <v>4801.4854239339602</v>
      </c>
      <c r="P7489" s="49">
        <f>D7490/('Parc électrique'!$C$22+'Parc électrique'!$C$23)</f>
        <v>0.19718749999999999</v>
      </c>
      <c r="Q7489" s="49">
        <f t="shared" si="580"/>
        <v>0.19220669456958214</v>
      </c>
      <c r="R7489" s="49">
        <f t="shared" si="581"/>
        <v>0.25596100407892852</v>
      </c>
    </row>
    <row r="7490" spans="1:18" x14ac:dyDescent="0.3">
      <c r="A7490" s="35">
        <f t="shared" si="584"/>
        <v>44327</v>
      </c>
      <c r="B7490" s="36">
        <v>0.95833333333333337</v>
      </c>
      <c r="C7490">
        <v>8731</v>
      </c>
      <c r="D7490">
        <v>1262</v>
      </c>
      <c r="E7490" s="49">
        <f t="shared" si="582"/>
        <v>0.19220669456958214</v>
      </c>
      <c r="F7490" s="49">
        <f t="shared" si="583"/>
        <v>0.25596100407892852</v>
      </c>
      <c r="G7490">
        <v>0</v>
      </c>
      <c r="H7490" s="51">
        <f>G7490/'Parc électrique'!$C$24</f>
        <v>0</v>
      </c>
      <c r="I7490" s="14">
        <v>884</v>
      </c>
      <c r="J7490" s="14">
        <v>321</v>
      </c>
      <c r="K7490" s="14">
        <v>1200</v>
      </c>
      <c r="L7490" s="14">
        <v>262</v>
      </c>
      <c r="M7490" s="14">
        <f>C7490-SUM(D7490:L7490)</f>
        <v>4801.5518323013512</v>
      </c>
      <c r="P7490" s="49">
        <f>D7491/('Parc électrique'!$C$22+'Parc électrique'!$C$23)</f>
        <v>0.19203124999999999</v>
      </c>
      <c r="Q7490" s="49">
        <f t="shared" si="580"/>
        <v>0.18718068750080541</v>
      </c>
      <c r="R7490" s="49">
        <f t="shared" si="581"/>
        <v>0.24926788749049378</v>
      </c>
    </row>
    <row r="7491" spans="1:18" x14ac:dyDescent="0.3">
      <c r="A7491" s="35">
        <f t="shared" si="584"/>
        <v>44328</v>
      </c>
      <c r="B7491" s="36">
        <v>0</v>
      </c>
      <c r="C7491">
        <v>8216</v>
      </c>
      <c r="D7491">
        <v>1229</v>
      </c>
      <c r="E7491" s="49">
        <f t="shared" si="582"/>
        <v>0.18718068750080541</v>
      </c>
      <c r="F7491" s="49">
        <f t="shared" si="583"/>
        <v>0.24926788749049378</v>
      </c>
      <c r="G7491">
        <v>0</v>
      </c>
      <c r="H7491" s="51">
        <f>G7491/'Parc électrique'!$C$24</f>
        <v>0</v>
      </c>
      <c r="I7491" s="14">
        <v>884</v>
      </c>
      <c r="J7491" s="14">
        <v>1041</v>
      </c>
      <c r="K7491" s="14">
        <v>0</v>
      </c>
      <c r="L7491" s="14">
        <v>260</v>
      </c>
      <c r="M7491" s="14">
        <f>C7491-SUM(D7491:L7491)</f>
        <v>4801.5635514250089</v>
      </c>
      <c r="P7491" s="49">
        <f>D7492/('Parc électrique'!$C$22+'Parc électrique'!$C$23)</f>
        <v>0.18312500000000001</v>
      </c>
      <c r="Q7491" s="49">
        <f t="shared" ref="Q7491:Q7554" si="585">P7491/$T$3*$T$8</f>
        <v>0.17849940256382749</v>
      </c>
      <c r="R7491" s="49">
        <f t="shared" ref="R7491:R7554" si="586">P7491/$T$3*$T$4</f>
        <v>0.23770704974683379</v>
      </c>
    </row>
    <row r="7492" spans="1:18" x14ac:dyDescent="0.3">
      <c r="A7492" s="35">
        <f t="shared" si="584"/>
        <v>44328</v>
      </c>
      <c r="B7492" s="36">
        <v>4.1666666666666664E-2</v>
      </c>
      <c r="C7492">
        <v>7882</v>
      </c>
      <c r="D7492">
        <v>1172</v>
      </c>
      <c r="E7492" s="49">
        <f t="shared" ref="E7492:E7555" si="587">P7491/$T$3*$T$8</f>
        <v>0.17849940256382749</v>
      </c>
      <c r="F7492" s="49">
        <f t="shared" ref="F7492:F7555" si="588">P7491/$T$3*$T$4</f>
        <v>0.23770704974683379</v>
      </c>
      <c r="G7492">
        <v>0</v>
      </c>
      <c r="H7492" s="51">
        <f>G7492/'Parc électrique'!$C$24</f>
        <v>0</v>
      </c>
      <c r="I7492" s="14">
        <v>884</v>
      </c>
      <c r="J7492" s="14">
        <v>768</v>
      </c>
      <c r="K7492" s="14">
        <v>0</v>
      </c>
      <c r="L7492" s="14">
        <v>256</v>
      </c>
      <c r="M7492" s="14">
        <f>C7492-SUM(D7492:L7492)</f>
        <v>4801.5837935476893</v>
      </c>
      <c r="P7492" s="49">
        <f>D7493/('Parc électrique'!$C$22+'Parc électrique'!$C$23)</f>
        <v>0.16453124999999999</v>
      </c>
      <c r="Q7492" s="49">
        <f t="shared" si="585"/>
        <v>0.16037531646732964</v>
      </c>
      <c r="R7492" s="49">
        <f t="shared" si="586"/>
        <v>0.21357126568550852</v>
      </c>
    </row>
    <row r="7493" spans="1:18" x14ac:dyDescent="0.3">
      <c r="A7493" s="35">
        <f t="shared" si="584"/>
        <v>44328</v>
      </c>
      <c r="B7493" s="36">
        <v>8.3333333333333329E-2</v>
      </c>
      <c r="C7493">
        <v>7595</v>
      </c>
      <c r="D7493">
        <v>1053</v>
      </c>
      <c r="E7493" s="49">
        <f t="shared" si="587"/>
        <v>0.16037531646732964</v>
      </c>
      <c r="F7493" s="49">
        <f t="shared" si="588"/>
        <v>0.21357126568550852</v>
      </c>
      <c r="G7493">
        <v>0</v>
      </c>
      <c r="H7493" s="51">
        <f>G7493/'Parc électrique'!$C$24</f>
        <v>0</v>
      </c>
      <c r="I7493" s="14">
        <v>884</v>
      </c>
      <c r="J7493" s="14">
        <v>600</v>
      </c>
      <c r="K7493" s="14">
        <v>0</v>
      </c>
      <c r="L7493" s="14">
        <v>256</v>
      </c>
      <c r="M7493" s="14">
        <f>C7493-SUM(D7493:L7493)</f>
        <v>4801.6260534178473</v>
      </c>
      <c r="P7493" s="49">
        <f>D7494/('Parc électrique'!$C$22+'Parc électrique'!$C$23)</f>
        <v>0.15687499999999999</v>
      </c>
      <c r="Q7493" s="49">
        <f t="shared" si="585"/>
        <v>0.15291245748641877</v>
      </c>
      <c r="R7493" s="49">
        <f t="shared" si="586"/>
        <v>0.20363300166025694</v>
      </c>
    </row>
    <row r="7494" spans="1:18" x14ac:dyDescent="0.3">
      <c r="A7494" s="35">
        <f t="shared" si="584"/>
        <v>44328</v>
      </c>
      <c r="B7494" s="36">
        <v>0.125</v>
      </c>
      <c r="C7494">
        <v>7226</v>
      </c>
      <c r="D7494">
        <v>1004</v>
      </c>
      <c r="E7494" s="49">
        <f t="shared" si="587"/>
        <v>0.15291245748641877</v>
      </c>
      <c r="F7494" s="49">
        <f t="shared" si="588"/>
        <v>0.20363300166025694</v>
      </c>
      <c r="G7494">
        <v>0</v>
      </c>
      <c r="H7494" s="51">
        <f>G7494/'Parc électrique'!$C$24</f>
        <v>0</v>
      </c>
      <c r="I7494" s="14">
        <v>884</v>
      </c>
      <c r="J7494" s="14">
        <v>278</v>
      </c>
      <c r="K7494" s="14">
        <v>0</v>
      </c>
      <c r="L7494" s="14">
        <v>258</v>
      </c>
      <c r="M7494" s="14">
        <f>C7494-SUM(D7494:L7494)</f>
        <v>4801.6434545408538</v>
      </c>
      <c r="P7494" s="49">
        <f>D7495/('Parc électrique'!$C$22+'Parc électrique'!$C$23)</f>
        <v>0.15562500000000001</v>
      </c>
      <c r="Q7494" s="49">
        <f t="shared" si="585"/>
        <v>0.15169403153035169</v>
      </c>
      <c r="R7494" s="49">
        <f t="shared" si="586"/>
        <v>0.20201042794184854</v>
      </c>
    </row>
    <row r="7495" spans="1:18" x14ac:dyDescent="0.3">
      <c r="A7495" s="35">
        <f t="shared" si="584"/>
        <v>44328</v>
      </c>
      <c r="B7495" s="36">
        <v>0.16666666666666666</v>
      </c>
      <c r="C7495">
        <v>7212</v>
      </c>
      <c r="D7495">
        <v>996</v>
      </c>
      <c r="E7495" s="49">
        <f t="shared" si="587"/>
        <v>0.15169403153035169</v>
      </c>
      <c r="F7495" s="49">
        <f t="shared" si="588"/>
        <v>0.20201042794184854</v>
      </c>
      <c r="G7495">
        <v>0</v>
      </c>
      <c r="H7495" s="51">
        <f>G7495/'Parc électrique'!$C$24</f>
        <v>0</v>
      </c>
      <c r="I7495" s="14">
        <v>884</v>
      </c>
      <c r="J7495" s="14">
        <v>108</v>
      </c>
      <c r="K7495" s="14">
        <v>0</v>
      </c>
      <c r="L7495" s="14">
        <v>262</v>
      </c>
      <c r="M7495" s="14">
        <f>C7495-SUM(D7495:L7495)</f>
        <v>4961.6462955405277</v>
      </c>
      <c r="P7495" s="49">
        <f>D7496/('Parc électrique'!$C$22+'Parc électrique'!$C$23)</f>
        <v>0.14156250000000001</v>
      </c>
      <c r="Q7495" s="49">
        <f t="shared" si="585"/>
        <v>0.137986739524597</v>
      </c>
      <c r="R7495" s="49">
        <f t="shared" si="586"/>
        <v>0.18375647360975378</v>
      </c>
    </row>
    <row r="7496" spans="1:18" x14ac:dyDescent="0.3">
      <c r="A7496" s="35">
        <f t="shared" si="584"/>
        <v>44328</v>
      </c>
      <c r="B7496" s="36">
        <v>0.20833333333333334</v>
      </c>
      <c r="C7496">
        <v>7754</v>
      </c>
      <c r="D7496">
        <v>906</v>
      </c>
      <c r="E7496" s="49">
        <f t="shared" si="587"/>
        <v>0.137986739524597</v>
      </c>
      <c r="F7496" s="49">
        <f t="shared" si="588"/>
        <v>0.18375647360975378</v>
      </c>
      <c r="G7496">
        <v>0</v>
      </c>
      <c r="H7496" s="51">
        <f>G7496/'Parc électrique'!$C$24</f>
        <v>0</v>
      </c>
      <c r="I7496" s="14">
        <v>884</v>
      </c>
      <c r="J7496" s="14">
        <v>602</v>
      </c>
      <c r="K7496" s="14">
        <v>12</v>
      </c>
      <c r="L7496" s="14">
        <v>278</v>
      </c>
      <c r="M7496" s="14">
        <f>C7496-SUM(D7496:L7496)</f>
        <v>5071.6782567868659</v>
      </c>
      <c r="P7496" s="49">
        <f>D7497/('Parc électrique'!$C$22+'Parc électrique'!$C$23)</f>
        <v>0.143125</v>
      </c>
      <c r="Q7496" s="49">
        <f t="shared" si="585"/>
        <v>0.13950977196968087</v>
      </c>
      <c r="R7496" s="49">
        <f t="shared" si="586"/>
        <v>0.18578469075776433</v>
      </c>
    </row>
    <row r="7497" spans="1:18" x14ac:dyDescent="0.3">
      <c r="A7497" s="35">
        <f t="shared" si="584"/>
        <v>44328</v>
      </c>
      <c r="B7497" s="36">
        <v>0.25</v>
      </c>
      <c r="C7497">
        <v>8688</v>
      </c>
      <c r="D7497">
        <v>916</v>
      </c>
      <c r="E7497" s="49">
        <f t="shared" si="587"/>
        <v>0.13950977196968087</v>
      </c>
      <c r="F7497" s="49">
        <f t="shared" si="588"/>
        <v>0.18578469075776433</v>
      </c>
      <c r="G7497">
        <v>8</v>
      </c>
      <c r="H7497" s="51">
        <f>G7497/'Parc électrique'!$C$24</f>
        <v>2.6666666666666666E-3</v>
      </c>
      <c r="I7497" s="14">
        <v>884</v>
      </c>
      <c r="J7497" s="14">
        <v>1602</v>
      </c>
      <c r="K7497" s="14">
        <v>0</v>
      </c>
      <c r="L7497" s="14">
        <v>316</v>
      </c>
      <c r="M7497" s="14">
        <f>C7497-SUM(D7497:L7497)</f>
        <v>4961.6720388706062</v>
      </c>
      <c r="P7497" s="49">
        <f>D7498/('Parc électrique'!$C$22+'Parc électrique'!$C$23)</f>
        <v>0.13046874999999999</v>
      </c>
      <c r="Q7497" s="49">
        <f t="shared" si="585"/>
        <v>0.12717320916450167</v>
      </c>
      <c r="R7497" s="49">
        <f t="shared" si="586"/>
        <v>0.16935613185887904</v>
      </c>
    </row>
    <row r="7498" spans="1:18" x14ac:dyDescent="0.3">
      <c r="A7498" s="35">
        <f t="shared" si="584"/>
        <v>44328</v>
      </c>
      <c r="B7498" s="36">
        <v>0.29166666666666669</v>
      </c>
      <c r="C7498">
        <v>9555</v>
      </c>
      <c r="D7498">
        <v>835</v>
      </c>
      <c r="E7498" s="49">
        <f t="shared" si="587"/>
        <v>0.12717320916450167</v>
      </c>
      <c r="F7498" s="49">
        <f t="shared" si="588"/>
        <v>0.16935613185887904</v>
      </c>
      <c r="G7498">
        <v>133</v>
      </c>
      <c r="H7498" s="51">
        <f>G7498/'Parc électrique'!$C$24</f>
        <v>4.4333333333333336E-2</v>
      </c>
      <c r="I7498" s="14">
        <v>884</v>
      </c>
      <c r="J7498" s="14">
        <v>1931</v>
      </c>
      <c r="K7498" s="14">
        <v>0</v>
      </c>
      <c r="L7498" s="14">
        <v>333</v>
      </c>
      <c r="M7498" s="14">
        <f>C7498-SUM(D7498:L7498)</f>
        <v>5438.6591373256433</v>
      </c>
      <c r="P7498" s="49">
        <f>D7499/('Parc électrique'!$C$22+'Parc électrique'!$C$23)</f>
        <v>0.14921875000000001</v>
      </c>
      <c r="Q7498" s="49">
        <f t="shared" si="585"/>
        <v>0.1454495985055079</v>
      </c>
      <c r="R7498" s="49">
        <f t="shared" si="586"/>
        <v>0.19369473763500539</v>
      </c>
    </row>
    <row r="7499" spans="1:18" x14ac:dyDescent="0.3">
      <c r="A7499" s="35">
        <f t="shared" si="584"/>
        <v>44328</v>
      </c>
      <c r="B7499" s="36">
        <v>0.33333333333333331</v>
      </c>
      <c r="C7499">
        <v>10072</v>
      </c>
      <c r="D7499">
        <v>955</v>
      </c>
      <c r="E7499" s="49">
        <f t="shared" si="587"/>
        <v>0.1454495985055079</v>
      </c>
      <c r="F7499" s="49">
        <f t="shared" si="588"/>
        <v>0.19369473763500539</v>
      </c>
      <c r="G7499">
        <v>518</v>
      </c>
      <c r="H7499" s="51">
        <f>G7499/'Parc électrique'!$C$24</f>
        <v>0.17266666666666666</v>
      </c>
      <c r="I7499" s="14">
        <v>884</v>
      </c>
      <c r="J7499" s="14">
        <v>1931</v>
      </c>
      <c r="K7499" s="14">
        <v>487</v>
      </c>
      <c r="L7499" s="14">
        <v>335</v>
      </c>
      <c r="M7499" s="14">
        <f>C7499-SUM(D7499:L7499)</f>
        <v>4961.488188997193</v>
      </c>
      <c r="P7499" s="49">
        <f>D7500/('Parc électrique'!$C$22+'Parc électrique'!$C$23)</f>
        <v>0.17749999999999999</v>
      </c>
      <c r="Q7499" s="49">
        <f t="shared" si="585"/>
        <v>0.17301648576152562</v>
      </c>
      <c r="R7499" s="49">
        <f t="shared" si="586"/>
        <v>0.23040546801399592</v>
      </c>
    </row>
    <row r="7500" spans="1:18" x14ac:dyDescent="0.3">
      <c r="A7500" s="35">
        <f t="shared" si="584"/>
        <v>44328</v>
      </c>
      <c r="B7500" s="36">
        <v>0.375</v>
      </c>
      <c r="C7500">
        <v>10336</v>
      </c>
      <c r="D7500">
        <v>1136</v>
      </c>
      <c r="E7500" s="49">
        <f t="shared" si="587"/>
        <v>0.17301648576152562</v>
      </c>
      <c r="F7500" s="49">
        <f t="shared" si="588"/>
        <v>0.23040546801399592</v>
      </c>
      <c r="G7500">
        <v>908</v>
      </c>
      <c r="H7500" s="51">
        <f>G7500/'Parc électrique'!$C$24</f>
        <v>0.30266666666666664</v>
      </c>
      <c r="I7500" s="14">
        <v>884</v>
      </c>
      <c r="J7500" s="14">
        <v>1931</v>
      </c>
      <c r="K7500" s="14">
        <v>264</v>
      </c>
      <c r="L7500" s="14">
        <v>331</v>
      </c>
      <c r="M7500" s="14">
        <f>C7500-SUM(D7500:L7500)</f>
        <v>4881.2939113795583</v>
      </c>
      <c r="P7500" s="49">
        <f>D7501/('Parc électrique'!$C$22+'Parc électrique'!$C$23)</f>
        <v>0.19203124999999999</v>
      </c>
      <c r="Q7500" s="49">
        <f t="shared" si="585"/>
        <v>0.18718068750080541</v>
      </c>
      <c r="R7500" s="49">
        <f t="shared" si="586"/>
        <v>0.24926788749049378</v>
      </c>
    </row>
    <row r="7501" spans="1:18" x14ac:dyDescent="0.3">
      <c r="A7501" s="35">
        <f t="shared" si="584"/>
        <v>44328</v>
      </c>
      <c r="B7501" s="36">
        <v>0.41666666666666669</v>
      </c>
      <c r="C7501">
        <v>10450</v>
      </c>
      <c r="D7501">
        <v>1229</v>
      </c>
      <c r="E7501" s="49">
        <f t="shared" si="587"/>
        <v>0.18718068750080541</v>
      </c>
      <c r="F7501" s="49">
        <f t="shared" si="588"/>
        <v>0.24926788749049378</v>
      </c>
      <c r="G7501">
        <v>1305</v>
      </c>
      <c r="H7501" s="51">
        <f>G7501/'Parc électrique'!$C$24</f>
        <v>0.435</v>
      </c>
      <c r="I7501" s="14">
        <v>884</v>
      </c>
      <c r="J7501" s="14">
        <v>1818</v>
      </c>
      <c r="K7501" s="14">
        <v>0</v>
      </c>
      <c r="L7501" s="14">
        <v>332</v>
      </c>
      <c r="M7501" s="14">
        <f>C7501-SUM(D7501:L7501)</f>
        <v>4881.1285514250085</v>
      </c>
      <c r="P7501" s="49">
        <f>D7502/('Parc électrique'!$C$22+'Parc électrique'!$C$23)</f>
        <v>0.20140625000000001</v>
      </c>
      <c r="Q7501" s="49">
        <f t="shared" si="585"/>
        <v>0.19631888217130855</v>
      </c>
      <c r="R7501" s="49">
        <f t="shared" si="586"/>
        <v>0.26143719037855701</v>
      </c>
    </row>
    <row r="7502" spans="1:18" x14ac:dyDescent="0.3">
      <c r="A7502" s="35">
        <f t="shared" si="584"/>
        <v>44328</v>
      </c>
      <c r="B7502" s="36">
        <v>0.45833333333333331</v>
      </c>
      <c r="C7502">
        <v>10561</v>
      </c>
      <c r="D7502">
        <v>1289</v>
      </c>
      <c r="E7502" s="49">
        <f t="shared" si="587"/>
        <v>0.19631888217130855</v>
      </c>
      <c r="F7502" s="49">
        <f t="shared" si="588"/>
        <v>0.26143719037855701</v>
      </c>
      <c r="G7502">
        <v>1524</v>
      </c>
      <c r="H7502" s="51">
        <f>G7502/'Parc électrique'!$C$24</f>
        <v>0.50800000000000001</v>
      </c>
      <c r="I7502" s="14">
        <v>884</v>
      </c>
      <c r="J7502" s="14">
        <v>1651</v>
      </c>
      <c r="K7502" s="14">
        <v>0</v>
      </c>
      <c r="L7502" s="14">
        <v>331</v>
      </c>
      <c r="M7502" s="14">
        <f>C7502-SUM(D7502:L7502)</f>
        <v>4881.03424392745</v>
      </c>
      <c r="P7502" s="49">
        <f>D7503/('Parc électrique'!$C$22+'Parc électrique'!$C$23)</f>
        <v>0.21734375</v>
      </c>
      <c r="Q7502" s="49">
        <f t="shared" si="585"/>
        <v>0.21185381311116386</v>
      </c>
      <c r="R7502" s="49">
        <f t="shared" si="586"/>
        <v>0.28212500528826434</v>
      </c>
    </row>
    <row r="7503" spans="1:18" x14ac:dyDescent="0.3">
      <c r="A7503" s="35">
        <f t="shared" si="584"/>
        <v>44328</v>
      </c>
      <c r="B7503" s="36">
        <v>0.5</v>
      </c>
      <c r="C7503">
        <v>10648</v>
      </c>
      <c r="D7503">
        <v>1391</v>
      </c>
      <c r="E7503" s="49">
        <f t="shared" si="587"/>
        <v>0.21185381311116386</v>
      </c>
      <c r="F7503" s="49">
        <f t="shared" si="588"/>
        <v>0.28212500528826434</v>
      </c>
      <c r="G7503">
        <v>1621</v>
      </c>
      <c r="H7503" s="51">
        <f>G7503/'Parc électrique'!$C$24</f>
        <v>0.54033333333333333</v>
      </c>
      <c r="I7503" s="14">
        <v>884</v>
      </c>
      <c r="J7503" s="14">
        <v>1545</v>
      </c>
      <c r="K7503" s="14">
        <v>0</v>
      </c>
      <c r="L7503" s="14">
        <v>325</v>
      </c>
      <c r="M7503" s="14">
        <f>C7503-SUM(D7503:L7503)</f>
        <v>4880.9656878482674</v>
      </c>
      <c r="P7503" s="49">
        <f>D7504/('Parc électrique'!$C$22+'Parc électrique'!$C$23)</f>
        <v>0.24921874999999999</v>
      </c>
      <c r="Q7503" s="49">
        <f t="shared" si="585"/>
        <v>0.24292367499087442</v>
      </c>
      <c r="R7503" s="49">
        <f t="shared" si="586"/>
        <v>0.32350063510767912</v>
      </c>
    </row>
    <row r="7504" spans="1:18" x14ac:dyDescent="0.3">
      <c r="A7504" s="35">
        <f t="shared" si="584"/>
        <v>44328</v>
      </c>
      <c r="B7504" s="36">
        <v>0.54166666666666663</v>
      </c>
      <c r="C7504">
        <v>10519</v>
      </c>
      <c r="D7504">
        <v>1595</v>
      </c>
      <c r="E7504" s="49">
        <f t="shared" si="587"/>
        <v>0.24292367499087442</v>
      </c>
      <c r="F7504" s="49">
        <f t="shared" si="588"/>
        <v>0.32350063510767912</v>
      </c>
      <c r="G7504">
        <v>1698</v>
      </c>
      <c r="H7504" s="51">
        <f>G7504/'Parc électrique'!$C$24</f>
        <v>0.56599999999999995</v>
      </c>
      <c r="I7504" s="14">
        <v>884</v>
      </c>
      <c r="J7504" s="14">
        <v>1139</v>
      </c>
      <c r="K7504" s="14">
        <v>0</v>
      </c>
      <c r="L7504" s="14">
        <v>321</v>
      </c>
      <c r="M7504" s="14">
        <f>C7504-SUM(D7504:L7504)</f>
        <v>4880.867575689902</v>
      </c>
      <c r="P7504" s="49">
        <f>D7505/('Parc électrique'!$C$22+'Parc électrique'!$C$23)</f>
        <v>0.30406250000000001</v>
      </c>
      <c r="Q7504" s="49">
        <f t="shared" si="585"/>
        <v>0.29638211381331769</v>
      </c>
      <c r="R7504" s="49">
        <f t="shared" si="586"/>
        <v>0.39469105700284868</v>
      </c>
    </row>
    <row r="7505" spans="1:18" x14ac:dyDescent="0.3">
      <c r="A7505" s="35">
        <f t="shared" si="584"/>
        <v>44328</v>
      </c>
      <c r="B7505" s="36">
        <v>0.58333333333333337</v>
      </c>
      <c r="C7505">
        <v>10288</v>
      </c>
      <c r="D7505">
        <v>1946</v>
      </c>
      <c r="E7505" s="49">
        <f t="shared" si="587"/>
        <v>0.29638211381331769</v>
      </c>
      <c r="F7505" s="49">
        <f t="shared" si="588"/>
        <v>0.39469105700284868</v>
      </c>
      <c r="G7505">
        <v>1725</v>
      </c>
      <c r="H7505" s="51">
        <f>G7505/'Parc électrique'!$C$24</f>
        <v>0.57499999999999996</v>
      </c>
      <c r="I7505" s="14">
        <v>884</v>
      </c>
      <c r="J7505" s="14">
        <v>609</v>
      </c>
      <c r="K7505" s="14">
        <v>0</v>
      </c>
      <c r="L7505" s="14">
        <v>322</v>
      </c>
      <c r="M7505" s="14">
        <f>C7505-SUM(D7505:L7505)</f>
        <v>4800.7339268291844</v>
      </c>
      <c r="P7505" s="49">
        <f>D7506/('Parc électrique'!$C$22+'Parc électrique'!$C$23)</f>
        <v>0.3671875</v>
      </c>
      <c r="Q7505" s="49">
        <f t="shared" si="585"/>
        <v>0.35791262459470524</v>
      </c>
      <c r="R7505" s="49">
        <f t="shared" si="586"/>
        <v>0.4766310297824739</v>
      </c>
    </row>
    <row r="7506" spans="1:18" x14ac:dyDescent="0.3">
      <c r="A7506" s="35">
        <f t="shared" si="584"/>
        <v>44328</v>
      </c>
      <c r="B7506" s="36">
        <v>0.625</v>
      </c>
      <c r="C7506">
        <v>9931</v>
      </c>
      <c r="D7506">
        <v>2350</v>
      </c>
      <c r="E7506" s="49">
        <f t="shared" si="587"/>
        <v>0.35791262459470524</v>
      </c>
      <c r="F7506" s="49">
        <f t="shared" si="588"/>
        <v>0.4766310297824739</v>
      </c>
      <c r="G7506">
        <v>1672</v>
      </c>
      <c r="H7506" s="51">
        <f>G7506/'Parc électrique'!$C$24</f>
        <v>0.55733333333333335</v>
      </c>
      <c r="I7506" s="14">
        <v>884</v>
      </c>
      <c r="J7506" s="14">
        <v>0</v>
      </c>
      <c r="K7506" s="14">
        <v>-99</v>
      </c>
      <c r="L7506" s="14">
        <v>322</v>
      </c>
      <c r="M7506" s="14">
        <f>C7506-SUM(D7506:L7506)</f>
        <v>4800.60812301229</v>
      </c>
      <c r="P7506" s="49">
        <f>D7507/('Parc électrique'!$C$22+'Parc électrique'!$C$23)</f>
        <v>0.41828124999999999</v>
      </c>
      <c r="Q7506" s="49">
        <f t="shared" si="585"/>
        <v>0.40771578554894722</v>
      </c>
      <c r="R7506" s="49">
        <f t="shared" si="586"/>
        <v>0.54295373052241813</v>
      </c>
    </row>
    <row r="7507" spans="1:18" x14ac:dyDescent="0.3">
      <c r="A7507" s="35">
        <f t="shared" si="584"/>
        <v>44328</v>
      </c>
      <c r="B7507" s="36">
        <v>0.66666666666666663</v>
      </c>
      <c r="C7507">
        <v>9716</v>
      </c>
      <c r="D7507">
        <v>2677</v>
      </c>
      <c r="E7507" s="49">
        <f t="shared" si="587"/>
        <v>0.40771578554894722</v>
      </c>
      <c r="F7507" s="49">
        <f t="shared" si="588"/>
        <v>0.54295373052241813</v>
      </c>
      <c r="G7507">
        <v>1543</v>
      </c>
      <c r="H7507" s="51">
        <f>G7507/'Parc électrique'!$C$24</f>
        <v>0.51433333333333331</v>
      </c>
      <c r="I7507" s="14">
        <v>884</v>
      </c>
      <c r="J7507" s="14">
        <v>0</v>
      </c>
      <c r="K7507" s="14">
        <v>-510</v>
      </c>
      <c r="L7507" s="14">
        <v>320</v>
      </c>
      <c r="M7507" s="14">
        <f>C7507-SUM(D7507:L7507)</f>
        <v>4800.5349971505948</v>
      </c>
      <c r="P7507" s="49">
        <f>D7508/('Parc électrique'!$C$22+'Parc électrique'!$C$23)</f>
        <v>0.44296875000000002</v>
      </c>
      <c r="Q7507" s="49">
        <f t="shared" si="585"/>
        <v>0.4317796981812721</v>
      </c>
      <c r="R7507" s="49">
        <f t="shared" si="586"/>
        <v>0.57499956146098452</v>
      </c>
    </row>
    <row r="7508" spans="1:18" x14ac:dyDescent="0.3">
      <c r="A7508" s="35">
        <f t="shared" si="584"/>
        <v>44328</v>
      </c>
      <c r="B7508" s="36">
        <v>0.70833333333333337</v>
      </c>
      <c r="C7508">
        <v>9692</v>
      </c>
      <c r="D7508">
        <v>2835</v>
      </c>
      <c r="E7508" s="49">
        <f t="shared" si="587"/>
        <v>0.4317796981812721</v>
      </c>
      <c r="F7508" s="49">
        <f t="shared" si="588"/>
        <v>0.57499956146098452</v>
      </c>
      <c r="G7508">
        <v>1195</v>
      </c>
      <c r="H7508" s="51">
        <f>G7508/'Parc électrique'!$C$24</f>
        <v>0.39833333333333332</v>
      </c>
      <c r="I7508" s="14">
        <v>884</v>
      </c>
      <c r="J7508" s="14">
        <v>0</v>
      </c>
      <c r="K7508" s="14">
        <v>-344</v>
      </c>
      <c r="L7508" s="14">
        <v>320</v>
      </c>
      <c r="M7508" s="14">
        <f>C7508-SUM(D7508:L7508)</f>
        <v>4800.5948874070236</v>
      </c>
      <c r="P7508" s="49">
        <f>D7509/('Parc électrique'!$C$22+'Parc électrique'!$C$23)</f>
        <v>0.46140625000000002</v>
      </c>
      <c r="Q7508" s="49">
        <f t="shared" si="585"/>
        <v>0.44975148103326157</v>
      </c>
      <c r="R7508" s="49">
        <f t="shared" si="586"/>
        <v>0.59893252380750872</v>
      </c>
    </row>
    <row r="7509" spans="1:18" x14ac:dyDescent="0.3">
      <c r="A7509" s="35">
        <f t="shared" si="584"/>
        <v>44328</v>
      </c>
      <c r="B7509" s="36">
        <v>0.75</v>
      </c>
      <c r="C7509">
        <v>10079</v>
      </c>
      <c r="D7509">
        <v>2953</v>
      </c>
      <c r="E7509" s="49">
        <f t="shared" si="587"/>
        <v>0.44975148103326157</v>
      </c>
      <c r="F7509" s="49">
        <f t="shared" si="588"/>
        <v>0.59893252380750872</v>
      </c>
      <c r="G7509">
        <v>718</v>
      </c>
      <c r="H7509" s="51">
        <f>G7509/'Parc électrique'!$C$24</f>
        <v>0.23933333333333334</v>
      </c>
      <c r="I7509" s="14">
        <v>884</v>
      </c>
      <c r="J7509" s="14">
        <v>405</v>
      </c>
      <c r="K7509" s="14">
        <v>0</v>
      </c>
      <c r="L7509" s="14">
        <v>317</v>
      </c>
      <c r="M7509" s="14">
        <f>C7509-SUM(D7509:L7509)</f>
        <v>4800.7119826618255</v>
      </c>
      <c r="P7509" s="49">
        <f>D7510/('Parc électrique'!$C$22+'Parc électrique'!$C$23)</f>
        <v>0.44640625</v>
      </c>
      <c r="Q7509" s="49">
        <f t="shared" si="585"/>
        <v>0.43513036956045659</v>
      </c>
      <c r="R7509" s="49">
        <f t="shared" si="586"/>
        <v>0.57946163918660765</v>
      </c>
    </row>
    <row r="7510" spans="1:18" x14ac:dyDescent="0.3">
      <c r="A7510" s="35">
        <f t="shared" si="584"/>
        <v>44328</v>
      </c>
      <c r="B7510" s="36">
        <v>0.79166666666666663</v>
      </c>
      <c r="C7510">
        <v>10186</v>
      </c>
      <c r="D7510">
        <v>2857</v>
      </c>
      <c r="E7510" s="49">
        <f t="shared" si="587"/>
        <v>0.43513036956045659</v>
      </c>
      <c r="F7510" s="49">
        <f t="shared" si="588"/>
        <v>0.57946163918660765</v>
      </c>
      <c r="G7510">
        <v>328</v>
      </c>
      <c r="H7510" s="51">
        <f>G7510/'Parc électrique'!$C$24</f>
        <v>0.10933333333333334</v>
      </c>
      <c r="I7510" s="14">
        <v>884</v>
      </c>
      <c r="J7510" s="14">
        <v>1010</v>
      </c>
      <c r="K7510" s="14">
        <v>0</v>
      </c>
      <c r="L7510" s="14">
        <v>305</v>
      </c>
      <c r="M7510" s="14">
        <f>C7510-SUM(D7510:L7510)</f>
        <v>4800.8760746579192</v>
      </c>
      <c r="P7510" s="49">
        <f>D7511/('Parc électrique'!$C$22+'Parc électrique'!$C$23)</f>
        <v>0.4375</v>
      </c>
      <c r="Q7510" s="49">
        <f t="shared" si="585"/>
        <v>0.42644908462347864</v>
      </c>
      <c r="R7510" s="49">
        <f t="shared" si="586"/>
        <v>0.56790080144294763</v>
      </c>
    </row>
    <row r="7511" spans="1:18" x14ac:dyDescent="0.3">
      <c r="A7511" s="35">
        <f t="shared" si="584"/>
        <v>44328</v>
      </c>
      <c r="B7511" s="36">
        <v>0.83333333333333337</v>
      </c>
      <c r="C7511">
        <v>9634</v>
      </c>
      <c r="D7511">
        <v>2800</v>
      </c>
      <c r="E7511" s="49">
        <f t="shared" si="587"/>
        <v>0.42644908462347864</v>
      </c>
      <c r="F7511" s="49">
        <f t="shared" si="588"/>
        <v>0.56790080144294763</v>
      </c>
      <c r="G7511">
        <v>42</v>
      </c>
      <c r="H7511" s="51">
        <f>G7511/'Parc électrique'!$C$24</f>
        <v>1.4E-2</v>
      </c>
      <c r="I7511" s="14">
        <v>884</v>
      </c>
      <c r="J7511" s="14">
        <v>813</v>
      </c>
      <c r="K7511" s="14">
        <v>0</v>
      </c>
      <c r="L7511" s="14">
        <v>293</v>
      </c>
      <c r="M7511" s="14">
        <f>C7511-SUM(D7511:L7511)</f>
        <v>4800.9916501139332</v>
      </c>
      <c r="P7511" s="49">
        <f>D7512/('Parc électrique'!$C$22+'Parc électrique'!$C$23)</f>
        <v>0.42234375000000002</v>
      </c>
      <c r="Q7511" s="49">
        <f t="shared" si="585"/>
        <v>0.41167566990616528</v>
      </c>
      <c r="R7511" s="49">
        <f t="shared" si="586"/>
        <v>0.54822709510724554</v>
      </c>
    </row>
    <row r="7512" spans="1:18" x14ac:dyDescent="0.3">
      <c r="A7512" s="35">
        <f t="shared" si="584"/>
        <v>44328</v>
      </c>
      <c r="B7512" s="36">
        <v>0.875</v>
      </c>
      <c r="C7512">
        <v>9366</v>
      </c>
      <c r="D7512">
        <v>2703</v>
      </c>
      <c r="E7512" s="49">
        <f t="shared" si="587"/>
        <v>0.41167566990616528</v>
      </c>
      <c r="F7512" s="49">
        <f t="shared" si="588"/>
        <v>0.54822709510724554</v>
      </c>
      <c r="G7512">
        <v>2</v>
      </c>
      <c r="H7512" s="51">
        <f>G7512/'Parc électrique'!$C$24</f>
        <v>6.6666666666666664E-4</v>
      </c>
      <c r="I7512" s="14">
        <v>884</v>
      </c>
      <c r="J7512" s="14">
        <v>689</v>
      </c>
      <c r="K7512" s="14">
        <v>0</v>
      </c>
      <c r="L7512" s="14">
        <v>286</v>
      </c>
      <c r="M7512" s="14">
        <f>C7512-SUM(D7512:L7512)</f>
        <v>4801.0394305683194</v>
      </c>
      <c r="P7512" s="49">
        <f>D7513/('Parc électrique'!$C$22+'Parc électrique'!$C$23)</f>
        <v>0.40671875000000002</v>
      </c>
      <c r="Q7512" s="49">
        <f t="shared" si="585"/>
        <v>0.39644534545532678</v>
      </c>
      <c r="R7512" s="49">
        <f t="shared" si="586"/>
        <v>0.52794492362714029</v>
      </c>
    </row>
    <row r="7513" spans="1:18" x14ac:dyDescent="0.3">
      <c r="A7513" s="35">
        <f t="shared" si="584"/>
        <v>44328</v>
      </c>
      <c r="B7513" s="36">
        <v>0.91666666666666663</v>
      </c>
      <c r="C7513">
        <v>9528</v>
      </c>
      <c r="D7513">
        <v>2603</v>
      </c>
      <c r="E7513" s="49">
        <f t="shared" si="587"/>
        <v>0.39644534545532678</v>
      </c>
      <c r="F7513" s="49">
        <f t="shared" si="588"/>
        <v>0.52794492362714029</v>
      </c>
      <c r="G7513">
        <v>0</v>
      </c>
      <c r="H7513" s="51">
        <f>G7513/'Parc électrique'!$C$24</f>
        <v>0</v>
      </c>
      <c r="I7513" s="14">
        <v>884</v>
      </c>
      <c r="J7513" s="14">
        <v>959</v>
      </c>
      <c r="K7513" s="14">
        <v>0</v>
      </c>
      <c r="L7513" s="14">
        <v>280</v>
      </c>
      <c r="M7513" s="14">
        <f>C7513-SUM(D7513:L7513)</f>
        <v>4801.0756097309168</v>
      </c>
      <c r="P7513" s="49">
        <f>D7514/('Parc électrique'!$C$22+'Parc électrique'!$C$23)</f>
        <v>0.39</v>
      </c>
      <c r="Q7513" s="49">
        <f t="shared" si="585"/>
        <v>0.38014889829292953</v>
      </c>
      <c r="R7513" s="49">
        <f t="shared" si="586"/>
        <v>0.50624300014342771</v>
      </c>
    </row>
    <row r="7514" spans="1:18" x14ac:dyDescent="0.3">
      <c r="A7514" s="35">
        <f t="shared" si="584"/>
        <v>44328</v>
      </c>
      <c r="B7514" s="36">
        <v>0.95833333333333337</v>
      </c>
      <c r="C7514">
        <v>9643</v>
      </c>
      <c r="D7514">
        <v>2496</v>
      </c>
      <c r="E7514" s="49">
        <f t="shared" si="587"/>
        <v>0.38014889829292953</v>
      </c>
      <c r="F7514" s="49">
        <f t="shared" si="588"/>
        <v>0.50624300014342771</v>
      </c>
      <c r="G7514">
        <v>0</v>
      </c>
      <c r="H7514" s="51">
        <f>G7514/'Parc électrique'!$C$24</f>
        <v>0</v>
      </c>
      <c r="I7514" s="14">
        <v>884</v>
      </c>
      <c r="J7514" s="14">
        <v>1200</v>
      </c>
      <c r="K7514" s="14">
        <v>0</v>
      </c>
      <c r="L7514" s="14">
        <v>261</v>
      </c>
      <c r="M7514" s="14">
        <f>C7514-SUM(D7514:L7514)</f>
        <v>4801.1136081015629</v>
      </c>
      <c r="P7514" s="49">
        <f>D7515/('Parc électrique'!$C$22+'Parc électrique'!$C$23)</f>
        <v>0.42593750000000002</v>
      </c>
      <c r="Q7514" s="49">
        <f t="shared" si="585"/>
        <v>0.41517864452985814</v>
      </c>
      <c r="R7514" s="49">
        <f t="shared" si="586"/>
        <v>0.5528919945476698</v>
      </c>
    </row>
    <row r="7515" spans="1:18" x14ac:dyDescent="0.3">
      <c r="A7515" s="35">
        <f t="shared" si="584"/>
        <v>44329</v>
      </c>
      <c r="B7515" s="36">
        <v>0</v>
      </c>
      <c r="C7515">
        <v>8703</v>
      </c>
      <c r="D7515">
        <v>2726</v>
      </c>
      <c r="E7515" s="49">
        <f t="shared" si="587"/>
        <v>0.41517864452985814</v>
      </c>
      <c r="F7515" s="49">
        <f t="shared" si="588"/>
        <v>0.5528919945476698</v>
      </c>
      <c r="G7515">
        <v>0</v>
      </c>
      <c r="H7515" s="51">
        <f>G7515/'Parc électrique'!$C$24</f>
        <v>0</v>
      </c>
      <c r="I7515" s="14">
        <v>884</v>
      </c>
      <c r="J7515" s="14">
        <v>0</v>
      </c>
      <c r="K7515" s="14">
        <v>36</v>
      </c>
      <c r="L7515" s="14">
        <v>255</v>
      </c>
      <c r="M7515" s="14">
        <f>C7515-SUM(D7515:L7515)</f>
        <v>4801.0319293609227</v>
      </c>
      <c r="P7515" s="49">
        <f>D7516/('Parc électrique'!$C$22+'Parc électrique'!$C$23)</f>
        <v>0.38703124999999999</v>
      </c>
      <c r="Q7515" s="49">
        <f t="shared" si="585"/>
        <v>0.37725513664727017</v>
      </c>
      <c r="R7515" s="49">
        <f t="shared" si="586"/>
        <v>0.50238938756220763</v>
      </c>
    </row>
    <row r="7516" spans="1:18" x14ac:dyDescent="0.3">
      <c r="A7516" s="35">
        <f t="shared" ref="A7516:A7579" si="589">A7492+1</f>
        <v>44329</v>
      </c>
      <c r="B7516" s="36">
        <v>4.1666666666666664E-2</v>
      </c>
      <c r="C7516">
        <v>8272</v>
      </c>
      <c r="D7516">
        <v>2477</v>
      </c>
      <c r="E7516" s="49">
        <f t="shared" si="587"/>
        <v>0.37725513664727017</v>
      </c>
      <c r="F7516" s="49">
        <f t="shared" si="588"/>
        <v>0.50238938756220763</v>
      </c>
      <c r="G7516">
        <v>0</v>
      </c>
      <c r="H7516" s="51">
        <f>G7516/'Parc électrique'!$C$24</f>
        <v>0</v>
      </c>
      <c r="I7516" s="14">
        <v>884</v>
      </c>
      <c r="J7516" s="14">
        <v>0</v>
      </c>
      <c r="K7516" s="14">
        <v>-148</v>
      </c>
      <c r="L7516" s="14">
        <v>257</v>
      </c>
      <c r="M7516" s="14">
        <f>C7516-SUM(D7516:L7516)</f>
        <v>4801.1203554757903</v>
      </c>
      <c r="P7516" s="49">
        <f>D7517/('Parc électrique'!$C$22+'Parc électrique'!$C$23)</f>
        <v>0.3775</v>
      </c>
      <c r="Q7516" s="49">
        <f t="shared" si="585"/>
        <v>0.36796463873225865</v>
      </c>
      <c r="R7516" s="49">
        <f t="shared" si="586"/>
        <v>0.49001726295934339</v>
      </c>
    </row>
    <row r="7517" spans="1:18" x14ac:dyDescent="0.3">
      <c r="A7517" s="35">
        <f t="shared" si="589"/>
        <v>44329</v>
      </c>
      <c r="B7517" s="36">
        <v>8.3333333333333329E-2</v>
      </c>
      <c r="C7517">
        <v>7885</v>
      </c>
      <c r="D7517">
        <v>2416</v>
      </c>
      <c r="E7517" s="49">
        <f t="shared" si="587"/>
        <v>0.36796463873225865</v>
      </c>
      <c r="F7517" s="49">
        <f t="shared" si="588"/>
        <v>0.49001726295934339</v>
      </c>
      <c r="G7517">
        <v>0</v>
      </c>
      <c r="H7517" s="51">
        <f>G7517/'Parc électrique'!$C$24</f>
        <v>0</v>
      </c>
      <c r="I7517" s="14">
        <v>884</v>
      </c>
      <c r="J7517" s="14">
        <v>0</v>
      </c>
      <c r="K7517" s="14">
        <v>-314</v>
      </c>
      <c r="L7517" s="14">
        <v>248</v>
      </c>
      <c r="M7517" s="14">
        <f>C7517-SUM(D7517:L7517)</f>
        <v>4650.1420180983077</v>
      </c>
      <c r="P7517" s="49">
        <f>D7518/('Parc électrique'!$C$22+'Parc électrique'!$C$23)</f>
        <v>0.37453124999999998</v>
      </c>
      <c r="Q7517" s="49">
        <f t="shared" si="585"/>
        <v>0.36507087708659935</v>
      </c>
      <c r="R7517" s="49">
        <f t="shared" si="586"/>
        <v>0.48616365037812342</v>
      </c>
    </row>
    <row r="7518" spans="1:18" x14ac:dyDescent="0.3">
      <c r="A7518" s="35">
        <f t="shared" si="589"/>
        <v>44329</v>
      </c>
      <c r="B7518" s="36">
        <v>0.125</v>
      </c>
      <c r="C7518">
        <v>7394</v>
      </c>
      <c r="D7518">
        <v>2397</v>
      </c>
      <c r="E7518" s="49">
        <f t="shared" si="587"/>
        <v>0.36507087708659935</v>
      </c>
      <c r="F7518" s="49">
        <f t="shared" si="588"/>
        <v>0.48616365037812342</v>
      </c>
      <c r="G7518">
        <v>0</v>
      </c>
      <c r="H7518" s="51">
        <f>G7518/'Parc électrique'!$C$24</f>
        <v>0</v>
      </c>
      <c r="I7518" s="14">
        <v>884</v>
      </c>
      <c r="J7518" s="14">
        <v>0</v>
      </c>
      <c r="K7518" s="14">
        <v>-325</v>
      </c>
      <c r="L7518" s="14">
        <v>250</v>
      </c>
      <c r="M7518" s="14">
        <f>C7518-SUM(D7518:L7518)</f>
        <v>4187.1487654725352</v>
      </c>
      <c r="P7518" s="49">
        <f>D7519/('Parc électrique'!$C$22+'Parc électrique'!$C$23)</f>
        <v>0.40593750000000001</v>
      </c>
      <c r="Q7518" s="49">
        <f t="shared" si="585"/>
        <v>0.39568382923278483</v>
      </c>
      <c r="R7518" s="49">
        <f t="shared" si="586"/>
        <v>0.52693081505313499</v>
      </c>
    </row>
    <row r="7519" spans="1:18" x14ac:dyDescent="0.3">
      <c r="A7519" s="35">
        <f t="shared" si="589"/>
        <v>44329</v>
      </c>
      <c r="B7519" s="36">
        <v>0.16666666666666666</v>
      </c>
      <c r="C7519">
        <v>7151</v>
      </c>
      <c r="D7519">
        <v>2598</v>
      </c>
      <c r="E7519" s="49">
        <f t="shared" si="587"/>
        <v>0.39568382923278483</v>
      </c>
      <c r="F7519" s="49">
        <f t="shared" si="588"/>
        <v>0.52693081505313499</v>
      </c>
      <c r="G7519">
        <v>0</v>
      </c>
      <c r="H7519" s="51">
        <f>G7519/'Parc électrique'!$C$24</f>
        <v>0</v>
      </c>
      <c r="I7519" s="14">
        <v>884</v>
      </c>
      <c r="J7519" s="14">
        <v>0</v>
      </c>
      <c r="K7519" s="14">
        <v>-775</v>
      </c>
      <c r="L7519" s="14">
        <v>256</v>
      </c>
      <c r="M7519" s="14">
        <f>C7519-SUM(D7519:L7519)</f>
        <v>4187.0773853557139</v>
      </c>
      <c r="P7519" s="49">
        <f>D7520/('Parc électrique'!$C$22+'Parc électrique'!$C$23)</f>
        <v>0.3853125</v>
      </c>
      <c r="Q7519" s="49">
        <f t="shared" si="585"/>
        <v>0.37557980095767796</v>
      </c>
      <c r="R7519" s="49">
        <f t="shared" si="586"/>
        <v>0.50015834869939602</v>
      </c>
    </row>
    <row r="7520" spans="1:18" x14ac:dyDescent="0.3">
      <c r="A7520" s="35">
        <f t="shared" si="589"/>
        <v>44329</v>
      </c>
      <c r="B7520" s="36">
        <v>0.20833333333333334</v>
      </c>
      <c r="C7520">
        <v>7178</v>
      </c>
      <c r="D7520">
        <v>2466</v>
      </c>
      <c r="E7520" s="49">
        <f t="shared" si="587"/>
        <v>0.37557980095767796</v>
      </c>
      <c r="F7520" s="49">
        <f t="shared" si="588"/>
        <v>0.50015834869939602</v>
      </c>
      <c r="G7520">
        <v>0</v>
      </c>
      <c r="H7520" s="51">
        <f>G7520/'Parc électrique'!$C$24</f>
        <v>0</v>
      </c>
      <c r="I7520" s="14">
        <v>884</v>
      </c>
      <c r="J7520" s="14">
        <v>0</v>
      </c>
      <c r="K7520" s="14">
        <v>-623</v>
      </c>
      <c r="L7520" s="14">
        <v>263</v>
      </c>
      <c r="M7520" s="14">
        <f>C7520-SUM(D7520:L7520)</f>
        <v>4187.1242618503429</v>
      </c>
      <c r="P7520" s="49">
        <f>D7521/('Parc électrique'!$C$22+'Parc électrique'!$C$23)</f>
        <v>0.39015624999999998</v>
      </c>
      <c r="Q7520" s="49">
        <f t="shared" si="585"/>
        <v>0.38030120153743785</v>
      </c>
      <c r="R7520" s="49">
        <f t="shared" si="586"/>
        <v>0.50644582185822862</v>
      </c>
    </row>
    <row r="7521" spans="1:18" x14ac:dyDescent="0.3">
      <c r="A7521" s="35">
        <f t="shared" si="589"/>
        <v>44329</v>
      </c>
      <c r="B7521" s="36">
        <v>0.25</v>
      </c>
      <c r="C7521">
        <v>7227</v>
      </c>
      <c r="D7521">
        <v>2497</v>
      </c>
      <c r="E7521" s="49">
        <f t="shared" si="587"/>
        <v>0.38030120153743785</v>
      </c>
      <c r="F7521" s="49">
        <f t="shared" si="588"/>
        <v>0.50644582185822862</v>
      </c>
      <c r="G7521">
        <v>16</v>
      </c>
      <c r="H7521" s="51">
        <f>G7521/'Parc électrique'!$C$24</f>
        <v>5.3333333333333332E-3</v>
      </c>
      <c r="I7521" s="14">
        <v>884</v>
      </c>
      <c r="J7521" s="14">
        <v>0</v>
      </c>
      <c r="K7521" s="14">
        <v>-652</v>
      </c>
      <c r="L7521" s="14">
        <v>294</v>
      </c>
      <c r="M7521" s="14">
        <f>C7521-SUM(D7521:L7521)</f>
        <v>4187.1079196432711</v>
      </c>
      <c r="P7521" s="49">
        <f>D7522/('Parc électrique'!$C$22+'Parc électrique'!$C$23)</f>
        <v>0.40484375</v>
      </c>
      <c r="Q7521" s="49">
        <f t="shared" si="585"/>
        <v>0.39461770652122613</v>
      </c>
      <c r="R7521" s="49">
        <f t="shared" si="586"/>
        <v>0.52551106304952766</v>
      </c>
    </row>
    <row r="7522" spans="1:18" x14ac:dyDescent="0.3">
      <c r="A7522" s="35">
        <f t="shared" si="589"/>
        <v>44329</v>
      </c>
      <c r="B7522" s="36">
        <v>0.29166666666666669</v>
      </c>
      <c r="C7522">
        <v>7489</v>
      </c>
      <c r="D7522">
        <v>2591</v>
      </c>
      <c r="E7522" s="49">
        <f t="shared" si="587"/>
        <v>0.39461770652122613</v>
      </c>
      <c r="F7522" s="49">
        <f t="shared" si="588"/>
        <v>0.52551106304952766</v>
      </c>
      <c r="G7522">
        <v>160</v>
      </c>
      <c r="H7522" s="51">
        <f>G7522/'Parc électrique'!$C$24</f>
        <v>5.3333333333333337E-2</v>
      </c>
      <c r="I7522" s="14">
        <v>884</v>
      </c>
      <c r="J7522" s="14">
        <v>0</v>
      </c>
      <c r="K7522" s="14">
        <v>-649</v>
      </c>
      <c r="L7522" s="14">
        <v>315</v>
      </c>
      <c r="M7522" s="14">
        <f>C7522-SUM(D7522:L7522)</f>
        <v>4187.0265378970962</v>
      </c>
      <c r="P7522" s="49">
        <f>D7523/('Parc électrique'!$C$22+'Parc électrique'!$C$23)</f>
        <v>0.38328125000000002</v>
      </c>
      <c r="Q7522" s="49">
        <f t="shared" si="585"/>
        <v>0.37359985877906898</v>
      </c>
      <c r="R7522" s="49">
        <f t="shared" si="586"/>
        <v>0.49752166640698237</v>
      </c>
    </row>
    <row r="7523" spans="1:18" x14ac:dyDescent="0.3">
      <c r="A7523" s="35">
        <f t="shared" si="589"/>
        <v>44329</v>
      </c>
      <c r="B7523" s="36">
        <v>0.33333333333333331</v>
      </c>
      <c r="C7523">
        <v>8031</v>
      </c>
      <c r="D7523">
        <v>2453</v>
      </c>
      <c r="E7523" s="49">
        <f t="shared" si="587"/>
        <v>0.37359985877906898</v>
      </c>
      <c r="F7523" s="49">
        <f t="shared" si="588"/>
        <v>0.49752166640698237</v>
      </c>
      <c r="G7523">
        <v>527</v>
      </c>
      <c r="H7523" s="51">
        <f>G7523/'Parc électrique'!$C$24</f>
        <v>0.17566666666666667</v>
      </c>
      <c r="I7523" s="14">
        <v>884</v>
      </c>
      <c r="J7523" s="14">
        <v>0</v>
      </c>
      <c r="K7523" s="14">
        <v>-340</v>
      </c>
      <c r="L7523" s="14">
        <v>319</v>
      </c>
      <c r="M7523" s="14">
        <f>C7523-SUM(D7523:L7523)</f>
        <v>4186.9532118081479</v>
      </c>
      <c r="P7523" s="49">
        <f>D7524/('Parc électrique'!$C$22+'Parc électrique'!$C$23)</f>
        <v>0.39234374999999999</v>
      </c>
      <c r="Q7523" s="49">
        <f t="shared" si="585"/>
        <v>0.38243344696055531</v>
      </c>
      <c r="R7523" s="49">
        <f t="shared" si="586"/>
        <v>0.50928532586544339</v>
      </c>
    </row>
    <row r="7524" spans="1:18" x14ac:dyDescent="0.3">
      <c r="A7524" s="35">
        <f t="shared" si="589"/>
        <v>44329</v>
      </c>
      <c r="B7524" s="36">
        <v>0.375</v>
      </c>
      <c r="C7524">
        <v>8614</v>
      </c>
      <c r="D7524">
        <v>2511</v>
      </c>
      <c r="E7524" s="49">
        <f t="shared" si="587"/>
        <v>0.38243344696055531</v>
      </c>
      <c r="F7524" s="49">
        <f t="shared" si="588"/>
        <v>0.50928532586544339</v>
      </c>
      <c r="G7524">
        <v>948</v>
      </c>
      <c r="H7524" s="51">
        <f>G7524/'Parc électrique'!$C$24</f>
        <v>0.316</v>
      </c>
      <c r="I7524" s="14">
        <v>884</v>
      </c>
      <c r="J7524" s="14">
        <v>0</v>
      </c>
      <c r="K7524" s="14">
        <v>-235</v>
      </c>
      <c r="L7524" s="14">
        <v>318</v>
      </c>
      <c r="M7524" s="14">
        <f>C7524-SUM(D7524:L7524)</f>
        <v>4186.7922812271745</v>
      </c>
      <c r="P7524" s="49">
        <f>D7525/('Parc électrique'!$C$22+'Parc électrique'!$C$23)</f>
        <v>0.37515625000000002</v>
      </c>
      <c r="Q7524" s="49">
        <f t="shared" si="585"/>
        <v>0.36568009006463292</v>
      </c>
      <c r="R7524" s="49">
        <f t="shared" si="586"/>
        <v>0.4869749372373276</v>
      </c>
    </row>
    <row r="7525" spans="1:18" x14ac:dyDescent="0.3">
      <c r="A7525" s="35">
        <f t="shared" si="589"/>
        <v>44329</v>
      </c>
      <c r="B7525" s="36">
        <v>0.41666666666666669</v>
      </c>
      <c r="C7525">
        <v>9012</v>
      </c>
      <c r="D7525">
        <v>2401</v>
      </c>
      <c r="E7525" s="49">
        <f t="shared" si="587"/>
        <v>0.36568009006463292</v>
      </c>
      <c r="F7525" s="49">
        <f t="shared" si="588"/>
        <v>0.4869749372373276</v>
      </c>
      <c r="G7525">
        <v>1247</v>
      </c>
      <c r="H7525" s="51">
        <f>G7525/'Parc électrique'!$C$24</f>
        <v>0.41566666666666668</v>
      </c>
      <c r="I7525" s="14">
        <v>884</v>
      </c>
      <c r="J7525" s="14">
        <v>0</v>
      </c>
      <c r="K7525" s="14">
        <v>-23</v>
      </c>
      <c r="L7525" s="14">
        <v>315</v>
      </c>
      <c r="M7525" s="14">
        <f>C7525-SUM(D7525:L7525)</f>
        <v>4186.7316783060314</v>
      </c>
      <c r="P7525" s="49">
        <f>D7526/('Parc électrique'!$C$22+'Parc électrique'!$C$23)</f>
        <v>0.30796875000000001</v>
      </c>
      <c r="Q7525" s="49">
        <f t="shared" si="585"/>
        <v>0.30018969492602726</v>
      </c>
      <c r="R7525" s="49">
        <f t="shared" si="586"/>
        <v>0.39976159987287496</v>
      </c>
    </row>
    <row r="7526" spans="1:18" x14ac:dyDescent="0.3">
      <c r="A7526" s="35">
        <f t="shared" si="589"/>
        <v>44329</v>
      </c>
      <c r="B7526" s="36">
        <v>0.45833333333333331</v>
      </c>
      <c r="C7526">
        <v>9319</v>
      </c>
      <c r="D7526">
        <v>1971</v>
      </c>
      <c r="E7526" s="49">
        <f t="shared" si="587"/>
        <v>0.30018969492602726</v>
      </c>
      <c r="F7526" s="49">
        <f t="shared" si="588"/>
        <v>0.39976159987287496</v>
      </c>
      <c r="G7526">
        <v>1477</v>
      </c>
      <c r="H7526" s="51">
        <f>G7526/'Parc électrique'!$C$24</f>
        <v>0.49233333333333335</v>
      </c>
      <c r="I7526" s="14">
        <v>884</v>
      </c>
      <c r="J7526" s="14">
        <v>0</v>
      </c>
      <c r="K7526" s="14">
        <v>0</v>
      </c>
      <c r="L7526" s="14">
        <v>315</v>
      </c>
      <c r="M7526" s="14">
        <f>C7526-SUM(D7526:L7526)</f>
        <v>4670.8077153718677</v>
      </c>
      <c r="P7526" s="49">
        <f>D7527/('Parc électrique'!$C$22+'Parc électrique'!$C$23)</f>
        <v>0.30875000000000002</v>
      </c>
      <c r="Q7526" s="49">
        <f t="shared" si="585"/>
        <v>0.30095121114856926</v>
      </c>
      <c r="R7526" s="49">
        <f t="shared" si="586"/>
        <v>0.40077570844688026</v>
      </c>
    </row>
    <row r="7527" spans="1:18" x14ac:dyDescent="0.3">
      <c r="A7527" s="35">
        <f t="shared" si="589"/>
        <v>44329</v>
      </c>
      <c r="B7527" s="36">
        <v>0.5</v>
      </c>
      <c r="C7527">
        <v>9774</v>
      </c>
      <c r="D7527">
        <v>1976</v>
      </c>
      <c r="E7527" s="49">
        <f t="shared" si="587"/>
        <v>0.30095121114856926</v>
      </c>
      <c r="F7527" s="49">
        <f t="shared" si="588"/>
        <v>0.40077570844688026</v>
      </c>
      <c r="G7527">
        <v>1630</v>
      </c>
      <c r="H7527" s="51">
        <f>G7527/'Parc électrique'!$C$24</f>
        <v>0.54333333333333333</v>
      </c>
      <c r="I7527" s="14">
        <v>884</v>
      </c>
      <c r="J7527" s="14">
        <v>0</v>
      </c>
      <c r="K7527" s="14">
        <v>172</v>
      </c>
      <c r="L7527" s="14">
        <v>310</v>
      </c>
      <c r="M7527" s="14">
        <f>C7527-SUM(D7527:L7527)</f>
        <v>4800.7549397470711</v>
      </c>
      <c r="P7527" s="49">
        <f>D7528/('Parc électrique'!$C$22+'Parc électrique'!$C$23)</f>
        <v>0.29843750000000002</v>
      </c>
      <c r="Q7527" s="49">
        <f t="shared" si="585"/>
        <v>0.2908991970110158</v>
      </c>
      <c r="R7527" s="49">
        <f t="shared" si="586"/>
        <v>0.38738947527001077</v>
      </c>
    </row>
    <row r="7528" spans="1:18" x14ac:dyDescent="0.3">
      <c r="A7528" s="35">
        <f t="shared" si="589"/>
        <v>44329</v>
      </c>
      <c r="B7528" s="36">
        <v>0.54166666666666663</v>
      </c>
      <c r="C7528">
        <v>9434</v>
      </c>
      <c r="D7528">
        <v>1910</v>
      </c>
      <c r="E7528" s="49">
        <f t="shared" si="587"/>
        <v>0.2908991970110158</v>
      </c>
      <c r="F7528" s="49">
        <f t="shared" si="588"/>
        <v>0.38738947527001077</v>
      </c>
      <c r="G7528">
        <v>1686</v>
      </c>
      <c r="H7528" s="51">
        <f>G7528/'Parc électrique'!$C$24</f>
        <v>0.56200000000000006</v>
      </c>
      <c r="I7528" s="14">
        <v>884</v>
      </c>
      <c r="J7528" s="14">
        <v>0</v>
      </c>
      <c r="K7528" s="14">
        <v>0</v>
      </c>
      <c r="L7528" s="14">
        <v>308</v>
      </c>
      <c r="M7528" s="14">
        <f>C7528-SUM(D7528:L7528)</f>
        <v>4644.7597113277188</v>
      </c>
      <c r="P7528" s="49">
        <f>D7529/('Parc électrique'!$C$22+'Parc électrique'!$C$23)</f>
        <v>0.31921875</v>
      </c>
      <c r="Q7528" s="49">
        <f t="shared" si="585"/>
        <v>0.311155528530631</v>
      </c>
      <c r="R7528" s="49">
        <f t="shared" si="586"/>
        <v>0.41436476333855071</v>
      </c>
    </row>
    <row r="7529" spans="1:18" x14ac:dyDescent="0.3">
      <c r="A7529" s="35">
        <f t="shared" si="589"/>
        <v>44329</v>
      </c>
      <c r="B7529" s="36">
        <v>0.58333333333333337</v>
      </c>
      <c r="C7529">
        <v>9049</v>
      </c>
      <c r="D7529">
        <v>2043</v>
      </c>
      <c r="E7529" s="49">
        <f t="shared" si="587"/>
        <v>0.311155528530631</v>
      </c>
      <c r="F7529" s="49">
        <f t="shared" si="588"/>
        <v>0.41436476333855071</v>
      </c>
      <c r="G7529">
        <v>1747</v>
      </c>
      <c r="H7529" s="51">
        <f>G7529/'Parc électrique'!$C$24</f>
        <v>0.58233333333333337</v>
      </c>
      <c r="I7529" s="14">
        <v>884</v>
      </c>
      <c r="J7529" s="14">
        <v>0</v>
      </c>
      <c r="K7529" s="14">
        <v>-121</v>
      </c>
      <c r="L7529" s="14">
        <v>308</v>
      </c>
      <c r="M7529" s="14">
        <f>C7529-SUM(D7529:L7529)</f>
        <v>4186.6921463747967</v>
      </c>
      <c r="P7529" s="49">
        <f>D7530/('Parc électrique'!$C$22+'Parc électrique'!$C$23)</f>
        <v>0.36265625000000001</v>
      </c>
      <c r="Q7529" s="49">
        <f t="shared" si="585"/>
        <v>0.35349583050396211</v>
      </c>
      <c r="R7529" s="49">
        <f t="shared" si="586"/>
        <v>0.47074920005324339</v>
      </c>
    </row>
    <row r="7530" spans="1:18" x14ac:dyDescent="0.3">
      <c r="A7530" s="35">
        <f t="shared" si="589"/>
        <v>44329</v>
      </c>
      <c r="B7530" s="36">
        <v>0.625</v>
      </c>
      <c r="C7530">
        <v>8713</v>
      </c>
      <c r="D7530">
        <v>2321</v>
      </c>
      <c r="E7530" s="49">
        <f t="shared" si="587"/>
        <v>0.35349583050396211</v>
      </c>
      <c r="F7530" s="49">
        <f t="shared" si="588"/>
        <v>0.47074920005324339</v>
      </c>
      <c r="G7530">
        <v>1678</v>
      </c>
      <c r="H7530" s="51">
        <f>G7530/'Parc électrique'!$C$24</f>
        <v>0.55933333333333335</v>
      </c>
      <c r="I7530" s="14">
        <v>884</v>
      </c>
      <c r="J7530" s="14">
        <v>0</v>
      </c>
      <c r="K7530" s="14">
        <v>-661</v>
      </c>
      <c r="L7530" s="14">
        <v>303</v>
      </c>
      <c r="M7530" s="14">
        <f>C7530-SUM(D7530:L7530)</f>
        <v>4186.6164216361094</v>
      </c>
      <c r="P7530" s="49">
        <f>D7531/('Parc électrique'!$C$22+'Parc électrique'!$C$23)</f>
        <v>0.41843750000000002</v>
      </c>
      <c r="Q7530" s="49">
        <f t="shared" si="585"/>
        <v>0.40786808879345565</v>
      </c>
      <c r="R7530" s="49">
        <f t="shared" si="586"/>
        <v>0.54315655223721926</v>
      </c>
    </row>
    <row r="7531" spans="1:18" x14ac:dyDescent="0.3">
      <c r="A7531" s="35">
        <f t="shared" si="589"/>
        <v>44329</v>
      </c>
      <c r="B7531" s="36">
        <v>0.66666666666666663</v>
      </c>
      <c r="C7531">
        <v>8593</v>
      </c>
      <c r="D7531">
        <v>2678</v>
      </c>
      <c r="E7531" s="49">
        <f t="shared" si="587"/>
        <v>0.40786808879345565</v>
      </c>
      <c r="F7531" s="49">
        <f t="shared" si="588"/>
        <v>0.54315655223721926</v>
      </c>
      <c r="G7531">
        <v>1550</v>
      </c>
      <c r="H7531" s="51">
        <f>G7531/'Parc électrique'!$C$24</f>
        <v>0.51666666666666672</v>
      </c>
      <c r="I7531" s="14">
        <v>884</v>
      </c>
      <c r="J7531" s="14">
        <v>0</v>
      </c>
      <c r="K7531" s="14">
        <v>-1003</v>
      </c>
      <c r="L7531" s="14">
        <v>296</v>
      </c>
      <c r="M7531" s="14">
        <f>C7531-SUM(D7531:L7531)</f>
        <v>4186.5323086923036</v>
      </c>
      <c r="P7531" s="49">
        <f>D7532/('Parc électrique'!$C$22+'Parc électrique'!$C$23)</f>
        <v>0.44656249999999997</v>
      </c>
      <c r="Q7531" s="49">
        <f t="shared" si="585"/>
        <v>0.43528267280496497</v>
      </c>
      <c r="R7531" s="49">
        <f t="shared" si="586"/>
        <v>0.57966446090140866</v>
      </c>
    </row>
    <row r="7532" spans="1:18" x14ac:dyDescent="0.3">
      <c r="A7532" s="35">
        <f t="shared" si="589"/>
        <v>44329</v>
      </c>
      <c r="B7532" s="36">
        <v>0.70833333333333337</v>
      </c>
      <c r="C7532">
        <v>8698</v>
      </c>
      <c r="D7532">
        <v>2858</v>
      </c>
      <c r="E7532" s="49">
        <f t="shared" si="587"/>
        <v>0.43528267280496497</v>
      </c>
      <c r="F7532" s="49">
        <f t="shared" si="588"/>
        <v>0.57966446090140866</v>
      </c>
      <c r="G7532">
        <v>1230</v>
      </c>
      <c r="H7532" s="51">
        <f>G7532/'Parc électrique'!$C$24</f>
        <v>0.41</v>
      </c>
      <c r="I7532" s="14">
        <v>884</v>
      </c>
      <c r="J7532" s="14">
        <v>0</v>
      </c>
      <c r="K7532" s="14">
        <v>-756</v>
      </c>
      <c r="L7532" s="14">
        <v>294</v>
      </c>
      <c r="M7532" s="14">
        <f>C7532-SUM(D7532:L7532)</f>
        <v>4186.5750528662938</v>
      </c>
      <c r="P7532" s="49">
        <f>D7533/('Parc électrique'!$C$22+'Parc électrique'!$C$23)</f>
        <v>0.426875</v>
      </c>
      <c r="Q7532" s="49">
        <f t="shared" si="585"/>
        <v>0.41609246399690847</v>
      </c>
      <c r="R7532" s="49">
        <f t="shared" si="586"/>
        <v>0.55410892483647611</v>
      </c>
    </row>
    <row r="7533" spans="1:18" x14ac:dyDescent="0.3">
      <c r="A7533" s="35">
        <f t="shared" si="589"/>
        <v>44329</v>
      </c>
      <c r="B7533" s="36">
        <v>0.75</v>
      </c>
      <c r="C7533">
        <v>9151</v>
      </c>
      <c r="D7533">
        <v>2732</v>
      </c>
      <c r="E7533" s="49">
        <f t="shared" si="587"/>
        <v>0.41609246399690847</v>
      </c>
      <c r="F7533" s="49">
        <f t="shared" si="588"/>
        <v>0.55410892483647611</v>
      </c>
      <c r="G7533">
        <v>769</v>
      </c>
      <c r="H7533" s="51">
        <f>G7533/'Parc électrique'!$C$24</f>
        <v>0.25633333333333336</v>
      </c>
      <c r="I7533" s="14">
        <v>884</v>
      </c>
      <c r="J7533" s="14">
        <v>0</v>
      </c>
      <c r="K7533" s="14">
        <v>0</v>
      </c>
      <c r="L7533" s="14">
        <v>293</v>
      </c>
      <c r="M7533" s="14">
        <f>C7533-SUM(D7533:L7533)</f>
        <v>4471.7734652778336</v>
      </c>
      <c r="P7533" s="49">
        <f>D7534/('Parc électrique'!$C$22+'Parc électrique'!$C$23)</f>
        <v>0.40031250000000002</v>
      </c>
      <c r="Q7533" s="49">
        <f t="shared" si="585"/>
        <v>0.39020091243048299</v>
      </c>
      <c r="R7533" s="49">
        <f t="shared" si="586"/>
        <v>0.5196292333202972</v>
      </c>
    </row>
    <row r="7534" spans="1:18" x14ac:dyDescent="0.3">
      <c r="A7534" s="35">
        <f t="shared" si="589"/>
        <v>44329</v>
      </c>
      <c r="B7534" s="36">
        <v>0.79166666666666663</v>
      </c>
      <c r="C7534">
        <v>9441</v>
      </c>
      <c r="D7534">
        <v>2562</v>
      </c>
      <c r="E7534" s="49">
        <f t="shared" si="587"/>
        <v>0.39020091243048299</v>
      </c>
      <c r="F7534" s="49">
        <f t="shared" si="588"/>
        <v>0.5196292333202972</v>
      </c>
      <c r="G7534">
        <v>314</v>
      </c>
      <c r="H7534" s="51">
        <f>G7534/'Parc électrique'!$C$24</f>
        <v>0.10466666666666667</v>
      </c>
      <c r="I7534" s="14">
        <v>884</v>
      </c>
      <c r="J7534" s="14">
        <v>0</v>
      </c>
      <c r="K7534" s="14">
        <v>588</v>
      </c>
      <c r="L7534" s="14">
        <v>291</v>
      </c>
      <c r="M7534" s="14">
        <f>C7534-SUM(D7534:L7534)</f>
        <v>4800.9855031875832</v>
      </c>
      <c r="P7534" s="49">
        <f>D7535/('Parc électrique'!$C$22+'Parc électrique'!$C$23)</f>
        <v>0.33374999999999999</v>
      </c>
      <c r="Q7534" s="49">
        <f t="shared" si="585"/>
        <v>0.32531973026991085</v>
      </c>
      <c r="R7534" s="49">
        <f t="shared" si="586"/>
        <v>0.43322718281504863</v>
      </c>
    </row>
    <row r="7535" spans="1:18" x14ac:dyDescent="0.3">
      <c r="A7535" s="35">
        <f t="shared" si="589"/>
        <v>44329</v>
      </c>
      <c r="B7535" s="36">
        <v>0.83333333333333337</v>
      </c>
      <c r="C7535">
        <v>9224</v>
      </c>
      <c r="D7535">
        <v>2136</v>
      </c>
      <c r="E7535" s="49">
        <f t="shared" si="587"/>
        <v>0.32531973026991085</v>
      </c>
      <c r="F7535" s="49">
        <f t="shared" si="588"/>
        <v>0.43322718281504863</v>
      </c>
      <c r="G7535">
        <v>47</v>
      </c>
      <c r="H7535" s="51">
        <f>G7535/'Parc électrique'!$C$24</f>
        <v>1.5666666666666666E-2</v>
      </c>
      <c r="I7535" s="14">
        <v>884</v>
      </c>
      <c r="J7535" s="14">
        <v>0</v>
      </c>
      <c r="K7535" s="14">
        <v>991</v>
      </c>
      <c r="L7535" s="14">
        <v>284</v>
      </c>
      <c r="M7535" s="14">
        <f>C7535-SUM(D7535:L7535)</f>
        <v>4881.2257864202484</v>
      </c>
      <c r="P7535" s="49">
        <f>D7536/('Parc électrique'!$C$22+'Parc électrique'!$C$23)</f>
        <v>0.31234374999999998</v>
      </c>
      <c r="Q7535" s="49">
        <f t="shared" si="585"/>
        <v>0.30445418577226202</v>
      </c>
      <c r="R7535" s="49">
        <f t="shared" si="586"/>
        <v>0.40544060788730441</v>
      </c>
    </row>
    <row r="7536" spans="1:18" x14ac:dyDescent="0.3">
      <c r="A7536" s="35">
        <f t="shared" si="589"/>
        <v>44329</v>
      </c>
      <c r="B7536" s="36">
        <v>0.875</v>
      </c>
      <c r="C7536">
        <v>9163</v>
      </c>
      <c r="D7536">
        <v>1999</v>
      </c>
      <c r="E7536" s="49">
        <f t="shared" si="587"/>
        <v>0.30445418577226202</v>
      </c>
      <c r="F7536" s="49">
        <f t="shared" si="588"/>
        <v>0.40544060788730441</v>
      </c>
      <c r="G7536">
        <v>4</v>
      </c>
      <c r="H7536" s="51">
        <f>G7536/'Parc électrique'!$C$24</f>
        <v>1.3333333333333333E-3</v>
      </c>
      <c r="I7536" s="14">
        <v>884</v>
      </c>
      <c r="J7536" s="14">
        <v>0</v>
      </c>
      <c r="K7536" s="14">
        <v>1111</v>
      </c>
      <c r="L7536" s="14">
        <v>283</v>
      </c>
      <c r="M7536" s="14">
        <f>C7536-SUM(D7536:L7536)</f>
        <v>4881.2887718730071</v>
      </c>
      <c r="P7536" s="49">
        <f>D7537/('Parc électrique'!$C$22+'Parc électrique'!$C$23)</f>
        <v>0.24859375</v>
      </c>
      <c r="Q7536" s="49">
        <f t="shared" si="585"/>
        <v>0.24231446201284088</v>
      </c>
      <c r="R7536" s="49">
        <f t="shared" si="586"/>
        <v>0.32268934824847489</v>
      </c>
    </row>
    <row r="7537" spans="1:18" x14ac:dyDescent="0.3">
      <c r="A7537" s="35">
        <f t="shared" si="589"/>
        <v>44329</v>
      </c>
      <c r="B7537" s="36">
        <v>0.91666666666666663</v>
      </c>
      <c r="C7537">
        <v>9509</v>
      </c>
      <c r="D7537">
        <v>1591</v>
      </c>
      <c r="E7537" s="49">
        <f t="shared" si="587"/>
        <v>0.24231446201284088</v>
      </c>
      <c r="F7537" s="49">
        <f t="shared" si="588"/>
        <v>0.32268934824847489</v>
      </c>
      <c r="G7537">
        <v>0</v>
      </c>
      <c r="H7537" s="51">
        <f>G7537/'Parc électrique'!$C$24</f>
        <v>0</v>
      </c>
      <c r="I7537" s="14">
        <v>884</v>
      </c>
      <c r="J7537" s="14">
        <v>669</v>
      </c>
      <c r="K7537" s="14">
        <v>1200</v>
      </c>
      <c r="L7537" s="14">
        <v>283</v>
      </c>
      <c r="M7537" s="14">
        <f>C7537-SUM(D7537:L7537)</f>
        <v>4881.4349961897387</v>
      </c>
      <c r="P7537" s="49">
        <f>D7538/('Parc électrique'!$C$22+'Parc électrique'!$C$23)</f>
        <v>0.2471875</v>
      </c>
      <c r="Q7537" s="49">
        <f t="shared" si="585"/>
        <v>0.24094373281226542</v>
      </c>
      <c r="R7537" s="49">
        <f t="shared" si="586"/>
        <v>0.32086395281526542</v>
      </c>
    </row>
    <row r="7538" spans="1:18" x14ac:dyDescent="0.3">
      <c r="A7538" s="35">
        <f t="shared" si="589"/>
        <v>44329</v>
      </c>
      <c r="B7538" s="36">
        <v>0.95833333333333337</v>
      </c>
      <c r="C7538">
        <v>9700</v>
      </c>
      <c r="D7538">
        <v>1582</v>
      </c>
      <c r="E7538" s="49">
        <f t="shared" si="587"/>
        <v>0.24094373281226542</v>
      </c>
      <c r="F7538" s="49">
        <f t="shared" si="588"/>
        <v>0.32086395281526542</v>
      </c>
      <c r="G7538">
        <v>0</v>
      </c>
      <c r="H7538" s="51">
        <f>G7538/'Parc électrique'!$C$24</f>
        <v>0</v>
      </c>
      <c r="I7538" s="14">
        <v>884</v>
      </c>
      <c r="J7538" s="14">
        <v>885</v>
      </c>
      <c r="K7538" s="14">
        <v>1200</v>
      </c>
      <c r="L7538" s="14">
        <v>267</v>
      </c>
      <c r="M7538" s="14">
        <f>C7538-SUM(D7538:L7538)</f>
        <v>4881.4381923143728</v>
      </c>
      <c r="P7538" s="49">
        <f>D7539/('Parc électrique'!$C$22+'Parc électrique'!$C$23)</f>
        <v>0.24609375</v>
      </c>
      <c r="Q7538" s="49">
        <f t="shared" si="585"/>
        <v>0.23987761010070674</v>
      </c>
      <c r="R7538" s="49">
        <f t="shared" si="586"/>
        <v>0.31944420081165809</v>
      </c>
    </row>
    <row r="7539" spans="1:18" x14ac:dyDescent="0.3">
      <c r="A7539" s="35">
        <f t="shared" si="589"/>
        <v>44330</v>
      </c>
      <c r="B7539" s="36">
        <v>0</v>
      </c>
      <c r="C7539">
        <v>9617</v>
      </c>
      <c r="D7539">
        <v>1575</v>
      </c>
      <c r="E7539" s="49">
        <f t="shared" si="587"/>
        <v>0.23987761010070674</v>
      </c>
      <c r="F7539" s="49">
        <f t="shared" si="588"/>
        <v>0.31944420081165809</v>
      </c>
      <c r="G7539">
        <v>0</v>
      </c>
      <c r="H7539" s="51">
        <f>G7539/'Parc électrique'!$C$24</f>
        <v>0</v>
      </c>
      <c r="I7539" s="14">
        <v>884</v>
      </c>
      <c r="J7539" s="14">
        <v>2017</v>
      </c>
      <c r="K7539" s="14">
        <v>0</v>
      </c>
      <c r="L7539" s="14">
        <v>259</v>
      </c>
      <c r="M7539" s="14">
        <f>C7539-SUM(D7539:L7539)</f>
        <v>4881.4406781890875</v>
      </c>
      <c r="P7539" s="49">
        <f>D7540/('Parc électrique'!$C$22+'Parc électrique'!$C$23)</f>
        <v>0.21140624999999999</v>
      </c>
      <c r="Q7539" s="49">
        <f t="shared" si="585"/>
        <v>0.20606628981984518</v>
      </c>
      <c r="R7539" s="49">
        <f t="shared" si="586"/>
        <v>0.2744177801258243</v>
      </c>
    </row>
    <row r="7540" spans="1:18" x14ac:dyDescent="0.3">
      <c r="A7540" s="35">
        <f t="shared" si="589"/>
        <v>44330</v>
      </c>
      <c r="B7540" s="36">
        <v>4.1666666666666664E-2</v>
      </c>
      <c r="C7540">
        <v>9188</v>
      </c>
      <c r="D7540">
        <v>1353</v>
      </c>
      <c r="E7540" s="49">
        <f t="shared" si="587"/>
        <v>0.20606628981984518</v>
      </c>
      <c r="F7540" s="49">
        <f t="shared" si="588"/>
        <v>0.2744177801258243</v>
      </c>
      <c r="G7540">
        <v>0</v>
      </c>
      <c r="H7540" s="51">
        <f>G7540/'Parc électrique'!$C$24</f>
        <v>0</v>
      </c>
      <c r="I7540" s="14">
        <v>884</v>
      </c>
      <c r="J7540" s="14">
        <v>1893</v>
      </c>
      <c r="K7540" s="14">
        <v>0</v>
      </c>
      <c r="L7540" s="14">
        <v>256</v>
      </c>
      <c r="M7540" s="14">
        <f>C7540-SUM(D7540:L7540)</f>
        <v>4801.5195159300547</v>
      </c>
      <c r="P7540" s="49">
        <f>D7541/('Parc électrique'!$C$22+'Parc électrique'!$C$23)</f>
        <v>0.19593749999999999</v>
      </c>
      <c r="Q7540" s="49">
        <f t="shared" si="585"/>
        <v>0.19098826861351506</v>
      </c>
      <c r="R7540" s="49">
        <f t="shared" si="586"/>
        <v>0.25433843036052012</v>
      </c>
    </row>
    <row r="7541" spans="1:18" x14ac:dyDescent="0.3">
      <c r="A7541" s="35">
        <f t="shared" si="589"/>
        <v>44330</v>
      </c>
      <c r="B7541" s="36">
        <v>8.3333333333333329E-2</v>
      </c>
      <c r="C7541">
        <v>8862</v>
      </c>
      <c r="D7541">
        <v>1254</v>
      </c>
      <c r="E7541" s="49">
        <f t="shared" si="587"/>
        <v>0.19098826861351506</v>
      </c>
      <c r="F7541" s="49">
        <f t="shared" si="588"/>
        <v>0.25433843036052012</v>
      </c>
      <c r="G7541">
        <v>0</v>
      </c>
      <c r="H7541" s="51">
        <f>G7541/'Parc électrique'!$C$24</f>
        <v>0</v>
      </c>
      <c r="I7541" s="14">
        <v>884</v>
      </c>
      <c r="J7541" s="14">
        <v>1666</v>
      </c>
      <c r="K7541" s="14">
        <v>0</v>
      </c>
      <c r="L7541" s="14">
        <v>256</v>
      </c>
      <c r="M7541" s="14">
        <f>C7541-SUM(D7541:L7541)</f>
        <v>4801.554673301026</v>
      </c>
      <c r="P7541" s="49">
        <f>D7542/('Parc électrique'!$C$22+'Parc électrique'!$C$23)</f>
        <v>0.18124999999999999</v>
      </c>
      <c r="Q7541" s="49">
        <f t="shared" si="585"/>
        <v>0.17667176362972686</v>
      </c>
      <c r="R7541" s="49">
        <f t="shared" si="586"/>
        <v>0.23527318916922119</v>
      </c>
    </row>
    <row r="7542" spans="1:18" x14ac:dyDescent="0.3">
      <c r="A7542" s="35">
        <f t="shared" si="589"/>
        <v>44330</v>
      </c>
      <c r="B7542" s="36">
        <v>0.125</v>
      </c>
      <c r="C7542">
        <v>8440</v>
      </c>
      <c r="D7542">
        <v>1160</v>
      </c>
      <c r="E7542" s="49">
        <f t="shared" si="587"/>
        <v>0.17667176362972686</v>
      </c>
      <c r="F7542" s="49">
        <f t="shared" si="588"/>
        <v>0.23527318916922119</v>
      </c>
      <c r="G7542">
        <v>0</v>
      </c>
      <c r="H7542" s="51">
        <f>G7542/'Parc électrique'!$C$24</f>
        <v>0</v>
      </c>
      <c r="I7542" s="14">
        <v>884</v>
      </c>
      <c r="J7542" s="14">
        <v>1336</v>
      </c>
      <c r="K7542" s="14">
        <v>0</v>
      </c>
      <c r="L7542" s="14">
        <v>258</v>
      </c>
      <c r="M7542" s="14">
        <f>C7542-SUM(D7542:L7542)</f>
        <v>4801.5880550472011</v>
      </c>
      <c r="P7542" s="49">
        <f>D7543/('Parc électrique'!$C$22+'Parc électrique'!$C$23)</f>
        <v>0.18968750000000001</v>
      </c>
      <c r="Q7542" s="49">
        <f t="shared" si="585"/>
        <v>0.18489613883317965</v>
      </c>
      <c r="R7542" s="49">
        <f t="shared" si="586"/>
        <v>0.24622556176847801</v>
      </c>
    </row>
    <row r="7543" spans="1:18" x14ac:dyDescent="0.3">
      <c r="A7543" s="35">
        <f t="shared" si="589"/>
        <v>44330</v>
      </c>
      <c r="B7543" s="36">
        <v>0.16666666666666666</v>
      </c>
      <c r="C7543">
        <v>8320</v>
      </c>
      <c r="D7543">
        <v>1214</v>
      </c>
      <c r="E7543" s="49">
        <f t="shared" si="587"/>
        <v>0.18489613883317965</v>
      </c>
      <c r="F7543" s="49">
        <f t="shared" si="588"/>
        <v>0.24622556176847801</v>
      </c>
      <c r="G7543">
        <v>0</v>
      </c>
      <c r="H7543" s="51">
        <f>G7543/'Parc électrique'!$C$24</f>
        <v>0</v>
      </c>
      <c r="I7543" s="14">
        <v>884</v>
      </c>
      <c r="J7543" s="14">
        <v>1158</v>
      </c>
      <c r="K7543" s="14">
        <v>0</v>
      </c>
      <c r="L7543" s="14">
        <v>262</v>
      </c>
      <c r="M7543" s="14">
        <f>C7543-SUM(D7543:L7543)</f>
        <v>4801.5688782993984</v>
      </c>
      <c r="P7543" s="49">
        <f>D7544/('Parc électrique'!$C$22+'Parc électrique'!$C$23)</f>
        <v>0.21390624999999999</v>
      </c>
      <c r="Q7543" s="49">
        <f t="shared" si="585"/>
        <v>0.20850314173197937</v>
      </c>
      <c r="R7543" s="49">
        <f t="shared" si="586"/>
        <v>0.27766292756264122</v>
      </c>
    </row>
    <row r="7544" spans="1:18" x14ac:dyDescent="0.3">
      <c r="A7544" s="35">
        <f t="shared" si="589"/>
        <v>44330</v>
      </c>
      <c r="B7544" s="36">
        <v>0.20833333333333334</v>
      </c>
      <c r="C7544">
        <v>8593</v>
      </c>
      <c r="D7544">
        <v>1369</v>
      </c>
      <c r="E7544" s="49">
        <f t="shared" si="587"/>
        <v>0.20850314173197937</v>
      </c>
      <c r="F7544" s="49">
        <f t="shared" si="588"/>
        <v>0.27766292756264122</v>
      </c>
      <c r="G7544">
        <v>0</v>
      </c>
      <c r="H7544" s="51">
        <f>G7544/'Parc électrique'!$C$24</f>
        <v>0</v>
      </c>
      <c r="I7544" s="14">
        <v>884</v>
      </c>
      <c r="J7544" s="14">
        <v>1260</v>
      </c>
      <c r="K7544" s="14">
        <v>0</v>
      </c>
      <c r="L7544" s="14">
        <v>278</v>
      </c>
      <c r="M7544" s="14">
        <f>C7544-SUM(D7544:L7544)</f>
        <v>4801.513833930705</v>
      </c>
      <c r="P7544" s="49">
        <f>D7545/('Parc électrique'!$C$22+'Parc électrique'!$C$23)</f>
        <v>0.23390625000000001</v>
      </c>
      <c r="Q7544" s="49">
        <f t="shared" si="585"/>
        <v>0.22799795702905268</v>
      </c>
      <c r="R7544" s="49">
        <f t="shared" si="586"/>
        <v>0.30362410705717596</v>
      </c>
    </row>
    <row r="7545" spans="1:18" x14ac:dyDescent="0.3">
      <c r="A7545" s="35">
        <f t="shared" si="589"/>
        <v>44330</v>
      </c>
      <c r="B7545" s="36">
        <v>0.25</v>
      </c>
      <c r="C7545">
        <v>8987</v>
      </c>
      <c r="D7545">
        <v>1497</v>
      </c>
      <c r="E7545" s="49">
        <f t="shared" si="587"/>
        <v>0.22799795702905268</v>
      </c>
      <c r="F7545" s="49">
        <f t="shared" si="588"/>
        <v>0.30362410705717596</v>
      </c>
      <c r="G7545">
        <v>10</v>
      </c>
      <c r="H7545" s="51">
        <f>G7545/'Parc électrique'!$C$24</f>
        <v>3.3333333333333335E-3</v>
      </c>
      <c r="I7545" s="14">
        <v>884</v>
      </c>
      <c r="J7545" s="14">
        <v>1479</v>
      </c>
      <c r="K7545" s="14">
        <v>0</v>
      </c>
      <c r="L7545" s="14">
        <v>315</v>
      </c>
      <c r="M7545" s="14">
        <f>C7545-SUM(D7545:L7545)</f>
        <v>4801.4650446025807</v>
      </c>
      <c r="P7545" s="49">
        <f>D7546/('Parc électrique'!$C$22+'Parc électrique'!$C$23)</f>
        <v>0.24140624999999999</v>
      </c>
      <c r="Q7545" s="49">
        <f t="shared" si="585"/>
        <v>0.23530851276545517</v>
      </c>
      <c r="R7545" s="49">
        <f t="shared" si="586"/>
        <v>0.31335954936762644</v>
      </c>
    </row>
    <row r="7546" spans="1:18" x14ac:dyDescent="0.3">
      <c r="A7546" s="35">
        <f t="shared" si="589"/>
        <v>44330</v>
      </c>
      <c r="B7546" s="36">
        <v>0.29166666666666669</v>
      </c>
      <c r="C7546">
        <v>9508</v>
      </c>
      <c r="D7546">
        <v>1545</v>
      </c>
      <c r="E7546" s="49">
        <f t="shared" si="587"/>
        <v>0.23530851276545517</v>
      </c>
      <c r="F7546" s="49">
        <f t="shared" si="588"/>
        <v>0.31335954936762644</v>
      </c>
      <c r="G7546">
        <v>177</v>
      </c>
      <c r="H7546" s="51">
        <f>G7546/'Parc électrique'!$C$24</f>
        <v>5.8999999999999997E-2</v>
      </c>
      <c r="I7546" s="14">
        <v>884</v>
      </c>
      <c r="J7546" s="14">
        <v>1767</v>
      </c>
      <c r="K7546" s="14">
        <v>0</v>
      </c>
      <c r="L7546" s="14">
        <v>333</v>
      </c>
      <c r="M7546" s="14">
        <f>C7546-SUM(D7546:L7546)</f>
        <v>4801.3923319378673</v>
      </c>
      <c r="P7546" s="49">
        <f>D7547/('Parc électrique'!$C$22+'Parc électrique'!$C$23)</f>
        <v>0.25906249999999997</v>
      </c>
      <c r="Q7546" s="49">
        <f t="shared" si="585"/>
        <v>0.25251877939490269</v>
      </c>
      <c r="R7546" s="49">
        <f t="shared" si="586"/>
        <v>0.3362784031401454</v>
      </c>
    </row>
    <row r="7547" spans="1:18" x14ac:dyDescent="0.3">
      <c r="A7547" s="35">
        <f t="shared" si="589"/>
        <v>44330</v>
      </c>
      <c r="B7547" s="36">
        <v>0.33333333333333331</v>
      </c>
      <c r="C7547">
        <v>10020</v>
      </c>
      <c r="D7547">
        <v>1658</v>
      </c>
      <c r="E7547" s="49">
        <f t="shared" si="587"/>
        <v>0.25251877939490269</v>
      </c>
      <c r="F7547" s="49">
        <f t="shared" si="588"/>
        <v>0.3362784031401454</v>
      </c>
      <c r="G7547">
        <v>578</v>
      </c>
      <c r="H7547" s="51">
        <f>G7547/'Parc électrique'!$C$24</f>
        <v>0.19266666666666668</v>
      </c>
      <c r="I7547" s="14">
        <v>884</v>
      </c>
      <c r="J7547" s="14">
        <v>1763</v>
      </c>
      <c r="K7547" s="14">
        <v>0</v>
      </c>
      <c r="L7547" s="14">
        <v>335</v>
      </c>
      <c r="M7547" s="14">
        <f>C7547-SUM(D7547:L7547)</f>
        <v>4801.2185361507982</v>
      </c>
      <c r="P7547" s="49">
        <f>D7548/('Parc électrique'!$C$22+'Parc électrique'!$C$23)</f>
        <v>0.27328124999999998</v>
      </c>
      <c r="Q7547" s="49">
        <f t="shared" si="585"/>
        <v>0.26637837464516573</v>
      </c>
      <c r="R7547" s="49">
        <f t="shared" si="586"/>
        <v>0.35473517918704117</v>
      </c>
    </row>
    <row r="7548" spans="1:18" x14ac:dyDescent="0.3">
      <c r="A7548" s="35">
        <f t="shared" si="589"/>
        <v>44330</v>
      </c>
      <c r="B7548" s="36">
        <v>0.375</v>
      </c>
      <c r="C7548">
        <v>10357</v>
      </c>
      <c r="D7548">
        <v>1749</v>
      </c>
      <c r="E7548" s="49">
        <f t="shared" si="587"/>
        <v>0.26637837464516573</v>
      </c>
      <c r="F7548" s="49">
        <f t="shared" si="588"/>
        <v>0.35473517918704117</v>
      </c>
      <c r="G7548">
        <v>1081</v>
      </c>
      <c r="H7548" s="51">
        <f>G7548/'Parc électrique'!$C$24</f>
        <v>0.36033333333333334</v>
      </c>
      <c r="I7548" s="14">
        <v>884</v>
      </c>
      <c r="J7548" s="14">
        <v>1510</v>
      </c>
      <c r="K7548" s="14">
        <v>0</v>
      </c>
      <c r="L7548" s="14">
        <v>331</v>
      </c>
      <c r="M7548" s="14">
        <f>C7548-SUM(D7548:L7548)</f>
        <v>4801.0185531128336</v>
      </c>
      <c r="P7548" s="49">
        <f>D7549/('Parc électrique'!$C$22+'Parc électrique'!$C$23)</f>
        <v>0.29531249999999998</v>
      </c>
      <c r="Q7548" s="49">
        <f t="shared" si="585"/>
        <v>0.28785313212084807</v>
      </c>
      <c r="R7548" s="49">
        <f t="shared" si="586"/>
        <v>0.38333304097398962</v>
      </c>
    </row>
    <row r="7549" spans="1:18" x14ac:dyDescent="0.3">
      <c r="A7549" s="35">
        <f t="shared" si="589"/>
        <v>44330</v>
      </c>
      <c r="B7549" s="36">
        <v>0.41666666666666669</v>
      </c>
      <c r="C7549">
        <v>10389</v>
      </c>
      <c r="D7549">
        <v>1890</v>
      </c>
      <c r="E7549" s="49">
        <f t="shared" si="587"/>
        <v>0.28785313212084807</v>
      </c>
      <c r="F7549" s="49">
        <f t="shared" si="588"/>
        <v>0.38333304097398962</v>
      </c>
      <c r="G7549">
        <v>1504</v>
      </c>
      <c r="H7549" s="51">
        <f>G7549/'Parc électrique'!$C$24</f>
        <v>0.5013333333333333</v>
      </c>
      <c r="I7549" s="14">
        <v>884</v>
      </c>
      <c r="J7549" s="14">
        <v>977</v>
      </c>
      <c r="K7549" s="14">
        <v>0</v>
      </c>
      <c r="L7549" s="14">
        <v>332</v>
      </c>
      <c r="M7549" s="14">
        <f>C7549-SUM(D7549:L7549)</f>
        <v>4800.8274804935718</v>
      </c>
      <c r="P7549" s="49">
        <f>D7550/('Parc électrique'!$C$22+'Parc électrique'!$C$23)</f>
        <v>0.27562500000000001</v>
      </c>
      <c r="Q7549" s="49">
        <f t="shared" si="585"/>
        <v>0.26866292331279151</v>
      </c>
      <c r="R7549" s="49">
        <f t="shared" si="586"/>
        <v>0.35777750490905702</v>
      </c>
    </row>
    <row r="7550" spans="1:18" x14ac:dyDescent="0.3">
      <c r="A7550" s="35">
        <f t="shared" si="589"/>
        <v>44330</v>
      </c>
      <c r="B7550" s="36">
        <v>0.45833333333333331</v>
      </c>
      <c r="C7550">
        <v>10460</v>
      </c>
      <c r="D7550">
        <v>1764</v>
      </c>
      <c r="E7550" s="49">
        <f t="shared" si="587"/>
        <v>0.26866292331279151</v>
      </c>
      <c r="F7550" s="49">
        <f t="shared" si="588"/>
        <v>0.35777750490905702</v>
      </c>
      <c r="G7550">
        <v>1776</v>
      </c>
      <c r="H7550" s="51">
        <f>G7550/'Parc électrique'!$C$24</f>
        <v>0.59199999999999997</v>
      </c>
      <c r="I7550" s="14">
        <v>884</v>
      </c>
      <c r="J7550" s="14">
        <v>0</v>
      </c>
      <c r="K7550" s="14">
        <v>0</v>
      </c>
      <c r="L7550" s="14">
        <v>331</v>
      </c>
      <c r="M7550" s="14">
        <f>C7550-SUM(D7550:L7550)</f>
        <v>5703.7815595717784</v>
      </c>
      <c r="P7550" s="49">
        <f>D7551/('Parc électrique'!$C$22+'Parc électrique'!$C$23)</f>
        <v>0.22640625</v>
      </c>
      <c r="Q7550" s="49">
        <f t="shared" si="585"/>
        <v>0.22068740129265019</v>
      </c>
      <c r="R7550" s="49">
        <f t="shared" si="586"/>
        <v>0.29388866474672543</v>
      </c>
    </row>
    <row r="7551" spans="1:18" x14ac:dyDescent="0.3">
      <c r="A7551" s="35">
        <f t="shared" si="589"/>
        <v>44330</v>
      </c>
      <c r="B7551" s="36">
        <v>0.5</v>
      </c>
      <c r="C7551">
        <v>10675</v>
      </c>
      <c r="D7551">
        <v>1449</v>
      </c>
      <c r="E7551" s="49">
        <f t="shared" si="587"/>
        <v>0.22068740129265019</v>
      </c>
      <c r="F7551" s="49">
        <f t="shared" si="588"/>
        <v>0.29388866474672543</v>
      </c>
      <c r="G7551">
        <v>1821</v>
      </c>
      <c r="H7551" s="51">
        <f>G7551/'Parc électrique'!$C$24</f>
        <v>0.60699999999999998</v>
      </c>
      <c r="I7551" s="14">
        <v>884</v>
      </c>
      <c r="J7551" s="14">
        <v>1234</v>
      </c>
      <c r="K7551" s="14">
        <v>0</v>
      </c>
      <c r="L7551" s="14">
        <v>325</v>
      </c>
      <c r="M7551" s="14">
        <f>C7551-SUM(D7551:L7551)</f>
        <v>4960.8784239339602</v>
      </c>
      <c r="P7551" s="49">
        <f>D7552/('Parc électrique'!$C$22+'Parc électrique'!$C$23)</f>
        <v>0.25624999999999998</v>
      </c>
      <c r="Q7551" s="49">
        <f t="shared" si="585"/>
        <v>0.24977732099375174</v>
      </c>
      <c r="R7551" s="49">
        <f t="shared" si="586"/>
        <v>0.33262761227372645</v>
      </c>
    </row>
    <row r="7552" spans="1:18" x14ac:dyDescent="0.3">
      <c r="A7552" s="35">
        <f t="shared" si="589"/>
        <v>44330</v>
      </c>
      <c r="B7552" s="36">
        <v>0.54166666666666663</v>
      </c>
      <c r="C7552">
        <v>10375</v>
      </c>
      <c r="D7552">
        <v>1640</v>
      </c>
      <c r="E7552" s="49">
        <f t="shared" si="587"/>
        <v>0.24977732099375174</v>
      </c>
      <c r="F7552" s="49">
        <f t="shared" si="588"/>
        <v>0.33262761227372645</v>
      </c>
      <c r="G7552">
        <v>1846</v>
      </c>
      <c r="H7552" s="51">
        <f>G7552/'Parc électrique'!$C$24</f>
        <v>0.61533333333333329</v>
      </c>
      <c r="I7552" s="14">
        <v>884</v>
      </c>
      <c r="J7552" s="14">
        <v>722</v>
      </c>
      <c r="K7552" s="14">
        <v>0</v>
      </c>
      <c r="L7552" s="14">
        <v>321</v>
      </c>
      <c r="M7552" s="14">
        <f>C7552-SUM(D7552:L7552)</f>
        <v>4960.8022617333991</v>
      </c>
      <c r="P7552" s="49">
        <f>D7553/('Parc électrique'!$C$22+'Parc électrique'!$C$23)</f>
        <v>0.26734374999999999</v>
      </c>
      <c r="Q7552" s="49">
        <f t="shared" si="585"/>
        <v>0.26059085135384713</v>
      </c>
      <c r="R7552" s="49">
        <f t="shared" si="586"/>
        <v>0.34702795402460124</v>
      </c>
    </row>
    <row r="7553" spans="1:18" x14ac:dyDescent="0.3">
      <c r="A7553" s="35">
        <f t="shared" si="589"/>
        <v>44330</v>
      </c>
      <c r="B7553" s="36">
        <v>0.58333333333333337</v>
      </c>
      <c r="C7553">
        <v>10059</v>
      </c>
      <c r="D7553">
        <v>1711</v>
      </c>
      <c r="E7553" s="49">
        <f t="shared" si="587"/>
        <v>0.26059085135384713</v>
      </c>
      <c r="F7553" s="49">
        <f t="shared" si="588"/>
        <v>0.34702795402460124</v>
      </c>
      <c r="G7553">
        <v>1850</v>
      </c>
      <c r="H7553" s="51">
        <f>G7553/'Parc électrique'!$C$24</f>
        <v>0.6166666666666667</v>
      </c>
      <c r="I7553" s="14">
        <v>884</v>
      </c>
      <c r="J7553" s="14">
        <v>330</v>
      </c>
      <c r="K7553" s="14">
        <v>0</v>
      </c>
      <c r="L7553" s="14">
        <v>322</v>
      </c>
      <c r="M7553" s="14">
        <f>C7553-SUM(D7553:L7553)</f>
        <v>4960.7757145279547</v>
      </c>
      <c r="P7553" s="49">
        <f>D7554/('Parc électrique'!$C$22+'Parc électrique'!$C$23)</f>
        <v>0.26718750000000002</v>
      </c>
      <c r="Q7553" s="49">
        <f t="shared" si="585"/>
        <v>0.26043854810933875</v>
      </c>
      <c r="R7553" s="49">
        <f t="shared" si="586"/>
        <v>0.34682513230980017</v>
      </c>
    </row>
    <row r="7554" spans="1:18" x14ac:dyDescent="0.3">
      <c r="A7554" s="35">
        <f t="shared" si="589"/>
        <v>44330</v>
      </c>
      <c r="B7554" s="36">
        <v>0.625</v>
      </c>
      <c r="C7554">
        <v>9685</v>
      </c>
      <c r="D7554">
        <v>1710</v>
      </c>
      <c r="E7554" s="49">
        <f t="shared" si="587"/>
        <v>0.26043854810933875</v>
      </c>
      <c r="F7554" s="49">
        <f t="shared" si="588"/>
        <v>0.34682513230980017</v>
      </c>
      <c r="G7554">
        <v>1753</v>
      </c>
      <c r="H7554" s="51">
        <f>G7554/'Parc électrique'!$C$24</f>
        <v>0.58433333333333337</v>
      </c>
      <c r="I7554" s="14">
        <v>884</v>
      </c>
      <c r="J7554" s="14">
        <v>54</v>
      </c>
      <c r="K7554" s="14">
        <v>0</v>
      </c>
      <c r="L7554" s="14">
        <v>322</v>
      </c>
      <c r="M7554" s="14">
        <f>C7554-SUM(D7554:L7554)</f>
        <v>4960.8084029862475</v>
      </c>
      <c r="P7554" s="49">
        <f>D7555/('Parc électrique'!$C$22+'Parc électrique'!$C$23)</f>
        <v>0.28593750000000001</v>
      </c>
      <c r="Q7554" s="49">
        <f t="shared" si="585"/>
        <v>0.27871493745034498</v>
      </c>
      <c r="R7554" s="49">
        <f t="shared" si="586"/>
        <v>0.37116373808592651</v>
      </c>
    </row>
    <row r="7555" spans="1:18" x14ac:dyDescent="0.3">
      <c r="A7555" s="35">
        <f t="shared" si="589"/>
        <v>44330</v>
      </c>
      <c r="B7555" s="36">
        <v>0.66666666666666663</v>
      </c>
      <c r="C7555">
        <v>9506</v>
      </c>
      <c r="D7555">
        <v>1830</v>
      </c>
      <c r="E7555" s="49">
        <f t="shared" si="587"/>
        <v>0.27871493745034498</v>
      </c>
      <c r="F7555" s="49">
        <f t="shared" si="588"/>
        <v>0.37116373808592651</v>
      </c>
      <c r="G7555">
        <v>1587</v>
      </c>
      <c r="H7555" s="51">
        <f>G7555/'Parc électrique'!$C$24</f>
        <v>0.52900000000000003</v>
      </c>
      <c r="I7555" s="14">
        <v>884</v>
      </c>
      <c r="J7555" s="14">
        <v>83</v>
      </c>
      <c r="K7555" s="14">
        <v>0</v>
      </c>
      <c r="L7555" s="14">
        <v>320</v>
      </c>
      <c r="M7555" s="14">
        <f>C7555-SUM(D7555:L7555)</f>
        <v>4800.8211213244631</v>
      </c>
      <c r="P7555" s="49">
        <f>D7556/('Parc électrique'!$C$22+'Parc électrique'!$C$23)</f>
        <v>0.28484375000000001</v>
      </c>
      <c r="Q7555" s="49">
        <f t="shared" ref="Q7555:Q7618" si="590">P7555/$T$3*$T$8</f>
        <v>0.27764881473878628</v>
      </c>
      <c r="R7555" s="49">
        <f t="shared" ref="R7555:R7618" si="591">P7555/$T$3*$T$4</f>
        <v>0.36974398608231918</v>
      </c>
    </row>
    <row r="7556" spans="1:18" x14ac:dyDescent="0.3">
      <c r="A7556" s="35">
        <f t="shared" si="589"/>
        <v>44330</v>
      </c>
      <c r="B7556" s="36">
        <v>0.70833333333333337</v>
      </c>
      <c r="C7556">
        <v>9550</v>
      </c>
      <c r="D7556">
        <v>1823</v>
      </c>
      <c r="E7556" s="49">
        <f t="shared" ref="E7556:E7619" si="592">P7555/$T$3*$T$8</f>
        <v>0.27764881473878628</v>
      </c>
      <c r="F7556" s="49">
        <f t="shared" ref="F7556:F7619" si="593">P7555/$T$3*$T$4</f>
        <v>0.36974398608231918</v>
      </c>
      <c r="G7556">
        <v>1273</v>
      </c>
      <c r="H7556" s="51">
        <f>G7556/'Parc électrique'!$C$24</f>
        <v>0.42433333333333334</v>
      </c>
      <c r="I7556" s="14">
        <v>884</v>
      </c>
      <c r="J7556" s="14">
        <v>449</v>
      </c>
      <c r="K7556" s="14">
        <v>0</v>
      </c>
      <c r="L7556" s="14">
        <v>319</v>
      </c>
      <c r="M7556" s="14">
        <f>C7556-SUM(D7556:L7556)</f>
        <v>4800.9282738658458</v>
      </c>
      <c r="P7556" s="49">
        <f>D7557/('Parc électrique'!$C$22+'Parc électrique'!$C$23)</f>
        <v>0.25843749999999999</v>
      </c>
      <c r="Q7556" s="49">
        <f t="shared" si="590"/>
        <v>0.25190956641686912</v>
      </c>
      <c r="R7556" s="49">
        <f t="shared" si="591"/>
        <v>0.33546711628094122</v>
      </c>
    </row>
    <row r="7557" spans="1:18" x14ac:dyDescent="0.3">
      <c r="A7557" s="35">
        <f t="shared" si="589"/>
        <v>44330</v>
      </c>
      <c r="B7557" s="36">
        <v>0.75</v>
      </c>
      <c r="C7557">
        <v>9865</v>
      </c>
      <c r="D7557">
        <v>1654</v>
      </c>
      <c r="E7557" s="49">
        <f t="shared" si="592"/>
        <v>0.25190956641686912</v>
      </c>
      <c r="F7557" s="49">
        <f t="shared" si="593"/>
        <v>0.33546711628094122</v>
      </c>
      <c r="G7557">
        <v>785</v>
      </c>
      <c r="H7557" s="51">
        <f>G7557/'Parc électrique'!$C$24</f>
        <v>0.26166666666666666</v>
      </c>
      <c r="I7557" s="14">
        <v>884</v>
      </c>
      <c r="J7557" s="14">
        <v>1423</v>
      </c>
      <c r="K7557" s="14">
        <v>0</v>
      </c>
      <c r="L7557" s="14">
        <v>317</v>
      </c>
      <c r="M7557" s="14">
        <f>C7557-SUM(D7557:L7557)</f>
        <v>4801.1509566506356</v>
      </c>
      <c r="P7557" s="49">
        <f>D7558/('Parc électrique'!$C$22+'Parc électrique'!$C$23)</f>
        <v>0.24374999999999999</v>
      </c>
      <c r="Q7557" s="49">
        <f t="shared" si="590"/>
        <v>0.23759306143308093</v>
      </c>
      <c r="R7557" s="49">
        <f t="shared" si="591"/>
        <v>0.31640187508964224</v>
      </c>
    </row>
    <row r="7558" spans="1:18" x14ac:dyDescent="0.3">
      <c r="A7558" s="35">
        <f t="shared" si="589"/>
        <v>44330</v>
      </c>
      <c r="B7558" s="36">
        <v>0.79166666666666663</v>
      </c>
      <c r="C7558">
        <v>9917</v>
      </c>
      <c r="D7558">
        <v>1560</v>
      </c>
      <c r="E7558" s="49">
        <f t="shared" si="592"/>
        <v>0.23759306143308093</v>
      </c>
      <c r="F7558" s="49">
        <f t="shared" si="593"/>
        <v>0.31640187508964224</v>
      </c>
      <c r="G7558">
        <v>334</v>
      </c>
      <c r="H7558" s="51">
        <f>G7558/'Parc électrique'!$C$24</f>
        <v>0.11133333333333334</v>
      </c>
      <c r="I7558" s="14">
        <v>884</v>
      </c>
      <c r="J7558" s="14">
        <v>2032</v>
      </c>
      <c r="K7558" s="14">
        <v>0</v>
      </c>
      <c r="L7558" s="14">
        <v>305</v>
      </c>
      <c r="M7558" s="14">
        <f>C7558-SUM(D7558:L7558)</f>
        <v>4801.3346717301438</v>
      </c>
      <c r="P7558" s="49">
        <f>D7559/('Parc électrique'!$C$22+'Parc électrique'!$C$23)</f>
        <v>0.22062499999999999</v>
      </c>
      <c r="Q7558" s="49">
        <f t="shared" si="590"/>
        <v>0.21505218124583991</v>
      </c>
      <c r="R7558" s="49">
        <f t="shared" si="591"/>
        <v>0.28638426129908645</v>
      </c>
    </row>
    <row r="7559" spans="1:18" x14ac:dyDescent="0.3">
      <c r="A7559" s="35">
        <f t="shared" si="589"/>
        <v>44330</v>
      </c>
      <c r="B7559" s="36">
        <v>0.83333333333333337</v>
      </c>
      <c r="C7559">
        <v>9505</v>
      </c>
      <c r="D7559">
        <v>1412</v>
      </c>
      <c r="E7559" s="49">
        <f t="shared" si="592"/>
        <v>0.21505218124583991</v>
      </c>
      <c r="F7559" s="49">
        <f t="shared" si="593"/>
        <v>0.28638426129908645</v>
      </c>
      <c r="G7559">
        <v>67</v>
      </c>
      <c r="H7559" s="51">
        <f>G7559/'Parc électrique'!$C$24</f>
        <v>2.2333333333333334E-2</v>
      </c>
      <c r="I7559" s="14">
        <v>884</v>
      </c>
      <c r="J7559" s="14">
        <v>2047</v>
      </c>
      <c r="K7559" s="14">
        <v>0</v>
      </c>
      <c r="L7559" s="14">
        <v>293</v>
      </c>
      <c r="M7559" s="14">
        <f>C7559-SUM(D7559:L7559)</f>
        <v>4801.4762302241215</v>
      </c>
      <c r="P7559" s="49">
        <f>D7560/('Parc électrique'!$C$22+'Parc électrique'!$C$23)</f>
        <v>0.21203125</v>
      </c>
      <c r="Q7559" s="49">
        <f t="shared" si="590"/>
        <v>0.20667550279787875</v>
      </c>
      <c r="R7559" s="49">
        <f t="shared" si="591"/>
        <v>0.27522906698502858</v>
      </c>
    </row>
    <row r="7560" spans="1:18" x14ac:dyDescent="0.3">
      <c r="A7560" s="35">
        <f t="shared" si="589"/>
        <v>44330</v>
      </c>
      <c r="B7560" s="36">
        <v>0.875</v>
      </c>
      <c r="C7560">
        <v>9409</v>
      </c>
      <c r="D7560">
        <v>1357</v>
      </c>
      <c r="E7560" s="49">
        <f t="shared" si="592"/>
        <v>0.20667550279787875</v>
      </c>
      <c r="F7560" s="49">
        <f t="shared" si="593"/>
        <v>0.27522906698502858</v>
      </c>
      <c r="G7560">
        <v>3</v>
      </c>
      <c r="H7560" s="51">
        <f>G7560/'Parc électrique'!$C$24</f>
        <v>1E-3</v>
      </c>
      <c r="I7560" s="14">
        <v>884</v>
      </c>
      <c r="J7560" s="14">
        <v>1837</v>
      </c>
      <c r="K7560" s="14">
        <v>0</v>
      </c>
      <c r="L7560" s="14">
        <v>286</v>
      </c>
      <c r="M7560" s="14">
        <f>C7560-SUM(D7560:L7560)</f>
        <v>5041.5170954302175</v>
      </c>
      <c r="P7560" s="49">
        <f>D7561/('Parc électrique'!$C$22+'Parc électrique'!$C$23)</f>
        <v>0.19671875</v>
      </c>
      <c r="Q7560" s="49">
        <f t="shared" si="590"/>
        <v>0.19174978483605698</v>
      </c>
      <c r="R7560" s="49">
        <f t="shared" si="591"/>
        <v>0.25535253893452536</v>
      </c>
    </row>
    <row r="7561" spans="1:18" x14ac:dyDescent="0.3">
      <c r="A7561" s="35">
        <f t="shared" si="589"/>
        <v>44330</v>
      </c>
      <c r="B7561" s="36">
        <v>0.91666666666666663</v>
      </c>
      <c r="C7561">
        <v>9789</v>
      </c>
      <c r="D7561">
        <v>1259</v>
      </c>
      <c r="E7561" s="49">
        <f t="shared" si="592"/>
        <v>0.19174978483605698</v>
      </c>
      <c r="F7561" s="49">
        <f t="shared" si="593"/>
        <v>0.25535253893452536</v>
      </c>
      <c r="G7561">
        <v>0</v>
      </c>
      <c r="H7561" s="51">
        <f>G7561/'Parc électrique'!$C$24</f>
        <v>0</v>
      </c>
      <c r="I7561" s="14">
        <v>884</v>
      </c>
      <c r="J7561" s="14">
        <v>2325</v>
      </c>
      <c r="K7561" s="14">
        <v>0</v>
      </c>
      <c r="L7561" s="14">
        <v>279</v>
      </c>
      <c r="M7561" s="14">
        <f>C7561-SUM(D7561:L7561)</f>
        <v>5041.5528976762289</v>
      </c>
      <c r="P7561" s="49">
        <f>D7562/('Parc électrique'!$C$22+'Parc électrique'!$C$23)</f>
        <v>0.21796874999999999</v>
      </c>
      <c r="Q7561" s="49">
        <f t="shared" si="590"/>
        <v>0.21246302608919737</v>
      </c>
      <c r="R7561" s="49">
        <f t="shared" si="591"/>
        <v>0.28293629214746852</v>
      </c>
    </row>
    <row r="7562" spans="1:18" x14ac:dyDescent="0.3">
      <c r="A7562" s="35">
        <f t="shared" si="589"/>
        <v>44330</v>
      </c>
      <c r="B7562" s="36">
        <v>0.95833333333333337</v>
      </c>
      <c r="C7562">
        <v>10012</v>
      </c>
      <c r="D7562">
        <v>1395</v>
      </c>
      <c r="E7562" s="49">
        <f t="shared" si="592"/>
        <v>0.21246302608919737</v>
      </c>
      <c r="F7562" s="49">
        <f t="shared" si="593"/>
        <v>0.28293629214746852</v>
      </c>
      <c r="G7562">
        <v>0</v>
      </c>
      <c r="H7562" s="51">
        <f>G7562/'Parc électrique'!$C$24</f>
        <v>0</v>
      </c>
      <c r="I7562" s="14">
        <v>884</v>
      </c>
      <c r="J7562" s="14">
        <v>2366</v>
      </c>
      <c r="K7562" s="14">
        <v>0</v>
      </c>
      <c r="L7562" s="14">
        <v>261</v>
      </c>
      <c r="M7562" s="14">
        <f>C7562-SUM(D7562:L7562)</f>
        <v>5105.5046006817629</v>
      </c>
      <c r="P7562" s="49">
        <f>D7563/('Parc électrique'!$C$22+'Parc électrique'!$C$23)</f>
        <v>0.20531250000000001</v>
      </c>
      <c r="Q7562" s="49">
        <f t="shared" si="590"/>
        <v>0.2001264632840182</v>
      </c>
      <c r="R7562" s="49">
        <f t="shared" si="591"/>
        <v>0.26650773324858335</v>
      </c>
    </row>
    <row r="7563" spans="1:18" x14ac:dyDescent="0.3">
      <c r="A7563" s="35">
        <f t="shared" si="589"/>
        <v>44331</v>
      </c>
      <c r="B7563" s="36">
        <v>0</v>
      </c>
      <c r="C7563">
        <v>9670</v>
      </c>
      <c r="D7563">
        <v>1314</v>
      </c>
      <c r="E7563" s="49">
        <f t="shared" si="592"/>
        <v>0.2001264632840182</v>
      </c>
      <c r="F7563" s="49">
        <f t="shared" si="593"/>
        <v>0.26650773324858335</v>
      </c>
      <c r="G7563">
        <v>0</v>
      </c>
      <c r="H7563" s="51">
        <f>G7563/'Parc électrique'!$C$24</f>
        <v>0</v>
      </c>
      <c r="I7563" s="14">
        <v>884</v>
      </c>
      <c r="J7563" s="14">
        <v>2174</v>
      </c>
      <c r="K7563" s="14">
        <v>0</v>
      </c>
      <c r="L7563" s="14">
        <v>256</v>
      </c>
      <c r="M7563" s="14">
        <f>C7563-SUM(D7563:L7563)</f>
        <v>5041.5333658034669</v>
      </c>
      <c r="P7563" s="49">
        <f>D7564/('Parc électrique'!$C$22+'Parc électrique'!$C$23)</f>
        <v>0.18968750000000001</v>
      </c>
      <c r="Q7563" s="49">
        <f t="shared" si="590"/>
        <v>0.18489613883317965</v>
      </c>
      <c r="R7563" s="49">
        <f t="shared" si="591"/>
        <v>0.24622556176847801</v>
      </c>
    </row>
    <row r="7564" spans="1:18" x14ac:dyDescent="0.3">
      <c r="A7564" s="35">
        <f t="shared" si="589"/>
        <v>44331</v>
      </c>
      <c r="B7564" s="36">
        <v>4.1666666666666664E-2</v>
      </c>
      <c r="C7564">
        <v>9255</v>
      </c>
      <c r="D7564">
        <v>1214</v>
      </c>
      <c r="E7564" s="49">
        <f t="shared" si="592"/>
        <v>0.18489613883317965</v>
      </c>
      <c r="F7564" s="49">
        <f t="shared" si="593"/>
        <v>0.24622556176847801</v>
      </c>
      <c r="G7564">
        <v>0</v>
      </c>
      <c r="H7564" s="51">
        <f>G7564/'Parc électrique'!$C$24</f>
        <v>0</v>
      </c>
      <c r="I7564" s="14">
        <v>884</v>
      </c>
      <c r="J7564" s="14">
        <v>0</v>
      </c>
      <c r="K7564" s="14">
        <v>0</v>
      </c>
      <c r="L7564" s="14">
        <v>258</v>
      </c>
      <c r="M7564" s="14">
        <f>C7564-SUM(D7564:L7564)</f>
        <v>6898.5688782993984</v>
      </c>
      <c r="P7564" s="49">
        <f>D7565/('Parc électrique'!$C$22+'Parc électrique'!$C$23)</f>
        <v>0.19437499999999999</v>
      </c>
      <c r="Q7564" s="49">
        <f t="shared" si="590"/>
        <v>0.18946523616843119</v>
      </c>
      <c r="R7564" s="49">
        <f t="shared" si="591"/>
        <v>0.25231021321250957</v>
      </c>
    </row>
    <row r="7565" spans="1:18" x14ac:dyDescent="0.3">
      <c r="A7565" s="35">
        <f t="shared" si="589"/>
        <v>44331</v>
      </c>
      <c r="B7565" s="36">
        <v>8.3333333333333329E-2</v>
      </c>
      <c r="C7565">
        <v>8936</v>
      </c>
      <c r="D7565">
        <v>1244</v>
      </c>
      <c r="E7565" s="49">
        <f t="shared" si="592"/>
        <v>0.18946523616843119</v>
      </c>
      <c r="F7565" s="49">
        <f t="shared" si="593"/>
        <v>0.25231021321250957</v>
      </c>
      <c r="G7565">
        <v>0</v>
      </c>
      <c r="H7565" s="51">
        <f>G7565/'Parc électrique'!$C$24</f>
        <v>0</v>
      </c>
      <c r="I7565" s="14">
        <v>884</v>
      </c>
      <c r="J7565" s="14">
        <v>0</v>
      </c>
      <c r="K7565" s="14">
        <v>0</v>
      </c>
      <c r="L7565" s="14">
        <v>249</v>
      </c>
      <c r="M7565" s="14">
        <f>C7565-SUM(D7565:L7565)</f>
        <v>6558.5582245506193</v>
      </c>
      <c r="P7565" s="49">
        <f>D7566/('Parc électrique'!$C$22+'Parc électrique'!$C$23)</f>
        <v>0.22500000000000001</v>
      </c>
      <c r="Q7565" s="49">
        <f t="shared" si="590"/>
        <v>0.21931667209207473</v>
      </c>
      <c r="R7565" s="49">
        <f t="shared" si="591"/>
        <v>0.29206326931351595</v>
      </c>
    </row>
    <row r="7566" spans="1:18" x14ac:dyDescent="0.3">
      <c r="A7566" s="35">
        <f t="shared" si="589"/>
        <v>44331</v>
      </c>
      <c r="B7566" s="36">
        <v>0.125</v>
      </c>
      <c r="C7566">
        <v>8511</v>
      </c>
      <c r="D7566">
        <v>1440</v>
      </c>
      <c r="E7566" s="49">
        <f t="shared" si="592"/>
        <v>0.21931667209207473</v>
      </c>
      <c r="F7566" s="49">
        <f t="shared" si="593"/>
        <v>0.29206326931351595</v>
      </c>
      <c r="G7566">
        <v>0</v>
      </c>
      <c r="H7566" s="51">
        <f>G7566/'Parc électrique'!$C$24</f>
        <v>0</v>
      </c>
      <c r="I7566" s="14">
        <v>884</v>
      </c>
      <c r="J7566" s="14">
        <v>0</v>
      </c>
      <c r="K7566" s="14">
        <v>0</v>
      </c>
      <c r="L7566" s="14">
        <v>251</v>
      </c>
      <c r="M7566" s="14">
        <f>C7566-SUM(D7566:L7566)</f>
        <v>5935.4886200585943</v>
      </c>
      <c r="P7566" s="49">
        <f>D7567/('Parc électrique'!$C$22+'Parc électrique'!$C$23)</f>
        <v>0.24734375</v>
      </c>
      <c r="Q7566" s="49">
        <f t="shared" si="590"/>
        <v>0.24109603605677379</v>
      </c>
      <c r="R7566" s="49">
        <f t="shared" si="591"/>
        <v>0.32106677453006643</v>
      </c>
    </row>
    <row r="7567" spans="1:18" x14ac:dyDescent="0.3">
      <c r="A7567" s="35">
        <f t="shared" si="589"/>
        <v>44331</v>
      </c>
      <c r="B7567" s="36">
        <v>0.16666666666666666</v>
      </c>
      <c r="C7567">
        <v>8379</v>
      </c>
      <c r="D7567">
        <v>1583</v>
      </c>
      <c r="E7567" s="49">
        <f t="shared" si="592"/>
        <v>0.24109603605677379</v>
      </c>
      <c r="F7567" s="49">
        <f t="shared" si="593"/>
        <v>0.32106677453006643</v>
      </c>
      <c r="G7567">
        <v>0</v>
      </c>
      <c r="H7567" s="51">
        <f>G7567/'Parc électrique'!$C$24</f>
        <v>0</v>
      </c>
      <c r="I7567" s="14">
        <v>884</v>
      </c>
      <c r="J7567" s="14">
        <v>533</v>
      </c>
      <c r="K7567" s="14">
        <v>0</v>
      </c>
      <c r="L7567" s="14">
        <v>257</v>
      </c>
      <c r="M7567" s="14">
        <f>C7567-SUM(D7567:L7567)</f>
        <v>5121.4378371894136</v>
      </c>
      <c r="P7567" s="49">
        <f>D7568/('Parc électrique'!$C$22+'Parc électrique'!$C$23)</f>
        <v>0.25578125000000002</v>
      </c>
      <c r="Q7567" s="49">
        <f t="shared" si="590"/>
        <v>0.24932041126022664</v>
      </c>
      <c r="R7567" s="49">
        <f t="shared" si="591"/>
        <v>0.33201914712932334</v>
      </c>
    </row>
    <row r="7568" spans="1:18" x14ac:dyDescent="0.3">
      <c r="A7568" s="35">
        <f t="shared" si="589"/>
        <v>44331</v>
      </c>
      <c r="B7568" s="36">
        <v>0.20833333333333334</v>
      </c>
      <c r="C7568">
        <v>8644</v>
      </c>
      <c r="D7568">
        <v>1637</v>
      </c>
      <c r="E7568" s="49">
        <f t="shared" si="592"/>
        <v>0.24932041126022664</v>
      </c>
      <c r="F7568" s="49">
        <f t="shared" si="593"/>
        <v>0.33201914712932334</v>
      </c>
      <c r="G7568">
        <v>0</v>
      </c>
      <c r="H7568" s="51">
        <f>G7568/'Parc électrique'!$C$24</f>
        <v>0</v>
      </c>
      <c r="I7568" s="14">
        <v>884</v>
      </c>
      <c r="J7568" s="14">
        <v>0</v>
      </c>
      <c r="K7568" s="14">
        <v>371</v>
      </c>
      <c r="L7568" s="14">
        <v>264</v>
      </c>
      <c r="M7568" s="14">
        <f>C7568-SUM(D7568:L7568)</f>
        <v>5487.41866044161</v>
      </c>
      <c r="P7568" s="49">
        <f>D7569/('Parc électrique'!$C$22+'Parc électrique'!$C$23)</f>
        <v>0.28921875000000002</v>
      </c>
      <c r="Q7568" s="49">
        <f t="shared" si="590"/>
        <v>0.28191330558502103</v>
      </c>
      <c r="R7568" s="49">
        <f t="shared" si="591"/>
        <v>0.37542299409674862</v>
      </c>
    </row>
    <row r="7569" spans="1:18" x14ac:dyDescent="0.3">
      <c r="A7569" s="35">
        <f t="shared" si="589"/>
        <v>44331</v>
      </c>
      <c r="B7569" s="36">
        <v>0.25</v>
      </c>
      <c r="C7569">
        <v>9024</v>
      </c>
      <c r="D7569">
        <v>1851</v>
      </c>
      <c r="E7569" s="49">
        <f t="shared" si="592"/>
        <v>0.28191330558502103</v>
      </c>
      <c r="F7569" s="49">
        <f t="shared" si="593"/>
        <v>0.37542299409674862</v>
      </c>
      <c r="G7569">
        <v>9</v>
      </c>
      <c r="H7569" s="51">
        <f>G7569/'Parc électrique'!$C$24</f>
        <v>3.0000000000000001E-3</v>
      </c>
      <c r="I7569" s="14">
        <v>884</v>
      </c>
      <c r="J7569" s="14">
        <v>942</v>
      </c>
      <c r="K7569" s="14">
        <v>0</v>
      </c>
      <c r="L7569" s="14">
        <v>296</v>
      </c>
      <c r="M7569" s="14">
        <f>C7569-SUM(D7569:L7569)</f>
        <v>5041.3396637003189</v>
      </c>
      <c r="P7569" s="49">
        <f>D7570/('Parc électrique'!$C$22+'Parc électrique'!$C$23)</f>
        <v>0.29375000000000001</v>
      </c>
      <c r="Q7569" s="49">
        <f t="shared" si="590"/>
        <v>0.28633009967576423</v>
      </c>
      <c r="R7569" s="49">
        <f t="shared" si="591"/>
        <v>0.38130482382597919</v>
      </c>
    </row>
    <row r="7570" spans="1:18" x14ac:dyDescent="0.3">
      <c r="A7570" s="35">
        <f t="shared" si="589"/>
        <v>44331</v>
      </c>
      <c r="B7570" s="36">
        <v>0.29166666666666669</v>
      </c>
      <c r="C7570">
        <v>9534</v>
      </c>
      <c r="D7570">
        <v>1880</v>
      </c>
      <c r="E7570" s="49">
        <f t="shared" si="592"/>
        <v>0.28633009967576423</v>
      </c>
      <c r="F7570" s="49">
        <f t="shared" si="593"/>
        <v>0.38130482382597919</v>
      </c>
      <c r="G7570">
        <v>182</v>
      </c>
      <c r="H7570" s="51">
        <f>G7570/'Parc électrique'!$C$24</f>
        <v>6.0666666666666667E-2</v>
      </c>
      <c r="I7570" s="14">
        <v>884</v>
      </c>
      <c r="J7570" s="14">
        <v>1231</v>
      </c>
      <c r="K7570" s="14">
        <v>0</v>
      </c>
      <c r="L7570" s="14">
        <v>315</v>
      </c>
      <c r="M7570" s="14">
        <f>C7570-SUM(D7570:L7570)</f>
        <v>5041.2716984098315</v>
      </c>
      <c r="P7570" s="49">
        <f>D7571/('Parc électrique'!$C$22+'Parc électrique'!$C$23)</f>
        <v>0.30703124999999998</v>
      </c>
      <c r="Q7570" s="49">
        <f t="shared" si="590"/>
        <v>0.29927587545897694</v>
      </c>
      <c r="R7570" s="49">
        <f t="shared" si="591"/>
        <v>0.39854466958406859</v>
      </c>
    </row>
    <row r="7571" spans="1:18" x14ac:dyDescent="0.3">
      <c r="A7571" s="35">
        <f t="shared" si="589"/>
        <v>44331</v>
      </c>
      <c r="B7571" s="36">
        <v>0.33333333333333331</v>
      </c>
      <c r="C7571">
        <v>10018</v>
      </c>
      <c r="D7571">
        <v>1965</v>
      </c>
      <c r="E7571" s="49">
        <f t="shared" si="592"/>
        <v>0.29927587545897694</v>
      </c>
      <c r="F7571" s="49">
        <f t="shared" si="593"/>
        <v>0.39854466958406859</v>
      </c>
      <c r="G7571">
        <v>581</v>
      </c>
      <c r="H7571" s="51">
        <f>G7571/'Parc électrique'!$C$24</f>
        <v>0.19366666666666665</v>
      </c>
      <c r="I7571" s="14">
        <v>884</v>
      </c>
      <c r="J7571" s="14">
        <v>0</v>
      </c>
      <c r="K7571" s="14">
        <v>0</v>
      </c>
      <c r="L7571" s="14">
        <v>321</v>
      </c>
      <c r="M7571" s="14">
        <f>C7571-SUM(D7571:L7571)</f>
        <v>6266.1085127882907</v>
      </c>
      <c r="P7571" s="49">
        <f>D7572/('Parc électrique'!$C$22+'Parc électrique'!$C$23)</f>
        <v>0.27875</v>
      </c>
      <c r="Q7571" s="49">
        <f t="shared" si="590"/>
        <v>0.27170898820295925</v>
      </c>
      <c r="R7571" s="49">
        <f t="shared" si="591"/>
        <v>0.36183393920507811</v>
      </c>
    </row>
    <row r="7572" spans="1:18" x14ac:dyDescent="0.3">
      <c r="A7572" s="35">
        <f t="shared" si="589"/>
        <v>44331</v>
      </c>
      <c r="B7572" s="36">
        <v>0.375</v>
      </c>
      <c r="C7572">
        <v>10320</v>
      </c>
      <c r="D7572">
        <v>1784</v>
      </c>
      <c r="E7572" s="49">
        <f t="shared" si="592"/>
        <v>0.27170898820295925</v>
      </c>
      <c r="F7572" s="49">
        <f t="shared" si="593"/>
        <v>0.36183393920507811</v>
      </c>
      <c r="G7572">
        <v>1112</v>
      </c>
      <c r="H7572" s="51">
        <f>G7572/'Parc électrique'!$C$24</f>
        <v>0.37066666666666664</v>
      </c>
      <c r="I7572" s="14">
        <v>884</v>
      </c>
      <c r="J7572" s="14">
        <v>0</v>
      </c>
      <c r="K7572" s="14">
        <v>0</v>
      </c>
      <c r="L7572" s="14">
        <v>319</v>
      </c>
      <c r="M7572" s="14">
        <f>C7572-SUM(D7572:L7572)</f>
        <v>6219.9957904059247</v>
      </c>
      <c r="P7572" s="49">
        <f>D7573/('Parc électrique'!$C$22+'Parc électrique'!$C$23)</f>
        <v>0.27765624999999999</v>
      </c>
      <c r="Q7572" s="49">
        <f t="shared" si="590"/>
        <v>0.27064286549140054</v>
      </c>
      <c r="R7572" s="49">
        <f t="shared" si="591"/>
        <v>0.36041418720147073</v>
      </c>
    </row>
    <row r="7573" spans="1:18" x14ac:dyDescent="0.3">
      <c r="A7573" s="35">
        <f t="shared" si="589"/>
        <v>44331</v>
      </c>
      <c r="B7573" s="36">
        <v>0.41666666666666669</v>
      </c>
      <c r="C7573">
        <v>10317</v>
      </c>
      <c r="D7573">
        <v>1777</v>
      </c>
      <c r="E7573" s="49">
        <f t="shared" si="592"/>
        <v>0.27064286549140054</v>
      </c>
      <c r="F7573" s="49">
        <f t="shared" si="593"/>
        <v>0.36041418720147073</v>
      </c>
      <c r="G7573">
        <v>1564</v>
      </c>
      <c r="H7573" s="51">
        <f>G7573/'Parc électrique'!$C$24</f>
        <v>0.52133333333333332</v>
      </c>
      <c r="I7573" s="14">
        <v>884</v>
      </c>
      <c r="J7573" s="14">
        <v>733</v>
      </c>
      <c r="K7573" s="14">
        <v>0</v>
      </c>
      <c r="L7573" s="14">
        <v>317</v>
      </c>
      <c r="M7573" s="14">
        <f>C7573-SUM(D7573:L7573)</f>
        <v>5040.8476096139739</v>
      </c>
      <c r="P7573" s="49">
        <f>D7574/('Parc électrique'!$C$22+'Parc électrique'!$C$23)</f>
        <v>0.25734374999999998</v>
      </c>
      <c r="Q7573" s="49">
        <f t="shared" si="590"/>
        <v>0.25084344370531042</v>
      </c>
      <c r="R7573" s="49">
        <f t="shared" si="591"/>
        <v>0.33404736427733378</v>
      </c>
    </row>
    <row r="7574" spans="1:18" x14ac:dyDescent="0.3">
      <c r="A7574" s="35">
        <f t="shared" si="589"/>
        <v>44331</v>
      </c>
      <c r="B7574" s="36">
        <v>0.45833333333333331</v>
      </c>
      <c r="C7574">
        <v>10329</v>
      </c>
      <c r="D7574">
        <v>1647</v>
      </c>
      <c r="E7574" s="49">
        <f t="shared" si="592"/>
        <v>0.25084344370531042</v>
      </c>
      <c r="F7574" s="49">
        <f t="shared" si="593"/>
        <v>0.33404736427733378</v>
      </c>
      <c r="G7574">
        <v>1820</v>
      </c>
      <c r="H7574" s="51">
        <f>G7574/'Parc électrique'!$C$24</f>
        <v>0.60666666666666669</v>
      </c>
      <c r="I7574" s="14">
        <v>884</v>
      </c>
      <c r="J7574" s="14">
        <v>700</v>
      </c>
      <c r="K7574" s="14">
        <v>0</v>
      </c>
      <c r="L7574" s="14">
        <v>316</v>
      </c>
      <c r="M7574" s="14">
        <f>C7574-SUM(D7574:L7574)</f>
        <v>4960.808442525351</v>
      </c>
      <c r="P7574" s="49">
        <f>D7575/('Parc électrique'!$C$22+'Parc électrique'!$C$23)</f>
        <v>0.22796875</v>
      </c>
      <c r="Q7574" s="49">
        <f t="shared" si="590"/>
        <v>0.22221043373773405</v>
      </c>
      <c r="R7574" s="49">
        <f t="shared" si="591"/>
        <v>0.29591688189473597</v>
      </c>
    </row>
    <row r="7575" spans="1:18" x14ac:dyDescent="0.3">
      <c r="A7575" s="35">
        <f t="shared" si="589"/>
        <v>44331</v>
      </c>
      <c r="B7575" s="36">
        <v>0.5</v>
      </c>
      <c r="C7575">
        <v>10487</v>
      </c>
      <c r="D7575">
        <v>1459</v>
      </c>
      <c r="E7575" s="49">
        <f t="shared" si="592"/>
        <v>0.22221043373773405</v>
      </c>
      <c r="F7575" s="49">
        <f t="shared" si="593"/>
        <v>0.29591688189473597</v>
      </c>
      <c r="G7575">
        <v>1923</v>
      </c>
      <c r="H7575" s="51">
        <f>G7575/'Parc électrique'!$C$24</f>
        <v>0.64100000000000001</v>
      </c>
      <c r="I7575" s="14">
        <v>884</v>
      </c>
      <c r="J7575" s="14">
        <v>948</v>
      </c>
      <c r="K7575" s="14">
        <v>0</v>
      </c>
      <c r="L7575" s="14">
        <v>311</v>
      </c>
      <c r="M7575" s="14">
        <f>C7575-SUM(D7575:L7575)</f>
        <v>4960.8408726843682</v>
      </c>
      <c r="P7575" s="49">
        <f>D7576/('Parc électrique'!$C$22+'Parc électrique'!$C$23)</f>
        <v>0.204375</v>
      </c>
      <c r="Q7575" s="49">
        <f t="shared" si="590"/>
        <v>0.19921264381696788</v>
      </c>
      <c r="R7575" s="49">
        <f t="shared" si="591"/>
        <v>0.26529080295977697</v>
      </c>
    </row>
    <row r="7576" spans="1:18" x14ac:dyDescent="0.3">
      <c r="A7576" s="35">
        <f t="shared" si="589"/>
        <v>44331</v>
      </c>
      <c r="B7576" s="36">
        <v>0.54166666666666663</v>
      </c>
      <c r="C7576">
        <v>10139</v>
      </c>
      <c r="D7576">
        <v>1308</v>
      </c>
      <c r="E7576" s="49">
        <f t="shared" si="592"/>
        <v>0.19921264381696788</v>
      </c>
      <c r="F7576" s="49">
        <f t="shared" si="593"/>
        <v>0.26529080295977697</v>
      </c>
      <c r="G7576">
        <v>1994</v>
      </c>
      <c r="H7576" s="51">
        <f>G7576/'Parc électrique'!$C$24</f>
        <v>0.66466666666666663</v>
      </c>
      <c r="I7576" s="14">
        <v>884</v>
      </c>
      <c r="J7576" s="14">
        <v>0</v>
      </c>
      <c r="K7576" s="14">
        <v>0</v>
      </c>
      <c r="L7576" s="14">
        <v>309</v>
      </c>
      <c r="M7576" s="14">
        <f>C7576-SUM(D7576:L7576)</f>
        <v>5642.8708298865567</v>
      </c>
      <c r="P7576" s="49">
        <f>D7577/('Parc électrique'!$C$22+'Parc électrique'!$C$23)</f>
        <v>0.19390625</v>
      </c>
      <c r="Q7576" s="49">
        <f t="shared" si="590"/>
        <v>0.18900832643490606</v>
      </c>
      <c r="R7576" s="49">
        <f t="shared" si="591"/>
        <v>0.25170174806810641</v>
      </c>
    </row>
    <row r="7577" spans="1:18" x14ac:dyDescent="0.3">
      <c r="A7577" s="35">
        <f t="shared" si="589"/>
        <v>44331</v>
      </c>
      <c r="B7577" s="36">
        <v>0.58333333333333337</v>
      </c>
      <c r="C7577">
        <v>9762</v>
      </c>
      <c r="D7577">
        <v>1241</v>
      </c>
      <c r="E7577" s="49">
        <f t="shared" si="592"/>
        <v>0.18900832643490606</v>
      </c>
      <c r="F7577" s="49">
        <f t="shared" si="593"/>
        <v>0.25170174806810641</v>
      </c>
      <c r="G7577">
        <v>1996</v>
      </c>
      <c r="H7577" s="51">
        <f>G7577/'Parc électrique'!$C$24</f>
        <v>0.66533333333333333</v>
      </c>
      <c r="I7577" s="14">
        <v>884</v>
      </c>
      <c r="J7577" s="14">
        <v>370</v>
      </c>
      <c r="K7577" s="14">
        <v>0</v>
      </c>
      <c r="L7577" s="14">
        <v>309</v>
      </c>
      <c r="M7577" s="14">
        <f>C7577-SUM(D7577:L7577)</f>
        <v>4960.8939565921637</v>
      </c>
      <c r="P7577" s="49">
        <f>D7578/('Parc électrique'!$C$22+'Parc électrique'!$C$23)</f>
        <v>0.18984375000000001</v>
      </c>
      <c r="Q7577" s="49">
        <f t="shared" si="590"/>
        <v>0.18504844207768806</v>
      </c>
      <c r="R7577" s="49">
        <f t="shared" si="591"/>
        <v>0.24642838348327908</v>
      </c>
    </row>
    <row r="7578" spans="1:18" x14ac:dyDescent="0.3">
      <c r="A7578" s="35">
        <f t="shared" si="589"/>
        <v>44331</v>
      </c>
      <c r="B7578" s="36">
        <v>0.625</v>
      </c>
      <c r="C7578">
        <v>9315</v>
      </c>
      <c r="D7578">
        <v>1215</v>
      </c>
      <c r="E7578" s="49">
        <f t="shared" si="592"/>
        <v>0.18504844207768806</v>
      </c>
      <c r="F7578" s="49">
        <f t="shared" si="593"/>
        <v>0.24642838348327908</v>
      </c>
      <c r="G7578">
        <v>1933</v>
      </c>
      <c r="H7578" s="51">
        <f>G7578/'Parc électrique'!$C$24</f>
        <v>0.64433333333333331</v>
      </c>
      <c r="I7578" s="14">
        <v>884</v>
      </c>
      <c r="J7578" s="14">
        <v>0</v>
      </c>
      <c r="K7578" s="14">
        <v>0</v>
      </c>
      <c r="L7578" s="14">
        <v>304</v>
      </c>
      <c r="M7578" s="14">
        <f>C7578-SUM(D7578:L7578)</f>
        <v>4977.9241898411055</v>
      </c>
      <c r="P7578" s="49">
        <f>D7579/('Parc électrique'!$C$22+'Parc électrique'!$C$23)</f>
        <v>0.21796874999999999</v>
      </c>
      <c r="Q7578" s="49">
        <f t="shared" si="590"/>
        <v>0.21246302608919737</v>
      </c>
      <c r="R7578" s="49">
        <f t="shared" si="591"/>
        <v>0.28293629214746852</v>
      </c>
    </row>
    <row r="7579" spans="1:18" x14ac:dyDescent="0.3">
      <c r="A7579" s="35">
        <f t="shared" si="589"/>
        <v>44331</v>
      </c>
      <c r="B7579" s="36">
        <v>0.66666666666666663</v>
      </c>
      <c r="C7579">
        <v>9044</v>
      </c>
      <c r="D7579">
        <v>1395</v>
      </c>
      <c r="E7579" s="49">
        <f t="shared" si="592"/>
        <v>0.21246302608919737</v>
      </c>
      <c r="F7579" s="49">
        <f t="shared" si="593"/>
        <v>0.28293629214746852</v>
      </c>
      <c r="G7579">
        <v>1798</v>
      </c>
      <c r="H7579" s="51">
        <f>G7579/'Parc électrique'!$C$24</f>
        <v>0.59933333333333338</v>
      </c>
      <c r="I7579" s="14">
        <v>884</v>
      </c>
      <c r="J7579" s="14">
        <v>0</v>
      </c>
      <c r="K7579" s="14">
        <v>-372</v>
      </c>
      <c r="L7579" s="14">
        <v>297</v>
      </c>
      <c r="M7579" s="14">
        <f>C7579-SUM(D7579:L7579)</f>
        <v>5040.9052673484302</v>
      </c>
      <c r="P7579" s="49">
        <f>D7580/('Parc électrique'!$C$22+'Parc électrique'!$C$23)</f>
        <v>0.22078125000000001</v>
      </c>
      <c r="Q7579" s="49">
        <f t="shared" si="590"/>
        <v>0.21520448449034832</v>
      </c>
      <c r="R7579" s="49">
        <f t="shared" si="591"/>
        <v>0.28658708301388752</v>
      </c>
    </row>
    <row r="7580" spans="1:18" x14ac:dyDescent="0.3">
      <c r="A7580" s="35">
        <f t="shared" ref="A7580:A7643" si="594">A7556+1</f>
        <v>44331</v>
      </c>
      <c r="B7580" s="36">
        <v>0.70833333333333337</v>
      </c>
      <c r="C7580">
        <v>8962</v>
      </c>
      <c r="D7580">
        <v>1413</v>
      </c>
      <c r="E7580" s="49">
        <f t="shared" si="592"/>
        <v>0.21520448449034832</v>
      </c>
      <c r="F7580" s="49">
        <f t="shared" si="593"/>
        <v>0.28658708301388752</v>
      </c>
      <c r="G7580">
        <v>1419</v>
      </c>
      <c r="H7580" s="51">
        <f>G7580/'Parc électrique'!$C$24</f>
        <v>0.47299999999999998</v>
      </c>
      <c r="I7580" s="14">
        <v>884</v>
      </c>
      <c r="J7580" s="14">
        <v>0</v>
      </c>
      <c r="K7580" s="14">
        <v>-91</v>
      </c>
      <c r="L7580" s="14">
        <v>295</v>
      </c>
      <c r="M7580" s="14">
        <f>C7580-SUM(D7580:L7580)</f>
        <v>5041.0252084324957</v>
      </c>
      <c r="P7580" s="49">
        <f>D7581/('Parc électrique'!$C$22+'Parc électrique'!$C$23)</f>
        <v>0.22328124999999999</v>
      </c>
      <c r="Q7580" s="49">
        <f t="shared" si="590"/>
        <v>0.21764133640248248</v>
      </c>
      <c r="R7580" s="49">
        <f t="shared" si="591"/>
        <v>0.28983223045070433</v>
      </c>
    </row>
    <row r="7581" spans="1:18" x14ac:dyDescent="0.3">
      <c r="A7581" s="35">
        <f t="shared" si="594"/>
        <v>44331</v>
      </c>
      <c r="B7581" s="36">
        <v>0.75</v>
      </c>
      <c r="C7581">
        <v>9218</v>
      </c>
      <c r="D7581">
        <v>1429</v>
      </c>
      <c r="E7581" s="49">
        <f t="shared" si="592"/>
        <v>0.21764133640248248</v>
      </c>
      <c r="F7581" s="49">
        <f t="shared" si="593"/>
        <v>0.28983223045070433</v>
      </c>
      <c r="G7581">
        <v>956</v>
      </c>
      <c r="H7581" s="51">
        <f>G7581/'Parc électrique'!$C$24</f>
        <v>0.31866666666666665</v>
      </c>
      <c r="I7581" s="14">
        <v>884</v>
      </c>
      <c r="J7581" s="14">
        <v>0</v>
      </c>
      <c r="K7581" s="14">
        <v>0</v>
      </c>
      <c r="L7581" s="14">
        <v>294</v>
      </c>
      <c r="M7581" s="14">
        <f>C7581-SUM(D7581:L7581)</f>
        <v>5654.1738597664807</v>
      </c>
      <c r="P7581" s="49">
        <f>D7582/('Parc électrique'!$C$22+'Parc électrique'!$C$23)</f>
        <v>0.230625</v>
      </c>
      <c r="Q7581" s="49">
        <f t="shared" si="590"/>
        <v>0.22479958889437657</v>
      </c>
      <c r="R7581" s="49">
        <f t="shared" si="591"/>
        <v>0.2993648510463538</v>
      </c>
    </row>
    <row r="7582" spans="1:18" x14ac:dyDescent="0.3">
      <c r="A7582" s="35">
        <f t="shared" si="594"/>
        <v>44331</v>
      </c>
      <c r="B7582" s="36">
        <v>0.79166666666666663</v>
      </c>
      <c r="C7582">
        <v>9221</v>
      </c>
      <c r="D7582">
        <v>1476</v>
      </c>
      <c r="E7582" s="49">
        <f t="shared" si="592"/>
        <v>0.22479958889437657</v>
      </c>
      <c r="F7582" s="49">
        <f t="shared" si="593"/>
        <v>0.2993648510463538</v>
      </c>
      <c r="G7582">
        <v>429</v>
      </c>
      <c r="H7582" s="51">
        <f>G7582/'Parc électrique'!$C$24</f>
        <v>0.14299999999999999</v>
      </c>
      <c r="I7582" s="14">
        <v>884</v>
      </c>
      <c r="J7582" s="14">
        <v>0</v>
      </c>
      <c r="K7582" s="14">
        <v>0</v>
      </c>
      <c r="L7582" s="14">
        <v>292</v>
      </c>
      <c r="M7582" s="14">
        <f>C7582-SUM(D7582:L7582)</f>
        <v>6139.3328355600588</v>
      </c>
      <c r="P7582" s="49">
        <f>D7583/('Parc électrique'!$C$22+'Parc électrique'!$C$23)</f>
        <v>0.20515625000000001</v>
      </c>
      <c r="Q7582" s="49">
        <f t="shared" si="590"/>
        <v>0.1999741600395098</v>
      </c>
      <c r="R7582" s="49">
        <f t="shared" si="591"/>
        <v>0.26630491153378227</v>
      </c>
    </row>
    <row r="7583" spans="1:18" x14ac:dyDescent="0.3">
      <c r="A7583" s="35">
        <f t="shared" si="594"/>
        <v>44331</v>
      </c>
      <c r="B7583" s="36">
        <v>0.83333333333333337</v>
      </c>
      <c r="C7583">
        <v>8913</v>
      </c>
      <c r="D7583">
        <v>1313</v>
      </c>
      <c r="E7583" s="49">
        <f t="shared" si="592"/>
        <v>0.1999741600395098</v>
      </c>
      <c r="F7583" s="49">
        <f t="shared" si="593"/>
        <v>0.26630491153378227</v>
      </c>
      <c r="G7583">
        <v>98</v>
      </c>
      <c r="H7583" s="51">
        <f>G7583/'Parc électrique'!$C$24</f>
        <v>3.2666666666666663E-2</v>
      </c>
      <c r="I7583" s="14">
        <v>884</v>
      </c>
      <c r="J7583" s="14">
        <v>1291</v>
      </c>
      <c r="K7583" s="14">
        <v>0</v>
      </c>
      <c r="L7583" s="14">
        <v>285</v>
      </c>
      <c r="M7583" s="14">
        <f>C7583-SUM(D7583:L7583)</f>
        <v>5041.5010542617601</v>
      </c>
      <c r="P7583" s="49">
        <f>D7584/('Parc électrique'!$C$22+'Parc électrique'!$C$23)</f>
        <v>0.17406250000000001</v>
      </c>
      <c r="Q7583" s="49">
        <f t="shared" si="590"/>
        <v>0.16966581438234113</v>
      </c>
      <c r="R7583" s="49">
        <f t="shared" si="591"/>
        <v>0.22594339028837274</v>
      </c>
    </row>
    <row r="7584" spans="1:18" x14ac:dyDescent="0.3">
      <c r="A7584" s="35">
        <f t="shared" si="594"/>
        <v>44331</v>
      </c>
      <c r="B7584" s="36">
        <v>0.875</v>
      </c>
      <c r="C7584">
        <v>8924</v>
      </c>
      <c r="D7584">
        <v>1114</v>
      </c>
      <c r="E7584" s="49">
        <f t="shared" si="592"/>
        <v>0.16966581438234113</v>
      </c>
      <c r="F7584" s="49">
        <f t="shared" si="593"/>
        <v>0.22594339028837274</v>
      </c>
      <c r="G7584">
        <v>4</v>
      </c>
      <c r="H7584" s="51">
        <f>G7584/'Parc électrique'!$C$24</f>
        <v>1.3333333333333333E-3</v>
      </c>
      <c r="I7584" s="14">
        <v>884</v>
      </c>
      <c r="J7584" s="14">
        <v>0</v>
      </c>
      <c r="K7584" s="14">
        <v>0</v>
      </c>
      <c r="L7584" s="14">
        <v>283</v>
      </c>
      <c r="M7584" s="14">
        <f>C7584-SUM(D7584:L7584)</f>
        <v>6638.6030574619963</v>
      </c>
      <c r="P7584" s="49">
        <f>D7585/('Parc électrique'!$C$22+'Parc électrique'!$C$23)</f>
        <v>0.138125</v>
      </c>
      <c r="Q7584" s="49">
        <f t="shared" si="590"/>
        <v>0.13463606814541254</v>
      </c>
      <c r="R7584" s="49">
        <f t="shared" si="591"/>
        <v>0.17929439588413063</v>
      </c>
    </row>
    <row r="7585" spans="1:18" x14ac:dyDescent="0.3">
      <c r="A7585" s="35">
        <f t="shared" si="594"/>
        <v>44331</v>
      </c>
      <c r="B7585" s="36">
        <v>0.91666666666666663</v>
      </c>
      <c r="C7585">
        <v>9325</v>
      </c>
      <c r="D7585">
        <v>884</v>
      </c>
      <c r="E7585" s="49">
        <f t="shared" si="592"/>
        <v>0.13463606814541254</v>
      </c>
      <c r="F7585" s="49">
        <f t="shared" si="593"/>
        <v>0.17929439588413063</v>
      </c>
      <c r="G7585">
        <v>0</v>
      </c>
      <c r="H7585" s="51">
        <f>G7585/'Parc électrique'!$C$24</f>
        <v>0</v>
      </c>
      <c r="I7585" s="14">
        <v>884</v>
      </c>
      <c r="J7585" s="14">
        <v>0</v>
      </c>
      <c r="K7585" s="14">
        <v>0</v>
      </c>
      <c r="L7585" s="14">
        <v>284</v>
      </c>
      <c r="M7585" s="14">
        <f>C7585-SUM(D7585:L7585)</f>
        <v>7272.6860695359701</v>
      </c>
      <c r="P7585" s="49">
        <f>D7586/('Parc électrique'!$C$22+'Parc électrique'!$C$23)</f>
        <v>0.109375</v>
      </c>
      <c r="Q7585" s="49">
        <f t="shared" si="590"/>
        <v>0.10661227115586966</v>
      </c>
      <c r="R7585" s="49">
        <f t="shared" si="591"/>
        <v>0.14197520036073691</v>
      </c>
    </row>
    <row r="7586" spans="1:18" x14ac:dyDescent="0.3">
      <c r="A7586" s="35">
        <f t="shared" si="594"/>
        <v>44331</v>
      </c>
      <c r="B7586" s="36">
        <v>0.95833333333333337</v>
      </c>
      <c r="C7586">
        <v>9578</v>
      </c>
      <c r="D7586">
        <v>700</v>
      </c>
      <c r="E7586" s="49">
        <f t="shared" si="592"/>
        <v>0.10661227115586966</v>
      </c>
      <c r="F7586" s="49">
        <f t="shared" si="593"/>
        <v>0.14197520036073691</v>
      </c>
      <c r="G7586">
        <v>0</v>
      </c>
      <c r="H7586" s="51">
        <f>G7586/'Parc électrique'!$C$24</f>
        <v>0</v>
      </c>
      <c r="I7586" s="14">
        <v>884</v>
      </c>
      <c r="J7586" s="14">
        <v>0</v>
      </c>
      <c r="K7586" s="14">
        <v>0</v>
      </c>
      <c r="L7586" s="14">
        <v>268</v>
      </c>
      <c r="M7586" s="14">
        <f>C7586-SUM(D7586:L7586)</f>
        <v>7725.7514125284833</v>
      </c>
      <c r="P7586" s="49">
        <f>D7587/('Parc électrique'!$C$22+'Parc électrique'!$C$23)</f>
        <v>0.11125</v>
      </c>
      <c r="Q7586" s="49">
        <f t="shared" si="590"/>
        <v>0.10843991008997028</v>
      </c>
      <c r="R7586" s="49">
        <f t="shared" si="591"/>
        <v>0.14440906093834954</v>
      </c>
    </row>
    <row r="7587" spans="1:18" x14ac:dyDescent="0.3">
      <c r="A7587" s="35">
        <f t="shared" si="594"/>
        <v>44332</v>
      </c>
      <c r="B7587" s="36">
        <v>0</v>
      </c>
      <c r="C7587">
        <v>9031</v>
      </c>
      <c r="D7587">
        <v>712</v>
      </c>
      <c r="E7587" s="49">
        <f t="shared" si="592"/>
        <v>0.10843991008997028</v>
      </c>
      <c r="F7587" s="49">
        <f t="shared" si="593"/>
        <v>0.14440906093834954</v>
      </c>
      <c r="G7587">
        <v>0</v>
      </c>
      <c r="H7587" s="51">
        <f>G7587/'Parc électrique'!$C$24</f>
        <v>0</v>
      </c>
      <c r="I7587" s="14">
        <v>884</v>
      </c>
      <c r="J7587" s="14">
        <v>1449</v>
      </c>
      <c r="K7587" s="14">
        <v>528</v>
      </c>
      <c r="L7587" s="14">
        <v>255</v>
      </c>
      <c r="M7587" s="14">
        <f>C7587-SUM(D7587:L7587)</f>
        <v>5202.7471510289715</v>
      </c>
      <c r="P7587" s="49">
        <f>D7588/('Parc électrique'!$C$22+'Parc électrique'!$C$23)</f>
        <v>7.2499999999999995E-2</v>
      </c>
      <c r="Q7587" s="49">
        <f t="shared" si="590"/>
        <v>7.0668705451890745E-2</v>
      </c>
      <c r="R7587" s="49">
        <f t="shared" si="591"/>
        <v>9.4109275667688466E-2</v>
      </c>
    </row>
    <row r="7588" spans="1:18" x14ac:dyDescent="0.3">
      <c r="A7588" s="35">
        <f t="shared" si="594"/>
        <v>44332</v>
      </c>
      <c r="B7588" s="36">
        <v>4.1666666666666664E-2</v>
      </c>
      <c r="C7588">
        <v>8653</v>
      </c>
      <c r="D7588">
        <v>464</v>
      </c>
      <c r="E7588" s="49">
        <f t="shared" si="592"/>
        <v>7.0668705451890745E-2</v>
      </c>
      <c r="F7588" s="49">
        <f t="shared" si="593"/>
        <v>9.4109275667688466E-2</v>
      </c>
      <c r="G7588">
        <v>0</v>
      </c>
      <c r="H7588" s="51">
        <f>G7588/'Parc électrique'!$C$24</f>
        <v>0</v>
      </c>
      <c r="I7588" s="14">
        <v>884</v>
      </c>
      <c r="J7588" s="14">
        <v>0</v>
      </c>
      <c r="K7588" s="14">
        <v>1200</v>
      </c>
      <c r="L7588" s="14">
        <v>257</v>
      </c>
      <c r="M7588" s="14">
        <f>C7588-SUM(D7588:L7588)</f>
        <v>5847.8352220188808</v>
      </c>
      <c r="P7588" s="49">
        <f>D7589/('Parc électrique'!$C$22+'Parc électrique'!$C$23)</f>
        <v>5.4218750000000003E-2</v>
      </c>
      <c r="Q7588" s="49">
        <f t="shared" si="590"/>
        <v>5.2849225844409674E-2</v>
      </c>
      <c r="R7588" s="49">
        <f t="shared" si="591"/>
        <v>7.0379135035965296E-2</v>
      </c>
    </row>
    <row r="7589" spans="1:18" x14ac:dyDescent="0.3">
      <c r="A7589" s="35">
        <f t="shared" si="594"/>
        <v>44332</v>
      </c>
      <c r="B7589" s="36">
        <v>8.3333333333333329E-2</v>
      </c>
      <c r="C7589">
        <v>8313</v>
      </c>
      <c r="D7589">
        <v>347</v>
      </c>
      <c r="E7589" s="49">
        <f t="shared" si="592"/>
        <v>5.2849225844409674E-2</v>
      </c>
      <c r="F7589" s="49">
        <f t="shared" si="593"/>
        <v>7.0379135035965296E-2</v>
      </c>
      <c r="G7589">
        <v>0</v>
      </c>
      <c r="H7589" s="51">
        <f>G7589/'Parc électrique'!$C$24</f>
        <v>0</v>
      </c>
      <c r="I7589" s="14">
        <v>884</v>
      </c>
      <c r="J7589" s="14">
        <v>0</v>
      </c>
      <c r="K7589" s="14">
        <v>1200</v>
      </c>
      <c r="L7589" s="14">
        <v>248</v>
      </c>
      <c r="M7589" s="14">
        <f>C7589-SUM(D7589:L7589)</f>
        <v>5633.8767716391194</v>
      </c>
      <c r="P7589" s="49">
        <f>D7590/('Parc électrique'!$C$22+'Parc électrique'!$C$23)</f>
        <v>5.6406249999999998E-2</v>
      </c>
      <c r="Q7589" s="49">
        <f t="shared" si="590"/>
        <v>5.4981471267527067E-2</v>
      </c>
      <c r="R7589" s="49">
        <f t="shared" si="591"/>
        <v>7.3218639043180045E-2</v>
      </c>
    </row>
    <row r="7590" spans="1:18" x14ac:dyDescent="0.3">
      <c r="A7590" s="35">
        <f t="shared" si="594"/>
        <v>44332</v>
      </c>
      <c r="B7590" s="36">
        <v>0.125</v>
      </c>
      <c r="C7590">
        <v>7858</v>
      </c>
      <c r="D7590">
        <v>361</v>
      </c>
      <c r="E7590" s="49">
        <f t="shared" si="592"/>
        <v>5.4981471267527067E-2</v>
      </c>
      <c r="F7590" s="49">
        <f t="shared" si="593"/>
        <v>7.3218639043180045E-2</v>
      </c>
      <c r="G7590">
        <v>0</v>
      </c>
      <c r="H7590" s="51">
        <f>G7590/'Parc électrique'!$C$24</f>
        <v>0</v>
      </c>
      <c r="I7590" s="14">
        <v>884</v>
      </c>
      <c r="J7590" s="14">
        <v>1321</v>
      </c>
      <c r="K7590" s="14">
        <v>0</v>
      </c>
      <c r="L7590" s="14">
        <v>250</v>
      </c>
      <c r="M7590" s="14">
        <f>C7590-SUM(D7590:L7590)</f>
        <v>5041.8717998896891</v>
      </c>
      <c r="P7590" s="49">
        <f>D7591/('Parc électrique'!$C$22+'Parc électrique'!$C$23)</f>
        <v>4.9218749999999999E-2</v>
      </c>
      <c r="Q7590" s="49">
        <f t="shared" si="590"/>
        <v>4.7975522020141347E-2</v>
      </c>
      <c r="R7590" s="49">
        <f t="shared" si="591"/>
        <v>6.3888840162331609E-2</v>
      </c>
    </row>
    <row r="7591" spans="1:18" x14ac:dyDescent="0.3">
      <c r="A7591" s="35">
        <f t="shared" si="594"/>
        <v>44332</v>
      </c>
      <c r="B7591" s="36">
        <v>0.16666666666666666</v>
      </c>
      <c r="C7591">
        <v>7652</v>
      </c>
      <c r="D7591">
        <v>315</v>
      </c>
      <c r="E7591" s="49">
        <f t="shared" si="592"/>
        <v>4.7975522020141347E-2</v>
      </c>
      <c r="F7591" s="49">
        <f t="shared" si="593"/>
        <v>6.3888840162331609E-2</v>
      </c>
      <c r="G7591">
        <v>0</v>
      </c>
      <c r="H7591" s="51">
        <f>G7591/'Parc électrique'!$C$24</f>
        <v>0</v>
      </c>
      <c r="I7591" s="14">
        <v>884</v>
      </c>
      <c r="J7591" s="14">
        <v>0</v>
      </c>
      <c r="K7591" s="14">
        <v>1155</v>
      </c>
      <c r="L7591" s="14">
        <v>256</v>
      </c>
      <c r="M7591" s="14">
        <f>C7591-SUM(D7591:L7591)</f>
        <v>5041.888135637817</v>
      </c>
      <c r="P7591" s="49">
        <f>D7592/('Parc électrique'!$C$22+'Parc électrique'!$C$23)</f>
        <v>4.6249999999999999E-2</v>
      </c>
      <c r="Q7591" s="49">
        <f t="shared" si="590"/>
        <v>4.508176037448202E-2</v>
      </c>
      <c r="R7591" s="49">
        <f t="shared" si="591"/>
        <v>6.0035227581111607E-2</v>
      </c>
    </row>
    <row r="7592" spans="1:18" x14ac:dyDescent="0.3">
      <c r="A7592" s="35">
        <f t="shared" si="594"/>
        <v>44332</v>
      </c>
      <c r="B7592" s="36">
        <v>0.20833333333333334</v>
      </c>
      <c r="C7592">
        <v>7723</v>
      </c>
      <c r="D7592">
        <v>296</v>
      </c>
      <c r="E7592" s="49">
        <f t="shared" si="592"/>
        <v>4.508176037448202E-2</v>
      </c>
      <c r="F7592" s="49">
        <f t="shared" si="593"/>
        <v>6.0035227581111607E-2</v>
      </c>
      <c r="G7592">
        <v>0</v>
      </c>
      <c r="H7592" s="51">
        <f>G7592/'Parc électrique'!$C$24</f>
        <v>0</v>
      </c>
      <c r="I7592" s="14">
        <v>884</v>
      </c>
      <c r="J7592" s="14">
        <v>0</v>
      </c>
      <c r="K7592" s="14">
        <v>1200</v>
      </c>
      <c r="L7592" s="14">
        <v>263</v>
      </c>
      <c r="M7592" s="14">
        <f>C7592-SUM(D7592:L7592)</f>
        <v>5079.8948830120444</v>
      </c>
      <c r="P7592" s="49">
        <f>D7593/('Parc électrique'!$C$22+'Parc électrique'!$C$23)</f>
        <v>5.2499999999999998E-2</v>
      </c>
      <c r="Q7592" s="49">
        <f t="shared" si="590"/>
        <v>5.1173890154817429E-2</v>
      </c>
      <c r="R7592" s="49">
        <f t="shared" si="591"/>
        <v>6.8148096173153719E-2</v>
      </c>
    </row>
    <row r="7593" spans="1:18" x14ac:dyDescent="0.3">
      <c r="A7593" s="35">
        <f t="shared" si="594"/>
        <v>44332</v>
      </c>
      <c r="B7593" s="36">
        <v>0.25</v>
      </c>
      <c r="C7593">
        <v>7791</v>
      </c>
      <c r="D7593">
        <v>336</v>
      </c>
      <c r="E7593" s="49">
        <f t="shared" si="592"/>
        <v>5.1173890154817429E-2</v>
      </c>
      <c r="F7593" s="49">
        <f t="shared" si="593"/>
        <v>6.8148096173153719E-2</v>
      </c>
      <c r="G7593">
        <v>23</v>
      </c>
      <c r="H7593" s="51">
        <f>G7593/'Parc électrique'!$C$24</f>
        <v>7.6666666666666662E-3</v>
      </c>
      <c r="I7593" s="14">
        <v>884</v>
      </c>
      <c r="J7593" s="14">
        <v>0</v>
      </c>
      <c r="K7593" s="14">
        <v>0</v>
      </c>
      <c r="L7593" s="14">
        <v>295</v>
      </c>
      <c r="M7593" s="14">
        <f>C7593-SUM(D7593:L7593)</f>
        <v>6252.8730113470056</v>
      </c>
      <c r="P7593" s="49">
        <f>D7594/('Parc électrique'!$C$22+'Parc électrique'!$C$23)</f>
        <v>6.4375000000000002E-2</v>
      </c>
      <c r="Q7593" s="49">
        <f t="shared" si="590"/>
        <v>6.2748936737454714E-2</v>
      </c>
      <c r="R7593" s="49">
        <f t="shared" si="591"/>
        <v>8.3562546498033727E-2</v>
      </c>
    </row>
    <row r="7594" spans="1:18" x14ac:dyDescent="0.3">
      <c r="A7594" s="35">
        <f t="shared" si="594"/>
        <v>44332</v>
      </c>
      <c r="B7594" s="36">
        <v>0.29166666666666669</v>
      </c>
      <c r="C7594">
        <v>8018</v>
      </c>
      <c r="D7594">
        <v>412</v>
      </c>
      <c r="E7594" s="49">
        <f t="shared" si="592"/>
        <v>6.2748936737454714E-2</v>
      </c>
      <c r="F7594" s="49">
        <f t="shared" si="593"/>
        <v>8.3562546498033727E-2</v>
      </c>
      <c r="G7594">
        <v>226</v>
      </c>
      <c r="H7594" s="51">
        <f>G7594/'Parc électrique'!$C$24</f>
        <v>7.5333333333333335E-2</v>
      </c>
      <c r="I7594" s="14">
        <v>884</v>
      </c>
      <c r="J7594" s="14">
        <v>0</v>
      </c>
      <c r="K7594" s="14">
        <v>0</v>
      </c>
      <c r="L7594" s="14">
        <v>315</v>
      </c>
      <c r="M7594" s="14">
        <f>C7594-SUM(D7594:L7594)</f>
        <v>6180.7783551834309</v>
      </c>
      <c r="P7594" s="49">
        <f>D7595/('Parc électrique'!$C$22+'Parc électrique'!$C$23)</f>
        <v>8.8437500000000002E-2</v>
      </c>
      <c r="Q7594" s="49">
        <f t="shared" si="590"/>
        <v>8.6203636391746039E-2</v>
      </c>
      <c r="R7594" s="49">
        <f t="shared" si="591"/>
        <v>0.11479709057739584</v>
      </c>
    </row>
    <row r="7595" spans="1:18" x14ac:dyDescent="0.3">
      <c r="A7595" s="35">
        <f t="shared" si="594"/>
        <v>44332</v>
      </c>
      <c r="B7595" s="36">
        <v>0.33333333333333331</v>
      </c>
      <c r="C7595">
        <v>8408</v>
      </c>
      <c r="D7595">
        <v>566</v>
      </c>
      <c r="E7595" s="49">
        <f t="shared" si="592"/>
        <v>8.6203636391746039E-2</v>
      </c>
      <c r="F7595" s="49">
        <f t="shared" si="593"/>
        <v>0.11479709057739584</v>
      </c>
      <c r="G7595">
        <v>723</v>
      </c>
      <c r="H7595" s="51">
        <f>G7595/'Parc électrique'!$C$24</f>
        <v>0.24099999999999999</v>
      </c>
      <c r="I7595" s="14">
        <v>884</v>
      </c>
      <c r="J7595" s="14">
        <v>0</v>
      </c>
      <c r="K7595" s="14">
        <v>0</v>
      </c>
      <c r="L7595" s="14">
        <v>319</v>
      </c>
      <c r="M7595" s="14">
        <f>C7595-SUM(D7595:L7595)</f>
        <v>5915.5579992730309</v>
      </c>
      <c r="P7595" s="49">
        <f>D7596/('Parc électrique'!$C$22+'Parc électrique'!$C$23)</f>
        <v>0.1034375</v>
      </c>
      <c r="Q7595" s="49">
        <f t="shared" si="590"/>
        <v>0.10082474786455102</v>
      </c>
      <c r="R7595" s="49">
        <f t="shared" si="591"/>
        <v>0.13426797519829692</v>
      </c>
    </row>
    <row r="7596" spans="1:18" x14ac:dyDescent="0.3">
      <c r="A7596" s="35">
        <f t="shared" si="594"/>
        <v>44332</v>
      </c>
      <c r="B7596" s="36">
        <v>0.375</v>
      </c>
      <c r="C7596">
        <v>8746</v>
      </c>
      <c r="D7596">
        <v>662</v>
      </c>
      <c r="E7596" s="49">
        <f t="shared" si="592"/>
        <v>0.10082474786455102</v>
      </c>
      <c r="F7596" s="49">
        <f t="shared" si="593"/>
        <v>0.13426797519829692</v>
      </c>
      <c r="G7596">
        <v>1366</v>
      </c>
      <c r="H7596" s="51">
        <f>G7596/'Parc électrique'!$C$24</f>
        <v>0.45533333333333331</v>
      </c>
      <c r="I7596" s="14">
        <v>884</v>
      </c>
      <c r="J7596" s="14">
        <v>0</v>
      </c>
      <c r="K7596" s="14">
        <v>474</v>
      </c>
      <c r="L7596" s="14">
        <v>318</v>
      </c>
      <c r="M7596" s="14">
        <f>C7596-SUM(D7596:L7596)</f>
        <v>5041.3095739436039</v>
      </c>
      <c r="P7596" s="49">
        <f>D7597/('Parc électrique'!$C$22+'Parc électrique'!$C$23)</f>
        <v>0.13125000000000001</v>
      </c>
      <c r="Q7596" s="49">
        <f t="shared" si="590"/>
        <v>0.12793472538704359</v>
      </c>
      <c r="R7596" s="49">
        <f t="shared" si="591"/>
        <v>0.17037024043288429</v>
      </c>
    </row>
    <row r="7597" spans="1:18" x14ac:dyDescent="0.3">
      <c r="A7597" s="35">
        <f t="shared" si="594"/>
        <v>44332</v>
      </c>
      <c r="B7597" s="36">
        <v>0.41666666666666669</v>
      </c>
      <c r="C7597">
        <v>8864</v>
      </c>
      <c r="D7597">
        <v>840</v>
      </c>
      <c r="E7597" s="49">
        <f t="shared" si="592"/>
        <v>0.12793472538704359</v>
      </c>
      <c r="F7597" s="49">
        <f t="shared" si="593"/>
        <v>0.17037024043288429</v>
      </c>
      <c r="G7597">
        <v>1903</v>
      </c>
      <c r="H7597" s="51">
        <f>G7597/'Parc électrique'!$C$24</f>
        <v>0.6343333333333333</v>
      </c>
      <c r="I7597" s="14">
        <v>884</v>
      </c>
      <c r="J7597" s="14">
        <v>0</v>
      </c>
      <c r="K7597" s="14">
        <v>-121</v>
      </c>
      <c r="L7597" s="14">
        <v>316</v>
      </c>
      <c r="M7597" s="14">
        <f>C7597-SUM(D7597:L7597)</f>
        <v>5041.067361700847</v>
      </c>
      <c r="P7597" s="49">
        <f>D7598/('Parc électrique'!$C$22+'Parc électrique'!$C$23)</f>
        <v>0.14812500000000001</v>
      </c>
      <c r="Q7597" s="49">
        <f t="shared" si="590"/>
        <v>0.1443834757939492</v>
      </c>
      <c r="R7597" s="49">
        <f t="shared" si="591"/>
        <v>0.192274985631398</v>
      </c>
    </row>
    <row r="7598" spans="1:18" x14ac:dyDescent="0.3">
      <c r="A7598" s="35">
        <f t="shared" si="594"/>
        <v>44332</v>
      </c>
      <c r="B7598" s="36">
        <v>0.45833333333333331</v>
      </c>
      <c r="C7598">
        <v>8955</v>
      </c>
      <c r="D7598">
        <v>948</v>
      </c>
      <c r="E7598" s="49">
        <f t="shared" si="592"/>
        <v>0.1443834757939492</v>
      </c>
      <c r="F7598" s="49">
        <f t="shared" si="593"/>
        <v>0.192274985631398</v>
      </c>
      <c r="G7598">
        <v>2264</v>
      </c>
      <c r="H7598" s="51">
        <f>G7598/'Parc électrique'!$C$24</f>
        <v>0.75466666666666671</v>
      </c>
      <c r="I7598" s="14">
        <v>884</v>
      </c>
      <c r="J7598" s="14">
        <v>0</v>
      </c>
      <c r="K7598" s="14">
        <v>-498</v>
      </c>
      <c r="L7598" s="14">
        <v>315</v>
      </c>
      <c r="M7598" s="14">
        <f>C7598-SUM(D7598:L7598)</f>
        <v>5040.9086748719083</v>
      </c>
      <c r="P7598" s="49">
        <f>D7599/('Parc électrique'!$C$22+'Parc électrique'!$C$23)</f>
        <v>0.15640625</v>
      </c>
      <c r="Q7598" s="49">
        <f t="shared" si="590"/>
        <v>0.15245554775289361</v>
      </c>
      <c r="R7598" s="49">
        <f t="shared" si="591"/>
        <v>0.20302453651585378</v>
      </c>
    </row>
    <row r="7599" spans="1:18" x14ac:dyDescent="0.3">
      <c r="A7599" s="35">
        <f t="shared" si="594"/>
        <v>44332</v>
      </c>
      <c r="B7599" s="36">
        <v>0.5</v>
      </c>
      <c r="C7599">
        <v>9226</v>
      </c>
      <c r="D7599">
        <v>1001</v>
      </c>
      <c r="E7599" s="49">
        <f t="shared" si="592"/>
        <v>0.15245554775289361</v>
      </c>
      <c r="F7599" s="49">
        <f t="shared" si="593"/>
        <v>0.20302453651585378</v>
      </c>
      <c r="G7599">
        <v>2450</v>
      </c>
      <c r="H7599" s="51">
        <f>G7599/'Parc électrique'!$C$24</f>
        <v>0.81666666666666665</v>
      </c>
      <c r="I7599" s="14">
        <v>884</v>
      </c>
      <c r="J7599" s="14">
        <v>0</v>
      </c>
      <c r="K7599" s="14">
        <v>-221</v>
      </c>
      <c r="L7599" s="14">
        <v>310</v>
      </c>
      <c r="M7599" s="14">
        <f>C7599-SUM(D7599:L7599)</f>
        <v>4800.8278532490649</v>
      </c>
      <c r="P7599" s="49">
        <f>D7600/('Parc électrique'!$C$22+'Parc électrique'!$C$23)</f>
        <v>0.19046874999999999</v>
      </c>
      <c r="Q7599" s="49">
        <f t="shared" si="590"/>
        <v>0.18565765505572157</v>
      </c>
      <c r="R7599" s="49">
        <f t="shared" si="591"/>
        <v>0.24723967034248329</v>
      </c>
    </row>
    <row r="7600" spans="1:18" x14ac:dyDescent="0.3">
      <c r="A7600" s="35">
        <f t="shared" si="594"/>
        <v>44332</v>
      </c>
      <c r="B7600" s="36">
        <v>0.54166666666666663</v>
      </c>
      <c r="C7600">
        <v>8719</v>
      </c>
      <c r="D7600">
        <v>1219</v>
      </c>
      <c r="E7600" s="49">
        <f t="shared" si="592"/>
        <v>0.18565765505572157</v>
      </c>
      <c r="F7600" s="49">
        <f t="shared" si="593"/>
        <v>0.24723967034248329</v>
      </c>
      <c r="G7600">
        <v>2543</v>
      </c>
      <c r="H7600" s="51">
        <f>G7600/'Parc électrique'!$C$24</f>
        <v>0.84766666666666668</v>
      </c>
      <c r="I7600" s="14">
        <v>884</v>
      </c>
      <c r="J7600" s="14">
        <v>0</v>
      </c>
      <c r="K7600" s="14">
        <v>-1037</v>
      </c>
      <c r="L7600" s="14">
        <v>308</v>
      </c>
      <c r="M7600" s="14">
        <f>C7600-SUM(D7600:L7600)</f>
        <v>4800.7194360079357</v>
      </c>
      <c r="P7600" s="49">
        <f>D7601/('Parc électrique'!$C$22+'Parc électrique'!$C$23)</f>
        <v>0.21453125000000001</v>
      </c>
      <c r="Q7600" s="49">
        <f t="shared" si="590"/>
        <v>0.20911235471001291</v>
      </c>
      <c r="R7600" s="49">
        <f t="shared" si="591"/>
        <v>0.27847421442184539</v>
      </c>
    </row>
    <row r="7601" spans="1:18" x14ac:dyDescent="0.3">
      <c r="A7601" s="35">
        <f t="shared" si="594"/>
        <v>44332</v>
      </c>
      <c r="B7601" s="36">
        <v>0.58333333333333337</v>
      </c>
      <c r="C7601">
        <v>8236</v>
      </c>
      <c r="D7601">
        <v>1373</v>
      </c>
      <c r="E7601" s="49">
        <f t="shared" si="592"/>
        <v>0.20911235471001291</v>
      </c>
      <c r="F7601" s="49">
        <f t="shared" si="593"/>
        <v>0.27847421442184539</v>
      </c>
      <c r="G7601">
        <v>2543</v>
      </c>
      <c r="H7601" s="51">
        <f>G7601/'Parc électrique'!$C$24</f>
        <v>0.84766666666666668</v>
      </c>
      <c r="I7601" s="14">
        <v>884</v>
      </c>
      <c r="J7601" s="14">
        <v>0</v>
      </c>
      <c r="K7601" s="14">
        <v>-1200</v>
      </c>
      <c r="L7601" s="14">
        <v>308</v>
      </c>
      <c r="M7601" s="14">
        <f>C7601-SUM(D7601:L7601)</f>
        <v>4326.6647467642015</v>
      </c>
      <c r="P7601" s="49">
        <f>D7602/('Parc électrique'!$C$22+'Parc électrique'!$C$23)</f>
        <v>0.23484374999999999</v>
      </c>
      <c r="Q7601" s="49">
        <f t="shared" si="590"/>
        <v>0.22891177649610298</v>
      </c>
      <c r="R7601" s="49">
        <f t="shared" si="591"/>
        <v>0.30484103734598222</v>
      </c>
    </row>
    <row r="7602" spans="1:18" x14ac:dyDescent="0.3">
      <c r="A7602" s="35">
        <f t="shared" si="594"/>
        <v>44332</v>
      </c>
      <c r="B7602" s="36">
        <v>0.625</v>
      </c>
      <c r="C7602">
        <v>7787</v>
      </c>
      <c r="D7602">
        <v>1503</v>
      </c>
      <c r="E7602" s="49">
        <f t="shared" si="592"/>
        <v>0.22891177649610298</v>
      </c>
      <c r="F7602" s="49">
        <f t="shared" si="593"/>
        <v>0.30484103734598222</v>
      </c>
      <c r="G7602">
        <v>2412</v>
      </c>
      <c r="H7602" s="51">
        <f>G7602/'Parc électrique'!$C$24</f>
        <v>0.80400000000000005</v>
      </c>
      <c r="I7602" s="14">
        <v>884</v>
      </c>
      <c r="J7602" s="14">
        <v>0</v>
      </c>
      <c r="K7602" s="14">
        <v>-1200</v>
      </c>
      <c r="L7602" s="14">
        <v>303</v>
      </c>
      <c r="M7602" s="14">
        <f>C7602-SUM(D7602:L7602)</f>
        <v>3883.6622471861574</v>
      </c>
      <c r="P7602" s="49">
        <f>D7603/('Parc électrique'!$C$22+'Parc électrique'!$C$23)</f>
        <v>0.255</v>
      </c>
      <c r="Q7602" s="49">
        <f t="shared" si="590"/>
        <v>0.24855889503768466</v>
      </c>
      <c r="R7602" s="49">
        <f t="shared" si="591"/>
        <v>0.33100503855531804</v>
      </c>
    </row>
    <row r="7603" spans="1:18" x14ac:dyDescent="0.3">
      <c r="A7603" s="35">
        <f t="shared" si="594"/>
        <v>44332</v>
      </c>
      <c r="B7603" s="36">
        <v>0.66666666666666663</v>
      </c>
      <c r="C7603">
        <v>7557</v>
      </c>
      <c r="D7603">
        <v>1632</v>
      </c>
      <c r="E7603" s="49">
        <f t="shared" si="592"/>
        <v>0.24855889503768466</v>
      </c>
      <c r="F7603" s="49">
        <f t="shared" si="593"/>
        <v>0.33100503855531804</v>
      </c>
      <c r="G7603">
        <v>2137</v>
      </c>
      <c r="H7603" s="51">
        <f>G7603/'Parc électrique'!$C$24</f>
        <v>0.71233333333333337</v>
      </c>
      <c r="I7603" s="14">
        <v>884</v>
      </c>
      <c r="J7603" s="14">
        <v>0</v>
      </c>
      <c r="K7603" s="14">
        <v>-1200</v>
      </c>
      <c r="L7603" s="14">
        <v>296</v>
      </c>
      <c r="M7603" s="14">
        <f>C7603-SUM(D7603:L7603)</f>
        <v>3806.7081027330732</v>
      </c>
      <c r="P7603" s="49">
        <f>D7604/('Parc électrique'!$C$22+'Parc électrique'!$C$23)</f>
        <v>0.28749999999999998</v>
      </c>
      <c r="Q7603" s="49">
        <f t="shared" si="590"/>
        <v>0.28023796989542882</v>
      </c>
      <c r="R7603" s="49">
        <f t="shared" si="591"/>
        <v>0.373191955233937</v>
      </c>
    </row>
    <row r="7604" spans="1:18" x14ac:dyDescent="0.3">
      <c r="A7604" s="35">
        <f t="shared" si="594"/>
        <v>44332</v>
      </c>
      <c r="B7604" s="36">
        <v>0.70833333333333337</v>
      </c>
      <c r="C7604">
        <v>7581</v>
      </c>
      <c r="D7604">
        <v>1840</v>
      </c>
      <c r="E7604" s="49">
        <f t="shared" si="592"/>
        <v>0.28023796989542882</v>
      </c>
      <c r="F7604" s="49">
        <f t="shared" si="593"/>
        <v>0.373191955233937</v>
      </c>
      <c r="G7604">
        <v>1683</v>
      </c>
      <c r="H7604" s="51">
        <f>G7604/'Parc électrique'!$C$24</f>
        <v>0.56100000000000005</v>
      </c>
      <c r="I7604" s="14">
        <v>884</v>
      </c>
      <c r="J7604" s="14">
        <v>0</v>
      </c>
      <c r="K7604" s="14">
        <v>-1200</v>
      </c>
      <c r="L7604" s="14">
        <v>294</v>
      </c>
      <c r="M7604" s="14">
        <f>C7604-SUM(D7604:L7604)</f>
        <v>4078.7855700748705</v>
      </c>
      <c r="P7604" s="49">
        <f>D7605/('Parc électrique'!$C$22+'Parc électrique'!$C$23)</f>
        <v>0.25843749999999999</v>
      </c>
      <c r="Q7604" s="49">
        <f t="shared" si="590"/>
        <v>0.25190956641686912</v>
      </c>
      <c r="R7604" s="49">
        <f t="shared" si="591"/>
        <v>0.33546711628094122</v>
      </c>
    </row>
    <row r="7605" spans="1:18" x14ac:dyDescent="0.3">
      <c r="A7605" s="35">
        <f t="shared" si="594"/>
        <v>44332</v>
      </c>
      <c r="B7605" s="36">
        <v>0.75</v>
      </c>
      <c r="C7605">
        <v>8004</v>
      </c>
      <c r="D7605">
        <v>1654</v>
      </c>
      <c r="E7605" s="49">
        <f t="shared" si="592"/>
        <v>0.25190956641686912</v>
      </c>
      <c r="F7605" s="49">
        <f t="shared" si="593"/>
        <v>0.33546711628094122</v>
      </c>
      <c r="G7605">
        <v>1081</v>
      </c>
      <c r="H7605" s="51">
        <f>G7605/'Parc électrique'!$C$24</f>
        <v>0.36033333333333334</v>
      </c>
      <c r="I7605" s="14">
        <v>884</v>
      </c>
      <c r="J7605" s="14">
        <v>0</v>
      </c>
      <c r="K7605" s="14">
        <v>-870</v>
      </c>
      <c r="L7605" s="14">
        <v>293</v>
      </c>
      <c r="M7605" s="14">
        <f>C7605-SUM(D7605:L7605)</f>
        <v>4961.0522899839689</v>
      </c>
      <c r="P7605" s="49">
        <f>D7606/('Parc électrique'!$C$22+'Parc électrique'!$C$23)</f>
        <v>0.22328124999999999</v>
      </c>
      <c r="Q7605" s="49">
        <f t="shared" si="590"/>
        <v>0.21764133640248248</v>
      </c>
      <c r="R7605" s="49">
        <f t="shared" si="591"/>
        <v>0.28983223045070433</v>
      </c>
    </row>
    <row r="7606" spans="1:18" x14ac:dyDescent="0.3">
      <c r="A7606" s="35">
        <f t="shared" si="594"/>
        <v>44332</v>
      </c>
      <c r="B7606" s="36">
        <v>0.79166666666666663</v>
      </c>
      <c r="C7606">
        <v>8232</v>
      </c>
      <c r="D7606">
        <v>1429</v>
      </c>
      <c r="E7606" s="49">
        <f t="shared" si="592"/>
        <v>0.21764133640248248</v>
      </c>
      <c r="F7606" s="49">
        <f t="shared" si="593"/>
        <v>0.28983223045070433</v>
      </c>
      <c r="G7606">
        <v>507</v>
      </c>
      <c r="H7606" s="51">
        <f>G7606/'Parc électrique'!$C$24</f>
        <v>0.16900000000000001</v>
      </c>
      <c r="I7606" s="14">
        <v>884</v>
      </c>
      <c r="J7606" s="14">
        <v>0</v>
      </c>
      <c r="K7606" s="14">
        <v>0</v>
      </c>
      <c r="L7606" s="14">
        <v>291</v>
      </c>
      <c r="M7606" s="14">
        <f>C7606-SUM(D7606:L7606)</f>
        <v>5120.323526433147</v>
      </c>
      <c r="P7606" s="49">
        <f>D7607/('Parc électrique'!$C$22+'Parc électrique'!$C$23)</f>
        <v>0.21140624999999999</v>
      </c>
      <c r="Q7606" s="49">
        <f t="shared" si="590"/>
        <v>0.20606628981984518</v>
      </c>
      <c r="R7606" s="49">
        <f t="shared" si="591"/>
        <v>0.2744177801258243</v>
      </c>
    </row>
    <row r="7607" spans="1:18" x14ac:dyDescent="0.3">
      <c r="A7607" s="35">
        <f t="shared" si="594"/>
        <v>44332</v>
      </c>
      <c r="B7607" s="36">
        <v>0.83333333333333337</v>
      </c>
      <c r="C7607">
        <v>8173</v>
      </c>
      <c r="D7607">
        <v>1353</v>
      </c>
      <c r="E7607" s="49">
        <f t="shared" si="592"/>
        <v>0.20606628981984518</v>
      </c>
      <c r="F7607" s="49">
        <f t="shared" si="593"/>
        <v>0.2744177801258243</v>
      </c>
      <c r="G7607">
        <v>115</v>
      </c>
      <c r="H7607" s="51">
        <f>G7607/'Parc électrique'!$C$24</f>
        <v>3.833333333333333E-2</v>
      </c>
      <c r="I7607" s="14">
        <v>884</v>
      </c>
      <c r="J7607" s="14">
        <v>575</v>
      </c>
      <c r="K7607" s="14">
        <v>0</v>
      </c>
      <c r="L7607" s="14">
        <v>284</v>
      </c>
      <c r="M7607" s="14">
        <f>C7607-SUM(D7607:L7607)</f>
        <v>4961.4811825967208</v>
      </c>
      <c r="P7607" s="49">
        <f>D7608/('Parc électrique'!$C$22+'Parc électrique'!$C$23)</f>
        <v>0.18296875000000001</v>
      </c>
      <c r="Q7607" s="49">
        <f t="shared" si="590"/>
        <v>0.17834709931931911</v>
      </c>
      <c r="R7607" s="49">
        <f t="shared" si="591"/>
        <v>0.23750422803203278</v>
      </c>
    </row>
    <row r="7608" spans="1:18" x14ac:dyDescent="0.3">
      <c r="A7608" s="35">
        <f t="shared" si="594"/>
        <v>44332</v>
      </c>
      <c r="B7608" s="36">
        <v>0.875</v>
      </c>
      <c r="C7608">
        <v>8303</v>
      </c>
      <c r="D7608">
        <v>1171</v>
      </c>
      <c r="E7608" s="49">
        <f t="shared" si="592"/>
        <v>0.17834709931931911</v>
      </c>
      <c r="F7608" s="49">
        <f t="shared" si="593"/>
        <v>0.23750422803203278</v>
      </c>
      <c r="G7608">
        <v>9</v>
      </c>
      <c r="H7608" s="51">
        <f>G7608/'Parc électrique'!$C$24</f>
        <v>3.0000000000000001E-3</v>
      </c>
      <c r="I7608" s="14">
        <v>884</v>
      </c>
      <c r="J7608" s="14">
        <v>0</v>
      </c>
      <c r="K7608" s="14">
        <v>133</v>
      </c>
      <c r="L7608" s="14">
        <v>283</v>
      </c>
      <c r="M7608" s="14">
        <f>C7608-SUM(D7608:L7608)</f>
        <v>5822.5811486726489</v>
      </c>
      <c r="P7608" s="49">
        <f>D7609/('Parc électrique'!$C$22+'Parc électrique'!$C$23)</f>
        <v>0.18375</v>
      </c>
      <c r="Q7608" s="49">
        <f t="shared" si="590"/>
        <v>0.17910861554186103</v>
      </c>
      <c r="R7608" s="49">
        <f t="shared" si="591"/>
        <v>0.23851833660603802</v>
      </c>
    </row>
    <row r="7609" spans="1:18" x14ac:dyDescent="0.3">
      <c r="A7609" s="35">
        <f t="shared" si="594"/>
        <v>44332</v>
      </c>
      <c r="B7609" s="36">
        <v>0.91666666666666663</v>
      </c>
      <c r="C7609">
        <v>8720</v>
      </c>
      <c r="D7609">
        <v>1176</v>
      </c>
      <c r="E7609" s="49">
        <f t="shared" si="592"/>
        <v>0.17910861554186103</v>
      </c>
      <c r="F7609" s="49">
        <f t="shared" si="593"/>
        <v>0.23851833660603802</v>
      </c>
      <c r="G7609">
        <v>0</v>
      </c>
      <c r="H7609" s="51">
        <f>G7609/'Parc électrique'!$C$24</f>
        <v>0</v>
      </c>
      <c r="I7609" s="14">
        <v>884</v>
      </c>
      <c r="J7609" s="14">
        <v>1335</v>
      </c>
      <c r="K7609" s="14">
        <v>0</v>
      </c>
      <c r="L7609" s="14">
        <v>283</v>
      </c>
      <c r="M7609" s="14">
        <f>C7609-SUM(D7609:L7609)</f>
        <v>5041.5823730478514</v>
      </c>
      <c r="P7609" s="49">
        <f>D7610/('Parc électrique'!$C$22+'Parc électrique'!$C$23)</f>
        <v>0.18593750000000001</v>
      </c>
      <c r="Q7609" s="49">
        <f t="shared" si="590"/>
        <v>0.18124086096497841</v>
      </c>
      <c r="R7609" s="49">
        <f t="shared" si="591"/>
        <v>0.24135784061325274</v>
      </c>
    </row>
    <row r="7610" spans="1:18" x14ac:dyDescent="0.3">
      <c r="A7610" s="35">
        <f t="shared" si="594"/>
        <v>44332</v>
      </c>
      <c r="B7610" s="36">
        <v>0.95833333333333337</v>
      </c>
      <c r="C7610">
        <v>8982</v>
      </c>
      <c r="D7610">
        <v>1190</v>
      </c>
      <c r="E7610" s="49">
        <f t="shared" si="592"/>
        <v>0.18124086096497841</v>
      </c>
      <c r="F7610" s="49">
        <f t="shared" si="593"/>
        <v>0.24135784061325274</v>
      </c>
      <c r="G7610">
        <v>0</v>
      </c>
      <c r="H7610" s="51">
        <f>G7610/'Parc électrique'!$C$24</f>
        <v>0</v>
      </c>
      <c r="I7610" s="14">
        <v>884</v>
      </c>
      <c r="J7610" s="14">
        <v>1449</v>
      </c>
      <c r="K7610" s="14">
        <v>149</v>
      </c>
      <c r="L7610" s="14">
        <v>267</v>
      </c>
      <c r="M7610" s="14">
        <f>C7610-SUM(D7610:L7610)</f>
        <v>5042.577401298422</v>
      </c>
      <c r="P7610" s="49">
        <f>D7611/('Parc électrique'!$C$22+'Parc électrique'!$C$23)</f>
        <v>0.18765625</v>
      </c>
      <c r="Q7610" s="49">
        <f t="shared" si="590"/>
        <v>0.18291619665457065</v>
      </c>
      <c r="R7610" s="49">
        <f t="shared" si="591"/>
        <v>0.24358887947606433</v>
      </c>
    </row>
    <row r="7611" spans="1:18" x14ac:dyDescent="0.3">
      <c r="A7611" s="35">
        <f t="shared" si="594"/>
        <v>44333</v>
      </c>
      <c r="B7611" s="36">
        <v>0</v>
      </c>
      <c r="C7611">
        <v>8509</v>
      </c>
      <c r="D7611">
        <v>1201</v>
      </c>
      <c r="E7611" s="49">
        <f t="shared" si="592"/>
        <v>0.18291619665457065</v>
      </c>
      <c r="F7611" s="49">
        <f t="shared" si="593"/>
        <v>0.24358887947606433</v>
      </c>
      <c r="G7611">
        <v>0</v>
      </c>
      <c r="H7611" s="51">
        <f>G7611/'Parc électrique'!$C$24</f>
        <v>0</v>
      </c>
      <c r="I7611" s="14">
        <v>884</v>
      </c>
      <c r="J7611" s="14">
        <v>0</v>
      </c>
      <c r="K7611" s="14">
        <v>0</v>
      </c>
      <c r="L7611" s="14">
        <v>260</v>
      </c>
      <c r="M7611" s="14">
        <f>C7611-SUM(D7611:L7611)</f>
        <v>6163.5734949238695</v>
      </c>
      <c r="P7611" s="49">
        <f>D7612/('Parc électrique'!$C$22+'Parc électrique'!$C$23)</f>
        <v>0.16578124999999999</v>
      </c>
      <c r="Q7611" s="49">
        <f t="shared" si="590"/>
        <v>0.16159374242339672</v>
      </c>
      <c r="R7611" s="49">
        <f t="shared" si="591"/>
        <v>0.21519383940391695</v>
      </c>
    </row>
    <row r="7612" spans="1:18" x14ac:dyDescent="0.3">
      <c r="A7612" s="35">
        <f t="shared" si="594"/>
        <v>44333</v>
      </c>
      <c r="B7612" s="36">
        <v>4.1666666666666664E-2</v>
      </c>
      <c r="C7612">
        <v>8212</v>
      </c>
      <c r="D7612">
        <v>1061</v>
      </c>
      <c r="E7612" s="49">
        <f t="shared" si="592"/>
        <v>0.16159374242339672</v>
      </c>
      <c r="F7612" s="49">
        <f t="shared" si="593"/>
        <v>0.21519383940391695</v>
      </c>
      <c r="G7612">
        <v>0</v>
      </c>
      <c r="H7612" s="51">
        <f>G7612/'Parc électrique'!$C$24</f>
        <v>0</v>
      </c>
      <c r="I7612" s="14">
        <v>884</v>
      </c>
      <c r="J7612" s="14">
        <v>969</v>
      </c>
      <c r="K7612" s="14">
        <v>0</v>
      </c>
      <c r="L7612" s="14">
        <v>256</v>
      </c>
      <c r="M7612" s="14">
        <f>C7612-SUM(D7612:L7612)</f>
        <v>5041.6232124181734</v>
      </c>
      <c r="P7612" s="49">
        <f>D7613/('Parc électrique'!$C$22+'Parc électrique'!$C$23)</f>
        <v>0.15234375</v>
      </c>
      <c r="Q7612" s="49">
        <f t="shared" si="590"/>
        <v>0.14849566339567558</v>
      </c>
      <c r="R7612" s="49">
        <f t="shared" si="591"/>
        <v>0.1977511719310264</v>
      </c>
    </row>
    <row r="7613" spans="1:18" x14ac:dyDescent="0.3">
      <c r="A7613" s="35">
        <f t="shared" si="594"/>
        <v>44333</v>
      </c>
      <c r="B7613" s="36">
        <v>8.3333333333333329E-2</v>
      </c>
      <c r="C7613">
        <v>7960</v>
      </c>
      <c r="D7613">
        <v>975</v>
      </c>
      <c r="E7613" s="49">
        <f t="shared" si="592"/>
        <v>0.14849566339567558</v>
      </c>
      <c r="F7613" s="49">
        <f t="shared" si="593"/>
        <v>0.1977511719310264</v>
      </c>
      <c r="G7613">
        <v>0</v>
      </c>
      <c r="H7613" s="51">
        <f>G7613/'Parc électrique'!$C$24</f>
        <v>0</v>
      </c>
      <c r="I7613" s="14">
        <v>884</v>
      </c>
      <c r="J7613" s="14">
        <v>803</v>
      </c>
      <c r="K7613" s="14">
        <v>0</v>
      </c>
      <c r="L7613" s="14">
        <v>256</v>
      </c>
      <c r="M7613" s="14">
        <f>C7613-SUM(D7613:L7613)</f>
        <v>5041.6537531646736</v>
      </c>
      <c r="P7613" s="49">
        <f>D7614/('Parc électrique'!$C$22+'Parc électrique'!$C$23)</f>
        <v>0.13640625000000001</v>
      </c>
      <c r="Q7613" s="49">
        <f t="shared" si="590"/>
        <v>0.1329607324558203</v>
      </c>
      <c r="R7613" s="49">
        <f t="shared" si="591"/>
        <v>0.17706335702131903</v>
      </c>
    </row>
    <row r="7614" spans="1:18" x14ac:dyDescent="0.3">
      <c r="A7614" s="35">
        <f t="shared" si="594"/>
        <v>44333</v>
      </c>
      <c r="B7614" s="36">
        <v>0.125</v>
      </c>
      <c r="C7614">
        <v>7620</v>
      </c>
      <c r="D7614">
        <v>873</v>
      </c>
      <c r="E7614" s="49">
        <f t="shared" si="592"/>
        <v>0.1329607324558203</v>
      </c>
      <c r="F7614" s="49">
        <f t="shared" si="593"/>
        <v>0.17706335702131903</v>
      </c>
      <c r="G7614">
        <v>0</v>
      </c>
      <c r="H7614" s="51">
        <f>G7614/'Parc électrique'!$C$24</f>
        <v>0</v>
      </c>
      <c r="I7614" s="14">
        <v>884</v>
      </c>
      <c r="J7614" s="14">
        <v>643</v>
      </c>
      <c r="K7614" s="14">
        <v>0</v>
      </c>
      <c r="L7614" s="14">
        <v>258</v>
      </c>
      <c r="M7614" s="14">
        <f>C7614-SUM(D7614:L7614)</f>
        <v>4961.6899759105227</v>
      </c>
      <c r="P7614" s="49">
        <f>D7615/('Parc électrique'!$C$22+'Parc électrique'!$C$23)</f>
        <v>0.13875000000000001</v>
      </c>
      <c r="Q7614" s="49">
        <f t="shared" si="590"/>
        <v>0.13524528112344608</v>
      </c>
      <c r="R7614" s="49">
        <f t="shared" si="591"/>
        <v>0.18010568274333483</v>
      </c>
    </row>
    <row r="7615" spans="1:18" x14ac:dyDescent="0.3">
      <c r="A7615" s="35">
        <f t="shared" si="594"/>
        <v>44333</v>
      </c>
      <c r="B7615" s="36">
        <v>0.16666666666666666</v>
      </c>
      <c r="C7615">
        <v>7633</v>
      </c>
      <c r="D7615">
        <v>888</v>
      </c>
      <c r="E7615" s="49">
        <f t="shared" si="592"/>
        <v>0.13524528112344608</v>
      </c>
      <c r="F7615" s="49">
        <f t="shared" si="593"/>
        <v>0.18010568274333483</v>
      </c>
      <c r="G7615">
        <v>0</v>
      </c>
      <c r="H7615" s="51">
        <f>G7615/'Parc électrique'!$C$24</f>
        <v>0</v>
      </c>
      <c r="I7615" s="14">
        <v>884</v>
      </c>
      <c r="J7615" s="14">
        <v>0</v>
      </c>
      <c r="K7615" s="14">
        <v>0</v>
      </c>
      <c r="L7615" s="14">
        <v>262</v>
      </c>
      <c r="M7615" s="14">
        <f>C7615-SUM(D7615:L7615)</f>
        <v>5598.6846490361331</v>
      </c>
      <c r="P7615" s="49">
        <f>D7616/('Parc électrique'!$C$22+'Parc électrique'!$C$23)</f>
        <v>0.12562499999999999</v>
      </c>
      <c r="Q7615" s="49">
        <f t="shared" si="590"/>
        <v>0.12245180858474169</v>
      </c>
      <c r="R7615" s="49">
        <f t="shared" si="591"/>
        <v>0.16306865870004636</v>
      </c>
    </row>
    <row r="7616" spans="1:18" x14ac:dyDescent="0.3">
      <c r="A7616" s="35">
        <f t="shared" si="594"/>
        <v>44333</v>
      </c>
      <c r="B7616" s="36">
        <v>0.20833333333333334</v>
      </c>
      <c r="C7616">
        <v>8198</v>
      </c>
      <c r="D7616">
        <v>804</v>
      </c>
      <c r="E7616" s="49">
        <f t="shared" si="592"/>
        <v>0.12245180858474169</v>
      </c>
      <c r="F7616" s="49">
        <f t="shared" si="593"/>
        <v>0.16306865870004636</v>
      </c>
      <c r="G7616">
        <v>0</v>
      </c>
      <c r="H7616" s="51">
        <f>G7616/'Parc électrique'!$C$24</f>
        <v>0</v>
      </c>
      <c r="I7616" s="14">
        <v>884</v>
      </c>
      <c r="J7616" s="14">
        <v>1269</v>
      </c>
      <c r="K7616" s="14">
        <v>0</v>
      </c>
      <c r="L7616" s="14">
        <v>279</v>
      </c>
      <c r="M7616" s="14">
        <f>C7616-SUM(D7616:L7616)</f>
        <v>4961.7144795327149</v>
      </c>
      <c r="P7616" s="49">
        <f>D7617/('Parc électrique'!$C$22+'Parc électrique'!$C$23)</f>
        <v>0.12140624999999999</v>
      </c>
      <c r="Q7616" s="49">
        <f t="shared" si="590"/>
        <v>0.11833962098301533</v>
      </c>
      <c r="R7616" s="49">
        <f t="shared" si="591"/>
        <v>0.15759247240041799</v>
      </c>
    </row>
    <row r="7617" spans="1:18" x14ac:dyDescent="0.3">
      <c r="A7617" s="35">
        <f t="shared" si="594"/>
        <v>44333</v>
      </c>
      <c r="B7617" s="36">
        <v>0.25</v>
      </c>
      <c r="C7617">
        <v>9176</v>
      </c>
      <c r="D7617">
        <v>777</v>
      </c>
      <c r="E7617" s="49">
        <f t="shared" si="592"/>
        <v>0.11833962098301533</v>
      </c>
      <c r="F7617" s="49">
        <f t="shared" si="593"/>
        <v>0.15759247240041799</v>
      </c>
      <c r="G7617">
        <v>13</v>
      </c>
      <c r="H7617" s="51">
        <f>G7617/'Parc électrique'!$C$24</f>
        <v>4.3333333333333331E-3</v>
      </c>
      <c r="I7617" s="14">
        <v>884</v>
      </c>
      <c r="J7617" s="14">
        <v>2224</v>
      </c>
      <c r="K7617" s="14">
        <v>0</v>
      </c>
      <c r="L7617" s="14">
        <v>316</v>
      </c>
      <c r="M7617" s="14">
        <f>C7617-SUM(D7617:L7617)</f>
        <v>4961.7197345732839</v>
      </c>
      <c r="P7617" s="49">
        <f>D7618/('Parc électrique'!$C$22+'Parc électrique'!$C$23)</f>
        <v>0.110625</v>
      </c>
      <c r="Q7617" s="49">
        <f t="shared" si="590"/>
        <v>0.10783069711193674</v>
      </c>
      <c r="R7617" s="49">
        <f t="shared" si="591"/>
        <v>0.14359777407914534</v>
      </c>
    </row>
    <row r="7618" spans="1:18" x14ac:dyDescent="0.3">
      <c r="A7618" s="35">
        <f t="shared" si="594"/>
        <v>44333</v>
      </c>
      <c r="B7618" s="36">
        <v>0.29166666666666669</v>
      </c>
      <c r="C7618">
        <v>10098</v>
      </c>
      <c r="D7618">
        <v>708</v>
      </c>
      <c r="E7618" s="49">
        <f t="shared" si="592"/>
        <v>0.10783069711193674</v>
      </c>
      <c r="F7618" s="49">
        <f t="shared" si="593"/>
        <v>0.14359777407914534</v>
      </c>
      <c r="G7618">
        <v>271</v>
      </c>
      <c r="H7618" s="51">
        <f>G7618/'Parc électrique'!$C$24</f>
        <v>9.0333333333333335E-2</v>
      </c>
      <c r="I7618" s="14">
        <v>884</v>
      </c>
      <c r="J7618" s="14">
        <v>2599</v>
      </c>
      <c r="K7618" s="14">
        <v>0</v>
      </c>
      <c r="L7618" s="14">
        <v>333</v>
      </c>
      <c r="M7618" s="14">
        <f>C7618-SUM(D7618:L7618)</f>
        <v>5302.6582381954759</v>
      </c>
      <c r="P7618" s="49">
        <f>D7619/('Parc électrique'!$C$22+'Parc électrique'!$C$23)</f>
        <v>0.120625</v>
      </c>
      <c r="Q7618" s="49">
        <f t="shared" si="590"/>
        <v>0.1175781047604734</v>
      </c>
      <c r="R7618" s="49">
        <f t="shared" si="591"/>
        <v>0.15657836382641271</v>
      </c>
    </row>
    <row r="7619" spans="1:18" x14ac:dyDescent="0.3">
      <c r="A7619" s="35">
        <f t="shared" si="594"/>
        <v>44333</v>
      </c>
      <c r="B7619" s="36">
        <v>0.33333333333333331</v>
      </c>
      <c r="C7619">
        <v>10507</v>
      </c>
      <c r="D7619">
        <v>772</v>
      </c>
      <c r="E7619" s="49">
        <f t="shared" si="592"/>
        <v>0.1175781047604734</v>
      </c>
      <c r="F7619" s="49">
        <f t="shared" si="593"/>
        <v>0.15657836382641271</v>
      </c>
      <c r="G7619">
        <v>706</v>
      </c>
      <c r="H7619" s="51">
        <f>G7619/'Parc électrique'!$C$24</f>
        <v>0.23533333333333334</v>
      </c>
      <c r="I7619" s="14">
        <v>884</v>
      </c>
      <c r="J7619" s="14">
        <v>2599</v>
      </c>
      <c r="K7619" s="14">
        <v>0</v>
      </c>
      <c r="L7619" s="14">
        <v>335</v>
      </c>
      <c r="M7619" s="14">
        <f>C7619-SUM(D7619:L7619)</f>
        <v>5210.4905101980803</v>
      </c>
      <c r="P7619" s="49">
        <f>D7620/('Parc électrique'!$C$22+'Parc électrique'!$C$23)</f>
        <v>0.15515625</v>
      </c>
      <c r="Q7619" s="49">
        <f t="shared" ref="Q7619:Q7682" si="595">P7619/$T$3*$T$8</f>
        <v>0.15123712179682652</v>
      </c>
      <c r="R7619" s="49">
        <f t="shared" ref="R7619:R7682" si="596">P7619/$T$3*$T$4</f>
        <v>0.20140196279744535</v>
      </c>
    </row>
    <row r="7620" spans="1:18" x14ac:dyDescent="0.3">
      <c r="A7620" s="35">
        <f t="shared" si="594"/>
        <v>44333</v>
      </c>
      <c r="B7620" s="36">
        <v>0.375</v>
      </c>
      <c r="C7620">
        <v>10618</v>
      </c>
      <c r="D7620">
        <v>993</v>
      </c>
      <c r="E7620" s="49">
        <f t="shared" ref="E7620:E7683" si="597">P7619/$T$3*$T$8</f>
        <v>0.15123712179682652</v>
      </c>
      <c r="F7620" s="49">
        <f t="shared" ref="F7620:F7683" si="598">P7619/$T$3*$T$4</f>
        <v>0.20140196279744535</v>
      </c>
      <c r="G7620">
        <v>1179</v>
      </c>
      <c r="H7620" s="51">
        <f>G7620/'Parc électrique'!$C$24</f>
        <v>0.39300000000000002</v>
      </c>
      <c r="I7620" s="14">
        <v>884</v>
      </c>
      <c r="J7620" s="14">
        <v>0</v>
      </c>
      <c r="K7620" s="14">
        <v>0</v>
      </c>
      <c r="L7620" s="14">
        <v>331</v>
      </c>
      <c r="M7620" s="14">
        <f>C7620-SUM(D7620:L7620)</f>
        <v>7230.2543609154054</v>
      </c>
      <c r="P7620" s="49">
        <f>D7621/('Parc électrique'!$C$22+'Parc électrique'!$C$23)</f>
        <v>0.1509375</v>
      </c>
      <c r="Q7620" s="49">
        <f t="shared" si="595"/>
        <v>0.14712493419510012</v>
      </c>
      <c r="R7620" s="49">
        <f t="shared" si="596"/>
        <v>0.19592577649781695</v>
      </c>
    </row>
    <row r="7621" spans="1:18" x14ac:dyDescent="0.3">
      <c r="A7621" s="35">
        <f t="shared" si="594"/>
        <v>44333</v>
      </c>
      <c r="B7621" s="36">
        <v>0.41666666666666669</v>
      </c>
      <c r="C7621">
        <v>10527</v>
      </c>
      <c r="D7621">
        <v>966</v>
      </c>
      <c r="E7621" s="49">
        <f t="shared" si="597"/>
        <v>0.14712493419510012</v>
      </c>
      <c r="F7621" s="49">
        <f t="shared" si="598"/>
        <v>0.19592577649781695</v>
      </c>
      <c r="G7621">
        <v>1486</v>
      </c>
      <c r="H7621" s="51">
        <f>G7621/'Parc électrique'!$C$24</f>
        <v>0.49533333333333335</v>
      </c>
      <c r="I7621" s="14">
        <v>884</v>
      </c>
      <c r="J7621" s="14">
        <v>0</v>
      </c>
      <c r="K7621" s="14">
        <v>0</v>
      </c>
      <c r="L7621" s="14">
        <v>332</v>
      </c>
      <c r="M7621" s="14">
        <f>C7621-SUM(D7621:L7621)</f>
        <v>6858.1616159559744</v>
      </c>
      <c r="P7621" s="49">
        <f>D7622/('Parc électrique'!$C$22+'Parc électrique'!$C$23)</f>
        <v>0.15765625</v>
      </c>
      <c r="Q7621" s="49">
        <f t="shared" si="595"/>
        <v>0.15367397370896069</v>
      </c>
      <c r="R7621" s="49">
        <f t="shared" si="596"/>
        <v>0.20464711023426219</v>
      </c>
    </row>
    <row r="7622" spans="1:18" x14ac:dyDescent="0.3">
      <c r="A7622" s="35">
        <f t="shared" si="594"/>
        <v>44333</v>
      </c>
      <c r="B7622" s="36">
        <v>0.45833333333333331</v>
      </c>
      <c r="C7622">
        <v>10466</v>
      </c>
      <c r="D7622">
        <v>1009</v>
      </c>
      <c r="E7622" s="49">
        <f t="shared" si="597"/>
        <v>0.15367397370896069</v>
      </c>
      <c r="F7622" s="49">
        <f t="shared" si="598"/>
        <v>0.20464711023426219</v>
      </c>
      <c r="G7622">
        <v>1720</v>
      </c>
      <c r="H7622" s="51">
        <f>G7622/'Parc électrique'!$C$24</f>
        <v>0.57333333333333336</v>
      </c>
      <c r="I7622" s="14">
        <v>884</v>
      </c>
      <c r="J7622" s="14">
        <v>1320</v>
      </c>
      <c r="K7622" s="14">
        <v>0</v>
      </c>
      <c r="L7622" s="14">
        <v>331</v>
      </c>
      <c r="M7622" s="14">
        <f>C7622-SUM(D7622:L7622)</f>
        <v>5201.0683455827239</v>
      </c>
      <c r="P7622" s="49">
        <f>D7623/('Parc électrique'!$C$22+'Parc électrique'!$C$23)</f>
        <v>0.19</v>
      </c>
      <c r="Q7622" s="49">
        <f t="shared" si="595"/>
        <v>0.18520074532219644</v>
      </c>
      <c r="R7622" s="49">
        <f t="shared" si="596"/>
        <v>0.24663120519808013</v>
      </c>
    </row>
    <row r="7623" spans="1:18" x14ac:dyDescent="0.3">
      <c r="A7623" s="35">
        <f t="shared" si="594"/>
        <v>44333</v>
      </c>
      <c r="B7623" s="36">
        <v>0.5</v>
      </c>
      <c r="C7623">
        <v>10421</v>
      </c>
      <c r="D7623">
        <v>1216</v>
      </c>
      <c r="E7623" s="49">
        <f t="shared" si="597"/>
        <v>0.18520074532219644</v>
      </c>
      <c r="F7623" s="49">
        <f t="shared" si="598"/>
        <v>0.24663120519808013</v>
      </c>
      <c r="G7623">
        <v>1864</v>
      </c>
      <c r="H7623" s="51">
        <f>G7623/'Parc électrique'!$C$24</f>
        <v>0.62133333333333329</v>
      </c>
      <c r="I7623" s="14">
        <v>884</v>
      </c>
      <c r="J7623" s="14">
        <v>0</v>
      </c>
      <c r="K7623" s="14">
        <v>0</v>
      </c>
      <c r="L7623" s="14">
        <v>326</v>
      </c>
      <c r="M7623" s="14">
        <f>C7623-SUM(D7623:L7623)</f>
        <v>6129.9468347161464</v>
      </c>
      <c r="P7623" s="49">
        <f>D7624/('Parc électrique'!$C$22+'Parc électrique'!$C$23)</f>
        <v>0.17234374999999999</v>
      </c>
      <c r="Q7623" s="49">
        <f t="shared" si="595"/>
        <v>0.16799047869274891</v>
      </c>
      <c r="R7623" s="49">
        <f t="shared" si="596"/>
        <v>0.22371235142556117</v>
      </c>
    </row>
    <row r="7624" spans="1:18" x14ac:dyDescent="0.3">
      <c r="A7624" s="35">
        <f t="shared" si="594"/>
        <v>44333</v>
      </c>
      <c r="B7624" s="36">
        <v>0.54166666666666663</v>
      </c>
      <c r="C7624">
        <v>10138</v>
      </c>
      <c r="D7624">
        <v>1103</v>
      </c>
      <c r="E7624" s="49">
        <f t="shared" si="597"/>
        <v>0.16799047869274891</v>
      </c>
      <c r="F7624" s="49">
        <f t="shared" si="598"/>
        <v>0.22371235142556117</v>
      </c>
      <c r="G7624">
        <v>1928</v>
      </c>
      <c r="H7624" s="51">
        <f>G7624/'Parc électrique'!$C$24</f>
        <v>0.64266666666666672</v>
      </c>
      <c r="I7624" s="14">
        <v>884</v>
      </c>
      <c r="J7624" s="14">
        <v>1020</v>
      </c>
      <c r="K7624" s="14">
        <v>0</v>
      </c>
      <c r="L7624" s="14">
        <v>321</v>
      </c>
      <c r="M7624" s="14">
        <f>C7624-SUM(D7624:L7624)</f>
        <v>4880.9656305032149</v>
      </c>
      <c r="P7624" s="49">
        <f>D7625/('Parc électrique'!$C$22+'Parc électrique'!$C$23)</f>
        <v>0.17890624999999999</v>
      </c>
      <c r="Q7624" s="49">
        <f t="shared" si="595"/>
        <v>0.17438721496210108</v>
      </c>
      <c r="R7624" s="49">
        <f t="shared" si="596"/>
        <v>0.23223086344720539</v>
      </c>
    </row>
    <row r="7625" spans="1:18" x14ac:dyDescent="0.3">
      <c r="A7625" s="35">
        <f t="shared" si="594"/>
        <v>44333</v>
      </c>
      <c r="B7625" s="36">
        <v>0.58333333333333337</v>
      </c>
      <c r="C7625">
        <v>9858</v>
      </c>
      <c r="D7625">
        <v>1145</v>
      </c>
      <c r="E7625" s="49">
        <f t="shared" si="597"/>
        <v>0.17438721496210108</v>
      </c>
      <c r="F7625" s="49">
        <f t="shared" si="598"/>
        <v>0.23223086344720539</v>
      </c>
      <c r="G7625">
        <v>1908</v>
      </c>
      <c r="H7625" s="51">
        <f>G7625/'Parc électrique'!$C$24</f>
        <v>0.63600000000000001</v>
      </c>
      <c r="I7625" s="14">
        <v>884</v>
      </c>
      <c r="J7625" s="14">
        <v>716</v>
      </c>
      <c r="K7625" s="14">
        <v>0</v>
      </c>
      <c r="L7625" s="14">
        <v>323</v>
      </c>
      <c r="M7625" s="14">
        <f>C7625-SUM(D7625:L7625)</f>
        <v>4880.9573819215911</v>
      </c>
      <c r="P7625" s="49">
        <f>D7626/('Parc électrique'!$C$22+'Parc électrique'!$C$23)</f>
        <v>0.17812500000000001</v>
      </c>
      <c r="Q7625" s="49">
        <f t="shared" si="595"/>
        <v>0.17362569873955916</v>
      </c>
      <c r="R7625" s="49">
        <f t="shared" si="596"/>
        <v>0.23121675487320012</v>
      </c>
    </row>
    <row r="7626" spans="1:18" x14ac:dyDescent="0.3">
      <c r="A7626" s="35">
        <f t="shared" si="594"/>
        <v>44333</v>
      </c>
      <c r="B7626" s="36">
        <v>0.625</v>
      </c>
      <c r="C7626">
        <v>9509</v>
      </c>
      <c r="D7626">
        <v>1140</v>
      </c>
      <c r="E7626" s="49">
        <f t="shared" si="597"/>
        <v>0.17362569873955916</v>
      </c>
      <c r="F7626" s="49">
        <f t="shared" si="598"/>
        <v>0.23121675487320012</v>
      </c>
      <c r="G7626">
        <v>1807</v>
      </c>
      <c r="H7626" s="51">
        <f>G7626/'Parc électrique'!$C$24</f>
        <v>0.60233333333333339</v>
      </c>
      <c r="I7626" s="14">
        <v>884</v>
      </c>
      <c r="J7626" s="14">
        <v>0</v>
      </c>
      <c r="K7626" s="14">
        <v>0</v>
      </c>
      <c r="L7626" s="14">
        <v>323</v>
      </c>
      <c r="M7626" s="14">
        <f>C7626-SUM(D7626:L7626)</f>
        <v>5353.9928242130536</v>
      </c>
      <c r="P7626" s="49">
        <f>D7627/('Parc électrique'!$C$22+'Parc électrique'!$C$23)</f>
        <v>0.16968749999999999</v>
      </c>
      <c r="Q7626" s="49">
        <f t="shared" si="595"/>
        <v>0.16540132353610634</v>
      </c>
      <c r="R7626" s="49">
        <f t="shared" si="596"/>
        <v>0.22026438227394327</v>
      </c>
    </row>
    <row r="7627" spans="1:18" x14ac:dyDescent="0.3">
      <c r="A7627" s="35">
        <f t="shared" si="594"/>
        <v>44333</v>
      </c>
      <c r="B7627" s="36">
        <v>0.66666666666666663</v>
      </c>
      <c r="C7627">
        <v>9267</v>
      </c>
      <c r="D7627">
        <v>1086</v>
      </c>
      <c r="E7627" s="49">
        <f t="shared" si="597"/>
        <v>0.16540132353610634</v>
      </c>
      <c r="F7627" s="49">
        <f t="shared" si="598"/>
        <v>0.22026438227394327</v>
      </c>
      <c r="G7627">
        <v>1523</v>
      </c>
      <c r="H7627" s="51">
        <f>G7627/'Parc électrique'!$C$24</f>
        <v>0.50766666666666671</v>
      </c>
      <c r="I7627" s="14">
        <v>884</v>
      </c>
      <c r="J7627" s="14">
        <v>571</v>
      </c>
      <c r="K7627" s="14">
        <v>0</v>
      </c>
      <c r="L7627" s="14">
        <v>321</v>
      </c>
      <c r="M7627" s="14">
        <f>C7627-SUM(D7627:L7627)</f>
        <v>4881.1066676275232</v>
      </c>
      <c r="P7627" s="49">
        <f>D7628/('Parc électrique'!$C$22+'Parc électrique'!$C$23)</f>
        <v>0.19125</v>
      </c>
      <c r="Q7627" s="49">
        <f t="shared" si="595"/>
        <v>0.18641917127826352</v>
      </c>
      <c r="R7627" s="49">
        <f t="shared" si="596"/>
        <v>0.24825377891648856</v>
      </c>
    </row>
    <row r="7628" spans="1:18" x14ac:dyDescent="0.3">
      <c r="A7628" s="35">
        <f t="shared" si="594"/>
        <v>44333</v>
      </c>
      <c r="B7628" s="36">
        <v>0.70833333333333337</v>
      </c>
      <c r="C7628">
        <v>9207</v>
      </c>
      <c r="D7628">
        <v>1224</v>
      </c>
      <c r="E7628" s="49">
        <f t="shared" si="597"/>
        <v>0.18641917127826352</v>
      </c>
      <c r="F7628" s="49">
        <f t="shared" si="598"/>
        <v>0.24825377891648856</v>
      </c>
      <c r="G7628">
        <v>1200</v>
      </c>
      <c r="H7628" s="51">
        <f>G7628/'Parc électrique'!$C$24</f>
        <v>0.4</v>
      </c>
      <c r="I7628" s="14">
        <v>884</v>
      </c>
      <c r="J7628" s="14">
        <v>697</v>
      </c>
      <c r="K7628" s="14">
        <v>0</v>
      </c>
      <c r="L7628" s="14">
        <v>320</v>
      </c>
      <c r="M7628" s="14">
        <f>C7628-SUM(D7628:L7628)</f>
        <v>4881.1653270498045</v>
      </c>
      <c r="P7628" s="49">
        <f>D7629/('Parc électrique'!$C$22+'Parc électrique'!$C$23)</f>
        <v>0.17937500000000001</v>
      </c>
      <c r="Q7628" s="49">
        <f t="shared" si="595"/>
        <v>0.17484412469562624</v>
      </c>
      <c r="R7628" s="49">
        <f t="shared" si="596"/>
        <v>0.23283932859160855</v>
      </c>
    </row>
    <row r="7629" spans="1:18" x14ac:dyDescent="0.3">
      <c r="A7629" s="35">
        <f t="shared" si="594"/>
        <v>44333</v>
      </c>
      <c r="B7629" s="36">
        <v>0.75</v>
      </c>
      <c r="C7629">
        <v>9574</v>
      </c>
      <c r="D7629">
        <v>1148</v>
      </c>
      <c r="E7629" s="49">
        <f t="shared" si="597"/>
        <v>0.17484412469562624</v>
      </c>
      <c r="F7629" s="49">
        <f t="shared" si="598"/>
        <v>0.23283932859160855</v>
      </c>
      <c r="G7629">
        <v>690</v>
      </c>
      <c r="H7629" s="51">
        <f>G7629/'Parc électrique'!$C$24</f>
        <v>0.23</v>
      </c>
      <c r="I7629" s="14">
        <v>884</v>
      </c>
      <c r="J7629" s="14">
        <v>1413</v>
      </c>
      <c r="K7629" s="14">
        <v>0</v>
      </c>
      <c r="L7629" s="14">
        <v>317</v>
      </c>
      <c r="M7629" s="14">
        <f>C7629-SUM(D7629:L7629)</f>
        <v>5121.3623165467125</v>
      </c>
      <c r="P7629" s="49">
        <f>D7630/('Parc électrique'!$C$22+'Parc électrique'!$C$23)</f>
        <v>0.17624999999999999</v>
      </c>
      <c r="Q7629" s="49">
        <f t="shared" si="595"/>
        <v>0.17179805980545854</v>
      </c>
      <c r="R7629" s="49">
        <f t="shared" si="596"/>
        <v>0.22878289429558749</v>
      </c>
    </row>
    <row r="7630" spans="1:18" x14ac:dyDescent="0.3">
      <c r="A7630" s="35">
        <f t="shared" si="594"/>
        <v>44333</v>
      </c>
      <c r="B7630" s="36">
        <v>0.79166666666666663</v>
      </c>
      <c r="C7630">
        <v>9530</v>
      </c>
      <c r="D7630">
        <v>1128</v>
      </c>
      <c r="E7630" s="49">
        <f t="shared" si="597"/>
        <v>0.17179805980545854</v>
      </c>
      <c r="F7630" s="49">
        <f t="shared" si="598"/>
        <v>0.22878289429558749</v>
      </c>
      <c r="G7630">
        <v>345</v>
      </c>
      <c r="H7630" s="51">
        <f>G7630/'Parc électrique'!$C$24</f>
        <v>0.115</v>
      </c>
      <c r="I7630" s="14">
        <v>884</v>
      </c>
      <c r="J7630" s="14">
        <v>1745</v>
      </c>
      <c r="K7630" s="14">
        <v>0</v>
      </c>
      <c r="L7630" s="14">
        <v>306</v>
      </c>
      <c r="M7630" s="14">
        <f>C7630-SUM(D7630:L7630)</f>
        <v>5121.4844190458989</v>
      </c>
      <c r="P7630" s="49">
        <f>D7631/('Parc électrique'!$C$22+'Parc électrique'!$C$23)</f>
        <v>0.17078125</v>
      </c>
      <c r="Q7630" s="49">
        <f t="shared" si="595"/>
        <v>0.16646744624766505</v>
      </c>
      <c r="R7630" s="49">
        <f t="shared" si="596"/>
        <v>0.22168413427755063</v>
      </c>
    </row>
    <row r="7631" spans="1:18" x14ac:dyDescent="0.3">
      <c r="A7631" s="35">
        <f t="shared" si="594"/>
        <v>44333</v>
      </c>
      <c r="B7631" s="36">
        <v>0.83333333333333337</v>
      </c>
      <c r="C7631">
        <v>9074</v>
      </c>
      <c r="D7631">
        <v>1093</v>
      </c>
      <c r="E7631" s="49">
        <f t="shared" si="597"/>
        <v>0.16646744624766505</v>
      </c>
      <c r="F7631" s="49">
        <f t="shared" si="598"/>
        <v>0.22168413427755063</v>
      </c>
      <c r="G7631">
        <v>65</v>
      </c>
      <c r="H7631" s="51">
        <f>G7631/'Parc électrique'!$C$24</f>
        <v>2.1666666666666667E-2</v>
      </c>
      <c r="I7631" s="14">
        <v>884</v>
      </c>
      <c r="J7631" s="14">
        <v>0</v>
      </c>
      <c r="K7631" s="14">
        <v>0</v>
      </c>
      <c r="L7631" s="14">
        <v>294</v>
      </c>
      <c r="M7631" s="14">
        <f>C7631-SUM(D7631:L7631)</f>
        <v>6737.5901817528083</v>
      </c>
      <c r="P7631" s="49">
        <f>D7632/('Parc électrique'!$C$22+'Parc électrique'!$C$23)</f>
        <v>0.16265625</v>
      </c>
      <c r="Q7631" s="49">
        <f t="shared" si="595"/>
        <v>0.15854767753322901</v>
      </c>
      <c r="R7631" s="49">
        <f t="shared" si="596"/>
        <v>0.21113740510789589</v>
      </c>
    </row>
    <row r="7632" spans="1:18" x14ac:dyDescent="0.3">
      <c r="A7632" s="35">
        <f t="shared" si="594"/>
        <v>44333</v>
      </c>
      <c r="B7632" s="36">
        <v>0.875</v>
      </c>
      <c r="C7632">
        <v>8941</v>
      </c>
      <c r="D7632">
        <v>1041</v>
      </c>
      <c r="E7632" s="49">
        <f t="shared" si="597"/>
        <v>0.15854767753322901</v>
      </c>
      <c r="F7632" s="49">
        <f t="shared" si="598"/>
        <v>0.21113740510789589</v>
      </c>
      <c r="G7632">
        <v>6</v>
      </c>
      <c r="H7632" s="51">
        <f>G7632/'Parc électrique'!$C$24</f>
        <v>2E-3</v>
      </c>
      <c r="I7632" s="14">
        <v>884</v>
      </c>
      <c r="J7632" s="14">
        <v>1601</v>
      </c>
      <c r="K7632" s="14">
        <v>0</v>
      </c>
      <c r="L7632" s="14">
        <v>287</v>
      </c>
      <c r="M7632" s="14">
        <f>C7632-SUM(D7632:L7632)</f>
        <v>5121.6283149173587</v>
      </c>
      <c r="P7632" s="49">
        <f>D7633/('Parc électrique'!$C$22+'Parc électrique'!$C$23)</f>
        <v>0.15046875000000001</v>
      </c>
      <c r="Q7632" s="49">
        <f t="shared" si="595"/>
        <v>0.14666802446157498</v>
      </c>
      <c r="R7632" s="49">
        <f t="shared" si="596"/>
        <v>0.19531731135341379</v>
      </c>
    </row>
    <row r="7633" spans="1:18" x14ac:dyDescent="0.3">
      <c r="A7633" s="35">
        <f t="shared" si="594"/>
        <v>44333</v>
      </c>
      <c r="B7633" s="36">
        <v>0.91666666666666663</v>
      </c>
      <c r="C7633">
        <v>9231</v>
      </c>
      <c r="D7633">
        <v>963</v>
      </c>
      <c r="E7633" s="49">
        <f t="shared" si="597"/>
        <v>0.14666802446157498</v>
      </c>
      <c r="F7633" s="49">
        <f t="shared" si="598"/>
        <v>0.19531731135341379</v>
      </c>
      <c r="G7633">
        <v>0</v>
      </c>
      <c r="H7633" s="51">
        <f>G7633/'Parc électrique'!$C$24</f>
        <v>0</v>
      </c>
      <c r="I7633" s="14">
        <v>884</v>
      </c>
      <c r="J7633" s="14">
        <v>0</v>
      </c>
      <c r="K7633" s="14">
        <v>0</v>
      </c>
      <c r="L7633" s="14">
        <v>280</v>
      </c>
      <c r="M7633" s="14">
        <f>C7633-SUM(D7633:L7633)</f>
        <v>7103.6580146641845</v>
      </c>
      <c r="P7633" s="49">
        <f>D7634/('Parc électrique'!$C$22+'Parc électrique'!$C$23)</f>
        <v>0.14984375</v>
      </c>
      <c r="Q7633" s="49">
        <f t="shared" si="595"/>
        <v>0.14605881148354144</v>
      </c>
      <c r="R7633" s="49">
        <f t="shared" si="596"/>
        <v>0.19450602449420956</v>
      </c>
    </row>
    <row r="7634" spans="1:18" x14ac:dyDescent="0.3">
      <c r="A7634" s="35">
        <f t="shared" si="594"/>
        <v>44333</v>
      </c>
      <c r="B7634" s="36">
        <v>0.95833333333333337</v>
      </c>
      <c r="C7634">
        <v>9355</v>
      </c>
      <c r="D7634">
        <v>959</v>
      </c>
      <c r="E7634" s="49">
        <f t="shared" si="597"/>
        <v>0.14605881148354144</v>
      </c>
      <c r="F7634" s="49">
        <f t="shared" si="598"/>
        <v>0.19450602449420956</v>
      </c>
      <c r="G7634">
        <v>0</v>
      </c>
      <c r="H7634" s="51">
        <f>G7634/'Parc électrique'!$C$24</f>
        <v>0</v>
      </c>
      <c r="I7634" s="14">
        <v>884</v>
      </c>
      <c r="J7634" s="14">
        <v>0</v>
      </c>
      <c r="K7634" s="14">
        <v>0</v>
      </c>
      <c r="L7634" s="14">
        <v>262</v>
      </c>
      <c r="M7634" s="14">
        <f>C7634-SUM(D7634:L7634)</f>
        <v>7249.6594351640224</v>
      </c>
      <c r="P7634" s="49">
        <f>D7635/('Parc électrique'!$C$22+'Parc électrique'!$C$23)</f>
        <v>0.13578124999999999</v>
      </c>
      <c r="Q7634" s="49">
        <f t="shared" si="595"/>
        <v>0.13235151947778676</v>
      </c>
      <c r="R7634" s="49">
        <f t="shared" si="596"/>
        <v>0.1762520701621148</v>
      </c>
    </row>
    <row r="7635" spans="1:18" x14ac:dyDescent="0.3">
      <c r="A7635" s="35">
        <f t="shared" si="594"/>
        <v>44334</v>
      </c>
      <c r="B7635" s="36">
        <v>0</v>
      </c>
      <c r="C7635">
        <v>8748</v>
      </c>
      <c r="D7635">
        <v>869</v>
      </c>
      <c r="E7635" s="49">
        <f t="shared" si="597"/>
        <v>0.13235151947778676</v>
      </c>
      <c r="F7635" s="49">
        <f t="shared" si="598"/>
        <v>0.1762520701621148</v>
      </c>
      <c r="G7635">
        <v>0</v>
      </c>
      <c r="H7635" s="51">
        <f>G7635/'Parc électrique'!$C$24</f>
        <v>0</v>
      </c>
      <c r="I7635" s="14">
        <v>884</v>
      </c>
      <c r="J7635" s="14">
        <v>0</v>
      </c>
      <c r="K7635" s="14">
        <v>0</v>
      </c>
      <c r="L7635" s="14">
        <v>259</v>
      </c>
      <c r="M7635" s="14">
        <f>C7635-SUM(D7635:L7635)</f>
        <v>6735.6913964103605</v>
      </c>
      <c r="P7635" s="49">
        <f>D7636/('Parc électrique'!$C$22+'Parc électrique'!$C$23)</f>
        <v>0.13578124999999999</v>
      </c>
      <c r="Q7635" s="49">
        <f t="shared" si="595"/>
        <v>0.13235151947778676</v>
      </c>
      <c r="R7635" s="49">
        <f t="shared" si="596"/>
        <v>0.1762520701621148</v>
      </c>
    </row>
    <row r="7636" spans="1:18" x14ac:dyDescent="0.3">
      <c r="A7636" s="35">
        <f t="shared" si="594"/>
        <v>44334</v>
      </c>
      <c r="B7636" s="36">
        <v>4.1666666666666664E-2</v>
      </c>
      <c r="C7636">
        <v>8342</v>
      </c>
      <c r="D7636">
        <v>869</v>
      </c>
      <c r="E7636" s="49">
        <f t="shared" si="597"/>
        <v>0.13235151947778676</v>
      </c>
      <c r="F7636" s="49">
        <f t="shared" si="598"/>
        <v>0.1762520701621148</v>
      </c>
      <c r="G7636">
        <v>0</v>
      </c>
      <c r="H7636" s="51">
        <f>G7636/'Parc électrique'!$C$24</f>
        <v>0</v>
      </c>
      <c r="I7636" s="14">
        <v>884</v>
      </c>
      <c r="J7636" s="14">
        <v>1131</v>
      </c>
      <c r="K7636" s="14">
        <v>0</v>
      </c>
      <c r="L7636" s="14">
        <v>256</v>
      </c>
      <c r="M7636" s="14">
        <f>C7636-SUM(D7636:L7636)</f>
        <v>5201.6913964103605</v>
      </c>
      <c r="P7636" s="49">
        <f>D7637/('Parc électrique'!$C$22+'Parc électrique'!$C$23)</f>
        <v>0.13093750000000001</v>
      </c>
      <c r="Q7636" s="49">
        <f t="shared" si="595"/>
        <v>0.12763011889802683</v>
      </c>
      <c r="R7636" s="49">
        <f t="shared" si="596"/>
        <v>0.1699645970032822</v>
      </c>
    </row>
    <row r="7637" spans="1:18" x14ac:dyDescent="0.3">
      <c r="A7637" s="35">
        <f t="shared" si="594"/>
        <v>44334</v>
      </c>
      <c r="B7637" s="36">
        <v>8.3333333333333329E-2</v>
      </c>
      <c r="C7637">
        <v>8032</v>
      </c>
      <c r="D7637">
        <v>838</v>
      </c>
      <c r="E7637" s="49">
        <f t="shared" si="597"/>
        <v>0.12763011889802683</v>
      </c>
      <c r="F7637" s="49">
        <f t="shared" si="598"/>
        <v>0.1699645970032822</v>
      </c>
      <c r="G7637">
        <v>0</v>
      </c>
      <c r="H7637" s="51">
        <f>G7637/'Parc électrique'!$C$24</f>
        <v>0</v>
      </c>
      <c r="I7637" s="14">
        <v>884</v>
      </c>
      <c r="J7637" s="14">
        <v>852</v>
      </c>
      <c r="K7637" s="14">
        <v>0</v>
      </c>
      <c r="L7637" s="14">
        <v>256</v>
      </c>
      <c r="M7637" s="14">
        <f>C7637-SUM(D7637:L7637)</f>
        <v>5201.7024052840989</v>
      </c>
      <c r="P7637" s="49">
        <f>D7638/('Parc électrique'!$C$22+'Parc électrique'!$C$23)</f>
        <v>0.12640625</v>
      </c>
      <c r="Q7637" s="49">
        <f t="shared" si="595"/>
        <v>0.12321332480728364</v>
      </c>
      <c r="R7637" s="49">
        <f t="shared" si="596"/>
        <v>0.16408276727405166</v>
      </c>
    </row>
    <row r="7638" spans="1:18" x14ac:dyDescent="0.3">
      <c r="A7638" s="35">
        <f t="shared" si="594"/>
        <v>44334</v>
      </c>
      <c r="B7638" s="36">
        <v>0.125</v>
      </c>
      <c r="C7638">
        <v>7640</v>
      </c>
      <c r="D7638">
        <v>809</v>
      </c>
      <c r="E7638" s="49">
        <f t="shared" si="597"/>
        <v>0.12321332480728364</v>
      </c>
      <c r="F7638" s="49">
        <f t="shared" si="598"/>
        <v>0.16408276727405166</v>
      </c>
      <c r="G7638">
        <v>0</v>
      </c>
      <c r="H7638" s="51">
        <f>G7638/'Parc électrique'!$C$24</f>
        <v>0</v>
      </c>
      <c r="I7638" s="14">
        <v>884</v>
      </c>
      <c r="J7638" s="14">
        <v>487</v>
      </c>
      <c r="K7638" s="14">
        <v>0</v>
      </c>
      <c r="L7638" s="14">
        <v>258</v>
      </c>
      <c r="M7638" s="14">
        <f>C7638-SUM(D7638:L7638)</f>
        <v>5201.7127039079187</v>
      </c>
      <c r="P7638" s="49">
        <f>D7639/('Parc électrique'!$C$22+'Parc électrique'!$C$23)</f>
        <v>0.12984375000000001</v>
      </c>
      <c r="Q7638" s="49">
        <f t="shared" si="595"/>
        <v>0.1265639961864681</v>
      </c>
      <c r="R7638" s="49">
        <f t="shared" si="596"/>
        <v>0.16854484499967481</v>
      </c>
    </row>
    <row r="7639" spans="1:18" x14ac:dyDescent="0.3">
      <c r="A7639" s="35">
        <f t="shared" si="594"/>
        <v>44334</v>
      </c>
      <c r="B7639" s="36">
        <v>0.16666666666666666</v>
      </c>
      <c r="C7639">
        <v>7568</v>
      </c>
      <c r="D7639">
        <v>831</v>
      </c>
      <c r="E7639" s="49">
        <f t="shared" si="597"/>
        <v>0.1265639961864681</v>
      </c>
      <c r="F7639" s="49">
        <f t="shared" si="598"/>
        <v>0.16854484499967481</v>
      </c>
      <c r="G7639">
        <v>0</v>
      </c>
      <c r="H7639" s="51">
        <f>G7639/'Parc électrique'!$C$24</f>
        <v>0</v>
      </c>
      <c r="I7639" s="14">
        <v>884</v>
      </c>
      <c r="J7639" s="14">
        <v>0</v>
      </c>
      <c r="K7639" s="14">
        <v>0</v>
      </c>
      <c r="L7639" s="14">
        <v>262</v>
      </c>
      <c r="M7639" s="14">
        <f>C7639-SUM(D7639:L7639)</f>
        <v>5590.7048911588136</v>
      </c>
      <c r="P7639" s="49">
        <f>D7640/('Parc électrique'!$C$22+'Parc électrique'!$C$23)</f>
        <v>0.13609375000000001</v>
      </c>
      <c r="Q7639" s="49">
        <f t="shared" si="595"/>
        <v>0.13265612596680354</v>
      </c>
      <c r="R7639" s="49">
        <f t="shared" si="596"/>
        <v>0.17665771359171695</v>
      </c>
    </row>
    <row r="7640" spans="1:18" x14ac:dyDescent="0.3">
      <c r="A7640" s="35">
        <f t="shared" si="594"/>
        <v>44334</v>
      </c>
      <c r="B7640" s="36">
        <v>0.20833333333333334</v>
      </c>
      <c r="C7640">
        <v>7981</v>
      </c>
      <c r="D7640">
        <v>871</v>
      </c>
      <c r="E7640" s="49">
        <f t="shared" si="597"/>
        <v>0.13265612596680354</v>
      </c>
      <c r="F7640" s="49">
        <f t="shared" si="598"/>
        <v>0.17665771359171695</v>
      </c>
      <c r="G7640">
        <v>0</v>
      </c>
      <c r="H7640" s="51">
        <f>G7640/'Parc électrique'!$C$24</f>
        <v>0</v>
      </c>
      <c r="I7640" s="14">
        <v>884</v>
      </c>
      <c r="J7640" s="14">
        <v>746</v>
      </c>
      <c r="K7640" s="14">
        <v>0</v>
      </c>
      <c r="L7640" s="14">
        <v>278</v>
      </c>
      <c r="M7640" s="14">
        <f>C7640-SUM(D7640:L7640)</f>
        <v>5201.6906861604421</v>
      </c>
      <c r="P7640" s="49">
        <f>D7641/('Parc électrique'!$C$22+'Parc électrique'!$C$23)</f>
        <v>0.13359375000000001</v>
      </c>
      <c r="Q7640" s="49">
        <f t="shared" si="595"/>
        <v>0.13021927405466938</v>
      </c>
      <c r="R7640" s="49">
        <f t="shared" si="596"/>
        <v>0.17341256615490008</v>
      </c>
    </row>
    <row r="7641" spans="1:18" x14ac:dyDescent="0.3">
      <c r="A7641" s="35">
        <f t="shared" si="594"/>
        <v>44334</v>
      </c>
      <c r="B7641" s="36">
        <v>0.25</v>
      </c>
      <c r="C7641">
        <v>8830</v>
      </c>
      <c r="D7641">
        <v>855</v>
      </c>
      <c r="E7641" s="49">
        <f t="shared" si="597"/>
        <v>0.13021927405466938</v>
      </c>
      <c r="F7641" s="49">
        <f t="shared" si="598"/>
        <v>0.17341256615490008</v>
      </c>
      <c r="G7641">
        <v>12</v>
      </c>
      <c r="H7641" s="51">
        <f>G7641/'Parc électrique'!$C$24</f>
        <v>4.0000000000000001E-3</v>
      </c>
      <c r="I7641" s="14">
        <v>884</v>
      </c>
      <c r="J7641" s="14">
        <v>0</v>
      </c>
      <c r="K7641" s="14">
        <v>0</v>
      </c>
      <c r="L7641" s="14">
        <v>315</v>
      </c>
      <c r="M7641" s="14">
        <f>C7641-SUM(D7641:L7641)</f>
        <v>6763.6923681597909</v>
      </c>
      <c r="P7641" s="49">
        <f>D7642/('Parc électrique'!$C$22+'Parc électrique'!$C$23)</f>
        <v>0.12390625</v>
      </c>
      <c r="Q7641" s="49">
        <f t="shared" si="595"/>
        <v>0.12077647289514948</v>
      </c>
      <c r="R7641" s="49">
        <f t="shared" si="596"/>
        <v>0.16083761983723482</v>
      </c>
    </row>
    <row r="7642" spans="1:18" x14ac:dyDescent="0.3">
      <c r="A7642" s="35">
        <f t="shared" si="594"/>
        <v>44334</v>
      </c>
      <c r="B7642" s="36">
        <v>0.29166666666666669</v>
      </c>
      <c r="C7642">
        <v>9720</v>
      </c>
      <c r="D7642">
        <v>793</v>
      </c>
      <c r="E7642" s="49">
        <f t="shared" si="597"/>
        <v>0.12077647289514948</v>
      </c>
      <c r="F7642" s="49">
        <f t="shared" si="598"/>
        <v>0.16083761983723482</v>
      </c>
      <c r="G7642">
        <v>131</v>
      </c>
      <c r="H7642" s="51">
        <f>G7642/'Parc électrique'!$C$24</f>
        <v>4.3666666666666666E-2</v>
      </c>
      <c r="I7642" s="14">
        <v>884</v>
      </c>
      <c r="J7642" s="14">
        <v>0</v>
      </c>
      <c r="K7642" s="14">
        <v>0</v>
      </c>
      <c r="L7642" s="14">
        <v>332</v>
      </c>
      <c r="M7642" s="14">
        <f>C7642-SUM(D7642:L7642)</f>
        <v>7579.674719240601</v>
      </c>
      <c r="P7642" s="49">
        <f>D7643/('Parc électrique'!$C$22+'Parc électrique'!$C$23)</f>
        <v>0.120625</v>
      </c>
      <c r="Q7642" s="49">
        <f t="shared" si="595"/>
        <v>0.1175781047604734</v>
      </c>
      <c r="R7642" s="49">
        <f t="shared" si="596"/>
        <v>0.15657836382641271</v>
      </c>
    </row>
    <row r="7643" spans="1:18" x14ac:dyDescent="0.3">
      <c r="A7643" s="35">
        <f t="shared" si="594"/>
        <v>44334</v>
      </c>
      <c r="B7643" s="36">
        <v>0.33333333333333331</v>
      </c>
      <c r="C7643">
        <v>10207</v>
      </c>
      <c r="D7643">
        <v>772</v>
      </c>
      <c r="E7643" s="49">
        <f t="shared" si="597"/>
        <v>0.1175781047604734</v>
      </c>
      <c r="F7643" s="49">
        <f t="shared" si="598"/>
        <v>0.15657836382641271</v>
      </c>
      <c r="G7643">
        <v>390</v>
      </c>
      <c r="H7643" s="51">
        <f>G7643/'Parc électrique'!$C$24</f>
        <v>0.13</v>
      </c>
      <c r="I7643" s="14">
        <v>884</v>
      </c>
      <c r="J7643" s="14">
        <v>84</v>
      </c>
      <c r="K7643" s="14">
        <v>0</v>
      </c>
      <c r="L7643" s="14">
        <v>335</v>
      </c>
      <c r="M7643" s="14">
        <f>C7643-SUM(D7643:L7643)</f>
        <v>7741.5958435314133</v>
      </c>
      <c r="P7643" s="49">
        <f>D7644/('Parc électrique'!$C$22+'Parc électrique'!$C$23)</f>
        <v>0.13875000000000001</v>
      </c>
      <c r="Q7643" s="49">
        <f t="shared" si="595"/>
        <v>0.13524528112344608</v>
      </c>
      <c r="R7643" s="49">
        <f t="shared" si="596"/>
        <v>0.18010568274333483</v>
      </c>
    </row>
    <row r="7644" spans="1:18" x14ac:dyDescent="0.3">
      <c r="A7644" s="35">
        <f t="shared" ref="A7644:A7707" si="599">A7620+1</f>
        <v>44334</v>
      </c>
      <c r="B7644" s="36">
        <v>0.375</v>
      </c>
      <c r="C7644">
        <v>10475</v>
      </c>
      <c r="D7644">
        <v>888</v>
      </c>
      <c r="E7644" s="49">
        <f t="shared" si="597"/>
        <v>0.13524528112344608</v>
      </c>
      <c r="F7644" s="49">
        <f t="shared" si="598"/>
        <v>0.18010568274333483</v>
      </c>
      <c r="G7644">
        <v>655</v>
      </c>
      <c r="H7644" s="51">
        <f>G7644/'Parc électrique'!$C$24</f>
        <v>0.21833333333333332</v>
      </c>
      <c r="I7644" s="14">
        <v>884</v>
      </c>
      <c r="J7644" s="14">
        <v>567</v>
      </c>
      <c r="K7644" s="14">
        <v>0</v>
      </c>
      <c r="L7644" s="14">
        <v>331</v>
      </c>
      <c r="M7644" s="14">
        <f>C7644-SUM(D7644:L7644)</f>
        <v>7149.4663157027999</v>
      </c>
      <c r="P7644" s="49">
        <f>D7645/('Parc électrique'!$C$22+'Parc électrique'!$C$23)</f>
        <v>0.16343750000000001</v>
      </c>
      <c r="Q7644" s="49">
        <f t="shared" si="595"/>
        <v>0.15930919375577096</v>
      </c>
      <c r="R7644" s="49">
        <f t="shared" si="596"/>
        <v>0.21215151368190119</v>
      </c>
    </row>
    <row r="7645" spans="1:18" x14ac:dyDescent="0.3">
      <c r="A7645" s="35">
        <f t="shared" si="599"/>
        <v>44334</v>
      </c>
      <c r="B7645" s="36">
        <v>0.41666666666666669</v>
      </c>
      <c r="C7645">
        <v>10552</v>
      </c>
      <c r="D7645">
        <v>1046</v>
      </c>
      <c r="E7645" s="49">
        <f t="shared" si="597"/>
        <v>0.15930919375577096</v>
      </c>
      <c r="F7645" s="49">
        <f t="shared" si="598"/>
        <v>0.21215151368190119</v>
      </c>
      <c r="G7645">
        <v>945</v>
      </c>
      <c r="H7645" s="51">
        <f>G7645/'Parc électrique'!$C$24</f>
        <v>0.315</v>
      </c>
      <c r="I7645" s="14">
        <v>884</v>
      </c>
      <c r="J7645" s="14">
        <v>0</v>
      </c>
      <c r="K7645" s="14">
        <v>0</v>
      </c>
      <c r="L7645" s="14">
        <v>332</v>
      </c>
      <c r="M7645" s="14">
        <f>C7645-SUM(D7645:L7645)</f>
        <v>7344.3135392925624</v>
      </c>
      <c r="P7645" s="49">
        <f>D7646/('Parc électrique'!$C$22+'Parc électrique'!$C$23)</f>
        <v>0.14265625000000001</v>
      </c>
      <c r="Q7645" s="49">
        <f t="shared" si="595"/>
        <v>0.13905286223615573</v>
      </c>
      <c r="R7645" s="49">
        <f t="shared" si="596"/>
        <v>0.18517622561336117</v>
      </c>
    </row>
    <row r="7646" spans="1:18" x14ac:dyDescent="0.3">
      <c r="A7646" s="35">
        <f t="shared" si="599"/>
        <v>44334</v>
      </c>
      <c r="B7646" s="36">
        <v>0.45833333333333331</v>
      </c>
      <c r="C7646">
        <v>10645</v>
      </c>
      <c r="D7646">
        <v>913</v>
      </c>
      <c r="E7646" s="49">
        <f t="shared" si="597"/>
        <v>0.13905286223615573</v>
      </c>
      <c r="F7646" s="49">
        <f t="shared" si="598"/>
        <v>0.18517622561336117</v>
      </c>
      <c r="G7646">
        <v>1107</v>
      </c>
      <c r="H7646" s="51">
        <f>G7646/'Parc électrique'!$C$24</f>
        <v>0.36899999999999999</v>
      </c>
      <c r="I7646" s="14">
        <v>884</v>
      </c>
      <c r="J7646" s="14">
        <v>0</v>
      </c>
      <c r="K7646" s="14">
        <v>0</v>
      </c>
      <c r="L7646" s="14">
        <v>331</v>
      </c>
      <c r="M7646" s="14">
        <f>C7646-SUM(D7646:L7646)</f>
        <v>7409.3067709121506</v>
      </c>
      <c r="P7646" s="49">
        <f>D7647/('Parc électrique'!$C$22+'Parc électrique'!$C$23)</f>
        <v>0.13062499999999999</v>
      </c>
      <c r="Q7646" s="49">
        <f t="shared" si="595"/>
        <v>0.12732551240901002</v>
      </c>
      <c r="R7646" s="49">
        <f t="shared" si="596"/>
        <v>0.16955895357368006</v>
      </c>
    </row>
    <row r="7647" spans="1:18" x14ac:dyDescent="0.3">
      <c r="A7647" s="35">
        <f t="shared" si="599"/>
        <v>44334</v>
      </c>
      <c r="B7647" s="36">
        <v>0.5</v>
      </c>
      <c r="C7647">
        <v>10674</v>
      </c>
      <c r="D7647">
        <v>836</v>
      </c>
      <c r="E7647" s="49">
        <f t="shared" si="597"/>
        <v>0.12732551240901002</v>
      </c>
      <c r="F7647" s="49">
        <f t="shared" si="598"/>
        <v>0.16955895357368006</v>
      </c>
      <c r="G7647">
        <v>1234</v>
      </c>
      <c r="H7647" s="51">
        <f>G7647/'Parc électrique'!$C$24</f>
        <v>0.41133333333333333</v>
      </c>
      <c r="I7647" s="14">
        <v>884</v>
      </c>
      <c r="J7647" s="14">
        <v>2193</v>
      </c>
      <c r="K7647" s="14">
        <v>0</v>
      </c>
      <c r="L7647" s="14">
        <v>325</v>
      </c>
      <c r="M7647" s="14">
        <f>C7647-SUM(D7647:L7647)</f>
        <v>5201.2917822006839</v>
      </c>
      <c r="P7647" s="49">
        <f>D7648/('Parc électrique'!$C$22+'Parc électrique'!$C$23)</f>
        <v>0.13843749999999999</v>
      </c>
      <c r="Q7647" s="49">
        <f t="shared" si="595"/>
        <v>0.1349406746344293</v>
      </c>
      <c r="R7647" s="49">
        <f t="shared" si="596"/>
        <v>0.17970003931373271</v>
      </c>
    </row>
    <row r="7648" spans="1:18" x14ac:dyDescent="0.3">
      <c r="A7648" s="35">
        <f t="shared" si="599"/>
        <v>44334</v>
      </c>
      <c r="B7648" s="36">
        <v>0.54166666666666663</v>
      </c>
      <c r="C7648">
        <v>10454</v>
      </c>
      <c r="D7648">
        <v>886</v>
      </c>
      <c r="E7648" s="49">
        <f t="shared" si="597"/>
        <v>0.1349406746344293</v>
      </c>
      <c r="F7648" s="49">
        <f t="shared" si="598"/>
        <v>0.17970003931373271</v>
      </c>
      <c r="G7648">
        <v>1295</v>
      </c>
      <c r="H7648" s="51">
        <f>G7648/'Parc électrique'!$C$24</f>
        <v>0.43166666666666664</v>
      </c>
      <c r="I7648" s="14">
        <v>884</v>
      </c>
      <c r="J7648" s="14">
        <v>1866</v>
      </c>
      <c r="K7648" s="14">
        <v>0</v>
      </c>
      <c r="L7648" s="14">
        <v>321</v>
      </c>
      <c r="M7648" s="14">
        <f>C7648-SUM(D7648:L7648)</f>
        <v>5201.2536926193843</v>
      </c>
      <c r="P7648" s="49">
        <f>D7649/('Parc électrique'!$C$22+'Parc électrique'!$C$23)</f>
        <v>0.1521875</v>
      </c>
      <c r="Q7648" s="49">
        <f t="shared" si="595"/>
        <v>0.14834336015116723</v>
      </c>
      <c r="R7648" s="49">
        <f t="shared" si="596"/>
        <v>0.19754835021622538</v>
      </c>
    </row>
    <row r="7649" spans="1:18" x14ac:dyDescent="0.3">
      <c r="A7649" s="35">
        <f t="shared" si="599"/>
        <v>44334</v>
      </c>
      <c r="B7649" s="36">
        <v>0.58333333333333337</v>
      </c>
      <c r="C7649">
        <v>10213</v>
      </c>
      <c r="D7649">
        <v>974</v>
      </c>
      <c r="E7649" s="49">
        <f t="shared" si="597"/>
        <v>0.14834336015116723</v>
      </c>
      <c r="F7649" s="49">
        <f t="shared" si="598"/>
        <v>0.19754835021622538</v>
      </c>
      <c r="G7649">
        <v>1372</v>
      </c>
      <c r="H7649" s="51">
        <f>G7649/'Parc électrique'!$C$24</f>
        <v>0.45733333333333331</v>
      </c>
      <c r="I7649" s="14">
        <v>884</v>
      </c>
      <c r="J7649" s="14">
        <v>1619</v>
      </c>
      <c r="K7649" s="14">
        <v>0</v>
      </c>
      <c r="L7649" s="14">
        <v>322</v>
      </c>
      <c r="M7649" s="14">
        <f>C7649-SUM(D7649:L7649)</f>
        <v>5041.1967749562991</v>
      </c>
      <c r="P7649" s="49">
        <f>D7650/('Parc électrique'!$C$22+'Parc électrique'!$C$23)</f>
        <v>0.14984375</v>
      </c>
      <c r="Q7649" s="49">
        <f t="shared" si="595"/>
        <v>0.14605881148354144</v>
      </c>
      <c r="R7649" s="49">
        <f t="shared" si="596"/>
        <v>0.19450602449420956</v>
      </c>
    </row>
    <row r="7650" spans="1:18" x14ac:dyDescent="0.3">
      <c r="A7650" s="35">
        <f t="shared" si="599"/>
        <v>44334</v>
      </c>
      <c r="B7650" s="36">
        <v>0.625</v>
      </c>
      <c r="C7650">
        <v>9851</v>
      </c>
      <c r="D7650">
        <v>959</v>
      </c>
      <c r="E7650" s="49">
        <f t="shared" si="597"/>
        <v>0.14605881148354144</v>
      </c>
      <c r="F7650" s="49">
        <f t="shared" si="598"/>
        <v>0.19450602449420956</v>
      </c>
      <c r="G7650">
        <v>1357</v>
      </c>
      <c r="H7650" s="51">
        <f>G7650/'Parc électrique'!$C$24</f>
        <v>0.45233333333333331</v>
      </c>
      <c r="I7650" s="14">
        <v>884</v>
      </c>
      <c r="J7650" s="14">
        <v>1287</v>
      </c>
      <c r="K7650" s="14">
        <v>0</v>
      </c>
      <c r="L7650" s="14">
        <v>322</v>
      </c>
      <c r="M7650" s="14">
        <f>C7650-SUM(D7650:L7650)</f>
        <v>5041.2071018306888</v>
      </c>
      <c r="P7650" s="49">
        <f>D7651/('Parc électrique'!$C$22+'Parc électrique'!$C$23)</f>
        <v>0.14671875000000001</v>
      </c>
      <c r="Q7650" s="49">
        <f t="shared" si="595"/>
        <v>0.14301274659337374</v>
      </c>
      <c r="R7650" s="49">
        <f t="shared" si="596"/>
        <v>0.19044959019818852</v>
      </c>
    </row>
    <row r="7651" spans="1:18" x14ac:dyDescent="0.3">
      <c r="A7651" s="35">
        <f t="shared" si="599"/>
        <v>44334</v>
      </c>
      <c r="B7651" s="36">
        <v>0.66666666666666663</v>
      </c>
      <c r="C7651">
        <v>9597</v>
      </c>
      <c r="D7651">
        <v>939</v>
      </c>
      <c r="E7651" s="49">
        <f t="shared" si="597"/>
        <v>0.14301274659337374</v>
      </c>
      <c r="F7651" s="49">
        <f t="shared" si="598"/>
        <v>0.19044959019818852</v>
      </c>
      <c r="G7651">
        <v>1309</v>
      </c>
      <c r="H7651" s="51">
        <f>G7651/'Parc électrique'!$C$24</f>
        <v>0.43633333333333335</v>
      </c>
      <c r="I7651" s="14">
        <v>884</v>
      </c>
      <c r="J7651" s="14">
        <v>1103</v>
      </c>
      <c r="K7651" s="14">
        <v>0</v>
      </c>
      <c r="L7651" s="14">
        <v>320</v>
      </c>
      <c r="M7651" s="14">
        <f>C7651-SUM(D7651:L7651)</f>
        <v>5041.2302043298751</v>
      </c>
      <c r="P7651" s="49">
        <f>D7652/('Parc électrique'!$C$22+'Parc électrique'!$C$23)</f>
        <v>0.17796875000000001</v>
      </c>
      <c r="Q7651" s="49">
        <f t="shared" si="595"/>
        <v>0.17347339549505078</v>
      </c>
      <c r="R7651" s="49">
        <f t="shared" si="596"/>
        <v>0.2310139331583991</v>
      </c>
    </row>
    <row r="7652" spans="1:18" x14ac:dyDescent="0.3">
      <c r="A7652" s="35">
        <f t="shared" si="599"/>
        <v>44334</v>
      </c>
      <c r="B7652" s="36">
        <v>0.70833333333333337</v>
      </c>
      <c r="C7652">
        <v>9491</v>
      </c>
      <c r="D7652">
        <v>1139</v>
      </c>
      <c r="E7652" s="49">
        <f t="shared" si="597"/>
        <v>0.17347339549505078</v>
      </c>
      <c r="F7652" s="49">
        <f t="shared" si="598"/>
        <v>0.2310139331583991</v>
      </c>
      <c r="G7652">
        <v>1109</v>
      </c>
      <c r="H7652" s="51">
        <f>G7652/'Parc électrique'!$C$24</f>
        <v>0.36966666666666664</v>
      </c>
      <c r="I7652" s="14">
        <v>884</v>
      </c>
      <c r="J7652" s="14">
        <v>0</v>
      </c>
      <c r="K7652" s="14">
        <v>0</v>
      </c>
      <c r="L7652" s="14">
        <v>319</v>
      </c>
      <c r="M7652" s="14">
        <f>C7652-SUM(D7652:L7652)</f>
        <v>6039.2258460046796</v>
      </c>
      <c r="P7652" s="49">
        <f>D7653/('Parc électrique'!$C$22+'Parc électrique'!$C$23)</f>
        <v>0.18328125000000001</v>
      </c>
      <c r="Q7652" s="49">
        <f t="shared" si="595"/>
        <v>0.17865170580833586</v>
      </c>
      <c r="R7652" s="49">
        <f t="shared" si="596"/>
        <v>0.23790987146163486</v>
      </c>
    </row>
    <row r="7653" spans="1:18" x14ac:dyDescent="0.3">
      <c r="A7653" s="35">
        <f t="shared" si="599"/>
        <v>44334</v>
      </c>
      <c r="B7653" s="36">
        <v>0.75</v>
      </c>
      <c r="C7653">
        <v>9811</v>
      </c>
      <c r="D7653">
        <v>1173</v>
      </c>
      <c r="E7653" s="49">
        <f t="shared" si="597"/>
        <v>0.17865170580833586</v>
      </c>
      <c r="F7653" s="49">
        <f t="shared" si="598"/>
        <v>0.23790987146163486</v>
      </c>
      <c r="G7653">
        <v>836</v>
      </c>
      <c r="H7653" s="51">
        <f>G7653/'Parc électrique'!$C$24</f>
        <v>0.27866666666666667</v>
      </c>
      <c r="I7653" s="14">
        <v>884</v>
      </c>
      <c r="J7653" s="14">
        <v>1559</v>
      </c>
      <c r="K7653" s="14">
        <v>0</v>
      </c>
      <c r="L7653" s="14">
        <v>317</v>
      </c>
      <c r="M7653" s="14">
        <f>C7653-SUM(D7653:L7653)</f>
        <v>5041.3047717560639</v>
      </c>
      <c r="P7653" s="49">
        <f>D7654/('Parc électrique'!$C$22+'Parc électrique'!$C$23)</f>
        <v>0.17328125</v>
      </c>
      <c r="Q7653" s="49">
        <f t="shared" si="595"/>
        <v>0.16890429815979921</v>
      </c>
      <c r="R7653" s="49">
        <f t="shared" si="596"/>
        <v>0.22492928171436749</v>
      </c>
    </row>
    <row r="7654" spans="1:18" x14ac:dyDescent="0.3">
      <c r="A7654" s="35">
        <f t="shared" si="599"/>
        <v>44334</v>
      </c>
      <c r="B7654" s="36">
        <v>0.79166666666666663</v>
      </c>
      <c r="C7654">
        <v>9822</v>
      </c>
      <c r="D7654">
        <v>1109</v>
      </c>
      <c r="E7654" s="49">
        <f t="shared" si="597"/>
        <v>0.16890429815979921</v>
      </c>
      <c r="F7654" s="49">
        <f t="shared" si="598"/>
        <v>0.22492928171436749</v>
      </c>
      <c r="G7654">
        <v>384</v>
      </c>
      <c r="H7654" s="51">
        <f>G7654/'Parc électrique'!$C$24</f>
        <v>0.128</v>
      </c>
      <c r="I7654" s="14">
        <v>884</v>
      </c>
      <c r="J7654" s="14">
        <v>1938</v>
      </c>
      <c r="K7654" s="14">
        <v>0</v>
      </c>
      <c r="L7654" s="14">
        <v>305</v>
      </c>
      <c r="M7654" s="14">
        <f>C7654-SUM(D7654:L7654)</f>
        <v>5201.4781664201255</v>
      </c>
      <c r="P7654" s="49">
        <f>D7655/('Parc électrique'!$C$22+'Parc électrique'!$C$23)</f>
        <v>0.1603125</v>
      </c>
      <c r="Q7654" s="49">
        <f t="shared" si="595"/>
        <v>0.15626312886560323</v>
      </c>
      <c r="R7654" s="49">
        <f t="shared" si="596"/>
        <v>0.20809507938588009</v>
      </c>
    </row>
    <row r="7655" spans="1:18" x14ac:dyDescent="0.3">
      <c r="A7655" s="35">
        <f t="shared" si="599"/>
        <v>44334</v>
      </c>
      <c r="B7655" s="36">
        <v>0.83333333333333337</v>
      </c>
      <c r="C7655">
        <v>9381</v>
      </c>
      <c r="D7655">
        <v>1026</v>
      </c>
      <c r="E7655" s="49">
        <f t="shared" si="597"/>
        <v>0.15626312886560323</v>
      </c>
      <c r="F7655" s="49">
        <f t="shared" si="598"/>
        <v>0.20809507938588009</v>
      </c>
      <c r="G7655">
        <v>99</v>
      </c>
      <c r="H7655" s="51">
        <f>G7655/'Parc électrique'!$C$24</f>
        <v>3.3000000000000002E-2</v>
      </c>
      <c r="I7655" s="14">
        <v>884</v>
      </c>
      <c r="J7655" s="14">
        <v>0</v>
      </c>
      <c r="K7655" s="14">
        <v>0</v>
      </c>
      <c r="L7655" s="14">
        <v>293</v>
      </c>
      <c r="M7655" s="14">
        <f>C7655-SUM(D7655:L7655)</f>
        <v>7078.6026417917483</v>
      </c>
      <c r="P7655" s="49">
        <f>D7656/('Parc électrique'!$C$22+'Parc électrique'!$C$23)</f>
        <v>0.15640625</v>
      </c>
      <c r="Q7655" s="49">
        <f t="shared" si="595"/>
        <v>0.15245554775289361</v>
      </c>
      <c r="R7655" s="49">
        <f t="shared" si="596"/>
        <v>0.20302453651585378</v>
      </c>
    </row>
    <row r="7656" spans="1:18" x14ac:dyDescent="0.3">
      <c r="A7656" s="35">
        <f t="shared" si="599"/>
        <v>44334</v>
      </c>
      <c r="B7656" s="36">
        <v>0.875</v>
      </c>
      <c r="C7656">
        <v>9206</v>
      </c>
      <c r="D7656">
        <v>1001</v>
      </c>
      <c r="E7656" s="49">
        <f t="shared" si="597"/>
        <v>0.15245554775289361</v>
      </c>
      <c r="F7656" s="49">
        <f t="shared" si="598"/>
        <v>0.20302453651585378</v>
      </c>
      <c r="G7656">
        <v>10</v>
      </c>
      <c r="H7656" s="51">
        <f>G7656/'Parc électrique'!$C$24</f>
        <v>3.3333333333333335E-3</v>
      </c>
      <c r="I7656" s="14">
        <v>884</v>
      </c>
      <c r="J7656" s="14">
        <v>1823</v>
      </c>
      <c r="K7656" s="14">
        <v>0</v>
      </c>
      <c r="L7656" s="14">
        <v>286</v>
      </c>
      <c r="M7656" s="14">
        <f>C7656-SUM(D7656:L7656)</f>
        <v>5201.6411865823975</v>
      </c>
      <c r="P7656" s="49">
        <f>D7657/('Parc électrique'!$C$22+'Parc électrique'!$C$23)</f>
        <v>0.12625</v>
      </c>
      <c r="Q7656" s="49">
        <f t="shared" si="595"/>
        <v>0.12306102156277526</v>
      </c>
      <c r="R7656" s="49">
        <f t="shared" si="596"/>
        <v>0.16387994555925062</v>
      </c>
    </row>
    <row r="7657" spans="1:18" x14ac:dyDescent="0.3">
      <c r="A7657" s="35">
        <f t="shared" si="599"/>
        <v>44334</v>
      </c>
      <c r="B7657" s="36">
        <v>0.91666666666666663</v>
      </c>
      <c r="C7657">
        <v>9532</v>
      </c>
      <c r="D7657">
        <v>808</v>
      </c>
      <c r="E7657" s="49">
        <f t="shared" si="597"/>
        <v>0.12306102156277526</v>
      </c>
      <c r="F7657" s="49">
        <f t="shared" si="598"/>
        <v>0.16387994555925062</v>
      </c>
      <c r="G7657">
        <v>0</v>
      </c>
      <c r="H7657" s="51">
        <f>G7657/'Parc électrique'!$C$24</f>
        <v>0</v>
      </c>
      <c r="I7657" s="14">
        <v>884</v>
      </c>
      <c r="J7657" s="14">
        <v>0</v>
      </c>
      <c r="K7657" s="14">
        <v>0</v>
      </c>
      <c r="L7657" s="14">
        <v>279</v>
      </c>
      <c r="M7657" s="14">
        <f>C7657-SUM(D7657:L7657)</f>
        <v>7560.7130590328779</v>
      </c>
      <c r="P7657" s="49">
        <f>D7658/('Parc électrique'!$C$22+'Parc électrique'!$C$23)</f>
        <v>0.108125</v>
      </c>
      <c r="Q7657" s="49">
        <f t="shared" si="595"/>
        <v>0.10539384519980258</v>
      </c>
      <c r="R7657" s="49">
        <f t="shared" si="596"/>
        <v>0.1403526266423285</v>
      </c>
    </row>
    <row r="7658" spans="1:18" x14ac:dyDescent="0.3">
      <c r="A7658" s="35">
        <f t="shared" si="599"/>
        <v>44334</v>
      </c>
      <c r="B7658" s="36">
        <v>0.95833333333333337</v>
      </c>
      <c r="C7658">
        <v>9675</v>
      </c>
      <c r="D7658">
        <v>692</v>
      </c>
      <c r="E7658" s="49">
        <f t="shared" si="597"/>
        <v>0.10539384519980258</v>
      </c>
      <c r="F7658" s="49">
        <f t="shared" si="598"/>
        <v>0.1403526266423285</v>
      </c>
      <c r="G7658">
        <v>0</v>
      </c>
      <c r="H7658" s="51">
        <f>G7658/'Parc électrique'!$C$24</f>
        <v>0</v>
      </c>
      <c r="I7658" s="14">
        <v>884</v>
      </c>
      <c r="J7658" s="14">
        <v>2636</v>
      </c>
      <c r="K7658" s="14">
        <v>0</v>
      </c>
      <c r="L7658" s="14">
        <v>261</v>
      </c>
      <c r="M7658" s="14">
        <f>C7658-SUM(D7658:L7658)</f>
        <v>5201.7542535281573</v>
      </c>
      <c r="P7658" s="49">
        <f>D7659/('Parc électrique'!$C$22+'Parc électrique'!$C$23)</f>
        <v>0.11125</v>
      </c>
      <c r="Q7658" s="49">
        <f t="shared" si="595"/>
        <v>0.10843991008997028</v>
      </c>
      <c r="R7658" s="49">
        <f t="shared" si="596"/>
        <v>0.14440906093834954</v>
      </c>
    </row>
    <row r="7659" spans="1:18" x14ac:dyDescent="0.3">
      <c r="A7659" s="35">
        <f t="shared" si="599"/>
        <v>44335</v>
      </c>
      <c r="B7659" s="36">
        <v>0</v>
      </c>
      <c r="C7659">
        <v>9059</v>
      </c>
      <c r="D7659">
        <v>712</v>
      </c>
      <c r="E7659" s="49">
        <f t="shared" si="597"/>
        <v>0.10843991008997028</v>
      </c>
      <c r="F7659" s="49">
        <f t="shared" si="598"/>
        <v>0.14440906093834954</v>
      </c>
      <c r="G7659">
        <v>0</v>
      </c>
      <c r="H7659" s="51">
        <f>G7659/'Parc électrique'!$C$24</f>
        <v>0</v>
      </c>
      <c r="I7659" s="14">
        <v>884</v>
      </c>
      <c r="J7659" s="14">
        <v>2163</v>
      </c>
      <c r="K7659" s="14">
        <v>0</v>
      </c>
      <c r="L7659" s="14">
        <v>258</v>
      </c>
      <c r="M7659" s="14">
        <f>C7659-SUM(D7659:L7659)</f>
        <v>5041.7471510289715</v>
      </c>
      <c r="P7659" s="49">
        <f>D7660/('Parc électrique'!$C$22+'Parc électrique'!$C$23)</f>
        <v>0.10671875</v>
      </c>
      <c r="Q7659" s="49">
        <f t="shared" si="595"/>
        <v>0.10402311599922712</v>
      </c>
      <c r="R7659" s="49">
        <f t="shared" si="596"/>
        <v>0.13852723120911903</v>
      </c>
    </row>
    <row r="7660" spans="1:18" x14ac:dyDescent="0.3">
      <c r="A7660" s="35">
        <f t="shared" si="599"/>
        <v>44335</v>
      </c>
      <c r="B7660" s="36">
        <v>4.1666666666666664E-2</v>
      </c>
      <c r="C7660">
        <v>8676</v>
      </c>
      <c r="D7660">
        <v>683</v>
      </c>
      <c r="E7660" s="49">
        <f t="shared" si="597"/>
        <v>0.10402311599922712</v>
      </c>
      <c r="F7660" s="49">
        <f t="shared" si="598"/>
        <v>0.13852723120911903</v>
      </c>
      <c r="G7660">
        <v>0</v>
      </c>
      <c r="H7660" s="51">
        <f>G7660/'Parc électrique'!$C$24</f>
        <v>0</v>
      </c>
      <c r="I7660" s="14">
        <v>884</v>
      </c>
      <c r="J7660" s="14">
        <v>1812</v>
      </c>
      <c r="K7660" s="14">
        <v>0</v>
      </c>
      <c r="L7660" s="14">
        <v>255</v>
      </c>
      <c r="M7660" s="14">
        <f>C7660-SUM(D7660:L7660)</f>
        <v>5041.7574496527923</v>
      </c>
      <c r="P7660" s="49">
        <f>D7661/('Parc électrique'!$C$22+'Parc électrique'!$C$23)</f>
        <v>0.1140625</v>
      </c>
      <c r="Q7660" s="49">
        <f t="shared" si="595"/>
        <v>0.11118136849112122</v>
      </c>
      <c r="R7660" s="49">
        <f t="shared" si="596"/>
        <v>0.14805985180476849</v>
      </c>
    </row>
    <row r="7661" spans="1:18" x14ac:dyDescent="0.3">
      <c r="A7661" s="35">
        <f t="shared" si="599"/>
        <v>44335</v>
      </c>
      <c r="B7661" s="36">
        <v>8.3333333333333329E-2</v>
      </c>
      <c r="C7661">
        <v>8394</v>
      </c>
      <c r="D7661">
        <v>730</v>
      </c>
      <c r="E7661" s="49">
        <f t="shared" si="597"/>
        <v>0.11118136849112122</v>
      </c>
      <c r="F7661" s="49">
        <f t="shared" si="598"/>
        <v>0.14805985180476849</v>
      </c>
      <c r="G7661">
        <v>0</v>
      </c>
      <c r="H7661" s="51">
        <f>G7661/'Parc électrique'!$C$24</f>
        <v>0</v>
      </c>
      <c r="I7661" s="14">
        <v>884</v>
      </c>
      <c r="J7661" s="14">
        <v>0</v>
      </c>
      <c r="K7661" s="14">
        <v>0</v>
      </c>
      <c r="L7661" s="14">
        <v>254</v>
      </c>
      <c r="M7661" s="14">
        <f>C7661-SUM(D7661:L7661)</f>
        <v>6525.7407587797043</v>
      </c>
      <c r="P7661" s="49">
        <f>D7662/('Parc électrique'!$C$22+'Parc électrique'!$C$23)</f>
        <v>0.1075</v>
      </c>
      <c r="Q7661" s="49">
        <f t="shared" si="595"/>
        <v>0.10478463222176904</v>
      </c>
      <c r="R7661" s="49">
        <f t="shared" si="596"/>
        <v>0.13954133978312427</v>
      </c>
    </row>
    <row r="7662" spans="1:18" x14ac:dyDescent="0.3">
      <c r="A7662" s="35">
        <f t="shared" si="599"/>
        <v>44335</v>
      </c>
      <c r="B7662" s="36">
        <v>0.125</v>
      </c>
      <c r="C7662">
        <v>8030</v>
      </c>
      <c r="D7662">
        <v>688</v>
      </c>
      <c r="E7662" s="49">
        <f t="shared" si="597"/>
        <v>0.10478463222176904</v>
      </c>
      <c r="F7662" s="49">
        <f t="shared" si="598"/>
        <v>0.13954133978312427</v>
      </c>
      <c r="G7662">
        <v>0</v>
      </c>
      <c r="H7662" s="51">
        <f>G7662/'Parc électrique'!$C$24</f>
        <v>0</v>
      </c>
      <c r="I7662" s="14">
        <v>884</v>
      </c>
      <c r="J7662" s="14">
        <v>0</v>
      </c>
      <c r="K7662" s="14">
        <v>0</v>
      </c>
      <c r="L7662" s="14">
        <v>257</v>
      </c>
      <c r="M7662" s="14">
        <f>C7662-SUM(D7662:L7662)</f>
        <v>6200.7556740279952</v>
      </c>
      <c r="P7662" s="49">
        <f>D7663/('Parc électrique'!$C$22+'Parc électrique'!$C$23)</f>
        <v>9.8750000000000004E-2</v>
      </c>
      <c r="Q7662" s="49">
        <f t="shared" si="595"/>
        <v>9.6255650529299464E-2</v>
      </c>
      <c r="R7662" s="49">
        <f t="shared" si="596"/>
        <v>0.12818332375426533</v>
      </c>
    </row>
    <row r="7663" spans="1:18" x14ac:dyDescent="0.3">
      <c r="A7663" s="35">
        <f t="shared" si="599"/>
        <v>44335</v>
      </c>
      <c r="B7663" s="36">
        <v>0.16666666666666666</v>
      </c>
      <c r="C7663">
        <v>7986</v>
      </c>
      <c r="D7663">
        <v>632</v>
      </c>
      <c r="E7663" s="49">
        <f t="shared" si="597"/>
        <v>9.6255650529299464E-2</v>
      </c>
      <c r="F7663" s="49">
        <f t="shared" si="598"/>
        <v>0.12818332375426533</v>
      </c>
      <c r="G7663">
        <v>0</v>
      </c>
      <c r="H7663" s="51">
        <f>G7663/'Parc électrique'!$C$24</f>
        <v>0</v>
      </c>
      <c r="I7663" s="14">
        <v>884</v>
      </c>
      <c r="J7663" s="14">
        <v>1167</v>
      </c>
      <c r="K7663" s="14">
        <v>0</v>
      </c>
      <c r="L7663" s="14">
        <v>261</v>
      </c>
      <c r="M7663" s="14">
        <f>C7663-SUM(D7663:L7663)</f>
        <v>5041.7755610257163</v>
      </c>
      <c r="P7663" s="49">
        <f>D7664/('Parc électrique'!$C$22+'Parc électrique'!$C$23)</f>
        <v>9.7500000000000003E-2</v>
      </c>
      <c r="Q7663" s="49">
        <f t="shared" si="595"/>
        <v>9.5037224573232382E-2</v>
      </c>
      <c r="R7663" s="49">
        <f t="shared" si="596"/>
        <v>0.12656075003585693</v>
      </c>
    </row>
    <row r="7664" spans="1:18" x14ac:dyDescent="0.3">
      <c r="A7664" s="35">
        <f t="shared" si="599"/>
        <v>44335</v>
      </c>
      <c r="B7664" s="36">
        <v>0.20833333333333334</v>
      </c>
      <c r="C7664">
        <v>8429</v>
      </c>
      <c r="D7664">
        <v>624</v>
      </c>
      <c r="E7664" s="49">
        <f t="shared" si="597"/>
        <v>9.5037224573232382E-2</v>
      </c>
      <c r="F7664" s="49">
        <f t="shared" si="598"/>
        <v>0.12656075003585693</v>
      </c>
      <c r="G7664">
        <v>0</v>
      </c>
      <c r="H7664" s="51">
        <f>G7664/'Parc électrique'!$C$24</f>
        <v>0</v>
      </c>
      <c r="I7664" s="14">
        <v>884</v>
      </c>
      <c r="J7664" s="14">
        <v>1442</v>
      </c>
      <c r="K7664" s="14">
        <v>0</v>
      </c>
      <c r="L7664" s="14">
        <v>277</v>
      </c>
      <c r="M7664" s="14">
        <f>C7664-SUM(D7664:L7664)</f>
        <v>5201.7784020253912</v>
      </c>
      <c r="P7664" s="49">
        <f>D7665/('Parc électrique'!$C$22+'Parc électrique'!$C$23)</f>
        <v>0.10171875</v>
      </c>
      <c r="Q7664" s="49">
        <f t="shared" si="595"/>
        <v>9.9149412174958776E-2</v>
      </c>
      <c r="R7664" s="49">
        <f t="shared" si="596"/>
        <v>0.13203693633548533</v>
      </c>
    </row>
    <row r="7665" spans="1:18" x14ac:dyDescent="0.3">
      <c r="A7665" s="35">
        <f t="shared" si="599"/>
        <v>44335</v>
      </c>
      <c r="B7665" s="36">
        <v>0.25</v>
      </c>
      <c r="C7665">
        <v>9286</v>
      </c>
      <c r="D7665">
        <v>651</v>
      </c>
      <c r="E7665" s="49">
        <f t="shared" si="597"/>
        <v>9.9149412174958776E-2</v>
      </c>
      <c r="F7665" s="49">
        <f t="shared" si="598"/>
        <v>0.13203693633548533</v>
      </c>
      <c r="G7665">
        <v>25</v>
      </c>
      <c r="H7665" s="51">
        <f>G7665/'Parc électrique'!$C$24</f>
        <v>8.3333333333333332E-3</v>
      </c>
      <c r="I7665" s="14">
        <v>884</v>
      </c>
      <c r="J7665" s="14">
        <v>2210</v>
      </c>
      <c r="K7665" s="14">
        <v>0</v>
      </c>
      <c r="L7665" s="14">
        <v>314</v>
      </c>
      <c r="M7665" s="14">
        <f>C7665-SUM(D7665:L7665)</f>
        <v>5201.7604803181566</v>
      </c>
      <c r="P7665" s="49">
        <f>D7666/('Parc électrique'!$C$22+'Parc électrique'!$C$23)</f>
        <v>9.4062499999999993E-2</v>
      </c>
      <c r="Q7665" s="49">
        <f t="shared" si="595"/>
        <v>9.1686553194047893E-2</v>
      </c>
      <c r="R7665" s="49">
        <f t="shared" si="596"/>
        <v>0.12209867231023373</v>
      </c>
    </row>
    <row r="7666" spans="1:18" x14ac:dyDescent="0.3">
      <c r="A7666" s="35">
        <f t="shared" si="599"/>
        <v>44335</v>
      </c>
      <c r="B7666" s="36">
        <v>0.29166666666666669</v>
      </c>
      <c r="C7666">
        <v>10145</v>
      </c>
      <c r="D7666">
        <v>602</v>
      </c>
      <c r="E7666" s="49">
        <f t="shared" si="597"/>
        <v>9.1686553194047893E-2</v>
      </c>
      <c r="F7666" s="49">
        <f t="shared" si="598"/>
        <v>0.12209867231023373</v>
      </c>
      <c r="G7666">
        <v>221</v>
      </c>
      <c r="H7666" s="51">
        <f>G7666/'Parc électrique'!$C$24</f>
        <v>7.3666666666666672E-2</v>
      </c>
      <c r="I7666" s="14">
        <v>884</v>
      </c>
      <c r="J7666" s="14">
        <v>2783</v>
      </c>
      <c r="K7666" s="14">
        <v>121</v>
      </c>
      <c r="L7666" s="14">
        <v>331</v>
      </c>
      <c r="M7666" s="14">
        <f>C7666-SUM(D7666:L7666)</f>
        <v>5202.7125481078292</v>
      </c>
      <c r="P7666" s="49">
        <f>D7667/('Parc électrique'!$C$22+'Parc électrique'!$C$23)</f>
        <v>0.1009375</v>
      </c>
      <c r="Q7666" s="49">
        <f t="shared" si="595"/>
        <v>9.8387895952416857E-2</v>
      </c>
      <c r="R7666" s="49">
        <f t="shared" si="596"/>
        <v>0.13102282776148005</v>
      </c>
    </row>
    <row r="7667" spans="1:18" x14ac:dyDescent="0.3">
      <c r="A7667" s="35">
        <f t="shared" si="599"/>
        <v>44335</v>
      </c>
      <c r="B7667" s="36">
        <v>0.33333333333333331</v>
      </c>
      <c r="C7667">
        <v>10546</v>
      </c>
      <c r="D7667">
        <v>646</v>
      </c>
      <c r="E7667" s="49">
        <f t="shared" si="597"/>
        <v>9.8387895952416857E-2</v>
      </c>
      <c r="F7667" s="49">
        <f t="shared" si="598"/>
        <v>0.13102282776148005</v>
      </c>
      <c r="G7667">
        <v>673</v>
      </c>
      <c r="H7667" s="51">
        <f>G7667/'Parc électrique'!$C$24</f>
        <v>0.22433333333333333</v>
      </c>
      <c r="I7667" s="14">
        <v>884</v>
      </c>
      <c r="J7667" s="14">
        <v>2783</v>
      </c>
      <c r="K7667" s="14">
        <v>0</v>
      </c>
      <c r="L7667" s="14">
        <v>332</v>
      </c>
      <c r="M7667" s="14">
        <f>C7667-SUM(D7667:L7667)</f>
        <v>5227.5462559429525</v>
      </c>
      <c r="P7667" s="49">
        <f>D7668/('Parc électrique'!$C$22+'Parc électrique'!$C$23)</f>
        <v>0.12046875</v>
      </c>
      <c r="Q7667" s="49">
        <f t="shared" si="595"/>
        <v>0.117425801515965</v>
      </c>
      <c r="R7667" s="49">
        <f t="shared" si="596"/>
        <v>0.15637554211161164</v>
      </c>
    </row>
    <row r="7668" spans="1:18" x14ac:dyDescent="0.3">
      <c r="A7668" s="35">
        <f t="shared" si="599"/>
        <v>44335</v>
      </c>
      <c r="B7668" s="36">
        <v>0.375</v>
      </c>
      <c r="C7668">
        <v>10680</v>
      </c>
      <c r="D7668">
        <v>771</v>
      </c>
      <c r="E7668" s="49">
        <f t="shared" si="597"/>
        <v>0.117425801515965</v>
      </c>
      <c r="F7668" s="49">
        <f t="shared" si="598"/>
        <v>0.15637554211161164</v>
      </c>
      <c r="G7668">
        <v>1276</v>
      </c>
      <c r="H7668" s="51">
        <f>G7668/'Parc électrique'!$C$24</f>
        <v>0.42533333333333334</v>
      </c>
      <c r="I7668" s="14">
        <v>884</v>
      </c>
      <c r="J7668" s="14">
        <v>2218</v>
      </c>
      <c r="K7668" s="14">
        <v>0</v>
      </c>
      <c r="L7668" s="14">
        <v>329</v>
      </c>
      <c r="M7668" s="14">
        <f>C7668-SUM(D7668:L7668)</f>
        <v>5201.300865323039</v>
      </c>
      <c r="P7668" s="49">
        <f>D7669/('Parc électrique'!$C$22+'Parc électrique'!$C$23)</f>
        <v>0.14890624999999999</v>
      </c>
      <c r="Q7668" s="49">
        <f t="shared" si="595"/>
        <v>0.14514499201649111</v>
      </c>
      <c r="R7668" s="49">
        <f t="shared" si="596"/>
        <v>0.19328909420540324</v>
      </c>
    </row>
    <row r="7669" spans="1:18" x14ac:dyDescent="0.3">
      <c r="A7669" s="35">
        <f t="shared" si="599"/>
        <v>44335</v>
      </c>
      <c r="B7669" s="36">
        <v>0.41666666666666669</v>
      </c>
      <c r="C7669">
        <v>10650</v>
      </c>
      <c r="D7669">
        <v>953</v>
      </c>
      <c r="E7669" s="49">
        <f t="shared" si="597"/>
        <v>0.14514499201649111</v>
      </c>
      <c r="F7669" s="49">
        <f t="shared" si="598"/>
        <v>0.19328909420540324</v>
      </c>
      <c r="G7669">
        <v>1661</v>
      </c>
      <c r="H7669" s="51">
        <f>G7669/'Parc électrique'!$C$24</f>
        <v>0.55366666666666664</v>
      </c>
      <c r="I7669" s="14">
        <v>884</v>
      </c>
      <c r="J7669" s="14">
        <v>2020</v>
      </c>
      <c r="K7669" s="14">
        <v>0</v>
      </c>
      <c r="L7669" s="14">
        <v>330</v>
      </c>
      <c r="M7669" s="14">
        <f>C7669-SUM(D7669:L7669)</f>
        <v>4801.1078992471112</v>
      </c>
      <c r="P7669" s="49">
        <f>D7670/('Parc électrique'!$C$22+'Parc électrique'!$C$23)</f>
        <v>0.1471875</v>
      </c>
      <c r="Q7669" s="49">
        <f t="shared" si="595"/>
        <v>0.14346965632689887</v>
      </c>
      <c r="R7669" s="49">
        <f t="shared" si="596"/>
        <v>0.19105805534259165</v>
      </c>
    </row>
    <row r="7670" spans="1:18" x14ac:dyDescent="0.3">
      <c r="A7670" s="35">
        <f t="shared" si="599"/>
        <v>44335</v>
      </c>
      <c r="B7670" s="36">
        <v>0.45833333333333331</v>
      </c>
      <c r="C7670">
        <v>10681</v>
      </c>
      <c r="D7670">
        <v>942</v>
      </c>
      <c r="E7670" s="49">
        <f t="shared" si="597"/>
        <v>0.14346965632689887</v>
      </c>
      <c r="F7670" s="49">
        <f t="shared" si="598"/>
        <v>0.19105805534259165</v>
      </c>
      <c r="G7670">
        <v>1961</v>
      </c>
      <c r="H7670" s="51">
        <f>G7670/'Parc électrique'!$C$24</f>
        <v>0.65366666666666662</v>
      </c>
      <c r="I7670" s="14">
        <v>884</v>
      </c>
      <c r="J7670" s="14">
        <v>1763</v>
      </c>
      <c r="K7670" s="14">
        <v>0</v>
      </c>
      <c r="L7670" s="14">
        <v>329</v>
      </c>
      <c r="M7670" s="14">
        <f>C7670-SUM(D7670:L7670)</f>
        <v>4801.0118056216634</v>
      </c>
      <c r="P7670" s="49">
        <f>D7671/('Parc électrique'!$C$22+'Parc électrique'!$C$23)</f>
        <v>0.13640625000000001</v>
      </c>
      <c r="Q7670" s="49">
        <f t="shared" si="595"/>
        <v>0.1329607324558203</v>
      </c>
      <c r="R7670" s="49">
        <f t="shared" si="596"/>
        <v>0.17706335702131903</v>
      </c>
    </row>
    <row r="7671" spans="1:18" x14ac:dyDescent="0.3">
      <c r="A7671" s="35">
        <f t="shared" si="599"/>
        <v>44335</v>
      </c>
      <c r="B7671" s="36">
        <v>0.5</v>
      </c>
      <c r="C7671">
        <v>10667</v>
      </c>
      <c r="D7671">
        <v>873</v>
      </c>
      <c r="E7671" s="49">
        <f t="shared" si="597"/>
        <v>0.1329607324558203</v>
      </c>
      <c r="F7671" s="49">
        <f t="shared" si="598"/>
        <v>0.17706335702131903</v>
      </c>
      <c r="G7671">
        <v>2093</v>
      </c>
      <c r="H7671" s="51">
        <f>G7671/'Parc électrique'!$C$24</f>
        <v>0.69766666666666666</v>
      </c>
      <c r="I7671" s="14">
        <v>884</v>
      </c>
      <c r="J7671" s="14">
        <v>1692</v>
      </c>
      <c r="K7671" s="14">
        <v>0</v>
      </c>
      <c r="L7671" s="14">
        <v>323</v>
      </c>
      <c r="M7671" s="14">
        <f>C7671-SUM(D7671:L7671)</f>
        <v>4800.9923092438567</v>
      </c>
      <c r="P7671" s="49">
        <f>D7672/('Parc électrique'!$C$22+'Parc électrique'!$C$23)</f>
        <v>0.17234374999999999</v>
      </c>
      <c r="Q7671" s="49">
        <f t="shared" si="595"/>
        <v>0.16799047869274891</v>
      </c>
      <c r="R7671" s="49">
        <f t="shared" si="596"/>
        <v>0.22371235142556117</v>
      </c>
    </row>
    <row r="7672" spans="1:18" x14ac:dyDescent="0.3">
      <c r="A7672" s="35">
        <f t="shared" si="599"/>
        <v>44335</v>
      </c>
      <c r="B7672" s="36">
        <v>0.54166666666666663</v>
      </c>
      <c r="C7672">
        <v>10422</v>
      </c>
      <c r="D7672">
        <v>1103</v>
      </c>
      <c r="E7672" s="49">
        <f t="shared" si="597"/>
        <v>0.16799047869274891</v>
      </c>
      <c r="F7672" s="49">
        <f t="shared" si="598"/>
        <v>0.22371235142556117</v>
      </c>
      <c r="G7672">
        <v>2166</v>
      </c>
      <c r="H7672" s="51">
        <f>G7672/'Parc électrique'!$C$24</f>
        <v>0.72199999999999998</v>
      </c>
      <c r="I7672" s="14">
        <v>884</v>
      </c>
      <c r="J7672" s="14">
        <v>1148</v>
      </c>
      <c r="K7672" s="14">
        <v>0</v>
      </c>
      <c r="L7672" s="14">
        <v>319</v>
      </c>
      <c r="M7672" s="14">
        <f>C7672-SUM(D7672:L7672)</f>
        <v>4800.8862971698818</v>
      </c>
      <c r="P7672" s="49">
        <f>D7673/('Parc électrique'!$C$22+'Parc électrique'!$C$23)</f>
        <v>0.20359374999999999</v>
      </c>
      <c r="Q7672" s="49">
        <f t="shared" si="595"/>
        <v>0.19845112759442593</v>
      </c>
      <c r="R7672" s="49">
        <f t="shared" si="596"/>
        <v>0.26427669438577173</v>
      </c>
    </row>
    <row r="7673" spans="1:18" x14ac:dyDescent="0.3">
      <c r="A7673" s="35">
        <f t="shared" si="599"/>
        <v>44335</v>
      </c>
      <c r="B7673" s="36">
        <v>0.58333333333333337</v>
      </c>
      <c r="C7673">
        <v>10195</v>
      </c>
      <c r="D7673">
        <v>1303</v>
      </c>
      <c r="E7673" s="49">
        <f t="shared" si="597"/>
        <v>0.19845112759442593</v>
      </c>
      <c r="F7673" s="49">
        <f t="shared" si="598"/>
        <v>0.26427669438577173</v>
      </c>
      <c r="G7673">
        <v>2244</v>
      </c>
      <c r="H7673" s="51">
        <f>G7673/'Parc électrique'!$C$24</f>
        <v>0.748</v>
      </c>
      <c r="I7673" s="14">
        <v>884</v>
      </c>
      <c r="J7673" s="14">
        <v>641</v>
      </c>
      <c r="K7673" s="14">
        <v>0</v>
      </c>
      <c r="L7673" s="14">
        <v>321</v>
      </c>
      <c r="M7673" s="14">
        <f>C7673-SUM(D7673:L7673)</f>
        <v>4800.7892721780199</v>
      </c>
      <c r="P7673" s="49">
        <f>D7674/('Parc électrique'!$C$22+'Parc électrique'!$C$23)</f>
        <v>0.23</v>
      </c>
      <c r="Q7673" s="49">
        <f t="shared" si="595"/>
        <v>0.22419037591634305</v>
      </c>
      <c r="R7673" s="49">
        <f t="shared" si="596"/>
        <v>0.29855356418714962</v>
      </c>
    </row>
    <row r="7674" spans="1:18" x14ac:dyDescent="0.3">
      <c r="A7674" s="35">
        <f t="shared" si="599"/>
        <v>44335</v>
      </c>
      <c r="B7674" s="36">
        <v>0.625</v>
      </c>
      <c r="C7674">
        <v>9833</v>
      </c>
      <c r="D7674">
        <v>1472</v>
      </c>
      <c r="E7674" s="49">
        <f t="shared" si="597"/>
        <v>0.22419037591634305</v>
      </c>
      <c r="F7674" s="49">
        <f t="shared" si="598"/>
        <v>0.29855356418714962</v>
      </c>
      <c r="G7674">
        <v>2164</v>
      </c>
      <c r="H7674" s="51">
        <f>G7674/'Parc électrique'!$C$24</f>
        <v>0.72133333333333338</v>
      </c>
      <c r="I7674" s="14">
        <v>884</v>
      </c>
      <c r="J7674" s="14">
        <v>0</v>
      </c>
      <c r="K7674" s="14">
        <v>0</v>
      </c>
      <c r="L7674" s="14">
        <v>321</v>
      </c>
      <c r="M7674" s="14">
        <f>C7674-SUM(D7674:L7674)</f>
        <v>4990.7559227265629</v>
      </c>
      <c r="P7674" s="49">
        <f>D7675/('Parc électrique'!$C$22+'Parc électrique'!$C$23)</f>
        <v>0.28921875000000002</v>
      </c>
      <c r="Q7674" s="49">
        <f t="shared" si="595"/>
        <v>0.28191330558502103</v>
      </c>
      <c r="R7674" s="49">
        <f t="shared" si="596"/>
        <v>0.37542299409674862</v>
      </c>
    </row>
    <row r="7675" spans="1:18" x14ac:dyDescent="0.3">
      <c r="A7675" s="35">
        <f t="shared" si="599"/>
        <v>44335</v>
      </c>
      <c r="B7675" s="36">
        <v>0.66666666666666663</v>
      </c>
      <c r="C7675">
        <v>9591</v>
      </c>
      <c r="D7675">
        <v>1851</v>
      </c>
      <c r="E7675" s="49">
        <f t="shared" si="597"/>
        <v>0.28191330558502103</v>
      </c>
      <c r="F7675" s="49">
        <f t="shared" si="598"/>
        <v>0.37542299409674862</v>
      </c>
      <c r="G7675">
        <v>1985</v>
      </c>
      <c r="H7675" s="51">
        <f>G7675/'Parc électrique'!$C$24</f>
        <v>0.66166666666666663</v>
      </c>
      <c r="I7675" s="14">
        <v>884</v>
      </c>
      <c r="J7675" s="14">
        <v>0</v>
      </c>
      <c r="K7675" s="14">
        <v>-329</v>
      </c>
      <c r="L7675" s="14">
        <v>318</v>
      </c>
      <c r="M7675" s="14">
        <f>C7675-SUM(D7675:L7675)</f>
        <v>4880.6809970336517</v>
      </c>
      <c r="P7675" s="49">
        <f>D7676/('Parc électrique'!$C$22+'Parc électrique'!$C$23)</f>
        <v>0.30234375000000002</v>
      </c>
      <c r="Q7675" s="49">
        <f t="shared" si="595"/>
        <v>0.29470677812372542</v>
      </c>
      <c r="R7675" s="49">
        <f t="shared" si="596"/>
        <v>0.39246001814003706</v>
      </c>
    </row>
    <row r="7676" spans="1:18" x14ac:dyDescent="0.3">
      <c r="A7676" s="35">
        <f t="shared" si="599"/>
        <v>44335</v>
      </c>
      <c r="B7676" s="36">
        <v>0.70833333333333337</v>
      </c>
      <c r="C7676">
        <v>9529</v>
      </c>
      <c r="D7676">
        <v>1935</v>
      </c>
      <c r="E7676" s="49">
        <f t="shared" si="597"/>
        <v>0.29470677812372542</v>
      </c>
      <c r="F7676" s="49">
        <f t="shared" si="598"/>
        <v>0.39246001814003706</v>
      </c>
      <c r="G7676">
        <v>1566</v>
      </c>
      <c r="H7676" s="51">
        <f>G7676/'Parc électrique'!$C$24</f>
        <v>0.52200000000000002</v>
      </c>
      <c r="I7676" s="14">
        <v>884</v>
      </c>
      <c r="J7676" s="14">
        <v>0</v>
      </c>
      <c r="K7676" s="14">
        <v>-55</v>
      </c>
      <c r="L7676" s="14">
        <v>317</v>
      </c>
      <c r="M7676" s="14">
        <f>C7676-SUM(D7676:L7676)</f>
        <v>4880.7908332037359</v>
      </c>
      <c r="P7676" s="49">
        <f>D7677/('Parc électrique'!$C$22+'Parc électrique'!$C$23)</f>
        <v>0.24296875000000001</v>
      </c>
      <c r="Q7676" s="49">
        <f t="shared" si="595"/>
        <v>0.23683154521053901</v>
      </c>
      <c r="R7676" s="49">
        <f t="shared" si="596"/>
        <v>0.31538776651563699</v>
      </c>
    </row>
    <row r="7677" spans="1:18" x14ac:dyDescent="0.3">
      <c r="A7677" s="35">
        <f t="shared" si="599"/>
        <v>44335</v>
      </c>
      <c r="B7677" s="36">
        <v>0.75</v>
      </c>
      <c r="C7677">
        <v>9890</v>
      </c>
      <c r="D7677">
        <v>1555</v>
      </c>
      <c r="E7677" s="49">
        <f t="shared" si="597"/>
        <v>0.23683154521053901</v>
      </c>
      <c r="F7677" s="49">
        <f t="shared" si="598"/>
        <v>0.31538776651563699</v>
      </c>
      <c r="G7677">
        <v>1005</v>
      </c>
      <c r="H7677" s="51">
        <f>G7677/'Parc électrique'!$C$24</f>
        <v>0.33500000000000002</v>
      </c>
      <c r="I7677" s="14">
        <v>884</v>
      </c>
      <c r="J7677" s="14">
        <v>1249</v>
      </c>
      <c r="K7677" s="14">
        <v>0</v>
      </c>
      <c r="L7677" s="14">
        <v>315</v>
      </c>
      <c r="M7677" s="14">
        <f>C7677-SUM(D7677:L7677)</f>
        <v>4881.1127806882741</v>
      </c>
      <c r="P7677" s="49">
        <f>D7678/('Parc électrique'!$C$22+'Parc électrique'!$C$23)</f>
        <v>0.20328125</v>
      </c>
      <c r="Q7677" s="49">
        <f t="shared" si="595"/>
        <v>0.19814652110540917</v>
      </c>
      <c r="R7677" s="49">
        <f t="shared" si="596"/>
        <v>0.26387105095616958</v>
      </c>
    </row>
    <row r="7678" spans="1:18" x14ac:dyDescent="0.3">
      <c r="A7678" s="35">
        <f t="shared" si="599"/>
        <v>44335</v>
      </c>
      <c r="B7678" s="36">
        <v>0.79166666666666663</v>
      </c>
      <c r="C7678">
        <v>9995</v>
      </c>
      <c r="D7678">
        <v>1301</v>
      </c>
      <c r="E7678" s="49">
        <f t="shared" si="597"/>
        <v>0.19814652110540917</v>
      </c>
      <c r="F7678" s="49">
        <f t="shared" si="598"/>
        <v>0.26387105095616958</v>
      </c>
      <c r="G7678">
        <v>460</v>
      </c>
      <c r="H7678" s="51">
        <f>G7678/'Parc électrique'!$C$24</f>
        <v>0.15333333333333332</v>
      </c>
      <c r="I7678" s="14">
        <v>884</v>
      </c>
      <c r="J7678" s="14">
        <v>2164</v>
      </c>
      <c r="K7678" s="14">
        <v>0</v>
      </c>
      <c r="L7678" s="14">
        <v>304</v>
      </c>
      <c r="M7678" s="14">
        <f>C7678-SUM(D7678:L7678)</f>
        <v>4881.3846490946053</v>
      </c>
      <c r="P7678" s="49">
        <f>D7679/('Parc électrique'!$C$22+'Parc électrique'!$C$23)</f>
        <v>0.19437499999999999</v>
      </c>
      <c r="Q7678" s="49">
        <f t="shared" si="595"/>
        <v>0.18946523616843119</v>
      </c>
      <c r="R7678" s="49">
        <f t="shared" si="596"/>
        <v>0.25231021321250957</v>
      </c>
    </row>
    <row r="7679" spans="1:18" x14ac:dyDescent="0.3">
      <c r="A7679" s="35">
        <f t="shared" si="599"/>
        <v>44335</v>
      </c>
      <c r="B7679" s="36">
        <v>0.83333333333333337</v>
      </c>
      <c r="C7679">
        <v>9516</v>
      </c>
      <c r="D7679">
        <v>1244</v>
      </c>
      <c r="E7679" s="49">
        <f t="shared" si="597"/>
        <v>0.18946523616843119</v>
      </c>
      <c r="F7679" s="49">
        <f t="shared" si="598"/>
        <v>0.25231021321250957</v>
      </c>
      <c r="G7679">
        <v>107</v>
      </c>
      <c r="H7679" s="51">
        <f>G7679/'Parc électrique'!$C$24</f>
        <v>3.5666666666666666E-2</v>
      </c>
      <c r="I7679" s="14">
        <v>884</v>
      </c>
      <c r="J7679" s="14">
        <v>0</v>
      </c>
      <c r="K7679" s="14">
        <v>0</v>
      </c>
      <c r="L7679" s="14">
        <v>291</v>
      </c>
      <c r="M7679" s="14">
        <f>C7679-SUM(D7679:L7679)</f>
        <v>6989.5225578839527</v>
      </c>
      <c r="P7679" s="49">
        <f>D7680/('Parc électrique'!$C$22+'Parc électrique'!$C$23)</f>
        <v>0.20406250000000001</v>
      </c>
      <c r="Q7679" s="49">
        <f t="shared" si="595"/>
        <v>0.19890803732795112</v>
      </c>
      <c r="R7679" s="49">
        <f t="shared" si="596"/>
        <v>0.26488515953017489</v>
      </c>
    </row>
    <row r="7680" spans="1:18" x14ac:dyDescent="0.3">
      <c r="A7680" s="35">
        <f t="shared" si="599"/>
        <v>44335</v>
      </c>
      <c r="B7680" s="36">
        <v>0.875</v>
      </c>
      <c r="C7680">
        <v>9315</v>
      </c>
      <c r="D7680">
        <v>1306</v>
      </c>
      <c r="E7680" s="49">
        <f t="shared" si="597"/>
        <v>0.19890803732795112</v>
      </c>
      <c r="F7680" s="49">
        <f t="shared" si="598"/>
        <v>0.26488515953017489</v>
      </c>
      <c r="G7680">
        <v>9</v>
      </c>
      <c r="H7680" s="51">
        <f>G7680/'Parc électrique'!$C$24</f>
        <v>3.0000000000000001E-3</v>
      </c>
      <c r="I7680" s="14">
        <v>884</v>
      </c>
      <c r="J7680" s="14">
        <v>0</v>
      </c>
      <c r="K7680" s="14">
        <v>0</v>
      </c>
      <c r="L7680" s="14">
        <v>285</v>
      </c>
      <c r="M7680" s="14">
        <f>C7680-SUM(D7680:L7680)</f>
        <v>6830.5332068031421</v>
      </c>
      <c r="P7680" s="49">
        <f>D7681/('Parc électrique'!$C$22+'Parc électrique'!$C$23)</f>
        <v>0.206875</v>
      </c>
      <c r="Q7680" s="49">
        <f t="shared" si="595"/>
        <v>0.20164949572910204</v>
      </c>
      <c r="R7680" s="49">
        <f t="shared" si="596"/>
        <v>0.26853595039659384</v>
      </c>
    </row>
    <row r="7681" spans="1:18" x14ac:dyDescent="0.3">
      <c r="A7681" s="35">
        <f t="shared" si="599"/>
        <v>44335</v>
      </c>
      <c r="B7681" s="36">
        <v>0.91666666666666663</v>
      </c>
      <c r="C7681">
        <v>9671</v>
      </c>
      <c r="D7681">
        <v>1324</v>
      </c>
      <c r="E7681" s="49">
        <f t="shared" si="597"/>
        <v>0.20164949572910204</v>
      </c>
      <c r="F7681" s="49">
        <f t="shared" si="598"/>
        <v>0.26853595039659384</v>
      </c>
      <c r="G7681">
        <v>0</v>
      </c>
      <c r="H7681" s="51">
        <f>G7681/'Parc électrique'!$C$24</f>
        <v>0</v>
      </c>
      <c r="I7681" s="14">
        <v>884</v>
      </c>
      <c r="J7681" s="14">
        <v>1983</v>
      </c>
      <c r="K7681" s="14">
        <v>0</v>
      </c>
      <c r="L7681" s="14">
        <v>278</v>
      </c>
      <c r="M7681" s="14">
        <f>C7681-SUM(D7681:L7681)</f>
        <v>5201.5298145538745</v>
      </c>
      <c r="P7681" s="49">
        <f>D7682/('Parc électrique'!$C$22+'Parc électrique'!$C$23)</f>
        <v>0.20515625000000001</v>
      </c>
      <c r="Q7681" s="49">
        <f t="shared" si="595"/>
        <v>0.1999741600395098</v>
      </c>
      <c r="R7681" s="49">
        <f t="shared" si="596"/>
        <v>0.26630491153378227</v>
      </c>
    </row>
    <row r="7682" spans="1:18" x14ac:dyDescent="0.3">
      <c r="A7682" s="35">
        <f t="shared" si="599"/>
        <v>44335</v>
      </c>
      <c r="B7682" s="36">
        <v>0.95833333333333337</v>
      </c>
      <c r="C7682">
        <v>9840</v>
      </c>
      <c r="D7682">
        <v>1313</v>
      </c>
      <c r="E7682" s="49">
        <f t="shared" si="597"/>
        <v>0.1999741600395098</v>
      </c>
      <c r="F7682" s="49">
        <f t="shared" si="598"/>
        <v>0.26630491153378227</v>
      </c>
      <c r="G7682">
        <v>0</v>
      </c>
      <c r="H7682" s="51">
        <f>G7682/'Parc électrique'!$C$24</f>
        <v>0</v>
      </c>
      <c r="I7682" s="14">
        <v>884</v>
      </c>
      <c r="J7682" s="14">
        <v>0</v>
      </c>
      <c r="K7682" s="14">
        <v>187</v>
      </c>
      <c r="L7682" s="14">
        <v>260</v>
      </c>
      <c r="M7682" s="14">
        <f>C7682-SUM(D7682:L7682)</f>
        <v>7195.5337209284262</v>
      </c>
      <c r="P7682" s="49">
        <f>D7683/('Parc électrique'!$C$22+'Parc électrique'!$C$23)</f>
        <v>0.20671875000000001</v>
      </c>
      <c r="Q7682" s="49">
        <f t="shared" si="595"/>
        <v>0.20149719248459366</v>
      </c>
      <c r="R7682" s="49">
        <f t="shared" si="596"/>
        <v>0.26833312868179282</v>
      </c>
    </row>
    <row r="7683" spans="1:18" x14ac:dyDescent="0.3">
      <c r="A7683" s="35">
        <f t="shared" si="599"/>
        <v>44336</v>
      </c>
      <c r="B7683" s="36">
        <v>0</v>
      </c>
      <c r="C7683">
        <v>9247</v>
      </c>
      <c r="D7683">
        <v>1323</v>
      </c>
      <c r="E7683" s="49">
        <f t="shared" si="597"/>
        <v>0.20149719248459366</v>
      </c>
      <c r="F7683" s="49">
        <f t="shared" si="598"/>
        <v>0.26833312868179282</v>
      </c>
      <c r="G7683">
        <v>0</v>
      </c>
      <c r="H7683" s="51">
        <f>G7683/'Parc électrique'!$C$24</f>
        <v>0</v>
      </c>
      <c r="I7683" s="14">
        <v>884</v>
      </c>
      <c r="J7683" s="14">
        <v>1581</v>
      </c>
      <c r="K7683" s="14">
        <v>0</v>
      </c>
      <c r="L7683" s="14">
        <v>257</v>
      </c>
      <c r="M7683" s="14">
        <f>C7683-SUM(D7683:L7683)</f>
        <v>5201.5301696788338</v>
      </c>
      <c r="P7683" s="49">
        <f>D7684/('Parc électrique'!$C$22+'Parc électrique'!$C$23)</f>
        <v>0.24359375</v>
      </c>
      <c r="Q7683" s="49">
        <f t="shared" ref="Q7683:Q7746" si="600">P7683/$T$3*$T$8</f>
        <v>0.23744075818857258</v>
      </c>
      <c r="R7683" s="49">
        <f t="shared" ref="R7683:R7746" si="601">P7683/$T$3*$T$4</f>
        <v>0.31619905337484122</v>
      </c>
    </row>
    <row r="7684" spans="1:18" x14ac:dyDescent="0.3">
      <c r="A7684" s="35">
        <f t="shared" si="599"/>
        <v>44336</v>
      </c>
      <c r="B7684" s="36">
        <v>4.1666666666666664E-2</v>
      </c>
      <c r="C7684">
        <v>8879</v>
      </c>
      <c r="D7684">
        <v>1559</v>
      </c>
      <c r="E7684" s="49">
        <f t="shared" ref="E7684:E7747" si="602">P7683/$T$3*$T$8</f>
        <v>0.23744075818857258</v>
      </c>
      <c r="F7684" s="49">
        <f t="shared" ref="F7684:F7747" si="603">P7683/$T$3*$T$4</f>
        <v>0.31619905337484122</v>
      </c>
      <c r="G7684">
        <v>0</v>
      </c>
      <c r="H7684" s="51">
        <f>G7684/'Parc électrique'!$C$24</f>
        <v>0</v>
      </c>
      <c r="I7684" s="14">
        <v>884</v>
      </c>
      <c r="J7684" s="14">
        <v>0</v>
      </c>
      <c r="K7684" s="14">
        <v>0</v>
      </c>
      <c r="L7684" s="14">
        <v>254</v>
      </c>
      <c r="M7684" s="14">
        <f>C7684-SUM(D7684:L7684)</f>
        <v>6181.4463601884363</v>
      </c>
      <c r="P7684" s="49">
        <f>D7685/('Parc électrique'!$C$22+'Parc électrique'!$C$23)</f>
        <v>0.24484375</v>
      </c>
      <c r="Q7684" s="49">
        <f t="shared" si="600"/>
        <v>0.23865918414463966</v>
      </c>
      <c r="R7684" s="49">
        <f t="shared" si="601"/>
        <v>0.31782162709324968</v>
      </c>
    </row>
    <row r="7685" spans="1:18" x14ac:dyDescent="0.3">
      <c r="A7685" s="35">
        <f t="shared" si="599"/>
        <v>44336</v>
      </c>
      <c r="B7685" s="36">
        <v>8.3333333333333329E-2</v>
      </c>
      <c r="C7685">
        <v>8606</v>
      </c>
      <c r="D7685">
        <v>1567</v>
      </c>
      <c r="E7685" s="49">
        <f t="shared" si="602"/>
        <v>0.23865918414463966</v>
      </c>
      <c r="F7685" s="49">
        <f t="shared" si="603"/>
        <v>0.31782162709324968</v>
      </c>
      <c r="G7685">
        <v>0</v>
      </c>
      <c r="H7685" s="51">
        <f>G7685/'Parc électrique'!$C$24</f>
        <v>0</v>
      </c>
      <c r="I7685" s="14">
        <v>884</v>
      </c>
      <c r="J7685" s="14">
        <v>860</v>
      </c>
      <c r="K7685" s="14">
        <v>0</v>
      </c>
      <c r="L7685" s="14">
        <v>253</v>
      </c>
      <c r="M7685" s="14">
        <f>C7685-SUM(D7685:L7685)</f>
        <v>5041.4435191887624</v>
      </c>
      <c r="P7685" s="49">
        <f>D7686/('Parc électrique'!$C$22+'Parc électrique'!$C$23)</f>
        <v>0.23109374999999999</v>
      </c>
      <c r="Q7685" s="49">
        <f t="shared" si="600"/>
        <v>0.22525649862790173</v>
      </c>
      <c r="R7685" s="49">
        <f t="shared" si="601"/>
        <v>0.29997331619075696</v>
      </c>
    </row>
    <row r="7686" spans="1:18" x14ac:dyDescent="0.3">
      <c r="A7686" s="35">
        <f t="shared" si="599"/>
        <v>44336</v>
      </c>
      <c r="B7686" s="36">
        <v>0.125</v>
      </c>
      <c r="C7686">
        <v>8243</v>
      </c>
      <c r="D7686">
        <v>1479</v>
      </c>
      <c r="E7686" s="49">
        <f t="shared" si="602"/>
        <v>0.22525649862790173</v>
      </c>
      <c r="F7686" s="49">
        <f t="shared" si="603"/>
        <v>0.29997331619075696</v>
      </c>
      <c r="G7686">
        <v>0</v>
      </c>
      <c r="H7686" s="51">
        <f>G7686/'Parc électrique'!$C$24</f>
        <v>0</v>
      </c>
      <c r="I7686" s="14">
        <v>884</v>
      </c>
      <c r="J7686" s="14">
        <v>582</v>
      </c>
      <c r="K7686" s="14">
        <v>0</v>
      </c>
      <c r="L7686" s="14">
        <v>256</v>
      </c>
      <c r="M7686" s="14">
        <f>C7686-SUM(D7686:L7686)</f>
        <v>5041.4747701851811</v>
      </c>
      <c r="P7686" s="49">
        <f>D7687/('Parc électrique'!$C$22+'Parc électrique'!$C$23)</f>
        <v>0.20749999999999999</v>
      </c>
      <c r="Q7686" s="49">
        <f t="shared" si="600"/>
        <v>0.20225870870713555</v>
      </c>
      <c r="R7686" s="49">
        <f t="shared" si="601"/>
        <v>0.26934723725579801</v>
      </c>
    </row>
    <row r="7687" spans="1:18" x14ac:dyDescent="0.3">
      <c r="A7687" s="35">
        <f t="shared" si="599"/>
        <v>44336</v>
      </c>
      <c r="B7687" s="36">
        <v>0.16666666666666666</v>
      </c>
      <c r="C7687">
        <v>8200</v>
      </c>
      <c r="D7687">
        <v>1328</v>
      </c>
      <c r="E7687" s="49">
        <f t="shared" si="602"/>
        <v>0.20225870870713555</v>
      </c>
      <c r="F7687" s="49">
        <f t="shared" si="603"/>
        <v>0.26934723725579801</v>
      </c>
      <c r="G7687">
        <v>0</v>
      </c>
      <c r="H7687" s="51">
        <f>G7687/'Parc électrique'!$C$24</f>
        <v>0</v>
      </c>
      <c r="I7687" s="14">
        <v>884</v>
      </c>
      <c r="J7687" s="14">
        <v>686</v>
      </c>
      <c r="K7687" s="14">
        <v>0</v>
      </c>
      <c r="L7687" s="14">
        <v>260</v>
      </c>
      <c r="M7687" s="14">
        <f>C7687-SUM(D7687:L7687)</f>
        <v>5041.5283940540376</v>
      </c>
      <c r="P7687" s="49">
        <f>D7688/('Parc électrique'!$C$22+'Parc électrique'!$C$23)</f>
        <v>0.19984374999999999</v>
      </c>
      <c r="Q7687" s="49">
        <f t="shared" si="600"/>
        <v>0.19479584972622468</v>
      </c>
      <c r="R7687" s="49">
        <f t="shared" si="601"/>
        <v>0.25940897323054646</v>
      </c>
    </row>
    <row r="7688" spans="1:18" x14ac:dyDescent="0.3">
      <c r="A7688" s="35">
        <f t="shared" si="599"/>
        <v>44336</v>
      </c>
      <c r="B7688" s="36">
        <v>0.20833333333333334</v>
      </c>
      <c r="C7688">
        <v>8643</v>
      </c>
      <c r="D7688">
        <v>1279</v>
      </c>
      <c r="E7688" s="49">
        <f t="shared" si="602"/>
        <v>0.19479584972622468</v>
      </c>
      <c r="F7688" s="49">
        <f t="shared" si="603"/>
        <v>0.25940897323054646</v>
      </c>
      <c r="G7688">
        <v>0</v>
      </c>
      <c r="H7688" s="51">
        <f>G7688/'Parc électrique'!$C$24</f>
        <v>0</v>
      </c>
      <c r="I7688" s="14">
        <v>884</v>
      </c>
      <c r="J7688" s="14">
        <v>1162</v>
      </c>
      <c r="K7688" s="14">
        <v>0</v>
      </c>
      <c r="L7688" s="14">
        <v>276</v>
      </c>
      <c r="M7688" s="14">
        <f>C7688-SUM(D7688:L7688)</f>
        <v>5041.5457951770431</v>
      </c>
      <c r="P7688" s="49">
        <f>D7689/('Parc électrique'!$C$22+'Parc électrique'!$C$23)</f>
        <v>0.1303125</v>
      </c>
      <c r="Q7688" s="49">
        <f t="shared" si="600"/>
        <v>0.12702090591999327</v>
      </c>
      <c r="R7688" s="49">
        <f t="shared" si="601"/>
        <v>0.16915331014407797</v>
      </c>
    </row>
    <row r="7689" spans="1:18" x14ac:dyDescent="0.3">
      <c r="A7689" s="35">
        <f t="shared" si="599"/>
        <v>44336</v>
      </c>
      <c r="B7689" s="36">
        <v>0.25</v>
      </c>
      <c r="C7689">
        <v>9494</v>
      </c>
      <c r="D7689">
        <v>834</v>
      </c>
      <c r="E7689" s="49">
        <f t="shared" si="602"/>
        <v>0.12702090591999327</v>
      </c>
      <c r="F7689" s="49">
        <f t="shared" si="603"/>
        <v>0.16915331014407797</v>
      </c>
      <c r="G7689">
        <v>24</v>
      </c>
      <c r="H7689" s="51">
        <f>G7689/'Parc électrique'!$C$24</f>
        <v>8.0000000000000002E-3</v>
      </c>
      <c r="I7689" s="14">
        <v>884</v>
      </c>
      <c r="J7689" s="14">
        <v>2237</v>
      </c>
      <c r="K7689" s="14">
        <v>0</v>
      </c>
      <c r="L7689" s="14">
        <v>313</v>
      </c>
      <c r="M7689" s="14">
        <f>C7689-SUM(D7689:L7689)</f>
        <v>5201.695825783936</v>
      </c>
      <c r="P7689" s="49">
        <f>D7690/('Parc électrique'!$C$22+'Parc électrique'!$C$23)</f>
        <v>0.11796875</v>
      </c>
      <c r="Q7689" s="49">
        <f t="shared" si="600"/>
        <v>0.11498894960383085</v>
      </c>
      <c r="R7689" s="49">
        <f t="shared" si="601"/>
        <v>0.15313039467479481</v>
      </c>
    </row>
    <row r="7690" spans="1:18" x14ac:dyDescent="0.3">
      <c r="A7690" s="35">
        <f t="shared" si="599"/>
        <v>44336</v>
      </c>
      <c r="B7690" s="36">
        <v>0.29166666666666669</v>
      </c>
      <c r="C7690">
        <v>10333</v>
      </c>
      <c r="D7690">
        <v>755</v>
      </c>
      <c r="E7690" s="49">
        <f t="shared" si="602"/>
        <v>0.11498894960383085</v>
      </c>
      <c r="F7690" s="49">
        <f t="shared" si="603"/>
        <v>0.15313039467479481</v>
      </c>
      <c r="G7690">
        <v>220</v>
      </c>
      <c r="H7690" s="51">
        <f>G7690/'Parc électrique'!$C$24</f>
        <v>7.3333333333333334E-2</v>
      </c>
      <c r="I7690" s="14">
        <v>884</v>
      </c>
      <c r="J7690" s="14">
        <v>2942</v>
      </c>
      <c r="K7690" s="14">
        <v>0</v>
      </c>
      <c r="L7690" s="14">
        <v>330</v>
      </c>
      <c r="M7690" s="14">
        <f>C7690-SUM(D7690:L7690)</f>
        <v>5201.6585473223877</v>
      </c>
      <c r="P7690" s="49">
        <f>D7691/('Parc électrique'!$C$22+'Parc électrique'!$C$23)</f>
        <v>0.11796875</v>
      </c>
      <c r="Q7690" s="49">
        <f t="shared" si="600"/>
        <v>0.11498894960383085</v>
      </c>
      <c r="R7690" s="49">
        <f t="shared" si="601"/>
        <v>0.15313039467479481</v>
      </c>
    </row>
    <row r="7691" spans="1:18" x14ac:dyDescent="0.3">
      <c r="A7691" s="35">
        <f t="shared" si="599"/>
        <v>44336</v>
      </c>
      <c r="B7691" s="36">
        <v>0.33333333333333331</v>
      </c>
      <c r="C7691">
        <v>10678</v>
      </c>
      <c r="D7691">
        <v>755</v>
      </c>
      <c r="E7691" s="49">
        <f t="shared" si="602"/>
        <v>0.11498894960383085</v>
      </c>
      <c r="F7691" s="49">
        <f t="shared" si="603"/>
        <v>0.15313039467479481</v>
      </c>
      <c r="G7691">
        <v>632</v>
      </c>
      <c r="H7691" s="51">
        <f>G7691/'Parc électrique'!$C$24</f>
        <v>0.21066666666666667</v>
      </c>
      <c r="I7691" s="14">
        <v>884</v>
      </c>
      <c r="J7691" s="14">
        <v>334</v>
      </c>
      <c r="K7691" s="14">
        <v>0</v>
      </c>
      <c r="L7691" s="14">
        <v>331</v>
      </c>
      <c r="M7691" s="14">
        <f>C7691-SUM(D7691:L7691)</f>
        <v>7741.5212139890546</v>
      </c>
      <c r="P7691" s="49">
        <f>D7692/('Parc électrique'!$C$22+'Parc électrique'!$C$23)</f>
        <v>0.1015625</v>
      </c>
      <c r="Q7691" s="49">
        <f t="shared" si="600"/>
        <v>9.8997108930450398E-2</v>
      </c>
      <c r="R7691" s="49">
        <f t="shared" si="601"/>
        <v>0.13183411462068428</v>
      </c>
    </row>
    <row r="7692" spans="1:18" x14ac:dyDescent="0.3">
      <c r="A7692" s="35">
        <f t="shared" si="599"/>
        <v>44336</v>
      </c>
      <c r="B7692" s="36">
        <v>0.375</v>
      </c>
      <c r="C7692">
        <v>10778</v>
      </c>
      <c r="D7692">
        <v>650</v>
      </c>
      <c r="E7692" s="49">
        <f t="shared" si="602"/>
        <v>9.8997108930450398E-2</v>
      </c>
      <c r="F7692" s="49">
        <f t="shared" si="603"/>
        <v>0.13183411462068428</v>
      </c>
      <c r="G7692">
        <v>1088</v>
      </c>
      <c r="H7692" s="51">
        <f>G7692/'Parc électrique'!$C$24</f>
        <v>0.36266666666666669</v>
      </c>
      <c r="I7692" s="14">
        <v>884</v>
      </c>
      <c r="J7692" s="14">
        <v>86</v>
      </c>
      <c r="K7692" s="14">
        <v>0</v>
      </c>
      <c r="L7692" s="14">
        <v>328</v>
      </c>
      <c r="M7692" s="14">
        <f>C7692-SUM(D7692:L7692)</f>
        <v>7741.4065021097822</v>
      </c>
      <c r="P7692" s="49">
        <f>D7693/('Parc électrique'!$C$22+'Parc électrique'!$C$23)</f>
        <v>0.13968749999999999</v>
      </c>
      <c r="Q7692" s="49">
        <f t="shared" si="600"/>
        <v>0.13615910059049638</v>
      </c>
      <c r="R7692" s="49">
        <f t="shared" si="601"/>
        <v>0.18132261303214112</v>
      </c>
    </row>
    <row r="7693" spans="1:18" x14ac:dyDescent="0.3">
      <c r="A7693" s="35">
        <f t="shared" si="599"/>
        <v>44336</v>
      </c>
      <c r="B7693" s="36">
        <v>0.41666666666666669</v>
      </c>
      <c r="C7693">
        <v>10726</v>
      </c>
      <c r="D7693">
        <v>894</v>
      </c>
      <c r="E7693" s="49">
        <f t="shared" si="602"/>
        <v>0.13615910059049638</v>
      </c>
      <c r="F7693" s="49">
        <f t="shared" si="603"/>
        <v>0.18132261303214112</v>
      </c>
      <c r="G7693">
        <v>1440</v>
      </c>
      <c r="H7693" s="51">
        <f>G7693/'Parc électrique'!$C$24</f>
        <v>0.48</v>
      </c>
      <c r="I7693" s="14">
        <v>884</v>
      </c>
      <c r="J7693" s="14">
        <v>0</v>
      </c>
      <c r="K7693" s="14">
        <v>0</v>
      </c>
      <c r="L7693" s="14">
        <v>329</v>
      </c>
      <c r="M7693" s="14">
        <f>C7693-SUM(D7693:L7693)</f>
        <v>7178.2025182863772</v>
      </c>
      <c r="P7693" s="49">
        <f>D7694/('Parc électrique'!$C$22+'Parc électrique'!$C$23)</f>
        <v>0.10625</v>
      </c>
      <c r="Q7693" s="49">
        <f t="shared" si="600"/>
        <v>0.10356620626570195</v>
      </c>
      <c r="R7693" s="49">
        <f t="shared" si="601"/>
        <v>0.13791876606471587</v>
      </c>
    </row>
    <row r="7694" spans="1:18" x14ac:dyDescent="0.3">
      <c r="A7694" s="35">
        <f t="shared" si="599"/>
        <v>44336</v>
      </c>
      <c r="B7694" s="36">
        <v>0.45833333333333331</v>
      </c>
      <c r="C7694">
        <v>10746</v>
      </c>
      <c r="D7694">
        <v>680</v>
      </c>
      <c r="E7694" s="49">
        <f t="shared" si="602"/>
        <v>0.10356620626570195</v>
      </c>
      <c r="F7694" s="49">
        <f t="shared" si="603"/>
        <v>0.13791876606471587</v>
      </c>
      <c r="G7694">
        <v>1674</v>
      </c>
      <c r="H7694" s="51">
        <f>G7694/'Parc électrique'!$C$24</f>
        <v>0.55800000000000005</v>
      </c>
      <c r="I7694" s="14">
        <v>884</v>
      </c>
      <c r="J7694" s="14">
        <v>2218</v>
      </c>
      <c r="K7694" s="14">
        <v>0</v>
      </c>
      <c r="L7694" s="14">
        <v>328</v>
      </c>
      <c r="M7694" s="14">
        <f>C7694-SUM(D7694:L7694)</f>
        <v>4961.2005150276691</v>
      </c>
      <c r="P7694" s="49">
        <f>D7695/('Parc électrique'!$C$22+'Parc électrique'!$C$23)</f>
        <v>0.11234375000000001</v>
      </c>
      <c r="Q7694" s="49">
        <f t="shared" si="600"/>
        <v>0.10950603280152899</v>
      </c>
      <c r="R7694" s="49">
        <f t="shared" si="601"/>
        <v>0.14582881294195693</v>
      </c>
    </row>
    <row r="7695" spans="1:18" x14ac:dyDescent="0.3">
      <c r="A7695" s="35">
        <f t="shared" si="599"/>
        <v>44336</v>
      </c>
      <c r="B7695" s="36">
        <v>0.5</v>
      </c>
      <c r="C7695">
        <v>10725</v>
      </c>
      <c r="D7695">
        <v>719</v>
      </c>
      <c r="E7695" s="49">
        <f t="shared" si="602"/>
        <v>0.10950603280152899</v>
      </c>
      <c r="F7695" s="49">
        <f t="shared" si="603"/>
        <v>0.14582881294195693</v>
      </c>
      <c r="G7695">
        <v>1755</v>
      </c>
      <c r="H7695" s="51">
        <f>G7695/'Parc électrique'!$C$24</f>
        <v>0.58499999999999996</v>
      </c>
      <c r="I7695" s="14">
        <v>884</v>
      </c>
      <c r="J7695" s="14">
        <v>2083</v>
      </c>
      <c r="K7695" s="14">
        <v>0</v>
      </c>
      <c r="L7695" s="14">
        <v>322</v>
      </c>
      <c r="M7695" s="14">
        <f>C7695-SUM(D7695:L7695)</f>
        <v>4961.1596651542568</v>
      </c>
      <c r="P7695" s="49">
        <f>D7696/('Parc électrique'!$C$22+'Parc électrique'!$C$23)</f>
        <v>0.13453124999999999</v>
      </c>
      <c r="Q7695" s="49">
        <f t="shared" si="600"/>
        <v>0.13113309352171965</v>
      </c>
      <c r="R7695" s="49">
        <f t="shared" si="601"/>
        <v>0.17462949644370637</v>
      </c>
    </row>
    <row r="7696" spans="1:18" x14ac:dyDescent="0.3">
      <c r="A7696" s="35">
        <f t="shared" si="599"/>
        <v>44336</v>
      </c>
      <c r="B7696" s="36">
        <v>0.54166666666666663</v>
      </c>
      <c r="C7696">
        <v>10479</v>
      </c>
      <c r="D7696">
        <v>861</v>
      </c>
      <c r="E7696" s="49">
        <f t="shared" si="602"/>
        <v>0.13113309352171965</v>
      </c>
      <c r="F7696" s="49">
        <f t="shared" si="603"/>
        <v>0.17462949644370637</v>
      </c>
      <c r="G7696">
        <v>1803</v>
      </c>
      <c r="H7696" s="51">
        <f>G7696/'Parc électrique'!$C$24</f>
        <v>0.60099999999999998</v>
      </c>
      <c r="I7696" s="14">
        <v>884</v>
      </c>
      <c r="J7696" s="14">
        <v>1651</v>
      </c>
      <c r="K7696" s="14">
        <v>0</v>
      </c>
      <c r="L7696" s="14">
        <v>318</v>
      </c>
      <c r="M7696" s="14">
        <f>C7696-SUM(D7696:L7696)</f>
        <v>4961.0932374100339</v>
      </c>
      <c r="P7696" s="49">
        <f>D7697/('Parc électrique'!$C$22+'Parc électrique'!$C$23)</f>
        <v>0.1459375</v>
      </c>
      <c r="Q7696" s="49">
        <f t="shared" si="600"/>
        <v>0.14225123037083182</v>
      </c>
      <c r="R7696" s="49">
        <f t="shared" si="601"/>
        <v>0.18943548162418328</v>
      </c>
    </row>
    <row r="7697" spans="1:18" x14ac:dyDescent="0.3">
      <c r="A7697" s="35">
        <f t="shared" si="599"/>
        <v>44336</v>
      </c>
      <c r="B7697" s="36">
        <v>0.58333333333333337</v>
      </c>
      <c r="C7697">
        <v>10200</v>
      </c>
      <c r="D7697">
        <v>934</v>
      </c>
      <c r="E7697" s="49">
        <f t="shared" si="602"/>
        <v>0.14225123037083182</v>
      </c>
      <c r="F7697" s="49">
        <f t="shared" si="603"/>
        <v>0.18943548162418328</v>
      </c>
      <c r="G7697">
        <v>1918</v>
      </c>
      <c r="H7697" s="51">
        <f>G7697/'Parc électrique'!$C$24</f>
        <v>0.63933333333333331</v>
      </c>
      <c r="I7697" s="14">
        <v>884</v>
      </c>
      <c r="J7697" s="14">
        <v>1183</v>
      </c>
      <c r="K7697" s="14">
        <v>0</v>
      </c>
      <c r="L7697" s="14">
        <v>319</v>
      </c>
      <c r="M7697" s="14">
        <f>C7697-SUM(D7697:L7697)</f>
        <v>4961.0289799546717</v>
      </c>
      <c r="P7697" s="49">
        <f>D7698/('Parc électrique'!$C$22+'Parc électrique'!$C$23)</f>
        <v>0.14937500000000001</v>
      </c>
      <c r="Q7697" s="49">
        <f t="shared" si="600"/>
        <v>0.14560190175001628</v>
      </c>
      <c r="R7697" s="49">
        <f t="shared" si="601"/>
        <v>0.19389755934980643</v>
      </c>
    </row>
    <row r="7698" spans="1:18" x14ac:dyDescent="0.3">
      <c r="A7698" s="35">
        <f t="shared" si="599"/>
        <v>44336</v>
      </c>
      <c r="B7698" s="36">
        <v>0.625</v>
      </c>
      <c r="C7698">
        <v>9786</v>
      </c>
      <c r="D7698">
        <v>956</v>
      </c>
      <c r="E7698" s="49">
        <f t="shared" si="602"/>
        <v>0.14560190175001628</v>
      </c>
      <c r="F7698" s="49">
        <f t="shared" si="603"/>
        <v>0.19389755934980643</v>
      </c>
      <c r="G7698">
        <v>1852</v>
      </c>
      <c r="H7698" s="51">
        <f>G7698/'Parc électrique'!$C$24</f>
        <v>0.61733333333333329</v>
      </c>
      <c r="I7698" s="14">
        <v>884</v>
      </c>
      <c r="J7698" s="14">
        <v>0</v>
      </c>
      <c r="K7698" s="14">
        <v>0</v>
      </c>
      <c r="L7698" s="14">
        <v>319</v>
      </c>
      <c r="M7698" s="14">
        <f>C7698-SUM(D7698:L7698)</f>
        <v>5774.0431672055674</v>
      </c>
      <c r="P7698" s="49">
        <f>D7699/('Parc électrique'!$C$22+'Parc électrique'!$C$23)</f>
        <v>0.16546875</v>
      </c>
      <c r="Q7698" s="49">
        <f t="shared" si="600"/>
        <v>0.16128913593437993</v>
      </c>
      <c r="R7698" s="49">
        <f t="shared" si="601"/>
        <v>0.21478819597431484</v>
      </c>
    </row>
    <row r="7699" spans="1:18" x14ac:dyDescent="0.3">
      <c r="A7699" s="35">
        <f t="shared" si="599"/>
        <v>44336</v>
      </c>
      <c r="B7699" s="36">
        <v>0.66666666666666663</v>
      </c>
      <c r="C7699">
        <v>9474</v>
      </c>
      <c r="D7699">
        <v>1059</v>
      </c>
      <c r="E7699" s="49">
        <f t="shared" si="602"/>
        <v>0.16128913593437993</v>
      </c>
      <c r="F7699" s="49">
        <f t="shared" si="603"/>
        <v>0.21478819597431484</v>
      </c>
      <c r="G7699">
        <v>1567</v>
      </c>
      <c r="H7699" s="51">
        <f>G7699/'Parc électrique'!$C$24</f>
        <v>0.52233333333333332</v>
      </c>
      <c r="I7699" s="14">
        <v>884</v>
      </c>
      <c r="J7699" s="14">
        <v>0</v>
      </c>
      <c r="K7699" s="14">
        <v>0</v>
      </c>
      <c r="L7699" s="14">
        <v>317</v>
      </c>
      <c r="M7699" s="14">
        <f>C7699-SUM(D7699:L7699)</f>
        <v>5646.1015893347576</v>
      </c>
      <c r="P7699" s="49">
        <f>D7700/('Parc électrique'!$C$22+'Parc électrique'!$C$23)</f>
        <v>0.13703124999999999</v>
      </c>
      <c r="Q7699" s="49">
        <f t="shared" si="600"/>
        <v>0.13356994543385384</v>
      </c>
      <c r="R7699" s="49">
        <f t="shared" si="601"/>
        <v>0.17787464388052326</v>
      </c>
    </row>
    <row r="7700" spans="1:18" x14ac:dyDescent="0.3">
      <c r="A7700" s="35">
        <f t="shared" si="599"/>
        <v>44336</v>
      </c>
      <c r="B7700" s="36">
        <v>0.70833333333333337</v>
      </c>
      <c r="C7700">
        <v>9356</v>
      </c>
      <c r="D7700">
        <v>877</v>
      </c>
      <c r="E7700" s="49">
        <f t="shared" si="602"/>
        <v>0.13356994543385384</v>
      </c>
      <c r="F7700" s="49">
        <f t="shared" si="603"/>
        <v>0.17787464388052326</v>
      </c>
      <c r="G7700">
        <v>1251</v>
      </c>
      <c r="H7700" s="51">
        <f>G7700/'Parc électrique'!$C$24</f>
        <v>0.41699999999999998</v>
      </c>
      <c r="I7700" s="14">
        <v>884</v>
      </c>
      <c r="J7700" s="14">
        <v>826</v>
      </c>
      <c r="K7700" s="14">
        <v>0</v>
      </c>
      <c r="L7700" s="14">
        <v>316</v>
      </c>
      <c r="M7700" s="14">
        <f>C7700-SUM(D7700:L7700)</f>
        <v>5201.2715554106853</v>
      </c>
      <c r="P7700" s="49">
        <f>D7701/('Parc électrique'!$C$22+'Parc électrique'!$C$23)</f>
        <v>0.1146875</v>
      </c>
      <c r="Q7700" s="49">
        <f t="shared" si="600"/>
        <v>0.11179058146915476</v>
      </c>
      <c r="R7700" s="49">
        <f t="shared" si="601"/>
        <v>0.14887113866397272</v>
      </c>
    </row>
    <row r="7701" spans="1:18" x14ac:dyDescent="0.3">
      <c r="A7701" s="35">
        <f t="shared" si="599"/>
        <v>44336</v>
      </c>
      <c r="B7701" s="36">
        <v>0.75</v>
      </c>
      <c r="C7701">
        <v>9667</v>
      </c>
      <c r="D7701">
        <v>734</v>
      </c>
      <c r="E7701" s="49">
        <f t="shared" si="602"/>
        <v>0.11179058146915476</v>
      </c>
      <c r="F7701" s="49">
        <f t="shared" si="603"/>
        <v>0.14887113866397272</v>
      </c>
      <c r="G7701">
        <v>768</v>
      </c>
      <c r="H7701" s="51">
        <f>G7701/'Parc électrique'!$C$24</f>
        <v>0.25600000000000001</v>
      </c>
      <c r="I7701" s="14">
        <v>884</v>
      </c>
      <c r="J7701" s="14">
        <v>1765</v>
      </c>
      <c r="K7701" s="14">
        <v>0</v>
      </c>
      <c r="L7701" s="14">
        <v>314</v>
      </c>
      <c r="M7701" s="14">
        <f>C7701-SUM(D7701:L7701)</f>
        <v>5201.483338279867</v>
      </c>
      <c r="P7701" s="49">
        <f>D7702/('Parc électrique'!$C$22+'Parc électrique'!$C$23)</f>
        <v>9.0781249999999994E-2</v>
      </c>
      <c r="Q7701" s="49">
        <f t="shared" si="600"/>
        <v>8.848818505937181E-2</v>
      </c>
      <c r="R7701" s="49">
        <f t="shared" si="601"/>
        <v>0.11783941629941162</v>
      </c>
    </row>
    <row r="7702" spans="1:18" x14ac:dyDescent="0.3">
      <c r="A7702" s="35">
        <f t="shared" si="599"/>
        <v>44336</v>
      </c>
      <c r="B7702" s="36">
        <v>0.79166666666666663</v>
      </c>
      <c r="C7702">
        <v>9739</v>
      </c>
      <c r="D7702">
        <v>581</v>
      </c>
      <c r="E7702" s="49">
        <f t="shared" si="602"/>
        <v>8.848818505937181E-2</v>
      </c>
      <c r="F7702" s="49">
        <f t="shared" si="603"/>
        <v>0.11783941629941162</v>
      </c>
      <c r="G7702">
        <v>378</v>
      </c>
      <c r="H7702" s="51">
        <f>G7702/'Parc électrique'!$C$24</f>
        <v>0.126</v>
      </c>
      <c r="I7702" s="14">
        <v>884</v>
      </c>
      <c r="J7702" s="14">
        <v>2391</v>
      </c>
      <c r="K7702" s="14">
        <v>0</v>
      </c>
      <c r="L7702" s="14">
        <v>303</v>
      </c>
      <c r="M7702" s="14">
        <f>C7702-SUM(D7702:L7702)</f>
        <v>5201.6676723986411</v>
      </c>
      <c r="P7702" s="49">
        <f>D7703/('Parc électrique'!$C$22+'Parc électrique'!$C$23)</f>
        <v>7.3437500000000003E-2</v>
      </c>
      <c r="Q7702" s="49">
        <f t="shared" si="600"/>
        <v>7.1582524918941057E-2</v>
      </c>
      <c r="R7702" s="49">
        <f t="shared" si="601"/>
        <v>9.5326205956494797E-2</v>
      </c>
    </row>
    <row r="7703" spans="1:18" x14ac:dyDescent="0.3">
      <c r="A7703" s="35">
        <f t="shared" si="599"/>
        <v>44336</v>
      </c>
      <c r="B7703" s="36">
        <v>0.83333333333333337</v>
      </c>
      <c r="C7703">
        <v>9251</v>
      </c>
      <c r="D7703">
        <v>470</v>
      </c>
      <c r="E7703" s="49">
        <f t="shared" si="602"/>
        <v>7.1582524918941057E-2</v>
      </c>
      <c r="F7703" s="49">
        <f t="shared" si="603"/>
        <v>9.5326205956494797E-2</v>
      </c>
      <c r="G7703">
        <v>91</v>
      </c>
      <c r="H7703" s="51">
        <f>G7703/'Parc électrique'!$C$24</f>
        <v>3.0333333333333334E-2</v>
      </c>
      <c r="I7703" s="14">
        <v>884</v>
      </c>
      <c r="J7703" s="14">
        <v>2314</v>
      </c>
      <c r="K7703" s="14">
        <v>0</v>
      </c>
      <c r="L7703" s="14">
        <v>290</v>
      </c>
      <c r="M7703" s="14">
        <f>C7703-SUM(D7703:L7703)</f>
        <v>5201.8027579357913</v>
      </c>
      <c r="P7703" s="49">
        <f>D7704/('Parc électrique'!$C$22+'Parc électrique'!$C$23)</f>
        <v>6.8437499999999998E-2</v>
      </c>
      <c r="Q7703" s="49">
        <f t="shared" si="600"/>
        <v>6.6708821094672716E-2</v>
      </c>
      <c r="R7703" s="49">
        <f t="shared" si="601"/>
        <v>8.8835911082861096E-2</v>
      </c>
    </row>
    <row r="7704" spans="1:18" x14ac:dyDescent="0.3">
      <c r="A7704" s="35">
        <f t="shared" si="599"/>
        <v>44336</v>
      </c>
      <c r="B7704" s="36">
        <v>0.875</v>
      </c>
      <c r="C7704">
        <v>9060</v>
      </c>
      <c r="D7704">
        <v>438</v>
      </c>
      <c r="E7704" s="49">
        <f t="shared" si="602"/>
        <v>6.6708821094672716E-2</v>
      </c>
      <c r="F7704" s="49">
        <f t="shared" si="603"/>
        <v>8.8835911082861096E-2</v>
      </c>
      <c r="G7704">
        <v>10</v>
      </c>
      <c r="H7704" s="51">
        <f>G7704/'Parc électrique'!$C$24</f>
        <v>3.3333333333333335E-3</v>
      </c>
      <c r="I7704" s="14">
        <v>884</v>
      </c>
      <c r="J7704" s="14">
        <v>2242</v>
      </c>
      <c r="K7704" s="14">
        <v>0</v>
      </c>
      <c r="L7704" s="14">
        <v>284</v>
      </c>
      <c r="M7704" s="14">
        <f>C7704-SUM(D7704:L7704)</f>
        <v>5201.8411219344889</v>
      </c>
      <c r="P7704" s="49">
        <f>D7705/('Parc électrique'!$C$22+'Parc électrique'!$C$23)</f>
        <v>6.1562499999999999E-2</v>
      </c>
      <c r="Q7704" s="49">
        <f t="shared" si="600"/>
        <v>6.0007478336303779E-2</v>
      </c>
      <c r="R7704" s="49">
        <f t="shared" si="601"/>
        <v>7.9911755631614775E-2</v>
      </c>
    </row>
    <row r="7705" spans="1:18" x14ac:dyDescent="0.3">
      <c r="A7705" s="35">
        <f t="shared" si="599"/>
        <v>44336</v>
      </c>
      <c r="B7705" s="36">
        <v>0.91666666666666663</v>
      </c>
      <c r="C7705">
        <v>9409</v>
      </c>
      <c r="D7705">
        <v>394</v>
      </c>
      <c r="E7705" s="49">
        <f t="shared" si="602"/>
        <v>6.0007478336303779E-2</v>
      </c>
      <c r="F7705" s="49">
        <f t="shared" si="603"/>
        <v>7.9911755631614775E-2</v>
      </c>
      <c r="G7705">
        <v>0</v>
      </c>
      <c r="H7705" s="51">
        <f>G7705/'Parc électrique'!$C$24</f>
        <v>0</v>
      </c>
      <c r="I7705" s="14">
        <v>884</v>
      </c>
      <c r="J7705" s="14">
        <v>2652</v>
      </c>
      <c r="K7705" s="14">
        <v>0</v>
      </c>
      <c r="L7705" s="14">
        <v>277</v>
      </c>
      <c r="M7705" s="14">
        <f>C7705-SUM(D7705:L7705)</f>
        <v>5201.8600807660323</v>
      </c>
      <c r="P7705" s="49">
        <f>D7706/('Parc électrique'!$C$22+'Parc électrique'!$C$23)</f>
        <v>6.9843749999999996E-2</v>
      </c>
      <c r="Q7705" s="49">
        <f t="shared" si="600"/>
        <v>6.807955029524819E-2</v>
      </c>
      <c r="R7705" s="49">
        <f t="shared" si="601"/>
        <v>9.0661306516070558E-2</v>
      </c>
    </row>
    <row r="7706" spans="1:18" x14ac:dyDescent="0.3">
      <c r="A7706" s="35">
        <f t="shared" si="599"/>
        <v>44336</v>
      </c>
      <c r="B7706" s="36">
        <v>0.95833333333333337</v>
      </c>
      <c r="C7706">
        <v>9574</v>
      </c>
      <c r="D7706">
        <v>447</v>
      </c>
      <c r="E7706" s="49">
        <f t="shared" si="602"/>
        <v>6.807955029524819E-2</v>
      </c>
      <c r="F7706" s="49">
        <f t="shared" si="603"/>
        <v>9.0661306516070558E-2</v>
      </c>
      <c r="G7706">
        <v>0</v>
      </c>
      <c r="H7706" s="51">
        <f>G7706/'Parc électrique'!$C$24</f>
        <v>0</v>
      </c>
      <c r="I7706" s="14">
        <v>884</v>
      </c>
      <c r="J7706" s="14">
        <v>242</v>
      </c>
      <c r="K7706" s="14">
        <v>0</v>
      </c>
      <c r="L7706" s="14">
        <v>259</v>
      </c>
      <c r="M7706" s="14">
        <f>C7706-SUM(D7706:L7706)</f>
        <v>7741.8412591431888</v>
      </c>
      <c r="P7706" s="49">
        <f>D7707/('Parc électrique'!$C$22+'Parc électrique'!$C$23)</f>
        <v>7.4531249999999993E-2</v>
      </c>
      <c r="Q7706" s="49">
        <f t="shared" si="600"/>
        <v>7.2648647630499746E-2</v>
      </c>
      <c r="R7706" s="49">
        <f t="shared" si="601"/>
        <v>9.6745957960102144E-2</v>
      </c>
    </row>
    <row r="7707" spans="1:18" x14ac:dyDescent="0.3">
      <c r="A7707" s="35">
        <f t="shared" si="599"/>
        <v>44337</v>
      </c>
      <c r="B7707" s="36">
        <v>0</v>
      </c>
      <c r="C7707">
        <v>9033</v>
      </c>
      <c r="D7707">
        <v>477</v>
      </c>
      <c r="E7707" s="49">
        <f t="shared" si="602"/>
        <v>7.2648647630499746E-2</v>
      </c>
      <c r="F7707" s="49">
        <f t="shared" si="603"/>
        <v>9.6745957960102144E-2</v>
      </c>
      <c r="G7707">
        <v>0</v>
      </c>
      <c r="H7707" s="51">
        <f>G7707/'Parc électrique'!$C$24</f>
        <v>0</v>
      </c>
      <c r="I7707" s="14">
        <v>884</v>
      </c>
      <c r="J7707" s="14">
        <v>0</v>
      </c>
      <c r="K7707" s="14">
        <v>0</v>
      </c>
      <c r="L7707" s="14">
        <v>258</v>
      </c>
      <c r="M7707" s="14">
        <f>C7707-SUM(D7707:L7707)</f>
        <v>7413.8306053944088</v>
      </c>
      <c r="P7707" s="49">
        <f>D7708/('Parc électrique'!$C$22+'Parc électrique'!$C$23)</f>
        <v>7.6406249999999995E-2</v>
      </c>
      <c r="Q7707" s="49">
        <f t="shared" si="600"/>
        <v>7.4476286564600369E-2</v>
      </c>
      <c r="R7707" s="49">
        <f t="shared" si="601"/>
        <v>9.9179818537714778E-2</v>
      </c>
    </row>
    <row r="7708" spans="1:18" x14ac:dyDescent="0.3">
      <c r="A7708" s="35">
        <f t="shared" ref="A7708:A7771" si="604">A7684+1</f>
        <v>44337</v>
      </c>
      <c r="B7708" s="36">
        <v>4.1666666666666664E-2</v>
      </c>
      <c r="C7708">
        <v>8667</v>
      </c>
      <c r="D7708">
        <v>489</v>
      </c>
      <c r="E7708" s="49">
        <f t="shared" si="602"/>
        <v>7.4476286564600369E-2</v>
      </c>
      <c r="F7708" s="49">
        <f t="shared" si="603"/>
        <v>9.9179818537714778E-2</v>
      </c>
      <c r="G7708">
        <v>0</v>
      </c>
      <c r="H7708" s="51">
        <f>G7708/'Parc électrique'!$C$24</f>
        <v>0</v>
      </c>
      <c r="I7708" s="14">
        <v>884</v>
      </c>
      <c r="J7708" s="14">
        <v>1837</v>
      </c>
      <c r="K7708" s="14">
        <v>0</v>
      </c>
      <c r="L7708" s="14">
        <v>255</v>
      </c>
      <c r="M7708" s="14">
        <f>C7708-SUM(D7708:L7708)</f>
        <v>5201.8263438948979</v>
      </c>
      <c r="P7708" s="49">
        <f>D7709/('Parc électrique'!$C$22+'Parc électrique'!$C$23)</f>
        <v>7.7656249999999996E-2</v>
      </c>
      <c r="Q7708" s="49">
        <f t="shared" si="600"/>
        <v>7.5694712520667451E-2</v>
      </c>
      <c r="R7708" s="49">
        <f t="shared" si="601"/>
        <v>0.1008023922561232</v>
      </c>
    </row>
    <row r="7709" spans="1:18" x14ac:dyDescent="0.3">
      <c r="A7709" s="35">
        <f t="shared" si="604"/>
        <v>44337</v>
      </c>
      <c r="B7709" s="36">
        <v>8.3333333333333329E-2</v>
      </c>
      <c r="C7709">
        <v>8370</v>
      </c>
      <c r="D7709">
        <v>497</v>
      </c>
      <c r="E7709" s="49">
        <f t="shared" si="602"/>
        <v>7.5694712520667451E-2</v>
      </c>
      <c r="F7709" s="49">
        <f t="shared" si="603"/>
        <v>0.1008023922561232</v>
      </c>
      <c r="G7709">
        <v>0</v>
      </c>
      <c r="H7709" s="51">
        <f>G7709/'Parc électrique'!$C$24</f>
        <v>0</v>
      </c>
      <c r="I7709" s="14">
        <v>884</v>
      </c>
      <c r="J7709" s="14">
        <v>1693</v>
      </c>
      <c r="K7709" s="14">
        <v>0</v>
      </c>
      <c r="L7709" s="14">
        <v>254</v>
      </c>
      <c r="M7709" s="14">
        <f>C7709-SUM(D7709:L7709)</f>
        <v>5041.8235028952231</v>
      </c>
      <c r="P7709" s="49">
        <f>D7710/('Parc électrique'!$C$22+'Parc électrique'!$C$23)</f>
        <v>7.5156249999999994E-2</v>
      </c>
      <c r="Q7709" s="49">
        <f t="shared" si="600"/>
        <v>7.3257860608533287E-2</v>
      </c>
      <c r="R7709" s="49">
        <f t="shared" si="601"/>
        <v>9.755724481930636E-2</v>
      </c>
    </row>
    <row r="7710" spans="1:18" x14ac:dyDescent="0.3">
      <c r="A7710" s="35">
        <f t="shared" si="604"/>
        <v>44337</v>
      </c>
      <c r="B7710" s="36">
        <v>0.125</v>
      </c>
      <c r="C7710">
        <v>8005</v>
      </c>
      <c r="D7710">
        <v>481</v>
      </c>
      <c r="E7710" s="49">
        <f t="shared" si="602"/>
        <v>7.3257860608533287E-2</v>
      </c>
      <c r="F7710" s="49">
        <f t="shared" si="603"/>
        <v>9.755724481930636E-2</v>
      </c>
      <c r="G7710">
        <v>0</v>
      </c>
      <c r="H7710" s="51">
        <f>G7710/'Parc électrique'!$C$24</f>
        <v>0</v>
      </c>
      <c r="I7710" s="14">
        <v>884</v>
      </c>
      <c r="J7710" s="14">
        <v>0</v>
      </c>
      <c r="K7710" s="14">
        <v>0</v>
      </c>
      <c r="L7710" s="14">
        <v>257</v>
      </c>
      <c r="M7710" s="14">
        <f>C7710-SUM(D7710:L7710)</f>
        <v>6382.8291848945719</v>
      </c>
      <c r="P7710" s="49">
        <f>D7711/('Parc électrique'!$C$22+'Parc électrique'!$C$23)</f>
        <v>8.2812499999999997E-2</v>
      </c>
      <c r="Q7710" s="49">
        <f t="shared" si="600"/>
        <v>8.0720719589444156E-2</v>
      </c>
      <c r="R7710" s="49">
        <f t="shared" si="601"/>
        <v>0.10749550884455794</v>
      </c>
    </row>
    <row r="7711" spans="1:18" x14ac:dyDescent="0.3">
      <c r="A7711" s="35">
        <f t="shared" si="604"/>
        <v>44337</v>
      </c>
      <c r="B7711" s="36">
        <v>0.16666666666666666</v>
      </c>
      <c r="C7711">
        <v>7969</v>
      </c>
      <c r="D7711">
        <v>530</v>
      </c>
      <c r="E7711" s="49">
        <f t="shared" si="602"/>
        <v>8.0720719589444156E-2</v>
      </c>
      <c r="F7711" s="49">
        <f t="shared" si="603"/>
        <v>0.10749550884455794</v>
      </c>
      <c r="G7711">
        <v>0</v>
      </c>
      <c r="H7711" s="51">
        <f>G7711/'Parc électrique'!$C$24</f>
        <v>0</v>
      </c>
      <c r="I7711" s="14">
        <v>884</v>
      </c>
      <c r="J7711" s="14">
        <v>0</v>
      </c>
      <c r="K7711" s="14">
        <v>0</v>
      </c>
      <c r="L7711" s="14">
        <v>261</v>
      </c>
      <c r="M7711" s="14">
        <f>C7711-SUM(D7711:L7711)</f>
        <v>6293.8117837715663</v>
      </c>
      <c r="P7711" s="49">
        <f>D7712/('Parc électrique'!$C$22+'Parc électrique'!$C$23)</f>
        <v>7.9218750000000004E-2</v>
      </c>
      <c r="Q7711" s="49">
        <f t="shared" si="600"/>
        <v>7.7217744965751317E-2</v>
      </c>
      <c r="R7711" s="49">
        <f t="shared" si="601"/>
        <v>0.10283060940413374</v>
      </c>
    </row>
    <row r="7712" spans="1:18" x14ac:dyDescent="0.3">
      <c r="A7712" s="35">
        <f t="shared" si="604"/>
        <v>44337</v>
      </c>
      <c r="B7712" s="36">
        <v>0.20833333333333334</v>
      </c>
      <c r="C7712">
        <v>8387</v>
      </c>
      <c r="D7712">
        <v>507</v>
      </c>
      <c r="E7712" s="49">
        <f t="shared" si="602"/>
        <v>7.7217744965751317E-2</v>
      </c>
      <c r="F7712" s="49">
        <f t="shared" si="603"/>
        <v>0.10283060940413374</v>
      </c>
      <c r="G7712">
        <v>0</v>
      </c>
      <c r="H7712" s="51">
        <f>G7712/'Parc électrique'!$C$24</f>
        <v>0</v>
      </c>
      <c r="I7712" s="14">
        <v>884</v>
      </c>
      <c r="J7712" s="14">
        <v>1677</v>
      </c>
      <c r="K7712" s="14">
        <v>0</v>
      </c>
      <c r="L7712" s="14">
        <v>277</v>
      </c>
      <c r="M7712" s="14">
        <f>C7712-SUM(D7712:L7712)</f>
        <v>5041.8199516456298</v>
      </c>
      <c r="P7712" s="49">
        <f>D7713/('Parc électrique'!$C$22+'Parc électrique'!$C$23)</f>
        <v>8.7187500000000001E-2</v>
      </c>
      <c r="Q7712" s="49">
        <f t="shared" si="600"/>
        <v>8.4985210435678957E-2</v>
      </c>
      <c r="R7712" s="49">
        <f t="shared" si="601"/>
        <v>0.11317451685898743</v>
      </c>
    </row>
    <row r="7713" spans="1:18" x14ac:dyDescent="0.3">
      <c r="A7713" s="35">
        <f t="shared" si="604"/>
        <v>44337</v>
      </c>
      <c r="B7713" s="36">
        <v>0.25</v>
      </c>
      <c r="C7713">
        <v>9266</v>
      </c>
      <c r="D7713">
        <v>558</v>
      </c>
      <c r="E7713" s="49">
        <f t="shared" si="602"/>
        <v>8.4985210435678957E-2</v>
      </c>
      <c r="F7713" s="49">
        <f t="shared" si="603"/>
        <v>0.11317451685898743</v>
      </c>
      <c r="G7713">
        <v>22</v>
      </c>
      <c r="H7713" s="51">
        <f>G7713/'Parc électrique'!$C$24</f>
        <v>7.3333333333333332E-3</v>
      </c>
      <c r="I7713" s="14">
        <v>884</v>
      </c>
      <c r="J7713" s="14">
        <v>2446</v>
      </c>
      <c r="K7713" s="14">
        <v>0</v>
      </c>
      <c r="L7713" s="14">
        <v>314</v>
      </c>
      <c r="M7713" s="14">
        <f>C7713-SUM(D7713:L7713)</f>
        <v>5041.7945069393718</v>
      </c>
      <c r="P7713" s="49">
        <f>D7714/('Parc électrique'!$C$22+'Parc électrique'!$C$23)</f>
        <v>8.7812500000000002E-2</v>
      </c>
      <c r="Q7713" s="49">
        <f t="shared" si="600"/>
        <v>8.5594423413712498E-2</v>
      </c>
      <c r="R7713" s="49">
        <f t="shared" si="601"/>
        <v>0.11398580371819164</v>
      </c>
    </row>
    <row r="7714" spans="1:18" x14ac:dyDescent="0.3">
      <c r="A7714" s="35">
        <f t="shared" si="604"/>
        <v>44337</v>
      </c>
      <c r="B7714" s="36">
        <v>0.29166666666666669</v>
      </c>
      <c r="C7714">
        <v>10112</v>
      </c>
      <c r="D7714">
        <v>562</v>
      </c>
      <c r="E7714" s="49">
        <f t="shared" si="602"/>
        <v>8.5594423413712498E-2</v>
      </c>
      <c r="F7714" s="49">
        <f t="shared" si="603"/>
        <v>0.11398580371819164</v>
      </c>
      <c r="G7714">
        <v>183</v>
      </c>
      <c r="H7714" s="51">
        <f>G7714/'Parc électrique'!$C$24</f>
        <v>6.0999999999999999E-2</v>
      </c>
      <c r="I7714" s="14">
        <v>884</v>
      </c>
      <c r="J7714" s="14">
        <v>2827</v>
      </c>
      <c r="K7714" s="14">
        <v>443</v>
      </c>
      <c r="L7714" s="14">
        <v>331</v>
      </c>
      <c r="M7714" s="14">
        <f>C7714-SUM(D7714:L7714)</f>
        <v>4881.7394197728681</v>
      </c>
      <c r="P7714" s="49">
        <f>D7715/('Parc électrique'!$C$22+'Parc électrique'!$C$23)</f>
        <v>0.10765625</v>
      </c>
      <c r="Q7714" s="49">
        <f t="shared" si="600"/>
        <v>0.10493693546627741</v>
      </c>
      <c r="R7714" s="49">
        <f t="shared" si="601"/>
        <v>0.13974416149792535</v>
      </c>
    </row>
    <row r="7715" spans="1:18" x14ac:dyDescent="0.3">
      <c r="A7715" s="35">
        <f t="shared" si="604"/>
        <v>44337</v>
      </c>
      <c r="B7715" s="36">
        <v>0.33333333333333331</v>
      </c>
      <c r="C7715">
        <v>10478</v>
      </c>
      <c r="D7715">
        <v>689</v>
      </c>
      <c r="E7715" s="49">
        <f t="shared" si="602"/>
        <v>0.10493693546627741</v>
      </c>
      <c r="F7715" s="49">
        <f t="shared" si="603"/>
        <v>0.13974416149792535</v>
      </c>
      <c r="G7715">
        <v>547</v>
      </c>
      <c r="H7715" s="51">
        <f>G7715/'Parc électrique'!$C$24</f>
        <v>0.18233333333333332</v>
      </c>
      <c r="I7715" s="14">
        <v>884</v>
      </c>
      <c r="J7715" s="14">
        <v>2827</v>
      </c>
      <c r="K7715" s="14">
        <v>0</v>
      </c>
      <c r="L7715" s="14">
        <v>332</v>
      </c>
      <c r="M7715" s="14">
        <f>C7715-SUM(D7715:L7715)</f>
        <v>5198.5729855697027</v>
      </c>
      <c r="P7715" s="49">
        <f>D7716/('Parc électrique'!$C$22+'Parc électrique'!$C$23)</f>
        <v>0.11765625</v>
      </c>
      <c r="Q7715" s="49">
        <f t="shared" si="600"/>
        <v>0.11468434311481407</v>
      </c>
      <c r="R7715" s="49">
        <f t="shared" si="601"/>
        <v>0.15272475124519272</v>
      </c>
    </row>
    <row r="7716" spans="1:18" x14ac:dyDescent="0.3">
      <c r="A7716" s="35">
        <f t="shared" si="604"/>
        <v>44337</v>
      </c>
      <c r="B7716" s="36">
        <v>0.375</v>
      </c>
      <c r="C7716">
        <v>10617</v>
      </c>
      <c r="D7716">
        <v>753</v>
      </c>
      <c r="E7716" s="49">
        <f t="shared" si="602"/>
        <v>0.11468434311481407</v>
      </c>
      <c r="F7716" s="49">
        <f t="shared" si="603"/>
        <v>0.15272475124519272</v>
      </c>
      <c r="G7716">
        <v>936</v>
      </c>
      <c r="H7716" s="51">
        <f>G7716/'Parc électrique'!$C$24</f>
        <v>0.312</v>
      </c>
      <c r="I7716" s="14">
        <v>884</v>
      </c>
      <c r="J7716" s="14">
        <v>2827</v>
      </c>
      <c r="K7716" s="14">
        <v>0</v>
      </c>
      <c r="L7716" s="14">
        <v>329</v>
      </c>
      <c r="M7716" s="14">
        <f>C7716-SUM(D7716:L7716)</f>
        <v>4887.42059090564</v>
      </c>
      <c r="P7716" s="49">
        <f>D7717/('Parc électrique'!$C$22+'Parc électrique'!$C$23)</f>
        <v>0.13343749999999999</v>
      </c>
      <c r="Q7716" s="49">
        <f t="shared" si="600"/>
        <v>0.13006697081016097</v>
      </c>
      <c r="R7716" s="49">
        <f t="shared" si="601"/>
        <v>0.17320974444009901</v>
      </c>
    </row>
    <row r="7717" spans="1:18" x14ac:dyDescent="0.3">
      <c r="A7717" s="35">
        <f t="shared" si="604"/>
        <v>44337</v>
      </c>
      <c r="B7717" s="36">
        <v>0.41666666666666669</v>
      </c>
      <c r="C7717">
        <v>10598</v>
      </c>
      <c r="D7717">
        <v>854</v>
      </c>
      <c r="E7717" s="49">
        <f t="shared" si="602"/>
        <v>0.13006697081016097</v>
      </c>
      <c r="F7717" s="49">
        <f t="shared" si="603"/>
        <v>0.17320974444009901</v>
      </c>
      <c r="G7717">
        <v>1319</v>
      </c>
      <c r="H7717" s="51">
        <f>G7717/'Parc électrique'!$C$24</f>
        <v>0.43966666666666665</v>
      </c>
      <c r="I7717" s="14">
        <v>884</v>
      </c>
      <c r="J7717" s="14">
        <v>2329</v>
      </c>
      <c r="K7717" s="14">
        <v>0</v>
      </c>
      <c r="L7717" s="14">
        <v>330</v>
      </c>
      <c r="M7717" s="14">
        <f>C7717-SUM(D7717:L7717)</f>
        <v>4881.257056618083</v>
      </c>
      <c r="P7717" s="49">
        <f>D7718/('Parc électrique'!$C$22+'Parc électrique'!$C$23)</f>
        <v>0.138125</v>
      </c>
      <c r="Q7717" s="49">
        <f t="shared" si="600"/>
        <v>0.13463606814541254</v>
      </c>
      <c r="R7717" s="49">
        <f t="shared" si="601"/>
        <v>0.17929439588413063</v>
      </c>
    </row>
    <row r="7718" spans="1:18" x14ac:dyDescent="0.3">
      <c r="A7718" s="35">
        <f t="shared" si="604"/>
        <v>44337</v>
      </c>
      <c r="B7718" s="36">
        <v>0.45833333333333331</v>
      </c>
      <c r="C7718">
        <v>10609</v>
      </c>
      <c r="D7718">
        <v>884</v>
      </c>
      <c r="E7718" s="49">
        <f t="shared" si="602"/>
        <v>0.13463606814541254</v>
      </c>
      <c r="F7718" s="49">
        <f t="shared" si="603"/>
        <v>0.17929439588413063</v>
      </c>
      <c r="G7718">
        <v>1528</v>
      </c>
      <c r="H7718" s="51">
        <f>G7718/'Parc électrique'!$C$24</f>
        <v>0.5093333333333333</v>
      </c>
      <c r="I7718" s="14">
        <v>884</v>
      </c>
      <c r="J7718" s="14">
        <v>2102</v>
      </c>
      <c r="K7718" s="14">
        <v>0</v>
      </c>
      <c r="L7718" s="14">
        <v>329</v>
      </c>
      <c r="M7718" s="14">
        <f>C7718-SUM(D7718:L7718)</f>
        <v>4881.1767362026367</v>
      </c>
      <c r="P7718" s="49">
        <f>D7719/('Parc électrique'!$C$22+'Parc électrique'!$C$23)</f>
        <v>0.13796875</v>
      </c>
      <c r="Q7718" s="49">
        <f t="shared" si="600"/>
        <v>0.13448376490090416</v>
      </c>
      <c r="R7718" s="49">
        <f t="shared" si="601"/>
        <v>0.17909157416932958</v>
      </c>
    </row>
    <row r="7719" spans="1:18" x14ac:dyDescent="0.3">
      <c r="A7719" s="35">
        <f t="shared" si="604"/>
        <v>44337</v>
      </c>
      <c r="B7719" s="36">
        <v>0.5</v>
      </c>
      <c r="C7719">
        <v>10593</v>
      </c>
      <c r="D7719">
        <v>883</v>
      </c>
      <c r="E7719" s="49">
        <f t="shared" si="602"/>
        <v>0.13448376490090416</v>
      </c>
      <c r="F7719" s="49">
        <f t="shared" si="603"/>
        <v>0.17909157416932958</v>
      </c>
      <c r="G7719">
        <v>1711</v>
      </c>
      <c r="H7719" s="51">
        <f>G7719/'Parc électrique'!$C$24</f>
        <v>0.57033333333333336</v>
      </c>
      <c r="I7719" s="14">
        <v>884</v>
      </c>
      <c r="J7719" s="14">
        <v>1750</v>
      </c>
      <c r="K7719" s="14">
        <v>0</v>
      </c>
      <c r="L7719" s="14">
        <v>323</v>
      </c>
      <c r="M7719" s="14">
        <f>C7719-SUM(D7719:L7719)</f>
        <v>5041.1160913275962</v>
      </c>
      <c r="P7719" s="49">
        <f>D7720/('Parc électrique'!$C$22+'Parc électrique'!$C$23)</f>
        <v>0.17953125</v>
      </c>
      <c r="Q7719" s="49">
        <f t="shared" si="600"/>
        <v>0.17499642794013462</v>
      </c>
      <c r="R7719" s="49">
        <f t="shared" si="601"/>
        <v>0.2330421503064096</v>
      </c>
    </row>
    <row r="7720" spans="1:18" x14ac:dyDescent="0.3">
      <c r="A7720" s="35">
        <f t="shared" si="604"/>
        <v>44337</v>
      </c>
      <c r="B7720" s="36">
        <v>0.54166666666666663</v>
      </c>
      <c r="C7720">
        <v>10291</v>
      </c>
      <c r="D7720">
        <v>1149</v>
      </c>
      <c r="E7720" s="49">
        <f t="shared" si="602"/>
        <v>0.17499642794013462</v>
      </c>
      <c r="F7720" s="49">
        <f t="shared" si="603"/>
        <v>0.2330421503064096</v>
      </c>
      <c r="G7720">
        <v>1759</v>
      </c>
      <c r="H7720" s="51">
        <f>G7720/'Parc électrique'!$C$24</f>
        <v>0.58633333333333337</v>
      </c>
      <c r="I7720" s="14">
        <v>884</v>
      </c>
      <c r="J7720" s="14">
        <v>0</v>
      </c>
      <c r="K7720" s="14">
        <v>0</v>
      </c>
      <c r="L7720" s="14">
        <v>319</v>
      </c>
      <c r="M7720" s="14">
        <f>C7720-SUM(D7720:L7720)</f>
        <v>6179.0056280884201</v>
      </c>
      <c r="P7720" s="49">
        <f>D7721/('Parc électrique'!$C$22+'Parc électrique'!$C$23)</f>
        <v>0.19078125000000001</v>
      </c>
      <c r="Q7720" s="49">
        <f t="shared" si="600"/>
        <v>0.18596226154473838</v>
      </c>
      <c r="R7720" s="49">
        <f t="shared" si="601"/>
        <v>0.24764531377208543</v>
      </c>
    </row>
    <row r="7721" spans="1:18" x14ac:dyDescent="0.3">
      <c r="A7721" s="35">
        <f t="shared" si="604"/>
        <v>44337</v>
      </c>
      <c r="B7721" s="36">
        <v>0.58333333333333337</v>
      </c>
      <c r="C7721">
        <v>9965</v>
      </c>
      <c r="D7721">
        <v>1221</v>
      </c>
      <c r="E7721" s="49">
        <f t="shared" si="602"/>
        <v>0.18596226154473838</v>
      </c>
      <c r="F7721" s="49">
        <f t="shared" si="603"/>
        <v>0.24764531377208543</v>
      </c>
      <c r="G7721">
        <v>1910</v>
      </c>
      <c r="H7721" s="51">
        <f>G7721/'Parc électrique'!$C$24</f>
        <v>0.63666666666666671</v>
      </c>
      <c r="I7721" s="14">
        <v>884</v>
      </c>
      <c r="J7721" s="14">
        <v>587</v>
      </c>
      <c r="K7721" s="14">
        <v>0</v>
      </c>
      <c r="L7721" s="14">
        <v>321</v>
      </c>
      <c r="M7721" s="14">
        <f>C7721-SUM(D7721:L7721)</f>
        <v>5040.9297257580165</v>
      </c>
      <c r="P7721" s="49">
        <f>D7722/('Parc électrique'!$C$22+'Parc électrique'!$C$23)</f>
        <v>0.22046874999999999</v>
      </c>
      <c r="Q7721" s="49">
        <f t="shared" si="600"/>
        <v>0.21489987800133156</v>
      </c>
      <c r="R7721" s="49">
        <f t="shared" si="601"/>
        <v>0.28618143958428544</v>
      </c>
    </row>
    <row r="7722" spans="1:18" x14ac:dyDescent="0.3">
      <c r="A7722" s="35">
        <f t="shared" si="604"/>
        <v>44337</v>
      </c>
      <c r="B7722" s="36">
        <v>0.625</v>
      </c>
      <c r="C7722">
        <v>9540</v>
      </c>
      <c r="D7722">
        <v>1411</v>
      </c>
      <c r="E7722" s="49">
        <f t="shared" si="602"/>
        <v>0.21489987800133156</v>
      </c>
      <c r="F7722" s="49">
        <f t="shared" si="603"/>
        <v>0.28618143958428544</v>
      </c>
      <c r="G7722">
        <v>1863</v>
      </c>
      <c r="H7722" s="51">
        <f>G7722/'Parc électrique'!$C$24</f>
        <v>0.621</v>
      </c>
      <c r="I7722" s="14">
        <v>884</v>
      </c>
      <c r="J7722" s="14">
        <v>0</v>
      </c>
      <c r="K7722" s="14">
        <v>0</v>
      </c>
      <c r="L7722" s="14">
        <v>321</v>
      </c>
      <c r="M7722" s="14">
        <f>C7722-SUM(D7722:L7722)</f>
        <v>5059.877918682414</v>
      </c>
      <c r="P7722" s="49">
        <f>D7723/('Parc électrique'!$C$22+'Parc électrique'!$C$23)</f>
        <v>0.231875</v>
      </c>
      <c r="Q7722" s="49">
        <f t="shared" si="600"/>
        <v>0.22601801485044368</v>
      </c>
      <c r="R7722" s="49">
        <f t="shared" si="601"/>
        <v>0.30098742476476226</v>
      </c>
    </row>
    <row r="7723" spans="1:18" x14ac:dyDescent="0.3">
      <c r="A7723" s="35">
        <f t="shared" si="604"/>
        <v>44337</v>
      </c>
      <c r="B7723" s="36">
        <v>0.66666666666666663</v>
      </c>
      <c r="C7723">
        <v>9190</v>
      </c>
      <c r="D7723">
        <v>1484</v>
      </c>
      <c r="E7723" s="49">
        <f t="shared" si="602"/>
        <v>0.22601801485044368</v>
      </c>
      <c r="F7723" s="49">
        <f t="shared" si="603"/>
        <v>0.30098742476476226</v>
      </c>
      <c r="G7723">
        <v>1785</v>
      </c>
      <c r="H7723" s="51">
        <f>G7723/'Parc électrique'!$C$24</f>
        <v>0.59499999999999997</v>
      </c>
      <c r="I7723" s="14">
        <v>884</v>
      </c>
      <c r="J7723" s="14">
        <v>0</v>
      </c>
      <c r="K7723" s="14">
        <v>-323</v>
      </c>
      <c r="L7723" s="14">
        <v>318</v>
      </c>
      <c r="M7723" s="14">
        <f>C7723-SUM(D7723:L7723)</f>
        <v>5040.8779945603856</v>
      </c>
      <c r="P7723" s="49">
        <f>D7724/('Parc électrique'!$C$22+'Parc électrique'!$C$23)</f>
        <v>0.25515624999999997</v>
      </c>
      <c r="Q7723" s="49">
        <f t="shared" si="600"/>
        <v>0.24871119828219304</v>
      </c>
      <c r="R7723" s="49">
        <f t="shared" si="601"/>
        <v>0.33120786027011906</v>
      </c>
    </row>
    <row r="7724" spans="1:18" x14ac:dyDescent="0.3">
      <c r="A7724" s="35">
        <f t="shared" si="604"/>
        <v>44337</v>
      </c>
      <c r="B7724" s="36">
        <v>0.70833333333333337</v>
      </c>
      <c r="C7724">
        <v>9072</v>
      </c>
      <c r="D7724">
        <v>1633</v>
      </c>
      <c r="E7724" s="49">
        <f t="shared" si="602"/>
        <v>0.24871119828219304</v>
      </c>
      <c r="F7724" s="49">
        <f t="shared" si="603"/>
        <v>0.33120786027011906</v>
      </c>
      <c r="G7724">
        <v>1459</v>
      </c>
      <c r="H7724" s="51">
        <f>G7724/'Parc électrique'!$C$24</f>
        <v>0.48633333333333334</v>
      </c>
      <c r="I7724" s="14">
        <v>884</v>
      </c>
      <c r="J7724" s="14">
        <v>0</v>
      </c>
      <c r="K7724" s="14">
        <v>-263</v>
      </c>
      <c r="L7724" s="14">
        <v>317</v>
      </c>
      <c r="M7724" s="14">
        <f>C7724-SUM(D7724:L7724)</f>
        <v>5040.9337476081146</v>
      </c>
      <c r="P7724" s="49">
        <f>D7725/('Parc électrique'!$C$22+'Parc électrique'!$C$23)</f>
        <v>0.24015624999999999</v>
      </c>
      <c r="Q7724" s="49">
        <f t="shared" si="600"/>
        <v>0.23409008680938806</v>
      </c>
      <c r="R7724" s="49">
        <f t="shared" si="601"/>
        <v>0.31173697564921804</v>
      </c>
    </row>
    <row r="7725" spans="1:18" x14ac:dyDescent="0.3">
      <c r="A7725" s="35">
        <f t="shared" si="604"/>
        <v>44337</v>
      </c>
      <c r="B7725" s="36">
        <v>0.75</v>
      </c>
      <c r="C7725">
        <v>9286</v>
      </c>
      <c r="D7725">
        <v>1537</v>
      </c>
      <c r="E7725" s="49">
        <f t="shared" si="602"/>
        <v>0.23409008680938806</v>
      </c>
      <c r="F7725" s="49">
        <f t="shared" si="603"/>
        <v>0.31173697564921804</v>
      </c>
      <c r="G7725">
        <v>993</v>
      </c>
      <c r="H7725" s="51">
        <f>G7725/'Parc électrique'!$C$24</f>
        <v>0.33100000000000002</v>
      </c>
      <c r="I7725" s="14">
        <v>884</v>
      </c>
      <c r="J7725" s="14">
        <v>515</v>
      </c>
      <c r="K7725" s="14">
        <v>0</v>
      </c>
      <c r="L7725" s="14">
        <v>315</v>
      </c>
      <c r="M7725" s="14">
        <f>C7725-SUM(D7725:L7725)</f>
        <v>5041.1231729375413</v>
      </c>
      <c r="P7725" s="49">
        <f>D7726/('Parc électrique'!$C$22+'Parc électrique'!$C$23)</f>
        <v>0.19500000000000001</v>
      </c>
      <c r="Q7725" s="49">
        <f t="shared" si="600"/>
        <v>0.19007444914646476</v>
      </c>
      <c r="R7725" s="49">
        <f t="shared" si="601"/>
        <v>0.25312150007171386</v>
      </c>
    </row>
    <row r="7726" spans="1:18" x14ac:dyDescent="0.3">
      <c r="A7726" s="35">
        <f t="shared" si="604"/>
        <v>44337</v>
      </c>
      <c r="B7726" s="36">
        <v>0.79166666666666663</v>
      </c>
      <c r="C7726">
        <v>9222</v>
      </c>
      <c r="D7726">
        <v>1248</v>
      </c>
      <c r="E7726" s="49">
        <f t="shared" si="602"/>
        <v>0.19007444914646476</v>
      </c>
      <c r="F7726" s="49">
        <f t="shared" si="603"/>
        <v>0.25312150007171386</v>
      </c>
      <c r="G7726">
        <v>482</v>
      </c>
      <c r="H7726" s="51">
        <f>G7726/'Parc électrique'!$C$24</f>
        <v>0.16066666666666668</v>
      </c>
      <c r="I7726" s="14">
        <v>884</v>
      </c>
      <c r="J7726" s="14">
        <v>0</v>
      </c>
      <c r="K7726" s="14">
        <v>26</v>
      </c>
      <c r="L7726" s="14">
        <v>304</v>
      </c>
      <c r="M7726" s="14">
        <f>C7726-SUM(D7726:L7726)</f>
        <v>6277.3961373841148</v>
      </c>
      <c r="P7726" s="49">
        <f>D7727/('Parc électrique'!$C$22+'Parc électrique'!$C$23)</f>
        <v>0.17031250000000001</v>
      </c>
      <c r="Q7726" s="49">
        <f t="shared" si="600"/>
        <v>0.16601053651413988</v>
      </c>
      <c r="R7726" s="49">
        <f t="shared" si="601"/>
        <v>0.22107566913314747</v>
      </c>
    </row>
    <row r="7727" spans="1:18" x14ac:dyDescent="0.3">
      <c r="A7727" s="35">
        <f t="shared" si="604"/>
        <v>44337</v>
      </c>
      <c r="B7727" s="36">
        <v>0.83333333333333337</v>
      </c>
      <c r="C7727">
        <v>8843</v>
      </c>
      <c r="D7727">
        <v>1090</v>
      </c>
      <c r="E7727" s="49">
        <f t="shared" si="602"/>
        <v>0.16601053651413988</v>
      </c>
      <c r="F7727" s="49">
        <f t="shared" si="603"/>
        <v>0.22107566913314747</v>
      </c>
      <c r="G7727">
        <v>129</v>
      </c>
      <c r="H7727" s="51">
        <f>G7727/'Parc électrique'!$C$24</f>
        <v>4.2999999999999997E-2</v>
      </c>
      <c r="I7727" s="14">
        <v>884</v>
      </c>
      <c r="J7727" s="14">
        <v>1407</v>
      </c>
      <c r="K7727" s="14">
        <v>0</v>
      </c>
      <c r="L7727" s="14">
        <v>291</v>
      </c>
      <c r="M7727" s="14">
        <f>C7727-SUM(D7727:L7727)</f>
        <v>5041.5699137943529</v>
      </c>
      <c r="P7727" s="49">
        <f>D7728/('Parc électrique'!$C$22+'Parc électrique'!$C$23)</f>
        <v>0.15437500000000001</v>
      </c>
      <c r="Q7727" s="49">
        <f t="shared" si="600"/>
        <v>0.15047560557428463</v>
      </c>
      <c r="R7727" s="49">
        <f t="shared" si="601"/>
        <v>0.20038785422344013</v>
      </c>
    </row>
    <row r="7728" spans="1:18" x14ac:dyDescent="0.3">
      <c r="A7728" s="35">
        <f t="shared" si="604"/>
        <v>44337</v>
      </c>
      <c r="B7728" s="36">
        <v>0.875</v>
      </c>
      <c r="C7728">
        <v>8785</v>
      </c>
      <c r="D7728">
        <v>988</v>
      </c>
      <c r="E7728" s="49">
        <f t="shared" si="602"/>
        <v>0.15047560557428463</v>
      </c>
      <c r="F7728" s="49">
        <f t="shared" si="603"/>
        <v>0.20038785422344013</v>
      </c>
      <c r="G7728">
        <v>12</v>
      </c>
      <c r="H7728" s="51">
        <f>G7728/'Parc électrique'!$C$24</f>
        <v>4.0000000000000001E-3</v>
      </c>
      <c r="I7728" s="14">
        <v>884</v>
      </c>
      <c r="J7728" s="14">
        <v>1574</v>
      </c>
      <c r="K7728" s="14">
        <v>0</v>
      </c>
      <c r="L7728" s="14">
        <v>285</v>
      </c>
      <c r="M7728" s="14">
        <f>C7728-SUM(D7728:L7728)</f>
        <v>5041.6451365402027</v>
      </c>
      <c r="P7728" s="49">
        <f>D7729/('Parc électrique'!$C$22+'Parc électrique'!$C$23)</f>
        <v>0.15640625</v>
      </c>
      <c r="Q7728" s="49">
        <f t="shared" si="600"/>
        <v>0.15245554775289361</v>
      </c>
      <c r="R7728" s="49">
        <f t="shared" si="601"/>
        <v>0.20302453651585378</v>
      </c>
    </row>
    <row r="7729" spans="1:18" x14ac:dyDescent="0.3">
      <c r="A7729" s="35">
        <f t="shared" si="604"/>
        <v>44337</v>
      </c>
      <c r="B7729" s="36">
        <v>0.91666666666666663</v>
      </c>
      <c r="C7729">
        <v>9233</v>
      </c>
      <c r="D7729">
        <v>1001</v>
      </c>
      <c r="E7729" s="49">
        <f t="shared" si="602"/>
        <v>0.15245554775289361</v>
      </c>
      <c r="F7729" s="49">
        <f t="shared" si="603"/>
        <v>0.20302453651585378</v>
      </c>
      <c r="G7729">
        <v>0</v>
      </c>
      <c r="H7729" s="51">
        <f>G7729/'Parc électrique'!$C$24</f>
        <v>0</v>
      </c>
      <c r="I7729" s="14">
        <v>884</v>
      </c>
      <c r="J7729" s="14">
        <v>2028</v>
      </c>
      <c r="K7729" s="14">
        <v>0</v>
      </c>
      <c r="L7729" s="14">
        <v>278</v>
      </c>
      <c r="M7729" s="14">
        <f>C7729-SUM(D7729:L7729)</f>
        <v>5041.6445199157315</v>
      </c>
      <c r="P7729" s="49">
        <f>D7730/('Parc électrique'!$C$22+'Parc électrique'!$C$23)</f>
        <v>0.15031249999999999</v>
      </c>
      <c r="Q7729" s="49">
        <f t="shared" si="600"/>
        <v>0.14651572121706657</v>
      </c>
      <c r="R7729" s="49">
        <f t="shared" si="601"/>
        <v>0.19511448963861272</v>
      </c>
    </row>
    <row r="7730" spans="1:18" x14ac:dyDescent="0.3">
      <c r="A7730" s="35">
        <f t="shared" si="604"/>
        <v>44337</v>
      </c>
      <c r="B7730" s="36">
        <v>0.95833333333333337</v>
      </c>
      <c r="C7730">
        <v>9412</v>
      </c>
      <c r="D7730">
        <v>962</v>
      </c>
      <c r="E7730" s="49">
        <f t="shared" si="602"/>
        <v>0.14651572121706657</v>
      </c>
      <c r="F7730" s="49">
        <f t="shared" si="603"/>
        <v>0.19511448963861272</v>
      </c>
      <c r="G7730">
        <v>0</v>
      </c>
      <c r="H7730" s="51">
        <f>G7730/'Parc électrique'!$C$24</f>
        <v>0</v>
      </c>
      <c r="I7730" s="14">
        <v>884</v>
      </c>
      <c r="J7730" s="14">
        <v>2264</v>
      </c>
      <c r="K7730" s="14">
        <v>0</v>
      </c>
      <c r="L7730" s="14">
        <v>260</v>
      </c>
      <c r="M7730" s="14">
        <f>C7730-SUM(D7730:L7730)</f>
        <v>5041.6583697891438</v>
      </c>
      <c r="P7730" s="49">
        <f>D7731/('Parc électrique'!$C$22+'Parc électrique'!$C$23)</f>
        <v>0.16828124999999999</v>
      </c>
      <c r="Q7730" s="49">
        <f t="shared" si="600"/>
        <v>0.16403059433553088</v>
      </c>
      <c r="R7730" s="49">
        <f t="shared" si="601"/>
        <v>0.21843898684073379</v>
      </c>
    </row>
    <row r="7731" spans="1:18" x14ac:dyDescent="0.3">
      <c r="A7731" s="35">
        <f t="shared" si="604"/>
        <v>44338</v>
      </c>
      <c r="B7731" s="36">
        <v>0</v>
      </c>
      <c r="C7731">
        <v>8734</v>
      </c>
      <c r="D7731">
        <v>1077</v>
      </c>
      <c r="E7731" s="49">
        <f t="shared" si="602"/>
        <v>0.16403059433553088</v>
      </c>
      <c r="F7731" s="49">
        <f t="shared" si="603"/>
        <v>0.21843898684073379</v>
      </c>
      <c r="G7731">
        <v>0</v>
      </c>
      <c r="H7731" s="51">
        <f>G7731/'Parc électrique'!$C$24</f>
        <v>0</v>
      </c>
      <c r="I7731" s="14">
        <v>884</v>
      </c>
      <c r="J7731" s="14">
        <v>519</v>
      </c>
      <c r="K7731" s="14">
        <v>1200</v>
      </c>
      <c r="L7731" s="14">
        <v>252</v>
      </c>
      <c r="M7731" s="14">
        <f>C7731-SUM(D7731:L7731)</f>
        <v>4801.6175304188237</v>
      </c>
      <c r="P7731" s="49">
        <f>D7732/('Parc électrique'!$C$22+'Parc électrique'!$C$23)</f>
        <v>0.15671874999999999</v>
      </c>
      <c r="Q7731" s="49">
        <f t="shared" si="600"/>
        <v>0.15276015424191036</v>
      </c>
      <c r="R7731" s="49">
        <f t="shared" si="601"/>
        <v>0.20343017994545587</v>
      </c>
    </row>
    <row r="7732" spans="1:18" x14ac:dyDescent="0.3">
      <c r="A7732" s="35">
        <f t="shared" si="604"/>
        <v>44338</v>
      </c>
      <c r="B7732" s="36">
        <v>4.1666666666666664E-2</v>
      </c>
      <c r="C7732">
        <v>8322</v>
      </c>
      <c r="D7732">
        <v>1003</v>
      </c>
      <c r="E7732" s="49">
        <f t="shared" si="602"/>
        <v>0.15276015424191036</v>
      </c>
      <c r="F7732" s="49">
        <f t="shared" si="603"/>
        <v>0.20343017994545587</v>
      </c>
      <c r="G7732">
        <v>0</v>
      </c>
      <c r="H7732" s="51">
        <f>G7732/'Parc électrique'!$C$24</f>
        <v>0</v>
      </c>
      <c r="I7732" s="14">
        <v>884</v>
      </c>
      <c r="J7732" s="14">
        <v>178</v>
      </c>
      <c r="K7732" s="14">
        <v>1200</v>
      </c>
      <c r="L7732" s="14">
        <v>255</v>
      </c>
      <c r="M7732" s="14">
        <f>C7732-SUM(D7732:L7732)</f>
        <v>4801.643809665813</v>
      </c>
      <c r="P7732" s="49">
        <f>D7733/('Parc électrique'!$C$22+'Parc électrique'!$C$23)</f>
        <v>0.16093750000000001</v>
      </c>
      <c r="Q7732" s="49">
        <f t="shared" si="600"/>
        <v>0.15687234184363677</v>
      </c>
      <c r="R7732" s="49">
        <f t="shared" si="601"/>
        <v>0.20890636624508432</v>
      </c>
    </row>
    <row r="7733" spans="1:18" x14ac:dyDescent="0.3">
      <c r="A7733" s="35">
        <f t="shared" si="604"/>
        <v>44338</v>
      </c>
      <c r="B7733" s="36">
        <v>8.3333333333333329E-2</v>
      </c>
      <c r="C7733">
        <v>7999</v>
      </c>
      <c r="D7733">
        <v>1030</v>
      </c>
      <c r="E7733" s="49">
        <f t="shared" si="602"/>
        <v>0.15687234184363677</v>
      </c>
      <c r="F7733" s="49">
        <f t="shared" si="603"/>
        <v>0.20890636624508432</v>
      </c>
      <c r="G7733">
        <v>0</v>
      </c>
      <c r="H7733" s="51">
        <f>G7733/'Parc électrique'!$C$24</f>
        <v>0</v>
      </c>
      <c r="I7733" s="14">
        <v>884</v>
      </c>
      <c r="J7733" s="14">
        <v>868</v>
      </c>
      <c r="K7733" s="14">
        <v>170</v>
      </c>
      <c r="L7733" s="14">
        <v>245</v>
      </c>
      <c r="M7733" s="14">
        <f>C7733-SUM(D7733:L7733)</f>
        <v>4801.6342212919117</v>
      </c>
      <c r="P7733" s="49">
        <f>D7734/('Parc électrique'!$C$22+'Parc électrique'!$C$23)</f>
        <v>0.13906250000000001</v>
      </c>
      <c r="Q7733" s="49">
        <f t="shared" si="600"/>
        <v>0.13554988761246287</v>
      </c>
      <c r="R7733" s="49">
        <f t="shared" si="601"/>
        <v>0.18051132617293694</v>
      </c>
    </row>
    <row r="7734" spans="1:18" x14ac:dyDescent="0.3">
      <c r="A7734" s="35">
        <f t="shared" si="604"/>
        <v>44338</v>
      </c>
      <c r="B7734" s="36">
        <v>0.125</v>
      </c>
      <c r="C7734">
        <v>7582</v>
      </c>
      <c r="D7734">
        <v>890</v>
      </c>
      <c r="E7734" s="49">
        <f t="shared" si="602"/>
        <v>0.13554988761246287</v>
      </c>
      <c r="F7734" s="49">
        <f t="shared" si="603"/>
        <v>0.18051132617293694</v>
      </c>
      <c r="G7734">
        <v>0</v>
      </c>
      <c r="H7734" s="51">
        <f>G7734/'Parc électrique'!$C$24</f>
        <v>0</v>
      </c>
      <c r="I7734" s="14">
        <v>884</v>
      </c>
      <c r="J7734" s="14">
        <v>758</v>
      </c>
      <c r="K7734" s="14">
        <v>0</v>
      </c>
      <c r="L7734" s="14">
        <v>248</v>
      </c>
      <c r="M7734" s="14">
        <f>C7734-SUM(D7734:L7734)</f>
        <v>4801.6839387862146</v>
      </c>
      <c r="P7734" s="49">
        <f>D7735/('Parc électrique'!$C$22+'Parc électrique'!$C$23)</f>
        <v>0.1353125</v>
      </c>
      <c r="Q7734" s="49">
        <f t="shared" si="600"/>
        <v>0.13189460974426159</v>
      </c>
      <c r="R7734" s="49">
        <f t="shared" si="601"/>
        <v>0.17564360501771167</v>
      </c>
    </row>
    <row r="7735" spans="1:18" x14ac:dyDescent="0.3">
      <c r="A7735" s="35">
        <f t="shared" si="604"/>
        <v>44338</v>
      </c>
      <c r="B7735" s="36">
        <v>0.16666666666666666</v>
      </c>
      <c r="C7735">
        <v>7446</v>
      </c>
      <c r="D7735">
        <v>866</v>
      </c>
      <c r="E7735" s="49">
        <f t="shared" si="602"/>
        <v>0.13189460974426159</v>
      </c>
      <c r="F7735" s="49">
        <f t="shared" si="603"/>
        <v>0.17564360501771167</v>
      </c>
      <c r="G7735">
        <v>0</v>
      </c>
      <c r="H7735" s="51">
        <f>G7735/'Parc électrique'!$C$24</f>
        <v>0</v>
      </c>
      <c r="I7735" s="14">
        <v>884</v>
      </c>
      <c r="J7735" s="14">
        <v>0</v>
      </c>
      <c r="K7735" s="14">
        <v>640</v>
      </c>
      <c r="L7735" s="14">
        <v>254</v>
      </c>
      <c r="M7735" s="14">
        <f>C7735-SUM(D7735:L7735)</f>
        <v>4801.6924617852383</v>
      </c>
      <c r="P7735" s="49">
        <f>D7736/('Parc électrique'!$C$22+'Parc électrique'!$C$23)</f>
        <v>0.15578125000000001</v>
      </c>
      <c r="Q7735" s="49">
        <f t="shared" si="600"/>
        <v>0.15184633477486006</v>
      </c>
      <c r="R7735" s="49">
        <f t="shared" si="601"/>
        <v>0.20221324965664958</v>
      </c>
    </row>
    <row r="7736" spans="1:18" x14ac:dyDescent="0.3">
      <c r="A7736" s="35">
        <f t="shared" si="604"/>
        <v>44338</v>
      </c>
      <c r="B7736" s="36">
        <v>0.20833333333333334</v>
      </c>
      <c r="C7736">
        <v>7641</v>
      </c>
      <c r="D7736">
        <v>997</v>
      </c>
      <c r="E7736" s="49">
        <f t="shared" si="602"/>
        <v>0.15184633477486006</v>
      </c>
      <c r="F7736" s="49">
        <f t="shared" si="603"/>
        <v>0.20221324965664958</v>
      </c>
      <c r="G7736">
        <v>0</v>
      </c>
      <c r="H7736" s="51">
        <f>G7736/'Parc électrique'!$C$24</f>
        <v>0</v>
      </c>
      <c r="I7736" s="14">
        <v>884</v>
      </c>
      <c r="J7736" s="14">
        <v>697</v>
      </c>
      <c r="K7736" s="14">
        <v>0</v>
      </c>
      <c r="L7736" s="14">
        <v>261</v>
      </c>
      <c r="M7736" s="14">
        <f>C7736-SUM(D7736:L7736)</f>
        <v>4801.6459404155685</v>
      </c>
      <c r="P7736" s="49">
        <f>D7737/('Parc électrique'!$C$22+'Parc électrique'!$C$23)</f>
        <v>0.1640625</v>
      </c>
      <c r="Q7736" s="49">
        <f t="shared" si="600"/>
        <v>0.15991840673380447</v>
      </c>
      <c r="R7736" s="49">
        <f t="shared" si="601"/>
        <v>0.21296280054110536</v>
      </c>
    </row>
    <row r="7737" spans="1:18" x14ac:dyDescent="0.3">
      <c r="A7737" s="35">
        <f t="shared" si="604"/>
        <v>44338</v>
      </c>
      <c r="B7737" s="36">
        <v>0.25</v>
      </c>
      <c r="C7737">
        <v>7956</v>
      </c>
      <c r="D7737">
        <v>1050</v>
      </c>
      <c r="E7737" s="49">
        <f t="shared" si="602"/>
        <v>0.15991840673380447</v>
      </c>
      <c r="F7737" s="49">
        <f t="shared" si="603"/>
        <v>0.21296280054110536</v>
      </c>
      <c r="G7737">
        <v>18</v>
      </c>
      <c r="H7737" s="51">
        <f>G7737/'Parc électrique'!$C$24</f>
        <v>6.0000000000000001E-3</v>
      </c>
      <c r="I7737" s="14">
        <v>884</v>
      </c>
      <c r="J7737" s="14">
        <v>910</v>
      </c>
      <c r="K7737" s="14">
        <v>0</v>
      </c>
      <c r="L7737" s="14">
        <v>292</v>
      </c>
      <c r="M7737" s="14">
        <f>C7737-SUM(D7737:L7737)</f>
        <v>4801.6211187927247</v>
      </c>
      <c r="P7737" s="49">
        <f>D7738/('Parc électrique'!$C$22+'Parc électrique'!$C$23)</f>
        <v>0.17</v>
      </c>
      <c r="Q7737" s="49">
        <f t="shared" si="600"/>
        <v>0.16570593002512315</v>
      </c>
      <c r="R7737" s="49">
        <f t="shared" si="601"/>
        <v>0.22067002570354541</v>
      </c>
    </row>
    <row r="7738" spans="1:18" x14ac:dyDescent="0.3">
      <c r="A7738" s="35">
        <f t="shared" si="604"/>
        <v>44338</v>
      </c>
      <c r="B7738" s="36">
        <v>0.29166666666666669</v>
      </c>
      <c r="C7738">
        <v>8428</v>
      </c>
      <c r="D7738">
        <v>1088</v>
      </c>
      <c r="E7738" s="49">
        <f t="shared" si="602"/>
        <v>0.16570593002512315</v>
      </c>
      <c r="F7738" s="49">
        <f t="shared" si="603"/>
        <v>0.22067002570354541</v>
      </c>
      <c r="G7738">
        <v>288</v>
      </c>
      <c r="H7738" s="51">
        <f>G7738/'Parc électrique'!$C$24</f>
        <v>9.6000000000000002E-2</v>
      </c>
      <c r="I7738" s="14">
        <v>884</v>
      </c>
      <c r="J7738" s="14">
        <v>1055</v>
      </c>
      <c r="K7738" s="14">
        <v>0</v>
      </c>
      <c r="L7738" s="14">
        <v>311</v>
      </c>
      <c r="M7738" s="14">
        <f>C7738-SUM(D7738:L7738)</f>
        <v>4801.5176240442715</v>
      </c>
      <c r="P7738" s="49">
        <f>D7739/('Parc électrique'!$C$22+'Parc électrique'!$C$23)</f>
        <v>0.18281249999999999</v>
      </c>
      <c r="Q7738" s="49">
        <f t="shared" si="600"/>
        <v>0.1781947960748107</v>
      </c>
      <c r="R7738" s="49">
        <f t="shared" si="601"/>
        <v>0.23730140631723171</v>
      </c>
    </row>
    <row r="7739" spans="1:18" x14ac:dyDescent="0.3">
      <c r="A7739" s="35">
        <f t="shared" si="604"/>
        <v>44338</v>
      </c>
      <c r="B7739" s="36">
        <v>0.33333333333333331</v>
      </c>
      <c r="C7739">
        <v>8962</v>
      </c>
      <c r="D7739">
        <v>1170</v>
      </c>
      <c r="E7739" s="49">
        <f t="shared" si="602"/>
        <v>0.1781947960748107</v>
      </c>
      <c r="F7739" s="49">
        <f t="shared" si="603"/>
        <v>0.23730140631723171</v>
      </c>
      <c r="G7739">
        <v>812</v>
      </c>
      <c r="H7739" s="51">
        <f>G7739/'Parc électrique'!$C$24</f>
        <v>0.27066666666666667</v>
      </c>
      <c r="I7739" s="14">
        <v>884</v>
      </c>
      <c r="J7739" s="14">
        <v>0</v>
      </c>
      <c r="K7739" s="14">
        <v>978</v>
      </c>
      <c r="L7739" s="14">
        <v>316</v>
      </c>
      <c r="M7739" s="14">
        <f>C7739-SUM(D7739:L7739)</f>
        <v>4801.3138371309415</v>
      </c>
      <c r="P7739" s="49">
        <f>D7740/('Parc électrique'!$C$22+'Parc électrique'!$C$23)</f>
        <v>0.22453124999999999</v>
      </c>
      <c r="Q7739" s="49">
        <f t="shared" si="600"/>
        <v>0.21885976235854954</v>
      </c>
      <c r="R7739" s="49">
        <f t="shared" si="601"/>
        <v>0.29145480416911274</v>
      </c>
    </row>
    <row r="7740" spans="1:18" x14ac:dyDescent="0.3">
      <c r="A7740" s="35">
        <f t="shared" si="604"/>
        <v>44338</v>
      </c>
      <c r="B7740" s="36">
        <v>0.375</v>
      </c>
      <c r="C7740">
        <v>9321</v>
      </c>
      <c r="D7740">
        <v>1437</v>
      </c>
      <c r="E7740" s="49">
        <f t="shared" si="602"/>
        <v>0.21885976235854954</v>
      </c>
      <c r="F7740" s="49">
        <f t="shared" si="603"/>
        <v>0.29145480416911274</v>
      </c>
      <c r="G7740">
        <v>1443</v>
      </c>
      <c r="H7740" s="51">
        <f>G7740/'Parc électrique'!$C$24</f>
        <v>0.48099999999999998</v>
      </c>
      <c r="I7740" s="14">
        <v>884</v>
      </c>
      <c r="J7740" s="14">
        <v>0</v>
      </c>
      <c r="K7740" s="14">
        <v>440</v>
      </c>
      <c r="L7740" s="14">
        <v>315</v>
      </c>
      <c r="M7740" s="14">
        <f>C7740-SUM(D7740:L7740)</f>
        <v>4801.0086854334722</v>
      </c>
      <c r="P7740" s="49">
        <f>D7741/('Parc électrique'!$C$22+'Parc électrique'!$C$23)</f>
        <v>0.21265624999999999</v>
      </c>
      <c r="Q7740" s="49">
        <f t="shared" si="600"/>
        <v>0.20728471577591229</v>
      </c>
      <c r="R7740" s="49">
        <f t="shared" si="601"/>
        <v>0.27604035384423276</v>
      </c>
    </row>
    <row r="7741" spans="1:18" x14ac:dyDescent="0.3">
      <c r="A7741" s="35">
        <f t="shared" si="604"/>
        <v>44338</v>
      </c>
      <c r="B7741" s="36">
        <v>0.41666666666666669</v>
      </c>
      <c r="C7741">
        <v>9351</v>
      </c>
      <c r="D7741">
        <v>1361</v>
      </c>
      <c r="E7741" s="49">
        <f t="shared" si="602"/>
        <v>0.20728471577591229</v>
      </c>
      <c r="F7741" s="49">
        <f t="shared" si="603"/>
        <v>0.27604035384423276</v>
      </c>
      <c r="G7741">
        <v>1907</v>
      </c>
      <c r="H7741" s="51">
        <f>G7741/'Parc électrique'!$C$24</f>
        <v>0.63566666666666671</v>
      </c>
      <c r="I7741" s="14">
        <v>884</v>
      </c>
      <c r="J7741" s="14">
        <v>85</v>
      </c>
      <c r="K7741" s="14">
        <v>0</v>
      </c>
      <c r="L7741" s="14">
        <v>312</v>
      </c>
      <c r="M7741" s="14">
        <f>C7741-SUM(D7741:L7741)</f>
        <v>4800.8810082637137</v>
      </c>
      <c r="P7741" s="49">
        <f>D7742/('Parc électrique'!$C$22+'Parc électrique'!$C$23)</f>
        <v>0.22203125000000001</v>
      </c>
      <c r="Q7741" s="49">
        <f t="shared" si="600"/>
        <v>0.2164229104464154</v>
      </c>
      <c r="R7741" s="49">
        <f t="shared" si="601"/>
        <v>0.28820965673229593</v>
      </c>
    </row>
    <row r="7742" spans="1:18" x14ac:dyDescent="0.3">
      <c r="A7742" s="35">
        <f t="shared" si="604"/>
        <v>44338</v>
      </c>
      <c r="B7742" s="36">
        <v>0.45833333333333331</v>
      </c>
      <c r="C7742">
        <v>9373</v>
      </c>
      <c r="D7742">
        <v>1421</v>
      </c>
      <c r="E7742" s="49">
        <f t="shared" si="602"/>
        <v>0.2164229104464154</v>
      </c>
      <c r="F7742" s="49">
        <f t="shared" si="603"/>
        <v>0.28820965673229593</v>
      </c>
      <c r="G7742">
        <v>2253</v>
      </c>
      <c r="H7742" s="51">
        <f>G7742/'Parc électrique'!$C$24</f>
        <v>0.751</v>
      </c>
      <c r="I7742" s="14">
        <v>884</v>
      </c>
      <c r="J7742" s="14">
        <v>0</v>
      </c>
      <c r="K7742" s="14">
        <v>-299</v>
      </c>
      <c r="L7742" s="14">
        <v>312</v>
      </c>
      <c r="M7742" s="14">
        <f>C7742-SUM(D7742:L7742)</f>
        <v>4800.7443674328206</v>
      </c>
      <c r="P7742" s="49">
        <f>D7743/('Parc électrique'!$C$22+'Parc électrique'!$C$23)</f>
        <v>0.2371875</v>
      </c>
      <c r="Q7742" s="49">
        <f t="shared" si="600"/>
        <v>0.23119632516372876</v>
      </c>
      <c r="R7742" s="49">
        <f t="shared" si="601"/>
        <v>0.30788336306799802</v>
      </c>
    </row>
    <row r="7743" spans="1:18" x14ac:dyDescent="0.3">
      <c r="A7743" s="35">
        <f t="shared" si="604"/>
        <v>44338</v>
      </c>
      <c r="B7743" s="36">
        <v>0.5</v>
      </c>
      <c r="C7743">
        <v>9538</v>
      </c>
      <c r="D7743">
        <v>1518</v>
      </c>
      <c r="E7743" s="49">
        <f t="shared" si="602"/>
        <v>0.23119632516372876</v>
      </c>
      <c r="F7743" s="49">
        <f t="shared" si="603"/>
        <v>0.30788336306799802</v>
      </c>
      <c r="G7743">
        <v>2459</v>
      </c>
      <c r="H7743" s="51">
        <f>G7743/'Parc électrique'!$C$24</f>
        <v>0.81966666666666665</v>
      </c>
      <c r="I7743" s="14">
        <v>884</v>
      </c>
      <c r="J7743" s="14">
        <v>0</v>
      </c>
      <c r="K7743" s="14">
        <v>-432</v>
      </c>
      <c r="L7743" s="14">
        <v>307</v>
      </c>
      <c r="M7743" s="14">
        <f>C7743-SUM(D7743:L7743)</f>
        <v>4800.6412536451016</v>
      </c>
      <c r="P7743" s="49">
        <f>D7744/('Parc électrique'!$C$22+'Parc électrique'!$C$23)</f>
        <v>0.26109375000000001</v>
      </c>
      <c r="Q7743" s="49">
        <f t="shared" si="600"/>
        <v>0.25449872157351172</v>
      </c>
      <c r="R7743" s="49">
        <f t="shared" si="601"/>
        <v>0.3389150854325591</v>
      </c>
    </row>
    <row r="7744" spans="1:18" x14ac:dyDescent="0.3">
      <c r="A7744" s="35">
        <f t="shared" si="604"/>
        <v>44338</v>
      </c>
      <c r="B7744" s="36">
        <v>0.54166666666666663</v>
      </c>
      <c r="C7744">
        <v>9135</v>
      </c>
      <c r="D7744">
        <v>1671</v>
      </c>
      <c r="E7744" s="49">
        <f t="shared" si="602"/>
        <v>0.25449872157351172</v>
      </c>
      <c r="F7744" s="49">
        <f t="shared" si="603"/>
        <v>0.3389150854325591</v>
      </c>
      <c r="G7744">
        <v>2561</v>
      </c>
      <c r="H7744" s="51">
        <f>G7744/'Parc électrique'!$C$24</f>
        <v>0.85366666666666668</v>
      </c>
      <c r="I7744" s="14">
        <v>884</v>
      </c>
      <c r="J7744" s="14">
        <v>0</v>
      </c>
      <c r="K7744" s="14">
        <v>-1088</v>
      </c>
      <c r="L7744" s="14">
        <v>305</v>
      </c>
      <c r="M7744" s="14">
        <f>C7744-SUM(D7744:L7744)</f>
        <v>4800.5529195263271</v>
      </c>
      <c r="P7744" s="49">
        <f>D7745/('Parc électrique'!$C$22+'Parc électrique'!$C$23)</f>
        <v>0.31109375</v>
      </c>
      <c r="Q7744" s="49">
        <f t="shared" si="600"/>
        <v>0.30323575981619494</v>
      </c>
      <c r="R7744" s="49">
        <f t="shared" si="601"/>
        <v>0.40381803416889595</v>
      </c>
    </row>
    <row r="7745" spans="1:18" x14ac:dyDescent="0.3">
      <c r="A7745" s="35">
        <f t="shared" si="604"/>
        <v>44338</v>
      </c>
      <c r="B7745" s="36">
        <v>0.58333333333333337</v>
      </c>
      <c r="C7745">
        <v>8774</v>
      </c>
      <c r="D7745">
        <v>1991</v>
      </c>
      <c r="E7745" s="49">
        <f t="shared" si="602"/>
        <v>0.30323575981619494</v>
      </c>
      <c r="F7745" s="49">
        <f t="shared" si="603"/>
        <v>0.40381803416889595</v>
      </c>
      <c r="G7745">
        <v>2489</v>
      </c>
      <c r="H7745" s="51">
        <f>G7745/'Parc électrique'!$C$24</f>
        <v>0.82966666666666666</v>
      </c>
      <c r="I7745" s="14">
        <v>884</v>
      </c>
      <c r="J7745" s="14">
        <v>0</v>
      </c>
      <c r="K7745" s="14">
        <v>-1200</v>
      </c>
      <c r="L7745" s="14">
        <v>305</v>
      </c>
      <c r="M7745" s="14">
        <f>C7745-SUM(D7745:L7745)</f>
        <v>4303.4632795393482</v>
      </c>
      <c r="P7745" s="49">
        <f>D7746/('Parc électrique'!$C$22+'Parc électrique'!$C$23)</f>
        <v>0.34562500000000002</v>
      </c>
      <c r="Q7745" s="49">
        <f t="shared" si="600"/>
        <v>0.33689477685254815</v>
      </c>
      <c r="R7745" s="49">
        <f t="shared" si="601"/>
        <v>0.44864163313992872</v>
      </c>
    </row>
    <row r="7746" spans="1:18" x14ac:dyDescent="0.3">
      <c r="A7746" s="35">
        <f t="shared" si="604"/>
        <v>44338</v>
      </c>
      <c r="B7746" s="36">
        <v>0.625</v>
      </c>
      <c r="C7746">
        <v>8354</v>
      </c>
      <c r="D7746">
        <v>2212</v>
      </c>
      <c r="E7746" s="49">
        <f t="shared" si="602"/>
        <v>0.33689477685254815</v>
      </c>
      <c r="F7746" s="49">
        <f t="shared" si="603"/>
        <v>0.44864163313992872</v>
      </c>
      <c r="G7746">
        <v>2298</v>
      </c>
      <c r="H7746" s="51">
        <f>G7746/'Parc électrique'!$C$24</f>
        <v>0.76600000000000001</v>
      </c>
      <c r="I7746" s="14">
        <v>884</v>
      </c>
      <c r="J7746" s="14">
        <v>0</v>
      </c>
      <c r="K7746" s="14">
        <v>-1200</v>
      </c>
      <c r="L7746" s="14">
        <v>300</v>
      </c>
      <c r="M7746" s="14">
        <f>C7746-SUM(D7746:L7746)</f>
        <v>3858.448463590008</v>
      </c>
      <c r="P7746" s="49">
        <f>D7747/('Parc électrique'!$C$22+'Parc électrique'!$C$23)</f>
        <v>0.33531250000000001</v>
      </c>
      <c r="Q7746" s="49">
        <f t="shared" si="600"/>
        <v>0.32684276271499474</v>
      </c>
      <c r="R7746" s="49">
        <f t="shared" si="601"/>
        <v>0.43525539996305923</v>
      </c>
    </row>
    <row r="7747" spans="1:18" x14ac:dyDescent="0.3">
      <c r="A7747" s="35">
        <f t="shared" si="604"/>
        <v>44338</v>
      </c>
      <c r="B7747" s="36">
        <v>0.66666666666666663</v>
      </c>
      <c r="C7747">
        <v>8082</v>
      </c>
      <c r="D7747">
        <v>2146</v>
      </c>
      <c r="E7747" s="49">
        <f t="shared" si="602"/>
        <v>0.32684276271499474</v>
      </c>
      <c r="F7747" s="49">
        <f t="shared" si="603"/>
        <v>0.43525539996305923</v>
      </c>
      <c r="G7747">
        <v>2029</v>
      </c>
      <c r="H7747" s="51">
        <f>G7747/'Parc électrique'!$C$24</f>
        <v>0.67633333333333334</v>
      </c>
      <c r="I7747" s="14">
        <v>884</v>
      </c>
      <c r="J7747" s="14">
        <v>0</v>
      </c>
      <c r="K7747" s="14">
        <v>-1200</v>
      </c>
      <c r="L7747" s="14">
        <v>293</v>
      </c>
      <c r="M7747" s="14">
        <f>C7747-SUM(D7747:L7747)</f>
        <v>3928.5615685039884</v>
      </c>
      <c r="P7747" s="49">
        <f>D7748/('Parc électrique'!$C$22+'Parc électrique'!$C$23)</f>
        <v>0.33453125</v>
      </c>
      <c r="Q7747" s="49">
        <f t="shared" ref="Q7747:Q7810" si="605">P7747/$T$3*$T$8</f>
        <v>0.32608124649245274</v>
      </c>
      <c r="R7747" s="49">
        <f t="shared" ref="R7747:R7810" si="606">P7747/$T$3*$T$4</f>
        <v>0.43424129138905387</v>
      </c>
    </row>
    <row r="7748" spans="1:18" x14ac:dyDescent="0.3">
      <c r="A7748" s="35">
        <f t="shared" si="604"/>
        <v>44338</v>
      </c>
      <c r="B7748" s="36">
        <v>0.70833333333333337</v>
      </c>
      <c r="C7748">
        <v>8051</v>
      </c>
      <c r="D7748">
        <v>2141</v>
      </c>
      <c r="E7748" s="49">
        <f t="shared" ref="E7748:E7811" si="607">P7747/$T$3*$T$8</f>
        <v>0.32608124649245274</v>
      </c>
      <c r="F7748" s="49">
        <f t="shared" ref="F7748:F7811" si="608">P7747/$T$3*$T$4</f>
        <v>0.43424129138905387</v>
      </c>
      <c r="G7748">
        <v>1597</v>
      </c>
      <c r="H7748" s="51">
        <f>G7748/'Parc électrique'!$C$24</f>
        <v>0.53233333333333333</v>
      </c>
      <c r="I7748" s="14">
        <v>884</v>
      </c>
      <c r="J7748" s="14">
        <v>0</v>
      </c>
      <c r="K7748" s="14">
        <v>-1200</v>
      </c>
      <c r="L7748" s="14">
        <v>291</v>
      </c>
      <c r="M7748" s="14">
        <f>C7748-SUM(D7748:L7748)</f>
        <v>4336.7073441287848</v>
      </c>
      <c r="P7748" s="49">
        <f>D7749/('Parc électrique'!$C$22+'Parc électrique'!$C$23)</f>
        <v>0.27015624999999999</v>
      </c>
      <c r="Q7748" s="49">
        <f t="shared" si="605"/>
        <v>0.26333230975499805</v>
      </c>
      <c r="R7748" s="49">
        <f t="shared" si="606"/>
        <v>0.35067874489102013</v>
      </c>
    </row>
    <row r="7749" spans="1:18" x14ac:dyDescent="0.3">
      <c r="A7749" s="35">
        <f t="shared" si="604"/>
        <v>44338</v>
      </c>
      <c r="B7749" s="36">
        <v>0.75</v>
      </c>
      <c r="C7749">
        <v>8331</v>
      </c>
      <c r="D7749">
        <v>1729</v>
      </c>
      <c r="E7749" s="49">
        <f t="shared" si="607"/>
        <v>0.26333230975499805</v>
      </c>
      <c r="F7749" s="49">
        <f t="shared" si="608"/>
        <v>0.35067874489102013</v>
      </c>
      <c r="G7749">
        <v>1024</v>
      </c>
      <c r="H7749" s="51">
        <f>G7749/'Parc électrique'!$C$24</f>
        <v>0.34133333333333332</v>
      </c>
      <c r="I7749" s="14">
        <v>884</v>
      </c>
      <c r="J7749" s="14">
        <v>0</v>
      </c>
      <c r="K7749" s="14">
        <v>-398</v>
      </c>
      <c r="L7749" s="14">
        <v>290</v>
      </c>
      <c r="M7749" s="14">
        <f>C7749-SUM(D7749:L7749)</f>
        <v>4801.0446556120205</v>
      </c>
      <c r="P7749" s="49">
        <f>D7750/('Parc électrique'!$C$22+'Parc électrique'!$C$23)</f>
        <v>0.2525</v>
      </c>
      <c r="Q7749" s="49">
        <f t="shared" si="605"/>
        <v>0.24612204312555053</v>
      </c>
      <c r="R7749" s="49">
        <f t="shared" si="606"/>
        <v>0.32775989111850123</v>
      </c>
    </row>
    <row r="7750" spans="1:18" x14ac:dyDescent="0.3">
      <c r="A7750" s="35">
        <f t="shared" si="604"/>
        <v>44338</v>
      </c>
      <c r="B7750" s="36">
        <v>0.79166666666666663</v>
      </c>
      <c r="C7750">
        <v>8327</v>
      </c>
      <c r="D7750">
        <v>1616</v>
      </c>
      <c r="E7750" s="49">
        <f t="shared" si="607"/>
        <v>0.24612204312555053</v>
      </c>
      <c r="F7750" s="49">
        <f t="shared" si="608"/>
        <v>0.32775989111850123</v>
      </c>
      <c r="G7750">
        <v>496</v>
      </c>
      <c r="H7750" s="51">
        <f>G7750/'Parc électrique'!$C$24</f>
        <v>0.16533333333333333</v>
      </c>
      <c r="I7750" s="14">
        <v>884</v>
      </c>
      <c r="J7750" s="14">
        <v>241</v>
      </c>
      <c r="K7750" s="14">
        <v>0</v>
      </c>
      <c r="L7750" s="14">
        <v>288</v>
      </c>
      <c r="M7750" s="14">
        <f>C7750-SUM(D7750:L7750)</f>
        <v>4801.2607847324225</v>
      </c>
      <c r="P7750" s="49">
        <f>D7751/('Parc électrique'!$C$22+'Parc électrique'!$C$23)</f>
        <v>0.27109375000000002</v>
      </c>
      <c r="Q7750" s="49">
        <f t="shared" si="605"/>
        <v>0.26424612922204838</v>
      </c>
      <c r="R7750" s="49">
        <f t="shared" si="606"/>
        <v>0.35189567517982651</v>
      </c>
    </row>
    <row r="7751" spans="1:18" x14ac:dyDescent="0.3">
      <c r="A7751" s="35">
        <f t="shared" si="604"/>
        <v>44338</v>
      </c>
      <c r="B7751" s="36">
        <v>0.83333333333333337</v>
      </c>
      <c r="C7751">
        <v>8055</v>
      </c>
      <c r="D7751">
        <v>1735</v>
      </c>
      <c r="E7751" s="49">
        <f t="shared" si="607"/>
        <v>0.26424612922204838</v>
      </c>
      <c r="F7751" s="49">
        <f t="shared" si="608"/>
        <v>0.35189567517982651</v>
      </c>
      <c r="G7751">
        <v>112</v>
      </c>
      <c r="H7751" s="51">
        <f>G7751/'Parc électrique'!$C$24</f>
        <v>3.7333333333333336E-2</v>
      </c>
      <c r="I7751" s="14">
        <v>884</v>
      </c>
      <c r="J7751" s="14">
        <v>241</v>
      </c>
      <c r="K7751" s="14">
        <v>0</v>
      </c>
      <c r="L7751" s="14">
        <v>281</v>
      </c>
      <c r="M7751" s="14">
        <f>C7751-SUM(D7751:L7751)</f>
        <v>4801.3465248622651</v>
      </c>
      <c r="P7751" s="49">
        <f>D7752/('Parc électrique'!$C$22+'Parc électrique'!$C$23)</f>
        <v>0.2940625</v>
      </c>
      <c r="Q7751" s="49">
        <f t="shared" si="605"/>
        <v>0.28663470616478098</v>
      </c>
      <c r="R7751" s="49">
        <f t="shared" si="606"/>
        <v>0.38171046725558128</v>
      </c>
    </row>
    <row r="7752" spans="1:18" x14ac:dyDescent="0.3">
      <c r="A7752" s="35">
        <f t="shared" si="604"/>
        <v>44338</v>
      </c>
      <c r="B7752" s="36">
        <v>0.875</v>
      </c>
      <c r="C7752">
        <v>8020</v>
      </c>
      <c r="D7752">
        <v>1882</v>
      </c>
      <c r="E7752" s="49">
        <f t="shared" si="607"/>
        <v>0.28663470616478098</v>
      </c>
      <c r="F7752" s="49">
        <f t="shared" si="608"/>
        <v>0.38171046725558128</v>
      </c>
      <c r="G7752">
        <v>3</v>
      </c>
      <c r="H7752" s="51">
        <f>G7752/'Parc électrique'!$C$24</f>
        <v>1E-3</v>
      </c>
      <c r="I7752" s="14">
        <v>884</v>
      </c>
      <c r="J7752" s="14">
        <v>169</v>
      </c>
      <c r="K7752" s="14">
        <v>0</v>
      </c>
      <c r="L7752" s="14">
        <v>280</v>
      </c>
      <c r="M7752" s="14">
        <f>C7752-SUM(D7752:L7752)</f>
        <v>4801.33065482658</v>
      </c>
      <c r="P7752" s="49">
        <f>D7753/('Parc électrique'!$C$22+'Parc électrique'!$C$23)</f>
        <v>0.27765624999999999</v>
      </c>
      <c r="Q7752" s="49">
        <f t="shared" si="605"/>
        <v>0.27064286549140054</v>
      </c>
      <c r="R7752" s="49">
        <f t="shared" si="606"/>
        <v>0.36041418720147073</v>
      </c>
    </row>
    <row r="7753" spans="1:18" x14ac:dyDescent="0.3">
      <c r="A7753" s="35">
        <f t="shared" si="604"/>
        <v>44338</v>
      </c>
      <c r="B7753" s="36">
        <v>0.91666666666666663</v>
      </c>
      <c r="C7753">
        <v>8520</v>
      </c>
      <c r="D7753">
        <v>1777</v>
      </c>
      <c r="E7753" s="49">
        <f t="shared" si="607"/>
        <v>0.27064286549140054</v>
      </c>
      <c r="F7753" s="49">
        <f t="shared" si="608"/>
        <v>0.36041418720147073</v>
      </c>
      <c r="G7753">
        <v>0</v>
      </c>
      <c r="H7753" s="51">
        <f>G7753/'Parc électrique'!$C$24</f>
        <v>0</v>
      </c>
      <c r="I7753" s="14">
        <v>884</v>
      </c>
      <c r="J7753" s="14">
        <v>777</v>
      </c>
      <c r="K7753" s="14">
        <v>0</v>
      </c>
      <c r="L7753" s="14">
        <v>280</v>
      </c>
      <c r="M7753" s="14">
        <f>C7753-SUM(D7753:L7753)</f>
        <v>4801.368942947307</v>
      </c>
      <c r="P7753" s="49">
        <f>D7754/('Parc électrique'!$C$22+'Parc électrique'!$C$23)</f>
        <v>0.28953125000000002</v>
      </c>
      <c r="Q7753" s="49">
        <f t="shared" si="605"/>
        <v>0.28221791207403785</v>
      </c>
      <c r="R7753" s="49">
        <f t="shared" si="606"/>
        <v>0.37582863752635076</v>
      </c>
    </row>
    <row r="7754" spans="1:18" x14ac:dyDescent="0.3">
      <c r="A7754" s="35">
        <f t="shared" si="604"/>
        <v>44338</v>
      </c>
      <c r="B7754" s="36">
        <v>0.95833333333333337</v>
      </c>
      <c r="C7754">
        <v>8792</v>
      </c>
      <c r="D7754">
        <v>1853</v>
      </c>
      <c r="E7754" s="49">
        <f t="shared" si="607"/>
        <v>0.28221791207403785</v>
      </c>
      <c r="F7754" s="49">
        <f t="shared" si="608"/>
        <v>0.37582863752635076</v>
      </c>
      <c r="G7754">
        <v>0</v>
      </c>
      <c r="H7754" s="51">
        <f>G7754/'Parc électrique'!$C$24</f>
        <v>0</v>
      </c>
      <c r="I7754" s="14">
        <v>884</v>
      </c>
      <c r="J7754" s="14">
        <v>0</v>
      </c>
      <c r="K7754" s="14">
        <v>988</v>
      </c>
      <c r="L7754" s="14">
        <v>265</v>
      </c>
      <c r="M7754" s="14">
        <f>C7754-SUM(D7754:L7754)</f>
        <v>4801.3419534503992</v>
      </c>
      <c r="P7754" s="49">
        <f>D7755/('Parc électrique'!$C$22+'Parc électrique'!$C$23)</f>
        <v>0.27218750000000003</v>
      </c>
      <c r="Q7754" s="49">
        <f t="shared" si="605"/>
        <v>0.26531225193360708</v>
      </c>
      <c r="R7754" s="49">
        <f t="shared" si="606"/>
        <v>0.35331542718343389</v>
      </c>
    </row>
    <row r="7755" spans="1:18" x14ac:dyDescent="0.3">
      <c r="A7755" s="35">
        <f t="shared" si="604"/>
        <v>44339</v>
      </c>
      <c r="B7755" s="36">
        <v>0</v>
      </c>
      <c r="C7755">
        <v>8200</v>
      </c>
      <c r="D7755">
        <v>1742</v>
      </c>
      <c r="E7755" s="49">
        <f t="shared" si="607"/>
        <v>0.26531225193360708</v>
      </c>
      <c r="F7755" s="49">
        <f t="shared" si="608"/>
        <v>0.35331542718343389</v>
      </c>
      <c r="G7755">
        <v>0</v>
      </c>
      <c r="H7755" s="51">
        <f>G7755/'Parc électrique'!$C$24</f>
        <v>0</v>
      </c>
      <c r="I7755" s="14">
        <v>884</v>
      </c>
      <c r="J7755" s="14">
        <v>0</v>
      </c>
      <c r="K7755" s="14">
        <v>521</v>
      </c>
      <c r="L7755" s="14">
        <v>251</v>
      </c>
      <c r="M7755" s="14">
        <f>C7755-SUM(D7755:L7755)</f>
        <v>4801.3813723208832</v>
      </c>
      <c r="P7755" s="49">
        <f>D7756/('Parc électrique'!$C$22+'Parc électrique'!$C$23)</f>
        <v>0.29359374999999999</v>
      </c>
      <c r="Q7755" s="49">
        <f t="shared" si="605"/>
        <v>0.28617779643125585</v>
      </c>
      <c r="R7755" s="49">
        <f t="shared" si="606"/>
        <v>0.38110200211117806</v>
      </c>
    </row>
    <row r="7756" spans="1:18" x14ac:dyDescent="0.3">
      <c r="A7756" s="35">
        <f t="shared" si="604"/>
        <v>44339</v>
      </c>
      <c r="B7756" s="36">
        <v>4.1666666666666664E-2</v>
      </c>
      <c r="C7756">
        <v>7765</v>
      </c>
      <c r="D7756">
        <v>1879</v>
      </c>
      <c r="E7756" s="49">
        <f t="shared" si="607"/>
        <v>0.28617779643125585</v>
      </c>
      <c r="F7756" s="49">
        <f t="shared" si="608"/>
        <v>0.38110200211117806</v>
      </c>
      <c r="G7756">
        <v>0</v>
      </c>
      <c r="H7756" s="51">
        <f>G7756/'Parc électrique'!$C$24</f>
        <v>0</v>
      </c>
      <c r="I7756" s="14">
        <v>884</v>
      </c>
      <c r="J7756" s="14">
        <v>0</v>
      </c>
      <c r="K7756" s="14">
        <v>0</v>
      </c>
      <c r="L7756" s="14">
        <v>253</v>
      </c>
      <c r="M7756" s="14">
        <f>C7756-SUM(D7756:L7756)</f>
        <v>4748.3327202014571</v>
      </c>
      <c r="P7756" s="49">
        <f>D7757/('Parc électrique'!$C$22+'Parc électrique'!$C$23)</f>
        <v>0.30921874999999999</v>
      </c>
      <c r="Q7756" s="49">
        <f t="shared" si="605"/>
        <v>0.30140812088209434</v>
      </c>
      <c r="R7756" s="49">
        <f t="shared" si="606"/>
        <v>0.40138417359128331</v>
      </c>
    </row>
    <row r="7757" spans="1:18" x14ac:dyDescent="0.3">
      <c r="A7757" s="35">
        <f t="shared" si="604"/>
        <v>44339</v>
      </c>
      <c r="B7757" s="36">
        <v>8.3333333333333329E-2</v>
      </c>
      <c r="C7757">
        <v>7388</v>
      </c>
      <c r="D7757">
        <v>1979</v>
      </c>
      <c r="E7757" s="49">
        <f t="shared" si="607"/>
        <v>0.30140812088209434</v>
      </c>
      <c r="F7757" s="49">
        <f t="shared" si="608"/>
        <v>0.40138417359128331</v>
      </c>
      <c r="G7757">
        <v>0</v>
      </c>
      <c r="H7757" s="51">
        <f>G7757/'Parc électrique'!$C$24</f>
        <v>0</v>
      </c>
      <c r="I7757" s="14">
        <v>884</v>
      </c>
      <c r="J7757" s="14">
        <v>0</v>
      </c>
      <c r="K7757" s="14">
        <v>0</v>
      </c>
      <c r="L7757" s="14">
        <v>244</v>
      </c>
      <c r="M7757" s="14">
        <f>C7757-SUM(D7757:L7757)</f>
        <v>4280.2972077055265</v>
      </c>
      <c r="P7757" s="49">
        <f>D7758/('Parc électrique'!$C$22+'Parc électrique'!$C$23)</f>
        <v>0.32078125000000002</v>
      </c>
      <c r="Q7757" s="49">
        <f t="shared" si="605"/>
        <v>0.31267856097571489</v>
      </c>
      <c r="R7757" s="49">
        <f t="shared" si="606"/>
        <v>0.41639298048656131</v>
      </c>
    </row>
    <row r="7758" spans="1:18" x14ac:dyDescent="0.3">
      <c r="A7758" s="35">
        <f t="shared" si="604"/>
        <v>44339</v>
      </c>
      <c r="B7758" s="36">
        <v>0.125</v>
      </c>
      <c r="C7758">
        <v>6924</v>
      </c>
      <c r="D7758">
        <v>2053</v>
      </c>
      <c r="E7758" s="49">
        <f t="shared" si="607"/>
        <v>0.31267856097571489</v>
      </c>
      <c r="F7758" s="49">
        <f t="shared" si="608"/>
        <v>0.41639298048656131</v>
      </c>
      <c r="G7758">
        <v>0</v>
      </c>
      <c r="H7758" s="51">
        <f>G7758/'Parc électrique'!$C$24</f>
        <v>0</v>
      </c>
      <c r="I7758" s="14">
        <v>884</v>
      </c>
      <c r="J7758" s="14">
        <v>0</v>
      </c>
      <c r="K7758" s="14">
        <v>0</v>
      </c>
      <c r="L7758" s="14">
        <v>247</v>
      </c>
      <c r="M7758" s="14">
        <f>C7758-SUM(D7758:L7758)</f>
        <v>3739.2709284585376</v>
      </c>
      <c r="P7758" s="49">
        <f>D7759/('Parc électrique'!$C$22+'Parc électrique'!$C$23)</f>
        <v>0.32984374999999999</v>
      </c>
      <c r="Q7758" s="49">
        <f t="shared" si="605"/>
        <v>0.32151214915720117</v>
      </c>
      <c r="R7758" s="49">
        <f t="shared" si="606"/>
        <v>0.42815663994502229</v>
      </c>
    </row>
    <row r="7759" spans="1:18" x14ac:dyDescent="0.3">
      <c r="A7759" s="35">
        <f t="shared" si="604"/>
        <v>44339</v>
      </c>
      <c r="B7759" s="36">
        <v>0.16666666666666666</v>
      </c>
      <c r="C7759">
        <v>6683</v>
      </c>
      <c r="D7759">
        <v>2111</v>
      </c>
      <c r="E7759" s="49">
        <f t="shared" si="607"/>
        <v>0.32151214915720117</v>
      </c>
      <c r="F7759" s="49">
        <f t="shared" si="608"/>
        <v>0.42815663994502229</v>
      </c>
      <c r="G7759">
        <v>0</v>
      </c>
      <c r="H7759" s="51">
        <f>G7759/'Parc électrique'!$C$24</f>
        <v>0</v>
      </c>
      <c r="I7759" s="14">
        <v>884</v>
      </c>
      <c r="J7759" s="14">
        <v>0</v>
      </c>
      <c r="K7759" s="14">
        <v>-753</v>
      </c>
      <c r="L7759" s="14">
        <v>253</v>
      </c>
      <c r="M7759" s="14">
        <f>C7759-SUM(D7759:L7759)</f>
        <v>4187.2503312108984</v>
      </c>
      <c r="P7759" s="49">
        <f>D7760/('Parc électrique'!$C$22+'Parc électrique'!$C$23)</f>
        <v>0.32656249999999998</v>
      </c>
      <c r="Q7759" s="49">
        <f t="shared" si="605"/>
        <v>0.31831378102252506</v>
      </c>
      <c r="R7759" s="49">
        <f t="shared" si="606"/>
        <v>0.42389738393420018</v>
      </c>
    </row>
    <row r="7760" spans="1:18" x14ac:dyDescent="0.3">
      <c r="A7760" s="35">
        <f t="shared" si="604"/>
        <v>44339</v>
      </c>
      <c r="B7760" s="36">
        <v>0.20833333333333334</v>
      </c>
      <c r="C7760">
        <v>6674</v>
      </c>
      <c r="D7760">
        <v>2090</v>
      </c>
      <c r="E7760" s="49">
        <f t="shared" si="607"/>
        <v>0.31831378102252506</v>
      </c>
      <c r="F7760" s="49">
        <f t="shared" si="608"/>
        <v>0.42389738393420018</v>
      </c>
      <c r="G7760">
        <v>0</v>
      </c>
      <c r="H7760" s="51">
        <f>G7760/'Parc électrique'!$C$24</f>
        <v>0</v>
      </c>
      <c r="I7760" s="14">
        <v>884</v>
      </c>
      <c r="J7760" s="14">
        <v>0</v>
      </c>
      <c r="K7760" s="14">
        <v>-747</v>
      </c>
      <c r="L7760" s="14">
        <v>259</v>
      </c>
      <c r="M7760" s="14">
        <f>C7760-SUM(D7760:L7760)</f>
        <v>4187.2577888350434</v>
      </c>
      <c r="P7760" s="49">
        <f>D7761/('Parc électrique'!$C$22+'Parc électrique'!$C$23)</f>
        <v>0.31515625000000003</v>
      </c>
      <c r="Q7760" s="49">
        <f t="shared" si="605"/>
        <v>0.30719564417341305</v>
      </c>
      <c r="R7760" s="49">
        <f t="shared" si="606"/>
        <v>0.40909139875372341</v>
      </c>
    </row>
    <row r="7761" spans="1:18" x14ac:dyDescent="0.3">
      <c r="A7761" s="35">
        <f t="shared" si="604"/>
        <v>44339</v>
      </c>
      <c r="B7761" s="36">
        <v>0.25</v>
      </c>
      <c r="C7761">
        <v>6693</v>
      </c>
      <c r="D7761">
        <v>2017</v>
      </c>
      <c r="E7761" s="49">
        <f t="shared" si="607"/>
        <v>0.30719564417341305</v>
      </c>
      <c r="F7761" s="49">
        <f t="shared" si="608"/>
        <v>0.40909139875372341</v>
      </c>
      <c r="G7761">
        <v>24</v>
      </c>
      <c r="H7761" s="51">
        <f>G7761/'Parc électrique'!$C$24</f>
        <v>8.0000000000000002E-3</v>
      </c>
      <c r="I7761" s="14">
        <v>884</v>
      </c>
      <c r="J7761" s="14">
        <v>0</v>
      </c>
      <c r="K7761" s="14">
        <v>-629</v>
      </c>
      <c r="L7761" s="14">
        <v>290</v>
      </c>
      <c r="M7761" s="14">
        <f>C7761-SUM(D7761:L7761)</f>
        <v>4106.2757129570728</v>
      </c>
      <c r="P7761" s="49">
        <f>D7762/('Parc électrique'!$C$22+'Parc électrique'!$C$23)</f>
        <v>0.31109375</v>
      </c>
      <c r="Q7761" s="49">
        <f t="shared" si="605"/>
        <v>0.30323575981619494</v>
      </c>
      <c r="R7761" s="49">
        <f t="shared" si="606"/>
        <v>0.40381803416889595</v>
      </c>
    </row>
    <row r="7762" spans="1:18" x14ac:dyDescent="0.3">
      <c r="A7762" s="35">
        <f t="shared" si="604"/>
        <v>44339</v>
      </c>
      <c r="B7762" s="36">
        <v>0.29166666666666669</v>
      </c>
      <c r="C7762">
        <v>6922</v>
      </c>
      <c r="D7762">
        <v>1991</v>
      </c>
      <c r="E7762" s="49">
        <f t="shared" si="607"/>
        <v>0.30323575981619494</v>
      </c>
      <c r="F7762" s="49">
        <f t="shared" si="608"/>
        <v>0.40381803416889595</v>
      </c>
      <c r="G7762">
        <v>245</v>
      </c>
      <c r="H7762" s="51">
        <f>G7762/'Parc électrique'!$C$24</f>
        <v>8.1666666666666665E-2</v>
      </c>
      <c r="I7762" s="14">
        <v>884</v>
      </c>
      <c r="J7762" s="14">
        <v>0</v>
      </c>
      <c r="K7762" s="14">
        <v>0</v>
      </c>
      <c r="L7762" s="14">
        <v>310</v>
      </c>
      <c r="M7762" s="14">
        <f>C7762-SUM(D7762:L7762)</f>
        <v>3491.2112795393482</v>
      </c>
      <c r="P7762" s="49">
        <f>D7763/('Parc électrique'!$C$22+'Parc électrique'!$C$23)</f>
        <v>0.32250000000000001</v>
      </c>
      <c r="Q7762" s="49">
        <f t="shared" si="605"/>
        <v>0.31435389666530711</v>
      </c>
      <c r="R7762" s="49">
        <f t="shared" si="606"/>
        <v>0.41862401934937288</v>
      </c>
    </row>
    <row r="7763" spans="1:18" x14ac:dyDescent="0.3">
      <c r="A7763" s="35">
        <f t="shared" si="604"/>
        <v>44339</v>
      </c>
      <c r="B7763" s="36">
        <v>0.33333333333333331</v>
      </c>
      <c r="C7763">
        <v>7374</v>
      </c>
      <c r="D7763">
        <v>2064</v>
      </c>
      <c r="E7763" s="49">
        <f t="shared" si="607"/>
        <v>0.31435389666530711</v>
      </c>
      <c r="F7763" s="49">
        <f t="shared" si="608"/>
        <v>0.41862401934937288</v>
      </c>
      <c r="G7763">
        <v>704</v>
      </c>
      <c r="H7763" s="51">
        <f>G7763/'Parc électrique'!$C$24</f>
        <v>0.23466666666666666</v>
      </c>
      <c r="I7763" s="14">
        <v>884</v>
      </c>
      <c r="J7763" s="14">
        <v>0</v>
      </c>
      <c r="K7763" s="14">
        <v>0</v>
      </c>
      <c r="L7763" s="14">
        <v>314</v>
      </c>
      <c r="M7763" s="14">
        <f>C7763-SUM(D7763:L7763)</f>
        <v>3407.0323554173187</v>
      </c>
      <c r="P7763" s="49">
        <f>D7764/('Parc électrique'!$C$22+'Parc électrique'!$C$23)</f>
        <v>0.31031249999999999</v>
      </c>
      <c r="Q7763" s="49">
        <f t="shared" si="605"/>
        <v>0.30247424359365305</v>
      </c>
      <c r="R7763" s="49">
        <f t="shared" si="606"/>
        <v>0.4028039255948907</v>
      </c>
    </row>
    <row r="7764" spans="1:18" x14ac:dyDescent="0.3">
      <c r="A7764" s="35">
        <f t="shared" si="604"/>
        <v>44339</v>
      </c>
      <c r="B7764" s="36">
        <v>0.375</v>
      </c>
      <c r="C7764">
        <v>7814</v>
      </c>
      <c r="D7764">
        <v>1986</v>
      </c>
      <c r="E7764" s="49">
        <f t="shared" si="607"/>
        <v>0.30247424359365305</v>
      </c>
      <c r="F7764" s="49">
        <f t="shared" si="608"/>
        <v>0.4028039255948907</v>
      </c>
      <c r="G7764">
        <v>1220</v>
      </c>
      <c r="H7764" s="51">
        <f>G7764/'Parc électrique'!$C$24</f>
        <v>0.40666666666666668</v>
      </c>
      <c r="I7764" s="14">
        <v>884</v>
      </c>
      <c r="J7764" s="14">
        <v>0</v>
      </c>
      <c r="K7764" s="14">
        <v>0</v>
      </c>
      <c r="L7764" s="14">
        <v>313</v>
      </c>
      <c r="M7764" s="14">
        <f>C7764-SUM(D7764:L7764)</f>
        <v>3409.888055164145</v>
      </c>
      <c r="P7764" s="49">
        <f>D7765/('Parc électrique'!$C$22+'Parc électrique'!$C$23)</f>
        <v>0.32484374999999999</v>
      </c>
      <c r="Q7764" s="49">
        <f t="shared" si="605"/>
        <v>0.31663844533293284</v>
      </c>
      <c r="R7764" s="49">
        <f t="shared" si="606"/>
        <v>0.42166634507138862</v>
      </c>
    </row>
    <row r="7765" spans="1:18" x14ac:dyDescent="0.3">
      <c r="A7765" s="35">
        <f t="shared" si="604"/>
        <v>44339</v>
      </c>
      <c r="B7765" s="36">
        <v>0.41666666666666669</v>
      </c>
      <c r="C7765">
        <v>8059</v>
      </c>
      <c r="D7765">
        <v>2079</v>
      </c>
      <c r="E7765" s="49">
        <f t="shared" si="607"/>
        <v>0.31663844533293284</v>
      </c>
      <c r="F7765" s="49">
        <f t="shared" si="608"/>
        <v>0.42166634507138862</v>
      </c>
      <c r="G7765">
        <v>1724</v>
      </c>
      <c r="H7765" s="51">
        <f>G7765/'Parc électrique'!$C$24</f>
        <v>0.57466666666666666</v>
      </c>
      <c r="I7765" s="14">
        <v>884</v>
      </c>
      <c r="J7765" s="14">
        <v>0</v>
      </c>
      <c r="K7765" s="14">
        <v>0</v>
      </c>
      <c r="L7765" s="14">
        <v>311</v>
      </c>
      <c r="M7765" s="14">
        <f>C7765-SUM(D7765:L7765)</f>
        <v>3059.6870285429286</v>
      </c>
      <c r="P7765" s="49">
        <f>D7766/('Parc électrique'!$C$22+'Parc électrique'!$C$23)</f>
        <v>0.30640624999999999</v>
      </c>
      <c r="Q7765" s="49">
        <f t="shared" si="605"/>
        <v>0.29866666248094342</v>
      </c>
      <c r="R7765" s="49">
        <f t="shared" si="606"/>
        <v>0.39773338272486441</v>
      </c>
    </row>
    <row r="7766" spans="1:18" x14ac:dyDescent="0.3">
      <c r="A7766" s="35">
        <f t="shared" si="604"/>
        <v>44339</v>
      </c>
      <c r="B7766" s="36">
        <v>0.45833333333333331</v>
      </c>
      <c r="C7766">
        <v>8226</v>
      </c>
      <c r="D7766">
        <v>1961</v>
      </c>
      <c r="E7766" s="49">
        <f t="shared" si="607"/>
        <v>0.29866666248094342</v>
      </c>
      <c r="F7766" s="49">
        <f t="shared" si="608"/>
        <v>0.39773338272486441</v>
      </c>
      <c r="G7766">
        <v>2076</v>
      </c>
      <c r="H7766" s="51">
        <f>G7766/'Parc électrique'!$C$24</f>
        <v>0.69199999999999995</v>
      </c>
      <c r="I7766" s="14">
        <v>884</v>
      </c>
      <c r="J7766" s="14">
        <v>0</v>
      </c>
      <c r="K7766" s="14">
        <v>-58</v>
      </c>
      <c r="L7766" s="14">
        <v>310</v>
      </c>
      <c r="M7766" s="14">
        <f>C7766-SUM(D7766:L7766)</f>
        <v>3051.6115999547947</v>
      </c>
      <c r="P7766" s="49">
        <f>D7767/('Parc électrique'!$C$22+'Parc électrique'!$C$23)</f>
        <v>0.29515625000000001</v>
      </c>
      <c r="Q7766" s="49">
        <f t="shared" si="605"/>
        <v>0.28770082887633974</v>
      </c>
      <c r="R7766" s="49">
        <f t="shared" si="606"/>
        <v>0.38313021925918866</v>
      </c>
    </row>
    <row r="7767" spans="1:18" x14ac:dyDescent="0.3">
      <c r="A7767" s="35">
        <f t="shared" si="604"/>
        <v>44339</v>
      </c>
      <c r="B7767" s="36">
        <v>0.5</v>
      </c>
      <c r="C7767">
        <v>8515</v>
      </c>
      <c r="D7767">
        <v>1889</v>
      </c>
      <c r="E7767" s="49">
        <f t="shared" si="607"/>
        <v>0.28770082887633974</v>
      </c>
      <c r="F7767" s="49">
        <f t="shared" si="608"/>
        <v>0.38313021925918866</v>
      </c>
      <c r="G7767">
        <v>2305</v>
      </c>
      <c r="H7767" s="51">
        <f>G7767/'Parc électrique'!$C$24</f>
        <v>0.76833333333333331</v>
      </c>
      <c r="I7767" s="14">
        <v>884</v>
      </c>
      <c r="J7767" s="14">
        <v>0</v>
      </c>
      <c r="K7767" s="14">
        <v>0</v>
      </c>
      <c r="L7767" s="14">
        <v>305</v>
      </c>
      <c r="M7767" s="14">
        <f>C7767-SUM(D7767:L7767)</f>
        <v>3130.5608356185312</v>
      </c>
      <c r="P7767" s="49">
        <f>D7768/('Parc électrique'!$C$22+'Parc électrique'!$C$23)</f>
        <v>0.29781249999999998</v>
      </c>
      <c r="Q7767" s="49">
        <f t="shared" si="605"/>
        <v>0.29028998403298223</v>
      </c>
      <c r="R7767" s="49">
        <f t="shared" si="606"/>
        <v>0.38657818841080649</v>
      </c>
    </row>
    <row r="7768" spans="1:18" x14ac:dyDescent="0.3">
      <c r="A7768" s="35">
        <f t="shared" si="604"/>
        <v>44339</v>
      </c>
      <c r="B7768" s="36">
        <v>0.54166666666666663</v>
      </c>
      <c r="C7768">
        <v>8048</v>
      </c>
      <c r="D7768">
        <v>1906</v>
      </c>
      <c r="E7768" s="49">
        <f t="shared" si="607"/>
        <v>0.29028998403298223</v>
      </c>
      <c r="F7768" s="49">
        <f t="shared" si="608"/>
        <v>0.38657818841080649</v>
      </c>
      <c r="G7768">
        <v>2393</v>
      </c>
      <c r="H7768" s="51">
        <f>G7768/'Parc électrique'!$C$24</f>
        <v>0.79766666666666663</v>
      </c>
      <c r="I7768" s="14">
        <v>884</v>
      </c>
      <c r="J7768" s="14">
        <v>0</v>
      </c>
      <c r="K7768" s="14">
        <v>-491</v>
      </c>
      <c r="L7768" s="14">
        <v>303</v>
      </c>
      <c r="M7768" s="14">
        <f>C7768-SUM(D7768:L7768)</f>
        <v>3051.5254651608893</v>
      </c>
      <c r="P7768" s="49">
        <f>D7769/('Parc électrique'!$C$22+'Parc électrique'!$C$23)</f>
        <v>0.31281249999999999</v>
      </c>
      <c r="Q7768" s="49">
        <f t="shared" si="605"/>
        <v>0.30491109550578721</v>
      </c>
      <c r="R7768" s="49">
        <f t="shared" si="606"/>
        <v>0.40604907303170756</v>
      </c>
    </row>
    <row r="7769" spans="1:18" x14ac:dyDescent="0.3">
      <c r="A7769" s="35">
        <f t="shared" si="604"/>
        <v>44339</v>
      </c>
      <c r="B7769" s="36">
        <v>0.58333333333333337</v>
      </c>
      <c r="C7769">
        <v>7618</v>
      </c>
      <c r="D7769">
        <v>2002</v>
      </c>
      <c r="E7769" s="49">
        <f t="shared" si="607"/>
        <v>0.30491109550578721</v>
      </c>
      <c r="F7769" s="49">
        <f t="shared" si="608"/>
        <v>0.40604907303170756</v>
      </c>
      <c r="G7769">
        <v>2409</v>
      </c>
      <c r="H7769" s="51">
        <f>G7769/'Parc électrique'!$C$24</f>
        <v>0.80300000000000005</v>
      </c>
      <c r="I7769" s="14">
        <v>884</v>
      </c>
      <c r="J7769" s="14">
        <v>0</v>
      </c>
      <c r="K7769" s="14">
        <v>-1033</v>
      </c>
      <c r="L7769" s="14">
        <v>303</v>
      </c>
      <c r="M7769" s="14">
        <f>C7769-SUM(D7769:L7769)</f>
        <v>3051.4860398314631</v>
      </c>
      <c r="P7769" s="49">
        <f>D7770/('Parc électrique'!$C$22+'Parc électrique'!$C$23)</f>
        <v>0.3253125</v>
      </c>
      <c r="Q7769" s="49">
        <f t="shared" si="605"/>
        <v>0.31709535506645803</v>
      </c>
      <c r="R7769" s="49">
        <f t="shared" si="606"/>
        <v>0.42227481021579177</v>
      </c>
    </row>
    <row r="7770" spans="1:18" x14ac:dyDescent="0.3">
      <c r="A7770" s="35">
        <f t="shared" si="604"/>
        <v>44339</v>
      </c>
      <c r="B7770" s="36">
        <v>0.625</v>
      </c>
      <c r="C7770">
        <v>7244</v>
      </c>
      <c r="D7770">
        <v>2082</v>
      </c>
      <c r="E7770" s="49">
        <f t="shared" si="607"/>
        <v>0.31709535506645803</v>
      </c>
      <c r="F7770" s="49">
        <f t="shared" si="608"/>
        <v>0.42227481021579177</v>
      </c>
      <c r="G7770">
        <v>2280</v>
      </c>
      <c r="H7770" s="51">
        <f>G7770/'Parc électrique'!$C$24</f>
        <v>0.76</v>
      </c>
      <c r="I7770" s="14">
        <v>884</v>
      </c>
      <c r="J7770" s="14">
        <v>0</v>
      </c>
      <c r="K7770" s="14">
        <v>-1200</v>
      </c>
      <c r="L7770" s="14">
        <v>299</v>
      </c>
      <c r="M7770" s="14">
        <f>C7770-SUM(D7770:L7770)</f>
        <v>2897.500629834718</v>
      </c>
      <c r="P7770" s="49">
        <f>D7771/('Parc électrique'!$C$22+'Parc électrique'!$C$23)</f>
        <v>0.32078125000000002</v>
      </c>
      <c r="Q7770" s="49">
        <f t="shared" si="605"/>
        <v>0.31267856097571489</v>
      </c>
      <c r="R7770" s="49">
        <f t="shared" si="606"/>
        <v>0.41639298048656131</v>
      </c>
    </row>
    <row r="7771" spans="1:18" x14ac:dyDescent="0.3">
      <c r="A7771" s="35">
        <f t="shared" si="604"/>
        <v>44339</v>
      </c>
      <c r="B7771" s="36">
        <v>0.66666666666666663</v>
      </c>
      <c r="C7771">
        <v>7035</v>
      </c>
      <c r="D7771">
        <v>2053</v>
      </c>
      <c r="E7771" s="49">
        <f t="shared" si="607"/>
        <v>0.31267856097571489</v>
      </c>
      <c r="F7771" s="49">
        <f t="shared" si="608"/>
        <v>0.41639298048656131</v>
      </c>
      <c r="G7771">
        <v>2032</v>
      </c>
      <c r="H7771" s="51">
        <f>G7771/'Parc électrique'!$C$24</f>
        <v>0.67733333333333334</v>
      </c>
      <c r="I7771" s="14">
        <v>884</v>
      </c>
      <c r="J7771" s="14">
        <v>0</v>
      </c>
      <c r="K7771" s="14">
        <v>-1200</v>
      </c>
      <c r="L7771" s="14">
        <v>291</v>
      </c>
      <c r="M7771" s="14">
        <f>C7771-SUM(D7771:L7771)</f>
        <v>2973.593595125204</v>
      </c>
      <c r="P7771" s="49">
        <f>D7772/('Parc électrique'!$C$22+'Parc électrique'!$C$23)</f>
        <v>0.28546874999999999</v>
      </c>
      <c r="Q7771" s="49">
        <f t="shared" si="605"/>
        <v>0.27825802771681979</v>
      </c>
      <c r="R7771" s="49">
        <f t="shared" si="606"/>
        <v>0.37055527294152329</v>
      </c>
    </row>
    <row r="7772" spans="1:18" x14ac:dyDescent="0.3">
      <c r="A7772" s="35">
        <f t="shared" ref="A7772:A7835" si="609">A7748+1</f>
        <v>44339</v>
      </c>
      <c r="B7772" s="36">
        <v>0.70833333333333337</v>
      </c>
      <c r="C7772">
        <v>7079</v>
      </c>
      <c r="D7772">
        <v>1827</v>
      </c>
      <c r="E7772" s="49">
        <f t="shared" si="607"/>
        <v>0.27825802771681979</v>
      </c>
      <c r="F7772" s="49">
        <f t="shared" si="608"/>
        <v>0.37055527294152329</v>
      </c>
      <c r="G7772">
        <v>1602</v>
      </c>
      <c r="H7772" s="51">
        <f>G7772/'Parc électrique'!$C$24</f>
        <v>0.53400000000000003</v>
      </c>
      <c r="I7772" s="14">
        <v>884</v>
      </c>
      <c r="J7772" s="14">
        <v>0</v>
      </c>
      <c r="K7772" s="14">
        <v>-577</v>
      </c>
      <c r="L7772" s="14">
        <v>290</v>
      </c>
      <c r="M7772" s="14">
        <f>C7772-SUM(D7772:L7772)</f>
        <v>3051.8171866993416</v>
      </c>
      <c r="P7772" s="49">
        <f>D7773/('Parc électrique'!$C$22+'Parc électrique'!$C$23)</f>
        <v>0.22484375000000001</v>
      </c>
      <c r="Q7772" s="49">
        <f t="shared" si="605"/>
        <v>0.21916436884756635</v>
      </c>
      <c r="R7772" s="49">
        <f t="shared" si="606"/>
        <v>0.29186044759871488</v>
      </c>
    </row>
    <row r="7773" spans="1:18" x14ac:dyDescent="0.3">
      <c r="A7773" s="35">
        <f t="shared" si="609"/>
        <v>44339</v>
      </c>
      <c r="B7773" s="36">
        <v>0.75</v>
      </c>
      <c r="C7773">
        <v>7491</v>
      </c>
      <c r="D7773">
        <v>1439</v>
      </c>
      <c r="E7773" s="49">
        <f t="shared" si="607"/>
        <v>0.21916436884756635</v>
      </c>
      <c r="F7773" s="49">
        <f t="shared" si="608"/>
        <v>0.29186044759871488</v>
      </c>
      <c r="G7773">
        <v>1071</v>
      </c>
      <c r="H7773" s="51">
        <f>G7773/'Parc électrique'!$C$24</f>
        <v>0.35699999999999998</v>
      </c>
      <c r="I7773" s="14">
        <v>884</v>
      </c>
      <c r="J7773" s="14">
        <v>0</v>
      </c>
      <c r="K7773" s="14">
        <v>0</v>
      </c>
      <c r="L7773" s="14">
        <v>289</v>
      </c>
      <c r="M7773" s="14">
        <f>C7773-SUM(D7773:L7773)</f>
        <v>3807.1319751835535</v>
      </c>
      <c r="P7773" s="49">
        <f>D7774/('Parc électrique'!$C$22+'Parc électrique'!$C$23)</f>
        <v>0.13609375000000001</v>
      </c>
      <c r="Q7773" s="49">
        <f t="shared" si="605"/>
        <v>0.13265612596680354</v>
      </c>
      <c r="R7773" s="49">
        <f t="shared" si="606"/>
        <v>0.17665771359171695</v>
      </c>
    </row>
    <row r="7774" spans="1:18" x14ac:dyDescent="0.3">
      <c r="A7774" s="35">
        <f t="shared" si="609"/>
        <v>44339</v>
      </c>
      <c r="B7774" s="36">
        <v>0.79166666666666663</v>
      </c>
      <c r="C7774">
        <v>7758</v>
      </c>
      <c r="D7774">
        <v>871</v>
      </c>
      <c r="E7774" s="49">
        <f t="shared" si="607"/>
        <v>0.13265612596680354</v>
      </c>
      <c r="F7774" s="49">
        <f t="shared" si="608"/>
        <v>0.17665771359171695</v>
      </c>
      <c r="G7774">
        <v>532</v>
      </c>
      <c r="H7774" s="51">
        <f>G7774/'Parc électrique'!$C$24</f>
        <v>0.17733333333333334</v>
      </c>
      <c r="I7774" s="14">
        <v>884</v>
      </c>
      <c r="J7774" s="14">
        <v>0</v>
      </c>
      <c r="K7774" s="14">
        <v>303</v>
      </c>
      <c r="L7774" s="14">
        <v>286</v>
      </c>
      <c r="M7774" s="14">
        <f>C7774-SUM(D7774:L7774)</f>
        <v>4881.5133528271081</v>
      </c>
      <c r="P7774" s="49">
        <f>D7775/('Parc électrique'!$C$22+'Parc électrique'!$C$23)</f>
        <v>8.0625000000000002E-2</v>
      </c>
      <c r="Q7774" s="49">
        <f t="shared" si="605"/>
        <v>7.8588474166326777E-2</v>
      </c>
      <c r="R7774" s="49">
        <f t="shared" si="606"/>
        <v>0.10465600483734322</v>
      </c>
    </row>
    <row r="7775" spans="1:18" x14ac:dyDescent="0.3">
      <c r="A7775" s="35">
        <f t="shared" si="609"/>
        <v>44339</v>
      </c>
      <c r="B7775" s="36">
        <v>0.83333333333333337</v>
      </c>
      <c r="C7775">
        <v>7663</v>
      </c>
      <c r="D7775">
        <v>516</v>
      </c>
      <c r="E7775" s="49">
        <f t="shared" si="607"/>
        <v>7.8588474166326777E-2</v>
      </c>
      <c r="F7775" s="49">
        <f t="shared" si="608"/>
        <v>0.10465600483734322</v>
      </c>
      <c r="G7775">
        <v>115</v>
      </c>
      <c r="H7775" s="51">
        <f>G7775/'Parc électrique'!$C$24</f>
        <v>3.833333333333333E-2</v>
      </c>
      <c r="I7775" s="14">
        <v>884</v>
      </c>
      <c r="J7775" s="14">
        <v>0</v>
      </c>
      <c r="K7775" s="14">
        <v>986</v>
      </c>
      <c r="L7775" s="14">
        <v>280</v>
      </c>
      <c r="M7775" s="14">
        <f>C7775-SUM(D7775:L7775)</f>
        <v>4881.7784221876627</v>
      </c>
      <c r="P7775" s="49">
        <f>D7776/('Parc électrique'!$C$22+'Parc électrique'!$C$23)</f>
        <v>7.03125E-2</v>
      </c>
      <c r="Q7775" s="49">
        <f t="shared" si="605"/>
        <v>6.8536460028773352E-2</v>
      </c>
      <c r="R7775" s="49">
        <f t="shared" si="606"/>
        <v>9.1269771660473731E-2</v>
      </c>
    </row>
    <row r="7776" spans="1:18" x14ac:dyDescent="0.3">
      <c r="A7776" s="35">
        <f t="shared" si="609"/>
        <v>44339</v>
      </c>
      <c r="B7776" s="36">
        <v>0.875</v>
      </c>
      <c r="C7776">
        <v>7644</v>
      </c>
      <c r="D7776">
        <v>450</v>
      </c>
      <c r="E7776" s="49">
        <f t="shared" si="607"/>
        <v>6.8536460028773352E-2</v>
      </c>
      <c r="F7776" s="49">
        <f t="shared" si="608"/>
        <v>9.1269771660473731E-2</v>
      </c>
      <c r="G7776">
        <v>9</v>
      </c>
      <c r="H7776" s="51">
        <f>G7776/'Parc électrique'!$C$24</f>
        <v>3.0000000000000001E-3</v>
      </c>
      <c r="I7776" s="14">
        <v>884</v>
      </c>
      <c r="J7776" s="14">
        <v>0</v>
      </c>
      <c r="K7776" s="14">
        <v>1141</v>
      </c>
      <c r="L7776" s="14">
        <v>278</v>
      </c>
      <c r="M7776" s="14">
        <f>C7776-SUM(D7776:L7776)</f>
        <v>4881.8371937683105</v>
      </c>
      <c r="P7776" s="49">
        <f>D7777/('Parc électrique'!$C$22+'Parc électrique'!$C$23)</f>
        <v>8.0781249999999999E-2</v>
      </c>
      <c r="Q7776" s="49">
        <f t="shared" si="605"/>
        <v>7.8740777410835169E-2</v>
      </c>
      <c r="R7776" s="49">
        <f t="shared" si="606"/>
        <v>0.10485882655214426</v>
      </c>
    </row>
    <row r="7777" spans="1:18" x14ac:dyDescent="0.3">
      <c r="A7777" s="35">
        <f t="shared" si="609"/>
        <v>44339</v>
      </c>
      <c r="B7777" s="36">
        <v>0.91666666666666663</v>
      </c>
      <c r="C7777">
        <v>8091</v>
      </c>
      <c r="D7777">
        <v>517</v>
      </c>
      <c r="E7777" s="49">
        <f t="shared" si="607"/>
        <v>7.8740777410835169E-2</v>
      </c>
      <c r="F7777" s="49">
        <f t="shared" si="608"/>
        <v>0.10485882655214426</v>
      </c>
      <c r="G7777">
        <v>0</v>
      </c>
      <c r="H7777" s="51">
        <f>G7777/'Parc électrique'!$C$24</f>
        <v>0</v>
      </c>
      <c r="I7777" s="14">
        <v>884</v>
      </c>
      <c r="J7777" s="14">
        <v>330</v>
      </c>
      <c r="K7777" s="14">
        <v>1200</v>
      </c>
      <c r="L7777" s="14">
        <v>278</v>
      </c>
      <c r="M7777" s="14">
        <f>C7777-SUM(D7777:L7777)</f>
        <v>4881.8164003960374</v>
      </c>
      <c r="P7777" s="49">
        <f>D7778/('Parc électrique'!$C$22+'Parc électrique'!$C$23)</f>
        <v>7.7187500000000006E-2</v>
      </c>
      <c r="Q7777" s="49">
        <f t="shared" si="605"/>
        <v>7.5237802787142316E-2</v>
      </c>
      <c r="R7777" s="49">
        <f t="shared" si="606"/>
        <v>0.10019392711172007</v>
      </c>
    </row>
    <row r="7778" spans="1:18" x14ac:dyDescent="0.3">
      <c r="A7778" s="35">
        <f t="shared" si="609"/>
        <v>44339</v>
      </c>
      <c r="B7778" s="36">
        <v>0.95833333333333337</v>
      </c>
      <c r="C7778">
        <v>8326</v>
      </c>
      <c r="D7778">
        <v>494</v>
      </c>
      <c r="E7778" s="49">
        <f t="shared" si="607"/>
        <v>7.5237802787142316E-2</v>
      </c>
      <c r="F7778" s="49">
        <f t="shared" si="608"/>
        <v>0.10019392711172007</v>
      </c>
      <c r="G7778">
        <v>0</v>
      </c>
      <c r="H7778" s="51">
        <f>G7778/'Parc électrique'!$C$24</f>
        <v>0</v>
      </c>
      <c r="I7778" s="14">
        <v>884</v>
      </c>
      <c r="J7778" s="14">
        <v>573</v>
      </c>
      <c r="K7778" s="14">
        <v>1200</v>
      </c>
      <c r="L7778" s="14">
        <v>263</v>
      </c>
      <c r="M7778" s="14">
        <f>C7778-SUM(D7778:L7778)</f>
        <v>4911.8245682701017</v>
      </c>
      <c r="P7778" s="49">
        <f>D7779/('Parc électrique'!$C$22+'Parc électrique'!$C$23)</f>
        <v>7.8906249999999997E-2</v>
      </c>
      <c r="Q7778" s="49">
        <f t="shared" si="605"/>
        <v>7.6913138476734533E-2</v>
      </c>
      <c r="R7778" s="49">
        <f t="shared" si="606"/>
        <v>0.10242496597453163</v>
      </c>
    </row>
    <row r="7779" spans="1:18" x14ac:dyDescent="0.3">
      <c r="A7779" s="35">
        <f t="shared" si="609"/>
        <v>44340</v>
      </c>
      <c r="B7779" s="36">
        <v>0</v>
      </c>
      <c r="C7779">
        <v>7823</v>
      </c>
      <c r="D7779">
        <v>505</v>
      </c>
      <c r="E7779" s="49">
        <f t="shared" si="607"/>
        <v>7.6913138476734533E-2</v>
      </c>
      <c r="F7779" s="49">
        <f t="shared" si="608"/>
        <v>0.10242496597453163</v>
      </c>
      <c r="G7779">
        <v>0</v>
      </c>
      <c r="H7779" s="51">
        <f>G7779/'Parc électrique'!$C$24</f>
        <v>0</v>
      </c>
      <c r="I7779" s="14">
        <v>884</v>
      </c>
      <c r="J7779" s="14">
        <v>180</v>
      </c>
      <c r="K7779" s="14">
        <v>1200</v>
      </c>
      <c r="L7779" s="14">
        <v>252</v>
      </c>
      <c r="M7779" s="14">
        <f>C7779-SUM(D7779:L7779)</f>
        <v>4801.8206618955483</v>
      </c>
      <c r="P7779" s="49">
        <f>D7780/('Parc électrique'!$C$22+'Parc électrique'!$C$23)</f>
        <v>9.7968749999999993E-2</v>
      </c>
      <c r="Q7779" s="49">
        <f t="shared" si="605"/>
        <v>9.549413430675753E-2</v>
      </c>
      <c r="R7779" s="49">
        <f t="shared" si="606"/>
        <v>0.12716921518026006</v>
      </c>
    </row>
    <row r="7780" spans="1:18" x14ac:dyDescent="0.3">
      <c r="A7780" s="35">
        <f t="shared" si="609"/>
        <v>44340</v>
      </c>
      <c r="B7780" s="36">
        <v>4.1666666666666664E-2</v>
      </c>
      <c r="C7780">
        <v>7392</v>
      </c>
      <c r="D7780">
        <v>627</v>
      </c>
      <c r="E7780" s="49">
        <f t="shared" si="607"/>
        <v>9.549413430675753E-2</v>
      </c>
      <c r="F7780" s="49">
        <f t="shared" si="608"/>
        <v>0.12716921518026006</v>
      </c>
      <c r="G7780">
        <v>0</v>
      </c>
      <c r="H7780" s="51">
        <f>G7780/'Parc électrique'!$C$24</f>
        <v>0</v>
      </c>
      <c r="I7780" s="14">
        <v>884</v>
      </c>
      <c r="J7780" s="14">
        <v>0</v>
      </c>
      <c r="K7780" s="14">
        <v>825</v>
      </c>
      <c r="L7780" s="14">
        <v>254</v>
      </c>
      <c r="M7780" s="14">
        <f>C7780-SUM(D7780:L7780)</f>
        <v>4801.7773366505135</v>
      </c>
      <c r="P7780" s="49">
        <f>D7781/('Parc électrique'!$C$22+'Parc électrique'!$C$23)</f>
        <v>0.1028125</v>
      </c>
      <c r="Q7780" s="49">
        <f t="shared" si="605"/>
        <v>0.10021553488651748</v>
      </c>
      <c r="R7780" s="49">
        <f t="shared" si="606"/>
        <v>0.13345668833909269</v>
      </c>
    </row>
    <row r="7781" spans="1:18" x14ac:dyDescent="0.3">
      <c r="A7781" s="35">
        <f t="shared" si="609"/>
        <v>44340</v>
      </c>
      <c r="B7781" s="36">
        <v>8.3333333333333329E-2</v>
      </c>
      <c r="C7781">
        <v>7023</v>
      </c>
      <c r="D7781">
        <v>658</v>
      </c>
      <c r="E7781" s="49">
        <f t="shared" si="607"/>
        <v>0.10021553488651748</v>
      </c>
      <c r="F7781" s="49">
        <f t="shared" si="608"/>
        <v>0.13345668833909269</v>
      </c>
      <c r="G7781">
        <v>0</v>
      </c>
      <c r="H7781" s="51">
        <f>G7781/'Parc électrique'!$C$24</f>
        <v>0</v>
      </c>
      <c r="I7781" s="14">
        <v>884</v>
      </c>
      <c r="J7781" s="14">
        <v>0</v>
      </c>
      <c r="K7781" s="14">
        <v>434</v>
      </c>
      <c r="L7781" s="14">
        <v>245</v>
      </c>
      <c r="M7781" s="14">
        <f>C7781-SUM(D7781:L7781)</f>
        <v>4801.7663277767742</v>
      </c>
      <c r="P7781" s="49">
        <f>D7782/('Parc électrique'!$C$22+'Parc électrique'!$C$23)</f>
        <v>0.1059375</v>
      </c>
      <c r="Q7781" s="49">
        <f t="shared" si="605"/>
        <v>0.10326159977668518</v>
      </c>
      <c r="R7781" s="49">
        <f t="shared" si="606"/>
        <v>0.13751312263511375</v>
      </c>
    </row>
    <row r="7782" spans="1:18" x14ac:dyDescent="0.3">
      <c r="A7782" s="35">
        <f t="shared" si="609"/>
        <v>44340</v>
      </c>
      <c r="B7782" s="36">
        <v>0.125</v>
      </c>
      <c r="C7782">
        <v>6571</v>
      </c>
      <c r="D7782">
        <v>678</v>
      </c>
      <c r="E7782" s="49">
        <f t="shared" si="607"/>
        <v>0.10326159977668518</v>
      </c>
      <c r="F7782" s="49">
        <f t="shared" si="608"/>
        <v>0.13751312263511375</v>
      </c>
      <c r="G7782">
        <v>0</v>
      </c>
      <c r="H7782" s="51">
        <f>G7782/'Parc électrique'!$C$24</f>
        <v>0</v>
      </c>
      <c r="I7782" s="14">
        <v>884</v>
      </c>
      <c r="J7782" s="14">
        <v>0</v>
      </c>
      <c r="K7782" s="14">
        <v>0</v>
      </c>
      <c r="L7782" s="14">
        <v>247</v>
      </c>
      <c r="M7782" s="14">
        <f>C7782-SUM(D7782:L7782)</f>
        <v>4761.7592252775885</v>
      </c>
      <c r="P7782" s="49">
        <f>D7783/('Parc électrique'!$C$22+'Parc électrique'!$C$23)</f>
        <v>0.11109375</v>
      </c>
      <c r="Q7782" s="49">
        <f t="shared" si="605"/>
        <v>0.10828760684546189</v>
      </c>
      <c r="R7782" s="49">
        <f t="shared" si="606"/>
        <v>0.1442062392235485</v>
      </c>
    </row>
    <row r="7783" spans="1:18" x14ac:dyDescent="0.3">
      <c r="A7783" s="35">
        <f t="shared" si="609"/>
        <v>44340</v>
      </c>
      <c r="B7783" s="36">
        <v>0.16666666666666666</v>
      </c>
      <c r="C7783">
        <v>6339</v>
      </c>
      <c r="D7783">
        <v>711</v>
      </c>
      <c r="E7783" s="49">
        <f t="shared" si="607"/>
        <v>0.10828760684546189</v>
      </c>
      <c r="F7783" s="49">
        <f t="shared" si="608"/>
        <v>0.1442062392235485</v>
      </c>
      <c r="G7783">
        <v>0</v>
      </c>
      <c r="H7783" s="51">
        <f>G7783/'Parc électrique'!$C$24</f>
        <v>0</v>
      </c>
      <c r="I7783" s="14">
        <v>884</v>
      </c>
      <c r="J7783" s="14">
        <v>0</v>
      </c>
      <c r="K7783" s="14">
        <v>0</v>
      </c>
      <c r="L7783" s="14">
        <v>254</v>
      </c>
      <c r="M7783" s="14">
        <f>C7783-SUM(D7783:L7783)</f>
        <v>4489.7475061539308</v>
      </c>
      <c r="P7783" s="49">
        <f>D7784/('Parc électrique'!$C$22+'Parc électrique'!$C$23)</f>
        <v>0.11765625</v>
      </c>
      <c r="Q7783" s="49">
        <f t="shared" si="605"/>
        <v>0.11468434311481407</v>
      </c>
      <c r="R7783" s="49">
        <f t="shared" si="606"/>
        <v>0.15272475124519272</v>
      </c>
    </row>
    <row r="7784" spans="1:18" x14ac:dyDescent="0.3">
      <c r="A7784" s="35">
        <f t="shared" si="609"/>
        <v>44340</v>
      </c>
      <c r="B7784" s="36">
        <v>0.20833333333333334</v>
      </c>
      <c r="C7784">
        <v>6299</v>
      </c>
      <c r="D7784">
        <v>753</v>
      </c>
      <c r="E7784" s="49">
        <f t="shared" si="607"/>
        <v>0.11468434311481407</v>
      </c>
      <c r="F7784" s="49">
        <f t="shared" si="608"/>
        <v>0.15272475124519272</v>
      </c>
      <c r="G7784">
        <v>0</v>
      </c>
      <c r="H7784" s="51">
        <f>G7784/'Parc électrique'!$C$24</f>
        <v>0</v>
      </c>
      <c r="I7784" s="14">
        <v>884</v>
      </c>
      <c r="J7784" s="14">
        <v>0</v>
      </c>
      <c r="K7784" s="14">
        <v>0</v>
      </c>
      <c r="L7784" s="14">
        <v>260</v>
      </c>
      <c r="M7784" s="14">
        <f>C7784-SUM(D7784:L7784)</f>
        <v>4401.7325909056399</v>
      </c>
      <c r="P7784" s="49">
        <f>D7785/('Parc électrique'!$C$22+'Parc électrique'!$C$23)</f>
        <v>0.13484375000000001</v>
      </c>
      <c r="Q7784" s="49">
        <f t="shared" si="605"/>
        <v>0.13143770001073646</v>
      </c>
      <c r="R7784" s="49">
        <f t="shared" si="606"/>
        <v>0.17503513987330852</v>
      </c>
    </row>
    <row r="7785" spans="1:18" x14ac:dyDescent="0.3">
      <c r="A7785" s="35">
        <f t="shared" si="609"/>
        <v>44340</v>
      </c>
      <c r="B7785" s="36">
        <v>0.25</v>
      </c>
      <c r="C7785">
        <v>6319</v>
      </c>
      <c r="D7785">
        <v>863</v>
      </c>
      <c r="E7785" s="49">
        <f t="shared" si="607"/>
        <v>0.13143770001073646</v>
      </c>
      <c r="F7785" s="49">
        <f t="shared" si="608"/>
        <v>0.17503513987330852</v>
      </c>
      <c r="G7785">
        <v>29</v>
      </c>
      <c r="H7785" s="51">
        <f>G7785/'Parc électrique'!$C$24</f>
        <v>9.6666666666666672E-3</v>
      </c>
      <c r="I7785" s="14">
        <v>884</v>
      </c>
      <c r="J7785" s="14">
        <v>0</v>
      </c>
      <c r="K7785" s="14">
        <v>0</v>
      </c>
      <c r="L7785" s="14">
        <v>291</v>
      </c>
      <c r="M7785" s="14">
        <f>C7785-SUM(D7785:L7785)</f>
        <v>4251.6838604934492</v>
      </c>
      <c r="P7785" s="49">
        <f>D7786/('Parc électrique'!$C$22+'Parc électrique'!$C$23)</f>
        <v>0.1534375</v>
      </c>
      <c r="Q7785" s="49">
        <f t="shared" si="605"/>
        <v>0.14956178610723431</v>
      </c>
      <c r="R7785" s="49">
        <f t="shared" si="606"/>
        <v>0.19917092393463381</v>
      </c>
    </row>
    <row r="7786" spans="1:18" x14ac:dyDescent="0.3">
      <c r="A7786" s="35">
        <f t="shared" si="609"/>
        <v>44340</v>
      </c>
      <c r="B7786" s="36">
        <v>0.29166666666666669</v>
      </c>
      <c r="C7786">
        <v>6571</v>
      </c>
      <c r="D7786">
        <v>982</v>
      </c>
      <c r="E7786" s="49">
        <f t="shared" si="607"/>
        <v>0.14956178610723431</v>
      </c>
      <c r="F7786" s="49">
        <f t="shared" si="608"/>
        <v>0.19917092393463381</v>
      </c>
      <c r="G7786">
        <v>269</v>
      </c>
      <c r="H7786" s="51">
        <f>G7786/'Parc électrique'!$C$24</f>
        <v>8.9666666666666672E-2</v>
      </c>
      <c r="I7786" s="14">
        <v>884</v>
      </c>
      <c r="J7786" s="14">
        <v>0</v>
      </c>
      <c r="K7786" s="14">
        <v>0</v>
      </c>
      <c r="L7786" s="14">
        <v>310</v>
      </c>
      <c r="M7786" s="14">
        <f>C7786-SUM(D7786:L7786)</f>
        <v>4125.5616006232913</v>
      </c>
      <c r="P7786" s="49">
        <f>D7787/('Parc électrique'!$C$22+'Parc électrique'!$C$23)</f>
        <v>0.173125</v>
      </c>
      <c r="Q7786" s="49">
        <f t="shared" si="605"/>
        <v>0.16875199491529083</v>
      </c>
      <c r="R7786" s="49">
        <f t="shared" si="606"/>
        <v>0.22472645999956642</v>
      </c>
    </row>
    <row r="7787" spans="1:18" x14ac:dyDescent="0.3">
      <c r="A7787" s="35">
        <f t="shared" si="609"/>
        <v>44340</v>
      </c>
      <c r="B7787" s="36">
        <v>0.33333333333333331</v>
      </c>
      <c r="C7787">
        <v>7028</v>
      </c>
      <c r="D7787">
        <v>1108</v>
      </c>
      <c r="E7787" s="49">
        <f t="shared" si="607"/>
        <v>0.16875199491529083</v>
      </c>
      <c r="F7787" s="49">
        <f t="shared" si="608"/>
        <v>0.22472645999956642</v>
      </c>
      <c r="G7787">
        <v>669</v>
      </c>
      <c r="H7787" s="51">
        <f>G7787/'Parc électrique'!$C$24</f>
        <v>0.223</v>
      </c>
      <c r="I7787" s="14">
        <v>884</v>
      </c>
      <c r="J7787" s="14">
        <v>0</v>
      </c>
      <c r="K7787" s="14">
        <v>-110</v>
      </c>
      <c r="L7787" s="14">
        <v>315</v>
      </c>
      <c r="M7787" s="14">
        <f>C7787-SUM(D7787:L7787)</f>
        <v>4161.3835215450854</v>
      </c>
      <c r="P7787" s="49">
        <f>D7788/('Parc électrique'!$C$22+'Parc électrique'!$C$23)</f>
        <v>0.169375</v>
      </c>
      <c r="Q7787" s="49">
        <f t="shared" si="605"/>
        <v>0.16509671704708956</v>
      </c>
      <c r="R7787" s="49">
        <f t="shared" si="606"/>
        <v>0.21985873884434115</v>
      </c>
    </row>
    <row r="7788" spans="1:18" x14ac:dyDescent="0.3">
      <c r="A7788" s="35">
        <f t="shared" si="609"/>
        <v>44340</v>
      </c>
      <c r="B7788" s="36">
        <v>0.375</v>
      </c>
      <c r="C7788">
        <v>7453</v>
      </c>
      <c r="D7788">
        <v>1084</v>
      </c>
      <c r="E7788" s="49">
        <f t="shared" si="607"/>
        <v>0.16509671704708956</v>
      </c>
      <c r="F7788" s="49">
        <f t="shared" si="608"/>
        <v>0.21985873884434115</v>
      </c>
      <c r="G7788">
        <v>1087</v>
      </c>
      <c r="H7788" s="51">
        <f>G7788/'Parc électrique'!$C$24</f>
        <v>0.36233333333333334</v>
      </c>
      <c r="I7788" s="14">
        <v>884</v>
      </c>
      <c r="J7788" s="14">
        <v>0</v>
      </c>
      <c r="K7788" s="14">
        <v>0</v>
      </c>
      <c r="L7788" s="14">
        <v>314</v>
      </c>
      <c r="M7788" s="14">
        <f>C7788-SUM(D7788:L7788)</f>
        <v>4083.252711210775</v>
      </c>
      <c r="P7788" s="49">
        <f>D7789/('Parc électrique'!$C$22+'Parc électrique'!$C$23)</f>
        <v>0.18828125000000001</v>
      </c>
      <c r="Q7788" s="49">
        <f t="shared" si="605"/>
        <v>0.18352540963260419</v>
      </c>
      <c r="R7788" s="49">
        <f t="shared" si="606"/>
        <v>0.24440016633526854</v>
      </c>
    </row>
    <row r="7789" spans="1:18" x14ac:dyDescent="0.3">
      <c r="A7789" s="35">
        <f t="shared" si="609"/>
        <v>44340</v>
      </c>
      <c r="B7789" s="36">
        <v>0.41666666666666669</v>
      </c>
      <c r="C7789">
        <v>7676</v>
      </c>
      <c r="D7789">
        <v>1205</v>
      </c>
      <c r="E7789" s="49">
        <f t="shared" si="607"/>
        <v>0.18352540963260419</v>
      </c>
      <c r="F7789" s="49">
        <f t="shared" si="608"/>
        <v>0.24440016633526854</v>
      </c>
      <c r="G7789">
        <v>1404</v>
      </c>
      <c r="H7789" s="51">
        <f>G7789/'Parc électrique'!$C$24</f>
        <v>0.46800000000000003</v>
      </c>
      <c r="I7789" s="14">
        <v>884</v>
      </c>
      <c r="J7789" s="14">
        <v>0</v>
      </c>
      <c r="K7789" s="14">
        <v>0</v>
      </c>
      <c r="L7789" s="14">
        <v>312</v>
      </c>
      <c r="M7789" s="14">
        <f>C7789-SUM(D7789:L7789)</f>
        <v>3870.1040744240322</v>
      </c>
      <c r="P7789" s="49">
        <f>D7790/('Parc électrique'!$C$22+'Parc électrique'!$C$23)</f>
        <v>0.17218749999999999</v>
      </c>
      <c r="Q7789" s="49">
        <f t="shared" si="605"/>
        <v>0.16783817544824051</v>
      </c>
      <c r="R7789" s="49">
        <f t="shared" si="606"/>
        <v>0.2235095297107601</v>
      </c>
    </row>
    <row r="7790" spans="1:18" x14ac:dyDescent="0.3">
      <c r="A7790" s="35">
        <f t="shared" si="609"/>
        <v>44340</v>
      </c>
      <c r="B7790" s="36">
        <v>0.45833333333333331</v>
      </c>
      <c r="C7790">
        <v>7846</v>
      </c>
      <c r="D7790">
        <v>1102</v>
      </c>
      <c r="E7790" s="49">
        <f t="shared" si="607"/>
        <v>0.16783817544824051</v>
      </c>
      <c r="F7790" s="49">
        <f t="shared" si="608"/>
        <v>0.2235095297107601</v>
      </c>
      <c r="G7790">
        <v>1643</v>
      </c>
      <c r="H7790" s="51">
        <f>G7790/'Parc électrique'!$C$24</f>
        <v>0.54766666666666663</v>
      </c>
      <c r="I7790" s="14">
        <v>884</v>
      </c>
      <c r="J7790" s="14">
        <v>0</v>
      </c>
      <c r="K7790" s="14">
        <v>-283</v>
      </c>
      <c r="L7790" s="14">
        <v>312</v>
      </c>
      <c r="M7790" s="14">
        <f>C7790-SUM(D7790:L7790)</f>
        <v>4187.0609856281735</v>
      </c>
      <c r="P7790" s="49">
        <f>D7791/('Parc électrique'!$C$22+'Parc électrique'!$C$23)</f>
        <v>0.17812500000000001</v>
      </c>
      <c r="Q7790" s="49">
        <f t="shared" si="605"/>
        <v>0.17362569873955916</v>
      </c>
      <c r="R7790" s="49">
        <f t="shared" si="606"/>
        <v>0.23121675487320012</v>
      </c>
    </row>
    <row r="7791" spans="1:18" x14ac:dyDescent="0.3">
      <c r="A7791" s="35">
        <f t="shared" si="609"/>
        <v>44340</v>
      </c>
      <c r="B7791" s="36">
        <v>0.5</v>
      </c>
      <c r="C7791">
        <v>8114</v>
      </c>
      <c r="D7791">
        <v>1140</v>
      </c>
      <c r="E7791" s="49">
        <f t="shared" si="607"/>
        <v>0.17362569873955916</v>
      </c>
      <c r="F7791" s="49">
        <f t="shared" si="608"/>
        <v>0.23121675487320012</v>
      </c>
      <c r="G7791">
        <v>1806</v>
      </c>
      <c r="H7791" s="51">
        <f>G7791/'Parc électrique'!$C$24</f>
        <v>0.60199999999999998</v>
      </c>
      <c r="I7791" s="14">
        <v>884</v>
      </c>
      <c r="J7791" s="14">
        <v>0</v>
      </c>
      <c r="K7791" s="14">
        <v>0</v>
      </c>
      <c r="L7791" s="14">
        <v>307</v>
      </c>
      <c r="M7791" s="14">
        <f>C7791-SUM(D7791:L7791)</f>
        <v>3975.993157546387</v>
      </c>
      <c r="P7791" s="49">
        <f>D7792/('Parc électrique'!$C$22+'Parc électrique'!$C$23)</f>
        <v>0.19328124999999999</v>
      </c>
      <c r="Q7791" s="49">
        <f t="shared" si="605"/>
        <v>0.18839911345687252</v>
      </c>
      <c r="R7791" s="49">
        <f t="shared" si="606"/>
        <v>0.25089046120890224</v>
      </c>
    </row>
    <row r="7792" spans="1:18" x14ac:dyDescent="0.3">
      <c r="A7792" s="35">
        <f t="shared" si="609"/>
        <v>44340</v>
      </c>
      <c r="B7792" s="36">
        <v>0.54166666666666663</v>
      </c>
      <c r="C7792">
        <v>7689</v>
      </c>
      <c r="D7792">
        <v>1237</v>
      </c>
      <c r="E7792" s="49">
        <f t="shared" si="607"/>
        <v>0.18839911345687252</v>
      </c>
      <c r="F7792" s="49">
        <f t="shared" si="608"/>
        <v>0.25089046120890224</v>
      </c>
      <c r="G7792">
        <v>1898</v>
      </c>
      <c r="H7792" s="51">
        <f>G7792/'Parc électrique'!$C$24</f>
        <v>0.63266666666666671</v>
      </c>
      <c r="I7792" s="14">
        <v>884</v>
      </c>
      <c r="J7792" s="14">
        <v>0</v>
      </c>
      <c r="K7792" s="14">
        <v>0</v>
      </c>
      <c r="L7792" s="14">
        <v>305</v>
      </c>
      <c r="M7792" s="14">
        <f>C7792-SUM(D7792:L7792)</f>
        <v>3363.9280437586676</v>
      </c>
      <c r="P7792" s="49">
        <f>D7793/('Parc électrique'!$C$22+'Parc électrique'!$C$23)</f>
        <v>0.20265625000000001</v>
      </c>
      <c r="Q7792" s="49">
        <f t="shared" si="605"/>
        <v>0.19753730812737563</v>
      </c>
      <c r="R7792" s="49">
        <f t="shared" si="606"/>
        <v>0.26305976409696541</v>
      </c>
    </row>
    <row r="7793" spans="1:18" x14ac:dyDescent="0.3">
      <c r="A7793" s="35">
        <f t="shared" si="609"/>
        <v>44340</v>
      </c>
      <c r="B7793" s="36">
        <v>0.58333333333333337</v>
      </c>
      <c r="C7793">
        <v>7293</v>
      </c>
      <c r="D7793">
        <v>1297</v>
      </c>
      <c r="E7793" s="49">
        <f t="shared" si="607"/>
        <v>0.19753730812737563</v>
      </c>
      <c r="F7793" s="49">
        <f t="shared" si="608"/>
        <v>0.26305976409696541</v>
      </c>
      <c r="G7793">
        <v>1845</v>
      </c>
      <c r="H7793" s="51">
        <f>G7793/'Parc électrique'!$C$24</f>
        <v>0.61499999999999999</v>
      </c>
      <c r="I7793" s="14">
        <v>884</v>
      </c>
      <c r="J7793" s="14">
        <v>0</v>
      </c>
      <c r="K7793" s="14">
        <v>-1200</v>
      </c>
      <c r="L7793" s="14">
        <v>304</v>
      </c>
      <c r="M7793" s="14">
        <f>C7793-SUM(D7793:L7793)</f>
        <v>4161.9244029277761</v>
      </c>
      <c r="P7793" s="49">
        <f>D7794/('Parc électrique'!$C$22+'Parc électrique'!$C$23)</f>
        <v>0.20296875</v>
      </c>
      <c r="Q7793" s="49">
        <f t="shared" si="605"/>
        <v>0.19784191461639242</v>
      </c>
      <c r="R7793" s="49">
        <f t="shared" si="606"/>
        <v>0.2634654075265675</v>
      </c>
    </row>
    <row r="7794" spans="1:18" x14ac:dyDescent="0.3">
      <c r="A7794" s="35">
        <f t="shared" si="609"/>
        <v>44340</v>
      </c>
      <c r="B7794" s="36">
        <v>0.625</v>
      </c>
      <c r="C7794">
        <v>6980</v>
      </c>
      <c r="D7794">
        <v>1299</v>
      </c>
      <c r="E7794" s="49">
        <f t="shared" si="607"/>
        <v>0.19784191461639242</v>
      </c>
      <c r="F7794" s="49">
        <f t="shared" si="608"/>
        <v>0.2634654075265675</v>
      </c>
      <c r="G7794">
        <v>1763</v>
      </c>
      <c r="H7794" s="51">
        <f>G7794/'Parc électrique'!$C$24</f>
        <v>0.58766666666666667</v>
      </c>
      <c r="I7794" s="14">
        <v>884</v>
      </c>
      <c r="J7794" s="14">
        <v>0</v>
      </c>
      <c r="K7794" s="14">
        <v>-318</v>
      </c>
      <c r="L7794" s="14">
        <v>299</v>
      </c>
      <c r="M7794" s="14">
        <f>C7794-SUM(D7794:L7794)</f>
        <v>3051.9510260111902</v>
      </c>
      <c r="P7794" s="49">
        <f>D7795/('Parc électrique'!$C$22+'Parc électrique'!$C$23)</f>
        <v>0.1925</v>
      </c>
      <c r="Q7794" s="49">
        <f t="shared" si="605"/>
        <v>0.1876375972343306</v>
      </c>
      <c r="R7794" s="49">
        <f t="shared" si="606"/>
        <v>0.24987635263489696</v>
      </c>
    </row>
    <row r="7795" spans="1:18" x14ac:dyDescent="0.3">
      <c r="A7795" s="35">
        <f t="shared" si="609"/>
        <v>44340</v>
      </c>
      <c r="B7795" s="36">
        <v>0.66666666666666663</v>
      </c>
      <c r="C7795">
        <v>6790</v>
      </c>
      <c r="D7795">
        <v>1232</v>
      </c>
      <c r="E7795" s="49">
        <f t="shared" si="607"/>
        <v>0.1876375972343306</v>
      </c>
      <c r="F7795" s="49">
        <f t="shared" si="608"/>
        <v>0.24987635263489696</v>
      </c>
      <c r="G7795">
        <v>1555</v>
      </c>
      <c r="H7795" s="51">
        <f>G7795/'Parc électrique'!$C$24</f>
        <v>0.51833333333333331</v>
      </c>
      <c r="I7795" s="14">
        <v>884</v>
      </c>
      <c r="J7795" s="14">
        <v>0</v>
      </c>
      <c r="K7795" s="14">
        <v>-227</v>
      </c>
      <c r="L7795" s="14">
        <v>293</v>
      </c>
      <c r="M7795" s="14">
        <f>C7795-SUM(D7795:L7795)</f>
        <v>3052.0441527167977</v>
      </c>
      <c r="P7795" s="49">
        <f>D7796/('Parc électrique'!$C$22+'Parc électrique'!$C$23)</f>
        <v>0.21812500000000001</v>
      </c>
      <c r="Q7795" s="49">
        <f t="shared" si="605"/>
        <v>0.21261532933370578</v>
      </c>
      <c r="R7795" s="49">
        <f t="shared" si="606"/>
        <v>0.28313911386226964</v>
      </c>
    </row>
    <row r="7796" spans="1:18" x14ac:dyDescent="0.3">
      <c r="A7796" s="35">
        <f t="shared" si="609"/>
        <v>44340</v>
      </c>
      <c r="B7796" s="36">
        <v>0.70833333333333337</v>
      </c>
      <c r="C7796">
        <v>6807</v>
      </c>
      <c r="D7796">
        <v>1396</v>
      </c>
      <c r="E7796" s="49">
        <f t="shared" si="607"/>
        <v>0.21261532933370578</v>
      </c>
      <c r="F7796" s="49">
        <f t="shared" si="608"/>
        <v>0.28313911386226964</v>
      </c>
      <c r="G7796">
        <v>1250</v>
      </c>
      <c r="H7796" s="51">
        <f>G7796/'Parc électrique'!$C$24</f>
        <v>0.41666666666666669</v>
      </c>
      <c r="I7796" s="14">
        <v>884</v>
      </c>
      <c r="J7796" s="14">
        <v>0</v>
      </c>
      <c r="K7796" s="14">
        <v>-1200</v>
      </c>
      <c r="L7796" s="14">
        <v>291</v>
      </c>
      <c r="M7796" s="14">
        <f>C7796-SUM(D7796:L7796)</f>
        <v>4185.0875788901376</v>
      </c>
      <c r="P7796" s="49">
        <f>D7797/('Parc électrique'!$C$22+'Parc électrique'!$C$23)</f>
        <v>0.199375</v>
      </c>
      <c r="Q7796" s="49">
        <f t="shared" si="605"/>
        <v>0.19433893999269955</v>
      </c>
      <c r="R7796" s="49">
        <f t="shared" si="606"/>
        <v>0.2588005080861433</v>
      </c>
    </row>
    <row r="7797" spans="1:18" x14ac:dyDescent="0.3">
      <c r="A7797" s="35">
        <f t="shared" si="609"/>
        <v>44340</v>
      </c>
      <c r="B7797" s="36">
        <v>0.75</v>
      </c>
      <c r="C7797">
        <v>7139</v>
      </c>
      <c r="D7797">
        <v>1276</v>
      </c>
      <c r="E7797" s="49">
        <f t="shared" si="607"/>
        <v>0.19433893999269955</v>
      </c>
      <c r="F7797" s="49">
        <f t="shared" si="608"/>
        <v>0.2588005080861433</v>
      </c>
      <c r="G7797">
        <v>805</v>
      </c>
      <c r="H7797" s="51">
        <f>G7797/'Parc électrique'!$C$24</f>
        <v>0.26833333333333331</v>
      </c>
      <c r="I7797" s="14">
        <v>884</v>
      </c>
      <c r="J7797" s="14">
        <v>0</v>
      </c>
      <c r="K7797" s="14">
        <v>0</v>
      </c>
      <c r="L7797" s="14">
        <v>290</v>
      </c>
      <c r="M7797" s="14">
        <f>C7797-SUM(D7797:L7797)</f>
        <v>3883.2785272185874</v>
      </c>
      <c r="P7797" s="49">
        <f>D7798/('Parc électrique'!$C$22+'Parc électrique'!$C$23)</f>
        <v>0.19421875</v>
      </c>
      <c r="Q7797" s="49">
        <f t="shared" si="605"/>
        <v>0.18931293292392282</v>
      </c>
      <c r="R7797" s="49">
        <f t="shared" si="606"/>
        <v>0.25210739149770856</v>
      </c>
    </row>
    <row r="7798" spans="1:18" x14ac:dyDescent="0.3">
      <c r="A7798" s="35">
        <f t="shared" si="609"/>
        <v>44340</v>
      </c>
      <c r="B7798" s="36">
        <v>0.79166666666666663</v>
      </c>
      <c r="C7798">
        <v>7376</v>
      </c>
      <c r="D7798">
        <v>1243</v>
      </c>
      <c r="E7798" s="49">
        <f t="shared" si="607"/>
        <v>0.18931293292392282</v>
      </c>
      <c r="F7798" s="49">
        <f t="shared" si="608"/>
        <v>0.25210739149770856</v>
      </c>
      <c r="G7798">
        <v>387</v>
      </c>
      <c r="H7798" s="51">
        <f>G7798/'Parc électrique'!$C$24</f>
        <v>0.129</v>
      </c>
      <c r="I7798" s="14">
        <v>884</v>
      </c>
      <c r="J7798" s="14">
        <v>0</v>
      </c>
      <c r="K7798" s="14">
        <v>0</v>
      </c>
      <c r="L7798" s="14">
        <v>287</v>
      </c>
      <c r="M7798" s="14">
        <f>C7798-SUM(D7798:L7798)</f>
        <v>4574.4295796755787</v>
      </c>
      <c r="P7798" s="49">
        <f>D7799/('Parc électrique'!$C$22+'Parc électrique'!$C$23)</f>
        <v>0.2240625</v>
      </c>
      <c r="Q7798" s="49">
        <f t="shared" si="605"/>
        <v>0.2184028526250244</v>
      </c>
      <c r="R7798" s="49">
        <f t="shared" si="606"/>
        <v>0.29084633902470963</v>
      </c>
    </row>
    <row r="7799" spans="1:18" x14ac:dyDescent="0.3">
      <c r="A7799" s="35">
        <f t="shared" si="609"/>
        <v>44340</v>
      </c>
      <c r="B7799" s="36">
        <v>0.83333333333333337</v>
      </c>
      <c r="C7799">
        <v>7265</v>
      </c>
      <c r="D7799">
        <v>1434</v>
      </c>
      <c r="E7799" s="49">
        <f t="shared" si="607"/>
        <v>0.2184028526250244</v>
      </c>
      <c r="F7799" s="49">
        <f t="shared" si="608"/>
        <v>0.29084633902470963</v>
      </c>
      <c r="G7799">
        <v>107</v>
      </c>
      <c r="H7799" s="51">
        <f>G7799/'Parc électrique'!$C$24</f>
        <v>3.5666666666666666E-2</v>
      </c>
      <c r="I7799" s="14">
        <v>884</v>
      </c>
      <c r="J7799" s="14">
        <v>0</v>
      </c>
      <c r="K7799" s="14">
        <v>0</v>
      </c>
      <c r="L7799" s="14">
        <v>281</v>
      </c>
      <c r="M7799" s="14">
        <f>C7799-SUM(D7799:L7799)</f>
        <v>4558.455084141684</v>
      </c>
      <c r="P7799" s="49">
        <f>D7800/('Parc électrique'!$C$22+'Parc électrique'!$C$23)</f>
        <v>0.230625</v>
      </c>
      <c r="Q7799" s="49">
        <f t="shared" si="605"/>
        <v>0.22479958889437657</v>
      </c>
      <c r="R7799" s="49">
        <f t="shared" si="606"/>
        <v>0.2993648510463538</v>
      </c>
    </row>
    <row r="7800" spans="1:18" x14ac:dyDescent="0.3">
      <c r="A7800" s="35">
        <f t="shared" si="609"/>
        <v>44340</v>
      </c>
      <c r="B7800" s="36">
        <v>0.875</v>
      </c>
      <c r="C7800">
        <v>7212</v>
      </c>
      <c r="D7800">
        <v>1476</v>
      </c>
      <c r="E7800" s="49">
        <f t="shared" si="607"/>
        <v>0.22479958889437657</v>
      </c>
      <c r="F7800" s="49">
        <f t="shared" si="608"/>
        <v>0.2993648510463538</v>
      </c>
      <c r="G7800">
        <v>3</v>
      </c>
      <c r="H7800" s="51">
        <f>G7800/'Parc électrique'!$C$24</f>
        <v>1E-3</v>
      </c>
      <c r="I7800" s="14">
        <v>884</v>
      </c>
      <c r="J7800" s="14">
        <v>0</v>
      </c>
      <c r="K7800" s="14">
        <v>0</v>
      </c>
      <c r="L7800" s="14">
        <v>279</v>
      </c>
      <c r="M7800" s="14">
        <f>C7800-SUM(D7800:L7800)</f>
        <v>4569.4748355600586</v>
      </c>
      <c r="P7800" s="49">
        <f>D7801/('Parc électrique'!$C$22+'Parc électrique'!$C$23)</f>
        <v>0.25265625000000003</v>
      </c>
      <c r="Q7800" s="49">
        <f t="shared" si="605"/>
        <v>0.24627434637005896</v>
      </c>
      <c r="R7800" s="49">
        <f t="shared" si="606"/>
        <v>0.32796271283330236</v>
      </c>
    </row>
    <row r="7801" spans="1:18" x14ac:dyDescent="0.3">
      <c r="A7801" s="35">
        <f t="shared" si="609"/>
        <v>44340</v>
      </c>
      <c r="B7801" s="36">
        <v>0.91666666666666663</v>
      </c>
      <c r="C7801">
        <v>7725</v>
      </c>
      <c r="D7801">
        <v>1617</v>
      </c>
      <c r="E7801" s="49">
        <f t="shared" si="607"/>
        <v>0.24627434637005896</v>
      </c>
      <c r="F7801" s="49">
        <f t="shared" si="608"/>
        <v>0.32796271283330236</v>
      </c>
      <c r="G7801">
        <v>0</v>
      </c>
      <c r="H7801" s="51">
        <f>G7801/'Parc électrique'!$C$24</f>
        <v>0</v>
      </c>
      <c r="I7801" s="14">
        <v>884</v>
      </c>
      <c r="J7801" s="14">
        <v>0</v>
      </c>
      <c r="K7801" s="14">
        <v>142</v>
      </c>
      <c r="L7801" s="14">
        <v>280</v>
      </c>
      <c r="M7801" s="14">
        <f>C7801-SUM(D7801:L7801)</f>
        <v>4801.4257629407966</v>
      </c>
      <c r="P7801" s="49">
        <f>D7802/('Parc électrique'!$C$22+'Parc électrique'!$C$23)</f>
        <v>0.30515625000000002</v>
      </c>
      <c r="Q7801" s="49">
        <f t="shared" si="605"/>
        <v>0.29744823652487634</v>
      </c>
      <c r="R7801" s="49">
        <f t="shared" si="606"/>
        <v>0.39611080900645601</v>
      </c>
    </row>
    <row r="7802" spans="1:18" x14ac:dyDescent="0.3">
      <c r="A7802" s="35">
        <f t="shared" si="609"/>
        <v>44340</v>
      </c>
      <c r="B7802" s="36">
        <v>0.95833333333333337</v>
      </c>
      <c r="C7802">
        <v>7973</v>
      </c>
      <c r="D7802">
        <v>1953</v>
      </c>
      <c r="E7802" s="49">
        <f t="shared" si="607"/>
        <v>0.29744823652487634</v>
      </c>
      <c r="F7802" s="49">
        <f t="shared" si="608"/>
        <v>0.39611080900645601</v>
      </c>
      <c r="G7802">
        <v>0</v>
      </c>
      <c r="H7802" s="51">
        <f>G7802/'Parc électrique'!$C$24</f>
        <v>0</v>
      </c>
      <c r="I7802" s="14">
        <v>884</v>
      </c>
      <c r="J7802" s="14">
        <v>0</v>
      </c>
      <c r="K7802" s="14">
        <v>70</v>
      </c>
      <c r="L7802" s="14">
        <v>264</v>
      </c>
      <c r="M7802" s="14">
        <f>C7802-SUM(D7802:L7802)</f>
        <v>4801.3064409544686</v>
      </c>
      <c r="P7802" s="49">
        <f>D7803/('Parc électrique'!$C$22+'Parc électrique'!$C$23)</f>
        <v>0.30203124999999997</v>
      </c>
      <c r="Q7802" s="49">
        <f t="shared" si="605"/>
        <v>0.29440217163470861</v>
      </c>
      <c r="R7802" s="49">
        <f t="shared" si="606"/>
        <v>0.39205437471043492</v>
      </c>
    </row>
    <row r="7803" spans="1:18" x14ac:dyDescent="0.3">
      <c r="A7803" s="35">
        <f t="shared" si="609"/>
        <v>44341</v>
      </c>
      <c r="B7803" s="36">
        <v>0</v>
      </c>
      <c r="C7803">
        <v>7615</v>
      </c>
      <c r="D7803">
        <v>1933</v>
      </c>
      <c r="E7803" s="49">
        <f t="shared" si="607"/>
        <v>0.29440217163470861</v>
      </c>
      <c r="F7803" s="49">
        <f t="shared" si="608"/>
        <v>0.39205437471043492</v>
      </c>
      <c r="G7803">
        <v>0</v>
      </c>
      <c r="H7803" s="51">
        <f>G7803/'Parc électrique'!$C$24</f>
        <v>0</v>
      </c>
      <c r="I7803" s="14">
        <v>884</v>
      </c>
      <c r="J7803" s="14">
        <v>0</v>
      </c>
      <c r="K7803" s="14">
        <v>-261</v>
      </c>
      <c r="L7803" s="14">
        <v>257</v>
      </c>
      <c r="M7803" s="14">
        <f>C7803-SUM(D7803:L7803)</f>
        <v>4801.3135434536553</v>
      </c>
      <c r="P7803" s="49">
        <f>D7804/('Parc électrique'!$C$22+'Parc électrique'!$C$23)</f>
        <v>0.28671875000000002</v>
      </c>
      <c r="Q7803" s="49">
        <f t="shared" si="605"/>
        <v>0.27947645367288693</v>
      </c>
      <c r="R7803" s="49">
        <f t="shared" si="606"/>
        <v>0.37217784665993181</v>
      </c>
    </row>
    <row r="7804" spans="1:18" x14ac:dyDescent="0.3">
      <c r="A7804" s="35">
        <f t="shared" si="609"/>
        <v>44341</v>
      </c>
      <c r="B7804" s="36">
        <v>4.1666666666666664E-2</v>
      </c>
      <c r="C7804">
        <v>7269</v>
      </c>
      <c r="D7804">
        <v>1835</v>
      </c>
      <c r="E7804" s="49">
        <f t="shared" si="607"/>
        <v>0.27947645367288693</v>
      </c>
      <c r="F7804" s="49">
        <f t="shared" si="608"/>
        <v>0.37217784665993181</v>
      </c>
      <c r="G7804">
        <v>0</v>
      </c>
      <c r="H7804" s="51">
        <f>G7804/'Parc électrique'!$C$24</f>
        <v>0</v>
      </c>
      <c r="I7804" s="14">
        <v>884</v>
      </c>
      <c r="J7804" s="14">
        <v>0</v>
      </c>
      <c r="K7804" s="14">
        <v>-505</v>
      </c>
      <c r="L7804" s="14">
        <v>253</v>
      </c>
      <c r="M7804" s="14">
        <f>C7804-SUM(D7804:L7804)</f>
        <v>4801.3483456996673</v>
      </c>
      <c r="P7804" s="49">
        <f>D7805/('Parc électrique'!$C$22+'Parc électrique'!$C$23)</f>
        <v>0.30484375000000002</v>
      </c>
      <c r="Q7804" s="49">
        <f t="shared" si="605"/>
        <v>0.29714363003585959</v>
      </c>
      <c r="R7804" s="49">
        <f t="shared" si="606"/>
        <v>0.39570516557685392</v>
      </c>
    </row>
    <row r="7805" spans="1:18" x14ac:dyDescent="0.3">
      <c r="A7805" s="35">
        <f t="shared" si="609"/>
        <v>44341</v>
      </c>
      <c r="B7805" s="36">
        <v>8.3333333333333329E-2</v>
      </c>
      <c r="C7805">
        <v>6969</v>
      </c>
      <c r="D7805">
        <v>1951</v>
      </c>
      <c r="E7805" s="49">
        <f t="shared" si="607"/>
        <v>0.29714363003585959</v>
      </c>
      <c r="F7805" s="49">
        <f t="shared" si="608"/>
        <v>0.39570516557685392</v>
      </c>
      <c r="G7805">
        <v>0</v>
      </c>
      <c r="H7805" s="51">
        <f>G7805/'Parc électrique'!$C$24</f>
        <v>0</v>
      </c>
      <c r="I7805" s="14">
        <v>884</v>
      </c>
      <c r="J7805" s="14">
        <v>0</v>
      </c>
      <c r="K7805" s="14">
        <v>-307</v>
      </c>
      <c r="L7805" s="14">
        <v>253</v>
      </c>
      <c r="M7805" s="14">
        <f>C7805-SUM(D7805:L7805)</f>
        <v>4187.3071512043871</v>
      </c>
      <c r="P7805" s="49">
        <f>D7806/('Parc électrique'!$C$22+'Parc électrique'!$C$23)</f>
        <v>0.30734375000000003</v>
      </c>
      <c r="Q7805" s="49">
        <f t="shared" si="605"/>
        <v>0.2995804819479938</v>
      </c>
      <c r="R7805" s="49">
        <f t="shared" si="606"/>
        <v>0.39895031301367079</v>
      </c>
    </row>
    <row r="7806" spans="1:18" x14ac:dyDescent="0.3">
      <c r="A7806" s="35">
        <f t="shared" si="609"/>
        <v>44341</v>
      </c>
      <c r="B7806" s="36">
        <v>0.125</v>
      </c>
      <c r="C7806">
        <v>6588</v>
      </c>
      <c r="D7806">
        <v>1967</v>
      </c>
      <c r="E7806" s="49">
        <f t="shared" si="607"/>
        <v>0.2995804819479938</v>
      </c>
      <c r="F7806" s="49">
        <f t="shared" si="608"/>
        <v>0.39895031301367079</v>
      </c>
      <c r="G7806">
        <v>0</v>
      </c>
      <c r="H7806" s="51">
        <f>G7806/'Parc électrique'!$C$24</f>
        <v>0</v>
      </c>
      <c r="I7806" s="14">
        <v>884</v>
      </c>
      <c r="J7806" s="14">
        <v>0</v>
      </c>
      <c r="K7806" s="14">
        <v>-707</v>
      </c>
      <c r="L7806" s="14">
        <v>256</v>
      </c>
      <c r="M7806" s="14">
        <f>C7806-SUM(D7806:L7806)</f>
        <v>4187.3014692050383</v>
      </c>
      <c r="P7806" s="49">
        <f>D7807/('Parc électrique'!$C$22+'Parc électrique'!$C$23)</f>
        <v>0.29031249999999997</v>
      </c>
      <c r="Q7806" s="49">
        <f t="shared" si="605"/>
        <v>0.28297942829657974</v>
      </c>
      <c r="R7806" s="49">
        <f t="shared" si="606"/>
        <v>0.37684274610035595</v>
      </c>
    </row>
    <row r="7807" spans="1:18" x14ac:dyDescent="0.3">
      <c r="A7807" s="35">
        <f t="shared" si="609"/>
        <v>44341</v>
      </c>
      <c r="B7807" s="36">
        <v>0.16666666666666666</v>
      </c>
      <c r="C7807">
        <v>6558</v>
      </c>
      <c r="D7807">
        <v>1858</v>
      </c>
      <c r="E7807" s="49">
        <f t="shared" si="607"/>
        <v>0.28297942829657974</v>
      </c>
      <c r="F7807" s="49">
        <f t="shared" si="608"/>
        <v>0.37684274610035595</v>
      </c>
      <c r="G7807">
        <v>0</v>
      </c>
      <c r="H7807" s="51">
        <f>G7807/'Parc électrique'!$C$24</f>
        <v>0</v>
      </c>
      <c r="I7807" s="14">
        <v>884</v>
      </c>
      <c r="J7807" s="14">
        <v>0</v>
      </c>
      <c r="K7807" s="14">
        <v>-632</v>
      </c>
      <c r="L7807" s="14">
        <v>260</v>
      </c>
      <c r="M7807" s="14">
        <f>C7807-SUM(D7807:L7807)</f>
        <v>4187.340177825603</v>
      </c>
      <c r="P7807" s="49">
        <f>D7808/('Parc électrique'!$C$22+'Parc électrique'!$C$23)</f>
        <v>0.31718750000000001</v>
      </c>
      <c r="Q7807" s="49">
        <f t="shared" si="605"/>
        <v>0.30917558635202197</v>
      </c>
      <c r="R7807" s="49">
        <f t="shared" si="606"/>
        <v>0.41172808104613706</v>
      </c>
    </row>
    <row r="7808" spans="1:18" x14ac:dyDescent="0.3">
      <c r="A7808" s="35">
        <f t="shared" si="609"/>
        <v>44341</v>
      </c>
      <c r="B7808" s="36">
        <v>0.20833333333333334</v>
      </c>
      <c r="C7808">
        <v>7010</v>
      </c>
      <c r="D7808">
        <v>2030</v>
      </c>
      <c r="E7808" s="49">
        <f t="shared" si="607"/>
        <v>0.30917558635202197</v>
      </c>
      <c r="F7808" s="49">
        <f t="shared" si="608"/>
        <v>0.41172808104613706</v>
      </c>
      <c r="G7808">
        <v>0</v>
      </c>
      <c r="H7808" s="51">
        <f>G7808/'Parc électrique'!$C$24</f>
        <v>0</v>
      </c>
      <c r="I7808" s="14">
        <v>884</v>
      </c>
      <c r="J7808" s="14">
        <v>0</v>
      </c>
      <c r="K7808" s="14">
        <v>-368</v>
      </c>
      <c r="L7808" s="14">
        <v>276</v>
      </c>
      <c r="M7808" s="14">
        <f>C7808-SUM(D7808:L7808)</f>
        <v>4187.2790963326015</v>
      </c>
      <c r="P7808" s="49">
        <f>D7809/('Parc électrique'!$C$22+'Parc électrique'!$C$23)</f>
        <v>0.31546875000000002</v>
      </c>
      <c r="Q7808" s="49">
        <f t="shared" si="605"/>
        <v>0.30750025066242975</v>
      </c>
      <c r="R7808" s="49">
        <f t="shared" si="606"/>
        <v>0.4094970421833255</v>
      </c>
    </row>
    <row r="7809" spans="1:18" x14ac:dyDescent="0.3">
      <c r="A7809" s="35">
        <f t="shared" si="609"/>
        <v>44341</v>
      </c>
      <c r="B7809" s="36">
        <v>0.25</v>
      </c>
      <c r="C7809">
        <v>7847</v>
      </c>
      <c r="D7809">
        <v>2019</v>
      </c>
      <c r="E7809" s="49">
        <f t="shared" si="607"/>
        <v>0.30750025066242975</v>
      </c>
      <c r="F7809" s="49">
        <f t="shared" si="608"/>
        <v>0.4094970421833255</v>
      </c>
      <c r="G7809">
        <v>35</v>
      </c>
      <c r="H7809" s="51">
        <f>G7809/'Parc électrique'!$C$24</f>
        <v>1.1666666666666667E-2</v>
      </c>
      <c r="I7809" s="14">
        <v>884</v>
      </c>
      <c r="J7809" s="14">
        <v>0</v>
      </c>
      <c r="K7809" s="14">
        <v>0</v>
      </c>
      <c r="L7809" s="14">
        <v>312</v>
      </c>
      <c r="M7809" s="14">
        <f>C7809-SUM(D7809:L7809)</f>
        <v>4596.2713360404869</v>
      </c>
      <c r="P7809" s="49">
        <f>D7810/('Parc électrique'!$C$22+'Parc électrique'!$C$23)</f>
        <v>0.31656250000000002</v>
      </c>
      <c r="Q7809" s="49">
        <f t="shared" si="605"/>
        <v>0.30856637337398851</v>
      </c>
      <c r="R7809" s="49">
        <f t="shared" si="606"/>
        <v>0.41091679418693289</v>
      </c>
    </row>
    <row r="7810" spans="1:18" x14ac:dyDescent="0.3">
      <c r="A7810" s="35">
        <f t="shared" si="609"/>
        <v>44341</v>
      </c>
      <c r="B7810" s="36">
        <v>0.29166666666666669</v>
      </c>
      <c r="C7810">
        <v>8705</v>
      </c>
      <c r="D7810">
        <v>2026</v>
      </c>
      <c r="E7810" s="49">
        <f t="shared" si="607"/>
        <v>0.30856637337398851</v>
      </c>
      <c r="F7810" s="49">
        <f t="shared" si="608"/>
        <v>0.41091679418693289</v>
      </c>
      <c r="G7810">
        <v>265</v>
      </c>
      <c r="H7810" s="51">
        <f>G7810/'Parc électrique'!$C$24</f>
        <v>8.8333333333333333E-2</v>
      </c>
      <c r="I7810" s="14">
        <v>884</v>
      </c>
      <c r="J7810" s="14">
        <v>0</v>
      </c>
      <c r="K7810" s="14">
        <v>399</v>
      </c>
      <c r="L7810" s="14">
        <v>329</v>
      </c>
      <c r="M7810" s="14">
        <f>C7810-SUM(D7810:L7810)</f>
        <v>4801.1921834991062</v>
      </c>
      <c r="P7810" s="49">
        <f>D7811/('Parc électrique'!$C$22+'Parc électrique'!$C$23)</f>
        <v>0.33453125</v>
      </c>
      <c r="Q7810" s="49">
        <f t="shared" si="605"/>
        <v>0.32608124649245274</v>
      </c>
      <c r="R7810" s="49">
        <f t="shared" si="606"/>
        <v>0.43424129138905387</v>
      </c>
    </row>
    <row r="7811" spans="1:18" x14ac:dyDescent="0.3">
      <c r="A7811" s="35">
        <f t="shared" si="609"/>
        <v>44341</v>
      </c>
      <c r="B7811" s="36">
        <v>0.33333333333333331</v>
      </c>
      <c r="C7811">
        <v>9192</v>
      </c>
      <c r="D7811">
        <v>2141</v>
      </c>
      <c r="E7811" s="49">
        <f t="shared" si="607"/>
        <v>0.32608124649245274</v>
      </c>
      <c r="F7811" s="49">
        <f t="shared" si="608"/>
        <v>0.43424129138905387</v>
      </c>
      <c r="G7811">
        <v>716</v>
      </c>
      <c r="H7811" s="51">
        <f>G7811/'Parc électrique'!$C$24</f>
        <v>0.23866666666666667</v>
      </c>
      <c r="I7811" s="14">
        <v>884</v>
      </c>
      <c r="J7811" s="14">
        <v>0</v>
      </c>
      <c r="K7811" s="14">
        <v>318</v>
      </c>
      <c r="L7811" s="14">
        <v>331</v>
      </c>
      <c r="M7811" s="14">
        <f>C7811-SUM(D7811:L7811)</f>
        <v>4801.0010107954522</v>
      </c>
      <c r="P7811" s="49">
        <f>D7812/('Parc électrique'!$C$22+'Parc électrique'!$C$23)</f>
        <v>0.3071875</v>
      </c>
      <c r="Q7811" s="49">
        <f t="shared" ref="Q7811:Q7874" si="610">P7811/$T$3*$T$8</f>
        <v>0.29942817870348537</v>
      </c>
      <c r="R7811" s="49">
        <f t="shared" ref="R7811:R7874" si="611">P7811/$T$3*$T$4</f>
        <v>0.39874749129886972</v>
      </c>
    </row>
    <row r="7812" spans="1:18" x14ac:dyDescent="0.3">
      <c r="A7812" s="35">
        <f t="shared" si="609"/>
        <v>44341</v>
      </c>
      <c r="B7812" s="36">
        <v>0.375</v>
      </c>
      <c r="C7812">
        <v>9479</v>
      </c>
      <c r="D7812">
        <v>1966</v>
      </c>
      <c r="E7812" s="49">
        <f t="shared" ref="E7812:E7875" si="612">P7811/$T$3*$T$8</f>
        <v>0.29942817870348537</v>
      </c>
      <c r="F7812" s="49">
        <f t="shared" ref="F7812:F7875" si="613">P7811/$T$3*$T$4</f>
        <v>0.39874749129886972</v>
      </c>
      <c r="G7812">
        <v>1259</v>
      </c>
      <c r="H7812" s="51">
        <f>G7812/'Parc électrique'!$C$24</f>
        <v>0.41966666666666669</v>
      </c>
      <c r="I7812" s="14">
        <v>884</v>
      </c>
      <c r="J7812" s="14">
        <v>0</v>
      </c>
      <c r="K7812" s="14">
        <v>240</v>
      </c>
      <c r="L7812" s="14">
        <v>328</v>
      </c>
      <c r="M7812" s="14">
        <f>C7812-SUM(D7812:L7812)</f>
        <v>4800.8821576633309</v>
      </c>
      <c r="P7812" s="49">
        <f>D7813/('Parc électrique'!$C$22+'Parc électrique'!$C$23)</f>
        <v>0.3359375</v>
      </c>
      <c r="Q7812" s="49">
        <f t="shared" si="610"/>
        <v>0.3274519756930282</v>
      </c>
      <c r="R7812" s="49">
        <f t="shared" si="611"/>
        <v>0.43606668682226335</v>
      </c>
    </row>
    <row r="7813" spans="1:18" x14ac:dyDescent="0.3">
      <c r="A7813" s="35">
        <f t="shared" si="609"/>
        <v>44341</v>
      </c>
      <c r="B7813" s="36">
        <v>0.41666666666666669</v>
      </c>
      <c r="C7813">
        <v>9579</v>
      </c>
      <c r="D7813">
        <v>2150</v>
      </c>
      <c r="E7813" s="49">
        <f t="shared" si="612"/>
        <v>0.3274519756930282</v>
      </c>
      <c r="F7813" s="49">
        <f t="shared" si="613"/>
        <v>0.43606668682226335</v>
      </c>
      <c r="G7813">
        <v>1660</v>
      </c>
      <c r="H7813" s="51">
        <f>G7813/'Parc électrique'!$C$24</f>
        <v>0.55333333333333334</v>
      </c>
      <c r="I7813" s="14">
        <v>884</v>
      </c>
      <c r="J7813" s="14">
        <v>0</v>
      </c>
      <c r="K7813" s="14">
        <v>-245</v>
      </c>
      <c r="L7813" s="14">
        <v>328</v>
      </c>
      <c r="M7813" s="14">
        <f>C7813-SUM(D7813:L7813)</f>
        <v>4800.683148004151</v>
      </c>
      <c r="P7813" s="49">
        <f>D7814/('Parc électrique'!$C$22+'Parc électrique'!$C$23)</f>
        <v>0.330625</v>
      </c>
      <c r="Q7813" s="49">
        <f t="shared" si="610"/>
        <v>0.32227366537974317</v>
      </c>
      <c r="R7813" s="49">
        <f t="shared" si="611"/>
        <v>0.42917074851902759</v>
      </c>
    </row>
    <row r="7814" spans="1:18" x14ac:dyDescent="0.3">
      <c r="A7814" s="35">
        <f t="shared" si="609"/>
        <v>44341</v>
      </c>
      <c r="B7814" s="36">
        <v>0.45833333333333331</v>
      </c>
      <c r="C7814">
        <v>9732</v>
      </c>
      <c r="D7814">
        <v>2116</v>
      </c>
      <c r="E7814" s="49">
        <f t="shared" si="612"/>
        <v>0.32227366537974317</v>
      </c>
      <c r="F7814" s="49">
        <f t="shared" si="613"/>
        <v>0.42917074851902759</v>
      </c>
      <c r="G7814">
        <v>1876</v>
      </c>
      <c r="H7814" s="51">
        <f>G7814/'Parc électrique'!$C$24</f>
        <v>0.6253333333333333</v>
      </c>
      <c r="I7814" s="14">
        <v>884</v>
      </c>
      <c r="J7814" s="14">
        <v>0</v>
      </c>
      <c r="K7814" s="14">
        <v>0</v>
      </c>
      <c r="L7814" s="14">
        <v>327</v>
      </c>
      <c r="M7814" s="14">
        <f>C7814-SUM(D7814:L7814)</f>
        <v>4527.6232222527678</v>
      </c>
      <c r="P7814" s="49">
        <f>D7815/('Parc électrique'!$C$22+'Parc électrique'!$C$23)</f>
        <v>0.36593750000000003</v>
      </c>
      <c r="Q7814" s="49">
        <f t="shared" si="610"/>
        <v>0.35669419863863822</v>
      </c>
      <c r="R7814" s="49">
        <f t="shared" si="611"/>
        <v>0.47500845606406555</v>
      </c>
    </row>
    <row r="7815" spans="1:18" x14ac:dyDescent="0.3">
      <c r="A7815" s="35">
        <f t="shared" si="609"/>
        <v>44341</v>
      </c>
      <c r="B7815" s="36">
        <v>0.5</v>
      </c>
      <c r="C7815">
        <v>9805</v>
      </c>
      <c r="D7815">
        <v>2342</v>
      </c>
      <c r="E7815" s="49">
        <f t="shared" si="612"/>
        <v>0.35669419863863822</v>
      </c>
      <c r="F7815" s="49">
        <f t="shared" si="613"/>
        <v>0.47500845606406555</v>
      </c>
      <c r="G7815">
        <v>2057</v>
      </c>
      <c r="H7815" s="51">
        <f>G7815/'Parc électrique'!$C$24</f>
        <v>0.68566666666666665</v>
      </c>
      <c r="I7815" s="14">
        <v>884</v>
      </c>
      <c r="J7815" s="14">
        <v>0</v>
      </c>
      <c r="K7815" s="14">
        <v>-602</v>
      </c>
      <c r="L7815" s="14">
        <v>322</v>
      </c>
      <c r="M7815" s="14">
        <f>C7815-SUM(D7815:L7815)</f>
        <v>4800.4826306786308</v>
      </c>
      <c r="P7815" s="49">
        <f>D7816/('Parc électrique'!$C$22+'Parc électrique'!$C$23)</f>
        <v>0.38890625000000001</v>
      </c>
      <c r="Q7815" s="49">
        <f t="shared" si="610"/>
        <v>0.37908277558137082</v>
      </c>
      <c r="R7815" s="49">
        <f t="shared" si="611"/>
        <v>0.50482324813982027</v>
      </c>
    </row>
    <row r="7816" spans="1:18" x14ac:dyDescent="0.3">
      <c r="A7816" s="35">
        <f t="shared" si="609"/>
        <v>44341</v>
      </c>
      <c r="B7816" s="36">
        <v>0.54166666666666663</v>
      </c>
      <c r="C7816">
        <v>9642</v>
      </c>
      <c r="D7816">
        <v>2489</v>
      </c>
      <c r="E7816" s="49">
        <f t="shared" si="612"/>
        <v>0.37908277558137082</v>
      </c>
      <c r="F7816" s="49">
        <f t="shared" si="613"/>
        <v>0.50482324813982027</v>
      </c>
      <c r="G7816">
        <v>2160</v>
      </c>
      <c r="H7816" s="51">
        <f>G7816/'Parc électrique'!$C$24</f>
        <v>0.72</v>
      </c>
      <c r="I7816" s="14">
        <v>884</v>
      </c>
      <c r="J7816" s="14">
        <v>0</v>
      </c>
      <c r="K7816" s="14">
        <v>-397</v>
      </c>
      <c r="L7816" s="14">
        <v>318</v>
      </c>
      <c r="M7816" s="14">
        <f>C7816-SUM(D7816:L7816)</f>
        <v>4186.3960939762783</v>
      </c>
      <c r="P7816" s="49">
        <f>D7817/('Parc électrique'!$C$22+'Parc électrique'!$C$23)</f>
        <v>0.39250000000000002</v>
      </c>
      <c r="Q7816" s="49">
        <f t="shared" si="610"/>
        <v>0.38258575020506369</v>
      </c>
      <c r="R7816" s="49">
        <f t="shared" si="611"/>
        <v>0.50948814758024452</v>
      </c>
    </row>
    <row r="7817" spans="1:18" x14ac:dyDescent="0.3">
      <c r="A7817" s="35">
        <f t="shared" si="609"/>
        <v>44341</v>
      </c>
      <c r="B7817" s="36">
        <v>0.58333333333333337</v>
      </c>
      <c r="C7817">
        <v>9464</v>
      </c>
      <c r="D7817">
        <v>2512</v>
      </c>
      <c r="E7817" s="49">
        <f t="shared" si="612"/>
        <v>0.38258575020506369</v>
      </c>
      <c r="F7817" s="49">
        <f t="shared" si="613"/>
        <v>0.50948814758024452</v>
      </c>
      <c r="G7817">
        <v>2214</v>
      </c>
      <c r="H7817" s="51">
        <f>G7817/'Parc électrique'!$C$24</f>
        <v>0.73799999999999999</v>
      </c>
      <c r="I7817" s="14">
        <v>884</v>
      </c>
      <c r="J7817" s="14">
        <v>0</v>
      </c>
      <c r="K7817" s="14">
        <v>-1161</v>
      </c>
      <c r="L7817" s="14">
        <v>319</v>
      </c>
      <c r="M7817" s="14">
        <f>C7817-SUM(D7817:L7817)</f>
        <v>4694.3699261022148</v>
      </c>
      <c r="P7817" s="49">
        <f>D7818/('Parc électrique'!$C$22+'Parc électrique'!$C$23)</f>
        <v>0.3878125</v>
      </c>
      <c r="Q7817" s="49">
        <f t="shared" si="610"/>
        <v>0.37801665286981212</v>
      </c>
      <c r="R7817" s="49">
        <f t="shared" si="611"/>
        <v>0.50340349613621282</v>
      </c>
    </row>
    <row r="7818" spans="1:18" x14ac:dyDescent="0.3">
      <c r="A7818" s="35">
        <f t="shared" si="609"/>
        <v>44341</v>
      </c>
      <c r="B7818" s="36">
        <v>0.625</v>
      </c>
      <c r="C7818">
        <v>9164</v>
      </c>
      <c r="D7818">
        <v>2482</v>
      </c>
      <c r="E7818" s="49">
        <f t="shared" si="612"/>
        <v>0.37801665286981212</v>
      </c>
      <c r="F7818" s="49">
        <f t="shared" si="613"/>
        <v>0.50340349613621282</v>
      </c>
      <c r="G7818">
        <v>2093</v>
      </c>
      <c r="H7818" s="51">
        <f>G7818/'Parc électrique'!$C$24</f>
        <v>0.69766666666666666</v>
      </c>
      <c r="I7818" s="14">
        <v>884</v>
      </c>
      <c r="J7818" s="14">
        <v>0</v>
      </c>
      <c r="K7818" s="14">
        <v>-1200</v>
      </c>
      <c r="L7818" s="14">
        <v>319</v>
      </c>
      <c r="M7818" s="14">
        <f>C7818-SUM(D7818:L7818)</f>
        <v>4584.4209131843272</v>
      </c>
      <c r="P7818" s="49">
        <f>D7819/('Parc électrique'!$C$22+'Parc électrique'!$C$23)</f>
        <v>0.38890625000000001</v>
      </c>
      <c r="Q7818" s="49">
        <f t="shared" si="610"/>
        <v>0.37908277558137082</v>
      </c>
      <c r="R7818" s="49">
        <f t="shared" si="611"/>
        <v>0.50482324813982027</v>
      </c>
    </row>
    <row r="7819" spans="1:18" x14ac:dyDescent="0.3">
      <c r="A7819" s="35">
        <f t="shared" si="609"/>
        <v>44341</v>
      </c>
      <c r="B7819" s="36">
        <v>0.66666666666666663</v>
      </c>
      <c r="C7819">
        <v>8926</v>
      </c>
      <c r="D7819">
        <v>2489</v>
      </c>
      <c r="E7819" s="49">
        <f t="shared" si="612"/>
        <v>0.37908277558137082</v>
      </c>
      <c r="F7819" s="49">
        <f t="shared" si="613"/>
        <v>0.50482324813982027</v>
      </c>
      <c r="G7819">
        <v>1825</v>
      </c>
      <c r="H7819" s="51">
        <f>G7819/'Parc électrique'!$C$24</f>
        <v>0.60833333333333328</v>
      </c>
      <c r="I7819" s="14">
        <v>884</v>
      </c>
      <c r="J7819" s="14">
        <v>0</v>
      </c>
      <c r="K7819" s="14">
        <v>-1200</v>
      </c>
      <c r="L7819" s="14">
        <v>317</v>
      </c>
      <c r="M7819" s="14">
        <f>C7819-SUM(D7819:L7819)</f>
        <v>4609.507760642945</v>
      </c>
      <c r="P7819" s="49">
        <f>D7820/('Parc électrique'!$C$22+'Parc électrique'!$C$23)</f>
        <v>0.35828125</v>
      </c>
      <c r="Q7819" s="49">
        <f t="shared" si="610"/>
        <v>0.34923133965772735</v>
      </c>
      <c r="R7819" s="49">
        <f t="shared" si="611"/>
        <v>0.46507019203881395</v>
      </c>
    </row>
    <row r="7820" spans="1:18" x14ac:dyDescent="0.3">
      <c r="A7820" s="35">
        <f t="shared" si="609"/>
        <v>44341</v>
      </c>
      <c r="B7820" s="36">
        <v>0.70833333333333337</v>
      </c>
      <c r="C7820">
        <v>8800</v>
      </c>
      <c r="D7820">
        <v>2293</v>
      </c>
      <c r="E7820" s="49">
        <f t="shared" si="612"/>
        <v>0.34923133965772735</v>
      </c>
      <c r="F7820" s="49">
        <f t="shared" si="613"/>
        <v>0.46507019203881395</v>
      </c>
      <c r="G7820">
        <v>1449</v>
      </c>
      <c r="H7820" s="51">
        <f>G7820/'Parc électrique'!$C$24</f>
        <v>0.48299999999999998</v>
      </c>
      <c r="I7820" s="14">
        <v>884</v>
      </c>
      <c r="J7820" s="14">
        <v>0</v>
      </c>
      <c r="K7820" s="14">
        <v>-944</v>
      </c>
      <c r="L7820" s="14">
        <v>316</v>
      </c>
      <c r="M7820" s="14">
        <f>C7820-SUM(D7820:L7820)</f>
        <v>4800.7026984683034</v>
      </c>
      <c r="P7820" s="49">
        <f>D7821/('Parc électrique'!$C$22+'Parc électrique'!$C$23)</f>
        <v>0.29359374999999999</v>
      </c>
      <c r="Q7820" s="49">
        <f t="shared" si="610"/>
        <v>0.28617779643125585</v>
      </c>
      <c r="R7820" s="49">
        <f t="shared" si="611"/>
        <v>0.38110200211117806</v>
      </c>
    </row>
    <row r="7821" spans="1:18" x14ac:dyDescent="0.3">
      <c r="A7821" s="35">
        <f t="shared" si="609"/>
        <v>44341</v>
      </c>
      <c r="B7821" s="36">
        <v>0.75</v>
      </c>
      <c r="C7821">
        <v>9038</v>
      </c>
      <c r="D7821">
        <v>1879</v>
      </c>
      <c r="E7821" s="49">
        <f t="shared" si="612"/>
        <v>0.28617779643125585</v>
      </c>
      <c r="F7821" s="49">
        <f t="shared" si="613"/>
        <v>0.38110200211117806</v>
      </c>
      <c r="G7821">
        <v>881</v>
      </c>
      <c r="H7821" s="51">
        <f>G7821/'Parc électrique'!$C$24</f>
        <v>0.29366666666666669</v>
      </c>
      <c r="I7821" s="14">
        <v>884</v>
      </c>
      <c r="J7821" s="14">
        <v>0</v>
      </c>
      <c r="K7821" s="14">
        <v>278</v>
      </c>
      <c r="L7821" s="14">
        <v>314</v>
      </c>
      <c r="M7821" s="14">
        <f>C7821-SUM(D7821:L7821)</f>
        <v>4801.0390535347906</v>
      </c>
      <c r="P7821" s="49">
        <f>D7822/('Parc électrique'!$C$22+'Parc électrique'!$C$23)</f>
        <v>0.24734375</v>
      </c>
      <c r="Q7821" s="49">
        <f t="shared" si="610"/>
        <v>0.24109603605677379</v>
      </c>
      <c r="R7821" s="49">
        <f t="shared" si="611"/>
        <v>0.32106677453006643</v>
      </c>
    </row>
    <row r="7822" spans="1:18" x14ac:dyDescent="0.3">
      <c r="A7822" s="35">
        <f t="shared" si="609"/>
        <v>44341</v>
      </c>
      <c r="B7822" s="36">
        <v>0.79166666666666663</v>
      </c>
      <c r="C7822">
        <v>9021</v>
      </c>
      <c r="D7822">
        <v>1583</v>
      </c>
      <c r="E7822" s="49">
        <f t="shared" si="612"/>
        <v>0.24109603605677379</v>
      </c>
      <c r="F7822" s="49">
        <f t="shared" si="613"/>
        <v>0.32106677453006643</v>
      </c>
      <c r="G7822">
        <v>433</v>
      </c>
      <c r="H7822" s="51">
        <f>G7822/'Parc électrique'!$C$24</f>
        <v>0.14433333333333334</v>
      </c>
      <c r="I7822" s="14">
        <v>884</v>
      </c>
      <c r="J7822" s="14">
        <v>0</v>
      </c>
      <c r="K7822" s="14">
        <v>1017</v>
      </c>
      <c r="L7822" s="14">
        <v>302</v>
      </c>
      <c r="M7822" s="14">
        <f>C7822-SUM(D7822:L7822)</f>
        <v>4801.29350385608</v>
      </c>
      <c r="P7822" s="49">
        <f>D7823/('Parc électrique'!$C$22+'Parc électrique'!$C$23)</f>
        <v>0.22015625</v>
      </c>
      <c r="Q7822" s="49">
        <f t="shared" si="610"/>
        <v>0.21459527151231478</v>
      </c>
      <c r="R7822" s="49">
        <f t="shared" si="611"/>
        <v>0.28577579615468329</v>
      </c>
    </row>
    <row r="7823" spans="1:18" x14ac:dyDescent="0.3">
      <c r="A7823" s="35">
        <f t="shared" si="609"/>
        <v>44341</v>
      </c>
      <c r="B7823" s="36">
        <v>0.83333333333333337</v>
      </c>
      <c r="C7823">
        <v>8452</v>
      </c>
      <c r="D7823">
        <v>1409</v>
      </c>
      <c r="E7823" s="49">
        <f t="shared" si="612"/>
        <v>0.21459527151231478</v>
      </c>
      <c r="F7823" s="49">
        <f t="shared" si="613"/>
        <v>0.28577579615468329</v>
      </c>
      <c r="G7823">
        <v>94</v>
      </c>
      <c r="H7823" s="51">
        <f>G7823/'Parc électrique'!$C$24</f>
        <v>3.1333333333333331E-2</v>
      </c>
      <c r="I7823" s="14">
        <v>884</v>
      </c>
      <c r="J7823" s="14">
        <v>0</v>
      </c>
      <c r="K7823" s="14">
        <v>973</v>
      </c>
      <c r="L7823" s="14">
        <v>290</v>
      </c>
      <c r="M7823" s="14">
        <f>C7823-SUM(D7823:L7823)</f>
        <v>4801.4682955989992</v>
      </c>
      <c r="P7823" s="49">
        <f>D7824/('Parc électrique'!$C$22+'Parc électrique'!$C$23)</f>
        <v>0.15734375</v>
      </c>
      <c r="Q7823" s="49">
        <f t="shared" si="610"/>
        <v>0.15336936721994393</v>
      </c>
      <c r="R7823" s="49">
        <f t="shared" si="611"/>
        <v>0.20424146680466013</v>
      </c>
    </row>
    <row r="7824" spans="1:18" x14ac:dyDescent="0.3">
      <c r="A7824" s="35">
        <f t="shared" si="609"/>
        <v>44341</v>
      </c>
      <c r="B7824" s="36">
        <v>0.875</v>
      </c>
      <c r="C7824">
        <v>8207</v>
      </c>
      <c r="D7824">
        <v>1007</v>
      </c>
      <c r="E7824" s="49">
        <f t="shared" si="612"/>
        <v>0.15336936721994393</v>
      </c>
      <c r="F7824" s="49">
        <f t="shared" si="613"/>
        <v>0.20424146680466013</v>
      </c>
      <c r="G7824">
        <v>5</v>
      </c>
      <c r="H7824" s="51">
        <f>G7824/'Parc électrique'!$C$24</f>
        <v>1.6666666666666668E-3</v>
      </c>
      <c r="I7824" s="14">
        <v>884</v>
      </c>
      <c r="J7824" s="14">
        <v>26</v>
      </c>
      <c r="K7824" s="14">
        <v>1200</v>
      </c>
      <c r="L7824" s="14">
        <v>283</v>
      </c>
      <c r="M7824" s="14">
        <f>C7824-SUM(D7824:L7824)</f>
        <v>4801.640722499309</v>
      </c>
      <c r="P7824" s="49">
        <f>D7825/('Parc électrique'!$C$22+'Parc électrique'!$C$23)</f>
        <v>0.1628125</v>
      </c>
      <c r="Q7824" s="49">
        <f t="shared" si="610"/>
        <v>0.15869998077773739</v>
      </c>
      <c r="R7824" s="49">
        <f t="shared" si="611"/>
        <v>0.21134022682269693</v>
      </c>
    </row>
    <row r="7825" spans="1:18" x14ac:dyDescent="0.3">
      <c r="A7825" s="35">
        <f t="shared" si="609"/>
        <v>44341</v>
      </c>
      <c r="B7825" s="36">
        <v>0.91666666666666663</v>
      </c>
      <c r="C7825">
        <v>8554</v>
      </c>
      <c r="D7825">
        <v>1042</v>
      </c>
      <c r="E7825" s="49">
        <f t="shared" si="612"/>
        <v>0.15869998077773739</v>
      </c>
      <c r="F7825" s="49">
        <f t="shared" si="613"/>
        <v>0.21134022682269693</v>
      </c>
      <c r="G7825">
        <v>0</v>
      </c>
      <c r="H7825" s="51">
        <f>G7825/'Parc électrique'!$C$24</f>
        <v>0</v>
      </c>
      <c r="I7825" s="14">
        <v>884</v>
      </c>
      <c r="J7825" s="14">
        <v>349</v>
      </c>
      <c r="K7825" s="14">
        <v>1200</v>
      </c>
      <c r="L7825" s="14">
        <v>277</v>
      </c>
      <c r="M7825" s="14">
        <f>C7825-SUM(D7825:L7825)</f>
        <v>4801.6299597923999</v>
      </c>
      <c r="P7825" s="49">
        <f>D7826/('Parc électrique'!$C$22+'Parc électrique'!$C$23)</f>
        <v>0.16296875</v>
      </c>
      <c r="Q7825" s="49">
        <f t="shared" si="610"/>
        <v>0.1588522840222458</v>
      </c>
      <c r="R7825" s="49">
        <f t="shared" si="611"/>
        <v>0.211543048537498</v>
      </c>
    </row>
    <row r="7826" spans="1:18" x14ac:dyDescent="0.3">
      <c r="A7826" s="35">
        <f t="shared" si="609"/>
        <v>44341</v>
      </c>
      <c r="B7826" s="36">
        <v>0.95833333333333337</v>
      </c>
      <c r="C7826">
        <v>8680</v>
      </c>
      <c r="D7826">
        <v>1043</v>
      </c>
      <c r="E7826" s="49">
        <f t="shared" si="612"/>
        <v>0.1588522840222458</v>
      </c>
      <c r="F7826" s="49">
        <f t="shared" si="613"/>
        <v>0.211543048537498</v>
      </c>
      <c r="G7826">
        <v>0</v>
      </c>
      <c r="H7826" s="51">
        <f>G7826/'Parc électrique'!$C$24</f>
        <v>0</v>
      </c>
      <c r="I7826" s="14">
        <v>884</v>
      </c>
      <c r="J7826" s="14">
        <v>492</v>
      </c>
      <c r="K7826" s="14">
        <v>1200</v>
      </c>
      <c r="L7826" s="14">
        <v>259</v>
      </c>
      <c r="M7826" s="14">
        <f>C7826-SUM(D7826:L7826)</f>
        <v>4801.6296046674397</v>
      </c>
      <c r="P7826" s="49">
        <f>D7827/('Parc électrique'!$C$22+'Parc électrique'!$C$23)</f>
        <v>0.15359375</v>
      </c>
      <c r="Q7826" s="49">
        <f t="shared" si="610"/>
        <v>0.14971408935174269</v>
      </c>
      <c r="R7826" s="49">
        <f t="shared" si="611"/>
        <v>0.19937374564943486</v>
      </c>
    </row>
    <row r="7827" spans="1:18" x14ac:dyDescent="0.3">
      <c r="A7827" s="35">
        <f t="shared" si="609"/>
        <v>44342</v>
      </c>
      <c r="B7827" s="36">
        <v>0</v>
      </c>
      <c r="C7827">
        <v>8066</v>
      </c>
      <c r="D7827">
        <v>983</v>
      </c>
      <c r="E7827" s="49">
        <f t="shared" si="612"/>
        <v>0.14971408935174269</v>
      </c>
      <c r="F7827" s="49">
        <f t="shared" si="613"/>
        <v>0.19937374564943486</v>
      </c>
      <c r="G7827">
        <v>0</v>
      </c>
      <c r="H7827" s="51">
        <f>G7827/'Parc électrique'!$C$24</f>
        <v>0</v>
      </c>
      <c r="I7827" s="14">
        <v>884</v>
      </c>
      <c r="J7827" s="14">
        <v>1142</v>
      </c>
      <c r="K7827" s="14">
        <v>0</v>
      </c>
      <c r="L7827" s="14">
        <v>255</v>
      </c>
      <c r="M7827" s="14">
        <f>C7827-SUM(D7827:L7827)</f>
        <v>4801.6509121649988</v>
      </c>
      <c r="P7827" s="49">
        <f>D7828/('Parc électrique'!$C$22+'Parc électrique'!$C$23)</f>
        <v>0.17624999999999999</v>
      </c>
      <c r="Q7827" s="49">
        <f t="shared" si="610"/>
        <v>0.17179805980545854</v>
      </c>
      <c r="R7827" s="49">
        <f t="shared" si="611"/>
        <v>0.22878289429558749</v>
      </c>
    </row>
    <row r="7828" spans="1:18" x14ac:dyDescent="0.3">
      <c r="A7828" s="35">
        <f t="shared" si="609"/>
        <v>44342</v>
      </c>
      <c r="B7828" s="36">
        <v>4.1666666666666664E-2</v>
      </c>
      <c r="C7828">
        <v>7666</v>
      </c>
      <c r="D7828">
        <v>1128</v>
      </c>
      <c r="E7828" s="49">
        <f t="shared" si="612"/>
        <v>0.17179805980545854</v>
      </c>
      <c r="F7828" s="49">
        <f t="shared" si="613"/>
        <v>0.22878289429558749</v>
      </c>
      <c r="G7828">
        <v>0</v>
      </c>
      <c r="H7828" s="51">
        <f>G7828/'Parc électrique'!$C$24</f>
        <v>0</v>
      </c>
      <c r="I7828" s="14">
        <v>884</v>
      </c>
      <c r="J7828" s="14">
        <v>600</v>
      </c>
      <c r="K7828" s="14">
        <v>0</v>
      </c>
      <c r="L7828" s="14">
        <v>252</v>
      </c>
      <c r="M7828" s="14">
        <f>C7828-SUM(D7828:L7828)</f>
        <v>4801.5994190458987</v>
      </c>
      <c r="P7828" s="49">
        <f>D7829/('Parc électrique'!$C$22+'Parc électrique'!$C$23)</f>
        <v>0.18187500000000001</v>
      </c>
      <c r="Q7828" s="49">
        <f t="shared" si="610"/>
        <v>0.1772809766077604</v>
      </c>
      <c r="R7828" s="49">
        <f t="shared" si="611"/>
        <v>0.23608447602842539</v>
      </c>
    </row>
    <row r="7829" spans="1:18" x14ac:dyDescent="0.3">
      <c r="A7829" s="35">
        <f t="shared" si="609"/>
        <v>44342</v>
      </c>
      <c r="B7829" s="36">
        <v>8.3333333333333329E-2</v>
      </c>
      <c r="C7829">
        <v>7363</v>
      </c>
      <c r="D7829">
        <v>1164</v>
      </c>
      <c r="E7829" s="49">
        <f t="shared" si="612"/>
        <v>0.1772809766077604</v>
      </c>
      <c r="F7829" s="49">
        <f t="shared" si="613"/>
        <v>0.23608447602842539</v>
      </c>
      <c r="G7829">
        <v>0</v>
      </c>
      <c r="H7829" s="51">
        <f>G7829/'Parc électrique'!$C$24</f>
        <v>0</v>
      </c>
      <c r="I7829" s="14">
        <v>884</v>
      </c>
      <c r="J7829" s="14">
        <v>262</v>
      </c>
      <c r="K7829" s="14">
        <v>0</v>
      </c>
      <c r="L7829" s="14">
        <v>251</v>
      </c>
      <c r="M7829" s="14">
        <f>C7829-SUM(D7829:L7829)</f>
        <v>4801.5866345473642</v>
      </c>
      <c r="P7829" s="49">
        <f>D7830/('Parc électrique'!$C$22+'Parc électrique'!$C$23)</f>
        <v>0.17</v>
      </c>
      <c r="Q7829" s="49">
        <f t="shared" si="610"/>
        <v>0.16570593002512315</v>
      </c>
      <c r="R7829" s="49">
        <f t="shared" si="611"/>
        <v>0.22067002570354541</v>
      </c>
    </row>
    <row r="7830" spans="1:18" x14ac:dyDescent="0.3">
      <c r="A7830" s="35">
        <f t="shared" si="609"/>
        <v>44342</v>
      </c>
      <c r="B7830" s="36">
        <v>0.125</v>
      </c>
      <c r="C7830">
        <v>6975</v>
      </c>
      <c r="D7830">
        <v>1088</v>
      </c>
      <c r="E7830" s="49">
        <f t="shared" si="612"/>
        <v>0.16570593002512315</v>
      </c>
      <c r="F7830" s="49">
        <f t="shared" si="613"/>
        <v>0.22067002570354541</v>
      </c>
      <c r="G7830">
        <v>0</v>
      </c>
      <c r="H7830" s="51">
        <f>G7830/'Parc électrique'!$C$24</f>
        <v>0</v>
      </c>
      <c r="I7830" s="14">
        <v>884</v>
      </c>
      <c r="J7830" s="14">
        <v>0</v>
      </c>
      <c r="K7830" s="14">
        <v>-53</v>
      </c>
      <c r="L7830" s="14">
        <v>254</v>
      </c>
      <c r="M7830" s="14">
        <f>C7830-SUM(D7830:L7830)</f>
        <v>4801.6136240442711</v>
      </c>
      <c r="P7830" s="49">
        <f>D7831/('Parc électrique'!$C$22+'Parc électrique'!$C$23)</f>
        <v>0.16421875</v>
      </c>
      <c r="Q7830" s="49">
        <f t="shared" si="610"/>
        <v>0.16007070997831285</v>
      </c>
      <c r="R7830" s="49">
        <f t="shared" si="611"/>
        <v>0.21316562225590641</v>
      </c>
    </row>
    <row r="7831" spans="1:18" x14ac:dyDescent="0.3">
      <c r="A7831" s="35">
        <f t="shared" si="609"/>
        <v>44342</v>
      </c>
      <c r="B7831" s="36">
        <v>0.16666666666666666</v>
      </c>
      <c r="C7831">
        <v>6886</v>
      </c>
      <c r="D7831">
        <v>1051</v>
      </c>
      <c r="E7831" s="49">
        <f t="shared" si="612"/>
        <v>0.16007070997831285</v>
      </c>
      <c r="F7831" s="49">
        <f t="shared" si="613"/>
        <v>0.21316562225590641</v>
      </c>
      <c r="G7831">
        <v>0</v>
      </c>
      <c r="H7831" s="51">
        <f>G7831/'Parc électrique'!$C$24</f>
        <v>0</v>
      </c>
      <c r="I7831" s="14">
        <v>884</v>
      </c>
      <c r="J7831" s="14">
        <v>0</v>
      </c>
      <c r="K7831" s="14">
        <v>-109</v>
      </c>
      <c r="L7831" s="14">
        <v>258</v>
      </c>
      <c r="M7831" s="14">
        <f>C7831-SUM(D7831:L7831)</f>
        <v>4801.6267636677658</v>
      </c>
      <c r="P7831" s="49">
        <f>D7832/('Parc électrique'!$C$22+'Parc électrique'!$C$23)</f>
        <v>0.15703125000000001</v>
      </c>
      <c r="Q7831" s="49">
        <f t="shared" si="610"/>
        <v>0.15306476073092715</v>
      </c>
      <c r="R7831" s="49">
        <f t="shared" si="611"/>
        <v>0.20383582337505801</v>
      </c>
    </row>
    <row r="7832" spans="1:18" x14ac:dyDescent="0.3">
      <c r="A7832" s="35">
        <f t="shared" si="609"/>
        <v>44342</v>
      </c>
      <c r="B7832" s="36">
        <v>0.20833333333333334</v>
      </c>
      <c r="C7832">
        <v>7237</v>
      </c>
      <c r="D7832">
        <v>1005</v>
      </c>
      <c r="E7832" s="49">
        <f t="shared" si="612"/>
        <v>0.15306476073092715</v>
      </c>
      <c r="F7832" s="49">
        <f t="shared" si="613"/>
        <v>0.20383582337505801</v>
      </c>
      <c r="G7832">
        <v>0</v>
      </c>
      <c r="H7832" s="51">
        <f>G7832/'Parc électrique'!$C$24</f>
        <v>0</v>
      </c>
      <c r="I7832" s="14">
        <v>884</v>
      </c>
      <c r="J7832" s="14">
        <v>272</v>
      </c>
      <c r="K7832" s="14">
        <v>0</v>
      </c>
      <c r="L7832" s="14">
        <v>274</v>
      </c>
      <c r="M7832" s="14">
        <f>C7832-SUM(D7832:L7832)</f>
        <v>4801.6430994158945</v>
      </c>
      <c r="P7832" s="49">
        <f>D7833/('Parc électrique'!$C$22+'Parc électrique'!$C$23)</f>
        <v>0.17078125</v>
      </c>
      <c r="Q7832" s="49">
        <f t="shared" si="610"/>
        <v>0.16646744624766505</v>
      </c>
      <c r="R7832" s="49">
        <f t="shared" si="611"/>
        <v>0.22168413427755063</v>
      </c>
    </row>
    <row r="7833" spans="1:18" x14ac:dyDescent="0.3">
      <c r="A7833" s="35">
        <f t="shared" si="609"/>
        <v>44342</v>
      </c>
      <c r="B7833" s="36">
        <v>0.25</v>
      </c>
      <c r="C7833">
        <v>8045</v>
      </c>
      <c r="D7833">
        <v>1093</v>
      </c>
      <c r="E7833" s="49">
        <f t="shared" si="612"/>
        <v>0.16646744624766505</v>
      </c>
      <c r="F7833" s="49">
        <f t="shared" si="613"/>
        <v>0.22168413427755063</v>
      </c>
      <c r="G7833">
        <v>23</v>
      </c>
      <c r="H7833" s="51">
        <f>G7833/'Parc électrique'!$C$24</f>
        <v>7.6666666666666662E-3</v>
      </c>
      <c r="I7833" s="14">
        <v>884</v>
      </c>
      <c r="J7833" s="14">
        <v>933</v>
      </c>
      <c r="K7833" s="14">
        <v>0</v>
      </c>
      <c r="L7833" s="14">
        <v>310</v>
      </c>
      <c r="M7833" s="14">
        <f>C7833-SUM(D7833:L7833)</f>
        <v>4801.6041817528085</v>
      </c>
      <c r="P7833" s="49">
        <f>D7834/('Parc électrique'!$C$22+'Parc électrique'!$C$23)</f>
        <v>0.17484374999999999</v>
      </c>
      <c r="Q7833" s="49">
        <f t="shared" si="610"/>
        <v>0.17042733060488305</v>
      </c>
      <c r="R7833" s="49">
        <f t="shared" si="611"/>
        <v>0.22695749886237801</v>
      </c>
    </row>
    <row r="7834" spans="1:18" x14ac:dyDescent="0.3">
      <c r="A7834" s="35">
        <f t="shared" si="609"/>
        <v>44342</v>
      </c>
      <c r="B7834" s="36">
        <v>0.29166666666666669</v>
      </c>
      <c r="C7834">
        <v>8901</v>
      </c>
      <c r="D7834">
        <v>1119</v>
      </c>
      <c r="E7834" s="49">
        <f t="shared" si="612"/>
        <v>0.17042733060488305</v>
      </c>
      <c r="F7834" s="49">
        <f t="shared" si="613"/>
        <v>0.22695749886237801</v>
      </c>
      <c r="G7834">
        <v>157</v>
      </c>
      <c r="H7834" s="51">
        <f>G7834/'Parc électrique'!$C$24</f>
        <v>5.2333333333333336E-2</v>
      </c>
      <c r="I7834" s="14">
        <v>884</v>
      </c>
      <c r="J7834" s="14">
        <v>1292</v>
      </c>
      <c r="K7834" s="14">
        <v>0</v>
      </c>
      <c r="L7834" s="14">
        <v>327</v>
      </c>
      <c r="M7834" s="14">
        <f>C7834-SUM(D7834:L7834)</f>
        <v>5121.5502818371988</v>
      </c>
      <c r="P7834" s="49">
        <f>D7835/('Parc électrique'!$C$22+'Parc électrique'!$C$23)</f>
        <v>0.18890625</v>
      </c>
      <c r="Q7834" s="49">
        <f t="shared" si="610"/>
        <v>0.18413462261063773</v>
      </c>
      <c r="R7834" s="49">
        <f t="shared" si="611"/>
        <v>0.24521145319447277</v>
      </c>
    </row>
    <row r="7835" spans="1:18" x14ac:dyDescent="0.3">
      <c r="A7835" s="35">
        <f t="shared" si="609"/>
        <v>44342</v>
      </c>
      <c r="B7835" s="36">
        <v>0.33333333333333331</v>
      </c>
      <c r="C7835">
        <v>9388</v>
      </c>
      <c r="D7835">
        <v>1209</v>
      </c>
      <c r="E7835" s="49">
        <f t="shared" si="612"/>
        <v>0.18413462261063773</v>
      </c>
      <c r="F7835" s="49">
        <f t="shared" si="613"/>
        <v>0.24521145319447277</v>
      </c>
      <c r="G7835">
        <v>392</v>
      </c>
      <c r="H7835" s="51">
        <f>G7835/'Parc électrique'!$C$24</f>
        <v>0.13066666666666665</v>
      </c>
      <c r="I7835" s="14">
        <v>884</v>
      </c>
      <c r="J7835" s="14">
        <v>1452</v>
      </c>
      <c r="K7835" s="14">
        <v>0</v>
      </c>
      <c r="L7835" s="14">
        <v>329</v>
      </c>
      <c r="M7835" s="14">
        <f>C7835-SUM(D7835:L7835)</f>
        <v>5121.4399872575286</v>
      </c>
      <c r="P7835" s="49">
        <f>D7836/('Parc électrique'!$C$22+'Parc électrique'!$C$23)</f>
        <v>0.17499999999999999</v>
      </c>
      <c r="Q7835" s="49">
        <f t="shared" si="610"/>
        <v>0.17057963384939143</v>
      </c>
      <c r="R7835" s="49">
        <f t="shared" si="611"/>
        <v>0.22716032057717905</v>
      </c>
    </row>
    <row r="7836" spans="1:18" x14ac:dyDescent="0.3">
      <c r="A7836" s="35">
        <f t="shared" ref="A7836:A7899" si="614">A7812+1</f>
        <v>44342</v>
      </c>
      <c r="B7836" s="36">
        <v>0.375</v>
      </c>
      <c r="C7836">
        <v>9677</v>
      </c>
      <c r="D7836">
        <v>1120</v>
      </c>
      <c r="E7836" s="49">
        <f t="shared" si="612"/>
        <v>0.17057963384939143</v>
      </c>
      <c r="F7836" s="49">
        <f t="shared" si="613"/>
        <v>0.22716032057717905</v>
      </c>
      <c r="G7836">
        <v>608</v>
      </c>
      <c r="H7836" s="51">
        <f>G7836/'Parc électrique'!$C$24</f>
        <v>0.20266666666666666</v>
      </c>
      <c r="I7836" s="14">
        <v>884</v>
      </c>
      <c r="J7836" s="14">
        <v>1618</v>
      </c>
      <c r="K7836" s="14">
        <v>0</v>
      </c>
      <c r="L7836" s="14">
        <v>325</v>
      </c>
      <c r="M7836" s="14">
        <f>C7836-SUM(D7836:L7836)</f>
        <v>5121.3995933789065</v>
      </c>
      <c r="P7836" s="49">
        <f>D7837/('Parc électrique'!$C$22+'Parc électrique'!$C$23)</f>
        <v>0.17640624999999999</v>
      </c>
      <c r="Q7836" s="49">
        <f t="shared" si="610"/>
        <v>0.17195036304996689</v>
      </c>
      <c r="R7836" s="49">
        <f t="shared" si="611"/>
        <v>0.2289857160103885</v>
      </c>
    </row>
    <row r="7837" spans="1:18" x14ac:dyDescent="0.3">
      <c r="A7837" s="35">
        <f t="shared" si="614"/>
        <v>44342</v>
      </c>
      <c r="B7837" s="36">
        <v>0.41666666666666669</v>
      </c>
      <c r="C7837">
        <v>9816</v>
      </c>
      <c r="D7837">
        <v>1129</v>
      </c>
      <c r="E7837" s="49">
        <f t="shared" si="612"/>
        <v>0.17195036304996689</v>
      </c>
      <c r="F7837" s="49">
        <f t="shared" si="613"/>
        <v>0.2289857160103885</v>
      </c>
      <c r="G7837">
        <v>791</v>
      </c>
      <c r="H7837" s="51">
        <f>G7837/'Parc électrique'!$C$24</f>
        <v>0.26366666666666666</v>
      </c>
      <c r="I7837" s="14">
        <v>884</v>
      </c>
      <c r="J7837" s="14">
        <v>1564</v>
      </c>
      <c r="K7837" s="14">
        <v>0</v>
      </c>
      <c r="L7837" s="14">
        <v>326</v>
      </c>
      <c r="M7837" s="14">
        <f>C7837-SUM(D7837:L7837)</f>
        <v>5121.3353972542727</v>
      </c>
      <c r="P7837" s="49">
        <f>D7838/('Parc électrique'!$C$22+'Parc électrique'!$C$23)</f>
        <v>0.175625</v>
      </c>
      <c r="Q7837" s="49">
        <f t="shared" si="610"/>
        <v>0.171188846827425</v>
      </c>
      <c r="R7837" s="49">
        <f t="shared" si="611"/>
        <v>0.22797160743638328</v>
      </c>
    </row>
    <row r="7838" spans="1:18" x14ac:dyDescent="0.3">
      <c r="A7838" s="35">
        <f t="shared" si="614"/>
        <v>44342</v>
      </c>
      <c r="B7838" s="36">
        <v>0.45833333333333331</v>
      </c>
      <c r="C7838">
        <v>9969</v>
      </c>
      <c r="D7838">
        <v>1124</v>
      </c>
      <c r="E7838" s="49">
        <f t="shared" si="612"/>
        <v>0.171188846827425</v>
      </c>
      <c r="F7838" s="49">
        <f t="shared" si="613"/>
        <v>0.22797160743638328</v>
      </c>
      <c r="G7838">
        <v>918</v>
      </c>
      <c r="H7838" s="51">
        <f>G7838/'Parc électrique'!$C$24</f>
        <v>0.30599999999999999</v>
      </c>
      <c r="I7838" s="14">
        <v>884</v>
      </c>
      <c r="J7838" s="14">
        <v>0</v>
      </c>
      <c r="K7838" s="14">
        <v>130</v>
      </c>
      <c r="L7838" s="14">
        <v>325</v>
      </c>
      <c r="M7838" s="14">
        <f>C7838-SUM(D7838:L7838)</f>
        <v>6587.2948395457361</v>
      </c>
      <c r="P7838" s="49">
        <f>D7839/('Parc électrique'!$C$22+'Parc électrique'!$C$23)</f>
        <v>0.17624999999999999</v>
      </c>
      <c r="Q7838" s="49">
        <f t="shared" si="610"/>
        <v>0.17179805980545854</v>
      </c>
      <c r="R7838" s="49">
        <f t="shared" si="611"/>
        <v>0.22878289429558749</v>
      </c>
    </row>
    <row r="7839" spans="1:18" x14ac:dyDescent="0.3">
      <c r="A7839" s="35">
        <f t="shared" si="614"/>
        <v>44342</v>
      </c>
      <c r="B7839" s="36">
        <v>0.5</v>
      </c>
      <c r="C7839">
        <v>10059</v>
      </c>
      <c r="D7839">
        <v>1128</v>
      </c>
      <c r="E7839" s="49">
        <f t="shared" si="612"/>
        <v>0.17179805980545854</v>
      </c>
      <c r="F7839" s="49">
        <f t="shared" si="613"/>
        <v>0.22878289429558749</v>
      </c>
      <c r="G7839">
        <v>971</v>
      </c>
      <c r="H7839" s="51">
        <f>G7839/'Parc électrique'!$C$24</f>
        <v>0.32366666666666666</v>
      </c>
      <c r="I7839" s="14">
        <v>884</v>
      </c>
      <c r="J7839" s="14">
        <v>1954</v>
      </c>
      <c r="K7839" s="14">
        <v>0</v>
      </c>
      <c r="L7839" s="14">
        <v>320</v>
      </c>
      <c r="M7839" s="14">
        <f>C7839-SUM(D7839:L7839)</f>
        <v>4801.2757523792316</v>
      </c>
      <c r="P7839" s="49">
        <f>D7840/('Parc électrique'!$C$22+'Parc électrique'!$C$23)</f>
        <v>0.18359375</v>
      </c>
      <c r="Q7839" s="49">
        <f t="shared" si="610"/>
        <v>0.17895631229735262</v>
      </c>
      <c r="R7839" s="49">
        <f t="shared" si="611"/>
        <v>0.23831551489123695</v>
      </c>
    </row>
    <row r="7840" spans="1:18" x14ac:dyDescent="0.3">
      <c r="A7840" s="35">
        <f t="shared" si="614"/>
        <v>44342</v>
      </c>
      <c r="B7840" s="36">
        <v>0.54166666666666663</v>
      </c>
      <c r="C7840">
        <v>9869</v>
      </c>
      <c r="D7840">
        <v>1175</v>
      </c>
      <c r="E7840" s="49">
        <f t="shared" si="612"/>
        <v>0.17895631229735262</v>
      </c>
      <c r="F7840" s="49">
        <f t="shared" si="613"/>
        <v>0.23831551489123695</v>
      </c>
      <c r="G7840">
        <v>1026</v>
      </c>
      <c r="H7840" s="51">
        <f>G7840/'Parc électrique'!$C$24</f>
        <v>0.34200000000000003</v>
      </c>
      <c r="I7840" s="14">
        <v>884</v>
      </c>
      <c r="J7840" s="14">
        <v>1667</v>
      </c>
      <c r="K7840" s="14">
        <v>0</v>
      </c>
      <c r="L7840" s="14">
        <v>315</v>
      </c>
      <c r="M7840" s="14">
        <f>C7840-SUM(D7840:L7840)</f>
        <v>4801.2407281728119</v>
      </c>
      <c r="P7840" s="49">
        <f>D7841/('Parc électrique'!$C$22+'Parc électrique'!$C$23)</f>
        <v>0.21312500000000001</v>
      </c>
      <c r="Q7840" s="49">
        <f t="shared" si="610"/>
        <v>0.20774162550943745</v>
      </c>
      <c r="R7840" s="49">
        <f t="shared" si="611"/>
        <v>0.27664881898863591</v>
      </c>
    </row>
    <row r="7841" spans="1:18" x14ac:dyDescent="0.3">
      <c r="A7841" s="35">
        <f t="shared" si="614"/>
        <v>44342</v>
      </c>
      <c r="B7841" s="36">
        <v>0.58333333333333337</v>
      </c>
      <c r="C7841">
        <v>9703</v>
      </c>
      <c r="D7841">
        <v>1364</v>
      </c>
      <c r="E7841" s="49">
        <f t="shared" si="612"/>
        <v>0.20774162550943745</v>
      </c>
      <c r="F7841" s="49">
        <f t="shared" si="613"/>
        <v>0.27664881898863591</v>
      </c>
      <c r="G7841">
        <v>1123</v>
      </c>
      <c r="H7841" s="51">
        <f>G7841/'Parc électrique'!$C$24</f>
        <v>0.37433333333333335</v>
      </c>
      <c r="I7841" s="14">
        <v>884</v>
      </c>
      <c r="J7841" s="14">
        <v>1213</v>
      </c>
      <c r="K7841" s="14">
        <v>0</v>
      </c>
      <c r="L7841" s="14">
        <v>317</v>
      </c>
      <c r="M7841" s="14">
        <f>C7841-SUM(D7841:L7841)</f>
        <v>4801.1412762221689</v>
      </c>
      <c r="P7841" s="49">
        <f>D7842/('Parc électrique'!$C$22+'Parc électrique'!$C$23)</f>
        <v>0.24437500000000001</v>
      </c>
      <c r="Q7841" s="49">
        <f t="shared" si="610"/>
        <v>0.2382022744111145</v>
      </c>
      <c r="R7841" s="49">
        <f t="shared" si="611"/>
        <v>0.31721316194884647</v>
      </c>
    </row>
    <row r="7842" spans="1:18" x14ac:dyDescent="0.3">
      <c r="A7842" s="35">
        <f t="shared" si="614"/>
        <v>44342</v>
      </c>
      <c r="B7842" s="36">
        <v>0.625</v>
      </c>
      <c r="C7842">
        <v>9386</v>
      </c>
      <c r="D7842">
        <v>1564</v>
      </c>
      <c r="E7842" s="49">
        <f t="shared" si="612"/>
        <v>0.2382022744111145</v>
      </c>
      <c r="F7842" s="49">
        <f t="shared" si="613"/>
        <v>0.31721316194884647</v>
      </c>
      <c r="G7842">
        <v>1118</v>
      </c>
      <c r="H7842" s="51">
        <f>G7842/'Parc électrique'!$C$24</f>
        <v>0.37266666666666665</v>
      </c>
      <c r="I7842" s="14">
        <v>884</v>
      </c>
      <c r="J7842" s="14">
        <v>701</v>
      </c>
      <c r="K7842" s="14">
        <v>0</v>
      </c>
      <c r="L7842" s="14">
        <v>317</v>
      </c>
      <c r="M7842" s="14">
        <f>C7842-SUM(D7842:L7842)</f>
        <v>4801.0719178969739</v>
      </c>
      <c r="P7842" s="49">
        <f>D7843/('Parc électrique'!$C$22+'Parc électrique'!$C$23)</f>
        <v>0.23624999999999999</v>
      </c>
      <c r="Q7842" s="49">
        <f t="shared" si="610"/>
        <v>0.23028250569667844</v>
      </c>
      <c r="R7842" s="49">
        <f t="shared" si="611"/>
        <v>0.3066664327791917</v>
      </c>
    </row>
    <row r="7843" spans="1:18" x14ac:dyDescent="0.3">
      <c r="A7843" s="35">
        <f t="shared" si="614"/>
        <v>44342</v>
      </c>
      <c r="B7843" s="36">
        <v>0.66666666666666663</v>
      </c>
      <c r="C7843">
        <v>9137</v>
      </c>
      <c r="D7843">
        <v>1512</v>
      </c>
      <c r="E7843" s="49">
        <f t="shared" si="612"/>
        <v>0.23028250569667844</v>
      </c>
      <c r="F7843" s="49">
        <f t="shared" si="613"/>
        <v>0.3066664327791917</v>
      </c>
      <c r="G7843">
        <v>1135</v>
      </c>
      <c r="H7843" s="51">
        <f>G7843/'Parc électrique'!$C$24</f>
        <v>0.37833333333333335</v>
      </c>
      <c r="I7843" s="14">
        <v>884</v>
      </c>
      <c r="J7843" s="14">
        <v>489</v>
      </c>
      <c r="K7843" s="14">
        <v>0</v>
      </c>
      <c r="L7843" s="14">
        <v>315</v>
      </c>
      <c r="M7843" s="14">
        <f>C7843-SUM(D7843:L7843)</f>
        <v>4801.0847177281903</v>
      </c>
      <c r="P7843" s="49">
        <f>D7844/('Parc électrique'!$C$22+'Parc électrique'!$C$23)</f>
        <v>0.23265625000000001</v>
      </c>
      <c r="Q7843" s="49">
        <f t="shared" si="610"/>
        <v>0.22677953107298562</v>
      </c>
      <c r="R7843" s="49">
        <f t="shared" si="611"/>
        <v>0.30200153333876756</v>
      </c>
    </row>
    <row r="7844" spans="1:18" x14ac:dyDescent="0.3">
      <c r="A7844" s="35">
        <f t="shared" si="614"/>
        <v>44342</v>
      </c>
      <c r="B7844" s="36">
        <v>0.70833333333333337</v>
      </c>
      <c r="C7844">
        <v>9025</v>
      </c>
      <c r="D7844">
        <v>1489</v>
      </c>
      <c r="E7844" s="49">
        <f t="shared" si="612"/>
        <v>0.22677953107298562</v>
      </c>
      <c r="F7844" s="49">
        <f t="shared" si="613"/>
        <v>0.30200153333876756</v>
      </c>
      <c r="G7844">
        <v>958</v>
      </c>
      <c r="H7844" s="51">
        <f>G7844/'Parc électrique'!$C$24</f>
        <v>0.31933333333333336</v>
      </c>
      <c r="I7844" s="14">
        <v>884</v>
      </c>
      <c r="J7844" s="14">
        <v>338</v>
      </c>
      <c r="K7844" s="14">
        <v>0</v>
      </c>
      <c r="L7844" s="14">
        <v>314</v>
      </c>
      <c r="M7844" s="14">
        <f>C7844-SUM(D7844:L7844)</f>
        <v>5041.1518856022549</v>
      </c>
      <c r="P7844" s="49">
        <f>D7845/('Parc électrique'!$C$22+'Parc électrique'!$C$23)</f>
        <v>0.21390624999999999</v>
      </c>
      <c r="Q7844" s="49">
        <f t="shared" si="610"/>
        <v>0.20850314173197937</v>
      </c>
      <c r="R7844" s="49">
        <f t="shared" si="611"/>
        <v>0.27766292756264122</v>
      </c>
    </row>
    <row r="7845" spans="1:18" x14ac:dyDescent="0.3">
      <c r="A7845" s="35">
        <f t="shared" si="614"/>
        <v>44342</v>
      </c>
      <c r="B7845" s="36">
        <v>0.75</v>
      </c>
      <c r="C7845">
        <v>9289</v>
      </c>
      <c r="D7845">
        <v>1369</v>
      </c>
      <c r="E7845" s="49">
        <f t="shared" si="612"/>
        <v>0.20850314173197937</v>
      </c>
      <c r="F7845" s="49">
        <f t="shared" si="613"/>
        <v>0.27766292756264122</v>
      </c>
      <c r="G7845">
        <v>683</v>
      </c>
      <c r="H7845" s="51">
        <f>G7845/'Parc électrique'!$C$24</f>
        <v>0.22766666666666666</v>
      </c>
      <c r="I7845" s="14">
        <v>884</v>
      </c>
      <c r="J7845" s="14">
        <v>0</v>
      </c>
      <c r="K7845" s="14">
        <v>0</v>
      </c>
      <c r="L7845" s="14">
        <v>311</v>
      </c>
      <c r="M7845" s="14">
        <f>C7845-SUM(D7845:L7845)</f>
        <v>6041.2861672640383</v>
      </c>
      <c r="P7845" s="49">
        <f>D7846/('Parc électrique'!$C$22+'Parc électrique'!$C$23)</f>
        <v>0.205625</v>
      </c>
      <c r="Q7845" s="49">
        <f t="shared" si="610"/>
        <v>0.20043106977303496</v>
      </c>
      <c r="R7845" s="49">
        <f t="shared" si="611"/>
        <v>0.26691337667818538</v>
      </c>
    </row>
    <row r="7846" spans="1:18" x14ac:dyDescent="0.3">
      <c r="A7846" s="35">
        <f t="shared" si="614"/>
        <v>44342</v>
      </c>
      <c r="B7846" s="36">
        <v>0.79166666666666663</v>
      </c>
      <c r="C7846">
        <v>9324</v>
      </c>
      <c r="D7846">
        <v>1316</v>
      </c>
      <c r="E7846" s="49">
        <f t="shared" si="612"/>
        <v>0.20043106977303496</v>
      </c>
      <c r="F7846" s="49">
        <f t="shared" si="613"/>
        <v>0.26691337667818538</v>
      </c>
      <c r="G7846">
        <v>334</v>
      </c>
      <c r="H7846" s="51">
        <f>G7846/'Parc électrique'!$C$24</f>
        <v>0.11133333333333334</v>
      </c>
      <c r="I7846" s="14">
        <v>884</v>
      </c>
      <c r="J7846" s="14">
        <v>1448</v>
      </c>
      <c r="K7846" s="14">
        <v>0</v>
      </c>
      <c r="L7846" s="14">
        <v>300</v>
      </c>
      <c r="M7846" s="14">
        <f>C7846-SUM(D7846:L7846)</f>
        <v>5041.4213222202161</v>
      </c>
      <c r="P7846" s="49">
        <f>D7847/('Parc électrique'!$C$22+'Parc électrique'!$C$23)</f>
        <v>0.15625</v>
      </c>
      <c r="Q7846" s="49">
        <f t="shared" si="610"/>
        <v>0.1523032445083852</v>
      </c>
      <c r="R7846" s="49">
        <f t="shared" si="611"/>
        <v>0.20282171480105271</v>
      </c>
    </row>
    <row r="7847" spans="1:18" x14ac:dyDescent="0.3">
      <c r="A7847" s="35">
        <f t="shared" si="614"/>
        <v>44342</v>
      </c>
      <c r="B7847" s="36">
        <v>0.83333333333333337</v>
      </c>
      <c r="C7847">
        <v>8763</v>
      </c>
      <c r="D7847">
        <v>1000</v>
      </c>
      <c r="E7847" s="49">
        <f t="shared" si="612"/>
        <v>0.1523032445083852</v>
      </c>
      <c r="F7847" s="49">
        <f t="shared" si="613"/>
        <v>0.20282171480105271</v>
      </c>
      <c r="G7847">
        <v>95</v>
      </c>
      <c r="H7847" s="51">
        <f>G7847/'Parc électrique'!$C$24</f>
        <v>3.1666666666666669E-2</v>
      </c>
      <c r="I7847" s="14">
        <v>884</v>
      </c>
      <c r="J7847" s="14">
        <v>1454</v>
      </c>
      <c r="K7847" s="14">
        <v>0</v>
      </c>
      <c r="L7847" s="14">
        <v>288</v>
      </c>
      <c r="M7847" s="14">
        <f>C7847-SUM(D7847:L7847)</f>
        <v>5041.613208374024</v>
      </c>
      <c r="P7847" s="49">
        <f>D7848/('Parc électrique'!$C$22+'Parc électrique'!$C$23)</f>
        <v>0.13062499999999999</v>
      </c>
      <c r="Q7847" s="49">
        <f t="shared" si="610"/>
        <v>0.12732551240901002</v>
      </c>
      <c r="R7847" s="49">
        <f t="shared" si="611"/>
        <v>0.16955895357368006</v>
      </c>
    </row>
    <row r="7848" spans="1:18" x14ac:dyDescent="0.3">
      <c r="A7848" s="35">
        <f t="shared" si="614"/>
        <v>44342</v>
      </c>
      <c r="B7848" s="36">
        <v>0.875</v>
      </c>
      <c r="C7848">
        <v>8447</v>
      </c>
      <c r="D7848">
        <v>836</v>
      </c>
      <c r="E7848" s="49">
        <f t="shared" si="612"/>
        <v>0.12732551240901002</v>
      </c>
      <c r="F7848" s="49">
        <f t="shared" si="613"/>
        <v>0.16955895357368006</v>
      </c>
      <c r="G7848">
        <v>17</v>
      </c>
      <c r="H7848" s="51">
        <f>G7848/'Parc électrique'!$C$24</f>
        <v>5.6666666666666671E-3</v>
      </c>
      <c r="I7848" s="14">
        <v>884</v>
      </c>
      <c r="J7848" s="14">
        <v>1386</v>
      </c>
      <c r="K7848" s="14">
        <v>0</v>
      </c>
      <c r="L7848" s="14">
        <v>282</v>
      </c>
      <c r="M7848" s="14">
        <f>C7848-SUM(D7848:L7848)</f>
        <v>5041.6974488673504</v>
      </c>
      <c r="P7848" s="49">
        <f>D7849/('Parc électrique'!$C$22+'Parc électrique'!$C$23)</f>
        <v>0.1340625</v>
      </c>
      <c r="Q7848" s="49">
        <f t="shared" si="610"/>
        <v>0.13067618378819451</v>
      </c>
      <c r="R7848" s="49">
        <f t="shared" si="611"/>
        <v>0.17402103129930324</v>
      </c>
    </row>
    <row r="7849" spans="1:18" x14ac:dyDescent="0.3">
      <c r="A7849" s="35">
        <f t="shared" si="614"/>
        <v>44342</v>
      </c>
      <c r="B7849" s="36">
        <v>0.91666666666666663</v>
      </c>
      <c r="C7849">
        <v>8831</v>
      </c>
      <c r="D7849">
        <v>858</v>
      </c>
      <c r="E7849" s="49">
        <f t="shared" si="612"/>
        <v>0.13067618378819451</v>
      </c>
      <c r="F7849" s="49">
        <f t="shared" si="613"/>
        <v>0.17402103129930324</v>
      </c>
      <c r="G7849">
        <v>0</v>
      </c>
      <c r="H7849" s="51">
        <f>G7849/'Parc électrique'!$C$24</f>
        <v>0</v>
      </c>
      <c r="I7849" s="14">
        <v>884</v>
      </c>
      <c r="J7849" s="14">
        <v>1932</v>
      </c>
      <c r="K7849" s="14">
        <v>0</v>
      </c>
      <c r="L7849" s="14">
        <v>275</v>
      </c>
      <c r="M7849" s="14">
        <f>C7849-SUM(D7849:L7849)</f>
        <v>4881.6953027849122</v>
      </c>
      <c r="P7849" s="49">
        <f>D7850/('Parc électrique'!$C$22+'Parc électrique'!$C$23)</f>
        <v>0.12375</v>
      </c>
      <c r="Q7849" s="49">
        <f t="shared" si="610"/>
        <v>0.12062416965064111</v>
      </c>
      <c r="R7849" s="49">
        <f t="shared" si="611"/>
        <v>0.16063479812243378</v>
      </c>
    </row>
    <row r="7850" spans="1:18" x14ac:dyDescent="0.3">
      <c r="A7850" s="35">
        <f t="shared" si="614"/>
        <v>44342</v>
      </c>
      <c r="B7850" s="36">
        <v>0.95833333333333337</v>
      </c>
      <c r="C7850">
        <v>8976</v>
      </c>
      <c r="D7850">
        <v>792</v>
      </c>
      <c r="E7850" s="49">
        <f t="shared" si="612"/>
        <v>0.12062416965064111</v>
      </c>
      <c r="F7850" s="49">
        <f t="shared" si="613"/>
        <v>0.16063479812243378</v>
      </c>
      <c r="G7850">
        <v>0</v>
      </c>
      <c r="H7850" s="51">
        <f>G7850/'Parc électrique'!$C$24</f>
        <v>0</v>
      </c>
      <c r="I7850" s="14">
        <v>884</v>
      </c>
      <c r="J7850" s="14">
        <v>2145</v>
      </c>
      <c r="K7850" s="14">
        <v>0</v>
      </c>
      <c r="L7850" s="14">
        <v>257</v>
      </c>
      <c r="M7850" s="14">
        <f>C7850-SUM(D7850:L7850)</f>
        <v>4897.7187410322267</v>
      </c>
      <c r="P7850" s="49">
        <f>D7851/('Parc électrique'!$C$22+'Parc électrique'!$C$23)</f>
        <v>0.10421875</v>
      </c>
      <c r="Q7850" s="49">
        <f t="shared" si="610"/>
        <v>0.10158626408709294</v>
      </c>
      <c r="R7850" s="49">
        <f t="shared" si="611"/>
        <v>0.13528208377230216</v>
      </c>
    </row>
    <row r="7851" spans="1:18" x14ac:dyDescent="0.3">
      <c r="A7851" s="35">
        <f t="shared" si="614"/>
        <v>44343</v>
      </c>
      <c r="B7851" s="36">
        <v>0</v>
      </c>
      <c r="C7851">
        <v>8357</v>
      </c>
      <c r="D7851">
        <v>667</v>
      </c>
      <c r="E7851" s="49">
        <f t="shared" si="612"/>
        <v>0.10158626408709294</v>
      </c>
      <c r="F7851" s="49">
        <f t="shared" si="613"/>
        <v>0.13528208377230216</v>
      </c>
      <c r="G7851">
        <v>0</v>
      </c>
      <c r="H7851" s="51">
        <f>G7851/'Parc électrique'!$C$24</f>
        <v>0</v>
      </c>
      <c r="I7851" s="14">
        <v>884</v>
      </c>
      <c r="J7851" s="14">
        <v>1671</v>
      </c>
      <c r="K7851" s="14">
        <v>0</v>
      </c>
      <c r="L7851" s="14">
        <v>253</v>
      </c>
      <c r="M7851" s="14">
        <f>C7851-SUM(D7851:L7851)</f>
        <v>4881.7631316521401</v>
      </c>
      <c r="P7851" s="49">
        <f>D7852/('Parc électrique'!$C$22+'Parc électrique'!$C$23)</f>
        <v>0.10421875</v>
      </c>
      <c r="Q7851" s="49">
        <f t="shared" si="610"/>
        <v>0.10158626408709294</v>
      </c>
      <c r="R7851" s="49">
        <f t="shared" si="611"/>
        <v>0.13528208377230216</v>
      </c>
    </row>
    <row r="7852" spans="1:18" x14ac:dyDescent="0.3">
      <c r="A7852" s="35">
        <f t="shared" si="614"/>
        <v>44343</v>
      </c>
      <c r="B7852" s="36">
        <v>4.1666666666666664E-2</v>
      </c>
      <c r="C7852">
        <v>7968</v>
      </c>
      <c r="D7852">
        <v>667</v>
      </c>
      <c r="E7852" s="49">
        <f t="shared" si="612"/>
        <v>0.10158626408709294</v>
      </c>
      <c r="F7852" s="49">
        <f t="shared" si="613"/>
        <v>0.13528208377230216</v>
      </c>
      <c r="G7852">
        <v>0</v>
      </c>
      <c r="H7852" s="51">
        <f>G7852/'Parc électrique'!$C$24</f>
        <v>0</v>
      </c>
      <c r="I7852" s="14">
        <v>884</v>
      </c>
      <c r="J7852" s="14">
        <v>1285</v>
      </c>
      <c r="K7852" s="14">
        <v>0</v>
      </c>
      <c r="L7852" s="14">
        <v>250</v>
      </c>
      <c r="M7852" s="14">
        <f>C7852-SUM(D7852:L7852)</f>
        <v>4881.7631316521401</v>
      </c>
      <c r="P7852" s="49">
        <f>D7853/('Parc électrique'!$C$22+'Parc électrique'!$C$23)</f>
        <v>9.2343750000000002E-2</v>
      </c>
      <c r="Q7852" s="49">
        <f t="shared" si="610"/>
        <v>9.0011217504455676E-2</v>
      </c>
      <c r="R7852" s="49">
        <f t="shared" si="611"/>
        <v>0.11986763344742217</v>
      </c>
    </row>
    <row r="7853" spans="1:18" x14ac:dyDescent="0.3">
      <c r="A7853" s="35">
        <f t="shared" si="614"/>
        <v>44343</v>
      </c>
      <c r="B7853" s="36">
        <v>8.3333333333333329E-2</v>
      </c>
      <c r="C7853">
        <v>7671</v>
      </c>
      <c r="D7853">
        <v>591</v>
      </c>
      <c r="E7853" s="49">
        <f t="shared" si="612"/>
        <v>9.0011217504455676E-2</v>
      </c>
      <c r="F7853" s="49">
        <f t="shared" si="613"/>
        <v>0.11986763344742217</v>
      </c>
      <c r="G7853">
        <v>0</v>
      </c>
      <c r="H7853" s="51">
        <f>G7853/'Parc électrique'!$C$24</f>
        <v>0</v>
      </c>
      <c r="I7853" s="14">
        <v>884</v>
      </c>
      <c r="J7853" s="14">
        <v>1064</v>
      </c>
      <c r="K7853" s="14">
        <v>0</v>
      </c>
      <c r="L7853" s="14">
        <v>250</v>
      </c>
      <c r="M7853" s="14">
        <f>C7853-SUM(D7853:L7853)</f>
        <v>4881.790121149048</v>
      </c>
      <c r="P7853" s="49">
        <f>D7854/('Parc électrique'!$C$22+'Parc électrique'!$C$23)</f>
        <v>8.3281250000000001E-2</v>
      </c>
      <c r="Q7853" s="49">
        <f t="shared" si="610"/>
        <v>8.1177629322969319E-2</v>
      </c>
      <c r="R7853" s="49">
        <f t="shared" si="611"/>
        <v>0.1081039739889611</v>
      </c>
    </row>
    <row r="7854" spans="1:18" x14ac:dyDescent="0.3">
      <c r="A7854" s="35">
        <f t="shared" si="614"/>
        <v>44343</v>
      </c>
      <c r="B7854" s="36">
        <v>0.125</v>
      </c>
      <c r="C7854">
        <v>7291</v>
      </c>
      <c r="D7854">
        <v>533</v>
      </c>
      <c r="E7854" s="49">
        <f t="shared" si="612"/>
        <v>8.1177629322969319E-2</v>
      </c>
      <c r="F7854" s="49">
        <f t="shared" si="613"/>
        <v>0.1081039739889611</v>
      </c>
      <c r="G7854">
        <v>0</v>
      </c>
      <c r="H7854" s="51">
        <f>G7854/'Parc électrique'!$C$24</f>
        <v>0</v>
      </c>
      <c r="I7854" s="14">
        <v>884</v>
      </c>
      <c r="J7854" s="14">
        <v>660</v>
      </c>
      <c r="K7854" s="14">
        <v>0</v>
      </c>
      <c r="L7854" s="14">
        <v>252</v>
      </c>
      <c r="M7854" s="14">
        <f>C7854-SUM(D7854:L7854)</f>
        <v>4961.8107183966877</v>
      </c>
      <c r="P7854" s="49">
        <f>D7855/('Parc électrique'!$C$22+'Parc électrique'!$C$23)</f>
        <v>7.5624999999999998E-2</v>
      </c>
      <c r="Q7854" s="49">
        <f t="shared" si="610"/>
        <v>7.371477034205845E-2</v>
      </c>
      <c r="R7854" s="49">
        <f t="shared" si="611"/>
        <v>9.8165709963709519E-2</v>
      </c>
    </row>
    <row r="7855" spans="1:18" x14ac:dyDescent="0.3">
      <c r="A7855" s="35">
        <f t="shared" si="614"/>
        <v>44343</v>
      </c>
      <c r="B7855" s="36">
        <v>0.16666666666666666</v>
      </c>
      <c r="C7855">
        <v>7220</v>
      </c>
      <c r="D7855">
        <v>484</v>
      </c>
      <c r="E7855" s="49">
        <f t="shared" si="612"/>
        <v>7.371477034205845E-2</v>
      </c>
      <c r="F7855" s="49">
        <f t="shared" si="613"/>
        <v>9.8165709963709519E-2</v>
      </c>
      <c r="G7855">
        <v>0</v>
      </c>
      <c r="H7855" s="51">
        <f>G7855/'Parc électrique'!$C$24</f>
        <v>0</v>
      </c>
      <c r="I7855" s="14">
        <v>884</v>
      </c>
      <c r="J7855" s="14">
        <v>634</v>
      </c>
      <c r="K7855" s="14">
        <v>0</v>
      </c>
      <c r="L7855" s="14">
        <v>256</v>
      </c>
      <c r="M7855" s="14">
        <f>C7855-SUM(D7855:L7855)</f>
        <v>4961.8281195196942</v>
      </c>
      <c r="P7855" s="49">
        <f>D7856/('Parc électrique'!$C$22+'Parc électrique'!$C$23)</f>
        <v>6.6250000000000003E-2</v>
      </c>
      <c r="Q7855" s="49">
        <f t="shared" si="610"/>
        <v>6.4576575671555336E-2</v>
      </c>
      <c r="R7855" s="49">
        <f t="shared" si="611"/>
        <v>8.5996407075646361E-2</v>
      </c>
    </row>
    <row r="7856" spans="1:18" x14ac:dyDescent="0.3">
      <c r="A7856" s="35">
        <f t="shared" si="614"/>
        <v>44343</v>
      </c>
      <c r="B7856" s="36">
        <v>0.20833333333333334</v>
      </c>
      <c r="C7856">
        <v>7601</v>
      </c>
      <c r="D7856">
        <v>424</v>
      </c>
      <c r="E7856" s="49">
        <f t="shared" si="612"/>
        <v>6.4576575671555336E-2</v>
      </c>
      <c r="F7856" s="49">
        <f t="shared" si="613"/>
        <v>8.5996407075646361E-2</v>
      </c>
      <c r="G7856">
        <v>0</v>
      </c>
      <c r="H7856" s="51">
        <f>G7856/'Parc électrique'!$C$24</f>
        <v>0</v>
      </c>
      <c r="I7856" s="14">
        <v>884</v>
      </c>
      <c r="J7856" s="14">
        <v>1059</v>
      </c>
      <c r="K7856" s="14">
        <v>0</v>
      </c>
      <c r="L7856" s="14">
        <v>272</v>
      </c>
      <c r="M7856" s="14">
        <f>C7856-SUM(D7856:L7856)</f>
        <v>4961.8494270172523</v>
      </c>
      <c r="P7856" s="49">
        <f>D7857/('Parc électrique'!$C$22+'Parc électrique'!$C$23)</f>
        <v>7.5937500000000005E-2</v>
      </c>
      <c r="Q7856" s="49">
        <f t="shared" si="610"/>
        <v>7.401937683107522E-2</v>
      </c>
      <c r="R7856" s="49">
        <f t="shared" si="611"/>
        <v>9.8571353393311634E-2</v>
      </c>
    </row>
    <row r="7857" spans="1:18" x14ac:dyDescent="0.3">
      <c r="A7857" s="35">
        <f t="shared" si="614"/>
        <v>44343</v>
      </c>
      <c r="B7857" s="36">
        <v>0.25</v>
      </c>
      <c r="C7857">
        <v>8424</v>
      </c>
      <c r="D7857">
        <v>486</v>
      </c>
      <c r="E7857" s="49">
        <f t="shared" si="612"/>
        <v>7.401937683107522E-2</v>
      </c>
      <c r="F7857" s="49">
        <f t="shared" si="613"/>
        <v>9.8571353393311634E-2</v>
      </c>
      <c r="G7857">
        <v>40</v>
      </c>
      <c r="H7857" s="51">
        <f>G7857/'Parc électrique'!$C$24</f>
        <v>1.3333333333333334E-2</v>
      </c>
      <c r="I7857" s="14">
        <v>884</v>
      </c>
      <c r="J7857" s="14">
        <v>1745</v>
      </c>
      <c r="K7857" s="14">
        <v>0</v>
      </c>
      <c r="L7857" s="14">
        <v>307</v>
      </c>
      <c r="M7857" s="14">
        <f>C7857-SUM(D7857:L7857)</f>
        <v>4961.8140759364424</v>
      </c>
      <c r="P7857" s="49">
        <f>D7858/('Parc électrique'!$C$22+'Parc électrique'!$C$23)</f>
        <v>8.3125000000000004E-2</v>
      </c>
      <c r="Q7857" s="49">
        <f t="shared" si="610"/>
        <v>8.1025326078460941E-2</v>
      </c>
      <c r="R7857" s="49">
        <f t="shared" si="611"/>
        <v>0.10790115227416007</v>
      </c>
    </row>
    <row r="7858" spans="1:18" x14ac:dyDescent="0.3">
      <c r="A7858" s="35">
        <f t="shared" si="614"/>
        <v>44343</v>
      </c>
      <c r="B7858" s="36">
        <v>0.29166666666666669</v>
      </c>
      <c r="C7858">
        <v>9262</v>
      </c>
      <c r="D7858">
        <v>532</v>
      </c>
      <c r="E7858" s="49">
        <f t="shared" si="612"/>
        <v>8.1025326078460941E-2</v>
      </c>
      <c r="F7858" s="49">
        <f t="shared" si="613"/>
        <v>0.10790115227416007</v>
      </c>
      <c r="G7858">
        <v>225</v>
      </c>
      <c r="H7858" s="51">
        <f>G7858/'Parc électrique'!$C$24</f>
        <v>7.4999999999999997E-2</v>
      </c>
      <c r="I7858" s="14">
        <v>884</v>
      </c>
      <c r="J7858" s="14">
        <v>2335</v>
      </c>
      <c r="K7858" s="14">
        <v>0</v>
      </c>
      <c r="L7858" s="14">
        <v>324</v>
      </c>
      <c r="M7858" s="14">
        <f>C7858-SUM(D7858:L7858)</f>
        <v>4961.7360735216471</v>
      </c>
      <c r="P7858" s="49">
        <f>D7859/('Parc électrique'!$C$22+'Parc électrique'!$C$23)</f>
        <v>8.8281250000000006E-2</v>
      </c>
      <c r="Q7858" s="49">
        <f t="shared" si="610"/>
        <v>8.605133314723766E-2</v>
      </c>
      <c r="R7858" s="49">
        <f t="shared" si="611"/>
        <v>0.11459426886259481</v>
      </c>
    </row>
    <row r="7859" spans="1:18" x14ac:dyDescent="0.3">
      <c r="A7859" s="35">
        <f t="shared" si="614"/>
        <v>44343</v>
      </c>
      <c r="B7859" s="36">
        <v>0.33333333333333331</v>
      </c>
      <c r="C7859">
        <v>9674</v>
      </c>
      <c r="D7859">
        <v>565</v>
      </c>
      <c r="E7859" s="49">
        <f t="shared" si="612"/>
        <v>8.605133314723766E-2</v>
      </c>
      <c r="F7859" s="49">
        <f t="shared" si="613"/>
        <v>0.11459426886259481</v>
      </c>
      <c r="G7859">
        <v>639</v>
      </c>
      <c r="H7859" s="51">
        <f>G7859/'Parc électrique'!$C$24</f>
        <v>0.21299999999999999</v>
      </c>
      <c r="I7859" s="14">
        <v>884</v>
      </c>
      <c r="J7859" s="14">
        <v>2218</v>
      </c>
      <c r="K7859" s="14">
        <v>0</v>
      </c>
      <c r="L7859" s="14">
        <v>326</v>
      </c>
      <c r="M7859" s="14">
        <f>C7859-SUM(D7859:L7859)</f>
        <v>5041.5863543979904</v>
      </c>
      <c r="P7859" s="49">
        <f>D7860/('Parc électrique'!$C$22+'Parc électrique'!$C$23)</f>
        <v>9.3906249999999997E-2</v>
      </c>
      <c r="Q7859" s="49">
        <f t="shared" si="610"/>
        <v>9.1534249949539515E-2</v>
      </c>
      <c r="R7859" s="49">
        <f t="shared" si="611"/>
        <v>0.12189585059543269</v>
      </c>
    </row>
    <row r="7860" spans="1:18" x14ac:dyDescent="0.3">
      <c r="A7860" s="35">
        <f t="shared" si="614"/>
        <v>44343</v>
      </c>
      <c r="B7860" s="36">
        <v>0.375</v>
      </c>
      <c r="C7860">
        <v>9853</v>
      </c>
      <c r="D7860">
        <v>601</v>
      </c>
      <c r="E7860" s="49">
        <f t="shared" si="612"/>
        <v>9.1534249949539515E-2</v>
      </c>
      <c r="F7860" s="49">
        <f t="shared" si="613"/>
        <v>0.12189585059543269</v>
      </c>
      <c r="G7860">
        <v>1091</v>
      </c>
      <c r="H7860" s="51">
        <f>G7860/'Parc électrique'!$C$24</f>
        <v>0.36366666666666669</v>
      </c>
      <c r="I7860" s="14">
        <v>884</v>
      </c>
      <c r="J7860" s="14">
        <v>1913</v>
      </c>
      <c r="K7860" s="14">
        <v>0</v>
      </c>
      <c r="L7860" s="14">
        <v>322</v>
      </c>
      <c r="M7860" s="14">
        <f>C7860-SUM(D7860:L7860)</f>
        <v>5041.4229032327885</v>
      </c>
      <c r="P7860" s="49">
        <f>D7861/('Parc électrique'!$C$22+'Parc électrique'!$C$23)</f>
        <v>0.11031249999999999</v>
      </c>
      <c r="Q7860" s="49">
        <f t="shared" si="610"/>
        <v>0.10752609062291996</v>
      </c>
      <c r="R7860" s="49">
        <f t="shared" si="611"/>
        <v>0.14319213064954323</v>
      </c>
    </row>
    <row r="7861" spans="1:18" x14ac:dyDescent="0.3">
      <c r="A7861" s="35">
        <f t="shared" si="614"/>
        <v>44343</v>
      </c>
      <c r="B7861" s="36">
        <v>0.41666666666666669</v>
      </c>
      <c r="C7861">
        <v>9892</v>
      </c>
      <c r="D7861">
        <v>706</v>
      </c>
      <c r="E7861" s="49">
        <f t="shared" si="612"/>
        <v>0.10752609062291996</v>
      </c>
      <c r="F7861" s="49">
        <f t="shared" si="613"/>
        <v>0.14319213064954323</v>
      </c>
      <c r="G7861">
        <v>1443</v>
      </c>
      <c r="H7861" s="51">
        <f>G7861/'Parc électrique'!$C$24</f>
        <v>0.48099999999999998</v>
      </c>
      <c r="I7861" s="14">
        <v>884</v>
      </c>
      <c r="J7861" s="14">
        <v>1494</v>
      </c>
      <c r="K7861" s="14">
        <v>0</v>
      </c>
      <c r="L7861" s="14">
        <v>323</v>
      </c>
      <c r="M7861" s="14">
        <f>C7861-SUM(D7861:L7861)</f>
        <v>5041.2682817787272</v>
      </c>
      <c r="P7861" s="49">
        <f>D7862/('Parc électrique'!$C$22+'Parc électrique'!$C$23)</f>
        <v>0.10249999999999999</v>
      </c>
      <c r="Q7861" s="49">
        <f t="shared" si="610"/>
        <v>9.9910928397500695E-2</v>
      </c>
      <c r="R7861" s="49">
        <f t="shared" si="611"/>
        <v>0.1330510449094906</v>
      </c>
    </row>
    <row r="7862" spans="1:18" x14ac:dyDescent="0.3">
      <c r="A7862" s="35">
        <f t="shared" si="614"/>
        <v>44343</v>
      </c>
      <c r="B7862" s="36">
        <v>0.45833333333333331</v>
      </c>
      <c r="C7862">
        <v>9966</v>
      </c>
      <c r="D7862">
        <v>656</v>
      </c>
      <c r="E7862" s="49">
        <f t="shared" si="612"/>
        <v>9.9910928397500695E-2</v>
      </c>
      <c r="F7862" s="49">
        <f t="shared" si="613"/>
        <v>0.1330510449094906</v>
      </c>
      <c r="G7862">
        <v>1686</v>
      </c>
      <c r="H7862" s="51">
        <f>G7862/'Parc électrique'!$C$24</f>
        <v>0.56200000000000006</v>
      </c>
      <c r="I7862" s="14">
        <v>884</v>
      </c>
      <c r="J7862" s="14">
        <v>1376</v>
      </c>
      <c r="K7862" s="14">
        <v>0</v>
      </c>
      <c r="L7862" s="14">
        <v>322</v>
      </c>
      <c r="M7862" s="14">
        <f>C7862-SUM(D7862:L7862)</f>
        <v>5041.2050380266928</v>
      </c>
      <c r="P7862" s="49">
        <f>D7863/('Parc électrique'!$C$22+'Parc électrique'!$C$23)</f>
        <v>0.11359374999999999</v>
      </c>
      <c r="Q7862" s="49">
        <f t="shared" si="610"/>
        <v>0.11072445875759605</v>
      </c>
      <c r="R7862" s="49">
        <f t="shared" si="611"/>
        <v>0.14745138666036534</v>
      </c>
    </row>
    <row r="7863" spans="1:18" x14ac:dyDescent="0.3">
      <c r="A7863" s="35">
        <f t="shared" si="614"/>
        <v>44343</v>
      </c>
      <c r="B7863" s="36">
        <v>0.5</v>
      </c>
      <c r="C7863">
        <v>9987</v>
      </c>
      <c r="D7863">
        <v>727</v>
      </c>
      <c r="E7863" s="49">
        <f t="shared" si="612"/>
        <v>0.11072445875759605</v>
      </c>
      <c r="F7863" s="49">
        <f t="shared" si="613"/>
        <v>0.14745138666036534</v>
      </c>
      <c r="G7863">
        <v>1736</v>
      </c>
      <c r="H7863" s="51">
        <f>G7863/'Parc électrique'!$C$24</f>
        <v>0.57866666666666666</v>
      </c>
      <c r="I7863" s="14">
        <v>884</v>
      </c>
      <c r="J7863" s="14">
        <v>1282</v>
      </c>
      <c r="K7863" s="14">
        <v>0</v>
      </c>
      <c r="L7863" s="14">
        <v>316</v>
      </c>
      <c r="M7863" s="14">
        <f>C7863-SUM(D7863:L7863)</f>
        <v>5041.1631574879157</v>
      </c>
      <c r="P7863" s="49">
        <f>D7864/('Parc électrique'!$C$22+'Parc électrique'!$C$23)</f>
        <v>0.106875</v>
      </c>
      <c r="Q7863" s="49">
        <f t="shared" si="610"/>
        <v>0.10417541924373548</v>
      </c>
      <c r="R7863" s="49">
        <f t="shared" si="611"/>
        <v>0.13873005292392007</v>
      </c>
    </row>
    <row r="7864" spans="1:18" x14ac:dyDescent="0.3">
      <c r="A7864" s="35">
        <f t="shared" si="614"/>
        <v>44343</v>
      </c>
      <c r="B7864" s="36">
        <v>0.54166666666666663</v>
      </c>
      <c r="C7864">
        <v>9751</v>
      </c>
      <c r="D7864">
        <v>684</v>
      </c>
      <c r="E7864" s="49">
        <f t="shared" si="612"/>
        <v>0.10417541924373548</v>
      </c>
      <c r="F7864" s="49">
        <f t="shared" si="613"/>
        <v>0.13873005292392007</v>
      </c>
      <c r="G7864">
        <v>1828</v>
      </c>
      <c r="H7864" s="51">
        <f>G7864/'Parc électrique'!$C$24</f>
        <v>0.60933333333333328</v>
      </c>
      <c r="I7864" s="14">
        <v>884</v>
      </c>
      <c r="J7864" s="14">
        <v>1240</v>
      </c>
      <c r="K7864" s="14">
        <v>0</v>
      </c>
      <c r="L7864" s="14">
        <v>313</v>
      </c>
      <c r="M7864" s="14">
        <f>C7864-SUM(D7864:L7864)</f>
        <v>4801.1477611944993</v>
      </c>
      <c r="P7864" s="49">
        <f>D7865/('Parc électrique'!$C$22+'Parc électrique'!$C$23)</f>
        <v>0.11578125</v>
      </c>
      <c r="Q7864" s="49">
        <f t="shared" si="610"/>
        <v>0.11285670418071345</v>
      </c>
      <c r="R7864" s="49">
        <f t="shared" si="611"/>
        <v>0.15029089066758008</v>
      </c>
    </row>
    <row r="7865" spans="1:18" x14ac:dyDescent="0.3">
      <c r="A7865" s="35">
        <f t="shared" si="614"/>
        <v>44343</v>
      </c>
      <c r="B7865" s="36">
        <v>0.58333333333333337</v>
      </c>
      <c r="C7865">
        <v>9571</v>
      </c>
      <c r="D7865">
        <v>741</v>
      </c>
      <c r="E7865" s="49">
        <f t="shared" si="612"/>
        <v>0.11285670418071345</v>
      </c>
      <c r="F7865" s="49">
        <f t="shared" si="613"/>
        <v>0.15029089066758008</v>
      </c>
      <c r="G7865">
        <v>1741</v>
      </c>
      <c r="H7865" s="51">
        <f>G7865/'Parc électrique'!$C$24</f>
        <v>0.58033333333333337</v>
      </c>
      <c r="I7865" s="14">
        <v>884</v>
      </c>
      <c r="J7865" s="14">
        <v>1089</v>
      </c>
      <c r="K7865" s="14">
        <v>0</v>
      </c>
      <c r="L7865" s="14">
        <v>314</v>
      </c>
      <c r="M7865" s="14">
        <f>C7865-SUM(D7865:L7865)</f>
        <v>4801.1565190718184</v>
      </c>
      <c r="P7865" s="49">
        <f>D7866/('Parc électrique'!$C$22+'Parc électrique'!$C$23)</f>
        <v>0.13500000000000001</v>
      </c>
      <c r="Q7865" s="49">
        <f t="shared" si="610"/>
        <v>0.13159000325524484</v>
      </c>
      <c r="R7865" s="49">
        <f t="shared" si="611"/>
        <v>0.17523796158810956</v>
      </c>
    </row>
    <row r="7866" spans="1:18" x14ac:dyDescent="0.3">
      <c r="A7866" s="35">
        <f t="shared" si="614"/>
        <v>44343</v>
      </c>
      <c r="B7866" s="36">
        <v>0.625</v>
      </c>
      <c r="C7866">
        <v>9252</v>
      </c>
      <c r="D7866">
        <v>864</v>
      </c>
      <c r="E7866" s="49">
        <f t="shared" si="612"/>
        <v>0.13159000325524484</v>
      </c>
      <c r="F7866" s="49">
        <f t="shared" si="613"/>
        <v>0.17523796158810956</v>
      </c>
      <c r="G7866">
        <v>1661</v>
      </c>
      <c r="H7866" s="51">
        <f>G7866/'Parc électrique'!$C$24</f>
        <v>0.55366666666666664</v>
      </c>
      <c r="I7866" s="14">
        <v>884</v>
      </c>
      <c r="J7866" s="14">
        <v>727</v>
      </c>
      <c r="K7866" s="14">
        <v>0</v>
      </c>
      <c r="L7866" s="14">
        <v>314</v>
      </c>
      <c r="M7866" s="14">
        <f>C7866-SUM(D7866:L7866)</f>
        <v>4801.1395053684901</v>
      </c>
      <c r="P7866" s="49">
        <f>D7867/('Parc électrique'!$C$22+'Parc électrique'!$C$23)</f>
        <v>0.15765625</v>
      </c>
      <c r="Q7866" s="49">
        <f t="shared" si="610"/>
        <v>0.15367397370896069</v>
      </c>
      <c r="R7866" s="49">
        <f t="shared" si="611"/>
        <v>0.20464711023426219</v>
      </c>
    </row>
    <row r="7867" spans="1:18" x14ac:dyDescent="0.3">
      <c r="A7867" s="35">
        <f t="shared" si="614"/>
        <v>44343</v>
      </c>
      <c r="B7867" s="36">
        <v>0.66666666666666663</v>
      </c>
      <c r="C7867">
        <v>9002</v>
      </c>
      <c r="D7867">
        <v>1009</v>
      </c>
      <c r="E7867" s="49">
        <f t="shared" si="612"/>
        <v>0.15367397370896069</v>
      </c>
      <c r="F7867" s="49">
        <f t="shared" si="613"/>
        <v>0.20464711023426219</v>
      </c>
      <c r="G7867">
        <v>1503</v>
      </c>
      <c r="H7867" s="51">
        <f>G7867/'Parc électrique'!$C$24</f>
        <v>0.501</v>
      </c>
      <c r="I7867" s="14">
        <v>884</v>
      </c>
      <c r="J7867" s="14">
        <v>493</v>
      </c>
      <c r="K7867" s="14">
        <v>0</v>
      </c>
      <c r="L7867" s="14">
        <v>311</v>
      </c>
      <c r="M7867" s="14">
        <f>C7867-SUM(D7867:L7867)</f>
        <v>4801.1406789160565</v>
      </c>
      <c r="P7867" s="49">
        <f>D7868/('Parc électrique'!$C$22+'Parc électrique'!$C$23)</f>
        <v>0.16859374999999999</v>
      </c>
      <c r="Q7867" s="49">
        <f t="shared" si="610"/>
        <v>0.16433520082454764</v>
      </c>
      <c r="R7867" s="49">
        <f t="shared" si="611"/>
        <v>0.2188446302703359</v>
      </c>
    </row>
    <row r="7868" spans="1:18" x14ac:dyDescent="0.3">
      <c r="A7868" s="35">
        <f t="shared" si="614"/>
        <v>44343</v>
      </c>
      <c r="B7868" s="36">
        <v>0.70833333333333337</v>
      </c>
      <c r="C7868">
        <v>8904</v>
      </c>
      <c r="D7868">
        <v>1079</v>
      </c>
      <c r="E7868" s="49">
        <f t="shared" si="612"/>
        <v>0.16433520082454764</v>
      </c>
      <c r="F7868" s="49">
        <f t="shared" si="613"/>
        <v>0.2188446302703359</v>
      </c>
      <c r="G7868">
        <v>1224</v>
      </c>
      <c r="H7868" s="51">
        <f>G7868/'Parc électrique'!$C$24</f>
        <v>0.40799999999999997</v>
      </c>
      <c r="I7868" s="14">
        <v>884</v>
      </c>
      <c r="J7868" s="14">
        <v>604</v>
      </c>
      <c r="K7868" s="14">
        <v>0</v>
      </c>
      <c r="L7868" s="14">
        <v>311</v>
      </c>
      <c r="M7868" s="14">
        <f>C7868-SUM(D7868:L7868)</f>
        <v>4801.2088201689057</v>
      </c>
      <c r="P7868" s="49">
        <f>D7869/('Parc électrique'!$C$22+'Parc électrique'!$C$23)</f>
        <v>0.206875</v>
      </c>
      <c r="Q7868" s="49">
        <f t="shared" si="610"/>
        <v>0.20164949572910204</v>
      </c>
      <c r="R7868" s="49">
        <f t="shared" si="611"/>
        <v>0.26853595039659384</v>
      </c>
    </row>
    <row r="7869" spans="1:18" x14ac:dyDescent="0.3">
      <c r="A7869" s="35">
        <f t="shared" si="614"/>
        <v>44343</v>
      </c>
      <c r="B7869" s="36">
        <v>0.75</v>
      </c>
      <c r="C7869">
        <v>9197</v>
      </c>
      <c r="D7869">
        <v>1324</v>
      </c>
      <c r="E7869" s="49">
        <f t="shared" si="612"/>
        <v>0.20164949572910204</v>
      </c>
      <c r="F7869" s="49">
        <f t="shared" si="613"/>
        <v>0.26853595039659384</v>
      </c>
      <c r="G7869">
        <v>828</v>
      </c>
      <c r="H7869" s="51">
        <f>G7869/'Parc électrique'!$C$24</f>
        <v>0.27600000000000002</v>
      </c>
      <c r="I7869" s="14">
        <v>884</v>
      </c>
      <c r="J7869" s="14">
        <v>810</v>
      </c>
      <c r="K7869" s="14">
        <v>0</v>
      </c>
      <c r="L7869" s="14">
        <v>309</v>
      </c>
      <c r="M7869" s="14">
        <f>C7869-SUM(D7869:L7869)</f>
        <v>5041.2538145538747</v>
      </c>
      <c r="P7869" s="49">
        <f>D7870/('Parc électrique'!$C$22+'Parc électrique'!$C$23)</f>
        <v>0.18984375000000001</v>
      </c>
      <c r="Q7869" s="49">
        <f t="shared" si="610"/>
        <v>0.18504844207768806</v>
      </c>
      <c r="R7869" s="49">
        <f t="shared" si="611"/>
        <v>0.24642838348327908</v>
      </c>
    </row>
    <row r="7870" spans="1:18" x14ac:dyDescent="0.3">
      <c r="A7870" s="35">
        <f t="shared" si="614"/>
        <v>44343</v>
      </c>
      <c r="B7870" s="36">
        <v>0.79166666666666663</v>
      </c>
      <c r="C7870">
        <v>9263</v>
      </c>
      <c r="D7870">
        <v>1215</v>
      </c>
      <c r="E7870" s="49">
        <f t="shared" si="612"/>
        <v>0.18504844207768806</v>
      </c>
      <c r="F7870" s="49">
        <f t="shared" si="613"/>
        <v>0.24642838348327908</v>
      </c>
      <c r="G7870">
        <v>414</v>
      </c>
      <c r="H7870" s="51">
        <f>G7870/'Parc électrique'!$C$24</f>
        <v>0.13800000000000001</v>
      </c>
      <c r="I7870" s="14">
        <v>884</v>
      </c>
      <c r="J7870" s="14">
        <v>173</v>
      </c>
      <c r="K7870" s="14">
        <v>0</v>
      </c>
      <c r="L7870" s="14">
        <v>298</v>
      </c>
      <c r="M7870" s="14">
        <f>C7870-SUM(D7870:L7870)</f>
        <v>6278.4305231744393</v>
      </c>
      <c r="P7870" s="49">
        <f>D7871/('Parc électrique'!$C$22+'Parc électrique'!$C$23)</f>
        <v>0.17859375</v>
      </c>
      <c r="Q7870" s="49">
        <f t="shared" si="610"/>
        <v>0.17408260847308432</v>
      </c>
      <c r="R7870" s="49">
        <f t="shared" si="611"/>
        <v>0.23182522001760328</v>
      </c>
    </row>
    <row r="7871" spans="1:18" x14ac:dyDescent="0.3">
      <c r="A7871" s="35">
        <f t="shared" si="614"/>
        <v>44343</v>
      </c>
      <c r="B7871" s="36">
        <v>0.83333333333333337</v>
      </c>
      <c r="C7871">
        <v>8679</v>
      </c>
      <c r="D7871">
        <v>1143</v>
      </c>
      <c r="E7871" s="49">
        <f t="shared" si="612"/>
        <v>0.17408260847308432</v>
      </c>
      <c r="F7871" s="49">
        <f t="shared" si="613"/>
        <v>0.23182522001760328</v>
      </c>
      <c r="G7871">
        <v>104</v>
      </c>
      <c r="H7871" s="51">
        <f>G7871/'Parc électrique'!$C$24</f>
        <v>3.4666666666666665E-2</v>
      </c>
      <c r="I7871" s="14">
        <v>884</v>
      </c>
      <c r="J7871" s="14">
        <v>1220</v>
      </c>
      <c r="K7871" s="14">
        <v>0</v>
      </c>
      <c r="L7871" s="14">
        <v>286</v>
      </c>
      <c r="M7871" s="14">
        <f>C7871-SUM(D7871:L7871)</f>
        <v>5041.5594255048427</v>
      </c>
      <c r="P7871" s="49">
        <f>D7872/('Parc électrique'!$C$22+'Parc électrique'!$C$23)</f>
        <v>0.16093750000000001</v>
      </c>
      <c r="Q7871" s="49">
        <f t="shared" si="610"/>
        <v>0.15687234184363677</v>
      </c>
      <c r="R7871" s="49">
        <f t="shared" si="611"/>
        <v>0.20890636624508432</v>
      </c>
    </row>
    <row r="7872" spans="1:18" x14ac:dyDescent="0.3">
      <c r="A7872" s="35">
        <f t="shared" si="614"/>
        <v>44343</v>
      </c>
      <c r="B7872" s="36">
        <v>0.875</v>
      </c>
      <c r="C7872">
        <v>8379</v>
      </c>
      <c r="D7872">
        <v>1030</v>
      </c>
      <c r="E7872" s="49">
        <f t="shared" si="612"/>
        <v>0.15687234184363677</v>
      </c>
      <c r="F7872" s="49">
        <f t="shared" si="613"/>
        <v>0.20890636624508432</v>
      </c>
      <c r="G7872">
        <v>14</v>
      </c>
      <c r="H7872" s="51">
        <f>G7872/'Parc électrique'!$C$24</f>
        <v>4.6666666666666671E-3</v>
      </c>
      <c r="I7872" s="14">
        <v>884</v>
      </c>
      <c r="J7872" s="14">
        <v>1130</v>
      </c>
      <c r="K7872" s="14">
        <v>0</v>
      </c>
      <c r="L7872" s="14">
        <v>279</v>
      </c>
      <c r="M7872" s="14">
        <f>C7872-SUM(D7872:L7872)</f>
        <v>5041.6295546252441</v>
      </c>
      <c r="P7872" s="49">
        <f>D7873/('Parc électrique'!$C$22+'Parc électrique'!$C$23)</f>
        <v>0.14812500000000001</v>
      </c>
      <c r="Q7872" s="49">
        <f t="shared" si="610"/>
        <v>0.1443834757939492</v>
      </c>
      <c r="R7872" s="49">
        <f t="shared" si="611"/>
        <v>0.192274985631398</v>
      </c>
    </row>
    <row r="7873" spans="1:18" x14ac:dyDescent="0.3">
      <c r="A7873" s="35">
        <f t="shared" si="614"/>
        <v>44343</v>
      </c>
      <c r="B7873" s="36">
        <v>0.91666666666666663</v>
      </c>
      <c r="C7873">
        <v>8775</v>
      </c>
      <c r="D7873">
        <v>948</v>
      </c>
      <c r="E7873" s="49">
        <f t="shared" si="612"/>
        <v>0.1443834757939492</v>
      </c>
      <c r="F7873" s="49">
        <f t="shared" si="613"/>
        <v>0.192274985631398</v>
      </c>
      <c r="G7873">
        <v>0</v>
      </c>
      <c r="H7873" s="51">
        <f>G7873/'Parc électrique'!$C$24</f>
        <v>0</v>
      </c>
      <c r="I7873" s="14">
        <v>884</v>
      </c>
      <c r="J7873" s="14">
        <v>1629</v>
      </c>
      <c r="K7873" s="14">
        <v>0</v>
      </c>
      <c r="L7873" s="14">
        <v>272</v>
      </c>
      <c r="M7873" s="14">
        <f>C7873-SUM(D7873:L7873)</f>
        <v>5041.663341538575</v>
      </c>
      <c r="P7873" s="49">
        <f>D7874/('Parc électrique'!$C$22+'Parc électrique'!$C$23)</f>
        <v>0.14156250000000001</v>
      </c>
      <c r="Q7873" s="49">
        <f t="shared" si="610"/>
        <v>0.137986739524597</v>
      </c>
      <c r="R7873" s="49">
        <f t="shared" si="611"/>
        <v>0.18375647360975378</v>
      </c>
    </row>
    <row r="7874" spans="1:18" x14ac:dyDescent="0.3">
      <c r="A7874" s="35">
        <f t="shared" si="614"/>
        <v>44343</v>
      </c>
      <c r="B7874" s="36">
        <v>0.95833333333333337</v>
      </c>
      <c r="C7874">
        <v>8932</v>
      </c>
      <c r="D7874">
        <v>906</v>
      </c>
      <c r="E7874" s="49">
        <f t="shared" si="612"/>
        <v>0.137986739524597</v>
      </c>
      <c r="F7874" s="49">
        <f t="shared" si="613"/>
        <v>0.18375647360975378</v>
      </c>
      <c r="G7874">
        <v>0</v>
      </c>
      <c r="H7874" s="51">
        <f>G7874/'Parc électrique'!$C$24</f>
        <v>0</v>
      </c>
      <c r="I7874" s="14">
        <v>884</v>
      </c>
      <c r="J7874" s="14">
        <v>2085</v>
      </c>
      <c r="K7874" s="14">
        <v>0</v>
      </c>
      <c r="L7874" s="14">
        <v>255</v>
      </c>
      <c r="M7874" s="14">
        <f>C7874-SUM(D7874:L7874)</f>
        <v>4801.6782567868659</v>
      </c>
      <c r="P7874" s="49">
        <f>D7875/('Parc électrique'!$C$22+'Parc électrique'!$C$23)</f>
        <v>0.13500000000000001</v>
      </c>
      <c r="Q7874" s="49">
        <f t="shared" si="610"/>
        <v>0.13159000325524484</v>
      </c>
      <c r="R7874" s="49">
        <f t="shared" si="611"/>
        <v>0.17523796158810956</v>
      </c>
    </row>
    <row r="7875" spans="1:18" x14ac:dyDescent="0.3">
      <c r="A7875" s="35">
        <f t="shared" si="614"/>
        <v>44344</v>
      </c>
      <c r="B7875" s="36">
        <v>0</v>
      </c>
      <c r="C7875">
        <v>8367</v>
      </c>
      <c r="D7875">
        <v>864</v>
      </c>
      <c r="E7875" s="49">
        <f t="shared" si="612"/>
        <v>0.13159000325524484</v>
      </c>
      <c r="F7875" s="49">
        <f t="shared" si="613"/>
        <v>0.17523796158810956</v>
      </c>
      <c r="G7875">
        <v>0</v>
      </c>
      <c r="H7875" s="51">
        <f>G7875/'Parc électrique'!$C$24</f>
        <v>0</v>
      </c>
      <c r="I7875" s="14">
        <v>884</v>
      </c>
      <c r="J7875" s="14">
        <v>1523</v>
      </c>
      <c r="K7875" s="14">
        <v>43</v>
      </c>
      <c r="L7875" s="14">
        <v>251</v>
      </c>
      <c r="M7875" s="14">
        <f>C7875-SUM(D7875:L7875)</f>
        <v>4801.6931720351567</v>
      </c>
      <c r="P7875" s="49">
        <f>D7876/('Parc électrique'!$C$22+'Parc électrique'!$C$23)</f>
        <v>9.9843749999999995E-2</v>
      </c>
      <c r="Q7875" s="49">
        <f t="shared" ref="Q7875:Q7938" si="615">P7875/$T$3*$T$8</f>
        <v>9.7321773240858153E-2</v>
      </c>
      <c r="R7875" s="49">
        <f t="shared" ref="R7875:R7938" si="616">P7875/$T$3*$T$4</f>
        <v>0.12960307575787269</v>
      </c>
    </row>
    <row r="7876" spans="1:18" x14ac:dyDescent="0.3">
      <c r="A7876" s="35">
        <f t="shared" si="614"/>
        <v>44344</v>
      </c>
      <c r="B7876" s="36">
        <v>4.1666666666666664E-2</v>
      </c>
      <c r="C7876">
        <v>7966</v>
      </c>
      <c r="D7876">
        <v>639</v>
      </c>
      <c r="E7876" s="49">
        <f t="shared" ref="E7876:E7939" si="617">P7875/$T$3*$T$8</f>
        <v>9.7321773240858153E-2</v>
      </c>
      <c r="F7876" s="49">
        <f t="shared" ref="F7876:F7939" si="618">P7875/$T$3*$T$4</f>
        <v>0.12960307575787269</v>
      </c>
      <c r="G7876">
        <v>0</v>
      </c>
      <c r="H7876" s="51">
        <f>G7876/'Parc électrique'!$C$24</f>
        <v>0</v>
      </c>
      <c r="I7876" s="14">
        <v>884</v>
      </c>
      <c r="J7876" s="14">
        <v>1393</v>
      </c>
      <c r="K7876" s="14">
        <v>0</v>
      </c>
      <c r="L7876" s="14">
        <v>248</v>
      </c>
      <c r="M7876" s="14">
        <f>C7876-SUM(D7876:L7876)</f>
        <v>4801.7730751510007</v>
      </c>
      <c r="P7876" s="49">
        <f>D7877/('Parc électrique'!$C$22+'Parc électrique'!$C$23)</f>
        <v>0.1128125</v>
      </c>
      <c r="Q7876" s="49">
        <f t="shared" si="615"/>
        <v>0.10996294253505413</v>
      </c>
      <c r="R7876" s="49">
        <f t="shared" si="616"/>
        <v>0.14643727808636009</v>
      </c>
    </row>
    <row r="7877" spans="1:18" x14ac:dyDescent="0.3">
      <c r="A7877" s="35">
        <f t="shared" si="614"/>
        <v>44344</v>
      </c>
      <c r="B7877" s="36">
        <v>8.3333333333333329E-2</v>
      </c>
      <c r="C7877">
        <v>7666</v>
      </c>
      <c r="D7877">
        <v>722</v>
      </c>
      <c r="E7877" s="49">
        <f t="shared" si="617"/>
        <v>0.10996294253505413</v>
      </c>
      <c r="F7877" s="49">
        <f t="shared" si="618"/>
        <v>0.14643727808636009</v>
      </c>
      <c r="G7877">
        <v>0</v>
      </c>
      <c r="H7877" s="51">
        <f>G7877/'Parc électrique'!$C$24</f>
        <v>0</v>
      </c>
      <c r="I7877" s="14">
        <v>884</v>
      </c>
      <c r="J7877" s="14">
        <v>1010</v>
      </c>
      <c r="K7877" s="14">
        <v>0</v>
      </c>
      <c r="L7877" s="14">
        <v>248</v>
      </c>
      <c r="M7877" s="14">
        <f>C7877-SUM(D7877:L7877)</f>
        <v>4801.7435997793782</v>
      </c>
      <c r="P7877" s="49">
        <f>D7878/('Parc électrique'!$C$22+'Parc électrique'!$C$23)</f>
        <v>0.114375</v>
      </c>
      <c r="Q7877" s="49">
        <f t="shared" si="615"/>
        <v>0.11148597498013799</v>
      </c>
      <c r="R7877" s="49">
        <f t="shared" si="616"/>
        <v>0.14846549523437061</v>
      </c>
    </row>
    <row r="7878" spans="1:18" x14ac:dyDescent="0.3">
      <c r="A7878" s="35">
        <f t="shared" si="614"/>
        <v>44344</v>
      </c>
      <c r="B7878" s="36">
        <v>0.125</v>
      </c>
      <c r="C7878">
        <v>7283</v>
      </c>
      <c r="D7878">
        <v>732</v>
      </c>
      <c r="E7878" s="49">
        <f t="shared" si="617"/>
        <v>0.11148597498013799</v>
      </c>
      <c r="F7878" s="49">
        <f t="shared" si="618"/>
        <v>0.14846549523437061</v>
      </c>
      <c r="G7878">
        <v>0</v>
      </c>
      <c r="H7878" s="51">
        <f>G7878/'Parc électrique'!$C$24</f>
        <v>0</v>
      </c>
      <c r="I7878" s="14">
        <v>884</v>
      </c>
      <c r="J7878" s="14">
        <v>535</v>
      </c>
      <c r="K7878" s="14">
        <v>78</v>
      </c>
      <c r="L7878" s="14">
        <v>251</v>
      </c>
      <c r="M7878" s="14">
        <f>C7878-SUM(D7878:L7878)</f>
        <v>4802.7400485297858</v>
      </c>
      <c r="P7878" s="49">
        <f>D7879/('Parc électrique'!$C$22+'Parc électrique'!$C$23)</f>
        <v>9.9687499999999998E-2</v>
      </c>
      <c r="Q7878" s="49">
        <f t="shared" si="615"/>
        <v>9.7169469996349775E-2</v>
      </c>
      <c r="R7878" s="49">
        <f t="shared" si="616"/>
        <v>0.12940025404307165</v>
      </c>
    </row>
    <row r="7879" spans="1:18" x14ac:dyDescent="0.3">
      <c r="A7879" s="35">
        <f t="shared" si="614"/>
        <v>44344</v>
      </c>
      <c r="B7879" s="36">
        <v>0.16666666666666666</v>
      </c>
      <c r="C7879">
        <v>7216</v>
      </c>
      <c r="D7879">
        <v>638</v>
      </c>
      <c r="E7879" s="49">
        <f t="shared" si="617"/>
        <v>9.7169469996349775E-2</v>
      </c>
      <c r="F7879" s="49">
        <f t="shared" si="618"/>
        <v>0.12940025404307165</v>
      </c>
      <c r="G7879">
        <v>0</v>
      </c>
      <c r="H7879" s="51">
        <f>G7879/'Parc électrique'!$C$24</f>
        <v>0</v>
      </c>
      <c r="I7879" s="14">
        <v>884</v>
      </c>
      <c r="J7879" s="14">
        <v>638</v>
      </c>
      <c r="K7879" s="14">
        <v>0</v>
      </c>
      <c r="L7879" s="14">
        <v>254</v>
      </c>
      <c r="M7879" s="14">
        <f>C7879-SUM(D7879:L7879)</f>
        <v>4801.77343027596</v>
      </c>
      <c r="P7879" s="49">
        <f>D7880/('Parc électrique'!$C$22+'Parc électrique'!$C$23)</f>
        <v>0.1009375</v>
      </c>
      <c r="Q7879" s="49">
        <f t="shared" si="615"/>
        <v>9.8387895952416857E-2</v>
      </c>
      <c r="R7879" s="49">
        <f t="shared" si="616"/>
        <v>0.13102282776148005</v>
      </c>
    </row>
    <row r="7880" spans="1:18" x14ac:dyDescent="0.3">
      <c r="A7880" s="35">
        <f t="shared" si="614"/>
        <v>44344</v>
      </c>
      <c r="B7880" s="36">
        <v>0.20833333333333334</v>
      </c>
      <c r="C7880">
        <v>7603</v>
      </c>
      <c r="D7880">
        <v>646</v>
      </c>
      <c r="E7880" s="49">
        <f t="shared" si="617"/>
        <v>9.8387895952416857E-2</v>
      </c>
      <c r="F7880" s="49">
        <f t="shared" si="618"/>
        <v>0.13102282776148005</v>
      </c>
      <c r="G7880">
        <v>0</v>
      </c>
      <c r="H7880" s="51">
        <f>G7880/'Parc électrique'!$C$24</f>
        <v>0</v>
      </c>
      <c r="I7880" s="14">
        <v>884</v>
      </c>
      <c r="J7880" s="14">
        <v>0</v>
      </c>
      <c r="K7880" s="14">
        <v>1001</v>
      </c>
      <c r="L7880" s="14">
        <v>270</v>
      </c>
      <c r="M7880" s="14">
        <f>C7880-SUM(D7880:L7880)</f>
        <v>4801.770589276286</v>
      </c>
      <c r="P7880" s="49">
        <f>D7881/('Parc électrique'!$C$22+'Parc électrique'!$C$23)</f>
        <v>9.8281250000000001E-2</v>
      </c>
      <c r="Q7880" s="49">
        <f t="shared" si="615"/>
        <v>9.5798740795774301E-2</v>
      </c>
      <c r="R7880" s="49">
        <f t="shared" si="616"/>
        <v>0.12757485860986217</v>
      </c>
    </row>
    <row r="7881" spans="1:18" x14ac:dyDescent="0.3">
      <c r="A7881" s="35">
        <f t="shared" si="614"/>
        <v>44344</v>
      </c>
      <c r="B7881" s="36">
        <v>0.25</v>
      </c>
      <c r="C7881">
        <v>8422</v>
      </c>
      <c r="D7881">
        <v>629</v>
      </c>
      <c r="E7881" s="49">
        <f t="shared" si="617"/>
        <v>9.5798740795774301E-2</v>
      </c>
      <c r="F7881" s="49">
        <f t="shared" si="618"/>
        <v>0.12757485860986217</v>
      </c>
      <c r="G7881">
        <v>38</v>
      </c>
      <c r="H7881" s="51">
        <f>G7881/'Parc électrique'!$C$24</f>
        <v>1.2666666666666666E-2</v>
      </c>
      <c r="I7881" s="14">
        <v>884</v>
      </c>
      <c r="J7881" s="14">
        <v>1523</v>
      </c>
      <c r="K7881" s="14">
        <v>241</v>
      </c>
      <c r="L7881" s="14">
        <v>305</v>
      </c>
      <c r="M7881" s="14">
        <f>C7881-SUM(D7881:L7881)</f>
        <v>4801.7639597339275</v>
      </c>
      <c r="P7881" s="49">
        <f>D7882/('Parc électrique'!$C$22+'Parc électrique'!$C$23)</f>
        <v>0.11515625</v>
      </c>
      <c r="Q7881" s="49">
        <f t="shared" si="615"/>
        <v>0.11224749120267992</v>
      </c>
      <c r="R7881" s="49">
        <f t="shared" si="616"/>
        <v>0.14947960380837588</v>
      </c>
    </row>
    <row r="7882" spans="1:18" x14ac:dyDescent="0.3">
      <c r="A7882" s="35">
        <f t="shared" si="614"/>
        <v>44344</v>
      </c>
      <c r="B7882" s="36">
        <v>0.29166666666666669</v>
      </c>
      <c r="C7882">
        <v>9290</v>
      </c>
      <c r="D7882">
        <v>737</v>
      </c>
      <c r="E7882" s="49">
        <f t="shared" si="617"/>
        <v>0.11224749120267992</v>
      </c>
      <c r="F7882" s="49">
        <f t="shared" si="618"/>
        <v>0.14947960380837588</v>
      </c>
      <c r="G7882">
        <v>238</v>
      </c>
      <c r="H7882" s="51">
        <f>G7882/'Parc électrique'!$C$24</f>
        <v>7.9333333333333339E-2</v>
      </c>
      <c r="I7882" s="14">
        <v>884</v>
      </c>
      <c r="J7882" s="14">
        <v>1523</v>
      </c>
      <c r="K7882" s="14">
        <v>785</v>
      </c>
      <c r="L7882" s="14">
        <v>321</v>
      </c>
      <c r="M7882" s="14">
        <f>C7882-SUM(D7882:L7882)</f>
        <v>4801.6589395716555</v>
      </c>
      <c r="P7882" s="49">
        <f>D7883/('Parc électrique'!$C$22+'Parc électrique'!$C$23)</f>
        <v>0.13703124999999999</v>
      </c>
      <c r="Q7882" s="49">
        <f t="shared" si="615"/>
        <v>0.13356994543385384</v>
      </c>
      <c r="R7882" s="49">
        <f t="shared" si="616"/>
        <v>0.17787464388052326</v>
      </c>
    </row>
    <row r="7883" spans="1:18" x14ac:dyDescent="0.3">
      <c r="A7883" s="35">
        <f t="shared" si="614"/>
        <v>44344</v>
      </c>
      <c r="B7883" s="36">
        <v>0.33333333333333331</v>
      </c>
      <c r="C7883">
        <v>9668</v>
      </c>
      <c r="D7883">
        <v>877</v>
      </c>
      <c r="E7883" s="49">
        <f t="shared" si="617"/>
        <v>0.13356994543385384</v>
      </c>
      <c r="F7883" s="49">
        <f t="shared" si="618"/>
        <v>0.17787464388052326</v>
      </c>
      <c r="G7883">
        <v>673</v>
      </c>
      <c r="H7883" s="51">
        <f>G7883/'Parc électrique'!$C$24</f>
        <v>0.22433333333333333</v>
      </c>
      <c r="I7883" s="14">
        <v>884</v>
      </c>
      <c r="J7883" s="14">
        <v>1523</v>
      </c>
      <c r="K7883" s="14">
        <v>586</v>
      </c>
      <c r="L7883" s="14">
        <v>323</v>
      </c>
      <c r="M7883" s="14">
        <f>C7883-SUM(D7883:L7883)</f>
        <v>4801.4642220773521</v>
      </c>
      <c r="P7883" s="49">
        <f>D7884/('Parc électrique'!$C$22+'Parc électrique'!$C$23)</f>
        <v>0.13453124999999999</v>
      </c>
      <c r="Q7883" s="49">
        <f t="shared" si="615"/>
        <v>0.13113309352171965</v>
      </c>
      <c r="R7883" s="49">
        <f t="shared" si="616"/>
        <v>0.17462949644370637</v>
      </c>
    </row>
    <row r="7884" spans="1:18" x14ac:dyDescent="0.3">
      <c r="A7884" s="35">
        <f t="shared" si="614"/>
        <v>44344</v>
      </c>
      <c r="B7884" s="36">
        <v>0.375</v>
      </c>
      <c r="C7884">
        <v>9835</v>
      </c>
      <c r="D7884">
        <v>861</v>
      </c>
      <c r="E7884" s="49">
        <f t="shared" si="617"/>
        <v>0.13113309352171965</v>
      </c>
      <c r="F7884" s="49">
        <f t="shared" si="618"/>
        <v>0.17462949644370637</v>
      </c>
      <c r="G7884">
        <v>1165</v>
      </c>
      <c r="H7884" s="51">
        <f>G7884/'Parc électrique'!$C$24</f>
        <v>0.38833333333333331</v>
      </c>
      <c r="I7884" s="14">
        <v>884</v>
      </c>
      <c r="J7884" s="14">
        <v>1523</v>
      </c>
      <c r="K7884" s="14">
        <v>200</v>
      </c>
      <c r="L7884" s="14">
        <v>320</v>
      </c>
      <c r="M7884" s="14">
        <f>C7884-SUM(D7884:L7884)</f>
        <v>4881.3059040767012</v>
      </c>
      <c r="P7884" s="49">
        <f>D7885/('Parc électrique'!$C$22+'Parc électrique'!$C$23)</f>
        <v>0.16078124999999999</v>
      </c>
      <c r="Q7884" s="49">
        <f t="shared" si="615"/>
        <v>0.15672003859912839</v>
      </c>
      <c r="R7884" s="49">
        <f t="shared" si="616"/>
        <v>0.20870354453028325</v>
      </c>
    </row>
    <row r="7885" spans="1:18" x14ac:dyDescent="0.3">
      <c r="A7885" s="35">
        <f t="shared" si="614"/>
        <v>44344</v>
      </c>
      <c r="B7885" s="36">
        <v>0.41666666666666669</v>
      </c>
      <c r="C7885">
        <v>9830</v>
      </c>
      <c r="D7885">
        <v>1029</v>
      </c>
      <c r="E7885" s="49">
        <f t="shared" si="617"/>
        <v>0.15672003859912839</v>
      </c>
      <c r="F7885" s="49">
        <f t="shared" si="618"/>
        <v>0.20870354453028325</v>
      </c>
      <c r="G7885">
        <v>1616</v>
      </c>
      <c r="H7885" s="51">
        <f>G7885/'Parc électrique'!$C$24</f>
        <v>0.53866666666666663</v>
      </c>
      <c r="I7885" s="14">
        <v>884</v>
      </c>
      <c r="J7885" s="14">
        <v>1098</v>
      </c>
      <c r="K7885" s="14">
        <v>0</v>
      </c>
      <c r="L7885" s="14">
        <v>321</v>
      </c>
      <c r="M7885" s="14">
        <f>C7885-SUM(D7885:L7885)</f>
        <v>4881.0959097502036</v>
      </c>
      <c r="P7885" s="49">
        <f>D7886/('Parc électrique'!$C$22+'Parc électrique'!$C$23)</f>
        <v>0.1690625</v>
      </c>
      <c r="Q7885" s="49">
        <f t="shared" si="615"/>
        <v>0.16479211055807283</v>
      </c>
      <c r="R7885" s="49">
        <f t="shared" si="616"/>
        <v>0.21945309541473909</v>
      </c>
    </row>
    <row r="7886" spans="1:18" x14ac:dyDescent="0.3">
      <c r="A7886" s="35">
        <f t="shared" si="614"/>
        <v>44344</v>
      </c>
      <c r="B7886" s="36">
        <v>0.45833333333333331</v>
      </c>
      <c r="C7886">
        <v>9834</v>
      </c>
      <c r="D7886">
        <v>1082</v>
      </c>
      <c r="E7886" s="49">
        <f t="shared" si="617"/>
        <v>0.16479211055807283</v>
      </c>
      <c r="F7886" s="49">
        <f t="shared" si="618"/>
        <v>0.21945309541473909</v>
      </c>
      <c r="G7886">
        <v>1886</v>
      </c>
      <c r="H7886" s="51">
        <f>G7886/'Parc électrique'!$C$24</f>
        <v>0.62866666666666671</v>
      </c>
      <c r="I7886" s="14">
        <v>884</v>
      </c>
      <c r="J7886" s="14">
        <v>780</v>
      </c>
      <c r="K7886" s="14">
        <v>0</v>
      </c>
      <c r="L7886" s="14">
        <v>320</v>
      </c>
      <c r="M7886" s="14">
        <f>C7886-SUM(D7886:L7886)</f>
        <v>4880.9870881273609</v>
      </c>
      <c r="P7886" s="49">
        <f>D7887/('Parc électrique'!$C$22+'Parc électrique'!$C$23)</f>
        <v>0.18437500000000001</v>
      </c>
      <c r="Q7886" s="49">
        <f t="shared" si="615"/>
        <v>0.17971782851989457</v>
      </c>
      <c r="R7886" s="49">
        <f t="shared" si="616"/>
        <v>0.23932962346524222</v>
      </c>
    </row>
    <row r="7887" spans="1:18" x14ac:dyDescent="0.3">
      <c r="A7887" s="35">
        <f t="shared" si="614"/>
        <v>44344</v>
      </c>
      <c r="B7887" s="36">
        <v>0.5</v>
      </c>
      <c r="C7887">
        <v>9840</v>
      </c>
      <c r="D7887">
        <v>1180</v>
      </c>
      <c r="E7887" s="49">
        <f t="shared" si="617"/>
        <v>0.17971782851989457</v>
      </c>
      <c r="F7887" s="49">
        <f t="shared" si="618"/>
        <v>0.23932962346524222</v>
      </c>
      <c r="G7887">
        <v>2060</v>
      </c>
      <c r="H7887" s="51">
        <f>G7887/'Parc électrique'!$C$24</f>
        <v>0.68666666666666665</v>
      </c>
      <c r="I7887" s="14">
        <v>884</v>
      </c>
      <c r="J7887" s="14">
        <v>520</v>
      </c>
      <c r="K7887" s="14">
        <v>0</v>
      </c>
      <c r="L7887" s="14">
        <v>314</v>
      </c>
      <c r="M7887" s="14">
        <f>C7887-SUM(D7887:L7887)</f>
        <v>4880.894285881348</v>
      </c>
      <c r="P7887" s="49">
        <f>D7888/('Parc électrique'!$C$22+'Parc électrique'!$C$23)</f>
        <v>0.19484375000000001</v>
      </c>
      <c r="Q7887" s="49">
        <f t="shared" si="615"/>
        <v>0.18992214590195639</v>
      </c>
      <c r="R7887" s="49">
        <f t="shared" si="616"/>
        <v>0.25291867835691278</v>
      </c>
    </row>
    <row r="7888" spans="1:18" x14ac:dyDescent="0.3">
      <c r="A7888" s="35">
        <f t="shared" si="614"/>
        <v>44344</v>
      </c>
      <c r="B7888" s="36">
        <v>0.54166666666666663</v>
      </c>
      <c r="C7888">
        <v>9548</v>
      </c>
      <c r="D7888">
        <v>1247</v>
      </c>
      <c r="E7888" s="49">
        <f t="shared" si="617"/>
        <v>0.18992214590195639</v>
      </c>
      <c r="F7888" s="49">
        <f t="shared" si="618"/>
        <v>0.25291867835691278</v>
      </c>
      <c r="G7888">
        <v>2138</v>
      </c>
      <c r="H7888" s="51">
        <f>G7888/'Parc électrique'!$C$24</f>
        <v>0.71266666666666667</v>
      </c>
      <c r="I7888" s="14">
        <v>884</v>
      </c>
      <c r="J7888" s="14">
        <v>87</v>
      </c>
      <c r="K7888" s="14">
        <v>0</v>
      </c>
      <c r="L7888" s="14">
        <v>310</v>
      </c>
      <c r="M7888" s="14">
        <f>C7888-SUM(D7888:L7888)</f>
        <v>4880.8444925090744</v>
      </c>
      <c r="P7888" s="49">
        <f>D7889/('Parc électrique'!$C$22+'Parc électrique'!$C$23)</f>
        <v>0.20078124999999999</v>
      </c>
      <c r="Q7888" s="49">
        <f t="shared" si="615"/>
        <v>0.19570966919327501</v>
      </c>
      <c r="R7888" s="49">
        <f t="shared" si="616"/>
        <v>0.26062590351935278</v>
      </c>
    </row>
    <row r="7889" spans="1:18" x14ac:dyDescent="0.3">
      <c r="A7889" s="35">
        <f t="shared" si="614"/>
        <v>44344</v>
      </c>
      <c r="B7889" s="36">
        <v>0.58333333333333337</v>
      </c>
      <c r="C7889">
        <v>9330</v>
      </c>
      <c r="D7889">
        <v>1285</v>
      </c>
      <c r="E7889" s="49">
        <f t="shared" si="617"/>
        <v>0.19570966919327501</v>
      </c>
      <c r="F7889" s="49">
        <f t="shared" si="618"/>
        <v>0.26062590351935278</v>
      </c>
      <c r="G7889">
        <v>2113</v>
      </c>
      <c r="H7889" s="51">
        <f>G7889/'Parc électrique'!$C$24</f>
        <v>0.70433333333333337</v>
      </c>
      <c r="I7889" s="14">
        <v>884</v>
      </c>
      <c r="J7889" s="14">
        <v>0</v>
      </c>
      <c r="K7889" s="14">
        <v>-65</v>
      </c>
      <c r="L7889" s="14">
        <v>311</v>
      </c>
      <c r="M7889" s="14">
        <f>C7889-SUM(D7889:L7889)</f>
        <v>4800.8393310939537</v>
      </c>
      <c r="P7889" s="49">
        <f>D7890/('Parc électrique'!$C$22+'Parc électrique'!$C$23)</f>
        <v>0.25</v>
      </c>
      <c r="Q7889" s="49">
        <f t="shared" si="615"/>
        <v>0.24368519121341634</v>
      </c>
      <c r="R7889" s="49">
        <f t="shared" si="616"/>
        <v>0.32451474368168437</v>
      </c>
    </row>
    <row r="7890" spans="1:18" x14ac:dyDescent="0.3">
      <c r="A7890" s="35">
        <f t="shared" si="614"/>
        <v>44344</v>
      </c>
      <c r="B7890" s="36">
        <v>0.625</v>
      </c>
      <c r="C7890">
        <v>8994</v>
      </c>
      <c r="D7890">
        <v>1600</v>
      </c>
      <c r="E7890" s="49">
        <f t="shared" si="617"/>
        <v>0.24368519121341634</v>
      </c>
      <c r="F7890" s="49">
        <f t="shared" si="618"/>
        <v>0.32451474368168437</v>
      </c>
      <c r="G7890">
        <v>1993</v>
      </c>
      <c r="H7890" s="51">
        <f>G7890/'Parc électrique'!$C$24</f>
        <v>0.66433333333333333</v>
      </c>
      <c r="I7890" s="14">
        <v>884</v>
      </c>
      <c r="J7890" s="14">
        <v>0</v>
      </c>
      <c r="K7890" s="14">
        <v>-596</v>
      </c>
      <c r="L7890" s="14">
        <v>311</v>
      </c>
      <c r="M7890" s="14">
        <f>C7890-SUM(D7890:L7890)</f>
        <v>4800.7674667317715</v>
      </c>
      <c r="P7890" s="49">
        <f>D7891/('Parc électrique'!$C$22+'Parc électrique'!$C$23)</f>
        <v>0.31093749999999998</v>
      </c>
      <c r="Q7890" s="49">
        <f t="shared" si="615"/>
        <v>0.30308345657168656</v>
      </c>
      <c r="R7890" s="49">
        <f t="shared" si="616"/>
        <v>0.40361521245409493</v>
      </c>
    </row>
    <row r="7891" spans="1:18" x14ac:dyDescent="0.3">
      <c r="A7891" s="35">
        <f t="shared" si="614"/>
        <v>44344</v>
      </c>
      <c r="B7891" s="36">
        <v>0.66666666666666663</v>
      </c>
      <c r="C7891">
        <v>8713</v>
      </c>
      <c r="D7891">
        <v>1990</v>
      </c>
      <c r="E7891" s="49">
        <f t="shared" si="617"/>
        <v>0.30308345657168656</v>
      </c>
      <c r="F7891" s="49">
        <f t="shared" si="618"/>
        <v>0.40361521245409493</v>
      </c>
      <c r="G7891">
        <v>1814</v>
      </c>
      <c r="H7891" s="51">
        <f>G7891/'Parc électrique'!$C$24</f>
        <v>0.60466666666666669</v>
      </c>
      <c r="I7891" s="14">
        <v>884</v>
      </c>
      <c r="J7891" s="14">
        <v>0</v>
      </c>
      <c r="K7891" s="14">
        <v>-1087</v>
      </c>
      <c r="L7891" s="14">
        <v>310</v>
      </c>
      <c r="M7891" s="14">
        <f>C7891-SUM(D7891:L7891)</f>
        <v>4800.6886346643078</v>
      </c>
      <c r="P7891" s="49">
        <f>D7892/('Parc électrique'!$C$22+'Parc électrique'!$C$23)</f>
        <v>0.34499999999999997</v>
      </c>
      <c r="Q7891" s="49">
        <f t="shared" si="615"/>
        <v>0.33628556387451453</v>
      </c>
      <c r="R7891" s="49">
        <f t="shared" si="616"/>
        <v>0.44783034628072443</v>
      </c>
    </row>
    <row r="7892" spans="1:18" x14ac:dyDescent="0.3">
      <c r="A7892" s="35">
        <f t="shared" si="614"/>
        <v>44344</v>
      </c>
      <c r="B7892" s="36">
        <v>0.70833333333333337</v>
      </c>
      <c r="C7892">
        <v>8621</v>
      </c>
      <c r="D7892">
        <v>2208</v>
      </c>
      <c r="E7892" s="49">
        <f t="shared" si="617"/>
        <v>0.33628556387451453</v>
      </c>
      <c r="F7892" s="49">
        <f t="shared" si="618"/>
        <v>0.44783034628072443</v>
      </c>
      <c r="G7892">
        <v>1447</v>
      </c>
      <c r="H7892" s="51">
        <f>G7892/'Parc électrique'!$C$24</f>
        <v>0.48233333333333334</v>
      </c>
      <c r="I7892" s="14">
        <v>884</v>
      </c>
      <c r="J7892" s="14">
        <v>0</v>
      </c>
      <c r="K7892" s="14">
        <v>-1029</v>
      </c>
      <c r="L7892" s="14">
        <v>309</v>
      </c>
      <c r="M7892" s="14">
        <f>C7892-SUM(D7892:L7892)</f>
        <v>4800.7335507565112</v>
      </c>
      <c r="P7892" s="49">
        <f>D7893/('Parc électrique'!$C$22+'Parc électrique'!$C$23)</f>
        <v>0.35312500000000002</v>
      </c>
      <c r="Q7892" s="49">
        <f t="shared" si="615"/>
        <v>0.34420533258895064</v>
      </c>
      <c r="R7892" s="49">
        <f t="shared" si="616"/>
        <v>0.45837707545037926</v>
      </c>
    </row>
    <row r="7893" spans="1:18" x14ac:dyDescent="0.3">
      <c r="A7893" s="35">
        <f t="shared" si="614"/>
        <v>44344</v>
      </c>
      <c r="B7893" s="36">
        <v>0.75</v>
      </c>
      <c r="C7893">
        <v>8792</v>
      </c>
      <c r="D7893">
        <v>2260</v>
      </c>
      <c r="E7893" s="49">
        <f t="shared" si="617"/>
        <v>0.34420533258895064</v>
      </c>
      <c r="F7893" s="49">
        <f t="shared" si="618"/>
        <v>0.45837707545037926</v>
      </c>
      <c r="G7893">
        <v>889</v>
      </c>
      <c r="H7893" s="51">
        <f>G7893/'Parc électrique'!$C$24</f>
        <v>0.29633333333333334</v>
      </c>
      <c r="I7893" s="14">
        <v>884</v>
      </c>
      <c r="J7893" s="14">
        <v>0</v>
      </c>
      <c r="K7893" s="14">
        <v>-349</v>
      </c>
      <c r="L7893" s="14">
        <v>306</v>
      </c>
      <c r="M7893" s="14">
        <f>C7893-SUM(D7893:L7893)</f>
        <v>4800.9010842586276</v>
      </c>
      <c r="P7893" s="49">
        <f>D7894/('Parc électrique'!$C$22+'Parc électrique'!$C$23)</f>
        <v>0.34375</v>
      </c>
      <c r="Q7893" s="49">
        <f t="shared" si="615"/>
        <v>0.3350671379184475</v>
      </c>
      <c r="R7893" s="49">
        <f t="shared" si="616"/>
        <v>0.44620777256231603</v>
      </c>
    </row>
    <row r="7894" spans="1:18" x14ac:dyDescent="0.3">
      <c r="A7894" s="35">
        <f t="shared" si="614"/>
        <v>44344</v>
      </c>
      <c r="B7894" s="36">
        <v>0.79166666666666663</v>
      </c>
      <c r="C7894">
        <v>8731</v>
      </c>
      <c r="D7894">
        <v>2200</v>
      </c>
      <c r="E7894" s="49">
        <f t="shared" si="617"/>
        <v>0.3350671379184475</v>
      </c>
      <c r="F7894" s="49">
        <f t="shared" si="618"/>
        <v>0.44620777256231603</v>
      </c>
      <c r="G7894">
        <v>442</v>
      </c>
      <c r="H7894" s="51">
        <f>G7894/'Parc électrique'!$C$24</f>
        <v>0.14733333333333334</v>
      </c>
      <c r="I7894" s="14">
        <v>884</v>
      </c>
      <c r="J7894" s="14">
        <v>0</v>
      </c>
      <c r="K7894" s="14">
        <v>108</v>
      </c>
      <c r="L7894" s="14">
        <v>295</v>
      </c>
      <c r="M7894" s="14">
        <f>C7894-SUM(D7894:L7894)</f>
        <v>4801.0713917561861</v>
      </c>
      <c r="P7894" s="49">
        <f>D7895/('Parc électrique'!$C$22+'Parc électrique'!$C$23)</f>
        <v>0.36140624999999998</v>
      </c>
      <c r="Q7894" s="49">
        <f t="shared" si="615"/>
        <v>0.35227740454789502</v>
      </c>
      <c r="R7894" s="49">
        <f t="shared" si="616"/>
        <v>0.46912662633483498</v>
      </c>
    </row>
    <row r="7895" spans="1:18" x14ac:dyDescent="0.3">
      <c r="A7895" s="35">
        <f t="shared" si="614"/>
        <v>44344</v>
      </c>
      <c r="B7895" s="36">
        <v>0.83333333333333337</v>
      </c>
      <c r="C7895">
        <v>8241</v>
      </c>
      <c r="D7895">
        <v>2313</v>
      </c>
      <c r="E7895" s="49">
        <f t="shared" si="617"/>
        <v>0.35227740454789502</v>
      </c>
      <c r="F7895" s="49">
        <f t="shared" si="618"/>
        <v>0.46912662633483498</v>
      </c>
      <c r="G7895">
        <v>107</v>
      </c>
      <c r="H7895" s="51">
        <f>G7895/'Parc électrique'!$C$24</f>
        <v>3.5666666666666666E-2</v>
      </c>
      <c r="I7895" s="14">
        <v>884</v>
      </c>
      <c r="J7895" s="14">
        <v>0</v>
      </c>
      <c r="K7895" s="14">
        <v>-149</v>
      </c>
      <c r="L7895" s="14">
        <v>284</v>
      </c>
      <c r="M7895" s="14">
        <f>C7895-SUM(D7895:L7895)</f>
        <v>4801.1429293024503</v>
      </c>
      <c r="P7895" s="49">
        <f>D7896/('Parc électrique'!$C$22+'Parc électrique'!$C$23)</f>
        <v>0.39671875000000001</v>
      </c>
      <c r="Q7895" s="49">
        <f t="shared" si="615"/>
        <v>0.38669793780679007</v>
      </c>
      <c r="R7895" s="49">
        <f t="shared" si="616"/>
        <v>0.51496433387987284</v>
      </c>
    </row>
    <row r="7896" spans="1:18" x14ac:dyDescent="0.3">
      <c r="A7896" s="35">
        <f t="shared" si="614"/>
        <v>44344</v>
      </c>
      <c r="B7896" s="36">
        <v>0.875</v>
      </c>
      <c r="C7896">
        <v>8047</v>
      </c>
      <c r="D7896">
        <v>2539</v>
      </c>
      <c r="E7896" s="49">
        <f t="shared" si="617"/>
        <v>0.38669793780679007</v>
      </c>
      <c r="F7896" s="49">
        <f t="shared" si="618"/>
        <v>0.51496433387987284</v>
      </c>
      <c r="G7896">
        <v>10</v>
      </c>
      <c r="H7896" s="51">
        <f>G7896/'Parc électrique'!$C$24</f>
        <v>3.3333333333333335E-3</v>
      </c>
      <c r="I7896" s="14">
        <v>884</v>
      </c>
      <c r="J7896" s="14">
        <v>0</v>
      </c>
      <c r="K7896" s="14">
        <v>-465</v>
      </c>
      <c r="L7896" s="14">
        <v>277</v>
      </c>
      <c r="M7896" s="14">
        <f>C7896-SUM(D7896:L7896)</f>
        <v>4801.0950043949797</v>
      </c>
      <c r="P7896" s="49">
        <f>D7897/('Parc électrique'!$C$22+'Parc électrique'!$C$23)</f>
        <v>0.41234375000000001</v>
      </c>
      <c r="Q7896" s="49">
        <f t="shared" si="615"/>
        <v>0.40192826225762862</v>
      </c>
      <c r="R7896" s="49">
        <f t="shared" si="616"/>
        <v>0.5352465053599782</v>
      </c>
    </row>
    <row r="7897" spans="1:18" x14ac:dyDescent="0.3">
      <c r="A7897" s="35">
        <f t="shared" si="614"/>
        <v>44344</v>
      </c>
      <c r="B7897" s="36">
        <v>0.91666666666666663</v>
      </c>
      <c r="C7897">
        <v>8539</v>
      </c>
      <c r="D7897">
        <v>2639</v>
      </c>
      <c r="E7897" s="49">
        <f t="shared" si="617"/>
        <v>0.40192826225762862</v>
      </c>
      <c r="F7897" s="49">
        <f t="shared" si="618"/>
        <v>0.5352465053599782</v>
      </c>
      <c r="G7897">
        <v>0</v>
      </c>
      <c r="H7897" s="51">
        <f>G7897/'Parc électrique'!$C$24</f>
        <v>0</v>
      </c>
      <c r="I7897" s="14">
        <v>884</v>
      </c>
      <c r="J7897" s="14">
        <v>0</v>
      </c>
      <c r="K7897" s="14">
        <v>-57</v>
      </c>
      <c r="L7897" s="14">
        <v>271</v>
      </c>
      <c r="M7897" s="14">
        <f>C7897-SUM(D7897:L7897)</f>
        <v>4801.0628252323822</v>
      </c>
      <c r="P7897" s="49">
        <f>D7898/('Parc électrique'!$C$22+'Parc électrique'!$C$23)</f>
        <v>0.40687499999999999</v>
      </c>
      <c r="Q7897" s="49">
        <f t="shared" si="615"/>
        <v>0.3965976486998351</v>
      </c>
      <c r="R7897" s="49">
        <f t="shared" si="616"/>
        <v>0.52814774534194131</v>
      </c>
    </row>
    <row r="7898" spans="1:18" x14ac:dyDescent="0.3">
      <c r="A7898" s="35">
        <f t="shared" si="614"/>
        <v>44344</v>
      </c>
      <c r="B7898" s="36">
        <v>0.95833333333333337</v>
      </c>
      <c r="C7898">
        <v>8715</v>
      </c>
      <c r="D7898">
        <v>2604</v>
      </c>
      <c r="E7898" s="49">
        <f t="shared" si="617"/>
        <v>0.3965976486998351</v>
      </c>
      <c r="F7898" s="49">
        <f t="shared" si="618"/>
        <v>0.52814774534194131</v>
      </c>
      <c r="G7898">
        <v>0</v>
      </c>
      <c r="H7898" s="51">
        <f>G7898/'Parc électrique'!$C$24</f>
        <v>0</v>
      </c>
      <c r="I7898" s="14">
        <v>884</v>
      </c>
      <c r="J7898" s="14">
        <v>172</v>
      </c>
      <c r="K7898" s="14">
        <v>0</v>
      </c>
      <c r="L7898" s="14">
        <v>253</v>
      </c>
      <c r="M7898" s="14">
        <f>C7898-SUM(D7898:L7898)</f>
        <v>4801.0752546059584</v>
      </c>
      <c r="P7898" s="49">
        <f>D7899/('Parc électrique'!$C$22+'Parc électrique'!$C$23)</f>
        <v>0.41015625</v>
      </c>
      <c r="Q7898" s="49">
        <f t="shared" si="615"/>
        <v>0.39979601683451121</v>
      </c>
      <c r="R7898" s="49">
        <f t="shared" si="616"/>
        <v>0.53240700135276342</v>
      </c>
    </row>
    <row r="7899" spans="1:18" x14ac:dyDescent="0.3">
      <c r="A7899" s="35">
        <f t="shared" si="614"/>
        <v>44345</v>
      </c>
      <c r="B7899" s="36">
        <v>0</v>
      </c>
      <c r="C7899">
        <v>7944</v>
      </c>
      <c r="D7899">
        <v>2625</v>
      </c>
      <c r="E7899" s="49">
        <f t="shared" si="617"/>
        <v>0.39979601683451121</v>
      </c>
      <c r="F7899" s="49">
        <f t="shared" si="618"/>
        <v>0.53240700135276342</v>
      </c>
      <c r="G7899">
        <v>0</v>
      </c>
      <c r="H7899" s="51">
        <f>G7899/'Parc électrique'!$C$24</f>
        <v>0</v>
      </c>
      <c r="I7899" s="14">
        <v>884</v>
      </c>
      <c r="J7899" s="14">
        <v>0</v>
      </c>
      <c r="K7899" s="14">
        <v>815</v>
      </c>
      <c r="L7899" s="14">
        <v>247</v>
      </c>
      <c r="M7899" s="14">
        <f>C7899-SUM(D7899:L7899)</f>
        <v>3372.0677969818134</v>
      </c>
      <c r="P7899" s="49">
        <f>D7900/('Parc électrique'!$C$22+'Parc électrique'!$C$23)</f>
        <v>0.37656250000000002</v>
      </c>
      <c r="Q7899" s="49">
        <f t="shared" si="615"/>
        <v>0.36705081926520838</v>
      </c>
      <c r="R7899" s="49">
        <f t="shared" si="616"/>
        <v>0.48880033267053707</v>
      </c>
    </row>
    <row r="7900" spans="1:18" x14ac:dyDescent="0.3">
      <c r="A7900" s="35">
        <f t="shared" ref="A7900:A7963" si="619">A7876+1</f>
        <v>44345</v>
      </c>
      <c r="B7900" s="36">
        <v>4.1666666666666664E-2</v>
      </c>
      <c r="C7900">
        <v>7468</v>
      </c>
      <c r="D7900">
        <v>2410</v>
      </c>
      <c r="E7900" s="49">
        <f t="shared" si="617"/>
        <v>0.36705081926520838</v>
      </c>
      <c r="F7900" s="49">
        <f t="shared" si="618"/>
        <v>0.48880033267053707</v>
      </c>
      <c r="G7900">
        <v>0</v>
      </c>
      <c r="H7900" s="51">
        <f>G7900/'Parc électrique'!$C$24</f>
        <v>0</v>
      </c>
      <c r="I7900" s="14">
        <v>884</v>
      </c>
      <c r="J7900" s="14">
        <v>0</v>
      </c>
      <c r="K7900" s="14">
        <v>552</v>
      </c>
      <c r="L7900" s="14">
        <v>249</v>
      </c>
      <c r="M7900" s="14">
        <f>C7900-SUM(D7900:L7900)</f>
        <v>3372.1441488480641</v>
      </c>
      <c r="P7900" s="49">
        <f>D7901/('Parc électrique'!$C$22+'Parc électrique'!$C$23)</f>
        <v>0.39468750000000002</v>
      </c>
      <c r="Q7900" s="49">
        <f t="shared" si="615"/>
        <v>0.3847179956281811</v>
      </c>
      <c r="R7900" s="49">
        <f t="shared" si="616"/>
        <v>0.5123276515874593</v>
      </c>
    </row>
    <row r="7901" spans="1:18" x14ac:dyDescent="0.3">
      <c r="A7901" s="35">
        <f t="shared" si="619"/>
        <v>44345</v>
      </c>
      <c r="B7901" s="36">
        <v>8.3333333333333329E-2</v>
      </c>
      <c r="C7901">
        <v>7122</v>
      </c>
      <c r="D7901">
        <v>2526</v>
      </c>
      <c r="E7901" s="49">
        <f t="shared" si="617"/>
        <v>0.3847179956281811</v>
      </c>
      <c r="F7901" s="49">
        <f t="shared" si="618"/>
        <v>0.5123276515874593</v>
      </c>
      <c r="G7901">
        <v>0</v>
      </c>
      <c r="H7901" s="51">
        <f>G7901/'Parc électrique'!$C$24</f>
        <v>0</v>
      </c>
      <c r="I7901" s="14">
        <v>884</v>
      </c>
      <c r="J7901" s="14">
        <v>0</v>
      </c>
      <c r="K7901" s="14">
        <v>419</v>
      </c>
      <c r="L7901" s="14">
        <v>240</v>
      </c>
      <c r="M7901" s="14">
        <f>C7901-SUM(D7901:L7901)</f>
        <v>3052.1029543527843</v>
      </c>
      <c r="P7901" s="49">
        <f>D7902/('Parc électrique'!$C$22+'Parc électrique'!$C$23)</f>
        <v>0.39968749999999997</v>
      </c>
      <c r="Q7901" s="49">
        <f t="shared" si="615"/>
        <v>0.38959169945244937</v>
      </c>
      <c r="R7901" s="49">
        <f t="shared" si="616"/>
        <v>0.51881794646109292</v>
      </c>
    </row>
    <row r="7902" spans="1:18" x14ac:dyDescent="0.3">
      <c r="A7902" s="35">
        <f t="shared" si="619"/>
        <v>44345</v>
      </c>
      <c r="B7902" s="36">
        <v>0.125</v>
      </c>
      <c r="C7902">
        <v>6706</v>
      </c>
      <c r="D7902">
        <v>2558</v>
      </c>
      <c r="E7902" s="49">
        <f t="shared" si="617"/>
        <v>0.38959169945244937</v>
      </c>
      <c r="F7902" s="49">
        <f t="shared" si="618"/>
        <v>0.51881794646109292</v>
      </c>
      <c r="G7902">
        <v>0</v>
      </c>
      <c r="H7902" s="51">
        <f>G7902/'Parc électrique'!$C$24</f>
        <v>0</v>
      </c>
      <c r="I7902" s="14">
        <v>884</v>
      </c>
      <c r="J7902" s="14">
        <v>0</v>
      </c>
      <c r="K7902" s="14">
        <v>-31</v>
      </c>
      <c r="L7902" s="14">
        <v>242</v>
      </c>
      <c r="M7902" s="14">
        <f>C7902-SUM(D7902:L7902)</f>
        <v>3052.0915903540863</v>
      </c>
      <c r="P7902" s="49">
        <f>D7903/('Parc électrique'!$C$22+'Parc électrique'!$C$23)</f>
        <v>0.39812500000000001</v>
      </c>
      <c r="Q7902" s="49">
        <f t="shared" si="615"/>
        <v>0.38806866700736553</v>
      </c>
      <c r="R7902" s="49">
        <f t="shared" si="616"/>
        <v>0.51678972931308231</v>
      </c>
    </row>
    <row r="7903" spans="1:18" x14ac:dyDescent="0.3">
      <c r="A7903" s="35">
        <f t="shared" si="619"/>
        <v>44345</v>
      </c>
      <c r="B7903" s="36">
        <v>0.16666666666666666</v>
      </c>
      <c r="C7903">
        <v>6557</v>
      </c>
      <c r="D7903">
        <v>2548</v>
      </c>
      <c r="E7903" s="49">
        <f t="shared" si="617"/>
        <v>0.38806866700736553</v>
      </c>
      <c r="F7903" s="49">
        <f t="shared" si="618"/>
        <v>0.51678972931308231</v>
      </c>
      <c r="G7903">
        <v>0</v>
      </c>
      <c r="H7903" s="51">
        <f>G7903/'Parc électrique'!$C$24</f>
        <v>0</v>
      </c>
      <c r="I7903" s="14">
        <v>884</v>
      </c>
      <c r="J7903" s="14">
        <v>0</v>
      </c>
      <c r="K7903" s="14">
        <v>-177</v>
      </c>
      <c r="L7903" s="14">
        <v>249</v>
      </c>
      <c r="M7903" s="14">
        <f>C7903-SUM(D7903:L7903)</f>
        <v>3052.0951416036796</v>
      </c>
      <c r="P7903" s="49">
        <f>D7904/('Parc électrique'!$C$22+'Parc électrique'!$C$23)</f>
        <v>0.42781249999999998</v>
      </c>
      <c r="Q7903" s="49">
        <f t="shared" si="615"/>
        <v>0.41700628346395874</v>
      </c>
      <c r="R7903" s="49">
        <f t="shared" si="616"/>
        <v>0.55532585512528243</v>
      </c>
    </row>
    <row r="7904" spans="1:18" x14ac:dyDescent="0.3">
      <c r="A7904" s="35">
        <f t="shared" si="619"/>
        <v>44345</v>
      </c>
      <c r="B7904" s="36">
        <v>0.20833333333333334</v>
      </c>
      <c r="C7904">
        <v>6659</v>
      </c>
      <c r="D7904">
        <v>2738</v>
      </c>
      <c r="E7904" s="49">
        <f t="shared" si="617"/>
        <v>0.41700628346395874</v>
      </c>
      <c r="F7904" s="49">
        <f t="shared" si="618"/>
        <v>0.55532585512528243</v>
      </c>
      <c r="G7904">
        <v>0</v>
      </c>
      <c r="H7904" s="51">
        <f>G7904/'Parc électrique'!$C$24</f>
        <v>0</v>
      </c>
      <c r="I7904" s="14">
        <v>884</v>
      </c>
      <c r="J7904" s="14">
        <v>0</v>
      </c>
      <c r="K7904" s="14">
        <v>-271</v>
      </c>
      <c r="L7904" s="14">
        <v>255</v>
      </c>
      <c r="M7904" s="14">
        <f>C7904-SUM(D7904:L7904)</f>
        <v>3052.0276678614105</v>
      </c>
      <c r="P7904" s="49">
        <f>D7905/('Parc électrique'!$C$22+'Parc électrique'!$C$23)</f>
        <v>0.42671874999999998</v>
      </c>
      <c r="Q7904" s="49">
        <f t="shared" si="615"/>
        <v>0.41594016075240003</v>
      </c>
      <c r="R7904" s="49">
        <f t="shared" si="616"/>
        <v>0.55390610312167499</v>
      </c>
    </row>
    <row r="7905" spans="1:18" x14ac:dyDescent="0.3">
      <c r="A7905" s="35">
        <f t="shared" si="619"/>
        <v>44345</v>
      </c>
      <c r="B7905" s="36">
        <v>0.25</v>
      </c>
      <c r="C7905">
        <v>6936</v>
      </c>
      <c r="D7905">
        <v>2731</v>
      </c>
      <c r="E7905" s="49">
        <f t="shared" si="617"/>
        <v>0.41594016075240003</v>
      </c>
      <c r="F7905" s="49">
        <f t="shared" si="618"/>
        <v>0.55390610312167499</v>
      </c>
      <c r="G7905">
        <v>37</v>
      </c>
      <c r="H7905" s="51">
        <f>G7905/'Parc électrique'!$C$24</f>
        <v>1.2333333333333333E-2</v>
      </c>
      <c r="I7905" s="14">
        <v>884</v>
      </c>
      <c r="J7905" s="14">
        <v>0</v>
      </c>
      <c r="K7905" s="14">
        <v>-54</v>
      </c>
      <c r="L7905" s="14">
        <v>285</v>
      </c>
      <c r="M7905" s="14">
        <f>C7905-SUM(D7905:L7905)</f>
        <v>3052.0178204027925</v>
      </c>
      <c r="P7905" s="49">
        <f>D7906/('Parc électrique'!$C$22+'Parc électrique'!$C$23)</f>
        <v>0.40656249999999999</v>
      </c>
      <c r="Q7905" s="49">
        <f t="shared" si="615"/>
        <v>0.39629304221081835</v>
      </c>
      <c r="R7905" s="49">
        <f t="shared" si="616"/>
        <v>0.52774210191233917</v>
      </c>
    </row>
    <row r="7906" spans="1:18" x14ac:dyDescent="0.3">
      <c r="A7906" s="35">
        <f t="shared" si="619"/>
        <v>44345</v>
      </c>
      <c r="B7906" s="36">
        <v>0.29166666666666669</v>
      </c>
      <c r="C7906">
        <v>7399</v>
      </c>
      <c r="D7906">
        <v>2602</v>
      </c>
      <c r="E7906" s="49">
        <f t="shared" si="617"/>
        <v>0.39629304221081835</v>
      </c>
      <c r="F7906" s="49">
        <f t="shared" si="618"/>
        <v>0.52774210191233917</v>
      </c>
      <c r="G7906">
        <v>218</v>
      </c>
      <c r="H7906" s="51">
        <f>G7906/'Parc électrique'!$C$24</f>
        <v>7.2666666666666671E-2</v>
      </c>
      <c r="I7906" s="14">
        <v>884</v>
      </c>
      <c r="J7906" s="14">
        <v>0</v>
      </c>
      <c r="K7906" s="14">
        <v>338</v>
      </c>
      <c r="L7906" s="14">
        <v>304</v>
      </c>
      <c r="M7906" s="14">
        <f>C7906-SUM(D7906:L7906)</f>
        <v>3052.0032981892109</v>
      </c>
      <c r="P7906" s="49">
        <f>D7907/('Parc électrique'!$C$22+'Parc électrique'!$C$23)</f>
        <v>0.36953124999999998</v>
      </c>
      <c r="Q7906" s="49">
        <f t="shared" si="615"/>
        <v>0.36019717326233103</v>
      </c>
      <c r="R7906" s="49">
        <f t="shared" si="616"/>
        <v>0.47967335550448964</v>
      </c>
    </row>
    <row r="7907" spans="1:18" x14ac:dyDescent="0.3">
      <c r="A7907" s="35">
        <f t="shared" si="619"/>
        <v>44345</v>
      </c>
      <c r="B7907" s="36">
        <v>0.33333333333333331</v>
      </c>
      <c r="C7907">
        <v>7963</v>
      </c>
      <c r="D7907">
        <v>2365</v>
      </c>
      <c r="E7907" s="49">
        <f t="shared" si="617"/>
        <v>0.36019717326233103</v>
      </c>
      <c r="F7907" s="49">
        <f t="shared" si="618"/>
        <v>0.47967335550448964</v>
      </c>
      <c r="G7907">
        <v>571</v>
      </c>
      <c r="H7907" s="51">
        <f>G7907/'Parc électrique'!$C$24</f>
        <v>0.19033333333333333</v>
      </c>
      <c r="I7907" s="14">
        <v>884</v>
      </c>
      <c r="J7907" s="14">
        <v>0</v>
      </c>
      <c r="K7907" s="14">
        <v>782</v>
      </c>
      <c r="L7907" s="14">
        <v>308</v>
      </c>
      <c r="M7907" s="14">
        <f>C7907-SUM(D7907:L7907)</f>
        <v>3051.9697961378997</v>
      </c>
      <c r="P7907" s="49">
        <f>D7908/('Parc électrique'!$C$22+'Parc électrique'!$C$23)</f>
        <v>0.37312499999999998</v>
      </c>
      <c r="Q7907" s="49">
        <f t="shared" si="615"/>
        <v>0.36370014788602389</v>
      </c>
      <c r="R7907" s="49">
        <f t="shared" si="616"/>
        <v>0.48433825494491395</v>
      </c>
    </row>
    <row r="7908" spans="1:18" x14ac:dyDescent="0.3">
      <c r="A7908" s="35">
        <f t="shared" si="619"/>
        <v>44345</v>
      </c>
      <c r="B7908" s="36">
        <v>0.375</v>
      </c>
      <c r="C7908">
        <v>8376</v>
      </c>
      <c r="D7908">
        <v>2388</v>
      </c>
      <c r="E7908" s="49">
        <f t="shared" si="617"/>
        <v>0.36370014788602389</v>
      </c>
      <c r="F7908" s="49">
        <f t="shared" si="618"/>
        <v>0.48433825494491395</v>
      </c>
      <c r="G7908">
        <v>967</v>
      </c>
      <c r="H7908" s="51">
        <f>G7908/'Parc électrique'!$C$24</f>
        <v>0.32233333333333336</v>
      </c>
      <c r="I7908" s="14">
        <v>884</v>
      </c>
      <c r="J7908" s="14">
        <v>0</v>
      </c>
      <c r="K7908" s="14">
        <v>777</v>
      </c>
      <c r="L7908" s="14">
        <v>307</v>
      </c>
      <c r="M7908" s="14">
        <f>C7908-SUM(D7908:L7908)</f>
        <v>3051.8296282638357</v>
      </c>
      <c r="P7908" s="49">
        <f>D7909/('Parc électrique'!$C$22+'Parc électrique'!$C$23)</f>
        <v>0.38328125000000002</v>
      </c>
      <c r="Q7908" s="49">
        <f t="shared" si="615"/>
        <v>0.37359985877906898</v>
      </c>
      <c r="R7908" s="49">
        <f t="shared" si="616"/>
        <v>0.49752166640698237</v>
      </c>
    </row>
    <row r="7909" spans="1:18" x14ac:dyDescent="0.3">
      <c r="A7909" s="35">
        <f t="shared" si="619"/>
        <v>44345</v>
      </c>
      <c r="B7909" s="36">
        <v>0.41666666666666669</v>
      </c>
      <c r="C7909">
        <v>8502</v>
      </c>
      <c r="D7909">
        <v>2453</v>
      </c>
      <c r="E7909" s="49">
        <f t="shared" si="617"/>
        <v>0.37359985877906898</v>
      </c>
      <c r="F7909" s="49">
        <f t="shared" si="618"/>
        <v>0.49752166640698237</v>
      </c>
      <c r="G7909">
        <v>1411</v>
      </c>
      <c r="H7909" s="51">
        <f>G7909/'Parc électrique'!$C$24</f>
        <v>0.47033333333333333</v>
      </c>
      <c r="I7909" s="14">
        <v>884</v>
      </c>
      <c r="J7909" s="14">
        <v>0</v>
      </c>
      <c r="K7909" s="14">
        <v>396</v>
      </c>
      <c r="L7909" s="14">
        <v>305</v>
      </c>
      <c r="M7909" s="14">
        <f>C7909-SUM(D7909:L7909)</f>
        <v>3051.6585451414812</v>
      </c>
      <c r="P7909" s="49">
        <f>D7910/('Parc électrique'!$C$22+'Parc électrique'!$C$23)</f>
        <v>0.43734374999999998</v>
      </c>
      <c r="Q7909" s="49">
        <f t="shared" si="615"/>
        <v>0.4262967813789702</v>
      </c>
      <c r="R7909" s="49">
        <f t="shared" si="616"/>
        <v>0.56769797972814651</v>
      </c>
    </row>
    <row r="7910" spans="1:18" x14ac:dyDescent="0.3">
      <c r="A7910" s="35">
        <f t="shared" si="619"/>
        <v>44345</v>
      </c>
      <c r="B7910" s="36">
        <v>0.45833333333333331</v>
      </c>
      <c r="C7910">
        <v>8607</v>
      </c>
      <c r="D7910">
        <v>2799</v>
      </c>
      <c r="E7910" s="49">
        <f t="shared" si="617"/>
        <v>0.4262967813789702</v>
      </c>
      <c r="F7910" s="49">
        <f t="shared" si="618"/>
        <v>0.56769797972814651</v>
      </c>
      <c r="G7910">
        <v>1666</v>
      </c>
      <c r="H7910" s="51">
        <f>G7910/'Parc électrique'!$C$24</f>
        <v>0.55533333333333335</v>
      </c>
      <c r="I7910" s="14">
        <v>884</v>
      </c>
      <c r="J7910" s="14">
        <v>0</v>
      </c>
      <c r="K7910" s="14">
        <v>-100</v>
      </c>
      <c r="L7910" s="14">
        <v>305</v>
      </c>
      <c r="M7910" s="14">
        <f>C7910-SUM(D7910:L7910)</f>
        <v>3051.4506719055589</v>
      </c>
      <c r="P7910" s="49">
        <f>D7911/('Parc électrique'!$C$22+'Parc électrique'!$C$23)</f>
        <v>0.4609375</v>
      </c>
      <c r="Q7910" s="49">
        <f t="shared" si="615"/>
        <v>0.44929457129973643</v>
      </c>
      <c r="R7910" s="49">
        <f t="shared" si="616"/>
        <v>0.59832405866310556</v>
      </c>
    </row>
    <row r="7911" spans="1:18" x14ac:dyDescent="0.3">
      <c r="A7911" s="35">
        <f t="shared" si="619"/>
        <v>44345</v>
      </c>
      <c r="B7911" s="36">
        <v>0.5</v>
      </c>
      <c r="C7911">
        <v>8832</v>
      </c>
      <c r="D7911">
        <v>2950</v>
      </c>
      <c r="E7911" s="49">
        <f t="shared" si="617"/>
        <v>0.44929457129973643</v>
      </c>
      <c r="F7911" s="49">
        <f t="shared" si="618"/>
        <v>0.59832405866310556</v>
      </c>
      <c r="G7911">
        <v>1845</v>
      </c>
      <c r="H7911" s="51">
        <f>G7911/'Parc électrique'!$C$24</f>
        <v>0.61499999999999999</v>
      </c>
      <c r="I7911" s="14">
        <v>884</v>
      </c>
      <c r="J7911" s="14">
        <v>0</v>
      </c>
      <c r="K7911" s="14">
        <v>-200</v>
      </c>
      <c r="L7911" s="14">
        <v>300</v>
      </c>
      <c r="M7911" s="14">
        <f>C7911-SUM(D7911:L7911)</f>
        <v>3051.3373813700382</v>
      </c>
      <c r="P7911" s="49">
        <f>D7912/('Parc électrique'!$C$22+'Parc électrique'!$C$23)</f>
        <v>0.46656249999999999</v>
      </c>
      <c r="Q7911" s="49">
        <f t="shared" si="615"/>
        <v>0.45477748810203827</v>
      </c>
      <c r="R7911" s="49">
        <f t="shared" si="616"/>
        <v>0.60562564039594347</v>
      </c>
    </row>
    <row r="7912" spans="1:18" x14ac:dyDescent="0.3">
      <c r="A7912" s="35">
        <f t="shared" si="619"/>
        <v>44345</v>
      </c>
      <c r="B7912" s="36">
        <v>0.54166666666666663</v>
      </c>
      <c r="C7912">
        <v>8514</v>
      </c>
      <c r="D7912">
        <v>2986</v>
      </c>
      <c r="E7912" s="49">
        <f t="shared" si="617"/>
        <v>0.45477748810203827</v>
      </c>
      <c r="F7912" s="49">
        <f t="shared" si="618"/>
        <v>0.60562564039594347</v>
      </c>
      <c r="G7912">
        <v>1918</v>
      </c>
      <c r="H7912" s="51">
        <f>G7912/'Parc électrique'!$C$24</f>
        <v>0.63933333333333331</v>
      </c>
      <c r="I7912" s="14">
        <v>884</v>
      </c>
      <c r="J7912" s="14">
        <v>0</v>
      </c>
      <c r="K7912" s="14">
        <v>-625</v>
      </c>
      <c r="L7912" s="14">
        <v>298</v>
      </c>
      <c r="M7912" s="14">
        <f>C7912-SUM(D7912:L7912)</f>
        <v>3051.3002635381681</v>
      </c>
      <c r="P7912" s="49">
        <f>D7913/('Parc électrique'!$C$22+'Parc électrique'!$C$23)</f>
        <v>0.48656250000000001</v>
      </c>
      <c r="Q7912" s="49">
        <f t="shared" si="615"/>
        <v>0.47427230339911164</v>
      </c>
      <c r="R7912" s="49">
        <f t="shared" si="616"/>
        <v>0.63158681989047827</v>
      </c>
    </row>
    <row r="7913" spans="1:18" x14ac:dyDescent="0.3">
      <c r="A7913" s="35">
        <f t="shared" si="619"/>
        <v>44345</v>
      </c>
      <c r="B7913" s="36">
        <v>0.58333333333333337</v>
      </c>
      <c r="C7913">
        <v>8231</v>
      </c>
      <c r="D7913">
        <v>3114</v>
      </c>
      <c r="E7913" s="49">
        <f t="shared" si="617"/>
        <v>0.47427230339911164</v>
      </c>
      <c r="F7913" s="49">
        <f t="shared" si="618"/>
        <v>0.63158681989047827</v>
      </c>
      <c r="G7913">
        <v>1869</v>
      </c>
      <c r="H7913" s="51">
        <f>G7913/'Parc électrique'!$C$24</f>
        <v>0.623</v>
      </c>
      <c r="I7913" s="14">
        <v>884</v>
      </c>
      <c r="J7913" s="14">
        <v>0</v>
      </c>
      <c r="K7913" s="14">
        <v>-986</v>
      </c>
      <c r="L7913" s="14">
        <v>297</v>
      </c>
      <c r="M7913" s="14">
        <f>C7913-SUM(D7913:L7913)</f>
        <v>3051.2711408767109</v>
      </c>
      <c r="P7913" s="49">
        <f>D7914/('Parc électrique'!$C$22+'Parc électrique'!$C$23)</f>
        <v>0.51312500000000005</v>
      </c>
      <c r="Q7913" s="49">
        <f t="shared" si="615"/>
        <v>0.50016385496553706</v>
      </c>
      <c r="R7913" s="49">
        <f t="shared" si="616"/>
        <v>0.66606651140665718</v>
      </c>
    </row>
    <row r="7914" spans="1:18" x14ac:dyDescent="0.3">
      <c r="A7914" s="35">
        <f t="shared" si="619"/>
        <v>44345</v>
      </c>
      <c r="B7914" s="36">
        <v>0.625</v>
      </c>
      <c r="C7914">
        <v>7896</v>
      </c>
      <c r="D7914">
        <v>3284</v>
      </c>
      <c r="E7914" s="49">
        <f t="shared" si="617"/>
        <v>0.50016385496553706</v>
      </c>
      <c r="F7914" s="49">
        <f t="shared" si="618"/>
        <v>0.66606651140665718</v>
      </c>
      <c r="G7914">
        <v>1791</v>
      </c>
      <c r="H7914" s="51">
        <f>G7914/'Parc électrique'!$C$24</f>
        <v>0.59699999999999998</v>
      </c>
      <c r="I7914" s="14">
        <v>884</v>
      </c>
      <c r="J7914" s="14">
        <v>0</v>
      </c>
      <c r="K7914" s="14">
        <v>-1200</v>
      </c>
      <c r="L7914" s="14">
        <v>293</v>
      </c>
      <c r="M7914" s="14">
        <f>C7914-SUM(D7914:L7914)</f>
        <v>2842.2367696336278</v>
      </c>
      <c r="P7914" s="49">
        <f>D7915/('Parc électrique'!$C$22+'Parc électrique'!$C$23)</f>
        <v>0.54593749999999996</v>
      </c>
      <c r="Q7914" s="49">
        <f t="shared" si="615"/>
        <v>0.53214753631229794</v>
      </c>
      <c r="R7914" s="49">
        <f t="shared" si="616"/>
        <v>0.70865907151487817</v>
      </c>
    </row>
    <row r="7915" spans="1:18" x14ac:dyDescent="0.3">
      <c r="A7915" s="35">
        <f t="shared" si="619"/>
        <v>44345</v>
      </c>
      <c r="B7915" s="36">
        <v>0.66666666666666663</v>
      </c>
      <c r="C7915">
        <v>7651</v>
      </c>
      <c r="D7915">
        <v>3494</v>
      </c>
      <c r="E7915" s="49">
        <f t="shared" si="617"/>
        <v>0.53214753631229794</v>
      </c>
      <c r="F7915" s="49">
        <f t="shared" si="618"/>
        <v>0.70865907151487817</v>
      </c>
      <c r="G7915">
        <v>1622</v>
      </c>
      <c r="H7915" s="51">
        <f>G7915/'Parc électrique'!$C$24</f>
        <v>0.54066666666666663</v>
      </c>
      <c r="I7915" s="14">
        <v>884</v>
      </c>
      <c r="J7915" s="14">
        <v>0</v>
      </c>
      <c r="K7915" s="14">
        <v>-1200</v>
      </c>
      <c r="L7915" s="14">
        <v>286</v>
      </c>
      <c r="M7915" s="14">
        <f>C7915-SUM(D7915:L7915)</f>
        <v>2563.2185267255063</v>
      </c>
      <c r="P7915" s="49">
        <f>D7916/('Parc électrique'!$C$22+'Parc électrique'!$C$23)</f>
        <v>0.58609374999999997</v>
      </c>
      <c r="Q7915" s="49">
        <f t="shared" si="615"/>
        <v>0.57128947015095299</v>
      </c>
      <c r="R7915" s="49">
        <f t="shared" si="616"/>
        <v>0.76078425221874879</v>
      </c>
    </row>
    <row r="7916" spans="1:18" x14ac:dyDescent="0.3">
      <c r="A7916" s="35">
        <f t="shared" si="619"/>
        <v>44345</v>
      </c>
      <c r="B7916" s="36">
        <v>0.70833333333333337</v>
      </c>
      <c r="C7916">
        <v>7590</v>
      </c>
      <c r="D7916">
        <v>3751</v>
      </c>
      <c r="E7916" s="49">
        <f t="shared" si="617"/>
        <v>0.57128947015095299</v>
      </c>
      <c r="F7916" s="49">
        <f t="shared" si="618"/>
        <v>0.76078425221874879</v>
      </c>
      <c r="G7916">
        <v>1278</v>
      </c>
      <c r="H7916" s="51">
        <f>G7916/'Parc électrique'!$C$24</f>
        <v>0.42599999999999999</v>
      </c>
      <c r="I7916" s="14">
        <v>884</v>
      </c>
      <c r="J7916" s="14">
        <v>0</v>
      </c>
      <c r="K7916" s="14">
        <v>-1200</v>
      </c>
      <c r="L7916" s="14">
        <v>284</v>
      </c>
      <c r="M7916" s="14">
        <f>C7916-SUM(D7916:L7916)</f>
        <v>2591.2419262776302</v>
      </c>
      <c r="P7916" s="49">
        <f>D7917/('Parc électrique'!$C$22+'Parc électrique'!$C$23)</f>
        <v>0.57890624999999996</v>
      </c>
      <c r="Q7916" s="49">
        <f t="shared" si="615"/>
        <v>0.56428352090356715</v>
      </c>
      <c r="R7916" s="49">
        <f t="shared" si="616"/>
        <v>0.75145445333790029</v>
      </c>
    </row>
    <row r="7917" spans="1:18" x14ac:dyDescent="0.3">
      <c r="A7917" s="35">
        <f t="shared" si="619"/>
        <v>44345</v>
      </c>
      <c r="B7917" s="36">
        <v>0.75</v>
      </c>
      <c r="C7917">
        <v>7795</v>
      </c>
      <c r="D7917">
        <v>3705</v>
      </c>
      <c r="E7917" s="49">
        <f t="shared" si="617"/>
        <v>0.56428352090356715</v>
      </c>
      <c r="F7917" s="49">
        <f t="shared" si="618"/>
        <v>0.75145445333790029</v>
      </c>
      <c r="G7917">
        <v>785</v>
      </c>
      <c r="H7917" s="51">
        <f>G7917/'Parc électrique'!$C$24</f>
        <v>0.26166666666666666</v>
      </c>
      <c r="I7917" s="14">
        <v>884</v>
      </c>
      <c r="J7917" s="14">
        <v>0</v>
      </c>
      <c r="K7917" s="14">
        <v>-915</v>
      </c>
      <c r="L7917" s="14">
        <v>283</v>
      </c>
      <c r="M7917" s="14">
        <f>C7917-SUM(D7917:L7917)</f>
        <v>3051.4225953590922</v>
      </c>
      <c r="P7917" s="49">
        <f>D7918/('Parc électrique'!$C$22+'Parc électrique'!$C$23)</f>
        <v>0.54531249999999998</v>
      </c>
      <c r="Q7917" s="49">
        <f t="shared" si="615"/>
        <v>0.53153832333426443</v>
      </c>
      <c r="R7917" s="49">
        <f t="shared" si="616"/>
        <v>0.70784778465567411</v>
      </c>
    </row>
    <row r="7918" spans="1:18" x14ac:dyDescent="0.3">
      <c r="A7918" s="35">
        <f t="shared" si="619"/>
        <v>44345</v>
      </c>
      <c r="B7918" s="36">
        <v>0.79166666666666663</v>
      </c>
      <c r="C7918">
        <v>7797</v>
      </c>
      <c r="D7918">
        <v>3490</v>
      </c>
      <c r="E7918" s="49">
        <f t="shared" si="617"/>
        <v>0.53153832333426443</v>
      </c>
      <c r="F7918" s="49">
        <f t="shared" si="618"/>
        <v>0.70784778465567411</v>
      </c>
      <c r="G7918">
        <v>406</v>
      </c>
      <c r="H7918" s="51">
        <f>G7918/'Parc électrique'!$C$24</f>
        <v>0.13533333333333333</v>
      </c>
      <c r="I7918" s="14">
        <v>884</v>
      </c>
      <c r="J7918" s="14">
        <v>0</v>
      </c>
      <c r="K7918" s="14">
        <v>-317</v>
      </c>
      <c r="L7918" s="14">
        <v>281</v>
      </c>
      <c r="M7918" s="14">
        <f>C7918-SUM(D7918:L7918)</f>
        <v>3051.6252805586773</v>
      </c>
      <c r="P7918" s="49">
        <f>D7919/('Parc électrique'!$C$22+'Parc électrique'!$C$23)</f>
        <v>0.54734375000000002</v>
      </c>
      <c r="Q7918" s="49">
        <f t="shared" si="615"/>
        <v>0.5335182655128734</v>
      </c>
      <c r="R7918" s="49">
        <f t="shared" si="616"/>
        <v>0.71048446694808776</v>
      </c>
    </row>
    <row r="7919" spans="1:18" x14ac:dyDescent="0.3">
      <c r="A7919" s="35">
        <f t="shared" si="619"/>
        <v>44345</v>
      </c>
      <c r="B7919" s="36">
        <v>0.83333333333333337</v>
      </c>
      <c r="C7919">
        <v>7437</v>
      </c>
      <c r="D7919">
        <v>3503</v>
      </c>
      <c r="E7919" s="49">
        <f t="shared" si="617"/>
        <v>0.5335182655128734</v>
      </c>
      <c r="F7919" s="49">
        <f t="shared" si="618"/>
        <v>0.71048446694808776</v>
      </c>
      <c r="G7919">
        <v>101</v>
      </c>
      <c r="H7919" s="51">
        <f>G7919/'Parc électrique'!$C$24</f>
        <v>3.3666666666666664E-2</v>
      </c>
      <c r="I7919" s="14">
        <v>884</v>
      </c>
      <c r="J7919" s="14">
        <v>0</v>
      </c>
      <c r="K7919" s="14">
        <v>-379</v>
      </c>
      <c r="L7919" s="14">
        <v>275</v>
      </c>
      <c r="M7919" s="14">
        <f>C7919-SUM(D7919:L7919)</f>
        <v>3051.7223306008727</v>
      </c>
      <c r="P7919" s="49">
        <f>D7920/('Parc électrique'!$C$22+'Parc électrique'!$C$23)</f>
        <v>0.56921875</v>
      </c>
      <c r="Q7919" s="49">
        <f t="shared" si="615"/>
        <v>0.55484071974404736</v>
      </c>
      <c r="R7919" s="49">
        <f t="shared" si="616"/>
        <v>0.73887950702023519</v>
      </c>
    </row>
    <row r="7920" spans="1:18" x14ac:dyDescent="0.3">
      <c r="A7920" s="35">
        <f t="shared" si="619"/>
        <v>44345</v>
      </c>
      <c r="B7920" s="36">
        <v>0.875</v>
      </c>
      <c r="C7920">
        <v>7300</v>
      </c>
      <c r="D7920">
        <v>3643</v>
      </c>
      <c r="E7920" s="49">
        <f t="shared" si="617"/>
        <v>0.55484071974404736</v>
      </c>
      <c r="F7920" s="49">
        <f t="shared" si="618"/>
        <v>0.73887950702023519</v>
      </c>
      <c r="G7920">
        <v>7</v>
      </c>
      <c r="H7920" s="51">
        <f>G7920/'Parc électrique'!$C$24</f>
        <v>2.3333333333333335E-3</v>
      </c>
      <c r="I7920" s="14">
        <v>884</v>
      </c>
      <c r="J7920" s="14">
        <v>0</v>
      </c>
      <c r="K7920" s="14">
        <v>-560</v>
      </c>
      <c r="L7920" s="14">
        <v>273</v>
      </c>
      <c r="M7920" s="14">
        <f>C7920-SUM(D7920:L7920)</f>
        <v>3051.7039464399022</v>
      </c>
      <c r="P7920" s="49">
        <f>D7921/('Parc électrique'!$C$22+'Parc électrique'!$C$23)</f>
        <v>0.54109375000000004</v>
      </c>
      <c r="Q7920" s="49">
        <f t="shared" si="615"/>
        <v>0.52742613573253805</v>
      </c>
      <c r="R7920" s="49">
        <f t="shared" si="616"/>
        <v>0.70237159835604568</v>
      </c>
    </row>
    <row r="7921" spans="1:18" x14ac:dyDescent="0.3">
      <c r="A7921" s="35">
        <f t="shared" si="619"/>
        <v>44345</v>
      </c>
      <c r="B7921" s="36">
        <v>0.91666666666666663</v>
      </c>
      <c r="C7921">
        <v>7862</v>
      </c>
      <c r="D7921">
        <v>3463</v>
      </c>
      <c r="E7921" s="49">
        <f t="shared" si="617"/>
        <v>0.52742613573253805</v>
      </c>
      <c r="F7921" s="49">
        <f t="shared" si="618"/>
        <v>0.70237159835604568</v>
      </c>
      <c r="G7921">
        <v>0</v>
      </c>
      <c r="H7921" s="51">
        <f>G7921/'Parc électrique'!$C$24</f>
        <v>0</v>
      </c>
      <c r="I7921" s="14">
        <v>884</v>
      </c>
      <c r="J7921" s="14">
        <v>0</v>
      </c>
      <c r="K7921" s="14">
        <v>189</v>
      </c>
      <c r="L7921" s="14">
        <v>273</v>
      </c>
      <c r="M7921" s="14">
        <f>C7921-SUM(D7921:L7921)</f>
        <v>3051.7702022659114</v>
      </c>
      <c r="P7921" s="49">
        <f>D7922/('Parc électrique'!$C$22+'Parc électrique'!$C$23)</f>
        <v>0.49578125000000001</v>
      </c>
      <c r="Q7921" s="49">
        <f t="shared" si="615"/>
        <v>0.48325819482510635</v>
      </c>
      <c r="R7921" s="49">
        <f t="shared" si="616"/>
        <v>0.64355330106374042</v>
      </c>
    </row>
    <row r="7922" spans="1:18" x14ac:dyDescent="0.3">
      <c r="A7922" s="35">
        <f t="shared" si="619"/>
        <v>44345</v>
      </c>
      <c r="B7922" s="36">
        <v>0.95833333333333337</v>
      </c>
      <c r="C7922">
        <v>8131</v>
      </c>
      <c r="D7922">
        <v>3173</v>
      </c>
      <c r="E7922" s="49">
        <f t="shared" si="617"/>
        <v>0.48325819482510635</v>
      </c>
      <c r="F7922" s="49">
        <f t="shared" si="618"/>
        <v>0.64355330106374042</v>
      </c>
      <c r="G7922">
        <v>0</v>
      </c>
      <c r="H7922" s="51">
        <f>G7922/'Parc électrique'!$C$24</f>
        <v>0</v>
      </c>
      <c r="I7922" s="14">
        <v>884</v>
      </c>
      <c r="J7922" s="14">
        <v>0</v>
      </c>
      <c r="K7922" s="14">
        <v>762</v>
      </c>
      <c r="L7922" s="14">
        <v>259</v>
      </c>
      <c r="M7922" s="14">
        <f>C7922-SUM(D7922:L7922)</f>
        <v>3051.8731885041116</v>
      </c>
      <c r="P7922" s="49">
        <f>D7923/('Parc électrique'!$C$22+'Parc électrique'!$C$23)</f>
        <v>0.49328125</v>
      </c>
      <c r="Q7922" s="49">
        <f t="shared" si="615"/>
        <v>0.48082134291297218</v>
      </c>
      <c r="R7922" s="49">
        <f t="shared" si="616"/>
        <v>0.6403081536269235</v>
      </c>
    </row>
    <row r="7923" spans="1:18" x14ac:dyDescent="0.3">
      <c r="A7923" s="35">
        <f t="shared" si="619"/>
        <v>44346</v>
      </c>
      <c r="B7923" s="36">
        <v>0</v>
      </c>
      <c r="C7923">
        <v>7571</v>
      </c>
      <c r="D7923">
        <v>3157</v>
      </c>
      <c r="E7923" s="49">
        <f t="shared" si="617"/>
        <v>0.48082134291297218</v>
      </c>
      <c r="F7923" s="49">
        <f t="shared" si="618"/>
        <v>0.6403081536269235</v>
      </c>
      <c r="G7923">
        <v>0</v>
      </c>
      <c r="H7923" s="51">
        <f>G7923/'Parc électrique'!$C$24</f>
        <v>0</v>
      </c>
      <c r="I7923" s="14">
        <v>884</v>
      </c>
      <c r="J7923" s="14">
        <v>0</v>
      </c>
      <c r="K7923" s="14">
        <v>228</v>
      </c>
      <c r="L7923" s="14">
        <v>249</v>
      </c>
      <c r="M7923" s="14">
        <f>C7923-SUM(D7923:L7923)</f>
        <v>3051.8788705034603</v>
      </c>
      <c r="P7923" s="49">
        <f>D7924/('Parc électrique'!$C$22+'Parc électrique'!$C$23)</f>
        <v>0.47953125000000002</v>
      </c>
      <c r="Q7923" s="49">
        <f t="shared" si="615"/>
        <v>0.46741865739623428</v>
      </c>
      <c r="R7923" s="49">
        <f t="shared" si="616"/>
        <v>0.62245984272443089</v>
      </c>
    </row>
    <row r="7924" spans="1:18" x14ac:dyDescent="0.3">
      <c r="A7924" s="35">
        <f t="shared" si="619"/>
        <v>44346</v>
      </c>
      <c r="B7924" s="36">
        <v>4.1666666666666664E-2</v>
      </c>
      <c r="C7924">
        <v>7113</v>
      </c>
      <c r="D7924">
        <v>3069</v>
      </c>
      <c r="E7924" s="49">
        <f t="shared" si="617"/>
        <v>0.46741865739623428</v>
      </c>
      <c r="F7924" s="49">
        <f t="shared" si="618"/>
        <v>0.62245984272443089</v>
      </c>
      <c r="G7924">
        <v>0</v>
      </c>
      <c r="H7924" s="51">
        <f>G7924/'Parc électrique'!$C$24</f>
        <v>0</v>
      </c>
      <c r="I7924" s="14">
        <v>884</v>
      </c>
      <c r="J7924" s="14">
        <v>0</v>
      </c>
      <c r="K7924" s="14">
        <v>0</v>
      </c>
      <c r="L7924" s="14">
        <v>251</v>
      </c>
      <c r="M7924" s="14">
        <f>C7924-SUM(D7924:L7924)</f>
        <v>2907.9101214998791</v>
      </c>
      <c r="P7924" s="49">
        <f>D7925/('Parc électrique'!$C$22+'Parc électrique'!$C$23)</f>
        <v>0.46281250000000002</v>
      </c>
      <c r="Q7924" s="49">
        <f t="shared" si="615"/>
        <v>0.45112221023383703</v>
      </c>
      <c r="R7924" s="49">
        <f t="shared" si="616"/>
        <v>0.6007579192407182</v>
      </c>
    </row>
    <row r="7925" spans="1:18" x14ac:dyDescent="0.3">
      <c r="A7925" s="35">
        <f t="shared" si="619"/>
        <v>44346</v>
      </c>
      <c r="B7925" s="36">
        <v>8.3333333333333329E-2</v>
      </c>
      <c r="C7925">
        <v>6724</v>
      </c>
      <c r="D7925">
        <v>2962</v>
      </c>
      <c r="E7925" s="49">
        <f t="shared" si="617"/>
        <v>0.45112221023383703</v>
      </c>
      <c r="F7925" s="49">
        <f t="shared" si="618"/>
        <v>0.6007579192407182</v>
      </c>
      <c r="G7925">
        <v>0</v>
      </c>
      <c r="H7925" s="51">
        <f>G7925/'Parc électrique'!$C$24</f>
        <v>0</v>
      </c>
      <c r="I7925" s="14">
        <v>884</v>
      </c>
      <c r="J7925" s="14">
        <v>0</v>
      </c>
      <c r="K7925" s="14">
        <v>0</v>
      </c>
      <c r="L7925" s="14">
        <v>242</v>
      </c>
      <c r="M7925" s="14">
        <f>C7925-SUM(D7925:L7925)</f>
        <v>2634.9481198705257</v>
      </c>
      <c r="P7925" s="49">
        <f>D7926/('Parc électrique'!$C$22+'Parc électrique'!$C$23)</f>
        <v>0.455625</v>
      </c>
      <c r="Q7925" s="49">
        <f t="shared" si="615"/>
        <v>0.44411626098645129</v>
      </c>
      <c r="R7925" s="49">
        <f t="shared" si="616"/>
        <v>0.5914281203598698</v>
      </c>
    </row>
    <row r="7926" spans="1:18" x14ac:dyDescent="0.3">
      <c r="A7926" s="35">
        <f t="shared" si="619"/>
        <v>44346</v>
      </c>
      <c r="B7926" s="36">
        <v>0.125</v>
      </c>
      <c r="C7926">
        <v>6255</v>
      </c>
      <c r="D7926">
        <v>2916</v>
      </c>
      <c r="E7926" s="49">
        <f t="shared" si="617"/>
        <v>0.44411626098645129</v>
      </c>
      <c r="F7926" s="49">
        <f t="shared" si="618"/>
        <v>0.5914281203598698</v>
      </c>
      <c r="G7926">
        <v>0</v>
      </c>
      <c r="H7926" s="51">
        <f>G7926/'Parc électrique'!$C$24</f>
        <v>0</v>
      </c>
      <c r="I7926" s="14">
        <v>884</v>
      </c>
      <c r="J7926" s="14">
        <v>0</v>
      </c>
      <c r="K7926" s="14">
        <v>0</v>
      </c>
      <c r="L7926" s="14">
        <v>244</v>
      </c>
      <c r="M7926" s="14">
        <f>C7926-SUM(D7926:L7926)</f>
        <v>2209.9644556186536</v>
      </c>
      <c r="P7926" s="49">
        <f>D7927/('Parc électrique'!$C$22+'Parc électrique'!$C$23)</f>
        <v>0.45906249999999998</v>
      </c>
      <c r="Q7926" s="49">
        <f t="shared" si="615"/>
        <v>0.44746693236563578</v>
      </c>
      <c r="R7926" s="49">
        <f t="shared" si="616"/>
        <v>0.59589019808549293</v>
      </c>
    </row>
    <row r="7927" spans="1:18" x14ac:dyDescent="0.3">
      <c r="A7927" s="35">
        <f t="shared" si="619"/>
        <v>44346</v>
      </c>
      <c r="B7927" s="36">
        <v>0.16666666666666666</v>
      </c>
      <c r="C7927">
        <v>5999</v>
      </c>
      <c r="D7927">
        <v>2938</v>
      </c>
      <c r="E7927" s="49">
        <f t="shared" si="617"/>
        <v>0.44746693236563578</v>
      </c>
      <c r="F7927" s="49">
        <f t="shared" si="618"/>
        <v>0.59589019808549293</v>
      </c>
      <c r="G7927">
        <v>0</v>
      </c>
      <c r="H7927" s="51">
        <f>G7927/'Parc électrique'!$C$24</f>
        <v>0</v>
      </c>
      <c r="I7927" s="14">
        <v>884</v>
      </c>
      <c r="J7927" s="14">
        <v>0</v>
      </c>
      <c r="K7927" s="14">
        <v>0</v>
      </c>
      <c r="L7927" s="14">
        <v>250</v>
      </c>
      <c r="M7927" s="14">
        <f>C7927-SUM(D7927:L7927)</f>
        <v>1925.9566428695489</v>
      </c>
      <c r="P7927" s="49">
        <f>D7928/('Parc électrique'!$C$22+'Parc électrique'!$C$23)</f>
        <v>0.45453125</v>
      </c>
      <c r="Q7927" s="49">
        <f t="shared" si="615"/>
        <v>0.44305013827489265</v>
      </c>
      <c r="R7927" s="49">
        <f t="shared" si="616"/>
        <v>0.59000836835626247</v>
      </c>
    </row>
    <row r="7928" spans="1:18" x14ac:dyDescent="0.3">
      <c r="A7928" s="35">
        <f t="shared" si="619"/>
        <v>44346</v>
      </c>
      <c r="B7928" s="36">
        <v>0.20833333333333334</v>
      </c>
      <c r="C7928">
        <v>5915</v>
      </c>
      <c r="D7928">
        <v>2909</v>
      </c>
      <c r="E7928" s="49">
        <f t="shared" si="617"/>
        <v>0.44305013827489265</v>
      </c>
      <c r="F7928" s="49">
        <f t="shared" si="618"/>
        <v>0.59000836835626247</v>
      </c>
      <c r="G7928">
        <v>0</v>
      </c>
      <c r="H7928" s="51">
        <f>G7928/'Parc électrique'!$C$24</f>
        <v>0</v>
      </c>
      <c r="I7928" s="14">
        <v>884</v>
      </c>
      <c r="J7928" s="14">
        <v>0</v>
      </c>
      <c r="K7928" s="14">
        <v>-1187</v>
      </c>
      <c r="L7928" s="14">
        <v>256</v>
      </c>
      <c r="M7928" s="14">
        <f>C7928-SUM(D7928:L7928)</f>
        <v>3051.9669414933687</v>
      </c>
      <c r="P7928" s="49">
        <f>D7929/('Parc électrique'!$C$22+'Parc électrique'!$C$23)</f>
        <v>0.47984375000000001</v>
      </c>
      <c r="Q7928" s="49">
        <f t="shared" si="615"/>
        <v>0.46772326388525098</v>
      </c>
      <c r="R7928" s="49">
        <f t="shared" si="616"/>
        <v>0.62286548615403292</v>
      </c>
    </row>
    <row r="7929" spans="1:18" x14ac:dyDescent="0.3">
      <c r="A7929" s="35">
        <f t="shared" si="619"/>
        <v>44346</v>
      </c>
      <c r="B7929" s="36">
        <v>0.25</v>
      </c>
      <c r="C7929">
        <v>5905</v>
      </c>
      <c r="D7929">
        <v>3071</v>
      </c>
      <c r="E7929" s="49">
        <f t="shared" si="617"/>
        <v>0.46772326388525098</v>
      </c>
      <c r="F7929" s="49">
        <f t="shared" si="618"/>
        <v>0.62286548615403292</v>
      </c>
      <c r="G7929">
        <v>24</v>
      </c>
      <c r="H7929" s="51">
        <f>G7929/'Parc électrique'!$C$24</f>
        <v>8.0000000000000002E-3</v>
      </c>
      <c r="I7929" s="14">
        <v>884</v>
      </c>
      <c r="J7929" s="14">
        <v>0</v>
      </c>
      <c r="K7929" s="14">
        <v>0</v>
      </c>
      <c r="L7929" s="14">
        <v>287</v>
      </c>
      <c r="M7929" s="14">
        <f>C7929-SUM(D7929:L7929)</f>
        <v>1637.9014112499608</v>
      </c>
      <c r="P7929" s="49">
        <f>D7930/('Parc électrique'!$C$22+'Parc électrique'!$C$23)</f>
        <v>0.4740625</v>
      </c>
      <c r="Q7929" s="49">
        <f t="shared" si="615"/>
        <v>0.46208804383844077</v>
      </c>
      <c r="R7929" s="49">
        <f t="shared" si="616"/>
        <v>0.615361082706394</v>
      </c>
    </row>
    <row r="7930" spans="1:18" x14ac:dyDescent="0.3">
      <c r="A7930" s="35">
        <f t="shared" si="619"/>
        <v>44346</v>
      </c>
      <c r="B7930" s="36">
        <v>0.29166666666666669</v>
      </c>
      <c r="C7930">
        <v>6149</v>
      </c>
      <c r="D7930">
        <v>3034</v>
      </c>
      <c r="E7930" s="49">
        <f t="shared" si="617"/>
        <v>0.46208804383844077</v>
      </c>
      <c r="F7930" s="49">
        <f t="shared" si="618"/>
        <v>0.615361082706394</v>
      </c>
      <c r="G7930">
        <v>200</v>
      </c>
      <c r="H7930" s="51">
        <f>G7930/'Parc électrique'!$C$24</f>
        <v>6.6666666666666666E-2</v>
      </c>
      <c r="I7930" s="14">
        <v>884</v>
      </c>
      <c r="J7930" s="14">
        <v>0</v>
      </c>
      <c r="K7930" s="14">
        <v>0</v>
      </c>
      <c r="L7930" s="14">
        <v>306</v>
      </c>
      <c r="M7930" s="14">
        <f>C7930-SUM(D7930:L7930)</f>
        <v>1723.8558842067887</v>
      </c>
      <c r="P7930" s="49">
        <f>D7931/('Parc électrique'!$C$22+'Parc électrique'!$C$23)</f>
        <v>0.40078124999999998</v>
      </c>
      <c r="Q7930" s="49">
        <f t="shared" si="615"/>
        <v>0.39065782216400807</v>
      </c>
      <c r="R7930" s="49">
        <f t="shared" si="616"/>
        <v>0.52023769846470025</v>
      </c>
    </row>
    <row r="7931" spans="1:18" x14ac:dyDescent="0.3">
      <c r="A7931" s="35">
        <f t="shared" si="619"/>
        <v>44346</v>
      </c>
      <c r="B7931" s="36">
        <v>0.33333333333333331</v>
      </c>
      <c r="C7931">
        <v>6644</v>
      </c>
      <c r="D7931">
        <v>2565</v>
      </c>
      <c r="E7931" s="49">
        <f t="shared" si="617"/>
        <v>0.39065782216400807</v>
      </c>
      <c r="F7931" s="49">
        <f t="shared" si="618"/>
        <v>0.52023769846470025</v>
      </c>
      <c r="G7931">
        <v>530</v>
      </c>
      <c r="H7931" s="51">
        <f>G7931/'Parc électrique'!$C$24</f>
        <v>0.17666666666666667</v>
      </c>
      <c r="I7931" s="14">
        <v>884</v>
      </c>
      <c r="J7931" s="14">
        <v>0</v>
      </c>
      <c r="K7931" s="14">
        <v>-396</v>
      </c>
      <c r="L7931" s="14">
        <v>310</v>
      </c>
      <c r="M7931" s="14">
        <f>C7931-SUM(D7931:L7931)</f>
        <v>2749.9124378127044</v>
      </c>
      <c r="P7931" s="49">
        <f>D7932/('Parc électrique'!$C$22+'Parc électrique'!$C$23)</f>
        <v>0.3984375</v>
      </c>
      <c r="Q7931" s="49">
        <f t="shared" si="615"/>
        <v>0.38837327349638234</v>
      </c>
      <c r="R7931" s="49">
        <f t="shared" si="616"/>
        <v>0.51719537274268446</v>
      </c>
    </row>
    <row r="7932" spans="1:18" x14ac:dyDescent="0.3">
      <c r="A7932" s="35">
        <f t="shared" si="619"/>
        <v>44346</v>
      </c>
      <c r="B7932" s="36">
        <v>0.375</v>
      </c>
      <c r="C7932">
        <v>7122</v>
      </c>
      <c r="D7932">
        <v>2550</v>
      </c>
      <c r="E7932" s="49">
        <f t="shared" si="617"/>
        <v>0.38837327349638234</v>
      </c>
      <c r="F7932" s="49">
        <f t="shared" si="618"/>
        <v>0.51719537274268446</v>
      </c>
      <c r="G7932">
        <v>867</v>
      </c>
      <c r="H7932" s="51">
        <f>G7932/'Parc électrique'!$C$24</f>
        <v>0.28899999999999998</v>
      </c>
      <c r="I7932" s="14">
        <v>884</v>
      </c>
      <c r="J7932" s="14">
        <v>0</v>
      </c>
      <c r="K7932" s="14">
        <v>-541</v>
      </c>
      <c r="L7932" s="14">
        <v>309</v>
      </c>
      <c r="M7932" s="14">
        <f>C7932-SUM(D7932:L7932)</f>
        <v>3051.8054313537614</v>
      </c>
      <c r="P7932" s="49">
        <f>D7933/('Parc électrique'!$C$22+'Parc électrique'!$C$23)</f>
        <v>0.41328124999999999</v>
      </c>
      <c r="Q7932" s="49">
        <f t="shared" si="615"/>
        <v>0.40284208172467889</v>
      </c>
      <c r="R7932" s="49">
        <f t="shared" si="616"/>
        <v>0.53646343564878451</v>
      </c>
    </row>
    <row r="7933" spans="1:18" x14ac:dyDescent="0.3">
      <c r="A7933" s="35">
        <f t="shared" si="619"/>
        <v>44346</v>
      </c>
      <c r="B7933" s="36">
        <v>0.41666666666666669</v>
      </c>
      <c r="C7933">
        <v>7428</v>
      </c>
      <c r="D7933">
        <v>2645</v>
      </c>
      <c r="E7933" s="49">
        <f t="shared" si="617"/>
        <v>0.40284208172467889</v>
      </c>
      <c r="F7933" s="49">
        <f t="shared" si="618"/>
        <v>0.53646343564878451</v>
      </c>
      <c r="G7933">
        <v>1211</v>
      </c>
      <c r="H7933" s="51">
        <f>G7933/'Parc électrique'!$C$24</f>
        <v>0.40366666666666667</v>
      </c>
      <c r="I7933" s="14">
        <v>884</v>
      </c>
      <c r="J7933" s="14">
        <v>0</v>
      </c>
      <c r="K7933" s="14">
        <v>-672</v>
      </c>
      <c r="L7933" s="14">
        <v>307</v>
      </c>
      <c r="M7933" s="14">
        <f>C7933-SUM(D7933:L7933)</f>
        <v>3051.6570278159597</v>
      </c>
      <c r="P7933" s="49">
        <f>D7934/('Parc électrique'!$C$22+'Parc électrique'!$C$23)</f>
        <v>0.44953124999999999</v>
      </c>
      <c r="Q7933" s="49">
        <f t="shared" si="615"/>
        <v>0.43817643445062426</v>
      </c>
      <c r="R7933" s="49">
        <f t="shared" si="616"/>
        <v>0.58351807348262874</v>
      </c>
    </row>
    <row r="7934" spans="1:18" x14ac:dyDescent="0.3">
      <c r="A7934" s="35">
        <f t="shared" si="619"/>
        <v>44346</v>
      </c>
      <c r="B7934" s="36">
        <v>0.45833333333333331</v>
      </c>
      <c r="C7934">
        <v>7659</v>
      </c>
      <c r="D7934">
        <v>2877</v>
      </c>
      <c r="E7934" s="49">
        <f t="shared" si="617"/>
        <v>0.43817643445062426</v>
      </c>
      <c r="F7934" s="49">
        <f t="shared" si="618"/>
        <v>0.58351807348262874</v>
      </c>
      <c r="G7934">
        <v>1467</v>
      </c>
      <c r="H7934" s="51">
        <f>G7934/'Parc électrique'!$C$24</f>
        <v>0.48899999999999999</v>
      </c>
      <c r="I7934" s="14">
        <v>884</v>
      </c>
      <c r="J7934" s="14">
        <v>0</v>
      </c>
      <c r="K7934" s="14">
        <v>0</v>
      </c>
      <c r="L7934" s="14">
        <v>307</v>
      </c>
      <c r="M7934" s="14">
        <f>C7934-SUM(D7934:L7934)</f>
        <v>2122.4893054920667</v>
      </c>
      <c r="P7934" s="49">
        <f>D7935/('Parc électrique'!$C$22+'Parc électrique'!$C$23)</f>
        <v>0.4503125</v>
      </c>
      <c r="Q7934" s="49">
        <f t="shared" si="615"/>
        <v>0.43893795067316621</v>
      </c>
      <c r="R7934" s="49">
        <f t="shared" si="616"/>
        <v>0.58453218205663404</v>
      </c>
    </row>
    <row r="7935" spans="1:18" x14ac:dyDescent="0.3">
      <c r="A7935" s="35">
        <f t="shared" si="619"/>
        <v>44346</v>
      </c>
      <c r="B7935" s="36">
        <v>0.5</v>
      </c>
      <c r="C7935">
        <v>7976</v>
      </c>
      <c r="D7935">
        <v>2882</v>
      </c>
      <c r="E7935" s="49">
        <f t="shared" si="617"/>
        <v>0.43893795067316621</v>
      </c>
      <c r="F7935" s="49">
        <f t="shared" si="618"/>
        <v>0.58453218205663404</v>
      </c>
      <c r="G7935">
        <v>1700</v>
      </c>
      <c r="H7935" s="51">
        <f>G7935/'Parc électrique'!$C$24</f>
        <v>0.56666666666666665</v>
      </c>
      <c r="I7935" s="14">
        <v>884</v>
      </c>
      <c r="J7935" s="14">
        <v>0</v>
      </c>
      <c r="K7935" s="14">
        <v>-845</v>
      </c>
      <c r="L7935" s="14">
        <v>302</v>
      </c>
      <c r="M7935" s="14">
        <f>C7935-SUM(D7935:L7935)</f>
        <v>3051.4098632006035</v>
      </c>
      <c r="P7935" s="49">
        <f>D7936/('Parc électrique'!$C$22+'Parc électrique'!$C$23)</f>
        <v>0.46609374999999997</v>
      </c>
      <c r="Q7935" s="49">
        <f t="shared" si="615"/>
        <v>0.45432057836851308</v>
      </c>
      <c r="R7935" s="49">
        <f t="shared" si="616"/>
        <v>0.60501717525154031</v>
      </c>
    </row>
    <row r="7936" spans="1:18" x14ac:dyDescent="0.3">
      <c r="A7936" s="35">
        <f t="shared" si="619"/>
        <v>44346</v>
      </c>
      <c r="B7936" s="36">
        <v>0.54166666666666663</v>
      </c>
      <c r="C7936">
        <v>7594</v>
      </c>
      <c r="D7936">
        <v>2983</v>
      </c>
      <c r="E7936" s="49">
        <f t="shared" si="617"/>
        <v>0.45432057836851308</v>
      </c>
      <c r="F7936" s="49">
        <f t="shared" si="618"/>
        <v>0.60501717525154031</v>
      </c>
      <c r="G7936">
        <v>1798</v>
      </c>
      <c r="H7936" s="51">
        <f>G7936/'Parc électrique'!$C$24</f>
        <v>0.59933333333333338</v>
      </c>
      <c r="I7936" s="14">
        <v>884</v>
      </c>
      <c r="J7936" s="14">
        <v>0</v>
      </c>
      <c r="K7936" s="14">
        <v>-1200</v>
      </c>
      <c r="L7936" s="14">
        <v>300</v>
      </c>
      <c r="M7936" s="14">
        <f>C7936-SUM(D7936:L7936)</f>
        <v>2827.3413289130458</v>
      </c>
      <c r="P7936" s="49">
        <f>D7937/('Parc électrique'!$C$22+'Parc électrique'!$C$23)</f>
        <v>0.47249999999999998</v>
      </c>
      <c r="Q7936" s="49">
        <f t="shared" si="615"/>
        <v>0.46056501139335687</v>
      </c>
      <c r="R7936" s="49">
        <f t="shared" si="616"/>
        <v>0.6133328655583834</v>
      </c>
    </row>
    <row r="7937" spans="1:18" x14ac:dyDescent="0.3">
      <c r="A7937" s="35">
        <f t="shared" si="619"/>
        <v>44346</v>
      </c>
      <c r="B7937" s="36">
        <v>0.58333333333333337</v>
      </c>
      <c r="C7937">
        <v>7241</v>
      </c>
      <c r="D7937">
        <v>3024</v>
      </c>
      <c r="E7937" s="49">
        <f t="shared" si="617"/>
        <v>0.46056501139335687</v>
      </c>
      <c r="F7937" s="49">
        <f t="shared" si="618"/>
        <v>0.6133328655583834</v>
      </c>
      <c r="G7937">
        <v>1749</v>
      </c>
      <c r="H7937" s="51">
        <f>G7937/'Parc électrique'!$C$24</f>
        <v>0.58299999999999996</v>
      </c>
      <c r="I7937" s="14">
        <v>884</v>
      </c>
      <c r="J7937" s="14">
        <v>0</v>
      </c>
      <c r="K7937" s="14">
        <v>0</v>
      </c>
      <c r="L7937" s="14">
        <v>299</v>
      </c>
      <c r="M7937" s="14">
        <f>C7937-SUM(D7937:L7937)</f>
        <v>1283.343102123049</v>
      </c>
      <c r="P7937" s="49">
        <f>D7938/('Parc électrique'!$C$22+'Parc électrique'!$C$23)</f>
        <v>0.49031249999999998</v>
      </c>
      <c r="Q7937" s="49">
        <f t="shared" si="615"/>
        <v>0.47792758126731283</v>
      </c>
      <c r="R7937" s="49">
        <f t="shared" si="616"/>
        <v>0.63645454104570343</v>
      </c>
    </row>
    <row r="7938" spans="1:18" x14ac:dyDescent="0.3">
      <c r="A7938" s="35">
        <f t="shared" si="619"/>
        <v>44346</v>
      </c>
      <c r="B7938" s="36">
        <v>0.625</v>
      </c>
      <c r="C7938">
        <v>6965</v>
      </c>
      <c r="D7938">
        <v>3138</v>
      </c>
      <c r="E7938" s="49">
        <f t="shared" si="617"/>
        <v>0.47792758126731283</v>
      </c>
      <c r="F7938" s="49">
        <f t="shared" si="618"/>
        <v>0.63645454104570343</v>
      </c>
      <c r="G7938">
        <v>1650</v>
      </c>
      <c r="H7938" s="51">
        <f>G7938/'Parc électrique'!$C$24</f>
        <v>0.55000000000000004</v>
      </c>
      <c r="I7938" s="14">
        <v>884</v>
      </c>
      <c r="J7938" s="14">
        <v>0</v>
      </c>
      <c r="K7938" s="14">
        <v>0</v>
      </c>
      <c r="L7938" s="14">
        <v>295</v>
      </c>
      <c r="M7938" s="14">
        <f>C7938-SUM(D7938:L7938)</f>
        <v>996.33561787768667</v>
      </c>
      <c r="P7938" s="49">
        <f>D7939/('Parc électrique'!$C$22+'Parc électrique'!$C$23)</f>
        <v>0.455625</v>
      </c>
      <c r="Q7938" s="49">
        <f t="shared" si="615"/>
        <v>0.44411626098645129</v>
      </c>
      <c r="R7938" s="49">
        <f t="shared" si="616"/>
        <v>0.5914281203598698</v>
      </c>
    </row>
    <row r="7939" spans="1:18" x14ac:dyDescent="0.3">
      <c r="A7939" s="35">
        <f t="shared" si="619"/>
        <v>44346</v>
      </c>
      <c r="B7939" s="36">
        <v>0.66666666666666663</v>
      </c>
      <c r="C7939">
        <v>6792</v>
      </c>
      <c r="D7939">
        <v>2916</v>
      </c>
      <c r="E7939" s="49">
        <f t="shared" si="617"/>
        <v>0.44411626098645129</v>
      </c>
      <c r="F7939" s="49">
        <f t="shared" si="618"/>
        <v>0.5914281203598698</v>
      </c>
      <c r="G7939">
        <v>1493</v>
      </c>
      <c r="H7939" s="51">
        <f>G7939/'Parc électrique'!$C$24</f>
        <v>0.49766666666666665</v>
      </c>
      <c r="I7939" s="14">
        <v>884</v>
      </c>
      <c r="J7939" s="14">
        <v>0</v>
      </c>
      <c r="K7939" s="14">
        <v>0</v>
      </c>
      <c r="L7939" s="14">
        <v>288</v>
      </c>
      <c r="M7939" s="14">
        <f>C7939-SUM(D7939:L7939)</f>
        <v>1209.4667889519869</v>
      </c>
      <c r="P7939" s="49">
        <f>D7940/('Parc électrique'!$C$22+'Parc électrique'!$C$23)</f>
        <v>0.50343749999999998</v>
      </c>
      <c r="Q7939" s="49">
        <f t="shared" ref="Q7939:Q8002" si="620">P7939/$T$3*$T$8</f>
        <v>0.4907210538060171</v>
      </c>
      <c r="R7939" s="49">
        <f t="shared" ref="R7939:R8002" si="621">P7939/$T$3*$T$4</f>
        <v>0.65349156508899187</v>
      </c>
    </row>
    <row r="7940" spans="1:18" x14ac:dyDescent="0.3">
      <c r="A7940" s="35">
        <f t="shared" si="619"/>
        <v>44346</v>
      </c>
      <c r="B7940" s="36">
        <v>0.70833333333333337</v>
      </c>
      <c r="C7940">
        <v>6814</v>
      </c>
      <c r="D7940">
        <v>3222</v>
      </c>
      <c r="E7940" s="49">
        <f t="shared" ref="E7940:E8003" si="622">P7939/$T$3*$T$8</f>
        <v>0.4907210538060171</v>
      </c>
      <c r="F7940" s="49">
        <f t="shared" ref="F7940:F8003" si="623">P7939/$T$3*$T$4</f>
        <v>0.65349156508899187</v>
      </c>
      <c r="G7940">
        <v>1175</v>
      </c>
      <c r="H7940" s="51">
        <f>G7940/'Parc électrique'!$C$24</f>
        <v>0.39166666666666666</v>
      </c>
      <c r="I7940" s="14">
        <v>884</v>
      </c>
      <c r="J7940" s="14">
        <v>0</v>
      </c>
      <c r="K7940" s="14">
        <v>0</v>
      </c>
      <c r="L7940" s="14">
        <v>287</v>
      </c>
      <c r="M7940" s="14">
        <f>C7940-SUM(D7940:L7940)</f>
        <v>1244.4641207144386</v>
      </c>
      <c r="P7940" s="49">
        <f>D7941/('Parc électrique'!$C$22+'Parc électrique'!$C$23)</f>
        <v>0.5</v>
      </c>
      <c r="Q7940" s="49">
        <f t="shared" si="620"/>
        <v>0.48737038242683267</v>
      </c>
      <c r="R7940" s="49">
        <f t="shared" si="621"/>
        <v>0.64902948736336874</v>
      </c>
    </row>
    <row r="7941" spans="1:18" x14ac:dyDescent="0.3">
      <c r="A7941" s="35">
        <f t="shared" si="619"/>
        <v>44346</v>
      </c>
      <c r="B7941" s="36">
        <v>0.75</v>
      </c>
      <c r="C7941">
        <v>7113</v>
      </c>
      <c r="D7941">
        <v>3200</v>
      </c>
      <c r="E7941" s="49">
        <f t="shared" si="622"/>
        <v>0.48737038242683267</v>
      </c>
      <c r="F7941" s="49">
        <f t="shared" si="623"/>
        <v>0.64902948736336874</v>
      </c>
      <c r="G7941">
        <v>798</v>
      </c>
      <c r="H7941" s="51">
        <f>G7941/'Parc électrique'!$C$24</f>
        <v>0.26600000000000001</v>
      </c>
      <c r="I7941" s="14">
        <v>884</v>
      </c>
      <c r="J7941" s="14">
        <v>0</v>
      </c>
      <c r="K7941" s="14">
        <v>-1108</v>
      </c>
      <c r="L7941" s="14">
        <v>286</v>
      </c>
      <c r="M7941" s="14">
        <f>C7941-SUM(D7941:L7941)</f>
        <v>3051.5976001302097</v>
      </c>
      <c r="P7941" s="49">
        <f>D7942/('Parc électrique'!$C$22+'Parc électrique'!$C$23)</f>
        <v>0.52359374999999997</v>
      </c>
      <c r="Q7941" s="49">
        <f t="shared" si="620"/>
        <v>0.51036817234759879</v>
      </c>
      <c r="R7941" s="49">
        <f t="shared" si="621"/>
        <v>0.67965556629832757</v>
      </c>
    </row>
    <row r="7942" spans="1:18" x14ac:dyDescent="0.3">
      <c r="A7942" s="35">
        <f t="shared" si="619"/>
        <v>44346</v>
      </c>
      <c r="B7942" s="36">
        <v>0.79166666666666663</v>
      </c>
      <c r="C7942">
        <v>7355</v>
      </c>
      <c r="D7942">
        <v>3351</v>
      </c>
      <c r="E7942" s="49">
        <f t="shared" si="622"/>
        <v>0.51036817234759879</v>
      </c>
      <c r="F7942" s="49">
        <f t="shared" si="623"/>
        <v>0.67965556629832757</v>
      </c>
      <c r="G7942">
        <v>398</v>
      </c>
      <c r="H7942" s="51">
        <f>G7942/'Parc électrique'!$C$24</f>
        <v>0.13266666666666665</v>
      </c>
      <c r="I7942" s="14">
        <v>884</v>
      </c>
      <c r="J7942" s="14">
        <v>0</v>
      </c>
      <c r="K7942" s="14">
        <v>-614</v>
      </c>
      <c r="L7942" s="14">
        <v>283</v>
      </c>
      <c r="M7942" s="14">
        <f>C7942-SUM(D7942:L7942)</f>
        <v>3051.6773095946874</v>
      </c>
      <c r="P7942" s="49">
        <f>D7943/('Parc électrique'!$C$22+'Parc électrique'!$C$23)</f>
        <v>0.49687500000000001</v>
      </c>
      <c r="Q7942" s="49">
        <f t="shared" si="620"/>
        <v>0.48432431753666499</v>
      </c>
      <c r="R7942" s="49">
        <f t="shared" si="621"/>
        <v>0.64497305306734776</v>
      </c>
    </row>
    <row r="7943" spans="1:18" x14ac:dyDescent="0.3">
      <c r="A7943" s="35">
        <f t="shared" si="619"/>
        <v>44346</v>
      </c>
      <c r="B7943" s="36">
        <v>0.83333333333333337</v>
      </c>
      <c r="C7943">
        <v>7230</v>
      </c>
      <c r="D7943">
        <v>3180</v>
      </c>
      <c r="E7943" s="49">
        <f t="shared" si="622"/>
        <v>0.48432431753666499</v>
      </c>
      <c r="F7943" s="49">
        <f t="shared" si="623"/>
        <v>0.64497305306734776</v>
      </c>
      <c r="G7943">
        <v>106</v>
      </c>
      <c r="H7943" s="51">
        <f>G7943/'Parc électrique'!$C$24</f>
        <v>3.5333333333333335E-2</v>
      </c>
      <c r="I7943" s="14">
        <v>884</v>
      </c>
      <c r="J7943" s="14">
        <v>0</v>
      </c>
      <c r="K7943" s="14">
        <v>-270</v>
      </c>
      <c r="L7943" s="14">
        <v>277</v>
      </c>
      <c r="M7943" s="14">
        <f>C7943-SUM(D7943:L7943)</f>
        <v>3051.8353692960627</v>
      </c>
      <c r="P7943" s="49">
        <f>D7944/('Parc électrique'!$C$22+'Parc électrique'!$C$23)</f>
        <v>0.4790625</v>
      </c>
      <c r="Q7943" s="49">
        <f t="shared" si="620"/>
        <v>0.46696174766270909</v>
      </c>
      <c r="R7943" s="49">
        <f t="shared" si="621"/>
        <v>0.62185137758002773</v>
      </c>
    </row>
    <row r="7944" spans="1:18" x14ac:dyDescent="0.3">
      <c r="A7944" s="35">
        <f t="shared" si="619"/>
        <v>44346</v>
      </c>
      <c r="B7944" s="36">
        <v>0.875</v>
      </c>
      <c r="C7944">
        <v>7179</v>
      </c>
      <c r="D7944">
        <v>3066</v>
      </c>
      <c r="E7944" s="49">
        <f t="shared" si="622"/>
        <v>0.46696174766270909</v>
      </c>
      <c r="F7944" s="49">
        <f t="shared" si="623"/>
        <v>0.62185137758002773</v>
      </c>
      <c r="G7944">
        <v>8</v>
      </c>
      <c r="H7944" s="51">
        <f>G7944/'Parc électrique'!$C$24</f>
        <v>2.6666666666666666E-3</v>
      </c>
      <c r="I7944" s="14">
        <v>884</v>
      </c>
      <c r="J7944" s="14">
        <v>0</v>
      </c>
      <c r="K7944" s="14">
        <v>-107</v>
      </c>
      <c r="L7944" s="14">
        <v>275</v>
      </c>
      <c r="M7944" s="14">
        <f>C7944-SUM(D7944:L7944)</f>
        <v>3051.9085202080896</v>
      </c>
      <c r="P7944" s="49">
        <f>D7945/('Parc électrique'!$C$22+'Parc électrique'!$C$23)</f>
        <v>0.45921875000000001</v>
      </c>
      <c r="Q7944" s="49">
        <f t="shared" si="620"/>
        <v>0.44761923561014422</v>
      </c>
      <c r="R7944" s="49">
        <f t="shared" si="621"/>
        <v>0.59609301980029405</v>
      </c>
    </row>
    <row r="7945" spans="1:18" x14ac:dyDescent="0.3">
      <c r="A7945" s="35">
        <f t="shared" si="619"/>
        <v>44346</v>
      </c>
      <c r="B7945" s="36">
        <v>0.91666666666666663</v>
      </c>
      <c r="C7945">
        <v>7687</v>
      </c>
      <c r="D7945">
        <v>2939</v>
      </c>
      <c r="E7945" s="49">
        <f t="shared" si="622"/>
        <v>0.44761923561014422</v>
      </c>
      <c r="F7945" s="49">
        <f t="shared" si="623"/>
        <v>0.59609301980029405</v>
      </c>
      <c r="G7945">
        <v>0</v>
      </c>
      <c r="H7945" s="51">
        <f>G7945/'Parc électrique'!$C$24</f>
        <v>0</v>
      </c>
      <c r="I7945" s="14">
        <v>884</v>
      </c>
      <c r="J7945" s="14">
        <v>0</v>
      </c>
      <c r="K7945" s="14">
        <v>535</v>
      </c>
      <c r="L7945" s="14">
        <v>276</v>
      </c>
      <c r="M7945" s="14">
        <f>C7945-SUM(D7945:L7945)</f>
        <v>3051.9562877445896</v>
      </c>
      <c r="P7945" s="49">
        <f>D7946/('Parc électrique'!$C$22+'Parc électrique'!$C$23)</f>
        <v>0.46843750000000001</v>
      </c>
      <c r="Q7945" s="49">
        <f t="shared" si="620"/>
        <v>0.45660512703613892</v>
      </c>
      <c r="R7945" s="49">
        <f t="shared" si="621"/>
        <v>0.6080595009735561</v>
      </c>
    </row>
    <row r="7946" spans="1:18" x14ac:dyDescent="0.3">
      <c r="A7946" s="35">
        <f t="shared" si="619"/>
        <v>44346</v>
      </c>
      <c r="B7946" s="36">
        <v>0.95833333333333337</v>
      </c>
      <c r="C7946">
        <v>7908</v>
      </c>
      <c r="D7946">
        <v>2998</v>
      </c>
      <c r="E7946" s="49">
        <f t="shared" si="622"/>
        <v>0.45660512703613892</v>
      </c>
      <c r="F7946" s="49">
        <f t="shared" si="623"/>
        <v>0.6080595009735561</v>
      </c>
      <c r="G7946">
        <v>0</v>
      </c>
      <c r="H7946" s="51">
        <f>G7946/'Parc électrique'!$C$24</f>
        <v>0</v>
      </c>
      <c r="I7946" s="14">
        <v>884</v>
      </c>
      <c r="J7946" s="14">
        <v>0</v>
      </c>
      <c r="K7946" s="14">
        <v>712</v>
      </c>
      <c r="L7946" s="14">
        <v>261</v>
      </c>
      <c r="M7946" s="14">
        <f>C7946-SUM(D7946:L7946)</f>
        <v>3051.9353353719907</v>
      </c>
      <c r="P7946" s="49">
        <f>D7947/('Parc électrique'!$C$22+'Parc électrique'!$C$23)</f>
        <v>0.48171874999999997</v>
      </c>
      <c r="Q7946" s="49">
        <f t="shared" si="620"/>
        <v>0.46955090281935158</v>
      </c>
      <c r="R7946" s="49">
        <f t="shared" si="621"/>
        <v>0.62529934673164556</v>
      </c>
    </row>
    <row r="7947" spans="1:18" x14ac:dyDescent="0.3">
      <c r="A7947" s="35">
        <f t="shared" si="619"/>
        <v>44347</v>
      </c>
      <c r="B7947" s="36">
        <v>0</v>
      </c>
      <c r="C7947">
        <v>7374</v>
      </c>
      <c r="D7947">
        <v>3083</v>
      </c>
      <c r="E7947" s="49">
        <f t="shared" si="622"/>
        <v>0.46955090281935158</v>
      </c>
      <c r="F7947" s="49">
        <f t="shared" si="623"/>
        <v>0.62529934673164556</v>
      </c>
      <c r="G7947">
        <v>0</v>
      </c>
      <c r="H7947" s="51">
        <f>G7947/'Parc électrique'!$C$24</f>
        <v>0</v>
      </c>
      <c r="I7947" s="14">
        <v>884</v>
      </c>
      <c r="J7947" s="14">
        <v>0</v>
      </c>
      <c r="K7947" s="14">
        <v>-1200</v>
      </c>
      <c r="L7947" s="14">
        <v>255</v>
      </c>
      <c r="M7947" s="14">
        <f>C7947-SUM(D7947:L7947)</f>
        <v>4350.9051497504497</v>
      </c>
      <c r="P7947" s="49">
        <f>D7948/('Parc électrique'!$C$22+'Parc électrique'!$C$23)</f>
        <v>0.40749999999999997</v>
      </c>
      <c r="Q7947" s="49">
        <f t="shared" si="620"/>
        <v>0.39720686167786862</v>
      </c>
      <c r="R7947" s="49">
        <f t="shared" si="621"/>
        <v>0.52895903220114548</v>
      </c>
    </row>
    <row r="7948" spans="1:18" x14ac:dyDescent="0.3">
      <c r="A7948" s="35">
        <f t="shared" si="619"/>
        <v>44347</v>
      </c>
      <c r="B7948" s="36">
        <v>4.1666666666666664E-2</v>
      </c>
      <c r="C7948">
        <v>6991</v>
      </c>
      <c r="D7948">
        <v>2608</v>
      </c>
      <c r="E7948" s="49">
        <f t="shared" si="622"/>
        <v>0.39720686167786862</v>
      </c>
      <c r="F7948" s="49">
        <f t="shared" si="623"/>
        <v>0.52895903220114548</v>
      </c>
      <c r="G7948">
        <v>0</v>
      </c>
      <c r="H7948" s="51">
        <f>G7948/'Parc électrique'!$C$24</f>
        <v>0</v>
      </c>
      <c r="I7948" s="14">
        <v>884</v>
      </c>
      <c r="J7948" s="14">
        <v>0</v>
      </c>
      <c r="K7948" s="14">
        <v>-1200</v>
      </c>
      <c r="L7948" s="14">
        <v>251</v>
      </c>
      <c r="M7948" s="14">
        <f>C7948-SUM(D7948:L7948)</f>
        <v>4447.0738341061206</v>
      </c>
      <c r="P7948" s="49">
        <f>D7949/('Parc électrique'!$C$22+'Parc électrique'!$C$23)</f>
        <v>0.36390624999999999</v>
      </c>
      <c r="Q7948" s="49">
        <f t="shared" si="620"/>
        <v>0.35471425646002913</v>
      </c>
      <c r="R7948" s="49">
        <f t="shared" si="621"/>
        <v>0.47237177377165179</v>
      </c>
    </row>
    <row r="7949" spans="1:18" x14ac:dyDescent="0.3">
      <c r="A7949" s="35">
        <f t="shared" si="619"/>
        <v>44347</v>
      </c>
      <c r="B7949" s="36">
        <v>8.3333333333333329E-2</v>
      </c>
      <c r="C7949">
        <v>6678</v>
      </c>
      <c r="D7949">
        <v>2329</v>
      </c>
      <c r="E7949" s="49">
        <f t="shared" si="622"/>
        <v>0.35471425646002913</v>
      </c>
      <c r="F7949" s="49">
        <f t="shared" si="623"/>
        <v>0.47237177377165179</v>
      </c>
      <c r="G7949">
        <v>0</v>
      </c>
      <c r="H7949" s="51">
        <f>G7949/'Parc électrique'!$C$24</f>
        <v>0</v>
      </c>
      <c r="I7949" s="14">
        <v>884</v>
      </c>
      <c r="J7949" s="14">
        <v>0</v>
      </c>
      <c r="K7949" s="14">
        <v>-1200</v>
      </c>
      <c r="L7949" s="14">
        <v>251</v>
      </c>
      <c r="M7949" s="14">
        <f>C7949-SUM(D7949:L7949)</f>
        <v>4413.1729139697691</v>
      </c>
      <c r="P7949" s="49">
        <f>D7950/('Parc électrique'!$C$22+'Parc électrique'!$C$23)</f>
        <v>0.32874999999999999</v>
      </c>
      <c r="Q7949" s="49">
        <f t="shared" si="620"/>
        <v>0.32044602644564252</v>
      </c>
      <c r="R7949" s="49">
        <f t="shared" si="621"/>
        <v>0.42673688794141496</v>
      </c>
    </row>
    <row r="7950" spans="1:18" x14ac:dyDescent="0.3">
      <c r="A7950" s="35">
        <f t="shared" si="619"/>
        <v>44347</v>
      </c>
      <c r="B7950" s="36">
        <v>0.125</v>
      </c>
      <c r="C7950">
        <v>6315</v>
      </c>
      <c r="D7950">
        <v>2104</v>
      </c>
      <c r="E7950" s="49">
        <f t="shared" si="622"/>
        <v>0.32044602644564252</v>
      </c>
      <c r="F7950" s="49">
        <f t="shared" si="623"/>
        <v>0.42673688794141496</v>
      </c>
      <c r="G7950">
        <v>0</v>
      </c>
      <c r="H7950" s="51">
        <f>G7950/'Parc électrique'!$C$24</f>
        <v>0</v>
      </c>
      <c r="I7950" s="14">
        <v>884</v>
      </c>
      <c r="J7950" s="14">
        <v>0</v>
      </c>
      <c r="K7950" s="14">
        <v>-1200</v>
      </c>
      <c r="L7950" s="14">
        <v>253</v>
      </c>
      <c r="M7950" s="14">
        <f>C7950-SUM(D7950:L7950)</f>
        <v>4273.2528170856131</v>
      </c>
      <c r="P7950" s="49">
        <f>D7951/('Parc électrique'!$C$22+'Parc électrique'!$C$23)</f>
        <v>0.29734375000000002</v>
      </c>
      <c r="Q7950" s="49">
        <f t="shared" si="620"/>
        <v>0.28983307429945709</v>
      </c>
      <c r="R7950" s="49">
        <f t="shared" si="621"/>
        <v>0.38596972326640339</v>
      </c>
    </row>
    <row r="7951" spans="1:18" x14ac:dyDescent="0.3">
      <c r="A7951" s="35">
        <f t="shared" si="619"/>
        <v>44347</v>
      </c>
      <c r="B7951" s="36">
        <v>0.16666666666666666</v>
      </c>
      <c r="C7951">
        <v>6283</v>
      </c>
      <c r="D7951">
        <v>1903</v>
      </c>
      <c r="E7951" s="49">
        <f t="shared" si="622"/>
        <v>0.28983307429945709</v>
      </c>
      <c r="F7951" s="49">
        <f t="shared" si="623"/>
        <v>0.38596972326640339</v>
      </c>
      <c r="G7951">
        <v>0</v>
      </c>
      <c r="H7951" s="51">
        <f>G7951/'Parc électrique'!$C$24</f>
        <v>0</v>
      </c>
      <c r="I7951" s="14">
        <v>884</v>
      </c>
      <c r="J7951" s="14">
        <v>0</v>
      </c>
      <c r="K7951" s="14">
        <v>-1200</v>
      </c>
      <c r="L7951" s="14">
        <v>257</v>
      </c>
      <c r="M7951" s="14">
        <f>C7951-SUM(D7951:L7951)</f>
        <v>4438.3241972024343</v>
      </c>
      <c r="P7951" s="49">
        <f>D7952/('Parc électrique'!$C$22+'Parc électrique'!$C$23)</f>
        <v>0.29499999999999998</v>
      </c>
      <c r="Q7951" s="49">
        <f t="shared" si="620"/>
        <v>0.28754852563183131</v>
      </c>
      <c r="R7951" s="49">
        <f t="shared" si="621"/>
        <v>0.38292739754438754</v>
      </c>
    </row>
    <row r="7952" spans="1:18" x14ac:dyDescent="0.3">
      <c r="A7952" s="35">
        <f t="shared" si="619"/>
        <v>44347</v>
      </c>
      <c r="B7952" s="36">
        <v>0.20833333333333334</v>
      </c>
      <c r="C7952">
        <v>6704</v>
      </c>
      <c r="D7952">
        <v>1888</v>
      </c>
      <c r="E7952" s="49">
        <f t="shared" si="622"/>
        <v>0.28754852563183131</v>
      </c>
      <c r="F7952" s="49">
        <f t="shared" si="623"/>
        <v>0.38292739754438754</v>
      </c>
      <c r="G7952">
        <v>0</v>
      </c>
      <c r="H7952" s="51">
        <f>G7952/'Parc électrique'!$C$24</f>
        <v>0</v>
      </c>
      <c r="I7952" s="14">
        <v>884</v>
      </c>
      <c r="J7952" s="14">
        <v>0</v>
      </c>
      <c r="K7952" s="14">
        <v>-1143</v>
      </c>
      <c r="L7952" s="14">
        <v>273</v>
      </c>
      <c r="M7952" s="14">
        <f>C7952-SUM(D7952:L7952)</f>
        <v>4801.3295240768239</v>
      </c>
      <c r="P7952" s="49">
        <f>D7953/('Parc électrique'!$C$22+'Parc électrique'!$C$23)</f>
        <v>0.26156249999999998</v>
      </c>
      <c r="Q7952" s="49">
        <f t="shared" si="620"/>
        <v>0.2549556313070368</v>
      </c>
      <c r="R7952" s="49">
        <f t="shared" si="621"/>
        <v>0.33952355057696221</v>
      </c>
    </row>
    <row r="7953" spans="1:18" x14ac:dyDescent="0.3">
      <c r="A7953" s="35">
        <f t="shared" si="619"/>
        <v>44347</v>
      </c>
      <c r="B7953" s="36">
        <v>0.25</v>
      </c>
      <c r="C7953">
        <v>7534</v>
      </c>
      <c r="D7953">
        <v>1674</v>
      </c>
      <c r="E7953" s="49">
        <f t="shared" si="622"/>
        <v>0.2549556313070368</v>
      </c>
      <c r="F7953" s="49">
        <f t="shared" si="623"/>
        <v>0.33952355057696221</v>
      </c>
      <c r="G7953">
        <v>30</v>
      </c>
      <c r="H7953" s="51">
        <f>G7953/'Parc électrique'!$C$24</f>
        <v>0.01</v>
      </c>
      <c r="I7953" s="14">
        <v>884</v>
      </c>
      <c r="J7953" s="14">
        <v>0</v>
      </c>
      <c r="K7953" s="14">
        <v>-165</v>
      </c>
      <c r="L7953" s="14">
        <v>309</v>
      </c>
      <c r="M7953" s="14">
        <f>C7953-SUM(D7953:L7953)</f>
        <v>4801.395520818116</v>
      </c>
      <c r="P7953" s="49">
        <f>D7954/('Parc électrique'!$C$22+'Parc électrique'!$C$23)</f>
        <v>0.22687499999999999</v>
      </c>
      <c r="Q7953" s="49">
        <f t="shared" si="620"/>
        <v>0.22114431102617532</v>
      </c>
      <c r="R7953" s="49">
        <f t="shared" si="621"/>
        <v>0.29449712989112853</v>
      </c>
    </row>
    <row r="7954" spans="1:18" x14ac:dyDescent="0.3">
      <c r="A7954" s="35">
        <f t="shared" si="619"/>
        <v>44347</v>
      </c>
      <c r="B7954" s="36">
        <v>0.29166666666666669</v>
      </c>
      <c r="C7954">
        <v>8440</v>
      </c>
      <c r="D7954">
        <v>1452</v>
      </c>
      <c r="E7954" s="49">
        <f t="shared" si="622"/>
        <v>0.22114431102617532</v>
      </c>
      <c r="F7954" s="49">
        <f t="shared" si="623"/>
        <v>0.29449712989112853</v>
      </c>
      <c r="G7954">
        <v>225</v>
      </c>
      <c r="H7954" s="51">
        <f>G7954/'Parc électrique'!$C$24</f>
        <v>7.4999999999999997E-2</v>
      </c>
      <c r="I7954" s="14">
        <v>884</v>
      </c>
      <c r="J7954" s="14">
        <v>305</v>
      </c>
      <c r="K7954" s="14">
        <v>445</v>
      </c>
      <c r="L7954" s="14">
        <v>326</v>
      </c>
      <c r="M7954" s="14">
        <f>C7954-SUM(D7954:L7954)</f>
        <v>4802.4093585590826</v>
      </c>
      <c r="P7954" s="49">
        <f>D7955/('Parc électrique'!$C$22+'Parc électrique'!$C$23)</f>
        <v>0.19875000000000001</v>
      </c>
      <c r="Q7954" s="49">
        <f t="shared" si="620"/>
        <v>0.19372972701466601</v>
      </c>
      <c r="R7954" s="49">
        <f t="shared" si="621"/>
        <v>0.25798922122693912</v>
      </c>
    </row>
    <row r="7955" spans="1:18" x14ac:dyDescent="0.3">
      <c r="A7955" s="35">
        <f t="shared" si="619"/>
        <v>44347</v>
      </c>
      <c r="B7955" s="36">
        <v>0.33333333333333331</v>
      </c>
      <c r="C7955">
        <v>8981</v>
      </c>
      <c r="D7955">
        <v>1272</v>
      </c>
      <c r="E7955" s="49">
        <f t="shared" si="622"/>
        <v>0.19372972701466601</v>
      </c>
      <c r="F7955" s="49">
        <f t="shared" si="623"/>
        <v>0.25798922122693912</v>
      </c>
      <c r="G7955">
        <v>650</v>
      </c>
      <c r="H7955" s="51">
        <f>G7955/'Parc électrique'!$C$24</f>
        <v>0.21666666666666667</v>
      </c>
      <c r="I7955" s="14">
        <v>884</v>
      </c>
      <c r="J7955" s="14">
        <v>1046</v>
      </c>
      <c r="K7955" s="14">
        <v>0</v>
      </c>
      <c r="L7955" s="14">
        <v>327</v>
      </c>
      <c r="M7955" s="14">
        <f>C7955-SUM(D7955:L7955)</f>
        <v>4801.3316143850916</v>
      </c>
      <c r="P7955" s="49">
        <f>D7956/('Parc électrique'!$C$22+'Parc électrique'!$C$23)</f>
        <v>0.14874999999999999</v>
      </c>
      <c r="Q7955" s="49">
        <f t="shared" si="620"/>
        <v>0.14499268877198274</v>
      </c>
      <c r="R7955" s="49">
        <f t="shared" si="621"/>
        <v>0.1930862724906022</v>
      </c>
    </row>
    <row r="7956" spans="1:18" x14ac:dyDescent="0.3">
      <c r="A7956" s="35">
        <f t="shared" si="619"/>
        <v>44347</v>
      </c>
      <c r="B7956" s="36">
        <v>0.375</v>
      </c>
      <c r="C7956">
        <v>9307</v>
      </c>
      <c r="D7956">
        <v>952</v>
      </c>
      <c r="E7956" s="49">
        <f t="shared" si="622"/>
        <v>0.14499268877198274</v>
      </c>
      <c r="F7956" s="49">
        <f t="shared" si="623"/>
        <v>0.1930862724906022</v>
      </c>
      <c r="G7956">
        <v>1107</v>
      </c>
      <c r="H7956" s="51">
        <f>G7956/'Parc électrique'!$C$24</f>
        <v>0.36899999999999999</v>
      </c>
      <c r="I7956" s="14">
        <v>884</v>
      </c>
      <c r="J7956" s="14">
        <v>1238</v>
      </c>
      <c r="K7956" s="14">
        <v>0</v>
      </c>
      <c r="L7956" s="14">
        <v>324</v>
      </c>
      <c r="M7956" s="14">
        <f>C7956-SUM(D7956:L7956)</f>
        <v>4801.2929210387374</v>
      </c>
      <c r="P7956" s="49">
        <f>D7957/('Parc électrique'!$C$22+'Parc électrique'!$C$23)</f>
        <v>0.16093750000000001</v>
      </c>
      <c r="Q7956" s="49">
        <f t="shared" si="620"/>
        <v>0.15687234184363677</v>
      </c>
      <c r="R7956" s="49">
        <f t="shared" si="621"/>
        <v>0.20890636624508432</v>
      </c>
    </row>
    <row r="7957" spans="1:18" x14ac:dyDescent="0.3">
      <c r="A7957" s="35">
        <f t="shared" si="619"/>
        <v>44347</v>
      </c>
      <c r="B7957" s="36">
        <v>0.41666666666666669</v>
      </c>
      <c r="C7957">
        <v>9458</v>
      </c>
      <c r="D7957">
        <v>1030</v>
      </c>
      <c r="E7957" s="49">
        <f t="shared" si="622"/>
        <v>0.15687234184363677</v>
      </c>
      <c r="F7957" s="49">
        <f t="shared" si="623"/>
        <v>0.20890636624508432</v>
      </c>
      <c r="G7957">
        <v>1464</v>
      </c>
      <c r="H7957" s="51">
        <f>G7957/'Parc électrique'!$C$24</f>
        <v>0.48799999999999999</v>
      </c>
      <c r="I7957" s="14">
        <v>884</v>
      </c>
      <c r="J7957" s="14">
        <v>0</v>
      </c>
      <c r="K7957" s="14">
        <v>953</v>
      </c>
      <c r="L7957" s="14">
        <v>325</v>
      </c>
      <c r="M7957" s="14">
        <f>C7957-SUM(D7957:L7957)</f>
        <v>4801.1462212919114</v>
      </c>
      <c r="P7957" s="49">
        <f>D7958/('Parc électrique'!$C$22+'Parc électrique'!$C$23)</f>
        <v>0.16109375000000001</v>
      </c>
      <c r="Q7957" s="49">
        <f t="shared" si="620"/>
        <v>0.15702464508814518</v>
      </c>
      <c r="R7957" s="49">
        <f t="shared" si="621"/>
        <v>0.2091091879598854</v>
      </c>
    </row>
    <row r="7958" spans="1:18" x14ac:dyDescent="0.3">
      <c r="A7958" s="35">
        <f t="shared" si="619"/>
        <v>44347</v>
      </c>
      <c r="B7958" s="36">
        <v>0.45833333333333331</v>
      </c>
      <c r="C7958">
        <v>9637</v>
      </c>
      <c r="D7958">
        <v>1031</v>
      </c>
      <c r="E7958" s="49">
        <f t="shared" si="622"/>
        <v>0.15702464508814518</v>
      </c>
      <c r="F7958" s="49">
        <f t="shared" si="623"/>
        <v>0.2091091879598854</v>
      </c>
      <c r="G7958">
        <v>1687</v>
      </c>
      <c r="H7958" s="51">
        <f>G7958/'Parc électrique'!$C$24</f>
        <v>0.56233333333333335</v>
      </c>
      <c r="I7958" s="14">
        <v>884</v>
      </c>
      <c r="J7958" s="14">
        <v>909</v>
      </c>
      <c r="K7958" s="14">
        <v>0</v>
      </c>
      <c r="L7958" s="14">
        <v>324</v>
      </c>
      <c r="M7958" s="14">
        <f>C7958-SUM(D7958:L7958)</f>
        <v>4801.0715328336191</v>
      </c>
      <c r="P7958" s="49">
        <f>D7959/('Parc électrique'!$C$22+'Parc électrique'!$C$23)</f>
        <v>0.17906250000000001</v>
      </c>
      <c r="Q7958" s="49">
        <f t="shared" si="620"/>
        <v>0.17453951820660948</v>
      </c>
      <c r="R7958" s="49">
        <f t="shared" si="621"/>
        <v>0.23243368516200646</v>
      </c>
    </row>
    <row r="7959" spans="1:18" x14ac:dyDescent="0.3">
      <c r="A7959" s="35">
        <f t="shared" si="619"/>
        <v>44347</v>
      </c>
      <c r="B7959" s="36">
        <v>0.5</v>
      </c>
      <c r="C7959">
        <v>9701</v>
      </c>
      <c r="D7959">
        <v>1146</v>
      </c>
      <c r="E7959" s="49">
        <f t="shared" si="622"/>
        <v>0.17453951820660948</v>
      </c>
      <c r="F7959" s="49">
        <f t="shared" si="623"/>
        <v>0.23243368516200646</v>
      </c>
      <c r="G7959">
        <v>1749</v>
      </c>
      <c r="H7959" s="51">
        <f>G7959/'Parc électrique'!$C$24</f>
        <v>0.58299999999999996</v>
      </c>
      <c r="I7959" s="14">
        <v>884</v>
      </c>
      <c r="J7959" s="14">
        <v>0</v>
      </c>
      <c r="K7959" s="14">
        <v>802</v>
      </c>
      <c r="L7959" s="14">
        <v>318</v>
      </c>
      <c r="M7959" s="14">
        <f>C7959-SUM(D7959:L7959)</f>
        <v>4801.0100267966318</v>
      </c>
      <c r="P7959" s="49">
        <f>D7960/('Parc électrique'!$C$22+'Parc électrique'!$C$23)</f>
        <v>0.16734375000000001</v>
      </c>
      <c r="Q7959" s="49">
        <f t="shared" si="620"/>
        <v>0.16311677486848059</v>
      </c>
      <c r="R7959" s="49">
        <f t="shared" si="621"/>
        <v>0.2172220565519275</v>
      </c>
    </row>
    <row r="7960" spans="1:18" x14ac:dyDescent="0.3">
      <c r="A7960" s="35">
        <f t="shared" si="619"/>
        <v>44347</v>
      </c>
      <c r="B7960" s="36">
        <v>0.54166666666666663</v>
      </c>
      <c r="C7960">
        <v>9568</v>
      </c>
      <c r="D7960">
        <v>1071</v>
      </c>
      <c r="E7960" s="49">
        <f t="shared" si="622"/>
        <v>0.16311677486848059</v>
      </c>
      <c r="F7960" s="49">
        <f t="shared" si="623"/>
        <v>0.2172220565519275</v>
      </c>
      <c r="G7960">
        <v>1838</v>
      </c>
      <c r="H7960" s="51">
        <f>G7960/'Parc électrique'!$C$24</f>
        <v>0.61266666666666669</v>
      </c>
      <c r="I7960" s="14">
        <v>884</v>
      </c>
      <c r="J7960" s="14">
        <v>0</v>
      </c>
      <c r="K7960" s="14">
        <v>658</v>
      </c>
      <c r="L7960" s="14">
        <v>315</v>
      </c>
      <c r="M7960" s="14">
        <f>C7960-SUM(D7960:L7960)</f>
        <v>4801.0069945019131</v>
      </c>
      <c r="P7960" s="49">
        <f>D7961/('Parc électrique'!$C$22+'Parc électrique'!$C$23)</f>
        <v>0.17796875000000001</v>
      </c>
      <c r="Q7960" s="49">
        <f t="shared" si="620"/>
        <v>0.17347339549505078</v>
      </c>
      <c r="R7960" s="49">
        <f t="shared" si="621"/>
        <v>0.2310139331583991</v>
      </c>
    </row>
    <row r="7961" spans="1:18" x14ac:dyDescent="0.3">
      <c r="A7961" s="35">
        <f t="shared" si="619"/>
        <v>44347</v>
      </c>
      <c r="B7961" s="36">
        <v>0.58333333333333337</v>
      </c>
      <c r="C7961">
        <v>9449</v>
      </c>
      <c r="D7961">
        <v>1139</v>
      </c>
      <c r="E7961" s="49">
        <f t="shared" si="622"/>
        <v>0.17347339549505078</v>
      </c>
      <c r="F7961" s="49">
        <f t="shared" si="623"/>
        <v>0.2310139331583991</v>
      </c>
      <c r="G7961">
        <v>1832</v>
      </c>
      <c r="H7961" s="51">
        <f>G7961/'Parc électrique'!$C$24</f>
        <v>0.61066666666666669</v>
      </c>
      <c r="I7961" s="14">
        <v>884</v>
      </c>
      <c r="J7961" s="14">
        <v>0</v>
      </c>
      <c r="K7961" s="14">
        <v>477</v>
      </c>
      <c r="L7961" s="14">
        <v>315</v>
      </c>
      <c r="M7961" s="14">
        <f>C7961-SUM(D7961:L7961)</f>
        <v>4800.9848460046796</v>
      </c>
      <c r="P7961" s="49">
        <f>D7962/('Parc électrique'!$C$22+'Parc électrique'!$C$23)</f>
        <v>0.18828125000000001</v>
      </c>
      <c r="Q7961" s="49">
        <f t="shared" si="620"/>
        <v>0.18352540963260419</v>
      </c>
      <c r="R7961" s="49">
        <f t="shared" si="621"/>
        <v>0.24440016633526854</v>
      </c>
    </row>
    <row r="7962" spans="1:18" x14ac:dyDescent="0.3">
      <c r="A7962" s="35">
        <f t="shared" si="619"/>
        <v>44347</v>
      </c>
      <c r="B7962" s="36">
        <v>0.625</v>
      </c>
      <c r="C7962">
        <v>9197</v>
      </c>
      <c r="D7962">
        <v>1205</v>
      </c>
      <c r="E7962" s="49">
        <f t="shared" si="622"/>
        <v>0.18352540963260419</v>
      </c>
      <c r="F7962" s="49">
        <f t="shared" si="623"/>
        <v>0.24440016633526854</v>
      </c>
      <c r="G7962">
        <v>1724</v>
      </c>
      <c r="H7962" s="51">
        <f>G7962/'Parc électrique'!$C$24</f>
        <v>0.57466666666666666</v>
      </c>
      <c r="I7962" s="14">
        <v>884</v>
      </c>
      <c r="J7962" s="14">
        <v>0</v>
      </c>
      <c r="K7962" s="14">
        <v>267</v>
      </c>
      <c r="L7962" s="14">
        <v>315</v>
      </c>
      <c r="M7962" s="14">
        <f>C7962-SUM(D7962:L7962)</f>
        <v>4800.9974077573652</v>
      </c>
      <c r="P7962" s="49">
        <f>D7963/('Parc électrique'!$C$22+'Parc électrique'!$C$23)</f>
        <v>0.1915625</v>
      </c>
      <c r="Q7962" s="49">
        <f t="shared" si="620"/>
        <v>0.18672377776728027</v>
      </c>
      <c r="R7962" s="49">
        <f t="shared" si="621"/>
        <v>0.24865942234609065</v>
      </c>
    </row>
    <row r="7963" spans="1:18" x14ac:dyDescent="0.3">
      <c r="A7963" s="35">
        <f t="shared" si="619"/>
        <v>44347</v>
      </c>
      <c r="B7963" s="36">
        <v>0.66666666666666663</v>
      </c>
      <c r="C7963">
        <v>8977</v>
      </c>
      <c r="D7963">
        <v>1226</v>
      </c>
      <c r="E7963" s="49">
        <f t="shared" si="622"/>
        <v>0.18672377776728027</v>
      </c>
      <c r="F7963" s="49">
        <f t="shared" si="623"/>
        <v>0.24865942234609065</v>
      </c>
      <c r="G7963">
        <v>1522</v>
      </c>
      <c r="H7963" s="51">
        <f>G7963/'Parc électrique'!$C$24</f>
        <v>0.5073333333333333</v>
      </c>
      <c r="I7963" s="14">
        <v>884</v>
      </c>
      <c r="J7963" s="14">
        <v>230</v>
      </c>
      <c r="K7963" s="14">
        <v>0</v>
      </c>
      <c r="L7963" s="14">
        <v>313</v>
      </c>
      <c r="M7963" s="14">
        <f>C7963-SUM(D7963:L7963)</f>
        <v>4801.0572834665527</v>
      </c>
      <c r="P7963" s="49">
        <f>D7964/('Parc électrique'!$C$22+'Parc électrique'!$C$23)</f>
        <v>0.20546875000000001</v>
      </c>
      <c r="Q7963" s="49">
        <f t="shared" si="620"/>
        <v>0.20027876652852658</v>
      </c>
      <c r="R7963" s="49">
        <f t="shared" si="621"/>
        <v>0.26671055496338436</v>
      </c>
    </row>
    <row r="7964" spans="1:18" x14ac:dyDescent="0.3">
      <c r="A7964" s="35">
        <f t="shared" ref="A7964:A8027" si="624">A7940+1</f>
        <v>44347</v>
      </c>
      <c r="B7964" s="36">
        <v>0.70833333333333337</v>
      </c>
      <c r="C7964">
        <v>8861</v>
      </c>
      <c r="D7964">
        <v>1315</v>
      </c>
      <c r="E7964" s="49">
        <f t="shared" si="622"/>
        <v>0.20027876652852658</v>
      </c>
      <c r="F7964" s="49">
        <f t="shared" si="623"/>
        <v>0.26671055496338436</v>
      </c>
      <c r="G7964">
        <v>1205</v>
      </c>
      <c r="H7964" s="51">
        <f>G7964/'Parc électrique'!$C$24</f>
        <v>0.40166666666666667</v>
      </c>
      <c r="I7964" s="14">
        <v>884</v>
      </c>
      <c r="J7964" s="14">
        <v>342</v>
      </c>
      <c r="K7964" s="14">
        <v>0</v>
      </c>
      <c r="L7964" s="14">
        <v>313</v>
      </c>
      <c r="M7964" s="14">
        <f>C7964-SUM(D7964:L7964)</f>
        <v>4801.1313440118411</v>
      </c>
      <c r="P7964" s="49">
        <f>D7965/('Parc électrique'!$C$22+'Parc électrique'!$C$23)</f>
        <v>0.19546875</v>
      </c>
      <c r="Q7964" s="49">
        <f t="shared" si="620"/>
        <v>0.19053135887998993</v>
      </c>
      <c r="R7964" s="49">
        <f t="shared" si="621"/>
        <v>0.25372996521611696</v>
      </c>
    </row>
    <row r="7965" spans="1:18" x14ac:dyDescent="0.3">
      <c r="A7965" s="35">
        <f t="shared" si="624"/>
        <v>44347</v>
      </c>
      <c r="B7965" s="36">
        <v>0.75</v>
      </c>
      <c r="C7965">
        <v>9078</v>
      </c>
      <c r="D7965">
        <v>1251</v>
      </c>
      <c r="E7965" s="49">
        <f t="shared" si="622"/>
        <v>0.19053135887998993</v>
      </c>
      <c r="F7965" s="49">
        <f t="shared" si="623"/>
        <v>0.25372996521611696</v>
      </c>
      <c r="G7965">
        <v>799</v>
      </c>
      <c r="H7965" s="51">
        <f>G7965/'Parc électrique'!$C$24</f>
        <v>0.26633333333333331</v>
      </c>
      <c r="I7965" s="14">
        <v>884</v>
      </c>
      <c r="J7965" s="14">
        <v>0</v>
      </c>
      <c r="K7965" s="14">
        <v>1032</v>
      </c>
      <c r="L7965" s="14">
        <v>310</v>
      </c>
      <c r="M7965" s="14">
        <f>C7965-SUM(D7965:L7965)</f>
        <v>4801.2894053425698</v>
      </c>
      <c r="P7965" s="49">
        <f>D7966/('Parc électrique'!$C$22+'Parc électrique'!$C$23)</f>
        <v>0.20046875</v>
      </c>
      <c r="Q7965" s="49">
        <f t="shared" si="620"/>
        <v>0.19540506270425823</v>
      </c>
      <c r="R7965" s="49">
        <f t="shared" si="621"/>
        <v>0.26022026008975063</v>
      </c>
    </row>
    <row r="7966" spans="1:18" x14ac:dyDescent="0.3">
      <c r="A7966" s="35">
        <f t="shared" si="624"/>
        <v>44347</v>
      </c>
      <c r="B7966" s="36">
        <v>0.79166666666666663</v>
      </c>
      <c r="C7966">
        <v>9025</v>
      </c>
      <c r="D7966">
        <v>1283</v>
      </c>
      <c r="E7966" s="49">
        <f t="shared" si="622"/>
        <v>0.19540506270425823</v>
      </c>
      <c r="F7966" s="49">
        <f t="shared" si="623"/>
        <v>0.26022026008975063</v>
      </c>
      <c r="G7966">
        <v>408</v>
      </c>
      <c r="H7966" s="51">
        <f>G7966/'Parc électrique'!$C$24</f>
        <v>0.13600000000000001</v>
      </c>
      <c r="I7966" s="14">
        <v>884</v>
      </c>
      <c r="J7966" s="14">
        <v>1254</v>
      </c>
      <c r="K7966" s="14">
        <v>15</v>
      </c>
      <c r="L7966" s="14">
        <v>299</v>
      </c>
      <c r="M7966" s="14">
        <f>C7966-SUM(D7966:L7966)</f>
        <v>4881.4083746772058</v>
      </c>
      <c r="P7966" s="49">
        <f>D7967/('Parc électrique'!$C$22+'Parc électrique'!$C$23)</f>
        <v>0.19234375000000001</v>
      </c>
      <c r="Q7966" s="49">
        <f t="shared" si="620"/>
        <v>0.18748529398982222</v>
      </c>
      <c r="R7966" s="49">
        <f t="shared" si="621"/>
        <v>0.24967353092009592</v>
      </c>
    </row>
    <row r="7967" spans="1:18" x14ac:dyDescent="0.3">
      <c r="A7967" s="35">
        <f t="shared" si="624"/>
        <v>44347</v>
      </c>
      <c r="B7967" s="36">
        <v>0.83333333333333337</v>
      </c>
      <c r="C7967">
        <v>8445</v>
      </c>
      <c r="D7967">
        <v>1231</v>
      </c>
      <c r="E7967" s="49">
        <f t="shared" si="622"/>
        <v>0.18748529398982222</v>
      </c>
      <c r="F7967" s="49">
        <f t="shared" si="623"/>
        <v>0.24967353092009592</v>
      </c>
      <c r="G7967">
        <v>108</v>
      </c>
      <c r="H7967" s="51">
        <f>G7967/'Parc électrique'!$C$24</f>
        <v>3.5999999999999997E-2</v>
      </c>
      <c r="I7967" s="14">
        <v>884</v>
      </c>
      <c r="J7967" s="14">
        <v>1053</v>
      </c>
      <c r="K7967" s="14">
        <v>0</v>
      </c>
      <c r="L7967" s="14">
        <v>287</v>
      </c>
      <c r="M7967" s="14">
        <f>C7967-SUM(D7967:L7967)</f>
        <v>4881.5268411750903</v>
      </c>
      <c r="P7967" s="49">
        <f>D7968/('Parc électrique'!$C$22+'Parc électrique'!$C$23)</f>
        <v>0.22234375000000001</v>
      </c>
      <c r="Q7967" s="49">
        <f t="shared" si="620"/>
        <v>0.21672751693543219</v>
      </c>
      <c r="R7967" s="49">
        <f t="shared" si="621"/>
        <v>0.28861530016189807</v>
      </c>
    </row>
    <row r="7968" spans="1:18" x14ac:dyDescent="0.3">
      <c r="A7968" s="35">
        <f t="shared" si="624"/>
        <v>44347</v>
      </c>
      <c r="B7968" s="36">
        <v>0.875</v>
      </c>
      <c r="C7968">
        <v>8120</v>
      </c>
      <c r="D7968">
        <v>1423</v>
      </c>
      <c r="E7968" s="49">
        <f t="shared" si="622"/>
        <v>0.21672751693543219</v>
      </c>
      <c r="F7968" s="49">
        <f t="shared" si="623"/>
        <v>0.28861530016189807</v>
      </c>
      <c r="G7968">
        <v>10</v>
      </c>
      <c r="H7968" s="51">
        <f>G7968/'Parc électrique'!$C$24</f>
        <v>3.3333333333333335E-3</v>
      </c>
      <c r="I7968" s="14">
        <v>884</v>
      </c>
      <c r="J7968" s="14">
        <v>640</v>
      </c>
      <c r="K7968" s="14">
        <v>0</v>
      </c>
      <c r="L7968" s="14">
        <v>281</v>
      </c>
      <c r="M7968" s="14">
        <f>C7968-SUM(D7968:L7968)</f>
        <v>4881.4913238495692</v>
      </c>
      <c r="P7968" s="49">
        <f>D7969/('Parc électrique'!$C$22+'Parc électrique'!$C$23)</f>
        <v>0.19859375000000001</v>
      </c>
      <c r="Q7968" s="49">
        <f t="shared" si="620"/>
        <v>0.19357742377015763</v>
      </c>
      <c r="R7968" s="49">
        <f t="shared" si="621"/>
        <v>0.25778639951213805</v>
      </c>
    </row>
    <row r="7969" spans="1:18" x14ac:dyDescent="0.3">
      <c r="A7969" s="35">
        <f t="shared" si="624"/>
        <v>44347</v>
      </c>
      <c r="B7969" s="36">
        <v>0.91666666666666663</v>
      </c>
      <c r="C7969">
        <v>8502</v>
      </c>
      <c r="D7969">
        <v>1271</v>
      </c>
      <c r="E7969" s="49">
        <f t="shared" si="622"/>
        <v>0.19357742377015763</v>
      </c>
      <c r="F7969" s="49">
        <f t="shared" si="623"/>
        <v>0.25778639951213805</v>
      </c>
      <c r="G7969">
        <v>0</v>
      </c>
      <c r="H7969" s="51">
        <f>G7969/'Parc électrique'!$C$24</f>
        <v>0</v>
      </c>
      <c r="I7969" s="14">
        <v>884</v>
      </c>
      <c r="J7969" s="14">
        <v>1191</v>
      </c>
      <c r="K7969" s="14">
        <v>0</v>
      </c>
      <c r="L7969" s="14">
        <v>274</v>
      </c>
      <c r="M7969" s="14">
        <f>C7969-SUM(D7969:L7969)</f>
        <v>4881.548636176718</v>
      </c>
      <c r="P7969" s="49">
        <f>D7970/('Parc électrique'!$C$22+'Parc électrique'!$C$23)</f>
        <v>0.17921875000000001</v>
      </c>
      <c r="Q7969" s="49">
        <f t="shared" si="620"/>
        <v>0.17469182145111786</v>
      </c>
      <c r="R7969" s="49">
        <f t="shared" si="621"/>
        <v>0.23263650687680748</v>
      </c>
    </row>
    <row r="7970" spans="1:18" x14ac:dyDescent="0.3">
      <c r="A7970" s="35">
        <f t="shared" si="624"/>
        <v>44347</v>
      </c>
      <c r="B7970" s="36">
        <v>0.95833333333333337</v>
      </c>
      <c r="C7970">
        <v>8608</v>
      </c>
      <c r="D7970">
        <v>1147</v>
      </c>
      <c r="E7970" s="49">
        <f t="shared" si="622"/>
        <v>0.17469182145111786</v>
      </c>
      <c r="F7970" s="49">
        <f t="shared" si="623"/>
        <v>0.23263650687680748</v>
      </c>
      <c r="G7970">
        <v>0</v>
      </c>
      <c r="H7970" s="51">
        <f>G7970/'Parc électrique'!$C$24</f>
        <v>0</v>
      </c>
      <c r="I7970" s="14">
        <v>884</v>
      </c>
      <c r="J7970" s="14">
        <v>0</v>
      </c>
      <c r="K7970" s="14">
        <v>1200</v>
      </c>
      <c r="L7970" s="14">
        <v>256</v>
      </c>
      <c r="M7970" s="14">
        <f>C7970-SUM(D7970:L7970)</f>
        <v>5120.5926716716722</v>
      </c>
      <c r="P7970" s="49">
        <f>D7971/('Parc électrique'!$C$22+'Parc électrique'!$C$23)</f>
        <v>0.17406250000000001</v>
      </c>
      <c r="Q7970" s="49">
        <f t="shared" si="620"/>
        <v>0.16966581438234113</v>
      </c>
      <c r="R7970" s="49">
        <f t="shared" si="621"/>
        <v>0.22594339028837274</v>
      </c>
    </row>
    <row r="7971" spans="1:18" x14ac:dyDescent="0.3">
      <c r="A7971" s="35">
        <f t="shared" si="624"/>
        <v>44348</v>
      </c>
      <c r="B7971" s="36">
        <v>0</v>
      </c>
      <c r="C7971">
        <v>8000</v>
      </c>
      <c r="D7971">
        <v>1114</v>
      </c>
      <c r="E7971" s="49">
        <f t="shared" si="622"/>
        <v>0.16966581438234113</v>
      </c>
      <c r="F7971" s="49">
        <f t="shared" si="623"/>
        <v>0.22594339028837274</v>
      </c>
      <c r="G7971">
        <v>0</v>
      </c>
      <c r="H7971" s="51">
        <f>G7971/'Parc électrique'!$C$24</f>
        <v>0</v>
      </c>
      <c r="I7971" s="14">
        <v>884</v>
      </c>
      <c r="J7971" s="14">
        <v>0</v>
      </c>
      <c r="K7971" s="14">
        <v>945</v>
      </c>
      <c r="L7971" s="14">
        <v>255</v>
      </c>
      <c r="M7971" s="14">
        <f>C7971-SUM(D7971:L7971)</f>
        <v>4801.604390795329</v>
      </c>
      <c r="P7971" s="49">
        <f>D7972/('Parc électrique'!$C$22+'Parc électrique'!$C$23)</f>
        <v>0.16296875</v>
      </c>
      <c r="Q7971" s="49">
        <f t="shared" si="620"/>
        <v>0.1588522840222458</v>
      </c>
      <c r="R7971" s="49">
        <f t="shared" si="621"/>
        <v>0.211543048537498</v>
      </c>
    </row>
    <row r="7972" spans="1:18" x14ac:dyDescent="0.3">
      <c r="A7972" s="35">
        <f t="shared" si="624"/>
        <v>44348</v>
      </c>
      <c r="B7972" s="36">
        <v>4.1666666666666664E-2</v>
      </c>
      <c r="C7972">
        <v>7563</v>
      </c>
      <c r="D7972">
        <v>1043</v>
      </c>
      <c r="E7972" s="49">
        <f t="shared" si="622"/>
        <v>0.1588522840222458</v>
      </c>
      <c r="F7972" s="49">
        <f t="shared" si="623"/>
        <v>0.211543048537498</v>
      </c>
      <c r="G7972">
        <v>0</v>
      </c>
      <c r="H7972" s="51">
        <f>G7972/'Parc électrique'!$C$24</f>
        <v>0</v>
      </c>
      <c r="I7972" s="14">
        <v>884</v>
      </c>
      <c r="J7972" s="14">
        <v>583</v>
      </c>
      <c r="K7972" s="14">
        <v>0</v>
      </c>
      <c r="L7972" s="14">
        <v>251</v>
      </c>
      <c r="M7972" s="14">
        <f>C7972-SUM(D7972:L7972)</f>
        <v>4801.6296046674397</v>
      </c>
      <c r="P7972" s="49">
        <f>D7973/('Parc électrique'!$C$22+'Parc électrique'!$C$23)</f>
        <v>0.18062500000000001</v>
      </c>
      <c r="Q7972" s="49">
        <f t="shared" si="620"/>
        <v>0.17606255065169332</v>
      </c>
      <c r="R7972" s="49">
        <f t="shared" si="621"/>
        <v>0.23446190231001696</v>
      </c>
    </row>
    <row r="7973" spans="1:18" x14ac:dyDescent="0.3">
      <c r="A7973" s="35">
        <f t="shared" si="624"/>
        <v>44348</v>
      </c>
      <c r="B7973" s="36">
        <v>8.3333333333333329E-2</v>
      </c>
      <c r="C7973">
        <v>7259</v>
      </c>
      <c r="D7973">
        <v>1156</v>
      </c>
      <c r="E7973" s="49">
        <f t="shared" si="622"/>
        <v>0.17606255065169332</v>
      </c>
      <c r="F7973" s="49">
        <f t="shared" si="623"/>
        <v>0.23446190231001696</v>
      </c>
      <c r="G7973">
        <v>0</v>
      </c>
      <c r="H7973" s="51">
        <f>G7973/'Parc électrique'!$C$24</f>
        <v>0</v>
      </c>
      <c r="I7973" s="14">
        <v>884</v>
      </c>
      <c r="J7973" s="14">
        <v>166</v>
      </c>
      <c r="K7973" s="14">
        <v>0</v>
      </c>
      <c r="L7973" s="14">
        <v>251</v>
      </c>
      <c r="M7973" s="14">
        <f>C7973-SUM(D7973:L7973)</f>
        <v>4801.5894755470381</v>
      </c>
      <c r="P7973" s="49">
        <f>D7974/('Parc électrique'!$C$22+'Parc électrique'!$C$23)</f>
        <v>0.17406250000000001</v>
      </c>
      <c r="Q7973" s="49">
        <f t="shared" si="620"/>
        <v>0.16966581438234113</v>
      </c>
      <c r="R7973" s="49">
        <f t="shared" si="621"/>
        <v>0.22594339028837274</v>
      </c>
    </row>
    <row r="7974" spans="1:18" x14ac:dyDescent="0.3">
      <c r="A7974" s="35">
        <f t="shared" si="624"/>
        <v>44348</v>
      </c>
      <c r="B7974" s="36">
        <v>0.125</v>
      </c>
      <c r="C7974">
        <v>6896</v>
      </c>
      <c r="D7974">
        <v>1114</v>
      </c>
      <c r="E7974" s="49">
        <f t="shared" si="622"/>
        <v>0.16966581438234113</v>
      </c>
      <c r="F7974" s="49">
        <f t="shared" si="623"/>
        <v>0.22594339028837274</v>
      </c>
      <c r="G7974">
        <v>0</v>
      </c>
      <c r="H7974" s="51">
        <f>G7974/'Parc électrique'!$C$24</f>
        <v>0</v>
      </c>
      <c r="I7974" s="14">
        <v>884</v>
      </c>
      <c r="J7974" s="14">
        <v>0</v>
      </c>
      <c r="K7974" s="14">
        <v>-158</v>
      </c>
      <c r="L7974" s="14">
        <v>254</v>
      </c>
      <c r="M7974" s="14">
        <f>C7974-SUM(D7974:L7974)</f>
        <v>4801.604390795329</v>
      </c>
      <c r="P7974" s="49">
        <f>D7975/('Parc électrique'!$C$22+'Parc électrique'!$C$23)</f>
        <v>0.18984375000000001</v>
      </c>
      <c r="Q7974" s="49">
        <f t="shared" si="620"/>
        <v>0.18504844207768806</v>
      </c>
      <c r="R7974" s="49">
        <f t="shared" si="621"/>
        <v>0.24642838348327908</v>
      </c>
    </row>
    <row r="7975" spans="1:18" x14ac:dyDescent="0.3">
      <c r="A7975" s="35">
        <f t="shared" si="624"/>
        <v>44348</v>
      </c>
      <c r="B7975" s="36">
        <v>0.16666666666666666</v>
      </c>
      <c r="C7975">
        <v>6811</v>
      </c>
      <c r="D7975">
        <v>1215</v>
      </c>
      <c r="E7975" s="49">
        <f t="shared" si="622"/>
        <v>0.18504844207768806</v>
      </c>
      <c r="F7975" s="49">
        <f t="shared" si="623"/>
        <v>0.24642838348327908</v>
      </c>
      <c r="G7975">
        <v>0</v>
      </c>
      <c r="H7975" s="51">
        <f>G7975/'Parc électrique'!$C$24</f>
        <v>0</v>
      </c>
      <c r="I7975" s="14">
        <v>884</v>
      </c>
      <c r="J7975" s="14">
        <v>0</v>
      </c>
      <c r="K7975" s="14">
        <v>-348</v>
      </c>
      <c r="L7975" s="14">
        <v>258</v>
      </c>
      <c r="M7975" s="14">
        <f>C7975-SUM(D7975:L7975)</f>
        <v>4801.5685231744392</v>
      </c>
      <c r="P7975" s="49">
        <f>D7976/('Parc électrique'!$C$22+'Parc électrique'!$C$23)</f>
        <v>0.17578125</v>
      </c>
      <c r="Q7975" s="49">
        <f t="shared" si="620"/>
        <v>0.17134115007193337</v>
      </c>
      <c r="R7975" s="49">
        <f t="shared" si="621"/>
        <v>0.22817442915118433</v>
      </c>
    </row>
    <row r="7976" spans="1:18" x14ac:dyDescent="0.3">
      <c r="A7976" s="35">
        <f t="shared" si="624"/>
        <v>44348</v>
      </c>
      <c r="B7976" s="36">
        <v>0.20833333333333334</v>
      </c>
      <c r="C7976">
        <v>7120</v>
      </c>
      <c r="D7976">
        <v>1125</v>
      </c>
      <c r="E7976" s="49">
        <f t="shared" si="622"/>
        <v>0.17134115007193337</v>
      </c>
      <c r="F7976" s="49">
        <f t="shared" si="623"/>
        <v>0.22817442915118433</v>
      </c>
      <c r="G7976">
        <v>0</v>
      </c>
      <c r="H7976" s="51">
        <f>G7976/'Parc électrique'!$C$24</f>
        <v>0</v>
      </c>
      <c r="I7976" s="14">
        <v>884</v>
      </c>
      <c r="J7976" s="14">
        <v>35</v>
      </c>
      <c r="K7976" s="14">
        <v>0</v>
      </c>
      <c r="L7976" s="14">
        <v>274</v>
      </c>
      <c r="M7976" s="14">
        <f>C7976-SUM(D7976:L7976)</f>
        <v>4801.6004844207764</v>
      </c>
      <c r="P7976" s="49">
        <f>D7977/('Parc électrique'!$C$22+'Parc électrique'!$C$23)</f>
        <v>0.17390625000000001</v>
      </c>
      <c r="Q7976" s="49">
        <f t="shared" si="620"/>
        <v>0.16951351113783278</v>
      </c>
      <c r="R7976" s="49">
        <f t="shared" si="621"/>
        <v>0.22574056857357172</v>
      </c>
    </row>
    <row r="7977" spans="1:18" x14ac:dyDescent="0.3">
      <c r="A7977" s="35">
        <f t="shared" si="624"/>
        <v>44348</v>
      </c>
      <c r="B7977" s="36">
        <v>0.25</v>
      </c>
      <c r="C7977">
        <v>7871</v>
      </c>
      <c r="D7977">
        <v>1113</v>
      </c>
      <c r="E7977" s="49">
        <f t="shared" si="622"/>
        <v>0.16951351113783278</v>
      </c>
      <c r="F7977" s="49">
        <f t="shared" si="623"/>
        <v>0.22574056857357172</v>
      </c>
      <c r="G7977">
        <v>35</v>
      </c>
      <c r="H7977" s="51">
        <f>G7977/'Parc électrique'!$C$24</f>
        <v>1.1666666666666667E-2</v>
      </c>
      <c r="I7977" s="14">
        <v>884</v>
      </c>
      <c r="J7977" s="14">
        <v>727</v>
      </c>
      <c r="K7977" s="14">
        <v>0</v>
      </c>
      <c r="L7977" s="14">
        <v>310</v>
      </c>
      <c r="M7977" s="14">
        <f>C7977-SUM(D7977:L7977)</f>
        <v>4801.5930792536219</v>
      </c>
      <c r="P7977" s="49">
        <f>D7978/('Parc électrique'!$C$22+'Parc électrique'!$C$23)</f>
        <v>0.17421875000000001</v>
      </c>
      <c r="Q7977" s="49">
        <f t="shared" si="620"/>
        <v>0.16981811762684954</v>
      </c>
      <c r="R7977" s="49">
        <f t="shared" si="621"/>
        <v>0.22614621200317381</v>
      </c>
    </row>
    <row r="7978" spans="1:18" x14ac:dyDescent="0.3">
      <c r="A7978" s="35">
        <f t="shared" si="624"/>
        <v>44348</v>
      </c>
      <c r="B7978" s="36">
        <v>0.29166666666666669</v>
      </c>
      <c r="C7978">
        <v>8740</v>
      </c>
      <c r="D7978">
        <v>1115</v>
      </c>
      <c r="E7978" s="49">
        <f t="shared" si="622"/>
        <v>0.16981811762684954</v>
      </c>
      <c r="F7978" s="49">
        <f t="shared" si="623"/>
        <v>0.22614621200317381</v>
      </c>
      <c r="G7978">
        <v>222</v>
      </c>
      <c r="H7978" s="51">
        <f>G7978/'Parc électrique'!$C$24</f>
        <v>7.3999999999999996E-2</v>
      </c>
      <c r="I7978" s="14">
        <v>884</v>
      </c>
      <c r="J7978" s="14">
        <v>1391</v>
      </c>
      <c r="K7978" s="14">
        <v>0</v>
      </c>
      <c r="L7978" s="14">
        <v>326</v>
      </c>
      <c r="M7978" s="14">
        <f>C7978-SUM(D7978:L7978)</f>
        <v>4801.5300356703701</v>
      </c>
      <c r="P7978" s="49">
        <f>D7979/('Parc électrique'!$C$22+'Parc électrique'!$C$23)</f>
        <v>0.18718750000000001</v>
      </c>
      <c r="Q7978" s="49">
        <f t="shared" si="620"/>
        <v>0.18245928692104549</v>
      </c>
      <c r="R7978" s="49">
        <f t="shared" si="621"/>
        <v>0.24298041433166118</v>
      </c>
    </row>
    <row r="7979" spans="1:18" x14ac:dyDescent="0.3">
      <c r="A7979" s="35">
        <f t="shared" si="624"/>
        <v>44348</v>
      </c>
      <c r="B7979" s="36">
        <v>0.33333333333333331</v>
      </c>
      <c r="C7979">
        <v>9247</v>
      </c>
      <c r="D7979">
        <v>1198</v>
      </c>
      <c r="E7979" s="49">
        <f t="shared" si="622"/>
        <v>0.18245928692104549</v>
      </c>
      <c r="F7979" s="49">
        <f t="shared" si="623"/>
        <v>0.24298041433166118</v>
      </c>
      <c r="G7979">
        <v>628</v>
      </c>
      <c r="H7979" s="51">
        <f>G7979/'Parc électrique'!$C$24</f>
        <v>0.20933333333333334</v>
      </c>
      <c r="I7979" s="14">
        <v>884</v>
      </c>
      <c r="J7979" s="14">
        <v>1407</v>
      </c>
      <c r="K7979" s="14">
        <v>0</v>
      </c>
      <c r="L7979" s="14">
        <v>328</v>
      </c>
      <c r="M7979" s="14">
        <f>C7979-SUM(D7979:L7979)</f>
        <v>4801.365226965414</v>
      </c>
      <c r="P7979" s="49">
        <f>D7980/('Parc électrique'!$C$22+'Parc électrique'!$C$23)</f>
        <v>0.18156249999999999</v>
      </c>
      <c r="Q7979" s="49">
        <f t="shared" si="620"/>
        <v>0.17697637011874362</v>
      </c>
      <c r="R7979" s="49">
        <f t="shared" si="621"/>
        <v>0.23567883259882325</v>
      </c>
    </row>
    <row r="7980" spans="1:18" x14ac:dyDescent="0.3">
      <c r="A7980" s="35">
        <f t="shared" si="624"/>
        <v>44348</v>
      </c>
      <c r="B7980" s="36">
        <v>0.375</v>
      </c>
      <c r="C7980">
        <v>9533</v>
      </c>
      <c r="D7980">
        <v>1162</v>
      </c>
      <c r="E7980" s="49">
        <f t="shared" si="622"/>
        <v>0.17697637011874362</v>
      </c>
      <c r="F7980" s="49">
        <f t="shared" si="623"/>
        <v>0.23567883259882325</v>
      </c>
      <c r="G7980">
        <v>1041</v>
      </c>
      <c r="H7980" s="51">
        <f>G7980/'Parc électrique'!$C$24</f>
        <v>0.34699999999999998</v>
      </c>
      <c r="I7980" s="14">
        <v>884</v>
      </c>
      <c r="J7980" s="14">
        <v>1319</v>
      </c>
      <c r="K7980" s="14">
        <v>0</v>
      </c>
      <c r="L7980" s="14">
        <v>325</v>
      </c>
      <c r="M7980" s="14">
        <f>C7980-SUM(D7980:L7980)</f>
        <v>4801.2403447972829</v>
      </c>
      <c r="P7980" s="49">
        <f>D7981/('Parc électrique'!$C$22+'Parc électrique'!$C$23)</f>
        <v>0.18140624999999999</v>
      </c>
      <c r="Q7980" s="49">
        <f t="shared" si="620"/>
        <v>0.17682406687423524</v>
      </c>
      <c r="R7980" s="49">
        <f t="shared" si="621"/>
        <v>0.23547601088402223</v>
      </c>
    </row>
    <row r="7981" spans="1:18" x14ac:dyDescent="0.3">
      <c r="A7981" s="35">
        <f t="shared" si="624"/>
        <v>44348</v>
      </c>
      <c r="B7981" s="36">
        <v>0.41666666666666669</v>
      </c>
      <c r="C7981">
        <v>9660</v>
      </c>
      <c r="D7981">
        <v>1161</v>
      </c>
      <c r="E7981" s="49">
        <f t="shared" si="622"/>
        <v>0.17682406687423524</v>
      </c>
      <c r="F7981" s="49">
        <f t="shared" si="623"/>
        <v>0.23547601088402223</v>
      </c>
      <c r="G7981">
        <v>1462</v>
      </c>
      <c r="H7981" s="51">
        <f>G7981/'Parc électrique'!$C$24</f>
        <v>0.48733333333333334</v>
      </c>
      <c r="I7981" s="14">
        <v>884</v>
      </c>
      <c r="J7981" s="14">
        <v>865</v>
      </c>
      <c r="K7981" s="14">
        <v>0</v>
      </c>
      <c r="L7981" s="14">
        <v>326</v>
      </c>
      <c r="M7981" s="14">
        <f>C7981-SUM(D7981:L7981)</f>
        <v>4961.1003665889084</v>
      </c>
      <c r="P7981" s="49">
        <f>D7982/('Parc électrique'!$C$22+'Parc électrique'!$C$23)</f>
        <v>0.20093749999999999</v>
      </c>
      <c r="Q7981" s="49">
        <f t="shared" si="620"/>
        <v>0.19586197243778339</v>
      </c>
      <c r="R7981" s="49">
        <f t="shared" si="621"/>
        <v>0.26082872523415379</v>
      </c>
    </row>
    <row r="7982" spans="1:18" x14ac:dyDescent="0.3">
      <c r="A7982" s="35">
        <f t="shared" si="624"/>
        <v>44348</v>
      </c>
      <c r="B7982" s="36">
        <v>0.45833333333333331</v>
      </c>
      <c r="C7982">
        <v>9812</v>
      </c>
      <c r="D7982">
        <v>1286</v>
      </c>
      <c r="E7982" s="49">
        <f t="shared" si="622"/>
        <v>0.19586197243778339</v>
      </c>
      <c r="F7982" s="49">
        <f t="shared" si="623"/>
        <v>0.26082872523415379</v>
      </c>
      <c r="G7982">
        <v>1726</v>
      </c>
      <c r="H7982" s="51">
        <f>G7982/'Parc électrique'!$C$24</f>
        <v>0.57533333333333336</v>
      </c>
      <c r="I7982" s="14">
        <v>884</v>
      </c>
      <c r="J7982" s="14">
        <v>629</v>
      </c>
      <c r="K7982" s="14">
        <v>0</v>
      </c>
      <c r="L7982" s="14">
        <v>325</v>
      </c>
      <c r="M7982" s="14">
        <f>C7982-SUM(D7982:L7982)</f>
        <v>4960.9679759689952</v>
      </c>
      <c r="P7982" s="49">
        <f>D7983/('Parc électrique'!$C$22+'Parc électrique'!$C$23)</f>
        <v>0.20984375</v>
      </c>
      <c r="Q7982" s="49">
        <f t="shared" si="620"/>
        <v>0.20454325737476134</v>
      </c>
      <c r="R7982" s="49">
        <f t="shared" si="621"/>
        <v>0.2723895629778138</v>
      </c>
    </row>
    <row r="7983" spans="1:18" x14ac:dyDescent="0.3">
      <c r="A7983" s="35">
        <f t="shared" si="624"/>
        <v>44348</v>
      </c>
      <c r="B7983" s="36">
        <v>0.5</v>
      </c>
      <c r="C7983">
        <v>9869</v>
      </c>
      <c r="D7983">
        <v>1343</v>
      </c>
      <c r="E7983" s="49">
        <f t="shared" si="622"/>
        <v>0.20454325737476134</v>
      </c>
      <c r="F7983" s="49">
        <f t="shared" si="623"/>
        <v>0.2723895629778138</v>
      </c>
      <c r="G7983">
        <v>1860</v>
      </c>
      <c r="H7983" s="51">
        <f>G7983/'Parc électrique'!$C$24</f>
        <v>0.62</v>
      </c>
      <c r="I7983" s="14">
        <v>884</v>
      </c>
      <c r="J7983" s="14">
        <v>501</v>
      </c>
      <c r="K7983" s="14">
        <v>0</v>
      </c>
      <c r="L7983" s="14">
        <v>319</v>
      </c>
      <c r="M7983" s="14">
        <f>C7983-SUM(D7983:L7983)</f>
        <v>4960.9030671796472</v>
      </c>
      <c r="P7983" s="49">
        <f>D7984/('Parc électrique'!$C$22+'Parc électrique'!$C$23)</f>
        <v>0.21031250000000001</v>
      </c>
      <c r="Q7983" s="49">
        <f t="shared" si="620"/>
        <v>0.20500016710828653</v>
      </c>
      <c r="R7983" s="49">
        <f t="shared" si="621"/>
        <v>0.27299802812221702</v>
      </c>
    </row>
    <row r="7984" spans="1:18" x14ac:dyDescent="0.3">
      <c r="A7984" s="35">
        <f t="shared" si="624"/>
        <v>44348</v>
      </c>
      <c r="B7984" s="36">
        <v>0.54166666666666663</v>
      </c>
      <c r="C7984">
        <v>9699</v>
      </c>
      <c r="D7984">
        <v>1346</v>
      </c>
      <c r="E7984" s="49">
        <f t="shared" si="622"/>
        <v>0.20500016710828653</v>
      </c>
      <c r="F7984" s="49">
        <f t="shared" si="623"/>
        <v>0.27299802812221702</v>
      </c>
      <c r="G7984">
        <v>1976</v>
      </c>
      <c r="H7984" s="51">
        <f>G7984/'Parc électrique'!$C$24</f>
        <v>0.65866666666666662</v>
      </c>
      <c r="I7984" s="14">
        <v>884</v>
      </c>
      <c r="J7984" s="14">
        <v>216</v>
      </c>
      <c r="K7984" s="14">
        <v>0</v>
      </c>
      <c r="L7984" s="14">
        <v>315</v>
      </c>
      <c r="M7984" s="14">
        <f>C7984-SUM(D7984:L7984)</f>
        <v>4960.8633351381031</v>
      </c>
      <c r="P7984" s="49">
        <f>D7985/('Parc électrique'!$C$22+'Parc électrique'!$C$23)</f>
        <v>0.21234375</v>
      </c>
      <c r="Q7984" s="49">
        <f t="shared" si="620"/>
        <v>0.2069801092868955</v>
      </c>
      <c r="R7984" s="49">
        <f t="shared" si="621"/>
        <v>0.27563471041463067</v>
      </c>
    </row>
    <row r="7985" spans="1:18" x14ac:dyDescent="0.3">
      <c r="A7985" s="35">
        <f t="shared" si="624"/>
        <v>44348</v>
      </c>
      <c r="B7985" s="36">
        <v>0.58333333333333337</v>
      </c>
      <c r="C7985">
        <v>9576</v>
      </c>
      <c r="D7985">
        <v>1359</v>
      </c>
      <c r="E7985" s="49">
        <f t="shared" si="622"/>
        <v>0.2069801092868955</v>
      </c>
      <c r="F7985" s="49">
        <f t="shared" si="623"/>
        <v>0.27563471041463067</v>
      </c>
      <c r="G7985">
        <v>2010</v>
      </c>
      <c r="H7985" s="51">
        <f>G7985/'Parc électrique'!$C$24</f>
        <v>0.67</v>
      </c>
      <c r="I7985" s="14">
        <v>884</v>
      </c>
      <c r="J7985" s="14">
        <v>45</v>
      </c>
      <c r="K7985" s="14">
        <v>0</v>
      </c>
      <c r="L7985" s="14">
        <v>316</v>
      </c>
      <c r="M7985" s="14">
        <f>C7985-SUM(D7985:L7985)</f>
        <v>4960.8473851802983</v>
      </c>
      <c r="P7985" s="49">
        <f>D7986/('Parc électrique'!$C$22+'Parc électrique'!$C$23)</f>
        <v>0.24953125000000001</v>
      </c>
      <c r="Q7985" s="49">
        <f t="shared" si="620"/>
        <v>0.24322828147989123</v>
      </c>
      <c r="R7985" s="49">
        <f t="shared" si="621"/>
        <v>0.32390627853728127</v>
      </c>
    </row>
    <row r="7986" spans="1:18" x14ac:dyDescent="0.3">
      <c r="A7986" s="35">
        <f t="shared" si="624"/>
        <v>44348</v>
      </c>
      <c r="B7986" s="36">
        <v>0.625</v>
      </c>
      <c r="C7986">
        <v>9293</v>
      </c>
      <c r="D7986">
        <v>1597</v>
      </c>
      <c r="E7986" s="49">
        <f t="shared" si="622"/>
        <v>0.24322828147989123</v>
      </c>
      <c r="F7986" s="49">
        <f t="shared" si="623"/>
        <v>0.32390627853728127</v>
      </c>
      <c r="G7986">
        <v>1942</v>
      </c>
      <c r="H7986" s="51">
        <f>G7986/'Parc électrique'!$C$24</f>
        <v>0.64733333333333332</v>
      </c>
      <c r="I7986" s="14">
        <v>884</v>
      </c>
      <c r="J7986" s="14">
        <v>0</v>
      </c>
      <c r="K7986" s="14">
        <v>-408</v>
      </c>
      <c r="L7986" s="14">
        <v>316</v>
      </c>
      <c r="M7986" s="14">
        <f>C7986-SUM(D7986:L7986)</f>
        <v>4960.785532106649</v>
      </c>
      <c r="P7986" s="49">
        <f>D7987/('Parc électrique'!$C$22+'Parc électrique'!$C$23)</f>
        <v>0.25171874999999999</v>
      </c>
      <c r="Q7986" s="49">
        <f t="shared" si="620"/>
        <v>0.24536052690300855</v>
      </c>
      <c r="R7986" s="49">
        <f t="shared" si="621"/>
        <v>0.32674578254449593</v>
      </c>
    </row>
    <row r="7987" spans="1:18" x14ac:dyDescent="0.3">
      <c r="A7987" s="35">
        <f t="shared" si="624"/>
        <v>44348</v>
      </c>
      <c r="B7987" s="36">
        <v>0.66666666666666663</v>
      </c>
      <c r="C7987">
        <v>9042</v>
      </c>
      <c r="D7987">
        <v>1611</v>
      </c>
      <c r="E7987" s="49">
        <f t="shared" si="622"/>
        <v>0.24536052690300855</v>
      </c>
      <c r="F7987" s="49">
        <f t="shared" si="623"/>
        <v>0.32674578254449593</v>
      </c>
      <c r="G7987">
        <v>1804</v>
      </c>
      <c r="H7987" s="51">
        <f>G7987/'Parc électrique'!$C$24</f>
        <v>0.60133333333333339</v>
      </c>
      <c r="I7987" s="14">
        <v>884</v>
      </c>
      <c r="J7987" s="14">
        <v>0</v>
      </c>
      <c r="K7987" s="14">
        <v>-533</v>
      </c>
      <c r="L7987" s="14">
        <v>314</v>
      </c>
      <c r="M7987" s="14">
        <f>C7987-SUM(D7987:L7987)</f>
        <v>4960.826560357219</v>
      </c>
      <c r="P7987" s="49">
        <f>D7988/('Parc électrique'!$C$22+'Parc électrique'!$C$23)</f>
        <v>0.2784375</v>
      </c>
      <c r="Q7987" s="49">
        <f t="shared" si="620"/>
        <v>0.27140438171394243</v>
      </c>
      <c r="R7987" s="49">
        <f t="shared" si="621"/>
        <v>0.36142829577547597</v>
      </c>
    </row>
    <row r="7988" spans="1:18" x14ac:dyDescent="0.3">
      <c r="A7988" s="35">
        <f t="shared" si="624"/>
        <v>44348</v>
      </c>
      <c r="B7988" s="36">
        <v>0.70833333333333337</v>
      </c>
      <c r="C7988">
        <v>8898</v>
      </c>
      <c r="D7988">
        <v>1782</v>
      </c>
      <c r="E7988" s="49">
        <f t="shared" si="622"/>
        <v>0.27140438171394243</v>
      </c>
      <c r="F7988" s="49">
        <f t="shared" si="623"/>
        <v>0.36142829577547597</v>
      </c>
      <c r="G7988">
        <v>1483</v>
      </c>
      <c r="H7988" s="51">
        <f>G7988/'Parc électrique'!$C$24</f>
        <v>0.49433333333333335</v>
      </c>
      <c r="I7988" s="14">
        <v>884</v>
      </c>
      <c r="J7988" s="14">
        <v>0</v>
      </c>
      <c r="K7988" s="14">
        <v>-527</v>
      </c>
      <c r="L7988" s="14">
        <v>314</v>
      </c>
      <c r="M7988" s="14">
        <f>C7988-SUM(D7988:L7988)</f>
        <v>4960.8728339891768</v>
      </c>
      <c r="P7988" s="49">
        <f>D7989/('Parc électrique'!$C$22+'Parc électrique'!$C$23)</f>
        <v>0.29265625000000001</v>
      </c>
      <c r="Q7988" s="49">
        <f t="shared" si="620"/>
        <v>0.28526397696420552</v>
      </c>
      <c r="R7988" s="49">
        <f t="shared" si="621"/>
        <v>0.3798850718223718</v>
      </c>
    </row>
    <row r="7989" spans="1:18" x14ac:dyDescent="0.3">
      <c r="A7989" s="35">
        <f t="shared" si="624"/>
        <v>44348</v>
      </c>
      <c r="B7989" s="36">
        <v>0.75</v>
      </c>
      <c r="C7989">
        <v>9077</v>
      </c>
      <c r="D7989">
        <v>1873</v>
      </c>
      <c r="E7989" s="49">
        <f t="shared" si="622"/>
        <v>0.28526397696420552</v>
      </c>
      <c r="F7989" s="49">
        <f t="shared" si="623"/>
        <v>0.3798850718223718</v>
      </c>
      <c r="G7989">
        <v>1044</v>
      </c>
      <c r="H7989" s="51">
        <f>G7989/'Parc électrique'!$C$24</f>
        <v>0.34799999999999998</v>
      </c>
      <c r="I7989" s="14">
        <v>884</v>
      </c>
      <c r="J7989" s="14">
        <v>3</v>
      </c>
      <c r="K7989" s="14">
        <v>0</v>
      </c>
      <c r="L7989" s="14">
        <v>311</v>
      </c>
      <c r="M7989" s="14">
        <f>C7989-SUM(D7989:L7989)</f>
        <v>4960.9868509512135</v>
      </c>
      <c r="P7989" s="49">
        <f>D7990/('Parc électrique'!$C$22+'Parc électrique'!$C$23)</f>
        <v>0.2553125</v>
      </c>
      <c r="Q7989" s="49">
        <f t="shared" si="620"/>
        <v>0.24886350152670147</v>
      </c>
      <c r="R7989" s="49">
        <f t="shared" si="621"/>
        <v>0.33141068198492019</v>
      </c>
    </row>
    <row r="7990" spans="1:18" x14ac:dyDescent="0.3">
      <c r="A7990" s="35">
        <f t="shared" si="624"/>
        <v>44348</v>
      </c>
      <c r="B7990" s="36">
        <v>0.79166666666666663</v>
      </c>
      <c r="C7990">
        <v>9045</v>
      </c>
      <c r="D7990">
        <v>1634</v>
      </c>
      <c r="E7990" s="49">
        <f t="shared" si="622"/>
        <v>0.24886350152670147</v>
      </c>
      <c r="F7990" s="49">
        <f t="shared" si="623"/>
        <v>0.33141068198492019</v>
      </c>
      <c r="G7990">
        <v>537</v>
      </c>
      <c r="H7990" s="51">
        <f>G7990/'Parc électrique'!$C$24</f>
        <v>0.17899999999999999</v>
      </c>
      <c r="I7990" s="14">
        <v>884</v>
      </c>
      <c r="J7990" s="14">
        <v>0</v>
      </c>
      <c r="K7990" s="14">
        <v>0</v>
      </c>
      <c r="L7990" s="14">
        <v>300</v>
      </c>
      <c r="M7990" s="14">
        <f>C7990-SUM(D7990:L7990)</f>
        <v>5689.2407258164885</v>
      </c>
      <c r="P7990" s="49">
        <f>D7991/('Parc électrique'!$C$22+'Parc électrique'!$C$23)</f>
        <v>0.21484375</v>
      </c>
      <c r="Q7990" s="49">
        <f t="shared" si="620"/>
        <v>0.20941696119902969</v>
      </c>
      <c r="R7990" s="49">
        <f t="shared" si="621"/>
        <v>0.27887985785144753</v>
      </c>
    </row>
    <row r="7991" spans="1:18" x14ac:dyDescent="0.3">
      <c r="A7991" s="35">
        <f t="shared" si="624"/>
        <v>44348</v>
      </c>
      <c r="B7991" s="36">
        <v>0.83333333333333337</v>
      </c>
      <c r="C7991">
        <v>8472</v>
      </c>
      <c r="D7991">
        <v>1375</v>
      </c>
      <c r="E7991" s="49">
        <f t="shared" si="622"/>
        <v>0.20941696119902969</v>
      </c>
      <c r="F7991" s="49">
        <f t="shared" si="623"/>
        <v>0.27887985785144753</v>
      </c>
      <c r="G7991">
        <v>156</v>
      </c>
      <c r="H7991" s="51">
        <f>G7991/'Parc électrique'!$C$24</f>
        <v>5.1999999999999998E-2</v>
      </c>
      <c r="I7991" s="14">
        <v>884</v>
      </c>
      <c r="J7991" s="14">
        <v>647</v>
      </c>
      <c r="K7991" s="14">
        <v>0</v>
      </c>
      <c r="L7991" s="14">
        <v>288</v>
      </c>
      <c r="M7991" s="14">
        <f>C7991-SUM(D7991:L7991)</f>
        <v>5121.4597031809499</v>
      </c>
      <c r="P7991" s="49">
        <f>D7992/('Parc électrique'!$C$22+'Parc électrique'!$C$23)</f>
        <v>0.20421875</v>
      </c>
      <c r="Q7991" s="49">
        <f t="shared" si="620"/>
        <v>0.19906034057245947</v>
      </c>
      <c r="R7991" s="49">
        <f t="shared" si="621"/>
        <v>0.2650879812449759</v>
      </c>
    </row>
    <row r="7992" spans="1:18" x14ac:dyDescent="0.3">
      <c r="A7992" s="35">
        <f t="shared" si="624"/>
        <v>44348</v>
      </c>
      <c r="B7992" s="36">
        <v>0.875</v>
      </c>
      <c r="C7992">
        <v>8177</v>
      </c>
      <c r="D7992">
        <v>1307</v>
      </c>
      <c r="E7992" s="49">
        <f t="shared" si="622"/>
        <v>0.19906034057245947</v>
      </c>
      <c r="F7992" s="49">
        <f t="shared" si="623"/>
        <v>0.2650879812449759</v>
      </c>
      <c r="G7992">
        <v>12</v>
      </c>
      <c r="H7992" s="51">
        <f>G7992/'Parc électrique'!$C$24</f>
        <v>4.0000000000000001E-3</v>
      </c>
      <c r="I7992" s="14">
        <v>884</v>
      </c>
      <c r="J7992" s="14">
        <v>571</v>
      </c>
      <c r="K7992" s="14">
        <v>0</v>
      </c>
      <c r="L7992" s="14">
        <v>281</v>
      </c>
      <c r="M7992" s="14">
        <f>C7992-SUM(D7992:L7992)</f>
        <v>5121.5318516781826</v>
      </c>
      <c r="P7992" s="49">
        <f>D7993/('Parc électrique'!$C$22+'Parc électrique'!$C$23)</f>
        <v>0.1690625</v>
      </c>
      <c r="Q7992" s="49">
        <f t="shared" si="620"/>
        <v>0.16479211055807283</v>
      </c>
      <c r="R7992" s="49">
        <f t="shared" si="621"/>
        <v>0.21945309541473909</v>
      </c>
    </row>
    <row r="7993" spans="1:18" x14ac:dyDescent="0.3">
      <c r="A7993" s="35">
        <f t="shared" si="624"/>
        <v>44348</v>
      </c>
      <c r="B7993" s="36">
        <v>0.91666666666666663</v>
      </c>
      <c r="C7993">
        <v>8586</v>
      </c>
      <c r="D7993">
        <v>1082</v>
      </c>
      <c r="E7993" s="49">
        <f t="shared" si="622"/>
        <v>0.16479211055807283</v>
      </c>
      <c r="F7993" s="49">
        <f t="shared" si="623"/>
        <v>0.21945309541473909</v>
      </c>
      <c r="G7993">
        <v>0</v>
      </c>
      <c r="H7993" s="51">
        <f>G7993/'Parc électrique'!$C$24</f>
        <v>0</v>
      </c>
      <c r="I7993" s="14">
        <v>884</v>
      </c>
      <c r="J7993" s="14">
        <v>1223</v>
      </c>
      <c r="K7993" s="14">
        <v>0</v>
      </c>
      <c r="L7993" s="14">
        <v>275</v>
      </c>
      <c r="M7993" s="14">
        <f>C7993-SUM(D7993:L7993)</f>
        <v>5121.6157547940275</v>
      </c>
      <c r="P7993" s="49">
        <f>D7994/('Parc électrique'!$C$22+'Parc électrique'!$C$23)</f>
        <v>0.14671875000000001</v>
      </c>
      <c r="Q7993" s="49">
        <f t="shared" si="620"/>
        <v>0.14301274659337374</v>
      </c>
      <c r="R7993" s="49">
        <f t="shared" si="621"/>
        <v>0.19044959019818852</v>
      </c>
    </row>
    <row r="7994" spans="1:18" x14ac:dyDescent="0.3">
      <c r="A7994" s="35">
        <f t="shared" si="624"/>
        <v>44348</v>
      </c>
      <c r="B7994" s="36">
        <v>0.95833333333333337</v>
      </c>
      <c r="C7994">
        <v>8708</v>
      </c>
      <c r="D7994">
        <v>939</v>
      </c>
      <c r="E7994" s="49">
        <f t="shared" si="622"/>
        <v>0.14301274659337374</v>
      </c>
      <c r="F7994" s="49">
        <f t="shared" si="623"/>
        <v>0.19044959019818852</v>
      </c>
      <c r="G7994">
        <v>0</v>
      </c>
      <c r="H7994" s="51">
        <f>G7994/'Parc électrique'!$C$24</f>
        <v>0</v>
      </c>
      <c r="I7994" s="14">
        <v>884</v>
      </c>
      <c r="J7994" s="14">
        <v>0</v>
      </c>
      <c r="K7994" s="14">
        <v>636</v>
      </c>
      <c r="L7994" s="14">
        <v>257</v>
      </c>
      <c r="M7994" s="14">
        <f>C7994-SUM(D7994:L7994)</f>
        <v>5991.6665376632081</v>
      </c>
      <c r="P7994" s="49">
        <f>D7995/('Parc électrique'!$C$22+'Parc électrique'!$C$23)</f>
        <v>0.13890625000000001</v>
      </c>
      <c r="Q7994" s="49">
        <f t="shared" si="620"/>
        <v>0.13539758436795449</v>
      </c>
      <c r="R7994" s="49">
        <f t="shared" si="621"/>
        <v>0.1803085044581359</v>
      </c>
    </row>
    <row r="7995" spans="1:18" x14ac:dyDescent="0.3">
      <c r="A7995" s="35">
        <f t="shared" si="624"/>
        <v>44349</v>
      </c>
      <c r="B7995" s="36">
        <v>0</v>
      </c>
      <c r="C7995">
        <v>8002</v>
      </c>
      <c r="D7995">
        <v>889</v>
      </c>
      <c r="E7995" s="49">
        <f t="shared" si="622"/>
        <v>0.13539758436795449</v>
      </c>
      <c r="F7995" s="49">
        <f t="shared" si="623"/>
        <v>0.1803085044581359</v>
      </c>
      <c r="G7995">
        <v>0</v>
      </c>
      <c r="H7995" s="51">
        <f>G7995/'Parc électrique'!$C$24</f>
        <v>0</v>
      </c>
      <c r="I7995" s="14">
        <v>884</v>
      </c>
      <c r="J7995" s="14">
        <v>0</v>
      </c>
      <c r="K7995" s="14">
        <v>0</v>
      </c>
      <c r="L7995" s="14">
        <v>254</v>
      </c>
      <c r="M7995" s="14">
        <f>C7995-SUM(D7995:L7995)</f>
        <v>5974.6842939111739</v>
      </c>
      <c r="P7995" s="49">
        <f>D7996/('Parc électrique'!$C$22+'Parc électrique'!$C$23)</f>
        <v>0.155</v>
      </c>
      <c r="Q7995" s="49">
        <f t="shared" si="620"/>
        <v>0.15108481855231815</v>
      </c>
      <c r="R7995" s="49">
        <f t="shared" si="621"/>
        <v>0.20119914108264431</v>
      </c>
    </row>
    <row r="7996" spans="1:18" x14ac:dyDescent="0.3">
      <c r="A7996" s="35">
        <f t="shared" si="624"/>
        <v>44349</v>
      </c>
      <c r="B7996" s="36">
        <v>4.1666666666666664E-2</v>
      </c>
      <c r="C7996">
        <v>7575</v>
      </c>
      <c r="D7996">
        <v>992</v>
      </c>
      <c r="E7996" s="49">
        <f t="shared" si="622"/>
        <v>0.15108481855231815</v>
      </c>
      <c r="F7996" s="49">
        <f t="shared" si="623"/>
        <v>0.20119914108264431</v>
      </c>
      <c r="G7996">
        <v>0</v>
      </c>
      <c r="H7996" s="51">
        <f>G7996/'Parc électrique'!$C$24</f>
        <v>0</v>
      </c>
      <c r="I7996" s="14">
        <v>884</v>
      </c>
      <c r="J7996" s="14">
        <v>566</v>
      </c>
      <c r="K7996" s="14">
        <v>0</v>
      </c>
      <c r="L7996" s="14">
        <v>251</v>
      </c>
      <c r="M7996" s="14">
        <f>C7996-SUM(D7996:L7996)</f>
        <v>4881.6477160403647</v>
      </c>
      <c r="P7996" s="49">
        <f>D7997/('Parc électrique'!$C$22+'Parc électrique'!$C$23)</f>
        <v>0.13546875</v>
      </c>
      <c r="Q7996" s="49">
        <f t="shared" si="620"/>
        <v>0.13204691298876997</v>
      </c>
      <c r="R7996" s="49">
        <f t="shared" si="621"/>
        <v>0.17584642673251272</v>
      </c>
    </row>
    <row r="7997" spans="1:18" x14ac:dyDescent="0.3">
      <c r="A7997" s="35">
        <f t="shared" si="624"/>
        <v>44349</v>
      </c>
      <c r="B7997" s="36">
        <v>8.3333333333333329E-2</v>
      </c>
      <c r="C7997">
        <v>7279</v>
      </c>
      <c r="D7997">
        <v>867</v>
      </c>
      <c r="E7997" s="49">
        <f t="shared" si="622"/>
        <v>0.13204691298876997</v>
      </c>
      <c r="F7997" s="49">
        <f t="shared" si="623"/>
        <v>0.17584642673251272</v>
      </c>
      <c r="G7997">
        <v>0</v>
      </c>
      <c r="H7997" s="51">
        <f>G7997/'Parc électrique'!$C$24</f>
        <v>0</v>
      </c>
      <c r="I7997" s="14">
        <v>884</v>
      </c>
      <c r="J7997" s="14">
        <v>395</v>
      </c>
      <c r="K7997" s="14">
        <v>0</v>
      </c>
      <c r="L7997" s="14">
        <v>251</v>
      </c>
      <c r="M7997" s="14">
        <f>C7997-SUM(D7997:L7997)</f>
        <v>4881.692106660279</v>
      </c>
      <c r="P7997" s="49">
        <f>D7998/('Parc électrique'!$C$22+'Parc électrique'!$C$23)</f>
        <v>0.12125</v>
      </c>
      <c r="Q7997" s="49">
        <f t="shared" si="620"/>
        <v>0.11818731773850692</v>
      </c>
      <c r="R7997" s="49">
        <f t="shared" si="621"/>
        <v>0.15738965068561692</v>
      </c>
    </row>
    <row r="7998" spans="1:18" x14ac:dyDescent="0.3">
      <c r="A7998" s="35">
        <f t="shared" si="624"/>
        <v>44349</v>
      </c>
      <c r="B7998" s="36">
        <v>0.125</v>
      </c>
      <c r="C7998">
        <v>6924</v>
      </c>
      <c r="D7998">
        <v>776</v>
      </c>
      <c r="E7998" s="49">
        <f t="shared" si="622"/>
        <v>0.11818731773850692</v>
      </c>
      <c r="F7998" s="49">
        <f t="shared" si="623"/>
        <v>0.15738965068561692</v>
      </c>
      <c r="G7998">
        <v>0</v>
      </c>
      <c r="H7998" s="51">
        <f>G7998/'Parc électrique'!$C$24</f>
        <v>0</v>
      </c>
      <c r="I7998" s="14">
        <v>884</v>
      </c>
      <c r="J7998" s="14">
        <v>129</v>
      </c>
      <c r="K7998" s="14">
        <v>0</v>
      </c>
      <c r="L7998" s="14">
        <v>253</v>
      </c>
      <c r="M7998" s="14">
        <f>C7998-SUM(D7998:L7998)</f>
        <v>4881.7244230315755</v>
      </c>
      <c r="P7998" s="49">
        <f>D7999/('Parc électrique'!$C$22+'Parc électrique'!$C$23)</f>
        <v>0.10734375</v>
      </c>
      <c r="Q7998" s="49">
        <f t="shared" si="620"/>
        <v>0.10463232897726064</v>
      </c>
      <c r="R7998" s="49">
        <f t="shared" si="621"/>
        <v>0.13933851806832323</v>
      </c>
    </row>
    <row r="7999" spans="1:18" x14ac:dyDescent="0.3">
      <c r="A7999" s="35">
        <f t="shared" si="624"/>
        <v>44349</v>
      </c>
      <c r="B7999" s="36">
        <v>0.16666666666666666</v>
      </c>
      <c r="C7999">
        <v>6855</v>
      </c>
      <c r="D7999">
        <v>687</v>
      </c>
      <c r="E7999" s="49">
        <f t="shared" si="622"/>
        <v>0.10463232897726064</v>
      </c>
      <c r="F7999" s="49">
        <f t="shared" si="623"/>
        <v>0.13933851806832323</v>
      </c>
      <c r="G7999">
        <v>0</v>
      </c>
      <c r="H7999" s="51">
        <f>G7999/'Parc électrique'!$C$24</f>
        <v>0</v>
      </c>
      <c r="I7999" s="14">
        <v>884</v>
      </c>
      <c r="J7999" s="14">
        <v>145</v>
      </c>
      <c r="K7999" s="14">
        <v>0</v>
      </c>
      <c r="L7999" s="14">
        <v>257</v>
      </c>
      <c r="M7999" s="14">
        <f>C7999-SUM(D7999:L7999)</f>
        <v>4881.7560291529544</v>
      </c>
      <c r="P7999" s="49">
        <f>D8000/('Parc électrique'!$C$22+'Parc électrique'!$C$23)</f>
        <v>9.2656249999999996E-2</v>
      </c>
      <c r="Q7999" s="49">
        <f t="shared" si="620"/>
        <v>9.0315823993472433E-2</v>
      </c>
      <c r="R7999" s="49">
        <f t="shared" si="621"/>
        <v>0.12027327687702427</v>
      </c>
    </row>
    <row r="8000" spans="1:18" x14ac:dyDescent="0.3">
      <c r="A8000" s="35">
        <f t="shared" si="624"/>
        <v>44349</v>
      </c>
      <c r="B8000" s="36">
        <v>0.20833333333333334</v>
      </c>
      <c r="C8000">
        <v>7188</v>
      </c>
      <c r="D8000">
        <v>593</v>
      </c>
      <c r="E8000" s="49">
        <f t="shared" si="622"/>
        <v>9.0315823993472433E-2</v>
      </c>
      <c r="F8000" s="49">
        <f t="shared" si="623"/>
        <v>0.12027327687702427</v>
      </c>
      <c r="G8000">
        <v>0</v>
      </c>
      <c r="H8000" s="51">
        <f>G8000/'Parc électrique'!$C$24</f>
        <v>0</v>
      </c>
      <c r="I8000" s="14">
        <v>884</v>
      </c>
      <c r="J8000" s="14">
        <v>557</v>
      </c>
      <c r="K8000" s="14">
        <v>0</v>
      </c>
      <c r="L8000" s="14">
        <v>272</v>
      </c>
      <c r="M8000" s="14">
        <f>C8000-SUM(D8000:L8000)</f>
        <v>4881.7894108991295</v>
      </c>
      <c r="P8000" s="49">
        <f>D8001/('Parc électrique'!$C$22+'Parc électrique'!$C$23)</f>
        <v>8.6718749999999997E-2</v>
      </c>
      <c r="Q8000" s="49">
        <f t="shared" si="620"/>
        <v>8.4528300702153794E-2</v>
      </c>
      <c r="R8000" s="49">
        <f t="shared" si="621"/>
        <v>0.11256605171458427</v>
      </c>
    </row>
    <row r="8001" spans="1:18" x14ac:dyDescent="0.3">
      <c r="A8001" s="35">
        <f t="shared" si="624"/>
        <v>44349</v>
      </c>
      <c r="B8001" s="36">
        <v>0.25</v>
      </c>
      <c r="C8001">
        <v>7962</v>
      </c>
      <c r="D8001">
        <v>555</v>
      </c>
      <c r="E8001" s="49">
        <f t="shared" si="622"/>
        <v>8.4528300702153794E-2</v>
      </c>
      <c r="F8001" s="49">
        <f t="shared" si="623"/>
        <v>0.11256605171458427</v>
      </c>
      <c r="G8001">
        <v>57</v>
      </c>
      <c r="H8001" s="51">
        <f>G8001/'Parc électrique'!$C$24</f>
        <v>1.9E-2</v>
      </c>
      <c r="I8001" s="14">
        <v>884</v>
      </c>
      <c r="J8001" s="14">
        <v>1115</v>
      </c>
      <c r="K8001" s="14">
        <v>0</v>
      </c>
      <c r="L8001" s="14">
        <v>309</v>
      </c>
      <c r="M8001" s="14">
        <f>C8001-SUM(D8001:L8001)</f>
        <v>5041.7839056475832</v>
      </c>
      <c r="P8001" s="49">
        <f>D8002/('Parc électrique'!$C$22+'Parc électrique'!$C$23)</f>
        <v>9.3437500000000007E-2</v>
      </c>
      <c r="Q8001" s="49">
        <f t="shared" si="620"/>
        <v>9.1077340216014366E-2</v>
      </c>
      <c r="R8001" s="49">
        <f t="shared" si="621"/>
        <v>0.12128738545102953</v>
      </c>
    </row>
    <row r="8002" spans="1:18" x14ac:dyDescent="0.3">
      <c r="A8002" s="35">
        <f t="shared" si="624"/>
        <v>44349</v>
      </c>
      <c r="B8002" s="36">
        <v>0.29166666666666669</v>
      </c>
      <c r="C8002">
        <v>8836</v>
      </c>
      <c r="D8002">
        <v>598</v>
      </c>
      <c r="E8002" s="49">
        <f t="shared" si="622"/>
        <v>9.1077340216014366E-2</v>
      </c>
      <c r="F8002" s="49">
        <f t="shared" si="623"/>
        <v>0.12128738545102953</v>
      </c>
      <c r="G8002">
        <v>319</v>
      </c>
      <c r="H8002" s="51">
        <f>G8002/'Parc électrique'!$C$24</f>
        <v>0.10633333333333334</v>
      </c>
      <c r="I8002" s="14">
        <v>884</v>
      </c>
      <c r="J8002" s="14">
        <v>1656</v>
      </c>
      <c r="K8002" s="14">
        <v>0</v>
      </c>
      <c r="L8002" s="14">
        <v>325</v>
      </c>
      <c r="M8002" s="14">
        <f>C8002-SUM(D8002:L8002)</f>
        <v>5053.6813019410001</v>
      </c>
      <c r="P8002" s="49">
        <f>D8003/('Parc électrique'!$C$22+'Parc électrique'!$C$23)</f>
        <v>0.12828125000000001</v>
      </c>
      <c r="Q8002" s="49">
        <f t="shared" si="620"/>
        <v>0.12504096374138426</v>
      </c>
      <c r="R8002" s="49">
        <f t="shared" si="621"/>
        <v>0.1665166278516643</v>
      </c>
    </row>
    <row r="8003" spans="1:18" x14ac:dyDescent="0.3">
      <c r="A8003" s="35">
        <f t="shared" si="624"/>
        <v>44349</v>
      </c>
      <c r="B8003" s="36">
        <v>0.33333333333333331</v>
      </c>
      <c r="C8003">
        <v>9322</v>
      </c>
      <c r="D8003">
        <v>821</v>
      </c>
      <c r="E8003" s="49">
        <f t="shared" si="622"/>
        <v>0.12504096374138426</v>
      </c>
      <c r="F8003" s="49">
        <f t="shared" si="623"/>
        <v>0.1665166278516643</v>
      </c>
      <c r="G8003">
        <v>800</v>
      </c>
      <c r="H8003" s="51">
        <f>G8003/'Parc électrique'!$C$24</f>
        <v>0.26666666666666666</v>
      </c>
      <c r="I8003" s="14">
        <v>884</v>
      </c>
      <c r="J8003" s="14">
        <v>0</v>
      </c>
      <c r="K8003" s="14">
        <v>0</v>
      </c>
      <c r="L8003" s="14">
        <v>327</v>
      </c>
      <c r="M8003" s="14">
        <f>C8003-SUM(D8003:L8003)</f>
        <v>6489.4417757417405</v>
      </c>
      <c r="P8003" s="49">
        <f>D8004/('Parc électrique'!$C$22+'Parc électrique'!$C$23)</f>
        <v>0.13500000000000001</v>
      </c>
      <c r="Q8003" s="49">
        <f t="shared" ref="Q8003:Q8066" si="625">P8003/$T$3*$T$8</f>
        <v>0.13159000325524484</v>
      </c>
      <c r="R8003" s="49">
        <f t="shared" ref="R8003:R8066" si="626">P8003/$T$3*$T$4</f>
        <v>0.17523796158810956</v>
      </c>
    </row>
    <row r="8004" spans="1:18" x14ac:dyDescent="0.3">
      <c r="A8004" s="35">
        <f t="shared" si="624"/>
        <v>44349</v>
      </c>
      <c r="B8004" s="36">
        <v>0.375</v>
      </c>
      <c r="C8004">
        <v>9574</v>
      </c>
      <c r="D8004">
        <v>864</v>
      </c>
      <c r="E8004" s="49">
        <f t="shared" ref="E8004:E8067" si="627">P8003/$T$3*$T$8</f>
        <v>0.13159000325524484</v>
      </c>
      <c r="F8004" s="49">
        <f t="shared" ref="F8004:F8067" si="628">P8003/$T$3*$T$4</f>
        <v>0.17523796158810956</v>
      </c>
      <c r="G8004">
        <v>1448</v>
      </c>
      <c r="H8004" s="51">
        <f>G8004/'Parc électrique'!$C$24</f>
        <v>0.48266666666666669</v>
      </c>
      <c r="I8004" s="14">
        <v>884</v>
      </c>
      <c r="J8004" s="14">
        <v>1012</v>
      </c>
      <c r="K8004" s="14">
        <v>0</v>
      </c>
      <c r="L8004" s="14">
        <v>324</v>
      </c>
      <c r="M8004" s="14">
        <f>C8004-SUM(D8004:L8004)</f>
        <v>5041.21050536849</v>
      </c>
      <c r="P8004" s="49">
        <f>D8005/('Parc électrique'!$C$22+'Parc électrique'!$C$23)</f>
        <v>0.13375000000000001</v>
      </c>
      <c r="Q8004" s="49">
        <f t="shared" si="625"/>
        <v>0.13037157729917775</v>
      </c>
      <c r="R8004" s="49">
        <f t="shared" si="626"/>
        <v>0.17361538786970115</v>
      </c>
    </row>
    <row r="8005" spans="1:18" x14ac:dyDescent="0.3">
      <c r="A8005" s="35">
        <f t="shared" si="624"/>
        <v>44349</v>
      </c>
      <c r="B8005" s="36">
        <v>0.41666666666666669</v>
      </c>
      <c r="C8005">
        <v>9657</v>
      </c>
      <c r="D8005">
        <v>856</v>
      </c>
      <c r="E8005" s="49">
        <f t="shared" si="627"/>
        <v>0.13037157729917775</v>
      </c>
      <c r="F8005" s="49">
        <f t="shared" si="628"/>
        <v>0.17361538786970115</v>
      </c>
      <c r="G8005">
        <v>1959</v>
      </c>
      <c r="H8005" s="51">
        <f>G8005/'Parc électrique'!$C$24</f>
        <v>0.65300000000000002</v>
      </c>
      <c r="I8005" s="14">
        <v>884</v>
      </c>
      <c r="J8005" s="14">
        <v>592</v>
      </c>
      <c r="K8005" s="14">
        <v>0</v>
      </c>
      <c r="L8005" s="14">
        <v>324</v>
      </c>
      <c r="M8005" s="14">
        <f>C8005-SUM(D8005:L8005)</f>
        <v>5041.0430130348313</v>
      </c>
      <c r="P8005" s="49">
        <f>D8006/('Parc électrique'!$C$22+'Parc électrique'!$C$23)</f>
        <v>0.135625</v>
      </c>
      <c r="Q8005" s="49">
        <f t="shared" si="625"/>
        <v>0.13219921623327838</v>
      </c>
      <c r="R8005" s="49">
        <f t="shared" si="626"/>
        <v>0.17604924844731379</v>
      </c>
    </row>
    <row r="8006" spans="1:18" x14ac:dyDescent="0.3">
      <c r="A8006" s="35">
        <f t="shared" si="624"/>
        <v>44349</v>
      </c>
      <c r="B8006" s="36">
        <v>0.45833333333333331</v>
      </c>
      <c r="C8006">
        <v>9784</v>
      </c>
      <c r="D8006">
        <v>868</v>
      </c>
      <c r="E8006" s="49">
        <f t="shared" si="627"/>
        <v>0.13219921623327838</v>
      </c>
      <c r="F8006" s="49">
        <f t="shared" si="628"/>
        <v>0.17604924844731379</v>
      </c>
      <c r="G8006">
        <v>2293</v>
      </c>
      <c r="H8006" s="51">
        <f>G8006/'Parc électrique'!$C$24</f>
        <v>0.76433333333333331</v>
      </c>
      <c r="I8006" s="14">
        <v>884</v>
      </c>
      <c r="J8006" s="14">
        <v>534</v>
      </c>
      <c r="K8006" s="14">
        <v>0</v>
      </c>
      <c r="L8006" s="14">
        <v>323</v>
      </c>
      <c r="M8006" s="14">
        <f>C8006-SUM(D8006:L8006)</f>
        <v>4880.9274182019853</v>
      </c>
      <c r="P8006" s="49">
        <f>D8007/('Parc électrique'!$C$22+'Parc électrique'!$C$23)</f>
        <v>0.15046875000000001</v>
      </c>
      <c r="Q8006" s="49">
        <f t="shared" si="625"/>
        <v>0.14666802446157498</v>
      </c>
      <c r="R8006" s="49">
        <f t="shared" si="626"/>
        <v>0.19531731135341379</v>
      </c>
    </row>
    <row r="8007" spans="1:18" x14ac:dyDescent="0.3">
      <c r="A8007" s="35">
        <f t="shared" si="624"/>
        <v>44349</v>
      </c>
      <c r="B8007" s="36">
        <v>0.5</v>
      </c>
      <c r="C8007">
        <v>9821</v>
      </c>
      <c r="D8007">
        <v>963</v>
      </c>
      <c r="E8007" s="49">
        <f t="shared" si="627"/>
        <v>0.14666802446157498</v>
      </c>
      <c r="F8007" s="49">
        <f t="shared" si="628"/>
        <v>0.19531731135341379</v>
      </c>
      <c r="G8007">
        <v>2519</v>
      </c>
      <c r="H8007" s="51">
        <f>G8007/'Parc électrique'!$C$24</f>
        <v>0.83966666666666667</v>
      </c>
      <c r="I8007" s="14">
        <v>884</v>
      </c>
      <c r="J8007" s="14">
        <v>0</v>
      </c>
      <c r="K8007" s="14">
        <v>0</v>
      </c>
      <c r="L8007" s="14">
        <v>318</v>
      </c>
      <c r="M8007" s="14">
        <f>C8007-SUM(D8007:L8007)</f>
        <v>5135.8183479975178</v>
      </c>
      <c r="P8007" s="49">
        <f>D8008/('Parc électrique'!$C$22+'Parc électrique'!$C$23)</f>
        <v>0.18046875000000001</v>
      </c>
      <c r="Q8007" s="49">
        <f t="shared" si="625"/>
        <v>0.17591024740718494</v>
      </c>
      <c r="R8007" s="49">
        <f t="shared" si="626"/>
        <v>0.23425908059521594</v>
      </c>
    </row>
    <row r="8008" spans="1:18" x14ac:dyDescent="0.3">
      <c r="A8008" s="35">
        <f t="shared" si="624"/>
        <v>44349</v>
      </c>
      <c r="B8008" s="36">
        <v>0.54166666666666663</v>
      </c>
      <c r="C8008">
        <v>9637</v>
      </c>
      <c r="D8008">
        <v>1155</v>
      </c>
      <c r="E8008" s="49">
        <f t="shared" si="627"/>
        <v>0.17591024740718494</v>
      </c>
      <c r="F8008" s="49">
        <f t="shared" si="628"/>
        <v>0.23425908059521594</v>
      </c>
      <c r="G8008">
        <v>2584</v>
      </c>
      <c r="H8008" s="51">
        <f>G8008/'Parc électrique'!$C$24</f>
        <v>0.86133333333333328</v>
      </c>
      <c r="I8008" s="14">
        <v>884</v>
      </c>
      <c r="J8008" s="14">
        <v>0</v>
      </c>
      <c r="K8008" s="14">
        <v>-182</v>
      </c>
      <c r="L8008" s="14">
        <v>314</v>
      </c>
      <c r="M8008" s="14">
        <f>C8008-SUM(D8008:L8008)</f>
        <v>4880.7284973386641</v>
      </c>
      <c r="P8008" s="49">
        <f>D8009/('Parc électrique'!$C$22+'Parc électrique'!$C$23)</f>
        <v>0.20328125</v>
      </c>
      <c r="Q8008" s="49">
        <f t="shared" si="625"/>
        <v>0.19814652110540917</v>
      </c>
      <c r="R8008" s="49">
        <f t="shared" si="626"/>
        <v>0.26387105095616958</v>
      </c>
    </row>
    <row r="8009" spans="1:18" x14ac:dyDescent="0.3">
      <c r="A8009" s="35">
        <f t="shared" si="624"/>
        <v>44349</v>
      </c>
      <c r="B8009" s="36">
        <v>0.58333333333333337</v>
      </c>
      <c r="C8009">
        <v>9500</v>
      </c>
      <c r="D8009">
        <v>1301</v>
      </c>
      <c r="E8009" s="49">
        <f t="shared" si="627"/>
        <v>0.19814652110540917</v>
      </c>
      <c r="F8009" s="49">
        <f t="shared" si="628"/>
        <v>0.26387105095616958</v>
      </c>
      <c r="G8009">
        <v>2550</v>
      </c>
      <c r="H8009" s="51">
        <f>G8009/'Parc électrique'!$C$24</f>
        <v>0.85</v>
      </c>
      <c r="I8009" s="14">
        <v>884</v>
      </c>
      <c r="J8009" s="14">
        <v>0</v>
      </c>
      <c r="K8009" s="14">
        <v>-432</v>
      </c>
      <c r="L8009" s="14">
        <v>315</v>
      </c>
      <c r="M8009" s="14">
        <f>C8009-SUM(D8009:L8009)</f>
        <v>4880.6879824279386</v>
      </c>
      <c r="P8009" s="49">
        <f>D8010/('Parc électrique'!$C$22+'Parc électrique'!$C$23)</f>
        <v>0.27968749999999998</v>
      </c>
      <c r="Q8009" s="49">
        <f t="shared" si="625"/>
        <v>0.27262280767000957</v>
      </c>
      <c r="R8009" s="49">
        <f t="shared" si="626"/>
        <v>0.36305086949388438</v>
      </c>
    </row>
    <row r="8010" spans="1:18" x14ac:dyDescent="0.3">
      <c r="A8010" s="35">
        <f t="shared" si="624"/>
        <v>44349</v>
      </c>
      <c r="B8010" s="36">
        <v>0.625</v>
      </c>
      <c r="C8010">
        <v>9211</v>
      </c>
      <c r="D8010">
        <v>1790</v>
      </c>
      <c r="E8010" s="49">
        <f t="shared" si="627"/>
        <v>0.27262280767000957</v>
      </c>
      <c r="F8010" s="49">
        <f t="shared" si="628"/>
        <v>0.36305086949388438</v>
      </c>
      <c r="G8010">
        <v>2365</v>
      </c>
      <c r="H8010" s="51">
        <f>G8010/'Parc électrique'!$C$24</f>
        <v>0.78833333333333333</v>
      </c>
      <c r="I8010" s="14">
        <v>884</v>
      </c>
      <c r="J8010" s="14">
        <v>0</v>
      </c>
      <c r="K8010" s="14">
        <v>-1025</v>
      </c>
      <c r="L8010" s="14">
        <v>315</v>
      </c>
      <c r="M8010" s="14">
        <f>C8010-SUM(D8010:L8010)</f>
        <v>4880.575992989503</v>
      </c>
      <c r="P8010" s="49">
        <f>D8011/('Parc électrique'!$C$22+'Parc électrique'!$C$23)</f>
        <v>0.26937499999999998</v>
      </c>
      <c r="Q8010" s="49">
        <f t="shared" si="625"/>
        <v>0.2625707935324561</v>
      </c>
      <c r="R8010" s="49">
        <f t="shared" si="626"/>
        <v>0.34966463631701489</v>
      </c>
    </row>
    <row r="8011" spans="1:18" x14ac:dyDescent="0.3">
      <c r="A8011" s="35">
        <f t="shared" si="624"/>
        <v>44349</v>
      </c>
      <c r="B8011" s="36">
        <v>0.66666666666666663</v>
      </c>
      <c r="C8011">
        <v>8959</v>
      </c>
      <c r="D8011">
        <v>1724</v>
      </c>
      <c r="E8011" s="49">
        <f t="shared" si="627"/>
        <v>0.2625707935324561</v>
      </c>
      <c r="F8011" s="49">
        <f t="shared" si="628"/>
        <v>0.34966463631701489</v>
      </c>
      <c r="G8011">
        <v>2073</v>
      </c>
      <c r="H8011" s="51">
        <f>G8011/'Parc électrique'!$C$24</f>
        <v>0.69099999999999995</v>
      </c>
      <c r="I8011" s="14">
        <v>884</v>
      </c>
      <c r="J8011" s="14">
        <v>0</v>
      </c>
      <c r="K8011" s="14">
        <v>-837</v>
      </c>
      <c r="L8011" s="14">
        <v>313</v>
      </c>
      <c r="M8011" s="14">
        <f>C8011-SUM(D8011:L8011)</f>
        <v>4800.6967645701507</v>
      </c>
      <c r="P8011" s="49">
        <f>D8012/('Parc électrique'!$C$22+'Parc électrique'!$C$23)</f>
        <v>0.28484375000000001</v>
      </c>
      <c r="Q8011" s="49">
        <f t="shared" si="625"/>
        <v>0.27764881473878628</v>
      </c>
      <c r="R8011" s="49">
        <f t="shared" si="626"/>
        <v>0.36974398608231918</v>
      </c>
    </row>
    <row r="8012" spans="1:18" x14ac:dyDescent="0.3">
      <c r="A8012" s="35">
        <f t="shared" si="624"/>
        <v>44349</v>
      </c>
      <c r="B8012" s="36">
        <v>0.70833333333333337</v>
      </c>
      <c r="C8012">
        <v>8817</v>
      </c>
      <c r="D8012">
        <v>1823</v>
      </c>
      <c r="E8012" s="49">
        <f t="shared" si="627"/>
        <v>0.27764881473878628</v>
      </c>
      <c r="F8012" s="49">
        <f t="shared" si="628"/>
        <v>0.36974398608231918</v>
      </c>
      <c r="G8012">
        <v>1683</v>
      </c>
      <c r="H8012" s="51">
        <f>G8012/'Parc électrique'!$C$24</f>
        <v>0.56100000000000005</v>
      </c>
      <c r="I8012" s="14">
        <v>884</v>
      </c>
      <c r="J8012" s="14">
        <v>0</v>
      </c>
      <c r="K8012" s="14">
        <v>-687</v>
      </c>
      <c r="L8012" s="14">
        <v>312</v>
      </c>
      <c r="M8012" s="14">
        <f>C8012-SUM(D8012:L8012)</f>
        <v>4800.7916071991785</v>
      </c>
      <c r="P8012" s="49">
        <f>D8013/('Parc électrique'!$C$22+'Parc électrique'!$C$23)</f>
        <v>0.23765625000000001</v>
      </c>
      <c r="Q8012" s="49">
        <f t="shared" si="625"/>
        <v>0.23165323489725392</v>
      </c>
      <c r="R8012" s="49">
        <f t="shared" si="626"/>
        <v>0.30849182821240123</v>
      </c>
    </row>
    <row r="8013" spans="1:18" x14ac:dyDescent="0.3">
      <c r="A8013" s="35">
        <f t="shared" si="624"/>
        <v>44349</v>
      </c>
      <c r="B8013" s="36">
        <v>0.75</v>
      </c>
      <c r="C8013">
        <v>9007</v>
      </c>
      <c r="D8013">
        <v>1521</v>
      </c>
      <c r="E8013" s="49">
        <f t="shared" si="627"/>
        <v>0.23165323489725392</v>
      </c>
      <c r="F8013" s="49">
        <f t="shared" si="628"/>
        <v>0.30849182821240123</v>
      </c>
      <c r="G8013">
        <v>1120</v>
      </c>
      <c r="H8013" s="51">
        <f>G8013/'Parc électrique'!$C$24</f>
        <v>0.37333333333333335</v>
      </c>
      <c r="I8013" s="14">
        <v>884</v>
      </c>
      <c r="J8013" s="14">
        <v>370</v>
      </c>
      <c r="K8013" s="14">
        <v>0</v>
      </c>
      <c r="L8013" s="14">
        <v>310</v>
      </c>
      <c r="M8013" s="14">
        <f>C8013-SUM(D8013:L8013)</f>
        <v>4801.0865216035563</v>
      </c>
      <c r="P8013" s="49">
        <f>D8014/('Parc électrique'!$C$22+'Parc électrique'!$C$23)</f>
        <v>0.16593749999999999</v>
      </c>
      <c r="Q8013" s="49">
        <f t="shared" si="625"/>
        <v>0.1617460456679051</v>
      </c>
      <c r="R8013" s="49">
        <f t="shared" si="626"/>
        <v>0.215396661118718</v>
      </c>
    </row>
    <row r="8014" spans="1:18" x14ac:dyDescent="0.3">
      <c r="A8014" s="35">
        <f t="shared" si="624"/>
        <v>44349</v>
      </c>
      <c r="B8014" s="36">
        <v>0.79166666666666663</v>
      </c>
      <c r="C8014">
        <v>8990</v>
      </c>
      <c r="D8014">
        <v>1062</v>
      </c>
      <c r="E8014" s="49">
        <f t="shared" si="627"/>
        <v>0.1617460456679051</v>
      </c>
      <c r="F8014" s="49">
        <f t="shared" si="628"/>
        <v>0.215396661118718</v>
      </c>
      <c r="G8014">
        <v>540</v>
      </c>
      <c r="H8014" s="51">
        <f>G8014/'Parc électrique'!$C$24</f>
        <v>0.18</v>
      </c>
      <c r="I8014" s="14">
        <v>884</v>
      </c>
      <c r="J8014" s="14">
        <v>1403</v>
      </c>
      <c r="K8014" s="14">
        <v>0</v>
      </c>
      <c r="L8014" s="14">
        <v>299</v>
      </c>
      <c r="M8014" s="14">
        <f>C8014-SUM(D8014:L8014)</f>
        <v>4801.4428572932129</v>
      </c>
      <c r="P8014" s="49">
        <f>D8015/('Parc électrique'!$C$22+'Parc électrique'!$C$23)</f>
        <v>0.138125</v>
      </c>
      <c r="Q8014" s="49">
        <f t="shared" si="625"/>
        <v>0.13463606814541254</v>
      </c>
      <c r="R8014" s="49">
        <f t="shared" si="626"/>
        <v>0.17929439588413063</v>
      </c>
    </row>
    <row r="8015" spans="1:18" x14ac:dyDescent="0.3">
      <c r="A8015" s="35">
        <f t="shared" si="624"/>
        <v>44349</v>
      </c>
      <c r="B8015" s="36">
        <v>0.83333333333333337</v>
      </c>
      <c r="C8015">
        <v>8425</v>
      </c>
      <c r="D8015">
        <v>884</v>
      </c>
      <c r="E8015" s="49">
        <f t="shared" si="627"/>
        <v>0.13463606814541254</v>
      </c>
      <c r="F8015" s="49">
        <f t="shared" si="628"/>
        <v>0.17929439588413063</v>
      </c>
      <c r="G8015">
        <v>160</v>
      </c>
      <c r="H8015" s="51">
        <f>G8015/'Parc électrique'!$C$24</f>
        <v>5.3333333333333337E-2</v>
      </c>
      <c r="I8015" s="14">
        <v>884</v>
      </c>
      <c r="J8015" s="14">
        <v>1408</v>
      </c>
      <c r="K8015" s="14">
        <v>0</v>
      </c>
      <c r="L8015" s="14">
        <v>287</v>
      </c>
      <c r="M8015" s="14">
        <f>C8015-SUM(D8015:L8015)</f>
        <v>4801.6327362026368</v>
      </c>
      <c r="P8015" s="49">
        <f>D8016/('Parc électrique'!$C$22+'Parc électrique'!$C$23)</f>
        <v>0.11703125</v>
      </c>
      <c r="Q8015" s="49">
        <f t="shared" si="625"/>
        <v>0.11407513013678054</v>
      </c>
      <c r="R8015" s="49">
        <f t="shared" si="626"/>
        <v>0.15191346438598852</v>
      </c>
    </row>
    <row r="8016" spans="1:18" x14ac:dyDescent="0.3">
      <c r="A8016" s="35">
        <f t="shared" si="624"/>
        <v>44349</v>
      </c>
      <c r="B8016" s="36">
        <v>0.875</v>
      </c>
      <c r="C8016">
        <v>8139</v>
      </c>
      <c r="D8016">
        <v>749</v>
      </c>
      <c r="E8016" s="49">
        <f t="shared" si="627"/>
        <v>0.11407513013678054</v>
      </c>
      <c r="F8016" s="49">
        <f t="shared" si="628"/>
        <v>0.15191346438598852</v>
      </c>
      <c r="G8016">
        <v>19</v>
      </c>
      <c r="H8016" s="51">
        <f>G8016/'Parc électrique'!$C$24</f>
        <v>6.3333333333333332E-3</v>
      </c>
      <c r="I8016" s="14">
        <v>884</v>
      </c>
      <c r="J8016" s="14">
        <v>0</v>
      </c>
      <c r="K8016" s="14">
        <v>1085</v>
      </c>
      <c r="L8016" s="14">
        <v>280</v>
      </c>
      <c r="M8016" s="14">
        <f>C8016-SUM(D8016:L8016)</f>
        <v>5121.727678072144</v>
      </c>
      <c r="P8016" s="49">
        <f>D8017/('Parc électrique'!$C$22+'Parc électrique'!$C$23)</f>
        <v>9.8593749999999994E-2</v>
      </c>
      <c r="Q8016" s="49">
        <f t="shared" si="625"/>
        <v>9.6103347284791071E-2</v>
      </c>
      <c r="R8016" s="49">
        <f t="shared" si="626"/>
        <v>0.12798050203946426</v>
      </c>
    </row>
    <row r="8017" spans="1:18" x14ac:dyDescent="0.3">
      <c r="A8017" s="35">
        <f t="shared" si="624"/>
        <v>44349</v>
      </c>
      <c r="B8017" s="36">
        <v>0.91666666666666663</v>
      </c>
      <c r="C8017">
        <v>8555</v>
      </c>
      <c r="D8017">
        <v>631</v>
      </c>
      <c r="E8017" s="49">
        <f t="shared" si="627"/>
        <v>9.6103347284791071E-2</v>
      </c>
      <c r="F8017" s="49">
        <f t="shared" si="628"/>
        <v>0.12798050203946426</v>
      </c>
      <c r="G8017">
        <v>0</v>
      </c>
      <c r="H8017" s="51">
        <f>G8017/'Parc électrique'!$C$24</f>
        <v>0</v>
      </c>
      <c r="I8017" s="14">
        <v>884</v>
      </c>
      <c r="J8017" s="14">
        <v>0</v>
      </c>
      <c r="K8017" s="14">
        <v>1200</v>
      </c>
      <c r="L8017" s="14">
        <v>273</v>
      </c>
      <c r="M8017" s="14">
        <f>C8017-SUM(D8017:L8017)</f>
        <v>5566.7759161506756</v>
      </c>
      <c r="P8017" s="49">
        <f>D8018/('Parc électrique'!$C$22+'Parc électrique'!$C$23)</f>
        <v>8.2812499999999997E-2</v>
      </c>
      <c r="Q8017" s="49">
        <f t="shared" si="625"/>
        <v>8.0720719589444156E-2</v>
      </c>
      <c r="R8017" s="49">
        <f t="shared" si="626"/>
        <v>0.10749550884455794</v>
      </c>
    </row>
    <row r="8018" spans="1:18" x14ac:dyDescent="0.3">
      <c r="A8018" s="35">
        <f t="shared" si="624"/>
        <v>44349</v>
      </c>
      <c r="B8018" s="36">
        <v>0.95833333333333337</v>
      </c>
      <c r="C8018">
        <v>8690</v>
      </c>
      <c r="D8018">
        <v>530</v>
      </c>
      <c r="E8018" s="49">
        <f t="shared" si="627"/>
        <v>8.0720719589444156E-2</v>
      </c>
      <c r="F8018" s="49">
        <f t="shared" si="628"/>
        <v>0.10749550884455794</v>
      </c>
      <c r="G8018">
        <v>0</v>
      </c>
      <c r="H8018" s="51">
        <f>G8018/'Parc électrique'!$C$24</f>
        <v>0</v>
      </c>
      <c r="I8018" s="14">
        <v>884</v>
      </c>
      <c r="J8018" s="14">
        <v>0</v>
      </c>
      <c r="K8018" s="14">
        <v>247</v>
      </c>
      <c r="L8018" s="14">
        <v>256</v>
      </c>
      <c r="M8018" s="14">
        <f>C8018-SUM(D8018:L8018)</f>
        <v>6772.8117837715663</v>
      </c>
      <c r="P8018" s="49">
        <f>D8019/('Parc électrique'!$C$22+'Parc électrique'!$C$23)</f>
        <v>8.2812499999999997E-2</v>
      </c>
      <c r="Q8018" s="49">
        <f t="shared" si="625"/>
        <v>8.0720719589444156E-2</v>
      </c>
      <c r="R8018" s="49">
        <f t="shared" si="626"/>
        <v>0.10749550884455794</v>
      </c>
    </row>
    <row r="8019" spans="1:18" x14ac:dyDescent="0.3">
      <c r="A8019" s="35">
        <f t="shared" si="624"/>
        <v>44350</v>
      </c>
      <c r="B8019" s="36">
        <v>0</v>
      </c>
      <c r="C8019">
        <v>7996</v>
      </c>
      <c r="D8019">
        <v>530</v>
      </c>
      <c r="E8019" s="49">
        <f t="shared" si="627"/>
        <v>8.0720719589444156E-2</v>
      </c>
      <c r="F8019" s="49">
        <f t="shared" si="628"/>
        <v>0.10749550884455794</v>
      </c>
      <c r="G8019">
        <v>0</v>
      </c>
      <c r="H8019" s="51">
        <f>G8019/'Parc électrique'!$C$24</f>
        <v>0</v>
      </c>
      <c r="I8019" s="14">
        <v>884</v>
      </c>
      <c r="J8019" s="14">
        <v>1206</v>
      </c>
      <c r="K8019" s="14">
        <v>0</v>
      </c>
      <c r="L8019" s="14">
        <v>254</v>
      </c>
      <c r="M8019" s="14">
        <f>C8019-SUM(D8019:L8019)</f>
        <v>5121.8117837715663</v>
      </c>
      <c r="P8019" s="49">
        <f>D8020/('Parc électrique'!$C$22+'Parc électrique'!$C$23)</f>
        <v>7.6562500000000006E-2</v>
      </c>
      <c r="Q8019" s="49">
        <f t="shared" si="625"/>
        <v>7.4628589809108761E-2</v>
      </c>
      <c r="R8019" s="49">
        <f t="shared" si="626"/>
        <v>9.938264025251585E-2</v>
      </c>
    </row>
    <row r="8020" spans="1:18" x14ac:dyDescent="0.3">
      <c r="A8020" s="35">
        <f t="shared" si="624"/>
        <v>44350</v>
      </c>
      <c r="B8020" s="36">
        <v>4.1666666666666664E-2</v>
      </c>
      <c r="C8020">
        <v>7576</v>
      </c>
      <c r="D8020">
        <v>490</v>
      </c>
      <c r="E8020" s="49">
        <f t="shared" si="627"/>
        <v>7.4628589809108761E-2</v>
      </c>
      <c r="F8020" s="49">
        <f t="shared" si="628"/>
        <v>9.938264025251585E-2</v>
      </c>
      <c r="G8020">
        <v>0</v>
      </c>
      <c r="H8020" s="51">
        <f>G8020/'Parc électrique'!$C$24</f>
        <v>0</v>
      </c>
      <c r="I8020" s="14">
        <v>884</v>
      </c>
      <c r="J8020" s="14">
        <v>0</v>
      </c>
      <c r="K8020" s="14">
        <v>0</v>
      </c>
      <c r="L8020" s="14">
        <v>250</v>
      </c>
      <c r="M8020" s="14">
        <f>C8020-SUM(D8020:L8020)</f>
        <v>5951.8259887699387</v>
      </c>
      <c r="P8020" s="49">
        <f>D8021/('Parc électrique'!$C$22+'Parc électrique'!$C$23)</f>
        <v>6.4375000000000002E-2</v>
      </c>
      <c r="Q8020" s="49">
        <f t="shared" si="625"/>
        <v>6.2748936737454714E-2</v>
      </c>
      <c r="R8020" s="49">
        <f t="shared" si="626"/>
        <v>8.3562546498033727E-2</v>
      </c>
    </row>
    <row r="8021" spans="1:18" x14ac:dyDescent="0.3">
      <c r="A8021" s="35">
        <f t="shared" si="624"/>
        <v>44350</v>
      </c>
      <c r="B8021" s="36">
        <v>8.3333333333333329E-2</v>
      </c>
      <c r="C8021">
        <v>7286</v>
      </c>
      <c r="D8021">
        <v>412</v>
      </c>
      <c r="E8021" s="49">
        <f t="shared" si="627"/>
        <v>6.2748936737454714E-2</v>
      </c>
      <c r="F8021" s="49">
        <f t="shared" si="628"/>
        <v>8.3562546498033727E-2</v>
      </c>
      <c r="G8021">
        <v>0</v>
      </c>
      <c r="H8021" s="51">
        <f>G8021/'Parc électrique'!$C$24</f>
        <v>0</v>
      </c>
      <c r="I8021" s="14">
        <v>884</v>
      </c>
      <c r="J8021" s="14">
        <v>0</v>
      </c>
      <c r="K8021" s="14">
        <v>0</v>
      </c>
      <c r="L8021" s="14">
        <v>250</v>
      </c>
      <c r="M8021" s="14">
        <f>C8021-SUM(D8021:L8021)</f>
        <v>5739.853688516765</v>
      </c>
      <c r="P8021" s="49">
        <f>D8022/('Parc électrique'!$C$22+'Parc électrique'!$C$23)</f>
        <v>6.3125000000000001E-2</v>
      </c>
      <c r="Q8021" s="49">
        <f t="shared" si="625"/>
        <v>6.1530510781387632E-2</v>
      </c>
      <c r="R8021" s="49">
        <f t="shared" si="626"/>
        <v>8.1939972779625309E-2</v>
      </c>
    </row>
    <row r="8022" spans="1:18" x14ac:dyDescent="0.3">
      <c r="A8022" s="35">
        <f t="shared" si="624"/>
        <v>44350</v>
      </c>
      <c r="B8022" s="36">
        <v>0.125</v>
      </c>
      <c r="C8022">
        <v>6939</v>
      </c>
      <c r="D8022">
        <v>404</v>
      </c>
      <c r="E8022" s="49">
        <f t="shared" si="627"/>
        <v>6.1530510781387632E-2</v>
      </c>
      <c r="F8022" s="49">
        <f t="shared" si="628"/>
        <v>8.1939972779625309E-2</v>
      </c>
      <c r="G8022">
        <v>0</v>
      </c>
      <c r="H8022" s="51">
        <f>G8022/'Parc électrique'!$C$24</f>
        <v>0</v>
      </c>
      <c r="I8022" s="14">
        <v>884</v>
      </c>
      <c r="J8022" s="14">
        <v>53</v>
      </c>
      <c r="K8022" s="14">
        <v>0</v>
      </c>
      <c r="L8022" s="14">
        <v>252</v>
      </c>
      <c r="M8022" s="14">
        <f>C8022-SUM(D8022:L8022)</f>
        <v>5345.856529516439</v>
      </c>
      <c r="P8022" s="49">
        <f>D8023/('Parc électrique'!$C$22+'Parc électrique'!$C$23)</f>
        <v>6.2656249999999997E-2</v>
      </c>
      <c r="Q8022" s="49">
        <f t="shared" si="625"/>
        <v>6.1073601047862476E-2</v>
      </c>
      <c r="R8022" s="49">
        <f t="shared" si="626"/>
        <v>8.133150763522215E-2</v>
      </c>
    </row>
    <row r="8023" spans="1:18" x14ac:dyDescent="0.3">
      <c r="A8023" s="35">
        <f t="shared" si="624"/>
        <v>44350</v>
      </c>
      <c r="B8023" s="36">
        <v>0.16666666666666666</v>
      </c>
      <c r="C8023">
        <v>6879</v>
      </c>
      <c r="D8023">
        <v>401</v>
      </c>
      <c r="E8023" s="49">
        <f t="shared" si="627"/>
        <v>6.1073601047862476E-2</v>
      </c>
      <c r="F8023" s="49">
        <f t="shared" si="628"/>
        <v>8.133150763522215E-2</v>
      </c>
      <c r="G8023">
        <v>0</v>
      </c>
      <c r="H8023" s="51">
        <f>G8023/'Parc électrique'!$C$24</f>
        <v>0</v>
      </c>
      <c r="I8023" s="14">
        <v>884</v>
      </c>
      <c r="J8023" s="14">
        <v>376</v>
      </c>
      <c r="K8023" s="14">
        <v>0</v>
      </c>
      <c r="L8023" s="14">
        <v>256</v>
      </c>
      <c r="M8023" s="14">
        <f>C8023-SUM(D8023:L8023)</f>
        <v>4961.8575948913167</v>
      </c>
      <c r="P8023" s="49">
        <f>D8024/('Parc électrique'!$C$22+'Parc électrique'!$C$23)</f>
        <v>4.9218749999999999E-2</v>
      </c>
      <c r="Q8023" s="49">
        <f t="shared" si="625"/>
        <v>4.7975522020141347E-2</v>
      </c>
      <c r="R8023" s="49">
        <f t="shared" si="626"/>
        <v>6.3888840162331609E-2</v>
      </c>
    </row>
    <row r="8024" spans="1:18" x14ac:dyDescent="0.3">
      <c r="A8024" s="35">
        <f t="shared" si="624"/>
        <v>44350</v>
      </c>
      <c r="B8024" s="36">
        <v>0.20833333333333334</v>
      </c>
      <c r="C8024">
        <v>7226</v>
      </c>
      <c r="D8024">
        <v>315</v>
      </c>
      <c r="E8024" s="49">
        <f t="shared" si="627"/>
        <v>4.7975522020141347E-2</v>
      </c>
      <c r="F8024" s="49">
        <f t="shared" si="628"/>
        <v>6.3888840162331609E-2</v>
      </c>
      <c r="G8024">
        <v>0</v>
      </c>
      <c r="H8024" s="51">
        <f>G8024/'Parc électrique'!$C$24</f>
        <v>0</v>
      </c>
      <c r="I8024" s="14">
        <v>884</v>
      </c>
      <c r="J8024" s="14">
        <v>793</v>
      </c>
      <c r="K8024" s="14">
        <v>0</v>
      </c>
      <c r="L8024" s="14">
        <v>272</v>
      </c>
      <c r="M8024" s="14">
        <f>C8024-SUM(D8024:L8024)</f>
        <v>4961.888135637817</v>
      </c>
      <c r="P8024" s="49">
        <f>D8025/('Parc électrique'!$C$22+'Parc électrique'!$C$23)</f>
        <v>5.828125E-2</v>
      </c>
      <c r="Q8024" s="49">
        <f t="shared" si="625"/>
        <v>5.680911020162769E-2</v>
      </c>
      <c r="R8024" s="49">
        <f t="shared" si="626"/>
        <v>7.5652499620792679E-2</v>
      </c>
    </row>
    <row r="8025" spans="1:18" x14ac:dyDescent="0.3">
      <c r="A8025" s="35">
        <f t="shared" si="624"/>
        <v>44350</v>
      </c>
      <c r="B8025" s="36">
        <v>0.25</v>
      </c>
      <c r="C8025">
        <v>8016</v>
      </c>
      <c r="D8025">
        <v>373</v>
      </c>
      <c r="E8025" s="49">
        <f t="shared" si="627"/>
        <v>5.680911020162769E-2</v>
      </c>
      <c r="F8025" s="49">
        <f t="shared" si="628"/>
        <v>7.5652499620792679E-2</v>
      </c>
      <c r="G8025">
        <v>53</v>
      </c>
      <c r="H8025" s="51">
        <f>G8025/'Parc électrique'!$C$24</f>
        <v>1.7666666666666667E-2</v>
      </c>
      <c r="I8025" s="14">
        <v>884</v>
      </c>
      <c r="J8025" s="14">
        <v>1436</v>
      </c>
      <c r="K8025" s="14">
        <v>0</v>
      </c>
      <c r="L8025" s="14">
        <v>308</v>
      </c>
      <c r="M8025" s="14">
        <f>C8025-SUM(D8025:L8025)</f>
        <v>4961.8498717235107</v>
      </c>
      <c r="P8025" s="49">
        <f>D8026/('Parc électrique'!$C$22+'Parc électrique'!$C$23)</f>
        <v>5.46875E-2</v>
      </c>
      <c r="Q8025" s="49">
        <f t="shared" si="625"/>
        <v>5.3306135577934829E-2</v>
      </c>
      <c r="R8025" s="49">
        <f t="shared" si="626"/>
        <v>7.0987600180368454E-2</v>
      </c>
    </row>
    <row r="8026" spans="1:18" x14ac:dyDescent="0.3">
      <c r="A8026" s="35">
        <f t="shared" si="624"/>
        <v>44350</v>
      </c>
      <c r="B8026" s="36">
        <v>0.29166666666666669</v>
      </c>
      <c r="C8026">
        <v>8899</v>
      </c>
      <c r="D8026">
        <v>350</v>
      </c>
      <c r="E8026" s="49">
        <f t="shared" si="627"/>
        <v>5.3306135577934829E-2</v>
      </c>
      <c r="F8026" s="49">
        <f t="shared" si="628"/>
        <v>7.0987600180368454E-2</v>
      </c>
      <c r="G8026">
        <v>338</v>
      </c>
      <c r="H8026" s="51">
        <f>G8026/'Parc électrique'!$C$24</f>
        <v>0.11266666666666666</v>
      </c>
      <c r="I8026" s="14">
        <v>884</v>
      </c>
      <c r="J8026" s="14">
        <v>0</v>
      </c>
      <c r="K8026" s="14">
        <v>0</v>
      </c>
      <c r="L8026" s="14">
        <v>324</v>
      </c>
      <c r="M8026" s="14">
        <f>C8026-SUM(D8026:L8026)</f>
        <v>7002.7630395975748</v>
      </c>
      <c r="P8026" s="49">
        <f>D8027/('Parc électrique'!$C$22+'Parc électrique'!$C$23)</f>
        <v>5.6250000000000001E-2</v>
      </c>
      <c r="Q8026" s="49">
        <f t="shared" si="625"/>
        <v>5.4829168023018682E-2</v>
      </c>
      <c r="R8026" s="49">
        <f t="shared" si="626"/>
        <v>7.3015817328378987E-2</v>
      </c>
    </row>
    <row r="8027" spans="1:18" x14ac:dyDescent="0.3">
      <c r="A8027" s="35">
        <f t="shared" si="624"/>
        <v>44350</v>
      </c>
      <c r="B8027" s="36">
        <v>0.33333333333333331</v>
      </c>
      <c r="C8027">
        <v>9368</v>
      </c>
      <c r="D8027">
        <v>360</v>
      </c>
      <c r="E8027" s="49">
        <f t="shared" si="627"/>
        <v>5.4829168023018682E-2</v>
      </c>
      <c r="F8027" s="49">
        <f t="shared" si="628"/>
        <v>7.3015817328378987E-2</v>
      </c>
      <c r="G8027">
        <v>885</v>
      </c>
      <c r="H8027" s="51">
        <f>G8027/'Parc électrique'!$C$24</f>
        <v>0.29499999999999998</v>
      </c>
      <c r="I8027" s="14">
        <v>884</v>
      </c>
      <c r="J8027" s="14">
        <v>1791</v>
      </c>
      <c r="K8027" s="14">
        <v>0</v>
      </c>
      <c r="L8027" s="14">
        <v>326</v>
      </c>
      <c r="M8027" s="14">
        <f>C8027-SUM(D8027:L8027)</f>
        <v>5121.5771550146483</v>
      </c>
      <c r="P8027" s="49">
        <f>D8028/('Parc électrique'!$C$22+'Parc électrique'!$C$23)</f>
        <v>7.0000000000000007E-2</v>
      </c>
      <c r="Q8027" s="49">
        <f t="shared" si="625"/>
        <v>6.8231853539756582E-2</v>
      </c>
      <c r="R8027" s="49">
        <f t="shared" si="626"/>
        <v>9.086412823087163E-2</v>
      </c>
    </row>
    <row r="8028" spans="1:18" x14ac:dyDescent="0.3">
      <c r="A8028" s="35">
        <f t="shared" ref="A8028:A8091" si="629">A8004+1</f>
        <v>44350</v>
      </c>
      <c r="B8028" s="36">
        <v>0.375</v>
      </c>
      <c r="C8028">
        <v>9596</v>
      </c>
      <c r="D8028">
        <v>448</v>
      </c>
      <c r="E8028" s="49">
        <f t="shared" si="627"/>
        <v>6.8231853539756582E-2</v>
      </c>
      <c r="F8028" s="49">
        <f t="shared" si="628"/>
        <v>9.086412823087163E-2</v>
      </c>
      <c r="G8028">
        <v>1486</v>
      </c>
      <c r="H8028" s="51">
        <f>G8028/'Parc électrique'!$C$24</f>
        <v>0.49533333333333335</v>
      </c>
      <c r="I8028" s="14">
        <v>884</v>
      </c>
      <c r="J8028" s="14">
        <v>1333</v>
      </c>
      <c r="K8028" s="14">
        <v>0</v>
      </c>
      <c r="L8028" s="14">
        <v>323</v>
      </c>
      <c r="M8028" s="14">
        <f>C8028-SUM(D8028:L8028)</f>
        <v>5121.3455706848963</v>
      </c>
      <c r="P8028" s="49">
        <f>D8029/('Parc électrique'!$C$22+'Parc électrique'!$C$23)</f>
        <v>7.2812500000000002E-2</v>
      </c>
      <c r="Q8028" s="49">
        <f t="shared" si="625"/>
        <v>7.0973311940907516E-2</v>
      </c>
      <c r="R8028" s="49">
        <f t="shared" si="626"/>
        <v>9.4514919097290581E-2</v>
      </c>
    </row>
    <row r="8029" spans="1:18" x14ac:dyDescent="0.3">
      <c r="A8029" s="35">
        <f t="shared" si="629"/>
        <v>44350</v>
      </c>
      <c r="B8029" s="36">
        <v>0.41666666666666669</v>
      </c>
      <c r="C8029">
        <v>9662</v>
      </c>
      <c r="D8029">
        <v>466</v>
      </c>
      <c r="E8029" s="49">
        <f t="shared" si="627"/>
        <v>7.0973311940907516E-2</v>
      </c>
      <c r="F8029" s="49">
        <f t="shared" si="628"/>
        <v>9.4514919097290581E-2</v>
      </c>
      <c r="G8029">
        <v>1958</v>
      </c>
      <c r="H8029" s="51">
        <f>G8029/'Parc électrique'!$C$24</f>
        <v>0.65266666666666662</v>
      </c>
      <c r="I8029" s="14">
        <v>884</v>
      </c>
      <c r="J8029" s="14">
        <v>908</v>
      </c>
      <c r="K8029" s="14">
        <v>0</v>
      </c>
      <c r="L8029" s="14">
        <v>324</v>
      </c>
      <c r="M8029" s="14">
        <f>C8029-SUM(D8029:L8029)</f>
        <v>5121.1818451022955</v>
      </c>
      <c r="P8029" s="49">
        <f>D8030/('Parc électrique'!$C$22+'Parc électrique'!$C$23)</f>
        <v>7.1406250000000004E-2</v>
      </c>
      <c r="Q8029" s="49">
        <f t="shared" si="625"/>
        <v>6.9602582740332056E-2</v>
      </c>
      <c r="R8029" s="49">
        <f t="shared" si="626"/>
        <v>9.2689523664081105E-2</v>
      </c>
    </row>
    <row r="8030" spans="1:18" x14ac:dyDescent="0.3">
      <c r="A8030" s="35">
        <f t="shared" si="629"/>
        <v>44350</v>
      </c>
      <c r="B8030" s="36">
        <v>0.45833333333333331</v>
      </c>
      <c r="C8030">
        <v>9782</v>
      </c>
      <c r="D8030">
        <v>457</v>
      </c>
      <c r="E8030" s="49">
        <f t="shared" si="627"/>
        <v>6.9602582740332056E-2</v>
      </c>
      <c r="F8030" s="49">
        <f t="shared" si="628"/>
        <v>9.2689523664081105E-2</v>
      </c>
      <c r="G8030">
        <v>2238</v>
      </c>
      <c r="H8030" s="51">
        <f>G8030/'Parc électrique'!$C$24</f>
        <v>0.746</v>
      </c>
      <c r="I8030" s="14">
        <v>884</v>
      </c>
      <c r="J8030" s="14">
        <v>758</v>
      </c>
      <c r="K8030" s="14">
        <v>0</v>
      </c>
      <c r="L8030" s="14">
        <v>323</v>
      </c>
      <c r="M8030" s="14">
        <f>C8030-SUM(D8030:L8030)</f>
        <v>5121.0917078935954</v>
      </c>
      <c r="P8030" s="49">
        <f>D8031/('Parc électrique'!$C$22+'Parc électrique'!$C$23)</f>
        <v>7.1718749999999998E-2</v>
      </c>
      <c r="Q8030" s="49">
        <f t="shared" si="625"/>
        <v>6.9907189229348812E-2</v>
      </c>
      <c r="R8030" s="49">
        <f t="shared" si="626"/>
        <v>9.3095167093683193E-2</v>
      </c>
    </row>
    <row r="8031" spans="1:18" x14ac:dyDescent="0.3">
      <c r="A8031" s="35">
        <f t="shared" si="629"/>
        <v>44350</v>
      </c>
      <c r="B8031" s="36">
        <v>0.5</v>
      </c>
      <c r="C8031">
        <v>9822</v>
      </c>
      <c r="D8031">
        <v>459</v>
      </c>
      <c r="E8031" s="49">
        <f t="shared" si="627"/>
        <v>6.9907189229348812E-2</v>
      </c>
      <c r="F8031" s="49">
        <f t="shared" si="628"/>
        <v>9.3095167093683193E-2</v>
      </c>
      <c r="G8031">
        <v>2444</v>
      </c>
      <c r="H8031" s="51">
        <f>G8031/'Parc électrique'!$C$24</f>
        <v>0.81466666666666665</v>
      </c>
      <c r="I8031" s="14">
        <v>884</v>
      </c>
      <c r="J8031" s="14">
        <v>0</v>
      </c>
      <c r="K8031" s="14">
        <v>0</v>
      </c>
      <c r="L8031" s="14">
        <v>317</v>
      </c>
      <c r="M8031" s="14">
        <f>C8031-SUM(D8031:L8031)</f>
        <v>5717.0223309770099</v>
      </c>
      <c r="P8031" s="49">
        <f>D8032/('Parc électrique'!$C$22+'Parc électrique'!$C$23)</f>
        <v>6.2031250000000003E-2</v>
      </c>
      <c r="Q8031" s="49">
        <f t="shared" si="625"/>
        <v>6.0464388069828942E-2</v>
      </c>
      <c r="R8031" s="49">
        <f t="shared" si="626"/>
        <v>8.0520220776017948E-2</v>
      </c>
    </row>
    <row r="8032" spans="1:18" x14ac:dyDescent="0.3">
      <c r="A8032" s="35">
        <f t="shared" si="629"/>
        <v>44350</v>
      </c>
      <c r="B8032" s="36">
        <v>0.54166666666666663</v>
      </c>
      <c r="C8032">
        <v>9636</v>
      </c>
      <c r="D8032">
        <v>397</v>
      </c>
      <c r="E8032" s="49">
        <f t="shared" si="627"/>
        <v>6.0464388069828942E-2</v>
      </c>
      <c r="F8032" s="49">
        <f t="shared" si="628"/>
        <v>8.0520220776017948E-2</v>
      </c>
      <c r="G8032">
        <v>2608</v>
      </c>
      <c r="H8032" s="51">
        <f>G8032/'Parc électrique'!$C$24</f>
        <v>0.86933333333333329</v>
      </c>
      <c r="I8032" s="14">
        <v>884</v>
      </c>
      <c r="J8032" s="14">
        <v>0</v>
      </c>
      <c r="K8032" s="14">
        <v>0</v>
      </c>
      <c r="L8032" s="14">
        <v>313</v>
      </c>
      <c r="M8032" s="14">
        <f>C8032-SUM(D8032:L8032)</f>
        <v>5432.9896820578206</v>
      </c>
      <c r="P8032" s="49">
        <f>D8033/('Parc électrique'!$C$22+'Parc électrique'!$C$23)</f>
        <v>5.5312500000000001E-2</v>
      </c>
      <c r="Q8032" s="49">
        <f t="shared" si="625"/>
        <v>5.391534855596837E-2</v>
      </c>
      <c r="R8032" s="49">
        <f t="shared" si="626"/>
        <v>7.179888703957267E-2</v>
      </c>
    </row>
    <row r="8033" spans="1:18" x14ac:dyDescent="0.3">
      <c r="A8033" s="35">
        <f t="shared" si="629"/>
        <v>44350</v>
      </c>
      <c r="B8033" s="36">
        <v>0.58333333333333337</v>
      </c>
      <c r="C8033">
        <v>9497</v>
      </c>
      <c r="D8033">
        <v>354</v>
      </c>
      <c r="E8033" s="49">
        <f t="shared" si="627"/>
        <v>5.391534855596837E-2</v>
      </c>
      <c r="F8033" s="49">
        <f t="shared" si="628"/>
        <v>7.179888703957267E-2</v>
      </c>
      <c r="G8033">
        <v>2643</v>
      </c>
      <c r="H8033" s="51">
        <f>G8033/'Parc électrique'!$C$24</f>
        <v>0.88100000000000001</v>
      </c>
      <c r="I8033" s="14">
        <v>884</v>
      </c>
      <c r="J8033" s="14">
        <v>0</v>
      </c>
      <c r="K8033" s="14">
        <v>0</v>
      </c>
      <c r="L8033" s="14">
        <v>314</v>
      </c>
      <c r="M8033" s="14">
        <f>C8033-SUM(D8033:L8033)</f>
        <v>5300.9932857644053</v>
      </c>
      <c r="P8033" s="49">
        <f>D8034/('Parc électrique'!$C$22+'Parc électrique'!$C$23)</f>
        <v>5.8749999999999997E-2</v>
      </c>
      <c r="Q8033" s="49">
        <f t="shared" si="625"/>
        <v>5.7266019935152845E-2</v>
      </c>
      <c r="R8033" s="49">
        <f t="shared" si="626"/>
        <v>7.6260964765195824E-2</v>
      </c>
    </row>
    <row r="8034" spans="1:18" x14ac:dyDescent="0.3">
      <c r="A8034" s="35">
        <f t="shared" si="629"/>
        <v>44350</v>
      </c>
      <c r="B8034" s="36">
        <v>0.625</v>
      </c>
      <c r="C8034">
        <v>9207</v>
      </c>
      <c r="D8034">
        <v>376</v>
      </c>
      <c r="E8034" s="49">
        <f t="shared" si="627"/>
        <v>5.7266019935152845E-2</v>
      </c>
      <c r="F8034" s="49">
        <f t="shared" si="628"/>
        <v>7.6260964765195824E-2</v>
      </c>
      <c r="G8034">
        <v>2433</v>
      </c>
      <c r="H8034" s="51">
        <f>G8034/'Parc électrique'!$C$24</f>
        <v>0.81100000000000005</v>
      </c>
      <c r="I8034" s="14">
        <v>884</v>
      </c>
      <c r="J8034" s="14">
        <v>237</v>
      </c>
      <c r="K8034" s="14">
        <v>0</v>
      </c>
      <c r="L8034" s="14">
        <v>315</v>
      </c>
      <c r="M8034" s="14">
        <f>C8034-SUM(D8034:L8034)</f>
        <v>4961.0554730152999</v>
      </c>
      <c r="P8034" s="49">
        <f>D8035/('Parc électrique'!$C$22+'Parc électrique'!$C$23)</f>
        <v>7.2499999999999995E-2</v>
      </c>
      <c r="Q8034" s="49">
        <f t="shared" si="625"/>
        <v>7.0668705451890745E-2</v>
      </c>
      <c r="R8034" s="49">
        <f t="shared" si="626"/>
        <v>9.4109275667688466E-2</v>
      </c>
    </row>
    <row r="8035" spans="1:18" x14ac:dyDescent="0.3">
      <c r="A8035" s="35">
        <f t="shared" si="629"/>
        <v>44350</v>
      </c>
      <c r="B8035" s="36">
        <v>0.66666666666666663</v>
      </c>
      <c r="C8035">
        <v>8958</v>
      </c>
      <c r="D8035">
        <v>464</v>
      </c>
      <c r="E8035" s="49">
        <f t="shared" si="627"/>
        <v>7.0668705451890745E-2</v>
      </c>
      <c r="F8035" s="49">
        <f t="shared" si="628"/>
        <v>9.4109275667688466E-2</v>
      </c>
      <c r="G8035">
        <v>2135</v>
      </c>
      <c r="H8035" s="51">
        <f>G8035/'Parc électrique'!$C$24</f>
        <v>0.71166666666666667</v>
      </c>
      <c r="I8035" s="14">
        <v>884</v>
      </c>
      <c r="J8035" s="14">
        <v>201</v>
      </c>
      <c r="K8035" s="14">
        <v>0</v>
      </c>
      <c r="L8035" s="14">
        <v>312</v>
      </c>
      <c r="M8035" s="14">
        <f>C8035-SUM(D8035:L8035)</f>
        <v>4961.1235553522138</v>
      </c>
      <c r="P8035" s="49">
        <f>D8036/('Parc électrique'!$C$22+'Parc électrique'!$C$23)</f>
        <v>7.1406250000000004E-2</v>
      </c>
      <c r="Q8035" s="49">
        <f t="shared" si="625"/>
        <v>6.9602582740332056E-2</v>
      </c>
      <c r="R8035" s="49">
        <f t="shared" si="626"/>
        <v>9.2689523664081105E-2</v>
      </c>
    </row>
    <row r="8036" spans="1:18" x14ac:dyDescent="0.3">
      <c r="A8036" s="35">
        <f t="shared" si="629"/>
        <v>44350</v>
      </c>
      <c r="B8036" s="36">
        <v>0.70833333333333337</v>
      </c>
      <c r="C8036">
        <v>8820</v>
      </c>
      <c r="D8036">
        <v>457</v>
      </c>
      <c r="E8036" s="49">
        <f t="shared" si="627"/>
        <v>6.9602582740332056E-2</v>
      </c>
      <c r="F8036" s="49">
        <f t="shared" si="628"/>
        <v>9.2689523664081105E-2</v>
      </c>
      <c r="G8036">
        <v>1772</v>
      </c>
      <c r="H8036" s="51">
        <f>G8036/'Parc électrique'!$C$24</f>
        <v>0.59066666666666667</v>
      </c>
      <c r="I8036" s="14">
        <v>884</v>
      </c>
      <c r="J8036" s="14">
        <v>434</v>
      </c>
      <c r="K8036" s="14">
        <v>0</v>
      </c>
      <c r="L8036" s="14">
        <v>311</v>
      </c>
      <c r="M8036" s="14">
        <f>C8036-SUM(D8036:L8036)</f>
        <v>4961.2470412269286</v>
      </c>
      <c r="P8036" s="49">
        <f>D8037/('Parc électrique'!$C$22+'Parc électrique'!$C$23)</f>
        <v>7.1093749999999997E-2</v>
      </c>
      <c r="Q8036" s="49">
        <f t="shared" si="625"/>
        <v>6.9297976251315285E-2</v>
      </c>
      <c r="R8036" s="49">
        <f t="shared" si="626"/>
        <v>9.2283880234479004E-2</v>
      </c>
    </row>
    <row r="8037" spans="1:18" x14ac:dyDescent="0.3">
      <c r="A8037" s="35">
        <f t="shared" si="629"/>
        <v>44350</v>
      </c>
      <c r="B8037" s="36">
        <v>0.75</v>
      </c>
      <c r="C8037">
        <v>9010</v>
      </c>
      <c r="D8037">
        <v>455</v>
      </c>
      <c r="E8037" s="49">
        <f t="shared" si="627"/>
        <v>6.9297976251315285E-2</v>
      </c>
      <c r="F8037" s="49">
        <f t="shared" si="628"/>
        <v>9.2283880234479004E-2</v>
      </c>
      <c r="G8037">
        <v>1212</v>
      </c>
      <c r="H8037" s="51">
        <f>G8037/'Parc électrique'!$C$24</f>
        <v>0.40400000000000003</v>
      </c>
      <c r="I8037" s="14">
        <v>884</v>
      </c>
      <c r="J8037" s="14">
        <v>1188</v>
      </c>
      <c r="K8037" s="14">
        <v>0</v>
      </c>
      <c r="L8037" s="14">
        <v>309</v>
      </c>
      <c r="M8037" s="14">
        <f>C8037-SUM(D8037:L8037)</f>
        <v>4961.4344181435144</v>
      </c>
      <c r="P8037" s="49">
        <f>D8038/('Parc électrique'!$C$22+'Parc électrique'!$C$23)</f>
        <v>6.8281250000000002E-2</v>
      </c>
      <c r="Q8037" s="49">
        <f t="shared" si="625"/>
        <v>6.6556517850164351E-2</v>
      </c>
      <c r="R8037" s="49">
        <f t="shared" si="626"/>
        <v>8.8633089368060053E-2</v>
      </c>
    </row>
    <row r="8038" spans="1:18" x14ac:dyDescent="0.3">
      <c r="A8038" s="35">
        <f t="shared" si="629"/>
        <v>44350</v>
      </c>
      <c r="B8038" s="36">
        <v>0.79166666666666663</v>
      </c>
      <c r="C8038">
        <v>8984</v>
      </c>
      <c r="D8038">
        <v>437</v>
      </c>
      <c r="E8038" s="49">
        <f t="shared" si="627"/>
        <v>6.6556517850164351E-2</v>
      </c>
      <c r="F8038" s="49">
        <f t="shared" si="628"/>
        <v>8.8633089368060053E-2</v>
      </c>
      <c r="G8038">
        <v>610</v>
      </c>
      <c r="H8038" s="51">
        <f>G8038/'Parc électrique'!$C$24</f>
        <v>0.20333333333333334</v>
      </c>
      <c r="I8038" s="14">
        <v>884</v>
      </c>
      <c r="J8038" s="14">
        <v>1793</v>
      </c>
      <c r="K8038" s="14">
        <v>0</v>
      </c>
      <c r="L8038" s="14">
        <v>298</v>
      </c>
      <c r="M8038" s="14">
        <f>C8038-SUM(D8038:L8038)</f>
        <v>4961.6414770594483</v>
      </c>
      <c r="P8038" s="49">
        <f>D8039/('Parc électrique'!$C$22+'Parc électrique'!$C$23)</f>
        <v>6.2031250000000003E-2</v>
      </c>
      <c r="Q8038" s="49">
        <f t="shared" si="625"/>
        <v>6.0464388069828942E-2</v>
      </c>
      <c r="R8038" s="49">
        <f t="shared" si="626"/>
        <v>8.0520220776017948E-2</v>
      </c>
    </row>
    <row r="8039" spans="1:18" x14ac:dyDescent="0.3">
      <c r="A8039" s="35">
        <f t="shared" si="629"/>
        <v>44350</v>
      </c>
      <c r="B8039" s="36">
        <v>0.83333333333333337</v>
      </c>
      <c r="C8039">
        <v>8418</v>
      </c>
      <c r="D8039">
        <v>397</v>
      </c>
      <c r="E8039" s="49">
        <f t="shared" si="627"/>
        <v>6.0464388069828942E-2</v>
      </c>
      <c r="F8039" s="49">
        <f t="shared" si="628"/>
        <v>8.0520220776017948E-2</v>
      </c>
      <c r="G8039">
        <v>176</v>
      </c>
      <c r="H8039" s="51">
        <f>G8039/'Parc électrique'!$C$24</f>
        <v>5.8666666666666666E-2</v>
      </c>
      <c r="I8039" s="14">
        <v>884</v>
      </c>
      <c r="J8039" s="14">
        <v>1713</v>
      </c>
      <c r="K8039" s="14">
        <v>0</v>
      </c>
      <c r="L8039" s="14">
        <v>286</v>
      </c>
      <c r="M8039" s="14">
        <f>C8039-SUM(D8039:L8039)</f>
        <v>4961.8003487244878</v>
      </c>
      <c r="P8039" s="49">
        <f>D8040/('Parc électrique'!$C$22+'Parc électrique'!$C$23)</f>
        <v>5.5937500000000001E-2</v>
      </c>
      <c r="Q8039" s="49">
        <f t="shared" si="625"/>
        <v>5.4524561534001911E-2</v>
      </c>
      <c r="R8039" s="49">
        <f t="shared" si="626"/>
        <v>7.2610173898776886E-2</v>
      </c>
    </row>
    <row r="8040" spans="1:18" x14ac:dyDescent="0.3">
      <c r="A8040" s="35">
        <f t="shared" si="629"/>
        <v>44350</v>
      </c>
      <c r="B8040" s="36">
        <v>0.875</v>
      </c>
      <c r="C8040">
        <v>8136</v>
      </c>
      <c r="D8040">
        <v>358</v>
      </c>
      <c r="E8040" s="49">
        <f t="shared" si="627"/>
        <v>5.4524561534001911E-2</v>
      </c>
      <c r="F8040" s="49">
        <f t="shared" si="628"/>
        <v>7.2610173898776886E-2</v>
      </c>
      <c r="G8040">
        <v>14</v>
      </c>
      <c r="H8040" s="51">
        <f>G8040/'Parc électrique'!$C$24</f>
        <v>4.6666666666666671E-3</v>
      </c>
      <c r="I8040" s="14">
        <v>884</v>
      </c>
      <c r="J8040" s="14">
        <v>1638</v>
      </c>
      <c r="K8040" s="14">
        <v>0</v>
      </c>
      <c r="L8040" s="14">
        <v>280</v>
      </c>
      <c r="M8040" s="14">
        <f>C8040-SUM(D8040:L8040)</f>
        <v>4961.8681985979001</v>
      </c>
      <c r="P8040" s="49">
        <f>D8041/('Parc électrique'!$C$22+'Parc électrique'!$C$23)</f>
        <v>5.2812499999999998E-2</v>
      </c>
      <c r="Q8040" s="49">
        <f t="shared" si="625"/>
        <v>5.14784966438342E-2</v>
      </c>
      <c r="R8040" s="49">
        <f t="shared" si="626"/>
        <v>6.855373960275582E-2</v>
      </c>
    </row>
    <row r="8041" spans="1:18" x14ac:dyDescent="0.3">
      <c r="A8041" s="35">
        <f t="shared" si="629"/>
        <v>44350</v>
      </c>
      <c r="B8041" s="36">
        <v>0.91666666666666663</v>
      </c>
      <c r="C8041">
        <v>8549</v>
      </c>
      <c r="D8041">
        <v>338</v>
      </c>
      <c r="E8041" s="49">
        <f t="shared" si="627"/>
        <v>5.14784966438342E-2</v>
      </c>
      <c r="F8041" s="49">
        <f t="shared" si="628"/>
        <v>6.855373960275582E-2</v>
      </c>
      <c r="G8041">
        <v>0</v>
      </c>
      <c r="H8041" s="51">
        <f>G8041/'Parc électrique'!$C$24</f>
        <v>0</v>
      </c>
      <c r="I8041" s="14">
        <v>884</v>
      </c>
      <c r="J8041" s="14">
        <v>1932</v>
      </c>
      <c r="K8041" s="14">
        <v>0</v>
      </c>
      <c r="L8041" s="14">
        <v>273</v>
      </c>
      <c r="M8041" s="14">
        <f>C8041-SUM(D8041:L8041)</f>
        <v>5121.8799677637535</v>
      </c>
      <c r="P8041" s="49">
        <f>D8042/('Parc électrique'!$C$22+'Parc électrique'!$C$23)</f>
        <v>5.2968750000000002E-2</v>
      </c>
      <c r="Q8041" s="49">
        <f t="shared" si="625"/>
        <v>5.1630799888342592E-2</v>
      </c>
      <c r="R8041" s="49">
        <f t="shared" si="626"/>
        <v>6.8756561317556877E-2</v>
      </c>
    </row>
    <row r="8042" spans="1:18" x14ac:dyDescent="0.3">
      <c r="A8042" s="35">
        <f t="shared" si="629"/>
        <v>44350</v>
      </c>
      <c r="B8042" s="36">
        <v>0.95833333333333337</v>
      </c>
      <c r="C8042">
        <v>8672</v>
      </c>
      <c r="D8042">
        <v>339</v>
      </c>
      <c r="E8042" s="49">
        <f t="shared" si="627"/>
        <v>5.1630799888342592E-2</v>
      </c>
      <c r="F8042" s="49">
        <f t="shared" si="628"/>
        <v>6.8756561317556877E-2</v>
      </c>
      <c r="G8042">
        <v>0</v>
      </c>
      <c r="H8042" s="51">
        <f>G8042/'Parc électrique'!$C$24</f>
        <v>0</v>
      </c>
      <c r="I8042" s="14">
        <v>884</v>
      </c>
      <c r="J8042" s="14">
        <v>2071</v>
      </c>
      <c r="K8042" s="14">
        <v>0</v>
      </c>
      <c r="L8042" s="14">
        <v>256</v>
      </c>
      <c r="M8042" s="14">
        <f>C8042-SUM(D8042:L8042)</f>
        <v>5121.8796126387942</v>
      </c>
      <c r="P8042" s="49">
        <f>D8043/('Parc électrique'!$C$22+'Parc électrique'!$C$23)</f>
        <v>4.5468750000000002E-2</v>
      </c>
      <c r="Q8042" s="49">
        <f t="shared" si="625"/>
        <v>4.4320244151940101E-2</v>
      </c>
      <c r="R8042" s="49">
        <f t="shared" si="626"/>
        <v>5.9021119007106347E-2</v>
      </c>
    </row>
    <row r="8043" spans="1:18" x14ac:dyDescent="0.3">
      <c r="A8043" s="35">
        <f t="shared" si="629"/>
        <v>44351</v>
      </c>
      <c r="B8043" s="36">
        <v>0</v>
      </c>
      <c r="C8043">
        <v>8046</v>
      </c>
      <c r="D8043">
        <v>291</v>
      </c>
      <c r="E8043" s="49">
        <f t="shared" si="627"/>
        <v>4.4320244151940101E-2</v>
      </c>
      <c r="F8043" s="49">
        <f t="shared" si="628"/>
        <v>5.9021119007106347E-2</v>
      </c>
      <c r="G8043">
        <v>0</v>
      </c>
      <c r="H8043" s="51">
        <f>G8043/'Parc électrique'!$C$24</f>
        <v>0</v>
      </c>
      <c r="I8043" s="14">
        <v>652</v>
      </c>
      <c r="J8043" s="14">
        <v>0</v>
      </c>
      <c r="K8043" s="14">
        <v>0</v>
      </c>
      <c r="L8043" s="14">
        <v>238</v>
      </c>
      <c r="M8043" s="14">
        <f>C8043-SUM(D8043:L8043)</f>
        <v>6864.8966586368406</v>
      </c>
      <c r="P8043" s="49">
        <f>D8044/('Parc électrique'!$C$22+'Parc électrique'!$C$23)</f>
        <v>3.3593749999999999E-2</v>
      </c>
      <c r="Q8043" s="49">
        <f t="shared" si="625"/>
        <v>3.2745197569302824E-2</v>
      </c>
      <c r="R8043" s="49">
        <f t="shared" si="626"/>
        <v>4.3606668682226339E-2</v>
      </c>
    </row>
    <row r="8044" spans="1:18" x14ac:dyDescent="0.3">
      <c r="A8044" s="35">
        <f t="shared" si="629"/>
        <v>44351</v>
      </c>
      <c r="B8044" s="36">
        <v>4.1666666666666664E-2</v>
      </c>
      <c r="C8044">
        <v>7603</v>
      </c>
      <c r="D8044">
        <v>215</v>
      </c>
      <c r="E8044" s="49">
        <f t="shared" si="627"/>
        <v>3.2745197569302824E-2</v>
      </c>
      <c r="F8044" s="49">
        <f t="shared" si="628"/>
        <v>4.3606668682226339E-2</v>
      </c>
      <c r="G8044">
        <v>0</v>
      </c>
      <c r="H8044" s="51">
        <f>G8044/'Parc électrique'!$C$24</f>
        <v>0</v>
      </c>
      <c r="I8044" s="14">
        <v>652</v>
      </c>
      <c r="J8044" s="14">
        <v>1377</v>
      </c>
      <c r="K8044" s="14">
        <v>0</v>
      </c>
      <c r="L8044" s="14">
        <v>237</v>
      </c>
      <c r="M8044" s="14">
        <f>C8044-SUM(D8044:L8044)</f>
        <v>5121.9236481337484</v>
      </c>
      <c r="P8044" s="49">
        <f>D8045/('Parc électrique'!$C$22+'Parc électrique'!$C$23)</f>
        <v>3.7656250000000002E-2</v>
      </c>
      <c r="Q8044" s="49">
        <f t="shared" si="625"/>
        <v>3.6705081926520847E-2</v>
      </c>
      <c r="R8044" s="49">
        <f t="shared" si="626"/>
        <v>4.8880033267053716E-2</v>
      </c>
    </row>
    <row r="8045" spans="1:18" x14ac:dyDescent="0.3">
      <c r="A8045" s="35">
        <f t="shared" si="629"/>
        <v>44351</v>
      </c>
      <c r="B8045" s="36">
        <v>8.3333333333333329E-2</v>
      </c>
      <c r="C8045">
        <v>7308</v>
      </c>
      <c r="D8045">
        <v>241</v>
      </c>
      <c r="E8045" s="49">
        <f t="shared" si="627"/>
        <v>3.6705081926520847E-2</v>
      </c>
      <c r="F8045" s="49">
        <f t="shared" si="628"/>
        <v>4.8880033267053716E-2</v>
      </c>
      <c r="G8045">
        <v>0</v>
      </c>
      <c r="H8045" s="51">
        <f>G8045/'Parc électrique'!$C$24</f>
        <v>0</v>
      </c>
      <c r="I8045" s="14">
        <v>652</v>
      </c>
      <c r="J8045" s="14">
        <v>1056</v>
      </c>
      <c r="K8045" s="14">
        <v>0</v>
      </c>
      <c r="L8045" s="14">
        <v>237</v>
      </c>
      <c r="M8045" s="14">
        <f>C8045-SUM(D8045:L8045)</f>
        <v>5121.9144148848063</v>
      </c>
      <c r="P8045" s="49">
        <f>D8046/('Parc électrique'!$C$22+'Parc électrique'!$C$23)</f>
        <v>2.7968750000000001E-2</v>
      </c>
      <c r="Q8045" s="49">
        <f t="shared" si="625"/>
        <v>2.7262280767000956E-2</v>
      </c>
      <c r="R8045" s="49">
        <f t="shared" si="626"/>
        <v>3.6305086949388443E-2</v>
      </c>
    </row>
    <row r="8046" spans="1:18" x14ac:dyDescent="0.3">
      <c r="A8046" s="35">
        <f t="shared" si="629"/>
        <v>44351</v>
      </c>
      <c r="B8046" s="36">
        <v>0.125</v>
      </c>
      <c r="C8046">
        <v>6936</v>
      </c>
      <c r="D8046">
        <v>179</v>
      </c>
      <c r="E8046" s="49">
        <f t="shared" si="627"/>
        <v>2.7262280767000956E-2</v>
      </c>
      <c r="F8046" s="49">
        <f t="shared" si="628"/>
        <v>3.6305086949388443E-2</v>
      </c>
      <c r="G8046">
        <v>0</v>
      </c>
      <c r="H8046" s="51">
        <f>G8046/'Parc électrique'!$C$24</f>
        <v>0</v>
      </c>
      <c r="I8046" s="14">
        <v>652</v>
      </c>
      <c r="J8046" s="14">
        <v>988</v>
      </c>
      <c r="K8046" s="14">
        <v>0</v>
      </c>
      <c r="L8046" s="14">
        <v>235</v>
      </c>
      <c r="M8046" s="14">
        <f>C8046-SUM(D8046:L8046)</f>
        <v>4881.9364326322839</v>
      </c>
      <c r="P8046" s="49">
        <f>D8047/('Parc électrique'!$C$22+'Parc électrique'!$C$23)</f>
        <v>2.6562499999999999E-2</v>
      </c>
      <c r="Q8046" s="49">
        <f t="shared" si="625"/>
        <v>2.5891551566425489E-2</v>
      </c>
      <c r="R8046" s="49">
        <f t="shared" si="626"/>
        <v>3.4479691516178967E-2</v>
      </c>
    </row>
    <row r="8047" spans="1:18" x14ac:dyDescent="0.3">
      <c r="A8047" s="35">
        <f t="shared" si="629"/>
        <v>44351</v>
      </c>
      <c r="B8047" s="36">
        <v>0.16666666666666666</v>
      </c>
      <c r="C8047">
        <v>6861</v>
      </c>
      <c r="D8047">
        <v>170</v>
      </c>
      <c r="E8047" s="49">
        <f t="shared" si="627"/>
        <v>2.5891551566425489E-2</v>
      </c>
      <c r="F8047" s="49">
        <f t="shared" si="628"/>
        <v>3.4479691516178967E-2</v>
      </c>
      <c r="G8047">
        <v>0</v>
      </c>
      <c r="H8047" s="51">
        <f>G8047/'Parc électrique'!$C$24</f>
        <v>0</v>
      </c>
      <c r="I8047" s="14">
        <v>652</v>
      </c>
      <c r="J8047" s="14">
        <v>922</v>
      </c>
      <c r="K8047" s="14">
        <v>0</v>
      </c>
      <c r="L8047" s="14">
        <v>235</v>
      </c>
      <c r="M8047" s="14">
        <f>C8047-SUM(D8047:L8047)</f>
        <v>4881.939628756918</v>
      </c>
      <c r="P8047" s="49">
        <f>D8048/('Parc électrique'!$C$22+'Parc électrique'!$C$23)</f>
        <v>2.4687500000000001E-2</v>
      </c>
      <c r="Q8047" s="49">
        <f t="shared" si="625"/>
        <v>2.4063912632324866E-2</v>
      </c>
      <c r="R8047" s="49">
        <f t="shared" si="626"/>
        <v>3.2045830938566333E-2</v>
      </c>
    </row>
    <row r="8048" spans="1:18" x14ac:dyDescent="0.3">
      <c r="A8048" s="35">
        <f t="shared" si="629"/>
        <v>44351</v>
      </c>
      <c r="B8048" s="36">
        <v>0.20833333333333334</v>
      </c>
      <c r="C8048">
        <v>7168</v>
      </c>
      <c r="D8048">
        <v>158</v>
      </c>
      <c r="E8048" s="49">
        <f t="shared" si="627"/>
        <v>2.4063912632324866E-2</v>
      </c>
      <c r="F8048" s="49">
        <f t="shared" si="628"/>
        <v>3.2045830938566333E-2</v>
      </c>
      <c r="G8048">
        <v>0</v>
      </c>
      <c r="H8048" s="51">
        <f>G8048/'Parc électrique'!$C$24</f>
        <v>0</v>
      </c>
      <c r="I8048" s="14">
        <v>652</v>
      </c>
      <c r="J8048" s="14">
        <v>1233</v>
      </c>
      <c r="K8048" s="14">
        <v>0</v>
      </c>
      <c r="L8048" s="14">
        <v>243</v>
      </c>
      <c r="M8048" s="14">
        <f>C8048-SUM(D8048:L8048)</f>
        <v>4881.9438902564289</v>
      </c>
      <c r="P8048" s="49">
        <f>D8049/('Parc électrique'!$C$22+'Parc électrique'!$C$23)</f>
        <v>2.4531250000000001E-2</v>
      </c>
      <c r="Q8048" s="49">
        <f t="shared" si="625"/>
        <v>2.3911609387816481E-2</v>
      </c>
      <c r="R8048" s="49">
        <f t="shared" si="626"/>
        <v>3.1843009223765283E-2</v>
      </c>
    </row>
    <row r="8049" spans="1:18" x14ac:dyDescent="0.3">
      <c r="A8049" s="35">
        <f t="shared" si="629"/>
        <v>44351</v>
      </c>
      <c r="B8049" s="36">
        <v>0.25</v>
      </c>
      <c r="C8049">
        <v>7927</v>
      </c>
      <c r="D8049">
        <v>157</v>
      </c>
      <c r="E8049" s="49">
        <f t="shared" si="627"/>
        <v>2.3911609387816481E-2</v>
      </c>
      <c r="F8049" s="49">
        <f t="shared" si="628"/>
        <v>3.1843009223765283E-2</v>
      </c>
      <c r="G8049">
        <v>74</v>
      </c>
      <c r="H8049" s="51">
        <f>G8049/'Parc électrique'!$C$24</f>
        <v>2.4666666666666667E-2</v>
      </c>
      <c r="I8049" s="14">
        <v>652</v>
      </c>
      <c r="J8049" s="14">
        <v>1878</v>
      </c>
      <c r="K8049" s="14">
        <v>0</v>
      </c>
      <c r="L8049" s="14">
        <v>284</v>
      </c>
      <c r="M8049" s="14">
        <f>C8049-SUM(D8049:L8049)</f>
        <v>4881.9195787147219</v>
      </c>
      <c r="P8049" s="49">
        <f>D8050/('Parc électrique'!$C$22+'Parc électrique'!$C$23)</f>
        <v>2.9843749999999999E-2</v>
      </c>
      <c r="Q8049" s="49">
        <f t="shared" si="625"/>
        <v>2.9089919701101575E-2</v>
      </c>
      <c r="R8049" s="49">
        <f t="shared" si="626"/>
        <v>3.8738947527001071E-2</v>
      </c>
    </row>
    <row r="8050" spans="1:18" x14ac:dyDescent="0.3">
      <c r="A8050" s="35">
        <f t="shared" si="629"/>
        <v>44351</v>
      </c>
      <c r="B8050" s="36">
        <v>0.29166666666666669</v>
      </c>
      <c r="C8050">
        <v>8794</v>
      </c>
      <c r="D8050">
        <v>191</v>
      </c>
      <c r="E8050" s="49">
        <f t="shared" si="627"/>
        <v>2.9089919701101575E-2</v>
      </c>
      <c r="F8050" s="49">
        <f t="shared" si="628"/>
        <v>3.8738947527001071E-2</v>
      </c>
      <c r="G8050">
        <v>412</v>
      </c>
      <c r="H8050" s="51">
        <f>G8050/'Parc électrique'!$C$24</f>
        <v>0.13733333333333334</v>
      </c>
      <c r="I8050" s="14">
        <v>652</v>
      </c>
      <c r="J8050" s="14">
        <v>1955</v>
      </c>
      <c r="K8050" s="14">
        <v>0</v>
      </c>
      <c r="L8050" s="14">
        <v>310</v>
      </c>
      <c r="M8050" s="14">
        <f>C8050-SUM(D8050:L8050)</f>
        <v>5273.794837799438</v>
      </c>
      <c r="P8050" s="49">
        <f>D8051/('Parc électrique'!$C$22+'Parc électrique'!$C$23)</f>
        <v>3.3906249999999999E-2</v>
      </c>
      <c r="Q8050" s="49">
        <f t="shared" si="625"/>
        <v>3.3049804058319594E-2</v>
      </c>
      <c r="R8050" s="49">
        <f t="shared" si="626"/>
        <v>4.4012312111828447E-2</v>
      </c>
    </row>
    <row r="8051" spans="1:18" x14ac:dyDescent="0.3">
      <c r="A8051" s="35">
        <f t="shared" si="629"/>
        <v>44351</v>
      </c>
      <c r="B8051" s="36">
        <v>0.33333333333333331</v>
      </c>
      <c r="C8051">
        <v>9258</v>
      </c>
      <c r="D8051">
        <v>217</v>
      </c>
      <c r="E8051" s="49">
        <f t="shared" si="627"/>
        <v>3.3049804058319594E-2</v>
      </c>
      <c r="F8051" s="49">
        <f t="shared" si="628"/>
        <v>4.4012312111828447E-2</v>
      </c>
      <c r="G8051">
        <v>911</v>
      </c>
      <c r="H8051" s="51">
        <f>G8051/'Parc électrique'!$C$24</f>
        <v>0.30366666666666664</v>
      </c>
      <c r="I8051" s="14">
        <v>652</v>
      </c>
      <c r="J8051" s="14">
        <v>1955</v>
      </c>
      <c r="K8051" s="14">
        <v>0</v>
      </c>
      <c r="L8051" s="14">
        <v>315</v>
      </c>
      <c r="M8051" s="14">
        <f>C8051-SUM(D8051:L8051)</f>
        <v>5207.6192712171633</v>
      </c>
      <c r="P8051" s="49">
        <f>D8052/('Parc électrique'!$C$22+'Parc électrique'!$C$23)</f>
        <v>3.5624999999999997E-2</v>
      </c>
      <c r="Q8051" s="49">
        <f t="shared" si="625"/>
        <v>3.4725139747911825E-2</v>
      </c>
      <c r="R8051" s="49">
        <f t="shared" si="626"/>
        <v>4.6243350974640017E-2</v>
      </c>
    </row>
    <row r="8052" spans="1:18" x14ac:dyDescent="0.3">
      <c r="A8052" s="35">
        <f t="shared" si="629"/>
        <v>44351</v>
      </c>
      <c r="B8052" s="36">
        <v>0.375</v>
      </c>
      <c r="C8052">
        <v>9488</v>
      </c>
      <c r="D8052">
        <v>228</v>
      </c>
      <c r="E8052" s="49">
        <f t="shared" si="627"/>
        <v>3.4725139747911825E-2</v>
      </c>
      <c r="F8052" s="49">
        <f t="shared" si="628"/>
        <v>4.6243350974640017E-2</v>
      </c>
      <c r="G8052">
        <v>1605</v>
      </c>
      <c r="H8052" s="51">
        <f>G8052/'Parc électrique'!$C$24</f>
        <v>0.53500000000000003</v>
      </c>
      <c r="I8052" s="14">
        <v>652</v>
      </c>
      <c r="J8052" s="14">
        <v>1647</v>
      </c>
      <c r="K8052" s="14">
        <v>0</v>
      </c>
      <c r="L8052" s="14">
        <v>314</v>
      </c>
      <c r="M8052" s="14">
        <f>C8052-SUM(D8052:L8052)</f>
        <v>5041.3840315092775</v>
      </c>
      <c r="P8052" s="49">
        <f>D8053/('Parc électrique'!$C$22+'Parc électrique'!$C$23)</f>
        <v>3.7187499999999998E-2</v>
      </c>
      <c r="Q8052" s="49">
        <f t="shared" si="625"/>
        <v>3.6248172192995684E-2</v>
      </c>
      <c r="R8052" s="49">
        <f t="shared" si="626"/>
        <v>4.827156812265055E-2</v>
      </c>
    </row>
    <row r="8053" spans="1:18" x14ac:dyDescent="0.3">
      <c r="A8053" s="35">
        <f t="shared" si="629"/>
        <v>44351</v>
      </c>
      <c r="B8053" s="36">
        <v>0.41666666666666669</v>
      </c>
      <c r="C8053">
        <v>9568</v>
      </c>
      <c r="D8053">
        <v>238</v>
      </c>
      <c r="E8053" s="49">
        <f t="shared" si="627"/>
        <v>3.6248172192995684E-2</v>
      </c>
      <c r="F8053" s="49">
        <f t="shared" si="628"/>
        <v>4.827156812265055E-2</v>
      </c>
      <c r="G8053">
        <v>2112</v>
      </c>
      <c r="H8053" s="51">
        <f>G8053/'Parc électrique'!$C$24</f>
        <v>0.70399999999999996</v>
      </c>
      <c r="I8053" s="14">
        <v>652</v>
      </c>
      <c r="J8053" s="14">
        <v>0</v>
      </c>
      <c r="K8053" s="14">
        <v>0</v>
      </c>
      <c r="L8053" s="14">
        <v>312</v>
      </c>
      <c r="M8053" s="14">
        <f>C8053-SUM(D8053:L8053)</f>
        <v>6253.2114802596843</v>
      </c>
      <c r="P8053" s="49">
        <f>D8054/('Parc électrique'!$C$22+'Parc électrique'!$C$23)</f>
        <v>5.6250000000000001E-2</v>
      </c>
      <c r="Q8053" s="49">
        <f t="shared" si="625"/>
        <v>5.4829168023018682E-2</v>
      </c>
      <c r="R8053" s="49">
        <f t="shared" si="626"/>
        <v>7.3015817328378987E-2</v>
      </c>
    </row>
    <row r="8054" spans="1:18" x14ac:dyDescent="0.3">
      <c r="A8054" s="35">
        <f t="shared" si="629"/>
        <v>44351</v>
      </c>
      <c r="B8054" s="36">
        <v>0.45833333333333331</v>
      </c>
      <c r="C8054">
        <v>9690</v>
      </c>
      <c r="D8054">
        <v>360</v>
      </c>
      <c r="E8054" s="49">
        <f t="shared" si="627"/>
        <v>5.4829168023018682E-2</v>
      </c>
      <c r="F8054" s="49">
        <f t="shared" si="628"/>
        <v>7.3015817328378987E-2</v>
      </c>
      <c r="G8054">
        <v>2513</v>
      </c>
      <c r="H8054" s="51">
        <f>G8054/'Parc électrique'!$C$24</f>
        <v>0.83766666666666667</v>
      </c>
      <c r="I8054" s="14">
        <v>652</v>
      </c>
      <c r="J8054" s="14">
        <v>809</v>
      </c>
      <c r="K8054" s="14">
        <v>0</v>
      </c>
      <c r="L8054" s="14">
        <v>314</v>
      </c>
      <c r="M8054" s="14">
        <f>C8054-SUM(D8054:L8054)</f>
        <v>5041.034488347982</v>
      </c>
      <c r="P8054" s="49">
        <f>D8055/('Parc électrique'!$C$22+'Parc électrique'!$C$23)</f>
        <v>4.265625E-2</v>
      </c>
      <c r="Q8054" s="49">
        <f t="shared" si="625"/>
        <v>4.1578785750789167E-2</v>
      </c>
      <c r="R8054" s="49">
        <f t="shared" si="626"/>
        <v>5.5370328140687396E-2</v>
      </c>
    </row>
    <row r="8055" spans="1:18" x14ac:dyDescent="0.3">
      <c r="A8055" s="35">
        <f t="shared" si="629"/>
        <v>44351</v>
      </c>
      <c r="B8055" s="36">
        <v>0.5</v>
      </c>
      <c r="C8055">
        <v>9753</v>
      </c>
      <c r="D8055">
        <v>273</v>
      </c>
      <c r="E8055" s="49">
        <f t="shared" si="627"/>
        <v>4.1578785750789167E-2</v>
      </c>
      <c r="F8055" s="49">
        <f t="shared" si="628"/>
        <v>5.5370328140687396E-2</v>
      </c>
      <c r="G8055">
        <v>2850</v>
      </c>
      <c r="H8055" s="51">
        <f>G8055/'Parc électrique'!$C$24</f>
        <v>0.95</v>
      </c>
      <c r="I8055" s="14">
        <v>652</v>
      </c>
      <c r="J8055" s="14">
        <v>625</v>
      </c>
      <c r="K8055" s="14">
        <v>0</v>
      </c>
      <c r="L8055" s="14">
        <v>311</v>
      </c>
      <c r="M8055" s="14">
        <f>C8055-SUM(D8055:L8055)</f>
        <v>5040.9530508861089</v>
      </c>
      <c r="P8055" s="49">
        <f>D8056/('Parc électrique'!$C$22+'Parc électrique'!$C$23)</f>
        <v>3.2656249999999998E-2</v>
      </c>
      <c r="Q8055" s="49">
        <f t="shared" si="625"/>
        <v>3.1831378102252506E-2</v>
      </c>
      <c r="R8055" s="49">
        <f t="shared" si="626"/>
        <v>4.2389738393420015E-2</v>
      </c>
    </row>
    <row r="8056" spans="1:18" x14ac:dyDescent="0.3">
      <c r="A8056" s="35">
        <f t="shared" si="629"/>
        <v>44351</v>
      </c>
      <c r="B8056" s="36">
        <v>0.54166666666666663</v>
      </c>
      <c r="C8056">
        <v>9538</v>
      </c>
      <c r="D8056">
        <v>209</v>
      </c>
      <c r="E8056" s="49">
        <f t="shared" si="627"/>
        <v>3.1831378102252506E-2</v>
      </c>
      <c r="F8056" s="49">
        <f t="shared" si="628"/>
        <v>4.2389738393420015E-2</v>
      </c>
      <c r="G8056">
        <v>2972</v>
      </c>
      <c r="H8056" s="51">
        <f>G8056/'Parc électrique'!$C$24</f>
        <v>0.9906666666666667</v>
      </c>
      <c r="I8056" s="14">
        <v>652</v>
      </c>
      <c r="J8056" s="14">
        <v>433</v>
      </c>
      <c r="K8056" s="14">
        <v>0</v>
      </c>
      <c r="L8056" s="14">
        <v>310</v>
      </c>
      <c r="M8056" s="14">
        <f>C8056-SUM(D8056:L8056)</f>
        <v>4960.9351122168373</v>
      </c>
      <c r="P8056" s="49">
        <f>D8057/('Parc électrique'!$C$22+'Parc électrique'!$C$23)</f>
        <v>3.109375E-2</v>
      </c>
      <c r="Q8056" s="49">
        <f t="shared" si="625"/>
        <v>3.0308345657168657E-2</v>
      </c>
      <c r="R8056" s="49">
        <f t="shared" si="626"/>
        <v>4.0361521245409489E-2</v>
      </c>
    </row>
    <row r="8057" spans="1:18" x14ac:dyDescent="0.3">
      <c r="A8057" s="35">
        <f t="shared" si="629"/>
        <v>44351</v>
      </c>
      <c r="B8057" s="36">
        <v>0.58333333333333337</v>
      </c>
      <c r="C8057">
        <v>9402</v>
      </c>
      <c r="D8057">
        <v>199</v>
      </c>
      <c r="E8057" s="49">
        <f t="shared" si="627"/>
        <v>3.0308345657168657E-2</v>
      </c>
      <c r="F8057" s="49">
        <f t="shared" si="628"/>
        <v>4.0361521245409489E-2</v>
      </c>
      <c r="G8057">
        <v>2955</v>
      </c>
      <c r="H8057" s="51">
        <f>G8057/'Parc électrique'!$C$24</f>
        <v>0.98499999999999999</v>
      </c>
      <c r="I8057" s="14">
        <v>652</v>
      </c>
      <c r="J8057" s="14">
        <v>328</v>
      </c>
      <c r="K8057" s="14">
        <v>0</v>
      </c>
      <c r="L8057" s="14">
        <v>306</v>
      </c>
      <c r="M8057" s="14">
        <f>C8057-SUM(D8057:L8057)</f>
        <v>4960.9443301330975</v>
      </c>
      <c r="P8057" s="49">
        <f>D8058/('Parc électrique'!$C$22+'Parc électrique'!$C$23)</f>
        <v>3.6874999999999998E-2</v>
      </c>
      <c r="Q8057" s="49">
        <f t="shared" si="625"/>
        <v>3.5943565703978914E-2</v>
      </c>
      <c r="R8057" s="49">
        <f t="shared" si="626"/>
        <v>4.7865924693048442E-2</v>
      </c>
    </row>
    <row r="8058" spans="1:18" x14ac:dyDescent="0.3">
      <c r="A8058" s="35">
        <f t="shared" si="629"/>
        <v>44351</v>
      </c>
      <c r="B8058" s="36">
        <v>0.625</v>
      </c>
      <c r="C8058">
        <v>9119</v>
      </c>
      <c r="D8058">
        <v>236</v>
      </c>
      <c r="E8058" s="49">
        <f t="shared" si="627"/>
        <v>3.5943565703978914E-2</v>
      </c>
      <c r="F8058" s="49">
        <f t="shared" si="628"/>
        <v>4.7865924693048442E-2</v>
      </c>
      <c r="G8058">
        <v>2801</v>
      </c>
      <c r="H8058" s="51">
        <f>G8058/'Parc électrique'!$C$24</f>
        <v>0.93366666666666664</v>
      </c>
      <c r="I8058" s="14">
        <v>652</v>
      </c>
      <c r="J8058" s="14">
        <v>164</v>
      </c>
      <c r="K8058" s="14">
        <v>0</v>
      </c>
      <c r="L8058" s="14">
        <v>304</v>
      </c>
      <c r="M8058" s="14">
        <f>C8058-SUM(D8058:L8058)</f>
        <v>4960.9825238429366</v>
      </c>
      <c r="P8058" s="49">
        <f>D8059/('Parc électrique'!$C$22+'Parc électrique'!$C$23)</f>
        <v>4.1093749999999998E-2</v>
      </c>
      <c r="Q8058" s="49">
        <f t="shared" si="625"/>
        <v>4.0055753305705315E-2</v>
      </c>
      <c r="R8058" s="49">
        <f t="shared" si="626"/>
        <v>5.3342110992676869E-2</v>
      </c>
    </row>
    <row r="8059" spans="1:18" x14ac:dyDescent="0.3">
      <c r="A8059" s="35">
        <f t="shared" si="629"/>
        <v>44351</v>
      </c>
      <c r="B8059" s="36">
        <v>0.66666666666666663</v>
      </c>
      <c r="C8059">
        <v>8889</v>
      </c>
      <c r="D8059">
        <v>263</v>
      </c>
      <c r="E8059" s="49">
        <f t="shared" si="627"/>
        <v>4.0055753305705315E-2</v>
      </c>
      <c r="F8059" s="49">
        <f t="shared" si="628"/>
        <v>5.3342110992676869E-2</v>
      </c>
      <c r="G8059">
        <v>2458</v>
      </c>
      <c r="H8059" s="51">
        <f>G8059/'Parc électrique'!$C$24</f>
        <v>0.81933333333333336</v>
      </c>
      <c r="I8059" s="14">
        <v>652</v>
      </c>
      <c r="J8059" s="14">
        <v>0</v>
      </c>
      <c r="K8059" s="14">
        <v>0</v>
      </c>
      <c r="L8059" s="14">
        <v>298</v>
      </c>
      <c r="M8059" s="14">
        <f>C8059-SUM(D8059:L8059)</f>
        <v>5217.0872688023683</v>
      </c>
      <c r="P8059" s="49">
        <f>D8060/('Parc électrique'!$C$22+'Parc électrique'!$C$23)</f>
        <v>5.2656250000000002E-2</v>
      </c>
      <c r="Q8059" s="49">
        <f t="shared" si="625"/>
        <v>5.1326193399325822E-2</v>
      </c>
      <c r="R8059" s="49">
        <f t="shared" si="626"/>
        <v>6.8350917887954776E-2</v>
      </c>
    </row>
    <row r="8060" spans="1:18" x14ac:dyDescent="0.3">
      <c r="A8060" s="35">
        <f t="shared" si="629"/>
        <v>44351</v>
      </c>
      <c r="B8060" s="36">
        <v>0.70833333333333337</v>
      </c>
      <c r="C8060">
        <v>8831</v>
      </c>
      <c r="D8060">
        <v>337</v>
      </c>
      <c r="E8060" s="49">
        <f t="shared" si="627"/>
        <v>5.1326193399325822E-2</v>
      </c>
      <c r="F8060" s="49">
        <f t="shared" si="628"/>
        <v>6.8350917887954776E-2</v>
      </c>
      <c r="G8060">
        <v>1972</v>
      </c>
      <c r="H8060" s="51">
        <f>G8060/'Parc électrique'!$C$24</f>
        <v>0.65733333333333333</v>
      </c>
      <c r="I8060" s="14">
        <v>652</v>
      </c>
      <c r="J8060" s="14">
        <v>0</v>
      </c>
      <c r="K8060" s="14">
        <v>0</v>
      </c>
      <c r="L8060" s="14">
        <v>292</v>
      </c>
      <c r="M8060" s="14">
        <f>C8060-SUM(D8060:L8060)</f>
        <v>5577.2229895553792</v>
      </c>
      <c r="P8060" s="49">
        <f>D8061/('Parc électrique'!$C$22+'Parc électrique'!$C$23)</f>
        <v>6.1874999999999999E-2</v>
      </c>
      <c r="Q8060" s="49">
        <f t="shared" si="625"/>
        <v>6.0312084825320557E-2</v>
      </c>
      <c r="R8060" s="49">
        <f t="shared" si="626"/>
        <v>8.031739906121689E-2</v>
      </c>
    </row>
    <row r="8061" spans="1:18" x14ac:dyDescent="0.3">
      <c r="A8061" s="35">
        <f t="shared" si="629"/>
        <v>44351</v>
      </c>
      <c r="B8061" s="36">
        <v>0.75</v>
      </c>
      <c r="C8061">
        <v>8943</v>
      </c>
      <c r="D8061">
        <v>396</v>
      </c>
      <c r="E8061" s="49">
        <f t="shared" si="627"/>
        <v>6.0312084825320557E-2</v>
      </c>
      <c r="F8061" s="49">
        <f t="shared" si="628"/>
        <v>8.031739906121689E-2</v>
      </c>
      <c r="G8061">
        <v>1323</v>
      </c>
      <c r="H8061" s="51">
        <f>G8061/'Parc électrique'!$C$24</f>
        <v>0.441</v>
      </c>
      <c r="I8061" s="14">
        <v>652</v>
      </c>
      <c r="J8061" s="14">
        <v>1405</v>
      </c>
      <c r="K8061" s="14">
        <v>0</v>
      </c>
      <c r="L8061" s="14">
        <v>285</v>
      </c>
      <c r="M8061" s="14">
        <f>C8061-SUM(D8061:L8061)</f>
        <v>4881.4183705161131</v>
      </c>
      <c r="P8061" s="49">
        <f>D8062/('Parc électrique'!$C$22+'Parc électrique'!$C$23)</f>
        <v>7.5468750000000001E-2</v>
      </c>
      <c r="Q8061" s="49">
        <f t="shared" si="625"/>
        <v>7.3562467097550058E-2</v>
      </c>
      <c r="R8061" s="49">
        <f t="shared" si="626"/>
        <v>9.7962888248908475E-2</v>
      </c>
    </row>
    <row r="8062" spans="1:18" x14ac:dyDescent="0.3">
      <c r="A8062" s="35">
        <f t="shared" si="629"/>
        <v>44351</v>
      </c>
      <c r="B8062" s="36">
        <v>0.79166666666666663</v>
      </c>
      <c r="C8062">
        <v>8869</v>
      </c>
      <c r="D8062">
        <v>483</v>
      </c>
      <c r="E8062" s="49">
        <f t="shared" si="627"/>
        <v>7.3562467097550058E-2</v>
      </c>
      <c r="F8062" s="49">
        <f t="shared" si="628"/>
        <v>9.7962888248908475E-2</v>
      </c>
      <c r="G8062">
        <v>676</v>
      </c>
      <c r="H8062" s="51">
        <f>G8062/'Parc électrique'!$C$24</f>
        <v>0.22533333333333333</v>
      </c>
      <c r="I8062" s="14">
        <v>652</v>
      </c>
      <c r="J8062" s="14">
        <v>1908</v>
      </c>
      <c r="K8062" s="14">
        <v>0</v>
      </c>
      <c r="L8062" s="14">
        <v>268</v>
      </c>
      <c r="M8062" s="14">
        <f>C8062-SUM(D8062:L8062)</f>
        <v>4881.6031413113205</v>
      </c>
      <c r="P8062" s="49">
        <f>D8063/('Parc électrique'!$C$22+'Parc électrique'!$C$23)</f>
        <v>9.2187500000000006E-2</v>
      </c>
      <c r="Q8062" s="49">
        <f t="shared" si="625"/>
        <v>8.9858914259947284E-2</v>
      </c>
      <c r="R8062" s="49">
        <f t="shared" si="626"/>
        <v>0.11966481173262111</v>
      </c>
    </row>
    <row r="8063" spans="1:18" x14ac:dyDescent="0.3">
      <c r="A8063" s="35">
        <f t="shared" si="629"/>
        <v>44351</v>
      </c>
      <c r="B8063" s="36">
        <v>0.83333333333333337</v>
      </c>
      <c r="C8063">
        <v>8371</v>
      </c>
      <c r="D8063">
        <v>590</v>
      </c>
      <c r="E8063" s="49">
        <f t="shared" si="627"/>
        <v>8.9858914259947284E-2</v>
      </c>
      <c r="F8063" s="49">
        <f t="shared" si="628"/>
        <v>0.11966481173262111</v>
      </c>
      <c r="G8063">
        <v>235</v>
      </c>
      <c r="H8063" s="51">
        <f>G8063/'Parc électrique'!$C$24</f>
        <v>7.8333333333333338E-2</v>
      </c>
      <c r="I8063" s="14">
        <v>652</v>
      </c>
      <c r="J8063" s="14">
        <v>1754</v>
      </c>
      <c r="K8063" s="14">
        <v>0</v>
      </c>
      <c r="L8063" s="14">
        <v>258</v>
      </c>
      <c r="M8063" s="14">
        <f>C8063-SUM(D8063:L8063)</f>
        <v>4881.7121429406743</v>
      </c>
      <c r="P8063" s="49">
        <f>D8064/('Parc électrique'!$C$22+'Parc électrique'!$C$23)</f>
        <v>0.10546875</v>
      </c>
      <c r="Q8063" s="49">
        <f t="shared" si="625"/>
        <v>0.10280469004316002</v>
      </c>
      <c r="R8063" s="49">
        <f t="shared" si="626"/>
        <v>0.1369046574907106</v>
      </c>
    </row>
    <row r="8064" spans="1:18" x14ac:dyDescent="0.3">
      <c r="A8064" s="35">
        <f t="shared" si="629"/>
        <v>44351</v>
      </c>
      <c r="B8064" s="36">
        <v>0.875</v>
      </c>
      <c r="C8064">
        <v>8143</v>
      </c>
      <c r="D8064">
        <v>675</v>
      </c>
      <c r="E8064" s="49">
        <f t="shared" si="627"/>
        <v>0.10280469004316002</v>
      </c>
      <c r="F8064" s="49">
        <f t="shared" si="628"/>
        <v>0.1369046574907106</v>
      </c>
      <c r="G8064">
        <v>24</v>
      </c>
      <c r="H8064" s="51">
        <f>G8064/'Parc électrique'!$C$24</f>
        <v>8.0000000000000002E-3</v>
      </c>
      <c r="I8064" s="14">
        <v>652</v>
      </c>
      <c r="J8064" s="14">
        <v>1419</v>
      </c>
      <c r="K8064" s="14">
        <v>0</v>
      </c>
      <c r="L8064" s="14">
        <v>251</v>
      </c>
      <c r="M8064" s="14">
        <f>C8064-SUM(D8064:L8064)</f>
        <v>5121.7522906524664</v>
      </c>
      <c r="P8064" s="49">
        <f>D8065/('Parc électrique'!$C$22+'Parc électrique'!$C$23)</f>
        <v>0.12718750000000001</v>
      </c>
      <c r="Q8064" s="49">
        <f t="shared" si="625"/>
        <v>0.12397484102982559</v>
      </c>
      <c r="R8064" s="49">
        <f t="shared" si="626"/>
        <v>0.16509687584805693</v>
      </c>
    </row>
    <row r="8065" spans="1:18" x14ac:dyDescent="0.3">
      <c r="A8065" s="35">
        <f t="shared" si="629"/>
        <v>44351</v>
      </c>
      <c r="B8065" s="36">
        <v>0.91666666666666663</v>
      </c>
      <c r="C8065">
        <v>8639</v>
      </c>
      <c r="D8065">
        <v>814</v>
      </c>
      <c r="E8065" s="49">
        <f t="shared" si="627"/>
        <v>0.12397484102982559</v>
      </c>
      <c r="F8065" s="49">
        <f t="shared" si="628"/>
        <v>0.16509687584805693</v>
      </c>
      <c r="G8065">
        <v>0</v>
      </c>
      <c r="H8065" s="51">
        <f>G8065/'Parc électrique'!$C$24</f>
        <v>0</v>
      </c>
      <c r="I8065" s="14">
        <v>652</v>
      </c>
      <c r="J8065" s="14">
        <v>1798</v>
      </c>
      <c r="K8065" s="14">
        <v>0</v>
      </c>
      <c r="L8065" s="14">
        <v>253</v>
      </c>
      <c r="M8065" s="14">
        <f>C8065-SUM(D8065:L8065)</f>
        <v>5121.7109282831225</v>
      </c>
      <c r="P8065" s="49">
        <f>D8066/('Parc électrique'!$C$22+'Parc électrique'!$C$23)</f>
        <v>0.14781250000000001</v>
      </c>
      <c r="Q8065" s="49">
        <f t="shared" si="625"/>
        <v>0.14407886930493244</v>
      </c>
      <c r="R8065" s="49">
        <f t="shared" si="626"/>
        <v>0.19186934220179591</v>
      </c>
    </row>
    <row r="8066" spans="1:18" x14ac:dyDescent="0.3">
      <c r="A8066" s="35">
        <f t="shared" si="629"/>
        <v>44351</v>
      </c>
      <c r="B8066" s="36">
        <v>0.95833333333333337</v>
      </c>
      <c r="C8066">
        <v>8735</v>
      </c>
      <c r="D8066">
        <v>946</v>
      </c>
      <c r="E8066" s="49">
        <f t="shared" si="627"/>
        <v>0.14407886930493244</v>
      </c>
      <c r="F8066" s="49">
        <f t="shared" si="628"/>
        <v>0.19186934220179591</v>
      </c>
      <c r="G8066">
        <v>0</v>
      </c>
      <c r="H8066" s="51">
        <f>G8066/'Parc électrique'!$C$24</f>
        <v>0</v>
      </c>
      <c r="I8066" s="14">
        <v>652</v>
      </c>
      <c r="J8066" s="14">
        <v>0</v>
      </c>
      <c r="K8066" s="14">
        <v>0</v>
      </c>
      <c r="L8066" s="14">
        <v>244</v>
      </c>
      <c r="M8066" s="14">
        <f>C8066-SUM(D8066:L8066)</f>
        <v>6892.6640517884935</v>
      </c>
      <c r="P8066" s="49">
        <f>D8067/('Parc électrique'!$C$22+'Parc électrique'!$C$23)</f>
        <v>0.12406250000000001</v>
      </c>
      <c r="Q8066" s="49">
        <f t="shared" si="625"/>
        <v>0.12092877613965788</v>
      </c>
      <c r="R8066" s="49">
        <f t="shared" si="626"/>
        <v>0.1610404415520359</v>
      </c>
    </row>
    <row r="8067" spans="1:18" x14ac:dyDescent="0.3">
      <c r="A8067" s="35">
        <f t="shared" si="629"/>
        <v>44352</v>
      </c>
      <c r="B8067" s="36">
        <v>0</v>
      </c>
      <c r="C8067">
        <v>7936</v>
      </c>
      <c r="D8067">
        <v>794</v>
      </c>
      <c r="E8067" s="49">
        <f t="shared" si="627"/>
        <v>0.12092877613965788</v>
      </c>
      <c r="F8067" s="49">
        <f t="shared" si="628"/>
        <v>0.1610404415520359</v>
      </c>
      <c r="G8067">
        <v>0</v>
      </c>
      <c r="H8067" s="51">
        <f>G8067/'Parc électrique'!$C$24</f>
        <v>0</v>
      </c>
      <c r="I8067" s="14">
        <v>652</v>
      </c>
      <c r="J8067" s="14">
        <v>0</v>
      </c>
      <c r="K8067" s="14">
        <v>0</v>
      </c>
      <c r="L8067" s="14">
        <v>240</v>
      </c>
      <c r="M8067" s="14">
        <f>C8067-SUM(D8067:L8067)</f>
        <v>6249.7180307823082</v>
      </c>
      <c r="P8067" s="49">
        <f>D8068/('Parc électrique'!$C$22+'Parc électrique'!$C$23)</f>
        <v>8.4062499999999998E-2</v>
      </c>
      <c r="Q8067" s="49">
        <f t="shared" ref="Q8067:Q8130" si="630">P8067/$T$3*$T$8</f>
        <v>8.1939145545511252E-2</v>
      </c>
      <c r="R8067" s="49">
        <f t="shared" ref="R8067:R8130" si="631">P8067/$T$3*$T$4</f>
        <v>0.10911808256296637</v>
      </c>
    </row>
    <row r="8068" spans="1:18" x14ac:dyDescent="0.3">
      <c r="A8068" s="35">
        <f t="shared" si="629"/>
        <v>44352</v>
      </c>
      <c r="B8068" s="36">
        <v>4.1666666666666664E-2</v>
      </c>
      <c r="C8068">
        <v>7456</v>
      </c>
      <c r="D8068">
        <v>538</v>
      </c>
      <c r="E8068" s="49">
        <f t="shared" ref="E8068:E8131" si="632">P8067/$T$3*$T$8</f>
        <v>8.1939145545511252E-2</v>
      </c>
      <c r="F8068" s="49">
        <f t="shared" ref="F8068:F8131" si="633">P8067/$T$3*$T$4</f>
        <v>0.10911808256296637</v>
      </c>
      <c r="G8068">
        <v>0</v>
      </c>
      <c r="H8068" s="51">
        <f>G8068/'Parc électrique'!$C$24</f>
        <v>0</v>
      </c>
      <c r="I8068" s="14">
        <v>652</v>
      </c>
      <c r="J8068" s="14">
        <v>987</v>
      </c>
      <c r="K8068" s="14">
        <v>0</v>
      </c>
      <c r="L8068" s="14">
        <v>237</v>
      </c>
      <c r="M8068" s="14">
        <f>C8068-SUM(D8068:L8068)</f>
        <v>5041.8089427718915</v>
      </c>
      <c r="P8068" s="49">
        <f>D8069/('Parc électrique'!$C$22+'Parc électrique'!$C$23)</f>
        <v>5.3281250000000002E-2</v>
      </c>
      <c r="Q8068" s="49">
        <f t="shared" si="630"/>
        <v>5.1935406377359362E-2</v>
      </c>
      <c r="R8068" s="49">
        <f t="shared" si="631"/>
        <v>6.9162204747158978E-2</v>
      </c>
    </row>
    <row r="8069" spans="1:18" x14ac:dyDescent="0.3">
      <c r="A8069" s="35">
        <f t="shared" si="629"/>
        <v>44352</v>
      </c>
      <c r="B8069" s="36">
        <v>8.3333333333333329E-2</v>
      </c>
      <c r="C8069">
        <v>7081</v>
      </c>
      <c r="D8069">
        <v>341</v>
      </c>
      <c r="E8069" s="49">
        <f t="shared" si="632"/>
        <v>5.1935406377359362E-2</v>
      </c>
      <c r="F8069" s="49">
        <f t="shared" si="633"/>
        <v>6.9162204747158978E-2</v>
      </c>
      <c r="G8069">
        <v>0</v>
      </c>
      <c r="H8069" s="51">
        <f>G8069/'Parc électrique'!$C$24</f>
        <v>0</v>
      </c>
      <c r="I8069" s="14">
        <v>652</v>
      </c>
      <c r="J8069" s="14">
        <v>0</v>
      </c>
      <c r="K8069" s="14">
        <v>0</v>
      </c>
      <c r="L8069" s="14">
        <v>231</v>
      </c>
      <c r="M8069" s="14">
        <f>C8069-SUM(D8069:L8069)</f>
        <v>5856.8789023888758</v>
      </c>
      <c r="P8069" s="49">
        <f>D8070/('Parc électrique'!$C$22+'Parc électrique'!$C$23)</f>
        <v>4.2187500000000003E-2</v>
      </c>
      <c r="Q8069" s="49">
        <f t="shared" si="630"/>
        <v>4.1121876017264011E-2</v>
      </c>
      <c r="R8069" s="49">
        <f t="shared" si="631"/>
        <v>5.4761862996284244E-2</v>
      </c>
    </row>
    <row r="8070" spans="1:18" x14ac:dyDescent="0.3">
      <c r="A8070" s="35">
        <f t="shared" si="629"/>
        <v>44352</v>
      </c>
      <c r="B8070" s="36">
        <v>0.125</v>
      </c>
      <c r="C8070">
        <v>6651</v>
      </c>
      <c r="D8070">
        <v>270</v>
      </c>
      <c r="E8070" s="49">
        <f t="shared" si="632"/>
        <v>4.1121876017264011E-2</v>
      </c>
      <c r="F8070" s="49">
        <f t="shared" si="633"/>
        <v>5.4761862996284244E-2</v>
      </c>
      <c r="G8070">
        <v>0</v>
      </c>
      <c r="H8070" s="51">
        <f>G8070/'Parc électrique'!$C$24</f>
        <v>0</v>
      </c>
      <c r="I8070" s="14">
        <v>652</v>
      </c>
      <c r="J8070" s="14">
        <v>536</v>
      </c>
      <c r="K8070" s="14">
        <v>0</v>
      </c>
      <c r="L8070" s="14">
        <v>231</v>
      </c>
      <c r="M8070" s="14">
        <f>C8070-SUM(D8070:L8070)</f>
        <v>4961.9041162609865</v>
      </c>
      <c r="P8070" s="49">
        <f>D8071/('Parc électrique'!$C$22+'Parc électrique'!$C$23)</f>
        <v>3.9687500000000001E-2</v>
      </c>
      <c r="Q8070" s="49">
        <f t="shared" si="630"/>
        <v>3.8685024105129848E-2</v>
      </c>
      <c r="R8070" s="49">
        <f t="shared" si="631"/>
        <v>5.1516715559467401E-2</v>
      </c>
    </row>
    <row r="8071" spans="1:18" x14ac:dyDescent="0.3">
      <c r="A8071" s="35">
        <f t="shared" si="629"/>
        <v>44352</v>
      </c>
      <c r="B8071" s="36">
        <v>0.16666666666666666</v>
      </c>
      <c r="C8071">
        <v>6473</v>
      </c>
      <c r="D8071">
        <v>254</v>
      </c>
      <c r="E8071" s="49">
        <f t="shared" si="632"/>
        <v>3.8685024105129848E-2</v>
      </c>
      <c r="F8071" s="49">
        <f t="shared" si="633"/>
        <v>5.1516715559467401E-2</v>
      </c>
      <c r="G8071">
        <v>0</v>
      </c>
      <c r="H8071" s="51">
        <f>G8071/'Parc électrique'!$C$24</f>
        <v>0</v>
      </c>
      <c r="I8071" s="14">
        <v>652</v>
      </c>
      <c r="J8071" s="14">
        <v>0</v>
      </c>
      <c r="K8071" s="14">
        <v>0</v>
      </c>
      <c r="L8071" s="14">
        <v>234</v>
      </c>
      <c r="M8071" s="14">
        <f>C8071-SUM(D8071:L8071)</f>
        <v>5332.9097982603353</v>
      </c>
      <c r="P8071" s="49">
        <f>D8072/('Parc électrique'!$C$22+'Parc électrique'!$C$23)</f>
        <v>4.265625E-2</v>
      </c>
      <c r="Q8071" s="49">
        <f t="shared" si="630"/>
        <v>4.1578785750789167E-2</v>
      </c>
      <c r="R8071" s="49">
        <f t="shared" si="631"/>
        <v>5.5370328140687396E-2</v>
      </c>
    </row>
    <row r="8072" spans="1:18" x14ac:dyDescent="0.3">
      <c r="A8072" s="35">
        <f t="shared" si="629"/>
        <v>44352</v>
      </c>
      <c r="B8072" s="36">
        <v>0.20833333333333334</v>
      </c>
      <c r="C8072">
        <v>6528</v>
      </c>
      <c r="D8072">
        <v>273</v>
      </c>
      <c r="E8072" s="49">
        <f t="shared" si="632"/>
        <v>4.1578785750789167E-2</v>
      </c>
      <c r="F8072" s="49">
        <f t="shared" si="633"/>
        <v>5.5370328140687396E-2</v>
      </c>
      <c r="G8072">
        <v>0</v>
      </c>
      <c r="H8072" s="51">
        <f>G8072/'Parc électrique'!$C$24</f>
        <v>0</v>
      </c>
      <c r="I8072" s="14">
        <v>652</v>
      </c>
      <c r="J8072" s="14">
        <v>401</v>
      </c>
      <c r="K8072" s="14">
        <v>0</v>
      </c>
      <c r="L8072" s="14">
        <v>240</v>
      </c>
      <c r="M8072" s="14">
        <f>C8072-SUM(D8072:L8072)</f>
        <v>4961.9030508861088</v>
      </c>
      <c r="P8072" s="49">
        <f>D8073/('Parc électrique'!$C$22+'Parc électrique'!$C$23)</f>
        <v>3.2656249999999998E-2</v>
      </c>
      <c r="Q8072" s="49">
        <f t="shared" si="630"/>
        <v>3.1831378102252506E-2</v>
      </c>
      <c r="R8072" s="49">
        <f t="shared" si="631"/>
        <v>4.2389738393420015E-2</v>
      </c>
    </row>
    <row r="8073" spans="1:18" x14ac:dyDescent="0.3">
      <c r="A8073" s="35">
        <f t="shared" si="629"/>
        <v>44352</v>
      </c>
      <c r="B8073" s="36">
        <v>0.25</v>
      </c>
      <c r="C8073">
        <v>6762</v>
      </c>
      <c r="D8073">
        <v>209</v>
      </c>
      <c r="E8073" s="49">
        <f t="shared" si="632"/>
        <v>3.1831378102252506E-2</v>
      </c>
      <c r="F8073" s="49">
        <f t="shared" si="633"/>
        <v>4.2389738393420015E-2</v>
      </c>
      <c r="G8073">
        <v>71</v>
      </c>
      <c r="H8073" s="51">
        <f>G8073/'Parc électrique'!$C$24</f>
        <v>2.3666666666666666E-2</v>
      </c>
      <c r="I8073" s="14">
        <v>652</v>
      </c>
      <c r="J8073" s="14">
        <v>0</v>
      </c>
      <c r="K8073" s="14">
        <v>0</v>
      </c>
      <c r="L8073" s="14">
        <v>272</v>
      </c>
      <c r="M8073" s="14">
        <f>C8073-SUM(D8073:L8073)</f>
        <v>5557.9021122168378</v>
      </c>
      <c r="P8073" s="49">
        <f>D8074/('Parc électrique'!$C$22+'Parc électrique'!$C$23)</f>
        <v>3.0468749999999999E-2</v>
      </c>
      <c r="Q8073" s="49">
        <f t="shared" si="630"/>
        <v>2.9699132679135116E-2</v>
      </c>
      <c r="R8073" s="49">
        <f t="shared" si="631"/>
        <v>3.955023438620528E-2</v>
      </c>
    </row>
    <row r="8074" spans="1:18" x14ac:dyDescent="0.3">
      <c r="A8074" s="35">
        <f t="shared" si="629"/>
        <v>44352</v>
      </c>
      <c r="B8074" s="36">
        <v>0.29166666666666669</v>
      </c>
      <c r="C8074">
        <v>7222</v>
      </c>
      <c r="D8074">
        <v>195</v>
      </c>
      <c r="E8074" s="49">
        <f t="shared" si="632"/>
        <v>2.9699132679135116E-2</v>
      </c>
      <c r="F8074" s="49">
        <f t="shared" si="633"/>
        <v>3.955023438620528E-2</v>
      </c>
      <c r="G8074">
        <v>407</v>
      </c>
      <c r="H8074" s="51">
        <f>G8074/'Parc électrique'!$C$24</f>
        <v>0.13566666666666666</v>
      </c>
      <c r="I8074" s="14">
        <v>652</v>
      </c>
      <c r="J8074" s="14">
        <v>0</v>
      </c>
      <c r="K8074" s="14">
        <v>0</v>
      </c>
      <c r="L8074" s="14">
        <v>294</v>
      </c>
      <c r="M8074" s="14">
        <f>C8074-SUM(D8074:L8074)</f>
        <v>5673.7950839662681</v>
      </c>
      <c r="P8074" s="49">
        <f>D8075/('Parc électrique'!$C$22+'Parc électrique'!$C$23)</f>
        <v>2.8906250000000001E-2</v>
      </c>
      <c r="Q8074" s="49">
        <f t="shared" si="630"/>
        <v>2.817610023405127E-2</v>
      </c>
      <c r="R8074" s="49">
        <f t="shared" si="631"/>
        <v>3.752201723819476E-2</v>
      </c>
    </row>
    <row r="8075" spans="1:18" x14ac:dyDescent="0.3">
      <c r="A8075" s="35">
        <f t="shared" si="629"/>
        <v>44352</v>
      </c>
      <c r="B8075" s="36">
        <v>0.33333333333333331</v>
      </c>
      <c r="C8075">
        <v>7780</v>
      </c>
      <c r="D8075">
        <v>185</v>
      </c>
      <c r="E8075" s="49">
        <f t="shared" si="632"/>
        <v>2.817610023405127E-2</v>
      </c>
      <c r="F8075" s="49">
        <f t="shared" si="633"/>
        <v>3.752201723819476E-2</v>
      </c>
      <c r="G8075">
        <v>889</v>
      </c>
      <c r="H8075" s="51">
        <f>G8075/'Parc électrique'!$C$24</f>
        <v>0.29633333333333334</v>
      </c>
      <c r="I8075" s="14">
        <v>652</v>
      </c>
      <c r="J8075" s="14">
        <v>796</v>
      </c>
      <c r="K8075" s="14">
        <v>0</v>
      </c>
      <c r="L8075" s="14">
        <v>296</v>
      </c>
      <c r="M8075" s="14">
        <f>C8075-SUM(D8075:L8075)</f>
        <v>4961.6379685491947</v>
      </c>
      <c r="P8075" s="49">
        <f>D8076/('Parc électrique'!$C$22+'Parc électrique'!$C$23)</f>
        <v>2.9374999999999998E-2</v>
      </c>
      <c r="Q8075" s="49">
        <f t="shared" si="630"/>
        <v>2.8633009967576423E-2</v>
      </c>
      <c r="R8075" s="49">
        <f t="shared" si="631"/>
        <v>3.8130482382597912E-2</v>
      </c>
    </row>
    <row r="8076" spans="1:18" x14ac:dyDescent="0.3">
      <c r="A8076" s="35">
        <f t="shared" si="629"/>
        <v>44352</v>
      </c>
      <c r="B8076" s="36">
        <v>0.375</v>
      </c>
      <c r="C8076">
        <v>8278</v>
      </c>
      <c r="D8076">
        <v>188</v>
      </c>
      <c r="E8076" s="49">
        <f t="shared" si="632"/>
        <v>2.8633009967576423E-2</v>
      </c>
      <c r="F8076" s="49">
        <f t="shared" si="633"/>
        <v>3.8130482382597912E-2</v>
      </c>
      <c r="G8076">
        <v>1515</v>
      </c>
      <c r="H8076" s="51">
        <f>G8076/'Parc électrique'!$C$24</f>
        <v>0.505</v>
      </c>
      <c r="I8076" s="14">
        <v>652</v>
      </c>
      <c r="J8076" s="14">
        <v>663</v>
      </c>
      <c r="K8076" s="14">
        <v>0</v>
      </c>
      <c r="L8076" s="14">
        <v>298</v>
      </c>
      <c r="M8076" s="14">
        <f>C8076-SUM(D8076:L8076)</f>
        <v>4961.4282365076497</v>
      </c>
      <c r="P8076" s="49">
        <f>D8077/('Parc électrique'!$C$22+'Parc électrique'!$C$23)</f>
        <v>5.0156249999999999E-2</v>
      </c>
      <c r="Q8076" s="49">
        <f t="shared" si="630"/>
        <v>4.8889341487191658E-2</v>
      </c>
      <c r="R8076" s="49">
        <f t="shared" si="631"/>
        <v>6.5105770451137926E-2</v>
      </c>
    </row>
    <row r="8077" spans="1:18" x14ac:dyDescent="0.3">
      <c r="A8077" s="35">
        <f t="shared" si="629"/>
        <v>44352</v>
      </c>
      <c r="B8077" s="36">
        <v>0.41666666666666669</v>
      </c>
      <c r="C8077">
        <v>8531</v>
      </c>
      <c r="D8077">
        <v>321</v>
      </c>
      <c r="E8077" s="49">
        <f t="shared" si="632"/>
        <v>4.8889341487191658E-2</v>
      </c>
      <c r="F8077" s="49">
        <f t="shared" si="633"/>
        <v>6.5105770451137926E-2</v>
      </c>
      <c r="G8077">
        <v>2071</v>
      </c>
      <c r="H8077" s="51">
        <f>G8077/'Parc électrique'!$C$24</f>
        <v>0.69033333333333335</v>
      </c>
      <c r="I8077" s="14">
        <v>652</v>
      </c>
      <c r="J8077" s="14">
        <v>0</v>
      </c>
      <c r="K8077" s="14">
        <v>0</v>
      </c>
      <c r="L8077" s="14">
        <v>303</v>
      </c>
      <c r="M8077" s="14">
        <f>C8077-SUM(D8077:L8077)</f>
        <v>5183.1956715547276</v>
      </c>
      <c r="P8077" s="49">
        <f>D8078/('Parc électrique'!$C$22+'Parc électrique'!$C$23)</f>
        <v>6.7031250000000001E-2</v>
      </c>
      <c r="Q8077" s="49">
        <f t="shared" si="630"/>
        <v>6.5338091894097255E-2</v>
      </c>
      <c r="R8077" s="49">
        <f t="shared" si="631"/>
        <v>8.7010515649651621E-2</v>
      </c>
    </row>
    <row r="8078" spans="1:18" x14ac:dyDescent="0.3">
      <c r="A8078" s="35">
        <f t="shared" si="629"/>
        <v>44352</v>
      </c>
      <c r="B8078" s="36">
        <v>0.45833333333333331</v>
      </c>
      <c r="C8078">
        <v>8779</v>
      </c>
      <c r="D8078">
        <v>429</v>
      </c>
      <c r="E8078" s="49">
        <f t="shared" si="632"/>
        <v>6.5338091894097255E-2</v>
      </c>
      <c r="F8078" s="49">
        <f t="shared" si="633"/>
        <v>8.7010515649651621E-2</v>
      </c>
      <c r="G8078">
        <v>2458</v>
      </c>
      <c r="H8078" s="51">
        <f>G8078/'Parc électrique'!$C$24</f>
        <v>0.81933333333333336</v>
      </c>
      <c r="I8078" s="14">
        <v>652</v>
      </c>
      <c r="J8078" s="14">
        <v>0</v>
      </c>
      <c r="K8078" s="14">
        <v>-26</v>
      </c>
      <c r="L8078" s="14">
        <v>304</v>
      </c>
      <c r="M8078" s="14">
        <f>C8078-SUM(D8078:L8078)</f>
        <v>4961.0283180591232</v>
      </c>
      <c r="P8078" s="49">
        <f>D8079/('Parc électrique'!$C$22+'Parc électrique'!$C$23)</f>
        <v>6.3281249999999997E-2</v>
      </c>
      <c r="Q8078" s="49">
        <f t="shared" si="630"/>
        <v>6.1682814025896003E-2</v>
      </c>
      <c r="R8078" s="49">
        <f t="shared" si="631"/>
        <v>8.2142794494426352E-2</v>
      </c>
    </row>
    <row r="8079" spans="1:18" x14ac:dyDescent="0.3">
      <c r="A8079" s="35">
        <f t="shared" si="629"/>
        <v>44352</v>
      </c>
      <c r="B8079" s="36">
        <v>0.5</v>
      </c>
      <c r="C8079">
        <v>9131</v>
      </c>
      <c r="D8079">
        <v>405</v>
      </c>
      <c r="E8079" s="49">
        <f t="shared" si="632"/>
        <v>6.1682814025896003E-2</v>
      </c>
      <c r="F8079" s="49">
        <f t="shared" si="633"/>
        <v>8.2142794494426352E-2</v>
      </c>
      <c r="G8079">
        <v>2717</v>
      </c>
      <c r="H8079" s="51">
        <f>G8079/'Parc électrique'!$C$24</f>
        <v>0.90566666666666662</v>
      </c>
      <c r="I8079" s="14">
        <v>652</v>
      </c>
      <c r="J8079" s="14">
        <v>92</v>
      </c>
      <c r="K8079" s="14">
        <v>0</v>
      </c>
      <c r="L8079" s="14">
        <v>303</v>
      </c>
      <c r="M8079" s="14">
        <f>C8079-SUM(D8079:L8079)</f>
        <v>4960.9505077248132</v>
      </c>
      <c r="P8079" s="49">
        <f>D8080/('Parc électrique'!$C$22+'Parc électrique'!$C$23)</f>
        <v>7.7343750000000003E-2</v>
      </c>
      <c r="Q8079" s="49">
        <f t="shared" si="630"/>
        <v>7.539010603165068E-2</v>
      </c>
      <c r="R8079" s="49">
        <f t="shared" si="631"/>
        <v>0.10039674882652111</v>
      </c>
    </row>
    <row r="8080" spans="1:18" x14ac:dyDescent="0.3">
      <c r="A8080" s="35">
        <f t="shared" si="629"/>
        <v>44352</v>
      </c>
      <c r="B8080" s="36">
        <v>0.54166666666666663</v>
      </c>
      <c r="C8080">
        <v>8920</v>
      </c>
      <c r="D8080">
        <v>495</v>
      </c>
      <c r="E8080" s="49">
        <f t="shared" si="632"/>
        <v>7.539010603165068E-2</v>
      </c>
      <c r="F8080" s="49">
        <f t="shared" si="633"/>
        <v>0.10039674882652111</v>
      </c>
      <c r="G8080">
        <v>2818</v>
      </c>
      <c r="H8080" s="51">
        <f>G8080/'Parc électrique'!$C$24</f>
        <v>0.93933333333333335</v>
      </c>
      <c r="I8080" s="14">
        <v>652</v>
      </c>
      <c r="J8080" s="14">
        <v>0</v>
      </c>
      <c r="K8080" s="14">
        <v>-225</v>
      </c>
      <c r="L8080" s="14">
        <v>298</v>
      </c>
      <c r="M8080" s="14">
        <f>C8080-SUM(D8080:L8080)</f>
        <v>4880.8848798118088</v>
      </c>
      <c r="P8080" s="49">
        <f>D8081/('Parc électrique'!$C$22+'Parc électrique'!$C$23)</f>
        <v>7.5781249999999994E-2</v>
      </c>
      <c r="Q8080" s="49">
        <f t="shared" si="630"/>
        <v>7.3867073586566828E-2</v>
      </c>
      <c r="R8080" s="49">
        <f t="shared" si="631"/>
        <v>9.8368531678510576E-2</v>
      </c>
    </row>
    <row r="8081" spans="1:18" x14ac:dyDescent="0.3">
      <c r="A8081" s="35">
        <f t="shared" si="629"/>
        <v>44352</v>
      </c>
      <c r="B8081" s="36">
        <v>0.58333333333333337</v>
      </c>
      <c r="C8081">
        <v>8801</v>
      </c>
      <c r="D8081">
        <v>485</v>
      </c>
      <c r="E8081" s="49">
        <f t="shared" si="632"/>
        <v>7.3867073586566828E-2</v>
      </c>
      <c r="F8081" s="49">
        <f t="shared" si="633"/>
        <v>9.8368531678510576E-2</v>
      </c>
      <c r="G8081">
        <v>2760</v>
      </c>
      <c r="H8081" s="51">
        <f>G8081/'Parc électrique'!$C$24</f>
        <v>0.92</v>
      </c>
      <c r="I8081" s="14">
        <v>652</v>
      </c>
      <c r="J8081" s="14">
        <v>0</v>
      </c>
      <c r="K8081" s="14">
        <v>-265</v>
      </c>
      <c r="L8081" s="14">
        <v>287</v>
      </c>
      <c r="M8081" s="14">
        <f>C8081-SUM(D8081:L8081)</f>
        <v>4880.9077643947348</v>
      </c>
      <c r="P8081" s="49">
        <f>D8082/('Parc électrique'!$C$22+'Parc électrique'!$C$23)</f>
        <v>5.7656249999999999E-2</v>
      </c>
      <c r="Q8081" s="49">
        <f t="shared" si="630"/>
        <v>5.6199897223594142E-2</v>
      </c>
      <c r="R8081" s="49">
        <f t="shared" si="631"/>
        <v>7.4841212761588449E-2</v>
      </c>
    </row>
    <row r="8082" spans="1:18" x14ac:dyDescent="0.3">
      <c r="A8082" s="35">
        <f t="shared" si="629"/>
        <v>44352</v>
      </c>
      <c r="B8082" s="36">
        <v>0.625</v>
      </c>
      <c r="C8082">
        <v>8609</v>
      </c>
      <c r="D8082">
        <v>369</v>
      </c>
      <c r="E8082" s="49">
        <f t="shared" si="632"/>
        <v>5.6199897223594142E-2</v>
      </c>
      <c r="F8082" s="49">
        <f t="shared" si="633"/>
        <v>7.4841212761588449E-2</v>
      </c>
      <c r="G8082">
        <v>2539</v>
      </c>
      <c r="H8082" s="51">
        <f>G8082/'Parc électrique'!$C$24</f>
        <v>0.84633333333333338</v>
      </c>
      <c r="I8082" s="14">
        <v>652</v>
      </c>
      <c r="J8082" s="14">
        <v>0</v>
      </c>
      <c r="K8082" s="14">
        <v>-118</v>
      </c>
      <c r="L8082" s="14">
        <v>285</v>
      </c>
      <c r="M8082" s="14">
        <f>C8082-SUM(D8082:L8082)</f>
        <v>4881.0226255566813</v>
      </c>
      <c r="P8082" s="49">
        <f>D8083/('Parc électrique'!$C$22+'Parc électrique'!$C$23)</f>
        <v>6.9843749999999996E-2</v>
      </c>
      <c r="Q8082" s="49">
        <f t="shared" si="630"/>
        <v>6.807955029524819E-2</v>
      </c>
      <c r="R8082" s="49">
        <f t="shared" si="631"/>
        <v>9.0661306516070558E-2</v>
      </c>
    </row>
    <row r="8083" spans="1:18" x14ac:dyDescent="0.3">
      <c r="A8083" s="35">
        <f t="shared" si="629"/>
        <v>44352</v>
      </c>
      <c r="B8083" s="36">
        <v>0.66666666666666663</v>
      </c>
      <c r="C8083">
        <v>8486</v>
      </c>
      <c r="D8083">
        <v>447</v>
      </c>
      <c r="E8083" s="49">
        <f t="shared" si="632"/>
        <v>6.807955029524819E-2</v>
      </c>
      <c r="F8083" s="49">
        <f t="shared" si="633"/>
        <v>9.0661306516070558E-2</v>
      </c>
      <c r="G8083">
        <v>2189</v>
      </c>
      <c r="H8083" s="51">
        <f>G8083/'Parc électrique'!$C$24</f>
        <v>0.72966666666666669</v>
      </c>
      <c r="I8083" s="14">
        <v>652</v>
      </c>
      <c r="J8083" s="14">
        <v>36</v>
      </c>
      <c r="K8083" s="14">
        <v>0</v>
      </c>
      <c r="L8083" s="14">
        <v>280</v>
      </c>
      <c r="M8083" s="14">
        <f>C8083-SUM(D8083:L8083)</f>
        <v>4881.1115924765218</v>
      </c>
      <c r="P8083" s="49">
        <f>D8084/('Parc électrique'!$C$22+'Parc électrique'!$C$23)</f>
        <v>7.2968749999999999E-2</v>
      </c>
      <c r="Q8083" s="49">
        <f t="shared" si="630"/>
        <v>7.1125615185415908E-2</v>
      </c>
      <c r="R8083" s="49">
        <f t="shared" si="631"/>
        <v>9.4717740812091639E-2</v>
      </c>
    </row>
    <row r="8084" spans="1:18" x14ac:dyDescent="0.3">
      <c r="A8084" s="35">
        <f t="shared" si="629"/>
        <v>44352</v>
      </c>
      <c r="B8084" s="36">
        <v>0.70833333333333337</v>
      </c>
      <c r="C8084">
        <v>8487</v>
      </c>
      <c r="D8084">
        <v>467</v>
      </c>
      <c r="E8084" s="49">
        <f t="shared" si="632"/>
        <v>7.1125615185415908E-2</v>
      </c>
      <c r="F8084" s="49">
        <f t="shared" si="633"/>
        <v>9.4717740812091639E-2</v>
      </c>
      <c r="G8084">
        <v>1740</v>
      </c>
      <c r="H8084" s="51">
        <f>G8084/'Parc électrique'!$C$24</f>
        <v>0.57999999999999996</v>
      </c>
      <c r="I8084" s="14">
        <v>652</v>
      </c>
      <c r="J8084" s="14">
        <v>474</v>
      </c>
      <c r="K8084" s="14">
        <v>0</v>
      </c>
      <c r="L8084" s="14">
        <v>272</v>
      </c>
      <c r="M8084" s="14">
        <f>C8084-SUM(D8084:L8084)</f>
        <v>4881.2541566440032</v>
      </c>
      <c r="P8084" s="49">
        <f>D8085/('Parc électrique'!$C$22+'Parc électrique'!$C$23)</f>
        <v>8.8593749999999999E-2</v>
      </c>
      <c r="Q8084" s="49">
        <f t="shared" si="630"/>
        <v>8.6355939636254417E-2</v>
      </c>
      <c r="R8084" s="49">
        <f t="shared" si="631"/>
        <v>0.1149999122921969</v>
      </c>
    </row>
    <row r="8085" spans="1:18" x14ac:dyDescent="0.3">
      <c r="A8085" s="35">
        <f t="shared" si="629"/>
        <v>44352</v>
      </c>
      <c r="B8085" s="36">
        <v>0.75</v>
      </c>
      <c r="C8085">
        <v>8580</v>
      </c>
      <c r="D8085">
        <v>567</v>
      </c>
      <c r="E8085" s="49">
        <f t="shared" si="632"/>
        <v>8.6355939636254417E-2</v>
      </c>
      <c r="F8085" s="49">
        <f t="shared" si="633"/>
        <v>0.1149999122921969</v>
      </c>
      <c r="G8085">
        <v>1157</v>
      </c>
      <c r="H8085" s="51">
        <f>G8085/'Parc électrique'!$C$24</f>
        <v>0.38566666666666666</v>
      </c>
      <c r="I8085" s="14">
        <v>652</v>
      </c>
      <c r="J8085" s="14">
        <v>0</v>
      </c>
      <c r="K8085" s="14">
        <v>508</v>
      </c>
      <c r="L8085" s="14">
        <v>268</v>
      </c>
      <c r="M8085" s="14">
        <f>C8085-SUM(D8085:L8085)</f>
        <v>5427.4129774814046</v>
      </c>
      <c r="P8085" s="49">
        <f>D8086/('Parc électrique'!$C$22+'Parc électrique'!$C$23)</f>
        <v>0.12703125000000001</v>
      </c>
      <c r="Q8085" s="49">
        <f t="shared" si="630"/>
        <v>0.12382253778531721</v>
      </c>
      <c r="R8085" s="49">
        <f t="shared" si="631"/>
        <v>0.16489405413325592</v>
      </c>
    </row>
    <row r="8086" spans="1:18" x14ac:dyDescent="0.3">
      <c r="A8086" s="35">
        <f t="shared" si="629"/>
        <v>44352</v>
      </c>
      <c r="B8086" s="36">
        <v>0.79166666666666663</v>
      </c>
      <c r="C8086">
        <v>8512</v>
      </c>
      <c r="D8086">
        <v>813</v>
      </c>
      <c r="E8086" s="49">
        <f t="shared" si="632"/>
        <v>0.12382253778531721</v>
      </c>
      <c r="F8086" s="49">
        <f t="shared" si="633"/>
        <v>0.16489405413325592</v>
      </c>
      <c r="G8086">
        <v>603</v>
      </c>
      <c r="H8086" s="51">
        <f>G8086/'Parc électrique'!$C$24</f>
        <v>0.20100000000000001</v>
      </c>
      <c r="I8086" s="14">
        <v>652</v>
      </c>
      <c r="J8086" s="14">
        <v>0</v>
      </c>
      <c r="K8086" s="14">
        <v>0</v>
      </c>
      <c r="L8086" s="14">
        <v>256</v>
      </c>
      <c r="M8086" s="14">
        <f>C8086-SUM(D8086:L8086)</f>
        <v>6187.5102834080808</v>
      </c>
      <c r="P8086" s="49">
        <f>D8087/('Parc électrique'!$C$22+'Parc électrique'!$C$23)</f>
        <v>0.14374999999999999</v>
      </c>
      <c r="Q8086" s="49">
        <f t="shared" si="630"/>
        <v>0.14011898494771441</v>
      </c>
      <c r="R8086" s="49">
        <f t="shared" si="631"/>
        <v>0.1865959776169685</v>
      </c>
    </row>
    <row r="8087" spans="1:18" x14ac:dyDescent="0.3">
      <c r="A8087" s="35">
        <f t="shared" si="629"/>
        <v>44352</v>
      </c>
      <c r="B8087" s="36">
        <v>0.83333333333333337</v>
      </c>
      <c r="C8087">
        <v>8106</v>
      </c>
      <c r="D8087">
        <v>920</v>
      </c>
      <c r="E8087" s="49">
        <f t="shared" si="632"/>
        <v>0.14011898494771441</v>
      </c>
      <c r="F8087" s="49">
        <f t="shared" si="633"/>
        <v>0.1865959776169685</v>
      </c>
      <c r="G8087">
        <v>188</v>
      </c>
      <c r="H8087" s="51">
        <f>G8087/'Parc électrique'!$C$24</f>
        <v>6.2666666666666662E-2</v>
      </c>
      <c r="I8087" s="14">
        <v>652</v>
      </c>
      <c r="J8087" s="14">
        <v>0</v>
      </c>
      <c r="K8087" s="14">
        <v>0</v>
      </c>
      <c r="L8087" s="14">
        <v>246</v>
      </c>
      <c r="M8087" s="14">
        <f>C8087-SUM(D8087:L8087)</f>
        <v>6099.6106183707689</v>
      </c>
      <c r="P8087" s="49">
        <f>D8088/('Parc électrique'!$C$22+'Parc électrique'!$C$23)</f>
        <v>0.15203125000000001</v>
      </c>
      <c r="Q8087" s="49">
        <f t="shared" si="630"/>
        <v>0.14819105690665885</v>
      </c>
      <c r="R8087" s="49">
        <f t="shared" si="631"/>
        <v>0.19734552850142434</v>
      </c>
    </row>
    <row r="8088" spans="1:18" x14ac:dyDescent="0.3">
      <c r="A8088" s="35">
        <f t="shared" si="629"/>
        <v>44352</v>
      </c>
      <c r="B8088" s="36">
        <v>0.875</v>
      </c>
      <c r="C8088">
        <v>7931</v>
      </c>
      <c r="D8088">
        <v>973</v>
      </c>
      <c r="E8088" s="49">
        <f t="shared" si="632"/>
        <v>0.14819105690665885</v>
      </c>
      <c r="F8088" s="49">
        <f t="shared" si="633"/>
        <v>0.19734552850142434</v>
      </c>
      <c r="G8088">
        <v>25</v>
      </c>
      <c r="H8088" s="51">
        <f>G8088/'Parc électrique'!$C$24</f>
        <v>8.3333333333333332E-3</v>
      </c>
      <c r="I8088" s="14">
        <v>652</v>
      </c>
      <c r="J8088" s="14">
        <v>0</v>
      </c>
      <c r="K8088" s="14">
        <v>0</v>
      </c>
      <c r="L8088" s="14">
        <v>240</v>
      </c>
      <c r="M8088" s="14">
        <f>C8088-SUM(D8088:L8088)</f>
        <v>6040.6461300812589</v>
      </c>
      <c r="P8088" s="49">
        <f>D8089/('Parc électrique'!$C$22+'Parc électrique'!$C$23)</f>
        <v>0.15265624999999999</v>
      </c>
      <c r="Q8088" s="49">
        <f t="shared" si="630"/>
        <v>0.14880026988469236</v>
      </c>
      <c r="R8088" s="49">
        <f t="shared" si="631"/>
        <v>0.19815681536062851</v>
      </c>
    </row>
    <row r="8089" spans="1:18" x14ac:dyDescent="0.3">
      <c r="A8089" s="35">
        <f t="shared" si="629"/>
        <v>44352</v>
      </c>
      <c r="B8089" s="36">
        <v>0.91666666666666663</v>
      </c>
      <c r="C8089">
        <v>8545</v>
      </c>
      <c r="D8089">
        <v>977</v>
      </c>
      <c r="E8089" s="49">
        <f t="shared" si="632"/>
        <v>0.14880026988469236</v>
      </c>
      <c r="F8089" s="49">
        <f t="shared" si="633"/>
        <v>0.19815681536062851</v>
      </c>
      <c r="G8089">
        <v>0</v>
      </c>
      <c r="H8089" s="51">
        <f>G8089/'Parc électrique'!$C$24</f>
        <v>0</v>
      </c>
      <c r="I8089" s="14">
        <v>652</v>
      </c>
      <c r="J8089" s="14">
        <v>0</v>
      </c>
      <c r="K8089" s="14">
        <v>0</v>
      </c>
      <c r="L8089" s="14">
        <v>235</v>
      </c>
      <c r="M8089" s="14">
        <f>C8089-SUM(D8089:L8089)</f>
        <v>6680.6530429147551</v>
      </c>
      <c r="P8089" s="49">
        <f>D8090/('Parc électrique'!$C$22+'Parc électrique'!$C$23)</f>
        <v>0.105625</v>
      </c>
      <c r="Q8089" s="49">
        <f t="shared" si="630"/>
        <v>0.1029569932876684</v>
      </c>
      <c r="R8089" s="49">
        <f t="shared" si="631"/>
        <v>0.13710747920551164</v>
      </c>
    </row>
    <row r="8090" spans="1:18" x14ac:dyDescent="0.3">
      <c r="A8090" s="35">
        <f t="shared" si="629"/>
        <v>44352</v>
      </c>
      <c r="B8090" s="36">
        <v>0.95833333333333337</v>
      </c>
      <c r="C8090">
        <v>8648</v>
      </c>
      <c r="D8090">
        <v>676</v>
      </c>
      <c r="E8090" s="49">
        <f t="shared" si="632"/>
        <v>0.1029569932876684</v>
      </c>
      <c r="F8090" s="49">
        <f t="shared" si="633"/>
        <v>0.13710747920551164</v>
      </c>
      <c r="G8090">
        <v>0</v>
      </c>
      <c r="H8090" s="51">
        <f>G8090/'Parc électrique'!$C$24</f>
        <v>0</v>
      </c>
      <c r="I8090" s="14">
        <v>652</v>
      </c>
      <c r="J8090" s="14">
        <v>1425</v>
      </c>
      <c r="K8090" s="14">
        <v>0</v>
      </c>
      <c r="L8090" s="14">
        <v>231</v>
      </c>
      <c r="M8090" s="14">
        <f>C8090-SUM(D8090:L8090)</f>
        <v>5663.759935527507</v>
      </c>
      <c r="P8090" s="49">
        <f>D8091/('Parc électrique'!$C$22+'Parc électrique'!$C$23)</f>
        <v>0.1165625</v>
      </c>
      <c r="Q8090" s="49">
        <f t="shared" si="630"/>
        <v>0.11361822040325538</v>
      </c>
      <c r="R8090" s="49">
        <f t="shared" si="631"/>
        <v>0.15130499924158536</v>
      </c>
    </row>
    <row r="8091" spans="1:18" x14ac:dyDescent="0.3">
      <c r="A8091" s="35">
        <f t="shared" si="629"/>
        <v>44353</v>
      </c>
      <c r="B8091" s="36">
        <v>0</v>
      </c>
      <c r="C8091">
        <v>7873</v>
      </c>
      <c r="D8091">
        <v>746</v>
      </c>
      <c r="E8091" s="49">
        <f t="shared" si="632"/>
        <v>0.11361822040325538</v>
      </c>
      <c r="F8091" s="49">
        <f t="shared" si="633"/>
        <v>0.15130499924158536</v>
      </c>
      <c r="G8091">
        <v>0</v>
      </c>
      <c r="H8091" s="51">
        <f>G8091/'Parc électrique'!$C$24</f>
        <v>0</v>
      </c>
      <c r="I8091" s="14">
        <v>652</v>
      </c>
      <c r="J8091" s="14">
        <v>72</v>
      </c>
      <c r="K8091" s="14">
        <v>1200</v>
      </c>
      <c r="L8091" s="14">
        <v>241</v>
      </c>
      <c r="M8091" s="14">
        <f>C8091-SUM(D8091:L8091)</f>
        <v>4961.7350767803546</v>
      </c>
      <c r="P8091" s="49">
        <f>D8092/('Parc électrique'!$C$22+'Parc électrique'!$C$23)</f>
        <v>9.0624999999999997E-2</v>
      </c>
      <c r="Q8091" s="49">
        <f t="shared" si="630"/>
        <v>8.8335881814863432E-2</v>
      </c>
      <c r="R8091" s="49">
        <f t="shared" si="631"/>
        <v>0.11763659458461059</v>
      </c>
    </row>
    <row r="8092" spans="1:18" x14ac:dyDescent="0.3">
      <c r="A8092" s="35">
        <f t="shared" ref="A8092:A8155" si="634">A8068+1</f>
        <v>44353</v>
      </c>
      <c r="B8092" s="36">
        <v>4.1666666666666664E-2</v>
      </c>
      <c r="C8092">
        <v>7433</v>
      </c>
      <c r="D8092">
        <v>580</v>
      </c>
      <c r="E8092" s="49">
        <f t="shared" si="632"/>
        <v>8.8335881814863432E-2</v>
      </c>
      <c r="F8092" s="49">
        <f t="shared" si="633"/>
        <v>0.11763659458461059</v>
      </c>
      <c r="G8092">
        <v>0</v>
      </c>
      <c r="H8092" s="51">
        <f>G8092/'Parc électrique'!$C$24</f>
        <v>0</v>
      </c>
      <c r="I8092" s="14">
        <v>652</v>
      </c>
      <c r="J8092" s="14">
        <v>0</v>
      </c>
      <c r="K8092" s="14">
        <v>1001</v>
      </c>
      <c r="L8092" s="14">
        <v>238</v>
      </c>
      <c r="M8092" s="14">
        <f>C8092-SUM(D8092:L8092)</f>
        <v>4961.7940275236006</v>
      </c>
      <c r="P8092" s="49">
        <f>D8093/('Parc électrique'!$C$22+'Parc électrique'!$C$23)</f>
        <v>8.7968749999999998E-2</v>
      </c>
      <c r="Q8092" s="49">
        <f t="shared" si="630"/>
        <v>8.5746726658220876E-2</v>
      </c>
      <c r="R8092" s="49">
        <f t="shared" si="631"/>
        <v>0.11418862543299269</v>
      </c>
    </row>
    <row r="8093" spans="1:18" x14ac:dyDescent="0.3">
      <c r="A8093" s="35">
        <f t="shared" si="634"/>
        <v>44353</v>
      </c>
      <c r="B8093" s="36">
        <v>8.3333333333333329E-2</v>
      </c>
      <c r="C8093">
        <v>7047</v>
      </c>
      <c r="D8093">
        <v>563</v>
      </c>
      <c r="E8093" s="49">
        <f t="shared" si="632"/>
        <v>8.5746726658220876E-2</v>
      </c>
      <c r="F8093" s="49">
        <f t="shared" si="633"/>
        <v>0.11418862543299269</v>
      </c>
      <c r="G8093">
        <v>0</v>
      </c>
      <c r="H8093" s="51">
        <f>G8093/'Parc électrique'!$C$24</f>
        <v>0</v>
      </c>
      <c r="I8093" s="14">
        <v>652</v>
      </c>
      <c r="J8093" s="14">
        <v>0</v>
      </c>
      <c r="K8093" s="14">
        <v>637</v>
      </c>
      <c r="L8093" s="14">
        <v>233</v>
      </c>
      <c r="M8093" s="14">
        <f>C8093-SUM(D8093:L8093)</f>
        <v>4961.8000646479086</v>
      </c>
      <c r="P8093" s="49">
        <f>D8094/('Parc électrique'!$C$22+'Parc électrique'!$C$23)</f>
        <v>0.10109375</v>
      </c>
      <c r="Q8093" s="49">
        <f t="shared" si="630"/>
        <v>9.8540199196925235E-2</v>
      </c>
      <c r="R8093" s="49">
        <f t="shared" si="631"/>
        <v>0.13122564947628113</v>
      </c>
    </row>
    <row r="8094" spans="1:18" x14ac:dyDescent="0.3">
      <c r="A8094" s="35">
        <f t="shared" si="634"/>
        <v>44353</v>
      </c>
      <c r="B8094" s="36">
        <v>0.125</v>
      </c>
      <c r="C8094">
        <v>6592</v>
      </c>
      <c r="D8094">
        <v>647</v>
      </c>
      <c r="E8094" s="49">
        <f t="shared" si="632"/>
        <v>9.8540199196925235E-2</v>
      </c>
      <c r="F8094" s="49">
        <f t="shared" si="633"/>
        <v>0.13122564947628113</v>
      </c>
      <c r="G8094">
        <v>0</v>
      </c>
      <c r="H8094" s="51">
        <f>G8094/'Parc électrique'!$C$24</f>
        <v>0</v>
      </c>
      <c r="I8094" s="14">
        <v>652</v>
      </c>
      <c r="J8094" s="14">
        <v>0</v>
      </c>
      <c r="K8094" s="14">
        <v>99</v>
      </c>
      <c r="L8094" s="14">
        <v>232</v>
      </c>
      <c r="M8094" s="14">
        <f>C8094-SUM(D8094:L8094)</f>
        <v>4961.7702341513268</v>
      </c>
      <c r="P8094" s="49">
        <f>D8095/('Parc électrique'!$C$22+'Parc électrique'!$C$23)</f>
        <v>9.6562499999999996E-2</v>
      </c>
      <c r="Q8094" s="49">
        <f t="shared" si="630"/>
        <v>9.412340510618207E-2</v>
      </c>
      <c r="R8094" s="49">
        <f t="shared" si="631"/>
        <v>0.12534381974705058</v>
      </c>
    </row>
    <row r="8095" spans="1:18" x14ac:dyDescent="0.3">
      <c r="A8095" s="35">
        <f t="shared" si="634"/>
        <v>44353</v>
      </c>
      <c r="B8095" s="36">
        <v>0.16666666666666666</v>
      </c>
      <c r="C8095">
        <v>6351</v>
      </c>
      <c r="D8095">
        <v>618</v>
      </c>
      <c r="E8095" s="49">
        <f t="shared" si="632"/>
        <v>9.412340510618207E-2</v>
      </c>
      <c r="F8095" s="49">
        <f t="shared" si="633"/>
        <v>0.12534381974705058</v>
      </c>
      <c r="G8095">
        <v>0</v>
      </c>
      <c r="H8095" s="51">
        <f>G8095/'Parc électrique'!$C$24</f>
        <v>0</v>
      </c>
      <c r="I8095" s="14">
        <v>652</v>
      </c>
      <c r="J8095" s="14">
        <v>0</v>
      </c>
      <c r="K8095" s="14">
        <v>44</v>
      </c>
      <c r="L8095" s="14">
        <v>235</v>
      </c>
      <c r="M8095" s="14">
        <f>C8095-SUM(D8095:L8095)</f>
        <v>4801.7805327751466</v>
      </c>
      <c r="P8095" s="49">
        <f>D8096/('Parc électrique'!$C$22+'Parc électrique'!$C$23)</f>
        <v>0.10421875</v>
      </c>
      <c r="Q8095" s="49">
        <f t="shared" si="630"/>
        <v>0.10158626408709294</v>
      </c>
      <c r="R8095" s="49">
        <f t="shared" si="631"/>
        <v>0.13528208377230216</v>
      </c>
    </row>
    <row r="8096" spans="1:18" x14ac:dyDescent="0.3">
      <c r="A8096" s="35">
        <f t="shared" si="634"/>
        <v>44353</v>
      </c>
      <c r="B8096" s="36">
        <v>0.20833333333333334</v>
      </c>
      <c r="C8096">
        <v>6210</v>
      </c>
      <c r="D8096">
        <v>667</v>
      </c>
      <c r="E8096" s="49">
        <f t="shared" si="632"/>
        <v>0.10158626408709294</v>
      </c>
      <c r="F8096" s="49">
        <f t="shared" si="633"/>
        <v>0.13528208377230216</v>
      </c>
      <c r="G8096">
        <v>0</v>
      </c>
      <c r="H8096" s="51">
        <f>G8096/'Parc électrique'!$C$24</f>
        <v>0</v>
      </c>
      <c r="I8096" s="14">
        <v>652</v>
      </c>
      <c r="J8096" s="14">
        <v>0</v>
      </c>
      <c r="K8096" s="14">
        <v>-152</v>
      </c>
      <c r="L8096" s="14">
        <v>241</v>
      </c>
      <c r="M8096" s="14">
        <f>C8096-SUM(D8096:L8096)</f>
        <v>4801.7631316521401</v>
      </c>
      <c r="P8096" s="49">
        <f>D8097/('Parc électrique'!$C$22+'Parc électrique'!$C$23)</f>
        <v>0.10484375</v>
      </c>
      <c r="Q8096" s="49">
        <f t="shared" si="630"/>
        <v>0.10219547706512648</v>
      </c>
      <c r="R8096" s="49">
        <f t="shared" si="631"/>
        <v>0.13609337063150639</v>
      </c>
    </row>
    <row r="8097" spans="1:18" x14ac:dyDescent="0.3">
      <c r="A8097" s="35">
        <f t="shared" si="634"/>
        <v>44353</v>
      </c>
      <c r="B8097" s="36">
        <v>0.25</v>
      </c>
      <c r="C8097">
        <v>6169</v>
      </c>
      <c r="D8097">
        <v>671</v>
      </c>
      <c r="E8097" s="49">
        <f t="shared" si="632"/>
        <v>0.10219547706512648</v>
      </c>
      <c r="F8097" s="49">
        <f t="shared" si="633"/>
        <v>0.13609337063150639</v>
      </c>
      <c r="G8097">
        <v>62</v>
      </c>
      <c r="H8097" s="51">
        <f>G8097/'Parc électrique'!$C$24</f>
        <v>2.0666666666666667E-2</v>
      </c>
      <c r="I8097" s="14">
        <v>652</v>
      </c>
      <c r="J8097" s="14">
        <v>0</v>
      </c>
      <c r="K8097" s="14">
        <v>-292</v>
      </c>
      <c r="L8097" s="14">
        <v>274</v>
      </c>
      <c r="M8097" s="14">
        <f>C8097-SUM(D8097:L8097)</f>
        <v>4801.7410444856368</v>
      </c>
      <c r="P8097" s="49">
        <f>D8098/('Parc électrique'!$C$22+'Parc électrique'!$C$23)</f>
        <v>0.109375</v>
      </c>
      <c r="Q8097" s="49">
        <f t="shared" si="630"/>
        <v>0.10661227115586966</v>
      </c>
      <c r="R8097" s="49">
        <f t="shared" si="631"/>
        <v>0.14197520036073691</v>
      </c>
    </row>
    <row r="8098" spans="1:18" x14ac:dyDescent="0.3">
      <c r="A8098" s="35">
        <f t="shared" si="634"/>
        <v>44353</v>
      </c>
      <c r="B8098" s="36">
        <v>0.29166666666666669</v>
      </c>
      <c r="C8098">
        <v>6435</v>
      </c>
      <c r="D8098">
        <v>700</v>
      </c>
      <c r="E8098" s="49">
        <f t="shared" si="632"/>
        <v>0.10661227115586966</v>
      </c>
      <c r="F8098" s="49">
        <f t="shared" si="633"/>
        <v>0.14197520036073691</v>
      </c>
      <c r="G8098">
        <v>389</v>
      </c>
      <c r="H8098" s="51">
        <f>G8098/'Parc électrique'!$C$24</f>
        <v>0.12966666666666668</v>
      </c>
      <c r="I8098" s="14">
        <v>652</v>
      </c>
      <c r="J8098" s="14">
        <v>0</v>
      </c>
      <c r="K8098" s="14">
        <v>-403</v>
      </c>
      <c r="L8098" s="14">
        <v>295</v>
      </c>
      <c r="M8098" s="14">
        <f>C8098-SUM(D8098:L8098)</f>
        <v>4801.6217458618166</v>
      </c>
      <c r="P8098" s="49">
        <f>D8099/('Parc électrique'!$C$22+'Parc électrique'!$C$23)</f>
        <v>0.14953125</v>
      </c>
      <c r="Q8098" s="49">
        <f t="shared" si="630"/>
        <v>0.14575420499452466</v>
      </c>
      <c r="R8098" s="49">
        <f t="shared" si="631"/>
        <v>0.19410038106460747</v>
      </c>
    </row>
    <row r="8099" spans="1:18" x14ac:dyDescent="0.3">
      <c r="A8099" s="35">
        <f t="shared" si="634"/>
        <v>44353</v>
      </c>
      <c r="B8099" s="36">
        <v>0.33333333333333331</v>
      </c>
      <c r="C8099">
        <v>6916</v>
      </c>
      <c r="D8099">
        <v>957</v>
      </c>
      <c r="E8099" s="49">
        <f t="shared" si="632"/>
        <v>0.14575420499452466</v>
      </c>
      <c r="F8099" s="49">
        <f t="shared" si="633"/>
        <v>0.19410038106460747</v>
      </c>
      <c r="G8099">
        <v>855</v>
      </c>
      <c r="H8099" s="51">
        <f>G8099/'Parc électrique'!$C$24</f>
        <v>0.28499999999999998</v>
      </c>
      <c r="I8099" s="14">
        <v>652</v>
      </c>
      <c r="J8099" s="14">
        <v>0</v>
      </c>
      <c r="K8099" s="14">
        <v>-648</v>
      </c>
      <c r="L8099" s="14">
        <v>298</v>
      </c>
      <c r="M8099" s="14">
        <f>C8099-SUM(D8099:L8099)</f>
        <v>4801.375145413941</v>
      </c>
      <c r="P8099" s="49">
        <f>D8100/('Parc électrique'!$C$22+'Parc électrique'!$C$23)</f>
        <v>0.2109375</v>
      </c>
      <c r="Q8099" s="49">
        <f t="shared" si="630"/>
        <v>0.20560938008632004</v>
      </c>
      <c r="R8099" s="49">
        <f t="shared" si="631"/>
        <v>0.27380931498142119</v>
      </c>
    </row>
    <row r="8100" spans="1:18" x14ac:dyDescent="0.3">
      <c r="A8100" s="35">
        <f t="shared" si="634"/>
        <v>44353</v>
      </c>
      <c r="B8100" s="36">
        <v>0.375</v>
      </c>
      <c r="C8100">
        <v>7510</v>
      </c>
      <c r="D8100">
        <v>1350</v>
      </c>
      <c r="E8100" s="49">
        <f t="shared" si="632"/>
        <v>0.20560938008632004</v>
      </c>
      <c r="F8100" s="49">
        <f t="shared" si="633"/>
        <v>0.27380931498142119</v>
      </c>
      <c r="G8100">
        <v>1488</v>
      </c>
      <c r="H8100" s="51">
        <f>G8100/'Parc électrique'!$C$24</f>
        <v>0.496</v>
      </c>
      <c r="I8100" s="14">
        <v>652</v>
      </c>
      <c r="J8100" s="14">
        <v>0</v>
      </c>
      <c r="K8100" s="14">
        <v>-1082</v>
      </c>
      <c r="L8100" s="14">
        <v>300</v>
      </c>
      <c r="M8100" s="14">
        <f>C8100-SUM(D8100:L8100)</f>
        <v>4801.0245813049323</v>
      </c>
      <c r="P8100" s="49">
        <f>D8101/('Parc électrique'!$C$22+'Parc électrique'!$C$23)</f>
        <v>0.20859374999999999</v>
      </c>
      <c r="Q8100" s="49">
        <f t="shared" si="630"/>
        <v>0.20332483141869429</v>
      </c>
      <c r="R8100" s="49">
        <f t="shared" si="631"/>
        <v>0.2707669892594054</v>
      </c>
    </row>
    <row r="8101" spans="1:18" x14ac:dyDescent="0.3">
      <c r="A8101" s="35">
        <f t="shared" si="634"/>
        <v>44353</v>
      </c>
      <c r="B8101" s="36">
        <v>0.41666666666666669</v>
      </c>
      <c r="C8101">
        <v>7969</v>
      </c>
      <c r="D8101">
        <v>1335</v>
      </c>
      <c r="E8101" s="49">
        <f t="shared" si="632"/>
        <v>0.20332483141869429</v>
      </c>
      <c r="F8101" s="49">
        <f t="shared" si="633"/>
        <v>0.2707669892594054</v>
      </c>
      <c r="G8101">
        <v>2012</v>
      </c>
      <c r="H8101" s="51">
        <f>G8101/'Parc électrique'!$C$24</f>
        <v>0.67066666666666663</v>
      </c>
      <c r="I8101" s="14">
        <v>652</v>
      </c>
      <c r="J8101" s="14">
        <v>0</v>
      </c>
      <c r="K8101" s="14">
        <v>-1137</v>
      </c>
      <c r="L8101" s="14">
        <v>305</v>
      </c>
      <c r="M8101" s="14">
        <f>C8101-SUM(D8101:L8101)</f>
        <v>4800.8552415126551</v>
      </c>
      <c r="P8101" s="49">
        <f>D8102/('Parc électrique'!$C$22+'Parc électrique'!$C$23)</f>
        <v>0.20218749999999999</v>
      </c>
      <c r="Q8101" s="49">
        <f t="shared" si="630"/>
        <v>0.19708039839385047</v>
      </c>
      <c r="R8101" s="49">
        <f t="shared" si="631"/>
        <v>0.26245129895256225</v>
      </c>
    </row>
    <row r="8102" spans="1:18" x14ac:dyDescent="0.3">
      <c r="A8102" s="35">
        <f t="shared" si="634"/>
        <v>44353</v>
      </c>
      <c r="B8102" s="36">
        <v>0.45833333333333331</v>
      </c>
      <c r="C8102">
        <v>8362</v>
      </c>
      <c r="D8102">
        <v>1294</v>
      </c>
      <c r="E8102" s="49">
        <f t="shared" si="632"/>
        <v>0.19708039839385047</v>
      </c>
      <c r="F8102" s="49">
        <f t="shared" si="633"/>
        <v>0.26245129895256225</v>
      </c>
      <c r="G8102">
        <v>2334</v>
      </c>
      <c r="H8102" s="51">
        <f>G8102/'Parc électrique'!$C$24</f>
        <v>0.77800000000000002</v>
      </c>
      <c r="I8102" s="14">
        <v>652</v>
      </c>
      <c r="J8102" s="14">
        <v>0</v>
      </c>
      <c r="K8102" s="14">
        <v>-1026</v>
      </c>
      <c r="L8102" s="14">
        <v>306</v>
      </c>
      <c r="M8102" s="14">
        <f>C8102-SUM(D8102:L8102)</f>
        <v>4800.7624683026534</v>
      </c>
      <c r="P8102" s="49">
        <f>D8103/('Parc électrique'!$C$22+'Parc électrique'!$C$23)</f>
        <v>0.20343749999999999</v>
      </c>
      <c r="Q8102" s="49">
        <f t="shared" si="630"/>
        <v>0.19829882434991755</v>
      </c>
      <c r="R8102" s="49">
        <f t="shared" si="631"/>
        <v>0.26407387267097066</v>
      </c>
    </row>
    <row r="8103" spans="1:18" x14ac:dyDescent="0.3">
      <c r="A8103" s="35">
        <f t="shared" si="634"/>
        <v>44353</v>
      </c>
      <c r="B8103" s="36">
        <v>0.5</v>
      </c>
      <c r="C8103">
        <v>8834</v>
      </c>
      <c r="D8103">
        <v>1302</v>
      </c>
      <c r="E8103" s="49">
        <f t="shared" si="632"/>
        <v>0.19829882434991755</v>
      </c>
      <c r="F8103" s="49">
        <f t="shared" si="633"/>
        <v>0.26407387267097066</v>
      </c>
      <c r="G8103">
        <v>2497</v>
      </c>
      <c r="H8103" s="51">
        <f>G8103/'Parc électrique'!$C$24</f>
        <v>0.83233333333333337</v>
      </c>
      <c r="I8103" s="14">
        <v>652</v>
      </c>
      <c r="J8103" s="14">
        <v>0</v>
      </c>
      <c r="K8103" s="14">
        <v>-724</v>
      </c>
      <c r="L8103" s="14">
        <v>305</v>
      </c>
      <c r="M8103" s="14">
        <f>C8103-SUM(D8103:L8103)</f>
        <v>4800.7052939696459</v>
      </c>
      <c r="P8103" s="49">
        <f>D8104/('Parc électrique'!$C$22+'Parc électrique'!$C$23)</f>
        <v>0.20874999999999999</v>
      </c>
      <c r="Q8103" s="49">
        <f t="shared" si="630"/>
        <v>0.20347713466320266</v>
      </c>
      <c r="R8103" s="49">
        <f t="shared" si="631"/>
        <v>0.27096981097420647</v>
      </c>
    </row>
    <row r="8104" spans="1:18" x14ac:dyDescent="0.3">
      <c r="A8104" s="35">
        <f t="shared" si="634"/>
        <v>44353</v>
      </c>
      <c r="B8104" s="36">
        <v>0.54166666666666663</v>
      </c>
      <c r="C8104">
        <v>8581</v>
      </c>
      <c r="D8104">
        <v>1336</v>
      </c>
      <c r="E8104" s="49">
        <f t="shared" si="632"/>
        <v>0.20347713466320266</v>
      </c>
      <c r="F8104" s="49">
        <f t="shared" si="633"/>
        <v>0.27096981097420647</v>
      </c>
      <c r="G8104">
        <v>2526</v>
      </c>
      <c r="H8104" s="51">
        <f>G8104/'Parc électrique'!$C$24</f>
        <v>0.84199999999999997</v>
      </c>
      <c r="I8104" s="14">
        <v>652</v>
      </c>
      <c r="J8104" s="14">
        <v>0</v>
      </c>
      <c r="K8104" s="14">
        <v>-1034</v>
      </c>
      <c r="L8104" s="14">
        <v>299</v>
      </c>
      <c r="M8104" s="14">
        <f>C8104-SUM(D8104:L8104)</f>
        <v>4800.6835530543631</v>
      </c>
      <c r="P8104" s="49">
        <f>D8105/('Parc électrique'!$C$22+'Parc électrique'!$C$23)</f>
        <v>0.22296874999999999</v>
      </c>
      <c r="Q8104" s="49">
        <f t="shared" si="630"/>
        <v>0.2173367299134657</v>
      </c>
      <c r="R8104" s="49">
        <f t="shared" si="631"/>
        <v>0.28942658702110224</v>
      </c>
    </row>
    <row r="8105" spans="1:18" x14ac:dyDescent="0.3">
      <c r="A8105" s="35">
        <f t="shared" si="634"/>
        <v>44353</v>
      </c>
      <c r="B8105" s="36">
        <v>0.58333333333333337</v>
      </c>
      <c r="C8105">
        <v>8434</v>
      </c>
      <c r="D8105">
        <v>1427</v>
      </c>
      <c r="E8105" s="49">
        <f t="shared" si="632"/>
        <v>0.2173367299134657</v>
      </c>
      <c r="F8105" s="49">
        <f t="shared" si="633"/>
        <v>0.28942658702110224</v>
      </c>
      <c r="G8105">
        <v>2474</v>
      </c>
      <c r="H8105" s="51">
        <f>G8105/'Parc électrique'!$C$24</f>
        <v>0.82466666666666666</v>
      </c>
      <c r="I8105" s="14">
        <v>652</v>
      </c>
      <c r="J8105" s="14">
        <v>0</v>
      </c>
      <c r="K8105" s="14">
        <v>-910</v>
      </c>
      <c r="L8105" s="14">
        <v>288</v>
      </c>
      <c r="M8105" s="14">
        <f>C8105-SUM(D8105:L8105)</f>
        <v>4501.668570016398</v>
      </c>
      <c r="P8105" s="49">
        <f>D8106/('Parc électrique'!$C$22+'Parc électrique'!$C$23)</f>
        <v>0.19500000000000001</v>
      </c>
      <c r="Q8105" s="49">
        <f t="shared" si="630"/>
        <v>0.19007444914646476</v>
      </c>
      <c r="R8105" s="49">
        <f t="shared" si="631"/>
        <v>0.25312150007171386</v>
      </c>
    </row>
    <row r="8106" spans="1:18" x14ac:dyDescent="0.3">
      <c r="A8106" s="35">
        <f t="shared" si="634"/>
        <v>44353</v>
      </c>
      <c r="B8106" s="36">
        <v>0.625</v>
      </c>
      <c r="C8106">
        <v>8273</v>
      </c>
      <c r="D8106">
        <v>1248</v>
      </c>
      <c r="E8106" s="49">
        <f t="shared" si="632"/>
        <v>0.19007444914646476</v>
      </c>
      <c r="F8106" s="49">
        <f t="shared" si="633"/>
        <v>0.25312150007171386</v>
      </c>
      <c r="G8106">
        <v>2314</v>
      </c>
      <c r="H8106" s="51">
        <f>G8106/'Parc électrique'!$C$24</f>
        <v>0.77133333333333332</v>
      </c>
      <c r="I8106" s="14">
        <v>652</v>
      </c>
      <c r="J8106" s="14">
        <v>0</v>
      </c>
      <c r="K8106" s="14">
        <v>-1029</v>
      </c>
      <c r="L8106" s="14">
        <v>286</v>
      </c>
      <c r="M8106" s="14">
        <f>C8106-SUM(D8106:L8106)</f>
        <v>4800.7854707174483</v>
      </c>
      <c r="P8106" s="49">
        <f>D8107/('Parc électrique'!$C$22+'Parc électrique'!$C$23)</f>
        <v>0.18828125000000001</v>
      </c>
      <c r="Q8106" s="49">
        <f t="shared" si="630"/>
        <v>0.18352540963260419</v>
      </c>
      <c r="R8106" s="49">
        <f t="shared" si="631"/>
        <v>0.24440016633526854</v>
      </c>
    </row>
    <row r="8107" spans="1:18" x14ac:dyDescent="0.3">
      <c r="A8107" s="35">
        <f t="shared" si="634"/>
        <v>44353</v>
      </c>
      <c r="B8107" s="36">
        <v>0.66666666666666663</v>
      </c>
      <c r="C8107">
        <v>8177</v>
      </c>
      <c r="D8107">
        <v>1205</v>
      </c>
      <c r="E8107" s="49">
        <f t="shared" si="632"/>
        <v>0.18352540963260419</v>
      </c>
      <c r="F8107" s="49">
        <f t="shared" si="633"/>
        <v>0.24440016633526854</v>
      </c>
      <c r="G8107">
        <v>2067</v>
      </c>
      <c r="H8107" s="51">
        <f>G8107/'Parc électrique'!$C$24</f>
        <v>0.68899999999999995</v>
      </c>
      <c r="I8107" s="14">
        <v>652</v>
      </c>
      <c r="J8107" s="14">
        <v>0</v>
      </c>
      <c r="K8107" s="14">
        <v>-216</v>
      </c>
      <c r="L8107" s="14">
        <v>281</v>
      </c>
      <c r="M8107" s="14">
        <f>C8107-SUM(D8107:L8107)</f>
        <v>4186.8830744240322</v>
      </c>
      <c r="P8107" s="49">
        <f>D8108/('Parc électrique'!$C$22+'Parc électrique'!$C$23)</f>
        <v>0.19687499999999999</v>
      </c>
      <c r="Q8107" s="49">
        <f t="shared" si="630"/>
        <v>0.19190208808056539</v>
      </c>
      <c r="R8107" s="49">
        <f t="shared" si="631"/>
        <v>0.25555536064932644</v>
      </c>
    </row>
    <row r="8108" spans="1:18" x14ac:dyDescent="0.3">
      <c r="A8108" s="35">
        <f t="shared" si="634"/>
        <v>44353</v>
      </c>
      <c r="B8108" s="36">
        <v>0.70833333333333337</v>
      </c>
      <c r="C8108">
        <v>8206</v>
      </c>
      <c r="D8108">
        <v>1260</v>
      </c>
      <c r="E8108" s="49">
        <f t="shared" si="632"/>
        <v>0.19190208808056539</v>
      </c>
      <c r="F8108" s="49">
        <f t="shared" si="633"/>
        <v>0.25555536064932644</v>
      </c>
      <c r="G8108">
        <v>1645</v>
      </c>
      <c r="H8108" s="51">
        <f>G8108/'Parc électrique'!$C$24</f>
        <v>0.54833333333333334</v>
      </c>
      <c r="I8108" s="14">
        <v>652</v>
      </c>
      <c r="J8108" s="14">
        <v>0</v>
      </c>
      <c r="K8108" s="14">
        <v>0</v>
      </c>
      <c r="L8108" s="14">
        <v>274</v>
      </c>
      <c r="M8108" s="14">
        <f>C8108-SUM(D8108:L8108)</f>
        <v>4374.0042092179374</v>
      </c>
      <c r="P8108" s="49">
        <f>D8109/('Parc électrique'!$C$22+'Parc électrique'!$C$23)</f>
        <v>0.2003125</v>
      </c>
      <c r="Q8108" s="49">
        <f t="shared" si="630"/>
        <v>0.19525275945974988</v>
      </c>
      <c r="R8108" s="49">
        <f t="shared" si="631"/>
        <v>0.26001743837494962</v>
      </c>
    </row>
    <row r="8109" spans="1:18" x14ac:dyDescent="0.3">
      <c r="A8109" s="35">
        <f t="shared" si="634"/>
        <v>44353</v>
      </c>
      <c r="B8109" s="36">
        <v>0.75</v>
      </c>
      <c r="C8109">
        <v>8310</v>
      </c>
      <c r="D8109">
        <v>1282</v>
      </c>
      <c r="E8109" s="49">
        <f t="shared" si="632"/>
        <v>0.19525275945974988</v>
      </c>
      <c r="F8109" s="49">
        <f t="shared" si="633"/>
        <v>0.26001743837494962</v>
      </c>
      <c r="G8109">
        <v>1096</v>
      </c>
      <c r="H8109" s="51">
        <f>G8109/'Parc électrique'!$C$24</f>
        <v>0.36533333333333334</v>
      </c>
      <c r="I8109" s="14">
        <v>652</v>
      </c>
      <c r="J8109" s="14">
        <v>0</v>
      </c>
      <c r="K8109" s="14">
        <v>208</v>
      </c>
      <c r="L8109" s="14">
        <v>270</v>
      </c>
      <c r="M8109" s="14">
        <f>C8109-SUM(D8109:L8109)</f>
        <v>4801.1793964688322</v>
      </c>
      <c r="P8109" s="49">
        <f>D8110/('Parc électrique'!$C$22+'Parc électrique'!$C$23)</f>
        <v>0.23749999999999999</v>
      </c>
      <c r="Q8109" s="49">
        <f t="shared" si="630"/>
        <v>0.23150093165274555</v>
      </c>
      <c r="R8109" s="49">
        <f t="shared" si="631"/>
        <v>0.30828900649760016</v>
      </c>
    </row>
    <row r="8110" spans="1:18" x14ac:dyDescent="0.3">
      <c r="A8110" s="35">
        <f t="shared" si="634"/>
        <v>44353</v>
      </c>
      <c r="B8110" s="36">
        <v>0.79166666666666663</v>
      </c>
      <c r="C8110">
        <v>8393</v>
      </c>
      <c r="D8110">
        <v>1520</v>
      </c>
      <c r="E8110" s="49">
        <f t="shared" si="632"/>
        <v>0.23150093165274555</v>
      </c>
      <c r="F8110" s="49">
        <f t="shared" si="633"/>
        <v>0.30828900649760016</v>
      </c>
      <c r="G8110">
        <v>574</v>
      </c>
      <c r="H8110" s="51">
        <f>G8110/'Parc électrique'!$C$24</f>
        <v>0.19133333333333333</v>
      </c>
      <c r="I8110" s="14">
        <v>652</v>
      </c>
      <c r="J8110" s="14">
        <v>0</v>
      </c>
      <c r="K8110" s="14">
        <v>508</v>
      </c>
      <c r="L8110" s="14">
        <v>257</v>
      </c>
      <c r="M8110" s="14">
        <f>C8110-SUM(D8110:L8110)</f>
        <v>4881.2688767285163</v>
      </c>
      <c r="P8110" s="49">
        <f>D8111/('Parc électrique'!$C$22+'Parc électrique'!$C$23)</f>
        <v>0.27296874999999998</v>
      </c>
      <c r="Q8110" s="49">
        <f t="shared" si="630"/>
        <v>0.26607376815614897</v>
      </c>
      <c r="R8110" s="49">
        <f t="shared" si="631"/>
        <v>0.35432953575743908</v>
      </c>
    </row>
    <row r="8111" spans="1:18" x14ac:dyDescent="0.3">
      <c r="A8111" s="35">
        <f t="shared" si="634"/>
        <v>44353</v>
      </c>
      <c r="B8111" s="36">
        <v>0.83333333333333337</v>
      </c>
      <c r="C8111">
        <v>8136</v>
      </c>
      <c r="D8111">
        <v>1747</v>
      </c>
      <c r="E8111" s="49">
        <f t="shared" si="632"/>
        <v>0.26607376815614897</v>
      </c>
      <c r="F8111" s="49">
        <f t="shared" si="633"/>
        <v>0.35432953575743908</v>
      </c>
      <c r="G8111">
        <v>172</v>
      </c>
      <c r="H8111" s="51">
        <f>G8111/'Parc électrique'!$C$24</f>
        <v>5.7333333333333333E-2</v>
      </c>
      <c r="I8111" s="14">
        <v>652</v>
      </c>
      <c r="J8111" s="14">
        <v>0</v>
      </c>
      <c r="K8111" s="14">
        <v>436</v>
      </c>
      <c r="L8111" s="14">
        <v>247</v>
      </c>
      <c r="M8111" s="14">
        <f>C8111-SUM(D8111:L8111)</f>
        <v>4881.3222633627529</v>
      </c>
      <c r="P8111" s="49">
        <f>D8112/('Parc électrique'!$C$22+'Parc électrique'!$C$23)</f>
        <v>0.28749999999999998</v>
      </c>
      <c r="Q8111" s="49">
        <f t="shared" si="630"/>
        <v>0.28023796989542882</v>
      </c>
      <c r="R8111" s="49">
        <f t="shared" si="631"/>
        <v>0.373191955233937</v>
      </c>
    </row>
    <row r="8112" spans="1:18" x14ac:dyDescent="0.3">
      <c r="A8112" s="35">
        <f t="shared" si="634"/>
        <v>44353</v>
      </c>
      <c r="B8112" s="36">
        <v>0.875</v>
      </c>
      <c r="C8112">
        <v>8032</v>
      </c>
      <c r="D8112">
        <v>1840</v>
      </c>
      <c r="E8112" s="49">
        <f t="shared" si="632"/>
        <v>0.28023796989542882</v>
      </c>
      <c r="F8112" s="49">
        <f t="shared" si="633"/>
        <v>0.373191955233937</v>
      </c>
      <c r="G8112">
        <v>22</v>
      </c>
      <c r="H8112" s="51">
        <f>G8112/'Parc électrique'!$C$24</f>
        <v>7.3333333333333332E-3</v>
      </c>
      <c r="I8112" s="14">
        <v>652</v>
      </c>
      <c r="J8112" s="14">
        <v>0</v>
      </c>
      <c r="K8112" s="14">
        <v>394</v>
      </c>
      <c r="L8112" s="14">
        <v>242</v>
      </c>
      <c r="M8112" s="14">
        <f>C8112-SUM(D8112:L8112)</f>
        <v>4881.3392367415372</v>
      </c>
      <c r="P8112" s="49">
        <f>D8113/('Parc électrique'!$C$22+'Parc électrique'!$C$23)</f>
        <v>0.24374999999999999</v>
      </c>
      <c r="Q8112" s="49">
        <f t="shared" si="630"/>
        <v>0.23759306143308093</v>
      </c>
      <c r="R8112" s="49">
        <f t="shared" si="631"/>
        <v>0.31640187508964224</v>
      </c>
    </row>
    <row r="8113" spans="1:18" x14ac:dyDescent="0.3">
      <c r="A8113" s="35">
        <f t="shared" si="634"/>
        <v>44353</v>
      </c>
      <c r="B8113" s="36">
        <v>0.91666666666666663</v>
      </c>
      <c r="C8113">
        <v>8614</v>
      </c>
      <c r="D8113">
        <v>1560</v>
      </c>
      <c r="E8113" s="49">
        <f t="shared" si="632"/>
        <v>0.23759306143308093</v>
      </c>
      <c r="F8113" s="49">
        <f t="shared" si="633"/>
        <v>0.31640187508964224</v>
      </c>
      <c r="G8113">
        <v>0</v>
      </c>
      <c r="H8113" s="51">
        <f>G8113/'Parc électrique'!$C$24</f>
        <v>0</v>
      </c>
      <c r="I8113" s="14">
        <v>652</v>
      </c>
      <c r="J8113" s="14">
        <v>0</v>
      </c>
      <c r="K8113" s="14">
        <v>1200</v>
      </c>
      <c r="L8113" s="14">
        <v>236</v>
      </c>
      <c r="M8113" s="14">
        <f>C8113-SUM(D8113:L8113)</f>
        <v>4965.4460050634771</v>
      </c>
      <c r="P8113" s="49">
        <f>D8114/('Parc électrique'!$C$22+'Parc électrique'!$C$23)</f>
        <v>0.22921875</v>
      </c>
      <c r="Q8113" s="49">
        <f t="shared" si="630"/>
        <v>0.22342885969380111</v>
      </c>
      <c r="R8113" s="49">
        <f t="shared" si="631"/>
        <v>0.29753945561314438</v>
      </c>
    </row>
    <row r="8114" spans="1:18" x14ac:dyDescent="0.3">
      <c r="A8114" s="35">
        <f t="shared" si="634"/>
        <v>44353</v>
      </c>
      <c r="B8114" s="36">
        <v>0.95833333333333337</v>
      </c>
      <c r="C8114">
        <v>8628</v>
      </c>
      <c r="D8114">
        <v>1467</v>
      </c>
      <c r="E8114" s="49">
        <f t="shared" si="632"/>
        <v>0.22342885969380111</v>
      </c>
      <c r="F8114" s="49">
        <f t="shared" si="633"/>
        <v>0.29753945561314438</v>
      </c>
      <c r="G8114">
        <v>0</v>
      </c>
      <c r="H8114" s="51">
        <f>G8114/'Parc électrique'!$C$24</f>
        <v>0</v>
      </c>
      <c r="I8114" s="14">
        <v>652</v>
      </c>
      <c r="J8114" s="14">
        <v>195</v>
      </c>
      <c r="K8114" s="14">
        <v>1200</v>
      </c>
      <c r="L8114" s="14">
        <v>232</v>
      </c>
      <c r="M8114" s="14">
        <f>C8114-SUM(D8114:L8114)</f>
        <v>4881.4790316846929</v>
      </c>
      <c r="P8114" s="49">
        <f>D8115/('Parc électrique'!$C$22+'Parc électrique'!$C$23)</f>
        <v>0.22625000000000001</v>
      </c>
      <c r="Q8114" s="49">
        <f t="shared" si="630"/>
        <v>0.22053509804814181</v>
      </c>
      <c r="R8114" s="49">
        <f t="shared" si="631"/>
        <v>0.29368584303192435</v>
      </c>
    </row>
    <row r="8115" spans="1:18" x14ac:dyDescent="0.3">
      <c r="A8115" s="35">
        <f t="shared" si="634"/>
        <v>44354</v>
      </c>
      <c r="B8115" s="36">
        <v>0</v>
      </c>
      <c r="C8115">
        <v>7916</v>
      </c>
      <c r="D8115">
        <v>1448</v>
      </c>
      <c r="E8115" s="49">
        <f t="shared" si="632"/>
        <v>0.22053509804814181</v>
      </c>
      <c r="F8115" s="49">
        <f t="shared" si="633"/>
        <v>0.29368584303192435</v>
      </c>
      <c r="G8115">
        <v>0</v>
      </c>
      <c r="H8115" s="51">
        <f>G8115/'Parc électrique'!$C$24</f>
        <v>0</v>
      </c>
      <c r="I8115" s="14">
        <v>652</v>
      </c>
      <c r="J8115" s="14">
        <v>696</v>
      </c>
      <c r="K8115" s="14">
        <v>0</v>
      </c>
      <c r="L8115" s="14">
        <v>238</v>
      </c>
      <c r="M8115" s="14">
        <f>C8115-SUM(D8115:L8115)</f>
        <v>4881.4857790589194</v>
      </c>
      <c r="P8115" s="49">
        <f>D8116/('Parc électrique'!$C$22+'Parc électrique'!$C$23)</f>
        <v>0.19875000000000001</v>
      </c>
      <c r="Q8115" s="49">
        <f t="shared" si="630"/>
        <v>0.19372972701466601</v>
      </c>
      <c r="R8115" s="49">
        <f t="shared" si="631"/>
        <v>0.25798922122693912</v>
      </c>
    </row>
    <row r="8116" spans="1:18" x14ac:dyDescent="0.3">
      <c r="A8116" s="35">
        <f t="shared" si="634"/>
        <v>44354</v>
      </c>
      <c r="B8116" s="36">
        <v>4.1666666666666664E-2</v>
      </c>
      <c r="C8116">
        <v>7519</v>
      </c>
      <c r="D8116">
        <v>1272</v>
      </c>
      <c r="E8116" s="49">
        <f t="shared" si="632"/>
        <v>0.19372972701466601</v>
      </c>
      <c r="F8116" s="49">
        <f t="shared" si="633"/>
        <v>0.25798922122693912</v>
      </c>
      <c r="G8116">
        <v>0</v>
      </c>
      <c r="H8116" s="51">
        <f>G8116/'Parc électrique'!$C$24</f>
        <v>0</v>
      </c>
      <c r="I8116" s="14">
        <v>652</v>
      </c>
      <c r="J8116" s="14">
        <v>0</v>
      </c>
      <c r="K8116" s="14">
        <v>0</v>
      </c>
      <c r="L8116" s="14">
        <v>237</v>
      </c>
      <c r="M8116" s="14">
        <f>C8116-SUM(D8116:L8116)</f>
        <v>5357.5482810517587</v>
      </c>
      <c r="P8116" s="49">
        <f>D8117/('Parc électrique'!$C$22+'Parc électrique'!$C$23)</f>
        <v>0.18703125000000001</v>
      </c>
      <c r="Q8116" s="49">
        <f t="shared" si="630"/>
        <v>0.18230698367653714</v>
      </c>
      <c r="R8116" s="49">
        <f t="shared" si="631"/>
        <v>0.24277759261686013</v>
      </c>
    </row>
    <row r="8117" spans="1:18" x14ac:dyDescent="0.3">
      <c r="A8117" s="35">
        <f t="shared" si="634"/>
        <v>44354</v>
      </c>
      <c r="B8117" s="36">
        <v>8.3333333333333329E-2</v>
      </c>
      <c r="C8117">
        <v>7209</v>
      </c>
      <c r="D8117">
        <v>1197</v>
      </c>
      <c r="E8117" s="49">
        <f t="shared" si="632"/>
        <v>0.18230698367653714</v>
      </c>
      <c r="F8117" s="49">
        <f t="shared" si="633"/>
        <v>0.24277759261686013</v>
      </c>
      <c r="G8117">
        <v>0</v>
      </c>
      <c r="H8117" s="51">
        <f>G8117/'Parc électrique'!$C$24</f>
        <v>0</v>
      </c>
      <c r="I8117" s="14">
        <v>652</v>
      </c>
      <c r="J8117" s="14">
        <v>240</v>
      </c>
      <c r="K8117" s="14">
        <v>0</v>
      </c>
      <c r="L8117" s="14">
        <v>238</v>
      </c>
      <c r="M8117" s="14">
        <f>C8117-SUM(D8117:L8117)</f>
        <v>4881.5749154237064</v>
      </c>
      <c r="P8117" s="49">
        <f>D8118/('Parc électrique'!$C$22+'Parc électrique'!$C$23)</f>
        <v>0.17390625000000001</v>
      </c>
      <c r="Q8117" s="49">
        <f t="shared" si="630"/>
        <v>0.16951351113783278</v>
      </c>
      <c r="R8117" s="49">
        <f t="shared" si="631"/>
        <v>0.22574056857357172</v>
      </c>
    </row>
    <row r="8118" spans="1:18" x14ac:dyDescent="0.3">
      <c r="A8118" s="35">
        <f t="shared" si="634"/>
        <v>44354</v>
      </c>
      <c r="B8118" s="36">
        <v>0.125</v>
      </c>
      <c r="C8118">
        <v>6862</v>
      </c>
      <c r="D8118">
        <v>1113</v>
      </c>
      <c r="E8118" s="49">
        <f t="shared" si="632"/>
        <v>0.16951351113783278</v>
      </c>
      <c r="F8118" s="49">
        <f t="shared" si="633"/>
        <v>0.22574056857357172</v>
      </c>
      <c r="G8118">
        <v>0</v>
      </c>
      <c r="H8118" s="51">
        <f>G8118/'Parc électrique'!$C$24</f>
        <v>0</v>
      </c>
      <c r="I8118" s="14">
        <v>652</v>
      </c>
      <c r="J8118" s="14">
        <v>0</v>
      </c>
      <c r="K8118" s="14">
        <v>-20</v>
      </c>
      <c r="L8118" s="14">
        <v>235</v>
      </c>
      <c r="M8118" s="14">
        <f>C8118-SUM(D8118:L8118)</f>
        <v>4881.6047459202882</v>
      </c>
      <c r="P8118" s="49">
        <f>D8119/('Parc électrique'!$C$22+'Parc électrique'!$C$23)</f>
        <v>0.15828125000000001</v>
      </c>
      <c r="Q8118" s="49">
        <f t="shared" si="630"/>
        <v>0.15428318668699426</v>
      </c>
      <c r="R8118" s="49">
        <f t="shared" si="631"/>
        <v>0.20545839709346644</v>
      </c>
    </row>
    <row r="8119" spans="1:18" x14ac:dyDescent="0.3">
      <c r="A8119" s="35">
        <f t="shared" si="634"/>
        <v>44354</v>
      </c>
      <c r="B8119" s="36">
        <v>0.16666666666666666</v>
      </c>
      <c r="C8119">
        <v>6844</v>
      </c>
      <c r="D8119">
        <v>1013</v>
      </c>
      <c r="E8119" s="49">
        <f t="shared" si="632"/>
        <v>0.15428318668699426</v>
      </c>
      <c r="F8119" s="49">
        <f t="shared" si="633"/>
        <v>0.20545839709346644</v>
      </c>
      <c r="G8119">
        <v>0</v>
      </c>
      <c r="H8119" s="51">
        <f>G8119/'Parc électrique'!$C$24</f>
        <v>0</v>
      </c>
      <c r="I8119" s="14">
        <v>652</v>
      </c>
      <c r="J8119" s="14">
        <v>62</v>
      </c>
      <c r="K8119" s="14">
        <v>0</v>
      </c>
      <c r="L8119" s="14">
        <v>235</v>
      </c>
      <c r="M8119" s="14">
        <f>C8119-SUM(D8119:L8119)</f>
        <v>4881.6402584162197</v>
      </c>
      <c r="P8119" s="49">
        <f>D8120/('Parc électrique'!$C$22+'Parc électrique'!$C$23)</f>
        <v>0.14984375</v>
      </c>
      <c r="Q8119" s="49">
        <f t="shared" si="630"/>
        <v>0.14605881148354144</v>
      </c>
      <c r="R8119" s="49">
        <f t="shared" si="631"/>
        <v>0.19450602449420956</v>
      </c>
    </row>
    <row r="8120" spans="1:18" x14ac:dyDescent="0.3">
      <c r="A8120" s="35">
        <f t="shared" si="634"/>
        <v>44354</v>
      </c>
      <c r="B8120" s="36">
        <v>0.20833333333333334</v>
      </c>
      <c r="C8120">
        <v>7186</v>
      </c>
      <c r="D8120">
        <v>959</v>
      </c>
      <c r="E8120" s="49">
        <f t="shared" si="632"/>
        <v>0.14605881148354144</v>
      </c>
      <c r="F8120" s="49">
        <f t="shared" si="633"/>
        <v>0.19450602449420956</v>
      </c>
      <c r="G8120">
        <v>0</v>
      </c>
      <c r="H8120" s="51">
        <f>G8120/'Parc électrique'!$C$24</f>
        <v>0</v>
      </c>
      <c r="I8120" s="14">
        <v>652</v>
      </c>
      <c r="J8120" s="14">
        <v>0</v>
      </c>
      <c r="K8120" s="14">
        <v>0</v>
      </c>
      <c r="L8120" s="14">
        <v>244</v>
      </c>
      <c r="M8120" s="14">
        <f>C8120-SUM(D8120:L8120)</f>
        <v>5330.6594351640224</v>
      </c>
      <c r="P8120" s="49">
        <f>D8121/('Parc électrique'!$C$22+'Parc électrique'!$C$23)</f>
        <v>0.14156250000000001</v>
      </c>
      <c r="Q8120" s="49">
        <f t="shared" si="630"/>
        <v>0.137986739524597</v>
      </c>
      <c r="R8120" s="49">
        <f t="shared" si="631"/>
        <v>0.18375647360975378</v>
      </c>
    </row>
    <row r="8121" spans="1:18" x14ac:dyDescent="0.3">
      <c r="A8121" s="35">
        <f t="shared" si="634"/>
        <v>44354</v>
      </c>
      <c r="B8121" s="36">
        <v>0.25</v>
      </c>
      <c r="C8121">
        <v>7964</v>
      </c>
      <c r="D8121">
        <v>906</v>
      </c>
      <c r="E8121" s="49">
        <f t="shared" si="632"/>
        <v>0.137986739524597</v>
      </c>
      <c r="F8121" s="49">
        <f t="shared" si="633"/>
        <v>0.18375647360975378</v>
      </c>
      <c r="G8121">
        <v>57</v>
      </c>
      <c r="H8121" s="51">
        <f>G8121/'Parc électrique'!$C$24</f>
        <v>1.9E-2</v>
      </c>
      <c r="I8121" s="14">
        <v>652</v>
      </c>
      <c r="J8121" s="14">
        <v>0</v>
      </c>
      <c r="K8121" s="14">
        <v>0</v>
      </c>
      <c r="L8121" s="14">
        <v>285</v>
      </c>
      <c r="M8121" s="14">
        <f>C8121-SUM(D8121:L8121)</f>
        <v>6063.6592567868656</v>
      </c>
      <c r="P8121" s="49">
        <f>D8122/('Parc électrique'!$C$22+'Parc électrique'!$C$23)</f>
        <v>0.1290625</v>
      </c>
      <c r="Q8121" s="49">
        <f t="shared" si="630"/>
        <v>0.12580247996392618</v>
      </c>
      <c r="R8121" s="49">
        <f t="shared" si="631"/>
        <v>0.16753073642566957</v>
      </c>
    </row>
    <row r="8122" spans="1:18" x14ac:dyDescent="0.3">
      <c r="A8122" s="35">
        <f t="shared" si="634"/>
        <v>44354</v>
      </c>
      <c r="B8122" s="36">
        <v>0.29166666666666669</v>
      </c>
      <c r="C8122">
        <v>8888</v>
      </c>
      <c r="D8122">
        <v>826</v>
      </c>
      <c r="E8122" s="49">
        <f t="shared" si="632"/>
        <v>0.12580247996392618</v>
      </c>
      <c r="F8122" s="49">
        <f t="shared" si="633"/>
        <v>0.16753073642566957</v>
      </c>
      <c r="G8122">
        <v>319</v>
      </c>
      <c r="H8122" s="51">
        <f>G8122/'Parc électrique'!$C$24</f>
        <v>0.10633333333333334</v>
      </c>
      <c r="I8122" s="14">
        <v>652</v>
      </c>
      <c r="J8122" s="14">
        <v>1657</v>
      </c>
      <c r="K8122" s="14">
        <v>0</v>
      </c>
      <c r="L8122" s="14">
        <v>312</v>
      </c>
      <c r="M8122" s="14">
        <f>C8122-SUM(D8122:L8122)</f>
        <v>5121.6003334502766</v>
      </c>
      <c r="P8122" s="49">
        <f>D8123/('Parc électrique'!$C$22+'Parc électrique'!$C$23)</f>
        <v>0.15406249999999999</v>
      </c>
      <c r="Q8122" s="49">
        <f t="shared" si="630"/>
        <v>0.15017099908526782</v>
      </c>
      <c r="R8122" s="49">
        <f t="shared" si="631"/>
        <v>0.19998221079383799</v>
      </c>
    </row>
    <row r="8123" spans="1:18" x14ac:dyDescent="0.3">
      <c r="A8123" s="35">
        <f t="shared" si="634"/>
        <v>44354</v>
      </c>
      <c r="B8123" s="36">
        <v>0.33333333333333331</v>
      </c>
      <c r="C8123">
        <v>9432</v>
      </c>
      <c r="D8123">
        <v>986</v>
      </c>
      <c r="E8123" s="49">
        <f t="shared" si="632"/>
        <v>0.15017099908526782</v>
      </c>
      <c r="F8123" s="49">
        <f t="shared" si="633"/>
        <v>0.19998221079383799</v>
      </c>
      <c r="G8123">
        <v>786</v>
      </c>
      <c r="H8123" s="51">
        <f>G8123/'Parc électrique'!$C$24</f>
        <v>0.26200000000000001</v>
      </c>
      <c r="I8123" s="14">
        <v>652</v>
      </c>
      <c r="J8123" s="14">
        <v>1571</v>
      </c>
      <c r="K8123" s="14">
        <v>0</v>
      </c>
      <c r="L8123" s="14">
        <v>315</v>
      </c>
      <c r="M8123" s="14">
        <f>C8123-SUM(D8123:L8123)</f>
        <v>5121.3878467901213</v>
      </c>
      <c r="P8123" s="49">
        <f>D8124/('Parc électrique'!$C$22+'Parc électrique'!$C$23)</f>
        <v>0.13515625000000001</v>
      </c>
      <c r="Q8123" s="49">
        <f t="shared" si="630"/>
        <v>0.13174230649975324</v>
      </c>
      <c r="R8123" s="49">
        <f t="shared" si="631"/>
        <v>0.17544078330291063</v>
      </c>
    </row>
    <row r="8124" spans="1:18" x14ac:dyDescent="0.3">
      <c r="A8124" s="35">
        <f t="shared" si="634"/>
        <v>44354</v>
      </c>
      <c r="B8124" s="36">
        <v>0.375</v>
      </c>
      <c r="C8124">
        <v>9822</v>
      </c>
      <c r="D8124">
        <v>865</v>
      </c>
      <c r="E8124" s="49">
        <f t="shared" si="632"/>
        <v>0.13174230649975324</v>
      </c>
      <c r="F8124" s="49">
        <f t="shared" si="633"/>
        <v>0.17544078330291063</v>
      </c>
      <c r="G8124">
        <v>1344</v>
      </c>
      <c r="H8124" s="51">
        <f>G8124/'Parc électrique'!$C$24</f>
        <v>0.44800000000000001</v>
      </c>
      <c r="I8124" s="14">
        <v>652</v>
      </c>
      <c r="J8124" s="14">
        <v>0</v>
      </c>
      <c r="K8124" s="14">
        <v>0</v>
      </c>
      <c r="L8124" s="14">
        <v>315</v>
      </c>
      <c r="M8124" s="14">
        <f>C8124-SUM(D8124:L8124)</f>
        <v>6645.2448169101972</v>
      </c>
      <c r="P8124" s="49">
        <f>D8125/('Parc électrique'!$C$22+'Parc électrique'!$C$23)</f>
        <v>0.11796875</v>
      </c>
      <c r="Q8124" s="49">
        <f t="shared" si="630"/>
        <v>0.11498894960383085</v>
      </c>
      <c r="R8124" s="49">
        <f t="shared" si="631"/>
        <v>0.15313039467479481</v>
      </c>
    </row>
    <row r="8125" spans="1:18" x14ac:dyDescent="0.3">
      <c r="A8125" s="35">
        <f t="shared" si="634"/>
        <v>44354</v>
      </c>
      <c r="B8125" s="36">
        <v>0.41666666666666669</v>
      </c>
      <c r="C8125">
        <v>10095</v>
      </c>
      <c r="D8125">
        <v>755</v>
      </c>
      <c r="E8125" s="49">
        <f t="shared" si="632"/>
        <v>0.11498894960383085</v>
      </c>
      <c r="F8125" s="49">
        <f t="shared" si="633"/>
        <v>0.15313039467479481</v>
      </c>
      <c r="G8125">
        <v>1812</v>
      </c>
      <c r="H8125" s="51">
        <f>G8125/'Parc électrique'!$C$24</f>
        <v>0.60399999999999998</v>
      </c>
      <c r="I8125" s="14">
        <v>652</v>
      </c>
      <c r="J8125" s="14">
        <v>1520</v>
      </c>
      <c r="K8125" s="14">
        <v>0</v>
      </c>
      <c r="L8125" s="14">
        <v>314</v>
      </c>
      <c r="M8125" s="14">
        <f>C8125-SUM(D8125:L8125)</f>
        <v>5041.127880655722</v>
      </c>
      <c r="P8125" s="49">
        <f>D8126/('Parc électrique'!$C$22+'Parc électrique'!$C$23)</f>
        <v>0.12765625</v>
      </c>
      <c r="Q8125" s="49">
        <f t="shared" si="630"/>
        <v>0.12443175076335074</v>
      </c>
      <c r="R8125" s="49">
        <f t="shared" si="631"/>
        <v>0.16570534099246009</v>
      </c>
    </row>
    <row r="8126" spans="1:18" x14ac:dyDescent="0.3">
      <c r="A8126" s="35">
        <f t="shared" si="634"/>
        <v>44354</v>
      </c>
      <c r="B8126" s="36">
        <v>0.45833333333333331</v>
      </c>
      <c r="C8126">
        <v>10339</v>
      </c>
      <c r="D8126">
        <v>817</v>
      </c>
      <c r="E8126" s="49">
        <f t="shared" si="632"/>
        <v>0.12443175076335074</v>
      </c>
      <c r="F8126" s="49">
        <f t="shared" si="633"/>
        <v>0.16570534099246009</v>
      </c>
      <c r="G8126">
        <v>2103</v>
      </c>
      <c r="H8126" s="51">
        <f>G8126/'Parc électrique'!$C$24</f>
        <v>0.70099999999999996</v>
      </c>
      <c r="I8126" s="14">
        <v>652</v>
      </c>
      <c r="J8126" s="14">
        <v>0</v>
      </c>
      <c r="K8126" s="14">
        <v>0</v>
      </c>
      <c r="L8126" s="14">
        <v>315</v>
      </c>
      <c r="M8126" s="14">
        <f>C8126-SUM(D8126:L8126)</f>
        <v>6451.0088629082438</v>
      </c>
      <c r="P8126" s="49">
        <f>D8127/('Parc électrique'!$C$22+'Parc électrique'!$C$23)</f>
        <v>0.14390625000000001</v>
      </c>
      <c r="Q8126" s="49">
        <f t="shared" si="630"/>
        <v>0.14027128819222279</v>
      </c>
      <c r="R8126" s="49">
        <f t="shared" si="631"/>
        <v>0.18679879933176957</v>
      </c>
    </row>
    <row r="8127" spans="1:18" x14ac:dyDescent="0.3">
      <c r="A8127" s="35">
        <f t="shared" si="634"/>
        <v>44354</v>
      </c>
      <c r="B8127" s="36">
        <v>0.5</v>
      </c>
      <c r="C8127">
        <v>10513</v>
      </c>
      <c r="D8127">
        <v>921</v>
      </c>
      <c r="E8127" s="49">
        <f t="shared" si="632"/>
        <v>0.14027128819222279</v>
      </c>
      <c r="F8127" s="49">
        <f t="shared" si="633"/>
        <v>0.18679879933176957</v>
      </c>
      <c r="G8127">
        <v>2213</v>
      </c>
      <c r="H8127" s="51">
        <f>G8127/'Parc électrique'!$C$24</f>
        <v>0.73766666666666669</v>
      </c>
      <c r="I8127" s="14">
        <v>652</v>
      </c>
      <c r="J8127" s="14">
        <v>1373</v>
      </c>
      <c r="K8127" s="14">
        <v>0</v>
      </c>
      <c r="L8127" s="14">
        <v>312</v>
      </c>
      <c r="M8127" s="14">
        <f>C8127-SUM(D8127:L8127)</f>
        <v>5040.9352632458085</v>
      </c>
      <c r="P8127" s="49">
        <f>D8128/('Parc électrique'!$C$22+'Parc électrique'!$C$23)</f>
        <v>0.16015625</v>
      </c>
      <c r="Q8127" s="49">
        <f t="shared" si="630"/>
        <v>0.15611082562109485</v>
      </c>
      <c r="R8127" s="49">
        <f t="shared" si="631"/>
        <v>0.20789225767107905</v>
      </c>
    </row>
    <row r="8128" spans="1:18" x14ac:dyDescent="0.3">
      <c r="A8128" s="35">
        <f t="shared" si="634"/>
        <v>44354</v>
      </c>
      <c r="B8128" s="36">
        <v>0.54166666666666663</v>
      </c>
      <c r="C8128">
        <v>10467</v>
      </c>
      <c r="D8128">
        <v>1025</v>
      </c>
      <c r="E8128" s="49">
        <f t="shared" si="632"/>
        <v>0.15611082562109485</v>
      </c>
      <c r="F8128" s="49">
        <f t="shared" si="633"/>
        <v>0.20789225767107905</v>
      </c>
      <c r="G8128">
        <v>2264</v>
      </c>
      <c r="H8128" s="51">
        <f>G8128/'Parc électrique'!$C$24</f>
        <v>0.75466666666666671</v>
      </c>
      <c r="I8128" s="14">
        <v>652</v>
      </c>
      <c r="J8128" s="14">
        <v>1174</v>
      </c>
      <c r="K8128" s="14">
        <v>0</v>
      </c>
      <c r="L8128" s="14">
        <v>310</v>
      </c>
      <c r="M8128" s="14">
        <f>C8128-SUM(D8128:L8128)</f>
        <v>5040.8813302500412</v>
      </c>
      <c r="P8128" s="49">
        <f>D8129/('Parc électrique'!$C$22+'Parc électrique'!$C$23)</f>
        <v>0.16843749999999999</v>
      </c>
      <c r="Q8128" s="49">
        <f t="shared" si="630"/>
        <v>0.16418289758003926</v>
      </c>
      <c r="R8128" s="49">
        <f t="shared" si="631"/>
        <v>0.21864180855553483</v>
      </c>
    </row>
    <row r="8129" spans="1:18" x14ac:dyDescent="0.3">
      <c r="A8129" s="35">
        <f t="shared" si="634"/>
        <v>44354</v>
      </c>
      <c r="B8129" s="36">
        <v>0.58333333333333337</v>
      </c>
      <c r="C8129">
        <v>10513</v>
      </c>
      <c r="D8129">
        <v>1078</v>
      </c>
      <c r="E8129" s="49">
        <f t="shared" si="632"/>
        <v>0.16418289758003926</v>
      </c>
      <c r="F8129" s="49">
        <f t="shared" si="633"/>
        <v>0.21864180855553483</v>
      </c>
      <c r="G8129">
        <v>2190</v>
      </c>
      <c r="H8129" s="51">
        <f>G8129/'Parc électrique'!$C$24</f>
        <v>0.73</v>
      </c>
      <c r="I8129" s="14">
        <v>652</v>
      </c>
      <c r="J8129" s="14">
        <v>1244</v>
      </c>
      <c r="K8129" s="14">
        <v>0</v>
      </c>
      <c r="L8129" s="14">
        <v>307</v>
      </c>
      <c r="M8129" s="14">
        <f>C8129-SUM(D8129:L8129)</f>
        <v>5040.8871752938649</v>
      </c>
      <c r="P8129" s="49">
        <f>D8130/('Parc électrique'!$C$22+'Parc électrique'!$C$23)</f>
        <v>0.14265625000000001</v>
      </c>
      <c r="Q8129" s="49">
        <f t="shared" si="630"/>
        <v>0.13905286223615573</v>
      </c>
      <c r="R8129" s="49">
        <f t="shared" si="631"/>
        <v>0.18517622561336117</v>
      </c>
    </row>
    <row r="8130" spans="1:18" x14ac:dyDescent="0.3">
      <c r="A8130" s="35">
        <f t="shared" si="634"/>
        <v>44354</v>
      </c>
      <c r="B8130" s="36">
        <v>0.625</v>
      </c>
      <c r="C8130">
        <v>10345</v>
      </c>
      <c r="D8130">
        <v>913</v>
      </c>
      <c r="E8130" s="49">
        <f t="shared" si="632"/>
        <v>0.13905286223615573</v>
      </c>
      <c r="F8130" s="49">
        <f t="shared" si="633"/>
        <v>0.18517622561336117</v>
      </c>
      <c r="G8130">
        <v>2041</v>
      </c>
      <c r="H8130" s="51">
        <f>G8130/'Parc électrique'!$C$24</f>
        <v>0.68033333333333335</v>
      </c>
      <c r="I8130" s="14">
        <v>652</v>
      </c>
      <c r="J8130" s="14">
        <v>0</v>
      </c>
      <c r="K8130" s="14">
        <v>16</v>
      </c>
      <c r="L8130" s="14">
        <v>305</v>
      </c>
      <c r="M8130" s="14">
        <f>C8130-SUM(D8130:L8130)</f>
        <v>6416.9954375788166</v>
      </c>
      <c r="P8130" s="49">
        <f>D8131/('Parc électrique'!$C$22+'Parc électrique'!$C$23)</f>
        <v>0.13</v>
      </c>
      <c r="Q8130" s="49">
        <f t="shared" si="630"/>
        <v>0.12671629943097651</v>
      </c>
      <c r="R8130" s="49">
        <f t="shared" si="631"/>
        <v>0.16874766671447589</v>
      </c>
    </row>
    <row r="8131" spans="1:18" x14ac:dyDescent="0.3">
      <c r="A8131" s="35">
        <f t="shared" si="634"/>
        <v>44354</v>
      </c>
      <c r="B8131" s="36">
        <v>0.66666666666666663</v>
      </c>
      <c r="C8131">
        <v>10147</v>
      </c>
      <c r="D8131">
        <v>832</v>
      </c>
      <c r="E8131" s="49">
        <f t="shared" si="632"/>
        <v>0.12671629943097651</v>
      </c>
      <c r="F8131" s="49">
        <f t="shared" si="633"/>
        <v>0.16874766671447589</v>
      </c>
      <c r="G8131">
        <v>1794</v>
      </c>
      <c r="H8131" s="51">
        <f>G8131/'Parc électrique'!$C$24</f>
        <v>0.59799999999999998</v>
      </c>
      <c r="I8131" s="14">
        <v>652</v>
      </c>
      <c r="J8131" s="14">
        <v>1448</v>
      </c>
      <c r="K8131" s="14">
        <v>0</v>
      </c>
      <c r="L8131" s="14">
        <v>299</v>
      </c>
      <c r="M8131" s="14">
        <f>C8131-SUM(D8131:L8131)</f>
        <v>5121.1065360338544</v>
      </c>
      <c r="P8131" s="49">
        <f>D8132/('Parc électrique'!$C$22+'Parc électrique'!$C$23)</f>
        <v>0.1459375</v>
      </c>
      <c r="Q8131" s="49">
        <f t="shared" ref="Q8131:Q8194" si="635">P8131/$T$3*$T$8</f>
        <v>0.14225123037083182</v>
      </c>
      <c r="R8131" s="49">
        <f t="shared" ref="R8131:R8194" si="636">P8131/$T$3*$T$4</f>
        <v>0.18943548162418328</v>
      </c>
    </row>
    <row r="8132" spans="1:18" x14ac:dyDescent="0.3">
      <c r="A8132" s="35">
        <f t="shared" si="634"/>
        <v>44354</v>
      </c>
      <c r="B8132" s="36">
        <v>0.70833333333333337</v>
      </c>
      <c r="C8132">
        <v>9987</v>
      </c>
      <c r="D8132">
        <v>934</v>
      </c>
      <c r="E8132" s="49">
        <f t="shared" ref="E8132:E8195" si="637">P8131/$T$3*$T$8</f>
        <v>0.14225123037083182</v>
      </c>
      <c r="F8132" s="49">
        <f t="shared" ref="F8132:F8195" si="638">P8131/$T$3*$T$4</f>
        <v>0.18943548162418328</v>
      </c>
      <c r="G8132">
        <v>1435</v>
      </c>
      <c r="H8132" s="51">
        <f>G8132/'Parc électrique'!$C$24</f>
        <v>0.47833333333333333</v>
      </c>
      <c r="I8132" s="14">
        <v>652</v>
      </c>
      <c r="J8132" s="14">
        <v>1238</v>
      </c>
      <c r="K8132" s="14">
        <v>0</v>
      </c>
      <c r="L8132" s="14">
        <v>293</v>
      </c>
      <c r="M8132" s="14">
        <f>C8132-SUM(D8132:L8132)</f>
        <v>5434.1899799546718</v>
      </c>
      <c r="P8132" s="49">
        <f>D8133/('Parc électrique'!$C$22+'Parc électrique'!$C$23)</f>
        <v>0.13171875</v>
      </c>
      <c r="Q8132" s="49">
        <f t="shared" si="635"/>
        <v>0.12839163512056873</v>
      </c>
      <c r="R8132" s="49">
        <f t="shared" si="636"/>
        <v>0.17097870557728745</v>
      </c>
    </row>
    <row r="8133" spans="1:18" x14ac:dyDescent="0.3">
      <c r="A8133" s="35">
        <f t="shared" si="634"/>
        <v>44354</v>
      </c>
      <c r="B8133" s="36">
        <v>0.75</v>
      </c>
      <c r="C8133">
        <v>9971</v>
      </c>
      <c r="D8133">
        <v>843</v>
      </c>
      <c r="E8133" s="49">
        <f t="shared" si="637"/>
        <v>0.12839163512056873</v>
      </c>
      <c r="F8133" s="49">
        <f t="shared" si="638"/>
        <v>0.17097870557728745</v>
      </c>
      <c r="G8133">
        <v>952</v>
      </c>
      <c r="H8133" s="51">
        <f>G8133/'Parc électrique'!$C$24</f>
        <v>0.31733333333333336</v>
      </c>
      <c r="I8133" s="14">
        <v>652</v>
      </c>
      <c r="J8133" s="14">
        <v>2094</v>
      </c>
      <c r="K8133" s="14">
        <v>0</v>
      </c>
      <c r="L8133" s="14">
        <v>286</v>
      </c>
      <c r="M8133" s="14">
        <f>C8133-SUM(D8133:L8133)</f>
        <v>5143.3832963259683</v>
      </c>
      <c r="P8133" s="49">
        <f>D8134/('Parc électrique'!$C$22+'Parc électrique'!$C$23)</f>
        <v>0.143125</v>
      </c>
      <c r="Q8133" s="49">
        <f t="shared" si="635"/>
        <v>0.13950977196968087</v>
      </c>
      <c r="R8133" s="49">
        <f t="shared" si="636"/>
        <v>0.18578469075776433</v>
      </c>
    </row>
    <row r="8134" spans="1:18" x14ac:dyDescent="0.3">
      <c r="A8134" s="35">
        <f t="shared" si="634"/>
        <v>44354</v>
      </c>
      <c r="B8134" s="36">
        <v>0.79166666666666663</v>
      </c>
      <c r="C8134">
        <v>9762</v>
      </c>
      <c r="D8134">
        <v>916</v>
      </c>
      <c r="E8134" s="49">
        <f t="shared" si="637"/>
        <v>0.13950977196968087</v>
      </c>
      <c r="F8134" s="49">
        <f t="shared" si="638"/>
        <v>0.18578469075776433</v>
      </c>
      <c r="G8134">
        <v>482</v>
      </c>
      <c r="H8134" s="51">
        <f>G8134/'Parc électrique'!$C$24</f>
        <v>0.16066666666666668</v>
      </c>
      <c r="I8134" s="14">
        <v>652</v>
      </c>
      <c r="J8134" s="14">
        <v>2094</v>
      </c>
      <c r="K8134" s="14">
        <v>0</v>
      </c>
      <c r="L8134" s="14">
        <v>269</v>
      </c>
      <c r="M8134" s="14">
        <f>C8134-SUM(D8134:L8134)</f>
        <v>5348.5140388706059</v>
      </c>
      <c r="P8134" s="49">
        <f>D8135/('Parc électrique'!$C$22+'Parc électrique'!$C$23)</f>
        <v>0.14249999999999999</v>
      </c>
      <c r="Q8134" s="49">
        <f t="shared" si="635"/>
        <v>0.1389005589916473</v>
      </c>
      <c r="R8134" s="49">
        <f t="shared" si="636"/>
        <v>0.18497340389856007</v>
      </c>
    </row>
    <row r="8135" spans="1:18" x14ac:dyDescent="0.3">
      <c r="A8135" s="35">
        <f t="shared" si="634"/>
        <v>44354</v>
      </c>
      <c r="B8135" s="36">
        <v>0.83333333333333337</v>
      </c>
      <c r="C8135">
        <v>9115</v>
      </c>
      <c r="D8135">
        <v>912</v>
      </c>
      <c r="E8135" s="49">
        <f t="shared" si="637"/>
        <v>0.1389005589916473</v>
      </c>
      <c r="F8135" s="49">
        <f t="shared" si="638"/>
        <v>0.18497340389856007</v>
      </c>
      <c r="G8135">
        <v>131</v>
      </c>
      <c r="H8135" s="51">
        <f>G8135/'Parc électrique'!$C$24</f>
        <v>4.3666666666666666E-2</v>
      </c>
      <c r="I8135" s="14">
        <v>652</v>
      </c>
      <c r="J8135" s="14">
        <v>1959</v>
      </c>
      <c r="K8135" s="14">
        <v>0</v>
      </c>
      <c r="L8135" s="14">
        <v>259</v>
      </c>
      <c r="M8135" s="14">
        <f>C8135-SUM(D8135:L8135)</f>
        <v>5201.632459370443</v>
      </c>
      <c r="P8135" s="49">
        <f>D8136/('Parc électrique'!$C$22+'Parc électrique'!$C$23)</f>
        <v>0.136875</v>
      </c>
      <c r="Q8135" s="49">
        <f t="shared" si="635"/>
        <v>0.13341764218934543</v>
      </c>
      <c r="R8135" s="49">
        <f t="shared" si="636"/>
        <v>0.17767182216572219</v>
      </c>
    </row>
    <row r="8136" spans="1:18" x14ac:dyDescent="0.3">
      <c r="A8136" s="35">
        <f t="shared" si="634"/>
        <v>44354</v>
      </c>
      <c r="B8136" s="36">
        <v>0.875</v>
      </c>
      <c r="C8136">
        <v>8794</v>
      </c>
      <c r="D8136">
        <v>876</v>
      </c>
      <c r="E8136" s="49">
        <f t="shared" si="637"/>
        <v>0.13341764218934543</v>
      </c>
      <c r="F8136" s="49">
        <f t="shared" si="638"/>
        <v>0.17767182216572219</v>
      </c>
      <c r="G8136">
        <v>14</v>
      </c>
      <c r="H8136" s="51">
        <f>G8136/'Parc électrique'!$C$24</f>
        <v>4.6666666666666671E-3</v>
      </c>
      <c r="I8136" s="14">
        <v>652</v>
      </c>
      <c r="J8136" s="14">
        <v>0</v>
      </c>
      <c r="K8136" s="14">
        <v>0</v>
      </c>
      <c r="L8136" s="14">
        <v>252</v>
      </c>
      <c r="M8136" s="14">
        <f>C8136-SUM(D8136:L8136)</f>
        <v>6999.6842438689782</v>
      </c>
      <c r="P8136" s="49">
        <f>D8137/('Parc électrique'!$C$22+'Parc électrique'!$C$23)</f>
        <v>0.113125</v>
      </c>
      <c r="Q8136" s="49">
        <f t="shared" si="635"/>
        <v>0.1102675490240709</v>
      </c>
      <c r="R8136" s="49">
        <f t="shared" si="636"/>
        <v>0.14684292151596218</v>
      </c>
    </row>
    <row r="8137" spans="1:18" x14ac:dyDescent="0.3">
      <c r="A8137" s="35">
        <f t="shared" si="634"/>
        <v>44354</v>
      </c>
      <c r="B8137" s="36">
        <v>0.91666666666666663</v>
      </c>
      <c r="C8137">
        <v>9244</v>
      </c>
      <c r="D8137">
        <v>724</v>
      </c>
      <c r="E8137" s="49">
        <f t="shared" si="637"/>
        <v>0.1102675490240709</v>
      </c>
      <c r="F8137" s="49">
        <f t="shared" si="638"/>
        <v>0.14684292151596218</v>
      </c>
      <c r="G8137">
        <v>0</v>
      </c>
      <c r="H8137" s="51">
        <f>G8137/'Parc électrique'!$C$24</f>
        <v>0</v>
      </c>
      <c r="I8137" s="14">
        <v>652</v>
      </c>
      <c r="J8137" s="14">
        <v>2094</v>
      </c>
      <c r="K8137" s="14">
        <v>0</v>
      </c>
      <c r="L8137" s="14">
        <v>253</v>
      </c>
      <c r="M8137" s="14">
        <f>C8137-SUM(D8137:L8137)</f>
        <v>5520.7428895294597</v>
      </c>
      <c r="P8137" s="49">
        <f>D8138/('Parc électrique'!$C$22+'Parc électrique'!$C$23)</f>
        <v>9.2968750000000003E-2</v>
      </c>
      <c r="Q8137" s="49">
        <f t="shared" si="635"/>
        <v>9.0620430482489203E-2</v>
      </c>
      <c r="R8137" s="49">
        <f t="shared" si="636"/>
        <v>0.12067892030662637</v>
      </c>
    </row>
    <row r="8138" spans="1:18" x14ac:dyDescent="0.3">
      <c r="A8138" s="35">
        <f t="shared" si="634"/>
        <v>44354</v>
      </c>
      <c r="B8138" s="36">
        <v>0.95833333333333337</v>
      </c>
      <c r="C8138">
        <v>9186</v>
      </c>
      <c r="D8138">
        <v>595</v>
      </c>
      <c r="E8138" s="49">
        <f t="shared" si="637"/>
        <v>9.0620430482489203E-2</v>
      </c>
      <c r="F8138" s="49">
        <f t="shared" si="638"/>
        <v>0.12067892030662637</v>
      </c>
      <c r="G8138">
        <v>0</v>
      </c>
      <c r="H8138" s="51">
        <f>G8138/'Parc électrique'!$C$24</f>
        <v>0</v>
      </c>
      <c r="I8138" s="14">
        <v>652</v>
      </c>
      <c r="J8138" s="14">
        <v>0</v>
      </c>
      <c r="K8138" s="14">
        <v>0</v>
      </c>
      <c r="L8138" s="14">
        <v>245</v>
      </c>
      <c r="M8138" s="14">
        <f>C8138-SUM(D8138:L8138)</f>
        <v>7693.788700649211</v>
      </c>
      <c r="P8138" s="49">
        <f>D8139/('Parc électrique'!$C$22+'Parc électrique'!$C$23)</f>
        <v>8.2968749999999994E-2</v>
      </c>
      <c r="Q8138" s="49">
        <f t="shared" si="635"/>
        <v>8.0873022833952549E-2</v>
      </c>
      <c r="R8138" s="49">
        <f t="shared" si="636"/>
        <v>0.107698330559359</v>
      </c>
    </row>
    <row r="8139" spans="1:18" x14ac:dyDescent="0.3">
      <c r="A8139" s="35">
        <f t="shared" si="634"/>
        <v>44355</v>
      </c>
      <c r="B8139" s="36">
        <v>0</v>
      </c>
      <c r="C8139">
        <v>8377</v>
      </c>
      <c r="D8139">
        <v>531</v>
      </c>
      <c r="E8139" s="49">
        <f t="shared" si="637"/>
        <v>8.0873022833952549E-2</v>
      </c>
      <c r="F8139" s="49">
        <f t="shared" si="638"/>
        <v>0.107698330559359</v>
      </c>
      <c r="G8139">
        <v>0</v>
      </c>
      <c r="H8139" s="51">
        <f>G8139/'Parc électrique'!$C$24</f>
        <v>0</v>
      </c>
      <c r="I8139" s="14">
        <v>652</v>
      </c>
      <c r="J8139" s="14">
        <v>0</v>
      </c>
      <c r="K8139" s="14">
        <v>0</v>
      </c>
      <c r="L8139" s="14">
        <v>237</v>
      </c>
      <c r="M8139" s="14">
        <f>C8139-SUM(D8139:L8139)</f>
        <v>6956.8114286466061</v>
      </c>
      <c r="P8139" s="49">
        <f>D8140/('Parc électrique'!$C$22+'Parc électrique'!$C$23)</f>
        <v>7.5468750000000001E-2</v>
      </c>
      <c r="Q8139" s="49">
        <f t="shared" si="635"/>
        <v>7.3562467097550058E-2</v>
      </c>
      <c r="R8139" s="49">
        <f t="shared" si="636"/>
        <v>9.7962888248908475E-2</v>
      </c>
    </row>
    <row r="8140" spans="1:18" x14ac:dyDescent="0.3">
      <c r="A8140" s="35">
        <f t="shared" si="634"/>
        <v>44355</v>
      </c>
      <c r="B8140" s="36">
        <v>4.1666666666666664E-2</v>
      </c>
      <c r="C8140">
        <v>7928</v>
      </c>
      <c r="D8140">
        <v>483</v>
      </c>
      <c r="E8140" s="49">
        <f t="shared" si="637"/>
        <v>7.3562467097550058E-2</v>
      </c>
      <c r="F8140" s="49">
        <f t="shared" si="638"/>
        <v>9.7962888248908475E-2</v>
      </c>
      <c r="G8140">
        <v>0</v>
      </c>
      <c r="H8140" s="51">
        <f>G8140/'Parc électrique'!$C$24</f>
        <v>0</v>
      </c>
      <c r="I8140" s="14">
        <v>652</v>
      </c>
      <c r="J8140" s="14">
        <v>0</v>
      </c>
      <c r="K8140" s="14">
        <v>0</v>
      </c>
      <c r="L8140" s="14">
        <v>236</v>
      </c>
      <c r="M8140" s="14">
        <f>C8140-SUM(D8140:L8140)</f>
        <v>6556.8284746446534</v>
      </c>
      <c r="P8140" s="49">
        <f>D8141/('Parc électrique'!$C$22+'Parc électrique'!$C$23)</f>
        <v>7.2499999999999995E-2</v>
      </c>
      <c r="Q8140" s="49">
        <f t="shared" si="635"/>
        <v>7.0668705451890745E-2</v>
      </c>
      <c r="R8140" s="49">
        <f t="shared" si="636"/>
        <v>9.4109275667688466E-2</v>
      </c>
    </row>
    <row r="8141" spans="1:18" x14ac:dyDescent="0.3">
      <c r="A8141" s="35">
        <f t="shared" si="634"/>
        <v>44355</v>
      </c>
      <c r="B8141" s="36">
        <v>8.3333333333333329E-2</v>
      </c>
      <c r="C8141">
        <v>7611</v>
      </c>
      <c r="D8141">
        <v>464</v>
      </c>
      <c r="E8141" s="49">
        <f t="shared" si="637"/>
        <v>7.0668705451890745E-2</v>
      </c>
      <c r="F8141" s="49">
        <f t="shared" si="638"/>
        <v>9.4109275667688466E-2</v>
      </c>
      <c r="G8141">
        <v>0</v>
      </c>
      <c r="H8141" s="51">
        <f>G8141/'Parc électrique'!$C$24</f>
        <v>0</v>
      </c>
      <c r="I8141" s="14">
        <v>652</v>
      </c>
      <c r="J8141" s="14">
        <v>1216</v>
      </c>
      <c r="K8141" s="14">
        <v>0</v>
      </c>
      <c r="L8141" s="14">
        <v>237</v>
      </c>
      <c r="M8141" s="14">
        <f>C8141-SUM(D8141:L8141)</f>
        <v>5041.8352220188808</v>
      </c>
      <c r="P8141" s="49">
        <f>D8142/('Parc électrique'!$C$22+'Parc électrique'!$C$23)</f>
        <v>6.3593750000000004E-2</v>
      </c>
      <c r="Q8141" s="49">
        <f t="shared" si="635"/>
        <v>6.1987420514912794E-2</v>
      </c>
      <c r="R8141" s="49">
        <f t="shared" si="636"/>
        <v>8.2548437924028467E-2</v>
      </c>
    </row>
    <row r="8142" spans="1:18" x14ac:dyDescent="0.3">
      <c r="A8142" s="35">
        <f t="shared" si="634"/>
        <v>44355</v>
      </c>
      <c r="B8142" s="36">
        <v>0.125</v>
      </c>
      <c r="C8142">
        <v>7244</v>
      </c>
      <c r="D8142">
        <v>407</v>
      </c>
      <c r="E8142" s="49">
        <f t="shared" si="637"/>
        <v>6.1987420514912794E-2</v>
      </c>
      <c r="F8142" s="49">
        <f t="shared" si="638"/>
        <v>8.2548437924028467E-2</v>
      </c>
      <c r="G8142">
        <v>0</v>
      </c>
      <c r="H8142" s="51">
        <f>G8142/'Parc électrique'!$C$24</f>
        <v>0</v>
      </c>
      <c r="I8142" s="14">
        <v>652</v>
      </c>
      <c r="J8142" s="14">
        <v>908</v>
      </c>
      <c r="K8142" s="14">
        <v>0</v>
      </c>
      <c r="L8142" s="14">
        <v>235</v>
      </c>
      <c r="M8142" s="14">
        <f>C8142-SUM(D8142:L8142)</f>
        <v>5041.8554641415612</v>
      </c>
      <c r="P8142" s="49">
        <f>D8143/('Parc électrique'!$C$22+'Parc électrique'!$C$23)</f>
        <v>7.5156249999999994E-2</v>
      </c>
      <c r="Q8142" s="49">
        <f t="shared" si="635"/>
        <v>7.3257860608533287E-2</v>
      </c>
      <c r="R8142" s="49">
        <f t="shared" si="636"/>
        <v>9.755724481930636E-2</v>
      </c>
    </row>
    <row r="8143" spans="1:18" x14ac:dyDescent="0.3">
      <c r="A8143" s="35">
        <f t="shared" si="634"/>
        <v>44355</v>
      </c>
      <c r="B8143" s="36">
        <v>0.16666666666666666</v>
      </c>
      <c r="C8143">
        <v>7152</v>
      </c>
      <c r="D8143">
        <v>481</v>
      </c>
      <c r="E8143" s="49">
        <f t="shared" si="637"/>
        <v>7.3257860608533287E-2</v>
      </c>
      <c r="F8143" s="49">
        <f t="shared" si="638"/>
        <v>9.755724481930636E-2</v>
      </c>
      <c r="G8143">
        <v>0</v>
      </c>
      <c r="H8143" s="51">
        <f>G8143/'Parc électrique'!$C$24</f>
        <v>0</v>
      </c>
      <c r="I8143" s="14">
        <v>652</v>
      </c>
      <c r="J8143" s="14">
        <v>743</v>
      </c>
      <c r="K8143" s="14">
        <v>0</v>
      </c>
      <c r="L8143" s="14">
        <v>234</v>
      </c>
      <c r="M8143" s="14">
        <f>C8143-SUM(D8143:L8143)</f>
        <v>5041.8291848945719</v>
      </c>
      <c r="P8143" s="49">
        <f>D8144/('Parc électrique'!$C$22+'Parc électrique'!$C$23)</f>
        <v>6.7656250000000001E-2</v>
      </c>
      <c r="Q8143" s="49">
        <f t="shared" si="635"/>
        <v>6.5947304872130796E-2</v>
      </c>
      <c r="R8143" s="49">
        <f t="shared" si="636"/>
        <v>8.7821802508855837E-2</v>
      </c>
    </row>
    <row r="8144" spans="1:18" x14ac:dyDescent="0.3">
      <c r="A8144" s="35">
        <f t="shared" si="634"/>
        <v>44355</v>
      </c>
      <c r="B8144" s="36">
        <v>0.20833333333333334</v>
      </c>
      <c r="C8144">
        <v>7391</v>
      </c>
      <c r="D8144">
        <v>433</v>
      </c>
      <c r="E8144" s="49">
        <f t="shared" si="637"/>
        <v>6.5947304872130796E-2</v>
      </c>
      <c r="F8144" s="49">
        <f t="shared" si="638"/>
        <v>8.7821802508855837E-2</v>
      </c>
      <c r="G8144">
        <v>0</v>
      </c>
      <c r="H8144" s="51">
        <f>G8144/'Parc électrique'!$C$24</f>
        <v>0</v>
      </c>
      <c r="I8144" s="14">
        <v>652</v>
      </c>
      <c r="J8144" s="14">
        <v>1021</v>
      </c>
      <c r="K8144" s="14">
        <v>0</v>
      </c>
      <c r="L8144" s="14">
        <v>243</v>
      </c>
      <c r="M8144" s="14">
        <f>C8144-SUM(D8144:L8144)</f>
        <v>5041.8462308926191</v>
      </c>
      <c r="P8144" s="49">
        <f>D8145/('Parc électrique'!$C$22+'Parc électrique'!$C$23)</f>
        <v>7.4531249999999993E-2</v>
      </c>
      <c r="Q8144" s="49">
        <f t="shared" si="635"/>
        <v>7.2648647630499746E-2</v>
      </c>
      <c r="R8144" s="49">
        <f t="shared" si="636"/>
        <v>9.6745957960102144E-2</v>
      </c>
    </row>
    <row r="8145" spans="1:18" x14ac:dyDescent="0.3">
      <c r="A8145" s="35">
        <f t="shared" si="634"/>
        <v>44355</v>
      </c>
      <c r="B8145" s="36">
        <v>0.25</v>
      </c>
      <c r="C8145">
        <v>8094</v>
      </c>
      <c r="D8145">
        <v>477</v>
      </c>
      <c r="E8145" s="49">
        <f t="shared" si="637"/>
        <v>7.2648647630499746E-2</v>
      </c>
      <c r="F8145" s="49">
        <f t="shared" si="638"/>
        <v>9.6745957960102144E-2</v>
      </c>
      <c r="G8145">
        <v>60</v>
      </c>
      <c r="H8145" s="51">
        <f>G8145/'Parc électrique'!$C$24</f>
        <v>0.02</v>
      </c>
      <c r="I8145" s="14">
        <v>652</v>
      </c>
      <c r="J8145" s="14">
        <v>0</v>
      </c>
      <c r="K8145" s="14">
        <v>0</v>
      </c>
      <c r="L8145" s="14">
        <v>284</v>
      </c>
      <c r="M8145" s="14">
        <f>C8145-SUM(D8145:L8145)</f>
        <v>6620.8106053944093</v>
      </c>
      <c r="P8145" s="49">
        <f>D8146/('Parc électrique'!$C$22+'Parc électrique'!$C$23)</f>
        <v>7.9843750000000005E-2</v>
      </c>
      <c r="Q8145" s="49">
        <f t="shared" si="635"/>
        <v>7.7826957943784858E-2</v>
      </c>
      <c r="R8145" s="49">
        <f t="shared" si="636"/>
        <v>0.10364189626333796</v>
      </c>
    </row>
    <row r="8146" spans="1:18" x14ac:dyDescent="0.3">
      <c r="A8146" s="35">
        <f t="shared" si="634"/>
        <v>44355</v>
      </c>
      <c r="B8146" s="36">
        <v>0.29166666666666669</v>
      </c>
      <c r="C8146">
        <v>9010</v>
      </c>
      <c r="D8146">
        <v>511</v>
      </c>
      <c r="E8146" s="49">
        <f t="shared" si="637"/>
        <v>7.7826957943784858E-2</v>
      </c>
      <c r="F8146" s="49">
        <f t="shared" si="638"/>
        <v>0.10364189626333796</v>
      </c>
      <c r="G8146">
        <v>335</v>
      </c>
      <c r="H8146" s="51">
        <f>G8146/'Parc électrique'!$C$24</f>
        <v>0.11166666666666666</v>
      </c>
      <c r="I8146" s="14">
        <v>652</v>
      </c>
      <c r="J8146" s="14">
        <v>2080</v>
      </c>
      <c r="K8146" s="14">
        <v>0</v>
      </c>
      <c r="L8146" s="14">
        <v>310</v>
      </c>
      <c r="M8146" s="14">
        <f>C8146-SUM(D8146:L8146)</f>
        <v>5121.7068644791261</v>
      </c>
      <c r="P8146" s="49">
        <f>D8147/('Parc électrique'!$C$22+'Parc électrique'!$C$23)</f>
        <v>8.8906250000000006E-2</v>
      </c>
      <c r="Q8146" s="49">
        <f t="shared" si="635"/>
        <v>8.6660546125271201E-2</v>
      </c>
      <c r="R8146" s="49">
        <f t="shared" si="636"/>
        <v>0.11540555572179902</v>
      </c>
    </row>
    <row r="8147" spans="1:18" x14ac:dyDescent="0.3">
      <c r="A8147" s="35">
        <f t="shared" si="634"/>
        <v>44355</v>
      </c>
      <c r="B8147" s="36">
        <v>0.33333333333333331</v>
      </c>
      <c r="C8147">
        <v>9522</v>
      </c>
      <c r="D8147">
        <v>569</v>
      </c>
      <c r="E8147" s="49">
        <f t="shared" si="637"/>
        <v>8.6660546125271201E-2</v>
      </c>
      <c r="F8147" s="49">
        <f t="shared" si="638"/>
        <v>0.11540555572179902</v>
      </c>
      <c r="G8147">
        <v>783</v>
      </c>
      <c r="H8147" s="51">
        <f>G8147/'Parc électrique'!$C$24</f>
        <v>0.26100000000000001</v>
      </c>
      <c r="I8147" s="14">
        <v>652</v>
      </c>
      <c r="J8147" s="14">
        <v>2082</v>
      </c>
      <c r="K8147" s="14">
        <v>0</v>
      </c>
      <c r="L8147" s="14">
        <v>314</v>
      </c>
      <c r="M8147" s="14">
        <f>C8147-SUM(D8147:L8147)</f>
        <v>5121.5369338981527</v>
      </c>
      <c r="P8147" s="49">
        <f>D8148/('Parc électrique'!$C$22+'Parc électrique'!$C$23)</f>
        <v>9.4062499999999993E-2</v>
      </c>
      <c r="Q8147" s="49">
        <f t="shared" si="635"/>
        <v>9.1686553194047893E-2</v>
      </c>
      <c r="R8147" s="49">
        <f t="shared" si="636"/>
        <v>0.12209867231023373</v>
      </c>
    </row>
    <row r="8148" spans="1:18" x14ac:dyDescent="0.3">
      <c r="A8148" s="35">
        <f t="shared" si="634"/>
        <v>44355</v>
      </c>
      <c r="B8148" s="36">
        <v>0.375</v>
      </c>
      <c r="C8148">
        <v>9893</v>
      </c>
      <c r="D8148">
        <v>602</v>
      </c>
      <c r="E8148" s="49">
        <f t="shared" si="637"/>
        <v>9.1686553194047893E-2</v>
      </c>
      <c r="F8148" s="49">
        <f t="shared" si="638"/>
        <v>0.12209867231023373</v>
      </c>
      <c r="G8148">
        <v>1305</v>
      </c>
      <c r="H8148" s="51">
        <f>G8148/'Parc électrique'!$C$24</f>
        <v>0.435</v>
      </c>
      <c r="I8148" s="14">
        <v>652</v>
      </c>
      <c r="J8148" s="14">
        <v>1899</v>
      </c>
      <c r="K8148" s="14">
        <v>0</v>
      </c>
      <c r="L8148" s="14">
        <v>313</v>
      </c>
      <c r="M8148" s="14">
        <f>C8148-SUM(D8148:L8148)</f>
        <v>5121.3512147744959</v>
      </c>
      <c r="P8148" s="49">
        <f>D8149/('Parc électrique'!$C$22+'Parc électrique'!$C$23)</f>
        <v>0.1128125</v>
      </c>
      <c r="Q8148" s="49">
        <f t="shared" si="635"/>
        <v>0.10996294253505413</v>
      </c>
      <c r="R8148" s="49">
        <f t="shared" si="636"/>
        <v>0.14643727808636009</v>
      </c>
    </row>
    <row r="8149" spans="1:18" x14ac:dyDescent="0.3">
      <c r="A8149" s="35">
        <f t="shared" si="634"/>
        <v>44355</v>
      </c>
      <c r="B8149" s="36">
        <v>0.41666666666666669</v>
      </c>
      <c r="C8149">
        <v>10125</v>
      </c>
      <c r="D8149">
        <v>722</v>
      </c>
      <c r="E8149" s="49">
        <f t="shared" si="637"/>
        <v>0.10996294253505413</v>
      </c>
      <c r="F8149" s="49">
        <f t="shared" si="638"/>
        <v>0.14643727808636009</v>
      </c>
      <c r="G8149">
        <v>1746</v>
      </c>
      <c r="H8149" s="51">
        <f>G8149/'Parc électrique'!$C$24</f>
        <v>0.58199999999999996</v>
      </c>
      <c r="I8149" s="14">
        <v>652</v>
      </c>
      <c r="J8149" s="14">
        <v>0</v>
      </c>
      <c r="K8149" s="14">
        <v>0</v>
      </c>
      <c r="L8149" s="14">
        <v>312</v>
      </c>
      <c r="M8149" s="14">
        <f>C8149-SUM(D8149:L8149)</f>
        <v>6692.1615997793788</v>
      </c>
      <c r="P8149" s="49">
        <f>D8150/('Parc électrique'!$C$22+'Parc électrique'!$C$23)</f>
        <v>0.12468750000000001</v>
      </c>
      <c r="Q8149" s="49">
        <f t="shared" si="635"/>
        <v>0.12153798911769143</v>
      </c>
      <c r="R8149" s="49">
        <f t="shared" si="636"/>
        <v>0.1618517284112401</v>
      </c>
    </row>
    <row r="8150" spans="1:18" x14ac:dyDescent="0.3">
      <c r="A8150" s="35">
        <f t="shared" si="634"/>
        <v>44355</v>
      </c>
      <c r="B8150" s="36">
        <v>0.45833333333333331</v>
      </c>
      <c r="C8150">
        <v>10351</v>
      </c>
      <c r="D8150">
        <v>798</v>
      </c>
      <c r="E8150" s="49">
        <f t="shared" si="637"/>
        <v>0.12153798911769143</v>
      </c>
      <c r="F8150" s="49">
        <f t="shared" si="638"/>
        <v>0.1618517284112401</v>
      </c>
      <c r="G8150">
        <v>1983</v>
      </c>
      <c r="H8150" s="51">
        <f>G8150/'Parc électrique'!$C$24</f>
        <v>0.66100000000000003</v>
      </c>
      <c r="I8150" s="14">
        <v>652</v>
      </c>
      <c r="J8150" s="14">
        <v>0</v>
      </c>
      <c r="K8150" s="14">
        <v>0</v>
      </c>
      <c r="L8150" s="14">
        <v>313</v>
      </c>
      <c r="M8150" s="14">
        <f>C8150-SUM(D8150:L8150)</f>
        <v>6604.0556102824712</v>
      </c>
      <c r="P8150" s="49">
        <f>D8151/('Parc électrique'!$C$22+'Parc électrique'!$C$23)</f>
        <v>0.12718750000000001</v>
      </c>
      <c r="Q8150" s="49">
        <f t="shared" si="635"/>
        <v>0.12397484102982559</v>
      </c>
      <c r="R8150" s="49">
        <f t="shared" si="636"/>
        <v>0.16509687584805693</v>
      </c>
    </row>
    <row r="8151" spans="1:18" x14ac:dyDescent="0.3">
      <c r="A8151" s="35">
        <f t="shared" si="634"/>
        <v>44355</v>
      </c>
      <c r="B8151" s="36">
        <v>0.5</v>
      </c>
      <c r="C8151">
        <v>10496</v>
      </c>
      <c r="D8151">
        <v>814</v>
      </c>
      <c r="E8151" s="49">
        <f t="shared" si="637"/>
        <v>0.12397484102982559</v>
      </c>
      <c r="F8151" s="49">
        <f t="shared" si="638"/>
        <v>0.16509687584805693</v>
      </c>
      <c r="G8151">
        <v>2022</v>
      </c>
      <c r="H8151" s="51">
        <f>G8151/'Parc électrique'!$C$24</f>
        <v>0.67400000000000004</v>
      </c>
      <c r="I8151" s="14">
        <v>652</v>
      </c>
      <c r="J8151" s="14">
        <v>1575</v>
      </c>
      <c r="K8151" s="14">
        <v>0</v>
      </c>
      <c r="L8151" s="14">
        <v>311</v>
      </c>
      <c r="M8151" s="14">
        <f>C8151-SUM(D8151:L8151)</f>
        <v>5121.0369282831216</v>
      </c>
      <c r="P8151" s="49">
        <f>D8152/('Parc électrique'!$C$22+'Parc électrique'!$C$23)</f>
        <v>0.12421875</v>
      </c>
      <c r="Q8151" s="49">
        <f t="shared" si="635"/>
        <v>0.12108107938416625</v>
      </c>
      <c r="R8151" s="49">
        <f t="shared" si="636"/>
        <v>0.16124326326683694</v>
      </c>
    </row>
    <row r="8152" spans="1:18" x14ac:dyDescent="0.3">
      <c r="A8152" s="35">
        <f t="shared" si="634"/>
        <v>44355</v>
      </c>
      <c r="B8152" s="36">
        <v>0.54166666666666663</v>
      </c>
      <c r="C8152">
        <v>10411</v>
      </c>
      <c r="D8152">
        <v>795</v>
      </c>
      <c r="E8152" s="49">
        <f t="shared" si="637"/>
        <v>0.12108107938416625</v>
      </c>
      <c r="F8152" s="49">
        <f t="shared" si="638"/>
        <v>0.16124326326683694</v>
      </c>
      <c r="G8152">
        <v>2052</v>
      </c>
      <c r="H8152" s="51">
        <f>G8152/'Parc électrique'!$C$24</f>
        <v>0.68400000000000005</v>
      </c>
      <c r="I8152" s="14">
        <v>652</v>
      </c>
      <c r="J8152" s="14">
        <v>0</v>
      </c>
      <c r="K8152" s="14">
        <v>0</v>
      </c>
      <c r="L8152" s="14">
        <v>309</v>
      </c>
      <c r="M8152" s="14">
        <f>C8152-SUM(D8152:L8152)</f>
        <v>6602.0336756573488</v>
      </c>
      <c r="P8152" s="49">
        <f>D8153/('Parc électrique'!$C$22+'Parc électrique'!$C$23)</f>
        <v>0.1009375</v>
      </c>
      <c r="Q8152" s="49">
        <f t="shared" si="635"/>
        <v>9.8387895952416857E-2</v>
      </c>
      <c r="R8152" s="49">
        <f t="shared" si="636"/>
        <v>0.13102282776148005</v>
      </c>
    </row>
    <row r="8153" spans="1:18" x14ac:dyDescent="0.3">
      <c r="A8153" s="35">
        <f t="shared" si="634"/>
        <v>44355</v>
      </c>
      <c r="B8153" s="36">
        <v>0.58333333333333337</v>
      </c>
      <c r="C8153">
        <v>10470</v>
      </c>
      <c r="D8153">
        <v>646</v>
      </c>
      <c r="E8153" s="49">
        <f t="shared" si="637"/>
        <v>9.8387895952416857E-2</v>
      </c>
      <c r="F8153" s="49">
        <f t="shared" si="638"/>
        <v>0.13102282776148005</v>
      </c>
      <c r="G8153">
        <v>2027</v>
      </c>
      <c r="H8153" s="51">
        <f>G8153/'Parc électrique'!$C$24</f>
        <v>0.67566666666666664</v>
      </c>
      <c r="I8153" s="14">
        <v>652</v>
      </c>
      <c r="J8153" s="14">
        <v>0</v>
      </c>
      <c r="K8153" s="14">
        <v>0</v>
      </c>
      <c r="L8153" s="14">
        <v>306</v>
      </c>
      <c r="M8153" s="14">
        <f>C8153-SUM(D8153:L8153)</f>
        <v>6838.09492260962</v>
      </c>
      <c r="P8153" s="49">
        <f>D8154/('Parc électrique'!$C$22+'Parc électrique'!$C$23)</f>
        <v>8.9218749999999999E-2</v>
      </c>
      <c r="Q8153" s="49">
        <f t="shared" si="635"/>
        <v>8.6965152614287972E-2</v>
      </c>
      <c r="R8153" s="49">
        <f t="shared" si="636"/>
        <v>0.11581119915140112</v>
      </c>
    </row>
    <row r="8154" spans="1:18" x14ac:dyDescent="0.3">
      <c r="A8154" s="35">
        <f t="shared" si="634"/>
        <v>44355</v>
      </c>
      <c r="B8154" s="36">
        <v>0.625</v>
      </c>
      <c r="C8154">
        <v>10318</v>
      </c>
      <c r="D8154">
        <v>571</v>
      </c>
      <c r="E8154" s="49">
        <f t="shared" si="637"/>
        <v>8.6965152614287972E-2</v>
      </c>
      <c r="F8154" s="49">
        <f t="shared" si="638"/>
        <v>0.11581119915140112</v>
      </c>
      <c r="G8154">
        <v>1945</v>
      </c>
      <c r="H8154" s="51">
        <f>G8154/'Parc électrique'!$C$24</f>
        <v>0.64833333333333332</v>
      </c>
      <c r="I8154" s="14">
        <v>652</v>
      </c>
      <c r="J8154" s="14">
        <v>1725</v>
      </c>
      <c r="K8154" s="14">
        <v>0</v>
      </c>
      <c r="L8154" s="14">
        <v>303</v>
      </c>
      <c r="M8154" s="14">
        <f>C8154-SUM(D8154:L8154)</f>
        <v>5121.1488903149002</v>
      </c>
      <c r="P8154" s="49">
        <f>D8155/('Parc électrique'!$C$22+'Parc électrique'!$C$23)</f>
        <v>7.03125E-2</v>
      </c>
      <c r="Q8154" s="49">
        <f t="shared" si="635"/>
        <v>6.8536460028773352E-2</v>
      </c>
      <c r="R8154" s="49">
        <f t="shared" si="636"/>
        <v>9.1269771660473731E-2</v>
      </c>
    </row>
    <row r="8155" spans="1:18" x14ac:dyDescent="0.3">
      <c r="A8155" s="35">
        <f t="shared" si="634"/>
        <v>44355</v>
      </c>
      <c r="B8155" s="36">
        <v>0.66666666666666663</v>
      </c>
      <c r="C8155">
        <v>10123</v>
      </c>
      <c r="D8155">
        <v>450</v>
      </c>
      <c r="E8155" s="49">
        <f t="shared" si="637"/>
        <v>6.8536460028773352E-2</v>
      </c>
      <c r="F8155" s="49">
        <f t="shared" si="638"/>
        <v>9.1269771660473731E-2</v>
      </c>
      <c r="G8155">
        <v>1797</v>
      </c>
      <c r="H8155" s="51">
        <f>G8155/'Parc électrique'!$C$24</f>
        <v>0.59899999999999998</v>
      </c>
      <c r="I8155" s="14">
        <v>652</v>
      </c>
      <c r="J8155" s="14">
        <v>0</v>
      </c>
      <c r="K8155" s="14">
        <v>0</v>
      </c>
      <c r="L8155" s="14">
        <v>297</v>
      </c>
      <c r="M8155" s="14">
        <f>C8155-SUM(D8155:L8155)</f>
        <v>6926.24119376831</v>
      </c>
      <c r="P8155" s="49">
        <f>D8156/('Parc électrique'!$C$22+'Parc électrique'!$C$23)</f>
        <v>8.4687499999999999E-2</v>
      </c>
      <c r="Q8155" s="49">
        <f t="shared" si="635"/>
        <v>8.2548358523544779E-2</v>
      </c>
      <c r="R8155" s="49">
        <f t="shared" si="636"/>
        <v>0.10992936942217058</v>
      </c>
    </row>
    <row r="8156" spans="1:18" x14ac:dyDescent="0.3">
      <c r="A8156" s="35">
        <f t="shared" ref="A8156:A8219" si="639">A8132+1</f>
        <v>44355</v>
      </c>
      <c r="B8156" s="36">
        <v>0.70833333333333337</v>
      </c>
      <c r="C8156">
        <v>9977</v>
      </c>
      <c r="D8156">
        <v>542</v>
      </c>
      <c r="E8156" s="49">
        <f t="shared" si="637"/>
        <v>8.2548358523544779E-2</v>
      </c>
      <c r="F8156" s="49">
        <f t="shared" si="638"/>
        <v>0.10992936942217058</v>
      </c>
      <c r="G8156">
        <v>1475</v>
      </c>
      <c r="H8156" s="51">
        <f>G8156/'Parc électrique'!$C$24</f>
        <v>0.49166666666666664</v>
      </c>
      <c r="I8156" s="14">
        <v>652</v>
      </c>
      <c r="J8156" s="14">
        <v>0</v>
      </c>
      <c r="K8156" s="14">
        <v>0</v>
      </c>
      <c r="L8156" s="14">
        <v>292</v>
      </c>
      <c r="M8156" s="14">
        <f>C8156-SUM(D8156:L8156)</f>
        <v>7015.3158556053877</v>
      </c>
      <c r="P8156" s="49">
        <f>D8157/('Parc électrique'!$C$22+'Parc électrique'!$C$23)</f>
        <v>7.2968749999999999E-2</v>
      </c>
      <c r="Q8156" s="49">
        <f t="shared" si="635"/>
        <v>7.1125615185415908E-2</v>
      </c>
      <c r="R8156" s="49">
        <f t="shared" si="636"/>
        <v>9.4717740812091639E-2</v>
      </c>
    </row>
    <row r="8157" spans="1:18" x14ac:dyDescent="0.3">
      <c r="A8157" s="35">
        <f t="shared" si="639"/>
        <v>44355</v>
      </c>
      <c r="B8157" s="36">
        <v>0.75</v>
      </c>
      <c r="C8157">
        <v>9957</v>
      </c>
      <c r="D8157">
        <v>467</v>
      </c>
      <c r="E8157" s="49">
        <f t="shared" si="637"/>
        <v>7.1125615185415908E-2</v>
      </c>
      <c r="F8157" s="49">
        <f t="shared" si="638"/>
        <v>9.4717740812091639E-2</v>
      </c>
      <c r="G8157">
        <v>961</v>
      </c>
      <c r="H8157" s="51">
        <f>G8157/'Parc électrique'!$C$24</f>
        <v>0.32033333333333336</v>
      </c>
      <c r="I8157" s="14">
        <v>652</v>
      </c>
      <c r="J8157" s="14">
        <v>0</v>
      </c>
      <c r="K8157" s="14">
        <v>0</v>
      </c>
      <c r="L8157" s="14">
        <v>285</v>
      </c>
      <c r="M8157" s="14">
        <f>C8157-SUM(D8157:L8157)</f>
        <v>7591.5138233106691</v>
      </c>
      <c r="P8157" s="49">
        <f>D8158/('Parc électrique'!$C$22+'Parc électrique'!$C$23)</f>
        <v>7.1874999999999994E-2</v>
      </c>
      <c r="Q8157" s="49">
        <f t="shared" si="635"/>
        <v>7.0059492473857204E-2</v>
      </c>
      <c r="R8157" s="49">
        <f t="shared" si="636"/>
        <v>9.329798880848425E-2</v>
      </c>
    </row>
    <row r="8158" spans="1:18" x14ac:dyDescent="0.3">
      <c r="A8158" s="35">
        <f t="shared" si="639"/>
        <v>44355</v>
      </c>
      <c r="B8158" s="36">
        <v>0.79166666666666663</v>
      </c>
      <c r="C8158">
        <v>9742</v>
      </c>
      <c r="D8158">
        <v>460</v>
      </c>
      <c r="E8158" s="49">
        <f t="shared" si="637"/>
        <v>7.0059492473857204E-2</v>
      </c>
      <c r="F8158" s="49">
        <f t="shared" si="638"/>
        <v>9.329798880848425E-2</v>
      </c>
      <c r="G8158">
        <v>485</v>
      </c>
      <c r="H8158" s="51">
        <f>G8158/'Parc électrique'!$C$24</f>
        <v>0.16166666666666665</v>
      </c>
      <c r="I8158" s="14">
        <v>652</v>
      </c>
      <c r="J8158" s="14">
        <v>2675</v>
      </c>
      <c r="K8158" s="14">
        <v>0</v>
      </c>
      <c r="L8158" s="14">
        <v>268</v>
      </c>
      <c r="M8158" s="14">
        <f>C8158-SUM(D8158:L8158)</f>
        <v>5201.6749758520509</v>
      </c>
      <c r="P8158" s="49">
        <f>D8159/('Parc électrique'!$C$22+'Parc électrique'!$C$23)</f>
        <v>6.8125000000000005E-2</v>
      </c>
      <c r="Q8158" s="49">
        <f t="shared" si="635"/>
        <v>6.6404214605655959E-2</v>
      </c>
      <c r="R8158" s="49">
        <f t="shared" si="636"/>
        <v>8.8430267653258995E-2</v>
      </c>
    </row>
    <row r="8159" spans="1:18" x14ac:dyDescent="0.3">
      <c r="A8159" s="35">
        <f t="shared" si="639"/>
        <v>44355</v>
      </c>
      <c r="B8159" s="36">
        <v>0.83333333333333337</v>
      </c>
      <c r="C8159">
        <v>9100</v>
      </c>
      <c r="D8159">
        <v>436</v>
      </c>
      <c r="E8159" s="49">
        <f t="shared" si="637"/>
        <v>6.6404214605655959E-2</v>
      </c>
      <c r="F8159" s="49">
        <f t="shared" si="638"/>
        <v>8.8430267653258995E-2</v>
      </c>
      <c r="G8159">
        <v>150</v>
      </c>
      <c r="H8159" s="51">
        <f>G8159/'Parc électrique'!$C$24</f>
        <v>0.05</v>
      </c>
      <c r="I8159" s="14">
        <v>652</v>
      </c>
      <c r="J8159" s="14">
        <v>0</v>
      </c>
      <c r="K8159" s="14">
        <v>0</v>
      </c>
      <c r="L8159" s="14">
        <v>258</v>
      </c>
      <c r="M8159" s="14">
        <f>C8159-SUM(D8159:L8159)</f>
        <v>7603.7951655177412</v>
      </c>
      <c r="P8159" s="49">
        <f>D8160/('Parc électrique'!$C$22+'Parc électrique'!$C$23)</f>
        <v>5.5312500000000001E-2</v>
      </c>
      <c r="Q8159" s="49">
        <f t="shared" si="635"/>
        <v>5.391534855596837E-2</v>
      </c>
      <c r="R8159" s="49">
        <f t="shared" si="636"/>
        <v>7.179888703957267E-2</v>
      </c>
    </row>
    <row r="8160" spans="1:18" x14ac:dyDescent="0.3">
      <c r="A8160" s="35">
        <f t="shared" si="639"/>
        <v>44355</v>
      </c>
      <c r="B8160" s="36">
        <v>0.875</v>
      </c>
      <c r="C8160">
        <v>8811</v>
      </c>
      <c r="D8160">
        <v>354</v>
      </c>
      <c r="E8160" s="49">
        <f t="shared" si="637"/>
        <v>5.391534855596837E-2</v>
      </c>
      <c r="F8160" s="49">
        <f t="shared" si="638"/>
        <v>7.179888703957267E-2</v>
      </c>
      <c r="G8160">
        <v>24</v>
      </c>
      <c r="H8160" s="51">
        <f>G8160/'Parc électrique'!$C$24</f>
        <v>8.0000000000000002E-3</v>
      </c>
      <c r="I8160" s="14">
        <v>652</v>
      </c>
      <c r="J8160" s="14">
        <v>2648</v>
      </c>
      <c r="K8160" s="14">
        <v>0</v>
      </c>
      <c r="L8160" s="14">
        <v>251</v>
      </c>
      <c r="M8160" s="14">
        <f>C8160-SUM(D8160:L8160)</f>
        <v>4881.8662857644049</v>
      </c>
      <c r="P8160" s="49">
        <f>D8161/('Parc électrique'!$C$22+'Parc électrique'!$C$23)</f>
        <v>4.5468750000000002E-2</v>
      </c>
      <c r="Q8160" s="49">
        <f t="shared" si="635"/>
        <v>4.4320244151940101E-2</v>
      </c>
      <c r="R8160" s="49">
        <f t="shared" si="636"/>
        <v>5.9021119007106347E-2</v>
      </c>
    </row>
    <row r="8161" spans="1:18" x14ac:dyDescent="0.3">
      <c r="A8161" s="35">
        <f t="shared" si="639"/>
        <v>44355</v>
      </c>
      <c r="B8161" s="36">
        <v>0.91666666666666663</v>
      </c>
      <c r="C8161">
        <v>9265</v>
      </c>
      <c r="D8161">
        <v>291</v>
      </c>
      <c r="E8161" s="49">
        <f t="shared" si="637"/>
        <v>4.4320244151940101E-2</v>
      </c>
      <c r="F8161" s="49">
        <f t="shared" si="638"/>
        <v>5.9021119007106347E-2</v>
      </c>
      <c r="G8161">
        <v>0</v>
      </c>
      <c r="H8161" s="51">
        <f>G8161/'Parc électrique'!$C$24</f>
        <v>0</v>
      </c>
      <c r="I8161" s="14">
        <v>652</v>
      </c>
      <c r="J8161" s="14">
        <v>2684</v>
      </c>
      <c r="K8161" s="14">
        <v>0</v>
      </c>
      <c r="L8161" s="14">
        <v>252</v>
      </c>
      <c r="M8161" s="14">
        <f>C8161-SUM(D8161:L8161)</f>
        <v>5385.8966586368406</v>
      </c>
      <c r="P8161" s="49">
        <f>D8162/('Parc électrique'!$C$22+'Parc électrique'!$C$23)</f>
        <v>5.1718750000000001E-2</v>
      </c>
      <c r="Q8161" s="49">
        <f t="shared" si="635"/>
        <v>5.041237393227551E-2</v>
      </c>
      <c r="R8161" s="49">
        <f t="shared" si="636"/>
        <v>6.7133987599148459E-2</v>
      </c>
    </row>
    <row r="8162" spans="1:18" x14ac:dyDescent="0.3">
      <c r="A8162" s="35">
        <f t="shared" si="639"/>
        <v>44355</v>
      </c>
      <c r="B8162" s="36">
        <v>0.95833333333333337</v>
      </c>
      <c r="C8162">
        <v>9200</v>
      </c>
      <c r="D8162">
        <v>331</v>
      </c>
      <c r="E8162" s="49">
        <f t="shared" si="637"/>
        <v>5.041237393227551E-2</v>
      </c>
      <c r="F8162" s="49">
        <f t="shared" si="638"/>
        <v>6.7133987599148459E-2</v>
      </c>
      <c r="G8162">
        <v>0</v>
      </c>
      <c r="H8162" s="51">
        <f>G8162/'Parc électrique'!$C$24</f>
        <v>0</v>
      </c>
      <c r="I8162" s="14">
        <v>652</v>
      </c>
      <c r="J8162" s="14">
        <v>2684</v>
      </c>
      <c r="K8162" s="14">
        <v>0</v>
      </c>
      <c r="L8162" s="14">
        <v>244</v>
      </c>
      <c r="M8162" s="14">
        <f>C8162-SUM(D8162:L8162)</f>
        <v>5288.8824536384691</v>
      </c>
      <c r="P8162" s="49">
        <f>D8163/('Parc électrique'!$C$22+'Parc électrique'!$C$23)</f>
        <v>5.0156249999999999E-2</v>
      </c>
      <c r="Q8162" s="49">
        <f t="shared" si="635"/>
        <v>4.8889341487191658E-2</v>
      </c>
      <c r="R8162" s="49">
        <f t="shared" si="636"/>
        <v>6.5105770451137926E-2</v>
      </c>
    </row>
    <row r="8163" spans="1:18" x14ac:dyDescent="0.3">
      <c r="A8163" s="35">
        <f t="shared" si="639"/>
        <v>44356</v>
      </c>
      <c r="B8163" s="36">
        <v>0</v>
      </c>
      <c r="C8163">
        <v>8359</v>
      </c>
      <c r="D8163">
        <v>321</v>
      </c>
      <c r="E8163" s="49">
        <f t="shared" si="637"/>
        <v>4.8889341487191658E-2</v>
      </c>
      <c r="F8163" s="49">
        <f t="shared" si="638"/>
        <v>6.5105770451137926E-2</v>
      </c>
      <c r="G8163">
        <v>0</v>
      </c>
      <c r="H8163" s="51">
        <f>G8163/'Parc électrique'!$C$24</f>
        <v>0</v>
      </c>
      <c r="I8163" s="14">
        <v>652</v>
      </c>
      <c r="J8163" s="14">
        <v>2267</v>
      </c>
      <c r="K8163" s="14">
        <v>0</v>
      </c>
      <c r="L8163" s="14">
        <v>237</v>
      </c>
      <c r="M8163" s="14">
        <f>C8163-SUM(D8163:L8163)</f>
        <v>4881.8860048880615</v>
      </c>
      <c r="P8163" s="49">
        <f>D8164/('Parc électrique'!$C$22+'Parc électrique'!$C$23)</f>
        <v>5.5312500000000001E-2</v>
      </c>
      <c r="Q8163" s="49">
        <f t="shared" si="635"/>
        <v>5.391534855596837E-2</v>
      </c>
      <c r="R8163" s="49">
        <f t="shared" si="636"/>
        <v>7.179888703957267E-2</v>
      </c>
    </row>
    <row r="8164" spans="1:18" x14ac:dyDescent="0.3">
      <c r="A8164" s="35">
        <f t="shared" si="639"/>
        <v>44356</v>
      </c>
      <c r="B8164" s="36">
        <v>4.1666666666666664E-2</v>
      </c>
      <c r="C8164">
        <v>7912</v>
      </c>
      <c r="D8164">
        <v>354</v>
      </c>
      <c r="E8164" s="49">
        <f t="shared" si="637"/>
        <v>5.391534855596837E-2</v>
      </c>
      <c r="F8164" s="49">
        <f t="shared" si="638"/>
        <v>7.179888703957267E-2</v>
      </c>
      <c r="G8164">
        <v>0</v>
      </c>
      <c r="H8164" s="51">
        <f>G8164/'Parc électrique'!$C$24</f>
        <v>0</v>
      </c>
      <c r="I8164" s="14">
        <v>652</v>
      </c>
      <c r="J8164" s="14">
        <v>1788</v>
      </c>
      <c r="K8164" s="14">
        <v>0</v>
      </c>
      <c r="L8164" s="14">
        <v>236</v>
      </c>
      <c r="M8164" s="14">
        <f>C8164-SUM(D8164:L8164)</f>
        <v>4881.8742857644047</v>
      </c>
      <c r="P8164" s="49">
        <f>D8165/('Parc électrique'!$C$22+'Parc électrique'!$C$23)</f>
        <v>5.4843749999999997E-2</v>
      </c>
      <c r="Q8164" s="49">
        <f t="shared" si="635"/>
        <v>5.3458438822443208E-2</v>
      </c>
      <c r="R8164" s="49">
        <f t="shared" si="636"/>
        <v>7.1190421895169498E-2</v>
      </c>
    </row>
    <row r="8165" spans="1:18" x14ac:dyDescent="0.3">
      <c r="A8165" s="35">
        <f t="shared" si="639"/>
        <v>44356</v>
      </c>
      <c r="B8165" s="36">
        <v>8.3333333333333329E-2</v>
      </c>
      <c r="C8165">
        <v>7597</v>
      </c>
      <c r="D8165">
        <v>351</v>
      </c>
      <c r="E8165" s="49">
        <f t="shared" si="637"/>
        <v>5.3458438822443208E-2</v>
      </c>
      <c r="F8165" s="49">
        <f t="shared" si="638"/>
        <v>7.1190421895169498E-2</v>
      </c>
      <c r="G8165">
        <v>0</v>
      </c>
      <c r="H8165" s="51">
        <f>G8165/'Parc électrique'!$C$24</f>
        <v>0</v>
      </c>
      <c r="I8165" s="14">
        <v>652</v>
      </c>
      <c r="J8165" s="14">
        <v>0</v>
      </c>
      <c r="K8165" s="14">
        <v>0</v>
      </c>
      <c r="L8165" s="14">
        <v>236</v>
      </c>
      <c r="M8165" s="14">
        <f>C8165-SUM(D8165:L8165)</f>
        <v>6357.8753511392824</v>
      </c>
      <c r="P8165" s="49">
        <f>D8166/('Parc électrique'!$C$22+'Parc électrique'!$C$23)</f>
        <v>5.6406249999999998E-2</v>
      </c>
      <c r="Q8165" s="49">
        <f t="shared" si="635"/>
        <v>5.4981471267527067E-2</v>
      </c>
      <c r="R8165" s="49">
        <f t="shared" si="636"/>
        <v>7.3218639043180045E-2</v>
      </c>
    </row>
    <row r="8166" spans="1:18" x14ac:dyDescent="0.3">
      <c r="A8166" s="35">
        <f t="shared" si="639"/>
        <v>44356</v>
      </c>
      <c r="B8166" s="36">
        <v>0.125</v>
      </c>
      <c r="C8166">
        <v>7231</v>
      </c>
      <c r="D8166">
        <v>361</v>
      </c>
      <c r="E8166" s="49">
        <f t="shared" si="637"/>
        <v>5.4981471267527067E-2</v>
      </c>
      <c r="F8166" s="49">
        <f t="shared" si="638"/>
        <v>7.3218639043180045E-2</v>
      </c>
      <c r="G8166">
        <v>0</v>
      </c>
      <c r="H8166" s="51">
        <f>G8166/'Parc électrique'!$C$24</f>
        <v>0</v>
      </c>
      <c r="I8166" s="14">
        <v>652</v>
      </c>
      <c r="J8166" s="14">
        <v>0</v>
      </c>
      <c r="K8166" s="14">
        <v>0</v>
      </c>
      <c r="L8166" s="14">
        <v>234</v>
      </c>
      <c r="M8166" s="14">
        <f>C8166-SUM(D8166:L8166)</f>
        <v>5983.8717998896891</v>
      </c>
      <c r="P8166" s="49">
        <f>D8167/('Parc électrique'!$C$22+'Parc électrique'!$C$23)</f>
        <v>4.8125000000000001E-2</v>
      </c>
      <c r="Q8166" s="49">
        <f t="shared" si="635"/>
        <v>4.690939930858265E-2</v>
      </c>
      <c r="R8166" s="49">
        <f t="shared" si="636"/>
        <v>6.2469088158724241E-2</v>
      </c>
    </row>
    <row r="8167" spans="1:18" x14ac:dyDescent="0.3">
      <c r="A8167" s="35">
        <f t="shared" si="639"/>
        <v>44356</v>
      </c>
      <c r="B8167" s="36">
        <v>0.16666666666666666</v>
      </c>
      <c r="C8167">
        <v>7140</v>
      </c>
      <c r="D8167">
        <v>308</v>
      </c>
      <c r="E8167" s="49">
        <f t="shared" si="637"/>
        <v>4.690939930858265E-2</v>
      </c>
      <c r="F8167" s="49">
        <f t="shared" si="638"/>
        <v>6.2469088158724241E-2</v>
      </c>
      <c r="G8167">
        <v>0</v>
      </c>
      <c r="H8167" s="51">
        <f>G8167/'Parc électrique'!$C$24</f>
        <v>0</v>
      </c>
      <c r="I8167" s="14">
        <v>652</v>
      </c>
      <c r="J8167" s="14">
        <v>904</v>
      </c>
      <c r="K8167" s="14">
        <v>0</v>
      </c>
      <c r="L8167" s="14">
        <v>234</v>
      </c>
      <c r="M8167" s="14">
        <f>C8167-SUM(D8167:L8167)</f>
        <v>5041.8906215125326</v>
      </c>
      <c r="P8167" s="49">
        <f>D8168/('Parc électrique'!$C$22+'Parc électrique'!$C$23)</f>
        <v>4.5156250000000002E-2</v>
      </c>
      <c r="Q8167" s="49">
        <f t="shared" si="635"/>
        <v>4.4015637662923331E-2</v>
      </c>
      <c r="R8167" s="49">
        <f t="shared" si="636"/>
        <v>5.8615475577504239E-2</v>
      </c>
    </row>
    <row r="8168" spans="1:18" x14ac:dyDescent="0.3">
      <c r="A8168" s="35">
        <f t="shared" si="639"/>
        <v>44356</v>
      </c>
      <c r="B8168" s="36">
        <v>0.20833333333333334</v>
      </c>
      <c r="C8168">
        <v>7380</v>
      </c>
      <c r="D8168">
        <v>289</v>
      </c>
      <c r="E8168" s="49">
        <f t="shared" si="637"/>
        <v>4.4015637662923331E-2</v>
      </c>
      <c r="F8168" s="49">
        <f t="shared" si="638"/>
        <v>5.8615475577504239E-2</v>
      </c>
      <c r="G8168">
        <v>0</v>
      </c>
      <c r="H8168" s="51">
        <f>G8168/'Parc électrique'!$C$24</f>
        <v>0</v>
      </c>
      <c r="I8168" s="14">
        <v>652</v>
      </c>
      <c r="J8168" s="14">
        <v>0</v>
      </c>
      <c r="K8168" s="14">
        <v>0</v>
      </c>
      <c r="L8168" s="14">
        <v>242</v>
      </c>
      <c r="M8168" s="14">
        <f>C8168-SUM(D8168:L8168)</f>
        <v>6196.8973688867591</v>
      </c>
      <c r="P8168" s="49">
        <f>D8169/('Parc électrique'!$C$22+'Parc électrique'!$C$23)</f>
        <v>5.0156249999999999E-2</v>
      </c>
      <c r="Q8168" s="49">
        <f t="shared" si="635"/>
        <v>4.8889341487191658E-2</v>
      </c>
      <c r="R8168" s="49">
        <f t="shared" si="636"/>
        <v>6.5105770451137926E-2</v>
      </c>
    </row>
    <row r="8169" spans="1:18" x14ac:dyDescent="0.3">
      <c r="A8169" s="35">
        <f t="shared" si="639"/>
        <v>44356</v>
      </c>
      <c r="B8169" s="36">
        <v>0.25</v>
      </c>
      <c r="C8169">
        <v>8087</v>
      </c>
      <c r="D8169">
        <v>321</v>
      </c>
      <c r="E8169" s="49">
        <f t="shared" si="637"/>
        <v>4.8889341487191658E-2</v>
      </c>
      <c r="F8169" s="49">
        <f t="shared" si="638"/>
        <v>6.5105770451137926E-2</v>
      </c>
      <c r="G8169">
        <v>69</v>
      </c>
      <c r="H8169" s="51">
        <f>G8169/'Parc électrique'!$C$24</f>
        <v>2.3E-2</v>
      </c>
      <c r="I8169" s="14">
        <v>652</v>
      </c>
      <c r="J8169" s="14">
        <v>1720</v>
      </c>
      <c r="K8169" s="14">
        <v>0</v>
      </c>
      <c r="L8169" s="14">
        <v>283</v>
      </c>
      <c r="M8169" s="14">
        <f>C8169-SUM(D8169:L8169)</f>
        <v>5041.8630048880614</v>
      </c>
      <c r="P8169" s="49">
        <f>D8170/('Parc électrique'!$C$22+'Parc électrique'!$C$23)</f>
        <v>4.4531250000000001E-2</v>
      </c>
      <c r="Q8169" s="49">
        <f t="shared" si="635"/>
        <v>4.340642468488979E-2</v>
      </c>
      <c r="R8169" s="49">
        <f t="shared" si="636"/>
        <v>5.780418871830003E-2</v>
      </c>
    </row>
    <row r="8170" spans="1:18" x14ac:dyDescent="0.3">
      <c r="A8170" s="35">
        <f t="shared" si="639"/>
        <v>44356</v>
      </c>
      <c r="B8170" s="36">
        <v>0.29166666666666669</v>
      </c>
      <c r="C8170">
        <v>9003</v>
      </c>
      <c r="D8170">
        <v>285</v>
      </c>
      <c r="E8170" s="49">
        <f t="shared" si="637"/>
        <v>4.340642468488979E-2</v>
      </c>
      <c r="F8170" s="49">
        <f t="shared" si="638"/>
        <v>5.780418871830003E-2</v>
      </c>
      <c r="G8170">
        <v>402</v>
      </c>
      <c r="H8170" s="51">
        <f>G8170/'Parc électrique'!$C$24</f>
        <v>0.13400000000000001</v>
      </c>
      <c r="I8170" s="14">
        <v>652</v>
      </c>
      <c r="J8170" s="14">
        <v>0</v>
      </c>
      <c r="K8170" s="14">
        <v>0</v>
      </c>
      <c r="L8170" s="14">
        <v>309</v>
      </c>
      <c r="M8170" s="14">
        <f>C8170-SUM(D8170:L8170)</f>
        <v>7354.7647893865969</v>
      </c>
      <c r="P8170" s="49">
        <f>D8171/('Parc électrique'!$C$22+'Parc électrique'!$C$23)</f>
        <v>4.6875E-2</v>
      </c>
      <c r="Q8170" s="49">
        <f t="shared" si="635"/>
        <v>4.5690973352515568E-2</v>
      </c>
      <c r="R8170" s="49">
        <f t="shared" si="636"/>
        <v>6.0846514440315823E-2</v>
      </c>
    </row>
    <row r="8171" spans="1:18" x14ac:dyDescent="0.3">
      <c r="A8171" s="35">
        <f t="shared" si="639"/>
        <v>44356</v>
      </c>
      <c r="B8171" s="36">
        <v>0.33333333333333331</v>
      </c>
      <c r="C8171">
        <v>9519</v>
      </c>
      <c r="D8171">
        <v>300</v>
      </c>
      <c r="E8171" s="49">
        <f t="shared" si="637"/>
        <v>4.5690973352515568E-2</v>
      </c>
      <c r="F8171" s="49">
        <f t="shared" si="638"/>
        <v>6.0846514440315823E-2</v>
      </c>
      <c r="G8171">
        <v>893</v>
      </c>
      <c r="H8171" s="51">
        <f>G8171/'Parc électrique'!$C$24</f>
        <v>0.29766666666666669</v>
      </c>
      <c r="I8171" s="14">
        <v>652</v>
      </c>
      <c r="J8171" s="14">
        <v>2159</v>
      </c>
      <c r="K8171" s="14">
        <v>0</v>
      </c>
      <c r="L8171" s="14">
        <v>313</v>
      </c>
      <c r="M8171" s="14">
        <f>C8171-SUM(D8171:L8171)</f>
        <v>5201.5957958455401</v>
      </c>
      <c r="P8171" s="49">
        <f>D8172/('Parc électrique'!$C$22+'Parc électrique'!$C$23)</f>
        <v>5.9843750000000001E-2</v>
      </c>
      <c r="Q8171" s="49">
        <f t="shared" si="635"/>
        <v>5.8332142646711542E-2</v>
      </c>
      <c r="R8171" s="49">
        <f t="shared" si="636"/>
        <v>7.7680716768803199E-2</v>
      </c>
    </row>
    <row r="8172" spans="1:18" x14ac:dyDescent="0.3">
      <c r="A8172" s="35">
        <f t="shared" si="639"/>
        <v>44356</v>
      </c>
      <c r="B8172" s="36">
        <v>0.375</v>
      </c>
      <c r="C8172">
        <v>9894</v>
      </c>
      <c r="D8172">
        <v>383</v>
      </c>
      <c r="E8172" s="49">
        <f t="shared" si="637"/>
        <v>5.8332142646711542E-2</v>
      </c>
      <c r="F8172" s="49">
        <f t="shared" si="638"/>
        <v>7.7680716768803199E-2</v>
      </c>
      <c r="G8172">
        <v>1496</v>
      </c>
      <c r="H8172" s="51">
        <f>G8172/'Parc électrique'!$C$24</f>
        <v>0.49866666666666665</v>
      </c>
      <c r="I8172" s="14">
        <v>652</v>
      </c>
      <c r="J8172" s="14">
        <v>1849</v>
      </c>
      <c r="K8172" s="14">
        <v>0</v>
      </c>
      <c r="L8172" s="14">
        <v>312</v>
      </c>
      <c r="M8172" s="14">
        <f>C8172-SUM(D8172:L8172)</f>
        <v>5201.3653204739176</v>
      </c>
      <c r="P8172" s="49">
        <f>D8173/('Parc électrique'!$C$22+'Parc électrique'!$C$23)</f>
        <v>6.3593750000000004E-2</v>
      </c>
      <c r="Q8172" s="49">
        <f t="shared" si="635"/>
        <v>6.1987420514912794E-2</v>
      </c>
      <c r="R8172" s="49">
        <f t="shared" si="636"/>
        <v>8.2548437924028467E-2</v>
      </c>
    </row>
    <row r="8173" spans="1:18" x14ac:dyDescent="0.3">
      <c r="A8173" s="35">
        <f t="shared" si="639"/>
        <v>44356</v>
      </c>
      <c r="B8173" s="36">
        <v>0.41666666666666669</v>
      </c>
      <c r="C8173">
        <v>10133</v>
      </c>
      <c r="D8173">
        <v>407</v>
      </c>
      <c r="E8173" s="49">
        <f t="shared" si="637"/>
        <v>6.1987420514912794E-2</v>
      </c>
      <c r="F8173" s="49">
        <f t="shared" si="638"/>
        <v>8.2548437924028467E-2</v>
      </c>
      <c r="G8173">
        <v>1965</v>
      </c>
      <c r="H8173" s="51">
        <f>G8173/'Parc électrique'!$C$24</f>
        <v>0.65500000000000003</v>
      </c>
      <c r="I8173" s="14">
        <v>652</v>
      </c>
      <c r="J8173" s="14">
        <v>1596</v>
      </c>
      <c r="K8173" s="14">
        <v>0</v>
      </c>
      <c r="L8173" s="14">
        <v>311</v>
      </c>
      <c r="M8173" s="14">
        <f>C8173-SUM(D8173:L8173)</f>
        <v>5201.2004641415606</v>
      </c>
      <c r="P8173" s="49">
        <f>D8174/('Parc électrique'!$C$22+'Parc électrique'!$C$23)</f>
        <v>5.6718749999999998E-2</v>
      </c>
      <c r="Q8173" s="49">
        <f t="shared" si="635"/>
        <v>5.528607775654383E-2</v>
      </c>
      <c r="R8173" s="49">
        <f t="shared" si="636"/>
        <v>7.3624282472782132E-2</v>
      </c>
    </row>
    <row r="8174" spans="1:18" x14ac:dyDescent="0.3">
      <c r="A8174" s="35">
        <f t="shared" si="639"/>
        <v>44356</v>
      </c>
      <c r="B8174" s="36">
        <v>0.45833333333333331</v>
      </c>
      <c r="C8174">
        <v>10368</v>
      </c>
      <c r="D8174">
        <v>363</v>
      </c>
      <c r="E8174" s="49">
        <f t="shared" si="637"/>
        <v>5.528607775654383E-2</v>
      </c>
      <c r="F8174" s="49">
        <f t="shared" si="638"/>
        <v>7.3624282472782132E-2</v>
      </c>
      <c r="G8174">
        <v>2221</v>
      </c>
      <c r="H8174" s="51">
        <f>G8174/'Parc électrique'!$C$24</f>
        <v>0.74033333333333329</v>
      </c>
      <c r="I8174" s="14">
        <v>652</v>
      </c>
      <c r="J8174" s="14">
        <v>0</v>
      </c>
      <c r="K8174" s="14">
        <v>0</v>
      </c>
      <c r="L8174" s="14">
        <v>312</v>
      </c>
      <c r="M8174" s="14">
        <f>C8174-SUM(D8174:L8174)</f>
        <v>6819.1307563064374</v>
      </c>
      <c r="P8174" s="49">
        <f>D8175/('Parc électrique'!$C$22+'Parc électrique'!$C$23)</f>
        <v>5.6093749999999998E-2</v>
      </c>
      <c r="Q8174" s="49">
        <f t="shared" si="635"/>
        <v>5.467686477851029E-2</v>
      </c>
      <c r="R8174" s="49">
        <f t="shared" si="636"/>
        <v>7.281299561357793E-2</v>
      </c>
    </row>
    <row r="8175" spans="1:18" x14ac:dyDescent="0.3">
      <c r="A8175" s="35">
        <f t="shared" si="639"/>
        <v>44356</v>
      </c>
      <c r="B8175" s="36">
        <v>0.5</v>
      </c>
      <c r="C8175">
        <v>10523</v>
      </c>
      <c r="D8175">
        <v>359</v>
      </c>
      <c r="E8175" s="49">
        <f t="shared" si="637"/>
        <v>5.467686477851029E-2</v>
      </c>
      <c r="F8175" s="49">
        <f t="shared" si="638"/>
        <v>7.281299561357793E-2</v>
      </c>
      <c r="G8175">
        <v>2302</v>
      </c>
      <c r="H8175" s="51">
        <f>G8175/'Parc électrique'!$C$24</f>
        <v>0.76733333333333331</v>
      </c>
      <c r="I8175" s="14">
        <v>652</v>
      </c>
      <c r="J8175" s="14">
        <v>1778</v>
      </c>
      <c r="K8175" s="14">
        <v>0</v>
      </c>
      <c r="L8175" s="14">
        <v>310</v>
      </c>
      <c r="M8175" s="14">
        <f>C8175-SUM(D8175:L8175)</f>
        <v>5121.1051768062753</v>
      </c>
      <c r="P8175" s="49">
        <f>D8176/('Parc électrique'!$C$22+'Parc électrique'!$C$23)</f>
        <v>5.7812500000000003E-2</v>
      </c>
      <c r="Q8175" s="49">
        <f t="shared" si="635"/>
        <v>5.6352200468102541E-2</v>
      </c>
      <c r="R8175" s="49">
        <f t="shared" si="636"/>
        <v>7.5044034476389521E-2</v>
      </c>
    </row>
    <row r="8176" spans="1:18" x14ac:dyDescent="0.3">
      <c r="A8176" s="35">
        <f t="shared" si="639"/>
        <v>44356</v>
      </c>
      <c r="B8176" s="36">
        <v>0.54166666666666663</v>
      </c>
      <c r="C8176">
        <v>10450</v>
      </c>
      <c r="D8176">
        <v>370</v>
      </c>
      <c r="E8176" s="49">
        <f t="shared" si="637"/>
        <v>5.6352200468102541E-2</v>
      </c>
      <c r="F8176" s="49">
        <f t="shared" si="638"/>
        <v>7.5044034476389521E-2</v>
      </c>
      <c r="G8176">
        <v>2318</v>
      </c>
      <c r="H8176" s="51">
        <f>G8176/'Parc électrique'!$C$24</f>
        <v>0.77266666666666661</v>
      </c>
      <c r="I8176" s="14">
        <v>652</v>
      </c>
      <c r="J8176" s="14">
        <v>1680</v>
      </c>
      <c r="K8176" s="14">
        <v>0</v>
      </c>
      <c r="L8176" s="14">
        <v>308</v>
      </c>
      <c r="M8176" s="14">
        <f>C8176-SUM(D8176:L8176)</f>
        <v>5121.0959370983892</v>
      </c>
      <c r="P8176" s="49">
        <f>D8177/('Parc électrique'!$C$22+'Parc électrique'!$C$23)</f>
        <v>5.1406250000000001E-2</v>
      </c>
      <c r="Q8176" s="49">
        <f t="shared" si="635"/>
        <v>5.010776744325874E-2</v>
      </c>
      <c r="R8176" s="49">
        <f t="shared" si="636"/>
        <v>6.6728344169546344E-2</v>
      </c>
    </row>
    <row r="8177" spans="1:18" x14ac:dyDescent="0.3">
      <c r="A8177" s="35">
        <f t="shared" si="639"/>
        <v>44356</v>
      </c>
      <c r="B8177" s="36">
        <v>0.58333333333333337</v>
      </c>
      <c r="C8177">
        <v>10524</v>
      </c>
      <c r="D8177">
        <v>329</v>
      </c>
      <c r="E8177" s="49">
        <f t="shared" si="637"/>
        <v>5.010776744325874E-2</v>
      </c>
      <c r="F8177" s="49">
        <f t="shared" si="638"/>
        <v>6.6728344169546344E-2</v>
      </c>
      <c r="G8177">
        <v>2294</v>
      </c>
      <c r="H8177" s="51">
        <f>G8177/'Parc électrique'!$C$24</f>
        <v>0.76466666666666672</v>
      </c>
      <c r="I8177" s="14">
        <v>652</v>
      </c>
      <c r="J8177" s="14">
        <v>1822</v>
      </c>
      <c r="K8177" s="14">
        <v>0</v>
      </c>
      <c r="L8177" s="14">
        <v>305</v>
      </c>
      <c r="M8177" s="14">
        <f>C8177-SUM(D8177:L8177)</f>
        <v>5121.1184972217206</v>
      </c>
      <c r="P8177" s="49">
        <f>D8178/('Parc électrique'!$C$22+'Parc électrique'!$C$23)</f>
        <v>5.1718750000000001E-2</v>
      </c>
      <c r="Q8177" s="49">
        <f t="shared" si="635"/>
        <v>5.041237393227551E-2</v>
      </c>
      <c r="R8177" s="49">
        <f t="shared" si="636"/>
        <v>6.7133987599148459E-2</v>
      </c>
    </row>
    <row r="8178" spans="1:18" x14ac:dyDescent="0.3">
      <c r="A8178" s="35">
        <f t="shared" si="639"/>
        <v>44356</v>
      </c>
      <c r="B8178" s="36">
        <v>0.625</v>
      </c>
      <c r="C8178">
        <v>10385</v>
      </c>
      <c r="D8178">
        <v>331</v>
      </c>
      <c r="E8178" s="49">
        <f t="shared" si="637"/>
        <v>5.041237393227551E-2</v>
      </c>
      <c r="F8178" s="49">
        <f t="shared" si="638"/>
        <v>6.7133987599148459E-2</v>
      </c>
      <c r="G8178">
        <v>2139</v>
      </c>
      <c r="H8178" s="51">
        <f>G8178/'Parc électrique'!$C$24</f>
        <v>0.71299999999999997</v>
      </c>
      <c r="I8178" s="14">
        <v>652</v>
      </c>
      <c r="J8178" s="14">
        <v>1838</v>
      </c>
      <c r="K8178" s="14">
        <v>0</v>
      </c>
      <c r="L8178" s="14">
        <v>303</v>
      </c>
      <c r="M8178" s="14">
        <f>C8178-SUM(D8178:L8178)</f>
        <v>5121.1694536384684</v>
      </c>
      <c r="P8178" s="49">
        <f>D8179/('Parc électrique'!$C$22+'Parc électrique'!$C$23)</f>
        <v>4.7812500000000001E-2</v>
      </c>
      <c r="Q8178" s="49">
        <f t="shared" si="635"/>
        <v>4.6604792819565879E-2</v>
      </c>
      <c r="R8178" s="49">
        <f t="shared" si="636"/>
        <v>6.206344472912214E-2</v>
      </c>
    </row>
    <row r="8179" spans="1:18" x14ac:dyDescent="0.3">
      <c r="A8179" s="35">
        <f t="shared" si="639"/>
        <v>44356</v>
      </c>
      <c r="B8179" s="36">
        <v>0.66666666666666663</v>
      </c>
      <c r="C8179">
        <v>10196</v>
      </c>
      <c r="D8179">
        <v>306</v>
      </c>
      <c r="E8179" s="49">
        <f t="shared" si="637"/>
        <v>4.6604792819565879E-2</v>
      </c>
      <c r="F8179" s="49">
        <f t="shared" si="638"/>
        <v>6.206344472912214E-2</v>
      </c>
      <c r="G8179">
        <v>1896</v>
      </c>
      <c r="H8179" s="51">
        <f>G8179/'Parc électrique'!$C$24</f>
        <v>0.63200000000000001</v>
      </c>
      <c r="I8179" s="14">
        <v>652</v>
      </c>
      <c r="J8179" s="14">
        <v>1924</v>
      </c>
      <c r="K8179" s="14">
        <v>0</v>
      </c>
      <c r="L8179" s="14">
        <v>296</v>
      </c>
      <c r="M8179" s="14">
        <f>C8179-SUM(D8179:L8179)</f>
        <v>5121.2593317624514</v>
      </c>
      <c r="P8179" s="49">
        <f>D8180/('Parc électrique'!$C$22+'Parc électrique'!$C$23)</f>
        <v>4.328125E-2</v>
      </c>
      <c r="Q8179" s="49">
        <f t="shared" si="635"/>
        <v>4.2187998728822708E-2</v>
      </c>
      <c r="R8179" s="49">
        <f t="shared" si="636"/>
        <v>5.6181614999891605E-2</v>
      </c>
    </row>
    <row r="8180" spans="1:18" x14ac:dyDescent="0.3">
      <c r="A8180" s="35">
        <f t="shared" si="639"/>
        <v>44356</v>
      </c>
      <c r="B8180" s="36">
        <v>0.70833333333333337</v>
      </c>
      <c r="C8180">
        <v>10048</v>
      </c>
      <c r="D8180">
        <v>277</v>
      </c>
      <c r="E8180" s="49">
        <f t="shared" si="637"/>
        <v>4.2187998728822708E-2</v>
      </c>
      <c r="F8180" s="49">
        <f t="shared" si="638"/>
        <v>5.6181614999891605E-2</v>
      </c>
      <c r="G8180">
        <v>1539</v>
      </c>
      <c r="H8180" s="51">
        <f>G8180/'Parc électrique'!$C$24</f>
        <v>0.51300000000000001</v>
      </c>
      <c r="I8180" s="14">
        <v>652</v>
      </c>
      <c r="J8180" s="14">
        <v>2087</v>
      </c>
      <c r="K8180" s="14">
        <v>0</v>
      </c>
      <c r="L8180" s="14">
        <v>291</v>
      </c>
      <c r="M8180" s="14">
        <f>C8180-SUM(D8180:L8180)</f>
        <v>5201.388630386271</v>
      </c>
      <c r="P8180" s="49">
        <f>D8181/('Parc électrique'!$C$22+'Parc électrique'!$C$23)</f>
        <v>5.2187499999999998E-2</v>
      </c>
      <c r="Q8180" s="49">
        <f t="shared" si="635"/>
        <v>5.0869283665800666E-2</v>
      </c>
      <c r="R8180" s="49">
        <f t="shared" si="636"/>
        <v>6.7742452743551618E-2</v>
      </c>
    </row>
    <row r="8181" spans="1:18" x14ac:dyDescent="0.3">
      <c r="A8181" s="35">
        <f t="shared" si="639"/>
        <v>44356</v>
      </c>
      <c r="B8181" s="36">
        <v>0.75</v>
      </c>
      <c r="C8181">
        <v>10014</v>
      </c>
      <c r="D8181">
        <v>334</v>
      </c>
      <c r="E8181" s="49">
        <f t="shared" si="637"/>
        <v>5.0869283665800666E-2</v>
      </c>
      <c r="F8181" s="49">
        <f t="shared" si="638"/>
        <v>6.7742452743551618E-2</v>
      </c>
      <c r="G8181">
        <v>1035</v>
      </c>
      <c r="H8181" s="51">
        <f>G8181/'Parc électrique'!$C$24</f>
        <v>0.34499999999999997</v>
      </c>
      <c r="I8181" s="14">
        <v>652</v>
      </c>
      <c r="J8181" s="14">
        <v>0</v>
      </c>
      <c r="K8181" s="14">
        <v>0</v>
      </c>
      <c r="L8181" s="14">
        <v>284</v>
      </c>
      <c r="M8181" s="14">
        <f>C8181-SUM(D8181:L8181)</f>
        <v>7708.5363882635902</v>
      </c>
      <c r="P8181" s="49">
        <f>D8182/('Parc électrique'!$C$22+'Parc électrique'!$C$23)</f>
        <v>7.5312500000000004E-2</v>
      </c>
      <c r="Q8181" s="49">
        <f t="shared" si="635"/>
        <v>7.3410163853041693E-2</v>
      </c>
      <c r="R8181" s="49">
        <f t="shared" si="636"/>
        <v>9.7760066534107432E-2</v>
      </c>
    </row>
    <row r="8182" spans="1:18" x14ac:dyDescent="0.3">
      <c r="A8182" s="35">
        <f t="shared" si="639"/>
        <v>44356</v>
      </c>
      <c r="B8182" s="36">
        <v>0.79166666666666663</v>
      </c>
      <c r="C8182">
        <v>9787</v>
      </c>
      <c r="D8182">
        <v>482</v>
      </c>
      <c r="E8182" s="49">
        <f t="shared" si="637"/>
        <v>7.3410163853041693E-2</v>
      </c>
      <c r="F8182" s="49">
        <f t="shared" si="638"/>
        <v>9.7760066534107432E-2</v>
      </c>
      <c r="G8182">
        <v>516</v>
      </c>
      <c r="H8182" s="51">
        <f>G8182/'Parc électrique'!$C$24</f>
        <v>0.17199999999999999</v>
      </c>
      <c r="I8182" s="14">
        <v>652</v>
      </c>
      <c r="J8182" s="14">
        <v>128</v>
      </c>
      <c r="K8182" s="14">
        <v>0</v>
      </c>
      <c r="L8182" s="14">
        <v>267</v>
      </c>
      <c r="M8182" s="14">
        <f>C8182-SUM(D8182:L8182)</f>
        <v>7741.6568297696131</v>
      </c>
      <c r="P8182" s="49">
        <f>D8183/('Parc électrique'!$C$22+'Parc électrique'!$C$23)</f>
        <v>8.3125000000000004E-2</v>
      </c>
      <c r="Q8182" s="49">
        <f t="shared" si="635"/>
        <v>8.1025326078460941E-2</v>
      </c>
      <c r="R8182" s="49">
        <f t="shared" si="636"/>
        <v>0.10790115227416007</v>
      </c>
    </row>
    <row r="8183" spans="1:18" x14ac:dyDescent="0.3">
      <c r="A8183" s="35">
        <f t="shared" si="639"/>
        <v>44356</v>
      </c>
      <c r="B8183" s="36">
        <v>0.83333333333333337</v>
      </c>
      <c r="C8183">
        <v>9139</v>
      </c>
      <c r="D8183">
        <v>532</v>
      </c>
      <c r="E8183" s="49">
        <f t="shared" si="637"/>
        <v>8.1025326078460941E-2</v>
      </c>
      <c r="F8183" s="49">
        <f t="shared" si="638"/>
        <v>0.10790115227416007</v>
      </c>
      <c r="G8183">
        <v>170</v>
      </c>
      <c r="H8183" s="51">
        <f>G8183/'Parc électrique'!$C$24</f>
        <v>5.6666666666666664E-2</v>
      </c>
      <c r="I8183" s="14">
        <v>652</v>
      </c>
      <c r="J8183" s="14">
        <v>0</v>
      </c>
      <c r="K8183" s="14">
        <v>0</v>
      </c>
      <c r="L8183" s="14">
        <v>257</v>
      </c>
      <c r="M8183" s="14">
        <f>C8183-SUM(D8183:L8183)</f>
        <v>7527.7544068549805</v>
      </c>
      <c r="P8183" s="49">
        <f>D8184/('Parc électrique'!$C$22+'Parc électrique'!$C$23)</f>
        <v>7.1562500000000001E-2</v>
      </c>
      <c r="Q8183" s="49">
        <f t="shared" si="635"/>
        <v>6.9754885984840434E-2</v>
      </c>
      <c r="R8183" s="49">
        <f t="shared" si="636"/>
        <v>9.2892345378882163E-2</v>
      </c>
    </row>
    <row r="8184" spans="1:18" x14ac:dyDescent="0.3">
      <c r="A8184" s="35">
        <f t="shared" si="639"/>
        <v>44356</v>
      </c>
      <c r="B8184" s="36">
        <v>0.875</v>
      </c>
      <c r="C8184">
        <v>8847</v>
      </c>
      <c r="D8184">
        <v>458</v>
      </c>
      <c r="E8184" s="49">
        <f t="shared" si="637"/>
        <v>6.9754885984840434E-2</v>
      </c>
      <c r="F8184" s="49">
        <f t="shared" si="638"/>
        <v>9.2892345378882163E-2</v>
      </c>
      <c r="G8184">
        <v>25</v>
      </c>
      <c r="H8184" s="51">
        <f>G8184/'Parc électrique'!$C$24</f>
        <v>8.3333333333333332E-3</v>
      </c>
      <c r="I8184" s="14">
        <v>652</v>
      </c>
      <c r="J8184" s="14">
        <v>2259</v>
      </c>
      <c r="K8184" s="14">
        <v>0</v>
      </c>
      <c r="L8184" s="14">
        <v>251</v>
      </c>
      <c r="M8184" s="14">
        <f>C8184-SUM(D8184:L8184)</f>
        <v>5201.8290194353031</v>
      </c>
      <c r="P8184" s="49">
        <f>D8185/('Parc électrique'!$C$22+'Parc électrique'!$C$23)</f>
        <v>5.5156249999999997E-2</v>
      </c>
      <c r="Q8184" s="49">
        <f t="shared" si="635"/>
        <v>5.3763045311459978E-2</v>
      </c>
      <c r="R8184" s="49">
        <f t="shared" si="636"/>
        <v>7.1596065324771613E-2</v>
      </c>
    </row>
    <row r="8185" spans="1:18" x14ac:dyDescent="0.3">
      <c r="A8185" s="35">
        <f t="shared" si="639"/>
        <v>44356</v>
      </c>
      <c r="B8185" s="36">
        <v>0.91666666666666663</v>
      </c>
      <c r="C8185">
        <v>9301</v>
      </c>
      <c r="D8185">
        <v>353</v>
      </c>
      <c r="E8185" s="49">
        <f t="shared" si="637"/>
        <v>5.3763045311459978E-2</v>
      </c>
      <c r="F8185" s="49">
        <f t="shared" si="638"/>
        <v>7.1596065324771613E-2</v>
      </c>
      <c r="G8185">
        <v>0</v>
      </c>
      <c r="H8185" s="51">
        <f>G8185/'Parc électrique'!$C$24</f>
        <v>0</v>
      </c>
      <c r="I8185" s="14">
        <v>652</v>
      </c>
      <c r="J8185" s="14">
        <v>302</v>
      </c>
      <c r="K8185" s="14">
        <v>0</v>
      </c>
      <c r="L8185" s="14">
        <v>252</v>
      </c>
      <c r="M8185" s="14">
        <f>C8185-SUM(D8185:L8185)</f>
        <v>7741.8746408893639</v>
      </c>
      <c r="P8185" s="49">
        <f>D8186/('Parc électrique'!$C$22+'Parc électrique'!$C$23)</f>
        <v>5.5312500000000001E-2</v>
      </c>
      <c r="Q8185" s="49">
        <f t="shared" si="635"/>
        <v>5.391534855596837E-2</v>
      </c>
      <c r="R8185" s="49">
        <f t="shared" si="636"/>
        <v>7.179888703957267E-2</v>
      </c>
    </row>
    <row r="8186" spans="1:18" x14ac:dyDescent="0.3">
      <c r="A8186" s="35">
        <f t="shared" si="639"/>
        <v>44356</v>
      </c>
      <c r="B8186" s="36">
        <v>0.95833333333333337</v>
      </c>
      <c r="C8186">
        <v>9227</v>
      </c>
      <c r="D8186">
        <v>354</v>
      </c>
      <c r="E8186" s="49">
        <f t="shared" si="637"/>
        <v>5.391534855596837E-2</v>
      </c>
      <c r="F8186" s="49">
        <f t="shared" si="638"/>
        <v>7.179888703957267E-2</v>
      </c>
      <c r="G8186">
        <v>0</v>
      </c>
      <c r="H8186" s="51">
        <f>G8186/'Parc électrique'!$C$24</f>
        <v>0</v>
      </c>
      <c r="I8186" s="14">
        <v>652</v>
      </c>
      <c r="J8186" s="14">
        <v>2776</v>
      </c>
      <c r="K8186" s="14">
        <v>0</v>
      </c>
      <c r="L8186" s="14">
        <v>243</v>
      </c>
      <c r="M8186" s="14">
        <f>C8186-SUM(D8186:L8186)</f>
        <v>5201.8742857644047</v>
      </c>
      <c r="P8186" s="49">
        <f>D8187/('Parc électrique'!$C$22+'Parc électrique'!$C$23)</f>
        <v>5.046875E-2</v>
      </c>
      <c r="Q8186" s="49">
        <f t="shared" si="635"/>
        <v>4.9193947976208428E-2</v>
      </c>
      <c r="R8186" s="49">
        <f t="shared" si="636"/>
        <v>6.5511413880740027E-2</v>
      </c>
    </row>
    <row r="8187" spans="1:18" x14ac:dyDescent="0.3">
      <c r="A8187" s="35">
        <f t="shared" si="639"/>
        <v>44357</v>
      </c>
      <c r="B8187" s="36">
        <v>0</v>
      </c>
      <c r="C8187">
        <v>8380</v>
      </c>
      <c r="D8187">
        <v>323</v>
      </c>
      <c r="E8187" s="49">
        <f t="shared" si="637"/>
        <v>4.9193947976208428E-2</v>
      </c>
      <c r="F8187" s="49">
        <f t="shared" si="638"/>
        <v>6.5511413880740027E-2</v>
      </c>
      <c r="G8187">
        <v>0</v>
      </c>
      <c r="H8187" s="51">
        <f>G8187/'Parc électrique'!$C$24</f>
        <v>0</v>
      </c>
      <c r="I8187" s="14">
        <v>652</v>
      </c>
      <c r="J8187" s="14">
        <v>0</v>
      </c>
      <c r="K8187" s="14">
        <v>0</v>
      </c>
      <c r="L8187" s="14">
        <v>236</v>
      </c>
      <c r="M8187" s="14">
        <f>C8187-SUM(D8187:L8187)</f>
        <v>7168.885294638143</v>
      </c>
      <c r="P8187" s="49">
        <f>D8188/('Parc électrique'!$C$22+'Parc électrique'!$C$23)</f>
        <v>3.7499999999999999E-2</v>
      </c>
      <c r="Q8187" s="49">
        <f t="shared" si="635"/>
        <v>3.6552778682012448E-2</v>
      </c>
      <c r="R8187" s="49">
        <f t="shared" si="636"/>
        <v>4.8677211552252651E-2</v>
      </c>
    </row>
    <row r="8188" spans="1:18" x14ac:dyDescent="0.3">
      <c r="A8188" s="35">
        <f t="shared" si="639"/>
        <v>44357</v>
      </c>
      <c r="B8188" s="36">
        <v>4.1666666666666664E-2</v>
      </c>
      <c r="C8188">
        <v>7932</v>
      </c>
      <c r="D8188">
        <v>240</v>
      </c>
      <c r="E8188" s="49">
        <f t="shared" si="637"/>
        <v>3.6552778682012448E-2</v>
      </c>
      <c r="F8188" s="49">
        <f t="shared" si="638"/>
        <v>4.8677211552252651E-2</v>
      </c>
      <c r="G8188">
        <v>0</v>
      </c>
      <c r="H8188" s="51">
        <f>G8188/'Parc électrique'!$C$24</f>
        <v>0</v>
      </c>
      <c r="I8188" s="14">
        <v>652</v>
      </c>
      <c r="J8188" s="14">
        <v>0</v>
      </c>
      <c r="K8188" s="14">
        <v>0</v>
      </c>
      <c r="L8188" s="14">
        <v>235</v>
      </c>
      <c r="M8188" s="14">
        <f>C8188-SUM(D8188:L8188)</f>
        <v>6804.9147700097656</v>
      </c>
      <c r="P8188" s="49">
        <f>D8189/('Parc électrique'!$C$22+'Parc électrique'!$C$23)</f>
        <v>3.8906250000000003E-2</v>
      </c>
      <c r="Q8188" s="49">
        <f t="shared" si="635"/>
        <v>3.7923507882587922E-2</v>
      </c>
      <c r="R8188" s="49">
        <f t="shared" si="636"/>
        <v>5.0502606985462134E-2</v>
      </c>
    </row>
    <row r="8189" spans="1:18" x14ac:dyDescent="0.3">
      <c r="A8189" s="35">
        <f t="shared" si="639"/>
        <v>44357</v>
      </c>
      <c r="B8189" s="36">
        <v>8.3333333333333329E-2</v>
      </c>
      <c r="C8189">
        <v>7617</v>
      </c>
      <c r="D8189">
        <v>249</v>
      </c>
      <c r="E8189" s="49">
        <f t="shared" si="637"/>
        <v>3.7923507882587922E-2</v>
      </c>
      <c r="F8189" s="49">
        <f t="shared" si="638"/>
        <v>5.0502606985462134E-2</v>
      </c>
      <c r="G8189">
        <v>0</v>
      </c>
      <c r="H8189" s="51">
        <f>G8189/'Parc électrique'!$C$24</f>
        <v>0</v>
      </c>
      <c r="I8189" s="14">
        <v>652</v>
      </c>
      <c r="J8189" s="14">
        <v>0</v>
      </c>
      <c r="K8189" s="14">
        <v>0</v>
      </c>
      <c r="L8189" s="14">
        <v>235</v>
      </c>
      <c r="M8189" s="14">
        <f>C8189-SUM(D8189:L8189)</f>
        <v>6480.9115738851324</v>
      </c>
      <c r="P8189" s="49">
        <f>D8190/('Parc électrique'!$C$22+'Parc électrique'!$C$23)</f>
        <v>4.265625E-2</v>
      </c>
      <c r="Q8189" s="49">
        <f t="shared" si="635"/>
        <v>4.1578785750789167E-2</v>
      </c>
      <c r="R8189" s="49">
        <f t="shared" si="636"/>
        <v>5.5370328140687396E-2</v>
      </c>
    </row>
    <row r="8190" spans="1:18" x14ac:dyDescent="0.3">
      <c r="A8190" s="35">
        <f t="shared" si="639"/>
        <v>44357</v>
      </c>
      <c r="B8190" s="36">
        <v>0.125</v>
      </c>
      <c r="C8190">
        <v>7252</v>
      </c>
      <c r="D8190">
        <v>273</v>
      </c>
      <c r="E8190" s="49">
        <f t="shared" si="637"/>
        <v>4.1578785750789167E-2</v>
      </c>
      <c r="F8190" s="49">
        <f t="shared" si="638"/>
        <v>5.5370328140687396E-2</v>
      </c>
      <c r="G8190">
        <v>0</v>
      </c>
      <c r="H8190" s="51">
        <f>G8190/'Parc électrique'!$C$24</f>
        <v>0</v>
      </c>
      <c r="I8190" s="14">
        <v>652</v>
      </c>
      <c r="J8190" s="14">
        <v>1052</v>
      </c>
      <c r="K8190" s="14">
        <v>0</v>
      </c>
      <c r="L8190" s="14">
        <v>233</v>
      </c>
      <c r="M8190" s="14">
        <f>C8190-SUM(D8190:L8190)</f>
        <v>5041.9030508861088</v>
      </c>
      <c r="P8190" s="49">
        <f>D8191/('Parc électrique'!$C$22+'Parc électrique'!$C$23)</f>
        <v>4.65625E-2</v>
      </c>
      <c r="Q8190" s="49">
        <f t="shared" si="635"/>
        <v>4.5386366863498798E-2</v>
      </c>
      <c r="R8190" s="49">
        <f t="shared" si="636"/>
        <v>6.0440871010713715E-2</v>
      </c>
    </row>
    <row r="8191" spans="1:18" x14ac:dyDescent="0.3">
      <c r="A8191" s="35">
        <f t="shared" si="639"/>
        <v>44357</v>
      </c>
      <c r="B8191" s="36">
        <v>0.16666666666666666</v>
      </c>
      <c r="C8191">
        <v>7163</v>
      </c>
      <c r="D8191">
        <v>298</v>
      </c>
      <c r="E8191" s="49">
        <f t="shared" si="637"/>
        <v>4.5386366863498798E-2</v>
      </c>
      <c r="F8191" s="49">
        <f t="shared" si="638"/>
        <v>6.0440871010713715E-2</v>
      </c>
      <c r="G8191">
        <v>0</v>
      </c>
      <c r="H8191" s="51">
        <f>G8191/'Parc électrique'!$C$24</f>
        <v>0</v>
      </c>
      <c r="I8191" s="14">
        <v>652</v>
      </c>
      <c r="J8191" s="14">
        <v>0</v>
      </c>
      <c r="K8191" s="14">
        <v>0</v>
      </c>
      <c r="L8191" s="14">
        <v>233</v>
      </c>
      <c r="M8191" s="14">
        <f>C8191-SUM(D8191:L8191)</f>
        <v>5979.8941727621259</v>
      </c>
      <c r="P8191" s="49">
        <f>D8192/('Parc électrique'!$C$22+'Parc électrique'!$C$23)</f>
        <v>5.078125E-2</v>
      </c>
      <c r="Q8191" s="49">
        <f t="shared" si="635"/>
        <v>4.9498554465225199E-2</v>
      </c>
      <c r="R8191" s="49">
        <f t="shared" si="636"/>
        <v>6.5917057310342142E-2</v>
      </c>
    </row>
    <row r="8192" spans="1:18" x14ac:dyDescent="0.3">
      <c r="A8192" s="35">
        <f t="shared" si="639"/>
        <v>44357</v>
      </c>
      <c r="B8192" s="36">
        <v>0.20833333333333334</v>
      </c>
      <c r="C8192">
        <v>7404</v>
      </c>
      <c r="D8192">
        <v>325</v>
      </c>
      <c r="E8192" s="49">
        <f t="shared" si="637"/>
        <v>4.9498554465225199E-2</v>
      </c>
      <c r="F8192" s="49">
        <f t="shared" si="638"/>
        <v>6.5917057310342142E-2</v>
      </c>
      <c r="G8192">
        <v>1</v>
      </c>
      <c r="H8192" s="51">
        <f>G8192/'Parc électrique'!$C$24</f>
        <v>3.3333333333333332E-4</v>
      </c>
      <c r="I8192" s="14">
        <v>652</v>
      </c>
      <c r="J8192" s="14">
        <v>0</v>
      </c>
      <c r="K8192" s="14">
        <v>0</v>
      </c>
      <c r="L8192" s="14">
        <v>241</v>
      </c>
      <c r="M8192" s="14">
        <f>C8192-SUM(D8192:L8192)</f>
        <v>6184.8842510548911</v>
      </c>
      <c r="P8192" s="49">
        <f>D8193/('Parc électrique'!$C$22+'Parc électrique'!$C$23)</f>
        <v>4.7968749999999998E-2</v>
      </c>
      <c r="Q8192" s="49">
        <f t="shared" si="635"/>
        <v>4.6757096064074258E-2</v>
      </c>
      <c r="R8192" s="49">
        <f t="shared" si="636"/>
        <v>6.2266266443923184E-2</v>
      </c>
    </row>
    <row r="8193" spans="1:18" x14ac:dyDescent="0.3">
      <c r="A8193" s="35">
        <f t="shared" si="639"/>
        <v>44357</v>
      </c>
      <c r="B8193" s="36">
        <v>0.25</v>
      </c>
      <c r="C8193">
        <v>8110</v>
      </c>
      <c r="D8193">
        <v>307</v>
      </c>
      <c r="E8193" s="49">
        <f t="shared" si="637"/>
        <v>4.6757096064074258E-2</v>
      </c>
      <c r="F8193" s="49">
        <f t="shared" si="638"/>
        <v>6.2266266443923184E-2</v>
      </c>
      <c r="G8193">
        <v>62</v>
      </c>
      <c r="H8193" s="51">
        <f>G8193/'Parc électrique'!$C$24</f>
        <v>2.0666666666666667E-2</v>
      </c>
      <c r="I8193" s="14">
        <v>652</v>
      </c>
      <c r="J8193" s="14">
        <v>1765</v>
      </c>
      <c r="K8193" s="14">
        <v>0</v>
      </c>
      <c r="L8193" s="14">
        <v>282</v>
      </c>
      <c r="M8193" s="14">
        <f>C8193-SUM(D8193:L8193)</f>
        <v>5041.8703099708255</v>
      </c>
      <c r="P8193" s="49">
        <f>D8194/('Parc électrique'!$C$22+'Parc électrique'!$C$23)</f>
        <v>5.2812499999999998E-2</v>
      </c>
      <c r="Q8193" s="49">
        <f t="shared" si="635"/>
        <v>5.14784966438342E-2</v>
      </c>
      <c r="R8193" s="49">
        <f t="shared" si="636"/>
        <v>6.855373960275582E-2</v>
      </c>
    </row>
    <row r="8194" spans="1:18" x14ac:dyDescent="0.3">
      <c r="A8194" s="35">
        <f t="shared" si="639"/>
        <v>44357</v>
      </c>
      <c r="B8194" s="36">
        <v>0.29166666666666669</v>
      </c>
      <c r="C8194">
        <v>9033</v>
      </c>
      <c r="D8194">
        <v>338</v>
      </c>
      <c r="E8194" s="49">
        <f t="shared" si="637"/>
        <v>5.14784966438342E-2</v>
      </c>
      <c r="F8194" s="49">
        <f t="shared" si="638"/>
        <v>6.855373960275582E-2</v>
      </c>
      <c r="G8194">
        <v>391</v>
      </c>
      <c r="H8194" s="51">
        <f>G8194/'Parc électrique'!$C$24</f>
        <v>0.13033333333333333</v>
      </c>
      <c r="I8194" s="14">
        <v>652</v>
      </c>
      <c r="J8194" s="14">
        <v>2302</v>
      </c>
      <c r="K8194" s="14">
        <v>0</v>
      </c>
      <c r="L8194" s="14">
        <v>308</v>
      </c>
      <c r="M8194" s="14">
        <f>C8194-SUM(D8194:L8194)</f>
        <v>5041.74963443042</v>
      </c>
      <c r="P8194" s="49">
        <f>D8195/('Parc électrique'!$C$22+'Parc électrique'!$C$23)</f>
        <v>5.5312500000000001E-2</v>
      </c>
      <c r="Q8194" s="49">
        <f t="shared" si="635"/>
        <v>5.391534855596837E-2</v>
      </c>
      <c r="R8194" s="49">
        <f t="shared" si="636"/>
        <v>7.179888703957267E-2</v>
      </c>
    </row>
    <row r="8195" spans="1:18" x14ac:dyDescent="0.3">
      <c r="A8195" s="35">
        <f t="shared" si="639"/>
        <v>44357</v>
      </c>
      <c r="B8195" s="36">
        <v>0.33333333333333331</v>
      </c>
      <c r="C8195">
        <v>9551</v>
      </c>
      <c r="D8195">
        <v>354</v>
      </c>
      <c r="E8195" s="49">
        <f t="shared" si="637"/>
        <v>5.391534855596837E-2</v>
      </c>
      <c r="F8195" s="49">
        <f t="shared" si="638"/>
        <v>7.179888703957267E-2</v>
      </c>
      <c r="G8195">
        <v>864</v>
      </c>
      <c r="H8195" s="51">
        <f>G8195/'Parc électrique'!$C$24</f>
        <v>0.28799999999999998</v>
      </c>
      <c r="I8195" s="14">
        <v>652</v>
      </c>
      <c r="J8195" s="14">
        <v>2167</v>
      </c>
      <c r="K8195" s="14">
        <v>0</v>
      </c>
      <c r="L8195" s="14">
        <v>312</v>
      </c>
      <c r="M8195" s="14">
        <f>C8195-SUM(D8195:L8195)</f>
        <v>5201.5862857644042</v>
      </c>
      <c r="P8195" s="49">
        <f>D8196/('Parc électrique'!$C$22+'Parc électrique'!$C$23)</f>
        <v>4.71875E-2</v>
      </c>
      <c r="Q8195" s="49">
        <f t="shared" ref="Q8195:Q8258" si="640">P8195/$T$3*$T$8</f>
        <v>4.5995579841532332E-2</v>
      </c>
      <c r="R8195" s="49">
        <f t="shared" ref="R8195:R8258" si="641">P8195/$T$3*$T$4</f>
        <v>6.1252157869917924E-2</v>
      </c>
    </row>
    <row r="8196" spans="1:18" x14ac:dyDescent="0.3">
      <c r="A8196" s="35">
        <f t="shared" si="639"/>
        <v>44357</v>
      </c>
      <c r="B8196" s="36">
        <v>0.375</v>
      </c>
      <c r="C8196">
        <v>9933</v>
      </c>
      <c r="D8196">
        <v>302</v>
      </c>
      <c r="E8196" s="49">
        <f t="shared" ref="E8196:E8259" si="642">P8195/$T$3*$T$8</f>
        <v>4.5995579841532332E-2</v>
      </c>
      <c r="F8196" s="49">
        <f t="shared" ref="F8196:F8259" si="643">P8195/$T$3*$T$4</f>
        <v>6.1252157869917924E-2</v>
      </c>
      <c r="G8196">
        <v>1468</v>
      </c>
      <c r="H8196" s="51">
        <f>G8196/'Parc électrique'!$C$24</f>
        <v>0.48933333333333334</v>
      </c>
      <c r="I8196" s="14">
        <v>652</v>
      </c>
      <c r="J8196" s="14">
        <v>1998</v>
      </c>
      <c r="K8196" s="14">
        <v>0</v>
      </c>
      <c r="L8196" s="14">
        <v>311</v>
      </c>
      <c r="M8196" s="14">
        <f>C8196-SUM(D8196:L8196)</f>
        <v>5201.403418928955</v>
      </c>
      <c r="P8196" s="49">
        <f>D8197/('Parc électrique'!$C$22+'Parc électrique'!$C$23)</f>
        <v>3.875E-2</v>
      </c>
      <c r="Q8196" s="49">
        <f t="shared" si="640"/>
        <v>3.7771204638079536E-2</v>
      </c>
      <c r="R8196" s="49">
        <f t="shared" si="641"/>
        <v>5.0299785270661077E-2</v>
      </c>
    </row>
    <row r="8197" spans="1:18" x14ac:dyDescent="0.3">
      <c r="A8197" s="35">
        <f t="shared" si="639"/>
        <v>44357</v>
      </c>
      <c r="B8197" s="36">
        <v>0.41666666666666669</v>
      </c>
      <c r="C8197">
        <v>10179</v>
      </c>
      <c r="D8197">
        <v>248</v>
      </c>
      <c r="E8197" s="49">
        <f t="shared" si="642"/>
        <v>3.7771204638079536E-2</v>
      </c>
      <c r="F8197" s="49">
        <f t="shared" si="643"/>
        <v>5.0299785270661077E-2</v>
      </c>
      <c r="G8197">
        <v>1854</v>
      </c>
      <c r="H8197" s="51">
        <f>G8197/'Parc électrique'!$C$24</f>
        <v>0.61799999999999999</v>
      </c>
      <c r="I8197" s="14">
        <v>652</v>
      </c>
      <c r="J8197" s="14">
        <v>1913</v>
      </c>
      <c r="K8197" s="14">
        <v>0</v>
      </c>
      <c r="L8197" s="14">
        <v>310</v>
      </c>
      <c r="M8197" s="14">
        <f>C8197-SUM(D8197:L8197)</f>
        <v>5201.2939290100912</v>
      </c>
      <c r="P8197" s="49">
        <f>D8198/('Parc électrique'!$C$22+'Parc électrique'!$C$23)</f>
        <v>3.6406250000000001E-2</v>
      </c>
      <c r="Q8197" s="49">
        <f t="shared" si="640"/>
        <v>3.5486655970453758E-2</v>
      </c>
      <c r="R8197" s="49">
        <f t="shared" si="641"/>
        <v>4.7257459548645291E-2</v>
      </c>
    </row>
    <row r="8198" spans="1:18" x14ac:dyDescent="0.3">
      <c r="A8198" s="35">
        <f t="shared" si="639"/>
        <v>44357</v>
      </c>
      <c r="B8198" s="36">
        <v>0.45833333333333331</v>
      </c>
      <c r="C8198">
        <v>10418</v>
      </c>
      <c r="D8198">
        <v>233</v>
      </c>
      <c r="E8198" s="49">
        <f t="shared" si="642"/>
        <v>3.5486655970453758E-2</v>
      </c>
      <c r="F8198" s="49">
        <f t="shared" si="643"/>
        <v>4.7257459548645291E-2</v>
      </c>
      <c r="G8198">
        <v>2099</v>
      </c>
      <c r="H8198" s="51">
        <f>G8198/'Parc électrique'!$C$24</f>
        <v>0.69966666666666666</v>
      </c>
      <c r="I8198" s="14">
        <v>652</v>
      </c>
      <c r="J8198" s="14">
        <v>0</v>
      </c>
      <c r="K8198" s="14">
        <v>0</v>
      </c>
      <c r="L8198" s="14">
        <v>311</v>
      </c>
      <c r="M8198" s="14">
        <f>C8198-SUM(D8198:L8198)</f>
        <v>7122.2175892178138</v>
      </c>
      <c r="P8198" s="49">
        <f>D8199/('Parc électrique'!$C$22+'Parc électrique'!$C$23)</f>
        <v>3.7656250000000002E-2</v>
      </c>
      <c r="Q8198" s="49">
        <f t="shared" si="640"/>
        <v>3.6705081926520847E-2</v>
      </c>
      <c r="R8198" s="49">
        <f t="shared" si="641"/>
        <v>4.8880033267053716E-2</v>
      </c>
    </row>
    <row r="8199" spans="1:18" x14ac:dyDescent="0.3">
      <c r="A8199" s="35">
        <f t="shared" si="639"/>
        <v>44357</v>
      </c>
      <c r="B8199" s="36">
        <v>0.5</v>
      </c>
      <c r="C8199">
        <v>10573</v>
      </c>
      <c r="D8199">
        <v>241</v>
      </c>
      <c r="E8199" s="49">
        <f t="shared" si="642"/>
        <v>3.6705081926520847E-2</v>
      </c>
      <c r="F8199" s="49">
        <f t="shared" si="643"/>
        <v>4.8880033267053716E-2</v>
      </c>
      <c r="G8199">
        <v>2132</v>
      </c>
      <c r="H8199" s="51">
        <f>G8199/'Parc électrique'!$C$24</f>
        <v>0.71066666666666667</v>
      </c>
      <c r="I8199" s="14">
        <v>652</v>
      </c>
      <c r="J8199" s="14">
        <v>0</v>
      </c>
      <c r="K8199" s="14">
        <v>0</v>
      </c>
      <c r="L8199" s="14">
        <v>309</v>
      </c>
      <c r="M8199" s="14">
        <f>C8199-SUM(D8199:L8199)</f>
        <v>7238.2037482181395</v>
      </c>
      <c r="P8199" s="49">
        <f>D8200/('Parc électrique'!$C$22+'Parc électrique'!$C$23)</f>
        <v>3.9531249999999997E-2</v>
      </c>
      <c r="Q8199" s="49">
        <f t="shared" si="640"/>
        <v>3.8532720860621456E-2</v>
      </c>
      <c r="R8199" s="49">
        <f t="shared" si="641"/>
        <v>5.1313893844666336E-2</v>
      </c>
    </row>
    <row r="8200" spans="1:18" x14ac:dyDescent="0.3">
      <c r="A8200" s="35">
        <f t="shared" si="639"/>
        <v>44357</v>
      </c>
      <c r="B8200" s="36">
        <v>0.54166666666666663</v>
      </c>
      <c r="C8200">
        <v>10501</v>
      </c>
      <c r="D8200">
        <v>253</v>
      </c>
      <c r="E8200" s="49">
        <f t="shared" si="642"/>
        <v>3.8532720860621456E-2</v>
      </c>
      <c r="F8200" s="49">
        <f t="shared" si="643"/>
        <v>5.1313893844666336E-2</v>
      </c>
      <c r="G8200">
        <v>2164</v>
      </c>
      <c r="H8200" s="51">
        <f>G8200/'Parc électrique'!$C$24</f>
        <v>0.72133333333333338</v>
      </c>
      <c r="I8200" s="14">
        <v>652</v>
      </c>
      <c r="J8200" s="14">
        <v>1923</v>
      </c>
      <c r="K8200" s="14">
        <v>0</v>
      </c>
      <c r="L8200" s="14">
        <v>307</v>
      </c>
      <c r="M8200" s="14">
        <f>C8200-SUM(D8200:L8200)</f>
        <v>5201.1888200519606</v>
      </c>
      <c r="P8200" s="49">
        <f>D8201/('Parc électrique'!$C$22+'Parc électrique'!$C$23)</f>
        <v>3.6718750000000001E-2</v>
      </c>
      <c r="Q8200" s="49">
        <f t="shared" si="640"/>
        <v>3.5791262459470528E-2</v>
      </c>
      <c r="R8200" s="49">
        <f t="shared" si="641"/>
        <v>4.7663102978247399E-2</v>
      </c>
    </row>
    <row r="8201" spans="1:18" x14ac:dyDescent="0.3">
      <c r="A8201" s="35">
        <f t="shared" si="639"/>
        <v>44357</v>
      </c>
      <c r="B8201" s="36">
        <v>0.58333333333333337</v>
      </c>
      <c r="C8201">
        <v>10579</v>
      </c>
      <c r="D8201">
        <v>235</v>
      </c>
      <c r="E8201" s="49">
        <f t="shared" si="642"/>
        <v>3.5791262459470528E-2</v>
      </c>
      <c r="F8201" s="49">
        <f t="shared" si="643"/>
        <v>4.7663102978247399E-2</v>
      </c>
      <c r="G8201">
        <v>2075</v>
      </c>
      <c r="H8201" s="51">
        <f>G8201/'Parc électrique'!$C$24</f>
        <v>0.69166666666666665</v>
      </c>
      <c r="I8201" s="14">
        <v>652</v>
      </c>
      <c r="J8201" s="14">
        <v>2111</v>
      </c>
      <c r="K8201" s="14">
        <v>0</v>
      </c>
      <c r="L8201" s="14">
        <v>304</v>
      </c>
      <c r="M8201" s="14">
        <f>C8201-SUM(D8201:L8201)</f>
        <v>5201.2248789678961</v>
      </c>
      <c r="P8201" s="49">
        <f>D8202/('Parc électrique'!$C$22+'Parc électrique'!$C$23)</f>
        <v>4.8437500000000001E-2</v>
      </c>
      <c r="Q8201" s="49">
        <f t="shared" si="640"/>
        <v>4.721400579759942E-2</v>
      </c>
      <c r="R8201" s="49">
        <f t="shared" si="641"/>
        <v>6.2874731588326349E-2</v>
      </c>
    </row>
    <row r="8202" spans="1:18" x14ac:dyDescent="0.3">
      <c r="A8202" s="35">
        <f t="shared" si="639"/>
        <v>44357</v>
      </c>
      <c r="B8202" s="36">
        <v>0.625</v>
      </c>
      <c r="C8202">
        <v>10437</v>
      </c>
      <c r="D8202">
        <v>310</v>
      </c>
      <c r="E8202" s="49">
        <f t="shared" si="642"/>
        <v>4.721400579759942E-2</v>
      </c>
      <c r="F8202" s="49">
        <f t="shared" si="643"/>
        <v>6.2874731588326349E-2</v>
      </c>
      <c r="G8202">
        <v>1974</v>
      </c>
      <c r="H8202" s="51">
        <f>G8202/'Parc électrique'!$C$24</f>
        <v>0.65800000000000003</v>
      </c>
      <c r="I8202" s="14">
        <v>652</v>
      </c>
      <c r="J8202" s="14">
        <v>0</v>
      </c>
      <c r="K8202" s="14">
        <v>0</v>
      </c>
      <c r="L8202" s="14">
        <v>301</v>
      </c>
      <c r="M8202" s="14">
        <f>C8202-SUM(D8202:L8202)</f>
        <v>7199.2319112626137</v>
      </c>
      <c r="P8202" s="49">
        <f>D8203/('Parc électrique'!$C$22+'Parc électrique'!$C$23)</f>
        <v>7.8281249999999997E-2</v>
      </c>
      <c r="Q8202" s="49">
        <f t="shared" si="640"/>
        <v>7.6303925498700992E-2</v>
      </c>
      <c r="R8202" s="49">
        <f t="shared" si="641"/>
        <v>0.10161367911532741</v>
      </c>
    </row>
    <row r="8203" spans="1:18" x14ac:dyDescent="0.3">
      <c r="A8203" s="35">
        <f t="shared" si="639"/>
        <v>44357</v>
      </c>
      <c r="B8203" s="36">
        <v>0.66666666666666663</v>
      </c>
      <c r="C8203">
        <v>10243</v>
      </c>
      <c r="D8203">
        <v>501</v>
      </c>
      <c r="E8203" s="49">
        <f t="shared" si="642"/>
        <v>7.6303925498700992E-2</v>
      </c>
      <c r="F8203" s="49">
        <f t="shared" si="643"/>
        <v>0.10161367911532741</v>
      </c>
      <c r="G8203">
        <v>1819</v>
      </c>
      <c r="H8203" s="51">
        <f>G8203/'Parc électrique'!$C$24</f>
        <v>0.60633333333333328</v>
      </c>
      <c r="I8203" s="14">
        <v>652</v>
      </c>
      <c r="J8203" s="14">
        <v>1774</v>
      </c>
      <c r="K8203" s="14">
        <v>0</v>
      </c>
      <c r="L8203" s="14">
        <v>295</v>
      </c>
      <c r="M8203" s="14">
        <f>C8203-SUM(D8203:L8203)</f>
        <v>5201.215749062053</v>
      </c>
      <c r="P8203" s="49">
        <f>D8204/('Parc électrique'!$C$22+'Parc électrique'!$C$23)</f>
        <v>0.11390625</v>
      </c>
      <c r="Q8203" s="49">
        <f t="shared" si="640"/>
        <v>0.11102906524661282</v>
      </c>
      <c r="R8203" s="49">
        <f t="shared" si="641"/>
        <v>0.14785703008996745</v>
      </c>
    </row>
    <row r="8204" spans="1:18" x14ac:dyDescent="0.3">
      <c r="A8204" s="35">
        <f t="shared" si="639"/>
        <v>44357</v>
      </c>
      <c r="B8204" s="36">
        <v>0.70833333333333337</v>
      </c>
      <c r="C8204">
        <v>10089</v>
      </c>
      <c r="D8204">
        <v>729</v>
      </c>
      <c r="E8204" s="49">
        <f t="shared" si="642"/>
        <v>0.11102906524661282</v>
      </c>
      <c r="F8204" s="49">
        <f t="shared" si="643"/>
        <v>0.14785703008996745</v>
      </c>
      <c r="G8204">
        <v>1483</v>
      </c>
      <c r="H8204" s="51">
        <f>G8204/'Parc électrique'!$C$24</f>
        <v>0.49433333333333335</v>
      </c>
      <c r="I8204" s="14">
        <v>652</v>
      </c>
      <c r="J8204" s="14">
        <v>1733</v>
      </c>
      <c r="K8204" s="14">
        <v>0</v>
      </c>
      <c r="L8204" s="14">
        <v>290</v>
      </c>
      <c r="M8204" s="14">
        <f>C8204-SUM(D8204:L8204)</f>
        <v>5201.2467805713295</v>
      </c>
      <c r="P8204" s="49">
        <f>D8205/('Parc électrique'!$C$22+'Parc électrique'!$C$23)</f>
        <v>0.13609375000000001</v>
      </c>
      <c r="Q8204" s="49">
        <f t="shared" si="640"/>
        <v>0.13265612596680354</v>
      </c>
      <c r="R8204" s="49">
        <f t="shared" si="641"/>
        <v>0.17665771359171695</v>
      </c>
    </row>
    <row r="8205" spans="1:18" x14ac:dyDescent="0.3">
      <c r="A8205" s="35">
        <f t="shared" si="639"/>
        <v>44357</v>
      </c>
      <c r="B8205" s="36">
        <v>0.75</v>
      </c>
      <c r="C8205">
        <v>10044</v>
      </c>
      <c r="D8205">
        <v>871</v>
      </c>
      <c r="E8205" s="49">
        <f t="shared" si="642"/>
        <v>0.13265612596680354</v>
      </c>
      <c r="F8205" s="49">
        <f t="shared" si="643"/>
        <v>0.17665771359171695</v>
      </c>
      <c r="G8205">
        <v>983</v>
      </c>
      <c r="H8205" s="51">
        <f>G8205/'Parc électrique'!$C$24</f>
        <v>0.32766666666666666</v>
      </c>
      <c r="I8205" s="14">
        <v>652</v>
      </c>
      <c r="J8205" s="14">
        <v>2053</v>
      </c>
      <c r="K8205" s="14">
        <v>0</v>
      </c>
      <c r="L8205" s="14">
        <v>283</v>
      </c>
      <c r="M8205" s="14">
        <f>C8205-SUM(D8205:L8205)</f>
        <v>5201.363019493775</v>
      </c>
      <c r="P8205" s="49">
        <f>D8206/('Parc électrique'!$C$22+'Parc électrique'!$C$23)</f>
        <v>0.17453125</v>
      </c>
      <c r="Q8205" s="49">
        <f t="shared" si="640"/>
        <v>0.17012272411586629</v>
      </c>
      <c r="R8205" s="49">
        <f t="shared" si="641"/>
        <v>0.22655185543277589</v>
      </c>
    </row>
    <row r="8206" spans="1:18" x14ac:dyDescent="0.3">
      <c r="A8206" s="35">
        <f t="shared" si="639"/>
        <v>44357</v>
      </c>
      <c r="B8206" s="36">
        <v>0.79166666666666663</v>
      </c>
      <c r="C8206">
        <v>9811</v>
      </c>
      <c r="D8206">
        <v>1117</v>
      </c>
      <c r="E8206" s="49">
        <f t="shared" si="642"/>
        <v>0.17012272411586629</v>
      </c>
      <c r="F8206" s="49">
        <f t="shared" si="643"/>
        <v>0.22655185543277589</v>
      </c>
      <c r="G8206">
        <v>508</v>
      </c>
      <c r="H8206" s="51">
        <f>G8206/'Parc électrique'!$C$24</f>
        <v>0.16933333333333334</v>
      </c>
      <c r="I8206" s="14">
        <v>652</v>
      </c>
      <c r="J8206" s="14">
        <v>2065</v>
      </c>
      <c r="K8206" s="14">
        <v>0</v>
      </c>
      <c r="L8206" s="14">
        <v>267</v>
      </c>
      <c r="M8206" s="14">
        <f>C8206-SUM(D8206:L8206)</f>
        <v>5201.433992087118</v>
      </c>
      <c r="P8206" s="49">
        <f>D8207/('Parc électrique'!$C$22+'Parc électrique'!$C$23)</f>
        <v>0.1940625</v>
      </c>
      <c r="Q8206" s="49">
        <f t="shared" si="640"/>
        <v>0.18916062967941447</v>
      </c>
      <c r="R8206" s="49">
        <f t="shared" si="641"/>
        <v>0.25190456978290748</v>
      </c>
    </row>
    <row r="8207" spans="1:18" x14ac:dyDescent="0.3">
      <c r="A8207" s="35">
        <f t="shared" si="639"/>
        <v>44357</v>
      </c>
      <c r="B8207" s="36">
        <v>0.83333333333333337</v>
      </c>
      <c r="C8207">
        <v>9159</v>
      </c>
      <c r="D8207">
        <v>1242</v>
      </c>
      <c r="E8207" s="49">
        <f t="shared" si="642"/>
        <v>0.18916062967941447</v>
      </c>
      <c r="F8207" s="49">
        <f t="shared" si="643"/>
        <v>0.25190456978290748</v>
      </c>
      <c r="G8207">
        <v>174</v>
      </c>
      <c r="H8207" s="51">
        <f>G8207/'Parc électrique'!$C$24</f>
        <v>5.8000000000000003E-2</v>
      </c>
      <c r="I8207" s="14">
        <v>652</v>
      </c>
      <c r="J8207" s="14">
        <v>0</v>
      </c>
      <c r="K8207" s="14">
        <v>0</v>
      </c>
      <c r="L8207" s="14">
        <v>256</v>
      </c>
      <c r="M8207" s="14">
        <f>C8207-SUM(D8207:L8207)</f>
        <v>6834.5009348005378</v>
      </c>
      <c r="P8207" s="49">
        <f>D8208/('Parc électrique'!$C$22+'Parc électrique'!$C$23)</f>
        <v>0.18968750000000001</v>
      </c>
      <c r="Q8207" s="49">
        <f t="shared" si="640"/>
        <v>0.18489613883317965</v>
      </c>
      <c r="R8207" s="49">
        <f t="shared" si="641"/>
        <v>0.24622556176847801</v>
      </c>
    </row>
    <row r="8208" spans="1:18" x14ac:dyDescent="0.3">
      <c r="A8208" s="35">
        <f t="shared" si="639"/>
        <v>44357</v>
      </c>
      <c r="B8208" s="36">
        <v>0.875</v>
      </c>
      <c r="C8208">
        <v>8866</v>
      </c>
      <c r="D8208">
        <v>1214</v>
      </c>
      <c r="E8208" s="49">
        <f t="shared" si="642"/>
        <v>0.18489613883317965</v>
      </c>
      <c r="F8208" s="49">
        <f t="shared" si="643"/>
        <v>0.24622556176847801</v>
      </c>
      <c r="G8208">
        <v>22</v>
      </c>
      <c r="H8208" s="51">
        <f>G8208/'Parc électrique'!$C$24</f>
        <v>7.3333333333333332E-3</v>
      </c>
      <c r="I8208" s="14">
        <v>652</v>
      </c>
      <c r="J8208" s="14">
        <v>0</v>
      </c>
      <c r="K8208" s="14">
        <v>0</v>
      </c>
      <c r="L8208" s="14">
        <v>250</v>
      </c>
      <c r="M8208" s="14">
        <f>C8208-SUM(D8208:L8208)</f>
        <v>6727.5615449660654</v>
      </c>
      <c r="P8208" s="49">
        <f>D8209/('Parc électrique'!$C$22+'Parc électrique'!$C$23)</f>
        <v>0.1834375</v>
      </c>
      <c r="Q8208" s="49">
        <f t="shared" si="640"/>
        <v>0.17880400905284424</v>
      </c>
      <c r="R8208" s="49">
        <f t="shared" si="641"/>
        <v>0.23811269317643591</v>
      </c>
    </row>
    <row r="8209" spans="1:18" x14ac:dyDescent="0.3">
      <c r="A8209" s="35">
        <f t="shared" si="639"/>
        <v>44357</v>
      </c>
      <c r="B8209" s="36">
        <v>0.91666666666666663</v>
      </c>
      <c r="C8209">
        <v>9321</v>
      </c>
      <c r="D8209">
        <v>1174</v>
      </c>
      <c r="E8209" s="49">
        <f t="shared" si="642"/>
        <v>0.17880400905284424</v>
      </c>
      <c r="F8209" s="49">
        <f t="shared" si="643"/>
        <v>0.23811269317643591</v>
      </c>
      <c r="G8209">
        <v>0</v>
      </c>
      <c r="H8209" s="51">
        <f>G8209/'Parc électrique'!$C$24</f>
        <v>0</v>
      </c>
      <c r="I8209" s="14">
        <v>652</v>
      </c>
      <c r="J8209" s="14">
        <v>2042</v>
      </c>
      <c r="K8209" s="14">
        <v>0</v>
      </c>
      <c r="L8209" s="14">
        <v>251</v>
      </c>
      <c r="M8209" s="14">
        <f>C8209-SUM(D8209:L8209)</f>
        <v>5201.5830832977708</v>
      </c>
      <c r="P8209" s="49">
        <f>D8210/('Parc électrique'!$C$22+'Parc électrique'!$C$23)</f>
        <v>0.16171874999999999</v>
      </c>
      <c r="Q8209" s="49">
        <f t="shared" si="640"/>
        <v>0.15763385806617869</v>
      </c>
      <c r="R8209" s="49">
        <f t="shared" si="641"/>
        <v>0.20992047481908957</v>
      </c>
    </row>
    <row r="8210" spans="1:18" x14ac:dyDescent="0.3">
      <c r="A8210" s="35">
        <f t="shared" si="639"/>
        <v>44357</v>
      </c>
      <c r="B8210" s="36">
        <v>0.95833333333333337</v>
      </c>
      <c r="C8210">
        <v>9242</v>
      </c>
      <c r="D8210">
        <v>1035</v>
      </c>
      <c r="E8210" s="49">
        <f t="shared" si="642"/>
        <v>0.15763385806617869</v>
      </c>
      <c r="F8210" s="49">
        <f t="shared" si="643"/>
        <v>0.20992047481908957</v>
      </c>
      <c r="G8210">
        <v>0</v>
      </c>
      <c r="H8210" s="51">
        <f>G8210/'Parc électrique'!$C$24</f>
        <v>0</v>
      </c>
      <c r="I8210" s="14">
        <v>652</v>
      </c>
      <c r="J8210" s="14">
        <v>2111</v>
      </c>
      <c r="K8210" s="14">
        <v>0</v>
      </c>
      <c r="L8210" s="14">
        <v>242</v>
      </c>
      <c r="M8210" s="14">
        <f>C8210-SUM(D8210:L8210)</f>
        <v>5201.6324456671146</v>
      </c>
      <c r="P8210" s="49">
        <f>D8211/('Parc électrique'!$C$22+'Parc électrique'!$C$23)</f>
        <v>0.15203125000000001</v>
      </c>
      <c r="Q8210" s="49">
        <f t="shared" si="640"/>
        <v>0.14819105690665885</v>
      </c>
      <c r="R8210" s="49">
        <f t="shared" si="641"/>
        <v>0.19734552850142434</v>
      </c>
    </row>
    <row r="8211" spans="1:18" x14ac:dyDescent="0.3">
      <c r="A8211" s="35">
        <f t="shared" si="639"/>
        <v>44358</v>
      </c>
      <c r="B8211" s="36">
        <v>0</v>
      </c>
      <c r="C8211">
        <v>8388</v>
      </c>
      <c r="D8211">
        <v>973</v>
      </c>
      <c r="E8211" s="49">
        <f t="shared" si="642"/>
        <v>0.14819105690665885</v>
      </c>
      <c r="F8211" s="49">
        <f t="shared" si="643"/>
        <v>0.19734552850142434</v>
      </c>
      <c r="G8211">
        <v>0</v>
      </c>
      <c r="H8211" s="51">
        <f>G8211/'Parc électrique'!$C$24</f>
        <v>0</v>
      </c>
      <c r="I8211" s="14">
        <v>652</v>
      </c>
      <c r="J8211" s="14">
        <v>1324</v>
      </c>
      <c r="K8211" s="14">
        <v>0</v>
      </c>
      <c r="L8211" s="14">
        <v>237</v>
      </c>
      <c r="M8211" s="14">
        <f>C8211-SUM(D8211:L8211)</f>
        <v>5201.6544634145921</v>
      </c>
      <c r="P8211" s="49">
        <f>D8212/('Parc électrique'!$C$22+'Parc électrique'!$C$23)</f>
        <v>0.1146875</v>
      </c>
      <c r="Q8211" s="49">
        <f t="shared" si="640"/>
        <v>0.11179058146915476</v>
      </c>
      <c r="R8211" s="49">
        <f t="shared" si="641"/>
        <v>0.14887113866397272</v>
      </c>
    </row>
    <row r="8212" spans="1:18" x14ac:dyDescent="0.3">
      <c r="A8212" s="35">
        <f t="shared" si="639"/>
        <v>44358</v>
      </c>
      <c r="B8212" s="36">
        <v>4.1666666666666664E-2</v>
      </c>
      <c r="C8212">
        <v>7918</v>
      </c>
      <c r="D8212">
        <v>734</v>
      </c>
      <c r="E8212" s="49">
        <f t="shared" si="642"/>
        <v>0.11179058146915476</v>
      </c>
      <c r="F8212" s="49">
        <f t="shared" si="643"/>
        <v>0.14887113866397272</v>
      </c>
      <c r="G8212">
        <v>0</v>
      </c>
      <c r="H8212" s="51">
        <f>G8212/'Parc électrique'!$C$24</f>
        <v>0</v>
      </c>
      <c r="I8212" s="14">
        <v>652</v>
      </c>
      <c r="J8212" s="14">
        <v>0</v>
      </c>
      <c r="K8212" s="14">
        <v>0</v>
      </c>
      <c r="L8212" s="14">
        <v>236</v>
      </c>
      <c r="M8212" s="14">
        <f>C8212-SUM(D8212:L8212)</f>
        <v>6295.7393382798673</v>
      </c>
      <c r="P8212" s="49">
        <f>D8213/('Parc électrique'!$C$22+'Parc électrique'!$C$23)</f>
        <v>8.9218749999999999E-2</v>
      </c>
      <c r="Q8212" s="49">
        <f t="shared" si="640"/>
        <v>8.6965152614287972E-2</v>
      </c>
      <c r="R8212" s="49">
        <f t="shared" si="641"/>
        <v>0.11581119915140112</v>
      </c>
    </row>
    <row r="8213" spans="1:18" x14ac:dyDescent="0.3">
      <c r="A8213" s="35">
        <f t="shared" si="639"/>
        <v>44358</v>
      </c>
      <c r="B8213" s="36">
        <v>8.3333333333333329E-2</v>
      </c>
      <c r="C8213">
        <v>7601</v>
      </c>
      <c r="D8213">
        <v>571</v>
      </c>
      <c r="E8213" s="49">
        <f t="shared" si="642"/>
        <v>8.6965152614287972E-2</v>
      </c>
      <c r="F8213" s="49">
        <f t="shared" si="643"/>
        <v>0.11581119915140112</v>
      </c>
      <c r="G8213">
        <v>0</v>
      </c>
      <c r="H8213" s="51">
        <f>G8213/'Parc électrique'!$C$24</f>
        <v>0</v>
      </c>
      <c r="I8213" s="14">
        <v>652</v>
      </c>
      <c r="J8213" s="14">
        <v>0</v>
      </c>
      <c r="K8213" s="14">
        <v>0</v>
      </c>
      <c r="L8213" s="14">
        <v>236</v>
      </c>
      <c r="M8213" s="14">
        <f>C8213-SUM(D8213:L8213)</f>
        <v>6141.7972236482346</v>
      </c>
      <c r="P8213" s="49">
        <f>D8214/('Parc électrique'!$C$22+'Parc électrique'!$C$23)</f>
        <v>8.6874999999999994E-2</v>
      </c>
      <c r="Q8213" s="49">
        <f t="shared" si="640"/>
        <v>8.4680603946662186E-2</v>
      </c>
      <c r="R8213" s="49">
        <f t="shared" si="641"/>
        <v>0.11276887342938532</v>
      </c>
    </row>
    <row r="8214" spans="1:18" x14ac:dyDescent="0.3">
      <c r="A8214" s="35">
        <f t="shared" si="639"/>
        <v>44358</v>
      </c>
      <c r="B8214" s="36">
        <v>0.125</v>
      </c>
      <c r="C8214">
        <v>7248</v>
      </c>
      <c r="D8214">
        <v>556</v>
      </c>
      <c r="E8214" s="49">
        <f t="shared" si="642"/>
        <v>8.4680603946662186E-2</v>
      </c>
      <c r="F8214" s="49">
        <f t="shared" si="643"/>
        <v>0.11276887342938532</v>
      </c>
      <c r="G8214">
        <v>0</v>
      </c>
      <c r="H8214" s="51">
        <f>G8214/'Parc électrique'!$C$24</f>
        <v>0</v>
      </c>
      <c r="I8214" s="14">
        <v>652</v>
      </c>
      <c r="J8214" s="14">
        <v>0</v>
      </c>
      <c r="K8214" s="14">
        <v>0</v>
      </c>
      <c r="L8214" s="14">
        <v>234</v>
      </c>
      <c r="M8214" s="14">
        <f>C8214-SUM(D8214:L8214)</f>
        <v>5805.8025505226242</v>
      </c>
      <c r="P8214" s="49">
        <f>D8215/('Parc électrique'!$C$22+'Parc électrique'!$C$23)</f>
        <v>0.11453125</v>
      </c>
      <c r="Q8214" s="49">
        <f t="shared" si="640"/>
        <v>0.11163827822464636</v>
      </c>
      <c r="R8214" s="49">
        <f t="shared" si="641"/>
        <v>0.14866831694917165</v>
      </c>
    </row>
    <row r="8215" spans="1:18" x14ac:dyDescent="0.3">
      <c r="A8215" s="35">
        <f t="shared" si="639"/>
        <v>44358</v>
      </c>
      <c r="B8215" s="36">
        <v>0.16666666666666666</v>
      </c>
      <c r="C8215">
        <v>7165</v>
      </c>
      <c r="D8215">
        <v>733</v>
      </c>
      <c r="E8215" s="49">
        <f t="shared" si="642"/>
        <v>0.11163827822464636</v>
      </c>
      <c r="F8215" s="49">
        <f t="shared" si="643"/>
        <v>0.14866831694917165</v>
      </c>
      <c r="G8215">
        <v>0</v>
      </c>
      <c r="H8215" s="51">
        <f>G8215/'Parc électrique'!$C$24</f>
        <v>0</v>
      </c>
      <c r="I8215" s="14">
        <v>652</v>
      </c>
      <c r="J8215" s="14">
        <v>424</v>
      </c>
      <c r="K8215" s="14">
        <v>0</v>
      </c>
      <c r="L8215" s="14">
        <v>234</v>
      </c>
      <c r="M8215" s="14">
        <f>C8215-SUM(D8215:L8215)</f>
        <v>5121.7396934048265</v>
      </c>
      <c r="P8215" s="49">
        <f>D8216/('Parc électrique'!$C$22+'Parc électrique'!$C$23)</f>
        <v>0.12703125000000001</v>
      </c>
      <c r="Q8215" s="49">
        <f t="shared" si="640"/>
        <v>0.12382253778531721</v>
      </c>
      <c r="R8215" s="49">
        <f t="shared" si="641"/>
        <v>0.16489405413325592</v>
      </c>
    </row>
    <row r="8216" spans="1:18" x14ac:dyDescent="0.3">
      <c r="A8216" s="35">
        <f t="shared" si="639"/>
        <v>44358</v>
      </c>
      <c r="B8216" s="36">
        <v>0.20833333333333334</v>
      </c>
      <c r="C8216">
        <v>7391</v>
      </c>
      <c r="D8216">
        <v>813</v>
      </c>
      <c r="E8216" s="49">
        <f t="shared" si="642"/>
        <v>0.12382253778531721</v>
      </c>
      <c r="F8216" s="49">
        <f t="shared" si="643"/>
        <v>0.16489405413325592</v>
      </c>
      <c r="G8216">
        <v>1</v>
      </c>
      <c r="H8216" s="51">
        <f>G8216/'Parc électrique'!$C$24</f>
        <v>3.3333333333333332E-4</v>
      </c>
      <c r="I8216" s="14">
        <v>652</v>
      </c>
      <c r="J8216" s="14">
        <v>561</v>
      </c>
      <c r="K8216" s="14">
        <v>0</v>
      </c>
      <c r="L8216" s="14">
        <v>242</v>
      </c>
      <c r="M8216" s="14">
        <f>C8216-SUM(D8216:L8216)</f>
        <v>5121.7109500747483</v>
      </c>
      <c r="P8216" s="49">
        <f>D8217/('Parc électrique'!$C$22+'Parc électrique'!$C$23)</f>
        <v>0.12703125000000001</v>
      </c>
      <c r="Q8216" s="49">
        <f t="shared" si="640"/>
        <v>0.12382253778531721</v>
      </c>
      <c r="R8216" s="49">
        <f t="shared" si="641"/>
        <v>0.16489405413325592</v>
      </c>
    </row>
    <row r="8217" spans="1:18" x14ac:dyDescent="0.3">
      <c r="A8217" s="35">
        <f t="shared" si="639"/>
        <v>44358</v>
      </c>
      <c r="B8217" s="36">
        <v>0.25</v>
      </c>
      <c r="C8217">
        <v>8064</v>
      </c>
      <c r="D8217">
        <v>813</v>
      </c>
      <c r="E8217" s="49">
        <f t="shared" si="642"/>
        <v>0.12382253778531721</v>
      </c>
      <c r="F8217" s="49">
        <f t="shared" si="643"/>
        <v>0.16489405413325592</v>
      </c>
      <c r="G8217">
        <v>69</v>
      </c>
      <c r="H8217" s="51">
        <f>G8217/'Parc électrique'!$C$24</f>
        <v>2.3E-2</v>
      </c>
      <c r="I8217" s="14">
        <v>652</v>
      </c>
      <c r="J8217" s="14">
        <v>1125</v>
      </c>
      <c r="K8217" s="14">
        <v>0</v>
      </c>
      <c r="L8217" s="14">
        <v>283</v>
      </c>
      <c r="M8217" s="14">
        <f>C8217-SUM(D8217:L8217)</f>
        <v>5121.6882834080816</v>
      </c>
      <c r="P8217" s="49">
        <f>D8218/('Parc électrique'!$C$22+'Parc électrique'!$C$23)</f>
        <v>0.12453125</v>
      </c>
      <c r="Q8217" s="49">
        <f t="shared" si="640"/>
        <v>0.12138568587318303</v>
      </c>
      <c r="R8217" s="49">
        <f t="shared" si="641"/>
        <v>0.16164890669643903</v>
      </c>
    </row>
    <row r="8218" spans="1:18" x14ac:dyDescent="0.3">
      <c r="A8218" s="35">
        <f t="shared" si="639"/>
        <v>44358</v>
      </c>
      <c r="B8218" s="36">
        <v>0.29166666666666669</v>
      </c>
      <c r="C8218">
        <v>8992</v>
      </c>
      <c r="D8218">
        <v>797</v>
      </c>
      <c r="E8218" s="49">
        <f t="shared" si="642"/>
        <v>0.12138568587318303</v>
      </c>
      <c r="F8218" s="49">
        <f t="shared" si="643"/>
        <v>0.16164890669643903</v>
      </c>
      <c r="G8218">
        <v>377</v>
      </c>
      <c r="H8218" s="51">
        <f>G8218/'Parc électrique'!$C$24</f>
        <v>0.12566666666666668</v>
      </c>
      <c r="I8218" s="14">
        <v>652</v>
      </c>
      <c r="J8218" s="14">
        <v>0</v>
      </c>
      <c r="K8218" s="14">
        <v>0</v>
      </c>
      <c r="L8218" s="14">
        <v>310</v>
      </c>
      <c r="M8218" s="14">
        <f>C8218-SUM(D8218:L8218)</f>
        <v>6855.5912987407637</v>
      </c>
      <c r="P8218" s="49">
        <f>D8219/('Parc électrique'!$C$22+'Parc électrique'!$C$23)</f>
        <v>9.9375000000000005E-2</v>
      </c>
      <c r="Q8218" s="49">
        <f t="shared" si="640"/>
        <v>9.6864863507333004E-2</v>
      </c>
      <c r="R8218" s="49">
        <f t="shared" si="641"/>
        <v>0.12899461061346956</v>
      </c>
    </row>
    <row r="8219" spans="1:18" x14ac:dyDescent="0.3">
      <c r="A8219" s="35">
        <f t="shared" si="639"/>
        <v>44358</v>
      </c>
      <c r="B8219" s="36">
        <v>0.33333333333333331</v>
      </c>
      <c r="C8219">
        <v>9500</v>
      </c>
      <c r="D8219">
        <v>636</v>
      </c>
      <c r="E8219" s="49">
        <f t="shared" si="642"/>
        <v>9.6864863507333004E-2</v>
      </c>
      <c r="F8219" s="49">
        <f t="shared" si="643"/>
        <v>0.12899461061346956</v>
      </c>
      <c r="G8219">
        <v>825</v>
      </c>
      <c r="H8219" s="51">
        <f>G8219/'Parc électrique'!$C$24</f>
        <v>0.27500000000000002</v>
      </c>
      <c r="I8219" s="14">
        <v>652</v>
      </c>
      <c r="J8219" s="14">
        <v>0</v>
      </c>
      <c r="K8219" s="14">
        <v>0</v>
      </c>
      <c r="L8219" s="14">
        <v>313</v>
      </c>
      <c r="M8219" s="14">
        <f>C8219-SUM(D8219:L8219)</f>
        <v>7073.4991405258788</v>
      </c>
      <c r="P8219" s="49">
        <f>D8220/('Parc électrique'!$C$22+'Parc électrique'!$C$23)</f>
        <v>9.4531249999999997E-2</v>
      </c>
      <c r="Q8219" s="49">
        <f t="shared" si="640"/>
        <v>9.2143462927573055E-2</v>
      </c>
      <c r="R8219" s="49">
        <f t="shared" si="641"/>
        <v>0.12270713745463691</v>
      </c>
    </row>
    <row r="8220" spans="1:18" x14ac:dyDescent="0.3">
      <c r="A8220" s="35">
        <f t="shared" ref="A8220:A8283" si="644">A8196+1</f>
        <v>44358</v>
      </c>
      <c r="B8220" s="36">
        <v>0.375</v>
      </c>
      <c r="C8220">
        <v>9899</v>
      </c>
      <c r="D8220">
        <v>605</v>
      </c>
      <c r="E8220" s="49">
        <f t="shared" si="642"/>
        <v>9.2143462927573055E-2</v>
      </c>
      <c r="F8220" s="49">
        <f t="shared" si="643"/>
        <v>0.12270713745463691</v>
      </c>
      <c r="G8220">
        <v>1387</v>
      </c>
      <c r="H8220" s="51">
        <f>G8220/'Parc électrique'!$C$24</f>
        <v>0.46233333333333332</v>
      </c>
      <c r="I8220" s="14">
        <v>652</v>
      </c>
      <c r="J8220" s="14">
        <v>0</v>
      </c>
      <c r="K8220" s="14">
        <v>0</v>
      </c>
      <c r="L8220" s="14">
        <v>312</v>
      </c>
      <c r="M8220" s="14">
        <f>C8220-SUM(D8220:L8220)</f>
        <v>6942.3228160662838</v>
      </c>
      <c r="P8220" s="49">
        <f>D8221/('Parc électrique'!$C$22+'Parc électrique'!$C$23)</f>
        <v>0.121875</v>
      </c>
      <c r="Q8220" s="49">
        <f t="shared" si="640"/>
        <v>0.11879653071654046</v>
      </c>
      <c r="R8220" s="49">
        <f t="shared" si="641"/>
        <v>0.15820093754482112</v>
      </c>
    </row>
    <row r="8221" spans="1:18" x14ac:dyDescent="0.3">
      <c r="A8221" s="35">
        <f t="shared" si="644"/>
        <v>44358</v>
      </c>
      <c r="B8221" s="36">
        <v>0.41666666666666669</v>
      </c>
      <c r="C8221">
        <v>10132</v>
      </c>
      <c r="D8221">
        <v>780</v>
      </c>
      <c r="E8221" s="49">
        <f t="shared" si="642"/>
        <v>0.11879653071654046</v>
      </c>
      <c r="F8221" s="49">
        <f t="shared" si="643"/>
        <v>0.15820093754482112</v>
      </c>
      <c r="G8221">
        <v>1782</v>
      </c>
      <c r="H8221" s="51">
        <f>G8221/'Parc électrique'!$C$24</f>
        <v>0.59399999999999997</v>
      </c>
      <c r="I8221" s="14">
        <v>652</v>
      </c>
      <c r="J8221" s="14">
        <v>1485</v>
      </c>
      <c r="K8221" s="14">
        <v>0</v>
      </c>
      <c r="L8221" s="14">
        <v>311</v>
      </c>
      <c r="M8221" s="14">
        <f>C8221-SUM(D8221:L8221)</f>
        <v>5121.1290025317385</v>
      </c>
      <c r="P8221" s="49">
        <f>D8222/('Parc électrique'!$C$22+'Parc électrique'!$C$23)</f>
        <v>0.13109375000000001</v>
      </c>
      <c r="Q8221" s="49">
        <f t="shared" si="640"/>
        <v>0.12778242214253521</v>
      </c>
      <c r="R8221" s="49">
        <f t="shared" si="641"/>
        <v>0.17016741871808325</v>
      </c>
    </row>
    <row r="8222" spans="1:18" x14ac:dyDescent="0.3">
      <c r="A8222" s="35">
        <f t="shared" si="644"/>
        <v>44358</v>
      </c>
      <c r="B8222" s="36">
        <v>0.45833333333333331</v>
      </c>
      <c r="C8222">
        <v>10333</v>
      </c>
      <c r="D8222">
        <v>839</v>
      </c>
      <c r="E8222" s="49">
        <f t="shared" si="642"/>
        <v>0.12778242214253521</v>
      </c>
      <c r="F8222" s="49">
        <f t="shared" si="643"/>
        <v>0.17016741871808325</v>
      </c>
      <c r="G8222">
        <v>2006</v>
      </c>
      <c r="H8222" s="51">
        <f>G8222/'Parc électrique'!$C$24</f>
        <v>0.66866666666666663</v>
      </c>
      <c r="I8222" s="14">
        <v>652</v>
      </c>
      <c r="J8222" s="14">
        <v>0</v>
      </c>
      <c r="K8222" s="14">
        <v>0</v>
      </c>
      <c r="L8222" s="14">
        <v>312</v>
      </c>
      <c r="M8222" s="14">
        <f>C8222-SUM(D8222:L8222)</f>
        <v>6523.0333834924731</v>
      </c>
      <c r="P8222" s="49">
        <f>D8223/('Parc électrique'!$C$22+'Parc électrique'!$C$23)</f>
        <v>0.13046874999999999</v>
      </c>
      <c r="Q8222" s="49">
        <f t="shared" si="640"/>
        <v>0.12717320916450167</v>
      </c>
      <c r="R8222" s="49">
        <f t="shared" si="641"/>
        <v>0.16935613185887904</v>
      </c>
    </row>
    <row r="8223" spans="1:18" x14ac:dyDescent="0.3">
      <c r="A8223" s="35">
        <f t="shared" si="644"/>
        <v>44358</v>
      </c>
      <c r="B8223" s="36">
        <v>0.5</v>
      </c>
      <c r="C8223">
        <v>10474</v>
      </c>
      <c r="D8223">
        <v>835</v>
      </c>
      <c r="E8223" s="49">
        <f t="shared" si="642"/>
        <v>0.12717320916450167</v>
      </c>
      <c r="F8223" s="49">
        <f t="shared" si="643"/>
        <v>0.16935613185887904</v>
      </c>
      <c r="G8223">
        <v>2029</v>
      </c>
      <c r="H8223" s="51">
        <f>G8223/'Parc électrique'!$C$24</f>
        <v>0.67633333333333334</v>
      </c>
      <c r="I8223" s="14">
        <v>652</v>
      </c>
      <c r="J8223" s="14">
        <v>1526</v>
      </c>
      <c r="K8223" s="14">
        <v>0</v>
      </c>
      <c r="L8223" s="14">
        <v>310</v>
      </c>
      <c r="M8223" s="14">
        <f>C8223-SUM(D8223:L8223)</f>
        <v>5121.0271373256437</v>
      </c>
      <c r="P8223" s="49">
        <f>D8224/('Parc électrique'!$C$22+'Parc électrique'!$C$23)</f>
        <v>0.1290625</v>
      </c>
      <c r="Q8223" s="49">
        <f t="shared" si="640"/>
        <v>0.12580247996392618</v>
      </c>
      <c r="R8223" s="49">
        <f t="shared" si="641"/>
        <v>0.16753073642566957</v>
      </c>
    </row>
    <row r="8224" spans="1:18" x14ac:dyDescent="0.3">
      <c r="A8224" s="35">
        <f t="shared" si="644"/>
        <v>44358</v>
      </c>
      <c r="B8224" s="36">
        <v>0.54166666666666663</v>
      </c>
      <c r="C8224">
        <v>10327</v>
      </c>
      <c r="D8224">
        <v>826</v>
      </c>
      <c r="E8224" s="49">
        <f t="shared" si="642"/>
        <v>0.12580247996392618</v>
      </c>
      <c r="F8224" s="49">
        <f t="shared" si="643"/>
        <v>0.16753073642566957</v>
      </c>
      <c r="G8224">
        <v>2069</v>
      </c>
      <c r="H8224" s="51">
        <f>G8224/'Parc électrique'!$C$24</f>
        <v>0.68966666666666665</v>
      </c>
      <c r="I8224" s="14">
        <v>652</v>
      </c>
      <c r="J8224" s="14">
        <v>0</v>
      </c>
      <c r="K8224" s="14">
        <v>0</v>
      </c>
      <c r="L8224" s="14">
        <v>308</v>
      </c>
      <c r="M8224" s="14">
        <f>C8224-SUM(D8224:L8224)</f>
        <v>6471.0170001169445</v>
      </c>
      <c r="P8224" s="49">
        <f>D8225/('Parc électrique'!$C$22+'Parc électrique'!$C$23)</f>
        <v>0.13187499999999999</v>
      </c>
      <c r="Q8224" s="49">
        <f t="shared" si="640"/>
        <v>0.12854393836507713</v>
      </c>
      <c r="R8224" s="49">
        <f t="shared" si="641"/>
        <v>0.17118152729208852</v>
      </c>
    </row>
    <row r="8225" spans="1:18" x14ac:dyDescent="0.3">
      <c r="A8225" s="35">
        <f t="shared" si="644"/>
        <v>44358</v>
      </c>
      <c r="B8225" s="36">
        <v>0.58333333333333337</v>
      </c>
      <c r="C8225">
        <v>10329</v>
      </c>
      <c r="D8225">
        <v>844</v>
      </c>
      <c r="E8225" s="49">
        <f t="shared" si="642"/>
        <v>0.12854393836507713</v>
      </c>
      <c r="F8225" s="49">
        <f t="shared" si="643"/>
        <v>0.17118152729208852</v>
      </c>
      <c r="G8225">
        <v>2075</v>
      </c>
      <c r="H8225" s="51">
        <f>G8225/'Parc électrique'!$C$24</f>
        <v>0.69166666666666665</v>
      </c>
      <c r="I8225" s="14">
        <v>652</v>
      </c>
      <c r="J8225" s="14">
        <v>0</v>
      </c>
      <c r="K8225" s="14">
        <v>0</v>
      </c>
      <c r="L8225" s="14">
        <v>305</v>
      </c>
      <c r="M8225" s="14">
        <f>C8225-SUM(D8225:L8225)</f>
        <v>6452.0086078676759</v>
      </c>
      <c r="P8225" s="49">
        <f>D8226/('Parc électrique'!$C$22+'Parc électrique'!$C$23)</f>
        <v>0.14515624999999999</v>
      </c>
      <c r="Q8225" s="49">
        <f t="shared" si="640"/>
        <v>0.14148971414828987</v>
      </c>
      <c r="R8225" s="49">
        <f t="shared" si="641"/>
        <v>0.18842137305017798</v>
      </c>
    </row>
    <row r="8226" spans="1:18" x14ac:dyDescent="0.3">
      <c r="A8226" s="35">
        <f t="shared" si="644"/>
        <v>44358</v>
      </c>
      <c r="B8226" s="36">
        <v>0.625</v>
      </c>
      <c r="C8226">
        <v>10097</v>
      </c>
      <c r="D8226">
        <v>929</v>
      </c>
      <c r="E8226" s="49">
        <f t="shared" si="642"/>
        <v>0.14148971414828987</v>
      </c>
      <c r="F8226" s="49">
        <f t="shared" si="643"/>
        <v>0.18842137305017798</v>
      </c>
      <c r="G8226">
        <v>2003</v>
      </c>
      <c r="H8226" s="51">
        <f>G8226/'Parc électrique'!$C$24</f>
        <v>0.66766666666666663</v>
      </c>
      <c r="I8226" s="14">
        <v>652</v>
      </c>
      <c r="J8226" s="14">
        <v>0</v>
      </c>
      <c r="K8226" s="14">
        <v>0</v>
      </c>
      <c r="L8226" s="14">
        <v>303</v>
      </c>
      <c r="M8226" s="14">
        <f>C8226-SUM(D8226:L8226)</f>
        <v>6209.0024222461343</v>
      </c>
      <c r="P8226" s="49">
        <f>D8227/('Parc électrique'!$C$22+'Parc électrique'!$C$23)</f>
        <v>0.17078125</v>
      </c>
      <c r="Q8226" s="49">
        <f t="shared" si="640"/>
        <v>0.16646744624766505</v>
      </c>
      <c r="R8226" s="49">
        <f t="shared" si="641"/>
        <v>0.22168413427755063</v>
      </c>
    </row>
    <row r="8227" spans="1:18" x14ac:dyDescent="0.3">
      <c r="A8227" s="35">
        <f t="shared" si="644"/>
        <v>44358</v>
      </c>
      <c r="B8227" s="36">
        <v>0.66666666666666663</v>
      </c>
      <c r="C8227">
        <v>9861</v>
      </c>
      <c r="D8227">
        <v>1093</v>
      </c>
      <c r="E8227" s="49">
        <f t="shared" si="642"/>
        <v>0.16646744624766505</v>
      </c>
      <c r="F8227" s="49">
        <f t="shared" si="643"/>
        <v>0.22168413427755063</v>
      </c>
      <c r="G8227">
        <v>1800</v>
      </c>
      <c r="H8227" s="51">
        <f>G8227/'Parc électrique'!$C$24</f>
        <v>0.6</v>
      </c>
      <c r="I8227" s="14">
        <v>652</v>
      </c>
      <c r="J8227" s="14">
        <v>977</v>
      </c>
      <c r="K8227" s="14">
        <v>0</v>
      </c>
      <c r="L8227" s="14">
        <v>297</v>
      </c>
      <c r="M8227" s="14">
        <f>C8227-SUM(D8227:L8227)</f>
        <v>5041.0118484194754</v>
      </c>
      <c r="P8227" s="49">
        <f>D8228/('Parc électrique'!$C$22+'Parc électrique'!$C$23)</f>
        <v>0.20015625000000001</v>
      </c>
      <c r="Q8227" s="49">
        <f t="shared" si="640"/>
        <v>0.1951004562152415</v>
      </c>
      <c r="R8227" s="49">
        <f t="shared" si="641"/>
        <v>0.2598146166601486</v>
      </c>
    </row>
    <row r="8228" spans="1:18" x14ac:dyDescent="0.3">
      <c r="A8228" s="35">
        <f t="shared" si="644"/>
        <v>44358</v>
      </c>
      <c r="B8228" s="36">
        <v>0.70833333333333337</v>
      </c>
      <c r="C8228">
        <v>9699</v>
      </c>
      <c r="D8228">
        <v>1281</v>
      </c>
      <c r="E8228" s="49">
        <f t="shared" si="642"/>
        <v>0.1951004562152415</v>
      </c>
      <c r="F8228" s="49">
        <f t="shared" si="643"/>
        <v>0.2598146166601486</v>
      </c>
      <c r="G8228">
        <v>1477</v>
      </c>
      <c r="H8228" s="51">
        <f>G8228/'Parc électrique'!$C$24</f>
        <v>0.49233333333333335</v>
      </c>
      <c r="I8228" s="14">
        <v>652</v>
      </c>
      <c r="J8228" s="14">
        <v>956</v>
      </c>
      <c r="K8228" s="14">
        <v>0</v>
      </c>
      <c r="L8228" s="14">
        <v>291</v>
      </c>
      <c r="M8228" s="14">
        <f>C8228-SUM(D8228:L8228)</f>
        <v>5041.052751593792</v>
      </c>
      <c r="P8228" s="49">
        <f>D8229/('Parc électrique'!$C$22+'Parc électrique'!$C$23)</f>
        <v>0.24078125</v>
      </c>
      <c r="Q8228" s="49">
        <f t="shared" si="640"/>
        <v>0.23469929978742163</v>
      </c>
      <c r="R8228" s="49">
        <f t="shared" si="641"/>
        <v>0.31254826250842227</v>
      </c>
    </row>
    <row r="8229" spans="1:18" x14ac:dyDescent="0.3">
      <c r="A8229" s="35">
        <f t="shared" si="644"/>
        <v>44358</v>
      </c>
      <c r="B8229" s="36">
        <v>0.75</v>
      </c>
      <c r="C8229">
        <v>9606</v>
      </c>
      <c r="D8229">
        <v>1541</v>
      </c>
      <c r="E8229" s="49">
        <f t="shared" si="642"/>
        <v>0.23469929978742163</v>
      </c>
      <c r="F8229" s="49">
        <f t="shared" si="643"/>
        <v>0.31254826250842227</v>
      </c>
      <c r="G8229">
        <v>1041</v>
      </c>
      <c r="H8229" s="51">
        <f>G8229/'Parc électrique'!$C$24</f>
        <v>0.34699999999999998</v>
      </c>
      <c r="I8229" s="14">
        <v>652</v>
      </c>
      <c r="J8229" s="14">
        <v>1046</v>
      </c>
      <c r="K8229" s="14">
        <v>0</v>
      </c>
      <c r="L8229" s="14">
        <v>284</v>
      </c>
      <c r="M8229" s="14">
        <f>C8229-SUM(D8229:L8229)</f>
        <v>5041.1057524377038</v>
      </c>
      <c r="P8229" s="49">
        <f>D8230/('Parc électrique'!$C$22+'Parc électrique'!$C$23)</f>
        <v>0.26718750000000002</v>
      </c>
      <c r="Q8229" s="49">
        <f t="shared" si="640"/>
        <v>0.26043854810933875</v>
      </c>
      <c r="R8229" s="49">
        <f t="shared" si="641"/>
        <v>0.34682513230980017</v>
      </c>
    </row>
    <row r="8230" spans="1:18" x14ac:dyDescent="0.3">
      <c r="A8230" s="35">
        <f t="shared" si="644"/>
        <v>44358</v>
      </c>
      <c r="B8230" s="36">
        <v>0.79166666666666663</v>
      </c>
      <c r="C8230">
        <v>9341</v>
      </c>
      <c r="D8230">
        <v>1710</v>
      </c>
      <c r="E8230" s="49">
        <f t="shared" si="642"/>
        <v>0.26043854810933875</v>
      </c>
      <c r="F8230" s="49">
        <f t="shared" si="643"/>
        <v>0.34682513230980017</v>
      </c>
      <c r="G8230">
        <v>512</v>
      </c>
      <c r="H8230" s="51">
        <f>G8230/'Parc électrique'!$C$24</f>
        <v>0.17066666666666666</v>
      </c>
      <c r="I8230" s="14">
        <v>652</v>
      </c>
      <c r="J8230" s="14">
        <v>0</v>
      </c>
      <c r="K8230" s="14">
        <v>0</v>
      </c>
      <c r="L8230" s="14">
        <v>267</v>
      </c>
      <c r="M8230" s="14">
        <f>C8230-SUM(D8230:L8230)</f>
        <v>6199.2220696529139</v>
      </c>
      <c r="P8230" s="49">
        <f>D8231/('Parc électrique'!$C$22+'Parc électrique'!$C$23)</f>
        <v>0.26265624999999998</v>
      </c>
      <c r="Q8230" s="49">
        <f t="shared" si="640"/>
        <v>0.25602175401859556</v>
      </c>
      <c r="R8230" s="49">
        <f t="shared" si="641"/>
        <v>0.3409433025805696</v>
      </c>
    </row>
    <row r="8231" spans="1:18" x14ac:dyDescent="0.3">
      <c r="A8231" s="35">
        <f t="shared" si="644"/>
        <v>44358</v>
      </c>
      <c r="B8231" s="36">
        <v>0.83333333333333337</v>
      </c>
      <c r="C8231">
        <v>8770</v>
      </c>
      <c r="D8231">
        <v>1681</v>
      </c>
      <c r="E8231" s="49">
        <f t="shared" si="642"/>
        <v>0.25602175401859556</v>
      </c>
      <c r="F8231" s="49">
        <f t="shared" si="643"/>
        <v>0.3409433025805696</v>
      </c>
      <c r="G8231">
        <v>158</v>
      </c>
      <c r="H8231" s="51">
        <f>G8231/'Parc électrique'!$C$24</f>
        <v>5.2666666666666667E-2</v>
      </c>
      <c r="I8231" s="14">
        <v>652</v>
      </c>
      <c r="J8231" s="14">
        <v>0</v>
      </c>
      <c r="K8231" s="14">
        <v>0</v>
      </c>
      <c r="L8231" s="14">
        <v>257</v>
      </c>
      <c r="M8231" s="14">
        <f>C8231-SUM(D8231:L8231)</f>
        <v>6021.3503682767341</v>
      </c>
      <c r="P8231" s="49">
        <f>D8232/('Parc électrique'!$C$22+'Parc électrique'!$C$23)</f>
        <v>0.27781250000000002</v>
      </c>
      <c r="Q8231" s="49">
        <f t="shared" si="640"/>
        <v>0.27079516873590898</v>
      </c>
      <c r="R8231" s="49">
        <f t="shared" si="641"/>
        <v>0.3606170089162718</v>
      </c>
    </row>
    <row r="8232" spans="1:18" x14ac:dyDescent="0.3">
      <c r="A8232" s="35">
        <f t="shared" si="644"/>
        <v>44358</v>
      </c>
      <c r="B8232" s="36">
        <v>0.875</v>
      </c>
      <c r="C8232">
        <v>8515</v>
      </c>
      <c r="D8232">
        <v>1778</v>
      </c>
      <c r="E8232" s="49">
        <f t="shared" si="642"/>
        <v>0.27079516873590898</v>
      </c>
      <c r="F8232" s="49">
        <f t="shared" si="643"/>
        <v>0.3606170089162718</v>
      </c>
      <c r="G8232">
        <v>26</v>
      </c>
      <c r="H8232" s="51">
        <f>G8232/'Parc électrique'!$C$24</f>
        <v>8.6666666666666663E-3</v>
      </c>
      <c r="I8232" s="14">
        <v>652</v>
      </c>
      <c r="J8232" s="14">
        <v>0</v>
      </c>
      <c r="K8232" s="14">
        <v>0</v>
      </c>
      <c r="L8232" s="14">
        <v>251</v>
      </c>
      <c r="M8232" s="14">
        <f>C8232-SUM(D8232:L8232)</f>
        <v>5807.3599211556811</v>
      </c>
      <c r="P8232" s="49">
        <f>D8233/('Parc électrique'!$C$22+'Parc électrique'!$C$23)</f>
        <v>0.29640624999999998</v>
      </c>
      <c r="Q8232" s="49">
        <f t="shared" si="640"/>
        <v>0.28891925483240677</v>
      </c>
      <c r="R8232" s="49">
        <f t="shared" si="641"/>
        <v>0.38475279297759701</v>
      </c>
    </row>
    <row r="8233" spans="1:18" x14ac:dyDescent="0.3">
      <c r="A8233" s="35">
        <f t="shared" si="644"/>
        <v>44358</v>
      </c>
      <c r="B8233" s="36">
        <v>0.91666666666666663</v>
      </c>
      <c r="C8233">
        <v>8997</v>
      </c>
      <c r="D8233">
        <v>1897</v>
      </c>
      <c r="E8233" s="49">
        <f t="shared" si="642"/>
        <v>0.28891925483240677</v>
      </c>
      <c r="F8233" s="49">
        <f t="shared" si="643"/>
        <v>0.38475279297759701</v>
      </c>
      <c r="G8233">
        <v>0</v>
      </c>
      <c r="H8233" s="51">
        <f>G8233/'Parc électrique'!$C$24</f>
        <v>0</v>
      </c>
      <c r="I8233" s="14">
        <v>652</v>
      </c>
      <c r="J8233" s="14">
        <v>0</v>
      </c>
      <c r="K8233" s="14">
        <v>0</v>
      </c>
      <c r="L8233" s="14">
        <v>252</v>
      </c>
      <c r="M8233" s="14">
        <f>C8233-SUM(D8233:L8233)</f>
        <v>6195.3263279521898</v>
      </c>
      <c r="P8233" s="49">
        <f>D8234/('Parc électrique'!$C$22+'Parc électrique'!$C$23)</f>
        <v>0.27796874999999999</v>
      </c>
      <c r="Q8233" s="49">
        <f t="shared" si="640"/>
        <v>0.2709474719804173</v>
      </c>
      <c r="R8233" s="49">
        <f t="shared" si="641"/>
        <v>0.36081983063107276</v>
      </c>
    </row>
    <row r="8234" spans="1:18" x14ac:dyDescent="0.3">
      <c r="A8234" s="35">
        <f t="shared" si="644"/>
        <v>44358</v>
      </c>
      <c r="B8234" s="36">
        <v>0.95833333333333337</v>
      </c>
      <c r="C8234">
        <v>8990</v>
      </c>
      <c r="D8234">
        <v>1779</v>
      </c>
      <c r="E8234" s="49">
        <f t="shared" si="642"/>
        <v>0.2709474719804173</v>
      </c>
      <c r="F8234" s="49">
        <f t="shared" si="643"/>
        <v>0.36081983063107276</v>
      </c>
      <c r="G8234">
        <v>0</v>
      </c>
      <c r="H8234" s="51">
        <f>G8234/'Parc électrique'!$C$24</f>
        <v>0</v>
      </c>
      <c r="I8234" s="14">
        <v>652</v>
      </c>
      <c r="J8234" s="14">
        <v>1274</v>
      </c>
      <c r="K8234" s="14">
        <v>0</v>
      </c>
      <c r="L8234" s="14">
        <v>243</v>
      </c>
      <c r="M8234" s="14">
        <f>C8234-SUM(D8234:L8234)</f>
        <v>5041.3682326973885</v>
      </c>
      <c r="P8234" s="49">
        <f>D8235/('Parc électrique'!$C$22+'Parc électrique'!$C$23)</f>
        <v>0.28031250000000002</v>
      </c>
      <c r="Q8234" s="49">
        <f t="shared" si="640"/>
        <v>0.27323202064804308</v>
      </c>
      <c r="R8234" s="49">
        <f t="shared" si="641"/>
        <v>0.36386215635308861</v>
      </c>
    </row>
    <row r="8235" spans="1:18" x14ac:dyDescent="0.3">
      <c r="A8235" s="35">
        <f t="shared" si="644"/>
        <v>44359</v>
      </c>
      <c r="B8235" s="36">
        <v>0</v>
      </c>
      <c r="C8235">
        <v>8124</v>
      </c>
      <c r="D8235">
        <v>1794</v>
      </c>
      <c r="E8235" s="49">
        <f t="shared" si="642"/>
        <v>0.27323202064804308</v>
      </c>
      <c r="F8235" s="49">
        <f t="shared" si="643"/>
        <v>0.36386215635308861</v>
      </c>
      <c r="G8235">
        <v>0</v>
      </c>
      <c r="H8235" s="51">
        <f>G8235/'Parc électrique'!$C$24</f>
        <v>0</v>
      </c>
      <c r="I8235" s="14">
        <v>652</v>
      </c>
      <c r="J8235" s="14">
        <v>0</v>
      </c>
      <c r="K8235" s="14">
        <v>396</v>
      </c>
      <c r="L8235" s="14">
        <v>240</v>
      </c>
      <c r="M8235" s="14">
        <f>C8235-SUM(D8235:L8235)</f>
        <v>5041.362905822999</v>
      </c>
      <c r="P8235" s="49">
        <f>D8236/('Parc électrique'!$C$22+'Parc électrique'!$C$23)</f>
        <v>0.19718749999999999</v>
      </c>
      <c r="Q8235" s="49">
        <f t="shared" si="640"/>
        <v>0.19220669456958214</v>
      </c>
      <c r="R8235" s="49">
        <f t="shared" si="641"/>
        <v>0.25596100407892852</v>
      </c>
    </row>
    <row r="8236" spans="1:18" x14ac:dyDescent="0.3">
      <c r="A8236" s="35">
        <f t="shared" si="644"/>
        <v>44359</v>
      </c>
      <c r="B8236" s="36">
        <v>4.1666666666666664E-2</v>
      </c>
      <c r="C8236">
        <v>7613</v>
      </c>
      <c r="D8236">
        <v>1262</v>
      </c>
      <c r="E8236" s="49">
        <f t="shared" si="642"/>
        <v>0.19220669456958214</v>
      </c>
      <c r="F8236" s="49">
        <f t="shared" si="643"/>
        <v>0.25596100407892852</v>
      </c>
      <c r="G8236">
        <v>0</v>
      </c>
      <c r="H8236" s="51">
        <f>G8236/'Parc électrique'!$C$24</f>
        <v>0</v>
      </c>
      <c r="I8236" s="14">
        <v>652</v>
      </c>
      <c r="J8236" s="14">
        <v>0</v>
      </c>
      <c r="K8236" s="14">
        <v>661</v>
      </c>
      <c r="L8236" s="14">
        <v>236</v>
      </c>
      <c r="M8236" s="14">
        <f>C8236-SUM(D8236:L8236)</f>
        <v>4801.5518323013512</v>
      </c>
      <c r="P8236" s="49">
        <f>D8237/('Parc électrique'!$C$22+'Parc électrique'!$C$23)</f>
        <v>0.22562499999999999</v>
      </c>
      <c r="Q8236" s="49">
        <f t="shared" si="640"/>
        <v>0.21992588507010827</v>
      </c>
      <c r="R8236" s="49">
        <f t="shared" si="641"/>
        <v>0.29287455617272018</v>
      </c>
    </row>
    <row r="8237" spans="1:18" x14ac:dyDescent="0.3">
      <c r="A8237" s="35">
        <f t="shared" si="644"/>
        <v>44359</v>
      </c>
      <c r="B8237" s="36">
        <v>8.3333333333333329E-2</v>
      </c>
      <c r="C8237">
        <v>7232</v>
      </c>
      <c r="D8237">
        <v>1444</v>
      </c>
      <c r="E8237" s="49">
        <f t="shared" si="642"/>
        <v>0.21992588507010827</v>
      </c>
      <c r="F8237" s="49">
        <f t="shared" si="643"/>
        <v>0.29287455617272018</v>
      </c>
      <c r="G8237">
        <v>0</v>
      </c>
      <c r="H8237" s="51">
        <f>G8237/'Parc électrique'!$C$24</f>
        <v>0</v>
      </c>
      <c r="I8237" s="14">
        <v>652</v>
      </c>
      <c r="J8237" s="14">
        <v>0</v>
      </c>
      <c r="K8237" s="14">
        <v>103</v>
      </c>
      <c r="L8237" s="14">
        <v>231</v>
      </c>
      <c r="M8237" s="14">
        <f>C8237-SUM(D8237:L8237)</f>
        <v>4801.4871995587573</v>
      </c>
      <c r="P8237" s="49">
        <f>D8238/('Parc électrique'!$C$22+'Parc électrique'!$C$23)</f>
        <v>0.20296875</v>
      </c>
      <c r="Q8237" s="49">
        <f t="shared" si="640"/>
        <v>0.19784191461639242</v>
      </c>
      <c r="R8237" s="49">
        <f t="shared" si="641"/>
        <v>0.2634654075265675</v>
      </c>
    </row>
    <row r="8238" spans="1:18" x14ac:dyDescent="0.3">
      <c r="A8238" s="35">
        <f t="shared" si="644"/>
        <v>44359</v>
      </c>
      <c r="B8238" s="36">
        <v>0.125</v>
      </c>
      <c r="C8238">
        <v>6804</v>
      </c>
      <c r="D8238">
        <v>1299</v>
      </c>
      <c r="E8238" s="49">
        <f t="shared" si="642"/>
        <v>0.19784191461639242</v>
      </c>
      <c r="F8238" s="49">
        <f t="shared" si="643"/>
        <v>0.2634654075265675</v>
      </c>
      <c r="G8238">
        <v>0</v>
      </c>
      <c r="H8238" s="51">
        <f>G8238/'Parc électrique'!$C$24</f>
        <v>0</v>
      </c>
      <c r="I8238" s="14">
        <v>652</v>
      </c>
      <c r="J8238" s="14">
        <v>0</v>
      </c>
      <c r="K8238" s="14">
        <v>0</v>
      </c>
      <c r="L8238" s="14">
        <v>231</v>
      </c>
      <c r="M8238" s="14">
        <f>C8238-SUM(D8238:L8238)</f>
        <v>4621.5386926778574</v>
      </c>
      <c r="P8238" s="49">
        <f>D8239/('Parc électrique'!$C$22+'Parc électrique'!$C$23)</f>
        <v>0.20015625000000001</v>
      </c>
      <c r="Q8238" s="49">
        <f t="shared" si="640"/>
        <v>0.1951004562152415</v>
      </c>
      <c r="R8238" s="49">
        <f t="shared" si="641"/>
        <v>0.2598146166601486</v>
      </c>
    </row>
    <row r="8239" spans="1:18" x14ac:dyDescent="0.3">
      <c r="A8239" s="35">
        <f t="shared" si="644"/>
        <v>44359</v>
      </c>
      <c r="B8239" s="36">
        <v>0.16666666666666666</v>
      </c>
      <c r="C8239">
        <v>6598</v>
      </c>
      <c r="D8239">
        <v>1281</v>
      </c>
      <c r="E8239" s="49">
        <f t="shared" si="642"/>
        <v>0.1951004562152415</v>
      </c>
      <c r="F8239" s="49">
        <f t="shared" si="643"/>
        <v>0.2598146166601486</v>
      </c>
      <c r="G8239">
        <v>0</v>
      </c>
      <c r="H8239" s="51">
        <f>G8239/'Parc électrique'!$C$24</f>
        <v>0</v>
      </c>
      <c r="I8239" s="14">
        <v>652</v>
      </c>
      <c r="J8239" s="14">
        <v>0</v>
      </c>
      <c r="K8239" s="14">
        <v>0</v>
      </c>
      <c r="L8239" s="14">
        <v>234</v>
      </c>
      <c r="M8239" s="14">
        <f>C8239-SUM(D8239:L8239)</f>
        <v>4430.5450849271247</v>
      </c>
      <c r="P8239" s="49">
        <f>D8240/('Parc électrique'!$C$22+'Parc électrique'!$C$23)</f>
        <v>0.21328125000000001</v>
      </c>
      <c r="Q8239" s="49">
        <f t="shared" si="640"/>
        <v>0.20789392875394583</v>
      </c>
      <c r="R8239" s="49">
        <f t="shared" si="641"/>
        <v>0.27685164070343699</v>
      </c>
    </row>
    <row r="8240" spans="1:18" x14ac:dyDescent="0.3">
      <c r="A8240" s="35">
        <f t="shared" si="644"/>
        <v>44359</v>
      </c>
      <c r="B8240" s="36">
        <v>0.20833333333333334</v>
      </c>
      <c r="C8240">
        <v>6543</v>
      </c>
      <c r="D8240">
        <v>1365</v>
      </c>
      <c r="E8240" s="49">
        <f t="shared" si="642"/>
        <v>0.20789392875394583</v>
      </c>
      <c r="F8240" s="49">
        <f t="shared" si="643"/>
        <v>0.27685164070343699</v>
      </c>
      <c r="G8240">
        <v>1</v>
      </c>
      <c r="H8240" s="51">
        <f>G8240/'Parc électrique'!$C$24</f>
        <v>3.3333333333333332E-4</v>
      </c>
      <c r="I8240" s="14">
        <v>652</v>
      </c>
      <c r="J8240" s="14">
        <v>0</v>
      </c>
      <c r="K8240" s="14">
        <v>0</v>
      </c>
      <c r="L8240" s="14">
        <v>239</v>
      </c>
      <c r="M8240" s="14">
        <f>C8240-SUM(D8240:L8240)</f>
        <v>4285.5149210972095</v>
      </c>
      <c r="P8240" s="49">
        <f>D8241/('Parc électrique'!$C$22+'Parc électrique'!$C$23)</f>
        <v>0.21296875000000001</v>
      </c>
      <c r="Q8240" s="49">
        <f t="shared" si="640"/>
        <v>0.20758932226492907</v>
      </c>
      <c r="R8240" s="49">
        <f t="shared" si="641"/>
        <v>0.2764459972738349</v>
      </c>
    </row>
    <row r="8241" spans="1:18" x14ac:dyDescent="0.3">
      <c r="A8241" s="35">
        <f t="shared" si="644"/>
        <v>44359</v>
      </c>
      <c r="B8241" s="36">
        <v>0.25</v>
      </c>
      <c r="C8241">
        <v>6647</v>
      </c>
      <c r="D8241">
        <v>1363</v>
      </c>
      <c r="E8241" s="49">
        <f t="shared" si="642"/>
        <v>0.20758932226492907</v>
      </c>
      <c r="F8241" s="49">
        <f t="shared" si="643"/>
        <v>0.2764459972738349</v>
      </c>
      <c r="G8241">
        <v>71</v>
      </c>
      <c r="H8241" s="51">
        <f>G8241/'Parc électrique'!$C$24</f>
        <v>2.3666666666666666E-2</v>
      </c>
      <c r="I8241" s="14">
        <v>652</v>
      </c>
      <c r="J8241" s="14">
        <v>0</v>
      </c>
      <c r="K8241" s="14">
        <v>0</v>
      </c>
      <c r="L8241" s="14">
        <v>272</v>
      </c>
      <c r="M8241" s="14">
        <f>C8241-SUM(D8241:L8241)</f>
        <v>4288.4922980137944</v>
      </c>
      <c r="P8241" s="49">
        <f>D8242/('Parc électrique'!$C$22+'Parc électrique'!$C$23)</f>
        <v>0.20671875000000001</v>
      </c>
      <c r="Q8241" s="49">
        <f t="shared" si="640"/>
        <v>0.20149719248459366</v>
      </c>
      <c r="R8241" s="49">
        <f t="shared" si="641"/>
        <v>0.26833312868179282</v>
      </c>
    </row>
    <row r="8242" spans="1:18" x14ac:dyDescent="0.3">
      <c r="A8242" s="35">
        <f t="shared" si="644"/>
        <v>44359</v>
      </c>
      <c r="B8242" s="36">
        <v>0.29166666666666669</v>
      </c>
      <c r="C8242">
        <v>7059</v>
      </c>
      <c r="D8242">
        <v>1323</v>
      </c>
      <c r="E8242" s="49">
        <f t="shared" si="642"/>
        <v>0.20149719248459366</v>
      </c>
      <c r="F8242" s="49">
        <f t="shared" si="643"/>
        <v>0.26833312868179282</v>
      </c>
      <c r="G8242">
        <v>371</v>
      </c>
      <c r="H8242" s="51">
        <f>G8242/'Parc électrique'!$C$24</f>
        <v>0.12366666666666666</v>
      </c>
      <c r="I8242" s="14">
        <v>652</v>
      </c>
      <c r="J8242" s="14">
        <v>0</v>
      </c>
      <c r="K8242" s="14">
        <v>0</v>
      </c>
      <c r="L8242" s="14">
        <v>293</v>
      </c>
      <c r="M8242" s="14">
        <f>C8242-SUM(D8242:L8242)</f>
        <v>4419.4065030121674</v>
      </c>
      <c r="P8242" s="49">
        <f>D8243/('Parc électrique'!$C$22+'Parc électrique'!$C$23)</f>
        <v>0.15718750000000001</v>
      </c>
      <c r="Q8242" s="49">
        <f t="shared" si="640"/>
        <v>0.15321706397543552</v>
      </c>
      <c r="R8242" s="49">
        <f t="shared" si="641"/>
        <v>0.20403864508985906</v>
      </c>
    </row>
    <row r="8243" spans="1:18" x14ac:dyDescent="0.3">
      <c r="A8243" s="35">
        <f t="shared" si="644"/>
        <v>44359</v>
      </c>
      <c r="B8243" s="36">
        <v>0.33333333333333331</v>
      </c>
      <c r="C8243">
        <v>7630</v>
      </c>
      <c r="D8243">
        <v>1006</v>
      </c>
      <c r="E8243" s="49">
        <f t="shared" si="642"/>
        <v>0.15321706397543552</v>
      </c>
      <c r="F8243" s="49">
        <f t="shared" si="643"/>
        <v>0.20403864508985906</v>
      </c>
      <c r="G8243">
        <v>822</v>
      </c>
      <c r="H8243" s="51">
        <f>G8243/'Parc électrique'!$C$24</f>
        <v>0.27400000000000002</v>
      </c>
      <c r="I8243" s="14">
        <v>652</v>
      </c>
      <c r="J8243" s="14">
        <v>0</v>
      </c>
      <c r="K8243" s="14">
        <v>53</v>
      </c>
      <c r="L8243" s="14">
        <v>295</v>
      </c>
      <c r="M8243" s="14">
        <f>C8243-SUM(D8243:L8243)</f>
        <v>4801.368744290935</v>
      </c>
      <c r="P8243" s="49">
        <f>D8244/('Parc électrique'!$C$22+'Parc électrique'!$C$23)</f>
        <v>0.16890625000000001</v>
      </c>
      <c r="Q8243" s="49">
        <f t="shared" si="640"/>
        <v>0.16463980731356442</v>
      </c>
      <c r="R8243" s="49">
        <f t="shared" si="641"/>
        <v>0.21925027369993799</v>
      </c>
    </row>
    <row r="8244" spans="1:18" x14ac:dyDescent="0.3">
      <c r="A8244" s="35">
        <f t="shared" si="644"/>
        <v>44359</v>
      </c>
      <c r="B8244" s="36">
        <v>0.375</v>
      </c>
      <c r="C8244">
        <v>8200</v>
      </c>
      <c r="D8244">
        <v>1081</v>
      </c>
      <c r="E8244" s="49">
        <f t="shared" si="642"/>
        <v>0.16463980731356442</v>
      </c>
      <c r="F8244" s="49">
        <f t="shared" si="643"/>
        <v>0.21925027369993799</v>
      </c>
      <c r="G8244">
        <v>1398</v>
      </c>
      <c r="H8244" s="51">
        <f>G8244/'Parc électrique'!$C$24</f>
        <v>0.46600000000000003</v>
      </c>
      <c r="I8244" s="14">
        <v>652</v>
      </c>
      <c r="J8244" s="14">
        <v>0</v>
      </c>
      <c r="K8244" s="14">
        <v>0</v>
      </c>
      <c r="L8244" s="14">
        <v>298</v>
      </c>
      <c r="M8244" s="14">
        <f>C8244-SUM(D8244:L8244)</f>
        <v>4770.1501099189863</v>
      </c>
      <c r="P8244" s="49">
        <f>D8245/('Parc électrique'!$C$22+'Parc électrique'!$C$23)</f>
        <v>0.20531250000000001</v>
      </c>
      <c r="Q8244" s="49">
        <f t="shared" si="640"/>
        <v>0.2001264632840182</v>
      </c>
      <c r="R8244" s="49">
        <f t="shared" si="641"/>
        <v>0.26650773324858335</v>
      </c>
    </row>
    <row r="8245" spans="1:18" x14ac:dyDescent="0.3">
      <c r="A8245" s="35">
        <f t="shared" si="644"/>
        <v>44359</v>
      </c>
      <c r="B8245" s="36">
        <v>0.41666666666666669</v>
      </c>
      <c r="C8245">
        <v>8471</v>
      </c>
      <c r="D8245">
        <v>1314</v>
      </c>
      <c r="E8245" s="49">
        <f t="shared" si="642"/>
        <v>0.2001264632840182</v>
      </c>
      <c r="F8245" s="49">
        <f t="shared" si="643"/>
        <v>0.26650773324858335</v>
      </c>
      <c r="G8245">
        <v>1824</v>
      </c>
      <c r="H8245" s="51">
        <f>G8245/'Parc électrique'!$C$24</f>
        <v>0.60799999999999998</v>
      </c>
      <c r="I8245" s="14">
        <v>652</v>
      </c>
      <c r="J8245" s="14">
        <v>0</v>
      </c>
      <c r="K8245" s="14">
        <v>0</v>
      </c>
      <c r="L8245" s="14">
        <v>302</v>
      </c>
      <c r="M8245" s="14">
        <f>C8245-SUM(D8245:L8245)</f>
        <v>4377.9253658034668</v>
      </c>
      <c r="P8245" s="49">
        <f>D8246/('Parc électrique'!$C$22+'Parc électrique'!$C$23)</f>
        <v>0.23796875000000001</v>
      </c>
      <c r="Q8245" s="49">
        <f t="shared" si="640"/>
        <v>0.23195784138627071</v>
      </c>
      <c r="R8245" s="49">
        <f t="shared" si="641"/>
        <v>0.30889747164200332</v>
      </c>
    </row>
    <row r="8246" spans="1:18" x14ac:dyDescent="0.3">
      <c r="A8246" s="35">
        <f t="shared" si="644"/>
        <v>44359</v>
      </c>
      <c r="B8246" s="36">
        <v>0.45833333333333331</v>
      </c>
      <c r="C8246">
        <v>8701</v>
      </c>
      <c r="D8246">
        <v>1523</v>
      </c>
      <c r="E8246" s="49">
        <f t="shared" si="642"/>
        <v>0.23195784138627071</v>
      </c>
      <c r="F8246" s="49">
        <f t="shared" si="643"/>
        <v>0.30889747164200332</v>
      </c>
      <c r="G8246">
        <v>2063</v>
      </c>
      <c r="H8246" s="51">
        <f>G8246/'Parc électrique'!$C$24</f>
        <v>0.68766666666666665</v>
      </c>
      <c r="I8246" s="14">
        <v>652</v>
      </c>
      <c r="J8246" s="14">
        <v>0</v>
      </c>
      <c r="K8246" s="14">
        <v>-29</v>
      </c>
      <c r="L8246" s="14">
        <v>304</v>
      </c>
      <c r="M8246" s="14">
        <f>C8246-SUM(D8246:L8246)</f>
        <v>4186.771478020305</v>
      </c>
      <c r="P8246" s="49">
        <f>D8247/('Parc électrique'!$C$22+'Parc électrique'!$C$23)</f>
        <v>0.23515625000000001</v>
      </c>
      <c r="Q8246" s="49">
        <f t="shared" si="640"/>
        <v>0.22921638298511979</v>
      </c>
      <c r="R8246" s="49">
        <f t="shared" si="641"/>
        <v>0.30524668077558437</v>
      </c>
    </row>
    <row r="8247" spans="1:18" x14ac:dyDescent="0.3">
      <c r="A8247" s="35">
        <f t="shared" si="644"/>
        <v>44359</v>
      </c>
      <c r="B8247" s="36">
        <v>0.5</v>
      </c>
      <c r="C8247">
        <v>9045</v>
      </c>
      <c r="D8247">
        <v>1505</v>
      </c>
      <c r="E8247" s="49">
        <f t="shared" si="642"/>
        <v>0.22921638298511979</v>
      </c>
      <c r="F8247" s="49">
        <f t="shared" si="643"/>
        <v>0.30524668077558437</v>
      </c>
      <c r="G8247">
        <v>2103</v>
      </c>
      <c r="H8247" s="51">
        <f>G8247/'Parc électrique'!$C$24</f>
        <v>0.70099999999999996</v>
      </c>
      <c r="I8247" s="14">
        <v>652</v>
      </c>
      <c r="J8247" s="14">
        <v>0</v>
      </c>
      <c r="K8247" s="14">
        <v>0</v>
      </c>
      <c r="L8247" s="14">
        <v>302</v>
      </c>
      <c r="M8247" s="14">
        <f>C8247-SUM(D8247:L8247)</f>
        <v>4481.764536936239</v>
      </c>
      <c r="P8247" s="49">
        <f>D8248/('Parc électrique'!$C$22+'Parc électrique'!$C$23)</f>
        <v>0.22828124999999999</v>
      </c>
      <c r="Q8247" s="49">
        <f t="shared" si="640"/>
        <v>0.22251504022675078</v>
      </c>
      <c r="R8247" s="49">
        <f t="shared" si="641"/>
        <v>0.296322525324338</v>
      </c>
    </row>
    <row r="8248" spans="1:18" x14ac:dyDescent="0.3">
      <c r="A8248" s="35">
        <f t="shared" si="644"/>
        <v>44359</v>
      </c>
      <c r="B8248" s="36">
        <v>0.54166666666666663</v>
      </c>
      <c r="C8248">
        <v>8769</v>
      </c>
      <c r="D8248">
        <v>1461</v>
      </c>
      <c r="E8248" s="49">
        <f t="shared" si="642"/>
        <v>0.22251504022675078</v>
      </c>
      <c r="F8248" s="49">
        <f t="shared" si="643"/>
        <v>0.296322525324338</v>
      </c>
      <c r="G8248">
        <v>2172</v>
      </c>
      <c r="H8248" s="51">
        <f>G8248/'Parc électrique'!$C$24</f>
        <v>0.72399999999999998</v>
      </c>
      <c r="I8248" s="14">
        <v>652</v>
      </c>
      <c r="J8248" s="14">
        <v>0</v>
      </c>
      <c r="K8248" s="14">
        <v>-1</v>
      </c>
      <c r="L8248" s="14">
        <v>297</v>
      </c>
      <c r="M8248" s="14">
        <f>C8248-SUM(D8248:L8248)</f>
        <v>4186.7571624344491</v>
      </c>
      <c r="P8248" s="49">
        <f>D8249/('Parc électrique'!$C$22+'Parc électrique'!$C$23)</f>
        <v>0.22984375000000001</v>
      </c>
      <c r="Q8248" s="49">
        <f t="shared" si="640"/>
        <v>0.22403807267183468</v>
      </c>
      <c r="R8248" s="49">
        <f t="shared" si="641"/>
        <v>0.29835074247234861</v>
      </c>
    </row>
    <row r="8249" spans="1:18" x14ac:dyDescent="0.3">
      <c r="A8249" s="35">
        <f t="shared" si="644"/>
        <v>44359</v>
      </c>
      <c r="B8249" s="36">
        <v>0.58333333333333337</v>
      </c>
      <c r="C8249">
        <v>8609</v>
      </c>
      <c r="D8249">
        <v>1471</v>
      </c>
      <c r="E8249" s="49">
        <f t="shared" si="642"/>
        <v>0.22403807267183468</v>
      </c>
      <c r="F8249" s="49">
        <f t="shared" si="643"/>
        <v>0.29835074247234861</v>
      </c>
      <c r="G8249">
        <v>2215</v>
      </c>
      <c r="H8249" s="51">
        <f>G8249/'Parc électrique'!$C$24</f>
        <v>0.73833333333333329</v>
      </c>
      <c r="I8249" s="14">
        <v>652</v>
      </c>
      <c r="J8249" s="14">
        <v>0</v>
      </c>
      <c r="K8249" s="14">
        <v>-203</v>
      </c>
      <c r="L8249" s="14">
        <v>286</v>
      </c>
      <c r="M8249" s="14">
        <f>C8249-SUM(D8249:L8249)</f>
        <v>4186.7392778515223</v>
      </c>
      <c r="P8249" s="49">
        <f>D8250/('Parc électrique'!$C$22+'Parc électrique'!$C$23)</f>
        <v>0.23421875</v>
      </c>
      <c r="Q8249" s="49">
        <f t="shared" si="640"/>
        <v>0.22830256351806946</v>
      </c>
      <c r="R8249" s="49">
        <f t="shared" si="641"/>
        <v>0.30402975048677805</v>
      </c>
    </row>
    <row r="8250" spans="1:18" x14ac:dyDescent="0.3">
      <c r="A8250" s="35">
        <f t="shared" si="644"/>
        <v>44359</v>
      </c>
      <c r="B8250" s="36">
        <v>0.625</v>
      </c>
      <c r="C8250">
        <v>8392</v>
      </c>
      <c r="D8250">
        <v>1499</v>
      </c>
      <c r="E8250" s="49">
        <f t="shared" si="642"/>
        <v>0.22830256351806946</v>
      </c>
      <c r="F8250" s="49">
        <f t="shared" si="643"/>
        <v>0.30402975048677805</v>
      </c>
      <c r="G8250">
        <v>2134</v>
      </c>
      <c r="H8250" s="51">
        <f>G8250/'Parc électrique'!$C$24</f>
        <v>0.71133333333333337</v>
      </c>
      <c r="I8250" s="14">
        <v>652</v>
      </c>
      <c r="J8250" s="14">
        <v>0</v>
      </c>
      <c r="K8250" s="14">
        <v>-365</v>
      </c>
      <c r="L8250" s="14">
        <v>284</v>
      </c>
      <c r="M8250" s="14">
        <f>C8250-SUM(D8250:L8250)</f>
        <v>4186.7563343526617</v>
      </c>
      <c r="P8250" s="49">
        <f>D8251/('Parc électrique'!$C$22+'Parc électrique'!$C$23)</f>
        <v>0.24937500000000001</v>
      </c>
      <c r="Q8250" s="49">
        <f t="shared" si="640"/>
        <v>0.24307597823538285</v>
      </c>
      <c r="R8250" s="49">
        <f t="shared" si="641"/>
        <v>0.3237034568224802</v>
      </c>
    </row>
    <row r="8251" spans="1:18" x14ac:dyDescent="0.3">
      <c r="A8251" s="35">
        <f t="shared" si="644"/>
        <v>44359</v>
      </c>
      <c r="B8251" s="36">
        <v>0.66666666666666663</v>
      </c>
      <c r="C8251">
        <v>8202</v>
      </c>
      <c r="D8251">
        <v>1596</v>
      </c>
      <c r="E8251" s="49">
        <f t="shared" si="642"/>
        <v>0.24307597823538285</v>
      </c>
      <c r="F8251" s="49">
        <f t="shared" si="643"/>
        <v>0.3237034568224802</v>
      </c>
      <c r="G8251">
        <v>1895</v>
      </c>
      <c r="H8251" s="51">
        <f>G8251/'Parc électrique'!$C$24</f>
        <v>0.63166666666666671</v>
      </c>
      <c r="I8251" s="14">
        <v>652</v>
      </c>
      <c r="J8251" s="14">
        <v>0</v>
      </c>
      <c r="K8251" s="14">
        <v>-720</v>
      </c>
      <c r="L8251" s="14">
        <v>279</v>
      </c>
      <c r="M8251" s="14">
        <f>C8251-SUM(D8251:L8251)</f>
        <v>4498.8015538982763</v>
      </c>
      <c r="P8251" s="49">
        <f>D8252/('Parc électrique'!$C$22+'Parc électrique'!$C$23)</f>
        <v>0.29812499999999997</v>
      </c>
      <c r="Q8251" s="49">
        <f t="shared" si="640"/>
        <v>0.29059459052199899</v>
      </c>
      <c r="R8251" s="49">
        <f t="shared" si="641"/>
        <v>0.38698383184040858</v>
      </c>
    </row>
    <row r="8252" spans="1:18" x14ac:dyDescent="0.3">
      <c r="A8252" s="35">
        <f t="shared" si="644"/>
        <v>44359</v>
      </c>
      <c r="B8252" s="36">
        <v>0.70833333333333337</v>
      </c>
      <c r="C8252">
        <v>8151</v>
      </c>
      <c r="D8252">
        <v>1908</v>
      </c>
      <c r="E8252" s="49">
        <f t="shared" si="642"/>
        <v>0.29059459052199899</v>
      </c>
      <c r="F8252" s="49">
        <f t="shared" si="643"/>
        <v>0.38698383184040858</v>
      </c>
      <c r="G8252">
        <v>1549</v>
      </c>
      <c r="H8252" s="51">
        <f>G8252/'Parc électrique'!$C$24</f>
        <v>0.51633333333333331</v>
      </c>
      <c r="I8252" s="14">
        <v>652</v>
      </c>
      <c r="J8252" s="14">
        <v>0</v>
      </c>
      <c r="K8252" s="14">
        <v>-418</v>
      </c>
      <c r="L8252" s="14">
        <v>272</v>
      </c>
      <c r="M8252" s="14">
        <f>C8252-SUM(D8252:L8252)</f>
        <v>4186.8060882443042</v>
      </c>
      <c r="P8252" s="49">
        <f>D8253/('Parc électrique'!$C$22+'Parc électrique'!$C$23)</f>
        <v>0.34546874999999999</v>
      </c>
      <c r="Q8252" s="49">
        <f t="shared" si="640"/>
        <v>0.33674247360803972</v>
      </c>
      <c r="R8252" s="49">
        <f t="shared" si="641"/>
        <v>0.44843881142512759</v>
      </c>
    </row>
    <row r="8253" spans="1:18" x14ac:dyDescent="0.3">
      <c r="A8253" s="35">
        <f t="shared" si="644"/>
        <v>44359</v>
      </c>
      <c r="B8253" s="36">
        <v>0.75</v>
      </c>
      <c r="C8253">
        <v>8189</v>
      </c>
      <c r="D8253">
        <v>2211</v>
      </c>
      <c r="E8253" s="49">
        <f t="shared" si="642"/>
        <v>0.33674247360803972</v>
      </c>
      <c r="F8253" s="49">
        <f t="shared" si="643"/>
        <v>0.44843881142512759</v>
      </c>
      <c r="G8253">
        <v>1104</v>
      </c>
      <c r="H8253" s="51">
        <f>G8253/'Parc électrique'!$C$24</f>
        <v>0.36799999999999999</v>
      </c>
      <c r="I8253" s="14">
        <v>652</v>
      </c>
      <c r="J8253" s="14">
        <v>0</v>
      </c>
      <c r="K8253" s="14">
        <v>-234</v>
      </c>
      <c r="L8253" s="14">
        <v>268</v>
      </c>
      <c r="M8253" s="14">
        <f>C8253-SUM(D8253:L8253)</f>
        <v>4186.8468187149665</v>
      </c>
      <c r="P8253" s="49">
        <f>D8254/('Parc électrique'!$C$22+'Parc électrique'!$C$23)</f>
        <v>0.32390625000000001</v>
      </c>
      <c r="Q8253" s="49">
        <f t="shared" si="640"/>
        <v>0.31572462586588257</v>
      </c>
      <c r="R8253" s="49">
        <f t="shared" si="641"/>
        <v>0.4204494147825823</v>
      </c>
    </row>
    <row r="8254" spans="1:18" x14ac:dyDescent="0.3">
      <c r="A8254" s="35">
        <f t="shared" si="644"/>
        <v>44359</v>
      </c>
      <c r="B8254" s="36">
        <v>0.79166666666666663</v>
      </c>
      <c r="C8254">
        <v>8086</v>
      </c>
      <c r="D8254">
        <v>2073</v>
      </c>
      <c r="E8254" s="49">
        <f t="shared" si="642"/>
        <v>0.31572462586588257</v>
      </c>
      <c r="F8254" s="49">
        <f t="shared" si="643"/>
        <v>0.4204494147825823</v>
      </c>
      <c r="G8254">
        <v>563</v>
      </c>
      <c r="H8254" s="51">
        <f>G8254/'Parc électrique'!$C$24</f>
        <v>0.18766666666666668</v>
      </c>
      <c r="I8254" s="14">
        <v>652</v>
      </c>
      <c r="J8254" s="14">
        <v>0</v>
      </c>
      <c r="K8254" s="14">
        <v>0</v>
      </c>
      <c r="L8254" s="14">
        <v>255</v>
      </c>
      <c r="M8254" s="14">
        <f>C8254-SUM(D8254:L8254)</f>
        <v>4542.0761592926847</v>
      </c>
      <c r="P8254" s="49">
        <f>D8255/('Parc électrique'!$C$22+'Parc électrique'!$C$23)</f>
        <v>0.3334375</v>
      </c>
      <c r="Q8254" s="49">
        <f t="shared" si="640"/>
        <v>0.32501512378089409</v>
      </c>
      <c r="R8254" s="49">
        <f t="shared" si="641"/>
        <v>0.43282153938544654</v>
      </c>
    </row>
    <row r="8255" spans="1:18" x14ac:dyDescent="0.3">
      <c r="A8255" s="35">
        <f t="shared" si="644"/>
        <v>44359</v>
      </c>
      <c r="B8255" s="36">
        <v>0.83333333333333337</v>
      </c>
      <c r="C8255">
        <v>7716</v>
      </c>
      <c r="D8255">
        <v>2134</v>
      </c>
      <c r="E8255" s="49">
        <f t="shared" si="642"/>
        <v>0.32501512378089409</v>
      </c>
      <c r="F8255" s="49">
        <f t="shared" si="643"/>
        <v>0.43282153938544654</v>
      </c>
      <c r="G8255">
        <v>159</v>
      </c>
      <c r="H8255" s="51">
        <f>G8255/'Parc électrique'!$C$24</f>
        <v>5.2999999999999999E-2</v>
      </c>
      <c r="I8255" s="14">
        <v>652</v>
      </c>
      <c r="J8255" s="14">
        <v>0</v>
      </c>
      <c r="K8255" s="14">
        <v>0</v>
      </c>
      <c r="L8255" s="14">
        <v>245</v>
      </c>
      <c r="M8255" s="14">
        <f>C8255-SUM(D8255:L8255)</f>
        <v>4525.1891633368341</v>
      </c>
      <c r="P8255" s="49">
        <f>D8256/('Parc électrique'!$C$22+'Parc électrique'!$C$23)</f>
        <v>0.35843750000000002</v>
      </c>
      <c r="Q8255" s="49">
        <f t="shared" si="640"/>
        <v>0.34938364290223572</v>
      </c>
      <c r="R8255" s="49">
        <f t="shared" si="641"/>
        <v>0.46527301375361496</v>
      </c>
    </row>
    <row r="8256" spans="1:18" x14ac:dyDescent="0.3">
      <c r="A8256" s="35">
        <f t="shared" si="644"/>
        <v>44359</v>
      </c>
      <c r="B8256" s="36">
        <v>0.875</v>
      </c>
      <c r="C8256">
        <v>7539</v>
      </c>
      <c r="D8256">
        <v>2294</v>
      </c>
      <c r="E8256" s="49">
        <f t="shared" si="642"/>
        <v>0.34938364290223572</v>
      </c>
      <c r="F8256" s="49">
        <f t="shared" si="643"/>
        <v>0.46527301375361496</v>
      </c>
      <c r="G8256">
        <v>22</v>
      </c>
      <c r="H8256" s="51">
        <f>G8256/'Parc électrique'!$C$24</f>
        <v>7.3333333333333332E-3</v>
      </c>
      <c r="I8256" s="14">
        <v>652</v>
      </c>
      <c r="J8256" s="14">
        <v>0</v>
      </c>
      <c r="K8256" s="14">
        <v>0</v>
      </c>
      <c r="L8256" s="14">
        <v>240</v>
      </c>
      <c r="M8256" s="14">
        <f>C8256-SUM(D8256:L8256)</f>
        <v>4330.1780100100113</v>
      </c>
      <c r="P8256" s="49">
        <f>D8257/('Parc électrique'!$C$22+'Parc électrique'!$C$23)</f>
        <v>0.3725</v>
      </c>
      <c r="Q8256" s="49">
        <f t="shared" si="640"/>
        <v>0.36309093490799038</v>
      </c>
      <c r="R8256" s="49">
        <f t="shared" si="641"/>
        <v>0.48352696808570972</v>
      </c>
    </row>
    <row r="8257" spans="1:18" x14ac:dyDescent="0.3">
      <c r="A8257" s="35">
        <f t="shared" si="644"/>
        <v>44359</v>
      </c>
      <c r="B8257" s="36">
        <v>0.91666666666666663</v>
      </c>
      <c r="C8257">
        <v>8129</v>
      </c>
      <c r="D8257">
        <v>2384</v>
      </c>
      <c r="E8257" s="49">
        <f t="shared" si="642"/>
        <v>0.36309093490799038</v>
      </c>
      <c r="F8257" s="49">
        <f t="shared" si="643"/>
        <v>0.48352696808570972</v>
      </c>
      <c r="G8257">
        <v>0</v>
      </c>
      <c r="H8257" s="51">
        <f>G8257/'Parc électrique'!$C$24</f>
        <v>0</v>
      </c>
      <c r="I8257" s="14">
        <v>652</v>
      </c>
      <c r="J8257" s="14">
        <v>0</v>
      </c>
      <c r="K8257" s="14">
        <v>57</v>
      </c>
      <c r="L8257" s="14">
        <v>234</v>
      </c>
      <c r="M8257" s="14">
        <f>C8257-SUM(D8257:L8257)</f>
        <v>4801.1533820970062</v>
      </c>
      <c r="P8257" s="49">
        <f>D8258/('Parc électrique'!$C$22+'Parc électrique'!$C$23)</f>
        <v>0.35843750000000002</v>
      </c>
      <c r="Q8257" s="49">
        <f t="shared" si="640"/>
        <v>0.34938364290223572</v>
      </c>
      <c r="R8257" s="49">
        <f t="shared" si="641"/>
        <v>0.46527301375361496</v>
      </c>
    </row>
    <row r="8258" spans="1:18" x14ac:dyDescent="0.3">
      <c r="A8258" s="35">
        <f t="shared" si="644"/>
        <v>44359</v>
      </c>
      <c r="B8258" s="36">
        <v>0.95833333333333337</v>
      </c>
      <c r="C8258">
        <v>8284</v>
      </c>
      <c r="D8258">
        <v>2294</v>
      </c>
      <c r="E8258" s="49">
        <f t="shared" si="642"/>
        <v>0.34938364290223572</v>
      </c>
      <c r="F8258" s="49">
        <f t="shared" si="643"/>
        <v>0.46527301375361496</v>
      </c>
      <c r="G8258">
        <v>0</v>
      </c>
      <c r="H8258" s="51">
        <f>G8258/'Parc électrique'!$C$24</f>
        <v>0</v>
      </c>
      <c r="I8258" s="14">
        <v>652</v>
      </c>
      <c r="J8258" s="14">
        <v>0</v>
      </c>
      <c r="K8258" s="14">
        <v>306</v>
      </c>
      <c r="L8258" s="14">
        <v>230</v>
      </c>
      <c r="M8258" s="14">
        <f>C8258-SUM(D8258:L8258)</f>
        <v>4801.1853433433444</v>
      </c>
      <c r="P8258" s="49">
        <f>D8259/('Parc électrique'!$C$22+'Parc électrique'!$C$23)</f>
        <v>0.33734375</v>
      </c>
      <c r="Q8258" s="49">
        <f t="shared" si="640"/>
        <v>0.32882270489360366</v>
      </c>
      <c r="R8258" s="49">
        <f t="shared" si="641"/>
        <v>0.43789208225547283</v>
      </c>
    </row>
    <row r="8259" spans="1:18" x14ac:dyDescent="0.3">
      <c r="A8259" s="35">
        <f t="shared" si="644"/>
        <v>44360</v>
      </c>
      <c r="B8259" s="36">
        <v>0</v>
      </c>
      <c r="C8259">
        <v>7604</v>
      </c>
      <c r="D8259">
        <v>2159</v>
      </c>
      <c r="E8259" s="49">
        <f t="shared" si="642"/>
        <v>0.32882270489360366</v>
      </c>
      <c r="F8259" s="49">
        <f t="shared" si="643"/>
        <v>0.43789208225547283</v>
      </c>
      <c r="G8259">
        <v>0</v>
      </c>
      <c r="H8259" s="51">
        <f>G8259/'Parc électrique'!$C$24</f>
        <v>0</v>
      </c>
      <c r="I8259" s="14">
        <v>652</v>
      </c>
      <c r="J8259" s="14">
        <v>0</v>
      </c>
      <c r="K8259" s="14">
        <v>0</v>
      </c>
      <c r="L8259" s="14">
        <v>239</v>
      </c>
      <c r="M8259" s="14">
        <f>C8259-SUM(D8259:L8259)</f>
        <v>4553.2332852128511</v>
      </c>
      <c r="P8259" s="49">
        <f>D8260/('Parc électrique'!$C$22+'Parc électrique'!$C$23)</f>
        <v>0.27718749999999998</v>
      </c>
      <c r="Q8259" s="49">
        <f t="shared" ref="Q8259:Q8322" si="645">P8259/$T$3*$T$8</f>
        <v>0.27018595575787535</v>
      </c>
      <c r="R8259" s="49">
        <f t="shared" ref="R8259:R8322" si="646">P8259/$T$3*$T$4</f>
        <v>0.35980572205706751</v>
      </c>
    </row>
    <row r="8260" spans="1:18" x14ac:dyDescent="0.3">
      <c r="A8260" s="35">
        <f t="shared" si="644"/>
        <v>44360</v>
      </c>
      <c r="B8260" s="36">
        <v>4.1666666666666664E-2</v>
      </c>
      <c r="C8260">
        <v>7146</v>
      </c>
      <c r="D8260">
        <v>1774</v>
      </c>
      <c r="E8260" s="49">
        <f t="shared" ref="E8260:E8323" si="647">P8259/$T$3*$T$8</f>
        <v>0.27018595575787535</v>
      </c>
      <c r="F8260" s="49">
        <f t="shared" ref="F8260:F8323" si="648">P8259/$T$3*$T$4</f>
        <v>0.35980572205706751</v>
      </c>
      <c r="G8260">
        <v>0</v>
      </c>
      <c r="H8260" s="51">
        <f>G8260/'Parc électrique'!$C$24</f>
        <v>0</v>
      </c>
      <c r="I8260" s="14">
        <v>652</v>
      </c>
      <c r="J8260" s="14">
        <v>0</v>
      </c>
      <c r="K8260" s="14">
        <v>0</v>
      </c>
      <c r="L8260" s="14">
        <v>235</v>
      </c>
      <c r="M8260" s="14">
        <f>C8260-SUM(D8260:L8260)</f>
        <v>4484.3700083221847</v>
      </c>
      <c r="P8260" s="49">
        <f>D8261/('Parc électrique'!$C$22+'Parc électrique'!$C$23)</f>
        <v>0.23890624999999999</v>
      </c>
      <c r="Q8260" s="49">
        <f t="shared" si="645"/>
        <v>0.23287166085332101</v>
      </c>
      <c r="R8260" s="49">
        <f t="shared" si="646"/>
        <v>0.31011440193080964</v>
      </c>
    </row>
    <row r="8261" spans="1:18" x14ac:dyDescent="0.3">
      <c r="A8261" s="35">
        <f t="shared" si="644"/>
        <v>44360</v>
      </c>
      <c r="B8261" s="36">
        <v>8.3333333333333329E-2</v>
      </c>
      <c r="C8261">
        <v>6759</v>
      </c>
      <c r="D8261">
        <v>1529</v>
      </c>
      <c r="E8261" s="49">
        <f t="shared" si="647"/>
        <v>0.23287166085332101</v>
      </c>
      <c r="F8261" s="49">
        <f t="shared" si="648"/>
        <v>0.31011440193080964</v>
      </c>
      <c r="G8261">
        <v>0</v>
      </c>
      <c r="H8261" s="51">
        <f>G8261/'Parc électrique'!$C$24</f>
        <v>0</v>
      </c>
      <c r="I8261" s="14">
        <v>652</v>
      </c>
      <c r="J8261" s="14">
        <v>0</v>
      </c>
      <c r="K8261" s="14">
        <v>0</v>
      </c>
      <c r="L8261" s="14">
        <v>230</v>
      </c>
      <c r="M8261" s="14">
        <f>C8261-SUM(D8261:L8261)</f>
        <v>4347.4570139372154</v>
      </c>
      <c r="P8261" s="49">
        <f>D8262/('Parc électrique'!$C$22+'Parc électrique'!$C$23)</f>
        <v>0.22484375000000001</v>
      </c>
      <c r="Q8261" s="49">
        <f t="shared" si="645"/>
        <v>0.21916436884756635</v>
      </c>
      <c r="R8261" s="49">
        <f t="shared" si="646"/>
        <v>0.29186044759871488</v>
      </c>
    </row>
    <row r="8262" spans="1:18" x14ac:dyDescent="0.3">
      <c r="A8262" s="35">
        <f t="shared" si="644"/>
        <v>44360</v>
      </c>
      <c r="B8262" s="36">
        <v>0.125</v>
      </c>
      <c r="C8262">
        <v>6321</v>
      </c>
      <c r="D8262">
        <v>1439</v>
      </c>
      <c r="E8262" s="49">
        <f t="shared" si="647"/>
        <v>0.21916436884756635</v>
      </c>
      <c r="F8262" s="49">
        <f t="shared" si="648"/>
        <v>0.29186044759871488</v>
      </c>
      <c r="G8262">
        <v>0</v>
      </c>
      <c r="H8262" s="51">
        <f>G8262/'Parc électrique'!$C$24</f>
        <v>0</v>
      </c>
      <c r="I8262" s="14">
        <v>652</v>
      </c>
      <c r="J8262" s="14">
        <v>0</v>
      </c>
      <c r="K8262" s="14">
        <v>-187</v>
      </c>
      <c r="L8262" s="14">
        <v>229</v>
      </c>
      <c r="M8262" s="14">
        <f>C8262-SUM(D8262:L8262)</f>
        <v>4187.4889751835535</v>
      </c>
      <c r="P8262" s="49">
        <f>D8263/('Parc électrique'!$C$22+'Parc électrique'!$C$23)</f>
        <v>0.2175</v>
      </c>
      <c r="Q8262" s="49">
        <f t="shared" si="645"/>
        <v>0.21200611635567221</v>
      </c>
      <c r="R8262" s="49">
        <f t="shared" si="646"/>
        <v>0.28232782700306541</v>
      </c>
    </row>
    <row r="8263" spans="1:18" x14ac:dyDescent="0.3">
      <c r="A8263" s="35">
        <f t="shared" si="644"/>
        <v>44360</v>
      </c>
      <c r="B8263" s="36">
        <v>0.16666666666666666</v>
      </c>
      <c r="C8263">
        <v>6095</v>
      </c>
      <c r="D8263">
        <v>1392</v>
      </c>
      <c r="E8263" s="49">
        <f t="shared" si="647"/>
        <v>0.21200611635567221</v>
      </c>
      <c r="F8263" s="49">
        <f t="shared" si="648"/>
        <v>0.28232782700306541</v>
      </c>
      <c r="G8263">
        <v>0</v>
      </c>
      <c r="H8263" s="51">
        <f>G8263/'Parc électrique'!$C$24</f>
        <v>0</v>
      </c>
      <c r="I8263" s="14">
        <v>652</v>
      </c>
      <c r="J8263" s="14">
        <v>0</v>
      </c>
      <c r="K8263" s="14">
        <v>-370</v>
      </c>
      <c r="L8263" s="14">
        <v>233</v>
      </c>
      <c r="M8263" s="14">
        <f>C8263-SUM(D8263:L8263)</f>
        <v>4187.5056660566415</v>
      </c>
      <c r="P8263" s="49">
        <f>D8264/('Parc électrique'!$C$22+'Parc électrique'!$C$23)</f>
        <v>0.19468750000000001</v>
      </c>
      <c r="Q8263" s="49">
        <f t="shared" si="645"/>
        <v>0.18976984265744801</v>
      </c>
      <c r="R8263" s="49">
        <f t="shared" si="646"/>
        <v>0.25271585664211171</v>
      </c>
    </row>
    <row r="8264" spans="1:18" x14ac:dyDescent="0.3">
      <c r="A8264" s="35">
        <f t="shared" si="644"/>
        <v>44360</v>
      </c>
      <c r="B8264" s="36">
        <v>0.20833333333333334</v>
      </c>
      <c r="C8264">
        <v>5952</v>
      </c>
      <c r="D8264">
        <v>1246</v>
      </c>
      <c r="E8264" s="49">
        <f t="shared" si="647"/>
        <v>0.18976984265744801</v>
      </c>
      <c r="F8264" s="49">
        <f t="shared" si="648"/>
        <v>0.25271585664211171</v>
      </c>
      <c r="G8264">
        <v>1</v>
      </c>
      <c r="H8264" s="51">
        <f>G8264/'Parc électrique'!$C$24</f>
        <v>3.3333333333333332E-4</v>
      </c>
      <c r="I8264" s="14">
        <v>652</v>
      </c>
      <c r="J8264" s="14">
        <v>0</v>
      </c>
      <c r="K8264" s="14">
        <v>-373</v>
      </c>
      <c r="L8264" s="14">
        <v>238</v>
      </c>
      <c r="M8264" s="14">
        <f>C8264-SUM(D8264:L8264)</f>
        <v>4187.5571809673675</v>
      </c>
      <c r="P8264" s="49">
        <f>D8265/('Parc électrique'!$C$22+'Parc électrique'!$C$23)</f>
        <v>0.17906250000000001</v>
      </c>
      <c r="Q8264" s="49">
        <f t="shared" si="645"/>
        <v>0.17453951820660948</v>
      </c>
      <c r="R8264" s="49">
        <f t="shared" si="646"/>
        <v>0.23243368516200646</v>
      </c>
    </row>
    <row r="8265" spans="1:18" x14ac:dyDescent="0.3">
      <c r="A8265" s="35">
        <f t="shared" si="644"/>
        <v>44360</v>
      </c>
      <c r="B8265" s="36">
        <v>0.25</v>
      </c>
      <c r="C8265">
        <v>5916</v>
      </c>
      <c r="D8265">
        <v>1146</v>
      </c>
      <c r="E8265" s="49">
        <f t="shared" si="647"/>
        <v>0.17453951820660948</v>
      </c>
      <c r="F8265" s="49">
        <f t="shared" si="648"/>
        <v>0.23243368516200646</v>
      </c>
      <c r="G8265">
        <v>49</v>
      </c>
      <c r="H8265" s="51">
        <f>G8265/'Parc électrique'!$C$24</f>
        <v>1.6333333333333332E-2</v>
      </c>
      <c r="I8265" s="14">
        <v>652</v>
      </c>
      <c r="J8265" s="14">
        <v>0</v>
      </c>
      <c r="K8265" s="14">
        <v>-390</v>
      </c>
      <c r="L8265" s="14">
        <v>271</v>
      </c>
      <c r="M8265" s="14">
        <f>C8265-SUM(D8265:L8265)</f>
        <v>4187.5766934632984</v>
      </c>
      <c r="P8265" s="49">
        <f>D8266/('Parc électrique'!$C$22+'Parc électrique'!$C$23)</f>
        <v>0.17281250000000001</v>
      </c>
      <c r="Q8265" s="49">
        <f t="shared" si="645"/>
        <v>0.16844738842627408</v>
      </c>
      <c r="R8265" s="49">
        <f t="shared" si="646"/>
        <v>0.22432081656996436</v>
      </c>
    </row>
    <row r="8266" spans="1:18" x14ac:dyDescent="0.3">
      <c r="A8266" s="35">
        <f t="shared" si="644"/>
        <v>44360</v>
      </c>
      <c r="B8266" s="36">
        <v>0.29166666666666669</v>
      </c>
      <c r="C8266">
        <v>6168</v>
      </c>
      <c r="D8266">
        <v>1106</v>
      </c>
      <c r="E8266" s="49">
        <f t="shared" si="647"/>
        <v>0.16844738842627408</v>
      </c>
      <c r="F8266" s="49">
        <f t="shared" si="648"/>
        <v>0.22432081656996436</v>
      </c>
      <c r="G8266">
        <v>342</v>
      </c>
      <c r="H8266" s="51">
        <f>G8266/'Parc électrique'!$C$24</f>
        <v>0.114</v>
      </c>
      <c r="I8266" s="14">
        <v>652</v>
      </c>
      <c r="J8266" s="14">
        <v>0</v>
      </c>
      <c r="K8266" s="14">
        <v>0</v>
      </c>
      <c r="L8266" s="14">
        <v>292</v>
      </c>
      <c r="M8266" s="14">
        <f>C8266-SUM(D8266:L8266)</f>
        <v>3775.4932317950033</v>
      </c>
      <c r="P8266" s="49">
        <f>D8267/('Parc électrique'!$C$22+'Parc électrique'!$C$23)</f>
        <v>0.15921874999999999</v>
      </c>
      <c r="Q8266" s="49">
        <f t="shared" si="645"/>
        <v>0.15519700615404455</v>
      </c>
      <c r="R8266" s="49">
        <f t="shared" si="646"/>
        <v>0.20667532738227273</v>
      </c>
    </row>
    <row r="8267" spans="1:18" x14ac:dyDescent="0.3">
      <c r="A8267" s="35">
        <f t="shared" si="644"/>
        <v>44360</v>
      </c>
      <c r="B8267" s="36">
        <v>0.33333333333333331</v>
      </c>
      <c r="C8267">
        <v>6644</v>
      </c>
      <c r="D8267">
        <v>1019</v>
      </c>
      <c r="E8267" s="49">
        <f t="shared" si="647"/>
        <v>0.15519700615404455</v>
      </c>
      <c r="F8267" s="49">
        <f t="shared" si="648"/>
        <v>0.20667532738227273</v>
      </c>
      <c r="G8267">
        <v>787</v>
      </c>
      <c r="H8267" s="51">
        <f>G8267/'Parc électrique'!$C$24</f>
        <v>0.26233333333333331</v>
      </c>
      <c r="I8267" s="14">
        <v>652</v>
      </c>
      <c r="J8267" s="14">
        <v>0</v>
      </c>
      <c r="K8267" s="14">
        <v>-296</v>
      </c>
      <c r="L8267" s="14">
        <v>294</v>
      </c>
      <c r="M8267" s="14">
        <f>C8267-SUM(D8267:L8267)</f>
        <v>4187.3757943331302</v>
      </c>
      <c r="P8267" s="49">
        <f>D8268/('Parc électrique'!$C$22+'Parc électrique'!$C$23)</f>
        <v>0.1796875</v>
      </c>
      <c r="Q8267" s="49">
        <f t="shared" si="645"/>
        <v>0.175148731184643</v>
      </c>
      <c r="R8267" s="49">
        <f t="shared" si="646"/>
        <v>0.23324497202121064</v>
      </c>
    </row>
    <row r="8268" spans="1:18" x14ac:dyDescent="0.3">
      <c r="A8268" s="35">
        <f t="shared" si="644"/>
        <v>44360</v>
      </c>
      <c r="B8268" s="36">
        <v>0.375</v>
      </c>
      <c r="C8268">
        <v>7170</v>
      </c>
      <c r="D8268">
        <v>1150</v>
      </c>
      <c r="E8268" s="49">
        <f t="shared" si="647"/>
        <v>0.175148731184643</v>
      </c>
      <c r="F8268" s="49">
        <f t="shared" si="648"/>
        <v>0.23324497202121064</v>
      </c>
      <c r="G8268">
        <v>1387</v>
      </c>
      <c r="H8268" s="51">
        <f>G8268/'Parc électrique'!$C$24</f>
        <v>0.46233333333333332</v>
      </c>
      <c r="I8268" s="14">
        <v>652</v>
      </c>
      <c r="J8268" s="14">
        <v>0</v>
      </c>
      <c r="K8268" s="14">
        <v>0</v>
      </c>
      <c r="L8268" s="14">
        <v>296</v>
      </c>
      <c r="M8268" s="14">
        <f>C8268-SUM(D8268:L8268)</f>
        <v>3684.1292729634611</v>
      </c>
      <c r="P8268" s="49">
        <f>D8269/('Parc électrique'!$C$22+'Parc électrique'!$C$23)</f>
        <v>0.16109375000000001</v>
      </c>
      <c r="Q8268" s="49">
        <f t="shared" si="645"/>
        <v>0.15702464508814518</v>
      </c>
      <c r="R8268" s="49">
        <f t="shared" si="646"/>
        <v>0.2091091879598854</v>
      </c>
    </row>
    <row r="8269" spans="1:18" x14ac:dyDescent="0.3">
      <c r="A8269" s="35">
        <f t="shared" si="644"/>
        <v>44360</v>
      </c>
      <c r="B8269" s="36">
        <v>0.41666666666666669</v>
      </c>
      <c r="C8269">
        <v>7541</v>
      </c>
      <c r="D8269">
        <v>1031</v>
      </c>
      <c r="E8269" s="49">
        <f t="shared" si="647"/>
        <v>0.15702464508814518</v>
      </c>
      <c r="F8269" s="49">
        <f t="shared" si="648"/>
        <v>0.2091091879598854</v>
      </c>
      <c r="G8269">
        <v>1859</v>
      </c>
      <c r="H8269" s="51">
        <f>G8269/'Parc électrique'!$C$24</f>
        <v>0.6196666666666667</v>
      </c>
      <c r="I8269" s="14">
        <v>652</v>
      </c>
      <c r="J8269" s="14">
        <v>0</v>
      </c>
      <c r="K8269" s="14">
        <v>-489</v>
      </c>
      <c r="L8269" s="14">
        <v>300</v>
      </c>
      <c r="M8269" s="14">
        <f>C8269-SUM(D8269:L8269)</f>
        <v>4187.014199500285</v>
      </c>
      <c r="P8269" s="49">
        <f>D8270/('Parc électrique'!$C$22+'Parc électrique'!$C$23)</f>
        <v>0.1590625</v>
      </c>
      <c r="Q8269" s="49">
        <f t="shared" si="645"/>
        <v>0.15504470290953615</v>
      </c>
      <c r="R8269" s="49">
        <f t="shared" si="646"/>
        <v>0.20647250566747166</v>
      </c>
    </row>
    <row r="8270" spans="1:18" x14ac:dyDescent="0.3">
      <c r="A8270" s="35">
        <f t="shared" si="644"/>
        <v>44360</v>
      </c>
      <c r="B8270" s="36">
        <v>0.45833333333333331</v>
      </c>
      <c r="C8270">
        <v>7828</v>
      </c>
      <c r="D8270">
        <v>1018</v>
      </c>
      <c r="E8270" s="49">
        <f t="shared" si="647"/>
        <v>0.15504470290953615</v>
      </c>
      <c r="F8270" s="49">
        <f t="shared" si="648"/>
        <v>0.20647250566747166</v>
      </c>
      <c r="G8270">
        <v>2174</v>
      </c>
      <c r="H8270" s="51">
        <f>G8270/'Parc électrique'!$C$24</f>
        <v>0.72466666666666668</v>
      </c>
      <c r="I8270" s="14">
        <v>652</v>
      </c>
      <c r="J8270" s="14">
        <v>0</v>
      </c>
      <c r="K8270" s="14">
        <v>-309</v>
      </c>
      <c r="L8270" s="14">
        <v>302</v>
      </c>
      <c r="M8270" s="14">
        <f>C8270-SUM(D8270:L8270)</f>
        <v>3989.9138161247565</v>
      </c>
      <c r="P8270" s="49">
        <f>D8271/('Parc électrique'!$C$22+'Parc électrique'!$C$23)</f>
        <v>0.143125</v>
      </c>
      <c r="Q8270" s="49">
        <f t="shared" si="645"/>
        <v>0.13950977196968087</v>
      </c>
      <c r="R8270" s="49">
        <f t="shared" si="646"/>
        <v>0.18578469075776433</v>
      </c>
    </row>
    <row r="8271" spans="1:18" x14ac:dyDescent="0.3">
      <c r="A8271" s="35">
        <f t="shared" si="644"/>
        <v>44360</v>
      </c>
      <c r="B8271" s="36">
        <v>0.5</v>
      </c>
      <c r="C8271">
        <v>8204</v>
      </c>
      <c r="D8271">
        <v>916</v>
      </c>
      <c r="E8271" s="49">
        <f t="shared" si="647"/>
        <v>0.13950977196968087</v>
      </c>
      <c r="F8271" s="49">
        <f t="shared" si="648"/>
        <v>0.18578469075776433</v>
      </c>
      <c r="G8271">
        <v>2403</v>
      </c>
      <c r="H8271" s="51">
        <f>G8271/'Parc électrique'!$C$24</f>
        <v>0.80100000000000005</v>
      </c>
      <c r="I8271" s="14">
        <v>652</v>
      </c>
      <c r="J8271" s="14">
        <v>0</v>
      </c>
      <c r="K8271" s="14">
        <v>-255</v>
      </c>
      <c r="L8271" s="14">
        <v>300</v>
      </c>
      <c r="M8271" s="14">
        <f>C8271-SUM(D8271:L8271)</f>
        <v>4186.8737055372731</v>
      </c>
      <c r="P8271" s="49">
        <f>D8272/('Parc électrique'!$C$22+'Parc électrique'!$C$23)</f>
        <v>0.13343749999999999</v>
      </c>
      <c r="Q8271" s="49">
        <f t="shared" si="645"/>
        <v>0.13006697081016097</v>
      </c>
      <c r="R8271" s="49">
        <f t="shared" si="646"/>
        <v>0.17320974444009901</v>
      </c>
    </row>
    <row r="8272" spans="1:18" x14ac:dyDescent="0.3">
      <c r="A8272" s="35">
        <f t="shared" si="644"/>
        <v>44360</v>
      </c>
      <c r="B8272" s="36">
        <v>0.54166666666666663</v>
      </c>
      <c r="C8272">
        <v>7878</v>
      </c>
      <c r="D8272">
        <v>854</v>
      </c>
      <c r="E8272" s="49">
        <f t="shared" si="647"/>
        <v>0.13006697081016097</v>
      </c>
      <c r="F8272" s="49">
        <f t="shared" si="648"/>
        <v>0.17320974444009901</v>
      </c>
      <c r="G8272">
        <v>2499</v>
      </c>
      <c r="H8272" s="51">
        <f>G8272/'Parc électrique'!$C$24</f>
        <v>0.83299999999999996</v>
      </c>
      <c r="I8272" s="14">
        <v>652</v>
      </c>
      <c r="J8272" s="14">
        <v>0</v>
      </c>
      <c r="K8272" s="14">
        <v>0</v>
      </c>
      <c r="L8272" s="14">
        <v>296</v>
      </c>
      <c r="M8272" s="14">
        <f>C8272-SUM(D8272:L8272)</f>
        <v>3575.8637232847495</v>
      </c>
      <c r="P8272" s="49">
        <f>D8273/('Parc électrique'!$C$22+'Parc électrique'!$C$23)</f>
        <v>0.13953125</v>
      </c>
      <c r="Q8272" s="49">
        <f t="shared" si="645"/>
        <v>0.136006797345988</v>
      </c>
      <c r="R8272" s="49">
        <f t="shared" si="646"/>
        <v>0.1811197913173401</v>
      </c>
    </row>
    <row r="8273" spans="1:18" x14ac:dyDescent="0.3">
      <c r="A8273" s="35">
        <f t="shared" si="644"/>
        <v>44360</v>
      </c>
      <c r="B8273" s="36">
        <v>0.58333333333333337</v>
      </c>
      <c r="C8273">
        <v>7634</v>
      </c>
      <c r="D8273">
        <v>893</v>
      </c>
      <c r="E8273" s="49">
        <f t="shared" si="647"/>
        <v>0.136006797345988</v>
      </c>
      <c r="F8273" s="49">
        <f t="shared" si="648"/>
        <v>0.1811197913173401</v>
      </c>
      <c r="G8273">
        <v>2506</v>
      </c>
      <c r="H8273" s="51">
        <f>G8273/'Parc électrique'!$C$24</f>
        <v>0.83533333333333337</v>
      </c>
      <c r="I8273" s="14">
        <v>652</v>
      </c>
      <c r="J8273" s="14">
        <v>0</v>
      </c>
      <c r="K8273" s="14">
        <v>-889</v>
      </c>
      <c r="L8273" s="14">
        <v>284</v>
      </c>
      <c r="M8273" s="14">
        <f>C8273-SUM(D8273:L8273)</f>
        <v>4186.8475400780035</v>
      </c>
      <c r="P8273" s="49">
        <f>D8274/('Parc électrique'!$C$22+'Parc électrique'!$C$23)</f>
        <v>0.14015625000000001</v>
      </c>
      <c r="Q8273" s="49">
        <f t="shared" si="645"/>
        <v>0.13661601032402154</v>
      </c>
      <c r="R8273" s="49">
        <f t="shared" si="646"/>
        <v>0.1819310781765443</v>
      </c>
    </row>
    <row r="8274" spans="1:18" x14ac:dyDescent="0.3">
      <c r="A8274" s="35">
        <f t="shared" si="644"/>
        <v>44360</v>
      </c>
      <c r="B8274" s="36">
        <v>0.625</v>
      </c>
      <c r="C8274">
        <v>7402</v>
      </c>
      <c r="D8274">
        <v>897</v>
      </c>
      <c r="E8274" s="49">
        <f t="shared" si="647"/>
        <v>0.13661601032402154</v>
      </c>
      <c r="F8274" s="49">
        <f t="shared" si="648"/>
        <v>0.1819310781765443</v>
      </c>
      <c r="G8274">
        <v>2404</v>
      </c>
      <c r="H8274" s="51">
        <f>G8274/'Parc électrique'!$C$24</f>
        <v>0.80133333333333334</v>
      </c>
      <c r="I8274" s="14">
        <v>652</v>
      </c>
      <c r="J8274" s="14">
        <v>0</v>
      </c>
      <c r="K8274" s="14">
        <v>-1022</v>
      </c>
      <c r="L8274" s="14">
        <v>283</v>
      </c>
      <c r="M8274" s="14">
        <f>C8274-SUM(D8274:L8274)</f>
        <v>4186.8801195781662</v>
      </c>
      <c r="P8274" s="49">
        <f>D8275/('Parc électrique'!$C$22+'Parc électrique'!$C$23)</f>
        <v>0.136875</v>
      </c>
      <c r="Q8274" s="49">
        <f t="shared" si="645"/>
        <v>0.13341764218934543</v>
      </c>
      <c r="R8274" s="49">
        <f t="shared" si="646"/>
        <v>0.17767182216572219</v>
      </c>
    </row>
    <row r="8275" spans="1:18" x14ac:dyDescent="0.3">
      <c r="A8275" s="35">
        <f t="shared" si="644"/>
        <v>44360</v>
      </c>
      <c r="B8275" s="36">
        <v>0.66666666666666663</v>
      </c>
      <c r="C8275">
        <v>7259</v>
      </c>
      <c r="D8275">
        <v>876</v>
      </c>
      <c r="E8275" s="49">
        <f t="shared" si="647"/>
        <v>0.13341764218934543</v>
      </c>
      <c r="F8275" s="49">
        <f t="shared" si="648"/>
        <v>0.17767182216572219</v>
      </c>
      <c r="G8275">
        <v>2166</v>
      </c>
      <c r="H8275" s="51">
        <f>G8275/'Parc électrique'!$C$24</f>
        <v>0.72199999999999998</v>
      </c>
      <c r="I8275" s="14">
        <v>652</v>
      </c>
      <c r="J8275" s="14">
        <v>0</v>
      </c>
      <c r="K8275" s="14">
        <v>-901</v>
      </c>
      <c r="L8275" s="14">
        <v>278</v>
      </c>
      <c r="M8275" s="14">
        <f>C8275-SUM(D8275:L8275)</f>
        <v>4186.9669105356443</v>
      </c>
      <c r="P8275" s="49">
        <f>D8276/('Parc électrique'!$C$22+'Parc électrique'!$C$23)</f>
        <v>0.12</v>
      </c>
      <c r="Q8275" s="49">
        <f t="shared" si="645"/>
        <v>0.11696889178243984</v>
      </c>
      <c r="R8275" s="49">
        <f t="shared" si="646"/>
        <v>0.15576707696720848</v>
      </c>
    </row>
    <row r="8276" spans="1:18" x14ac:dyDescent="0.3">
      <c r="A8276" s="35">
        <f t="shared" si="644"/>
        <v>44360</v>
      </c>
      <c r="B8276" s="36">
        <v>0.70833333333333337</v>
      </c>
      <c r="C8276">
        <v>7309</v>
      </c>
      <c r="D8276">
        <v>768</v>
      </c>
      <c r="E8276" s="49">
        <f t="shared" si="647"/>
        <v>0.11696889178243984</v>
      </c>
      <c r="F8276" s="49">
        <f t="shared" si="648"/>
        <v>0.15576707696720848</v>
      </c>
      <c r="G8276">
        <v>1766</v>
      </c>
      <c r="H8276" s="51">
        <f>G8276/'Parc électrique'!$C$24</f>
        <v>0.58866666666666667</v>
      </c>
      <c r="I8276" s="14">
        <v>652</v>
      </c>
      <c r="J8276" s="14">
        <v>0</v>
      </c>
      <c r="K8276" s="14">
        <v>-336</v>
      </c>
      <c r="L8276" s="14">
        <v>271</v>
      </c>
      <c r="M8276" s="14">
        <f>C8276-SUM(D8276:L8276)</f>
        <v>4187.1385973645838</v>
      </c>
      <c r="P8276" s="49">
        <f>D8277/('Parc électrique'!$C$22+'Parc électrique'!$C$23)</f>
        <v>0.1340625</v>
      </c>
      <c r="Q8276" s="49">
        <f t="shared" si="645"/>
        <v>0.13067618378819451</v>
      </c>
      <c r="R8276" s="49">
        <f t="shared" si="646"/>
        <v>0.17402103129930324</v>
      </c>
    </row>
    <row r="8277" spans="1:18" x14ac:dyDescent="0.3">
      <c r="A8277" s="35">
        <f t="shared" si="644"/>
        <v>44360</v>
      </c>
      <c r="B8277" s="36">
        <v>0.75</v>
      </c>
      <c r="C8277">
        <v>7549</v>
      </c>
      <c r="D8277">
        <v>858</v>
      </c>
      <c r="E8277" s="49">
        <f t="shared" si="647"/>
        <v>0.13067618378819451</v>
      </c>
      <c r="F8277" s="49">
        <f t="shared" si="648"/>
        <v>0.17402103129930324</v>
      </c>
      <c r="G8277">
        <v>1197</v>
      </c>
      <c r="H8277" s="51">
        <f>G8277/'Parc électrique'!$C$24</f>
        <v>0.39900000000000002</v>
      </c>
      <c r="I8277" s="14">
        <v>652</v>
      </c>
      <c r="J8277" s="14">
        <v>0</v>
      </c>
      <c r="K8277" s="14">
        <v>0</v>
      </c>
      <c r="L8277" s="14">
        <v>267</v>
      </c>
      <c r="M8277" s="14">
        <f>C8277-SUM(D8277:L8277)</f>
        <v>4574.2963027849128</v>
      </c>
      <c r="P8277" s="49">
        <f>D8278/('Parc électrique'!$C$22+'Parc électrique'!$C$23)</f>
        <v>0.14734375</v>
      </c>
      <c r="Q8277" s="49">
        <f t="shared" si="645"/>
        <v>0.14362195957140728</v>
      </c>
      <c r="R8277" s="49">
        <f t="shared" si="646"/>
        <v>0.19126087705739273</v>
      </c>
    </row>
    <row r="8278" spans="1:18" x14ac:dyDescent="0.3">
      <c r="A8278" s="35">
        <f t="shared" si="644"/>
        <v>44360</v>
      </c>
      <c r="B8278" s="36">
        <v>0.79166666666666663</v>
      </c>
      <c r="C8278">
        <v>7725</v>
      </c>
      <c r="D8278">
        <v>943</v>
      </c>
      <c r="E8278" s="49">
        <f t="shared" si="647"/>
        <v>0.14362195957140728</v>
      </c>
      <c r="F8278" s="49">
        <f t="shared" si="648"/>
        <v>0.19126087705739273</v>
      </c>
      <c r="G8278">
        <v>602</v>
      </c>
      <c r="H8278" s="51">
        <f>G8278/'Parc électrique'!$C$24</f>
        <v>0.20066666666666666</v>
      </c>
      <c r="I8278" s="14">
        <v>652</v>
      </c>
      <c r="J8278" s="14">
        <v>0</v>
      </c>
      <c r="K8278" s="14">
        <v>472</v>
      </c>
      <c r="L8278" s="14">
        <v>254</v>
      </c>
      <c r="M8278" s="14">
        <f>C8278-SUM(D8278:L8278)</f>
        <v>4801.4644504967046</v>
      </c>
      <c r="P8278" s="49">
        <f>D8279/('Parc électrique'!$C$22+'Parc électrique'!$C$23)</f>
        <v>0.135625</v>
      </c>
      <c r="Q8278" s="49">
        <f t="shared" si="645"/>
        <v>0.13219921623327838</v>
      </c>
      <c r="R8278" s="49">
        <f t="shared" si="646"/>
        <v>0.17604924844731379</v>
      </c>
    </row>
    <row r="8279" spans="1:18" x14ac:dyDescent="0.3">
      <c r="A8279" s="35">
        <f t="shared" si="644"/>
        <v>44360</v>
      </c>
      <c r="B8279" s="36">
        <v>0.83333333333333337</v>
      </c>
      <c r="C8279">
        <v>7560</v>
      </c>
      <c r="D8279">
        <v>868</v>
      </c>
      <c r="E8279" s="49">
        <f t="shared" si="647"/>
        <v>0.13219921623327838</v>
      </c>
      <c r="F8279" s="49">
        <f t="shared" si="648"/>
        <v>0.17604924844731379</v>
      </c>
      <c r="G8279">
        <v>205</v>
      </c>
      <c r="H8279" s="51">
        <f>G8279/'Parc électrique'!$C$24</f>
        <v>6.8333333333333329E-2</v>
      </c>
      <c r="I8279" s="14">
        <v>652</v>
      </c>
      <c r="J8279" s="14">
        <v>0</v>
      </c>
      <c r="K8279" s="14">
        <v>788</v>
      </c>
      <c r="L8279" s="14">
        <v>245</v>
      </c>
      <c r="M8279" s="14">
        <f>C8279-SUM(D8279:L8279)</f>
        <v>4801.6234182019862</v>
      </c>
      <c r="P8279" s="49">
        <f>D8280/('Parc électrique'!$C$22+'Parc électrique'!$C$23)</f>
        <v>0.11625000000000001</v>
      </c>
      <c r="Q8279" s="49">
        <f t="shared" si="645"/>
        <v>0.11331361391423861</v>
      </c>
      <c r="R8279" s="49">
        <f t="shared" si="646"/>
        <v>0.15089935581198324</v>
      </c>
    </row>
    <row r="8280" spans="1:18" x14ac:dyDescent="0.3">
      <c r="A8280" s="35">
        <f t="shared" si="644"/>
        <v>44360</v>
      </c>
      <c r="B8280" s="36">
        <v>0.875</v>
      </c>
      <c r="C8280">
        <v>7456</v>
      </c>
      <c r="D8280">
        <v>744</v>
      </c>
      <c r="E8280" s="49">
        <f t="shared" si="647"/>
        <v>0.11331361391423861</v>
      </c>
      <c r="F8280" s="49">
        <f t="shared" si="648"/>
        <v>0.15089935581198324</v>
      </c>
      <c r="G8280">
        <v>28</v>
      </c>
      <c r="H8280" s="51">
        <f>G8280/'Parc électrique'!$C$24</f>
        <v>9.3333333333333341E-3</v>
      </c>
      <c r="I8280" s="14">
        <v>652</v>
      </c>
      <c r="J8280" s="14">
        <v>0</v>
      </c>
      <c r="K8280" s="14">
        <v>991</v>
      </c>
      <c r="L8280" s="14">
        <v>239</v>
      </c>
      <c r="M8280" s="14">
        <f>C8280-SUM(D8280:L8280)</f>
        <v>4801.7264536969406</v>
      </c>
      <c r="P8280" s="49">
        <f>D8281/('Parc électrique'!$C$22+'Parc électrique'!$C$23)</f>
        <v>0.11046875</v>
      </c>
      <c r="Q8280" s="49">
        <f t="shared" si="645"/>
        <v>0.10767839386742836</v>
      </c>
      <c r="R8280" s="49">
        <f t="shared" si="646"/>
        <v>0.1433949523643443</v>
      </c>
    </row>
    <row r="8281" spans="1:18" x14ac:dyDescent="0.3">
      <c r="A8281" s="35">
        <f t="shared" si="644"/>
        <v>44360</v>
      </c>
      <c r="B8281" s="36">
        <v>0.91666666666666663</v>
      </c>
      <c r="C8281">
        <v>7943</v>
      </c>
      <c r="D8281">
        <v>707</v>
      </c>
      <c r="E8281" s="49">
        <f t="shared" si="647"/>
        <v>0.10767839386742836</v>
      </c>
      <c r="F8281" s="49">
        <f t="shared" si="648"/>
        <v>0.1433949523643443</v>
      </c>
      <c r="G8281">
        <v>0</v>
      </c>
      <c r="H8281" s="51">
        <f>G8281/'Parc électrique'!$C$24</f>
        <v>0</v>
      </c>
      <c r="I8281" s="14">
        <v>652</v>
      </c>
      <c r="J8281" s="14">
        <v>189</v>
      </c>
      <c r="K8281" s="14">
        <v>1200</v>
      </c>
      <c r="L8281" s="14">
        <v>233</v>
      </c>
      <c r="M8281" s="14">
        <f>C8281-SUM(D8281:L8281)</f>
        <v>4961.7489266537686</v>
      </c>
      <c r="P8281" s="49">
        <f>D8282/('Parc électrique'!$C$22+'Parc électrique'!$C$23)</f>
        <v>0.10703124999999999</v>
      </c>
      <c r="Q8281" s="49">
        <f t="shared" si="645"/>
        <v>0.10432772248824387</v>
      </c>
      <c r="R8281" s="49">
        <f t="shared" si="646"/>
        <v>0.13893287463872112</v>
      </c>
    </row>
    <row r="8282" spans="1:18" x14ac:dyDescent="0.3">
      <c r="A8282" s="35">
        <f t="shared" si="644"/>
        <v>44360</v>
      </c>
      <c r="B8282" s="36">
        <v>0.95833333333333337</v>
      </c>
      <c r="C8282">
        <v>8040</v>
      </c>
      <c r="D8282">
        <v>685</v>
      </c>
      <c r="E8282" s="49">
        <f t="shared" si="647"/>
        <v>0.10432772248824387</v>
      </c>
      <c r="F8282" s="49">
        <f t="shared" si="648"/>
        <v>0.13893287463872112</v>
      </c>
      <c r="G8282">
        <v>0</v>
      </c>
      <c r="H8282" s="51">
        <f>G8282/'Parc électrique'!$C$24</f>
        <v>0</v>
      </c>
      <c r="I8282" s="14">
        <v>652</v>
      </c>
      <c r="J8282" s="14">
        <v>312</v>
      </c>
      <c r="K8282" s="14">
        <v>1200</v>
      </c>
      <c r="L8282" s="14">
        <v>229</v>
      </c>
      <c r="M8282" s="14">
        <f>C8282-SUM(D8282:L8282)</f>
        <v>4961.7567394028729</v>
      </c>
      <c r="P8282" s="49">
        <f>D8283/('Parc électrique'!$C$22+'Parc électrique'!$C$23)</f>
        <v>0.11609375</v>
      </c>
      <c r="Q8282" s="49">
        <f t="shared" si="645"/>
        <v>0.11316131066973022</v>
      </c>
      <c r="R8282" s="49">
        <f t="shared" si="646"/>
        <v>0.15069653409718217</v>
      </c>
    </row>
    <row r="8283" spans="1:18" x14ac:dyDescent="0.3">
      <c r="A8283" s="35">
        <f t="shared" si="644"/>
        <v>44361</v>
      </c>
      <c r="B8283" s="36">
        <v>0</v>
      </c>
      <c r="C8283">
        <v>7415</v>
      </c>
      <c r="D8283">
        <v>743</v>
      </c>
      <c r="E8283" s="49">
        <f t="shared" si="647"/>
        <v>0.11316131066973022</v>
      </c>
      <c r="F8283" s="49">
        <f t="shared" si="648"/>
        <v>0.15069653409718217</v>
      </c>
      <c r="G8283">
        <v>0</v>
      </c>
      <c r="H8283" s="51">
        <f>G8283/'Parc électrique'!$C$24</f>
        <v>0</v>
      </c>
      <c r="I8283" s="14">
        <v>652</v>
      </c>
      <c r="J8283" s="14">
        <v>0</v>
      </c>
      <c r="K8283" s="14">
        <v>0</v>
      </c>
      <c r="L8283" s="14">
        <v>237</v>
      </c>
      <c r="M8283" s="14">
        <f>C8283-SUM(D8283:L8283)</f>
        <v>5782.7361421552332</v>
      </c>
      <c r="P8283" s="49">
        <f>D8284/('Parc électrique'!$C$22+'Parc électrique'!$C$23)</f>
        <v>0.09</v>
      </c>
      <c r="Q8283" s="49">
        <f t="shared" si="645"/>
        <v>8.7726668836829891E-2</v>
      </c>
      <c r="R8283" s="49">
        <f t="shared" si="646"/>
        <v>0.11682530772540638</v>
      </c>
    </row>
    <row r="8284" spans="1:18" x14ac:dyDescent="0.3">
      <c r="A8284" s="35">
        <f t="shared" ref="A8284:A8347" si="649">A8260+1</f>
        <v>44361</v>
      </c>
      <c r="B8284" s="36">
        <v>4.1666666666666664E-2</v>
      </c>
      <c r="C8284">
        <v>6998</v>
      </c>
      <c r="D8284">
        <v>576</v>
      </c>
      <c r="E8284" s="49">
        <f t="shared" si="647"/>
        <v>8.7726668836829891E-2</v>
      </c>
      <c r="F8284" s="49">
        <f t="shared" si="648"/>
        <v>0.11682530772540638</v>
      </c>
      <c r="G8284">
        <v>0</v>
      </c>
      <c r="H8284" s="51">
        <f>G8284/'Parc électrique'!$C$24</f>
        <v>0</v>
      </c>
      <c r="I8284" s="14">
        <v>652</v>
      </c>
      <c r="J8284" s="14">
        <v>572</v>
      </c>
      <c r="K8284" s="14">
        <v>0</v>
      </c>
      <c r="L8284" s="14">
        <v>236</v>
      </c>
      <c r="M8284" s="14">
        <f>C8284-SUM(D8284:L8284)</f>
        <v>4961.7954480234375</v>
      </c>
      <c r="P8284" s="49">
        <f>D8285/('Parc électrique'!$C$22+'Parc électrique'!$C$23)</f>
        <v>7.9375000000000001E-2</v>
      </c>
      <c r="Q8284" s="49">
        <f t="shared" si="645"/>
        <v>7.7370048210259695E-2</v>
      </c>
      <c r="R8284" s="49">
        <f t="shared" si="646"/>
        <v>0.1030334311189348</v>
      </c>
    </row>
    <row r="8285" spans="1:18" x14ac:dyDescent="0.3">
      <c r="A8285" s="35">
        <f t="shared" si="649"/>
        <v>44361</v>
      </c>
      <c r="B8285" s="36">
        <v>8.3333333333333329E-2</v>
      </c>
      <c r="C8285">
        <v>6682</v>
      </c>
      <c r="D8285">
        <v>508</v>
      </c>
      <c r="E8285" s="49">
        <f t="shared" si="647"/>
        <v>7.7370048210259695E-2</v>
      </c>
      <c r="F8285" s="49">
        <f t="shared" si="648"/>
        <v>0.1030334311189348</v>
      </c>
      <c r="G8285">
        <v>0</v>
      </c>
      <c r="H8285" s="51">
        <f>G8285/'Parc électrique'!$C$24</f>
        <v>0</v>
      </c>
      <c r="I8285" s="14">
        <v>652</v>
      </c>
      <c r="J8285" s="14">
        <v>324</v>
      </c>
      <c r="K8285" s="14">
        <v>0</v>
      </c>
      <c r="L8285" s="14">
        <v>236</v>
      </c>
      <c r="M8285" s="14">
        <f>C8285-SUM(D8285:L8285)</f>
        <v>4961.8195965206705</v>
      </c>
      <c r="P8285" s="49">
        <f>D8286/('Parc électrique'!$C$22+'Parc électrique'!$C$23)</f>
        <v>8.3281250000000001E-2</v>
      </c>
      <c r="Q8285" s="49">
        <f t="shared" si="645"/>
        <v>8.1177629322969319E-2</v>
      </c>
      <c r="R8285" s="49">
        <f t="shared" si="646"/>
        <v>0.1081039739889611</v>
      </c>
    </row>
    <row r="8286" spans="1:18" x14ac:dyDescent="0.3">
      <c r="A8286" s="35">
        <f t="shared" si="649"/>
        <v>44361</v>
      </c>
      <c r="B8286" s="36">
        <v>0.125</v>
      </c>
      <c r="C8286">
        <v>6347</v>
      </c>
      <c r="D8286">
        <v>533</v>
      </c>
      <c r="E8286" s="49">
        <f t="shared" si="647"/>
        <v>8.1177629322969319E-2</v>
      </c>
      <c r="F8286" s="49">
        <f t="shared" si="648"/>
        <v>0.1081039739889611</v>
      </c>
      <c r="G8286">
        <v>0</v>
      </c>
      <c r="H8286" s="51">
        <f>G8286/'Parc électrique'!$C$24</f>
        <v>0</v>
      </c>
      <c r="I8286" s="14">
        <v>652</v>
      </c>
      <c r="J8286" s="14">
        <v>0</v>
      </c>
      <c r="K8286" s="14">
        <v>-114</v>
      </c>
      <c r="L8286" s="14">
        <v>234</v>
      </c>
      <c r="M8286" s="14">
        <f>C8286-SUM(D8286:L8286)</f>
        <v>5041.8107183966877</v>
      </c>
      <c r="P8286" s="49">
        <f>D8287/('Parc électrique'!$C$22+'Parc électrique'!$C$23)</f>
        <v>8.7499999999999994E-2</v>
      </c>
      <c r="Q8286" s="49">
        <f t="shared" si="645"/>
        <v>8.5289816924695713E-2</v>
      </c>
      <c r="R8286" s="49">
        <f t="shared" si="646"/>
        <v>0.11358016028858953</v>
      </c>
    </row>
    <row r="8287" spans="1:18" x14ac:dyDescent="0.3">
      <c r="A8287" s="35">
        <f t="shared" si="649"/>
        <v>44361</v>
      </c>
      <c r="B8287" s="36">
        <v>0.16666666666666666</v>
      </c>
      <c r="C8287">
        <v>6318</v>
      </c>
      <c r="D8287">
        <v>560</v>
      </c>
      <c r="E8287" s="49">
        <f t="shared" si="647"/>
        <v>8.5289816924695713E-2</v>
      </c>
      <c r="F8287" s="49">
        <f t="shared" si="648"/>
        <v>0.11358016028858953</v>
      </c>
      <c r="G8287">
        <v>0</v>
      </c>
      <c r="H8287" s="51">
        <f>G8287/'Parc électrique'!$C$24</f>
        <v>0</v>
      </c>
      <c r="I8287" s="14">
        <v>652</v>
      </c>
      <c r="J8287" s="14">
        <v>0</v>
      </c>
      <c r="K8287" s="14">
        <v>-170</v>
      </c>
      <c r="L8287" s="14">
        <v>234</v>
      </c>
      <c r="M8287" s="14">
        <f>C8287-SUM(D8287:L8287)</f>
        <v>5041.8011300227863</v>
      </c>
      <c r="P8287" s="49">
        <f>D8288/('Parc électrique'!$C$22+'Parc électrique'!$C$23)</f>
        <v>8.6718749999999997E-2</v>
      </c>
      <c r="Q8287" s="49">
        <f t="shared" si="645"/>
        <v>8.4528300702153794E-2</v>
      </c>
      <c r="R8287" s="49">
        <f t="shared" si="646"/>
        <v>0.11256605171458427</v>
      </c>
    </row>
    <row r="8288" spans="1:18" x14ac:dyDescent="0.3">
      <c r="A8288" s="35">
        <f t="shared" si="649"/>
        <v>44361</v>
      </c>
      <c r="B8288" s="36">
        <v>0.20833333333333334</v>
      </c>
      <c r="C8288">
        <v>6682</v>
      </c>
      <c r="D8288">
        <v>555</v>
      </c>
      <c r="E8288" s="49">
        <f t="shared" si="647"/>
        <v>8.4528300702153794E-2</v>
      </c>
      <c r="F8288" s="49">
        <f t="shared" si="648"/>
        <v>0.11256605171458427</v>
      </c>
      <c r="G8288">
        <v>1</v>
      </c>
      <c r="H8288" s="51">
        <f>G8288/'Parc électrique'!$C$24</f>
        <v>3.3333333333333332E-4</v>
      </c>
      <c r="I8288" s="14">
        <v>652</v>
      </c>
      <c r="J8288" s="14">
        <v>190</v>
      </c>
      <c r="K8288" s="14">
        <v>0</v>
      </c>
      <c r="L8288" s="14">
        <v>242</v>
      </c>
      <c r="M8288" s="14">
        <f>C8288-SUM(D8288:L8288)</f>
        <v>5041.80257231425</v>
      </c>
      <c r="P8288" s="49">
        <f>D8289/('Parc électrique'!$C$22+'Parc électrique'!$C$23)</f>
        <v>9.7968749999999993E-2</v>
      </c>
      <c r="Q8288" s="49">
        <f t="shared" si="645"/>
        <v>9.549413430675753E-2</v>
      </c>
      <c r="R8288" s="49">
        <f t="shared" si="646"/>
        <v>0.12716921518026006</v>
      </c>
    </row>
    <row r="8289" spans="1:18" x14ac:dyDescent="0.3">
      <c r="A8289" s="35">
        <f t="shared" si="649"/>
        <v>44361</v>
      </c>
      <c r="B8289" s="36">
        <v>0.25</v>
      </c>
      <c r="C8289">
        <v>7441</v>
      </c>
      <c r="D8289">
        <v>627</v>
      </c>
      <c r="E8289" s="49">
        <f t="shared" si="647"/>
        <v>9.549413430675753E-2</v>
      </c>
      <c r="F8289" s="49">
        <f t="shared" si="648"/>
        <v>0.12716921518026006</v>
      </c>
      <c r="G8289">
        <v>71</v>
      </c>
      <c r="H8289" s="51">
        <f>G8289/'Parc électrique'!$C$24</f>
        <v>2.3666666666666666E-2</v>
      </c>
      <c r="I8289" s="14">
        <v>652</v>
      </c>
      <c r="J8289" s="14">
        <v>0</v>
      </c>
      <c r="K8289" s="14">
        <v>359</v>
      </c>
      <c r="L8289" s="14">
        <v>284</v>
      </c>
      <c r="M8289" s="14">
        <f>C8289-SUM(D8289:L8289)</f>
        <v>5447.7536699838465</v>
      </c>
      <c r="P8289" s="49">
        <f>D8290/('Parc électrique'!$C$22+'Parc électrique'!$C$23)</f>
        <v>0.1015625</v>
      </c>
      <c r="Q8289" s="49">
        <f t="shared" si="645"/>
        <v>9.8997108930450398E-2</v>
      </c>
      <c r="R8289" s="49">
        <f t="shared" si="646"/>
        <v>0.13183411462068428</v>
      </c>
    </row>
    <row r="8290" spans="1:18" x14ac:dyDescent="0.3">
      <c r="A8290" s="35">
        <f t="shared" si="649"/>
        <v>44361</v>
      </c>
      <c r="B8290" s="36">
        <v>0.29166666666666669</v>
      </c>
      <c r="C8290">
        <v>8328</v>
      </c>
      <c r="D8290">
        <v>650</v>
      </c>
      <c r="E8290" s="49">
        <f t="shared" si="647"/>
        <v>9.8997108930450398E-2</v>
      </c>
      <c r="F8290" s="49">
        <f t="shared" si="648"/>
        <v>0.13183411462068428</v>
      </c>
      <c r="G8290">
        <v>362</v>
      </c>
      <c r="H8290" s="51">
        <f>G8290/'Parc électrique'!$C$24</f>
        <v>0.12066666666666667</v>
      </c>
      <c r="I8290" s="14">
        <v>652</v>
      </c>
      <c r="J8290" s="14">
        <v>0</v>
      </c>
      <c r="K8290" s="14">
        <v>0</v>
      </c>
      <c r="L8290" s="14">
        <v>310</v>
      </c>
      <c r="M8290" s="14">
        <f>C8290-SUM(D8290:L8290)</f>
        <v>6353.6485021097824</v>
      </c>
      <c r="P8290" s="49">
        <f>D8291/('Parc électrique'!$C$22+'Parc électrique'!$C$23)</f>
        <v>9.7187499999999996E-2</v>
      </c>
      <c r="Q8290" s="49">
        <f t="shared" si="645"/>
        <v>9.4732618084215597E-2</v>
      </c>
      <c r="R8290" s="49">
        <f t="shared" si="646"/>
        <v>0.12615510660625479</v>
      </c>
    </row>
    <row r="8291" spans="1:18" x14ac:dyDescent="0.3">
      <c r="A8291" s="35">
        <f t="shared" si="649"/>
        <v>44361</v>
      </c>
      <c r="B8291" s="36">
        <v>0.33333333333333331</v>
      </c>
      <c r="C8291">
        <v>8897</v>
      </c>
      <c r="D8291">
        <v>622</v>
      </c>
      <c r="E8291" s="49">
        <f t="shared" si="647"/>
        <v>9.4732618084215597E-2</v>
      </c>
      <c r="F8291" s="49">
        <f t="shared" si="648"/>
        <v>0.12615510660625479</v>
      </c>
      <c r="G8291">
        <v>821</v>
      </c>
      <c r="H8291" s="51">
        <f>G8291/'Parc électrique'!$C$24</f>
        <v>0.27366666666666667</v>
      </c>
      <c r="I8291" s="14">
        <v>652</v>
      </c>
      <c r="J8291" s="14">
        <v>0</v>
      </c>
      <c r="K8291" s="14">
        <v>0</v>
      </c>
      <c r="L8291" s="14">
        <v>314</v>
      </c>
      <c r="M8291" s="14">
        <f>C8291-SUM(D8291:L8291)</f>
        <v>6487.5054456086427</v>
      </c>
      <c r="P8291" s="49">
        <f>D8292/('Parc électrique'!$C$22+'Parc électrique'!$C$23)</f>
        <v>8.6718749999999997E-2</v>
      </c>
      <c r="Q8291" s="49">
        <f t="shared" si="645"/>
        <v>8.4528300702153794E-2</v>
      </c>
      <c r="R8291" s="49">
        <f t="shared" si="646"/>
        <v>0.11256605171458427</v>
      </c>
    </row>
    <row r="8292" spans="1:18" x14ac:dyDescent="0.3">
      <c r="A8292" s="35">
        <f t="shared" si="649"/>
        <v>44361</v>
      </c>
      <c r="B8292" s="36">
        <v>0.375</v>
      </c>
      <c r="C8292">
        <v>9286</v>
      </c>
      <c r="D8292">
        <v>555</v>
      </c>
      <c r="E8292" s="49">
        <f t="shared" si="647"/>
        <v>8.4528300702153794E-2</v>
      </c>
      <c r="F8292" s="49">
        <f t="shared" si="648"/>
        <v>0.11256605171458427</v>
      </c>
      <c r="G8292">
        <v>1434</v>
      </c>
      <c r="H8292" s="51">
        <f>G8292/'Parc électrique'!$C$24</f>
        <v>0.47799999999999998</v>
      </c>
      <c r="I8292" s="14">
        <v>652</v>
      </c>
      <c r="J8292" s="14">
        <v>0</v>
      </c>
      <c r="K8292" s="14">
        <v>0</v>
      </c>
      <c r="L8292" s="14">
        <v>313</v>
      </c>
      <c r="M8292" s="14">
        <f>C8292-SUM(D8292:L8292)</f>
        <v>6331.3249056475834</v>
      </c>
      <c r="P8292" s="49">
        <f>D8293/('Parc électrique'!$C$22+'Parc électrique'!$C$23)</f>
        <v>0.113125</v>
      </c>
      <c r="Q8292" s="49">
        <f t="shared" si="645"/>
        <v>0.1102675490240709</v>
      </c>
      <c r="R8292" s="49">
        <f t="shared" si="646"/>
        <v>0.14684292151596218</v>
      </c>
    </row>
    <row r="8293" spans="1:18" x14ac:dyDescent="0.3">
      <c r="A8293" s="35">
        <f t="shared" si="649"/>
        <v>44361</v>
      </c>
      <c r="B8293" s="36">
        <v>0.41666666666666669</v>
      </c>
      <c r="C8293">
        <v>9473</v>
      </c>
      <c r="D8293">
        <v>724</v>
      </c>
      <c r="E8293" s="49">
        <f t="shared" si="647"/>
        <v>0.1102675490240709</v>
      </c>
      <c r="F8293" s="49">
        <f t="shared" si="648"/>
        <v>0.14684292151596218</v>
      </c>
      <c r="G8293">
        <v>1882</v>
      </c>
      <c r="H8293" s="51">
        <f>G8293/'Parc électrique'!$C$24</f>
        <v>0.6273333333333333</v>
      </c>
      <c r="I8293" s="14">
        <v>652</v>
      </c>
      <c r="J8293" s="14">
        <v>0</v>
      </c>
      <c r="K8293" s="14">
        <v>0</v>
      </c>
      <c r="L8293" s="14">
        <v>311</v>
      </c>
      <c r="M8293" s="14">
        <f>C8293-SUM(D8293:L8293)</f>
        <v>5903.1155561961259</v>
      </c>
      <c r="P8293" s="49">
        <f>D8294/('Parc électrique'!$C$22+'Parc électrique'!$C$23)</f>
        <v>0.12296875</v>
      </c>
      <c r="Q8293" s="49">
        <f t="shared" si="645"/>
        <v>0.11986265342809917</v>
      </c>
      <c r="R8293" s="49">
        <f t="shared" si="646"/>
        <v>0.15962068954842848</v>
      </c>
    </row>
    <row r="8294" spans="1:18" x14ac:dyDescent="0.3">
      <c r="A8294" s="35">
        <f t="shared" si="649"/>
        <v>44361</v>
      </c>
      <c r="B8294" s="36">
        <v>0.45833333333333331</v>
      </c>
      <c r="C8294">
        <v>9683</v>
      </c>
      <c r="D8294">
        <v>787</v>
      </c>
      <c r="E8294" s="49">
        <f t="shared" si="647"/>
        <v>0.11986265342809917</v>
      </c>
      <c r="F8294" s="49">
        <f t="shared" si="648"/>
        <v>0.15962068954842848</v>
      </c>
      <c r="G8294">
        <v>2191</v>
      </c>
      <c r="H8294" s="51">
        <f>G8294/'Parc électrique'!$C$24</f>
        <v>0.73033333333333328</v>
      </c>
      <c r="I8294" s="14">
        <v>652</v>
      </c>
      <c r="J8294" s="14">
        <v>698</v>
      </c>
      <c r="K8294" s="14">
        <v>0</v>
      </c>
      <c r="L8294" s="14">
        <v>313</v>
      </c>
      <c r="M8294" s="14">
        <f>C8294-SUM(D8294:L8294)</f>
        <v>5040.99018332369</v>
      </c>
      <c r="P8294" s="49">
        <f>D8295/('Parc électrique'!$C$22+'Parc électrique'!$C$23)</f>
        <v>0.15953125000000001</v>
      </c>
      <c r="Q8294" s="49">
        <f t="shared" si="645"/>
        <v>0.15550161264306131</v>
      </c>
      <c r="R8294" s="49">
        <f t="shared" si="646"/>
        <v>0.20708097081187485</v>
      </c>
    </row>
    <row r="8295" spans="1:18" x14ac:dyDescent="0.3">
      <c r="A8295" s="35">
        <f t="shared" si="649"/>
        <v>44361</v>
      </c>
      <c r="B8295" s="36">
        <v>0.5</v>
      </c>
      <c r="C8295">
        <v>9809</v>
      </c>
      <c r="D8295">
        <v>1021</v>
      </c>
      <c r="E8295" s="49">
        <f t="shared" si="647"/>
        <v>0.15550161264306131</v>
      </c>
      <c r="F8295" s="49">
        <f t="shared" si="648"/>
        <v>0.20708097081187485</v>
      </c>
      <c r="G8295">
        <v>2395</v>
      </c>
      <c r="H8295" s="51">
        <f>G8295/'Parc électrique'!$C$24</f>
        <v>0.79833333333333334</v>
      </c>
      <c r="I8295" s="14">
        <v>652</v>
      </c>
      <c r="J8295" s="14">
        <v>0</v>
      </c>
      <c r="K8295" s="14">
        <v>0</v>
      </c>
      <c r="L8295" s="14">
        <v>310</v>
      </c>
      <c r="M8295" s="14">
        <f>C8295-SUM(D8295:L8295)</f>
        <v>5429.8390840832117</v>
      </c>
      <c r="P8295" s="49">
        <f>D8296/('Parc électrique'!$C$22+'Parc électrique'!$C$23)</f>
        <v>0.17859375</v>
      </c>
      <c r="Q8295" s="49">
        <f t="shared" si="645"/>
        <v>0.17408260847308432</v>
      </c>
      <c r="R8295" s="49">
        <f t="shared" si="646"/>
        <v>0.23182522001760328</v>
      </c>
    </row>
    <row r="8296" spans="1:18" x14ac:dyDescent="0.3">
      <c r="A8296" s="35">
        <f t="shared" si="649"/>
        <v>44361</v>
      </c>
      <c r="B8296" s="36">
        <v>0.54166666666666663</v>
      </c>
      <c r="C8296">
        <v>9704</v>
      </c>
      <c r="D8296">
        <v>1143</v>
      </c>
      <c r="E8296" s="49">
        <f t="shared" si="647"/>
        <v>0.17408260847308432</v>
      </c>
      <c r="F8296" s="49">
        <f t="shared" si="648"/>
        <v>0.23182522001760328</v>
      </c>
      <c r="G8296">
        <v>2509</v>
      </c>
      <c r="H8296" s="51">
        <f>G8296/'Parc électrique'!$C$24</f>
        <v>0.83633333333333337</v>
      </c>
      <c r="I8296" s="14">
        <v>652</v>
      </c>
      <c r="J8296" s="14">
        <v>209</v>
      </c>
      <c r="K8296" s="14">
        <v>0</v>
      </c>
      <c r="L8296" s="14">
        <v>309</v>
      </c>
      <c r="M8296" s="14">
        <f>C8296-SUM(D8296:L8296)</f>
        <v>4880.7577588381755</v>
      </c>
      <c r="P8296" s="49">
        <f>D8297/('Parc électrique'!$C$22+'Parc électrique'!$C$23)</f>
        <v>0.18625</v>
      </c>
      <c r="Q8296" s="49">
        <f t="shared" si="645"/>
        <v>0.18154546745399519</v>
      </c>
      <c r="R8296" s="49">
        <f t="shared" si="646"/>
        <v>0.24176348404285486</v>
      </c>
    </row>
    <row r="8297" spans="1:18" x14ac:dyDescent="0.3">
      <c r="A8297" s="35">
        <f t="shared" si="649"/>
        <v>44361</v>
      </c>
      <c r="B8297" s="36">
        <v>0.58333333333333337</v>
      </c>
      <c r="C8297">
        <v>9644</v>
      </c>
      <c r="D8297">
        <v>1192</v>
      </c>
      <c r="E8297" s="49">
        <f t="shared" si="647"/>
        <v>0.18154546745399519</v>
      </c>
      <c r="F8297" s="49">
        <f t="shared" si="648"/>
        <v>0.24176348404285486</v>
      </c>
      <c r="G8297">
        <v>2477</v>
      </c>
      <c r="H8297" s="51">
        <f>G8297/'Parc électrique'!$C$24</f>
        <v>0.82566666666666666</v>
      </c>
      <c r="I8297" s="14">
        <v>652</v>
      </c>
      <c r="J8297" s="14">
        <v>0</v>
      </c>
      <c r="K8297" s="14">
        <v>0</v>
      </c>
      <c r="L8297" s="14">
        <v>305</v>
      </c>
      <c r="M8297" s="14">
        <f>C8297-SUM(D8297:L8297)</f>
        <v>5016.751024381836</v>
      </c>
      <c r="P8297" s="49">
        <f>D8298/('Parc électrique'!$C$22+'Parc électrique'!$C$23)</f>
        <v>0.1965625</v>
      </c>
      <c r="Q8297" s="49">
        <f t="shared" si="645"/>
        <v>0.1915974815915486</v>
      </c>
      <c r="R8297" s="49">
        <f t="shared" si="646"/>
        <v>0.25514971721972435</v>
      </c>
    </row>
    <row r="8298" spans="1:18" x14ac:dyDescent="0.3">
      <c r="A8298" s="35">
        <f t="shared" si="649"/>
        <v>44361</v>
      </c>
      <c r="B8298" s="36">
        <v>0.625</v>
      </c>
      <c r="C8298">
        <v>9431</v>
      </c>
      <c r="D8298">
        <v>1258</v>
      </c>
      <c r="E8298" s="49">
        <f t="shared" si="647"/>
        <v>0.1915974815915486</v>
      </c>
      <c r="F8298" s="49">
        <f t="shared" si="648"/>
        <v>0.25514971721972435</v>
      </c>
      <c r="G8298">
        <v>2344</v>
      </c>
      <c r="H8298" s="51">
        <f>G8298/'Parc électrique'!$C$24</f>
        <v>0.78133333333333332</v>
      </c>
      <c r="I8298" s="14">
        <v>652</v>
      </c>
      <c r="J8298" s="14">
        <v>0</v>
      </c>
      <c r="K8298" s="14">
        <v>-8</v>
      </c>
      <c r="L8298" s="14">
        <v>303</v>
      </c>
      <c r="M8298" s="14">
        <f>C8298-SUM(D8298:L8298)</f>
        <v>4880.7719194678557</v>
      </c>
      <c r="P8298" s="49">
        <f>D8299/('Parc électrique'!$C$22+'Parc électrique'!$C$23)</f>
        <v>0.22421874999999999</v>
      </c>
      <c r="Q8298" s="49">
        <f t="shared" si="645"/>
        <v>0.21855515586953281</v>
      </c>
      <c r="R8298" s="49">
        <f t="shared" si="646"/>
        <v>0.2910491607395107</v>
      </c>
    </row>
    <row r="8299" spans="1:18" x14ac:dyDescent="0.3">
      <c r="A8299" s="35">
        <f t="shared" si="649"/>
        <v>44361</v>
      </c>
      <c r="B8299" s="36">
        <v>0.66666666666666663</v>
      </c>
      <c r="C8299">
        <v>9217</v>
      </c>
      <c r="D8299">
        <v>1435</v>
      </c>
      <c r="E8299" s="49">
        <f t="shared" si="647"/>
        <v>0.21855515586953281</v>
      </c>
      <c r="F8299" s="49">
        <f t="shared" si="648"/>
        <v>0.2910491607395107</v>
      </c>
      <c r="G8299">
        <v>2106</v>
      </c>
      <c r="H8299" s="51">
        <f>G8299/'Parc électrique'!$C$24</f>
        <v>0.70199999999999996</v>
      </c>
      <c r="I8299" s="14">
        <v>652</v>
      </c>
      <c r="J8299" s="14">
        <v>0</v>
      </c>
      <c r="K8299" s="14">
        <v>-155</v>
      </c>
      <c r="L8299" s="14">
        <v>297</v>
      </c>
      <c r="M8299" s="14">
        <f>C8299-SUM(D8299:L8299)</f>
        <v>4880.7883956833903</v>
      </c>
      <c r="P8299" s="49">
        <f>D8300/('Parc électrique'!$C$22+'Parc électrique'!$C$23)</f>
        <v>0.23375000000000001</v>
      </c>
      <c r="Q8299" s="49">
        <f t="shared" si="645"/>
        <v>0.2278456537845443</v>
      </c>
      <c r="R8299" s="49">
        <f t="shared" si="646"/>
        <v>0.30342128534237489</v>
      </c>
    </row>
    <row r="8300" spans="1:18" x14ac:dyDescent="0.3">
      <c r="A8300" s="35">
        <f t="shared" si="649"/>
        <v>44361</v>
      </c>
      <c r="B8300" s="36">
        <v>0.70833333333333337</v>
      </c>
      <c r="C8300">
        <v>9092</v>
      </c>
      <c r="D8300">
        <v>1496</v>
      </c>
      <c r="E8300" s="49">
        <f t="shared" si="647"/>
        <v>0.2278456537845443</v>
      </c>
      <c r="F8300" s="49">
        <f t="shared" si="648"/>
        <v>0.30342128534237489</v>
      </c>
      <c r="G8300">
        <v>1709</v>
      </c>
      <c r="H8300" s="51">
        <f>G8300/'Parc électrique'!$C$24</f>
        <v>0.56966666666666665</v>
      </c>
      <c r="I8300" s="14">
        <v>652</v>
      </c>
      <c r="J8300" s="14">
        <v>62</v>
      </c>
      <c r="K8300" s="14">
        <v>0</v>
      </c>
      <c r="L8300" s="14">
        <v>291</v>
      </c>
      <c r="M8300" s="14">
        <f>C8300-SUM(D8300:L8300)</f>
        <v>4880.8990663942059</v>
      </c>
      <c r="P8300" s="49">
        <f>D8301/('Parc électrique'!$C$22+'Parc électrique'!$C$23)</f>
        <v>0.26218750000000002</v>
      </c>
      <c r="Q8300" s="49">
        <f t="shared" si="645"/>
        <v>0.25556484428507042</v>
      </c>
      <c r="R8300" s="49">
        <f t="shared" si="646"/>
        <v>0.34033483743616649</v>
      </c>
    </row>
    <row r="8301" spans="1:18" x14ac:dyDescent="0.3">
      <c r="A8301" s="35">
        <f t="shared" si="649"/>
        <v>44361</v>
      </c>
      <c r="B8301" s="36">
        <v>0.75</v>
      </c>
      <c r="C8301">
        <v>9252</v>
      </c>
      <c r="D8301">
        <v>1678</v>
      </c>
      <c r="E8301" s="49">
        <f t="shared" si="647"/>
        <v>0.25556484428507042</v>
      </c>
      <c r="F8301" s="49">
        <f t="shared" si="648"/>
        <v>0.34033483743616649</v>
      </c>
      <c r="G8301">
        <v>1172</v>
      </c>
      <c r="H8301" s="51">
        <f>G8301/'Parc électrique'!$C$24</f>
        <v>0.39066666666666666</v>
      </c>
      <c r="I8301" s="14">
        <v>652</v>
      </c>
      <c r="J8301" s="14">
        <v>0</v>
      </c>
      <c r="K8301" s="14">
        <v>0</v>
      </c>
      <c r="L8301" s="14">
        <v>284</v>
      </c>
      <c r="M8301" s="14">
        <f>C8301-SUM(D8301:L8301)</f>
        <v>5465.0134336516121</v>
      </c>
      <c r="P8301" s="49">
        <f>D8302/('Parc électrique'!$C$22+'Parc électrique'!$C$23)</f>
        <v>0.2253125</v>
      </c>
      <c r="Q8301" s="49">
        <f t="shared" si="645"/>
        <v>0.21962127858109148</v>
      </c>
      <c r="R8301" s="49">
        <f t="shared" si="646"/>
        <v>0.29246891274311804</v>
      </c>
    </row>
    <row r="8302" spans="1:18" x14ac:dyDescent="0.3">
      <c r="A8302" s="35">
        <f t="shared" si="649"/>
        <v>44361</v>
      </c>
      <c r="B8302" s="36">
        <v>0.79166666666666663</v>
      </c>
      <c r="C8302">
        <v>9156</v>
      </c>
      <c r="D8302">
        <v>1442</v>
      </c>
      <c r="E8302" s="49">
        <f t="shared" si="647"/>
        <v>0.21962127858109148</v>
      </c>
      <c r="F8302" s="49">
        <f t="shared" si="648"/>
        <v>0.29246891274311804</v>
      </c>
      <c r="G8302">
        <v>577</v>
      </c>
      <c r="H8302" s="51">
        <f>G8302/'Parc électrique'!$C$24</f>
        <v>0.19233333333333333</v>
      </c>
      <c r="I8302" s="14">
        <v>652</v>
      </c>
      <c r="J8302" s="14">
        <v>1175</v>
      </c>
      <c r="K8302" s="14">
        <v>0</v>
      </c>
      <c r="L8302" s="14">
        <v>268</v>
      </c>
      <c r="M8302" s="14">
        <f>C8302-SUM(D8302:L8302)</f>
        <v>5041.2955764753424</v>
      </c>
      <c r="P8302" s="49">
        <f>D8303/('Parc électrique'!$C$22+'Parc électrique'!$C$23)</f>
        <v>0.19609375000000001</v>
      </c>
      <c r="Q8302" s="49">
        <f t="shared" si="645"/>
        <v>0.19114057185802347</v>
      </c>
      <c r="R8302" s="49">
        <f t="shared" si="646"/>
        <v>0.25454125207532119</v>
      </c>
    </row>
    <row r="8303" spans="1:18" x14ac:dyDescent="0.3">
      <c r="A8303" s="35">
        <f t="shared" si="649"/>
        <v>44361</v>
      </c>
      <c r="B8303" s="36">
        <v>0.83333333333333337</v>
      </c>
      <c r="C8303">
        <v>8567</v>
      </c>
      <c r="D8303">
        <v>1255</v>
      </c>
      <c r="E8303" s="49">
        <f t="shared" si="647"/>
        <v>0.19114057185802347</v>
      </c>
      <c r="F8303" s="49">
        <f t="shared" si="648"/>
        <v>0.25454125207532119</v>
      </c>
      <c r="G8303">
        <v>183</v>
      </c>
      <c r="H8303" s="51">
        <f>G8303/'Parc électrique'!$C$24</f>
        <v>6.0999999999999999E-2</v>
      </c>
      <c r="I8303" s="14">
        <v>652</v>
      </c>
      <c r="J8303" s="14">
        <v>0</v>
      </c>
      <c r="K8303" s="14">
        <v>0</v>
      </c>
      <c r="L8303" s="14">
        <v>257</v>
      </c>
      <c r="M8303" s="14">
        <f>C8303-SUM(D8303:L8303)</f>
        <v>6219.4933181760662</v>
      </c>
      <c r="P8303" s="49">
        <f>D8304/('Parc électrique'!$C$22+'Parc électrique'!$C$23)</f>
        <v>0.18265624999999999</v>
      </c>
      <c r="Q8303" s="49">
        <f t="shared" si="645"/>
        <v>0.1780424928303023</v>
      </c>
      <c r="R8303" s="49">
        <f t="shared" si="646"/>
        <v>0.23709858460243063</v>
      </c>
    </row>
    <row r="8304" spans="1:18" x14ac:dyDescent="0.3">
      <c r="A8304" s="35">
        <f t="shared" si="649"/>
        <v>44361</v>
      </c>
      <c r="B8304" s="36">
        <v>0.875</v>
      </c>
      <c r="C8304">
        <v>8213</v>
      </c>
      <c r="D8304">
        <v>1169</v>
      </c>
      <c r="E8304" s="49">
        <f t="shared" si="647"/>
        <v>0.1780424928303023</v>
      </c>
      <c r="F8304" s="49">
        <f t="shared" si="648"/>
        <v>0.23709858460243063</v>
      </c>
      <c r="G8304">
        <v>18</v>
      </c>
      <c r="H8304" s="51">
        <f>G8304/'Parc électrique'!$C$24</f>
        <v>6.0000000000000001E-3</v>
      </c>
      <c r="I8304" s="14">
        <v>652</v>
      </c>
      <c r="J8304" s="14">
        <v>50</v>
      </c>
      <c r="K8304" s="14">
        <v>0</v>
      </c>
      <c r="L8304" s="14">
        <v>251</v>
      </c>
      <c r="M8304" s="14">
        <f>C8304-SUM(D8304:L8304)</f>
        <v>6072.5788589225667</v>
      </c>
      <c r="P8304" s="49">
        <f>D8305/('Parc électrique'!$C$22+'Parc électrique'!$C$23)</f>
        <v>0.18031249999999999</v>
      </c>
      <c r="Q8304" s="49">
        <f t="shared" si="645"/>
        <v>0.17575794416267654</v>
      </c>
      <c r="R8304" s="49">
        <f t="shared" si="646"/>
        <v>0.23405625888041487</v>
      </c>
    </row>
    <row r="8305" spans="1:18" x14ac:dyDescent="0.3">
      <c r="A8305" s="35">
        <f t="shared" si="649"/>
        <v>44361</v>
      </c>
      <c r="B8305" s="36">
        <v>0.91666666666666663</v>
      </c>
      <c r="C8305">
        <v>8603</v>
      </c>
      <c r="D8305">
        <v>1154</v>
      </c>
      <c r="E8305" s="49">
        <f t="shared" si="647"/>
        <v>0.17575794416267654</v>
      </c>
      <c r="F8305" s="49">
        <f t="shared" si="648"/>
        <v>0.23405625888041487</v>
      </c>
      <c r="G8305">
        <v>0</v>
      </c>
      <c r="H8305" s="51">
        <f>G8305/'Parc électrique'!$C$24</f>
        <v>0</v>
      </c>
      <c r="I8305" s="14">
        <v>652</v>
      </c>
      <c r="J8305" s="14">
        <v>0</v>
      </c>
      <c r="K8305" s="14">
        <v>0</v>
      </c>
      <c r="L8305" s="14">
        <v>252</v>
      </c>
      <c r="M8305" s="14">
        <f>C8305-SUM(D8305:L8305)</f>
        <v>6544.5901857969566</v>
      </c>
      <c r="P8305" s="49">
        <f>D8306/('Parc électrique'!$C$22+'Parc électrique'!$C$23)</f>
        <v>0.17343749999999999</v>
      </c>
      <c r="Q8305" s="49">
        <f t="shared" si="645"/>
        <v>0.16905660140430759</v>
      </c>
      <c r="R8305" s="49">
        <f t="shared" si="646"/>
        <v>0.22513210342916853</v>
      </c>
    </row>
    <row r="8306" spans="1:18" x14ac:dyDescent="0.3">
      <c r="A8306" s="35">
        <f t="shared" si="649"/>
        <v>44361</v>
      </c>
      <c r="B8306" s="36">
        <v>0.95833333333333337</v>
      </c>
      <c r="C8306">
        <v>8630</v>
      </c>
      <c r="D8306">
        <v>1110</v>
      </c>
      <c r="E8306" s="49">
        <f t="shared" si="647"/>
        <v>0.16905660140430759</v>
      </c>
      <c r="F8306" s="49">
        <f t="shared" si="648"/>
        <v>0.22513210342916853</v>
      </c>
      <c r="G8306">
        <v>0</v>
      </c>
      <c r="H8306" s="51">
        <f>G8306/'Parc électrique'!$C$24</f>
        <v>0</v>
      </c>
      <c r="I8306" s="14">
        <v>652</v>
      </c>
      <c r="J8306" s="14">
        <v>1459</v>
      </c>
      <c r="K8306" s="14">
        <v>0</v>
      </c>
      <c r="L8306" s="14">
        <v>244</v>
      </c>
      <c r="M8306" s="14">
        <f>C8306-SUM(D8306:L8306)</f>
        <v>5164.6058112951669</v>
      </c>
      <c r="P8306" s="49">
        <f>D8307/('Parc électrique'!$C$22+'Parc électrique'!$C$23)</f>
        <v>0.16593749999999999</v>
      </c>
      <c r="Q8306" s="49">
        <f t="shared" si="645"/>
        <v>0.1617460456679051</v>
      </c>
      <c r="R8306" s="49">
        <f t="shared" si="646"/>
        <v>0.215396661118718</v>
      </c>
    </row>
    <row r="8307" spans="1:18" x14ac:dyDescent="0.3">
      <c r="A8307" s="35">
        <f t="shared" si="649"/>
        <v>44362</v>
      </c>
      <c r="B8307" s="36">
        <v>0</v>
      </c>
      <c r="C8307">
        <v>7977</v>
      </c>
      <c r="D8307">
        <v>1062</v>
      </c>
      <c r="E8307" s="49">
        <f t="shared" si="647"/>
        <v>0.1617460456679051</v>
      </c>
      <c r="F8307" s="49">
        <f t="shared" si="648"/>
        <v>0.215396661118718</v>
      </c>
      <c r="G8307">
        <v>0</v>
      </c>
      <c r="H8307" s="51">
        <f>G8307/'Parc électrique'!$C$24</f>
        <v>0</v>
      </c>
      <c r="I8307" s="14">
        <v>652</v>
      </c>
      <c r="J8307" s="14">
        <v>1064</v>
      </c>
      <c r="K8307" s="14">
        <v>0</v>
      </c>
      <c r="L8307" s="14">
        <v>237</v>
      </c>
      <c r="M8307" s="14">
        <f>C8307-SUM(D8307:L8307)</f>
        <v>4961.6228572932132</v>
      </c>
      <c r="P8307" s="49">
        <f>D8308/('Parc électrique'!$C$22+'Parc électrique'!$C$23)</f>
        <v>0.13984374999999999</v>
      </c>
      <c r="Q8307" s="49">
        <f t="shared" si="645"/>
        <v>0.13631140383500479</v>
      </c>
      <c r="R8307" s="49">
        <f t="shared" si="646"/>
        <v>0.18152543474694219</v>
      </c>
    </row>
    <row r="8308" spans="1:18" x14ac:dyDescent="0.3">
      <c r="A8308" s="35">
        <f t="shared" si="649"/>
        <v>44362</v>
      </c>
      <c r="B8308" s="36">
        <v>4.1666666666666664E-2</v>
      </c>
      <c r="C8308">
        <v>7541</v>
      </c>
      <c r="D8308">
        <v>895</v>
      </c>
      <c r="E8308" s="49">
        <f t="shared" si="647"/>
        <v>0.13631140383500479</v>
      </c>
      <c r="F8308" s="49">
        <f t="shared" si="648"/>
        <v>0.18152543474694219</v>
      </c>
      <c r="G8308">
        <v>0</v>
      </c>
      <c r="H8308" s="51">
        <f>G8308/'Parc électrique'!$C$24</f>
        <v>0</v>
      </c>
      <c r="I8308" s="14">
        <v>652</v>
      </c>
      <c r="J8308" s="14">
        <v>796</v>
      </c>
      <c r="K8308" s="14">
        <v>0</v>
      </c>
      <c r="L8308" s="14">
        <v>236</v>
      </c>
      <c r="M8308" s="14">
        <f>C8308-SUM(D8308:L8308)</f>
        <v>4961.6821631614184</v>
      </c>
      <c r="P8308" s="49">
        <f>D8309/('Parc électrique'!$C$22+'Parc électrique'!$C$23)</f>
        <v>0.11953125000000001</v>
      </c>
      <c r="Q8308" s="49">
        <f t="shared" si="645"/>
        <v>0.11651198204891471</v>
      </c>
      <c r="R8308" s="49">
        <f t="shared" si="646"/>
        <v>0.15515861182280535</v>
      </c>
    </row>
    <row r="8309" spans="1:18" x14ac:dyDescent="0.3">
      <c r="A8309" s="35">
        <f t="shared" si="649"/>
        <v>44362</v>
      </c>
      <c r="B8309" s="36">
        <v>8.3333333333333329E-2</v>
      </c>
      <c r="C8309">
        <v>7225</v>
      </c>
      <c r="D8309">
        <v>765</v>
      </c>
      <c r="E8309" s="49">
        <f t="shared" si="647"/>
        <v>0.11651198204891471</v>
      </c>
      <c r="F8309" s="49">
        <f t="shared" si="648"/>
        <v>0.15515861182280535</v>
      </c>
      <c r="G8309">
        <v>0</v>
      </c>
      <c r="H8309" s="51">
        <f>G8309/'Parc électrique'!$C$24</f>
        <v>0</v>
      </c>
      <c r="I8309" s="14">
        <v>652</v>
      </c>
      <c r="J8309" s="14">
        <v>0</v>
      </c>
      <c r="K8309" s="14">
        <v>0</v>
      </c>
      <c r="L8309" s="14">
        <v>237</v>
      </c>
      <c r="M8309" s="14">
        <f>C8309-SUM(D8309:L8309)</f>
        <v>5570.7283294061281</v>
      </c>
      <c r="P8309" s="49">
        <f>D8310/('Parc électrique'!$C$22+'Parc électrique'!$C$23)</f>
        <v>0.1153125</v>
      </c>
      <c r="Q8309" s="49">
        <f t="shared" si="645"/>
        <v>0.11239979444718828</v>
      </c>
      <c r="R8309" s="49">
        <f t="shared" si="646"/>
        <v>0.1496824255231769</v>
      </c>
    </row>
    <row r="8310" spans="1:18" x14ac:dyDescent="0.3">
      <c r="A8310" s="35">
        <f t="shared" si="649"/>
        <v>44362</v>
      </c>
      <c r="B8310" s="36">
        <v>0.125</v>
      </c>
      <c r="C8310">
        <v>6866</v>
      </c>
      <c r="D8310">
        <v>738</v>
      </c>
      <c r="E8310" s="49">
        <f t="shared" si="647"/>
        <v>0.11239979444718828</v>
      </c>
      <c r="F8310" s="49">
        <f t="shared" si="648"/>
        <v>0.1496824255231769</v>
      </c>
      <c r="G8310">
        <v>0</v>
      </c>
      <c r="H8310" s="51">
        <f>G8310/'Parc électrique'!$C$24</f>
        <v>0</v>
      </c>
      <c r="I8310" s="14">
        <v>652</v>
      </c>
      <c r="J8310" s="14">
        <v>280</v>
      </c>
      <c r="K8310" s="14">
        <v>0</v>
      </c>
      <c r="L8310" s="14">
        <v>234</v>
      </c>
      <c r="M8310" s="14">
        <f>C8310-SUM(D8310:L8310)</f>
        <v>4961.7379177800294</v>
      </c>
      <c r="P8310" s="49">
        <f>D8311/('Parc électrique'!$C$22+'Parc électrique'!$C$23)</f>
        <v>9.1093750000000001E-2</v>
      </c>
      <c r="Q8310" s="49">
        <f t="shared" si="645"/>
        <v>8.8792791548388594E-2</v>
      </c>
      <c r="R8310" s="49">
        <f t="shared" si="646"/>
        <v>0.11824505972901375</v>
      </c>
    </row>
    <row r="8311" spans="1:18" x14ac:dyDescent="0.3">
      <c r="A8311" s="35">
        <f t="shared" si="649"/>
        <v>44362</v>
      </c>
      <c r="B8311" s="36">
        <v>0.16666666666666666</v>
      </c>
      <c r="C8311">
        <v>6780</v>
      </c>
      <c r="D8311">
        <v>583</v>
      </c>
      <c r="E8311" s="49">
        <f t="shared" si="647"/>
        <v>8.8792791548388594E-2</v>
      </c>
      <c r="F8311" s="49">
        <f t="shared" si="648"/>
        <v>0.11824505972901375</v>
      </c>
      <c r="G8311">
        <v>0</v>
      </c>
      <c r="H8311" s="51">
        <f>G8311/'Parc électrique'!$C$24</f>
        <v>0</v>
      </c>
      <c r="I8311" s="14">
        <v>652</v>
      </c>
      <c r="J8311" s="14">
        <v>429</v>
      </c>
      <c r="K8311" s="14">
        <v>0</v>
      </c>
      <c r="L8311" s="14">
        <v>234</v>
      </c>
      <c r="M8311" s="14">
        <f>C8311-SUM(D8311:L8311)</f>
        <v>4881.7929621487228</v>
      </c>
      <c r="P8311" s="49">
        <f>D8312/('Parc électrique'!$C$22+'Parc électrique'!$C$23)</f>
        <v>7.2343749999999998E-2</v>
      </c>
      <c r="Q8311" s="49">
        <f t="shared" si="645"/>
        <v>7.0516402207382353E-2</v>
      </c>
      <c r="R8311" s="49">
        <f t="shared" si="646"/>
        <v>9.3906453952887409E-2</v>
      </c>
    </row>
    <row r="8312" spans="1:18" x14ac:dyDescent="0.3">
      <c r="A8312" s="35">
        <f t="shared" si="649"/>
        <v>44362</v>
      </c>
      <c r="B8312" s="36">
        <v>0.20833333333333334</v>
      </c>
      <c r="C8312">
        <v>7034</v>
      </c>
      <c r="D8312">
        <v>463</v>
      </c>
      <c r="E8312" s="49">
        <f t="shared" si="647"/>
        <v>7.0516402207382353E-2</v>
      </c>
      <c r="F8312" s="49">
        <f t="shared" si="648"/>
        <v>9.3906453952887409E-2</v>
      </c>
      <c r="G8312">
        <v>1</v>
      </c>
      <c r="H8312" s="51">
        <f>G8312/'Parc électrique'!$C$24</f>
        <v>3.3333333333333332E-4</v>
      </c>
      <c r="I8312" s="14">
        <v>652</v>
      </c>
      <c r="J8312" s="14">
        <v>793</v>
      </c>
      <c r="K8312" s="14">
        <v>0</v>
      </c>
      <c r="L8312" s="14">
        <v>243</v>
      </c>
      <c r="M8312" s="14">
        <f>C8312-SUM(D8312:L8312)</f>
        <v>4881.8352438105067</v>
      </c>
      <c r="P8312" s="49">
        <f>D8313/('Parc électrique'!$C$22+'Parc électrique'!$C$23)</f>
        <v>7.9375000000000001E-2</v>
      </c>
      <c r="Q8312" s="49">
        <f t="shared" si="645"/>
        <v>7.7370048210259695E-2</v>
      </c>
      <c r="R8312" s="49">
        <f t="shared" si="646"/>
        <v>0.1030334311189348</v>
      </c>
    </row>
    <row r="8313" spans="1:18" x14ac:dyDescent="0.3">
      <c r="A8313" s="35">
        <f t="shared" si="649"/>
        <v>44362</v>
      </c>
      <c r="B8313" s="36">
        <v>0.25</v>
      </c>
      <c r="C8313">
        <v>7740</v>
      </c>
      <c r="D8313">
        <v>508</v>
      </c>
      <c r="E8313" s="49">
        <f t="shared" si="647"/>
        <v>7.7370048210259695E-2</v>
      </c>
      <c r="F8313" s="49">
        <f t="shared" si="648"/>
        <v>0.1030334311189348</v>
      </c>
      <c r="G8313">
        <v>68</v>
      </c>
      <c r="H8313" s="51">
        <f>G8313/'Parc électrique'!$C$24</f>
        <v>2.2666666666666668E-2</v>
      </c>
      <c r="I8313" s="14">
        <v>652</v>
      </c>
      <c r="J8313" s="14">
        <v>1346</v>
      </c>
      <c r="K8313" s="14">
        <v>0</v>
      </c>
      <c r="L8313" s="14">
        <v>284</v>
      </c>
      <c r="M8313" s="14">
        <f>C8313-SUM(D8313:L8313)</f>
        <v>4881.7969298540047</v>
      </c>
      <c r="P8313" s="49">
        <f>D8314/('Parc électrique'!$C$22+'Parc électrique'!$C$23)</f>
        <v>6.9843749999999996E-2</v>
      </c>
      <c r="Q8313" s="49">
        <f t="shared" si="645"/>
        <v>6.807955029524819E-2</v>
      </c>
      <c r="R8313" s="49">
        <f t="shared" si="646"/>
        <v>9.0661306516070558E-2</v>
      </c>
    </row>
    <row r="8314" spans="1:18" x14ac:dyDescent="0.3">
      <c r="A8314" s="35">
        <f t="shared" si="649"/>
        <v>44362</v>
      </c>
      <c r="B8314" s="36">
        <v>0.29166666666666669</v>
      </c>
      <c r="C8314">
        <v>8582</v>
      </c>
      <c r="D8314">
        <v>447</v>
      </c>
      <c r="E8314" s="49">
        <f t="shared" si="647"/>
        <v>6.807955029524819E-2</v>
      </c>
      <c r="F8314" s="49">
        <f t="shared" si="648"/>
        <v>9.0661306516070558E-2</v>
      </c>
      <c r="G8314">
        <v>378</v>
      </c>
      <c r="H8314" s="51">
        <f>G8314/'Parc électrique'!$C$24</f>
        <v>0.126</v>
      </c>
      <c r="I8314" s="14">
        <v>652</v>
      </c>
      <c r="J8314" s="14">
        <v>1913</v>
      </c>
      <c r="K8314" s="14">
        <v>0</v>
      </c>
      <c r="L8314" s="14">
        <v>310</v>
      </c>
      <c r="M8314" s="14">
        <f>C8314-SUM(D8314:L8314)</f>
        <v>4881.7152591431886</v>
      </c>
      <c r="P8314" s="49">
        <f>D8315/('Parc électrique'!$C$22+'Parc électrique'!$C$23)</f>
        <v>5.4218750000000003E-2</v>
      </c>
      <c r="Q8314" s="49">
        <f t="shared" si="645"/>
        <v>5.2849225844409674E-2</v>
      </c>
      <c r="R8314" s="49">
        <f t="shared" si="646"/>
        <v>7.0379135035965296E-2</v>
      </c>
    </row>
    <row r="8315" spans="1:18" x14ac:dyDescent="0.3">
      <c r="A8315" s="35">
        <f t="shared" si="649"/>
        <v>44362</v>
      </c>
      <c r="B8315" s="36">
        <v>0.33333333333333331</v>
      </c>
      <c r="C8315">
        <v>9106</v>
      </c>
      <c r="D8315">
        <v>347</v>
      </c>
      <c r="E8315" s="49">
        <f t="shared" si="647"/>
        <v>5.2849225844409674E-2</v>
      </c>
      <c r="F8315" s="49">
        <f t="shared" si="648"/>
        <v>7.0379135035965296E-2</v>
      </c>
      <c r="G8315">
        <v>840</v>
      </c>
      <c r="H8315" s="51">
        <f>G8315/'Parc électrique'!$C$24</f>
        <v>0.28000000000000003</v>
      </c>
      <c r="I8315" s="14">
        <v>652</v>
      </c>
      <c r="J8315" s="14">
        <v>1946</v>
      </c>
      <c r="K8315" s="14">
        <v>0</v>
      </c>
      <c r="L8315" s="14">
        <v>314</v>
      </c>
      <c r="M8315" s="14">
        <f>C8315-SUM(D8315:L8315)</f>
        <v>5006.5967716391197</v>
      </c>
      <c r="P8315" s="49">
        <f>D8316/('Parc électrique'!$C$22+'Parc électrique'!$C$23)</f>
        <v>4.1562500000000002E-2</v>
      </c>
      <c r="Q8315" s="49">
        <f t="shared" si="645"/>
        <v>4.051266303923047E-2</v>
      </c>
      <c r="R8315" s="49">
        <f t="shared" si="646"/>
        <v>5.3950576137080035E-2</v>
      </c>
    </row>
    <row r="8316" spans="1:18" x14ac:dyDescent="0.3">
      <c r="A8316" s="35">
        <f t="shared" si="649"/>
        <v>44362</v>
      </c>
      <c r="B8316" s="36">
        <v>0.375</v>
      </c>
      <c r="C8316">
        <v>9434</v>
      </c>
      <c r="D8316">
        <v>266</v>
      </c>
      <c r="E8316" s="49">
        <f t="shared" si="647"/>
        <v>4.051266303923047E-2</v>
      </c>
      <c r="F8316" s="49">
        <f t="shared" si="648"/>
        <v>5.3950576137080035E-2</v>
      </c>
      <c r="G8316">
        <v>1463</v>
      </c>
      <c r="H8316" s="51">
        <f>G8316/'Parc électrique'!$C$24</f>
        <v>0.48766666666666669</v>
      </c>
      <c r="I8316" s="14">
        <v>652</v>
      </c>
      <c r="J8316" s="14">
        <v>1698</v>
      </c>
      <c r="K8316" s="14">
        <v>0</v>
      </c>
      <c r="L8316" s="14">
        <v>313</v>
      </c>
      <c r="M8316" s="14">
        <f>C8316-SUM(D8316:L8316)</f>
        <v>5041.4178700941575</v>
      </c>
      <c r="P8316" s="49">
        <f>D8317/('Parc électrique'!$C$22+'Parc électrique'!$C$23)</f>
        <v>3.2031249999999997E-2</v>
      </c>
      <c r="Q8316" s="49">
        <f t="shared" si="645"/>
        <v>3.1222165124218968E-2</v>
      </c>
      <c r="R8316" s="49">
        <f t="shared" si="646"/>
        <v>4.1578451534215806E-2</v>
      </c>
    </row>
    <row r="8317" spans="1:18" x14ac:dyDescent="0.3">
      <c r="A8317" s="35">
        <f t="shared" si="649"/>
        <v>44362</v>
      </c>
      <c r="B8317" s="36">
        <v>0.41666666666666669</v>
      </c>
      <c r="C8317">
        <v>9582</v>
      </c>
      <c r="D8317">
        <v>205</v>
      </c>
      <c r="E8317" s="49">
        <f t="shared" si="647"/>
        <v>3.1222165124218968E-2</v>
      </c>
      <c r="F8317" s="49">
        <f t="shared" si="648"/>
        <v>4.1578451534215806E-2</v>
      </c>
      <c r="G8317">
        <v>1895</v>
      </c>
      <c r="H8317" s="51">
        <f>G8317/'Parc électrique'!$C$24</f>
        <v>0.63166666666666671</v>
      </c>
      <c r="I8317" s="14">
        <v>652</v>
      </c>
      <c r="J8317" s="14">
        <v>1476</v>
      </c>
      <c r="K8317" s="14">
        <v>0</v>
      </c>
      <c r="L8317" s="14">
        <v>312</v>
      </c>
      <c r="M8317" s="14">
        <f>C8317-SUM(D8317:L8317)</f>
        <v>5041.2955327166746</v>
      </c>
      <c r="P8317" s="49">
        <f>D8318/('Parc électrique'!$C$22+'Parc électrique'!$C$23)</f>
        <v>3.2031249999999997E-2</v>
      </c>
      <c r="Q8317" s="49">
        <f t="shared" si="645"/>
        <v>3.1222165124218968E-2</v>
      </c>
      <c r="R8317" s="49">
        <f t="shared" si="646"/>
        <v>4.1578451534215806E-2</v>
      </c>
    </row>
    <row r="8318" spans="1:18" x14ac:dyDescent="0.3">
      <c r="A8318" s="35">
        <f t="shared" si="649"/>
        <v>44362</v>
      </c>
      <c r="B8318" s="36">
        <v>0.45833333333333331</v>
      </c>
      <c r="C8318">
        <v>9762</v>
      </c>
      <c r="D8318">
        <v>205</v>
      </c>
      <c r="E8318" s="49">
        <f t="shared" si="647"/>
        <v>3.1222165124218968E-2</v>
      </c>
      <c r="F8318" s="49">
        <f t="shared" si="648"/>
        <v>4.1578451534215806E-2</v>
      </c>
      <c r="G8318">
        <v>2173</v>
      </c>
      <c r="H8318" s="51">
        <f>G8318/'Parc électrique'!$C$24</f>
        <v>0.72433333333333338</v>
      </c>
      <c r="I8318" s="14">
        <v>652</v>
      </c>
      <c r="J8318" s="14">
        <v>1377</v>
      </c>
      <c r="K8318" s="14">
        <v>0</v>
      </c>
      <c r="L8318" s="14">
        <v>313</v>
      </c>
      <c r="M8318" s="14">
        <f>C8318-SUM(D8318:L8318)</f>
        <v>5041.2028660500091</v>
      </c>
      <c r="P8318" s="49">
        <f>D8319/('Parc électrique'!$C$22+'Parc électrique'!$C$23)</f>
        <v>3.4062500000000002E-2</v>
      </c>
      <c r="Q8318" s="49">
        <f t="shared" si="645"/>
        <v>3.320210730282798E-2</v>
      </c>
      <c r="R8318" s="49">
        <f t="shared" si="646"/>
        <v>4.4215133826629498E-2</v>
      </c>
    </row>
    <row r="8319" spans="1:18" x14ac:dyDescent="0.3">
      <c r="A8319" s="35">
        <f t="shared" si="649"/>
        <v>44362</v>
      </c>
      <c r="B8319" s="36">
        <v>0.5</v>
      </c>
      <c r="C8319">
        <v>9843</v>
      </c>
      <c r="D8319">
        <v>218</v>
      </c>
      <c r="E8319" s="49">
        <f t="shared" si="647"/>
        <v>3.320210730282798E-2</v>
      </c>
      <c r="F8319" s="49">
        <f t="shared" si="648"/>
        <v>4.4215133826629498E-2</v>
      </c>
      <c r="G8319">
        <v>2377</v>
      </c>
      <c r="H8319" s="51">
        <f>G8319/'Parc électrique'!$C$24</f>
        <v>0.79233333333333333</v>
      </c>
      <c r="I8319" s="14">
        <v>652</v>
      </c>
      <c r="J8319" s="14">
        <v>1243</v>
      </c>
      <c r="K8319" s="14">
        <v>0</v>
      </c>
      <c r="L8319" s="14">
        <v>311</v>
      </c>
      <c r="M8319" s="14">
        <f>C8319-SUM(D8319:L8319)</f>
        <v>5041.1302494255378</v>
      </c>
      <c r="P8319" s="49">
        <f>D8320/('Parc électrique'!$C$22+'Parc électrique'!$C$23)</f>
        <v>3.3125000000000002E-2</v>
      </c>
      <c r="Q8319" s="49">
        <f t="shared" si="645"/>
        <v>3.2288287835777668E-2</v>
      </c>
      <c r="R8319" s="49">
        <f t="shared" si="646"/>
        <v>4.2998203537823181E-2</v>
      </c>
    </row>
    <row r="8320" spans="1:18" x14ac:dyDescent="0.3">
      <c r="A8320" s="35">
        <f t="shared" si="649"/>
        <v>44362</v>
      </c>
      <c r="B8320" s="36">
        <v>0.54166666666666663</v>
      </c>
      <c r="C8320">
        <v>9699</v>
      </c>
      <c r="D8320">
        <v>212</v>
      </c>
      <c r="E8320" s="49">
        <f t="shared" si="647"/>
        <v>3.2288287835777668E-2</v>
      </c>
      <c r="F8320" s="49">
        <f t="shared" si="648"/>
        <v>4.2998203537823181E-2</v>
      </c>
      <c r="G8320">
        <v>2489</v>
      </c>
      <c r="H8320" s="51">
        <f>G8320/'Parc électrique'!$C$24</f>
        <v>0.82966666666666666</v>
      </c>
      <c r="I8320" s="14">
        <v>652</v>
      </c>
      <c r="J8320" s="14">
        <v>0</v>
      </c>
      <c r="K8320" s="14">
        <v>0</v>
      </c>
      <c r="L8320" s="14">
        <v>309</v>
      </c>
      <c r="M8320" s="14">
        <f>C8320-SUM(D8320:L8320)</f>
        <v>6036.0950468419596</v>
      </c>
      <c r="P8320" s="49">
        <f>D8321/('Parc électrique'!$C$22+'Parc électrique'!$C$23)</f>
        <v>4.1875000000000002E-2</v>
      </c>
      <c r="Q8320" s="49">
        <f t="shared" si="645"/>
        <v>4.0817269528247241E-2</v>
      </c>
      <c r="R8320" s="49">
        <f t="shared" si="646"/>
        <v>5.4356219566682136E-2</v>
      </c>
    </row>
    <row r="8321" spans="1:18" x14ac:dyDescent="0.3">
      <c r="A8321" s="35">
        <f t="shared" si="649"/>
        <v>44362</v>
      </c>
      <c r="B8321" s="36">
        <v>0.58333333333333337</v>
      </c>
      <c r="C8321">
        <v>9635</v>
      </c>
      <c r="D8321">
        <v>268</v>
      </c>
      <c r="E8321" s="49">
        <f t="shared" si="647"/>
        <v>4.0817269528247241E-2</v>
      </c>
      <c r="F8321" s="49">
        <f t="shared" si="648"/>
        <v>5.4356219566682136E-2</v>
      </c>
      <c r="G8321">
        <v>2443</v>
      </c>
      <c r="H8321" s="51">
        <f>G8321/'Parc électrique'!$C$24</f>
        <v>0.81433333333333335</v>
      </c>
      <c r="I8321" s="14">
        <v>652</v>
      </c>
      <c r="J8321" s="14">
        <v>844</v>
      </c>
      <c r="K8321" s="14">
        <v>0</v>
      </c>
      <c r="L8321" s="14">
        <v>306</v>
      </c>
      <c r="M8321" s="14">
        <f>C8321-SUM(D8321:L8321)</f>
        <v>5121.0904931775713</v>
      </c>
      <c r="P8321" s="49">
        <f>D8322/('Parc électrique'!$C$22+'Parc électrique'!$C$23)</f>
        <v>4.9843749999999999E-2</v>
      </c>
      <c r="Q8321" s="49">
        <f t="shared" si="645"/>
        <v>4.8584734998174887E-2</v>
      </c>
      <c r="R8321" s="49">
        <f t="shared" si="646"/>
        <v>6.4700127021535825E-2</v>
      </c>
    </row>
    <row r="8322" spans="1:18" x14ac:dyDescent="0.3">
      <c r="A8322" s="35">
        <f t="shared" si="649"/>
        <v>44362</v>
      </c>
      <c r="B8322" s="36">
        <v>0.625</v>
      </c>
      <c r="C8322">
        <v>9395</v>
      </c>
      <c r="D8322">
        <v>319</v>
      </c>
      <c r="E8322" s="49">
        <f t="shared" si="647"/>
        <v>4.8584734998174887E-2</v>
      </c>
      <c r="F8322" s="49">
        <f t="shared" si="648"/>
        <v>6.4700127021535825E-2</v>
      </c>
      <c r="G8322">
        <v>2332</v>
      </c>
      <c r="H8322" s="51">
        <f>G8322/'Parc électrique'!$C$24</f>
        <v>0.77733333333333332</v>
      </c>
      <c r="I8322" s="14">
        <v>652</v>
      </c>
      <c r="J8322" s="14">
        <v>0</v>
      </c>
      <c r="K8322" s="14">
        <v>0</v>
      </c>
      <c r="L8322" s="14">
        <v>303</v>
      </c>
      <c r="M8322" s="14">
        <f>C8322-SUM(D8322:L8322)</f>
        <v>5788.1093818046465</v>
      </c>
      <c r="P8322" s="49">
        <f>D8323/('Parc électrique'!$C$22+'Parc électrique'!$C$23)</f>
        <v>6.1874999999999999E-2</v>
      </c>
      <c r="Q8322" s="49">
        <f t="shared" si="645"/>
        <v>6.0312084825320557E-2</v>
      </c>
      <c r="R8322" s="49">
        <f t="shared" si="646"/>
        <v>8.031739906121689E-2</v>
      </c>
    </row>
    <row r="8323" spans="1:18" x14ac:dyDescent="0.3">
      <c r="A8323" s="35">
        <f t="shared" si="649"/>
        <v>44362</v>
      </c>
      <c r="B8323" s="36">
        <v>0.66666666666666663</v>
      </c>
      <c r="C8323">
        <v>9181</v>
      </c>
      <c r="D8323">
        <v>396</v>
      </c>
      <c r="E8323" s="49">
        <f t="shared" si="647"/>
        <v>6.0312084825320557E-2</v>
      </c>
      <c r="F8323" s="49">
        <f t="shared" si="648"/>
        <v>8.031739906121689E-2</v>
      </c>
      <c r="G8323">
        <v>2109</v>
      </c>
      <c r="H8323" s="51">
        <f>G8323/'Parc électrique'!$C$24</f>
        <v>0.70299999999999996</v>
      </c>
      <c r="I8323" s="14">
        <v>652</v>
      </c>
      <c r="J8323" s="14">
        <v>605</v>
      </c>
      <c r="K8323" s="14">
        <v>0</v>
      </c>
      <c r="L8323" s="14">
        <v>297</v>
      </c>
      <c r="M8323" s="14">
        <f>C8323-SUM(D8323:L8323)</f>
        <v>5121.1563705161134</v>
      </c>
      <c r="P8323" s="49">
        <f>D8324/('Parc électrique'!$C$22+'Parc électrique'!$C$23)</f>
        <v>7.5468750000000001E-2</v>
      </c>
      <c r="Q8323" s="49">
        <f t="shared" ref="Q8323:Q8386" si="650">P8323/$T$3*$T$8</f>
        <v>7.3562467097550058E-2</v>
      </c>
      <c r="R8323" s="49">
        <f t="shared" ref="R8323:R8386" si="651">P8323/$T$3*$T$4</f>
        <v>9.7962888248908475E-2</v>
      </c>
    </row>
    <row r="8324" spans="1:18" x14ac:dyDescent="0.3">
      <c r="A8324" s="35">
        <f t="shared" si="649"/>
        <v>44362</v>
      </c>
      <c r="B8324" s="36">
        <v>0.70833333333333337</v>
      </c>
      <c r="C8324">
        <v>9067</v>
      </c>
      <c r="D8324">
        <v>483</v>
      </c>
      <c r="E8324" s="49">
        <f t="shared" ref="E8324:E8387" si="652">P8323/$T$3*$T$8</f>
        <v>7.3562467097550058E-2</v>
      </c>
      <c r="F8324" s="49">
        <f t="shared" ref="F8324:F8387" si="653">P8323/$T$3*$T$4</f>
        <v>9.7962888248908475E-2</v>
      </c>
      <c r="G8324">
        <v>1732</v>
      </c>
      <c r="H8324" s="51">
        <f>G8324/'Parc électrique'!$C$24</f>
        <v>0.57733333333333337</v>
      </c>
      <c r="I8324" s="14">
        <v>652</v>
      </c>
      <c r="J8324" s="14">
        <v>786</v>
      </c>
      <c r="K8324" s="14">
        <v>0</v>
      </c>
      <c r="L8324" s="14">
        <v>292</v>
      </c>
      <c r="M8324" s="14">
        <f>C8324-SUM(D8324:L8324)</f>
        <v>5121.2511413113207</v>
      </c>
      <c r="P8324" s="49">
        <f>D8325/('Parc électrique'!$C$22+'Parc électrique'!$C$23)</f>
        <v>6.9218749999999996E-2</v>
      </c>
      <c r="Q8324" s="49">
        <f t="shared" si="650"/>
        <v>6.7470337317214649E-2</v>
      </c>
      <c r="R8324" s="49">
        <f t="shared" si="651"/>
        <v>8.9850019656866356E-2</v>
      </c>
    </row>
    <row r="8325" spans="1:18" x14ac:dyDescent="0.3">
      <c r="A8325" s="35">
        <f t="shared" si="649"/>
        <v>44362</v>
      </c>
      <c r="B8325" s="36">
        <v>0.75</v>
      </c>
      <c r="C8325">
        <v>9208</v>
      </c>
      <c r="D8325">
        <v>443</v>
      </c>
      <c r="E8325" s="49">
        <f t="shared" si="652"/>
        <v>6.7470337317214649E-2</v>
      </c>
      <c r="F8325" s="49">
        <f t="shared" si="653"/>
        <v>8.9850019656866356E-2</v>
      </c>
      <c r="G8325">
        <v>1175</v>
      </c>
      <c r="H8325" s="51">
        <f>G8325/'Parc électrique'!$C$24</f>
        <v>0.39166666666666666</v>
      </c>
      <c r="I8325" s="14">
        <v>652</v>
      </c>
      <c r="J8325" s="14">
        <v>0</v>
      </c>
      <c r="K8325" s="14">
        <v>0</v>
      </c>
      <c r="L8325" s="14">
        <v>285</v>
      </c>
      <c r="M8325" s="14">
        <f>C8325-SUM(D8325:L8325)</f>
        <v>6652.4510129763594</v>
      </c>
      <c r="P8325" s="49">
        <f>D8326/('Parc électrique'!$C$22+'Parc électrique'!$C$23)</f>
        <v>0.10171875</v>
      </c>
      <c r="Q8325" s="49">
        <f t="shared" si="650"/>
        <v>9.9149412174958776E-2</v>
      </c>
      <c r="R8325" s="49">
        <f t="shared" si="651"/>
        <v>0.13203693633548533</v>
      </c>
    </row>
    <row r="8326" spans="1:18" x14ac:dyDescent="0.3">
      <c r="A8326" s="35">
        <f t="shared" si="649"/>
        <v>44362</v>
      </c>
      <c r="B8326" s="36">
        <v>0.79166666666666663</v>
      </c>
      <c r="C8326">
        <v>9132</v>
      </c>
      <c r="D8326">
        <v>651</v>
      </c>
      <c r="E8326" s="49">
        <f t="shared" si="652"/>
        <v>9.9149412174958776E-2</v>
      </c>
      <c r="F8326" s="49">
        <f t="shared" si="653"/>
        <v>0.13203693633548533</v>
      </c>
      <c r="G8326">
        <v>607</v>
      </c>
      <c r="H8326" s="51">
        <f>G8326/'Parc électrique'!$C$24</f>
        <v>0.20233333333333334</v>
      </c>
      <c r="I8326" s="14">
        <v>652</v>
      </c>
      <c r="J8326" s="14">
        <v>1832</v>
      </c>
      <c r="K8326" s="14">
        <v>0</v>
      </c>
      <c r="L8326" s="14">
        <v>268</v>
      </c>
      <c r="M8326" s="14">
        <f>C8326-SUM(D8326:L8326)</f>
        <v>5121.5664803181562</v>
      </c>
      <c r="P8326" s="49">
        <f>D8327/('Parc électrique'!$C$22+'Parc électrique'!$C$23)</f>
        <v>0.12859375000000001</v>
      </c>
      <c r="Q8326" s="49">
        <f t="shared" si="650"/>
        <v>0.12534557023040105</v>
      </c>
      <c r="R8326" s="49">
        <f t="shared" si="651"/>
        <v>0.16692227128126641</v>
      </c>
    </row>
    <row r="8327" spans="1:18" x14ac:dyDescent="0.3">
      <c r="A8327" s="35">
        <f t="shared" si="649"/>
        <v>44362</v>
      </c>
      <c r="B8327" s="36">
        <v>0.83333333333333337</v>
      </c>
      <c r="C8327">
        <v>8552</v>
      </c>
      <c r="D8327">
        <v>823</v>
      </c>
      <c r="E8327" s="49">
        <f t="shared" si="652"/>
        <v>0.12534557023040105</v>
      </c>
      <c r="F8327" s="49">
        <f t="shared" si="653"/>
        <v>0.16692227128126641</v>
      </c>
      <c r="G8327">
        <v>213</v>
      </c>
      <c r="H8327" s="51">
        <f>G8327/'Parc électrique'!$C$24</f>
        <v>7.0999999999999994E-2</v>
      </c>
      <c r="I8327" s="14">
        <v>652</v>
      </c>
      <c r="J8327" s="14">
        <v>1484</v>
      </c>
      <c r="K8327" s="14">
        <v>0</v>
      </c>
      <c r="L8327" s="14">
        <v>258</v>
      </c>
      <c r="M8327" s="14">
        <f>C8327-SUM(D8327:L8327)</f>
        <v>5121.6367321584885</v>
      </c>
      <c r="P8327" s="49">
        <f>D8328/('Parc électrique'!$C$22+'Parc électrique'!$C$23)</f>
        <v>0.1496875</v>
      </c>
      <c r="Q8327" s="49">
        <f t="shared" si="650"/>
        <v>0.14590650823903306</v>
      </c>
      <c r="R8327" s="49">
        <f t="shared" si="651"/>
        <v>0.19430320277940855</v>
      </c>
    </row>
    <row r="8328" spans="1:18" x14ac:dyDescent="0.3">
      <c r="A8328" s="35">
        <f t="shared" si="649"/>
        <v>44362</v>
      </c>
      <c r="B8328" s="36">
        <v>0.875</v>
      </c>
      <c r="C8328">
        <v>8232</v>
      </c>
      <c r="D8328">
        <v>958</v>
      </c>
      <c r="E8328" s="49">
        <f t="shared" si="652"/>
        <v>0.14590650823903306</v>
      </c>
      <c r="F8328" s="49">
        <f t="shared" si="653"/>
        <v>0.19430320277940855</v>
      </c>
      <c r="G8328">
        <v>21</v>
      </c>
      <c r="H8328" s="51">
        <f>G8328/'Parc électrique'!$C$24</f>
        <v>7.0000000000000001E-3</v>
      </c>
      <c r="I8328" s="14">
        <v>652</v>
      </c>
      <c r="J8328" s="14">
        <v>1228</v>
      </c>
      <c r="K8328" s="14">
        <v>0</v>
      </c>
      <c r="L8328" s="14">
        <v>251</v>
      </c>
      <c r="M8328" s="14">
        <f>C8328-SUM(D8328:L8328)</f>
        <v>5121.6527902889811</v>
      </c>
      <c r="P8328" s="49">
        <f>D8329/('Parc électrique'!$C$22+'Parc électrique'!$C$23)</f>
        <v>0.13515625000000001</v>
      </c>
      <c r="Q8328" s="49">
        <f t="shared" si="650"/>
        <v>0.13174230649975324</v>
      </c>
      <c r="R8328" s="49">
        <f t="shared" si="651"/>
        <v>0.17544078330291063</v>
      </c>
    </row>
    <row r="8329" spans="1:18" x14ac:dyDescent="0.3">
      <c r="A8329" s="35">
        <f t="shared" si="649"/>
        <v>44362</v>
      </c>
      <c r="B8329" s="36">
        <v>0.91666666666666663</v>
      </c>
      <c r="C8329">
        <v>8639</v>
      </c>
      <c r="D8329">
        <v>865</v>
      </c>
      <c r="E8329" s="49">
        <f t="shared" si="652"/>
        <v>0.13174230649975324</v>
      </c>
      <c r="F8329" s="49">
        <f t="shared" si="653"/>
        <v>0.17544078330291063</v>
      </c>
      <c r="G8329">
        <v>0</v>
      </c>
      <c r="H8329" s="51">
        <f>G8329/'Parc électrique'!$C$24</f>
        <v>0</v>
      </c>
      <c r="I8329" s="14">
        <v>652</v>
      </c>
      <c r="J8329" s="14">
        <v>1748</v>
      </c>
      <c r="K8329" s="14">
        <v>0</v>
      </c>
      <c r="L8329" s="14">
        <v>252</v>
      </c>
      <c r="M8329" s="14">
        <f>C8329-SUM(D8329:L8329)</f>
        <v>5121.6928169101975</v>
      </c>
      <c r="P8329" s="49">
        <f>D8330/('Parc électrique'!$C$22+'Parc électrique'!$C$23)</f>
        <v>0.12375</v>
      </c>
      <c r="Q8329" s="49">
        <f t="shared" si="650"/>
        <v>0.12062416965064111</v>
      </c>
      <c r="R8329" s="49">
        <f t="shared" si="651"/>
        <v>0.16063479812243378</v>
      </c>
    </row>
    <row r="8330" spans="1:18" x14ac:dyDescent="0.3">
      <c r="A8330" s="35">
        <f t="shared" si="649"/>
        <v>44362</v>
      </c>
      <c r="B8330" s="36">
        <v>0.95833333333333337</v>
      </c>
      <c r="C8330">
        <v>8709</v>
      </c>
      <c r="D8330">
        <v>792</v>
      </c>
      <c r="E8330" s="49">
        <f t="shared" si="652"/>
        <v>0.12062416965064111</v>
      </c>
      <c r="F8330" s="49">
        <f t="shared" si="653"/>
        <v>0.16063479812243378</v>
      </c>
      <c r="G8330">
        <v>0</v>
      </c>
      <c r="H8330" s="51">
        <f>G8330/'Parc électrique'!$C$24</f>
        <v>0</v>
      </c>
      <c r="I8330" s="14">
        <v>652</v>
      </c>
      <c r="J8330" s="14">
        <v>0</v>
      </c>
      <c r="K8330" s="14">
        <v>0</v>
      </c>
      <c r="L8330" s="14">
        <v>244</v>
      </c>
      <c r="M8330" s="14">
        <f>C8330-SUM(D8330:L8330)</f>
        <v>7020.7187410322267</v>
      </c>
      <c r="P8330" s="49">
        <f>D8331/('Parc électrique'!$C$22+'Parc électrique'!$C$23)</f>
        <v>0.12546874999999999</v>
      </c>
      <c r="Q8330" s="49">
        <f t="shared" si="650"/>
        <v>0.12229950534023332</v>
      </c>
      <c r="R8330" s="49">
        <f t="shared" si="651"/>
        <v>0.16286583698524532</v>
      </c>
    </row>
    <row r="8331" spans="1:18" x14ac:dyDescent="0.3">
      <c r="A8331" s="35">
        <f t="shared" si="649"/>
        <v>44363</v>
      </c>
      <c r="B8331" s="36">
        <v>0</v>
      </c>
      <c r="C8331">
        <v>7948</v>
      </c>
      <c r="D8331">
        <v>803</v>
      </c>
      <c r="E8331" s="49">
        <f t="shared" si="652"/>
        <v>0.12229950534023332</v>
      </c>
      <c r="F8331" s="49">
        <f t="shared" si="653"/>
        <v>0.16286583698524532</v>
      </c>
      <c r="G8331">
        <v>0</v>
      </c>
      <c r="H8331" s="51">
        <f>G8331/'Parc électrique'!$C$24</f>
        <v>0</v>
      </c>
      <c r="I8331" s="14">
        <v>652</v>
      </c>
      <c r="J8331" s="14">
        <v>1294</v>
      </c>
      <c r="K8331" s="14">
        <v>0</v>
      </c>
      <c r="L8331" s="14">
        <v>237</v>
      </c>
      <c r="M8331" s="14">
        <f>C8331-SUM(D8331:L8331)</f>
        <v>4961.7148346576741</v>
      </c>
      <c r="P8331" s="49">
        <f>D8332/('Parc électrique'!$C$22+'Parc électrique'!$C$23)</f>
        <v>0.11</v>
      </c>
      <c r="Q8331" s="49">
        <f t="shared" si="650"/>
        <v>0.1072214841339032</v>
      </c>
      <c r="R8331" s="49">
        <f t="shared" si="651"/>
        <v>0.14278648721994114</v>
      </c>
    </row>
    <row r="8332" spans="1:18" x14ac:dyDescent="0.3">
      <c r="A8332" s="35">
        <f t="shared" si="649"/>
        <v>44363</v>
      </c>
      <c r="B8332" s="36">
        <v>4.1666666666666664E-2</v>
      </c>
      <c r="C8332">
        <v>7515</v>
      </c>
      <c r="D8332">
        <v>704</v>
      </c>
      <c r="E8332" s="49">
        <f t="shared" si="652"/>
        <v>0.1072214841339032</v>
      </c>
      <c r="F8332" s="49">
        <f t="shared" si="653"/>
        <v>0.14278648721994114</v>
      </c>
      <c r="G8332">
        <v>0</v>
      </c>
      <c r="H8332" s="51">
        <f>G8332/'Parc électrique'!$C$24</f>
        <v>0</v>
      </c>
      <c r="I8332" s="14">
        <v>652</v>
      </c>
      <c r="J8332" s="14">
        <v>0</v>
      </c>
      <c r="K8332" s="14">
        <v>0</v>
      </c>
      <c r="L8332" s="14">
        <v>236</v>
      </c>
      <c r="M8332" s="14">
        <f>C8332-SUM(D8332:L8332)</f>
        <v>5922.7499920286464</v>
      </c>
      <c r="P8332" s="49">
        <f>D8333/('Parc électrique'!$C$22+'Parc électrique'!$C$23)</f>
        <v>0.09</v>
      </c>
      <c r="Q8332" s="49">
        <f t="shared" si="650"/>
        <v>8.7726668836829891E-2</v>
      </c>
      <c r="R8332" s="49">
        <f t="shared" si="651"/>
        <v>0.11682530772540638</v>
      </c>
    </row>
    <row r="8333" spans="1:18" x14ac:dyDescent="0.3">
      <c r="A8333" s="35">
        <f t="shared" si="649"/>
        <v>44363</v>
      </c>
      <c r="B8333" s="36">
        <v>8.3333333333333329E-2</v>
      </c>
      <c r="C8333">
        <v>7201</v>
      </c>
      <c r="D8333">
        <v>576</v>
      </c>
      <c r="E8333" s="49">
        <f t="shared" si="652"/>
        <v>8.7726668836829891E-2</v>
      </c>
      <c r="F8333" s="49">
        <f t="shared" si="653"/>
        <v>0.11682530772540638</v>
      </c>
      <c r="G8333">
        <v>0</v>
      </c>
      <c r="H8333" s="51">
        <f>G8333/'Parc électrique'!$C$24</f>
        <v>0</v>
      </c>
      <c r="I8333" s="14">
        <v>652</v>
      </c>
      <c r="J8333" s="14">
        <v>0</v>
      </c>
      <c r="K8333" s="14">
        <v>0</v>
      </c>
      <c r="L8333" s="14">
        <v>236</v>
      </c>
      <c r="M8333" s="14">
        <f>C8333-SUM(D8333:L8333)</f>
        <v>5736.7954480234375</v>
      </c>
      <c r="P8333" s="49">
        <f>D8334/('Parc électrique'!$C$22+'Parc électrique'!$C$23)</f>
        <v>8.4531250000000002E-2</v>
      </c>
      <c r="Q8333" s="49">
        <f t="shared" si="650"/>
        <v>8.2396055279036415E-2</v>
      </c>
      <c r="R8333" s="49">
        <f t="shared" si="651"/>
        <v>0.10972654770736955</v>
      </c>
    </row>
    <row r="8334" spans="1:18" x14ac:dyDescent="0.3">
      <c r="A8334" s="35">
        <f t="shared" si="649"/>
        <v>44363</v>
      </c>
      <c r="B8334" s="36">
        <v>0.125</v>
      </c>
      <c r="C8334">
        <v>6845</v>
      </c>
      <c r="D8334">
        <v>541</v>
      </c>
      <c r="E8334" s="49">
        <f t="shared" si="652"/>
        <v>8.2396055279036415E-2</v>
      </c>
      <c r="F8334" s="49">
        <f t="shared" si="653"/>
        <v>0.10972654770736955</v>
      </c>
      <c r="G8334">
        <v>0</v>
      </c>
      <c r="H8334" s="51">
        <f>G8334/'Parc électrique'!$C$24</f>
        <v>0</v>
      </c>
      <c r="I8334" s="14">
        <v>652</v>
      </c>
      <c r="J8334" s="14">
        <v>456</v>
      </c>
      <c r="K8334" s="14">
        <v>0</v>
      </c>
      <c r="L8334" s="14">
        <v>234</v>
      </c>
      <c r="M8334" s="14">
        <f>C8334-SUM(D8334:L8334)</f>
        <v>4961.8078773970137</v>
      </c>
      <c r="P8334" s="49">
        <f>D8335/('Parc électrique'!$C$22+'Parc électrique'!$C$23)</f>
        <v>7.3437500000000003E-2</v>
      </c>
      <c r="Q8334" s="49">
        <f t="shared" si="650"/>
        <v>7.1582524918941057E-2</v>
      </c>
      <c r="R8334" s="49">
        <f t="shared" si="651"/>
        <v>9.5326205956494797E-2</v>
      </c>
    </row>
    <row r="8335" spans="1:18" x14ac:dyDescent="0.3">
      <c r="A8335" s="35">
        <f t="shared" si="649"/>
        <v>44363</v>
      </c>
      <c r="B8335" s="36">
        <v>0.16666666666666666</v>
      </c>
      <c r="C8335">
        <v>6761</v>
      </c>
      <c r="D8335">
        <v>470</v>
      </c>
      <c r="E8335" s="49">
        <f t="shared" si="652"/>
        <v>7.1582524918941057E-2</v>
      </c>
      <c r="F8335" s="49">
        <f t="shared" si="653"/>
        <v>9.5326205956494797E-2</v>
      </c>
      <c r="G8335">
        <v>0</v>
      </c>
      <c r="H8335" s="51">
        <f>G8335/'Parc électrique'!$C$24</f>
        <v>0</v>
      </c>
      <c r="I8335" s="14">
        <v>652</v>
      </c>
      <c r="J8335" s="14">
        <v>0</v>
      </c>
      <c r="K8335" s="14">
        <v>0</v>
      </c>
      <c r="L8335" s="14">
        <v>234</v>
      </c>
      <c r="M8335" s="14">
        <f>C8335-SUM(D8335:L8335)</f>
        <v>5404.8330912691245</v>
      </c>
      <c r="P8335" s="49">
        <f>D8336/('Parc électrique'!$C$22+'Parc électrique'!$C$23)</f>
        <v>7.0468749999999997E-2</v>
      </c>
      <c r="Q8335" s="49">
        <f t="shared" si="650"/>
        <v>6.868876327328173E-2</v>
      </c>
      <c r="R8335" s="49">
        <f t="shared" si="651"/>
        <v>9.1472593375274774E-2</v>
      </c>
    </row>
    <row r="8336" spans="1:18" x14ac:dyDescent="0.3">
      <c r="A8336" s="35">
        <f t="shared" si="649"/>
        <v>44363</v>
      </c>
      <c r="B8336" s="36">
        <v>0.20833333333333334</v>
      </c>
      <c r="C8336">
        <v>7020</v>
      </c>
      <c r="D8336">
        <v>451</v>
      </c>
      <c r="E8336" s="49">
        <f t="shared" si="652"/>
        <v>6.868876327328173E-2</v>
      </c>
      <c r="F8336" s="49">
        <f t="shared" si="653"/>
        <v>9.1472593375274774E-2</v>
      </c>
      <c r="G8336">
        <v>1</v>
      </c>
      <c r="H8336" s="51">
        <f>G8336/'Parc électrique'!$C$24</f>
        <v>3.3333333333333332E-4</v>
      </c>
      <c r="I8336" s="14">
        <v>652</v>
      </c>
      <c r="J8336" s="14">
        <v>552</v>
      </c>
      <c r="K8336" s="14">
        <v>0</v>
      </c>
      <c r="L8336" s="14">
        <v>242</v>
      </c>
      <c r="M8336" s="14">
        <f>C8336-SUM(D8336:L8336)</f>
        <v>5121.8395053100176</v>
      </c>
      <c r="P8336" s="49">
        <f>D8337/('Parc électrique'!$C$22+'Parc électrique'!$C$23)</f>
        <v>6.3281249999999997E-2</v>
      </c>
      <c r="Q8336" s="49">
        <f t="shared" si="650"/>
        <v>6.1682814025896003E-2</v>
      </c>
      <c r="R8336" s="49">
        <f t="shared" si="651"/>
        <v>8.2142794494426352E-2</v>
      </c>
    </row>
    <row r="8337" spans="1:18" x14ac:dyDescent="0.3">
      <c r="A8337" s="35">
        <f t="shared" si="649"/>
        <v>44363</v>
      </c>
      <c r="B8337" s="36">
        <v>0.25</v>
      </c>
      <c r="C8337">
        <v>7730</v>
      </c>
      <c r="D8337">
        <v>405</v>
      </c>
      <c r="E8337" s="49">
        <f t="shared" si="652"/>
        <v>6.1682814025896003E-2</v>
      </c>
      <c r="F8337" s="49">
        <f t="shared" si="653"/>
        <v>8.2142794494426352E-2</v>
      </c>
      <c r="G8337">
        <v>66</v>
      </c>
      <c r="H8337" s="51">
        <f>G8337/'Parc électrique'!$C$24</f>
        <v>2.1999999999999999E-2</v>
      </c>
      <c r="I8337" s="14">
        <v>652</v>
      </c>
      <c r="J8337" s="14">
        <v>1201</v>
      </c>
      <c r="K8337" s="14">
        <v>0</v>
      </c>
      <c r="L8337" s="14">
        <v>284</v>
      </c>
      <c r="M8337" s="14">
        <f>C8337-SUM(D8337:L8337)</f>
        <v>5121.8341743914798</v>
      </c>
      <c r="P8337" s="49">
        <f>D8338/('Parc électrique'!$C$22+'Parc électrique'!$C$23)</f>
        <v>5.9843750000000001E-2</v>
      </c>
      <c r="Q8337" s="49">
        <f t="shared" si="650"/>
        <v>5.8332142646711542E-2</v>
      </c>
      <c r="R8337" s="49">
        <f t="shared" si="651"/>
        <v>7.7680716768803199E-2</v>
      </c>
    </row>
    <row r="8338" spans="1:18" x14ac:dyDescent="0.3">
      <c r="A8338" s="35">
        <f t="shared" si="649"/>
        <v>44363</v>
      </c>
      <c r="B8338" s="36">
        <v>0.29166666666666669</v>
      </c>
      <c r="C8338">
        <v>8572</v>
      </c>
      <c r="D8338">
        <v>383</v>
      </c>
      <c r="E8338" s="49">
        <f t="shared" si="652"/>
        <v>5.8332142646711542E-2</v>
      </c>
      <c r="F8338" s="49">
        <f t="shared" si="653"/>
        <v>7.7680716768803199E-2</v>
      </c>
      <c r="G8338">
        <v>301</v>
      </c>
      <c r="H8338" s="51">
        <f>G8338/'Parc électrique'!$C$24</f>
        <v>0.10033333333333333</v>
      </c>
      <c r="I8338" s="14">
        <v>652</v>
      </c>
      <c r="J8338" s="14">
        <v>0</v>
      </c>
      <c r="K8338" s="14">
        <v>0</v>
      </c>
      <c r="L8338" s="14">
        <v>310</v>
      </c>
      <c r="M8338" s="14">
        <f>C8338-SUM(D8338:L8338)</f>
        <v>6925.7636538072511</v>
      </c>
      <c r="P8338" s="49">
        <f>D8339/('Parc électrique'!$C$22+'Parc électrique'!$C$23)</f>
        <v>6.5937499999999996E-2</v>
      </c>
      <c r="Q8338" s="49">
        <f t="shared" si="650"/>
        <v>6.4271969182538566E-2</v>
      </c>
      <c r="R8338" s="49">
        <f t="shared" si="651"/>
        <v>8.559076364604426E-2</v>
      </c>
    </row>
    <row r="8339" spans="1:18" x14ac:dyDescent="0.3">
      <c r="A8339" s="35">
        <f t="shared" si="649"/>
        <v>44363</v>
      </c>
      <c r="B8339" s="36">
        <v>0.33333333333333331</v>
      </c>
      <c r="C8339">
        <v>9098</v>
      </c>
      <c r="D8339">
        <v>422</v>
      </c>
      <c r="E8339" s="49">
        <f t="shared" si="652"/>
        <v>6.4271969182538566E-2</v>
      </c>
      <c r="F8339" s="49">
        <f t="shared" si="653"/>
        <v>8.559076364604426E-2</v>
      </c>
      <c r="G8339">
        <v>771</v>
      </c>
      <c r="H8339" s="51">
        <f>G8339/'Parc électrique'!$C$24</f>
        <v>0.25700000000000001</v>
      </c>
      <c r="I8339" s="14">
        <v>652</v>
      </c>
      <c r="J8339" s="14">
        <v>1817</v>
      </c>
      <c r="K8339" s="14">
        <v>0</v>
      </c>
      <c r="L8339" s="14">
        <v>314</v>
      </c>
      <c r="M8339" s="14">
        <f>C8339-SUM(D8339:L8339)</f>
        <v>5121.5931372671712</v>
      </c>
      <c r="P8339" s="49">
        <f>D8340/('Parc électrique'!$C$22+'Parc électrique'!$C$23)</f>
        <v>5.4531250000000003E-2</v>
      </c>
      <c r="Q8339" s="49">
        <f t="shared" si="650"/>
        <v>5.3153832333426444E-2</v>
      </c>
      <c r="R8339" s="49">
        <f t="shared" si="651"/>
        <v>7.0784778465567411E-2</v>
      </c>
    </row>
    <row r="8340" spans="1:18" x14ac:dyDescent="0.3">
      <c r="A8340" s="35">
        <f t="shared" si="649"/>
        <v>44363</v>
      </c>
      <c r="B8340" s="36">
        <v>0.375</v>
      </c>
      <c r="C8340">
        <v>9430</v>
      </c>
      <c r="D8340">
        <v>349</v>
      </c>
      <c r="E8340" s="49">
        <f t="shared" si="652"/>
        <v>5.3153832333426444E-2</v>
      </c>
      <c r="F8340" s="49">
        <f t="shared" si="653"/>
        <v>7.0784778465567411E-2</v>
      </c>
      <c r="G8340">
        <v>1285</v>
      </c>
      <c r="H8340" s="51">
        <f>G8340/'Parc électrique'!$C$24</f>
        <v>0.42833333333333334</v>
      </c>
      <c r="I8340" s="14">
        <v>652</v>
      </c>
      <c r="J8340" s="14">
        <v>1709</v>
      </c>
      <c r="K8340" s="14">
        <v>0</v>
      </c>
      <c r="L8340" s="14">
        <v>313</v>
      </c>
      <c r="M8340" s="14">
        <f>C8340-SUM(D8340:L8340)</f>
        <v>5121.4477280558676</v>
      </c>
      <c r="P8340" s="49">
        <f>D8341/('Parc électrique'!$C$22+'Parc électrique'!$C$23)</f>
        <v>5.4531250000000003E-2</v>
      </c>
      <c r="Q8340" s="49">
        <f t="shared" si="650"/>
        <v>5.3153832333426444E-2</v>
      </c>
      <c r="R8340" s="49">
        <f t="shared" si="651"/>
        <v>7.0784778465567411E-2</v>
      </c>
    </row>
    <row r="8341" spans="1:18" x14ac:dyDescent="0.3">
      <c r="A8341" s="35">
        <f t="shared" si="649"/>
        <v>44363</v>
      </c>
      <c r="B8341" s="36">
        <v>0.41666666666666669</v>
      </c>
      <c r="C8341">
        <v>9587</v>
      </c>
      <c r="D8341">
        <v>349</v>
      </c>
      <c r="E8341" s="49">
        <f t="shared" si="652"/>
        <v>5.3153832333426444E-2</v>
      </c>
      <c r="F8341" s="49">
        <f t="shared" si="653"/>
        <v>7.0784778465567411E-2</v>
      </c>
      <c r="G8341">
        <v>1675</v>
      </c>
      <c r="H8341" s="51">
        <f>G8341/'Parc électrique'!$C$24</f>
        <v>0.55833333333333335</v>
      </c>
      <c r="I8341" s="14">
        <v>652</v>
      </c>
      <c r="J8341" s="14">
        <v>1797</v>
      </c>
      <c r="K8341" s="14">
        <v>0</v>
      </c>
      <c r="L8341" s="14">
        <v>312</v>
      </c>
      <c r="M8341" s="14">
        <f>C8341-SUM(D8341:L8341)</f>
        <v>4801.3177280558675</v>
      </c>
      <c r="P8341" s="49">
        <f>D8342/('Parc électrique'!$C$22+'Parc électrique'!$C$23)</f>
        <v>5.7187500000000002E-2</v>
      </c>
      <c r="Q8341" s="49">
        <f t="shared" si="650"/>
        <v>5.5742987490068993E-2</v>
      </c>
      <c r="R8341" s="49">
        <f t="shared" si="651"/>
        <v>7.4232747617185305E-2</v>
      </c>
    </row>
    <row r="8342" spans="1:18" x14ac:dyDescent="0.3">
      <c r="A8342" s="35">
        <f t="shared" si="649"/>
        <v>44363</v>
      </c>
      <c r="B8342" s="36">
        <v>0.45833333333333331</v>
      </c>
      <c r="C8342">
        <v>9779</v>
      </c>
      <c r="D8342">
        <v>366</v>
      </c>
      <c r="E8342" s="49">
        <f t="shared" si="652"/>
        <v>5.5742987490068993E-2</v>
      </c>
      <c r="F8342" s="49">
        <f t="shared" si="653"/>
        <v>7.4232747617185305E-2</v>
      </c>
      <c r="G8342">
        <v>1928</v>
      </c>
      <c r="H8342" s="51">
        <f>G8342/'Parc électrique'!$C$24</f>
        <v>0.64266666666666672</v>
      </c>
      <c r="I8342" s="14">
        <v>652</v>
      </c>
      <c r="J8342" s="14">
        <v>1718</v>
      </c>
      <c r="K8342" s="14">
        <v>0</v>
      </c>
      <c r="L8342" s="14">
        <v>313</v>
      </c>
      <c r="M8342" s="14">
        <f>C8342-SUM(D8342:L8342)</f>
        <v>4801.2273575982263</v>
      </c>
      <c r="P8342" s="49">
        <f>D8343/('Parc électrique'!$C$22+'Parc électrique'!$C$23)</f>
        <v>5.5312500000000001E-2</v>
      </c>
      <c r="Q8342" s="49">
        <f t="shared" si="650"/>
        <v>5.391534855596837E-2</v>
      </c>
      <c r="R8342" s="49">
        <f t="shared" si="651"/>
        <v>7.179888703957267E-2</v>
      </c>
    </row>
    <row r="8343" spans="1:18" x14ac:dyDescent="0.3">
      <c r="A8343" s="35">
        <f t="shared" si="649"/>
        <v>44363</v>
      </c>
      <c r="B8343" s="36">
        <v>0.5</v>
      </c>
      <c r="C8343">
        <v>9875</v>
      </c>
      <c r="D8343">
        <v>354</v>
      </c>
      <c r="E8343" s="49">
        <f t="shared" si="652"/>
        <v>5.391534855596837E-2</v>
      </c>
      <c r="F8343" s="49">
        <f t="shared" si="653"/>
        <v>7.179888703957267E-2</v>
      </c>
      <c r="G8343">
        <v>2020</v>
      </c>
      <c r="H8343" s="51">
        <f>G8343/'Parc électrique'!$C$24</f>
        <v>0.67333333333333334</v>
      </c>
      <c r="I8343" s="14">
        <v>652</v>
      </c>
      <c r="J8343" s="14">
        <v>1737</v>
      </c>
      <c r="K8343" s="14">
        <v>0</v>
      </c>
      <c r="L8343" s="14">
        <v>310</v>
      </c>
      <c r="M8343" s="14">
        <f>C8343-SUM(D8343:L8343)</f>
        <v>4801.2009524310715</v>
      </c>
      <c r="P8343" s="49">
        <f>D8344/('Parc électrique'!$C$22+'Parc électrique'!$C$23)</f>
        <v>5.0625000000000003E-2</v>
      </c>
      <c r="Q8343" s="49">
        <f t="shared" si="650"/>
        <v>4.9346251220716821E-2</v>
      </c>
      <c r="R8343" s="49">
        <f t="shared" si="651"/>
        <v>6.5714235595541098E-2</v>
      </c>
    </row>
    <row r="8344" spans="1:18" x14ac:dyDescent="0.3">
      <c r="A8344" s="35">
        <f t="shared" si="649"/>
        <v>44363</v>
      </c>
      <c r="B8344" s="36">
        <v>0.54166666666666663</v>
      </c>
      <c r="C8344">
        <v>9751</v>
      </c>
      <c r="D8344">
        <v>324</v>
      </c>
      <c r="E8344" s="49">
        <f t="shared" si="652"/>
        <v>4.9346251220716821E-2</v>
      </c>
      <c r="F8344" s="49">
        <f t="shared" si="653"/>
        <v>6.5714235595541098E-2</v>
      </c>
      <c r="G8344">
        <v>2094</v>
      </c>
      <c r="H8344" s="51">
        <f>G8344/'Parc électrique'!$C$24</f>
        <v>0.69799999999999995</v>
      </c>
      <c r="I8344" s="14">
        <v>652</v>
      </c>
      <c r="J8344" s="14">
        <v>1570</v>
      </c>
      <c r="K8344" s="14">
        <v>0</v>
      </c>
      <c r="L8344" s="14">
        <v>309</v>
      </c>
      <c r="M8344" s="14">
        <f>C8344-SUM(D8344:L8344)</f>
        <v>4801.1869395131835</v>
      </c>
      <c r="P8344" s="49">
        <f>D8345/('Parc électrique'!$C$22+'Parc électrique'!$C$23)</f>
        <v>5.7968749999999999E-2</v>
      </c>
      <c r="Q8344" s="49">
        <f t="shared" si="650"/>
        <v>5.6504503712610919E-2</v>
      </c>
      <c r="R8344" s="49">
        <f t="shared" si="651"/>
        <v>7.5246856191190564E-2</v>
      </c>
    </row>
    <row r="8345" spans="1:18" x14ac:dyDescent="0.3">
      <c r="A8345" s="35">
        <f t="shared" si="649"/>
        <v>44363</v>
      </c>
      <c r="B8345" s="36">
        <v>0.58333333333333337</v>
      </c>
      <c r="C8345">
        <v>9716</v>
      </c>
      <c r="D8345">
        <v>371</v>
      </c>
      <c r="E8345" s="49">
        <f t="shared" si="652"/>
        <v>5.6504503712610919E-2</v>
      </c>
      <c r="F8345" s="49">
        <f t="shared" si="653"/>
        <v>7.5246856191190564E-2</v>
      </c>
      <c r="G8345">
        <v>1944</v>
      </c>
      <c r="H8345" s="51">
        <f>G8345/'Parc électrique'!$C$24</f>
        <v>0.64800000000000002</v>
      </c>
      <c r="I8345" s="14">
        <v>652</v>
      </c>
      <c r="J8345" s="14">
        <v>1642</v>
      </c>
      <c r="K8345" s="14">
        <v>0</v>
      </c>
      <c r="L8345" s="14">
        <v>305</v>
      </c>
      <c r="M8345" s="14">
        <f>C8345-SUM(D8345:L8345)</f>
        <v>4801.2202486400965</v>
      </c>
      <c r="P8345" s="49">
        <f>D8346/('Parc électrique'!$C$22+'Parc électrique'!$C$23)</f>
        <v>6.0937499999999999E-2</v>
      </c>
      <c r="Q8345" s="49">
        <f t="shared" si="650"/>
        <v>5.9398265358270232E-2</v>
      </c>
      <c r="R8345" s="49">
        <f t="shared" si="651"/>
        <v>7.9100468772410559E-2</v>
      </c>
    </row>
    <row r="8346" spans="1:18" x14ac:dyDescent="0.3">
      <c r="A8346" s="35">
        <f t="shared" si="649"/>
        <v>44363</v>
      </c>
      <c r="B8346" s="36">
        <v>0.625</v>
      </c>
      <c r="C8346">
        <v>9501</v>
      </c>
      <c r="D8346">
        <v>390</v>
      </c>
      <c r="E8346" s="49">
        <f t="shared" si="652"/>
        <v>5.9398265358270232E-2</v>
      </c>
      <c r="F8346" s="49">
        <f t="shared" si="653"/>
        <v>7.9100468772410559E-2</v>
      </c>
      <c r="G8346">
        <v>1849</v>
      </c>
      <c r="H8346" s="51">
        <f>G8346/'Parc électrique'!$C$24</f>
        <v>0.61633333333333329</v>
      </c>
      <c r="I8346" s="14">
        <v>652</v>
      </c>
      <c r="J8346" s="14">
        <v>1185</v>
      </c>
      <c r="K8346" s="14">
        <v>0</v>
      </c>
      <c r="L8346" s="14">
        <v>303</v>
      </c>
      <c r="M8346" s="14">
        <f>C8346-SUM(D8346:L8346)</f>
        <v>5121.2451679325359</v>
      </c>
      <c r="P8346" s="49">
        <f>D8347/('Parc électrique'!$C$22+'Parc électrique'!$C$23)</f>
        <v>6.2031250000000003E-2</v>
      </c>
      <c r="Q8346" s="49">
        <f t="shared" si="650"/>
        <v>6.0464388069828942E-2</v>
      </c>
      <c r="R8346" s="49">
        <f t="shared" si="651"/>
        <v>8.0520220776017948E-2</v>
      </c>
    </row>
    <row r="8347" spans="1:18" x14ac:dyDescent="0.3">
      <c r="A8347" s="35">
        <f t="shared" si="649"/>
        <v>44363</v>
      </c>
      <c r="B8347" s="36">
        <v>0.66666666666666663</v>
      </c>
      <c r="C8347">
        <v>9307</v>
      </c>
      <c r="D8347">
        <v>397</v>
      </c>
      <c r="E8347" s="49">
        <f t="shared" si="652"/>
        <v>6.0464388069828942E-2</v>
      </c>
      <c r="F8347" s="49">
        <f t="shared" si="653"/>
        <v>8.0520220776017948E-2</v>
      </c>
      <c r="G8347">
        <v>1643</v>
      </c>
      <c r="H8347" s="51">
        <f>G8347/'Parc électrique'!$C$24</f>
        <v>0.54766666666666663</v>
      </c>
      <c r="I8347" s="14">
        <v>652</v>
      </c>
      <c r="J8347" s="14">
        <v>1196</v>
      </c>
      <c r="K8347" s="14">
        <v>0</v>
      </c>
      <c r="L8347" s="14">
        <v>297</v>
      </c>
      <c r="M8347" s="14">
        <f>C8347-SUM(D8347:L8347)</f>
        <v>5121.3113487244873</v>
      </c>
      <c r="P8347" s="49">
        <f>D8348/('Parc électrique'!$C$22+'Parc électrique'!$C$23)</f>
        <v>6.5781249999999999E-2</v>
      </c>
      <c r="Q8347" s="49">
        <f t="shared" si="650"/>
        <v>6.4119665938030174E-2</v>
      </c>
      <c r="R8347" s="49">
        <f t="shared" si="651"/>
        <v>8.5387941931243203E-2</v>
      </c>
    </row>
    <row r="8348" spans="1:18" x14ac:dyDescent="0.3">
      <c r="A8348" s="35">
        <f t="shared" ref="A8348:A8411" si="654">A8324+1</f>
        <v>44363</v>
      </c>
      <c r="B8348" s="36">
        <v>0.70833333333333337</v>
      </c>
      <c r="C8348">
        <v>9204</v>
      </c>
      <c r="D8348">
        <v>421</v>
      </c>
      <c r="E8348" s="49">
        <f t="shared" si="652"/>
        <v>6.4119665938030174E-2</v>
      </c>
      <c r="F8348" s="49">
        <f t="shared" si="653"/>
        <v>8.5387941931243203E-2</v>
      </c>
      <c r="G8348">
        <v>1350</v>
      </c>
      <c r="H8348" s="51">
        <f>G8348/'Parc électrique'!$C$24</f>
        <v>0.45</v>
      </c>
      <c r="I8348" s="14">
        <v>652</v>
      </c>
      <c r="J8348" s="14">
        <v>0</v>
      </c>
      <c r="K8348" s="14">
        <v>0</v>
      </c>
      <c r="L8348" s="14">
        <v>292</v>
      </c>
      <c r="M8348" s="14">
        <f>C8348-SUM(D8348:L8348)</f>
        <v>6488.4004923921311</v>
      </c>
      <c r="P8348" s="49">
        <f>D8349/('Parc électrique'!$C$22+'Parc électrique'!$C$23)</f>
        <v>9.0156249999999993E-2</v>
      </c>
      <c r="Q8348" s="49">
        <f t="shared" si="650"/>
        <v>8.7878972081338269E-2</v>
      </c>
      <c r="R8348" s="49">
        <f t="shared" si="651"/>
        <v>0.11702812944020743</v>
      </c>
    </row>
    <row r="8349" spans="1:18" x14ac:dyDescent="0.3">
      <c r="A8349" s="35">
        <f t="shared" si="654"/>
        <v>44363</v>
      </c>
      <c r="B8349" s="36">
        <v>0.75</v>
      </c>
      <c r="C8349">
        <v>9330</v>
      </c>
      <c r="D8349">
        <v>577</v>
      </c>
      <c r="E8349" s="49">
        <f t="shared" si="652"/>
        <v>8.7878972081338269E-2</v>
      </c>
      <c r="F8349" s="49">
        <f t="shared" si="653"/>
        <v>0.11702812944020743</v>
      </c>
      <c r="G8349">
        <v>925</v>
      </c>
      <c r="H8349" s="51">
        <f>G8349/'Parc électrique'!$C$24</f>
        <v>0.30833333333333335</v>
      </c>
      <c r="I8349" s="14">
        <v>652</v>
      </c>
      <c r="J8349" s="14">
        <v>1770</v>
      </c>
      <c r="K8349" s="14">
        <v>0</v>
      </c>
      <c r="L8349" s="14">
        <v>284</v>
      </c>
      <c r="M8349" s="14">
        <f>C8349-SUM(D8349:L8349)</f>
        <v>5121.4867595651449</v>
      </c>
      <c r="P8349" s="49">
        <f>D8350/('Parc électrique'!$C$22+'Parc électrique'!$C$23)</f>
        <v>0.12046875</v>
      </c>
      <c r="Q8349" s="49">
        <f t="shared" si="650"/>
        <v>0.117425801515965</v>
      </c>
      <c r="R8349" s="49">
        <f t="shared" si="651"/>
        <v>0.15637554211161164</v>
      </c>
    </row>
    <row r="8350" spans="1:18" x14ac:dyDescent="0.3">
      <c r="A8350" s="35">
        <f t="shared" si="654"/>
        <v>44363</v>
      </c>
      <c r="B8350" s="36">
        <v>0.79166666666666663</v>
      </c>
      <c r="C8350">
        <v>9242</v>
      </c>
      <c r="D8350">
        <v>771</v>
      </c>
      <c r="E8350" s="49">
        <f t="shared" si="652"/>
        <v>0.117425801515965</v>
      </c>
      <c r="F8350" s="49">
        <f t="shared" si="653"/>
        <v>0.15637554211161164</v>
      </c>
      <c r="G8350">
        <v>515</v>
      </c>
      <c r="H8350" s="51">
        <f>G8350/'Parc électrique'!$C$24</f>
        <v>0.17166666666666666</v>
      </c>
      <c r="I8350" s="14">
        <v>652</v>
      </c>
      <c r="J8350" s="14">
        <v>0</v>
      </c>
      <c r="K8350" s="14">
        <v>0</v>
      </c>
      <c r="L8350" s="14">
        <v>268</v>
      </c>
      <c r="M8350" s="14">
        <f>C8350-SUM(D8350:L8350)</f>
        <v>7035.5545319897055</v>
      </c>
      <c r="P8350" s="49">
        <f>D8351/('Parc électrique'!$C$22+'Parc électrique'!$C$23)</f>
        <v>0.15078125000000001</v>
      </c>
      <c r="Q8350" s="49">
        <f t="shared" si="650"/>
        <v>0.14697263095059174</v>
      </c>
      <c r="R8350" s="49">
        <f t="shared" si="651"/>
        <v>0.19572295478301591</v>
      </c>
    </row>
    <row r="8351" spans="1:18" x14ac:dyDescent="0.3">
      <c r="A8351" s="35">
        <f t="shared" si="654"/>
        <v>44363</v>
      </c>
      <c r="B8351" s="36">
        <v>0.83333333333333337</v>
      </c>
      <c r="C8351">
        <v>8659</v>
      </c>
      <c r="D8351">
        <v>965</v>
      </c>
      <c r="E8351" s="49">
        <f t="shared" si="652"/>
        <v>0.14697263095059174</v>
      </c>
      <c r="F8351" s="49">
        <f t="shared" si="653"/>
        <v>0.19572295478301591</v>
      </c>
      <c r="G8351">
        <v>123</v>
      </c>
      <c r="H8351" s="51">
        <f>G8351/'Parc électrique'!$C$24</f>
        <v>4.1000000000000002E-2</v>
      </c>
      <c r="I8351" s="14">
        <v>652</v>
      </c>
      <c r="J8351" s="14">
        <v>1620</v>
      </c>
      <c r="K8351" s="14">
        <v>0</v>
      </c>
      <c r="L8351" s="14">
        <v>257</v>
      </c>
      <c r="M8351" s="14">
        <f>C8351-SUM(D8351:L8351)</f>
        <v>5041.6163044142668</v>
      </c>
      <c r="P8351" s="49">
        <f>D8352/('Parc électrique'!$C$22+'Parc électrique'!$C$23)</f>
        <v>0.17906250000000001</v>
      </c>
      <c r="Q8351" s="49">
        <f t="shared" si="650"/>
        <v>0.17453951820660948</v>
      </c>
      <c r="R8351" s="49">
        <f t="shared" si="651"/>
        <v>0.23243368516200646</v>
      </c>
    </row>
    <row r="8352" spans="1:18" x14ac:dyDescent="0.3">
      <c r="A8352" s="35">
        <f t="shared" si="654"/>
        <v>44363</v>
      </c>
      <c r="B8352" s="36">
        <v>0.875</v>
      </c>
      <c r="C8352">
        <v>8348</v>
      </c>
      <c r="D8352">
        <v>1146</v>
      </c>
      <c r="E8352" s="49">
        <f t="shared" si="652"/>
        <v>0.17453951820660948</v>
      </c>
      <c r="F8352" s="49">
        <f t="shared" si="653"/>
        <v>0.23243368516200646</v>
      </c>
      <c r="G8352">
        <v>11</v>
      </c>
      <c r="H8352" s="51">
        <f>G8352/'Parc électrique'!$C$24</f>
        <v>3.6666666666666666E-3</v>
      </c>
      <c r="I8352" s="14">
        <v>652</v>
      </c>
      <c r="J8352" s="14">
        <v>0</v>
      </c>
      <c r="K8352" s="14">
        <v>0</v>
      </c>
      <c r="L8352" s="14">
        <v>251</v>
      </c>
      <c r="M8352" s="14">
        <f>C8352-SUM(D8352:L8352)</f>
        <v>6287.5893601299649</v>
      </c>
      <c r="P8352" s="49">
        <f>D8353/('Parc électrique'!$C$22+'Parc électrique'!$C$23)</f>
        <v>0.16750000000000001</v>
      </c>
      <c r="Q8352" s="49">
        <f t="shared" si="650"/>
        <v>0.16326907811298896</v>
      </c>
      <c r="R8352" s="49">
        <f t="shared" si="651"/>
        <v>0.21742487826672854</v>
      </c>
    </row>
    <row r="8353" spans="1:18" x14ac:dyDescent="0.3">
      <c r="A8353" s="35">
        <f t="shared" si="654"/>
        <v>44363</v>
      </c>
      <c r="B8353" s="36">
        <v>0.91666666666666663</v>
      </c>
      <c r="C8353">
        <v>8770</v>
      </c>
      <c r="D8353">
        <v>1072</v>
      </c>
      <c r="E8353" s="49">
        <f t="shared" si="652"/>
        <v>0.16326907811298896</v>
      </c>
      <c r="F8353" s="49">
        <f t="shared" si="653"/>
        <v>0.21742487826672854</v>
      </c>
      <c r="G8353">
        <v>0</v>
      </c>
      <c r="H8353" s="51">
        <f>G8353/'Parc électrique'!$C$24</f>
        <v>0</v>
      </c>
      <c r="I8353" s="14">
        <v>652</v>
      </c>
      <c r="J8353" s="14">
        <v>1752</v>
      </c>
      <c r="K8353" s="14">
        <v>0</v>
      </c>
      <c r="L8353" s="14">
        <v>252</v>
      </c>
      <c r="M8353" s="14">
        <f>C8353-SUM(D8353:L8353)</f>
        <v>5041.6193060436199</v>
      </c>
      <c r="P8353" s="49">
        <f>D8354/('Parc électrique'!$C$22+'Parc électrique'!$C$23)</f>
        <v>0.17234374999999999</v>
      </c>
      <c r="Q8353" s="49">
        <f t="shared" si="650"/>
        <v>0.16799047869274891</v>
      </c>
      <c r="R8353" s="49">
        <f t="shared" si="651"/>
        <v>0.22371235142556117</v>
      </c>
    </row>
    <row r="8354" spans="1:18" x14ac:dyDescent="0.3">
      <c r="A8354" s="35">
        <f t="shared" si="654"/>
        <v>44363</v>
      </c>
      <c r="B8354" s="36">
        <v>0.95833333333333337</v>
      </c>
      <c r="C8354">
        <v>8821</v>
      </c>
      <c r="D8354">
        <v>1103</v>
      </c>
      <c r="E8354" s="49">
        <f t="shared" si="652"/>
        <v>0.16799047869274891</v>
      </c>
      <c r="F8354" s="49">
        <f t="shared" si="653"/>
        <v>0.22371235142556117</v>
      </c>
      <c r="G8354">
        <v>0</v>
      </c>
      <c r="H8354" s="51">
        <f>G8354/'Parc électrique'!$C$24</f>
        <v>0</v>
      </c>
      <c r="I8354" s="14">
        <v>652</v>
      </c>
      <c r="J8354" s="14">
        <v>1780</v>
      </c>
      <c r="K8354" s="14">
        <v>0</v>
      </c>
      <c r="L8354" s="14">
        <v>244</v>
      </c>
      <c r="M8354" s="14">
        <f>C8354-SUM(D8354:L8354)</f>
        <v>5041.6082971698816</v>
      </c>
      <c r="P8354" s="49">
        <f>D8355/('Parc électrique'!$C$22+'Parc électrique'!$C$23)</f>
        <v>0.17499999999999999</v>
      </c>
      <c r="Q8354" s="49">
        <f t="shared" si="650"/>
        <v>0.17057963384939143</v>
      </c>
      <c r="R8354" s="49">
        <f t="shared" si="651"/>
        <v>0.22716032057717905</v>
      </c>
    </row>
    <row r="8355" spans="1:18" x14ac:dyDescent="0.3">
      <c r="A8355" s="35">
        <f t="shared" si="654"/>
        <v>44364</v>
      </c>
      <c r="B8355" s="36">
        <v>0</v>
      </c>
      <c r="C8355">
        <v>8038</v>
      </c>
      <c r="D8355">
        <v>1120</v>
      </c>
      <c r="E8355" s="49">
        <f t="shared" si="652"/>
        <v>0.17057963384939143</v>
      </c>
      <c r="F8355" s="49">
        <f t="shared" si="653"/>
        <v>0.22716032057717905</v>
      </c>
      <c r="G8355">
        <v>0</v>
      </c>
      <c r="H8355" s="51">
        <f>G8355/'Parc électrique'!$C$24</f>
        <v>0</v>
      </c>
      <c r="I8355" s="14">
        <v>652</v>
      </c>
      <c r="J8355" s="14">
        <v>988</v>
      </c>
      <c r="K8355" s="14">
        <v>0</v>
      </c>
      <c r="L8355" s="14">
        <v>236</v>
      </c>
      <c r="M8355" s="14">
        <f>C8355-SUM(D8355:L8355)</f>
        <v>5041.6022600455735</v>
      </c>
      <c r="P8355" s="49">
        <f>D8356/('Parc électrique'!$C$22+'Parc électrique'!$C$23)</f>
        <v>0.1365625</v>
      </c>
      <c r="Q8355" s="49">
        <f t="shared" si="650"/>
        <v>0.1331130357003287</v>
      </c>
      <c r="R8355" s="49">
        <f t="shared" si="651"/>
        <v>0.17726617873612011</v>
      </c>
    </row>
    <row r="8356" spans="1:18" x14ac:dyDescent="0.3">
      <c r="A8356" s="35">
        <f t="shared" si="654"/>
        <v>44364</v>
      </c>
      <c r="B8356" s="36">
        <v>4.1666666666666664E-2</v>
      </c>
      <c r="C8356">
        <v>7610</v>
      </c>
      <c r="D8356">
        <v>874</v>
      </c>
      <c r="E8356" s="49">
        <f t="shared" si="652"/>
        <v>0.1331130357003287</v>
      </c>
      <c r="F8356" s="49">
        <f t="shared" si="653"/>
        <v>0.17726617873612011</v>
      </c>
      <c r="G8356">
        <v>0</v>
      </c>
      <c r="H8356" s="51">
        <f>G8356/'Parc électrique'!$C$24</f>
        <v>0</v>
      </c>
      <c r="I8356" s="14">
        <v>652</v>
      </c>
      <c r="J8356" s="14">
        <v>0</v>
      </c>
      <c r="K8356" s="14">
        <v>0</v>
      </c>
      <c r="L8356" s="14">
        <v>235</v>
      </c>
      <c r="M8356" s="14">
        <f>C8356-SUM(D8356:L8356)</f>
        <v>5848.6896207855634</v>
      </c>
      <c r="P8356" s="49">
        <f>D8357/('Parc électrique'!$C$22+'Parc électrique'!$C$23)</f>
        <v>0.13500000000000001</v>
      </c>
      <c r="Q8356" s="49">
        <f t="shared" si="650"/>
        <v>0.13159000325524484</v>
      </c>
      <c r="R8356" s="49">
        <f t="shared" si="651"/>
        <v>0.17523796158810956</v>
      </c>
    </row>
    <row r="8357" spans="1:18" x14ac:dyDescent="0.3">
      <c r="A8357" s="35">
        <f t="shared" si="654"/>
        <v>44364</v>
      </c>
      <c r="B8357" s="36">
        <v>8.3333333333333329E-2</v>
      </c>
      <c r="C8357">
        <v>7301</v>
      </c>
      <c r="D8357">
        <v>864</v>
      </c>
      <c r="E8357" s="49">
        <f t="shared" si="652"/>
        <v>0.13159000325524484</v>
      </c>
      <c r="F8357" s="49">
        <f t="shared" si="653"/>
        <v>0.17523796158810956</v>
      </c>
      <c r="G8357">
        <v>0</v>
      </c>
      <c r="H8357" s="51">
        <f>G8357/'Parc électrique'!$C$24</f>
        <v>0</v>
      </c>
      <c r="I8357" s="14">
        <v>652</v>
      </c>
      <c r="J8357" s="14">
        <v>0</v>
      </c>
      <c r="K8357" s="14">
        <v>0</v>
      </c>
      <c r="L8357" s="14">
        <v>235</v>
      </c>
      <c r="M8357" s="14">
        <f>C8357-SUM(D8357:L8357)</f>
        <v>5549.6931720351567</v>
      </c>
      <c r="P8357" s="49">
        <f>D8358/('Parc électrique'!$C$22+'Parc électrique'!$C$23)</f>
        <v>0.13546875</v>
      </c>
      <c r="Q8357" s="49">
        <f t="shared" si="650"/>
        <v>0.13204691298876997</v>
      </c>
      <c r="R8357" s="49">
        <f t="shared" si="651"/>
        <v>0.17584642673251272</v>
      </c>
    </row>
    <row r="8358" spans="1:18" x14ac:dyDescent="0.3">
      <c r="A8358" s="35">
        <f t="shared" si="654"/>
        <v>44364</v>
      </c>
      <c r="B8358" s="36">
        <v>0.125</v>
      </c>
      <c r="C8358">
        <v>6953</v>
      </c>
      <c r="D8358">
        <v>867</v>
      </c>
      <c r="E8358" s="49">
        <f t="shared" si="652"/>
        <v>0.13204691298876997</v>
      </c>
      <c r="F8358" s="49">
        <f t="shared" si="653"/>
        <v>0.17584642673251272</v>
      </c>
      <c r="G8358">
        <v>0</v>
      </c>
      <c r="H8358" s="51">
        <f>G8358/'Parc électrique'!$C$24</f>
        <v>0</v>
      </c>
      <c r="I8358" s="14">
        <v>652</v>
      </c>
      <c r="J8358" s="14">
        <v>239</v>
      </c>
      <c r="K8358" s="14">
        <v>0</v>
      </c>
      <c r="L8358" s="14">
        <v>233</v>
      </c>
      <c r="M8358" s="14">
        <f>C8358-SUM(D8358:L8358)</f>
        <v>4961.692106660279</v>
      </c>
      <c r="P8358" s="49">
        <f>D8359/('Parc électrique'!$C$22+'Parc électrique'!$C$23)</f>
        <v>0.13234375000000001</v>
      </c>
      <c r="Q8358" s="49">
        <f t="shared" si="650"/>
        <v>0.12900084809860229</v>
      </c>
      <c r="R8358" s="49">
        <f t="shared" si="651"/>
        <v>0.17178999243649168</v>
      </c>
    </row>
    <row r="8359" spans="1:18" x14ac:dyDescent="0.3">
      <c r="A8359" s="35">
        <f t="shared" si="654"/>
        <v>44364</v>
      </c>
      <c r="B8359" s="36">
        <v>0.16666666666666666</v>
      </c>
      <c r="C8359">
        <v>6876</v>
      </c>
      <c r="D8359">
        <v>847</v>
      </c>
      <c r="E8359" s="49">
        <f t="shared" si="652"/>
        <v>0.12900084809860229</v>
      </c>
      <c r="F8359" s="49">
        <f t="shared" si="653"/>
        <v>0.17178999243649168</v>
      </c>
      <c r="G8359">
        <v>0</v>
      </c>
      <c r="H8359" s="51">
        <f>G8359/'Parc électrique'!$C$24</f>
        <v>0</v>
      </c>
      <c r="I8359" s="14">
        <v>652</v>
      </c>
      <c r="J8359" s="14">
        <v>0</v>
      </c>
      <c r="K8359" s="14">
        <v>0</v>
      </c>
      <c r="L8359" s="14">
        <v>233</v>
      </c>
      <c r="M8359" s="14">
        <f>C8359-SUM(D8359:L8359)</f>
        <v>5143.6992091594648</v>
      </c>
      <c r="P8359" s="49">
        <f>D8360/('Parc électrique'!$C$22+'Parc électrique'!$C$23)</f>
        <v>0.12515625</v>
      </c>
      <c r="Q8359" s="49">
        <f t="shared" si="650"/>
        <v>0.12199489885121657</v>
      </c>
      <c r="R8359" s="49">
        <f t="shared" si="651"/>
        <v>0.16246019355564326</v>
      </c>
    </row>
    <row r="8360" spans="1:18" x14ac:dyDescent="0.3">
      <c r="A8360" s="35">
        <f t="shared" si="654"/>
        <v>44364</v>
      </c>
      <c r="B8360" s="36">
        <v>0.20833333333333334</v>
      </c>
      <c r="C8360">
        <v>7129</v>
      </c>
      <c r="D8360">
        <v>801</v>
      </c>
      <c r="E8360" s="49">
        <f t="shared" si="652"/>
        <v>0.12199489885121657</v>
      </c>
      <c r="F8360" s="49">
        <f t="shared" si="653"/>
        <v>0.16246019355564326</v>
      </c>
      <c r="G8360">
        <v>1</v>
      </c>
      <c r="H8360" s="51">
        <f>G8360/'Parc électrique'!$C$24</f>
        <v>3.3333333333333332E-4</v>
      </c>
      <c r="I8360" s="14">
        <v>652</v>
      </c>
      <c r="J8360" s="14">
        <v>472</v>
      </c>
      <c r="K8360" s="14">
        <v>0</v>
      </c>
      <c r="L8360" s="14">
        <v>241</v>
      </c>
      <c r="M8360" s="14">
        <f>C8360-SUM(D8360:L8360)</f>
        <v>4961.7152115742601</v>
      </c>
      <c r="P8360" s="49">
        <f>D8361/('Parc électrique'!$C$22+'Parc électrique'!$C$23)</f>
        <v>0.14078125</v>
      </c>
      <c r="Q8360" s="49">
        <f t="shared" si="650"/>
        <v>0.13722522330205508</v>
      </c>
      <c r="R8360" s="49">
        <f t="shared" si="651"/>
        <v>0.18274236503574853</v>
      </c>
    </row>
    <row r="8361" spans="1:18" x14ac:dyDescent="0.3">
      <c r="A8361" s="35">
        <f t="shared" si="654"/>
        <v>44364</v>
      </c>
      <c r="B8361" s="36">
        <v>0.25</v>
      </c>
      <c r="C8361">
        <v>7830</v>
      </c>
      <c r="D8361">
        <v>901</v>
      </c>
      <c r="E8361" s="49">
        <f t="shared" si="652"/>
        <v>0.13722522330205508</v>
      </c>
      <c r="F8361" s="49">
        <f t="shared" si="653"/>
        <v>0.18274236503574853</v>
      </c>
      <c r="G8361">
        <v>28</v>
      </c>
      <c r="H8361" s="51">
        <f>G8361/'Parc électrique'!$C$24</f>
        <v>9.3333333333333341E-3</v>
      </c>
      <c r="I8361" s="14">
        <v>652</v>
      </c>
      <c r="J8361" s="14">
        <v>0</v>
      </c>
      <c r="K8361" s="14">
        <v>0</v>
      </c>
      <c r="L8361" s="14">
        <v>282</v>
      </c>
      <c r="M8361" s="14">
        <f>C8361-SUM(D8361:L8361)</f>
        <v>5966.6706990783287</v>
      </c>
      <c r="P8361" s="49">
        <f>D8362/('Parc électrique'!$C$22+'Parc électrique'!$C$23)</f>
        <v>0.16453124999999999</v>
      </c>
      <c r="Q8361" s="49">
        <f t="shared" si="650"/>
        <v>0.16037531646732964</v>
      </c>
      <c r="R8361" s="49">
        <f t="shared" si="651"/>
        <v>0.21357126568550852</v>
      </c>
    </row>
    <row r="8362" spans="1:18" x14ac:dyDescent="0.3">
      <c r="A8362" s="35">
        <f t="shared" si="654"/>
        <v>44364</v>
      </c>
      <c r="B8362" s="36">
        <v>0.29166666666666669</v>
      </c>
      <c r="C8362">
        <v>8689</v>
      </c>
      <c r="D8362">
        <v>1053</v>
      </c>
      <c r="E8362" s="49">
        <f t="shared" si="652"/>
        <v>0.16037531646732964</v>
      </c>
      <c r="F8362" s="49">
        <f t="shared" si="653"/>
        <v>0.21357126568550852</v>
      </c>
      <c r="G8362">
        <v>227</v>
      </c>
      <c r="H8362" s="51">
        <f>G8362/'Parc électrique'!$C$24</f>
        <v>7.566666666666666E-2</v>
      </c>
      <c r="I8362" s="14">
        <v>652</v>
      </c>
      <c r="J8362" s="14">
        <v>0</v>
      </c>
      <c r="K8362" s="14">
        <v>0</v>
      </c>
      <c r="L8362" s="14">
        <v>308</v>
      </c>
      <c r="M8362" s="14">
        <f>C8362-SUM(D8362:L8362)</f>
        <v>6448.5503867511807</v>
      </c>
      <c r="P8362" s="49">
        <f>D8363/('Parc électrique'!$C$22+'Parc électrique'!$C$23)</f>
        <v>0.168125</v>
      </c>
      <c r="Q8362" s="49">
        <f t="shared" si="650"/>
        <v>0.1638782910910225</v>
      </c>
      <c r="R8362" s="49">
        <f t="shared" si="651"/>
        <v>0.21823616512593275</v>
      </c>
    </row>
    <row r="8363" spans="1:18" x14ac:dyDescent="0.3">
      <c r="A8363" s="35">
        <f t="shared" si="654"/>
        <v>44364</v>
      </c>
      <c r="B8363" s="36">
        <v>0.33333333333333331</v>
      </c>
      <c r="C8363">
        <v>9221</v>
      </c>
      <c r="D8363">
        <v>1076</v>
      </c>
      <c r="E8363" s="49">
        <f t="shared" si="652"/>
        <v>0.1638782910910225</v>
      </c>
      <c r="F8363" s="49">
        <f t="shared" si="653"/>
        <v>0.21823616512593275</v>
      </c>
      <c r="G8363">
        <v>618</v>
      </c>
      <c r="H8363" s="51">
        <f>G8363/'Parc électrique'!$C$24</f>
        <v>0.20599999999999999</v>
      </c>
      <c r="I8363" s="14">
        <v>652</v>
      </c>
      <c r="J8363" s="14">
        <v>1441</v>
      </c>
      <c r="K8363" s="14">
        <v>0</v>
      </c>
      <c r="L8363" s="14">
        <v>312</v>
      </c>
      <c r="M8363" s="14">
        <f>C8363-SUM(D8363:L8363)</f>
        <v>5121.4118855437828</v>
      </c>
      <c r="P8363" s="49">
        <f>D8364/('Parc électrique'!$C$22+'Parc électrique'!$C$23)</f>
        <v>0.14781250000000001</v>
      </c>
      <c r="Q8363" s="49">
        <f t="shared" si="650"/>
        <v>0.14407886930493244</v>
      </c>
      <c r="R8363" s="49">
        <f t="shared" si="651"/>
        <v>0.19186934220179591</v>
      </c>
    </row>
    <row r="8364" spans="1:18" x14ac:dyDescent="0.3">
      <c r="A8364" s="35">
        <f t="shared" si="654"/>
        <v>44364</v>
      </c>
      <c r="B8364" s="36">
        <v>0.375</v>
      </c>
      <c r="C8364">
        <v>9578</v>
      </c>
      <c r="D8364">
        <v>946</v>
      </c>
      <c r="E8364" s="49">
        <f t="shared" si="652"/>
        <v>0.14407886930493244</v>
      </c>
      <c r="F8364" s="49">
        <f t="shared" si="653"/>
        <v>0.19186934220179591</v>
      </c>
      <c r="G8364">
        <v>1019</v>
      </c>
      <c r="H8364" s="51">
        <f>G8364/'Parc électrique'!$C$24</f>
        <v>0.33966666666666667</v>
      </c>
      <c r="I8364" s="14">
        <v>652</v>
      </c>
      <c r="J8364" s="14">
        <v>0</v>
      </c>
      <c r="K8364" s="14">
        <v>0</v>
      </c>
      <c r="L8364" s="14">
        <v>311</v>
      </c>
      <c r="M8364" s="14">
        <f>C8364-SUM(D8364:L8364)</f>
        <v>6649.3243851218267</v>
      </c>
      <c r="P8364" s="49">
        <f>D8365/('Parc électrique'!$C$22+'Parc électrique'!$C$23)</f>
        <v>0.14687500000000001</v>
      </c>
      <c r="Q8364" s="49">
        <f t="shared" si="650"/>
        <v>0.14316504983788211</v>
      </c>
      <c r="R8364" s="49">
        <f t="shared" si="651"/>
        <v>0.19065241191298959</v>
      </c>
    </row>
    <row r="8365" spans="1:18" x14ac:dyDescent="0.3">
      <c r="A8365" s="35">
        <f t="shared" si="654"/>
        <v>44364</v>
      </c>
      <c r="B8365" s="36">
        <v>0.41666666666666669</v>
      </c>
      <c r="C8365">
        <v>9763</v>
      </c>
      <c r="D8365">
        <v>940</v>
      </c>
      <c r="E8365" s="49">
        <f t="shared" si="652"/>
        <v>0.14316504983788211</v>
      </c>
      <c r="F8365" s="49">
        <f t="shared" si="653"/>
        <v>0.19065241191298959</v>
      </c>
      <c r="G8365">
        <v>1380</v>
      </c>
      <c r="H8365" s="51">
        <f>G8365/'Parc électrique'!$C$24</f>
        <v>0.46</v>
      </c>
      <c r="I8365" s="14">
        <v>652</v>
      </c>
      <c r="J8365" s="14">
        <v>1359</v>
      </c>
      <c r="K8365" s="14">
        <v>0</v>
      </c>
      <c r="L8365" s="14">
        <v>310</v>
      </c>
      <c r="M8365" s="14">
        <f>C8365-SUM(D8365:L8365)</f>
        <v>5121.2061825382489</v>
      </c>
      <c r="P8365" s="49">
        <f>D8366/('Parc électrique'!$C$22+'Parc électrique'!$C$23)</f>
        <v>0.13515625000000001</v>
      </c>
      <c r="Q8365" s="49">
        <f t="shared" si="650"/>
        <v>0.13174230649975324</v>
      </c>
      <c r="R8365" s="49">
        <f t="shared" si="651"/>
        <v>0.17544078330291063</v>
      </c>
    </row>
    <row r="8366" spans="1:18" x14ac:dyDescent="0.3">
      <c r="A8366" s="35">
        <f t="shared" si="654"/>
        <v>44364</v>
      </c>
      <c r="B8366" s="36">
        <v>0.45833333333333331</v>
      </c>
      <c r="C8366">
        <v>9971</v>
      </c>
      <c r="D8366">
        <v>865</v>
      </c>
      <c r="E8366" s="49">
        <f t="shared" si="652"/>
        <v>0.13174230649975324</v>
      </c>
      <c r="F8366" s="49">
        <f t="shared" si="653"/>
        <v>0.17544078330291063</v>
      </c>
      <c r="G8366">
        <v>1599</v>
      </c>
      <c r="H8366" s="51">
        <f>G8366/'Parc électrique'!$C$24</f>
        <v>0.53300000000000003</v>
      </c>
      <c r="I8366" s="14">
        <v>652</v>
      </c>
      <c r="J8366" s="14">
        <v>0</v>
      </c>
      <c r="K8366" s="14">
        <v>0</v>
      </c>
      <c r="L8366" s="14">
        <v>311</v>
      </c>
      <c r="M8366" s="14">
        <f>C8366-SUM(D8366:L8366)</f>
        <v>6543.1598169101981</v>
      </c>
      <c r="P8366" s="49">
        <f>D8367/('Parc électrique'!$C$22+'Parc électrique'!$C$23)</f>
        <v>0.17125000000000001</v>
      </c>
      <c r="Q8366" s="49">
        <f t="shared" si="650"/>
        <v>0.16692435598119021</v>
      </c>
      <c r="R8366" s="49">
        <f t="shared" si="651"/>
        <v>0.22229259942195381</v>
      </c>
    </row>
    <row r="8367" spans="1:18" x14ac:dyDescent="0.3">
      <c r="A8367" s="35">
        <f t="shared" si="654"/>
        <v>44364</v>
      </c>
      <c r="B8367" s="36">
        <v>0.5</v>
      </c>
      <c r="C8367">
        <v>10074</v>
      </c>
      <c r="D8367">
        <v>1096</v>
      </c>
      <c r="E8367" s="49">
        <f t="shared" si="652"/>
        <v>0.16692435598119021</v>
      </c>
      <c r="F8367" s="49">
        <f t="shared" si="653"/>
        <v>0.22229259942195381</v>
      </c>
      <c r="G8367">
        <v>1678</v>
      </c>
      <c r="H8367" s="51">
        <f>G8367/'Parc électrique'!$C$24</f>
        <v>0.55933333333333335</v>
      </c>
      <c r="I8367" s="14">
        <v>652</v>
      </c>
      <c r="J8367" s="14">
        <v>1297</v>
      </c>
      <c r="K8367" s="14">
        <v>0</v>
      </c>
      <c r="L8367" s="14">
        <v>309</v>
      </c>
      <c r="M8367" s="14">
        <f>C8367-SUM(D8367:L8367)</f>
        <v>5041.0514497112636</v>
      </c>
      <c r="P8367" s="49">
        <f>D8368/('Parc électrique'!$C$22+'Parc électrique'!$C$23)</f>
        <v>0.17265625000000001</v>
      </c>
      <c r="Q8367" s="49">
        <f t="shared" si="650"/>
        <v>0.16829508518176567</v>
      </c>
      <c r="R8367" s="49">
        <f t="shared" si="651"/>
        <v>0.22411799485516329</v>
      </c>
    </row>
    <row r="8368" spans="1:18" x14ac:dyDescent="0.3">
      <c r="A8368" s="35">
        <f t="shared" si="654"/>
        <v>44364</v>
      </c>
      <c r="B8368" s="36">
        <v>0.54166666666666663</v>
      </c>
      <c r="C8368">
        <v>9959</v>
      </c>
      <c r="D8368">
        <v>1105</v>
      </c>
      <c r="E8368" s="49">
        <f t="shared" si="652"/>
        <v>0.16829508518176567</v>
      </c>
      <c r="F8368" s="49">
        <f t="shared" si="653"/>
        <v>0.22411799485516329</v>
      </c>
      <c r="G8368">
        <v>1786</v>
      </c>
      <c r="H8368" s="51">
        <f>G8368/'Parc électrique'!$C$24</f>
        <v>0.59533333333333338</v>
      </c>
      <c r="I8368" s="14">
        <v>652</v>
      </c>
      <c r="J8368" s="14">
        <v>0</v>
      </c>
      <c r="K8368" s="14">
        <v>0</v>
      </c>
      <c r="L8368" s="14">
        <v>307</v>
      </c>
      <c r="M8368" s="14">
        <f>C8368-SUM(D8368:L8368)</f>
        <v>6108.0122535866303</v>
      </c>
      <c r="P8368" s="49">
        <f>D8369/('Parc électrique'!$C$22+'Parc électrique'!$C$23)</f>
        <v>0.16390625</v>
      </c>
      <c r="Q8368" s="49">
        <f t="shared" si="650"/>
        <v>0.1597661034892961</v>
      </c>
      <c r="R8368" s="49">
        <f t="shared" si="651"/>
        <v>0.21275997882630435</v>
      </c>
    </row>
    <row r="8369" spans="1:18" x14ac:dyDescent="0.3">
      <c r="A8369" s="35">
        <f t="shared" si="654"/>
        <v>44364</v>
      </c>
      <c r="B8369" s="36">
        <v>0.58333333333333337</v>
      </c>
      <c r="C8369">
        <v>9942</v>
      </c>
      <c r="D8369">
        <v>1049</v>
      </c>
      <c r="E8369" s="49">
        <f t="shared" si="652"/>
        <v>0.1597661034892961</v>
      </c>
      <c r="F8369" s="49">
        <f t="shared" si="653"/>
        <v>0.21275997882630435</v>
      </c>
      <c r="G8369">
        <v>1701</v>
      </c>
      <c r="H8369" s="51">
        <f>G8369/'Parc électrique'!$C$24</f>
        <v>0.56699999999999995</v>
      </c>
      <c r="I8369" s="14">
        <v>652</v>
      </c>
      <c r="J8369" s="14">
        <v>1194</v>
      </c>
      <c r="K8369" s="14">
        <v>0</v>
      </c>
      <c r="L8369" s="14">
        <v>304</v>
      </c>
      <c r="M8369" s="14">
        <f>C8369-SUM(D8369:L8369)</f>
        <v>5041.0604739176842</v>
      </c>
      <c r="P8369" s="49">
        <f>D8370/('Parc électrique'!$C$22+'Parc électrique'!$C$23)</f>
        <v>0.1434375</v>
      </c>
      <c r="Q8369" s="49">
        <f t="shared" si="650"/>
        <v>0.13981437845869762</v>
      </c>
      <c r="R8369" s="49">
        <f t="shared" si="651"/>
        <v>0.18619033418736639</v>
      </c>
    </row>
    <row r="8370" spans="1:18" x14ac:dyDescent="0.3">
      <c r="A8370" s="35">
        <f t="shared" si="654"/>
        <v>44364</v>
      </c>
      <c r="B8370" s="36">
        <v>0.625</v>
      </c>
      <c r="C8370">
        <v>9723</v>
      </c>
      <c r="D8370">
        <v>918</v>
      </c>
      <c r="E8370" s="49">
        <f t="shared" si="652"/>
        <v>0.13981437845869762</v>
      </c>
      <c r="F8370" s="49">
        <f t="shared" si="653"/>
        <v>0.18619033418736639</v>
      </c>
      <c r="G8370">
        <v>1622</v>
      </c>
      <c r="H8370" s="51">
        <f>G8370/'Parc électrique'!$C$24</f>
        <v>0.54066666666666663</v>
      </c>
      <c r="I8370" s="14">
        <v>652</v>
      </c>
      <c r="J8370" s="14">
        <v>1188</v>
      </c>
      <c r="K8370" s="14">
        <v>0</v>
      </c>
      <c r="L8370" s="14">
        <v>301</v>
      </c>
      <c r="M8370" s="14">
        <f>C8370-SUM(D8370:L8370)</f>
        <v>5041.1333286206873</v>
      </c>
      <c r="P8370" s="49">
        <f>D8371/('Parc électrique'!$C$22+'Parc électrique'!$C$23)</f>
        <v>0.13671875</v>
      </c>
      <c r="Q8370" s="49">
        <f t="shared" si="650"/>
        <v>0.13326533894483708</v>
      </c>
      <c r="R8370" s="49">
        <f t="shared" si="651"/>
        <v>0.17746900045092115</v>
      </c>
    </row>
    <row r="8371" spans="1:18" x14ac:dyDescent="0.3">
      <c r="A8371" s="35">
        <f t="shared" si="654"/>
        <v>44364</v>
      </c>
      <c r="B8371" s="36">
        <v>0.66666666666666663</v>
      </c>
      <c r="C8371">
        <v>9507</v>
      </c>
      <c r="D8371">
        <v>875</v>
      </c>
      <c r="E8371" s="49">
        <f t="shared" si="652"/>
        <v>0.13326533894483708</v>
      </c>
      <c r="F8371" s="49">
        <f t="shared" si="653"/>
        <v>0.17746900045092115</v>
      </c>
      <c r="G8371">
        <v>1493</v>
      </c>
      <c r="H8371" s="51">
        <f>G8371/'Parc électrique'!$C$24</f>
        <v>0.49766666666666665</v>
      </c>
      <c r="I8371" s="14">
        <v>652</v>
      </c>
      <c r="J8371" s="14">
        <v>0</v>
      </c>
      <c r="K8371" s="14">
        <v>0</v>
      </c>
      <c r="L8371" s="14">
        <v>295</v>
      </c>
      <c r="M8371" s="14">
        <f>C8371-SUM(D8371:L8371)</f>
        <v>6191.1915989939371</v>
      </c>
      <c r="P8371" s="49">
        <f>D8372/('Parc électrique'!$C$22+'Parc électrique'!$C$23)</f>
        <v>0.13859374999999999</v>
      </c>
      <c r="Q8371" s="49">
        <f t="shared" si="650"/>
        <v>0.13509297787893768</v>
      </c>
      <c r="R8371" s="49">
        <f t="shared" si="651"/>
        <v>0.17990286102853376</v>
      </c>
    </row>
    <row r="8372" spans="1:18" x14ac:dyDescent="0.3">
      <c r="A8372" s="35">
        <f t="shared" si="654"/>
        <v>44364</v>
      </c>
      <c r="B8372" s="36">
        <v>0.70833333333333337</v>
      </c>
      <c r="C8372">
        <v>9369</v>
      </c>
      <c r="D8372">
        <v>887</v>
      </c>
      <c r="E8372" s="49">
        <f t="shared" si="652"/>
        <v>0.13509297787893768</v>
      </c>
      <c r="F8372" s="49">
        <f t="shared" si="653"/>
        <v>0.17990286102853376</v>
      </c>
      <c r="G8372">
        <v>1231</v>
      </c>
      <c r="H8372" s="51">
        <f>G8372/'Parc électrique'!$C$24</f>
        <v>0.41033333333333333</v>
      </c>
      <c r="I8372" s="14">
        <v>652</v>
      </c>
      <c r="J8372" s="14">
        <v>1187</v>
      </c>
      <c r="K8372" s="14">
        <v>0</v>
      </c>
      <c r="L8372" s="14">
        <v>290</v>
      </c>
      <c r="M8372" s="14">
        <f>C8372-SUM(D8372:L8372)</f>
        <v>5121.2746708277591</v>
      </c>
      <c r="P8372" s="49">
        <f>D8373/('Parc électrique'!$C$22+'Parc électrique'!$C$23)</f>
        <v>0.16125</v>
      </c>
      <c r="Q8372" s="49">
        <f t="shared" si="650"/>
        <v>0.15717694833265355</v>
      </c>
      <c r="R8372" s="49">
        <f t="shared" si="651"/>
        <v>0.20931200967468644</v>
      </c>
    </row>
    <row r="8373" spans="1:18" x14ac:dyDescent="0.3">
      <c r="A8373" s="35">
        <f t="shared" si="654"/>
        <v>44364</v>
      </c>
      <c r="B8373" s="36">
        <v>0.75</v>
      </c>
      <c r="C8373">
        <v>9440</v>
      </c>
      <c r="D8373">
        <v>1032</v>
      </c>
      <c r="E8373" s="49">
        <f t="shared" si="652"/>
        <v>0.15717694833265355</v>
      </c>
      <c r="F8373" s="49">
        <f t="shared" si="653"/>
        <v>0.20931200967468644</v>
      </c>
      <c r="G8373">
        <v>828</v>
      </c>
      <c r="H8373" s="51">
        <f>G8373/'Parc électrique'!$C$24</f>
        <v>0.27600000000000002</v>
      </c>
      <c r="I8373" s="14">
        <v>652</v>
      </c>
      <c r="J8373" s="14">
        <v>1523</v>
      </c>
      <c r="K8373" s="14">
        <v>0</v>
      </c>
      <c r="L8373" s="14">
        <v>283</v>
      </c>
      <c r="M8373" s="14">
        <f>C8373-SUM(D8373:L8373)</f>
        <v>5121.3575110419924</v>
      </c>
      <c r="P8373" s="49">
        <f>D8374/('Parc électrique'!$C$22+'Parc électrique'!$C$23)</f>
        <v>0.18375</v>
      </c>
      <c r="Q8373" s="49">
        <f t="shared" si="650"/>
        <v>0.17910861554186103</v>
      </c>
      <c r="R8373" s="49">
        <f t="shared" si="651"/>
        <v>0.23851833660603802</v>
      </c>
    </row>
    <row r="8374" spans="1:18" x14ac:dyDescent="0.3">
      <c r="A8374" s="35">
        <f t="shared" si="654"/>
        <v>44364</v>
      </c>
      <c r="B8374" s="36">
        <v>0.79166666666666663</v>
      </c>
      <c r="C8374">
        <v>9314</v>
      </c>
      <c r="D8374">
        <v>1176</v>
      </c>
      <c r="E8374" s="49">
        <f t="shared" si="652"/>
        <v>0.17910861554186103</v>
      </c>
      <c r="F8374" s="49">
        <f t="shared" si="653"/>
        <v>0.23851833660603802</v>
      </c>
      <c r="G8374">
        <v>442</v>
      </c>
      <c r="H8374" s="51">
        <f>G8374/'Parc électrique'!$C$24</f>
        <v>0.14733333333333334</v>
      </c>
      <c r="I8374" s="14">
        <v>652</v>
      </c>
      <c r="J8374" s="14">
        <v>1655</v>
      </c>
      <c r="K8374" s="14">
        <v>0</v>
      </c>
      <c r="L8374" s="14">
        <v>267</v>
      </c>
      <c r="M8374" s="14">
        <f>C8374-SUM(D8374:L8374)</f>
        <v>5121.435039714519</v>
      </c>
      <c r="P8374" s="49">
        <f>D8375/('Parc électrique'!$C$22+'Parc électrique'!$C$23)</f>
        <v>0.21312500000000001</v>
      </c>
      <c r="Q8374" s="49">
        <f t="shared" si="650"/>
        <v>0.20774162550943745</v>
      </c>
      <c r="R8374" s="49">
        <f t="shared" si="651"/>
        <v>0.27664881898863591</v>
      </c>
    </row>
    <row r="8375" spans="1:18" x14ac:dyDescent="0.3">
      <c r="A8375" s="35">
        <f t="shared" si="654"/>
        <v>44364</v>
      </c>
      <c r="B8375" s="36">
        <v>0.83333333333333337</v>
      </c>
      <c r="C8375">
        <v>8707</v>
      </c>
      <c r="D8375">
        <v>1364</v>
      </c>
      <c r="E8375" s="49">
        <f t="shared" si="652"/>
        <v>0.20774162550943745</v>
      </c>
      <c r="F8375" s="49">
        <f t="shared" si="653"/>
        <v>0.27664881898863591</v>
      </c>
      <c r="G8375">
        <v>112</v>
      </c>
      <c r="H8375" s="51">
        <f>G8375/'Parc électrique'!$C$24</f>
        <v>3.7333333333333336E-2</v>
      </c>
      <c r="I8375" s="14">
        <v>652</v>
      </c>
      <c r="J8375" s="14">
        <v>0</v>
      </c>
      <c r="K8375" s="14">
        <v>0</v>
      </c>
      <c r="L8375" s="14">
        <v>256</v>
      </c>
      <c r="M8375" s="14">
        <f>C8375-SUM(D8375:L8375)</f>
        <v>6322.4782762221685</v>
      </c>
      <c r="P8375" s="49">
        <f>D8376/('Parc électrique'!$C$22+'Parc électrique'!$C$23)</f>
        <v>0.21140624999999999</v>
      </c>
      <c r="Q8375" s="49">
        <f t="shared" si="650"/>
        <v>0.20606628981984518</v>
      </c>
      <c r="R8375" s="49">
        <f t="shared" si="651"/>
        <v>0.2744177801258243</v>
      </c>
    </row>
    <row r="8376" spans="1:18" x14ac:dyDescent="0.3">
      <c r="A8376" s="35">
        <f t="shared" si="654"/>
        <v>44364</v>
      </c>
      <c r="B8376" s="36">
        <v>0.875</v>
      </c>
      <c r="C8376">
        <v>8382</v>
      </c>
      <c r="D8376">
        <v>1353</v>
      </c>
      <c r="E8376" s="49">
        <f t="shared" si="652"/>
        <v>0.20606628981984518</v>
      </c>
      <c r="F8376" s="49">
        <f t="shared" si="653"/>
        <v>0.2744177801258243</v>
      </c>
      <c r="G8376">
        <v>9</v>
      </c>
      <c r="H8376" s="51">
        <f>G8376/'Parc électrique'!$C$24</f>
        <v>3.0000000000000001E-3</v>
      </c>
      <c r="I8376" s="14">
        <v>652</v>
      </c>
      <c r="J8376" s="14">
        <v>1236</v>
      </c>
      <c r="K8376" s="14">
        <v>0</v>
      </c>
      <c r="L8376" s="14">
        <v>250</v>
      </c>
      <c r="M8376" s="14">
        <f>C8376-SUM(D8376:L8376)</f>
        <v>4881.5165159300541</v>
      </c>
      <c r="P8376" s="49">
        <f>D8377/('Parc électrique'!$C$22+'Parc électrique'!$C$23)</f>
        <v>0.18171875000000001</v>
      </c>
      <c r="Q8376" s="49">
        <f t="shared" si="650"/>
        <v>0.17712867336325203</v>
      </c>
      <c r="R8376" s="49">
        <f t="shared" si="651"/>
        <v>0.23588165431362437</v>
      </c>
    </row>
    <row r="8377" spans="1:18" x14ac:dyDescent="0.3">
      <c r="A8377" s="35">
        <f t="shared" si="654"/>
        <v>44364</v>
      </c>
      <c r="B8377" s="36">
        <v>0.91666666666666663</v>
      </c>
      <c r="C8377">
        <v>8794</v>
      </c>
      <c r="D8377">
        <v>1163</v>
      </c>
      <c r="E8377" s="49">
        <f t="shared" si="652"/>
        <v>0.17712867336325203</v>
      </c>
      <c r="F8377" s="49">
        <f t="shared" si="653"/>
        <v>0.23588165431362437</v>
      </c>
      <c r="G8377">
        <v>0</v>
      </c>
      <c r="H8377" s="51">
        <f>G8377/'Parc électrique'!$C$24</f>
        <v>0</v>
      </c>
      <c r="I8377" s="14">
        <v>652</v>
      </c>
      <c r="J8377" s="14">
        <v>1846</v>
      </c>
      <c r="K8377" s="14">
        <v>0</v>
      </c>
      <c r="L8377" s="14">
        <v>251</v>
      </c>
      <c r="M8377" s="14">
        <f>C8377-SUM(D8377:L8377)</f>
        <v>4881.5869896723234</v>
      </c>
      <c r="P8377" s="49">
        <f>D8378/('Parc électrique'!$C$22+'Parc électrique'!$C$23)</f>
        <v>0.1809375</v>
      </c>
      <c r="Q8377" s="49">
        <f t="shared" si="650"/>
        <v>0.17636715714071011</v>
      </c>
      <c r="R8377" s="49">
        <f t="shared" si="651"/>
        <v>0.23486754573961907</v>
      </c>
    </row>
    <row r="8378" spans="1:18" x14ac:dyDescent="0.3">
      <c r="A8378" s="35">
        <f t="shared" si="654"/>
        <v>44364</v>
      </c>
      <c r="B8378" s="36">
        <v>0.95833333333333337</v>
      </c>
      <c r="C8378">
        <v>8834</v>
      </c>
      <c r="D8378">
        <v>1158</v>
      </c>
      <c r="E8378" s="49">
        <f t="shared" si="652"/>
        <v>0.17636715714071011</v>
      </c>
      <c r="F8378" s="49">
        <f t="shared" si="653"/>
        <v>0.23486754573961907</v>
      </c>
      <c r="G8378">
        <v>0</v>
      </c>
      <c r="H8378" s="51">
        <f>G8378/'Parc électrique'!$C$24</f>
        <v>0</v>
      </c>
      <c r="I8378" s="14">
        <v>652</v>
      </c>
      <c r="J8378" s="14">
        <v>1900</v>
      </c>
      <c r="K8378" s="14">
        <v>0</v>
      </c>
      <c r="L8378" s="14">
        <v>242</v>
      </c>
      <c r="M8378" s="14">
        <f>C8378-SUM(D8378:L8378)</f>
        <v>4881.5887652971196</v>
      </c>
      <c r="P8378" s="49">
        <f>D8379/('Parc électrique'!$C$22+'Parc électrique'!$C$23)</f>
        <v>0.18031249999999999</v>
      </c>
      <c r="Q8378" s="49">
        <f t="shared" si="650"/>
        <v>0.17575794416267654</v>
      </c>
      <c r="R8378" s="49">
        <f t="shared" si="651"/>
        <v>0.23405625888041487</v>
      </c>
    </row>
    <row r="8379" spans="1:18" x14ac:dyDescent="0.3">
      <c r="A8379" s="35">
        <f t="shared" si="654"/>
        <v>44365</v>
      </c>
      <c r="B8379" s="36">
        <v>0</v>
      </c>
      <c r="C8379">
        <v>8076</v>
      </c>
      <c r="D8379">
        <v>1154</v>
      </c>
      <c r="E8379" s="49">
        <f t="shared" si="652"/>
        <v>0.17575794416267654</v>
      </c>
      <c r="F8379" s="49">
        <f t="shared" si="653"/>
        <v>0.23405625888041487</v>
      </c>
      <c r="G8379">
        <v>0</v>
      </c>
      <c r="H8379" s="51">
        <f>G8379/'Parc électrique'!$C$24</f>
        <v>0</v>
      </c>
      <c r="I8379" s="14">
        <v>652</v>
      </c>
      <c r="J8379" s="14">
        <v>1152</v>
      </c>
      <c r="K8379" s="14">
        <v>0</v>
      </c>
      <c r="L8379" s="14">
        <v>236</v>
      </c>
      <c r="M8379" s="14">
        <f>C8379-SUM(D8379:L8379)</f>
        <v>4881.5901857969566</v>
      </c>
      <c r="P8379" s="49">
        <f>D8380/('Parc électrique'!$C$22+'Parc électrique'!$C$23)</f>
        <v>0.21109375</v>
      </c>
      <c r="Q8379" s="49">
        <f t="shared" si="650"/>
        <v>0.20576168333082845</v>
      </c>
      <c r="R8379" s="49">
        <f t="shared" si="651"/>
        <v>0.27401213669622226</v>
      </c>
    </row>
    <row r="8380" spans="1:18" x14ac:dyDescent="0.3">
      <c r="A8380" s="35">
        <f t="shared" si="654"/>
        <v>44365</v>
      </c>
      <c r="B8380" s="36">
        <v>4.1666666666666664E-2</v>
      </c>
      <c r="C8380">
        <v>7630</v>
      </c>
      <c r="D8380">
        <v>1351</v>
      </c>
      <c r="E8380" s="49">
        <f t="shared" si="652"/>
        <v>0.20576168333082845</v>
      </c>
      <c r="F8380" s="49">
        <f t="shared" si="653"/>
        <v>0.27401213669622226</v>
      </c>
      <c r="G8380">
        <v>0</v>
      </c>
      <c r="H8380" s="51">
        <f>G8380/'Parc électrique'!$C$24</f>
        <v>0</v>
      </c>
      <c r="I8380" s="14">
        <v>652</v>
      </c>
      <c r="J8380" s="14">
        <v>510</v>
      </c>
      <c r="K8380" s="14">
        <v>0</v>
      </c>
      <c r="L8380" s="14">
        <v>235</v>
      </c>
      <c r="M8380" s="14">
        <f>C8380-SUM(D8380:L8380)</f>
        <v>4881.5202261799732</v>
      </c>
      <c r="P8380" s="49">
        <f>D8381/('Parc électrique'!$C$22+'Parc électrique'!$C$23)</f>
        <v>0.234375</v>
      </c>
      <c r="Q8380" s="49">
        <f t="shared" si="650"/>
        <v>0.22845486676257784</v>
      </c>
      <c r="R8380" s="49">
        <f t="shared" si="651"/>
        <v>0.30423257220157912</v>
      </c>
    </row>
    <row r="8381" spans="1:18" x14ac:dyDescent="0.3">
      <c r="A8381" s="35">
        <f t="shared" si="654"/>
        <v>44365</v>
      </c>
      <c r="B8381" s="36">
        <v>8.3333333333333329E-2</v>
      </c>
      <c r="C8381">
        <v>7318</v>
      </c>
      <c r="D8381">
        <v>1500</v>
      </c>
      <c r="E8381" s="49">
        <f t="shared" si="652"/>
        <v>0.22845486676257784</v>
      </c>
      <c r="F8381" s="49">
        <f t="shared" si="653"/>
        <v>0.30423257220157912</v>
      </c>
      <c r="G8381">
        <v>0</v>
      </c>
      <c r="H8381" s="51">
        <f>G8381/'Parc électrique'!$C$24</f>
        <v>0</v>
      </c>
      <c r="I8381" s="14">
        <v>652</v>
      </c>
      <c r="J8381" s="14">
        <v>128</v>
      </c>
      <c r="K8381" s="14">
        <v>0</v>
      </c>
      <c r="L8381" s="14">
        <v>236</v>
      </c>
      <c r="M8381" s="14">
        <f>C8381-SUM(D8381:L8381)</f>
        <v>4801.4673125610361</v>
      </c>
      <c r="P8381" s="49">
        <f>D8382/('Parc électrique'!$C$22+'Parc électrique'!$C$23)</f>
        <v>0.23453125</v>
      </c>
      <c r="Q8381" s="49">
        <f t="shared" si="650"/>
        <v>0.22860717000708622</v>
      </c>
      <c r="R8381" s="49">
        <f t="shared" si="651"/>
        <v>0.30443539391638019</v>
      </c>
    </row>
    <row r="8382" spans="1:18" x14ac:dyDescent="0.3">
      <c r="A8382" s="35">
        <f t="shared" si="654"/>
        <v>44365</v>
      </c>
      <c r="B8382" s="36">
        <v>0.125</v>
      </c>
      <c r="C8382">
        <v>6961</v>
      </c>
      <c r="D8382">
        <v>1501</v>
      </c>
      <c r="E8382" s="49">
        <f t="shared" si="652"/>
        <v>0.22860717000708622</v>
      </c>
      <c r="F8382" s="49">
        <f t="shared" si="653"/>
        <v>0.30443539391638019</v>
      </c>
      <c r="G8382">
        <v>0</v>
      </c>
      <c r="H8382" s="51">
        <f>G8382/'Parc électrique'!$C$24</f>
        <v>0</v>
      </c>
      <c r="I8382" s="14">
        <v>652</v>
      </c>
      <c r="J8382" s="14">
        <v>0</v>
      </c>
      <c r="K8382" s="14">
        <v>-228</v>
      </c>
      <c r="L8382" s="14">
        <v>234</v>
      </c>
      <c r="M8382" s="14">
        <f>C8382-SUM(D8382:L8382)</f>
        <v>4801.466957436076</v>
      </c>
      <c r="P8382" s="49">
        <f>D8383/('Parc électrique'!$C$22+'Parc électrique'!$C$23)</f>
        <v>0.24031250000000001</v>
      </c>
      <c r="Q8382" s="49">
        <f t="shared" si="650"/>
        <v>0.23424239005389649</v>
      </c>
      <c r="R8382" s="49">
        <f t="shared" si="651"/>
        <v>0.31193979736401911</v>
      </c>
    </row>
    <row r="8383" spans="1:18" x14ac:dyDescent="0.3">
      <c r="A8383" s="35">
        <f t="shared" si="654"/>
        <v>44365</v>
      </c>
      <c r="B8383" s="36">
        <v>0.16666666666666666</v>
      </c>
      <c r="C8383">
        <v>6897</v>
      </c>
      <c r="D8383">
        <v>1538</v>
      </c>
      <c r="E8383" s="49">
        <f t="shared" si="652"/>
        <v>0.23424239005389649</v>
      </c>
      <c r="F8383" s="49">
        <f t="shared" si="653"/>
        <v>0.31193979736401911</v>
      </c>
      <c r="G8383">
        <v>0</v>
      </c>
      <c r="H8383" s="51">
        <f>G8383/'Parc électrique'!$C$24</f>
        <v>0</v>
      </c>
      <c r="I8383" s="14">
        <v>652</v>
      </c>
      <c r="J8383" s="14">
        <v>0</v>
      </c>
      <c r="K8383" s="14">
        <v>-328</v>
      </c>
      <c r="L8383" s="14">
        <v>233</v>
      </c>
      <c r="M8383" s="14">
        <f>C8383-SUM(D8383:L8383)</f>
        <v>4801.4538178125822</v>
      </c>
      <c r="P8383" s="49">
        <f>D8384/('Parc électrique'!$C$22+'Parc électrique'!$C$23)</f>
        <v>0.22796875</v>
      </c>
      <c r="Q8383" s="49">
        <f t="shared" si="650"/>
        <v>0.22221043373773405</v>
      </c>
      <c r="R8383" s="49">
        <f t="shared" si="651"/>
        <v>0.29591688189473597</v>
      </c>
    </row>
    <row r="8384" spans="1:18" x14ac:dyDescent="0.3">
      <c r="A8384" s="35">
        <f t="shared" si="654"/>
        <v>44365</v>
      </c>
      <c r="B8384" s="36">
        <v>0.20833333333333334</v>
      </c>
      <c r="C8384">
        <v>7140</v>
      </c>
      <c r="D8384">
        <v>1459</v>
      </c>
      <c r="E8384" s="49">
        <f t="shared" si="652"/>
        <v>0.22221043373773405</v>
      </c>
      <c r="F8384" s="49">
        <f t="shared" si="653"/>
        <v>0.29591688189473597</v>
      </c>
      <c r="G8384">
        <v>0</v>
      </c>
      <c r="H8384" s="51">
        <f>G8384/'Parc électrique'!$C$24</f>
        <v>0</v>
      </c>
      <c r="I8384" s="14">
        <v>652</v>
      </c>
      <c r="J8384" s="14">
        <v>0</v>
      </c>
      <c r="K8384" s="14">
        <v>-15</v>
      </c>
      <c r="L8384" s="14">
        <v>242</v>
      </c>
      <c r="M8384" s="14">
        <f>C8384-SUM(D8384:L8384)</f>
        <v>4801.4818726843678</v>
      </c>
      <c r="P8384" s="49">
        <f>D8385/('Parc électrique'!$C$22+'Parc électrique'!$C$23)</f>
        <v>0.20656250000000001</v>
      </c>
      <c r="Q8384" s="49">
        <f t="shared" si="650"/>
        <v>0.20134488924008526</v>
      </c>
      <c r="R8384" s="49">
        <f t="shared" si="651"/>
        <v>0.26813030696699175</v>
      </c>
    </row>
    <row r="8385" spans="1:18" x14ac:dyDescent="0.3">
      <c r="A8385" s="35">
        <f t="shared" si="654"/>
        <v>44365</v>
      </c>
      <c r="B8385" s="36">
        <v>0.25</v>
      </c>
      <c r="C8385">
        <v>7842</v>
      </c>
      <c r="D8385">
        <v>1322</v>
      </c>
      <c r="E8385" s="49">
        <f t="shared" si="652"/>
        <v>0.20134488924008526</v>
      </c>
      <c r="F8385" s="49">
        <f t="shared" si="653"/>
        <v>0.26813030696699175</v>
      </c>
      <c r="G8385">
        <v>27</v>
      </c>
      <c r="H8385" s="51">
        <f>G8385/'Parc électrique'!$C$24</f>
        <v>8.9999999999999993E-3</v>
      </c>
      <c r="I8385" s="14">
        <v>652</v>
      </c>
      <c r="J8385" s="14">
        <v>756</v>
      </c>
      <c r="K8385" s="14">
        <v>0</v>
      </c>
      <c r="L8385" s="14">
        <v>283</v>
      </c>
      <c r="M8385" s="14">
        <f>C8385-SUM(D8385:L8385)</f>
        <v>4801.521524803793</v>
      </c>
      <c r="P8385" s="49">
        <f>D8386/('Parc électrique'!$C$22+'Parc électrique'!$C$23)</f>
        <v>0.21781249999999999</v>
      </c>
      <c r="Q8385" s="49">
        <f t="shared" si="650"/>
        <v>0.21231072284468899</v>
      </c>
      <c r="R8385" s="49">
        <f t="shared" si="651"/>
        <v>0.2827334704326675</v>
      </c>
    </row>
    <row r="8386" spans="1:18" x14ac:dyDescent="0.3">
      <c r="A8386" s="35">
        <f t="shared" si="654"/>
        <v>44365</v>
      </c>
      <c r="B8386" s="36">
        <v>0.29166666666666669</v>
      </c>
      <c r="C8386">
        <v>8697</v>
      </c>
      <c r="D8386">
        <v>1394</v>
      </c>
      <c r="E8386" s="49">
        <f t="shared" si="652"/>
        <v>0.21231072284468899</v>
      </c>
      <c r="F8386" s="49">
        <f t="shared" si="653"/>
        <v>0.2827334704326675</v>
      </c>
      <c r="G8386">
        <v>200</v>
      </c>
      <c r="H8386" s="51">
        <f>G8386/'Parc électrique'!$C$24</f>
        <v>6.6666666666666666E-2</v>
      </c>
      <c r="I8386" s="14">
        <v>652</v>
      </c>
      <c r="J8386" s="14">
        <v>1020</v>
      </c>
      <c r="K8386" s="14">
        <v>0</v>
      </c>
      <c r="L8386" s="14">
        <v>309</v>
      </c>
      <c r="M8386" s="14">
        <f>C8386-SUM(D8386:L8386)</f>
        <v>5121.4382891400564</v>
      </c>
      <c r="P8386" s="49">
        <f>D8387/('Parc électrique'!$C$22+'Parc électrique'!$C$23)</f>
        <v>0.20265625000000001</v>
      </c>
      <c r="Q8386" s="49">
        <f t="shared" si="650"/>
        <v>0.19753730812737563</v>
      </c>
      <c r="R8386" s="49">
        <f t="shared" si="651"/>
        <v>0.26305976409696541</v>
      </c>
    </row>
    <row r="8387" spans="1:18" x14ac:dyDescent="0.3">
      <c r="A8387" s="35">
        <f t="shared" si="654"/>
        <v>44365</v>
      </c>
      <c r="B8387" s="36">
        <v>0.33333333333333331</v>
      </c>
      <c r="C8387">
        <v>9223</v>
      </c>
      <c r="D8387">
        <v>1297</v>
      </c>
      <c r="E8387" s="49">
        <f t="shared" si="652"/>
        <v>0.19753730812737563</v>
      </c>
      <c r="F8387" s="49">
        <f t="shared" si="653"/>
        <v>0.26305976409696541</v>
      </c>
      <c r="G8387">
        <v>572</v>
      </c>
      <c r="H8387" s="51">
        <f>G8387/'Parc électrique'!$C$24</f>
        <v>0.19066666666666668</v>
      </c>
      <c r="I8387" s="14">
        <v>652</v>
      </c>
      <c r="J8387" s="14">
        <v>1267</v>
      </c>
      <c r="K8387" s="14">
        <v>0</v>
      </c>
      <c r="L8387" s="14">
        <v>313</v>
      </c>
      <c r="M8387" s="14">
        <f>C8387-SUM(D8387:L8387)</f>
        <v>5121.3487362611095</v>
      </c>
      <c r="P8387" s="49">
        <f>D8388/('Parc électrique'!$C$22+'Parc électrique'!$C$23)</f>
        <v>0.18531249999999999</v>
      </c>
      <c r="Q8387" s="49">
        <f t="shared" ref="Q8387:Q8450" si="655">P8387/$T$3*$T$8</f>
        <v>0.18063164798694487</v>
      </c>
      <c r="R8387" s="49">
        <f t="shared" ref="R8387:R8450" si="656">P8387/$T$3*$T$4</f>
        <v>0.24054655375404854</v>
      </c>
    </row>
    <row r="8388" spans="1:18" x14ac:dyDescent="0.3">
      <c r="A8388" s="35">
        <f t="shared" si="654"/>
        <v>44365</v>
      </c>
      <c r="B8388" s="36">
        <v>0.375</v>
      </c>
      <c r="C8388">
        <v>9597</v>
      </c>
      <c r="D8388">
        <v>1186</v>
      </c>
      <c r="E8388" s="49">
        <f t="shared" ref="E8388:E8451" si="657">P8387/$T$3*$T$8</f>
        <v>0.18063164798694487</v>
      </c>
      <c r="F8388" s="49">
        <f t="shared" ref="F8388:F8451" si="658">P8387/$T$3*$T$4</f>
        <v>0.24054655375404854</v>
      </c>
      <c r="G8388">
        <v>895</v>
      </c>
      <c r="H8388" s="51">
        <f>G8388/'Parc électrique'!$C$24</f>
        <v>0.29833333333333334</v>
      </c>
      <c r="I8388" s="14">
        <v>652</v>
      </c>
      <c r="J8388" s="14">
        <v>1431</v>
      </c>
      <c r="K8388" s="14">
        <v>0</v>
      </c>
      <c r="L8388" s="14">
        <v>311</v>
      </c>
      <c r="M8388" s="14">
        <f>C8388-SUM(D8388:L8388)</f>
        <v>5121.2804884649258</v>
      </c>
      <c r="P8388" s="49">
        <f>D8389/('Parc électrique'!$C$22+'Parc électrique'!$C$23)</f>
        <v>0.119375</v>
      </c>
      <c r="Q8388" s="49">
        <f t="shared" si="655"/>
        <v>0.1163596788044063</v>
      </c>
      <c r="R8388" s="49">
        <f t="shared" si="656"/>
        <v>0.15495579010800428</v>
      </c>
    </row>
    <row r="8389" spans="1:18" x14ac:dyDescent="0.3">
      <c r="A8389" s="35">
        <f t="shared" si="654"/>
        <v>44365</v>
      </c>
      <c r="B8389" s="36">
        <v>0.41666666666666669</v>
      </c>
      <c r="C8389">
        <v>9776</v>
      </c>
      <c r="D8389">
        <v>764</v>
      </c>
      <c r="E8389" s="49">
        <f t="shared" si="657"/>
        <v>0.1163596788044063</v>
      </c>
      <c r="F8389" s="49">
        <f t="shared" si="658"/>
        <v>0.15495579010800428</v>
      </c>
      <c r="G8389">
        <v>1047</v>
      </c>
      <c r="H8389" s="51">
        <f>G8389/'Parc électrique'!$C$24</f>
        <v>0.34899999999999998</v>
      </c>
      <c r="I8389" s="14">
        <v>652</v>
      </c>
      <c r="J8389" s="14">
        <v>0</v>
      </c>
      <c r="K8389" s="14">
        <v>0</v>
      </c>
      <c r="L8389" s="14">
        <v>310</v>
      </c>
      <c r="M8389" s="14">
        <f>C8389-SUM(D8389:L8389)</f>
        <v>7002.3796845310881</v>
      </c>
      <c r="P8389" s="49">
        <f>D8390/('Parc électrique'!$C$22+'Parc électrique'!$C$23)</f>
        <v>0.1140625</v>
      </c>
      <c r="Q8389" s="49">
        <f t="shared" si="655"/>
        <v>0.11118136849112122</v>
      </c>
      <c r="R8389" s="49">
        <f t="shared" si="656"/>
        <v>0.14805985180476849</v>
      </c>
    </row>
    <row r="8390" spans="1:18" x14ac:dyDescent="0.3">
      <c r="A8390" s="35">
        <f t="shared" si="654"/>
        <v>44365</v>
      </c>
      <c r="B8390" s="36">
        <v>0.45833333333333331</v>
      </c>
      <c r="C8390">
        <v>9942</v>
      </c>
      <c r="D8390">
        <v>730</v>
      </c>
      <c r="E8390" s="49">
        <f t="shared" si="657"/>
        <v>0.11118136849112122</v>
      </c>
      <c r="F8390" s="49">
        <f t="shared" si="658"/>
        <v>0.14805985180476849</v>
      </c>
      <c r="G8390">
        <v>1260</v>
      </c>
      <c r="H8390" s="51">
        <f>G8390/'Parc électrique'!$C$24</f>
        <v>0.42</v>
      </c>
      <c r="I8390" s="14">
        <v>652</v>
      </c>
      <c r="J8390" s="14">
        <v>0</v>
      </c>
      <c r="K8390" s="14">
        <v>0</v>
      </c>
      <c r="L8390" s="14">
        <v>312</v>
      </c>
      <c r="M8390" s="14">
        <f>C8390-SUM(D8390:L8390)</f>
        <v>6987.3207587797042</v>
      </c>
      <c r="P8390" s="49">
        <f>D8391/('Parc électrique'!$C$22+'Parc électrique'!$C$23)</f>
        <v>0.10859375</v>
      </c>
      <c r="Q8390" s="49">
        <f t="shared" si="655"/>
        <v>0.10585075493332774</v>
      </c>
      <c r="R8390" s="49">
        <f t="shared" si="656"/>
        <v>0.14096109178673166</v>
      </c>
    </row>
    <row r="8391" spans="1:18" x14ac:dyDescent="0.3">
      <c r="A8391" s="35">
        <f t="shared" si="654"/>
        <v>44365</v>
      </c>
      <c r="B8391" s="36">
        <v>0.5</v>
      </c>
      <c r="C8391">
        <v>10014</v>
      </c>
      <c r="D8391">
        <v>695</v>
      </c>
      <c r="E8391" s="49">
        <f t="shared" si="657"/>
        <v>0.10585075493332774</v>
      </c>
      <c r="F8391" s="49">
        <f t="shared" si="658"/>
        <v>0.14096109178673166</v>
      </c>
      <c r="G8391">
        <v>1212</v>
      </c>
      <c r="H8391" s="51">
        <f>G8391/'Parc électrique'!$C$24</f>
        <v>0.40400000000000003</v>
      </c>
      <c r="I8391" s="14">
        <v>652</v>
      </c>
      <c r="J8391" s="14">
        <v>0</v>
      </c>
      <c r="K8391" s="14">
        <v>0</v>
      </c>
      <c r="L8391" s="14">
        <v>310</v>
      </c>
      <c r="M8391" s="14">
        <f>C8391-SUM(D8391:L8391)</f>
        <v>7144.34918815328</v>
      </c>
      <c r="P8391" s="49">
        <f>D8392/('Parc électrique'!$C$22+'Parc électrique'!$C$23)</f>
        <v>0.12484375</v>
      </c>
      <c r="Q8391" s="49">
        <f t="shared" si="655"/>
        <v>0.1216902923621998</v>
      </c>
      <c r="R8391" s="49">
        <f t="shared" si="656"/>
        <v>0.16205455012604114</v>
      </c>
    </row>
    <row r="8392" spans="1:18" x14ac:dyDescent="0.3">
      <c r="A8392" s="35">
        <f t="shared" si="654"/>
        <v>44365</v>
      </c>
      <c r="B8392" s="36">
        <v>0.54166666666666663</v>
      </c>
      <c r="C8392">
        <v>9799</v>
      </c>
      <c r="D8392">
        <v>799</v>
      </c>
      <c r="E8392" s="49">
        <f t="shared" si="657"/>
        <v>0.1216902923621998</v>
      </c>
      <c r="F8392" s="49">
        <f t="shared" si="658"/>
        <v>0.16205455012604114</v>
      </c>
      <c r="G8392">
        <v>1288</v>
      </c>
      <c r="H8392" s="51">
        <f>G8392/'Parc électrique'!$C$24</f>
        <v>0.42933333333333334</v>
      </c>
      <c r="I8392" s="14">
        <v>652</v>
      </c>
      <c r="J8392" s="14">
        <v>0</v>
      </c>
      <c r="K8392" s="14">
        <v>458</v>
      </c>
      <c r="L8392" s="14">
        <v>308</v>
      </c>
      <c r="M8392" s="14">
        <f>C8392-SUM(D8392:L8392)</f>
        <v>6293.2869218241776</v>
      </c>
      <c r="P8392" s="49">
        <f>D8393/('Parc électrique'!$C$22+'Parc électrique'!$C$23)</f>
        <v>0.12921874999999999</v>
      </c>
      <c r="Q8392" s="49">
        <f t="shared" si="655"/>
        <v>0.12595478320843456</v>
      </c>
      <c r="R8392" s="49">
        <f t="shared" si="656"/>
        <v>0.16773355814047061</v>
      </c>
    </row>
    <row r="8393" spans="1:18" x14ac:dyDescent="0.3">
      <c r="A8393" s="35">
        <f t="shared" si="654"/>
        <v>44365</v>
      </c>
      <c r="B8393" s="36">
        <v>0.58333333333333337</v>
      </c>
      <c r="C8393">
        <v>9697</v>
      </c>
      <c r="D8393">
        <v>827</v>
      </c>
      <c r="E8393" s="49">
        <f t="shared" si="657"/>
        <v>0.12595478320843456</v>
      </c>
      <c r="F8393" s="49">
        <f t="shared" si="658"/>
        <v>0.16773355814047061</v>
      </c>
      <c r="G8393">
        <v>1047</v>
      </c>
      <c r="H8393" s="51">
        <f>G8393/'Parc électrique'!$C$24</f>
        <v>0.34899999999999998</v>
      </c>
      <c r="I8393" s="14">
        <v>652</v>
      </c>
      <c r="J8393" s="14">
        <v>1744</v>
      </c>
      <c r="K8393" s="14">
        <v>0</v>
      </c>
      <c r="L8393" s="14">
        <v>305</v>
      </c>
      <c r="M8393" s="14">
        <f>C8393-SUM(D8393:L8393)</f>
        <v>5121.3573116586513</v>
      </c>
      <c r="P8393" s="49">
        <f>D8394/('Parc électrique'!$C$22+'Parc électrique'!$C$23)</f>
        <v>9.375E-2</v>
      </c>
      <c r="Q8393" s="49">
        <f t="shared" si="655"/>
        <v>9.1381946705031136E-2</v>
      </c>
      <c r="R8393" s="49">
        <f t="shared" si="656"/>
        <v>0.12169302888063165</v>
      </c>
    </row>
    <row r="8394" spans="1:18" x14ac:dyDescent="0.3">
      <c r="A8394" s="35">
        <f t="shared" si="654"/>
        <v>44365</v>
      </c>
      <c r="B8394" s="36">
        <v>0.625</v>
      </c>
      <c r="C8394">
        <v>9421</v>
      </c>
      <c r="D8394">
        <v>600</v>
      </c>
      <c r="E8394" s="49">
        <f t="shared" si="657"/>
        <v>9.1381946705031136E-2</v>
      </c>
      <c r="F8394" s="49">
        <f t="shared" si="658"/>
        <v>0.12169302888063165</v>
      </c>
      <c r="G8394">
        <v>1018</v>
      </c>
      <c r="H8394" s="51">
        <f>G8394/'Parc électrique'!$C$24</f>
        <v>0.33933333333333332</v>
      </c>
      <c r="I8394" s="14">
        <v>652</v>
      </c>
      <c r="J8394" s="14">
        <v>1727</v>
      </c>
      <c r="K8394" s="14">
        <v>0</v>
      </c>
      <c r="L8394" s="14">
        <v>302</v>
      </c>
      <c r="M8394" s="14">
        <f>C8394-SUM(D8394:L8394)</f>
        <v>5121.4475916910815</v>
      </c>
      <c r="P8394" s="49">
        <f>D8395/('Parc électrique'!$C$22+'Parc électrique'!$C$23)</f>
        <v>8.2343749999999993E-2</v>
      </c>
      <c r="Q8394" s="49">
        <f t="shared" si="655"/>
        <v>8.0263809855919008E-2</v>
      </c>
      <c r="R8394" s="49">
        <f t="shared" si="656"/>
        <v>0.10688704370015478</v>
      </c>
    </row>
    <row r="8395" spans="1:18" x14ac:dyDescent="0.3">
      <c r="A8395" s="35">
        <f t="shared" si="654"/>
        <v>44365</v>
      </c>
      <c r="B8395" s="36">
        <v>0.66666666666666663</v>
      </c>
      <c r="C8395">
        <v>9137</v>
      </c>
      <c r="D8395">
        <v>527</v>
      </c>
      <c r="E8395" s="49">
        <f t="shared" si="657"/>
        <v>8.0263809855919008E-2</v>
      </c>
      <c r="F8395" s="49">
        <f t="shared" si="658"/>
        <v>0.10688704370015478</v>
      </c>
      <c r="G8395">
        <v>942</v>
      </c>
      <c r="H8395" s="51">
        <f>G8395/'Parc électrique'!$C$24</f>
        <v>0.314</v>
      </c>
      <c r="I8395" s="14">
        <v>652</v>
      </c>
      <c r="J8395" s="14">
        <v>1598</v>
      </c>
      <c r="K8395" s="14">
        <v>0</v>
      </c>
      <c r="L8395" s="14">
        <v>296</v>
      </c>
      <c r="M8395" s="14">
        <f>C8395-SUM(D8395:L8395)</f>
        <v>5121.4988491464437</v>
      </c>
      <c r="P8395" s="49">
        <f>D8396/('Parc électrique'!$C$22+'Parc électrique'!$C$23)</f>
        <v>0.10781250000000001</v>
      </c>
      <c r="Q8395" s="49">
        <f t="shared" si="655"/>
        <v>0.10508923871078581</v>
      </c>
      <c r="R8395" s="49">
        <f t="shared" si="656"/>
        <v>0.13994698321272639</v>
      </c>
    </row>
    <row r="8396" spans="1:18" x14ac:dyDescent="0.3">
      <c r="A8396" s="35">
        <f t="shared" si="654"/>
        <v>44365</v>
      </c>
      <c r="B8396" s="36">
        <v>0.70833333333333337</v>
      </c>
      <c r="C8396">
        <v>8996</v>
      </c>
      <c r="D8396">
        <v>690</v>
      </c>
      <c r="E8396" s="49">
        <f t="shared" si="657"/>
        <v>0.10508923871078581</v>
      </c>
      <c r="F8396" s="49">
        <f t="shared" si="658"/>
        <v>0.13994698321272639</v>
      </c>
      <c r="G8396">
        <v>817</v>
      </c>
      <c r="H8396" s="51">
        <f>G8396/'Parc électrique'!$C$24</f>
        <v>0.27233333333333332</v>
      </c>
      <c r="I8396" s="14">
        <v>652</v>
      </c>
      <c r="J8396" s="14">
        <v>1425</v>
      </c>
      <c r="K8396" s="14">
        <v>0</v>
      </c>
      <c r="L8396" s="14">
        <v>290</v>
      </c>
      <c r="M8396" s="14">
        <f>C8396-SUM(D8396:L8396)</f>
        <v>5121.4826304447433</v>
      </c>
      <c r="P8396" s="49">
        <f>D8397/('Parc électrique'!$C$22+'Parc électrique'!$C$23)</f>
        <v>0.13671875</v>
      </c>
      <c r="Q8396" s="49">
        <f t="shared" si="655"/>
        <v>0.13326533894483708</v>
      </c>
      <c r="R8396" s="49">
        <f t="shared" si="656"/>
        <v>0.17746900045092115</v>
      </c>
    </row>
    <row r="8397" spans="1:18" x14ac:dyDescent="0.3">
      <c r="A8397" s="35">
        <f t="shared" si="654"/>
        <v>44365</v>
      </c>
      <c r="B8397" s="36">
        <v>0.75</v>
      </c>
      <c r="C8397">
        <v>9025</v>
      </c>
      <c r="D8397">
        <v>875</v>
      </c>
      <c r="E8397" s="49">
        <f t="shared" si="657"/>
        <v>0.13326533894483708</v>
      </c>
      <c r="F8397" s="49">
        <f t="shared" si="658"/>
        <v>0.17746900045092115</v>
      </c>
      <c r="G8397">
        <v>542</v>
      </c>
      <c r="H8397" s="51">
        <f>G8397/'Parc électrique'!$C$24</f>
        <v>0.18066666666666667</v>
      </c>
      <c r="I8397" s="14">
        <v>652</v>
      </c>
      <c r="J8397" s="14">
        <v>0</v>
      </c>
      <c r="K8397" s="14">
        <v>0</v>
      </c>
      <c r="L8397" s="14">
        <v>283</v>
      </c>
      <c r="M8397" s="14">
        <f>C8397-SUM(D8397:L8397)</f>
        <v>6672.508598993938</v>
      </c>
      <c r="P8397" s="49">
        <f>D8398/('Parc électrique'!$C$22+'Parc électrique'!$C$23)</f>
        <v>0.15187500000000001</v>
      </c>
      <c r="Q8397" s="49">
        <f t="shared" si="655"/>
        <v>0.14803875366215044</v>
      </c>
      <c r="R8397" s="49">
        <f t="shared" si="656"/>
        <v>0.19714270678662327</v>
      </c>
    </row>
    <row r="8398" spans="1:18" x14ac:dyDescent="0.3">
      <c r="A8398" s="35">
        <f t="shared" si="654"/>
        <v>44365</v>
      </c>
      <c r="B8398" s="36">
        <v>0.79166666666666663</v>
      </c>
      <c r="C8398">
        <v>8841</v>
      </c>
      <c r="D8398">
        <v>972</v>
      </c>
      <c r="E8398" s="49">
        <f t="shared" si="657"/>
        <v>0.14803875366215044</v>
      </c>
      <c r="F8398" s="49">
        <f t="shared" si="658"/>
        <v>0.19714270678662327</v>
      </c>
      <c r="G8398">
        <v>335</v>
      </c>
      <c r="H8398" s="51">
        <f>G8398/'Parc électrique'!$C$24</f>
        <v>0.11166666666666666</v>
      </c>
      <c r="I8398" s="14">
        <v>652</v>
      </c>
      <c r="J8398" s="14">
        <v>0</v>
      </c>
      <c r="K8398" s="14">
        <v>0</v>
      </c>
      <c r="L8398" s="14">
        <v>267</v>
      </c>
      <c r="M8398" s="14">
        <f>C8398-SUM(D8398:L8398)</f>
        <v>6614.5431518728847</v>
      </c>
      <c r="P8398" s="49">
        <f>D8399/('Parc électrique'!$C$22+'Parc électrique'!$C$23)</f>
        <v>0.18109375</v>
      </c>
      <c r="Q8398" s="49">
        <f t="shared" si="655"/>
        <v>0.17651946038521846</v>
      </c>
      <c r="R8398" s="49">
        <f t="shared" si="656"/>
        <v>0.23507036745442011</v>
      </c>
    </row>
    <row r="8399" spans="1:18" x14ac:dyDescent="0.3">
      <c r="A8399" s="35">
        <f t="shared" si="654"/>
        <v>44365</v>
      </c>
      <c r="B8399" s="36">
        <v>0.83333333333333337</v>
      </c>
      <c r="C8399">
        <v>8329</v>
      </c>
      <c r="D8399">
        <v>1159</v>
      </c>
      <c r="E8399" s="49">
        <f t="shared" si="657"/>
        <v>0.17651946038521846</v>
      </c>
      <c r="F8399" s="49">
        <f t="shared" si="658"/>
        <v>0.23507036745442011</v>
      </c>
      <c r="G8399">
        <v>91</v>
      </c>
      <c r="H8399" s="51">
        <f>G8399/'Parc électrique'!$C$24</f>
        <v>3.0333333333333334E-2</v>
      </c>
      <c r="I8399" s="14">
        <v>652</v>
      </c>
      <c r="J8399" s="14">
        <v>1128</v>
      </c>
      <c r="K8399" s="14">
        <v>0</v>
      </c>
      <c r="L8399" s="14">
        <v>257</v>
      </c>
      <c r="M8399" s="14">
        <f>C8399-SUM(D8399:L8399)</f>
        <v>5041.5580768388272</v>
      </c>
      <c r="P8399" s="49">
        <f>D8400/('Parc électrique'!$C$22+'Parc électrique'!$C$23)</f>
        <v>0.21</v>
      </c>
      <c r="Q8399" s="49">
        <f t="shared" si="655"/>
        <v>0.20469556061926972</v>
      </c>
      <c r="R8399" s="49">
        <f t="shared" si="656"/>
        <v>0.27259238469261488</v>
      </c>
    </row>
    <row r="8400" spans="1:18" x14ac:dyDescent="0.3">
      <c r="A8400" s="35">
        <f t="shared" si="654"/>
        <v>44365</v>
      </c>
      <c r="B8400" s="36">
        <v>0.875</v>
      </c>
      <c r="C8400">
        <v>8044</v>
      </c>
      <c r="D8400">
        <v>1344</v>
      </c>
      <c r="E8400" s="49">
        <f t="shared" si="657"/>
        <v>0.20469556061926972</v>
      </c>
      <c r="F8400" s="49">
        <f t="shared" si="658"/>
        <v>0.27259238469261488</v>
      </c>
      <c r="G8400">
        <v>5</v>
      </c>
      <c r="H8400" s="51">
        <f>G8400/'Parc électrique'!$C$24</f>
        <v>1.6666666666666668E-3</v>
      </c>
      <c r="I8400" s="14">
        <v>652</v>
      </c>
      <c r="J8400" s="14">
        <v>0</v>
      </c>
      <c r="K8400" s="14">
        <v>0</v>
      </c>
      <c r="L8400" s="14">
        <v>250</v>
      </c>
      <c r="M8400" s="14">
        <f>C8400-SUM(D8400:L8400)</f>
        <v>5792.5210453880209</v>
      </c>
      <c r="P8400" s="49">
        <f>D8401/('Parc électrique'!$C$22+'Parc électrique'!$C$23)</f>
        <v>0.25437500000000002</v>
      </c>
      <c r="Q8400" s="49">
        <f t="shared" si="655"/>
        <v>0.24794968205965118</v>
      </c>
      <c r="R8400" s="49">
        <f t="shared" si="656"/>
        <v>0.33019375169611387</v>
      </c>
    </row>
    <row r="8401" spans="1:18" x14ac:dyDescent="0.3">
      <c r="A8401" s="35">
        <f t="shared" si="654"/>
        <v>44365</v>
      </c>
      <c r="B8401" s="36">
        <v>0.91666666666666663</v>
      </c>
      <c r="C8401">
        <v>8530</v>
      </c>
      <c r="D8401">
        <v>1628</v>
      </c>
      <c r="E8401" s="49">
        <f t="shared" si="657"/>
        <v>0.24794968205965118</v>
      </c>
      <c r="F8401" s="49">
        <f t="shared" si="658"/>
        <v>0.33019375169611387</v>
      </c>
      <c r="G8401">
        <v>0</v>
      </c>
      <c r="H8401" s="51">
        <f>G8401/'Parc électrique'!$C$24</f>
        <v>0</v>
      </c>
      <c r="I8401" s="14">
        <v>652</v>
      </c>
      <c r="J8401" s="14">
        <v>957</v>
      </c>
      <c r="K8401" s="14">
        <v>0</v>
      </c>
      <c r="L8401" s="14">
        <v>251</v>
      </c>
      <c r="M8401" s="14">
        <f>C8401-SUM(D8401:L8401)</f>
        <v>5041.4218565662441</v>
      </c>
      <c r="P8401" s="49">
        <f>D8402/('Parc électrique'!$C$22+'Parc électrique'!$C$23)</f>
        <v>0.27578124999999998</v>
      </c>
      <c r="Q8401" s="49">
        <f t="shared" si="655"/>
        <v>0.26881522655729989</v>
      </c>
      <c r="R8401" s="49">
        <f t="shared" si="656"/>
        <v>0.35798032662385804</v>
      </c>
    </row>
    <row r="8402" spans="1:18" x14ac:dyDescent="0.3">
      <c r="A8402" s="35">
        <f t="shared" si="654"/>
        <v>44365</v>
      </c>
      <c r="B8402" s="36">
        <v>0.95833333333333337</v>
      </c>
      <c r="C8402">
        <v>8622</v>
      </c>
      <c r="D8402">
        <v>1765</v>
      </c>
      <c r="E8402" s="49">
        <f t="shared" si="657"/>
        <v>0.26881522655729989</v>
      </c>
      <c r="F8402" s="49">
        <f t="shared" si="658"/>
        <v>0.35798032662385804</v>
      </c>
      <c r="G8402">
        <v>0</v>
      </c>
      <c r="H8402" s="51">
        <f>G8402/'Parc électrique'!$C$24</f>
        <v>0</v>
      </c>
      <c r="I8402" s="14">
        <v>652</v>
      </c>
      <c r="J8402" s="14">
        <v>0</v>
      </c>
      <c r="K8402" s="14">
        <v>0</v>
      </c>
      <c r="L8402" s="14">
        <v>243</v>
      </c>
      <c r="M8402" s="14">
        <f>C8402-SUM(D8402:L8402)</f>
        <v>5961.3732044468188</v>
      </c>
      <c r="P8402" s="49">
        <f>D8403/('Parc électrique'!$C$22+'Parc électrique'!$C$23)</f>
        <v>0.25937500000000002</v>
      </c>
      <c r="Q8402" s="49">
        <f t="shared" si="655"/>
        <v>0.2528233858839195</v>
      </c>
      <c r="R8402" s="49">
        <f t="shared" si="656"/>
        <v>0.33668404656974754</v>
      </c>
    </row>
    <row r="8403" spans="1:18" x14ac:dyDescent="0.3">
      <c r="A8403" s="35">
        <f t="shared" si="654"/>
        <v>44366</v>
      </c>
      <c r="B8403" s="36">
        <v>0</v>
      </c>
      <c r="C8403">
        <v>7855</v>
      </c>
      <c r="D8403">
        <v>1660</v>
      </c>
      <c r="E8403" s="49">
        <f t="shared" si="657"/>
        <v>0.2528233858839195</v>
      </c>
      <c r="F8403" s="49">
        <f t="shared" si="658"/>
        <v>0.33668404656974754</v>
      </c>
      <c r="G8403">
        <v>0</v>
      </c>
      <c r="H8403" s="51">
        <f>G8403/'Parc électrique'!$C$24</f>
        <v>0</v>
      </c>
      <c r="I8403" s="14">
        <v>652</v>
      </c>
      <c r="J8403" s="14">
        <v>0</v>
      </c>
      <c r="K8403" s="14">
        <v>501</v>
      </c>
      <c r="L8403" s="14">
        <v>240</v>
      </c>
      <c r="M8403" s="14">
        <f>C8403-SUM(D8403:L8403)</f>
        <v>4801.4104925675465</v>
      </c>
      <c r="P8403" s="49">
        <f>D8404/('Parc électrique'!$C$22+'Parc électrique'!$C$23)</f>
        <v>0.231875</v>
      </c>
      <c r="Q8403" s="49">
        <f t="shared" si="655"/>
        <v>0.22601801485044368</v>
      </c>
      <c r="R8403" s="49">
        <f t="shared" si="656"/>
        <v>0.30098742476476226</v>
      </c>
    </row>
    <row r="8404" spans="1:18" x14ac:dyDescent="0.3">
      <c r="A8404" s="35">
        <f t="shared" si="654"/>
        <v>44366</v>
      </c>
      <c r="B8404" s="36">
        <v>4.1666666666666664E-2</v>
      </c>
      <c r="C8404">
        <v>7383</v>
      </c>
      <c r="D8404">
        <v>1484</v>
      </c>
      <c r="E8404" s="49">
        <f t="shared" si="657"/>
        <v>0.22601801485044368</v>
      </c>
      <c r="F8404" s="49">
        <f t="shared" si="658"/>
        <v>0.30098742476476226</v>
      </c>
      <c r="G8404">
        <v>0</v>
      </c>
      <c r="H8404" s="51">
        <f>G8404/'Parc électrique'!$C$24</f>
        <v>0</v>
      </c>
      <c r="I8404" s="14">
        <v>652</v>
      </c>
      <c r="J8404" s="14">
        <v>0</v>
      </c>
      <c r="K8404" s="14">
        <v>208</v>
      </c>
      <c r="L8404" s="14">
        <v>237</v>
      </c>
      <c r="M8404" s="14">
        <f>C8404-SUM(D8404:L8404)</f>
        <v>4801.4729945603849</v>
      </c>
      <c r="P8404" s="49">
        <f>D8405/('Parc électrique'!$C$22+'Parc électrique'!$C$23)</f>
        <v>0.22562499999999999</v>
      </c>
      <c r="Q8404" s="49">
        <f t="shared" si="655"/>
        <v>0.21992588507010827</v>
      </c>
      <c r="R8404" s="49">
        <f t="shared" si="656"/>
        <v>0.29287455617272018</v>
      </c>
    </row>
    <row r="8405" spans="1:18" x14ac:dyDescent="0.3">
      <c r="A8405" s="35">
        <f t="shared" si="654"/>
        <v>44366</v>
      </c>
      <c r="B8405" s="36">
        <v>8.3333333333333329E-2</v>
      </c>
      <c r="C8405">
        <v>7006</v>
      </c>
      <c r="D8405">
        <v>1444</v>
      </c>
      <c r="E8405" s="49">
        <f t="shared" si="657"/>
        <v>0.21992588507010827</v>
      </c>
      <c r="F8405" s="49">
        <f t="shared" si="658"/>
        <v>0.29287455617272018</v>
      </c>
      <c r="G8405">
        <v>0</v>
      </c>
      <c r="H8405" s="51">
        <f>G8405/'Parc électrique'!$C$24</f>
        <v>0</v>
      </c>
      <c r="I8405" s="14">
        <v>652</v>
      </c>
      <c r="J8405" s="14">
        <v>0</v>
      </c>
      <c r="K8405" s="14">
        <v>176</v>
      </c>
      <c r="L8405" s="14">
        <v>232</v>
      </c>
      <c r="M8405" s="14">
        <f>C8405-SUM(D8405:L8405)</f>
        <v>4501.4871995587573</v>
      </c>
      <c r="P8405" s="49">
        <f>D8406/('Parc électrique'!$C$22+'Parc électrique'!$C$23)</f>
        <v>0.23593749999999999</v>
      </c>
      <c r="Q8405" s="49">
        <f t="shared" si="655"/>
        <v>0.22997789920766171</v>
      </c>
      <c r="R8405" s="49">
        <f t="shared" si="656"/>
        <v>0.30626078934958961</v>
      </c>
    </row>
    <row r="8406" spans="1:18" x14ac:dyDescent="0.3">
      <c r="A8406" s="35">
        <f t="shared" si="654"/>
        <v>44366</v>
      </c>
      <c r="B8406" s="36">
        <v>0.125</v>
      </c>
      <c r="C8406">
        <v>6598</v>
      </c>
      <c r="D8406">
        <v>1510</v>
      </c>
      <c r="E8406" s="49">
        <f t="shared" si="657"/>
        <v>0.22997789920766171</v>
      </c>
      <c r="F8406" s="49">
        <f t="shared" si="658"/>
        <v>0.30626078934958961</v>
      </c>
      <c r="G8406">
        <v>0</v>
      </c>
      <c r="H8406" s="51">
        <f>G8406/'Parc électrique'!$C$24</f>
        <v>0</v>
      </c>
      <c r="I8406" s="14">
        <v>652</v>
      </c>
      <c r="J8406" s="14">
        <v>0</v>
      </c>
      <c r="K8406" s="14">
        <v>0</v>
      </c>
      <c r="L8406" s="14">
        <v>232</v>
      </c>
      <c r="M8406" s="14">
        <f>C8406-SUM(D8406:L8406)</f>
        <v>4203.4637613114428</v>
      </c>
      <c r="P8406" s="49">
        <f>D8407/('Parc électrique'!$C$22+'Parc électrique'!$C$23)</f>
        <v>0.30421874999999998</v>
      </c>
      <c r="Q8406" s="49">
        <f t="shared" si="655"/>
        <v>0.29653441705782602</v>
      </c>
      <c r="R8406" s="49">
        <f t="shared" si="656"/>
        <v>0.39489387871764964</v>
      </c>
    </row>
    <row r="8407" spans="1:18" x14ac:dyDescent="0.3">
      <c r="A8407" s="35">
        <f t="shared" si="654"/>
        <v>44366</v>
      </c>
      <c r="B8407" s="36">
        <v>0.16666666666666666</v>
      </c>
      <c r="C8407">
        <v>6405</v>
      </c>
      <c r="D8407">
        <v>1947</v>
      </c>
      <c r="E8407" s="49">
        <f t="shared" si="657"/>
        <v>0.29653441705782602</v>
      </c>
      <c r="F8407" s="49">
        <f t="shared" si="658"/>
        <v>0.39489387871764964</v>
      </c>
      <c r="G8407">
        <v>0</v>
      </c>
      <c r="H8407" s="51">
        <f>G8407/'Parc électrique'!$C$24</f>
        <v>0</v>
      </c>
      <c r="I8407" s="14">
        <v>652</v>
      </c>
      <c r="J8407" s="14">
        <v>0</v>
      </c>
      <c r="K8407" s="14">
        <v>0</v>
      </c>
      <c r="L8407" s="14">
        <v>235</v>
      </c>
      <c r="M8407" s="14">
        <f>C8407-SUM(D8407:L8407)</f>
        <v>3570.308571704225</v>
      </c>
      <c r="P8407" s="49">
        <f>D8408/('Parc électrique'!$C$22+'Parc électrique'!$C$23)</f>
        <v>0.3646875</v>
      </c>
      <c r="Q8407" s="49">
        <f t="shared" si="655"/>
        <v>0.35547577268257113</v>
      </c>
      <c r="R8407" s="49">
        <f t="shared" si="656"/>
        <v>0.47338588234565709</v>
      </c>
    </row>
    <row r="8408" spans="1:18" x14ac:dyDescent="0.3">
      <c r="A8408" s="35">
        <f t="shared" si="654"/>
        <v>44366</v>
      </c>
      <c r="B8408" s="36">
        <v>0.20833333333333334</v>
      </c>
      <c r="C8408">
        <v>6379</v>
      </c>
      <c r="D8408">
        <v>2334</v>
      </c>
      <c r="E8408" s="49">
        <f t="shared" si="657"/>
        <v>0.35547577268257113</v>
      </c>
      <c r="F8408" s="49">
        <f t="shared" si="658"/>
        <v>0.47338588234565709</v>
      </c>
      <c r="G8408">
        <v>0</v>
      </c>
      <c r="H8408" s="51">
        <f>G8408/'Parc électrique'!$C$24</f>
        <v>0</v>
      </c>
      <c r="I8408" s="14">
        <v>652</v>
      </c>
      <c r="J8408" s="14">
        <v>0</v>
      </c>
      <c r="K8408" s="14">
        <v>0</v>
      </c>
      <c r="L8408" s="14">
        <v>240</v>
      </c>
      <c r="M8408" s="14">
        <f>C8408-SUM(D8408:L8408)</f>
        <v>3152.171138344972</v>
      </c>
      <c r="P8408" s="49">
        <f>D8409/('Parc électrique'!$C$22+'Parc électrique'!$C$23)</f>
        <v>0.40281250000000002</v>
      </c>
      <c r="Q8408" s="49">
        <f t="shared" si="655"/>
        <v>0.3926377643426171</v>
      </c>
      <c r="R8408" s="49">
        <f t="shared" si="656"/>
        <v>0.52287438075711401</v>
      </c>
    </row>
    <row r="8409" spans="1:18" x14ac:dyDescent="0.3">
      <c r="A8409" s="35">
        <f t="shared" si="654"/>
        <v>44366</v>
      </c>
      <c r="B8409" s="36">
        <v>0.25</v>
      </c>
      <c r="C8409">
        <v>6487</v>
      </c>
      <c r="D8409">
        <v>2578</v>
      </c>
      <c r="E8409" s="49">
        <f t="shared" si="657"/>
        <v>0.3926377643426171</v>
      </c>
      <c r="F8409" s="49">
        <f t="shared" si="658"/>
        <v>0.52287438075711401</v>
      </c>
      <c r="G8409">
        <v>13</v>
      </c>
      <c r="H8409" s="51">
        <f>G8409/'Parc électrique'!$C$24</f>
        <v>4.3333333333333331E-3</v>
      </c>
      <c r="I8409" s="14">
        <v>652</v>
      </c>
      <c r="J8409" s="14">
        <v>0</v>
      </c>
      <c r="K8409" s="14">
        <v>-82</v>
      </c>
      <c r="L8409" s="14">
        <v>273</v>
      </c>
      <c r="M8409" s="14">
        <f>C8409-SUM(D8409:L8409)</f>
        <v>3052.0801545215672</v>
      </c>
      <c r="P8409" s="49">
        <f>D8410/('Parc électrique'!$C$22+'Parc électrique'!$C$23)</f>
        <v>0.47312500000000002</v>
      </c>
      <c r="Q8409" s="49">
        <f t="shared" si="655"/>
        <v>0.4611742243713905</v>
      </c>
      <c r="R8409" s="49">
        <f t="shared" si="656"/>
        <v>0.61414415241758769</v>
      </c>
    </row>
    <row r="8410" spans="1:18" x14ac:dyDescent="0.3">
      <c r="A8410" s="35">
        <f t="shared" si="654"/>
        <v>44366</v>
      </c>
      <c r="B8410" s="36">
        <v>0.29166666666666669</v>
      </c>
      <c r="C8410">
        <v>6865</v>
      </c>
      <c r="D8410">
        <v>3028</v>
      </c>
      <c r="E8410" s="49">
        <f t="shared" si="657"/>
        <v>0.4611742243713905</v>
      </c>
      <c r="F8410" s="49">
        <f t="shared" si="658"/>
        <v>0.61414415241758769</v>
      </c>
      <c r="G8410">
        <v>123</v>
      </c>
      <c r="H8410" s="51">
        <f>G8410/'Parc électrique'!$C$24</f>
        <v>4.1000000000000002E-2</v>
      </c>
      <c r="I8410" s="14">
        <v>652</v>
      </c>
      <c r="J8410" s="14">
        <v>0</v>
      </c>
      <c r="K8410" s="14">
        <v>-285</v>
      </c>
      <c r="L8410" s="14">
        <v>294</v>
      </c>
      <c r="M8410" s="14">
        <f>C8410-SUM(D8410:L8410)</f>
        <v>3051.8836816232106</v>
      </c>
      <c r="P8410" s="49">
        <f>D8411/('Parc électrique'!$C$22+'Parc électrique'!$C$23)</f>
        <v>0.51984375000000005</v>
      </c>
      <c r="Q8410" s="49">
        <f t="shared" si="655"/>
        <v>0.5067128944793976</v>
      </c>
      <c r="R8410" s="49">
        <f t="shared" si="656"/>
        <v>0.67478784514310242</v>
      </c>
    </row>
    <row r="8411" spans="1:18" x14ac:dyDescent="0.3">
      <c r="A8411" s="35">
        <f t="shared" si="654"/>
        <v>44366</v>
      </c>
      <c r="B8411" s="36">
        <v>0.33333333333333331</v>
      </c>
      <c r="C8411">
        <v>7423</v>
      </c>
      <c r="D8411">
        <v>3327</v>
      </c>
      <c r="E8411" s="49">
        <f t="shared" si="657"/>
        <v>0.5067128944793976</v>
      </c>
      <c r="F8411" s="49">
        <f t="shared" si="658"/>
        <v>0.67478784514310242</v>
      </c>
      <c r="G8411">
        <v>363</v>
      </c>
      <c r="H8411" s="51">
        <f>G8411/'Parc électrique'!$C$24</f>
        <v>0.121</v>
      </c>
      <c r="I8411" s="14">
        <v>652</v>
      </c>
      <c r="J8411" s="14">
        <v>0</v>
      </c>
      <c r="K8411" s="14">
        <v>-269</v>
      </c>
      <c r="L8411" s="14">
        <v>297</v>
      </c>
      <c r="M8411" s="14">
        <f>C8411-SUM(D8411:L8411)</f>
        <v>3051.6974992603773</v>
      </c>
      <c r="P8411" s="49">
        <f>D8412/('Parc électrique'!$C$22+'Parc électrique'!$C$23)</f>
        <v>0.53765624999999995</v>
      </c>
      <c r="Q8411" s="49">
        <f t="shared" si="655"/>
        <v>0.5240754643533535</v>
      </c>
      <c r="R8411" s="49">
        <f t="shared" si="656"/>
        <v>0.69790952063042233</v>
      </c>
    </row>
    <row r="8412" spans="1:18" x14ac:dyDescent="0.3">
      <c r="A8412" s="35">
        <f t="shared" ref="A8412:A8475" si="659">A8388+1</f>
        <v>44366</v>
      </c>
      <c r="B8412" s="36">
        <v>0.375</v>
      </c>
      <c r="C8412">
        <v>7942</v>
      </c>
      <c r="D8412">
        <v>3441</v>
      </c>
      <c r="E8412" s="49">
        <f t="shared" si="657"/>
        <v>0.5240754643533535</v>
      </c>
      <c r="F8412" s="49">
        <f t="shared" si="658"/>
        <v>0.69790952063042233</v>
      </c>
      <c r="G8412">
        <v>544</v>
      </c>
      <c r="H8412" s="51">
        <f>G8412/'Parc électrique'!$C$24</f>
        <v>0.18133333333333335</v>
      </c>
      <c r="I8412" s="14">
        <v>652</v>
      </c>
      <c r="J8412" s="14">
        <v>0</v>
      </c>
      <c r="K8412" s="14">
        <v>-47</v>
      </c>
      <c r="L8412" s="14">
        <v>299</v>
      </c>
      <c r="M8412" s="14">
        <f>C8412-SUM(D8412:L8412)</f>
        <v>3051.5966816816835</v>
      </c>
      <c r="P8412" s="49">
        <f>D8413/('Parc électrique'!$C$22+'Parc électrique'!$C$23)</f>
        <v>0.51265625000000004</v>
      </c>
      <c r="Q8412" s="49">
        <f t="shared" si="655"/>
        <v>0.49970694523201192</v>
      </c>
      <c r="R8412" s="49">
        <f t="shared" si="656"/>
        <v>0.66545804626225402</v>
      </c>
    </row>
    <row r="8413" spans="1:18" x14ac:dyDescent="0.3">
      <c r="A8413" s="35">
        <f t="shared" si="659"/>
        <v>44366</v>
      </c>
      <c r="B8413" s="36">
        <v>0.41666666666666669</v>
      </c>
      <c r="C8413">
        <v>8189</v>
      </c>
      <c r="D8413">
        <v>3281</v>
      </c>
      <c r="E8413" s="49">
        <f t="shared" si="657"/>
        <v>0.49970694523201192</v>
      </c>
      <c r="F8413" s="49">
        <f t="shared" si="658"/>
        <v>0.66545804626225402</v>
      </c>
      <c r="G8413">
        <v>736</v>
      </c>
      <c r="H8413" s="51">
        <f>G8413/'Parc électrique'!$C$24</f>
        <v>0.24533333333333332</v>
      </c>
      <c r="I8413" s="14">
        <v>652</v>
      </c>
      <c r="J8413" s="14">
        <v>0</v>
      </c>
      <c r="K8413" s="14">
        <v>0</v>
      </c>
      <c r="L8413" s="14">
        <v>304</v>
      </c>
      <c r="M8413" s="14">
        <f>C8413-SUM(D8413:L8413)</f>
        <v>3214.5895016751729</v>
      </c>
      <c r="P8413" s="49">
        <f>D8414/('Parc électrique'!$C$22+'Parc électrique'!$C$23)</f>
        <v>0.44015625000000003</v>
      </c>
      <c r="Q8413" s="49">
        <f t="shared" si="655"/>
        <v>0.42903823978012118</v>
      </c>
      <c r="R8413" s="49">
        <f t="shared" si="656"/>
        <v>0.57134877059456557</v>
      </c>
    </row>
    <row r="8414" spans="1:18" x14ac:dyDescent="0.3">
      <c r="A8414" s="35">
        <f t="shared" si="659"/>
        <v>44366</v>
      </c>
      <c r="B8414" s="36">
        <v>0.45833333333333331</v>
      </c>
      <c r="C8414">
        <v>8381</v>
      </c>
      <c r="D8414">
        <v>2817</v>
      </c>
      <c r="E8414" s="49">
        <f t="shared" si="657"/>
        <v>0.42903823978012118</v>
      </c>
      <c r="F8414" s="49">
        <f t="shared" si="658"/>
        <v>0.57134877059456557</v>
      </c>
      <c r="G8414">
        <v>874</v>
      </c>
      <c r="H8414" s="51">
        <f>G8414/'Parc électrique'!$C$24</f>
        <v>0.29133333333333333</v>
      </c>
      <c r="I8414" s="14">
        <v>652</v>
      </c>
      <c r="J8414" s="14">
        <v>0</v>
      </c>
      <c r="K8414" s="14">
        <v>0</v>
      </c>
      <c r="L8414" s="14">
        <v>305</v>
      </c>
      <c r="M8414" s="14">
        <f>C8414-SUM(D8414:L8414)</f>
        <v>3731.7082796562918</v>
      </c>
      <c r="P8414" s="49">
        <f>D8415/('Parc électrique'!$C$22+'Parc électrique'!$C$23)</f>
        <v>0.39906249999999999</v>
      </c>
      <c r="Q8414" s="49">
        <f t="shared" si="655"/>
        <v>0.38898248647441586</v>
      </c>
      <c r="R8414" s="49">
        <f t="shared" si="656"/>
        <v>0.51800665960188863</v>
      </c>
    </row>
    <row r="8415" spans="1:18" x14ac:dyDescent="0.3">
      <c r="A8415" s="35">
        <f t="shared" si="659"/>
        <v>44366</v>
      </c>
      <c r="B8415" s="36">
        <v>0.5</v>
      </c>
      <c r="C8415">
        <v>8676</v>
      </c>
      <c r="D8415">
        <v>2554</v>
      </c>
      <c r="E8415" s="49">
        <f t="shared" si="657"/>
        <v>0.38898248647441586</v>
      </c>
      <c r="F8415" s="49">
        <f t="shared" si="658"/>
        <v>0.51800665960188863</v>
      </c>
      <c r="G8415">
        <v>1101</v>
      </c>
      <c r="H8415" s="51">
        <f>G8415/'Parc électrique'!$C$24</f>
        <v>0.36699999999999999</v>
      </c>
      <c r="I8415" s="14">
        <v>652</v>
      </c>
      <c r="J8415" s="14">
        <v>0</v>
      </c>
      <c r="K8415" s="14">
        <v>0</v>
      </c>
      <c r="L8415" s="14">
        <v>303</v>
      </c>
      <c r="M8415" s="14">
        <f>C8415-SUM(D8415:L8415)</f>
        <v>4064.7260108539231</v>
      </c>
      <c r="P8415" s="49">
        <f>D8416/('Parc électrique'!$C$22+'Parc électrique'!$C$23)</f>
        <v>0.36109374999999999</v>
      </c>
      <c r="Q8415" s="49">
        <f t="shared" si="655"/>
        <v>0.35197279805887827</v>
      </c>
      <c r="R8415" s="49">
        <f t="shared" si="656"/>
        <v>0.4687209829052329</v>
      </c>
    </row>
    <row r="8416" spans="1:18" x14ac:dyDescent="0.3">
      <c r="A8416" s="35">
        <f t="shared" si="659"/>
        <v>44366</v>
      </c>
      <c r="B8416" s="36">
        <v>0.54166666666666663</v>
      </c>
      <c r="C8416">
        <v>8336</v>
      </c>
      <c r="D8416">
        <v>2311</v>
      </c>
      <c r="E8416" s="49">
        <f t="shared" si="657"/>
        <v>0.35197279805887827</v>
      </c>
      <c r="F8416" s="49">
        <f t="shared" si="658"/>
        <v>0.4687209829052329</v>
      </c>
      <c r="G8416">
        <v>1202</v>
      </c>
      <c r="H8416" s="51">
        <f>G8416/'Parc électrique'!$C$24</f>
        <v>0.40066666666666667</v>
      </c>
      <c r="I8416" s="14">
        <v>652</v>
      </c>
      <c r="J8416" s="14">
        <v>0</v>
      </c>
      <c r="K8416" s="14">
        <v>0</v>
      </c>
      <c r="L8416" s="14">
        <v>299</v>
      </c>
      <c r="M8416" s="14">
        <f>C8416-SUM(D8416:L8416)</f>
        <v>3870.778639552369</v>
      </c>
      <c r="P8416" s="49">
        <f>D8417/('Parc électrique'!$C$22+'Parc électrique'!$C$23)</f>
        <v>0.34703125000000001</v>
      </c>
      <c r="Q8416" s="49">
        <f t="shared" si="655"/>
        <v>0.33826550605312361</v>
      </c>
      <c r="R8416" s="49">
        <f t="shared" si="656"/>
        <v>0.4504670285731382</v>
      </c>
    </row>
    <row r="8417" spans="1:18" x14ac:dyDescent="0.3">
      <c r="A8417" s="35">
        <f t="shared" si="659"/>
        <v>44366</v>
      </c>
      <c r="B8417" s="36">
        <v>0.58333333333333337</v>
      </c>
      <c r="C8417">
        <v>8071</v>
      </c>
      <c r="D8417">
        <v>2221</v>
      </c>
      <c r="E8417" s="49">
        <f t="shared" si="657"/>
        <v>0.33826550605312361</v>
      </c>
      <c r="F8417" s="49">
        <f t="shared" si="658"/>
        <v>0.4504670285731382</v>
      </c>
      <c r="G8417">
        <v>1377</v>
      </c>
      <c r="H8417" s="51">
        <f>G8417/'Parc électrique'!$C$24</f>
        <v>0.45900000000000002</v>
      </c>
      <c r="I8417" s="14">
        <v>652</v>
      </c>
      <c r="J8417" s="14">
        <v>0</v>
      </c>
      <c r="K8417" s="14">
        <v>0</v>
      </c>
      <c r="L8417" s="14">
        <v>287</v>
      </c>
      <c r="M8417" s="14">
        <f>C8417-SUM(D8417:L8417)</f>
        <v>3532.7522674653737</v>
      </c>
      <c r="P8417" s="49">
        <f>D8418/('Parc électrique'!$C$22+'Parc électrique'!$C$23)</f>
        <v>0.3646875</v>
      </c>
      <c r="Q8417" s="49">
        <f t="shared" si="655"/>
        <v>0.35547577268257113</v>
      </c>
      <c r="R8417" s="49">
        <f t="shared" si="656"/>
        <v>0.47338588234565709</v>
      </c>
    </row>
    <row r="8418" spans="1:18" x14ac:dyDescent="0.3">
      <c r="A8418" s="35">
        <f t="shared" si="659"/>
        <v>44366</v>
      </c>
      <c r="B8418" s="36">
        <v>0.625</v>
      </c>
      <c r="C8418">
        <v>7766</v>
      </c>
      <c r="D8418">
        <v>2334</v>
      </c>
      <c r="E8418" s="49">
        <f t="shared" si="657"/>
        <v>0.35547577268257113</v>
      </c>
      <c r="F8418" s="49">
        <f t="shared" si="658"/>
        <v>0.47338588234565709</v>
      </c>
      <c r="G8418">
        <v>1352</v>
      </c>
      <c r="H8418" s="51">
        <f>G8418/'Parc électrique'!$C$24</f>
        <v>0.45066666666666666</v>
      </c>
      <c r="I8418" s="14">
        <v>652</v>
      </c>
      <c r="J8418" s="14">
        <v>0</v>
      </c>
      <c r="K8418" s="14">
        <v>0</v>
      </c>
      <c r="L8418" s="14">
        <v>285</v>
      </c>
      <c r="M8418" s="14">
        <f>C8418-SUM(D8418:L8418)</f>
        <v>3141.7204716783053</v>
      </c>
      <c r="P8418" s="49">
        <f>D8419/('Parc électrique'!$C$22+'Parc électrique'!$C$23)</f>
        <v>0.385625</v>
      </c>
      <c r="Q8418" s="49">
        <f t="shared" si="655"/>
        <v>0.37588440744669471</v>
      </c>
      <c r="R8418" s="49">
        <f t="shared" si="656"/>
        <v>0.50056399212899816</v>
      </c>
    </row>
    <row r="8419" spans="1:18" x14ac:dyDescent="0.3">
      <c r="A8419" s="35">
        <f t="shared" si="659"/>
        <v>44366</v>
      </c>
      <c r="B8419" s="36">
        <v>0.66666666666666663</v>
      </c>
      <c r="C8419">
        <v>7525</v>
      </c>
      <c r="D8419">
        <v>2468</v>
      </c>
      <c r="E8419" s="49">
        <f t="shared" si="657"/>
        <v>0.37588440744669471</v>
      </c>
      <c r="F8419" s="49">
        <f t="shared" si="658"/>
        <v>0.50056399212899816</v>
      </c>
      <c r="G8419">
        <v>1345</v>
      </c>
      <c r="H8419" s="51">
        <f>G8419/'Parc électrique'!$C$24</f>
        <v>0.44833333333333331</v>
      </c>
      <c r="I8419" s="14">
        <v>652</v>
      </c>
      <c r="J8419" s="14">
        <v>0</v>
      </c>
      <c r="K8419" s="14">
        <v>-273</v>
      </c>
      <c r="L8419" s="14">
        <v>280</v>
      </c>
      <c r="M8419" s="14">
        <f>C8419-SUM(D8419:L8419)</f>
        <v>3051.6752182670907</v>
      </c>
      <c r="P8419" s="49">
        <f>D8420/('Parc électrique'!$C$22+'Parc électrique'!$C$23)</f>
        <v>0.39624999999999999</v>
      </c>
      <c r="Q8419" s="49">
        <f t="shared" si="655"/>
        <v>0.38624102807326488</v>
      </c>
      <c r="R8419" s="49">
        <f t="shared" si="656"/>
        <v>0.51435586873546968</v>
      </c>
    </row>
    <row r="8420" spans="1:18" x14ac:dyDescent="0.3">
      <c r="A8420" s="35">
        <f t="shared" si="659"/>
        <v>44366</v>
      </c>
      <c r="B8420" s="36">
        <v>0.70833333333333337</v>
      </c>
      <c r="C8420">
        <v>7473</v>
      </c>
      <c r="D8420">
        <v>2536</v>
      </c>
      <c r="E8420" s="49">
        <f t="shared" si="657"/>
        <v>0.38624102807326488</v>
      </c>
      <c r="F8420" s="49">
        <f t="shared" si="658"/>
        <v>0.51435586873546968</v>
      </c>
      <c r="G8420">
        <v>1109</v>
      </c>
      <c r="H8420" s="51">
        <f>G8420/'Parc électrique'!$C$24</f>
        <v>0.36966666666666664</v>
      </c>
      <c r="I8420" s="14">
        <v>652</v>
      </c>
      <c r="J8420" s="14">
        <v>0</v>
      </c>
      <c r="K8420" s="14">
        <v>-150</v>
      </c>
      <c r="L8420" s="14">
        <v>273</v>
      </c>
      <c r="M8420" s="14">
        <f>C8420-SUM(D8420:L8420)</f>
        <v>3051.7297364365249</v>
      </c>
      <c r="P8420" s="49">
        <f>D8421/('Parc électrique'!$C$22+'Parc électrique'!$C$23)</f>
        <v>0.35296875</v>
      </c>
      <c r="Q8420" s="49">
        <f t="shared" si="655"/>
        <v>0.34405302934444221</v>
      </c>
      <c r="R8420" s="49">
        <f t="shared" si="656"/>
        <v>0.45817425373557813</v>
      </c>
    </row>
    <row r="8421" spans="1:18" x14ac:dyDescent="0.3">
      <c r="A8421" s="35">
        <f t="shared" si="659"/>
        <v>44366</v>
      </c>
      <c r="B8421" s="36">
        <v>0.75</v>
      </c>
      <c r="C8421">
        <v>7645</v>
      </c>
      <c r="D8421">
        <v>2259</v>
      </c>
      <c r="E8421" s="49">
        <f t="shared" si="657"/>
        <v>0.34405302934444221</v>
      </c>
      <c r="F8421" s="49">
        <f t="shared" si="658"/>
        <v>0.45817425373557813</v>
      </c>
      <c r="G8421">
        <v>795</v>
      </c>
      <c r="H8421" s="51">
        <f>G8421/'Parc électrique'!$C$24</f>
        <v>0.26500000000000001</v>
      </c>
      <c r="I8421" s="14">
        <v>652</v>
      </c>
      <c r="J8421" s="14">
        <v>0</v>
      </c>
      <c r="K8421" s="14">
        <v>0</v>
      </c>
      <c r="L8421" s="14">
        <v>269</v>
      </c>
      <c r="M8421" s="14">
        <f>C8421-SUM(D8421:L8421)</f>
        <v>3668.9327727169198</v>
      </c>
      <c r="P8421" s="49">
        <f>D8422/('Parc électrique'!$C$22+'Parc électrique'!$C$23)</f>
        <v>0.30437500000000001</v>
      </c>
      <c r="Q8421" s="49">
        <f t="shared" si="655"/>
        <v>0.29668672030233445</v>
      </c>
      <c r="R8421" s="49">
        <f t="shared" si="656"/>
        <v>0.39509670043245076</v>
      </c>
    </row>
    <row r="8422" spans="1:18" x14ac:dyDescent="0.3">
      <c r="A8422" s="35">
        <f t="shared" si="659"/>
        <v>44366</v>
      </c>
      <c r="B8422" s="36">
        <v>0.79166666666666663</v>
      </c>
      <c r="C8422">
        <v>7625</v>
      </c>
      <c r="D8422">
        <v>1948</v>
      </c>
      <c r="E8422" s="49">
        <f t="shared" si="657"/>
        <v>0.29668672030233445</v>
      </c>
      <c r="F8422" s="49">
        <f t="shared" si="658"/>
        <v>0.39509670043245076</v>
      </c>
      <c r="G8422">
        <v>433</v>
      </c>
      <c r="H8422" s="51">
        <f>G8422/'Parc électrique'!$C$24</f>
        <v>0.14433333333333334</v>
      </c>
      <c r="I8422" s="14">
        <v>652</v>
      </c>
      <c r="J8422" s="14">
        <v>0</v>
      </c>
      <c r="K8422" s="14">
        <v>0</v>
      </c>
      <c r="L8422" s="14">
        <v>256</v>
      </c>
      <c r="M8422" s="14">
        <f>C8422-SUM(D8422:L8422)</f>
        <v>4335.1638832459321</v>
      </c>
      <c r="P8422" s="49">
        <f>D8423/('Parc électrique'!$C$22+'Parc électrique'!$C$23)</f>
        <v>0.28203125000000001</v>
      </c>
      <c r="Q8422" s="49">
        <f t="shared" si="655"/>
        <v>0.27490735633763536</v>
      </c>
      <c r="R8422" s="49">
        <f t="shared" si="656"/>
        <v>0.36609319521590022</v>
      </c>
    </row>
    <row r="8423" spans="1:18" x14ac:dyDescent="0.3">
      <c r="A8423" s="35">
        <f t="shared" si="659"/>
        <v>44366</v>
      </c>
      <c r="B8423" s="36">
        <v>0.83333333333333337</v>
      </c>
      <c r="C8423">
        <v>7278</v>
      </c>
      <c r="D8423">
        <v>1805</v>
      </c>
      <c r="E8423" s="49">
        <f t="shared" si="657"/>
        <v>0.27490735633763536</v>
      </c>
      <c r="F8423" s="49">
        <f t="shared" si="658"/>
        <v>0.36609319521590022</v>
      </c>
      <c r="G8423">
        <v>155</v>
      </c>
      <c r="H8423" s="51">
        <f>G8423/'Parc électrique'!$C$24</f>
        <v>5.1666666666666666E-2</v>
      </c>
      <c r="I8423" s="14">
        <v>652</v>
      </c>
      <c r="J8423" s="14">
        <v>0</v>
      </c>
      <c r="K8423" s="14">
        <v>0</v>
      </c>
      <c r="L8423" s="14">
        <v>246</v>
      </c>
      <c r="M8423" s="14">
        <f>C8423-SUM(D8423:L8423)</f>
        <v>4419.3073327817801</v>
      </c>
      <c r="P8423" s="49">
        <f>D8424/('Parc électrique'!$C$22+'Parc électrique'!$C$23)</f>
        <v>0.27234375</v>
      </c>
      <c r="Q8423" s="49">
        <f t="shared" si="655"/>
        <v>0.2654645551781154</v>
      </c>
      <c r="R8423" s="49">
        <f t="shared" si="656"/>
        <v>0.35351824889823491</v>
      </c>
    </row>
    <row r="8424" spans="1:18" x14ac:dyDescent="0.3">
      <c r="A8424" s="35">
        <f t="shared" si="659"/>
        <v>44366</v>
      </c>
      <c r="B8424" s="36">
        <v>0.875</v>
      </c>
      <c r="C8424">
        <v>7063</v>
      </c>
      <c r="D8424">
        <v>1743</v>
      </c>
      <c r="E8424" s="49">
        <f t="shared" si="657"/>
        <v>0.2654645551781154</v>
      </c>
      <c r="F8424" s="49">
        <f t="shared" si="658"/>
        <v>0.35351824889823491</v>
      </c>
      <c r="G8424">
        <v>24</v>
      </c>
      <c r="H8424" s="51">
        <f>G8424/'Parc électrique'!$C$24</f>
        <v>8.0000000000000002E-3</v>
      </c>
      <c r="I8424" s="14">
        <v>652</v>
      </c>
      <c r="J8424" s="14">
        <v>0</v>
      </c>
      <c r="K8424" s="14">
        <v>0</v>
      </c>
      <c r="L8424" s="14">
        <v>241</v>
      </c>
      <c r="M8424" s="14">
        <f>C8424-SUM(D8424:L8424)</f>
        <v>4402.3730171959232</v>
      </c>
      <c r="P8424" s="49">
        <f>D8425/('Parc électrique'!$C$22+'Parc électrique'!$C$23)</f>
        <v>0.30671874999999998</v>
      </c>
      <c r="Q8424" s="49">
        <f t="shared" si="655"/>
        <v>0.29897126896996018</v>
      </c>
      <c r="R8424" s="49">
        <f t="shared" si="656"/>
        <v>0.3981390261544665</v>
      </c>
    </row>
    <row r="8425" spans="1:18" x14ac:dyDescent="0.3">
      <c r="A8425" s="35">
        <f t="shared" si="659"/>
        <v>44366</v>
      </c>
      <c r="B8425" s="36">
        <v>0.91666666666666663</v>
      </c>
      <c r="C8425">
        <v>7627</v>
      </c>
      <c r="D8425">
        <v>1963</v>
      </c>
      <c r="E8425" s="49">
        <f t="shared" si="657"/>
        <v>0.29897126896996018</v>
      </c>
      <c r="F8425" s="49">
        <f t="shared" si="658"/>
        <v>0.3981390261544665</v>
      </c>
      <c r="G8425">
        <v>0</v>
      </c>
      <c r="H8425" s="51">
        <f>G8425/'Parc électrique'!$C$24</f>
        <v>0</v>
      </c>
      <c r="I8425" s="14">
        <v>652</v>
      </c>
      <c r="J8425" s="14">
        <v>0</v>
      </c>
      <c r="K8425" s="14">
        <v>0</v>
      </c>
      <c r="L8425" s="14">
        <v>235</v>
      </c>
      <c r="M8425" s="14">
        <f>C8425-SUM(D8425:L8425)</f>
        <v>4776.3028897048753</v>
      </c>
      <c r="P8425" s="49">
        <f>D8426/('Parc électrique'!$C$22+'Parc électrique'!$C$23)</f>
        <v>0.34484375</v>
      </c>
      <c r="Q8425" s="49">
        <f t="shared" si="655"/>
        <v>0.3361332606300062</v>
      </c>
      <c r="R8425" s="49">
        <f t="shared" si="656"/>
        <v>0.44762752456592336</v>
      </c>
    </row>
    <row r="8426" spans="1:18" x14ac:dyDescent="0.3">
      <c r="A8426" s="35">
        <f t="shared" si="659"/>
        <v>44366</v>
      </c>
      <c r="B8426" s="36">
        <v>0.95833333333333337</v>
      </c>
      <c r="C8426">
        <v>7892</v>
      </c>
      <c r="D8426">
        <v>2207</v>
      </c>
      <c r="E8426" s="49">
        <f t="shared" si="657"/>
        <v>0.3361332606300062</v>
      </c>
      <c r="F8426" s="49">
        <f t="shared" si="658"/>
        <v>0.44762752456592336</v>
      </c>
      <c r="G8426">
        <v>0</v>
      </c>
      <c r="H8426" s="51">
        <f>G8426/'Parc électrique'!$C$24</f>
        <v>0</v>
      </c>
      <c r="I8426" s="14">
        <v>652</v>
      </c>
      <c r="J8426" s="14">
        <v>0</v>
      </c>
      <c r="K8426" s="14">
        <v>0</v>
      </c>
      <c r="L8426" s="14">
        <v>231</v>
      </c>
      <c r="M8426" s="14">
        <f>C8426-SUM(D8426:L8426)</f>
        <v>4801.2162392148039</v>
      </c>
      <c r="P8426" s="49">
        <f>D8427/('Parc électrique'!$C$22+'Parc électrique'!$C$23)</f>
        <v>0.36125000000000002</v>
      </c>
      <c r="Q8426" s="49">
        <f t="shared" si="655"/>
        <v>0.35212510130338665</v>
      </c>
      <c r="R8426" s="49">
        <f t="shared" si="656"/>
        <v>0.46892380462003391</v>
      </c>
    </row>
    <row r="8427" spans="1:18" x14ac:dyDescent="0.3">
      <c r="A8427" s="35">
        <f t="shared" si="659"/>
        <v>44367</v>
      </c>
      <c r="B8427" s="36">
        <v>0</v>
      </c>
      <c r="C8427">
        <v>7284</v>
      </c>
      <c r="D8427">
        <v>2312</v>
      </c>
      <c r="E8427" s="49">
        <f t="shared" si="657"/>
        <v>0.35212510130338665</v>
      </c>
      <c r="F8427" s="49">
        <f t="shared" si="658"/>
        <v>0.46892380462003391</v>
      </c>
      <c r="G8427">
        <v>0</v>
      </c>
      <c r="H8427" s="51">
        <f>G8427/'Parc électrique'!$C$24</f>
        <v>0</v>
      </c>
      <c r="I8427" s="14">
        <v>652</v>
      </c>
      <c r="J8427" s="14">
        <v>0</v>
      </c>
      <c r="K8427" s="14">
        <v>1030</v>
      </c>
      <c r="L8427" s="14">
        <v>237</v>
      </c>
      <c r="M8427" s="14">
        <f>C8427-SUM(D8427:L8427)</f>
        <v>3052.1789510940762</v>
      </c>
      <c r="P8427" s="49">
        <f>D8428/('Parc électrique'!$C$22+'Parc électrique'!$C$23)</f>
        <v>0.3803125</v>
      </c>
      <c r="Q8427" s="49">
        <f t="shared" si="655"/>
        <v>0.37070609713340963</v>
      </c>
      <c r="R8427" s="49">
        <f t="shared" si="656"/>
        <v>0.49366805382576234</v>
      </c>
    </row>
    <row r="8428" spans="1:18" x14ac:dyDescent="0.3">
      <c r="A8428" s="35">
        <f t="shared" si="659"/>
        <v>44367</v>
      </c>
      <c r="B8428" s="36">
        <v>4.1666666666666664E-2</v>
      </c>
      <c r="C8428">
        <v>6860</v>
      </c>
      <c r="D8428">
        <v>2434</v>
      </c>
      <c r="E8428" s="49">
        <f t="shared" si="657"/>
        <v>0.37070609713340963</v>
      </c>
      <c r="F8428" s="49">
        <f t="shared" si="658"/>
        <v>0.49366805382576234</v>
      </c>
      <c r="G8428">
        <v>0</v>
      </c>
      <c r="H8428" s="51">
        <f>G8428/'Parc électrique'!$C$24</f>
        <v>0</v>
      </c>
      <c r="I8428" s="14">
        <v>652</v>
      </c>
      <c r="J8428" s="14">
        <v>0</v>
      </c>
      <c r="K8428" s="14">
        <v>487</v>
      </c>
      <c r="L8428" s="14">
        <v>234</v>
      </c>
      <c r="M8428" s="14">
        <f>C8428-SUM(D8428:L8428)</f>
        <v>3052.1356258490409</v>
      </c>
      <c r="P8428" s="49">
        <f>D8429/('Parc électrique'!$C$22+'Parc électrique'!$C$23)</f>
        <v>0.3934375</v>
      </c>
      <c r="Q8428" s="49">
        <f t="shared" si="655"/>
        <v>0.38349956967211396</v>
      </c>
      <c r="R8428" s="49">
        <f t="shared" si="656"/>
        <v>0.51070507786905073</v>
      </c>
    </row>
    <row r="8429" spans="1:18" x14ac:dyDescent="0.3">
      <c r="A8429" s="35">
        <f t="shared" si="659"/>
        <v>44367</v>
      </c>
      <c r="B8429" s="36">
        <v>8.3333333333333329E-2</v>
      </c>
      <c r="C8429">
        <v>6477</v>
      </c>
      <c r="D8429">
        <v>2518</v>
      </c>
      <c r="E8429" s="49">
        <f t="shared" si="657"/>
        <v>0.38349956967211396</v>
      </c>
      <c r="F8429" s="49">
        <f t="shared" si="658"/>
        <v>0.51070507786905073</v>
      </c>
      <c r="G8429">
        <v>0</v>
      </c>
      <c r="H8429" s="51">
        <f>G8429/'Parc électrique'!$C$24</f>
        <v>0</v>
      </c>
      <c r="I8429" s="14">
        <v>652</v>
      </c>
      <c r="J8429" s="14">
        <v>0</v>
      </c>
      <c r="K8429" s="14">
        <v>25</v>
      </c>
      <c r="L8429" s="14">
        <v>229</v>
      </c>
      <c r="M8429" s="14">
        <f>C8429-SUM(D8429:L8429)</f>
        <v>3052.1057953524587</v>
      </c>
      <c r="P8429" s="49">
        <f>D8430/('Parc électrique'!$C$22+'Parc électrique'!$C$23)</f>
        <v>0.40437499999999998</v>
      </c>
      <c r="Q8429" s="49">
        <f t="shared" si="655"/>
        <v>0.39416079678770094</v>
      </c>
      <c r="R8429" s="49">
        <f t="shared" si="656"/>
        <v>0.5249025979051245</v>
      </c>
    </row>
    <row r="8430" spans="1:18" x14ac:dyDescent="0.3">
      <c r="A8430" s="35">
        <f t="shared" si="659"/>
        <v>44367</v>
      </c>
      <c r="B8430" s="36">
        <v>0.125</v>
      </c>
      <c r="C8430">
        <v>6040</v>
      </c>
      <c r="D8430">
        <v>2588</v>
      </c>
      <c r="E8430" s="49">
        <f t="shared" si="657"/>
        <v>0.39416079678770094</v>
      </c>
      <c r="F8430" s="49">
        <f t="shared" si="658"/>
        <v>0.5249025979051245</v>
      </c>
      <c r="G8430">
        <v>0</v>
      </c>
      <c r="H8430" s="51">
        <f>G8430/'Parc électrique'!$C$24</f>
        <v>0</v>
      </c>
      <c r="I8430" s="14">
        <v>652</v>
      </c>
      <c r="J8430" s="14">
        <v>0</v>
      </c>
      <c r="K8430" s="14">
        <v>0</v>
      </c>
      <c r="L8430" s="14">
        <v>228</v>
      </c>
      <c r="M8430" s="14">
        <f>C8430-SUM(D8430:L8430)</f>
        <v>2571.0809366053072</v>
      </c>
      <c r="P8430" s="49">
        <f>D8431/('Parc électrique'!$C$22+'Parc électrique'!$C$23)</f>
        <v>0.41968749999999999</v>
      </c>
      <c r="Q8430" s="49">
        <f t="shared" si="655"/>
        <v>0.40908651474952268</v>
      </c>
      <c r="R8430" s="49">
        <f t="shared" si="656"/>
        <v>0.54477912595562761</v>
      </c>
    </row>
    <row r="8431" spans="1:18" x14ac:dyDescent="0.3">
      <c r="A8431" s="35">
        <f t="shared" si="659"/>
        <v>44367</v>
      </c>
      <c r="B8431" s="36">
        <v>0.16666666666666666</v>
      </c>
      <c r="C8431">
        <v>5838</v>
      </c>
      <c r="D8431">
        <v>2686</v>
      </c>
      <c r="E8431" s="49">
        <f t="shared" si="657"/>
        <v>0.40908651474952268</v>
      </c>
      <c r="F8431" s="49">
        <f t="shared" si="658"/>
        <v>0.54477912595562761</v>
      </c>
      <c r="G8431">
        <v>0</v>
      </c>
      <c r="H8431" s="51">
        <f>G8431/'Parc électrique'!$C$24</f>
        <v>0</v>
      </c>
      <c r="I8431" s="14">
        <v>652</v>
      </c>
      <c r="J8431" s="14">
        <v>0</v>
      </c>
      <c r="K8431" s="14">
        <v>-784</v>
      </c>
      <c r="L8431" s="14">
        <v>231</v>
      </c>
      <c r="M8431" s="14">
        <f>C8431-SUM(D8431:L8431)</f>
        <v>3052.0461343592947</v>
      </c>
      <c r="P8431" s="49">
        <f>D8432/('Parc électrique'!$C$22+'Parc électrique'!$C$23)</f>
        <v>0.47218749999999998</v>
      </c>
      <c r="Q8431" s="49">
        <f t="shared" si="655"/>
        <v>0.46026040490434011</v>
      </c>
      <c r="R8431" s="49">
        <f t="shared" si="656"/>
        <v>0.61292722212878137</v>
      </c>
    </row>
    <row r="8432" spans="1:18" x14ac:dyDescent="0.3">
      <c r="A8432" s="35">
        <f t="shared" si="659"/>
        <v>44367</v>
      </c>
      <c r="B8432" s="36">
        <v>0.20833333333333334</v>
      </c>
      <c r="C8432">
        <v>5740</v>
      </c>
      <c r="D8432">
        <v>3022</v>
      </c>
      <c r="E8432" s="49">
        <f t="shared" si="657"/>
        <v>0.46026040490434011</v>
      </c>
      <c r="F8432" s="49">
        <f t="shared" si="658"/>
        <v>0.61292722212878137</v>
      </c>
      <c r="G8432">
        <v>1</v>
      </c>
      <c r="H8432" s="51">
        <f>G8432/'Parc électrique'!$C$24</f>
        <v>3.3333333333333332E-4</v>
      </c>
      <c r="I8432" s="14">
        <v>652</v>
      </c>
      <c r="J8432" s="14">
        <v>0</v>
      </c>
      <c r="K8432" s="14">
        <v>0</v>
      </c>
      <c r="L8432" s="14">
        <v>236</v>
      </c>
      <c r="M8432" s="14">
        <f>C8432-SUM(D8432:L8432)</f>
        <v>1827.9264790396337</v>
      </c>
      <c r="P8432" s="49">
        <f>D8433/('Parc électrique'!$C$22+'Parc électrique'!$C$23)</f>
        <v>0.42734375000000002</v>
      </c>
      <c r="Q8432" s="49">
        <f t="shared" si="655"/>
        <v>0.4165493737304336</v>
      </c>
      <c r="R8432" s="49">
        <f t="shared" si="656"/>
        <v>0.55471738998087927</v>
      </c>
    </row>
    <row r="8433" spans="1:18" x14ac:dyDescent="0.3">
      <c r="A8433" s="35">
        <f t="shared" si="659"/>
        <v>44367</v>
      </c>
      <c r="B8433" s="36">
        <v>0.25</v>
      </c>
      <c r="C8433">
        <v>5747</v>
      </c>
      <c r="D8433">
        <v>2735</v>
      </c>
      <c r="E8433" s="49">
        <f t="shared" si="657"/>
        <v>0.4165493737304336</v>
      </c>
      <c r="F8433" s="49">
        <f t="shared" si="658"/>
        <v>0.55471738998087927</v>
      </c>
      <c r="G8433">
        <v>61</v>
      </c>
      <c r="H8433" s="51">
        <f>G8433/'Parc électrique'!$C$24</f>
        <v>2.0333333333333332E-2</v>
      </c>
      <c r="I8433" s="14">
        <v>652</v>
      </c>
      <c r="J8433" s="14">
        <v>0</v>
      </c>
      <c r="K8433" s="14">
        <v>0</v>
      </c>
      <c r="L8433" s="14">
        <v>268</v>
      </c>
      <c r="M8433" s="14">
        <f>C8433-SUM(D8433:L8433)</f>
        <v>2030.0083999029553</v>
      </c>
      <c r="P8433" s="49">
        <f>D8434/('Parc électrique'!$C$22+'Parc électrique'!$C$23)</f>
        <v>0.46515624999999999</v>
      </c>
      <c r="Q8433" s="49">
        <f t="shared" si="655"/>
        <v>0.45340675890146281</v>
      </c>
      <c r="R8433" s="49">
        <f t="shared" si="656"/>
        <v>0.60380024496273399</v>
      </c>
    </row>
    <row r="8434" spans="1:18" x14ac:dyDescent="0.3">
      <c r="A8434" s="35">
        <f t="shared" si="659"/>
        <v>44367</v>
      </c>
      <c r="B8434" s="36">
        <v>0.29166666666666669</v>
      </c>
      <c r="C8434">
        <v>5975</v>
      </c>
      <c r="D8434">
        <v>2977</v>
      </c>
      <c r="E8434" s="49">
        <f t="shared" si="657"/>
        <v>0.45340675890146281</v>
      </c>
      <c r="F8434" s="49">
        <f t="shared" si="658"/>
        <v>0.60380024496273399</v>
      </c>
      <c r="G8434">
        <v>296</v>
      </c>
      <c r="H8434" s="51">
        <f>G8434/'Parc électrique'!$C$24</f>
        <v>9.8666666666666666E-2</v>
      </c>
      <c r="I8434" s="14">
        <v>652</v>
      </c>
      <c r="J8434" s="14">
        <v>0</v>
      </c>
      <c r="K8434" s="14">
        <v>-1076</v>
      </c>
      <c r="L8434" s="14">
        <v>289</v>
      </c>
      <c r="M8434" s="14">
        <f>C8434-SUM(D8434:L8434)</f>
        <v>2835.844126329469</v>
      </c>
      <c r="P8434" s="49">
        <f>D8435/('Parc électrique'!$C$22+'Parc électrique'!$C$23)</f>
        <v>0.47</v>
      </c>
      <c r="Q8434" s="49">
        <f t="shared" si="655"/>
        <v>0.45812815948122276</v>
      </c>
      <c r="R8434" s="49">
        <f t="shared" si="656"/>
        <v>0.61008771812156659</v>
      </c>
    </row>
    <row r="8435" spans="1:18" x14ac:dyDescent="0.3">
      <c r="A8435" s="35">
        <f t="shared" si="659"/>
        <v>44367</v>
      </c>
      <c r="B8435" s="36">
        <v>0.33333333333333331</v>
      </c>
      <c r="C8435">
        <v>6447</v>
      </c>
      <c r="D8435">
        <v>3008</v>
      </c>
      <c r="E8435" s="49">
        <f t="shared" si="657"/>
        <v>0.45812815948122276</v>
      </c>
      <c r="F8435" s="49">
        <f t="shared" si="658"/>
        <v>0.61008771812156659</v>
      </c>
      <c r="G8435">
        <v>730</v>
      </c>
      <c r="H8435" s="51">
        <f>G8435/'Parc électrique'!$C$24</f>
        <v>0.24333333333333335</v>
      </c>
      <c r="I8435" s="14">
        <v>652</v>
      </c>
      <c r="J8435" s="14">
        <v>0</v>
      </c>
      <c r="K8435" s="14">
        <v>-1200</v>
      </c>
      <c r="L8435" s="14">
        <v>292</v>
      </c>
      <c r="M8435" s="14">
        <f>C8435-SUM(D8435:L8435)</f>
        <v>2963.6884507890645</v>
      </c>
      <c r="P8435" s="49">
        <f>D8436/('Parc électrique'!$C$22+'Parc électrique'!$C$23)</f>
        <v>0.50328125000000001</v>
      </c>
      <c r="Q8435" s="49">
        <f t="shared" si="655"/>
        <v>0.49056875056150878</v>
      </c>
      <c r="R8435" s="49">
        <f t="shared" si="656"/>
        <v>0.65328874337419085</v>
      </c>
    </row>
    <row r="8436" spans="1:18" x14ac:dyDescent="0.3">
      <c r="A8436" s="35">
        <f t="shared" si="659"/>
        <v>44367</v>
      </c>
      <c r="B8436" s="36">
        <v>0.375</v>
      </c>
      <c r="C8436">
        <v>6942</v>
      </c>
      <c r="D8436">
        <v>3221</v>
      </c>
      <c r="E8436" s="49">
        <f t="shared" si="657"/>
        <v>0.49056875056150878</v>
      </c>
      <c r="F8436" s="49">
        <f t="shared" si="658"/>
        <v>0.65328874337419085</v>
      </c>
      <c r="G8436">
        <v>1308</v>
      </c>
      <c r="H8436" s="51">
        <f>G8436/'Parc électrique'!$C$24</f>
        <v>0.436</v>
      </c>
      <c r="I8436" s="14">
        <v>652</v>
      </c>
      <c r="J8436" s="14">
        <v>0</v>
      </c>
      <c r="K8436" s="14">
        <v>0</v>
      </c>
      <c r="L8436" s="14">
        <v>294</v>
      </c>
      <c r="M8436" s="14">
        <f>C8436-SUM(D8436:L8436)</f>
        <v>1465.4201425060646</v>
      </c>
      <c r="P8436" s="49">
        <f>D8437/('Parc électrique'!$C$22+'Parc électrique'!$C$23)</f>
        <v>0.54468749999999999</v>
      </c>
      <c r="Q8436" s="49">
        <f t="shared" si="655"/>
        <v>0.5309291103562308</v>
      </c>
      <c r="R8436" s="49">
        <f t="shared" si="656"/>
        <v>0.70703649779646982</v>
      </c>
    </row>
    <row r="8437" spans="1:18" x14ac:dyDescent="0.3">
      <c r="A8437" s="35">
        <f t="shared" si="659"/>
        <v>44367</v>
      </c>
      <c r="B8437" s="36">
        <v>0.41666666666666669</v>
      </c>
      <c r="C8437">
        <v>7276</v>
      </c>
      <c r="D8437">
        <v>3486</v>
      </c>
      <c r="E8437" s="49">
        <f t="shared" si="657"/>
        <v>0.5309291103562308</v>
      </c>
      <c r="F8437" s="49">
        <f t="shared" si="658"/>
        <v>0.70703649779646982</v>
      </c>
      <c r="G8437">
        <v>1703</v>
      </c>
      <c r="H8437" s="51">
        <f>G8437/'Parc électrique'!$C$24</f>
        <v>0.56766666666666665</v>
      </c>
      <c r="I8437" s="14">
        <v>652</v>
      </c>
      <c r="J8437" s="14">
        <v>0</v>
      </c>
      <c r="K8437" s="14">
        <v>-1200</v>
      </c>
      <c r="L8437" s="14">
        <v>298</v>
      </c>
      <c r="M8437" s="14">
        <f>C8437-SUM(D8437:L8437)</f>
        <v>2335.1943677251811</v>
      </c>
      <c r="P8437" s="49">
        <f>D8438/('Parc électrique'!$C$22+'Parc électrique'!$C$23)</f>
        <v>0.57109374999999996</v>
      </c>
      <c r="Q8437" s="49">
        <f t="shared" si="655"/>
        <v>0.55666835867814801</v>
      </c>
      <c r="R8437" s="49">
        <f t="shared" si="656"/>
        <v>0.74131336759784772</v>
      </c>
    </row>
    <row r="8438" spans="1:18" x14ac:dyDescent="0.3">
      <c r="A8438" s="35">
        <f t="shared" si="659"/>
        <v>44367</v>
      </c>
      <c r="B8438" s="36">
        <v>0.45833333333333331</v>
      </c>
      <c r="C8438">
        <v>7552</v>
      </c>
      <c r="D8438">
        <v>3655</v>
      </c>
      <c r="E8438" s="49">
        <f t="shared" si="657"/>
        <v>0.55666835867814801</v>
      </c>
      <c r="F8438" s="49">
        <f t="shared" si="658"/>
        <v>0.74131336759784772</v>
      </c>
      <c r="G8438">
        <v>1943</v>
      </c>
      <c r="H8438" s="51">
        <f>G8438/'Parc électrique'!$C$24</f>
        <v>0.64766666666666661</v>
      </c>
      <c r="I8438" s="14">
        <v>652</v>
      </c>
      <c r="J8438" s="14">
        <v>0</v>
      </c>
      <c r="K8438" s="14">
        <v>0</v>
      </c>
      <c r="L8438" s="14">
        <v>299</v>
      </c>
      <c r="M8438" s="14">
        <f>C8438-SUM(D8438:L8438)</f>
        <v>1001.0543516070575</v>
      </c>
      <c r="P8438" s="49">
        <f>D8439/('Parc électrique'!$C$22+'Parc électrique'!$C$23)</f>
        <v>0.59265625</v>
      </c>
      <c r="Q8438" s="49">
        <f t="shared" si="655"/>
        <v>0.57768620642030521</v>
      </c>
      <c r="R8438" s="49">
        <f t="shared" si="656"/>
        <v>0.76930276424039312</v>
      </c>
    </row>
    <row r="8439" spans="1:18" x14ac:dyDescent="0.3">
      <c r="A8439" s="35">
        <f t="shared" si="659"/>
        <v>44367</v>
      </c>
      <c r="B8439" s="36">
        <v>0.5</v>
      </c>
      <c r="C8439">
        <v>7894</v>
      </c>
      <c r="D8439">
        <v>3793</v>
      </c>
      <c r="E8439" s="49">
        <f t="shared" si="657"/>
        <v>0.57768620642030521</v>
      </c>
      <c r="F8439" s="49">
        <f t="shared" si="658"/>
        <v>0.76930276424039312</v>
      </c>
      <c r="G8439">
        <v>2085</v>
      </c>
      <c r="H8439" s="51">
        <f>G8439/'Parc électrique'!$C$24</f>
        <v>0.69499999999999995</v>
      </c>
      <c r="I8439" s="14">
        <v>652</v>
      </c>
      <c r="J8439" s="14">
        <v>0</v>
      </c>
      <c r="K8439" s="14">
        <v>-1200</v>
      </c>
      <c r="L8439" s="14">
        <v>298</v>
      </c>
      <c r="M8439" s="14">
        <f>C8439-SUM(D8439:L8439)</f>
        <v>2263.9580110293391</v>
      </c>
      <c r="P8439" s="49">
        <f>D8440/('Parc électrique'!$C$22+'Parc électrique'!$C$23)</f>
        <v>0.58703125</v>
      </c>
      <c r="Q8439" s="49">
        <f t="shared" si="655"/>
        <v>0.57220328961800337</v>
      </c>
      <c r="R8439" s="49">
        <f t="shared" si="656"/>
        <v>0.76200118250755522</v>
      </c>
    </row>
    <row r="8440" spans="1:18" x14ac:dyDescent="0.3">
      <c r="A8440" s="35">
        <f t="shared" si="659"/>
        <v>44367</v>
      </c>
      <c r="B8440" s="36">
        <v>0.54166666666666663</v>
      </c>
      <c r="C8440">
        <v>7493</v>
      </c>
      <c r="D8440">
        <v>3757</v>
      </c>
      <c r="E8440" s="49">
        <f t="shared" si="657"/>
        <v>0.57220328961800337</v>
      </c>
      <c r="F8440" s="49">
        <f t="shared" si="658"/>
        <v>0.76200118250755522</v>
      </c>
      <c r="G8440">
        <v>2154</v>
      </c>
      <c r="H8440" s="51">
        <f>G8440/'Parc électrique'!$C$24</f>
        <v>0.71799999999999997</v>
      </c>
      <c r="I8440" s="14">
        <v>652</v>
      </c>
      <c r="J8440" s="14">
        <v>0</v>
      </c>
      <c r="K8440" s="14">
        <v>-1200</v>
      </c>
      <c r="L8440" s="14">
        <v>294</v>
      </c>
      <c r="M8440" s="14">
        <f>C8440-SUM(D8440:L8440)</f>
        <v>1833.9477955278753</v>
      </c>
      <c r="P8440" s="49">
        <f>D8441/('Parc électrique'!$C$22+'Parc électrique'!$C$23)</f>
        <v>0.59562499999999996</v>
      </c>
      <c r="Q8440" s="49">
        <f t="shared" si="655"/>
        <v>0.58057996806596446</v>
      </c>
      <c r="R8440" s="49">
        <f t="shared" si="656"/>
        <v>0.77315637682161298</v>
      </c>
    </row>
    <row r="8441" spans="1:18" x14ac:dyDescent="0.3">
      <c r="A8441" s="35">
        <f t="shared" si="659"/>
        <v>44367</v>
      </c>
      <c r="B8441" s="36">
        <v>0.58333333333333337</v>
      </c>
      <c r="C8441">
        <v>7152</v>
      </c>
      <c r="D8441">
        <v>3812</v>
      </c>
      <c r="E8441" s="49">
        <f t="shared" si="657"/>
        <v>0.58057996806596446</v>
      </c>
      <c r="F8441" s="49">
        <f t="shared" si="658"/>
        <v>0.77315637682161298</v>
      </c>
      <c r="G8441">
        <v>2152</v>
      </c>
      <c r="H8441" s="51">
        <f>G8441/'Parc électrique'!$C$24</f>
        <v>0.71733333333333338</v>
      </c>
      <c r="I8441" s="14">
        <v>652</v>
      </c>
      <c r="J8441" s="14">
        <v>0</v>
      </c>
      <c r="K8441" s="14">
        <v>-1200</v>
      </c>
      <c r="L8441" s="14">
        <v>283</v>
      </c>
      <c r="M8441" s="14">
        <f>C8441-SUM(D8441:L8441)</f>
        <v>1450.9289303217793</v>
      </c>
      <c r="P8441" s="49">
        <f>D8442/('Parc électrique'!$C$22+'Parc électrique'!$C$23)</f>
        <v>0.61234374999999996</v>
      </c>
      <c r="Q8441" s="49">
        <f t="shared" si="655"/>
        <v>0.59687641522836166</v>
      </c>
      <c r="R8441" s="49">
        <f t="shared" si="656"/>
        <v>0.79485830030532567</v>
      </c>
    </row>
    <row r="8442" spans="1:18" x14ac:dyDescent="0.3">
      <c r="A8442" s="35">
        <f t="shared" si="659"/>
        <v>44367</v>
      </c>
      <c r="B8442" s="36">
        <v>0.625</v>
      </c>
      <c r="C8442">
        <v>6852</v>
      </c>
      <c r="D8442">
        <v>3919</v>
      </c>
      <c r="E8442" s="49">
        <f t="shared" si="657"/>
        <v>0.59687641522836166</v>
      </c>
      <c r="F8442" s="49">
        <f t="shared" si="658"/>
        <v>0.79485830030532567</v>
      </c>
      <c r="G8442">
        <v>2039</v>
      </c>
      <c r="H8442" s="51">
        <f>G8442/'Parc électrique'!$C$24</f>
        <v>0.67966666666666664</v>
      </c>
      <c r="I8442" s="14">
        <v>652</v>
      </c>
      <c r="J8442" s="14">
        <v>0</v>
      </c>
      <c r="K8442" s="14">
        <v>-1200</v>
      </c>
      <c r="L8442" s="14">
        <v>281</v>
      </c>
      <c r="M8442" s="14">
        <f>C8442-SUM(D8442:L8442)</f>
        <v>1158.9285986177993</v>
      </c>
      <c r="P8442" s="49">
        <f>D8443/('Parc électrique'!$C$22+'Parc électrique'!$C$23)</f>
        <v>0.61296874999999995</v>
      </c>
      <c r="Q8442" s="49">
        <f t="shared" si="655"/>
        <v>0.59748562820639517</v>
      </c>
      <c r="R8442" s="49">
        <f t="shared" si="656"/>
        <v>0.79566958716452985</v>
      </c>
    </row>
    <row r="8443" spans="1:18" x14ac:dyDescent="0.3">
      <c r="A8443" s="35">
        <f t="shared" si="659"/>
        <v>44367</v>
      </c>
      <c r="B8443" s="36">
        <v>0.66666666666666663</v>
      </c>
      <c r="C8443">
        <v>6690</v>
      </c>
      <c r="D8443">
        <v>3923</v>
      </c>
      <c r="E8443" s="49">
        <f t="shared" si="657"/>
        <v>0.59748562820639517</v>
      </c>
      <c r="F8443" s="49">
        <f t="shared" si="658"/>
        <v>0.79566958716452985</v>
      </c>
      <c r="G8443">
        <v>1844</v>
      </c>
      <c r="H8443" s="51">
        <f>G8443/'Parc électrique'!$C$24</f>
        <v>0.61466666666666669</v>
      </c>
      <c r="I8443" s="14">
        <v>652</v>
      </c>
      <c r="J8443" s="14">
        <v>0</v>
      </c>
      <c r="K8443" s="14">
        <v>0</v>
      </c>
      <c r="L8443" s="14">
        <v>276</v>
      </c>
      <c r="M8443" s="14">
        <f>C8443-SUM(D8443:L8443)</f>
        <v>-7.0078218820372058</v>
      </c>
      <c r="P8443" s="49">
        <f>D8444/('Parc électrique'!$C$22+'Parc électrique'!$C$23)</f>
        <v>0.57015625000000003</v>
      </c>
      <c r="Q8443" s="49">
        <f t="shared" si="655"/>
        <v>0.55575453921109774</v>
      </c>
      <c r="R8443" s="49">
        <f t="shared" si="656"/>
        <v>0.74009643730904151</v>
      </c>
    </row>
    <row r="8444" spans="1:18" x14ac:dyDescent="0.3">
      <c r="A8444" s="35">
        <f t="shared" si="659"/>
        <v>44367</v>
      </c>
      <c r="B8444" s="36">
        <v>0.70833333333333337</v>
      </c>
      <c r="C8444">
        <v>6727</v>
      </c>
      <c r="D8444">
        <v>3649</v>
      </c>
      <c r="E8444" s="49">
        <f t="shared" si="657"/>
        <v>0.55575453921109774</v>
      </c>
      <c r="F8444" s="49">
        <f t="shared" si="658"/>
        <v>0.74009643730904151</v>
      </c>
      <c r="G8444">
        <v>1481</v>
      </c>
      <c r="H8444" s="51">
        <f>G8444/'Parc électrique'!$C$24</f>
        <v>0.49366666666666664</v>
      </c>
      <c r="I8444" s="14">
        <v>652</v>
      </c>
      <c r="J8444" s="14">
        <v>0</v>
      </c>
      <c r="K8444" s="14">
        <v>0</v>
      </c>
      <c r="L8444" s="14">
        <v>269</v>
      </c>
      <c r="M8444" s="14">
        <f>C8444-SUM(D8444:L8444)</f>
        <v>674.21048235681337</v>
      </c>
      <c r="P8444" s="49">
        <f>D8445/('Parc électrique'!$C$22+'Parc électrique'!$C$23)</f>
        <v>0.50062499999999999</v>
      </c>
      <c r="Q8444" s="49">
        <f t="shared" si="655"/>
        <v>0.4879795954048663</v>
      </c>
      <c r="R8444" s="49">
        <f t="shared" si="656"/>
        <v>0.64984077422257303</v>
      </c>
    </row>
    <row r="8445" spans="1:18" x14ac:dyDescent="0.3">
      <c r="A8445" s="35">
        <f t="shared" si="659"/>
        <v>44367</v>
      </c>
      <c r="B8445" s="36">
        <v>0.75</v>
      </c>
      <c r="C8445">
        <v>7080</v>
      </c>
      <c r="D8445">
        <v>3204</v>
      </c>
      <c r="E8445" s="49">
        <f t="shared" si="657"/>
        <v>0.4879795954048663</v>
      </c>
      <c r="F8445" s="49">
        <f t="shared" si="658"/>
        <v>0.64984077422257303</v>
      </c>
      <c r="G8445">
        <v>1037</v>
      </c>
      <c r="H8445" s="51">
        <f>G8445/'Parc électrique'!$C$24</f>
        <v>0.34566666666666668</v>
      </c>
      <c r="I8445" s="14">
        <v>652</v>
      </c>
      <c r="J8445" s="14">
        <v>0</v>
      </c>
      <c r="K8445" s="14">
        <v>-1131</v>
      </c>
      <c r="L8445" s="14">
        <v>265</v>
      </c>
      <c r="M8445" s="14">
        <f>C8445-SUM(D8445:L8445)</f>
        <v>3051.5165129637053</v>
      </c>
      <c r="P8445" s="49">
        <f>D8446/('Parc électrique'!$C$22+'Parc électrique'!$C$23)</f>
        <v>0.44624999999999998</v>
      </c>
      <c r="Q8445" s="49">
        <f t="shared" si="655"/>
        <v>0.43497806631594815</v>
      </c>
      <c r="R8445" s="49">
        <f t="shared" si="656"/>
        <v>0.57925881747180652</v>
      </c>
    </row>
    <row r="8446" spans="1:18" x14ac:dyDescent="0.3">
      <c r="A8446" s="35">
        <f t="shared" si="659"/>
        <v>44367</v>
      </c>
      <c r="B8446" s="36">
        <v>0.79166666666666663</v>
      </c>
      <c r="C8446">
        <v>7366</v>
      </c>
      <c r="D8446">
        <v>2856</v>
      </c>
      <c r="E8446" s="49">
        <f t="shared" si="657"/>
        <v>0.43497806631594815</v>
      </c>
      <c r="F8446" s="49">
        <f t="shared" si="658"/>
        <v>0.57925881747180652</v>
      </c>
      <c r="G8446">
        <v>508</v>
      </c>
      <c r="H8446" s="51">
        <f>G8446/'Parc électrique'!$C$24</f>
        <v>0.16933333333333334</v>
      </c>
      <c r="I8446" s="14">
        <v>652</v>
      </c>
      <c r="J8446" s="14">
        <v>0</v>
      </c>
      <c r="K8446" s="14">
        <v>45</v>
      </c>
      <c r="L8446" s="14">
        <v>252</v>
      </c>
      <c r="M8446" s="14">
        <f>C8446-SUM(D8446:L8446)</f>
        <v>3051.8164297828789</v>
      </c>
      <c r="P8446" s="49">
        <f>D8447/('Parc électrique'!$C$22+'Parc électrique'!$C$23)</f>
        <v>0.38171875</v>
      </c>
      <c r="Q8446" s="49">
        <f t="shared" si="655"/>
        <v>0.37207682633398509</v>
      </c>
      <c r="R8446" s="49">
        <f t="shared" si="656"/>
        <v>0.49549344925897182</v>
      </c>
    </row>
    <row r="8447" spans="1:18" x14ac:dyDescent="0.3">
      <c r="A8447" s="35">
        <f t="shared" si="659"/>
        <v>44367</v>
      </c>
      <c r="B8447" s="36">
        <v>0.83333333333333337</v>
      </c>
      <c r="C8447">
        <v>7249</v>
      </c>
      <c r="D8447">
        <v>2443</v>
      </c>
      <c r="E8447" s="49">
        <f t="shared" si="657"/>
        <v>0.37207682633398509</v>
      </c>
      <c r="F8447" s="49">
        <f t="shared" si="658"/>
        <v>0.49549344925897182</v>
      </c>
      <c r="G8447">
        <v>171</v>
      </c>
      <c r="H8447" s="51">
        <f>G8447/'Parc électrique'!$C$24</f>
        <v>5.7000000000000002E-2</v>
      </c>
      <c r="I8447" s="14">
        <v>652</v>
      </c>
      <c r="J8447" s="14">
        <v>0</v>
      </c>
      <c r="K8447" s="14">
        <v>687</v>
      </c>
      <c r="L8447" s="14">
        <v>243</v>
      </c>
      <c r="M8447" s="14">
        <f>C8447-SUM(D8447:L8447)</f>
        <v>3052.0754297244075</v>
      </c>
      <c r="P8447" s="49">
        <f>D8448/('Parc électrique'!$C$22+'Parc électrique'!$C$23)</f>
        <v>0.35468749999999999</v>
      </c>
      <c r="Q8447" s="49">
        <f t="shared" si="655"/>
        <v>0.34572836503403442</v>
      </c>
      <c r="R8447" s="49">
        <f t="shared" si="656"/>
        <v>0.46040529259838969</v>
      </c>
    </row>
    <row r="8448" spans="1:18" x14ac:dyDescent="0.3">
      <c r="A8448" s="35">
        <f t="shared" si="659"/>
        <v>44367</v>
      </c>
      <c r="B8448" s="36">
        <v>0.875</v>
      </c>
      <c r="C8448">
        <v>7104</v>
      </c>
      <c r="D8448">
        <v>2270</v>
      </c>
      <c r="E8448" s="49">
        <f t="shared" si="657"/>
        <v>0.34572836503403442</v>
      </c>
      <c r="F8448" s="49">
        <f t="shared" si="658"/>
        <v>0.46040529259838969</v>
      </c>
      <c r="G8448">
        <v>27</v>
      </c>
      <c r="H8448" s="51">
        <f>G8448/'Parc électrique'!$C$24</f>
        <v>8.9999999999999993E-3</v>
      </c>
      <c r="I8448" s="14">
        <v>652</v>
      </c>
      <c r="J8448" s="14">
        <v>0</v>
      </c>
      <c r="K8448" s="14">
        <v>865</v>
      </c>
      <c r="L8448" s="14">
        <v>237</v>
      </c>
      <c r="M8448" s="14">
        <f>C8448-SUM(D8448:L8448)</f>
        <v>3052.1848663423675</v>
      </c>
      <c r="P8448" s="49">
        <f>D8449/('Parc électrique'!$C$22+'Parc électrique'!$C$23)</f>
        <v>0.32</v>
      </c>
      <c r="Q8448" s="49">
        <f t="shared" si="655"/>
        <v>0.31191704475317295</v>
      </c>
      <c r="R8448" s="49">
        <f t="shared" si="656"/>
        <v>0.41537887191255596</v>
      </c>
    </row>
    <row r="8449" spans="1:18" x14ac:dyDescent="0.3">
      <c r="A8449" s="35">
        <f t="shared" si="659"/>
        <v>44367</v>
      </c>
      <c r="B8449" s="36">
        <v>0.91666666666666663</v>
      </c>
      <c r="C8449">
        <v>7591</v>
      </c>
      <c r="D8449">
        <v>2048</v>
      </c>
      <c r="E8449" s="49">
        <f t="shared" si="657"/>
        <v>0.31191704475317295</v>
      </c>
      <c r="F8449" s="49">
        <f t="shared" si="658"/>
        <v>0.41537887191255596</v>
      </c>
      <c r="G8449">
        <v>0</v>
      </c>
      <c r="H8449" s="51">
        <f>G8449/'Parc électrique'!$C$24</f>
        <v>0</v>
      </c>
      <c r="I8449" s="14">
        <v>652</v>
      </c>
      <c r="J8449" s="14">
        <v>0</v>
      </c>
      <c r="K8449" s="14">
        <v>1200</v>
      </c>
      <c r="L8449" s="14">
        <v>232</v>
      </c>
      <c r="M8449" s="14">
        <f>C8449-SUM(D8449:L8449)</f>
        <v>3458.2727040833342</v>
      </c>
      <c r="P8449" s="49">
        <f>D8450/('Parc électrique'!$C$22+'Parc électrique'!$C$23)</f>
        <v>0.28078124999999998</v>
      </c>
      <c r="Q8449" s="49">
        <f t="shared" si="655"/>
        <v>0.27368893038156822</v>
      </c>
      <c r="R8449" s="49">
        <f t="shared" si="656"/>
        <v>0.36447062149749171</v>
      </c>
    </row>
    <row r="8450" spans="1:18" x14ac:dyDescent="0.3">
      <c r="A8450" s="35">
        <f t="shared" si="659"/>
        <v>44367</v>
      </c>
      <c r="B8450" s="36">
        <v>0.95833333333333337</v>
      </c>
      <c r="C8450">
        <v>7792</v>
      </c>
      <c r="D8450">
        <v>1797</v>
      </c>
      <c r="E8450" s="49">
        <f t="shared" si="657"/>
        <v>0.27368893038156822</v>
      </c>
      <c r="F8450" s="49">
        <f t="shared" si="658"/>
        <v>0.36447062149749171</v>
      </c>
      <c r="G8450">
        <v>0</v>
      </c>
      <c r="H8450" s="51">
        <f>G8450/'Parc électrique'!$C$24</f>
        <v>0</v>
      </c>
      <c r="I8450" s="14">
        <v>652</v>
      </c>
      <c r="J8450" s="14">
        <v>0</v>
      </c>
      <c r="K8450" s="14">
        <v>1200</v>
      </c>
      <c r="L8450" s="14">
        <v>228</v>
      </c>
      <c r="M8450" s="14">
        <f>C8450-SUM(D8450:L8450)</f>
        <v>3914.3618404481213</v>
      </c>
      <c r="P8450" s="49">
        <f>D8451/('Parc électrique'!$C$22+'Parc électrique'!$C$23)</f>
        <v>0.26828125000000003</v>
      </c>
      <c r="Q8450" s="49">
        <f t="shared" si="655"/>
        <v>0.26150467082089746</v>
      </c>
      <c r="R8450" s="49">
        <f t="shared" si="656"/>
        <v>0.34824488431340755</v>
      </c>
    </row>
    <row r="8451" spans="1:18" x14ac:dyDescent="0.3">
      <c r="A8451" s="35">
        <f t="shared" si="659"/>
        <v>44368</v>
      </c>
      <c r="B8451" s="36">
        <v>0</v>
      </c>
      <c r="C8451">
        <v>7233</v>
      </c>
      <c r="D8451">
        <v>1717</v>
      </c>
      <c r="E8451" s="49">
        <f t="shared" si="657"/>
        <v>0.26150467082089746</v>
      </c>
      <c r="F8451" s="49">
        <f t="shared" si="658"/>
        <v>0.34824488431340755</v>
      </c>
      <c r="G8451">
        <v>0</v>
      </c>
      <c r="H8451" s="51">
        <f>G8451/'Parc électrique'!$C$24</f>
        <v>0</v>
      </c>
      <c r="I8451" s="14">
        <v>652</v>
      </c>
      <c r="J8451" s="14">
        <v>0</v>
      </c>
      <c r="K8451" s="14">
        <v>-170</v>
      </c>
      <c r="L8451" s="14">
        <v>232</v>
      </c>
      <c r="M8451" s="14">
        <f>C8451-SUM(D8451:L8451)</f>
        <v>4801.3902504448661</v>
      </c>
      <c r="P8451" s="49">
        <f>D8452/('Parc électrique'!$C$22+'Parc électrique'!$C$23)</f>
        <v>0.25546875000000002</v>
      </c>
      <c r="Q8451" s="49">
        <f t="shared" ref="Q8451:Q8514" si="660">P8451/$T$3*$T$8</f>
        <v>0.24901580477120983</v>
      </c>
      <c r="R8451" s="49">
        <f t="shared" ref="R8451:R8514" si="661">P8451/$T$3*$T$4</f>
        <v>0.3316135036997212</v>
      </c>
    </row>
    <row r="8452" spans="1:18" x14ac:dyDescent="0.3">
      <c r="A8452" s="35">
        <f t="shared" si="659"/>
        <v>44368</v>
      </c>
      <c r="B8452" s="36">
        <v>4.1666666666666664E-2</v>
      </c>
      <c r="C8452">
        <v>6847</v>
      </c>
      <c r="D8452">
        <v>1635</v>
      </c>
      <c r="E8452" s="49">
        <f t="shared" ref="E8452:E8515" si="662">P8451/$T$3*$T$8</f>
        <v>0.24901580477120983</v>
      </c>
      <c r="F8452" s="49">
        <f t="shared" ref="F8452:F8515" si="663">P8451/$T$3*$T$4</f>
        <v>0.3316135036997212</v>
      </c>
      <c r="G8452">
        <v>0</v>
      </c>
      <c r="H8452" s="51">
        <f>G8452/'Parc électrique'!$C$24</f>
        <v>0</v>
      </c>
      <c r="I8452" s="14">
        <v>652</v>
      </c>
      <c r="J8452" s="14">
        <v>0</v>
      </c>
      <c r="K8452" s="14">
        <v>-473</v>
      </c>
      <c r="L8452" s="14">
        <v>231</v>
      </c>
      <c r="M8452" s="14">
        <f>C8452-SUM(D8452:L8452)</f>
        <v>4801.4193706915285</v>
      </c>
      <c r="P8452" s="49">
        <f>D8453/('Parc électrique'!$C$22+'Parc électrique'!$C$23)</f>
        <v>0.21843750000000001</v>
      </c>
      <c r="Q8452" s="49">
        <f t="shared" si="660"/>
        <v>0.21291993582272253</v>
      </c>
      <c r="R8452" s="49">
        <f t="shared" si="661"/>
        <v>0.28354475729187173</v>
      </c>
    </row>
    <row r="8453" spans="1:18" x14ac:dyDescent="0.3">
      <c r="A8453" s="35">
        <f t="shared" si="659"/>
        <v>44368</v>
      </c>
      <c r="B8453" s="36">
        <v>8.3333333333333329E-2</v>
      </c>
      <c r="C8453">
        <v>6548</v>
      </c>
      <c r="D8453">
        <v>1398</v>
      </c>
      <c r="E8453" s="49">
        <f t="shared" si="662"/>
        <v>0.21291993582272253</v>
      </c>
      <c r="F8453" s="49">
        <f t="shared" si="663"/>
        <v>0.28354475729187173</v>
      </c>
      <c r="G8453">
        <v>0</v>
      </c>
      <c r="H8453" s="51">
        <f>G8453/'Parc électrique'!$C$24</f>
        <v>0</v>
      </c>
      <c r="I8453" s="14">
        <v>652</v>
      </c>
      <c r="J8453" s="14">
        <v>0</v>
      </c>
      <c r="K8453" s="14">
        <v>-536</v>
      </c>
      <c r="L8453" s="14">
        <v>232</v>
      </c>
      <c r="M8453" s="14">
        <f>C8453-SUM(D8453:L8453)</f>
        <v>4801.5035353068852</v>
      </c>
      <c r="P8453" s="49">
        <f>D8454/('Parc électrique'!$C$22+'Parc électrique'!$C$23)</f>
        <v>0.18031249999999999</v>
      </c>
      <c r="Q8453" s="49">
        <f t="shared" si="660"/>
        <v>0.17575794416267654</v>
      </c>
      <c r="R8453" s="49">
        <f t="shared" si="661"/>
        <v>0.23405625888041487</v>
      </c>
    </row>
    <row r="8454" spans="1:18" x14ac:dyDescent="0.3">
      <c r="A8454" s="35">
        <f t="shared" si="659"/>
        <v>44368</v>
      </c>
      <c r="B8454" s="36">
        <v>0.125</v>
      </c>
      <c r="C8454">
        <v>6217</v>
      </c>
      <c r="D8454">
        <v>1154</v>
      </c>
      <c r="E8454" s="49">
        <f t="shared" si="662"/>
        <v>0.17575794416267654</v>
      </c>
      <c r="F8454" s="49">
        <f t="shared" si="663"/>
        <v>0.23405625888041487</v>
      </c>
      <c r="G8454">
        <v>0</v>
      </c>
      <c r="H8454" s="51">
        <f>G8454/'Parc électrique'!$C$24</f>
        <v>0</v>
      </c>
      <c r="I8454" s="14">
        <v>652</v>
      </c>
      <c r="J8454" s="14">
        <v>0</v>
      </c>
      <c r="K8454" s="14">
        <v>-700</v>
      </c>
      <c r="L8454" s="14">
        <v>229</v>
      </c>
      <c r="M8454" s="14">
        <f>C8454-SUM(D8454:L8454)</f>
        <v>4881.5901857969566</v>
      </c>
      <c r="P8454" s="49">
        <f>D8455/('Parc électrique'!$C$22+'Parc électrique'!$C$23)</f>
        <v>0.14578125</v>
      </c>
      <c r="Q8454" s="49">
        <f t="shared" si="660"/>
        <v>0.14209892712632341</v>
      </c>
      <c r="R8454" s="49">
        <f t="shared" si="661"/>
        <v>0.18923265990938221</v>
      </c>
    </row>
    <row r="8455" spans="1:18" x14ac:dyDescent="0.3">
      <c r="A8455" s="35">
        <f t="shared" si="659"/>
        <v>44368</v>
      </c>
      <c r="B8455" s="36">
        <v>0.16666666666666666</v>
      </c>
      <c r="C8455">
        <v>6213</v>
      </c>
      <c r="D8455">
        <v>933</v>
      </c>
      <c r="E8455" s="49">
        <f t="shared" si="662"/>
        <v>0.14209892712632341</v>
      </c>
      <c r="F8455" s="49">
        <f t="shared" si="663"/>
        <v>0.18923265990938221</v>
      </c>
      <c r="G8455">
        <v>0</v>
      </c>
      <c r="H8455" s="51">
        <f>G8455/'Parc électrique'!$C$24</f>
        <v>0</v>
      </c>
      <c r="I8455" s="14">
        <v>652</v>
      </c>
      <c r="J8455" s="14">
        <v>0</v>
      </c>
      <c r="K8455" s="14">
        <v>-483</v>
      </c>
      <c r="L8455" s="14">
        <v>229</v>
      </c>
      <c r="M8455" s="14">
        <f>C8455-SUM(D8455:L8455)</f>
        <v>4881.6686684129645</v>
      </c>
      <c r="P8455" s="49">
        <f>D8456/('Parc électrique'!$C$22+'Parc électrique'!$C$23)</f>
        <v>0.14421875000000001</v>
      </c>
      <c r="Q8455" s="49">
        <f t="shared" si="660"/>
        <v>0.14057589468123957</v>
      </c>
      <c r="R8455" s="49">
        <f t="shared" si="661"/>
        <v>0.18720444276137169</v>
      </c>
    </row>
    <row r="8456" spans="1:18" x14ac:dyDescent="0.3">
      <c r="A8456" s="35">
        <f t="shared" si="659"/>
        <v>44368</v>
      </c>
      <c r="B8456" s="36">
        <v>0.20833333333333334</v>
      </c>
      <c r="C8456">
        <v>6612</v>
      </c>
      <c r="D8456">
        <v>923</v>
      </c>
      <c r="E8456" s="49">
        <f t="shared" si="662"/>
        <v>0.14057589468123957</v>
      </c>
      <c r="F8456" s="49">
        <f t="shared" si="663"/>
        <v>0.18720444276137169</v>
      </c>
      <c r="G8456">
        <v>1</v>
      </c>
      <c r="H8456" s="51">
        <f>G8456/'Parc électrique'!$C$24</f>
        <v>3.3333333333333332E-4</v>
      </c>
      <c r="I8456" s="14">
        <v>652</v>
      </c>
      <c r="J8456" s="14">
        <v>0</v>
      </c>
      <c r="K8456" s="14">
        <v>-84</v>
      </c>
      <c r="L8456" s="14">
        <v>238</v>
      </c>
      <c r="M8456" s="14">
        <f>C8456-SUM(D8456:L8456)</f>
        <v>4881.6718863292244</v>
      </c>
      <c r="P8456" s="49">
        <f>D8457/('Parc électrique'!$C$22+'Parc électrique'!$C$23)</f>
        <v>0.10421875</v>
      </c>
      <c r="Q8456" s="49">
        <f t="shared" si="660"/>
        <v>0.10158626408709294</v>
      </c>
      <c r="R8456" s="49">
        <f t="shared" si="661"/>
        <v>0.13528208377230216</v>
      </c>
    </row>
    <row r="8457" spans="1:18" x14ac:dyDescent="0.3">
      <c r="A8457" s="35">
        <f t="shared" si="659"/>
        <v>44368</v>
      </c>
      <c r="B8457" s="36">
        <v>0.25</v>
      </c>
      <c r="C8457">
        <v>7393</v>
      </c>
      <c r="D8457">
        <v>667</v>
      </c>
      <c r="E8457" s="49">
        <f t="shared" si="662"/>
        <v>0.10158626408709294</v>
      </c>
      <c r="F8457" s="49">
        <f t="shared" si="663"/>
        <v>0.13528208377230216</v>
      </c>
      <c r="G8457">
        <v>62</v>
      </c>
      <c r="H8457" s="51">
        <f>G8457/'Parc électrique'!$C$24</f>
        <v>2.0666666666666667E-2</v>
      </c>
      <c r="I8457" s="14">
        <v>652</v>
      </c>
      <c r="J8457" s="14">
        <v>852</v>
      </c>
      <c r="K8457" s="14">
        <v>0</v>
      </c>
      <c r="L8457" s="14">
        <v>278</v>
      </c>
      <c r="M8457" s="14">
        <f>C8457-SUM(D8457:L8457)</f>
        <v>4881.7424649854738</v>
      </c>
      <c r="P8457" s="49">
        <f>D8458/('Parc électrique'!$C$22+'Parc électrique'!$C$23)</f>
        <v>9.4687499999999994E-2</v>
      </c>
      <c r="Q8457" s="49">
        <f t="shared" si="660"/>
        <v>9.2295766172081448E-2</v>
      </c>
      <c r="R8457" s="49">
        <f t="shared" si="661"/>
        <v>0.12290995916943795</v>
      </c>
    </row>
    <row r="8458" spans="1:18" x14ac:dyDescent="0.3">
      <c r="A8458" s="35">
        <f t="shared" si="659"/>
        <v>44368</v>
      </c>
      <c r="B8458" s="36">
        <v>0.29166666666666669</v>
      </c>
      <c r="C8458">
        <v>8274</v>
      </c>
      <c r="D8458">
        <v>606</v>
      </c>
      <c r="E8458" s="49">
        <f t="shared" si="662"/>
        <v>9.2295766172081448E-2</v>
      </c>
      <c r="F8458" s="49">
        <f t="shared" si="663"/>
        <v>0.12290995916943795</v>
      </c>
      <c r="G8458">
        <v>319</v>
      </c>
      <c r="H8458" s="51">
        <f>G8458/'Parc électrique'!$C$24</f>
        <v>0.10633333333333334</v>
      </c>
      <c r="I8458" s="14">
        <v>652</v>
      </c>
      <c r="J8458" s="14">
        <v>1464</v>
      </c>
      <c r="K8458" s="14">
        <v>0</v>
      </c>
      <c r="L8458" s="14">
        <v>303</v>
      </c>
      <c r="M8458" s="14">
        <f>C8458-SUM(D8458:L8458)</f>
        <v>4929.6784609413253</v>
      </c>
      <c r="P8458" s="49">
        <f>D8459/('Parc électrique'!$C$22+'Parc électrique'!$C$23)</f>
        <v>8.7812500000000002E-2</v>
      </c>
      <c r="Q8458" s="49">
        <f t="shared" si="660"/>
        <v>8.5594423413712498E-2</v>
      </c>
      <c r="R8458" s="49">
        <f t="shared" si="661"/>
        <v>0.11398580371819164</v>
      </c>
    </row>
    <row r="8459" spans="1:18" x14ac:dyDescent="0.3">
      <c r="A8459" s="35">
        <f t="shared" si="659"/>
        <v>44368</v>
      </c>
      <c r="B8459" s="36">
        <v>0.33333333333333331</v>
      </c>
      <c r="C8459">
        <v>8851</v>
      </c>
      <c r="D8459">
        <v>562</v>
      </c>
      <c r="E8459" s="49">
        <f t="shared" si="662"/>
        <v>8.5594423413712498E-2</v>
      </c>
      <c r="F8459" s="49">
        <f t="shared" si="663"/>
        <v>0.11398580371819164</v>
      </c>
      <c r="G8459">
        <v>742</v>
      </c>
      <c r="H8459" s="51">
        <f>G8459/'Parc électrique'!$C$24</f>
        <v>0.24733333333333332</v>
      </c>
      <c r="I8459" s="14">
        <v>652</v>
      </c>
      <c r="J8459" s="14">
        <v>1464</v>
      </c>
      <c r="K8459" s="14">
        <v>82</v>
      </c>
      <c r="L8459" s="14">
        <v>306</v>
      </c>
      <c r="M8459" s="14">
        <f>C8459-SUM(D8459:L8459)</f>
        <v>5042.553086439535</v>
      </c>
      <c r="P8459" s="49">
        <f>D8460/('Parc électrique'!$C$22+'Parc électrique'!$C$23)</f>
        <v>0.10390625000000001</v>
      </c>
      <c r="Q8459" s="49">
        <f t="shared" si="660"/>
        <v>0.10128165759807618</v>
      </c>
      <c r="R8459" s="49">
        <f t="shared" si="661"/>
        <v>0.13487644034270008</v>
      </c>
    </row>
    <row r="8460" spans="1:18" x14ac:dyDescent="0.3">
      <c r="A8460" s="35">
        <f t="shared" si="659"/>
        <v>44368</v>
      </c>
      <c r="B8460" s="36">
        <v>0.375</v>
      </c>
      <c r="C8460">
        <v>9171</v>
      </c>
      <c r="D8460">
        <v>665</v>
      </c>
      <c r="E8460" s="49">
        <f t="shared" si="662"/>
        <v>0.10128165759807618</v>
      </c>
      <c r="F8460" s="49">
        <f t="shared" si="663"/>
        <v>0.13487644034270008</v>
      </c>
      <c r="G8460">
        <v>1251</v>
      </c>
      <c r="H8460" s="51">
        <f>G8460/'Parc électrique'!$C$24</f>
        <v>0.41699999999999998</v>
      </c>
      <c r="I8460" s="14">
        <v>652</v>
      </c>
      <c r="J8460" s="14">
        <v>1256</v>
      </c>
      <c r="K8460" s="14">
        <v>0</v>
      </c>
      <c r="L8460" s="14">
        <v>305</v>
      </c>
      <c r="M8460" s="14">
        <f>C8460-SUM(D8460:L8460)</f>
        <v>5041.3468419020592</v>
      </c>
      <c r="P8460" s="49">
        <f>D8461/('Parc électrique'!$C$22+'Parc électrique'!$C$23)</f>
        <v>9.8437499999999997E-2</v>
      </c>
      <c r="Q8460" s="49">
        <f t="shared" si="660"/>
        <v>9.5951044040282693E-2</v>
      </c>
      <c r="R8460" s="49">
        <f t="shared" si="661"/>
        <v>0.12777768032466322</v>
      </c>
    </row>
    <row r="8461" spans="1:18" x14ac:dyDescent="0.3">
      <c r="A8461" s="35">
        <f t="shared" si="659"/>
        <v>44368</v>
      </c>
      <c r="B8461" s="36">
        <v>0.41666666666666669</v>
      </c>
      <c r="C8461">
        <v>9325</v>
      </c>
      <c r="D8461">
        <v>630</v>
      </c>
      <c r="E8461" s="49">
        <f t="shared" si="662"/>
        <v>9.5951044040282693E-2</v>
      </c>
      <c r="F8461" s="49">
        <f t="shared" si="663"/>
        <v>0.12777768032466322</v>
      </c>
      <c r="G8461">
        <v>1593</v>
      </c>
      <c r="H8461" s="51">
        <f>G8461/'Parc électrique'!$C$24</f>
        <v>0.53100000000000003</v>
      </c>
      <c r="I8461" s="14">
        <v>652</v>
      </c>
      <c r="J8461" s="14">
        <v>1103</v>
      </c>
      <c r="K8461" s="14">
        <v>0</v>
      </c>
      <c r="L8461" s="14">
        <v>305</v>
      </c>
      <c r="M8461" s="14">
        <f>C8461-SUM(D8461:L8461)</f>
        <v>5041.2452712756349</v>
      </c>
      <c r="P8461" s="49">
        <f>D8462/('Parc électrique'!$C$22+'Parc électrique'!$C$23)</f>
        <v>0.11109375</v>
      </c>
      <c r="Q8461" s="49">
        <f t="shared" si="660"/>
        <v>0.10828760684546189</v>
      </c>
      <c r="R8461" s="49">
        <f t="shared" si="661"/>
        <v>0.1442062392235485</v>
      </c>
    </row>
    <row r="8462" spans="1:18" x14ac:dyDescent="0.3">
      <c r="A8462" s="35">
        <f t="shared" si="659"/>
        <v>44368</v>
      </c>
      <c r="B8462" s="36">
        <v>0.45833333333333331</v>
      </c>
      <c r="C8462">
        <v>9490</v>
      </c>
      <c r="D8462">
        <v>711</v>
      </c>
      <c r="E8462" s="49">
        <f t="shared" si="662"/>
        <v>0.10828760684546189</v>
      </c>
      <c r="F8462" s="49">
        <f t="shared" si="663"/>
        <v>0.1442062392235485</v>
      </c>
      <c r="G8462">
        <v>1857</v>
      </c>
      <c r="H8462" s="51">
        <f>G8462/'Parc électrique'!$C$24</f>
        <v>0.61899999999999999</v>
      </c>
      <c r="I8462" s="14">
        <v>652</v>
      </c>
      <c r="J8462" s="14">
        <v>922</v>
      </c>
      <c r="K8462" s="14">
        <v>0</v>
      </c>
      <c r="L8462" s="14">
        <v>306</v>
      </c>
      <c r="M8462" s="14">
        <f>C8462-SUM(D8462:L8462)</f>
        <v>5041.1285061539311</v>
      </c>
      <c r="P8462" s="49">
        <f>D8463/('Parc électrique'!$C$22+'Parc électrique'!$C$23)</f>
        <v>0.10968749999999999</v>
      </c>
      <c r="Q8462" s="49">
        <f t="shared" si="660"/>
        <v>0.10691687764488642</v>
      </c>
      <c r="R8462" s="49">
        <f t="shared" si="661"/>
        <v>0.142380843790339</v>
      </c>
    </row>
    <row r="8463" spans="1:18" x14ac:dyDescent="0.3">
      <c r="A8463" s="35">
        <f t="shared" si="659"/>
        <v>44368</v>
      </c>
      <c r="B8463" s="36">
        <v>0.5</v>
      </c>
      <c r="C8463">
        <v>9580</v>
      </c>
      <c r="D8463">
        <v>702</v>
      </c>
      <c r="E8463" s="49">
        <f t="shared" si="662"/>
        <v>0.10691687764488642</v>
      </c>
      <c r="F8463" s="49">
        <f t="shared" si="663"/>
        <v>0.142380843790339</v>
      </c>
      <c r="G8463">
        <v>1953</v>
      </c>
      <c r="H8463" s="51">
        <f>G8463/'Parc électrique'!$C$24</f>
        <v>0.65100000000000002</v>
      </c>
      <c r="I8463" s="14">
        <v>652</v>
      </c>
      <c r="J8463" s="14">
        <v>927</v>
      </c>
      <c r="K8463" s="14">
        <v>0</v>
      </c>
      <c r="L8463" s="14">
        <v>304</v>
      </c>
      <c r="M8463" s="14">
        <f>C8463-SUM(D8463:L8463)</f>
        <v>5041.099702278565</v>
      </c>
      <c r="P8463" s="49">
        <f>D8464/('Parc électrique'!$C$22+'Parc électrique'!$C$23)</f>
        <v>0.13250000000000001</v>
      </c>
      <c r="Q8463" s="49">
        <f t="shared" si="660"/>
        <v>0.12915315134311067</v>
      </c>
      <c r="R8463" s="49">
        <f t="shared" si="661"/>
        <v>0.17199281415129272</v>
      </c>
    </row>
    <row r="8464" spans="1:18" x14ac:dyDescent="0.3">
      <c r="A8464" s="35">
        <f t="shared" si="659"/>
        <v>44368</v>
      </c>
      <c r="B8464" s="36">
        <v>0.54166666666666663</v>
      </c>
      <c r="C8464">
        <v>9415</v>
      </c>
      <c r="D8464">
        <v>848</v>
      </c>
      <c r="E8464" s="49">
        <f t="shared" si="662"/>
        <v>0.12915315134311067</v>
      </c>
      <c r="F8464" s="49">
        <f t="shared" si="663"/>
        <v>0.17199281415129272</v>
      </c>
      <c r="G8464">
        <v>2004</v>
      </c>
      <c r="H8464" s="51">
        <f>G8464/'Parc électrique'!$C$24</f>
        <v>0.66800000000000004</v>
      </c>
      <c r="I8464" s="14">
        <v>652</v>
      </c>
      <c r="J8464" s="14">
        <v>0</v>
      </c>
      <c r="K8464" s="14">
        <v>0</v>
      </c>
      <c r="L8464" s="14">
        <v>302</v>
      </c>
      <c r="M8464" s="14">
        <f>C8464-SUM(D8464:L8464)</f>
        <v>5608.030854034505</v>
      </c>
      <c r="P8464" s="49">
        <f>D8465/('Parc électrique'!$C$22+'Parc électrique'!$C$23)</f>
        <v>0.13796875</v>
      </c>
      <c r="Q8464" s="49">
        <f t="shared" si="660"/>
        <v>0.13448376490090416</v>
      </c>
      <c r="R8464" s="49">
        <f t="shared" si="661"/>
        <v>0.17909157416932958</v>
      </c>
    </row>
    <row r="8465" spans="1:18" x14ac:dyDescent="0.3">
      <c r="A8465" s="35">
        <f t="shared" si="659"/>
        <v>44368</v>
      </c>
      <c r="B8465" s="36">
        <v>0.58333333333333337</v>
      </c>
      <c r="C8465">
        <v>9271</v>
      </c>
      <c r="D8465">
        <v>883</v>
      </c>
      <c r="E8465" s="49">
        <f t="shared" si="662"/>
        <v>0.13448376490090416</v>
      </c>
      <c r="F8465" s="49">
        <f t="shared" si="663"/>
        <v>0.17909157416932958</v>
      </c>
      <c r="G8465">
        <v>1941</v>
      </c>
      <c r="H8465" s="51">
        <f>G8465/'Parc électrique'!$C$24</f>
        <v>0.64700000000000002</v>
      </c>
      <c r="I8465" s="14">
        <v>652</v>
      </c>
      <c r="J8465" s="14">
        <v>534</v>
      </c>
      <c r="K8465" s="14">
        <v>0</v>
      </c>
      <c r="L8465" s="14">
        <v>299</v>
      </c>
      <c r="M8465" s="14">
        <f>C8465-SUM(D8465:L8465)</f>
        <v>4961.0394246609303</v>
      </c>
      <c r="P8465" s="49">
        <f>D8466/('Parc électrique'!$C$22+'Parc électrique'!$C$23)</f>
        <v>0.14046875</v>
      </c>
      <c r="Q8465" s="49">
        <f t="shared" si="660"/>
        <v>0.13692061681303833</v>
      </c>
      <c r="R8465" s="49">
        <f t="shared" si="661"/>
        <v>0.18233672160614642</v>
      </c>
    </row>
    <row r="8466" spans="1:18" x14ac:dyDescent="0.3">
      <c r="A8466" s="35">
        <f t="shared" si="659"/>
        <v>44368</v>
      </c>
      <c r="B8466" s="36">
        <v>0.625</v>
      </c>
      <c r="C8466">
        <v>8998</v>
      </c>
      <c r="D8466">
        <v>899</v>
      </c>
      <c r="E8466" s="49">
        <f t="shared" si="662"/>
        <v>0.13692061681303833</v>
      </c>
      <c r="F8466" s="49">
        <f t="shared" si="663"/>
        <v>0.18233672160614642</v>
      </c>
      <c r="G8466">
        <v>1873</v>
      </c>
      <c r="H8466" s="51">
        <f>G8466/'Parc électrique'!$C$24</f>
        <v>0.6243333333333333</v>
      </c>
      <c r="I8466" s="14">
        <v>652</v>
      </c>
      <c r="J8466" s="14">
        <v>316</v>
      </c>
      <c r="K8466" s="14">
        <v>0</v>
      </c>
      <c r="L8466" s="14">
        <v>296</v>
      </c>
      <c r="M8466" s="14">
        <f>C8466-SUM(D8466:L8466)</f>
        <v>4961.0564093282474</v>
      </c>
      <c r="P8466" s="49">
        <f>D8467/('Parc électrique'!$C$22+'Parc électrique'!$C$23)</f>
        <v>0.14609374999999999</v>
      </c>
      <c r="Q8466" s="49">
        <f t="shared" si="660"/>
        <v>0.14240353361534017</v>
      </c>
      <c r="R8466" s="49">
        <f t="shared" si="661"/>
        <v>0.18963830333898429</v>
      </c>
    </row>
    <row r="8467" spans="1:18" x14ac:dyDescent="0.3">
      <c r="A8467" s="35">
        <f t="shared" si="659"/>
        <v>44368</v>
      </c>
      <c r="B8467" s="36">
        <v>0.66666666666666663</v>
      </c>
      <c r="C8467">
        <v>8756</v>
      </c>
      <c r="D8467">
        <v>935</v>
      </c>
      <c r="E8467" s="49">
        <f t="shared" si="662"/>
        <v>0.14240353361534017</v>
      </c>
      <c r="F8467" s="49">
        <f t="shared" si="663"/>
        <v>0.18963830333898429</v>
      </c>
      <c r="G8467">
        <v>1673</v>
      </c>
      <c r="H8467" s="51">
        <f>G8467/'Parc électrique'!$C$24</f>
        <v>0.55766666666666664</v>
      </c>
      <c r="I8467" s="14">
        <v>652</v>
      </c>
      <c r="J8467" s="14">
        <v>244</v>
      </c>
      <c r="K8467" s="14">
        <v>0</v>
      </c>
      <c r="L8467" s="14">
        <v>290</v>
      </c>
      <c r="M8467" s="14">
        <f>C8467-SUM(D8467:L8467)</f>
        <v>4961.1102914963794</v>
      </c>
      <c r="P8467" s="49">
        <f>D8468/('Parc électrique'!$C$22+'Parc électrique'!$C$23)</f>
        <v>0.14515624999999999</v>
      </c>
      <c r="Q8467" s="49">
        <f t="shared" si="660"/>
        <v>0.14148971414828987</v>
      </c>
      <c r="R8467" s="49">
        <f t="shared" si="661"/>
        <v>0.18842137305017798</v>
      </c>
    </row>
    <row r="8468" spans="1:18" x14ac:dyDescent="0.3">
      <c r="A8468" s="35">
        <f t="shared" si="659"/>
        <v>44368</v>
      </c>
      <c r="B8468" s="36">
        <v>0.70833333333333337</v>
      </c>
      <c r="C8468">
        <v>8641</v>
      </c>
      <c r="D8468">
        <v>929</v>
      </c>
      <c r="E8468" s="49">
        <f t="shared" si="662"/>
        <v>0.14148971414828987</v>
      </c>
      <c r="F8468" s="49">
        <f t="shared" si="663"/>
        <v>0.18842137305017798</v>
      </c>
      <c r="G8468">
        <v>1381</v>
      </c>
      <c r="H8468" s="51">
        <f>G8468/'Parc électrique'!$C$24</f>
        <v>0.46033333333333332</v>
      </c>
      <c r="I8468" s="14">
        <v>652</v>
      </c>
      <c r="J8468" s="14">
        <v>432</v>
      </c>
      <c r="K8468" s="14">
        <v>0</v>
      </c>
      <c r="L8468" s="14">
        <v>285</v>
      </c>
      <c r="M8468" s="14">
        <f>C8468-SUM(D8468:L8468)</f>
        <v>4961.209755579468</v>
      </c>
      <c r="P8468" s="49">
        <f>D8469/('Parc électrique'!$C$22+'Parc électrique'!$C$23)</f>
        <v>0.12984375000000001</v>
      </c>
      <c r="Q8468" s="49">
        <f t="shared" si="660"/>
        <v>0.1265639961864681</v>
      </c>
      <c r="R8468" s="49">
        <f t="shared" si="661"/>
        <v>0.16854484499967481</v>
      </c>
    </row>
    <row r="8469" spans="1:18" x14ac:dyDescent="0.3">
      <c r="A8469" s="35">
        <f t="shared" si="659"/>
        <v>44368</v>
      </c>
      <c r="B8469" s="36">
        <v>0.75</v>
      </c>
      <c r="C8469">
        <v>8880</v>
      </c>
      <c r="D8469">
        <v>831</v>
      </c>
      <c r="E8469" s="49">
        <f t="shared" si="662"/>
        <v>0.1265639961864681</v>
      </c>
      <c r="F8469" s="49">
        <f t="shared" si="663"/>
        <v>0.16854484499967481</v>
      </c>
      <c r="G8469">
        <v>905</v>
      </c>
      <c r="H8469" s="51">
        <f>G8469/'Parc électrique'!$C$24</f>
        <v>0.30166666666666669</v>
      </c>
      <c r="I8469" s="14">
        <v>652</v>
      </c>
      <c r="J8469" s="14">
        <v>0</v>
      </c>
      <c r="K8469" s="14">
        <v>676</v>
      </c>
      <c r="L8469" s="14">
        <v>278</v>
      </c>
      <c r="M8469" s="14">
        <f>C8469-SUM(D8469:L8469)</f>
        <v>5537.4032244921473</v>
      </c>
      <c r="P8469" s="49">
        <f>D8470/('Parc électrique'!$C$22+'Parc électrique'!$C$23)</f>
        <v>0.12109375</v>
      </c>
      <c r="Q8469" s="49">
        <f t="shared" si="660"/>
        <v>0.11803501449399854</v>
      </c>
      <c r="R8469" s="49">
        <f t="shared" si="661"/>
        <v>0.15718682897081587</v>
      </c>
    </row>
    <row r="8470" spans="1:18" x14ac:dyDescent="0.3">
      <c r="A8470" s="35">
        <f t="shared" si="659"/>
        <v>44368</v>
      </c>
      <c r="B8470" s="36">
        <v>0.79166666666666663</v>
      </c>
      <c r="C8470">
        <v>8889</v>
      </c>
      <c r="D8470">
        <v>775</v>
      </c>
      <c r="E8470" s="49">
        <f t="shared" si="662"/>
        <v>0.11803501449399854</v>
      </c>
      <c r="F8470" s="49">
        <f t="shared" si="663"/>
        <v>0.15718682897081587</v>
      </c>
      <c r="G8470">
        <v>491</v>
      </c>
      <c r="H8470" s="51">
        <f>G8470/'Parc électrique'!$C$24</f>
        <v>0.16366666666666665</v>
      </c>
      <c r="I8470" s="14">
        <v>652</v>
      </c>
      <c r="J8470" s="14">
        <v>0</v>
      </c>
      <c r="K8470" s="14">
        <v>1200</v>
      </c>
      <c r="L8470" s="14">
        <v>262</v>
      </c>
      <c r="M8470" s="14">
        <f>C8470-SUM(D8470:L8470)</f>
        <v>5508.5611114898684</v>
      </c>
      <c r="P8470" s="49">
        <f>D8471/('Parc électrique'!$C$22+'Parc électrique'!$C$23)</f>
        <v>0.10875</v>
      </c>
      <c r="Q8470" s="49">
        <f t="shared" si="660"/>
        <v>0.1060030581778361</v>
      </c>
      <c r="R8470" s="49">
        <f t="shared" si="661"/>
        <v>0.14116391350153271</v>
      </c>
    </row>
    <row r="8471" spans="1:18" x14ac:dyDescent="0.3">
      <c r="A8471" s="35">
        <f t="shared" si="659"/>
        <v>44368</v>
      </c>
      <c r="B8471" s="36">
        <v>0.83333333333333337</v>
      </c>
      <c r="C8471">
        <v>8315</v>
      </c>
      <c r="D8471">
        <v>696</v>
      </c>
      <c r="E8471" s="49">
        <f t="shared" si="662"/>
        <v>0.1060030581778361</v>
      </c>
      <c r="F8471" s="49">
        <f t="shared" si="663"/>
        <v>0.14116391350153271</v>
      </c>
      <c r="G8471">
        <v>131</v>
      </c>
      <c r="H8471" s="51">
        <f>G8471/'Parc électrique'!$C$24</f>
        <v>4.3666666666666666E-2</v>
      </c>
      <c r="I8471" s="14">
        <v>652</v>
      </c>
      <c r="J8471" s="14">
        <v>1462</v>
      </c>
      <c r="K8471" s="14">
        <v>0</v>
      </c>
      <c r="L8471" s="14">
        <v>252</v>
      </c>
      <c r="M8471" s="14">
        <f>C8471-SUM(D8471:L8471)</f>
        <v>5121.7091663616538</v>
      </c>
      <c r="P8471" s="49">
        <f>D8472/('Parc électrique'!$C$22+'Parc électrique'!$C$23)</f>
        <v>0.11984375</v>
      </c>
      <c r="Q8471" s="49">
        <f t="shared" si="660"/>
        <v>0.11681658853793146</v>
      </c>
      <c r="R8471" s="49">
        <f t="shared" si="661"/>
        <v>0.15556425525240744</v>
      </c>
    </row>
    <row r="8472" spans="1:18" x14ac:dyDescent="0.3">
      <c r="A8472" s="35">
        <f t="shared" si="659"/>
        <v>44368</v>
      </c>
      <c r="B8472" s="36">
        <v>0.875</v>
      </c>
      <c r="C8472">
        <v>7942</v>
      </c>
      <c r="D8472">
        <v>767</v>
      </c>
      <c r="E8472" s="49">
        <f t="shared" si="662"/>
        <v>0.11681658853793146</v>
      </c>
      <c r="F8472" s="49">
        <f t="shared" si="663"/>
        <v>0.15556425525240744</v>
      </c>
      <c r="G8472">
        <v>17</v>
      </c>
      <c r="H8472" s="51">
        <f>G8472/'Parc électrique'!$C$24</f>
        <v>5.6666666666666671E-3</v>
      </c>
      <c r="I8472" s="14">
        <v>652</v>
      </c>
      <c r="J8472" s="14">
        <v>1138</v>
      </c>
      <c r="K8472" s="14">
        <v>0</v>
      </c>
      <c r="L8472" s="14">
        <v>246</v>
      </c>
      <c r="M8472" s="14">
        <f>C8472-SUM(D8472:L8472)</f>
        <v>5121.7219524895427</v>
      </c>
      <c r="P8472" s="49">
        <f>D8473/('Parc électrique'!$C$22+'Parc électrique'!$C$23)</f>
        <v>0.13015625</v>
      </c>
      <c r="Q8472" s="49">
        <f t="shared" si="660"/>
        <v>0.12686860267548489</v>
      </c>
      <c r="R8472" s="49">
        <f t="shared" si="661"/>
        <v>0.16895048842927693</v>
      </c>
    </row>
    <row r="8473" spans="1:18" x14ac:dyDescent="0.3">
      <c r="A8473" s="35">
        <f t="shared" si="659"/>
        <v>44368</v>
      </c>
      <c r="B8473" s="36">
        <v>0.91666666666666663</v>
      </c>
      <c r="C8473">
        <v>8337</v>
      </c>
      <c r="D8473">
        <v>833</v>
      </c>
      <c r="E8473" s="49">
        <f t="shared" si="662"/>
        <v>0.12686860267548489</v>
      </c>
      <c r="F8473" s="49">
        <f t="shared" si="663"/>
        <v>0.16895048842927693</v>
      </c>
      <c r="G8473">
        <v>0</v>
      </c>
      <c r="H8473" s="51">
        <f>G8473/'Parc électrique'!$C$24</f>
        <v>0</v>
      </c>
      <c r="I8473" s="14">
        <v>652</v>
      </c>
      <c r="J8473" s="14">
        <v>0</v>
      </c>
      <c r="K8473" s="14">
        <v>0</v>
      </c>
      <c r="L8473" s="14">
        <v>247</v>
      </c>
      <c r="M8473" s="14">
        <f>C8473-SUM(D8473:L8473)</f>
        <v>6604.7041809088951</v>
      </c>
      <c r="P8473" s="49">
        <f>D8474/('Parc électrique'!$C$22+'Parc électrique'!$C$23)</f>
        <v>0.14171875</v>
      </c>
      <c r="Q8473" s="49">
        <f t="shared" si="660"/>
        <v>0.13813904276910541</v>
      </c>
      <c r="R8473" s="49">
        <f t="shared" si="661"/>
        <v>0.18395929532455485</v>
      </c>
    </row>
    <row r="8474" spans="1:18" x14ac:dyDescent="0.3">
      <c r="A8474" s="35">
        <f t="shared" si="659"/>
        <v>44368</v>
      </c>
      <c r="B8474" s="36">
        <v>0.95833333333333337</v>
      </c>
      <c r="C8474">
        <v>8471</v>
      </c>
      <c r="D8474">
        <v>907</v>
      </c>
      <c r="E8474" s="49">
        <f t="shared" si="662"/>
        <v>0.13813904276910541</v>
      </c>
      <c r="F8474" s="49">
        <f t="shared" si="663"/>
        <v>0.18395929532455485</v>
      </c>
      <c r="G8474">
        <v>0</v>
      </c>
      <c r="H8474" s="51">
        <f>G8474/'Parc électrique'!$C$24</f>
        <v>0</v>
      </c>
      <c r="I8474" s="14">
        <v>652</v>
      </c>
      <c r="J8474" s="14">
        <v>1464</v>
      </c>
      <c r="K8474" s="14">
        <v>0</v>
      </c>
      <c r="L8474" s="14">
        <v>239</v>
      </c>
      <c r="M8474" s="14">
        <f>C8474-SUM(D8474:L8474)</f>
        <v>5208.6779016619057</v>
      </c>
      <c r="P8474" s="49">
        <f>D8475/('Parc électrique'!$C$22+'Parc électrique'!$C$23)</f>
        <v>0.13875000000000001</v>
      </c>
      <c r="Q8474" s="49">
        <f t="shared" si="660"/>
        <v>0.13524528112344608</v>
      </c>
      <c r="R8474" s="49">
        <f t="shared" si="661"/>
        <v>0.18010568274333483</v>
      </c>
    </row>
    <row r="8475" spans="1:18" x14ac:dyDescent="0.3">
      <c r="A8475" s="35">
        <f t="shared" si="659"/>
        <v>44369</v>
      </c>
      <c r="B8475" s="36">
        <v>0</v>
      </c>
      <c r="C8475">
        <v>7865</v>
      </c>
      <c r="D8475">
        <v>888</v>
      </c>
      <c r="E8475" s="49">
        <f t="shared" si="662"/>
        <v>0.13524528112344608</v>
      </c>
      <c r="F8475" s="49">
        <f t="shared" si="663"/>
        <v>0.18010568274333483</v>
      </c>
      <c r="G8475">
        <v>0</v>
      </c>
      <c r="H8475" s="51">
        <f>G8475/'Parc électrique'!$C$24</f>
        <v>0</v>
      </c>
      <c r="I8475" s="14">
        <v>652</v>
      </c>
      <c r="J8475" s="14">
        <v>1200</v>
      </c>
      <c r="K8475" s="14">
        <v>11</v>
      </c>
      <c r="L8475" s="14">
        <v>232</v>
      </c>
      <c r="M8475" s="14">
        <f>C8475-SUM(D8475:L8475)</f>
        <v>4881.6846490361331</v>
      </c>
      <c r="P8475" s="49">
        <f>D8476/('Parc électrique'!$C$22+'Parc électrique'!$C$23)</f>
        <v>0.140625</v>
      </c>
      <c r="Q8475" s="49">
        <f t="shared" si="660"/>
        <v>0.1370729200575467</v>
      </c>
      <c r="R8475" s="49">
        <f t="shared" si="661"/>
        <v>0.18253954332094746</v>
      </c>
    </row>
    <row r="8476" spans="1:18" x14ac:dyDescent="0.3">
      <c r="A8476" s="35">
        <f t="shared" ref="A8476:A8539" si="664">A8452+1</f>
        <v>44369</v>
      </c>
      <c r="B8476" s="36">
        <v>4.1666666666666664E-2</v>
      </c>
      <c r="C8476">
        <v>7448</v>
      </c>
      <c r="D8476">
        <v>900</v>
      </c>
      <c r="E8476" s="49">
        <f t="shared" si="662"/>
        <v>0.1370729200575467</v>
      </c>
      <c r="F8476" s="49">
        <f t="shared" si="663"/>
        <v>0.18253954332094746</v>
      </c>
      <c r="G8476">
        <v>0</v>
      </c>
      <c r="H8476" s="51">
        <f>G8476/'Parc électrique'!$C$24</f>
        <v>0</v>
      </c>
      <c r="I8476" s="14">
        <v>652</v>
      </c>
      <c r="J8476" s="14">
        <v>783</v>
      </c>
      <c r="K8476" s="14">
        <v>0</v>
      </c>
      <c r="L8476" s="14">
        <v>231</v>
      </c>
      <c r="M8476" s="14">
        <f>C8476-SUM(D8476:L8476)</f>
        <v>4881.6803875366213</v>
      </c>
      <c r="P8476" s="49">
        <f>D8477/('Parc électrique'!$C$22+'Parc électrique'!$C$23)</f>
        <v>0.15515625</v>
      </c>
      <c r="Q8476" s="49">
        <f t="shared" si="660"/>
        <v>0.15123712179682652</v>
      </c>
      <c r="R8476" s="49">
        <f t="shared" si="661"/>
        <v>0.20140196279744535</v>
      </c>
    </row>
    <row r="8477" spans="1:18" x14ac:dyDescent="0.3">
      <c r="A8477" s="35">
        <f t="shared" si="664"/>
        <v>44369</v>
      </c>
      <c r="B8477" s="36">
        <v>8.3333333333333329E-2</v>
      </c>
      <c r="C8477">
        <v>7146</v>
      </c>
      <c r="D8477">
        <v>993</v>
      </c>
      <c r="E8477" s="49">
        <f t="shared" si="662"/>
        <v>0.15123712179682652</v>
      </c>
      <c r="F8477" s="49">
        <f t="shared" si="663"/>
        <v>0.20140196279744535</v>
      </c>
      <c r="G8477">
        <v>0</v>
      </c>
      <c r="H8477" s="51">
        <f>G8477/'Parc électrique'!$C$24</f>
        <v>0</v>
      </c>
      <c r="I8477" s="14">
        <v>652</v>
      </c>
      <c r="J8477" s="14">
        <v>387</v>
      </c>
      <c r="K8477" s="14">
        <v>0</v>
      </c>
      <c r="L8477" s="14">
        <v>232</v>
      </c>
      <c r="M8477" s="14">
        <f>C8477-SUM(D8477:L8477)</f>
        <v>4881.6473609154054</v>
      </c>
      <c r="P8477" s="49">
        <f>D8478/('Parc électrique'!$C$22+'Parc électrique'!$C$23)</f>
        <v>0.16046874999999999</v>
      </c>
      <c r="Q8477" s="49">
        <f t="shared" si="660"/>
        <v>0.15641543211011161</v>
      </c>
      <c r="R8477" s="49">
        <f t="shared" si="661"/>
        <v>0.20829790110068114</v>
      </c>
    </row>
    <row r="8478" spans="1:18" x14ac:dyDescent="0.3">
      <c r="A8478" s="35">
        <f t="shared" si="664"/>
        <v>44369</v>
      </c>
      <c r="B8478" s="36">
        <v>0.125</v>
      </c>
      <c r="C8478">
        <v>6791</v>
      </c>
      <c r="D8478">
        <v>1027</v>
      </c>
      <c r="E8478" s="49">
        <f t="shared" si="662"/>
        <v>0.15641543211011161</v>
      </c>
      <c r="F8478" s="49">
        <f t="shared" si="663"/>
        <v>0.20829790110068114</v>
      </c>
      <c r="G8478">
        <v>0</v>
      </c>
      <c r="H8478" s="51">
        <f>G8478/'Parc électrique'!$C$24</f>
        <v>0</v>
      </c>
      <c r="I8478" s="14">
        <v>652</v>
      </c>
      <c r="J8478" s="14">
        <v>1</v>
      </c>
      <c r="K8478" s="14">
        <v>0</v>
      </c>
      <c r="L8478" s="14">
        <v>229</v>
      </c>
      <c r="M8478" s="14">
        <f>C8478-SUM(D8478:L8478)</f>
        <v>4881.6352866667894</v>
      </c>
      <c r="P8478" s="49">
        <f>D8479/('Parc électrique'!$C$22+'Parc électrique'!$C$23)</f>
        <v>0.1365625</v>
      </c>
      <c r="Q8478" s="49">
        <f t="shared" si="660"/>
        <v>0.1331130357003287</v>
      </c>
      <c r="R8478" s="49">
        <f t="shared" si="661"/>
        <v>0.17726617873612011</v>
      </c>
    </row>
    <row r="8479" spans="1:18" x14ac:dyDescent="0.3">
      <c r="A8479" s="35">
        <f t="shared" si="664"/>
        <v>44369</v>
      </c>
      <c r="B8479" s="36">
        <v>0.16666666666666666</v>
      </c>
      <c r="C8479">
        <v>6704</v>
      </c>
      <c r="D8479">
        <v>874</v>
      </c>
      <c r="E8479" s="49">
        <f t="shared" si="662"/>
        <v>0.1331130357003287</v>
      </c>
      <c r="F8479" s="49">
        <f t="shared" si="663"/>
        <v>0.17726617873612011</v>
      </c>
      <c r="G8479">
        <v>0</v>
      </c>
      <c r="H8479" s="51">
        <f>G8479/'Parc électrique'!$C$24</f>
        <v>0</v>
      </c>
      <c r="I8479" s="14">
        <v>652</v>
      </c>
      <c r="J8479" s="14">
        <v>0</v>
      </c>
      <c r="K8479" s="14">
        <v>67</v>
      </c>
      <c r="L8479" s="14">
        <v>229</v>
      </c>
      <c r="M8479" s="14">
        <f>C8479-SUM(D8479:L8479)</f>
        <v>4881.6896207855634</v>
      </c>
      <c r="P8479" s="49">
        <f>D8480/('Parc électrique'!$C$22+'Parc électrique'!$C$23)</f>
        <v>0.144375</v>
      </c>
      <c r="Q8479" s="49">
        <f t="shared" si="660"/>
        <v>0.14072819792574795</v>
      </c>
      <c r="R8479" s="49">
        <f t="shared" si="661"/>
        <v>0.18740726447617273</v>
      </c>
    </row>
    <row r="8480" spans="1:18" x14ac:dyDescent="0.3">
      <c r="A8480" s="35">
        <f t="shared" si="664"/>
        <v>44369</v>
      </c>
      <c r="B8480" s="36">
        <v>0.20833333333333334</v>
      </c>
      <c r="C8480">
        <v>6988</v>
      </c>
      <c r="D8480">
        <v>924</v>
      </c>
      <c r="E8480" s="49">
        <f t="shared" si="662"/>
        <v>0.14072819792574795</v>
      </c>
      <c r="F8480" s="49">
        <f t="shared" si="663"/>
        <v>0.18740726447617273</v>
      </c>
      <c r="G8480">
        <v>1</v>
      </c>
      <c r="H8480" s="51">
        <f>G8480/'Parc électrique'!$C$24</f>
        <v>3.3333333333333332E-4</v>
      </c>
      <c r="I8480" s="14">
        <v>652</v>
      </c>
      <c r="J8480" s="14">
        <v>291</v>
      </c>
      <c r="K8480" s="14">
        <v>0</v>
      </c>
      <c r="L8480" s="14">
        <v>238</v>
      </c>
      <c r="M8480" s="14">
        <f>C8480-SUM(D8480:L8480)</f>
        <v>4881.6715312042652</v>
      </c>
      <c r="P8480" s="49">
        <f>D8481/('Parc électrique'!$C$22+'Parc électrique'!$C$23)</f>
        <v>0.15984375000000001</v>
      </c>
      <c r="Q8480" s="49">
        <f t="shared" si="660"/>
        <v>0.15580621913207809</v>
      </c>
      <c r="R8480" s="49">
        <f t="shared" si="661"/>
        <v>0.20748661424147696</v>
      </c>
    </row>
    <row r="8481" spans="1:18" x14ac:dyDescent="0.3">
      <c r="A8481" s="35">
        <f t="shared" si="664"/>
        <v>44369</v>
      </c>
      <c r="B8481" s="36">
        <v>0.25</v>
      </c>
      <c r="C8481">
        <v>7709</v>
      </c>
      <c r="D8481">
        <v>1023</v>
      </c>
      <c r="E8481" s="49">
        <f t="shared" si="662"/>
        <v>0.15580621913207809</v>
      </c>
      <c r="F8481" s="49">
        <f t="shared" si="663"/>
        <v>0.20748661424147696</v>
      </c>
      <c r="G8481">
        <v>53</v>
      </c>
      <c r="H8481" s="51">
        <f>G8481/'Parc électrique'!$C$24</f>
        <v>1.7666666666666667E-2</v>
      </c>
      <c r="I8481" s="14">
        <v>652</v>
      </c>
      <c r="J8481" s="14">
        <v>821</v>
      </c>
      <c r="K8481" s="14">
        <v>0</v>
      </c>
      <c r="L8481" s="14">
        <v>278</v>
      </c>
      <c r="M8481" s="14">
        <f>C8481-SUM(D8481:L8481)</f>
        <v>4881.6190404999597</v>
      </c>
      <c r="P8481" s="49">
        <f>D8482/('Parc électrique'!$C$22+'Parc électrique'!$C$23)</f>
        <v>0.1809375</v>
      </c>
      <c r="Q8481" s="49">
        <f t="shared" si="660"/>
        <v>0.17636715714071011</v>
      </c>
      <c r="R8481" s="49">
        <f t="shared" si="661"/>
        <v>0.23486754573961907</v>
      </c>
    </row>
    <row r="8482" spans="1:18" x14ac:dyDescent="0.3">
      <c r="A8482" s="35">
        <f t="shared" si="664"/>
        <v>44369</v>
      </c>
      <c r="B8482" s="36">
        <v>0.29166666666666669</v>
      </c>
      <c r="C8482">
        <v>8550</v>
      </c>
      <c r="D8482">
        <v>1158</v>
      </c>
      <c r="E8482" s="49">
        <f t="shared" si="662"/>
        <v>0.17636715714071011</v>
      </c>
      <c r="F8482" s="49">
        <f t="shared" si="663"/>
        <v>0.23486754573961907</v>
      </c>
      <c r="G8482">
        <v>290</v>
      </c>
      <c r="H8482" s="51">
        <f>G8482/'Parc électrique'!$C$24</f>
        <v>9.6666666666666665E-2</v>
      </c>
      <c r="I8482" s="14">
        <v>652</v>
      </c>
      <c r="J8482" s="14">
        <v>1200</v>
      </c>
      <c r="K8482" s="14">
        <v>65</v>
      </c>
      <c r="L8482" s="14">
        <v>303</v>
      </c>
      <c r="M8482" s="14">
        <f>C8482-SUM(D8482:L8482)</f>
        <v>4881.4920986304533</v>
      </c>
      <c r="P8482" s="49">
        <f>D8483/('Parc électrique'!$C$22+'Parc électrique'!$C$23)</f>
        <v>0.18515624999999999</v>
      </c>
      <c r="Q8482" s="49">
        <f t="shared" si="660"/>
        <v>0.18047934474243649</v>
      </c>
      <c r="R8482" s="49">
        <f t="shared" si="661"/>
        <v>0.2403437320392475</v>
      </c>
    </row>
    <row r="8483" spans="1:18" x14ac:dyDescent="0.3">
      <c r="A8483" s="35">
        <f t="shared" si="664"/>
        <v>44369</v>
      </c>
      <c r="B8483" s="36">
        <v>0.33333333333333331</v>
      </c>
      <c r="C8483">
        <v>9087</v>
      </c>
      <c r="D8483">
        <v>1185</v>
      </c>
      <c r="E8483" s="49">
        <f t="shared" si="662"/>
        <v>0.18047934474243649</v>
      </c>
      <c r="F8483" s="49">
        <f t="shared" si="663"/>
        <v>0.2403437320392475</v>
      </c>
      <c r="G8483">
        <v>700</v>
      </c>
      <c r="H8483" s="51">
        <f>G8483/'Parc électrique'!$C$24</f>
        <v>0.23333333333333334</v>
      </c>
      <c r="I8483" s="14">
        <v>652</v>
      </c>
      <c r="J8483" s="14">
        <v>1147</v>
      </c>
      <c r="K8483" s="14">
        <v>214</v>
      </c>
      <c r="L8483" s="14">
        <v>306</v>
      </c>
      <c r="M8483" s="14">
        <f>C8483-SUM(D8483:L8483)</f>
        <v>4882.3458435898847</v>
      </c>
      <c r="P8483" s="49">
        <f>D8484/('Parc électrique'!$C$22+'Parc électrique'!$C$23)</f>
        <v>0.23140625000000001</v>
      </c>
      <c r="Q8483" s="49">
        <f t="shared" si="660"/>
        <v>0.22556110511691851</v>
      </c>
      <c r="R8483" s="49">
        <f t="shared" si="661"/>
        <v>0.3003789596203591</v>
      </c>
    </row>
    <row r="8484" spans="1:18" x14ac:dyDescent="0.3">
      <c r="A8484" s="35">
        <f t="shared" si="664"/>
        <v>44369</v>
      </c>
      <c r="B8484" s="36">
        <v>0.375</v>
      </c>
      <c r="C8484">
        <v>9407</v>
      </c>
      <c r="D8484">
        <v>1481</v>
      </c>
      <c r="E8484" s="49">
        <f t="shared" si="662"/>
        <v>0.22556110511691851</v>
      </c>
      <c r="F8484" s="49">
        <f t="shared" si="663"/>
        <v>0.3003789596203591</v>
      </c>
      <c r="G8484">
        <v>1248</v>
      </c>
      <c r="H8484" s="51">
        <f>G8484/'Parc électrique'!$C$24</f>
        <v>0.41599999999999998</v>
      </c>
      <c r="I8484" s="14">
        <v>652</v>
      </c>
      <c r="J8484" s="14">
        <v>839</v>
      </c>
      <c r="K8484" s="14">
        <v>0</v>
      </c>
      <c r="L8484" s="14">
        <v>305</v>
      </c>
      <c r="M8484" s="14">
        <f>C8484-SUM(D8484:L8484)</f>
        <v>4881.0580599352625</v>
      </c>
      <c r="P8484" s="49">
        <f>D8485/('Parc électrique'!$C$22+'Parc électrique'!$C$23)</f>
        <v>0.23734374999999999</v>
      </c>
      <c r="Q8484" s="49">
        <f t="shared" si="660"/>
        <v>0.23134862840823717</v>
      </c>
      <c r="R8484" s="49">
        <f t="shared" si="661"/>
        <v>0.30808618478279909</v>
      </c>
    </row>
    <row r="8485" spans="1:18" x14ac:dyDescent="0.3">
      <c r="A8485" s="35">
        <f t="shared" si="664"/>
        <v>44369</v>
      </c>
      <c r="B8485" s="36">
        <v>0.41666666666666669</v>
      </c>
      <c r="C8485">
        <v>9545</v>
      </c>
      <c r="D8485">
        <v>1519</v>
      </c>
      <c r="E8485" s="49">
        <f t="shared" si="662"/>
        <v>0.23134862840823717</v>
      </c>
      <c r="F8485" s="49">
        <f t="shared" si="663"/>
        <v>0.30808618478279909</v>
      </c>
      <c r="G8485">
        <v>1569</v>
      </c>
      <c r="H8485" s="51">
        <f>G8485/'Parc électrique'!$C$24</f>
        <v>0.52300000000000002</v>
      </c>
      <c r="I8485" s="14">
        <v>652</v>
      </c>
      <c r="J8485" s="14">
        <v>618</v>
      </c>
      <c r="K8485" s="14">
        <v>0</v>
      </c>
      <c r="L8485" s="14">
        <v>305</v>
      </c>
      <c r="M8485" s="14">
        <f>C8485-SUM(D8485:L8485)</f>
        <v>4880.9375651868086</v>
      </c>
      <c r="P8485" s="49">
        <f>D8486/('Parc électrique'!$C$22+'Parc électrique'!$C$23)</f>
        <v>0.22437499999999999</v>
      </c>
      <c r="Q8485" s="49">
        <f t="shared" si="660"/>
        <v>0.21870745911404116</v>
      </c>
      <c r="R8485" s="49">
        <f t="shared" si="661"/>
        <v>0.29125198245431172</v>
      </c>
    </row>
    <row r="8486" spans="1:18" x14ac:dyDescent="0.3">
      <c r="A8486" s="35">
        <f t="shared" si="664"/>
        <v>44369</v>
      </c>
      <c r="B8486" s="36">
        <v>0.45833333333333331</v>
      </c>
      <c r="C8486">
        <v>9705</v>
      </c>
      <c r="D8486">
        <v>1436</v>
      </c>
      <c r="E8486" s="49">
        <f t="shared" si="662"/>
        <v>0.21870745911404116</v>
      </c>
      <c r="F8486" s="49">
        <f t="shared" si="663"/>
        <v>0.29125198245431172</v>
      </c>
      <c r="G8486">
        <v>1811</v>
      </c>
      <c r="H8486" s="51">
        <f>G8486/'Parc électrique'!$C$24</f>
        <v>0.60366666666666668</v>
      </c>
      <c r="I8486" s="14">
        <v>652</v>
      </c>
      <c r="J8486" s="14">
        <v>0</v>
      </c>
      <c r="K8486" s="14">
        <v>619</v>
      </c>
      <c r="L8486" s="14">
        <v>305</v>
      </c>
      <c r="M8486" s="14">
        <f>C8486-SUM(D8486:L8486)</f>
        <v>4880.8863738917644</v>
      </c>
      <c r="P8486" s="49">
        <f>D8487/('Parc électrique'!$C$22+'Parc électrique'!$C$23)</f>
        <v>0.25609375000000001</v>
      </c>
      <c r="Q8486" s="49">
        <f t="shared" si="660"/>
        <v>0.24962501774924339</v>
      </c>
      <c r="R8486" s="49">
        <f t="shared" si="661"/>
        <v>0.33242479055892543</v>
      </c>
    </row>
    <row r="8487" spans="1:18" x14ac:dyDescent="0.3">
      <c r="A8487" s="35">
        <f t="shared" si="664"/>
        <v>44369</v>
      </c>
      <c r="B8487" s="36">
        <v>0.5</v>
      </c>
      <c r="C8487">
        <v>9753</v>
      </c>
      <c r="D8487">
        <v>1639</v>
      </c>
      <c r="E8487" s="49">
        <f t="shared" si="662"/>
        <v>0.24962501774924339</v>
      </c>
      <c r="F8487" s="49">
        <f t="shared" si="663"/>
        <v>0.33242479055892543</v>
      </c>
      <c r="G8487">
        <v>1931</v>
      </c>
      <c r="H8487" s="51">
        <f>G8487/'Parc électrique'!$C$24</f>
        <v>0.64366666666666672</v>
      </c>
      <c r="I8487" s="14">
        <v>652</v>
      </c>
      <c r="J8487" s="14">
        <v>346</v>
      </c>
      <c r="K8487" s="14">
        <v>0</v>
      </c>
      <c r="L8487" s="14">
        <v>303</v>
      </c>
      <c r="M8487" s="14">
        <f>C8487-SUM(D8487:L8487)</f>
        <v>4880.7742835250247</v>
      </c>
      <c r="P8487" s="49">
        <f>D8488/('Parc électrique'!$C$22+'Parc électrique'!$C$23)</f>
        <v>0.28000000000000003</v>
      </c>
      <c r="Q8487" s="49">
        <f t="shared" si="660"/>
        <v>0.27292741415902633</v>
      </c>
      <c r="R8487" s="49">
        <f t="shared" si="661"/>
        <v>0.36345651292348652</v>
      </c>
    </row>
    <row r="8488" spans="1:18" x14ac:dyDescent="0.3">
      <c r="A8488" s="35">
        <f t="shared" si="664"/>
        <v>44369</v>
      </c>
      <c r="B8488" s="36">
        <v>0.54166666666666663</v>
      </c>
      <c r="C8488">
        <v>9575</v>
      </c>
      <c r="D8488">
        <v>1792</v>
      </c>
      <c r="E8488" s="49">
        <f t="shared" si="662"/>
        <v>0.27292741415902633</v>
      </c>
      <c r="F8488" s="49">
        <f t="shared" si="663"/>
        <v>0.36345651292348652</v>
      </c>
      <c r="G8488">
        <v>2010</v>
      </c>
      <c r="H8488" s="51">
        <f>G8488/'Parc électrique'!$C$24</f>
        <v>0.67</v>
      </c>
      <c r="I8488" s="14">
        <v>652</v>
      </c>
      <c r="J8488" s="14">
        <v>0</v>
      </c>
      <c r="K8488" s="14">
        <v>-62</v>
      </c>
      <c r="L8488" s="14">
        <v>301</v>
      </c>
      <c r="M8488" s="14">
        <f>C8488-SUM(D8488:L8488)</f>
        <v>4880.6936160729174</v>
      </c>
      <c r="P8488" s="49">
        <f>D8489/('Parc électrique'!$C$22+'Parc électrique'!$C$23)</f>
        <v>0.31328125000000001</v>
      </c>
      <c r="Q8488" s="49">
        <f t="shared" si="660"/>
        <v>0.3053680052393124</v>
      </c>
      <c r="R8488" s="49">
        <f t="shared" si="661"/>
        <v>0.40665753817611078</v>
      </c>
    </row>
    <row r="8489" spans="1:18" x14ac:dyDescent="0.3">
      <c r="A8489" s="35">
        <f t="shared" si="664"/>
        <v>44369</v>
      </c>
      <c r="B8489" s="36">
        <v>0.58333333333333337</v>
      </c>
      <c r="C8489">
        <v>9440</v>
      </c>
      <c r="D8489">
        <v>2005</v>
      </c>
      <c r="E8489" s="49">
        <f t="shared" si="662"/>
        <v>0.3053680052393124</v>
      </c>
      <c r="F8489" s="49">
        <f t="shared" si="663"/>
        <v>0.40665753817611078</v>
      </c>
      <c r="G8489">
        <v>2070</v>
      </c>
      <c r="H8489" s="51">
        <f>G8489/'Parc électrique'!$C$24</f>
        <v>0.69</v>
      </c>
      <c r="I8489" s="14">
        <v>652</v>
      </c>
      <c r="J8489" s="14">
        <v>0</v>
      </c>
      <c r="K8489" s="14">
        <v>-388</v>
      </c>
      <c r="L8489" s="14">
        <v>299</v>
      </c>
      <c r="M8489" s="14">
        <f>C8489-SUM(D8489:L8489)</f>
        <v>4800.5979744565848</v>
      </c>
      <c r="P8489" s="49">
        <f>D8490/('Parc électrique'!$C$22+'Parc électrique'!$C$23)</f>
        <v>0.30421874999999998</v>
      </c>
      <c r="Q8489" s="49">
        <f t="shared" si="660"/>
        <v>0.29653441705782602</v>
      </c>
      <c r="R8489" s="49">
        <f t="shared" si="661"/>
        <v>0.39489387871764964</v>
      </c>
    </row>
    <row r="8490" spans="1:18" x14ac:dyDescent="0.3">
      <c r="A8490" s="35">
        <f t="shared" si="664"/>
        <v>44369</v>
      </c>
      <c r="B8490" s="36">
        <v>0.625</v>
      </c>
      <c r="C8490">
        <v>9150</v>
      </c>
      <c r="D8490">
        <v>1947</v>
      </c>
      <c r="E8490" s="49">
        <f t="shared" si="662"/>
        <v>0.29653441705782602</v>
      </c>
      <c r="F8490" s="49">
        <f t="shared" si="663"/>
        <v>0.39489387871764964</v>
      </c>
      <c r="G8490">
        <v>1989</v>
      </c>
      <c r="H8490" s="51">
        <f>G8490/'Parc électrique'!$C$24</f>
        <v>0.66300000000000003</v>
      </c>
      <c r="I8490" s="14">
        <v>652</v>
      </c>
      <c r="J8490" s="14">
        <v>0</v>
      </c>
      <c r="K8490" s="14">
        <v>-536</v>
      </c>
      <c r="L8490" s="14">
        <v>296</v>
      </c>
      <c r="M8490" s="14">
        <f>C8490-SUM(D8490:L8490)</f>
        <v>4800.6455717042245</v>
      </c>
      <c r="P8490" s="49">
        <f>D8491/('Parc électrique'!$C$22+'Parc électrique'!$C$23)</f>
        <v>0.31624999999999998</v>
      </c>
      <c r="Q8490" s="49">
        <f t="shared" si="660"/>
        <v>0.30826176688497164</v>
      </c>
      <c r="R8490" s="49">
        <f t="shared" si="661"/>
        <v>0.41051115075733069</v>
      </c>
    </row>
    <row r="8491" spans="1:18" x14ac:dyDescent="0.3">
      <c r="A8491" s="35">
        <f t="shared" si="664"/>
        <v>44369</v>
      </c>
      <c r="B8491" s="36">
        <v>0.66666666666666663</v>
      </c>
      <c r="C8491">
        <v>8908</v>
      </c>
      <c r="D8491">
        <v>2024</v>
      </c>
      <c r="E8491" s="49">
        <f t="shared" si="662"/>
        <v>0.30826176688497164</v>
      </c>
      <c r="F8491" s="49">
        <f t="shared" si="663"/>
        <v>0.41051115075733069</v>
      </c>
      <c r="G8491">
        <v>1818</v>
      </c>
      <c r="H8491" s="51">
        <f>G8491/'Parc électrique'!$C$24</f>
        <v>0.60599999999999998</v>
      </c>
      <c r="I8491" s="14">
        <v>652</v>
      </c>
      <c r="J8491" s="14">
        <v>0</v>
      </c>
      <c r="K8491" s="14">
        <v>-678</v>
      </c>
      <c r="L8491" s="14">
        <v>290</v>
      </c>
      <c r="M8491" s="14">
        <f>C8491-SUM(D8491:L8491)</f>
        <v>4800.6752270823581</v>
      </c>
      <c r="P8491" s="49">
        <f>D8492/('Parc électrique'!$C$22+'Parc électrique'!$C$23)</f>
        <v>0.32718750000000002</v>
      </c>
      <c r="Q8491" s="49">
        <f t="shared" si="660"/>
        <v>0.31892299400055868</v>
      </c>
      <c r="R8491" s="49">
        <f t="shared" si="661"/>
        <v>0.42470867079340446</v>
      </c>
    </row>
    <row r="8492" spans="1:18" x14ac:dyDescent="0.3">
      <c r="A8492" s="35">
        <f t="shared" si="664"/>
        <v>44369</v>
      </c>
      <c r="B8492" s="36">
        <v>0.70833333333333337</v>
      </c>
      <c r="C8492">
        <v>8788</v>
      </c>
      <c r="D8492">
        <v>2094</v>
      </c>
      <c r="E8492" s="49">
        <f t="shared" si="662"/>
        <v>0.31892299400055868</v>
      </c>
      <c r="F8492" s="49">
        <f t="shared" si="663"/>
        <v>0.42470867079340446</v>
      </c>
      <c r="G8492">
        <v>1453</v>
      </c>
      <c r="H8492" s="51">
        <f>G8492/'Parc électrique'!$C$24</f>
        <v>0.48433333333333334</v>
      </c>
      <c r="I8492" s="14">
        <v>652</v>
      </c>
      <c r="J8492" s="14">
        <v>0</v>
      </c>
      <c r="K8492" s="14">
        <v>-498</v>
      </c>
      <c r="L8492" s="14">
        <v>285</v>
      </c>
      <c r="M8492" s="14">
        <f>C8492-SUM(D8492:L8492)</f>
        <v>4800.7720350018735</v>
      </c>
      <c r="P8492" s="49">
        <f>D8493/('Parc électrique'!$C$22+'Parc électrique'!$C$23)</f>
        <v>0.33140625000000001</v>
      </c>
      <c r="Q8492" s="49">
        <f t="shared" si="660"/>
        <v>0.32303518160228506</v>
      </c>
      <c r="R8492" s="49">
        <f t="shared" si="661"/>
        <v>0.43018485709303289</v>
      </c>
    </row>
    <row r="8493" spans="1:18" x14ac:dyDescent="0.3">
      <c r="A8493" s="35">
        <f t="shared" si="664"/>
        <v>44369</v>
      </c>
      <c r="B8493" s="36">
        <v>0.75</v>
      </c>
      <c r="C8493">
        <v>8959</v>
      </c>
      <c r="D8493">
        <v>2121</v>
      </c>
      <c r="E8493" s="49">
        <f t="shared" si="662"/>
        <v>0.32303518160228506</v>
      </c>
      <c r="F8493" s="49">
        <f t="shared" si="663"/>
        <v>0.43018485709303289</v>
      </c>
      <c r="G8493">
        <v>992</v>
      </c>
      <c r="H8493" s="51">
        <f>G8493/'Parc électrique'!$C$24</f>
        <v>0.33066666666666666</v>
      </c>
      <c r="I8493" s="14">
        <v>652</v>
      </c>
      <c r="J8493" s="14">
        <v>114</v>
      </c>
      <c r="K8493" s="14">
        <v>0</v>
      </c>
      <c r="L8493" s="14">
        <v>278</v>
      </c>
      <c r="M8493" s="14">
        <f>C8493-SUM(D8493:L8493)</f>
        <v>4800.9161132946374</v>
      </c>
      <c r="P8493" s="49">
        <f>D8494/('Parc électrique'!$C$22+'Parc électrique'!$C$23)</f>
        <v>0.30828125000000001</v>
      </c>
      <c r="Q8493" s="49">
        <f t="shared" si="660"/>
        <v>0.30049430141504407</v>
      </c>
      <c r="R8493" s="49">
        <f t="shared" si="661"/>
        <v>0.4001672433024771</v>
      </c>
    </row>
    <row r="8494" spans="1:18" x14ac:dyDescent="0.3">
      <c r="A8494" s="35">
        <f t="shared" si="664"/>
        <v>44369</v>
      </c>
      <c r="B8494" s="36">
        <v>0.79166666666666663</v>
      </c>
      <c r="C8494">
        <v>8896</v>
      </c>
      <c r="D8494">
        <v>1973</v>
      </c>
      <c r="E8494" s="49">
        <f t="shared" si="662"/>
        <v>0.30049430141504407</v>
      </c>
      <c r="F8494" s="49">
        <f t="shared" si="663"/>
        <v>0.4001672433024771</v>
      </c>
      <c r="G8494">
        <v>497</v>
      </c>
      <c r="H8494" s="51">
        <f>G8494/'Parc électrique'!$C$24</f>
        <v>0.16566666666666666</v>
      </c>
      <c r="I8494" s="14">
        <v>652</v>
      </c>
      <c r="J8494" s="14">
        <v>550</v>
      </c>
      <c r="K8494" s="14">
        <v>0</v>
      </c>
      <c r="L8494" s="14">
        <v>262</v>
      </c>
      <c r="M8494" s="14">
        <f>C8494-SUM(D8494:L8494)</f>
        <v>4961.1336717886152</v>
      </c>
      <c r="P8494" s="49">
        <f>D8495/('Parc électrique'!$C$22+'Parc électrique'!$C$23)</f>
        <v>0.27812500000000001</v>
      </c>
      <c r="Q8494" s="49">
        <f t="shared" si="660"/>
        <v>0.27109977522492573</v>
      </c>
      <c r="R8494" s="49">
        <f t="shared" si="661"/>
        <v>0.36102265234587388</v>
      </c>
    </row>
    <row r="8495" spans="1:18" x14ac:dyDescent="0.3">
      <c r="A8495" s="35">
        <f t="shared" si="664"/>
        <v>44369</v>
      </c>
      <c r="B8495" s="36">
        <v>0.83333333333333337</v>
      </c>
      <c r="C8495">
        <v>8343</v>
      </c>
      <c r="D8495">
        <v>1780</v>
      </c>
      <c r="E8495" s="49">
        <f t="shared" si="662"/>
        <v>0.27109977522492573</v>
      </c>
      <c r="F8495" s="49">
        <f t="shared" si="663"/>
        <v>0.36102265234587388</v>
      </c>
      <c r="G8495">
        <v>158</v>
      </c>
      <c r="H8495" s="51">
        <f>G8495/'Parc électrique'!$C$24</f>
        <v>5.2666666666666667E-2</v>
      </c>
      <c r="I8495" s="14">
        <v>652</v>
      </c>
      <c r="J8495" s="14">
        <v>539</v>
      </c>
      <c r="K8495" s="14">
        <v>0</v>
      </c>
      <c r="L8495" s="14">
        <v>252</v>
      </c>
      <c r="M8495" s="14">
        <f>C8495-SUM(D8495:L8495)</f>
        <v>4961.3152109057628</v>
      </c>
      <c r="P8495" s="49">
        <f>D8496/('Parc électrique'!$C$22+'Parc électrique'!$C$23)</f>
        <v>0.28312500000000002</v>
      </c>
      <c r="Q8495" s="49">
        <f t="shared" si="660"/>
        <v>0.275973479049194</v>
      </c>
      <c r="R8495" s="49">
        <f t="shared" si="661"/>
        <v>0.36751294721950756</v>
      </c>
    </row>
    <row r="8496" spans="1:18" x14ac:dyDescent="0.3">
      <c r="A8496" s="35">
        <f t="shared" si="664"/>
        <v>44369</v>
      </c>
      <c r="B8496" s="36">
        <v>0.875</v>
      </c>
      <c r="C8496">
        <v>8008</v>
      </c>
      <c r="D8496">
        <v>1812</v>
      </c>
      <c r="E8496" s="49">
        <f t="shared" si="662"/>
        <v>0.275973479049194</v>
      </c>
      <c r="F8496" s="49">
        <f t="shared" si="663"/>
        <v>0.36751294721950756</v>
      </c>
      <c r="G8496">
        <v>14</v>
      </c>
      <c r="H8496" s="51">
        <f>G8496/'Parc électrique'!$C$24</f>
        <v>4.6666666666666671E-3</v>
      </c>
      <c r="I8496" s="14">
        <v>652</v>
      </c>
      <c r="J8496" s="14">
        <v>322</v>
      </c>
      <c r="K8496" s="14">
        <v>0</v>
      </c>
      <c r="L8496" s="14">
        <v>246</v>
      </c>
      <c r="M8496" s="14">
        <f>C8496-SUM(D8496:L8496)</f>
        <v>4961.3518469070641</v>
      </c>
      <c r="P8496" s="49">
        <f>D8497/('Parc électrique'!$C$22+'Parc électrique'!$C$23)</f>
        <v>0.2840625</v>
      </c>
      <c r="Q8496" s="49">
        <f t="shared" si="660"/>
        <v>0.27688729851624433</v>
      </c>
      <c r="R8496" s="49">
        <f t="shared" si="661"/>
        <v>0.36872987750831382</v>
      </c>
    </row>
    <row r="8497" spans="1:18" x14ac:dyDescent="0.3">
      <c r="A8497" s="35">
        <f t="shared" si="664"/>
        <v>44369</v>
      </c>
      <c r="B8497" s="36">
        <v>0.91666666666666663</v>
      </c>
      <c r="C8497">
        <v>8435</v>
      </c>
      <c r="D8497">
        <v>1818</v>
      </c>
      <c r="E8497" s="49">
        <f t="shared" si="662"/>
        <v>0.27688729851624433</v>
      </c>
      <c r="F8497" s="49">
        <f t="shared" si="663"/>
        <v>0.36872987750831382</v>
      </c>
      <c r="G8497">
        <v>0</v>
      </c>
      <c r="H8497" s="51">
        <f>G8497/'Parc électrique'!$C$24</f>
        <v>0</v>
      </c>
      <c r="I8497" s="14">
        <v>652</v>
      </c>
      <c r="J8497" s="14">
        <v>0</v>
      </c>
      <c r="K8497" s="14">
        <v>756</v>
      </c>
      <c r="L8497" s="14">
        <v>247</v>
      </c>
      <c r="M8497" s="14">
        <f>C8497-SUM(D8497:L8497)</f>
        <v>4961.3543828239754</v>
      </c>
      <c r="P8497" s="49">
        <f>D8498/('Parc électrique'!$C$22+'Parc électrique'!$C$23)</f>
        <v>0.26828125000000003</v>
      </c>
      <c r="Q8497" s="49">
        <f t="shared" si="660"/>
        <v>0.26150467082089746</v>
      </c>
      <c r="R8497" s="49">
        <f t="shared" si="661"/>
        <v>0.34824488431340755</v>
      </c>
    </row>
    <row r="8498" spans="1:18" x14ac:dyDescent="0.3">
      <c r="A8498" s="35">
        <f t="shared" si="664"/>
        <v>44369</v>
      </c>
      <c r="B8498" s="36">
        <v>0.95833333333333337</v>
      </c>
      <c r="C8498">
        <v>8563</v>
      </c>
      <c r="D8498">
        <v>1717</v>
      </c>
      <c r="E8498" s="49">
        <f t="shared" si="662"/>
        <v>0.26150467082089746</v>
      </c>
      <c r="F8498" s="49">
        <f t="shared" si="663"/>
        <v>0.34824488431340755</v>
      </c>
      <c r="G8498">
        <v>0</v>
      </c>
      <c r="H8498" s="51">
        <f>G8498/'Parc électrique'!$C$24</f>
        <v>0</v>
      </c>
      <c r="I8498" s="14">
        <v>652</v>
      </c>
      <c r="J8498" s="14">
        <v>993</v>
      </c>
      <c r="K8498" s="14">
        <v>0</v>
      </c>
      <c r="L8498" s="14">
        <v>239</v>
      </c>
      <c r="M8498" s="14">
        <f>C8498-SUM(D8498:L8498)</f>
        <v>4961.3902504448661</v>
      </c>
      <c r="P8498" s="49">
        <f>D8499/('Parc électrique'!$C$22+'Parc électrique'!$C$23)</f>
        <v>0.26171875</v>
      </c>
      <c r="Q8498" s="49">
        <f t="shared" si="660"/>
        <v>0.25510793455154523</v>
      </c>
      <c r="R8498" s="49">
        <f t="shared" si="661"/>
        <v>0.33972637229176333</v>
      </c>
    </row>
    <row r="8499" spans="1:18" x14ac:dyDescent="0.3">
      <c r="A8499" s="35">
        <f t="shared" si="664"/>
        <v>44370</v>
      </c>
      <c r="B8499" s="36">
        <v>0</v>
      </c>
      <c r="C8499">
        <v>7869</v>
      </c>
      <c r="D8499">
        <v>1675</v>
      </c>
      <c r="E8499" s="49">
        <f t="shared" si="662"/>
        <v>0.25510793455154523</v>
      </c>
      <c r="F8499" s="49">
        <f t="shared" si="663"/>
        <v>0.33972637229176333</v>
      </c>
      <c r="G8499">
        <v>0</v>
      </c>
      <c r="H8499" s="51">
        <f>G8499/'Parc électrique'!$C$24</f>
        <v>0</v>
      </c>
      <c r="I8499" s="14">
        <v>652</v>
      </c>
      <c r="J8499" s="14">
        <v>0</v>
      </c>
      <c r="K8499" s="14">
        <v>509</v>
      </c>
      <c r="L8499" s="14">
        <v>231</v>
      </c>
      <c r="M8499" s="14">
        <f>C8499-SUM(D8499:L8499)</f>
        <v>4801.405165693157</v>
      </c>
      <c r="P8499" s="49">
        <f>D8500/('Parc électrique'!$C$22+'Parc électrique'!$C$23)</f>
        <v>0.2628125</v>
      </c>
      <c r="Q8499" s="49">
        <f t="shared" si="660"/>
        <v>0.25617405726310394</v>
      </c>
      <c r="R8499" s="49">
        <f t="shared" si="661"/>
        <v>0.34114612429537072</v>
      </c>
    </row>
    <row r="8500" spans="1:18" x14ac:dyDescent="0.3">
      <c r="A8500" s="35">
        <f t="shared" si="664"/>
        <v>44370</v>
      </c>
      <c r="B8500" s="36">
        <v>4.1666666666666664E-2</v>
      </c>
      <c r="C8500">
        <v>7452</v>
      </c>
      <c r="D8500">
        <v>1682</v>
      </c>
      <c r="E8500" s="49">
        <f t="shared" si="662"/>
        <v>0.25617405726310394</v>
      </c>
      <c r="F8500" s="49">
        <f t="shared" si="663"/>
        <v>0.34114612429537072</v>
      </c>
      <c r="G8500">
        <v>0</v>
      </c>
      <c r="H8500" s="51">
        <f>G8500/'Parc électrique'!$C$24</f>
        <v>0</v>
      </c>
      <c r="I8500" s="14">
        <v>652</v>
      </c>
      <c r="J8500" s="14">
        <v>85</v>
      </c>
      <c r="K8500" s="14">
        <v>0</v>
      </c>
      <c r="L8500" s="14">
        <v>231</v>
      </c>
      <c r="M8500" s="14">
        <f>C8500-SUM(D8500:L8500)</f>
        <v>4801.4026798184414</v>
      </c>
      <c r="P8500" s="49">
        <f>D8501/('Parc électrique'!$C$22+'Parc électrique'!$C$23)</f>
        <v>0.27281250000000001</v>
      </c>
      <c r="Q8500" s="49">
        <f t="shared" si="660"/>
        <v>0.26592146491164059</v>
      </c>
      <c r="R8500" s="49">
        <f t="shared" si="661"/>
        <v>0.35412671404263807</v>
      </c>
    </row>
    <row r="8501" spans="1:18" x14ac:dyDescent="0.3">
      <c r="A8501" s="35">
        <f t="shared" si="664"/>
        <v>44370</v>
      </c>
      <c r="B8501" s="36">
        <v>8.3333333333333329E-2</v>
      </c>
      <c r="C8501">
        <v>7151</v>
      </c>
      <c r="D8501">
        <v>1746</v>
      </c>
      <c r="E8501" s="49">
        <f t="shared" si="662"/>
        <v>0.26592146491164059</v>
      </c>
      <c r="F8501" s="49">
        <f t="shared" si="663"/>
        <v>0.35412671404263807</v>
      </c>
      <c r="G8501">
        <v>0</v>
      </c>
      <c r="H8501" s="51">
        <f>G8501/'Parc électrique'!$C$24</f>
        <v>0</v>
      </c>
      <c r="I8501" s="14">
        <v>652</v>
      </c>
      <c r="J8501" s="14">
        <v>0</v>
      </c>
      <c r="K8501" s="14">
        <v>-280</v>
      </c>
      <c r="L8501" s="14">
        <v>231</v>
      </c>
      <c r="M8501" s="14">
        <f>C8501-SUM(D8501:L8501)</f>
        <v>4801.3799518210453</v>
      </c>
      <c r="P8501" s="49">
        <f>D8502/('Parc électrique'!$C$22+'Parc électrique'!$C$23)</f>
        <v>0.27796874999999999</v>
      </c>
      <c r="Q8501" s="49">
        <f t="shared" si="660"/>
        <v>0.2709474719804173</v>
      </c>
      <c r="R8501" s="49">
        <f t="shared" si="661"/>
        <v>0.36081983063107276</v>
      </c>
    </row>
    <row r="8502" spans="1:18" x14ac:dyDescent="0.3">
      <c r="A8502" s="35">
        <f t="shared" si="664"/>
        <v>44370</v>
      </c>
      <c r="B8502" s="36">
        <v>0.125</v>
      </c>
      <c r="C8502">
        <v>6795</v>
      </c>
      <c r="D8502">
        <v>1779</v>
      </c>
      <c r="E8502" s="49">
        <f t="shared" si="662"/>
        <v>0.2709474719804173</v>
      </c>
      <c r="F8502" s="49">
        <f t="shared" si="663"/>
        <v>0.36081983063107276</v>
      </c>
      <c r="G8502">
        <v>0</v>
      </c>
      <c r="H8502" s="51">
        <f>G8502/'Parc électrique'!$C$24</f>
        <v>0</v>
      </c>
      <c r="I8502" s="14">
        <v>652</v>
      </c>
      <c r="J8502" s="14">
        <v>0</v>
      </c>
      <c r="K8502" s="14">
        <v>-667</v>
      </c>
      <c r="L8502" s="14">
        <v>229</v>
      </c>
      <c r="M8502" s="14">
        <f>C8502-SUM(D8502:L8502)</f>
        <v>4801.3682326973885</v>
      </c>
      <c r="P8502" s="49">
        <f>D8503/('Parc électrique'!$C$22+'Parc électrique'!$C$23)</f>
        <v>0.27203125</v>
      </c>
      <c r="Q8502" s="49">
        <f t="shared" si="660"/>
        <v>0.26515994868909865</v>
      </c>
      <c r="R8502" s="49">
        <f t="shared" si="661"/>
        <v>0.35311260546863282</v>
      </c>
    </row>
    <row r="8503" spans="1:18" x14ac:dyDescent="0.3">
      <c r="A8503" s="35">
        <f t="shared" si="664"/>
        <v>44370</v>
      </c>
      <c r="B8503" s="36">
        <v>0.16666666666666666</v>
      </c>
      <c r="C8503">
        <v>6707</v>
      </c>
      <c r="D8503">
        <v>1741</v>
      </c>
      <c r="E8503" s="49">
        <f t="shared" si="662"/>
        <v>0.26515994868909865</v>
      </c>
      <c r="F8503" s="49">
        <f t="shared" si="663"/>
        <v>0.35311260546863282</v>
      </c>
      <c r="G8503">
        <v>0</v>
      </c>
      <c r="H8503" s="51">
        <f>G8503/'Parc électrique'!$C$24</f>
        <v>0</v>
      </c>
      <c r="I8503" s="14">
        <v>652</v>
      </c>
      <c r="J8503" s="14">
        <v>0</v>
      </c>
      <c r="K8503" s="14">
        <v>-717</v>
      </c>
      <c r="L8503" s="14">
        <v>229</v>
      </c>
      <c r="M8503" s="14">
        <f>C8503-SUM(D8503:L8503)</f>
        <v>4801.3817274458424</v>
      </c>
      <c r="P8503" s="49">
        <f>D8504/('Parc électrique'!$C$22+'Parc électrique'!$C$23)</f>
        <v>0.299375</v>
      </c>
      <c r="Q8503" s="49">
        <f t="shared" si="660"/>
        <v>0.29181301647806612</v>
      </c>
      <c r="R8503" s="49">
        <f t="shared" si="661"/>
        <v>0.38860640555881709</v>
      </c>
    </row>
    <row r="8504" spans="1:18" x14ac:dyDescent="0.3">
      <c r="A8504" s="35">
        <f t="shared" si="664"/>
        <v>44370</v>
      </c>
      <c r="B8504" s="36">
        <v>0.20833333333333334</v>
      </c>
      <c r="C8504">
        <v>6988</v>
      </c>
      <c r="D8504">
        <v>1916</v>
      </c>
      <c r="E8504" s="49">
        <f t="shared" si="662"/>
        <v>0.29181301647806612</v>
      </c>
      <c r="F8504" s="49">
        <f t="shared" si="663"/>
        <v>0.38860640555881709</v>
      </c>
      <c r="G8504">
        <v>1</v>
      </c>
      <c r="H8504" s="51">
        <f>G8504/'Parc électrique'!$C$24</f>
        <v>3.3333333333333332E-4</v>
      </c>
      <c r="I8504" s="14">
        <v>652</v>
      </c>
      <c r="J8504" s="14">
        <v>0</v>
      </c>
      <c r="K8504" s="14">
        <v>-620</v>
      </c>
      <c r="L8504" s="14">
        <v>237</v>
      </c>
      <c r="M8504" s="14">
        <f>C8504-SUM(D8504:L8504)</f>
        <v>4801.3192472446299</v>
      </c>
      <c r="P8504" s="49">
        <f>D8505/('Parc électrique'!$C$22+'Parc électrique'!$C$23)</f>
        <v>0.31453124999999998</v>
      </c>
      <c r="Q8504" s="49">
        <f t="shared" si="660"/>
        <v>0.30658643119537943</v>
      </c>
      <c r="R8504" s="49">
        <f t="shared" si="661"/>
        <v>0.40828011189451913</v>
      </c>
    </row>
    <row r="8505" spans="1:18" x14ac:dyDescent="0.3">
      <c r="A8505" s="35">
        <f t="shared" si="664"/>
        <v>44370</v>
      </c>
      <c r="B8505" s="36">
        <v>0.25</v>
      </c>
      <c r="C8505">
        <v>7705</v>
      </c>
      <c r="D8505">
        <v>2013</v>
      </c>
      <c r="E8505" s="49">
        <f t="shared" si="662"/>
        <v>0.30658643119537943</v>
      </c>
      <c r="F8505" s="49">
        <f t="shared" si="663"/>
        <v>0.40828011189451913</v>
      </c>
      <c r="G8505">
        <v>48</v>
      </c>
      <c r="H8505" s="51">
        <f>G8505/'Parc électrique'!$C$24</f>
        <v>1.6E-2</v>
      </c>
      <c r="I8505" s="14">
        <v>652</v>
      </c>
      <c r="J8505" s="14">
        <v>0</v>
      </c>
      <c r="K8505" s="14">
        <v>-87</v>
      </c>
      <c r="L8505" s="14">
        <v>277</v>
      </c>
      <c r="M8505" s="14">
        <f>C8505-SUM(D8505:L8505)</f>
        <v>4801.2691334569099</v>
      </c>
      <c r="P8505" s="49">
        <f>D8506/('Parc électrique'!$C$22+'Parc électrique'!$C$23)</f>
        <v>0.31796875000000002</v>
      </c>
      <c r="Q8505" s="49">
        <f t="shared" si="660"/>
        <v>0.30993710257456397</v>
      </c>
      <c r="R8505" s="49">
        <f t="shared" si="661"/>
        <v>0.41274218962014236</v>
      </c>
    </row>
    <row r="8506" spans="1:18" x14ac:dyDescent="0.3">
      <c r="A8506" s="35">
        <f t="shared" si="664"/>
        <v>44370</v>
      </c>
      <c r="B8506" s="36">
        <v>0.29166666666666669</v>
      </c>
      <c r="C8506">
        <v>8545</v>
      </c>
      <c r="D8506">
        <v>2035</v>
      </c>
      <c r="E8506" s="49">
        <f t="shared" si="662"/>
        <v>0.30993710257456397</v>
      </c>
      <c r="F8506" s="49">
        <f t="shared" si="663"/>
        <v>0.41274218962014236</v>
      </c>
      <c r="G8506">
        <v>250</v>
      </c>
      <c r="H8506" s="51">
        <f>G8506/'Parc électrique'!$C$24</f>
        <v>8.3333333333333329E-2</v>
      </c>
      <c r="I8506" s="14">
        <v>652</v>
      </c>
      <c r="J8506" s="14">
        <v>0</v>
      </c>
      <c r="K8506" s="14">
        <v>505</v>
      </c>
      <c r="L8506" s="14">
        <v>301</v>
      </c>
      <c r="M8506" s="14">
        <f>C8506-SUM(D8506:L8506)</f>
        <v>4801.1939873744723</v>
      </c>
      <c r="P8506" s="49">
        <f>D8507/('Parc électrique'!$C$22+'Parc électrique'!$C$23)</f>
        <v>0.315</v>
      </c>
      <c r="Q8506" s="49">
        <f t="shared" si="660"/>
        <v>0.30704334092890462</v>
      </c>
      <c r="R8506" s="49">
        <f t="shared" si="661"/>
        <v>0.40888857703892229</v>
      </c>
    </row>
    <row r="8507" spans="1:18" x14ac:dyDescent="0.3">
      <c r="A8507" s="35">
        <f t="shared" si="664"/>
        <v>44370</v>
      </c>
      <c r="B8507" s="36">
        <v>0.33333333333333331</v>
      </c>
      <c r="C8507">
        <v>9089</v>
      </c>
      <c r="D8507">
        <v>2016</v>
      </c>
      <c r="E8507" s="49">
        <f t="shared" si="662"/>
        <v>0.30704334092890462</v>
      </c>
      <c r="F8507" s="49">
        <f t="shared" si="663"/>
        <v>0.40888857703892229</v>
      </c>
      <c r="G8507">
        <v>617</v>
      </c>
      <c r="H8507" s="51">
        <f>G8507/'Parc électrique'!$C$24</f>
        <v>0.20566666666666666</v>
      </c>
      <c r="I8507" s="14">
        <v>652</v>
      </c>
      <c r="J8507" s="14">
        <v>0</v>
      </c>
      <c r="K8507" s="14">
        <v>697</v>
      </c>
      <c r="L8507" s="14">
        <v>305</v>
      </c>
      <c r="M8507" s="14">
        <f>C8507-SUM(D8507:L8507)</f>
        <v>4801.0784014153651</v>
      </c>
      <c r="P8507" s="49">
        <f>D8508/('Parc électrique'!$C$22+'Parc électrique'!$C$23)</f>
        <v>0.27984375</v>
      </c>
      <c r="Q8507" s="49">
        <f t="shared" si="660"/>
        <v>0.27277511091451789</v>
      </c>
      <c r="R8507" s="49">
        <f t="shared" si="661"/>
        <v>0.36325369120868545</v>
      </c>
    </row>
    <row r="8508" spans="1:18" x14ac:dyDescent="0.3">
      <c r="A8508" s="35">
        <f t="shared" si="664"/>
        <v>44370</v>
      </c>
      <c r="B8508" s="36">
        <v>0.375</v>
      </c>
      <c r="C8508">
        <v>9419</v>
      </c>
      <c r="D8508">
        <v>1791</v>
      </c>
      <c r="E8508" s="49">
        <f t="shared" si="662"/>
        <v>0.27277511091451789</v>
      </c>
      <c r="F8508" s="49">
        <f t="shared" si="663"/>
        <v>0.36325369120868545</v>
      </c>
      <c r="G8508">
        <v>1098</v>
      </c>
      <c r="H8508" s="51">
        <f>G8508/'Parc électrique'!$C$24</f>
        <v>0.36599999999999999</v>
      </c>
      <c r="I8508" s="14">
        <v>652</v>
      </c>
      <c r="J8508" s="14">
        <v>772</v>
      </c>
      <c r="K8508" s="14">
        <v>0</v>
      </c>
      <c r="L8508" s="14">
        <v>304</v>
      </c>
      <c r="M8508" s="14">
        <f>C8508-SUM(D8508:L8508)</f>
        <v>4800.9979711978767</v>
      </c>
      <c r="P8508" s="49">
        <f>D8509/('Parc électrique'!$C$22+'Parc électrique'!$C$23)</f>
        <v>0.29015625</v>
      </c>
      <c r="Q8508" s="49">
        <f t="shared" si="660"/>
        <v>0.28282712505207136</v>
      </c>
      <c r="R8508" s="49">
        <f t="shared" si="661"/>
        <v>0.37663992438555494</v>
      </c>
    </row>
    <row r="8509" spans="1:18" x14ac:dyDescent="0.3">
      <c r="A8509" s="35">
        <f t="shared" si="664"/>
        <v>44370</v>
      </c>
      <c r="B8509" s="36">
        <v>0.41666666666666669</v>
      </c>
      <c r="C8509">
        <v>9563</v>
      </c>
      <c r="D8509">
        <v>1857</v>
      </c>
      <c r="E8509" s="49">
        <f t="shared" si="662"/>
        <v>0.28282712505207136</v>
      </c>
      <c r="F8509" s="49">
        <f t="shared" si="663"/>
        <v>0.37663992438555494</v>
      </c>
      <c r="G8509">
        <v>1511</v>
      </c>
      <c r="H8509" s="51">
        <f>G8509/'Parc électrique'!$C$24</f>
        <v>0.50366666666666671</v>
      </c>
      <c r="I8509" s="14">
        <v>652</v>
      </c>
      <c r="J8509" s="14">
        <v>140</v>
      </c>
      <c r="K8509" s="14">
        <v>298</v>
      </c>
      <c r="L8509" s="14">
        <v>303</v>
      </c>
      <c r="M8509" s="14">
        <f>C8509-SUM(D8509:L8509)</f>
        <v>4800.8368662838957</v>
      </c>
      <c r="P8509" s="49">
        <f>D8510/('Parc électrique'!$C$22+'Parc électrique'!$C$23)</f>
        <v>0.26796874999999998</v>
      </c>
      <c r="Q8509" s="49">
        <f t="shared" si="660"/>
        <v>0.26120006433188064</v>
      </c>
      <c r="R8509" s="49">
        <f t="shared" si="661"/>
        <v>0.34783924088380541</v>
      </c>
    </row>
    <row r="8510" spans="1:18" x14ac:dyDescent="0.3">
      <c r="A8510" s="35">
        <f t="shared" si="664"/>
        <v>44370</v>
      </c>
      <c r="B8510" s="36">
        <v>0.45833333333333331</v>
      </c>
      <c r="C8510">
        <v>9724</v>
      </c>
      <c r="D8510">
        <v>1715</v>
      </c>
      <c r="E8510" s="49">
        <f t="shared" si="662"/>
        <v>0.26120006433188064</v>
      </c>
      <c r="F8510" s="49">
        <f t="shared" si="663"/>
        <v>0.34783924088380541</v>
      </c>
      <c r="G8510">
        <v>1764</v>
      </c>
      <c r="H8510" s="51">
        <f>G8510/'Parc électrique'!$C$24</f>
        <v>0.58799999999999997</v>
      </c>
      <c r="I8510" s="14">
        <v>652</v>
      </c>
      <c r="J8510" s="14">
        <v>0</v>
      </c>
      <c r="K8510" s="14">
        <v>486</v>
      </c>
      <c r="L8510" s="14">
        <v>305</v>
      </c>
      <c r="M8510" s="14">
        <f>C8510-SUM(D8510:L8510)</f>
        <v>4800.8029606947839</v>
      </c>
      <c r="P8510" s="49">
        <f>D8511/('Parc électrique'!$C$22+'Parc électrique'!$C$23)</f>
        <v>0.2734375</v>
      </c>
      <c r="Q8510" s="49">
        <f t="shared" si="660"/>
        <v>0.26653067788967416</v>
      </c>
      <c r="R8510" s="49">
        <f t="shared" si="661"/>
        <v>0.3549380009018423</v>
      </c>
    </row>
    <row r="8511" spans="1:18" x14ac:dyDescent="0.3">
      <c r="A8511" s="35">
        <f t="shared" si="664"/>
        <v>44370</v>
      </c>
      <c r="B8511" s="36">
        <v>0.5</v>
      </c>
      <c r="C8511">
        <v>9772</v>
      </c>
      <c r="D8511">
        <v>1750</v>
      </c>
      <c r="E8511" s="49">
        <f t="shared" si="662"/>
        <v>0.26653067788967416</v>
      </c>
      <c r="F8511" s="49">
        <f t="shared" si="663"/>
        <v>0.3549380009018423</v>
      </c>
      <c r="G8511">
        <v>1929</v>
      </c>
      <c r="H8511" s="51">
        <f>G8511/'Parc électrique'!$C$24</f>
        <v>0.64300000000000002</v>
      </c>
      <c r="I8511" s="14">
        <v>652</v>
      </c>
      <c r="J8511" s="14">
        <v>0</v>
      </c>
      <c r="K8511" s="14">
        <v>337</v>
      </c>
      <c r="L8511" s="14">
        <v>302</v>
      </c>
      <c r="M8511" s="14">
        <f>C8511-SUM(D8511:L8511)</f>
        <v>4800.7355313212083</v>
      </c>
      <c r="P8511" s="49">
        <f>D8512/('Parc électrique'!$C$22+'Parc électrique'!$C$23)</f>
        <v>0.2915625</v>
      </c>
      <c r="Q8511" s="49">
        <f t="shared" si="660"/>
        <v>0.28419785425264682</v>
      </c>
      <c r="R8511" s="49">
        <f t="shared" si="661"/>
        <v>0.37846531981876441</v>
      </c>
    </row>
    <row r="8512" spans="1:18" x14ac:dyDescent="0.3">
      <c r="A8512" s="35">
        <f t="shared" si="664"/>
        <v>44370</v>
      </c>
      <c r="B8512" s="36">
        <v>0.54166666666666663</v>
      </c>
      <c r="C8512">
        <v>9592</v>
      </c>
      <c r="D8512">
        <v>1866</v>
      </c>
      <c r="E8512" s="49">
        <f t="shared" si="662"/>
        <v>0.28419785425264682</v>
      </c>
      <c r="F8512" s="49">
        <f t="shared" si="663"/>
        <v>0.37846531981876441</v>
      </c>
      <c r="G8512">
        <v>2050</v>
      </c>
      <c r="H8512" s="51">
        <f>G8512/'Parc électrique'!$C$24</f>
        <v>0.68333333333333335</v>
      </c>
      <c r="I8512" s="14">
        <v>652</v>
      </c>
      <c r="J8512" s="14">
        <v>0</v>
      </c>
      <c r="K8512" s="14">
        <v>-78</v>
      </c>
      <c r="L8512" s="14">
        <v>300</v>
      </c>
      <c r="M8512" s="14">
        <f>C8512-SUM(D8512:L8512)</f>
        <v>4800.6540034925947</v>
      </c>
      <c r="P8512" s="49">
        <f>D8513/('Parc électrique'!$C$22+'Parc électrique'!$C$23)</f>
        <v>0.3046875</v>
      </c>
      <c r="Q8512" s="49">
        <f t="shared" si="660"/>
        <v>0.29699132679135115</v>
      </c>
      <c r="R8512" s="49">
        <f t="shared" si="661"/>
        <v>0.3955023438620528</v>
      </c>
    </row>
    <row r="8513" spans="1:18" x14ac:dyDescent="0.3">
      <c r="A8513" s="35">
        <f t="shared" si="664"/>
        <v>44370</v>
      </c>
      <c r="B8513" s="36">
        <v>0.58333333333333337</v>
      </c>
      <c r="C8513">
        <v>9454</v>
      </c>
      <c r="D8513">
        <v>1950</v>
      </c>
      <c r="E8513" s="49">
        <f t="shared" si="662"/>
        <v>0.29699132679135115</v>
      </c>
      <c r="F8513" s="49">
        <f t="shared" si="663"/>
        <v>0.3955023438620528</v>
      </c>
      <c r="G8513">
        <v>2078</v>
      </c>
      <c r="H8513" s="51">
        <f>G8513/'Parc électrique'!$C$24</f>
        <v>0.69266666666666665</v>
      </c>
      <c r="I8513" s="14">
        <v>652</v>
      </c>
      <c r="J8513" s="14">
        <v>0</v>
      </c>
      <c r="K8513" s="14">
        <v>-325</v>
      </c>
      <c r="L8513" s="14">
        <v>297</v>
      </c>
      <c r="M8513" s="14">
        <f>C8513-SUM(D8513:L8513)</f>
        <v>4800.6148396626795</v>
      </c>
      <c r="P8513" s="49">
        <f>D8514/('Parc électrique'!$C$22+'Parc électrique'!$C$23)</f>
        <v>0.32453124999999999</v>
      </c>
      <c r="Q8513" s="49">
        <f t="shared" si="660"/>
        <v>0.31633383884391614</v>
      </c>
      <c r="R8513" s="49">
        <f t="shared" si="661"/>
        <v>0.42126070164178653</v>
      </c>
    </row>
    <row r="8514" spans="1:18" x14ac:dyDescent="0.3">
      <c r="A8514" s="35">
        <f t="shared" si="664"/>
        <v>44370</v>
      </c>
      <c r="B8514" s="36">
        <v>0.625</v>
      </c>
      <c r="C8514">
        <v>9161</v>
      </c>
      <c r="D8514">
        <v>2077</v>
      </c>
      <c r="E8514" s="49">
        <f t="shared" si="662"/>
        <v>0.31633383884391614</v>
      </c>
      <c r="F8514" s="49">
        <f t="shared" si="663"/>
        <v>0.42126070164178653</v>
      </c>
      <c r="G8514">
        <v>2015</v>
      </c>
      <c r="H8514" s="51">
        <f>G8514/'Parc électrique'!$C$24</f>
        <v>0.67166666666666663</v>
      </c>
      <c r="I8514" s="14">
        <v>652</v>
      </c>
      <c r="J8514" s="14">
        <v>0</v>
      </c>
      <c r="K8514" s="14">
        <v>-680</v>
      </c>
      <c r="L8514" s="14">
        <v>295</v>
      </c>
      <c r="M8514" s="14">
        <f>C8514-SUM(D8514:L8514)</f>
        <v>4800.5907387928473</v>
      </c>
      <c r="P8514" s="49">
        <f>D8515/('Parc électrique'!$C$22+'Parc électrique'!$C$23)</f>
        <v>0.34312500000000001</v>
      </c>
      <c r="Q8514" s="49">
        <f t="shared" si="660"/>
        <v>0.33445792494041399</v>
      </c>
      <c r="R8514" s="49">
        <f t="shared" si="661"/>
        <v>0.4453964857031118</v>
      </c>
    </row>
    <row r="8515" spans="1:18" x14ac:dyDescent="0.3">
      <c r="A8515" s="35">
        <f t="shared" si="664"/>
        <v>44370</v>
      </c>
      <c r="B8515" s="36">
        <v>0.66666666666666663</v>
      </c>
      <c r="C8515">
        <v>8915</v>
      </c>
      <c r="D8515">
        <v>2196</v>
      </c>
      <c r="E8515" s="49">
        <f t="shared" si="662"/>
        <v>0.33445792494041399</v>
      </c>
      <c r="F8515" s="49">
        <f t="shared" si="663"/>
        <v>0.4453964857031118</v>
      </c>
      <c r="G8515">
        <v>1838</v>
      </c>
      <c r="H8515" s="51">
        <f>G8515/'Parc électrique'!$C$24</f>
        <v>0.61266666666666669</v>
      </c>
      <c r="I8515" s="14">
        <v>652</v>
      </c>
      <c r="J8515" s="14">
        <v>0</v>
      </c>
      <c r="K8515" s="14">
        <v>-862</v>
      </c>
      <c r="L8515" s="14">
        <v>289</v>
      </c>
      <c r="M8515" s="14">
        <f>C8515-SUM(D8515:L8515)</f>
        <v>4800.6074789226896</v>
      </c>
      <c r="P8515" s="49">
        <f>D8516/('Parc électrique'!$C$22+'Parc électrique'!$C$23)</f>
        <v>0.3778125</v>
      </c>
      <c r="Q8515" s="49">
        <f t="shared" ref="Q8515:Q8578" si="665">P8515/$T$3*$T$8</f>
        <v>0.36826924522127547</v>
      </c>
      <c r="R8515" s="49">
        <f t="shared" ref="R8515:R8578" si="666">P8515/$T$3*$T$4</f>
        <v>0.49042290638894553</v>
      </c>
    </row>
    <row r="8516" spans="1:18" x14ac:dyDescent="0.3">
      <c r="A8516" s="35">
        <f t="shared" si="664"/>
        <v>44370</v>
      </c>
      <c r="B8516" s="36">
        <v>0.70833333333333337</v>
      </c>
      <c r="C8516">
        <v>8794</v>
      </c>
      <c r="D8516">
        <v>2418</v>
      </c>
      <c r="E8516" s="49">
        <f t="shared" ref="E8516:E8579" si="667">P8515/$T$3*$T$8</f>
        <v>0.36826924522127547</v>
      </c>
      <c r="F8516" s="49">
        <f t="shared" ref="F8516:F8579" si="668">P8515/$T$3*$T$4</f>
        <v>0.49042290638894553</v>
      </c>
      <c r="G8516">
        <v>1485</v>
      </c>
      <c r="H8516" s="51">
        <f>G8516/'Parc électrique'!$C$24</f>
        <v>0.495</v>
      </c>
      <c r="I8516" s="14">
        <v>652</v>
      </c>
      <c r="J8516" s="14">
        <v>0</v>
      </c>
      <c r="K8516" s="14">
        <v>-847</v>
      </c>
      <c r="L8516" s="14">
        <v>284</v>
      </c>
      <c r="M8516" s="14">
        <f>C8516-SUM(D8516:L8516)</f>
        <v>4800.6463078483903</v>
      </c>
      <c r="P8516" s="49">
        <f>D8517/('Parc électrique'!$C$22+'Parc électrique'!$C$23)</f>
        <v>0.36953124999999998</v>
      </c>
      <c r="Q8516" s="49">
        <f t="shared" si="665"/>
        <v>0.36019717326233103</v>
      </c>
      <c r="R8516" s="49">
        <f t="shared" si="666"/>
        <v>0.47967335550448964</v>
      </c>
    </row>
    <row r="8517" spans="1:18" x14ac:dyDescent="0.3">
      <c r="A8517" s="35">
        <f t="shared" si="664"/>
        <v>44370</v>
      </c>
      <c r="B8517" s="36">
        <v>0.75</v>
      </c>
      <c r="C8517">
        <v>8966</v>
      </c>
      <c r="D8517">
        <v>2365</v>
      </c>
      <c r="E8517" s="49">
        <f t="shared" si="667"/>
        <v>0.36019717326233103</v>
      </c>
      <c r="F8517" s="49">
        <f t="shared" si="668"/>
        <v>0.47967335550448964</v>
      </c>
      <c r="G8517">
        <v>1056</v>
      </c>
      <c r="H8517" s="51">
        <f>G8517/'Parc électrique'!$C$24</f>
        <v>0.35199999999999998</v>
      </c>
      <c r="I8517" s="14">
        <v>652</v>
      </c>
      <c r="J8517" s="14">
        <v>0</v>
      </c>
      <c r="K8517" s="14">
        <v>-186</v>
      </c>
      <c r="L8517" s="14">
        <v>277</v>
      </c>
      <c r="M8517" s="14">
        <f>C8517-SUM(D8517:L8517)</f>
        <v>4800.8081294712338</v>
      </c>
      <c r="P8517" s="49">
        <f>D8518/('Parc électrique'!$C$22+'Parc électrique'!$C$23)</f>
        <v>0.33828124999999998</v>
      </c>
      <c r="Q8517" s="49">
        <f t="shared" si="665"/>
        <v>0.32973652436065398</v>
      </c>
      <c r="R8517" s="49">
        <f t="shared" si="666"/>
        <v>0.43910901254427914</v>
      </c>
    </row>
    <row r="8518" spans="1:18" x14ac:dyDescent="0.3">
      <c r="A8518" s="35">
        <f t="shared" si="664"/>
        <v>44370</v>
      </c>
      <c r="B8518" s="36">
        <v>0.79166666666666663</v>
      </c>
      <c r="C8518">
        <v>8904</v>
      </c>
      <c r="D8518">
        <v>2165</v>
      </c>
      <c r="E8518" s="49">
        <f t="shared" si="667"/>
        <v>0.32973652436065398</v>
      </c>
      <c r="F8518" s="49">
        <f t="shared" si="668"/>
        <v>0.43910901254427914</v>
      </c>
      <c r="G8518">
        <v>548</v>
      </c>
      <c r="H8518" s="51">
        <f>G8518/'Parc électrique'!$C$24</f>
        <v>0.18266666666666667</v>
      </c>
      <c r="I8518" s="14">
        <v>652</v>
      </c>
      <c r="J8518" s="14">
        <v>0</v>
      </c>
      <c r="K8518" s="14">
        <v>476</v>
      </c>
      <c r="L8518" s="14">
        <v>261</v>
      </c>
      <c r="M8518" s="14">
        <f>C8518-SUM(D8518:L8518)</f>
        <v>4801.0484877964282</v>
      </c>
      <c r="P8518" s="49">
        <f>D8519/('Parc électrique'!$C$22+'Parc électrique'!$C$23)</f>
        <v>0.3153125</v>
      </c>
      <c r="Q8518" s="49">
        <f t="shared" si="665"/>
        <v>0.30734794741792137</v>
      </c>
      <c r="R8518" s="49">
        <f t="shared" si="666"/>
        <v>0.40929422046852437</v>
      </c>
    </row>
    <row r="8519" spans="1:18" x14ac:dyDescent="0.3">
      <c r="A8519" s="35">
        <f t="shared" si="664"/>
        <v>44370</v>
      </c>
      <c r="B8519" s="36">
        <v>0.83333333333333337</v>
      </c>
      <c r="C8519">
        <v>8352</v>
      </c>
      <c r="D8519">
        <v>2018</v>
      </c>
      <c r="E8519" s="49">
        <f t="shared" si="667"/>
        <v>0.30734794741792137</v>
      </c>
      <c r="F8519" s="49">
        <f t="shared" si="668"/>
        <v>0.40929422046852437</v>
      </c>
      <c r="G8519">
        <v>191</v>
      </c>
      <c r="H8519" s="51">
        <f>G8519/'Parc électrique'!$C$24</f>
        <v>6.3666666666666663E-2</v>
      </c>
      <c r="I8519" s="14">
        <v>652</v>
      </c>
      <c r="J8519" s="14">
        <v>0</v>
      </c>
      <c r="K8519" s="14">
        <v>278</v>
      </c>
      <c r="L8519" s="14">
        <v>251</v>
      </c>
      <c r="M8519" s="14">
        <f>C8519-SUM(D8519:L8519)</f>
        <v>4961.2196911654464</v>
      </c>
      <c r="P8519" s="49">
        <f>D8520/('Parc électrique'!$C$22+'Parc électrique'!$C$23)</f>
        <v>0.26546874999999998</v>
      </c>
      <c r="Q8519" s="49">
        <f t="shared" si="665"/>
        <v>0.25876321241974648</v>
      </c>
      <c r="R8519" s="49">
        <f t="shared" si="666"/>
        <v>0.34459409344698855</v>
      </c>
    </row>
    <row r="8520" spans="1:18" x14ac:dyDescent="0.3">
      <c r="A8520" s="35">
        <f t="shared" si="664"/>
        <v>44370</v>
      </c>
      <c r="B8520" s="36">
        <v>0.875</v>
      </c>
      <c r="C8520">
        <v>8017</v>
      </c>
      <c r="D8520">
        <v>1699</v>
      </c>
      <c r="E8520" s="49">
        <f t="shared" si="667"/>
        <v>0.25876321241974648</v>
      </c>
      <c r="F8520" s="49">
        <f t="shared" si="668"/>
        <v>0.34459409344698855</v>
      </c>
      <c r="G8520">
        <v>18</v>
      </c>
      <c r="H8520" s="51">
        <f>G8520/'Parc électrique'!$C$24</f>
        <v>6.0000000000000001E-3</v>
      </c>
      <c r="I8520" s="14">
        <v>652</v>
      </c>
      <c r="J8520" s="14">
        <v>0</v>
      </c>
      <c r="K8520" s="14">
        <v>441</v>
      </c>
      <c r="L8520" s="14">
        <v>245</v>
      </c>
      <c r="M8520" s="14">
        <f>C8520-SUM(D8520:L8520)</f>
        <v>4961.390642694133</v>
      </c>
      <c r="P8520" s="49">
        <f>D8521/('Parc électrique'!$C$22+'Parc électrique'!$C$23)</f>
        <v>0.25015625000000002</v>
      </c>
      <c r="Q8520" s="49">
        <f t="shared" si="665"/>
        <v>0.24383749445792477</v>
      </c>
      <c r="R8520" s="49">
        <f t="shared" si="666"/>
        <v>0.3247175653964855</v>
      </c>
    </row>
    <row r="8521" spans="1:18" x14ac:dyDescent="0.3">
      <c r="A8521" s="35">
        <f t="shared" si="664"/>
        <v>44370</v>
      </c>
      <c r="B8521" s="36">
        <v>0.91666666666666663</v>
      </c>
      <c r="C8521">
        <v>8441</v>
      </c>
      <c r="D8521">
        <v>1601</v>
      </c>
      <c r="E8521" s="49">
        <f t="shared" si="667"/>
        <v>0.24383749445792477</v>
      </c>
      <c r="F8521" s="49">
        <f t="shared" si="668"/>
        <v>0.3247175653964855</v>
      </c>
      <c r="G8521">
        <v>0</v>
      </c>
      <c r="H8521" s="51">
        <f>G8521/'Parc électrique'!$C$24</f>
        <v>0</v>
      </c>
      <c r="I8521" s="14">
        <v>652</v>
      </c>
      <c r="J8521" s="14">
        <v>962</v>
      </c>
      <c r="K8521" s="14">
        <v>18</v>
      </c>
      <c r="L8521" s="14">
        <v>246</v>
      </c>
      <c r="M8521" s="14">
        <f>C8521-SUM(D8521:L8521)</f>
        <v>4961.4314449401454</v>
      </c>
      <c r="P8521" s="49">
        <f>D8522/('Parc électrique'!$C$22+'Parc électrique'!$C$23)</f>
        <v>0.236875</v>
      </c>
      <c r="Q8521" s="49">
        <f t="shared" si="665"/>
        <v>0.230891718674712</v>
      </c>
      <c r="R8521" s="49">
        <f t="shared" si="666"/>
        <v>0.30747771963839599</v>
      </c>
    </row>
    <row r="8522" spans="1:18" x14ac:dyDescent="0.3">
      <c r="A8522" s="35">
        <f t="shared" si="664"/>
        <v>44370</v>
      </c>
      <c r="B8522" s="36">
        <v>0.95833333333333337</v>
      </c>
      <c r="C8522">
        <v>8570</v>
      </c>
      <c r="D8522">
        <v>1516</v>
      </c>
      <c r="E8522" s="49">
        <f t="shared" si="667"/>
        <v>0.230891718674712</v>
      </c>
      <c r="F8522" s="49">
        <f t="shared" si="668"/>
        <v>0.30747771963839599</v>
      </c>
      <c r="G8522">
        <v>0</v>
      </c>
      <c r="H8522" s="51">
        <f>G8522/'Parc électrique'!$C$24</f>
        <v>0</v>
      </c>
      <c r="I8522" s="14">
        <v>652</v>
      </c>
      <c r="J8522" s="14">
        <v>962</v>
      </c>
      <c r="K8522" s="14">
        <v>240</v>
      </c>
      <c r="L8522" s="14">
        <v>238</v>
      </c>
      <c r="M8522" s="14">
        <f>C8522-SUM(D8522:L8522)</f>
        <v>4961.4616305616873</v>
      </c>
      <c r="P8522" s="49">
        <f>D8523/('Parc électrique'!$C$22+'Parc électrique'!$C$23)</f>
        <v>0.23859374999999999</v>
      </c>
      <c r="Q8522" s="49">
        <f t="shared" si="665"/>
        <v>0.23256705436430422</v>
      </c>
      <c r="R8522" s="49">
        <f t="shared" si="666"/>
        <v>0.30970875850120749</v>
      </c>
    </row>
    <row r="8523" spans="1:18" x14ac:dyDescent="0.3">
      <c r="A8523" s="35">
        <f t="shared" si="664"/>
        <v>44371</v>
      </c>
      <c r="B8523" s="36">
        <v>0</v>
      </c>
      <c r="C8523">
        <v>7877</v>
      </c>
      <c r="D8523">
        <v>1527</v>
      </c>
      <c r="E8523" s="49">
        <f t="shared" si="667"/>
        <v>0.23256705436430422</v>
      </c>
      <c r="F8523" s="49">
        <f t="shared" si="668"/>
        <v>0.30970875850120749</v>
      </c>
      <c r="G8523">
        <v>0</v>
      </c>
      <c r="H8523" s="51">
        <f>G8523/'Parc électrique'!$C$24</f>
        <v>0</v>
      </c>
      <c r="I8523" s="14">
        <v>652</v>
      </c>
      <c r="J8523" s="14">
        <v>0</v>
      </c>
      <c r="K8523" s="14">
        <v>0</v>
      </c>
      <c r="L8523" s="14">
        <v>233</v>
      </c>
      <c r="M8523" s="14">
        <f>C8523-SUM(D8523:L8523)</f>
        <v>5464.4577241871339</v>
      </c>
      <c r="P8523" s="49">
        <f>D8524/('Parc électrique'!$C$22+'Parc électrique'!$C$23)</f>
        <v>0.2</v>
      </c>
      <c r="Q8523" s="49">
        <f t="shared" si="665"/>
        <v>0.19494815297073309</v>
      </c>
      <c r="R8523" s="49">
        <f t="shared" si="666"/>
        <v>0.25961179494534753</v>
      </c>
    </row>
    <row r="8524" spans="1:18" x14ac:dyDescent="0.3">
      <c r="A8524" s="35">
        <f t="shared" si="664"/>
        <v>44371</v>
      </c>
      <c r="B8524" s="36">
        <v>4.1666666666666664E-2</v>
      </c>
      <c r="C8524">
        <v>7460</v>
      </c>
      <c r="D8524">
        <v>1280</v>
      </c>
      <c r="E8524" s="49">
        <f t="shared" si="667"/>
        <v>0.19494815297073309</v>
      </c>
      <c r="F8524" s="49">
        <f t="shared" si="668"/>
        <v>0.25961179494534753</v>
      </c>
      <c r="G8524">
        <v>0</v>
      </c>
      <c r="H8524" s="51">
        <f>G8524/'Parc électrique'!$C$24</f>
        <v>0</v>
      </c>
      <c r="I8524" s="14">
        <v>652</v>
      </c>
      <c r="J8524" s="14">
        <v>494</v>
      </c>
      <c r="K8524" s="14">
        <v>0</v>
      </c>
      <c r="L8524" s="14">
        <v>232</v>
      </c>
      <c r="M8524" s="14">
        <f>C8524-SUM(D8524:L8524)</f>
        <v>4801.5454400520839</v>
      </c>
      <c r="P8524" s="49">
        <f>D8525/('Parc électrique'!$C$22+'Parc électrique'!$C$23)</f>
        <v>0.1915625</v>
      </c>
      <c r="Q8524" s="49">
        <f t="shared" si="665"/>
        <v>0.18672377776728027</v>
      </c>
      <c r="R8524" s="49">
        <f t="shared" si="666"/>
        <v>0.24865942234609065</v>
      </c>
    </row>
    <row r="8525" spans="1:18" x14ac:dyDescent="0.3">
      <c r="A8525" s="35">
        <f t="shared" si="664"/>
        <v>44371</v>
      </c>
      <c r="B8525" s="36">
        <v>8.3333333333333329E-2</v>
      </c>
      <c r="C8525">
        <v>7158</v>
      </c>
      <c r="D8525">
        <v>1226</v>
      </c>
      <c r="E8525" s="49">
        <f t="shared" si="667"/>
        <v>0.18672377776728027</v>
      </c>
      <c r="F8525" s="49">
        <f t="shared" si="668"/>
        <v>0.24865942234609065</v>
      </c>
      <c r="G8525">
        <v>0</v>
      </c>
      <c r="H8525" s="51">
        <f>G8525/'Parc électrique'!$C$24</f>
        <v>0</v>
      </c>
      <c r="I8525" s="14">
        <v>652</v>
      </c>
      <c r="J8525" s="14">
        <v>246</v>
      </c>
      <c r="K8525" s="14">
        <v>0</v>
      </c>
      <c r="L8525" s="14">
        <v>232</v>
      </c>
      <c r="M8525" s="14">
        <f>C8525-SUM(D8525:L8525)</f>
        <v>4801.5646167998866</v>
      </c>
      <c r="P8525" s="49">
        <f>D8526/('Parc électrique'!$C$22+'Parc électrique'!$C$23)</f>
        <v>0.18843750000000001</v>
      </c>
      <c r="Q8525" s="49">
        <f t="shared" si="665"/>
        <v>0.1836777128771126</v>
      </c>
      <c r="R8525" s="49">
        <f t="shared" si="666"/>
        <v>0.24460298805006961</v>
      </c>
    </row>
    <row r="8526" spans="1:18" x14ac:dyDescent="0.3">
      <c r="A8526" s="35">
        <f t="shared" si="664"/>
        <v>44371</v>
      </c>
      <c r="B8526" s="36">
        <v>0.125</v>
      </c>
      <c r="C8526">
        <v>6803</v>
      </c>
      <c r="D8526">
        <v>1206</v>
      </c>
      <c r="E8526" s="49">
        <f t="shared" si="667"/>
        <v>0.1836777128771126</v>
      </c>
      <c r="F8526" s="49">
        <f t="shared" si="668"/>
        <v>0.24460298805006961</v>
      </c>
      <c r="G8526">
        <v>0</v>
      </c>
      <c r="H8526" s="51">
        <f>G8526/'Parc électrique'!$C$24</f>
        <v>0</v>
      </c>
      <c r="I8526" s="14">
        <v>652</v>
      </c>
      <c r="J8526" s="14">
        <v>0</v>
      </c>
      <c r="K8526" s="14">
        <v>-87</v>
      </c>
      <c r="L8526" s="14">
        <v>230</v>
      </c>
      <c r="M8526" s="14">
        <f>C8526-SUM(D8526:L8526)</f>
        <v>4801.5717192990724</v>
      </c>
      <c r="P8526" s="49">
        <f>D8527/('Parc électrique'!$C$22+'Parc électrique'!$C$23)</f>
        <v>0.1821875</v>
      </c>
      <c r="Q8526" s="49">
        <f t="shared" si="665"/>
        <v>0.17758558309677719</v>
      </c>
      <c r="R8526" s="49">
        <f t="shared" si="666"/>
        <v>0.2364901194580275</v>
      </c>
    </row>
    <row r="8527" spans="1:18" x14ac:dyDescent="0.3">
      <c r="A8527" s="35">
        <f t="shared" si="664"/>
        <v>44371</v>
      </c>
      <c r="B8527" s="36">
        <v>0.16666666666666666</v>
      </c>
      <c r="C8527">
        <v>6717</v>
      </c>
      <c r="D8527">
        <v>1166</v>
      </c>
      <c r="E8527" s="49">
        <f t="shared" si="667"/>
        <v>0.17758558309677719</v>
      </c>
      <c r="F8527" s="49">
        <f t="shared" si="668"/>
        <v>0.2364901194580275</v>
      </c>
      <c r="G8527">
        <v>0</v>
      </c>
      <c r="H8527" s="51">
        <f>G8527/'Parc électrique'!$C$24</f>
        <v>0</v>
      </c>
      <c r="I8527" s="14">
        <v>652</v>
      </c>
      <c r="J8527" s="14">
        <v>0</v>
      </c>
      <c r="K8527" s="14">
        <v>-132</v>
      </c>
      <c r="L8527" s="14">
        <v>229</v>
      </c>
      <c r="M8527" s="14">
        <f>C8527-SUM(D8527:L8527)</f>
        <v>4801.5859242974457</v>
      </c>
      <c r="P8527" s="49">
        <f>D8528/('Parc électrique'!$C$22+'Parc électrique'!$C$23)</f>
        <v>0.18687500000000001</v>
      </c>
      <c r="Q8527" s="49">
        <f t="shared" si="665"/>
        <v>0.18215468043202873</v>
      </c>
      <c r="R8527" s="49">
        <f t="shared" si="666"/>
        <v>0.24257477090205906</v>
      </c>
    </row>
    <row r="8528" spans="1:18" x14ac:dyDescent="0.3">
      <c r="A8528" s="35">
        <f t="shared" si="664"/>
        <v>44371</v>
      </c>
      <c r="B8528" s="36">
        <v>0.20833333333333334</v>
      </c>
      <c r="C8528">
        <v>7003</v>
      </c>
      <c r="D8528">
        <v>1196</v>
      </c>
      <c r="E8528" s="49">
        <f t="shared" si="667"/>
        <v>0.18215468043202873</v>
      </c>
      <c r="F8528" s="49">
        <f t="shared" si="668"/>
        <v>0.24257477090205906</v>
      </c>
      <c r="G8528">
        <v>1</v>
      </c>
      <c r="H8528" s="51">
        <f>G8528/'Parc électrique'!$C$24</f>
        <v>3.3333333333333332E-4</v>
      </c>
      <c r="I8528" s="14">
        <v>652</v>
      </c>
      <c r="J8528" s="14">
        <v>114</v>
      </c>
      <c r="K8528" s="14">
        <v>0</v>
      </c>
      <c r="L8528" s="14">
        <v>238</v>
      </c>
      <c r="M8528" s="14">
        <f>C8528-SUM(D8528:L8528)</f>
        <v>4801.5749372153323</v>
      </c>
      <c r="P8528" s="49">
        <f>D8529/('Parc électrique'!$C$22+'Parc électrique'!$C$23)</f>
        <v>0.19234375000000001</v>
      </c>
      <c r="Q8528" s="49">
        <f t="shared" si="665"/>
        <v>0.18748529398982222</v>
      </c>
      <c r="R8528" s="49">
        <f t="shared" si="666"/>
        <v>0.24967353092009592</v>
      </c>
    </row>
    <row r="8529" spans="1:18" x14ac:dyDescent="0.3">
      <c r="A8529" s="35">
        <f t="shared" si="664"/>
        <v>44371</v>
      </c>
      <c r="B8529" s="36">
        <v>0.25</v>
      </c>
      <c r="C8529">
        <v>7723</v>
      </c>
      <c r="D8529">
        <v>1231</v>
      </c>
      <c r="E8529" s="49">
        <f t="shared" si="667"/>
        <v>0.18748529398982222</v>
      </c>
      <c r="F8529" s="49">
        <f t="shared" si="668"/>
        <v>0.24967353092009592</v>
      </c>
      <c r="G8529">
        <v>62</v>
      </c>
      <c r="H8529" s="51">
        <f>G8529/'Parc électrique'!$C$24</f>
        <v>2.0666666666666667E-2</v>
      </c>
      <c r="I8529" s="14">
        <v>652</v>
      </c>
      <c r="J8529" s="14">
        <v>618</v>
      </c>
      <c r="K8529" s="14">
        <v>0</v>
      </c>
      <c r="L8529" s="14">
        <v>278</v>
      </c>
      <c r="M8529" s="14">
        <f>C8529-SUM(D8529:L8529)</f>
        <v>4881.5421745084241</v>
      </c>
      <c r="P8529" s="49">
        <f>D8530/('Parc électrique'!$C$22+'Parc électrique'!$C$23)</f>
        <v>0.19500000000000001</v>
      </c>
      <c r="Q8529" s="49">
        <f t="shared" si="665"/>
        <v>0.19007444914646476</v>
      </c>
      <c r="R8529" s="49">
        <f t="shared" si="666"/>
        <v>0.25312150007171386</v>
      </c>
    </row>
    <row r="8530" spans="1:18" x14ac:dyDescent="0.3">
      <c r="A8530" s="35">
        <f t="shared" si="664"/>
        <v>44371</v>
      </c>
      <c r="B8530" s="36">
        <v>0.29166666666666669</v>
      </c>
      <c r="C8530">
        <v>8560</v>
      </c>
      <c r="D8530">
        <v>1248</v>
      </c>
      <c r="E8530" s="49">
        <f t="shared" si="667"/>
        <v>0.19007444914646476</v>
      </c>
      <c r="F8530" s="49">
        <f t="shared" si="668"/>
        <v>0.25312150007171386</v>
      </c>
      <c r="G8530">
        <v>319</v>
      </c>
      <c r="H8530" s="51">
        <f>G8530/'Parc électrique'!$C$24</f>
        <v>0.10633333333333334</v>
      </c>
      <c r="I8530" s="14">
        <v>652</v>
      </c>
      <c r="J8530" s="14">
        <v>39</v>
      </c>
      <c r="K8530" s="14">
        <v>1075</v>
      </c>
      <c r="L8530" s="14">
        <v>303</v>
      </c>
      <c r="M8530" s="14">
        <f>C8530-SUM(D8530:L8530)</f>
        <v>4923.4504707174483</v>
      </c>
      <c r="P8530" s="49">
        <f>D8531/('Parc électrique'!$C$22+'Parc électrique'!$C$23)</f>
        <v>0.22109375000000001</v>
      </c>
      <c r="Q8530" s="49">
        <f t="shared" si="665"/>
        <v>0.2155090909793651</v>
      </c>
      <c r="R8530" s="49">
        <f t="shared" si="666"/>
        <v>0.28699272644348961</v>
      </c>
    </row>
    <row r="8531" spans="1:18" x14ac:dyDescent="0.3">
      <c r="A8531" s="35">
        <f t="shared" si="664"/>
        <v>44371</v>
      </c>
      <c r="B8531" s="36">
        <v>0.33333333333333331</v>
      </c>
      <c r="C8531">
        <v>9091</v>
      </c>
      <c r="D8531">
        <v>1415</v>
      </c>
      <c r="E8531" s="49">
        <f t="shared" si="667"/>
        <v>0.2155090909793651</v>
      </c>
      <c r="F8531" s="49">
        <f t="shared" si="668"/>
        <v>0.28699272644348961</v>
      </c>
      <c r="G8531">
        <v>766</v>
      </c>
      <c r="H8531" s="51">
        <f>G8531/'Parc électrique'!$C$24</f>
        <v>0.25533333333333336</v>
      </c>
      <c r="I8531" s="14">
        <v>652</v>
      </c>
      <c r="J8531" s="14">
        <v>1069</v>
      </c>
      <c r="K8531" s="14">
        <v>0</v>
      </c>
      <c r="L8531" s="14">
        <v>307</v>
      </c>
      <c r="M8531" s="14">
        <f>C8531-SUM(D8531:L8531)</f>
        <v>4881.2421648492436</v>
      </c>
      <c r="P8531" s="49">
        <f>D8532/('Parc électrique'!$C$22+'Parc électrique'!$C$23)</f>
        <v>0.21625</v>
      </c>
      <c r="Q8531" s="49">
        <f t="shared" si="665"/>
        <v>0.21078769039960515</v>
      </c>
      <c r="R8531" s="49">
        <f t="shared" si="666"/>
        <v>0.28070525328465701</v>
      </c>
    </row>
    <row r="8532" spans="1:18" x14ac:dyDescent="0.3">
      <c r="A8532" s="35">
        <f t="shared" si="664"/>
        <v>44371</v>
      </c>
      <c r="B8532" s="36">
        <v>0.375</v>
      </c>
      <c r="C8532">
        <v>9405</v>
      </c>
      <c r="D8532">
        <v>1384</v>
      </c>
      <c r="E8532" s="49">
        <f t="shared" si="667"/>
        <v>0.21078769039960515</v>
      </c>
      <c r="F8532" s="49">
        <f t="shared" si="668"/>
        <v>0.28070525328465701</v>
      </c>
      <c r="G8532">
        <v>1349</v>
      </c>
      <c r="H8532" s="51">
        <f>G8532/'Parc électrique'!$C$24</f>
        <v>0.44966666666666666</v>
      </c>
      <c r="I8532" s="14">
        <v>652</v>
      </c>
      <c r="J8532" s="14">
        <v>832</v>
      </c>
      <c r="K8532" s="14">
        <v>0</v>
      </c>
      <c r="L8532" s="14">
        <v>306</v>
      </c>
      <c r="M8532" s="14">
        <f>C8532-SUM(D8532:L8532)</f>
        <v>4881.058840389649</v>
      </c>
      <c r="P8532" s="49">
        <f>D8533/('Parc électrique'!$C$22+'Parc électrique'!$C$23)</f>
        <v>0.22609375000000001</v>
      </c>
      <c r="Q8532" s="49">
        <f t="shared" si="665"/>
        <v>0.22038279480363343</v>
      </c>
      <c r="R8532" s="49">
        <f t="shared" si="666"/>
        <v>0.29348302131712334</v>
      </c>
    </row>
    <row r="8533" spans="1:18" x14ac:dyDescent="0.3">
      <c r="A8533" s="35">
        <f t="shared" si="664"/>
        <v>44371</v>
      </c>
      <c r="B8533" s="36">
        <v>0.41666666666666669</v>
      </c>
      <c r="C8533">
        <v>9538</v>
      </c>
      <c r="D8533">
        <v>1447</v>
      </c>
      <c r="E8533" s="49">
        <f t="shared" si="667"/>
        <v>0.22038279480363343</v>
      </c>
      <c r="F8533" s="49">
        <f t="shared" si="668"/>
        <v>0.29348302131712334</v>
      </c>
      <c r="G8533">
        <v>1847</v>
      </c>
      <c r="H8533" s="51">
        <f>G8533/'Parc électrique'!$C$24</f>
        <v>0.6156666666666667</v>
      </c>
      <c r="I8533" s="14">
        <v>652</v>
      </c>
      <c r="J8533" s="14">
        <v>405</v>
      </c>
      <c r="K8533" s="14">
        <v>0</v>
      </c>
      <c r="L8533" s="14">
        <v>305</v>
      </c>
      <c r="M8533" s="14">
        <f>C8533-SUM(D8533:L8533)</f>
        <v>4880.870467517213</v>
      </c>
      <c r="P8533" s="49">
        <f>D8534/('Parc électrique'!$C$22+'Parc électrique'!$C$23)</f>
        <v>0.20749999999999999</v>
      </c>
      <c r="Q8533" s="49">
        <f t="shared" si="665"/>
        <v>0.20225870870713555</v>
      </c>
      <c r="R8533" s="49">
        <f t="shared" si="666"/>
        <v>0.26934723725579801</v>
      </c>
    </row>
    <row r="8534" spans="1:18" x14ac:dyDescent="0.3">
      <c r="A8534" s="35">
        <f t="shared" si="664"/>
        <v>44371</v>
      </c>
      <c r="B8534" s="36">
        <v>0.45833333333333331</v>
      </c>
      <c r="C8534">
        <v>9697</v>
      </c>
      <c r="D8534">
        <v>1328</v>
      </c>
      <c r="E8534" s="49">
        <f t="shared" si="667"/>
        <v>0.20225870870713555</v>
      </c>
      <c r="F8534" s="49">
        <f t="shared" si="668"/>
        <v>0.26934723725579801</v>
      </c>
      <c r="G8534">
        <v>2159</v>
      </c>
      <c r="H8534" s="51">
        <f>G8534/'Parc électrique'!$C$24</f>
        <v>0.71966666666666668</v>
      </c>
      <c r="I8534" s="14">
        <v>652</v>
      </c>
      <c r="J8534" s="14">
        <v>450</v>
      </c>
      <c r="K8534" s="14">
        <v>0</v>
      </c>
      <c r="L8534" s="14">
        <v>306</v>
      </c>
      <c r="M8534" s="14">
        <f>C8534-SUM(D8534:L8534)</f>
        <v>4800.8087273873698</v>
      </c>
      <c r="P8534" s="49">
        <f>D8535/('Parc électrique'!$C$22+'Parc électrique'!$C$23)</f>
        <v>0.19546875</v>
      </c>
      <c r="Q8534" s="49">
        <f t="shared" si="665"/>
        <v>0.19053135887998993</v>
      </c>
      <c r="R8534" s="49">
        <f t="shared" si="666"/>
        <v>0.25372996521611696</v>
      </c>
    </row>
    <row r="8535" spans="1:18" x14ac:dyDescent="0.3">
      <c r="A8535" s="35">
        <f t="shared" si="664"/>
        <v>44371</v>
      </c>
      <c r="B8535" s="36">
        <v>0.5</v>
      </c>
      <c r="C8535">
        <v>9746</v>
      </c>
      <c r="D8535">
        <v>1251</v>
      </c>
      <c r="E8535" s="49">
        <f t="shared" si="667"/>
        <v>0.19053135887998993</v>
      </c>
      <c r="F8535" s="49">
        <f t="shared" si="668"/>
        <v>0.25372996521611696</v>
      </c>
      <c r="G8535">
        <v>2383</v>
      </c>
      <c r="H8535" s="51">
        <f>G8535/'Parc électrique'!$C$24</f>
        <v>0.79433333333333334</v>
      </c>
      <c r="I8535" s="14">
        <v>652</v>
      </c>
      <c r="J8535" s="14">
        <v>354</v>
      </c>
      <c r="K8535" s="14">
        <v>0</v>
      </c>
      <c r="L8535" s="14">
        <v>304</v>
      </c>
      <c r="M8535" s="14">
        <f>C8535-SUM(D8535:L8535)</f>
        <v>4800.7614053425705</v>
      </c>
      <c r="P8535" s="49">
        <f>D8536/('Parc électrique'!$C$22+'Parc électrique'!$C$23)</f>
        <v>0.20749999999999999</v>
      </c>
      <c r="Q8535" s="49">
        <f t="shared" si="665"/>
        <v>0.20225870870713555</v>
      </c>
      <c r="R8535" s="49">
        <f t="shared" si="666"/>
        <v>0.26934723725579801</v>
      </c>
    </row>
    <row r="8536" spans="1:18" x14ac:dyDescent="0.3">
      <c r="A8536" s="35">
        <f t="shared" si="664"/>
        <v>44371</v>
      </c>
      <c r="B8536" s="36">
        <v>0.54166666666666663</v>
      </c>
      <c r="C8536">
        <v>9571</v>
      </c>
      <c r="D8536">
        <v>1328</v>
      </c>
      <c r="E8536" s="49">
        <f t="shared" si="667"/>
        <v>0.20225870870713555</v>
      </c>
      <c r="F8536" s="49">
        <f t="shared" si="668"/>
        <v>0.26934723725579801</v>
      </c>
      <c r="G8536">
        <v>2475</v>
      </c>
      <c r="H8536" s="51">
        <f>G8536/'Parc électrique'!$C$24</f>
        <v>0.82499999999999996</v>
      </c>
      <c r="I8536" s="14">
        <v>652</v>
      </c>
      <c r="J8536" s="14">
        <v>12</v>
      </c>
      <c r="K8536" s="14">
        <v>0</v>
      </c>
      <c r="L8536" s="14">
        <v>302</v>
      </c>
      <c r="M8536" s="14">
        <f>C8536-SUM(D8536:L8536)</f>
        <v>4800.7033940540368</v>
      </c>
      <c r="P8536" s="49">
        <f>D8537/('Parc électrique'!$C$22+'Parc électrique'!$C$23)</f>
        <v>0.21484375</v>
      </c>
      <c r="Q8536" s="49">
        <f t="shared" si="665"/>
        <v>0.20941696119902969</v>
      </c>
      <c r="R8536" s="49">
        <f t="shared" si="666"/>
        <v>0.27887985785144753</v>
      </c>
    </row>
    <row r="8537" spans="1:18" x14ac:dyDescent="0.3">
      <c r="A8537" s="35">
        <f t="shared" si="664"/>
        <v>44371</v>
      </c>
      <c r="B8537" s="36">
        <v>0.58333333333333337</v>
      </c>
      <c r="C8537">
        <v>9444</v>
      </c>
      <c r="D8537">
        <v>1375</v>
      </c>
      <c r="E8537" s="49">
        <f t="shared" si="667"/>
        <v>0.20941696119902969</v>
      </c>
      <c r="F8537" s="49">
        <f t="shared" si="668"/>
        <v>0.27887985785144753</v>
      </c>
      <c r="G8537">
        <v>2461</v>
      </c>
      <c r="H8537" s="51">
        <f>G8537/'Parc électrique'!$C$24</f>
        <v>0.82033333333333336</v>
      </c>
      <c r="I8537" s="14">
        <v>652</v>
      </c>
      <c r="J8537" s="14">
        <v>0</v>
      </c>
      <c r="K8537" s="14">
        <v>-145</v>
      </c>
      <c r="L8537" s="14">
        <v>299</v>
      </c>
      <c r="M8537" s="14">
        <f>C8537-SUM(D8537:L8537)</f>
        <v>4800.6913698476164</v>
      </c>
      <c r="P8537" s="49">
        <f>D8538/('Parc électrique'!$C$22+'Parc électrique'!$C$23)</f>
        <v>0.22609375000000001</v>
      </c>
      <c r="Q8537" s="49">
        <f t="shared" si="665"/>
        <v>0.22038279480363343</v>
      </c>
      <c r="R8537" s="49">
        <f t="shared" si="666"/>
        <v>0.29348302131712334</v>
      </c>
    </row>
    <row r="8538" spans="1:18" x14ac:dyDescent="0.3">
      <c r="A8538" s="35">
        <f t="shared" si="664"/>
        <v>44371</v>
      </c>
      <c r="B8538" s="36">
        <v>0.625</v>
      </c>
      <c r="C8538">
        <v>9165</v>
      </c>
      <c r="D8538">
        <v>1447</v>
      </c>
      <c r="E8538" s="49">
        <f t="shared" si="667"/>
        <v>0.22038279480363343</v>
      </c>
      <c r="F8538" s="49">
        <f t="shared" si="668"/>
        <v>0.29348302131712334</v>
      </c>
      <c r="G8538">
        <v>2305</v>
      </c>
      <c r="H8538" s="51">
        <f>G8538/'Parc électrique'!$C$24</f>
        <v>0.76833333333333331</v>
      </c>
      <c r="I8538" s="14">
        <v>652</v>
      </c>
      <c r="J8538" s="14">
        <v>0</v>
      </c>
      <c r="K8538" s="14">
        <v>-338</v>
      </c>
      <c r="L8538" s="14">
        <v>297</v>
      </c>
      <c r="M8538" s="14">
        <f>C8538-SUM(D8538:L8538)</f>
        <v>4800.7178008505462</v>
      </c>
      <c r="P8538" s="49">
        <f>D8539/('Parc électrique'!$C$22+'Parc électrique'!$C$23)</f>
        <v>0.22375</v>
      </c>
      <c r="Q8538" s="49">
        <f t="shared" si="665"/>
        <v>0.21809824613600765</v>
      </c>
      <c r="R8538" s="49">
        <f t="shared" si="666"/>
        <v>0.29044069559510755</v>
      </c>
    </row>
    <row r="8539" spans="1:18" x14ac:dyDescent="0.3">
      <c r="A8539" s="35">
        <f t="shared" si="664"/>
        <v>44371</v>
      </c>
      <c r="B8539" s="36">
        <v>0.66666666666666663</v>
      </c>
      <c r="C8539">
        <v>8935</v>
      </c>
      <c r="D8539">
        <v>1432</v>
      </c>
      <c r="E8539" s="49">
        <f t="shared" si="667"/>
        <v>0.21809824613600765</v>
      </c>
      <c r="F8539" s="49">
        <f t="shared" si="668"/>
        <v>0.29044069559510755</v>
      </c>
      <c r="G8539">
        <v>2038</v>
      </c>
      <c r="H8539" s="51">
        <f>G8539/'Parc électrique'!$C$24</f>
        <v>0.67933333333333334</v>
      </c>
      <c r="I8539" s="14">
        <v>652</v>
      </c>
      <c r="J8539" s="14">
        <v>0</v>
      </c>
      <c r="K8539" s="14">
        <v>-360</v>
      </c>
      <c r="L8539" s="14">
        <v>291</v>
      </c>
      <c r="M8539" s="14">
        <f>C8539-SUM(D8539:L8539)</f>
        <v>4880.8121277249356</v>
      </c>
      <c r="P8539" s="49">
        <f>D8540/('Parc électrique'!$C$22+'Parc électrique'!$C$23)</f>
        <v>0.25374999999999998</v>
      </c>
      <c r="Q8539" s="49">
        <f t="shared" si="665"/>
        <v>0.24734046908161758</v>
      </c>
      <c r="R8539" s="49">
        <f t="shared" si="666"/>
        <v>0.32938246483690958</v>
      </c>
    </row>
    <row r="8540" spans="1:18" x14ac:dyDescent="0.3">
      <c r="A8540" s="35">
        <f t="shared" ref="A8540:A8603" si="669">A8516+1</f>
        <v>44371</v>
      </c>
      <c r="B8540" s="36">
        <v>0.70833333333333337</v>
      </c>
      <c r="C8540">
        <v>8827</v>
      </c>
      <c r="D8540">
        <v>1624</v>
      </c>
      <c r="E8540" s="49">
        <f t="shared" si="667"/>
        <v>0.24734046908161758</v>
      </c>
      <c r="F8540" s="49">
        <f t="shared" si="668"/>
        <v>0.32938246483690958</v>
      </c>
      <c r="G8540">
        <v>1664</v>
      </c>
      <c r="H8540" s="51">
        <f>G8540/'Parc électrique'!$C$24</f>
        <v>0.55466666666666664</v>
      </c>
      <c r="I8540" s="14">
        <v>652</v>
      </c>
      <c r="J8540" s="14">
        <v>0</v>
      </c>
      <c r="K8540" s="14">
        <v>-280</v>
      </c>
      <c r="L8540" s="14">
        <v>285</v>
      </c>
      <c r="M8540" s="14">
        <f>C8540-SUM(D8540:L8540)</f>
        <v>4880.868610399415</v>
      </c>
      <c r="P8540" s="49">
        <f>D8541/('Parc électrique'!$C$22+'Parc électrique'!$C$23)</f>
        <v>0.26718750000000002</v>
      </c>
      <c r="Q8540" s="49">
        <f t="shared" si="665"/>
        <v>0.26043854810933875</v>
      </c>
      <c r="R8540" s="49">
        <f t="shared" si="666"/>
        <v>0.34682513230980017</v>
      </c>
    </row>
    <row r="8541" spans="1:18" x14ac:dyDescent="0.3">
      <c r="A8541" s="35">
        <f t="shared" si="669"/>
        <v>44371</v>
      </c>
      <c r="B8541" s="36">
        <v>0.75</v>
      </c>
      <c r="C8541">
        <v>8999</v>
      </c>
      <c r="D8541">
        <v>1710</v>
      </c>
      <c r="E8541" s="49">
        <f t="shared" si="667"/>
        <v>0.26043854810933875</v>
      </c>
      <c r="F8541" s="49">
        <f t="shared" si="668"/>
        <v>0.34682513230980017</v>
      </c>
      <c r="G8541">
        <v>1130</v>
      </c>
      <c r="H8541" s="51">
        <f>G8541/'Parc électrique'!$C$24</f>
        <v>0.37666666666666665</v>
      </c>
      <c r="I8541" s="14">
        <v>652</v>
      </c>
      <c r="J8541" s="14">
        <v>347</v>
      </c>
      <c r="K8541" s="14">
        <v>0</v>
      </c>
      <c r="L8541" s="14">
        <v>278</v>
      </c>
      <c r="M8541" s="14">
        <f>C8541-SUM(D8541:L8541)</f>
        <v>4881.0160696529147</v>
      </c>
      <c r="P8541" s="49">
        <f>D8542/('Parc électrique'!$C$22+'Parc électrique'!$C$23)</f>
        <v>0.22046874999999999</v>
      </c>
      <c r="Q8541" s="49">
        <f t="shared" si="665"/>
        <v>0.21489987800133156</v>
      </c>
      <c r="R8541" s="49">
        <f t="shared" si="666"/>
        <v>0.28618143958428544</v>
      </c>
    </row>
    <row r="8542" spans="1:18" x14ac:dyDescent="0.3">
      <c r="A8542" s="35">
        <f t="shared" si="669"/>
        <v>44371</v>
      </c>
      <c r="B8542" s="36">
        <v>0.79166666666666663</v>
      </c>
      <c r="C8542">
        <v>8938</v>
      </c>
      <c r="D8542">
        <v>1411</v>
      </c>
      <c r="E8542" s="49">
        <f t="shared" si="667"/>
        <v>0.21489987800133156</v>
      </c>
      <c r="F8542" s="49">
        <f t="shared" si="668"/>
        <v>0.28618143958428544</v>
      </c>
      <c r="G8542">
        <v>555</v>
      </c>
      <c r="H8542" s="51">
        <f>G8542/'Parc électrique'!$C$24</f>
        <v>0.185</v>
      </c>
      <c r="I8542" s="14">
        <v>652</v>
      </c>
      <c r="J8542" s="14">
        <v>1176</v>
      </c>
      <c r="K8542" s="14">
        <v>0</v>
      </c>
      <c r="L8542" s="14">
        <v>262</v>
      </c>
      <c r="M8542" s="14">
        <f>C8542-SUM(D8542:L8542)</f>
        <v>4881.3139186824146</v>
      </c>
      <c r="P8542" s="49">
        <f>D8543/('Parc électrique'!$C$22+'Parc électrique'!$C$23)</f>
        <v>0.176875</v>
      </c>
      <c r="Q8542" s="49">
        <f t="shared" si="665"/>
        <v>0.17240727278349208</v>
      </c>
      <c r="R8542" s="49">
        <f t="shared" si="666"/>
        <v>0.22959418115479169</v>
      </c>
    </row>
    <row r="8543" spans="1:18" x14ac:dyDescent="0.3">
      <c r="A8543" s="35">
        <f t="shared" si="669"/>
        <v>44371</v>
      </c>
      <c r="B8543" s="36">
        <v>0.83333333333333337</v>
      </c>
      <c r="C8543">
        <v>8388</v>
      </c>
      <c r="D8543">
        <v>1132</v>
      </c>
      <c r="E8543" s="49">
        <f t="shared" si="667"/>
        <v>0.17240727278349208</v>
      </c>
      <c r="F8543" s="49">
        <f t="shared" si="668"/>
        <v>0.22959418115479169</v>
      </c>
      <c r="G8543">
        <v>196</v>
      </c>
      <c r="H8543" s="51">
        <f>G8543/'Parc électrique'!$C$24</f>
        <v>6.5333333333333327E-2</v>
      </c>
      <c r="I8543" s="14">
        <v>652</v>
      </c>
      <c r="J8543" s="14">
        <v>1262</v>
      </c>
      <c r="K8543" s="14">
        <v>0</v>
      </c>
      <c r="L8543" s="14">
        <v>252</v>
      </c>
      <c r="M8543" s="14">
        <f>C8543-SUM(D8543:L8543)</f>
        <v>4893.5326652127287</v>
      </c>
      <c r="P8543" s="49">
        <f>D8544/('Parc électrique'!$C$22+'Parc électrique'!$C$23)</f>
        <v>0.15296874999999999</v>
      </c>
      <c r="Q8543" s="49">
        <f t="shared" si="665"/>
        <v>0.14910487637370912</v>
      </c>
      <c r="R8543" s="49">
        <f t="shared" si="666"/>
        <v>0.1985624587902306</v>
      </c>
    </row>
    <row r="8544" spans="1:18" x14ac:dyDescent="0.3">
      <c r="A8544" s="35">
        <f t="shared" si="669"/>
        <v>44371</v>
      </c>
      <c r="B8544" s="36">
        <v>0.875</v>
      </c>
      <c r="C8544">
        <v>8057</v>
      </c>
      <c r="D8544">
        <v>979</v>
      </c>
      <c r="E8544" s="49">
        <f t="shared" si="667"/>
        <v>0.14910487637370912</v>
      </c>
      <c r="F8544" s="49">
        <f t="shared" si="668"/>
        <v>0.1985624587902306</v>
      </c>
      <c r="G8544">
        <v>17</v>
      </c>
      <c r="H8544" s="51">
        <f>G8544/'Parc électrique'!$C$24</f>
        <v>5.6666666666666671E-3</v>
      </c>
      <c r="I8544" s="14">
        <v>652</v>
      </c>
      <c r="J8544" s="14">
        <v>1041</v>
      </c>
      <c r="K8544" s="14">
        <v>0</v>
      </c>
      <c r="L8544" s="14">
        <v>246</v>
      </c>
      <c r="M8544" s="14">
        <f>C8544-SUM(D8544:L8544)</f>
        <v>5121.6466659981688</v>
      </c>
      <c r="P8544" s="49">
        <f>D8545/('Parc électrique'!$C$22+'Parc électrique'!$C$23)</f>
        <v>0.1534375</v>
      </c>
      <c r="Q8544" s="49">
        <f t="shared" si="665"/>
        <v>0.14956178610723431</v>
      </c>
      <c r="R8544" s="49">
        <f t="shared" si="666"/>
        <v>0.19917092393463381</v>
      </c>
    </row>
    <row r="8545" spans="1:18" x14ac:dyDescent="0.3">
      <c r="A8545" s="35">
        <f t="shared" si="669"/>
        <v>44371</v>
      </c>
      <c r="B8545" s="36">
        <v>0.91666666666666663</v>
      </c>
      <c r="C8545">
        <v>8492</v>
      </c>
      <c r="D8545">
        <v>982</v>
      </c>
      <c r="E8545" s="49">
        <f t="shared" si="667"/>
        <v>0.14956178610723431</v>
      </c>
      <c r="F8545" s="49">
        <f t="shared" si="668"/>
        <v>0.19917092393463381</v>
      </c>
      <c r="G8545">
        <v>0</v>
      </c>
      <c r="H8545" s="51">
        <f>G8545/'Parc électrique'!$C$24</f>
        <v>0</v>
      </c>
      <c r="I8545" s="14">
        <v>652</v>
      </c>
      <c r="J8545" s="14">
        <v>1262</v>
      </c>
      <c r="K8545" s="14">
        <v>0</v>
      </c>
      <c r="L8545" s="14">
        <v>247</v>
      </c>
      <c r="M8545" s="14">
        <f>C8545-SUM(D8545:L8545)</f>
        <v>5348.651267289958</v>
      </c>
      <c r="P8545" s="49">
        <f>D8546/('Parc électrique'!$C$22+'Parc électrique'!$C$23)</f>
        <v>0.14218749999999999</v>
      </c>
      <c r="Q8545" s="49">
        <f t="shared" si="665"/>
        <v>0.13859595250263057</v>
      </c>
      <c r="R8545" s="49">
        <f t="shared" si="666"/>
        <v>0.18456776046895801</v>
      </c>
    </row>
    <row r="8546" spans="1:18" x14ac:dyDescent="0.3">
      <c r="A8546" s="35">
        <f t="shared" si="669"/>
        <v>44371</v>
      </c>
      <c r="B8546" s="36">
        <v>0.95833333333333337</v>
      </c>
      <c r="C8546">
        <v>8606</v>
      </c>
      <c r="D8546">
        <v>910</v>
      </c>
      <c r="E8546" s="49">
        <f t="shared" si="667"/>
        <v>0.13859595250263057</v>
      </c>
      <c r="F8546" s="49">
        <f t="shared" si="668"/>
        <v>0.18456776046895801</v>
      </c>
      <c r="G8546">
        <v>0</v>
      </c>
      <c r="H8546" s="51">
        <f>G8546/'Parc électrique'!$C$24</f>
        <v>0</v>
      </c>
      <c r="I8546" s="14">
        <v>652</v>
      </c>
      <c r="J8546" s="14">
        <v>0</v>
      </c>
      <c r="K8546" s="14">
        <v>0</v>
      </c>
      <c r="L8546" s="14">
        <v>239</v>
      </c>
      <c r="M8546" s="14">
        <f>C8546-SUM(D8546:L8546)</f>
        <v>6804.676836287028</v>
      </c>
      <c r="P8546" s="49">
        <f>D8547/('Parc électrique'!$C$22+'Parc électrique'!$C$23)</f>
        <v>0.14265625000000001</v>
      </c>
      <c r="Q8546" s="49">
        <f t="shared" si="665"/>
        <v>0.13905286223615573</v>
      </c>
      <c r="R8546" s="49">
        <f t="shared" si="666"/>
        <v>0.18517622561336117</v>
      </c>
    </row>
    <row r="8547" spans="1:18" x14ac:dyDescent="0.3">
      <c r="A8547" s="35">
        <f t="shared" si="669"/>
        <v>44372</v>
      </c>
      <c r="B8547" s="36">
        <v>0</v>
      </c>
      <c r="C8547">
        <v>7916</v>
      </c>
      <c r="D8547">
        <v>913</v>
      </c>
      <c r="E8547" s="49">
        <f t="shared" si="667"/>
        <v>0.13905286223615573</v>
      </c>
      <c r="F8547" s="49">
        <f t="shared" si="668"/>
        <v>0.18517622561336117</v>
      </c>
      <c r="G8547">
        <v>0</v>
      </c>
      <c r="H8547" s="51">
        <f>G8547/'Parc électrique'!$C$24</f>
        <v>0</v>
      </c>
      <c r="I8547" s="14">
        <v>652</v>
      </c>
      <c r="J8547" s="14">
        <v>994</v>
      </c>
      <c r="K8547" s="14">
        <v>0</v>
      </c>
      <c r="L8547" s="14">
        <v>235</v>
      </c>
      <c r="M8547" s="14">
        <f>C8547-SUM(D8547:L8547)</f>
        <v>5121.6757709121503</v>
      </c>
      <c r="P8547" s="49">
        <f>D8548/('Parc électrique'!$C$22+'Parc électrique'!$C$23)</f>
        <v>0.10296875</v>
      </c>
      <c r="Q8547" s="49">
        <f t="shared" si="665"/>
        <v>0.10036783813102586</v>
      </c>
      <c r="R8547" s="49">
        <f t="shared" si="666"/>
        <v>0.13365951005389376</v>
      </c>
    </row>
    <row r="8548" spans="1:18" x14ac:dyDescent="0.3">
      <c r="A8548" s="35">
        <f t="shared" si="669"/>
        <v>44372</v>
      </c>
      <c r="B8548" s="36">
        <v>4.1666666666666664E-2</v>
      </c>
      <c r="C8548">
        <v>7495</v>
      </c>
      <c r="D8548">
        <v>659</v>
      </c>
      <c r="E8548" s="49">
        <f t="shared" si="667"/>
        <v>0.10036783813102586</v>
      </c>
      <c r="F8548" s="49">
        <f t="shared" si="668"/>
        <v>0.13365951005389376</v>
      </c>
      <c r="G8548">
        <v>0</v>
      </c>
      <c r="H8548" s="51">
        <f>G8548/'Parc électrique'!$C$24</f>
        <v>0</v>
      </c>
      <c r="I8548" s="14">
        <v>652</v>
      </c>
      <c r="J8548" s="14">
        <v>828</v>
      </c>
      <c r="K8548" s="14">
        <v>0</v>
      </c>
      <c r="L8548" s="14">
        <v>234</v>
      </c>
      <c r="M8548" s="14">
        <f>C8548-SUM(D8548:L8548)</f>
        <v>5121.765972651815</v>
      </c>
      <c r="P8548" s="49">
        <f>D8549/('Parc électrique'!$C$22+'Parc électrique'!$C$23)</f>
        <v>8.5000000000000006E-2</v>
      </c>
      <c r="Q8548" s="49">
        <f t="shared" si="665"/>
        <v>8.2852965012561577E-2</v>
      </c>
      <c r="R8548" s="49">
        <f t="shared" si="666"/>
        <v>0.1103350128517727</v>
      </c>
    </row>
    <row r="8549" spans="1:18" x14ac:dyDescent="0.3">
      <c r="A8549" s="35">
        <f t="shared" si="669"/>
        <v>44372</v>
      </c>
      <c r="B8549" s="36">
        <v>8.3333333333333329E-2</v>
      </c>
      <c r="C8549">
        <v>7181</v>
      </c>
      <c r="D8549">
        <v>544</v>
      </c>
      <c r="E8549" s="49">
        <f t="shared" si="667"/>
        <v>8.2852965012561577E-2</v>
      </c>
      <c r="F8549" s="49">
        <f t="shared" si="668"/>
        <v>0.1103350128517727</v>
      </c>
      <c r="G8549">
        <v>0</v>
      </c>
      <c r="H8549" s="51">
        <f>G8549/'Parc électrique'!$C$24</f>
        <v>0</v>
      </c>
      <c r="I8549" s="14">
        <v>652</v>
      </c>
      <c r="J8549" s="14">
        <v>949</v>
      </c>
      <c r="K8549" s="14">
        <v>0</v>
      </c>
      <c r="L8549" s="14">
        <v>234</v>
      </c>
      <c r="M8549" s="14">
        <f>C8549-SUM(D8549:L8549)</f>
        <v>4801.806812022136</v>
      </c>
      <c r="P8549" s="49">
        <f>D8550/('Parc électrique'!$C$22+'Parc électrique'!$C$23)</f>
        <v>6.9687499999999999E-2</v>
      </c>
      <c r="Q8549" s="49">
        <f t="shared" si="665"/>
        <v>6.7927247050739811E-2</v>
      </c>
      <c r="R8549" s="49">
        <f t="shared" si="666"/>
        <v>9.0458484801269529E-2</v>
      </c>
    </row>
    <row r="8550" spans="1:18" x14ac:dyDescent="0.3">
      <c r="A8550" s="35">
        <f t="shared" si="669"/>
        <v>44372</v>
      </c>
      <c r="B8550" s="36">
        <v>0.125</v>
      </c>
      <c r="C8550">
        <v>6834</v>
      </c>
      <c r="D8550">
        <v>446</v>
      </c>
      <c r="E8550" s="49">
        <f t="shared" si="667"/>
        <v>6.7927247050739811E-2</v>
      </c>
      <c r="F8550" s="49">
        <f t="shared" si="668"/>
        <v>9.0458484801269529E-2</v>
      </c>
      <c r="G8550">
        <v>0</v>
      </c>
      <c r="H8550" s="51">
        <f>G8550/'Parc électrique'!$C$24</f>
        <v>0</v>
      </c>
      <c r="I8550" s="14">
        <v>652</v>
      </c>
      <c r="J8550" s="14">
        <v>702</v>
      </c>
      <c r="K8550" s="14">
        <v>0</v>
      </c>
      <c r="L8550" s="14">
        <v>232</v>
      </c>
      <c r="M8550" s="14">
        <f>C8550-SUM(D8550:L8550)</f>
        <v>4801.8416142681481</v>
      </c>
      <c r="P8550" s="49">
        <f>D8551/('Parc électrique'!$C$22+'Parc électrique'!$C$23)</f>
        <v>5.859375E-2</v>
      </c>
      <c r="Q8550" s="49">
        <f t="shared" si="665"/>
        <v>5.711371669064446E-2</v>
      </c>
      <c r="R8550" s="49">
        <f t="shared" si="666"/>
        <v>7.605814305039478E-2</v>
      </c>
    </row>
    <row r="8551" spans="1:18" x14ac:dyDescent="0.3">
      <c r="A8551" s="35">
        <f t="shared" si="669"/>
        <v>44372</v>
      </c>
      <c r="B8551" s="36">
        <v>0.16666666666666666</v>
      </c>
      <c r="C8551">
        <v>6753</v>
      </c>
      <c r="D8551">
        <v>375</v>
      </c>
      <c r="E8551" s="49">
        <f t="shared" si="667"/>
        <v>5.711371669064446E-2</v>
      </c>
      <c r="F8551" s="49">
        <f t="shared" si="668"/>
        <v>7.605814305039478E-2</v>
      </c>
      <c r="G8551">
        <v>0</v>
      </c>
      <c r="H8551" s="51">
        <f>G8551/'Parc électrique'!$C$24</f>
        <v>0</v>
      </c>
      <c r="I8551" s="14">
        <v>652</v>
      </c>
      <c r="J8551" s="14">
        <v>693</v>
      </c>
      <c r="K8551" s="14">
        <v>0</v>
      </c>
      <c r="L8551" s="14">
        <v>231</v>
      </c>
      <c r="M8551" s="14">
        <f>C8551-SUM(D8551:L8551)</f>
        <v>4801.8668281402588</v>
      </c>
      <c r="P8551" s="49">
        <f>D8552/('Parc électrique'!$C$22+'Parc électrique'!$C$23)</f>
        <v>0.05</v>
      </c>
      <c r="Q8551" s="49">
        <f t="shared" si="665"/>
        <v>4.8737038242683273E-2</v>
      </c>
      <c r="R8551" s="49">
        <f t="shared" si="666"/>
        <v>6.4902948736336882E-2</v>
      </c>
    </row>
    <row r="8552" spans="1:18" x14ac:dyDescent="0.3">
      <c r="A8552" s="35">
        <f t="shared" si="669"/>
        <v>44372</v>
      </c>
      <c r="B8552" s="36">
        <v>0.20833333333333334</v>
      </c>
      <c r="C8552">
        <v>7012</v>
      </c>
      <c r="D8552">
        <v>320</v>
      </c>
      <c r="E8552" s="49">
        <f t="shared" si="667"/>
        <v>4.8737038242683273E-2</v>
      </c>
      <c r="F8552" s="49">
        <f t="shared" si="668"/>
        <v>6.4902948736336882E-2</v>
      </c>
      <c r="G8552">
        <v>1</v>
      </c>
      <c r="H8552" s="51">
        <f>G8552/'Parc électrique'!$C$24</f>
        <v>3.3333333333333332E-4</v>
      </c>
      <c r="I8552" s="14">
        <v>652</v>
      </c>
      <c r="J8552" s="14">
        <v>997</v>
      </c>
      <c r="K8552" s="14">
        <v>0</v>
      </c>
      <c r="L8552" s="14">
        <v>240</v>
      </c>
      <c r="M8552" s="14">
        <f>C8552-SUM(D8552:L8552)</f>
        <v>4801.8860266796873</v>
      </c>
      <c r="P8552" s="49">
        <f>D8553/('Parc électrique'!$C$22+'Parc électrique'!$C$23)</f>
        <v>4.0781249999999998E-2</v>
      </c>
      <c r="Q8552" s="49">
        <f t="shared" si="665"/>
        <v>3.9751146816688544E-2</v>
      </c>
      <c r="R8552" s="49">
        <f t="shared" si="666"/>
        <v>5.2936467563074761E-2</v>
      </c>
    </row>
    <row r="8553" spans="1:18" x14ac:dyDescent="0.3">
      <c r="A8553" s="35">
        <f t="shared" si="669"/>
        <v>44372</v>
      </c>
      <c r="B8553" s="36">
        <v>0.25</v>
      </c>
      <c r="C8553">
        <v>7710</v>
      </c>
      <c r="D8553">
        <v>261</v>
      </c>
      <c r="E8553" s="49">
        <f t="shared" si="667"/>
        <v>3.9751146816688544E-2</v>
      </c>
      <c r="F8553" s="49">
        <f t="shared" si="668"/>
        <v>5.2936467563074761E-2</v>
      </c>
      <c r="G8553">
        <v>59</v>
      </c>
      <c r="H8553" s="51">
        <f>G8553/'Parc électrique'!$C$24</f>
        <v>1.9666666666666666E-2</v>
      </c>
      <c r="I8553" s="14">
        <v>652</v>
      </c>
      <c r="J8553" s="14">
        <v>1656</v>
      </c>
      <c r="K8553" s="14">
        <v>0</v>
      </c>
      <c r="L8553" s="14">
        <v>280</v>
      </c>
      <c r="M8553" s="14">
        <f>C8553-SUM(D8553:L8553)</f>
        <v>4801.8876457189535</v>
      </c>
      <c r="P8553" s="49">
        <f>D8554/('Parc électrique'!$C$22+'Parc électrique'!$C$23)</f>
        <v>4.0781249999999998E-2</v>
      </c>
      <c r="Q8553" s="49">
        <f t="shared" si="665"/>
        <v>3.9751146816688544E-2</v>
      </c>
      <c r="R8553" s="49">
        <f t="shared" si="666"/>
        <v>5.2936467563074761E-2</v>
      </c>
    </row>
    <row r="8554" spans="1:18" x14ac:dyDescent="0.3">
      <c r="A8554" s="35">
        <f t="shared" si="669"/>
        <v>44372</v>
      </c>
      <c r="B8554" s="36">
        <v>0.29166666666666669</v>
      </c>
      <c r="C8554">
        <v>8519</v>
      </c>
      <c r="D8554">
        <v>261</v>
      </c>
      <c r="E8554" s="49">
        <f t="shared" si="667"/>
        <v>3.9751146816688544E-2</v>
      </c>
      <c r="F8554" s="49">
        <f t="shared" si="668"/>
        <v>5.2936467563074761E-2</v>
      </c>
      <c r="G8554">
        <v>351</v>
      </c>
      <c r="H8554" s="51">
        <f>G8554/'Parc électrique'!$C$24</f>
        <v>0.11700000000000001</v>
      </c>
      <c r="I8554" s="14">
        <v>652</v>
      </c>
      <c r="J8554" s="14">
        <v>0</v>
      </c>
      <c r="K8554" s="14">
        <v>0</v>
      </c>
      <c r="L8554" s="14">
        <v>306</v>
      </c>
      <c r="M8554" s="14">
        <f>C8554-SUM(D8554:L8554)</f>
        <v>6948.7903123856204</v>
      </c>
      <c r="P8554" s="49">
        <f>D8555/('Parc électrique'!$C$22+'Parc électrique'!$C$23)</f>
        <v>5.828125E-2</v>
      </c>
      <c r="Q8554" s="49">
        <f t="shared" si="665"/>
        <v>5.680911020162769E-2</v>
      </c>
      <c r="R8554" s="49">
        <f t="shared" si="666"/>
        <v>7.5652499620792679E-2</v>
      </c>
    </row>
    <row r="8555" spans="1:18" x14ac:dyDescent="0.3">
      <c r="A8555" s="35">
        <f t="shared" si="669"/>
        <v>44372</v>
      </c>
      <c r="B8555" s="36">
        <v>0.33333333333333331</v>
      </c>
      <c r="C8555">
        <v>9037</v>
      </c>
      <c r="D8555">
        <v>373</v>
      </c>
      <c r="E8555" s="49">
        <f t="shared" si="667"/>
        <v>5.680911020162769E-2</v>
      </c>
      <c r="F8555" s="49">
        <f t="shared" si="668"/>
        <v>7.5652499620792679E-2</v>
      </c>
      <c r="G8555">
        <v>803</v>
      </c>
      <c r="H8555" s="51">
        <f>G8555/'Parc électrique'!$C$24</f>
        <v>0.26766666666666666</v>
      </c>
      <c r="I8555" s="14">
        <v>652</v>
      </c>
      <c r="J8555" s="14">
        <v>1722</v>
      </c>
      <c r="K8555" s="14">
        <v>0</v>
      </c>
      <c r="L8555" s="14">
        <v>310</v>
      </c>
      <c r="M8555" s="14">
        <f>C8555-SUM(D8555:L8555)</f>
        <v>5176.5998717235107</v>
      </c>
      <c r="P8555" s="49">
        <f>D8556/('Parc électrique'!$C$22+'Parc électrique'!$C$23)</f>
        <v>5.859375E-2</v>
      </c>
      <c r="Q8555" s="49">
        <f t="shared" si="665"/>
        <v>5.711371669064446E-2</v>
      </c>
      <c r="R8555" s="49">
        <f t="shared" si="666"/>
        <v>7.605814305039478E-2</v>
      </c>
    </row>
    <row r="8556" spans="1:18" x14ac:dyDescent="0.3">
      <c r="A8556" s="35">
        <f t="shared" si="669"/>
        <v>44372</v>
      </c>
      <c r="B8556" s="36">
        <v>0.375</v>
      </c>
      <c r="C8556">
        <v>9352</v>
      </c>
      <c r="D8556">
        <v>375</v>
      </c>
      <c r="E8556" s="49">
        <f t="shared" si="667"/>
        <v>5.711371669064446E-2</v>
      </c>
      <c r="F8556" s="49">
        <f t="shared" si="668"/>
        <v>7.605814305039478E-2</v>
      </c>
      <c r="G8556">
        <v>1398</v>
      </c>
      <c r="H8556" s="51">
        <f>G8556/'Parc électrique'!$C$24</f>
        <v>0.46600000000000003</v>
      </c>
      <c r="I8556" s="14">
        <v>652</v>
      </c>
      <c r="J8556" s="14">
        <v>1496</v>
      </c>
      <c r="K8556" s="14">
        <v>0</v>
      </c>
      <c r="L8556" s="14">
        <v>309</v>
      </c>
      <c r="M8556" s="14">
        <f>C8556-SUM(D8556:L8556)</f>
        <v>5121.4008281402594</v>
      </c>
      <c r="P8556" s="49">
        <f>D8557/('Parc électrique'!$C$22+'Parc électrique'!$C$23)</f>
        <v>6.2343750000000003E-2</v>
      </c>
      <c r="Q8556" s="49">
        <f t="shared" si="665"/>
        <v>6.0768994558845713E-2</v>
      </c>
      <c r="R8556" s="49">
        <f t="shared" si="666"/>
        <v>8.0925864205620049E-2</v>
      </c>
    </row>
    <row r="8557" spans="1:18" x14ac:dyDescent="0.3">
      <c r="A8557" s="35">
        <f t="shared" si="669"/>
        <v>44372</v>
      </c>
      <c r="B8557" s="36">
        <v>0.41666666666666669</v>
      </c>
      <c r="C8557">
        <v>9471</v>
      </c>
      <c r="D8557">
        <v>399</v>
      </c>
      <c r="E8557" s="49">
        <f t="shared" si="667"/>
        <v>6.0768994558845713E-2</v>
      </c>
      <c r="F8557" s="49">
        <f t="shared" si="668"/>
        <v>8.0925864205620049E-2</v>
      </c>
      <c r="G8557">
        <v>1830</v>
      </c>
      <c r="H8557" s="51">
        <f>G8557/'Parc électrique'!$C$24</f>
        <v>0.61</v>
      </c>
      <c r="I8557" s="14">
        <v>652</v>
      </c>
      <c r="J8557" s="14">
        <v>1160</v>
      </c>
      <c r="K8557" s="14">
        <v>0</v>
      </c>
      <c r="L8557" s="14">
        <v>308</v>
      </c>
      <c r="M8557" s="14">
        <f>C8557-SUM(D8557:L8557)</f>
        <v>5121.2483051412355</v>
      </c>
      <c r="P8557" s="49">
        <f>D8558/('Parc électrique'!$C$22+'Parc électrique'!$C$23)</f>
        <v>5.9062499999999997E-2</v>
      </c>
      <c r="Q8557" s="49">
        <f t="shared" si="665"/>
        <v>5.7570626424169609E-2</v>
      </c>
      <c r="R8557" s="49">
        <f t="shared" si="666"/>
        <v>7.6666608194797925E-2</v>
      </c>
    </row>
    <row r="8558" spans="1:18" x14ac:dyDescent="0.3">
      <c r="A8558" s="35">
        <f t="shared" si="669"/>
        <v>44372</v>
      </c>
      <c r="B8558" s="36">
        <v>0.45833333333333331</v>
      </c>
      <c r="C8558">
        <v>9617</v>
      </c>
      <c r="D8558">
        <v>378</v>
      </c>
      <c r="E8558" s="49">
        <f t="shared" si="667"/>
        <v>5.7570626424169609E-2</v>
      </c>
      <c r="F8558" s="49">
        <f t="shared" si="668"/>
        <v>7.6666608194797925E-2</v>
      </c>
      <c r="G8558">
        <v>2075</v>
      </c>
      <c r="H8558" s="51">
        <f>G8558/'Parc électrique'!$C$24</f>
        <v>0.69166666666666665</v>
      </c>
      <c r="I8558" s="14">
        <v>652</v>
      </c>
      <c r="J8558" s="14">
        <v>1081</v>
      </c>
      <c r="K8558" s="14">
        <v>0</v>
      </c>
      <c r="L8558" s="14">
        <v>309</v>
      </c>
      <c r="M8558" s="14">
        <f>C8558-SUM(D8558:L8558)</f>
        <v>5121.1740960987145</v>
      </c>
      <c r="P8558" s="49">
        <f>D8559/('Parc électrique'!$C$22+'Parc électrique'!$C$23)</f>
        <v>5.7500000000000002E-2</v>
      </c>
      <c r="Q8558" s="49">
        <f t="shared" si="665"/>
        <v>5.6047593979085764E-2</v>
      </c>
      <c r="R8558" s="49">
        <f t="shared" si="666"/>
        <v>7.4638391046787406E-2</v>
      </c>
    </row>
    <row r="8559" spans="1:18" x14ac:dyDescent="0.3">
      <c r="A8559" s="35">
        <f t="shared" si="669"/>
        <v>44372</v>
      </c>
      <c r="B8559" s="36">
        <v>0.5</v>
      </c>
      <c r="C8559">
        <v>9692</v>
      </c>
      <c r="D8559">
        <v>368</v>
      </c>
      <c r="E8559" s="49">
        <f t="shared" si="667"/>
        <v>5.6047593979085764E-2</v>
      </c>
      <c r="F8559" s="49">
        <f t="shared" si="668"/>
        <v>7.4638391046787406E-2</v>
      </c>
      <c r="G8559">
        <v>2253</v>
      </c>
      <c r="H8559" s="51">
        <f>G8559/'Parc électrique'!$C$24</f>
        <v>0.751</v>
      </c>
      <c r="I8559" s="14">
        <v>652</v>
      </c>
      <c r="J8559" s="14">
        <v>0</v>
      </c>
      <c r="K8559" s="14">
        <v>0</v>
      </c>
      <c r="L8559" s="14">
        <v>307</v>
      </c>
      <c r="M8559" s="14">
        <f>C8559-SUM(D8559:L8559)</f>
        <v>6111.1183140149733</v>
      </c>
      <c r="P8559" s="49">
        <f>D8560/('Parc électrique'!$C$22+'Parc électrique'!$C$23)</f>
        <v>6.4218750000000005E-2</v>
      </c>
      <c r="Q8559" s="49">
        <f t="shared" si="665"/>
        <v>6.2596633492946321E-2</v>
      </c>
      <c r="R8559" s="49">
        <f t="shared" si="666"/>
        <v>8.3359724783232669E-2</v>
      </c>
    </row>
    <row r="8560" spans="1:18" x14ac:dyDescent="0.3">
      <c r="A8560" s="35">
        <f t="shared" si="669"/>
        <v>44372</v>
      </c>
      <c r="B8560" s="36">
        <v>0.54166666666666663</v>
      </c>
      <c r="C8560">
        <v>9475</v>
      </c>
      <c r="D8560">
        <v>411</v>
      </c>
      <c r="E8560" s="49">
        <f t="shared" si="667"/>
        <v>6.2596633492946321E-2</v>
      </c>
      <c r="F8560" s="49">
        <f t="shared" si="668"/>
        <v>8.3359724783232669E-2</v>
      </c>
      <c r="G8560">
        <v>2337</v>
      </c>
      <c r="H8560" s="51">
        <f>G8560/'Parc électrique'!$C$24</f>
        <v>0.77900000000000003</v>
      </c>
      <c r="I8560" s="14">
        <v>652</v>
      </c>
      <c r="J8560" s="14">
        <v>728</v>
      </c>
      <c r="K8560" s="14">
        <v>0</v>
      </c>
      <c r="L8560" s="14">
        <v>305</v>
      </c>
      <c r="M8560" s="14">
        <f>C8560-SUM(D8560:L8560)</f>
        <v>5041.0750436417238</v>
      </c>
      <c r="P8560" s="49">
        <f>D8561/('Parc électrique'!$C$22+'Parc électrique'!$C$23)</f>
        <v>6.5156249999999999E-2</v>
      </c>
      <c r="Q8560" s="49">
        <f t="shared" si="665"/>
        <v>6.3510452959996633E-2</v>
      </c>
      <c r="R8560" s="49">
        <f t="shared" si="666"/>
        <v>8.4576655072038986E-2</v>
      </c>
    </row>
    <row r="8561" spans="1:18" x14ac:dyDescent="0.3">
      <c r="A8561" s="35">
        <f t="shared" si="669"/>
        <v>44372</v>
      </c>
      <c r="B8561" s="36">
        <v>0.58333333333333337</v>
      </c>
      <c r="C8561">
        <v>9347</v>
      </c>
      <c r="D8561">
        <v>417</v>
      </c>
      <c r="E8561" s="49">
        <f t="shared" si="667"/>
        <v>6.3510452959996633E-2</v>
      </c>
      <c r="F8561" s="49">
        <f t="shared" si="668"/>
        <v>8.4576655072038986E-2</v>
      </c>
      <c r="G8561">
        <v>2249</v>
      </c>
      <c r="H8561" s="51">
        <f>G8561/'Parc électrique'!$C$24</f>
        <v>0.7496666666666667</v>
      </c>
      <c r="I8561" s="14">
        <v>652</v>
      </c>
      <c r="J8561" s="14">
        <v>685</v>
      </c>
      <c r="K8561" s="14">
        <v>0</v>
      </c>
      <c r="L8561" s="14">
        <v>302</v>
      </c>
      <c r="M8561" s="14">
        <f>C8561-SUM(D8561:L8561)</f>
        <v>5041.1022462253013</v>
      </c>
      <c r="P8561" s="49">
        <f>D8562/('Parc électrique'!$C$22+'Parc électrique'!$C$23)</f>
        <v>7.9531249999999998E-2</v>
      </c>
      <c r="Q8561" s="49">
        <f t="shared" si="665"/>
        <v>7.7522351454768074E-2</v>
      </c>
      <c r="R8561" s="49">
        <f t="shared" si="666"/>
        <v>0.10323625283373583</v>
      </c>
    </row>
    <row r="8562" spans="1:18" x14ac:dyDescent="0.3">
      <c r="A8562" s="35">
        <f t="shared" si="669"/>
        <v>44372</v>
      </c>
      <c r="B8562" s="36">
        <v>0.625</v>
      </c>
      <c r="C8562">
        <v>9080</v>
      </c>
      <c r="D8562">
        <v>509</v>
      </c>
      <c r="E8562" s="49">
        <f t="shared" si="667"/>
        <v>7.7522351454768074E-2</v>
      </c>
      <c r="F8562" s="49">
        <f t="shared" si="668"/>
        <v>0.10323625283373583</v>
      </c>
      <c r="G8562">
        <v>2121</v>
      </c>
      <c r="H8562" s="51">
        <f>G8562/'Parc électrique'!$C$24</f>
        <v>0.70699999999999996</v>
      </c>
      <c r="I8562" s="14">
        <v>652</v>
      </c>
      <c r="J8562" s="14">
        <v>0</v>
      </c>
      <c r="K8562" s="14">
        <v>0</v>
      </c>
      <c r="L8562" s="14">
        <v>299</v>
      </c>
      <c r="M8562" s="14">
        <f>C8562-SUM(D8562:L8562)</f>
        <v>5498.112241395711</v>
      </c>
      <c r="P8562" s="49">
        <f>D8563/('Parc électrique'!$C$22+'Parc électrique'!$C$23)</f>
        <v>8.3750000000000005E-2</v>
      </c>
      <c r="Q8562" s="49">
        <f t="shared" si="665"/>
        <v>8.1634539056494482E-2</v>
      </c>
      <c r="R8562" s="49">
        <f t="shared" si="666"/>
        <v>0.10871243913336427</v>
      </c>
    </row>
    <row r="8563" spans="1:18" x14ac:dyDescent="0.3">
      <c r="A8563" s="35">
        <f t="shared" si="669"/>
        <v>44372</v>
      </c>
      <c r="B8563" s="36">
        <v>0.66666666666666663</v>
      </c>
      <c r="C8563">
        <v>8827</v>
      </c>
      <c r="D8563">
        <v>536</v>
      </c>
      <c r="E8563" s="49">
        <f t="shared" si="667"/>
        <v>8.1634539056494482E-2</v>
      </c>
      <c r="F8563" s="49">
        <f t="shared" si="668"/>
        <v>0.10871243913336427</v>
      </c>
      <c r="G8563">
        <v>1879</v>
      </c>
      <c r="H8563" s="51">
        <f>G8563/'Parc électrique'!$C$24</f>
        <v>0.6263333333333333</v>
      </c>
      <c r="I8563" s="14">
        <v>652</v>
      </c>
      <c r="J8563" s="14">
        <v>0</v>
      </c>
      <c r="K8563" s="14">
        <v>0</v>
      </c>
      <c r="L8563" s="14">
        <v>294</v>
      </c>
      <c r="M8563" s="14">
        <f>C8563-SUM(D8563:L8563)</f>
        <v>5465.1833196884763</v>
      </c>
      <c r="P8563" s="49">
        <f>D8564/('Parc électrique'!$C$22+'Parc électrique'!$C$23)</f>
        <v>0.11</v>
      </c>
      <c r="Q8563" s="49">
        <f t="shared" si="665"/>
        <v>0.1072214841339032</v>
      </c>
      <c r="R8563" s="49">
        <f t="shared" si="666"/>
        <v>0.14278648721994114</v>
      </c>
    </row>
    <row r="8564" spans="1:18" x14ac:dyDescent="0.3">
      <c r="A8564" s="35">
        <f t="shared" si="669"/>
        <v>44372</v>
      </c>
      <c r="B8564" s="36">
        <v>0.70833333333333337</v>
      </c>
      <c r="C8564">
        <v>8775</v>
      </c>
      <c r="D8564">
        <v>704</v>
      </c>
      <c r="E8564" s="49">
        <f t="shared" si="667"/>
        <v>0.1072214841339032</v>
      </c>
      <c r="F8564" s="49">
        <f t="shared" si="668"/>
        <v>0.14278648721994114</v>
      </c>
      <c r="G8564">
        <v>1552</v>
      </c>
      <c r="H8564" s="51">
        <f>G8564/'Parc électrique'!$C$24</f>
        <v>0.51733333333333331</v>
      </c>
      <c r="I8564" s="14">
        <v>652</v>
      </c>
      <c r="J8564" s="14">
        <v>777</v>
      </c>
      <c r="K8564" s="14">
        <v>0</v>
      </c>
      <c r="L8564" s="14">
        <v>288</v>
      </c>
      <c r="M8564" s="14">
        <f>C8564-SUM(D8564:L8564)</f>
        <v>4801.2326586953131</v>
      </c>
      <c r="P8564" s="49">
        <f>D8565/('Parc électrique'!$C$22+'Parc électrique'!$C$23)</f>
        <v>0.119375</v>
      </c>
      <c r="Q8564" s="49">
        <f t="shared" si="665"/>
        <v>0.1163596788044063</v>
      </c>
      <c r="R8564" s="49">
        <f t="shared" si="666"/>
        <v>0.15495579010800428</v>
      </c>
    </row>
    <row r="8565" spans="1:18" x14ac:dyDescent="0.3">
      <c r="A8565" s="35">
        <f t="shared" si="669"/>
        <v>44372</v>
      </c>
      <c r="B8565" s="36">
        <v>0.75</v>
      </c>
      <c r="C8565">
        <v>8858</v>
      </c>
      <c r="D8565">
        <v>764</v>
      </c>
      <c r="E8565" s="49">
        <f t="shared" si="667"/>
        <v>0.1163596788044063</v>
      </c>
      <c r="F8565" s="49">
        <f t="shared" si="668"/>
        <v>0.15495579010800428</v>
      </c>
      <c r="G8565">
        <v>1076</v>
      </c>
      <c r="H8565" s="51">
        <f>G8565/'Parc électrique'!$C$24</f>
        <v>0.35866666666666669</v>
      </c>
      <c r="I8565" s="14">
        <v>652</v>
      </c>
      <c r="J8565" s="14">
        <v>1283</v>
      </c>
      <c r="K8565" s="14">
        <v>0</v>
      </c>
      <c r="L8565" s="14">
        <v>281</v>
      </c>
      <c r="M8565" s="14">
        <f>C8565-SUM(D8565:L8565)</f>
        <v>4801.3700178644212</v>
      </c>
      <c r="P8565" s="49">
        <f>D8566/('Parc électrique'!$C$22+'Parc électrique'!$C$23)</f>
        <v>0.16578124999999999</v>
      </c>
      <c r="Q8565" s="49">
        <f t="shared" si="665"/>
        <v>0.16159374242339672</v>
      </c>
      <c r="R8565" s="49">
        <f t="shared" si="666"/>
        <v>0.21519383940391695</v>
      </c>
    </row>
    <row r="8566" spans="1:18" x14ac:dyDescent="0.3">
      <c r="A8566" s="35">
        <f t="shared" si="669"/>
        <v>44372</v>
      </c>
      <c r="B8566" s="36">
        <v>0.79166666666666663</v>
      </c>
      <c r="C8566">
        <v>8707</v>
      </c>
      <c r="D8566">
        <v>1061</v>
      </c>
      <c r="E8566" s="49">
        <f t="shared" si="667"/>
        <v>0.16159374242339672</v>
      </c>
      <c r="F8566" s="49">
        <f t="shared" si="668"/>
        <v>0.21519383940391695</v>
      </c>
      <c r="G8566">
        <v>596</v>
      </c>
      <c r="H8566" s="51">
        <f>G8566/'Parc électrique'!$C$24</f>
        <v>0.19866666666666666</v>
      </c>
      <c r="I8566" s="14">
        <v>652</v>
      </c>
      <c r="J8566" s="14">
        <v>1331</v>
      </c>
      <c r="K8566" s="14">
        <v>0</v>
      </c>
      <c r="L8566" s="14">
        <v>265</v>
      </c>
      <c r="M8566" s="14">
        <f>C8566-SUM(D8566:L8566)</f>
        <v>4801.4245457515062</v>
      </c>
      <c r="P8566" s="49">
        <f>D8567/('Parc électrique'!$C$22+'Parc électrique'!$C$23)</f>
        <v>0.215</v>
      </c>
      <c r="Q8566" s="49">
        <f t="shared" si="665"/>
        <v>0.20956926444353807</v>
      </c>
      <c r="R8566" s="49">
        <f t="shared" si="666"/>
        <v>0.27908267956624855</v>
      </c>
    </row>
    <row r="8567" spans="1:18" x14ac:dyDescent="0.3">
      <c r="A8567" s="35">
        <f t="shared" si="669"/>
        <v>44372</v>
      </c>
      <c r="B8567" s="36">
        <v>0.83333333333333337</v>
      </c>
      <c r="C8567">
        <v>8223</v>
      </c>
      <c r="D8567">
        <v>1376</v>
      </c>
      <c r="E8567" s="49">
        <f t="shared" si="667"/>
        <v>0.20956926444353807</v>
      </c>
      <c r="F8567" s="49">
        <f t="shared" si="668"/>
        <v>0.27908267956624855</v>
      </c>
      <c r="G8567">
        <v>214</v>
      </c>
      <c r="H8567" s="51">
        <f>G8567/'Parc électrique'!$C$24</f>
        <v>7.1333333333333332E-2</v>
      </c>
      <c r="I8567" s="14">
        <v>652</v>
      </c>
      <c r="J8567" s="14">
        <v>924</v>
      </c>
      <c r="K8567" s="14">
        <v>0</v>
      </c>
      <c r="L8567" s="14">
        <v>255</v>
      </c>
      <c r="M8567" s="14">
        <f>C8567-SUM(D8567:L8567)</f>
        <v>4801.440014722657</v>
      </c>
      <c r="P8567" s="49">
        <f>D8568/('Parc électrique'!$C$22+'Parc électrique'!$C$23)</f>
        <v>0.2421875</v>
      </c>
      <c r="Q8567" s="49">
        <f t="shared" si="665"/>
        <v>0.23607002898799709</v>
      </c>
      <c r="R8567" s="49">
        <f t="shared" si="666"/>
        <v>0.31437365794163175</v>
      </c>
    </row>
    <row r="8568" spans="1:18" x14ac:dyDescent="0.3">
      <c r="A8568" s="35">
        <f t="shared" si="669"/>
        <v>44372</v>
      </c>
      <c r="B8568" s="36">
        <v>0.875</v>
      </c>
      <c r="C8568">
        <v>7942</v>
      </c>
      <c r="D8568">
        <v>1550</v>
      </c>
      <c r="E8568" s="49">
        <f t="shared" si="667"/>
        <v>0.23607002898799709</v>
      </c>
      <c r="F8568" s="49">
        <f t="shared" si="668"/>
        <v>0.31437365794163175</v>
      </c>
      <c r="G8568">
        <v>10</v>
      </c>
      <c r="H8568" s="51">
        <f>G8568/'Parc électrique'!$C$24</f>
        <v>3.3333333333333335E-3</v>
      </c>
      <c r="I8568" s="14">
        <v>652</v>
      </c>
      <c r="J8568" s="14">
        <v>680</v>
      </c>
      <c r="K8568" s="14">
        <v>0</v>
      </c>
      <c r="L8568" s="14">
        <v>248</v>
      </c>
      <c r="M8568" s="14">
        <f>C8568-SUM(D8568:L8568)</f>
        <v>4801.4462229797373</v>
      </c>
      <c r="P8568" s="49">
        <f>D8569/('Parc électrique'!$C$22+'Parc électrique'!$C$23)</f>
        <v>0.27937499999999998</v>
      </c>
      <c r="Q8568" s="49">
        <f t="shared" si="665"/>
        <v>0.27231820118099276</v>
      </c>
      <c r="R8568" s="49">
        <f t="shared" si="666"/>
        <v>0.36264522606428223</v>
      </c>
    </row>
    <row r="8569" spans="1:18" x14ac:dyDescent="0.3">
      <c r="A8569" s="35">
        <f t="shared" si="669"/>
        <v>44372</v>
      </c>
      <c r="B8569" s="36">
        <v>0.91666666666666663</v>
      </c>
      <c r="C8569">
        <v>8435</v>
      </c>
      <c r="D8569">
        <v>1788</v>
      </c>
      <c r="E8569" s="49">
        <f t="shared" si="667"/>
        <v>0.27231820118099276</v>
      </c>
      <c r="F8569" s="49">
        <f t="shared" si="668"/>
        <v>0.36264522606428223</v>
      </c>
      <c r="G8569">
        <v>0</v>
      </c>
      <c r="H8569" s="51">
        <f>G8569/'Parc électrique'!$C$24</f>
        <v>0</v>
      </c>
      <c r="I8569" s="14">
        <v>652</v>
      </c>
      <c r="J8569" s="14">
        <v>944</v>
      </c>
      <c r="K8569" s="14">
        <v>0</v>
      </c>
      <c r="L8569" s="14">
        <v>249</v>
      </c>
      <c r="M8569" s="14">
        <f>C8569-SUM(D8569:L8569)</f>
        <v>4801.3650365727544</v>
      </c>
      <c r="P8569" s="49">
        <f>D8570/('Parc électrique'!$C$22+'Parc électrique'!$C$23)</f>
        <v>0.26359375000000002</v>
      </c>
      <c r="Q8569" s="49">
        <f t="shared" si="665"/>
        <v>0.25693557348564589</v>
      </c>
      <c r="R8569" s="49">
        <f t="shared" si="666"/>
        <v>0.34216023286937597</v>
      </c>
    </row>
    <row r="8570" spans="1:18" x14ac:dyDescent="0.3">
      <c r="A8570" s="35">
        <f t="shared" si="669"/>
        <v>44372</v>
      </c>
      <c r="B8570" s="36">
        <v>0.95833333333333337</v>
      </c>
      <c r="C8570">
        <v>8577</v>
      </c>
      <c r="D8570">
        <v>1687</v>
      </c>
      <c r="E8570" s="49">
        <f t="shared" si="667"/>
        <v>0.25693557348564589</v>
      </c>
      <c r="F8570" s="49">
        <f t="shared" si="668"/>
        <v>0.34216023286937597</v>
      </c>
      <c r="G8570">
        <v>0</v>
      </c>
      <c r="H8570" s="51">
        <f>G8570/'Parc électrique'!$C$24</f>
        <v>0</v>
      </c>
      <c r="I8570" s="14">
        <v>652</v>
      </c>
      <c r="J8570" s="14">
        <v>1195</v>
      </c>
      <c r="K8570" s="14">
        <v>0</v>
      </c>
      <c r="L8570" s="14">
        <v>241</v>
      </c>
      <c r="M8570" s="14">
        <f>C8570-SUM(D8570:L8570)</f>
        <v>4801.4009041936451</v>
      </c>
      <c r="P8570" s="49">
        <f>D8571/('Parc électrique'!$C$22+'Parc électrique'!$C$23)</f>
        <v>0.25843749999999999</v>
      </c>
      <c r="Q8570" s="49">
        <f t="shared" si="665"/>
        <v>0.25190956641686912</v>
      </c>
      <c r="R8570" s="49">
        <f t="shared" si="666"/>
        <v>0.33546711628094122</v>
      </c>
    </row>
    <row r="8571" spans="1:18" x14ac:dyDescent="0.3">
      <c r="A8571" s="35">
        <f t="shared" si="669"/>
        <v>44373</v>
      </c>
      <c r="B8571" s="36">
        <v>0</v>
      </c>
      <c r="C8571">
        <v>7808</v>
      </c>
      <c r="D8571">
        <v>1654</v>
      </c>
      <c r="E8571" s="49">
        <f t="shared" si="667"/>
        <v>0.25190956641686912</v>
      </c>
      <c r="F8571" s="49">
        <f t="shared" si="668"/>
        <v>0.33546711628094122</v>
      </c>
      <c r="G8571">
        <v>0</v>
      </c>
      <c r="H8571" s="51">
        <f>G8571/'Parc électrique'!$C$24</f>
        <v>0</v>
      </c>
      <c r="I8571" s="14">
        <v>652</v>
      </c>
      <c r="J8571" s="14">
        <v>0</v>
      </c>
      <c r="K8571" s="14">
        <v>382</v>
      </c>
      <c r="L8571" s="14">
        <v>238</v>
      </c>
      <c r="M8571" s="14">
        <f>C8571-SUM(D8571:L8571)</f>
        <v>4881.412623317302</v>
      </c>
      <c r="P8571" s="49">
        <f>D8572/('Parc électrique'!$C$22+'Parc électrique'!$C$23)</f>
        <v>0.18046875000000001</v>
      </c>
      <c r="Q8571" s="49">
        <f t="shared" si="665"/>
        <v>0.17591024740718494</v>
      </c>
      <c r="R8571" s="49">
        <f t="shared" si="666"/>
        <v>0.23425908059521594</v>
      </c>
    </row>
    <row r="8572" spans="1:18" x14ac:dyDescent="0.3">
      <c r="A8572" s="35">
        <f t="shared" si="669"/>
        <v>44373</v>
      </c>
      <c r="B8572" s="36">
        <v>4.1666666666666664E-2</v>
      </c>
      <c r="C8572">
        <v>7334</v>
      </c>
      <c r="D8572">
        <v>1155</v>
      </c>
      <c r="E8572" s="49">
        <f t="shared" si="667"/>
        <v>0.17591024740718494</v>
      </c>
      <c r="F8572" s="49">
        <f t="shared" si="668"/>
        <v>0.23425908059521594</v>
      </c>
      <c r="G8572">
        <v>0</v>
      </c>
      <c r="H8572" s="51">
        <f>G8572/'Parc électrique'!$C$24</f>
        <v>0</v>
      </c>
      <c r="I8572" s="14">
        <v>652</v>
      </c>
      <c r="J8572" s="14">
        <v>0</v>
      </c>
      <c r="K8572" s="14">
        <v>410</v>
      </c>
      <c r="L8572" s="14">
        <v>235</v>
      </c>
      <c r="M8572" s="14">
        <f>C8572-SUM(D8572:L8572)</f>
        <v>4881.5898306719973</v>
      </c>
      <c r="P8572" s="49">
        <f>D8573/('Parc électrique'!$C$22+'Parc électrique'!$C$23)</f>
        <v>0.15875</v>
      </c>
      <c r="Q8572" s="49">
        <f t="shared" si="665"/>
        <v>0.15474009642051939</v>
      </c>
      <c r="R8572" s="49">
        <f t="shared" si="666"/>
        <v>0.2060668622378696</v>
      </c>
    </row>
    <row r="8573" spans="1:18" x14ac:dyDescent="0.3">
      <c r="A8573" s="35">
        <f t="shared" si="669"/>
        <v>44373</v>
      </c>
      <c r="B8573" s="36">
        <v>8.3333333333333329E-2</v>
      </c>
      <c r="C8573">
        <v>6980</v>
      </c>
      <c r="D8573">
        <v>1016</v>
      </c>
      <c r="E8573" s="49">
        <f t="shared" si="667"/>
        <v>0.15474009642051939</v>
      </c>
      <c r="F8573" s="49">
        <f t="shared" si="668"/>
        <v>0.2060668622378696</v>
      </c>
      <c r="G8573">
        <v>0</v>
      </c>
      <c r="H8573" s="51">
        <f>G8573/'Parc électrique'!$C$24</f>
        <v>0</v>
      </c>
      <c r="I8573" s="14">
        <v>652</v>
      </c>
      <c r="J8573" s="14">
        <v>0</v>
      </c>
      <c r="K8573" s="14">
        <v>201</v>
      </c>
      <c r="L8573" s="14">
        <v>229</v>
      </c>
      <c r="M8573" s="14">
        <f>C8573-SUM(D8573:L8573)</f>
        <v>4881.6391930413411</v>
      </c>
      <c r="P8573" s="49">
        <f>D8574/('Parc électrique'!$C$22+'Parc électrique'!$C$23)</f>
        <v>0.14671875000000001</v>
      </c>
      <c r="Q8573" s="49">
        <f t="shared" si="665"/>
        <v>0.14301274659337374</v>
      </c>
      <c r="R8573" s="49">
        <f t="shared" si="666"/>
        <v>0.19044959019818852</v>
      </c>
    </row>
    <row r="8574" spans="1:18" x14ac:dyDescent="0.3">
      <c r="A8574" s="35">
        <f t="shared" si="669"/>
        <v>44373</v>
      </c>
      <c r="B8574" s="36">
        <v>0.125</v>
      </c>
      <c r="C8574">
        <v>6576</v>
      </c>
      <c r="D8574">
        <v>939</v>
      </c>
      <c r="E8574" s="49">
        <f t="shared" si="667"/>
        <v>0.14301274659337374</v>
      </c>
      <c r="F8574" s="49">
        <f t="shared" si="668"/>
        <v>0.19044959019818852</v>
      </c>
      <c r="G8574">
        <v>0</v>
      </c>
      <c r="H8574" s="51">
        <f>G8574/'Parc électrique'!$C$24</f>
        <v>0</v>
      </c>
      <c r="I8574" s="14">
        <v>652</v>
      </c>
      <c r="J8574" s="14">
        <v>0</v>
      </c>
      <c r="K8574" s="14">
        <v>0</v>
      </c>
      <c r="L8574" s="14">
        <v>229</v>
      </c>
      <c r="M8574" s="14">
        <f>C8574-SUM(D8574:L8574)</f>
        <v>4755.6665376632081</v>
      </c>
      <c r="P8574" s="49">
        <f>D8575/('Parc électrique'!$C$22+'Parc électrique'!$C$23)</f>
        <v>0.1590625</v>
      </c>
      <c r="Q8574" s="49">
        <f t="shared" si="665"/>
        <v>0.15504470290953615</v>
      </c>
      <c r="R8574" s="49">
        <f t="shared" si="666"/>
        <v>0.20647250566747166</v>
      </c>
    </row>
    <row r="8575" spans="1:18" x14ac:dyDescent="0.3">
      <c r="A8575" s="35">
        <f t="shared" si="669"/>
        <v>44373</v>
      </c>
      <c r="B8575" s="36">
        <v>0.16666666666666666</v>
      </c>
      <c r="C8575">
        <v>6388</v>
      </c>
      <c r="D8575">
        <v>1018</v>
      </c>
      <c r="E8575" s="49">
        <f t="shared" si="667"/>
        <v>0.15504470290953615</v>
      </c>
      <c r="F8575" s="49">
        <f t="shared" si="668"/>
        <v>0.20647250566747166</v>
      </c>
      <c r="G8575">
        <v>0</v>
      </c>
      <c r="H8575" s="51">
        <f>G8575/'Parc électrique'!$C$24</f>
        <v>0</v>
      </c>
      <c r="I8575" s="14">
        <v>652</v>
      </c>
      <c r="J8575" s="14">
        <v>0</v>
      </c>
      <c r="K8575" s="14">
        <v>0</v>
      </c>
      <c r="L8575" s="14">
        <v>232</v>
      </c>
      <c r="M8575" s="14">
        <f>C8575-SUM(D8575:L8575)</f>
        <v>4485.6384827914226</v>
      </c>
      <c r="P8575" s="49">
        <f>D8576/('Parc électrique'!$C$22+'Parc électrique'!$C$23)</f>
        <v>0.17374999999999999</v>
      </c>
      <c r="Q8575" s="49">
        <f t="shared" si="665"/>
        <v>0.16936120789332437</v>
      </c>
      <c r="R8575" s="49">
        <f t="shared" si="666"/>
        <v>0.22553774685877065</v>
      </c>
    </row>
    <row r="8576" spans="1:18" x14ac:dyDescent="0.3">
      <c r="A8576" s="35">
        <f t="shared" si="669"/>
        <v>44373</v>
      </c>
      <c r="B8576" s="36">
        <v>0.20833333333333334</v>
      </c>
      <c r="C8576">
        <v>6369</v>
      </c>
      <c r="D8576">
        <v>1112</v>
      </c>
      <c r="E8576" s="49">
        <f t="shared" si="667"/>
        <v>0.16936120789332437</v>
      </c>
      <c r="F8576" s="49">
        <f t="shared" si="668"/>
        <v>0.22553774685877065</v>
      </c>
      <c r="G8576">
        <v>1</v>
      </c>
      <c r="H8576" s="51">
        <f>G8576/'Parc électrique'!$C$24</f>
        <v>3.3333333333333332E-4</v>
      </c>
      <c r="I8576" s="14">
        <v>652</v>
      </c>
      <c r="J8576" s="14">
        <v>0</v>
      </c>
      <c r="K8576" s="14">
        <v>0</v>
      </c>
      <c r="L8576" s="14">
        <v>238</v>
      </c>
      <c r="M8576" s="14">
        <f>C8576-SUM(D8576:L8576)</f>
        <v>4365.604767711915</v>
      </c>
      <c r="P8576" s="49">
        <f>D8577/('Parc électrique'!$C$22+'Parc électrique'!$C$23)</f>
        <v>0.18640625</v>
      </c>
      <c r="Q8576" s="49">
        <f t="shared" si="665"/>
        <v>0.18169777069850354</v>
      </c>
      <c r="R8576" s="49">
        <f t="shared" si="666"/>
        <v>0.2419663057576559</v>
      </c>
    </row>
    <row r="8577" spans="1:18" x14ac:dyDescent="0.3">
      <c r="A8577" s="35">
        <f t="shared" si="669"/>
        <v>44373</v>
      </c>
      <c r="B8577" s="36">
        <v>0.25</v>
      </c>
      <c r="C8577">
        <v>6497</v>
      </c>
      <c r="D8577">
        <v>1193</v>
      </c>
      <c r="E8577" s="49">
        <f t="shared" si="667"/>
        <v>0.18169777069850354</v>
      </c>
      <c r="F8577" s="49">
        <f t="shared" si="668"/>
        <v>0.2419663057576559</v>
      </c>
      <c r="G8577">
        <v>34</v>
      </c>
      <c r="H8577" s="51">
        <f>G8577/'Parc électrique'!$C$24</f>
        <v>1.1333333333333334E-2</v>
      </c>
      <c r="I8577" s="14">
        <v>652</v>
      </c>
      <c r="J8577" s="14">
        <v>0</v>
      </c>
      <c r="K8577" s="14">
        <v>-454</v>
      </c>
      <c r="L8577" s="14">
        <v>270</v>
      </c>
      <c r="M8577" s="14">
        <f>C8577-SUM(D8577:L8577)</f>
        <v>4801.5650025902105</v>
      </c>
      <c r="P8577" s="49">
        <f>D8578/('Parc électrique'!$C$22+'Parc électrique'!$C$23)</f>
        <v>0.19484375000000001</v>
      </c>
      <c r="Q8577" s="49">
        <f t="shared" si="665"/>
        <v>0.18992214590195639</v>
      </c>
      <c r="R8577" s="49">
        <f t="shared" si="666"/>
        <v>0.25291867835691278</v>
      </c>
    </row>
    <row r="8578" spans="1:18" x14ac:dyDescent="0.3">
      <c r="A8578" s="35">
        <f t="shared" si="669"/>
        <v>44373</v>
      </c>
      <c r="B8578" s="36">
        <v>0.29166666666666669</v>
      </c>
      <c r="C8578">
        <v>6857</v>
      </c>
      <c r="D8578">
        <v>1247</v>
      </c>
      <c r="E8578" s="49">
        <f t="shared" si="667"/>
        <v>0.18992214590195639</v>
      </c>
      <c r="F8578" s="49">
        <f t="shared" si="668"/>
        <v>0.25291867835691278</v>
      </c>
      <c r="G8578">
        <v>270</v>
      </c>
      <c r="H8578" s="51">
        <f>G8578/'Parc électrique'!$C$24</f>
        <v>0.09</v>
      </c>
      <c r="I8578" s="14">
        <v>652</v>
      </c>
      <c r="J8578" s="14">
        <v>0</v>
      </c>
      <c r="K8578" s="14">
        <v>-405</v>
      </c>
      <c r="L8578" s="14">
        <v>291</v>
      </c>
      <c r="M8578" s="14">
        <f>C8578-SUM(D8578:L8578)</f>
        <v>4801.4671591757415</v>
      </c>
      <c r="P8578" s="49">
        <f>D8579/('Parc électrique'!$C$22+'Parc électrique'!$C$23)</f>
        <v>0.18578125000000001</v>
      </c>
      <c r="Q8578" s="49">
        <f t="shared" si="665"/>
        <v>0.18108855772047003</v>
      </c>
      <c r="R8578" s="49">
        <f t="shared" si="666"/>
        <v>0.2411550188984517</v>
      </c>
    </row>
    <row r="8579" spans="1:18" x14ac:dyDescent="0.3">
      <c r="A8579" s="35">
        <f t="shared" si="669"/>
        <v>44373</v>
      </c>
      <c r="B8579" s="36">
        <v>0.33333333333333331</v>
      </c>
      <c r="C8579">
        <v>7411</v>
      </c>
      <c r="D8579">
        <v>1189</v>
      </c>
      <c r="E8579" s="49">
        <f t="shared" si="667"/>
        <v>0.18108855772047003</v>
      </c>
      <c r="F8579" s="49">
        <f t="shared" si="668"/>
        <v>0.2411550188984517</v>
      </c>
      <c r="G8579">
        <v>699</v>
      </c>
      <c r="H8579" s="51">
        <f>G8579/'Parc électrique'!$C$24</f>
        <v>0.23300000000000001</v>
      </c>
      <c r="I8579" s="14">
        <v>652</v>
      </c>
      <c r="J8579" s="14">
        <v>0</v>
      </c>
      <c r="K8579" s="14">
        <v>0</v>
      </c>
      <c r="L8579" s="14">
        <v>294</v>
      </c>
      <c r="M8579" s="14">
        <f>C8579-SUM(D8579:L8579)</f>
        <v>4576.3447564233811</v>
      </c>
      <c r="P8579" s="49">
        <f>D8580/('Parc électrique'!$C$22+'Parc électrique'!$C$23)</f>
        <v>0.1809375</v>
      </c>
      <c r="Q8579" s="49">
        <f t="shared" ref="Q8579:Q8642" si="670">P8579/$T$3*$T$8</f>
        <v>0.17636715714071011</v>
      </c>
      <c r="R8579" s="49">
        <f t="shared" ref="R8579:R8642" si="671">P8579/$T$3*$T$4</f>
        <v>0.23486754573961907</v>
      </c>
    </row>
    <row r="8580" spans="1:18" x14ac:dyDescent="0.3">
      <c r="A8580" s="35">
        <f t="shared" si="669"/>
        <v>44373</v>
      </c>
      <c r="B8580" s="36">
        <v>0.375</v>
      </c>
      <c r="C8580">
        <v>7901</v>
      </c>
      <c r="D8580">
        <v>1158</v>
      </c>
      <c r="E8580" s="49">
        <f t="shared" ref="E8580:E8643" si="672">P8579/$T$3*$T$8</f>
        <v>0.17636715714071011</v>
      </c>
      <c r="F8580" s="49">
        <f t="shared" ref="F8580:F8643" si="673">P8579/$T$3*$T$4</f>
        <v>0.23486754573961907</v>
      </c>
      <c r="G8580">
        <v>1153</v>
      </c>
      <c r="H8580" s="51">
        <f>G8580/'Parc électrique'!$C$24</f>
        <v>0.38433333333333336</v>
      </c>
      <c r="I8580" s="14">
        <v>652</v>
      </c>
      <c r="J8580" s="14">
        <v>0</v>
      </c>
      <c r="K8580" s="14">
        <v>-159</v>
      </c>
      <c r="L8580" s="14">
        <v>295</v>
      </c>
      <c r="M8580" s="14">
        <f>C8580-SUM(D8580:L8580)</f>
        <v>4801.2044319637862</v>
      </c>
      <c r="P8580" s="49">
        <f>D8581/('Parc électrique'!$C$22+'Parc électrique'!$C$23)</f>
        <v>0.18609375</v>
      </c>
      <c r="Q8580" s="49">
        <f t="shared" si="670"/>
        <v>0.18139316420948681</v>
      </c>
      <c r="R8580" s="49">
        <f t="shared" si="671"/>
        <v>0.24156066232805382</v>
      </c>
    </row>
    <row r="8581" spans="1:18" x14ac:dyDescent="0.3">
      <c r="A8581" s="35">
        <f t="shared" si="669"/>
        <v>44373</v>
      </c>
      <c r="B8581" s="36">
        <v>0.41666666666666669</v>
      </c>
      <c r="C8581">
        <v>8134</v>
      </c>
      <c r="D8581">
        <v>1191</v>
      </c>
      <c r="E8581" s="49">
        <f t="shared" si="672"/>
        <v>0.18139316420948681</v>
      </c>
      <c r="F8581" s="49">
        <f t="shared" si="673"/>
        <v>0.24156066232805382</v>
      </c>
      <c r="G8581">
        <v>1433</v>
      </c>
      <c r="H8581" s="51">
        <f>G8581/'Parc électrique'!$C$24</f>
        <v>0.47766666666666668</v>
      </c>
      <c r="I8581" s="14">
        <v>652</v>
      </c>
      <c r="J8581" s="14">
        <v>0</v>
      </c>
      <c r="K8581" s="14">
        <v>0</v>
      </c>
      <c r="L8581" s="14">
        <v>300</v>
      </c>
      <c r="M8581" s="14">
        <f>C8581-SUM(D8581:L8581)</f>
        <v>4557.0993795067952</v>
      </c>
      <c r="P8581" s="49">
        <f>D8582/('Parc électrique'!$C$22+'Parc électrique'!$C$23)</f>
        <v>0.18609375</v>
      </c>
      <c r="Q8581" s="49">
        <f t="shared" si="670"/>
        <v>0.18139316420948681</v>
      </c>
      <c r="R8581" s="49">
        <f t="shared" si="671"/>
        <v>0.24156066232805382</v>
      </c>
    </row>
    <row r="8582" spans="1:18" x14ac:dyDescent="0.3">
      <c r="A8582" s="35">
        <f t="shared" si="669"/>
        <v>44373</v>
      </c>
      <c r="B8582" s="36">
        <v>0.45833333333333331</v>
      </c>
      <c r="C8582">
        <v>8358</v>
      </c>
      <c r="D8582">
        <v>1191</v>
      </c>
      <c r="E8582" s="49">
        <f t="shared" si="672"/>
        <v>0.18139316420948681</v>
      </c>
      <c r="F8582" s="49">
        <f t="shared" si="673"/>
        <v>0.24156066232805382</v>
      </c>
      <c r="G8582">
        <v>1642</v>
      </c>
      <c r="H8582" s="51">
        <f>G8582/'Parc électrique'!$C$24</f>
        <v>0.54733333333333334</v>
      </c>
      <c r="I8582" s="14">
        <v>652</v>
      </c>
      <c r="J8582" s="14">
        <v>0</v>
      </c>
      <c r="K8582" s="14">
        <v>0</v>
      </c>
      <c r="L8582" s="14">
        <v>301</v>
      </c>
      <c r="M8582" s="14">
        <f>C8582-SUM(D8582:L8582)</f>
        <v>4571.0297128401289</v>
      </c>
      <c r="P8582" s="49">
        <f>D8583/('Parc électrique'!$C$22+'Parc électrique'!$C$23)</f>
        <v>0.20406250000000001</v>
      </c>
      <c r="Q8582" s="49">
        <f t="shared" si="670"/>
        <v>0.19890803732795112</v>
      </c>
      <c r="R8582" s="49">
        <f t="shared" si="671"/>
        <v>0.26488515953017489</v>
      </c>
    </row>
    <row r="8583" spans="1:18" x14ac:dyDescent="0.3">
      <c r="A8583" s="35">
        <f t="shared" si="669"/>
        <v>44373</v>
      </c>
      <c r="B8583" s="36">
        <v>0.5</v>
      </c>
      <c r="C8583">
        <v>8678</v>
      </c>
      <c r="D8583">
        <v>1306</v>
      </c>
      <c r="E8583" s="49">
        <f t="shared" si="672"/>
        <v>0.19890803732795112</v>
      </c>
      <c r="F8583" s="49">
        <f t="shared" si="673"/>
        <v>0.26488515953017489</v>
      </c>
      <c r="G8583">
        <v>1670</v>
      </c>
      <c r="H8583" s="51">
        <f>G8583/'Parc électrique'!$C$24</f>
        <v>0.55666666666666664</v>
      </c>
      <c r="I8583" s="14">
        <v>652</v>
      </c>
      <c r="J8583" s="14">
        <v>0</v>
      </c>
      <c r="K8583" s="14">
        <v>-52</v>
      </c>
      <c r="L8583" s="14">
        <v>300</v>
      </c>
      <c r="M8583" s="14">
        <f>C8583-SUM(D8583:L8583)</f>
        <v>4800.9795401364754</v>
      </c>
      <c r="P8583" s="49">
        <f>D8584/('Parc électrique'!$C$22+'Parc électrique'!$C$23)</f>
        <v>0.20640625000000001</v>
      </c>
      <c r="Q8583" s="49">
        <f t="shared" si="670"/>
        <v>0.20119258599557691</v>
      </c>
      <c r="R8583" s="49">
        <f t="shared" si="671"/>
        <v>0.26792748525219068</v>
      </c>
    </row>
    <row r="8584" spans="1:18" x14ac:dyDescent="0.3">
      <c r="A8584" s="35">
        <f t="shared" si="669"/>
        <v>44373</v>
      </c>
      <c r="B8584" s="36">
        <v>0.54166666666666663</v>
      </c>
      <c r="C8584">
        <v>8387</v>
      </c>
      <c r="D8584">
        <v>1321</v>
      </c>
      <c r="E8584" s="49">
        <f t="shared" si="672"/>
        <v>0.20119258599557691</v>
      </c>
      <c r="F8584" s="49">
        <f t="shared" si="673"/>
        <v>0.26792748525219068</v>
      </c>
      <c r="G8584">
        <v>1755</v>
      </c>
      <c r="H8584" s="51">
        <f>G8584/'Parc électrique'!$C$24</f>
        <v>0.58499999999999996</v>
      </c>
      <c r="I8584" s="14">
        <v>652</v>
      </c>
      <c r="J8584" s="14">
        <v>0</v>
      </c>
      <c r="K8584" s="14">
        <v>0</v>
      </c>
      <c r="L8584" s="14">
        <v>295</v>
      </c>
      <c r="M8584" s="14">
        <f>C8584-SUM(D8584:L8584)</f>
        <v>4362.9458799287522</v>
      </c>
      <c r="P8584" s="49">
        <f>D8585/('Parc électrique'!$C$22+'Parc électrique'!$C$23)</f>
        <v>0.2175</v>
      </c>
      <c r="Q8584" s="49">
        <f t="shared" si="670"/>
        <v>0.21200611635567221</v>
      </c>
      <c r="R8584" s="49">
        <f t="shared" si="671"/>
        <v>0.28232782700306541</v>
      </c>
    </row>
    <row r="8585" spans="1:18" x14ac:dyDescent="0.3">
      <c r="A8585" s="35">
        <f t="shared" si="669"/>
        <v>44373</v>
      </c>
      <c r="B8585" s="36">
        <v>0.58333333333333337</v>
      </c>
      <c r="C8585">
        <v>8165</v>
      </c>
      <c r="D8585">
        <v>1392</v>
      </c>
      <c r="E8585" s="49">
        <f t="shared" si="672"/>
        <v>0.21200611635567221</v>
      </c>
      <c r="F8585" s="49">
        <f t="shared" si="673"/>
        <v>0.28232782700306541</v>
      </c>
      <c r="G8585">
        <v>1766</v>
      </c>
      <c r="H8585" s="51">
        <f>G8585/'Parc électrique'!$C$24</f>
        <v>0.58866666666666667</v>
      </c>
      <c r="I8585" s="14">
        <v>652</v>
      </c>
      <c r="J8585" s="14">
        <v>0</v>
      </c>
      <c r="K8585" s="14">
        <v>-117</v>
      </c>
      <c r="L8585" s="14">
        <v>284</v>
      </c>
      <c r="M8585" s="14">
        <f>C8585-SUM(D8585:L8585)</f>
        <v>4186.916999389975</v>
      </c>
      <c r="P8585" s="49">
        <f>D8586/('Parc électrique'!$C$22+'Parc électrique'!$C$23)</f>
        <v>0.21781249999999999</v>
      </c>
      <c r="Q8585" s="49">
        <f t="shared" si="670"/>
        <v>0.21231072284468899</v>
      </c>
      <c r="R8585" s="49">
        <f t="shared" si="671"/>
        <v>0.2827334704326675</v>
      </c>
    </row>
    <row r="8586" spans="1:18" x14ac:dyDescent="0.3">
      <c r="A8586" s="35">
        <f t="shared" si="669"/>
        <v>44373</v>
      </c>
      <c r="B8586" s="36">
        <v>0.625</v>
      </c>
      <c r="C8586">
        <v>7924</v>
      </c>
      <c r="D8586">
        <v>1394</v>
      </c>
      <c r="E8586" s="49">
        <f t="shared" si="672"/>
        <v>0.21231072284468899</v>
      </c>
      <c r="F8586" s="49">
        <f t="shared" si="673"/>
        <v>0.2827334704326675</v>
      </c>
      <c r="G8586">
        <v>1736</v>
      </c>
      <c r="H8586" s="51">
        <f>G8586/'Parc électrique'!$C$24</f>
        <v>0.57866666666666666</v>
      </c>
      <c r="I8586" s="14">
        <v>652</v>
      </c>
      <c r="J8586" s="14">
        <v>0</v>
      </c>
      <c r="K8586" s="14">
        <v>-942</v>
      </c>
      <c r="L8586" s="14">
        <v>282</v>
      </c>
      <c r="M8586" s="14">
        <f>C8586-SUM(D8586:L8586)</f>
        <v>4800.9262891400558</v>
      </c>
      <c r="P8586" s="49">
        <f>D8587/('Parc électrique'!$C$22+'Parc électrique'!$C$23)</f>
        <v>0.22968749999999999</v>
      </c>
      <c r="Q8586" s="49">
        <f t="shared" si="670"/>
        <v>0.22388576942732627</v>
      </c>
      <c r="R8586" s="49">
        <f t="shared" si="671"/>
        <v>0.29814792075754748</v>
      </c>
    </row>
    <row r="8587" spans="1:18" x14ac:dyDescent="0.3">
      <c r="A8587" s="35">
        <f t="shared" si="669"/>
        <v>44373</v>
      </c>
      <c r="B8587" s="36">
        <v>0.66666666666666663</v>
      </c>
      <c r="C8587">
        <v>7734</v>
      </c>
      <c r="D8587">
        <v>1470</v>
      </c>
      <c r="E8587" s="49">
        <f t="shared" si="672"/>
        <v>0.22388576942732627</v>
      </c>
      <c r="F8587" s="49">
        <f t="shared" si="673"/>
        <v>0.29814792075754748</v>
      </c>
      <c r="G8587">
        <v>1568</v>
      </c>
      <c r="H8587" s="51">
        <f>G8587/'Parc électrique'!$C$24</f>
        <v>0.52266666666666661</v>
      </c>
      <c r="I8587" s="14">
        <v>652</v>
      </c>
      <c r="J8587" s="14">
        <v>0</v>
      </c>
      <c r="K8587" s="14">
        <v>-805</v>
      </c>
      <c r="L8587" s="14">
        <v>277</v>
      </c>
      <c r="M8587" s="14">
        <f>C8587-SUM(D8587:L8587)</f>
        <v>4570.9552996431485</v>
      </c>
      <c r="P8587" s="49">
        <f>D8588/('Parc électrique'!$C$22+'Parc électrique'!$C$23)</f>
        <v>0.2290625</v>
      </c>
      <c r="Q8587" s="49">
        <f t="shared" si="670"/>
        <v>0.22327655644929273</v>
      </c>
      <c r="R8587" s="49">
        <f t="shared" si="671"/>
        <v>0.29733663389834331</v>
      </c>
    </row>
    <row r="8588" spans="1:18" x14ac:dyDescent="0.3">
      <c r="A8588" s="35">
        <f t="shared" si="669"/>
        <v>44373</v>
      </c>
      <c r="B8588" s="36">
        <v>0.70833333333333337</v>
      </c>
      <c r="C8588">
        <v>7730</v>
      </c>
      <c r="D8588">
        <v>1466</v>
      </c>
      <c r="E8588" s="49">
        <f t="shared" si="672"/>
        <v>0.22327655644929273</v>
      </c>
      <c r="F8588" s="49">
        <f t="shared" si="673"/>
        <v>0.29733663389834331</v>
      </c>
      <c r="G8588">
        <v>1269</v>
      </c>
      <c r="H8588" s="51">
        <f>G8588/'Parc électrique'!$C$24</f>
        <v>0.42299999999999999</v>
      </c>
      <c r="I8588" s="14">
        <v>652</v>
      </c>
      <c r="J8588" s="14">
        <v>0</v>
      </c>
      <c r="K8588" s="14">
        <v>-115</v>
      </c>
      <c r="L8588" s="14">
        <v>270</v>
      </c>
      <c r="M8588" s="14">
        <f>C8588-SUM(D8588:L8588)</f>
        <v>4187.0563868096524</v>
      </c>
      <c r="P8588" s="49">
        <f>D8589/('Parc électrique'!$C$22+'Parc électrique'!$C$23)</f>
        <v>0.24171875000000001</v>
      </c>
      <c r="Q8588" s="49">
        <f t="shared" si="670"/>
        <v>0.23561311925447195</v>
      </c>
      <c r="R8588" s="49">
        <f t="shared" si="671"/>
        <v>0.31376519279722859</v>
      </c>
    </row>
    <row r="8589" spans="1:18" x14ac:dyDescent="0.3">
      <c r="A8589" s="35">
        <f t="shared" si="669"/>
        <v>44373</v>
      </c>
      <c r="B8589" s="36">
        <v>0.75</v>
      </c>
      <c r="C8589">
        <v>7882</v>
      </c>
      <c r="D8589">
        <v>1547</v>
      </c>
      <c r="E8589" s="49">
        <f t="shared" si="672"/>
        <v>0.23561311925447195</v>
      </c>
      <c r="F8589" s="49">
        <f t="shared" si="673"/>
        <v>0.31376519279722859</v>
      </c>
      <c r="G8589">
        <v>879</v>
      </c>
      <c r="H8589" s="51">
        <f>G8589/'Parc électrique'!$C$24</f>
        <v>0.29299999999999998</v>
      </c>
      <c r="I8589" s="14">
        <v>652</v>
      </c>
      <c r="J8589" s="14">
        <v>0</v>
      </c>
      <c r="K8589" s="14">
        <v>0</v>
      </c>
      <c r="L8589" s="14">
        <v>266</v>
      </c>
      <c r="M8589" s="14">
        <f>C8589-SUM(D8589:L8589)</f>
        <v>4537.1576216879475</v>
      </c>
      <c r="P8589" s="49">
        <f>D8590/('Parc électrique'!$C$22+'Parc électrique'!$C$23)</f>
        <v>0.25546875000000002</v>
      </c>
      <c r="Q8589" s="49">
        <f t="shared" si="670"/>
        <v>0.24901580477120983</v>
      </c>
      <c r="R8589" s="49">
        <f t="shared" si="671"/>
        <v>0.3316135036997212</v>
      </c>
    </row>
    <row r="8590" spans="1:18" x14ac:dyDescent="0.3">
      <c r="A8590" s="35">
        <f t="shared" si="669"/>
        <v>44373</v>
      </c>
      <c r="B8590" s="36">
        <v>0.79166666666666663</v>
      </c>
      <c r="C8590">
        <v>7815</v>
      </c>
      <c r="D8590">
        <v>1635</v>
      </c>
      <c r="E8590" s="49">
        <f t="shared" si="672"/>
        <v>0.24901580477120983</v>
      </c>
      <c r="F8590" s="49">
        <f t="shared" si="673"/>
        <v>0.3316135036997212</v>
      </c>
      <c r="G8590">
        <v>459</v>
      </c>
      <c r="H8590" s="51">
        <f>G8590/'Parc électrique'!$C$24</f>
        <v>0.153</v>
      </c>
      <c r="I8590" s="14">
        <v>652</v>
      </c>
      <c r="J8590" s="14">
        <v>0</v>
      </c>
      <c r="K8590" s="14">
        <v>13</v>
      </c>
      <c r="L8590" s="14">
        <v>254</v>
      </c>
      <c r="M8590" s="14">
        <f>C8590-SUM(D8590:L8590)</f>
        <v>4801.2663706915291</v>
      </c>
      <c r="P8590" s="49">
        <f>D8591/('Parc électrique'!$C$22+'Parc électrique'!$C$23)</f>
        <v>0.24781249999999999</v>
      </c>
      <c r="Q8590" s="49">
        <f t="shared" si="670"/>
        <v>0.24155294579029896</v>
      </c>
      <c r="R8590" s="49">
        <f t="shared" si="671"/>
        <v>0.32167523967446965</v>
      </c>
    </row>
    <row r="8591" spans="1:18" x14ac:dyDescent="0.3">
      <c r="A8591" s="35">
        <f t="shared" si="669"/>
        <v>44373</v>
      </c>
      <c r="B8591" s="36">
        <v>0.83333333333333337</v>
      </c>
      <c r="C8591">
        <v>7465</v>
      </c>
      <c r="D8591">
        <v>1586</v>
      </c>
      <c r="E8591" s="49">
        <f t="shared" si="672"/>
        <v>0.24155294579029896</v>
      </c>
      <c r="F8591" s="49">
        <f t="shared" si="673"/>
        <v>0.32167523967446965</v>
      </c>
      <c r="G8591">
        <v>140</v>
      </c>
      <c r="H8591" s="51">
        <f>G8591/'Parc électrique'!$C$24</f>
        <v>4.6666666666666669E-2</v>
      </c>
      <c r="I8591" s="14">
        <v>652</v>
      </c>
      <c r="J8591" s="14">
        <v>0</v>
      </c>
      <c r="K8591" s="14">
        <v>41</v>
      </c>
      <c r="L8591" s="14">
        <v>244</v>
      </c>
      <c r="M8591" s="14">
        <f>C8591-SUM(D8591:L8591)</f>
        <v>4801.3901051478688</v>
      </c>
      <c r="P8591" s="49">
        <f>D8592/('Parc électrique'!$C$22+'Parc électrique'!$C$23)</f>
        <v>0.26781250000000001</v>
      </c>
      <c r="Q8591" s="49">
        <f t="shared" si="670"/>
        <v>0.26104776108737227</v>
      </c>
      <c r="R8591" s="49">
        <f t="shared" si="671"/>
        <v>0.3476364191690044</v>
      </c>
    </row>
    <row r="8592" spans="1:18" x14ac:dyDescent="0.3">
      <c r="A8592" s="35">
        <f t="shared" si="669"/>
        <v>44373</v>
      </c>
      <c r="B8592" s="36">
        <v>0.875</v>
      </c>
      <c r="C8592">
        <v>7277</v>
      </c>
      <c r="D8592">
        <v>1714</v>
      </c>
      <c r="E8592" s="49">
        <f t="shared" si="672"/>
        <v>0.26104776108737227</v>
      </c>
      <c r="F8592" s="49">
        <f t="shared" si="673"/>
        <v>0.3476364191690044</v>
      </c>
      <c r="G8592">
        <v>12</v>
      </c>
      <c r="H8592" s="51">
        <f>G8592/'Parc électrique'!$C$24</f>
        <v>4.0000000000000001E-3</v>
      </c>
      <c r="I8592" s="14">
        <v>652</v>
      </c>
      <c r="J8592" s="14">
        <v>0</v>
      </c>
      <c r="K8592" s="14">
        <v>0</v>
      </c>
      <c r="L8592" s="14">
        <v>239</v>
      </c>
      <c r="M8592" s="14">
        <f>C8592-SUM(D8592:L8592)</f>
        <v>4659.3873158197439</v>
      </c>
      <c r="P8592" s="49">
        <f>D8593/('Parc électrique'!$C$22+'Parc électrique'!$C$23)</f>
        <v>0.25453124999999999</v>
      </c>
      <c r="Q8592" s="49">
        <f t="shared" si="670"/>
        <v>0.2481019853041595</v>
      </c>
      <c r="R8592" s="49">
        <f t="shared" si="671"/>
        <v>0.33039657341091483</v>
      </c>
    </row>
    <row r="8593" spans="1:18" x14ac:dyDescent="0.3">
      <c r="A8593" s="35">
        <f t="shared" si="669"/>
        <v>44373</v>
      </c>
      <c r="B8593" s="36">
        <v>0.91666666666666663</v>
      </c>
      <c r="C8593">
        <v>7836</v>
      </c>
      <c r="D8593">
        <v>1629</v>
      </c>
      <c r="E8593" s="49">
        <f t="shared" si="672"/>
        <v>0.2481019853041595</v>
      </c>
      <c r="F8593" s="49">
        <f t="shared" si="673"/>
        <v>0.33039657341091483</v>
      </c>
      <c r="G8593">
        <v>0</v>
      </c>
      <c r="H8593" s="51">
        <f>G8593/'Parc électrique'!$C$24</f>
        <v>0</v>
      </c>
      <c r="I8593" s="14">
        <v>652</v>
      </c>
      <c r="J8593" s="14">
        <v>0</v>
      </c>
      <c r="K8593" s="14">
        <v>520</v>
      </c>
      <c r="L8593" s="14">
        <v>233</v>
      </c>
      <c r="M8593" s="14">
        <f>C8593-SUM(D8593:L8593)</f>
        <v>4801.4215014412848</v>
      </c>
      <c r="P8593" s="49">
        <f>D8594/('Parc électrique'!$C$22+'Parc électrique'!$C$23)</f>
        <v>0.235625</v>
      </c>
      <c r="Q8593" s="49">
        <f t="shared" si="670"/>
        <v>0.22967329271864492</v>
      </c>
      <c r="R8593" s="49">
        <f t="shared" si="671"/>
        <v>0.30585514591998753</v>
      </c>
    </row>
    <row r="8594" spans="1:18" x14ac:dyDescent="0.3">
      <c r="A8594" s="35">
        <f t="shared" si="669"/>
        <v>44373</v>
      </c>
      <c r="B8594" s="36">
        <v>0.95833333333333337</v>
      </c>
      <c r="C8594">
        <v>8066</v>
      </c>
      <c r="D8594">
        <v>1508</v>
      </c>
      <c r="E8594" s="49">
        <f t="shared" si="672"/>
        <v>0.22967329271864492</v>
      </c>
      <c r="F8594" s="49">
        <f t="shared" si="673"/>
        <v>0.30585514591998753</v>
      </c>
      <c r="G8594">
        <v>0</v>
      </c>
      <c r="H8594" s="51">
        <f>G8594/'Parc électrique'!$C$24</f>
        <v>0</v>
      </c>
      <c r="I8594" s="14">
        <v>652</v>
      </c>
      <c r="J8594" s="14">
        <v>0</v>
      </c>
      <c r="K8594" s="14">
        <v>875</v>
      </c>
      <c r="L8594" s="14">
        <v>229</v>
      </c>
      <c r="M8594" s="14">
        <f>C8594-SUM(D8594:L8594)</f>
        <v>4801.4644715613613</v>
      </c>
      <c r="P8594" s="49">
        <f>D8595/('Parc électrique'!$C$22+'Parc électrique'!$C$23)</f>
        <v>0.2396875</v>
      </c>
      <c r="Q8594" s="49">
        <f t="shared" si="670"/>
        <v>0.23363317707586292</v>
      </c>
      <c r="R8594" s="49">
        <f t="shared" si="671"/>
        <v>0.31112851050481488</v>
      </c>
    </row>
    <row r="8595" spans="1:18" x14ac:dyDescent="0.3">
      <c r="A8595" s="35">
        <f t="shared" si="669"/>
        <v>44374</v>
      </c>
      <c r="B8595" s="36">
        <v>0</v>
      </c>
      <c r="C8595">
        <v>7464</v>
      </c>
      <c r="D8595">
        <v>1534</v>
      </c>
      <c r="E8595" s="49">
        <f t="shared" si="672"/>
        <v>0.23363317707586292</v>
      </c>
      <c r="F8595" s="49">
        <f t="shared" si="673"/>
        <v>0.31112851050481488</v>
      </c>
      <c r="G8595">
        <v>0</v>
      </c>
      <c r="H8595" s="51">
        <f>G8595/'Parc électrique'!$C$24</f>
        <v>0</v>
      </c>
      <c r="I8595" s="14">
        <v>652</v>
      </c>
      <c r="J8595" s="14">
        <v>0</v>
      </c>
      <c r="K8595" s="14">
        <v>240</v>
      </c>
      <c r="L8595" s="14">
        <v>236</v>
      </c>
      <c r="M8595" s="14">
        <f>C8595-SUM(D8595:L8595)</f>
        <v>4801.4552383124192</v>
      </c>
      <c r="P8595" s="49">
        <f>D8596/('Parc électrique'!$C$22+'Parc électrique'!$C$23)</f>
        <v>0.20296875</v>
      </c>
      <c r="Q8595" s="49">
        <f t="shared" si="670"/>
        <v>0.19784191461639242</v>
      </c>
      <c r="R8595" s="49">
        <f t="shared" si="671"/>
        <v>0.2634654075265675</v>
      </c>
    </row>
    <row r="8596" spans="1:18" x14ac:dyDescent="0.3">
      <c r="A8596" s="35">
        <f t="shared" si="669"/>
        <v>44374</v>
      </c>
      <c r="B8596" s="36">
        <v>4.1666666666666664E-2</v>
      </c>
      <c r="C8596">
        <v>7046</v>
      </c>
      <c r="D8596">
        <v>1299</v>
      </c>
      <c r="E8596" s="49">
        <f t="shared" si="672"/>
        <v>0.19784191461639242</v>
      </c>
      <c r="F8596" s="49">
        <f t="shared" si="673"/>
        <v>0.2634654075265675</v>
      </c>
      <c r="G8596">
        <v>0</v>
      </c>
      <c r="H8596" s="51">
        <f>G8596/'Parc électrique'!$C$24</f>
        <v>0</v>
      </c>
      <c r="I8596" s="14">
        <v>652</v>
      </c>
      <c r="J8596" s="14">
        <v>0</v>
      </c>
      <c r="K8596" s="14">
        <v>60</v>
      </c>
      <c r="L8596" s="14">
        <v>233</v>
      </c>
      <c r="M8596" s="14">
        <f>C8596-SUM(D8596:L8596)</f>
        <v>4801.5386926778574</v>
      </c>
      <c r="P8596" s="49">
        <f>D8597/('Parc électrique'!$C$22+'Parc électrique'!$C$23)</f>
        <v>0.18921874999999999</v>
      </c>
      <c r="Q8596" s="49">
        <f t="shared" si="670"/>
        <v>0.18443922909965449</v>
      </c>
      <c r="R8596" s="49">
        <f t="shared" si="671"/>
        <v>0.24561709662407483</v>
      </c>
    </row>
    <row r="8597" spans="1:18" x14ac:dyDescent="0.3">
      <c r="A8597" s="35">
        <f t="shared" si="669"/>
        <v>44374</v>
      </c>
      <c r="B8597" s="36">
        <v>8.3333333333333329E-2</v>
      </c>
      <c r="C8597">
        <v>6652</v>
      </c>
      <c r="D8597">
        <v>1211</v>
      </c>
      <c r="E8597" s="49">
        <f t="shared" si="672"/>
        <v>0.18443922909965449</v>
      </c>
      <c r="F8597" s="49">
        <f t="shared" si="673"/>
        <v>0.24561709662407483</v>
      </c>
      <c r="G8597">
        <v>0</v>
      </c>
      <c r="H8597" s="51">
        <f>G8597/'Parc électrique'!$C$24</f>
        <v>0</v>
      </c>
      <c r="I8597" s="14">
        <v>652</v>
      </c>
      <c r="J8597" s="14">
        <v>0</v>
      </c>
      <c r="K8597" s="14">
        <v>0</v>
      </c>
      <c r="L8597" s="14">
        <v>228</v>
      </c>
      <c r="M8597" s="14">
        <f>C8597-SUM(D8597:L8597)</f>
        <v>4560.5699436742761</v>
      </c>
      <c r="P8597" s="49">
        <f>D8598/('Parc électrique'!$C$22+'Parc électrique'!$C$23)</f>
        <v>0.16562499999999999</v>
      </c>
      <c r="Q8597" s="49">
        <f t="shared" si="670"/>
        <v>0.16144143917888831</v>
      </c>
      <c r="R8597" s="49">
        <f t="shared" si="671"/>
        <v>0.21499101768911588</v>
      </c>
    </row>
    <row r="8598" spans="1:18" x14ac:dyDescent="0.3">
      <c r="A8598" s="35">
        <f t="shared" si="669"/>
        <v>44374</v>
      </c>
      <c r="B8598" s="36">
        <v>0.125</v>
      </c>
      <c r="C8598">
        <v>6224</v>
      </c>
      <c r="D8598">
        <v>1060</v>
      </c>
      <c r="E8598" s="49">
        <f t="shared" si="672"/>
        <v>0.16144143917888831</v>
      </c>
      <c r="F8598" s="49">
        <f t="shared" si="673"/>
        <v>0.21499101768911588</v>
      </c>
      <c r="G8598">
        <v>0</v>
      </c>
      <c r="H8598" s="51">
        <f>G8598/'Parc électrique'!$C$24</f>
        <v>0</v>
      </c>
      <c r="I8598" s="14">
        <v>652</v>
      </c>
      <c r="J8598" s="14">
        <v>0</v>
      </c>
      <c r="K8598" s="14">
        <v>0</v>
      </c>
      <c r="L8598" s="14">
        <v>228</v>
      </c>
      <c r="M8598" s="14">
        <f>C8598-SUM(D8598:L8598)</f>
        <v>4283.6235675431326</v>
      </c>
      <c r="P8598" s="49">
        <f>D8599/('Parc électrique'!$C$22+'Parc électrique'!$C$23)</f>
        <v>0.13500000000000001</v>
      </c>
      <c r="Q8598" s="49">
        <f t="shared" si="670"/>
        <v>0.13159000325524484</v>
      </c>
      <c r="R8598" s="49">
        <f t="shared" si="671"/>
        <v>0.17523796158810956</v>
      </c>
    </row>
    <row r="8599" spans="1:18" x14ac:dyDescent="0.3">
      <c r="A8599" s="35">
        <f t="shared" si="669"/>
        <v>44374</v>
      </c>
      <c r="B8599" s="36">
        <v>0.16666666666666666</v>
      </c>
      <c r="C8599">
        <v>6011</v>
      </c>
      <c r="D8599">
        <v>864</v>
      </c>
      <c r="E8599" s="49">
        <f t="shared" si="672"/>
        <v>0.13159000325524484</v>
      </c>
      <c r="F8599" s="49">
        <f t="shared" si="673"/>
        <v>0.17523796158810956</v>
      </c>
      <c r="G8599">
        <v>0</v>
      </c>
      <c r="H8599" s="51">
        <f>G8599/'Parc électrique'!$C$24</f>
        <v>0</v>
      </c>
      <c r="I8599" s="14">
        <v>652</v>
      </c>
      <c r="J8599" s="14">
        <v>0</v>
      </c>
      <c r="K8599" s="14">
        <v>0</v>
      </c>
      <c r="L8599" s="14">
        <v>231</v>
      </c>
      <c r="M8599" s="14">
        <f>C8599-SUM(D8599:L8599)</f>
        <v>4263.6931720351567</v>
      </c>
      <c r="P8599" s="49">
        <f>D8600/('Parc électrique'!$C$22+'Parc électrique'!$C$23)</f>
        <v>0.15234375</v>
      </c>
      <c r="Q8599" s="49">
        <f t="shared" si="670"/>
        <v>0.14849566339567558</v>
      </c>
      <c r="R8599" s="49">
        <f t="shared" si="671"/>
        <v>0.1977511719310264</v>
      </c>
    </row>
    <row r="8600" spans="1:18" x14ac:dyDescent="0.3">
      <c r="A8600" s="35">
        <f t="shared" si="669"/>
        <v>44374</v>
      </c>
      <c r="B8600" s="36">
        <v>0.20833333333333334</v>
      </c>
      <c r="C8600">
        <v>5869</v>
      </c>
      <c r="D8600">
        <v>975</v>
      </c>
      <c r="E8600" s="49">
        <f t="shared" si="672"/>
        <v>0.14849566339567558</v>
      </c>
      <c r="F8600" s="49">
        <f t="shared" si="673"/>
        <v>0.1977511719310264</v>
      </c>
      <c r="G8600">
        <v>1</v>
      </c>
      <c r="H8600" s="51">
        <f>G8600/'Parc électrique'!$C$24</f>
        <v>3.3333333333333332E-4</v>
      </c>
      <c r="I8600" s="14">
        <v>652</v>
      </c>
      <c r="J8600" s="14">
        <v>0</v>
      </c>
      <c r="K8600" s="14">
        <v>-69</v>
      </c>
      <c r="L8600" s="14">
        <v>236</v>
      </c>
      <c r="M8600" s="14">
        <f>C8600-SUM(D8600:L8600)</f>
        <v>4073.6534198313402</v>
      </c>
      <c r="P8600" s="49">
        <f>D8601/('Parc électrique'!$C$22+'Parc électrique'!$C$23)</f>
        <v>0.16484375000000001</v>
      </c>
      <c r="Q8600" s="49">
        <f t="shared" si="670"/>
        <v>0.16067992295634642</v>
      </c>
      <c r="R8600" s="49">
        <f t="shared" si="671"/>
        <v>0.21397690911511066</v>
      </c>
    </row>
    <row r="8601" spans="1:18" x14ac:dyDescent="0.3">
      <c r="A8601" s="35">
        <f t="shared" si="669"/>
        <v>44374</v>
      </c>
      <c r="B8601" s="36">
        <v>0.25</v>
      </c>
      <c r="C8601">
        <v>5824</v>
      </c>
      <c r="D8601">
        <v>1055</v>
      </c>
      <c r="E8601" s="49">
        <f t="shared" si="672"/>
        <v>0.16067992295634642</v>
      </c>
      <c r="F8601" s="49">
        <f t="shared" si="673"/>
        <v>0.21397690911511066</v>
      </c>
      <c r="G8601">
        <v>20</v>
      </c>
      <c r="H8601" s="51">
        <f>G8601/'Parc électrique'!$C$24</f>
        <v>6.6666666666666671E-3</v>
      </c>
      <c r="I8601" s="14">
        <v>652</v>
      </c>
      <c r="J8601" s="14">
        <v>0</v>
      </c>
      <c r="K8601" s="14">
        <v>0</v>
      </c>
      <c r="L8601" s="14">
        <v>268</v>
      </c>
      <c r="M8601" s="14">
        <f>C8601-SUM(D8601:L8601)</f>
        <v>3828.6186765012617</v>
      </c>
      <c r="P8601" s="49">
        <f>D8602/('Parc électrique'!$C$22+'Parc électrique'!$C$23)</f>
        <v>0.14671875000000001</v>
      </c>
      <c r="Q8601" s="49">
        <f t="shared" si="670"/>
        <v>0.14301274659337374</v>
      </c>
      <c r="R8601" s="49">
        <f t="shared" si="671"/>
        <v>0.19044959019818852</v>
      </c>
    </row>
    <row r="8602" spans="1:18" x14ac:dyDescent="0.3">
      <c r="A8602" s="35">
        <f t="shared" si="669"/>
        <v>44374</v>
      </c>
      <c r="B8602" s="36">
        <v>0.29166666666666669</v>
      </c>
      <c r="C8602">
        <v>6048</v>
      </c>
      <c r="D8602">
        <v>939</v>
      </c>
      <c r="E8602" s="49">
        <f t="shared" si="672"/>
        <v>0.14301274659337374</v>
      </c>
      <c r="F8602" s="49">
        <f t="shared" si="673"/>
        <v>0.19044959019818852</v>
      </c>
      <c r="G8602">
        <v>197</v>
      </c>
      <c r="H8602" s="51">
        <f>G8602/'Parc électrique'!$C$24</f>
        <v>6.5666666666666665E-2</v>
      </c>
      <c r="I8602" s="14">
        <v>652</v>
      </c>
      <c r="J8602" s="14">
        <v>0</v>
      </c>
      <c r="K8602" s="14">
        <v>-217</v>
      </c>
      <c r="L8602" s="14">
        <v>289</v>
      </c>
      <c r="M8602" s="14">
        <f>C8602-SUM(D8602:L8602)</f>
        <v>4187.6008709965417</v>
      </c>
      <c r="P8602" s="49">
        <f>D8603/('Parc électrique'!$C$22+'Parc électrique'!$C$23)</f>
        <v>0.12953124999999999</v>
      </c>
      <c r="Q8602" s="49">
        <f t="shared" si="670"/>
        <v>0.12625938969745135</v>
      </c>
      <c r="R8602" s="49">
        <f t="shared" si="671"/>
        <v>0.1681392015700727</v>
      </c>
    </row>
    <row r="8603" spans="1:18" x14ac:dyDescent="0.3">
      <c r="A8603" s="35">
        <f t="shared" si="669"/>
        <v>44374</v>
      </c>
      <c r="B8603" s="36">
        <v>0.33333333333333331</v>
      </c>
      <c r="C8603">
        <v>6498</v>
      </c>
      <c r="D8603">
        <v>829</v>
      </c>
      <c r="E8603" s="49">
        <f t="shared" si="672"/>
        <v>0.12625938969745135</v>
      </c>
      <c r="F8603" s="49">
        <f t="shared" si="673"/>
        <v>0.1681392015700727</v>
      </c>
      <c r="G8603">
        <v>547</v>
      </c>
      <c r="H8603" s="51">
        <f>G8603/'Parc électrique'!$C$24</f>
        <v>0.18233333333333332</v>
      </c>
      <c r="I8603" s="14">
        <v>652</v>
      </c>
      <c r="J8603" s="14">
        <v>0</v>
      </c>
      <c r="K8603" s="14">
        <v>0</v>
      </c>
      <c r="L8603" s="14">
        <v>291</v>
      </c>
      <c r="M8603" s="14">
        <f>C8603-SUM(D8603:L8603)</f>
        <v>4178.5232680753988</v>
      </c>
      <c r="P8603" s="49">
        <f>D8604/('Parc électrique'!$C$22+'Parc électrique'!$C$23)</f>
        <v>0.11890625</v>
      </c>
      <c r="Q8603" s="49">
        <f t="shared" si="670"/>
        <v>0.11590276907088116</v>
      </c>
      <c r="R8603" s="49">
        <f t="shared" si="671"/>
        <v>0.15434732496360115</v>
      </c>
    </row>
    <row r="8604" spans="1:18" x14ac:dyDescent="0.3">
      <c r="A8604" s="35">
        <f t="shared" ref="A8604:A8667" si="674">A8580+1</f>
        <v>44374</v>
      </c>
      <c r="B8604" s="36">
        <v>0.375</v>
      </c>
      <c r="C8604">
        <v>7003</v>
      </c>
      <c r="D8604">
        <v>761</v>
      </c>
      <c r="E8604" s="49">
        <f t="shared" si="672"/>
        <v>0.11590276907088116</v>
      </c>
      <c r="F8604" s="49">
        <f t="shared" si="673"/>
        <v>0.15434732496360115</v>
      </c>
      <c r="G8604">
        <v>868</v>
      </c>
      <c r="H8604" s="51">
        <f>G8604/'Parc électrique'!$C$24</f>
        <v>0.28933333333333333</v>
      </c>
      <c r="I8604" s="14">
        <v>652</v>
      </c>
      <c r="J8604" s="14">
        <v>0</v>
      </c>
      <c r="K8604" s="14">
        <v>0</v>
      </c>
      <c r="L8604" s="14">
        <v>293</v>
      </c>
      <c r="M8604" s="14">
        <f>C8604-SUM(D8604:L8604)</f>
        <v>4428.4404165726319</v>
      </c>
      <c r="P8604" s="49">
        <f>D8605/('Parc électrique'!$C$22+'Parc électrique'!$C$23)</f>
        <v>0.14171875</v>
      </c>
      <c r="Q8604" s="49">
        <f t="shared" si="670"/>
        <v>0.13813904276910541</v>
      </c>
      <c r="R8604" s="49">
        <f t="shared" si="671"/>
        <v>0.18395929532455485</v>
      </c>
    </row>
    <row r="8605" spans="1:18" x14ac:dyDescent="0.3">
      <c r="A8605" s="35">
        <f t="shared" si="674"/>
        <v>44374</v>
      </c>
      <c r="B8605" s="36">
        <v>0.41666666666666669</v>
      </c>
      <c r="C8605">
        <v>7364</v>
      </c>
      <c r="D8605">
        <v>907</v>
      </c>
      <c r="E8605" s="49">
        <f t="shared" si="672"/>
        <v>0.13813904276910541</v>
      </c>
      <c r="F8605" s="49">
        <f t="shared" si="673"/>
        <v>0.18395929532455485</v>
      </c>
      <c r="G8605">
        <v>1158</v>
      </c>
      <c r="H8605" s="51">
        <f>G8605/'Parc électrique'!$C$24</f>
        <v>0.38600000000000001</v>
      </c>
      <c r="I8605" s="14">
        <v>652</v>
      </c>
      <c r="J8605" s="14">
        <v>0</v>
      </c>
      <c r="K8605" s="14">
        <v>0</v>
      </c>
      <c r="L8605" s="14">
        <v>298</v>
      </c>
      <c r="M8605" s="14">
        <f>C8605-SUM(D8605:L8605)</f>
        <v>4348.2919016619062</v>
      </c>
      <c r="P8605" s="49">
        <f>D8606/('Parc électrique'!$C$22+'Parc électrique'!$C$23)</f>
        <v>0.14156250000000001</v>
      </c>
      <c r="Q8605" s="49">
        <f t="shared" si="670"/>
        <v>0.137986739524597</v>
      </c>
      <c r="R8605" s="49">
        <f t="shared" si="671"/>
        <v>0.18375647360975378</v>
      </c>
    </row>
    <row r="8606" spans="1:18" x14ac:dyDescent="0.3">
      <c r="A8606" s="35">
        <f t="shared" si="674"/>
        <v>44374</v>
      </c>
      <c r="B8606" s="36">
        <v>0.45833333333333331</v>
      </c>
      <c r="C8606">
        <v>7656</v>
      </c>
      <c r="D8606">
        <v>906</v>
      </c>
      <c r="E8606" s="49">
        <f t="shared" si="672"/>
        <v>0.137986739524597</v>
      </c>
      <c r="F8606" s="49">
        <f t="shared" si="673"/>
        <v>0.18375647360975378</v>
      </c>
      <c r="G8606">
        <v>1330</v>
      </c>
      <c r="H8606" s="51">
        <f>G8606/'Parc électrique'!$C$24</f>
        <v>0.44333333333333336</v>
      </c>
      <c r="I8606" s="14">
        <v>652</v>
      </c>
      <c r="J8606" s="14">
        <v>0</v>
      </c>
      <c r="K8606" s="14">
        <v>0</v>
      </c>
      <c r="L8606" s="14">
        <v>299</v>
      </c>
      <c r="M8606" s="14">
        <f>C8606-SUM(D8606:L8606)</f>
        <v>4468.2349234535322</v>
      </c>
      <c r="P8606" s="49">
        <f>D8607/('Parc électrique'!$C$22+'Parc électrique'!$C$23)</f>
        <v>0.14406250000000001</v>
      </c>
      <c r="Q8606" s="49">
        <f t="shared" si="670"/>
        <v>0.14042359143673119</v>
      </c>
      <c r="R8606" s="49">
        <f t="shared" si="671"/>
        <v>0.18700162104657064</v>
      </c>
    </row>
    <row r="8607" spans="1:18" x14ac:dyDescent="0.3">
      <c r="A8607" s="35">
        <f t="shared" si="674"/>
        <v>44374</v>
      </c>
      <c r="B8607" s="36">
        <v>0.5</v>
      </c>
      <c r="C8607">
        <v>8005</v>
      </c>
      <c r="D8607">
        <v>922</v>
      </c>
      <c r="E8607" s="49">
        <f t="shared" si="672"/>
        <v>0.14042359143673119</v>
      </c>
      <c r="F8607" s="49">
        <f t="shared" si="673"/>
        <v>0.18700162104657064</v>
      </c>
      <c r="G8607">
        <v>1249</v>
      </c>
      <c r="H8607" s="51">
        <f>G8607/'Parc électrique'!$C$24</f>
        <v>0.41633333333333333</v>
      </c>
      <c r="I8607" s="14">
        <v>652</v>
      </c>
      <c r="J8607" s="14">
        <v>0</v>
      </c>
      <c r="K8607" s="14">
        <v>83</v>
      </c>
      <c r="L8607" s="14">
        <v>297</v>
      </c>
      <c r="M8607" s="14">
        <f>C8607-SUM(D8607:L8607)</f>
        <v>4801.2562414541835</v>
      </c>
      <c r="P8607" s="49">
        <f>D8608/('Parc électrique'!$C$22+'Parc électrique'!$C$23)</f>
        <v>0.14937500000000001</v>
      </c>
      <c r="Q8607" s="49">
        <f t="shared" si="670"/>
        <v>0.14560190175001628</v>
      </c>
      <c r="R8607" s="49">
        <f t="shared" si="671"/>
        <v>0.19389755934980643</v>
      </c>
    </row>
    <row r="8608" spans="1:18" x14ac:dyDescent="0.3">
      <c r="A8608" s="35">
        <f t="shared" si="674"/>
        <v>44374</v>
      </c>
      <c r="B8608" s="36">
        <v>0.54166666666666663</v>
      </c>
      <c r="C8608">
        <v>7647</v>
      </c>
      <c r="D8608">
        <v>956</v>
      </c>
      <c r="E8608" s="49">
        <f t="shared" si="672"/>
        <v>0.14560190175001628</v>
      </c>
      <c r="F8608" s="49">
        <f t="shared" si="673"/>
        <v>0.19389755934980643</v>
      </c>
      <c r="G8608">
        <v>1334</v>
      </c>
      <c r="H8608" s="51">
        <f>G8608/'Parc électrique'!$C$24</f>
        <v>0.44466666666666665</v>
      </c>
      <c r="I8608" s="14">
        <v>652</v>
      </c>
      <c r="J8608" s="14">
        <v>0</v>
      </c>
      <c r="K8608" s="14">
        <v>0</v>
      </c>
      <c r="L8608" s="14">
        <v>293</v>
      </c>
      <c r="M8608" s="14">
        <f>C8608-SUM(D8608:L8608)</f>
        <v>4411.2158338722329</v>
      </c>
      <c r="P8608" s="49">
        <f>D8609/('Parc électrique'!$C$22+'Parc électrique'!$C$23)</f>
        <v>0.14328125</v>
      </c>
      <c r="Q8608" s="49">
        <f t="shared" si="670"/>
        <v>0.13966207521418925</v>
      </c>
      <c r="R8608" s="49">
        <f t="shared" si="671"/>
        <v>0.18598751247256537</v>
      </c>
    </row>
    <row r="8609" spans="1:18" x14ac:dyDescent="0.3">
      <c r="A8609" s="35">
        <f t="shared" si="674"/>
        <v>44374</v>
      </c>
      <c r="B8609" s="36">
        <v>0.58333333333333337</v>
      </c>
      <c r="C8609">
        <v>7345</v>
      </c>
      <c r="D8609">
        <v>917</v>
      </c>
      <c r="E8609" s="49">
        <f t="shared" si="672"/>
        <v>0.13966207521418925</v>
      </c>
      <c r="F8609" s="49">
        <f t="shared" si="673"/>
        <v>0.18598751247256537</v>
      </c>
      <c r="G8609">
        <v>1188</v>
      </c>
      <c r="H8609" s="51">
        <f>G8609/'Parc électrique'!$C$24</f>
        <v>0.39600000000000002</v>
      </c>
      <c r="I8609" s="14">
        <v>652</v>
      </c>
      <c r="J8609" s="14">
        <v>0</v>
      </c>
      <c r="K8609" s="14">
        <v>0</v>
      </c>
      <c r="L8609" s="14">
        <v>282</v>
      </c>
      <c r="M8609" s="14">
        <f>C8609-SUM(D8609:L8609)</f>
        <v>4305.2783504123126</v>
      </c>
      <c r="P8609" s="49">
        <f>D8610/('Parc électrique'!$C$22+'Parc électrique'!$C$23)</f>
        <v>0.15640625</v>
      </c>
      <c r="Q8609" s="49">
        <f t="shared" si="670"/>
        <v>0.15245554775289361</v>
      </c>
      <c r="R8609" s="49">
        <f t="shared" si="671"/>
        <v>0.20302453651585378</v>
      </c>
    </row>
    <row r="8610" spans="1:18" x14ac:dyDescent="0.3">
      <c r="A8610" s="35">
        <f t="shared" si="674"/>
        <v>44374</v>
      </c>
      <c r="B8610" s="36">
        <v>0.625</v>
      </c>
      <c r="C8610">
        <v>7077</v>
      </c>
      <c r="D8610">
        <v>1001</v>
      </c>
      <c r="E8610" s="49">
        <f t="shared" si="672"/>
        <v>0.15245554775289361</v>
      </c>
      <c r="F8610" s="49">
        <f t="shared" si="673"/>
        <v>0.20302453651585378</v>
      </c>
      <c r="G8610">
        <v>1148</v>
      </c>
      <c r="H8610" s="51">
        <f>G8610/'Parc électrique'!$C$24</f>
        <v>0.38266666666666665</v>
      </c>
      <c r="I8610" s="14">
        <v>652</v>
      </c>
      <c r="J8610" s="14">
        <v>0</v>
      </c>
      <c r="K8610" s="14">
        <v>-192</v>
      </c>
      <c r="L8610" s="14">
        <v>280</v>
      </c>
      <c r="M8610" s="14">
        <f>C8610-SUM(D8610:L8610)</f>
        <v>4187.2618532490651</v>
      </c>
      <c r="P8610" s="49">
        <f>D8611/('Parc électrique'!$C$22+'Parc électrique'!$C$23)</f>
        <v>0.18359375</v>
      </c>
      <c r="Q8610" s="49">
        <f t="shared" si="670"/>
        <v>0.17895631229735262</v>
      </c>
      <c r="R8610" s="49">
        <f t="shared" si="671"/>
        <v>0.23831551489123695</v>
      </c>
    </row>
    <row r="8611" spans="1:18" x14ac:dyDescent="0.3">
      <c r="A8611" s="35">
        <f t="shared" si="674"/>
        <v>44374</v>
      </c>
      <c r="B8611" s="36">
        <v>0.66666666666666663</v>
      </c>
      <c r="C8611">
        <v>6892</v>
      </c>
      <c r="D8611">
        <v>1175</v>
      </c>
      <c r="E8611" s="49">
        <f t="shared" si="672"/>
        <v>0.17895631229735262</v>
      </c>
      <c r="F8611" s="49">
        <f t="shared" si="673"/>
        <v>0.23831551489123695</v>
      </c>
      <c r="G8611">
        <v>1041</v>
      </c>
      <c r="H8611" s="51">
        <f>G8611/'Parc électrique'!$C$24</f>
        <v>0.34699999999999998</v>
      </c>
      <c r="I8611" s="14">
        <v>652</v>
      </c>
      <c r="J8611" s="14">
        <v>0</v>
      </c>
      <c r="K8611" s="14">
        <v>0</v>
      </c>
      <c r="L8611" s="14">
        <v>275</v>
      </c>
      <c r="M8611" s="14">
        <f>C8611-SUM(D8611:L8611)</f>
        <v>3748.2357281728114</v>
      </c>
      <c r="P8611" s="49">
        <f>D8612/('Parc électrique'!$C$22+'Parc électrique'!$C$23)</f>
        <v>0.21062500000000001</v>
      </c>
      <c r="Q8611" s="49">
        <f t="shared" si="670"/>
        <v>0.20530477359730329</v>
      </c>
      <c r="R8611" s="49">
        <f t="shared" si="671"/>
        <v>0.27340367155181911</v>
      </c>
    </row>
    <row r="8612" spans="1:18" x14ac:dyDescent="0.3">
      <c r="A8612" s="35">
        <f t="shared" si="674"/>
        <v>44374</v>
      </c>
      <c r="B8612" s="36">
        <v>0.70833333333333337</v>
      </c>
      <c r="C8612">
        <v>6926</v>
      </c>
      <c r="D8612">
        <v>1348</v>
      </c>
      <c r="E8612" s="49">
        <f t="shared" si="672"/>
        <v>0.20530477359730329</v>
      </c>
      <c r="F8612" s="49">
        <f t="shared" si="673"/>
        <v>0.27340367155181911</v>
      </c>
      <c r="G8612">
        <v>856</v>
      </c>
      <c r="H8612" s="51">
        <f>G8612/'Parc électrique'!$C$24</f>
        <v>0.28533333333333333</v>
      </c>
      <c r="I8612" s="14">
        <v>652</v>
      </c>
      <c r="J8612" s="14">
        <v>0</v>
      </c>
      <c r="K8612" s="14">
        <v>0</v>
      </c>
      <c r="L8612" s="14">
        <v>268</v>
      </c>
      <c r="M8612" s="14">
        <f>C8612-SUM(D8612:L8612)</f>
        <v>3801.2359582215176</v>
      </c>
      <c r="P8612" s="49">
        <f>D8613/('Parc électrique'!$C$22+'Parc électrique'!$C$23)</f>
        <v>0.24765624999999999</v>
      </c>
      <c r="Q8612" s="49">
        <f t="shared" si="670"/>
        <v>0.24140064254579058</v>
      </c>
      <c r="R8612" s="49">
        <f t="shared" si="671"/>
        <v>0.32147241795966858</v>
      </c>
    </row>
    <row r="8613" spans="1:18" x14ac:dyDescent="0.3">
      <c r="A8613" s="35">
        <f t="shared" si="674"/>
        <v>44374</v>
      </c>
      <c r="B8613" s="36">
        <v>0.75</v>
      </c>
      <c r="C8613">
        <v>7223</v>
      </c>
      <c r="D8613">
        <v>1585</v>
      </c>
      <c r="E8613" s="49">
        <f t="shared" si="672"/>
        <v>0.24140064254579058</v>
      </c>
      <c r="F8613" s="49">
        <f t="shared" si="673"/>
        <v>0.32147241795966858</v>
      </c>
      <c r="G8613">
        <v>567</v>
      </c>
      <c r="H8613" s="51">
        <f>G8613/'Parc électrique'!$C$24</f>
        <v>0.189</v>
      </c>
      <c r="I8613" s="14">
        <v>652</v>
      </c>
      <c r="J8613" s="14">
        <v>0</v>
      </c>
      <c r="K8613" s="14">
        <v>0</v>
      </c>
      <c r="L8613" s="14">
        <v>264</v>
      </c>
      <c r="M8613" s="14">
        <f>C8613-SUM(D8613:L8613)</f>
        <v>4154.2481269394939</v>
      </c>
      <c r="P8613" s="49">
        <f>D8614/('Parc électrique'!$C$22+'Parc électrique'!$C$23)</f>
        <v>0.27968749999999998</v>
      </c>
      <c r="Q8613" s="49">
        <f t="shared" si="670"/>
        <v>0.27262280767000957</v>
      </c>
      <c r="R8613" s="49">
        <f t="shared" si="671"/>
        <v>0.36305086949388438</v>
      </c>
    </row>
    <row r="8614" spans="1:18" x14ac:dyDescent="0.3">
      <c r="A8614" s="35">
        <f t="shared" si="674"/>
        <v>44374</v>
      </c>
      <c r="B8614" s="36">
        <v>0.79166666666666663</v>
      </c>
      <c r="C8614">
        <v>7433</v>
      </c>
      <c r="D8614">
        <v>1790</v>
      </c>
      <c r="E8614" s="49">
        <f t="shared" si="672"/>
        <v>0.27262280767000957</v>
      </c>
      <c r="F8614" s="49">
        <f t="shared" si="673"/>
        <v>0.36305086949388438</v>
      </c>
      <c r="G8614">
        <v>345</v>
      </c>
      <c r="H8614" s="51">
        <f>G8614/'Parc électrique'!$C$24</f>
        <v>0.115</v>
      </c>
      <c r="I8614" s="14">
        <v>652</v>
      </c>
      <c r="J8614" s="14">
        <v>0</v>
      </c>
      <c r="K8614" s="14">
        <v>0</v>
      </c>
      <c r="L8614" s="14">
        <v>252</v>
      </c>
      <c r="M8614" s="14">
        <f>C8614-SUM(D8614:L8614)</f>
        <v>4393.2493263228362</v>
      </c>
      <c r="P8614" s="49">
        <f>D8615/('Parc électrique'!$C$22+'Parc électrique'!$C$23)</f>
        <v>0.30265625000000002</v>
      </c>
      <c r="Q8614" s="49">
        <f t="shared" si="670"/>
        <v>0.29501138461274223</v>
      </c>
      <c r="R8614" s="49">
        <f t="shared" si="671"/>
        <v>0.3928656615696392</v>
      </c>
    </row>
    <row r="8615" spans="1:18" x14ac:dyDescent="0.3">
      <c r="A8615" s="35">
        <f t="shared" si="674"/>
        <v>44374</v>
      </c>
      <c r="B8615" s="36">
        <v>0.83333333333333337</v>
      </c>
      <c r="C8615">
        <v>7319</v>
      </c>
      <c r="D8615">
        <v>1937</v>
      </c>
      <c r="E8615" s="49">
        <f t="shared" si="672"/>
        <v>0.29501138461274223</v>
      </c>
      <c r="F8615" s="49">
        <f t="shared" si="673"/>
        <v>0.3928656615696392</v>
      </c>
      <c r="G8615">
        <v>100</v>
      </c>
      <c r="H8615" s="51">
        <f>G8615/'Parc électrique'!$C$24</f>
        <v>3.3333333333333333E-2</v>
      </c>
      <c r="I8615" s="14">
        <v>652</v>
      </c>
      <c r="J8615" s="14">
        <v>0</v>
      </c>
      <c r="K8615" s="14">
        <v>0</v>
      </c>
      <c r="L8615" s="14">
        <v>242</v>
      </c>
      <c r="M8615" s="14">
        <f>C8615-SUM(D8615:L8615)</f>
        <v>4387.2787896204845</v>
      </c>
      <c r="P8615" s="49">
        <f>D8616/('Parc électrique'!$C$22+'Parc électrique'!$C$23)</f>
        <v>0.33671875000000001</v>
      </c>
      <c r="Q8615" s="49">
        <f t="shared" si="670"/>
        <v>0.3282134919155702</v>
      </c>
      <c r="R8615" s="49">
        <f t="shared" si="671"/>
        <v>0.43708079539626871</v>
      </c>
    </row>
    <row r="8616" spans="1:18" x14ac:dyDescent="0.3">
      <c r="A8616" s="35">
        <f t="shared" si="674"/>
        <v>44374</v>
      </c>
      <c r="B8616" s="36">
        <v>0.875</v>
      </c>
      <c r="C8616">
        <v>7201</v>
      </c>
      <c r="D8616">
        <v>2155</v>
      </c>
      <c r="E8616" s="49">
        <f t="shared" si="672"/>
        <v>0.3282134919155702</v>
      </c>
      <c r="F8616" s="49">
        <f t="shared" si="673"/>
        <v>0.43708079539626871</v>
      </c>
      <c r="G8616">
        <v>6</v>
      </c>
      <c r="H8616" s="51">
        <f>G8616/'Parc électrique'!$C$24</f>
        <v>2E-3</v>
      </c>
      <c r="I8616" s="14">
        <v>652</v>
      </c>
      <c r="J8616" s="14">
        <v>0</v>
      </c>
      <c r="K8616" s="14">
        <v>0</v>
      </c>
      <c r="L8616" s="14">
        <v>237</v>
      </c>
      <c r="M8616" s="14">
        <f>C8616-SUM(D8616:L8616)</f>
        <v>4150.2327057126877</v>
      </c>
      <c r="P8616" s="49">
        <f>D8617/('Parc électrique'!$C$22+'Parc électrique'!$C$23)</f>
        <v>0.3334375</v>
      </c>
      <c r="Q8616" s="49">
        <f t="shared" si="670"/>
        <v>0.32501512378089409</v>
      </c>
      <c r="R8616" s="49">
        <f t="shared" si="671"/>
        <v>0.43282153938544654</v>
      </c>
    </row>
    <row r="8617" spans="1:18" x14ac:dyDescent="0.3">
      <c r="A8617" s="35">
        <f t="shared" si="674"/>
        <v>44374</v>
      </c>
      <c r="B8617" s="36">
        <v>0.91666666666666663</v>
      </c>
      <c r="C8617">
        <v>7723</v>
      </c>
      <c r="D8617">
        <v>2134</v>
      </c>
      <c r="E8617" s="49">
        <f t="shared" si="672"/>
        <v>0.32501512378089409</v>
      </c>
      <c r="F8617" s="49">
        <f t="shared" si="673"/>
        <v>0.43282153938544654</v>
      </c>
      <c r="G8617">
        <v>0</v>
      </c>
      <c r="H8617" s="51">
        <f>G8617/'Parc électrique'!$C$24</f>
        <v>0</v>
      </c>
      <c r="I8617" s="14">
        <v>652</v>
      </c>
      <c r="J8617" s="14">
        <v>0</v>
      </c>
      <c r="K8617" s="14">
        <v>0</v>
      </c>
      <c r="L8617" s="14">
        <v>231</v>
      </c>
      <c r="M8617" s="14">
        <f>C8617-SUM(D8617:L8617)</f>
        <v>4705.242163336834</v>
      </c>
      <c r="P8617" s="49">
        <f>D8618/('Parc électrique'!$C$22+'Parc électrique'!$C$23)</f>
        <v>0.3465625</v>
      </c>
      <c r="Q8617" s="49">
        <f t="shared" si="670"/>
        <v>0.33780859631959842</v>
      </c>
      <c r="R8617" s="49">
        <f t="shared" si="671"/>
        <v>0.44985856342873498</v>
      </c>
    </row>
    <row r="8618" spans="1:18" x14ac:dyDescent="0.3">
      <c r="A8618" s="35">
        <f t="shared" si="674"/>
        <v>44374</v>
      </c>
      <c r="B8618" s="36">
        <v>0.95833333333333337</v>
      </c>
      <c r="C8618">
        <v>7895</v>
      </c>
      <c r="D8618">
        <v>2218</v>
      </c>
      <c r="E8618" s="49">
        <f t="shared" si="672"/>
        <v>0.33780859631959842</v>
      </c>
      <c r="F8618" s="49">
        <f t="shared" si="673"/>
        <v>0.44985856342873498</v>
      </c>
      <c r="G8618">
        <v>0</v>
      </c>
      <c r="H8618" s="51">
        <f>G8618/'Parc électrique'!$C$24</f>
        <v>0</v>
      </c>
      <c r="I8618" s="14">
        <v>652</v>
      </c>
      <c r="J8618" s="14">
        <v>0</v>
      </c>
      <c r="K8618" s="14">
        <v>0</v>
      </c>
      <c r="L8618" s="14">
        <v>228</v>
      </c>
      <c r="M8618" s="14">
        <f>C8618-SUM(D8618:L8618)</f>
        <v>4796.2123328402522</v>
      </c>
      <c r="P8618" s="49">
        <f>D8619/('Parc électrique'!$C$22+'Parc électrique'!$C$23)</f>
        <v>0.3721875</v>
      </c>
      <c r="Q8618" s="49">
        <f t="shared" si="670"/>
        <v>0.36278632841897362</v>
      </c>
      <c r="R8618" s="49">
        <f t="shared" si="671"/>
        <v>0.48312132465610763</v>
      </c>
    </row>
    <row r="8619" spans="1:18" x14ac:dyDescent="0.3">
      <c r="A8619" s="35">
        <f t="shared" si="674"/>
        <v>44375</v>
      </c>
      <c r="B8619" s="36">
        <v>0</v>
      </c>
      <c r="C8619">
        <v>7292</v>
      </c>
      <c r="D8619">
        <v>2382</v>
      </c>
      <c r="E8619" s="49">
        <f t="shared" si="672"/>
        <v>0.36278632841897362</v>
      </c>
      <c r="F8619" s="49">
        <f t="shared" si="673"/>
        <v>0.48312132465610763</v>
      </c>
      <c r="G8619">
        <v>0</v>
      </c>
      <c r="H8619" s="51">
        <f>G8619/'Parc électrique'!$C$24</f>
        <v>0</v>
      </c>
      <c r="I8619" s="14">
        <v>652</v>
      </c>
      <c r="J8619" s="14">
        <v>0</v>
      </c>
      <c r="K8619" s="14">
        <v>-775</v>
      </c>
      <c r="L8619" s="14">
        <v>231</v>
      </c>
      <c r="M8619" s="14">
        <f>C8619-SUM(D8619:L8619)</f>
        <v>4801.1540923469247</v>
      </c>
      <c r="P8619" s="49">
        <f>D8620/('Parc électrique'!$C$22+'Parc électrique'!$C$23)</f>
        <v>0.36281249999999998</v>
      </c>
      <c r="Q8619" s="49">
        <f t="shared" si="670"/>
        <v>0.35364813374847048</v>
      </c>
      <c r="R8619" s="49">
        <f t="shared" si="671"/>
        <v>0.47095202176804446</v>
      </c>
    </row>
    <row r="8620" spans="1:18" x14ac:dyDescent="0.3">
      <c r="A8620" s="35">
        <f t="shared" si="674"/>
        <v>44375</v>
      </c>
      <c r="B8620" s="36">
        <v>4.1666666666666664E-2</v>
      </c>
      <c r="C8620">
        <v>6918</v>
      </c>
      <c r="D8620">
        <v>2322</v>
      </c>
      <c r="E8620" s="49">
        <f t="shared" si="672"/>
        <v>0.35364813374847048</v>
      </c>
      <c r="F8620" s="49">
        <f t="shared" si="673"/>
        <v>0.47095202176804446</v>
      </c>
      <c r="G8620">
        <v>0</v>
      </c>
      <c r="H8620" s="51">
        <f>G8620/'Parc électrique'!$C$24</f>
        <v>0</v>
      </c>
      <c r="I8620" s="14">
        <v>652</v>
      </c>
      <c r="J8620" s="14">
        <v>0</v>
      </c>
      <c r="K8620" s="14">
        <v>-1088</v>
      </c>
      <c r="L8620" s="14">
        <v>230</v>
      </c>
      <c r="M8620" s="14">
        <f>C8620-SUM(D8620:L8620)</f>
        <v>4801.1753998444838</v>
      </c>
      <c r="P8620" s="49">
        <f>D8621/('Parc électrique'!$C$22+'Parc électrique'!$C$23)</f>
        <v>0.3309375</v>
      </c>
      <c r="Q8620" s="49">
        <f t="shared" si="670"/>
        <v>0.32257827186875987</v>
      </c>
      <c r="R8620" s="49">
        <f t="shared" si="671"/>
        <v>0.42957639194862968</v>
      </c>
    </row>
    <row r="8621" spans="1:18" x14ac:dyDescent="0.3">
      <c r="A8621" s="35">
        <f t="shared" si="674"/>
        <v>44375</v>
      </c>
      <c r="B8621" s="36">
        <v>8.3333333333333329E-2</v>
      </c>
      <c r="C8621">
        <v>6613</v>
      </c>
      <c r="D8621">
        <v>2118</v>
      </c>
      <c r="E8621" s="49">
        <f t="shared" si="672"/>
        <v>0.32257827186875987</v>
      </c>
      <c r="F8621" s="49">
        <f t="shared" si="673"/>
        <v>0.42957639194862968</v>
      </c>
      <c r="G8621">
        <v>0</v>
      </c>
      <c r="H8621" s="51">
        <f>G8621/'Parc électrique'!$C$24</f>
        <v>0</v>
      </c>
      <c r="I8621" s="14">
        <v>652</v>
      </c>
      <c r="J8621" s="14">
        <v>0</v>
      </c>
      <c r="K8621" s="14">
        <v>-1189</v>
      </c>
      <c r="L8621" s="14">
        <v>230</v>
      </c>
      <c r="M8621" s="14">
        <f>C8621-SUM(D8621:L8621)</f>
        <v>4801.2478453361828</v>
      </c>
      <c r="P8621" s="49">
        <f>D8622/('Parc électrique'!$C$22+'Parc électrique'!$C$23)</f>
        <v>0.30687500000000001</v>
      </c>
      <c r="Q8621" s="49">
        <f t="shared" si="670"/>
        <v>0.29912357221446861</v>
      </c>
      <c r="R8621" s="49">
        <f t="shared" si="671"/>
        <v>0.39834184786926763</v>
      </c>
    </row>
    <row r="8622" spans="1:18" x14ac:dyDescent="0.3">
      <c r="A8622" s="35">
        <f t="shared" si="674"/>
        <v>44375</v>
      </c>
      <c r="B8622" s="36">
        <v>0.125</v>
      </c>
      <c r="C8622">
        <v>6304</v>
      </c>
      <c r="D8622">
        <v>1964</v>
      </c>
      <c r="E8622" s="49">
        <f t="shared" si="672"/>
        <v>0.29912357221446861</v>
      </c>
      <c r="F8622" s="49">
        <f t="shared" si="673"/>
        <v>0.39834184786926763</v>
      </c>
      <c r="G8622">
        <v>0</v>
      </c>
      <c r="H8622" s="51">
        <f>G8622/'Parc électrique'!$C$24</f>
        <v>0</v>
      </c>
      <c r="I8622" s="14">
        <v>652</v>
      </c>
      <c r="J8622" s="14">
        <v>0</v>
      </c>
      <c r="K8622" s="14">
        <v>-1200</v>
      </c>
      <c r="L8622" s="14">
        <v>228</v>
      </c>
      <c r="M8622" s="14">
        <f>C8622-SUM(D8622:L8622)</f>
        <v>4659.302534579916</v>
      </c>
      <c r="P8622" s="49">
        <f>D8623/('Parc électrique'!$C$22+'Parc électrique'!$C$23)</f>
        <v>0.30859375</v>
      </c>
      <c r="Q8622" s="49">
        <f t="shared" si="670"/>
        <v>0.30079890790406083</v>
      </c>
      <c r="R8622" s="49">
        <f t="shared" si="671"/>
        <v>0.40057288673207919</v>
      </c>
    </row>
    <row r="8623" spans="1:18" x14ac:dyDescent="0.3">
      <c r="A8623" s="35">
        <f t="shared" si="674"/>
        <v>44375</v>
      </c>
      <c r="B8623" s="36">
        <v>0.16666666666666666</v>
      </c>
      <c r="C8623">
        <v>6295</v>
      </c>
      <c r="D8623">
        <v>1975</v>
      </c>
      <c r="E8623" s="49">
        <f t="shared" si="672"/>
        <v>0.30079890790406083</v>
      </c>
      <c r="F8623" s="49">
        <f t="shared" si="673"/>
        <v>0.40057288673207919</v>
      </c>
      <c r="G8623">
        <v>0</v>
      </c>
      <c r="H8623" s="51">
        <f>G8623/'Parc électrique'!$C$24</f>
        <v>0</v>
      </c>
      <c r="I8623" s="14">
        <v>652</v>
      </c>
      <c r="J8623" s="14">
        <v>0</v>
      </c>
      <c r="K8623" s="14">
        <v>-1200</v>
      </c>
      <c r="L8623" s="14">
        <v>228</v>
      </c>
      <c r="M8623" s="14">
        <f>C8623-SUM(D8623:L8623)</f>
        <v>4639.2986282053644</v>
      </c>
      <c r="P8623" s="49">
        <f>D8624/('Parc électrique'!$C$22+'Parc électrique'!$C$23)</f>
        <v>0.29640624999999998</v>
      </c>
      <c r="Q8623" s="49">
        <f t="shared" si="670"/>
        <v>0.28891925483240677</v>
      </c>
      <c r="R8623" s="49">
        <f t="shared" si="671"/>
        <v>0.38475279297759701</v>
      </c>
    </row>
    <row r="8624" spans="1:18" x14ac:dyDescent="0.3">
      <c r="A8624" s="35">
        <f t="shared" si="674"/>
        <v>44375</v>
      </c>
      <c r="B8624" s="36">
        <v>0.20833333333333334</v>
      </c>
      <c r="C8624">
        <v>6680</v>
      </c>
      <c r="D8624">
        <v>1897</v>
      </c>
      <c r="E8624" s="49">
        <f t="shared" si="672"/>
        <v>0.28891925483240677</v>
      </c>
      <c r="F8624" s="49">
        <f t="shared" si="673"/>
        <v>0.38475279297759701</v>
      </c>
      <c r="G8624">
        <v>0</v>
      </c>
      <c r="H8624" s="51">
        <f>G8624/'Parc électrique'!$C$24</f>
        <v>0</v>
      </c>
      <c r="I8624" s="14">
        <v>652</v>
      </c>
      <c r="J8624" s="14">
        <v>0</v>
      </c>
      <c r="K8624" s="14">
        <v>-907</v>
      </c>
      <c r="L8624" s="14">
        <v>236</v>
      </c>
      <c r="M8624" s="14">
        <f>C8624-SUM(D8624:L8624)</f>
        <v>4801.3263279521898</v>
      </c>
      <c r="P8624" s="49">
        <f>D8625/('Parc électrique'!$C$22+'Parc électrique'!$C$23)</f>
        <v>0.30359375</v>
      </c>
      <c r="Q8624" s="49">
        <f t="shared" si="670"/>
        <v>0.2959252040797925</v>
      </c>
      <c r="R8624" s="49">
        <f t="shared" si="671"/>
        <v>0.39408259185844552</v>
      </c>
    </row>
    <row r="8625" spans="1:18" x14ac:dyDescent="0.3">
      <c r="A8625" s="35">
        <f t="shared" si="674"/>
        <v>44375</v>
      </c>
      <c r="B8625" s="36">
        <v>0.25</v>
      </c>
      <c r="C8625">
        <v>7416</v>
      </c>
      <c r="D8625">
        <v>1943</v>
      </c>
      <c r="E8625" s="49">
        <f t="shared" si="672"/>
        <v>0.2959252040797925</v>
      </c>
      <c r="F8625" s="49">
        <f t="shared" si="673"/>
        <v>0.39408259185844552</v>
      </c>
      <c r="G8625">
        <v>26</v>
      </c>
      <c r="H8625" s="51">
        <f>G8625/'Parc électrique'!$C$24</f>
        <v>8.6666666666666663E-3</v>
      </c>
      <c r="I8625" s="14">
        <v>652</v>
      </c>
      <c r="J8625" s="14">
        <v>0</v>
      </c>
      <c r="K8625" s="14">
        <v>-283</v>
      </c>
      <c r="L8625" s="14">
        <v>276</v>
      </c>
      <c r="M8625" s="14">
        <f>C8625-SUM(D8625:L8625)</f>
        <v>4801.3013255373953</v>
      </c>
      <c r="P8625" s="49">
        <f>D8626/('Parc électrique'!$C$22+'Parc électrique'!$C$23)</f>
        <v>0.31734374999999998</v>
      </c>
      <c r="Q8625" s="49">
        <f t="shared" si="670"/>
        <v>0.30932788959653035</v>
      </c>
      <c r="R8625" s="49">
        <f t="shared" si="671"/>
        <v>0.41193090276093808</v>
      </c>
    </row>
    <row r="8626" spans="1:18" x14ac:dyDescent="0.3">
      <c r="A8626" s="35">
        <f t="shared" si="674"/>
        <v>44375</v>
      </c>
      <c r="B8626" s="36">
        <v>0.29166666666666669</v>
      </c>
      <c r="C8626">
        <v>8263</v>
      </c>
      <c r="D8626">
        <v>2031</v>
      </c>
      <c r="E8626" s="49">
        <f t="shared" si="672"/>
        <v>0.30932788959653035</v>
      </c>
      <c r="F8626" s="49">
        <f t="shared" si="673"/>
        <v>0.41193090276093808</v>
      </c>
      <c r="G8626">
        <v>169</v>
      </c>
      <c r="H8626" s="51">
        <f>G8626/'Parc électrique'!$C$24</f>
        <v>5.6333333333333332E-2</v>
      </c>
      <c r="I8626" s="14">
        <v>652</v>
      </c>
      <c r="J8626" s="14">
        <v>308</v>
      </c>
      <c r="K8626" s="14">
        <v>0</v>
      </c>
      <c r="L8626" s="14">
        <v>301</v>
      </c>
      <c r="M8626" s="14">
        <f>C8626-SUM(D8626:L8626)</f>
        <v>4801.2224078743093</v>
      </c>
      <c r="P8626" s="49">
        <f>D8627/('Parc électrique'!$C$22+'Parc électrique'!$C$23)</f>
        <v>0.33171875000000001</v>
      </c>
      <c r="Q8626" s="49">
        <f t="shared" si="670"/>
        <v>0.32333978809130182</v>
      </c>
      <c r="R8626" s="49">
        <f t="shared" si="671"/>
        <v>0.43059050052263492</v>
      </c>
    </row>
    <row r="8627" spans="1:18" x14ac:dyDescent="0.3">
      <c r="A8627" s="35">
        <f t="shared" si="674"/>
        <v>44375</v>
      </c>
      <c r="B8627" s="36">
        <v>0.33333333333333331</v>
      </c>
      <c r="C8627">
        <v>8860</v>
      </c>
      <c r="D8627">
        <v>2123</v>
      </c>
      <c r="E8627" s="49">
        <f t="shared" si="672"/>
        <v>0.32333978809130182</v>
      </c>
      <c r="F8627" s="49">
        <f t="shared" si="673"/>
        <v>0.43059050052263492</v>
      </c>
      <c r="G8627">
        <v>484</v>
      </c>
      <c r="H8627" s="51">
        <f>G8627/'Parc électrique'!$C$24</f>
        <v>0.16133333333333333</v>
      </c>
      <c r="I8627" s="14">
        <v>652</v>
      </c>
      <c r="J8627" s="14">
        <v>0</v>
      </c>
      <c r="K8627" s="14">
        <v>494</v>
      </c>
      <c r="L8627" s="14">
        <v>305</v>
      </c>
      <c r="M8627" s="14">
        <f>C8627-SUM(D8627:L8627)</f>
        <v>4801.0847363780522</v>
      </c>
      <c r="P8627" s="49">
        <f>D8628/('Parc électrique'!$C$22+'Parc électrique'!$C$23)</f>
        <v>0.31578125000000001</v>
      </c>
      <c r="Q8627" s="49">
        <f t="shared" si="670"/>
        <v>0.30780485715144651</v>
      </c>
      <c r="R8627" s="49">
        <f t="shared" si="671"/>
        <v>0.40990268561292759</v>
      </c>
    </row>
    <row r="8628" spans="1:18" x14ac:dyDescent="0.3">
      <c r="A8628" s="35">
        <f t="shared" si="674"/>
        <v>44375</v>
      </c>
      <c r="B8628" s="36">
        <v>0.375</v>
      </c>
      <c r="C8628">
        <v>9233</v>
      </c>
      <c r="D8628">
        <v>2021</v>
      </c>
      <c r="E8628" s="49">
        <f t="shared" si="672"/>
        <v>0.30780485715144651</v>
      </c>
      <c r="F8628" s="49">
        <f t="shared" si="673"/>
        <v>0.40990268561292759</v>
      </c>
      <c r="G8628">
        <v>834</v>
      </c>
      <c r="H8628" s="51">
        <f>G8628/'Parc électrique'!$C$24</f>
        <v>0.27800000000000002</v>
      </c>
      <c r="I8628" s="14">
        <v>652</v>
      </c>
      <c r="J8628" s="14">
        <v>620</v>
      </c>
      <c r="K8628" s="14">
        <v>0</v>
      </c>
      <c r="L8628" s="14">
        <v>304</v>
      </c>
      <c r="M8628" s="14">
        <f>C8628-SUM(D8628:L8628)</f>
        <v>4801.0042924572354</v>
      </c>
      <c r="P8628" s="49">
        <f>D8629/('Parc électrique'!$C$22+'Parc électrique'!$C$23)</f>
        <v>0.33265624999999999</v>
      </c>
      <c r="Q8628" s="49">
        <f t="shared" si="670"/>
        <v>0.32425360755835209</v>
      </c>
      <c r="R8628" s="49">
        <f t="shared" si="671"/>
        <v>0.43180743081144124</v>
      </c>
    </row>
    <row r="8629" spans="1:18" x14ac:dyDescent="0.3">
      <c r="A8629" s="35">
        <f t="shared" si="674"/>
        <v>44375</v>
      </c>
      <c r="B8629" s="36">
        <v>0.41666666666666669</v>
      </c>
      <c r="C8629">
        <v>9420</v>
      </c>
      <c r="D8629">
        <v>2129</v>
      </c>
      <c r="E8629" s="49">
        <f t="shared" si="672"/>
        <v>0.32425360755835209</v>
      </c>
      <c r="F8629" s="49">
        <f t="shared" si="673"/>
        <v>0.43180743081144124</v>
      </c>
      <c r="G8629">
        <v>1209</v>
      </c>
      <c r="H8629" s="51">
        <f>G8629/'Parc électrique'!$C$24</f>
        <v>0.40300000000000002</v>
      </c>
      <c r="I8629" s="14">
        <v>652</v>
      </c>
      <c r="J8629" s="14">
        <v>0</v>
      </c>
      <c r="K8629" s="14">
        <v>326</v>
      </c>
      <c r="L8629" s="14">
        <v>302</v>
      </c>
      <c r="M8629" s="14">
        <f>C8629-SUM(D8629:L8629)</f>
        <v>4800.8409389616299</v>
      </c>
      <c r="P8629" s="49">
        <f>D8630/('Parc électrique'!$C$22+'Parc électrique'!$C$23)</f>
        <v>0.3153125</v>
      </c>
      <c r="Q8629" s="49">
        <f t="shared" si="670"/>
        <v>0.30734794741792137</v>
      </c>
      <c r="R8629" s="49">
        <f t="shared" si="671"/>
        <v>0.40929422046852437</v>
      </c>
    </row>
    <row r="8630" spans="1:18" x14ac:dyDescent="0.3">
      <c r="A8630" s="35">
        <f t="shared" si="674"/>
        <v>44375</v>
      </c>
      <c r="B8630" s="36">
        <v>0.45833333333333331</v>
      </c>
      <c r="C8630">
        <v>9620</v>
      </c>
      <c r="D8630">
        <v>2018</v>
      </c>
      <c r="E8630" s="49">
        <f t="shared" si="672"/>
        <v>0.30734794741792137</v>
      </c>
      <c r="F8630" s="49">
        <f t="shared" si="673"/>
        <v>0.40929422046852437</v>
      </c>
      <c r="G8630">
        <v>1441</v>
      </c>
      <c r="H8630" s="51">
        <f>G8630/'Parc électrique'!$C$24</f>
        <v>0.48033333333333333</v>
      </c>
      <c r="I8630" s="14">
        <v>652</v>
      </c>
      <c r="J8630" s="14">
        <v>403</v>
      </c>
      <c r="K8630" s="14">
        <v>0</v>
      </c>
      <c r="L8630" s="14">
        <v>304</v>
      </c>
      <c r="M8630" s="14">
        <f>C8630-SUM(D8630:L8630)</f>
        <v>4800.8030244987804</v>
      </c>
      <c r="P8630" s="49">
        <f>D8631/('Parc électrique'!$C$22+'Parc électrique'!$C$23)</f>
        <v>0.32468750000000002</v>
      </c>
      <c r="Q8630" s="49">
        <f t="shared" si="670"/>
        <v>0.31648614208842452</v>
      </c>
      <c r="R8630" s="49">
        <f t="shared" si="671"/>
        <v>0.4214635233565876</v>
      </c>
    </row>
    <row r="8631" spans="1:18" x14ac:dyDescent="0.3">
      <c r="A8631" s="35">
        <f t="shared" si="674"/>
        <v>44375</v>
      </c>
      <c r="B8631" s="36">
        <v>0.5</v>
      </c>
      <c r="C8631">
        <v>9705</v>
      </c>
      <c r="D8631">
        <v>2078</v>
      </c>
      <c r="E8631" s="49">
        <f t="shared" si="672"/>
        <v>0.31648614208842452</v>
      </c>
      <c r="F8631" s="49">
        <f t="shared" si="673"/>
        <v>0.4214635233565876</v>
      </c>
      <c r="G8631">
        <v>1572</v>
      </c>
      <c r="H8631" s="51">
        <f>G8631/'Parc électrique'!$C$24</f>
        <v>0.52400000000000002</v>
      </c>
      <c r="I8631" s="14">
        <v>652</v>
      </c>
      <c r="J8631" s="14">
        <v>300</v>
      </c>
      <c r="K8631" s="14">
        <v>0</v>
      </c>
      <c r="L8631" s="14">
        <v>301</v>
      </c>
      <c r="M8631" s="14">
        <f>C8631-SUM(D8631:L8631)</f>
        <v>4800.7380503345557</v>
      </c>
      <c r="P8631" s="49">
        <f>D8632/('Parc électrique'!$C$22+'Parc électrique'!$C$23)</f>
        <v>0.31234374999999998</v>
      </c>
      <c r="Q8631" s="49">
        <f t="shared" si="670"/>
        <v>0.30445418577226202</v>
      </c>
      <c r="R8631" s="49">
        <f t="shared" si="671"/>
        <v>0.40544060788730441</v>
      </c>
    </row>
    <row r="8632" spans="1:18" x14ac:dyDescent="0.3">
      <c r="A8632" s="35">
        <f t="shared" si="674"/>
        <v>44375</v>
      </c>
      <c r="B8632" s="36">
        <v>0.54166666666666663</v>
      </c>
      <c r="C8632">
        <v>9549</v>
      </c>
      <c r="D8632">
        <v>1999</v>
      </c>
      <c r="E8632" s="49">
        <f t="shared" si="672"/>
        <v>0.30445418577226202</v>
      </c>
      <c r="F8632" s="49">
        <f t="shared" si="673"/>
        <v>0.40544060788730441</v>
      </c>
      <c r="G8632">
        <v>1660</v>
      </c>
      <c r="H8632" s="51">
        <f>G8632/'Parc électrique'!$C$24</f>
        <v>0.55333333333333334</v>
      </c>
      <c r="I8632" s="14">
        <v>652</v>
      </c>
      <c r="J8632" s="14">
        <v>0</v>
      </c>
      <c r="K8632" s="14">
        <v>137</v>
      </c>
      <c r="L8632" s="14">
        <v>299</v>
      </c>
      <c r="M8632" s="14">
        <f>C8632-SUM(D8632:L8632)</f>
        <v>4800.7367718730075</v>
      </c>
      <c r="P8632" s="49">
        <f>D8633/('Parc électrique'!$C$22+'Parc électrique'!$C$23)</f>
        <v>0.30062499999999998</v>
      </c>
      <c r="Q8632" s="49">
        <f t="shared" si="670"/>
        <v>0.29303144243413315</v>
      </c>
      <c r="R8632" s="49">
        <f t="shared" si="671"/>
        <v>0.39022897927722544</v>
      </c>
    </row>
    <row r="8633" spans="1:18" x14ac:dyDescent="0.3">
      <c r="A8633" s="35">
        <f t="shared" si="674"/>
        <v>44375</v>
      </c>
      <c r="B8633" s="36">
        <v>0.58333333333333337</v>
      </c>
      <c r="C8633">
        <v>9426</v>
      </c>
      <c r="D8633">
        <v>1924</v>
      </c>
      <c r="E8633" s="49">
        <f t="shared" si="672"/>
        <v>0.29303144243413315</v>
      </c>
      <c r="F8633" s="49">
        <f t="shared" si="673"/>
        <v>0.39022897927722544</v>
      </c>
      <c r="G8633">
        <v>1724</v>
      </c>
      <c r="H8633" s="51">
        <f>G8633/'Parc électrique'!$C$24</f>
        <v>0.57466666666666666</v>
      </c>
      <c r="I8633" s="14">
        <v>652</v>
      </c>
      <c r="J8633" s="14">
        <v>0</v>
      </c>
      <c r="K8633" s="14">
        <v>27</v>
      </c>
      <c r="L8633" s="14">
        <v>297</v>
      </c>
      <c r="M8633" s="14">
        <f>C8633-SUM(D8633:L8633)</f>
        <v>4800.742072911622</v>
      </c>
      <c r="P8633" s="49">
        <f>D8634/('Parc électrique'!$C$22+'Parc électrique'!$C$23)</f>
        <v>0.32609375000000002</v>
      </c>
      <c r="Q8633" s="49">
        <f t="shared" si="670"/>
        <v>0.31785687128899998</v>
      </c>
      <c r="R8633" s="49">
        <f t="shared" si="671"/>
        <v>0.42328891878979708</v>
      </c>
    </row>
    <row r="8634" spans="1:18" x14ac:dyDescent="0.3">
      <c r="A8634" s="35">
        <f t="shared" si="674"/>
        <v>44375</v>
      </c>
      <c r="B8634" s="36">
        <v>0.625</v>
      </c>
      <c r="C8634">
        <v>9139</v>
      </c>
      <c r="D8634">
        <v>2087</v>
      </c>
      <c r="E8634" s="49">
        <f t="shared" si="672"/>
        <v>0.31785687128899998</v>
      </c>
      <c r="F8634" s="49">
        <f t="shared" si="673"/>
        <v>0.42328891878979708</v>
      </c>
      <c r="G8634">
        <v>1681</v>
      </c>
      <c r="H8634" s="51">
        <f>G8634/'Parc électrique'!$C$24</f>
        <v>0.56033333333333335</v>
      </c>
      <c r="I8634" s="14">
        <v>652</v>
      </c>
      <c r="J8634" s="14">
        <v>0</v>
      </c>
      <c r="K8634" s="14">
        <v>-377</v>
      </c>
      <c r="L8634" s="14">
        <v>294</v>
      </c>
      <c r="M8634" s="14">
        <f>C8634-SUM(D8634:L8634)</f>
        <v>4800.6985208765873</v>
      </c>
      <c r="P8634" s="49">
        <f>D8635/('Parc électrique'!$C$22+'Parc électrique'!$C$23)</f>
        <v>0.323125</v>
      </c>
      <c r="Q8634" s="49">
        <f t="shared" si="670"/>
        <v>0.31496310964334068</v>
      </c>
      <c r="R8634" s="49">
        <f t="shared" si="671"/>
        <v>0.41943530620857705</v>
      </c>
    </row>
    <row r="8635" spans="1:18" x14ac:dyDescent="0.3">
      <c r="A8635" s="35">
        <f t="shared" si="674"/>
        <v>44375</v>
      </c>
      <c r="B8635" s="36">
        <v>0.66666666666666663</v>
      </c>
      <c r="C8635">
        <v>8896</v>
      </c>
      <c r="D8635">
        <v>2068</v>
      </c>
      <c r="E8635" s="49">
        <f t="shared" si="672"/>
        <v>0.31496310964334068</v>
      </c>
      <c r="F8635" s="49">
        <f t="shared" si="673"/>
        <v>0.41943530620857705</v>
      </c>
      <c r="G8635">
        <v>1544</v>
      </c>
      <c r="H8635" s="51">
        <f>G8635/'Parc électrique'!$C$24</f>
        <v>0.51466666666666672</v>
      </c>
      <c r="I8635" s="14">
        <v>652</v>
      </c>
      <c r="J8635" s="14">
        <v>0</v>
      </c>
      <c r="K8635" s="14">
        <v>-458</v>
      </c>
      <c r="L8635" s="14">
        <v>288</v>
      </c>
      <c r="M8635" s="14">
        <f>C8635-SUM(D8635:L8635)</f>
        <v>4800.7509349174816</v>
      </c>
      <c r="P8635" s="49">
        <f>D8636/('Parc électrique'!$C$22+'Parc électrique'!$C$23)</f>
        <v>0.32984374999999999</v>
      </c>
      <c r="Q8635" s="49">
        <f t="shared" si="670"/>
        <v>0.32151214915720117</v>
      </c>
      <c r="R8635" s="49">
        <f t="shared" si="671"/>
        <v>0.42815663994502229</v>
      </c>
    </row>
    <row r="8636" spans="1:18" x14ac:dyDescent="0.3">
      <c r="A8636" s="35">
        <f t="shared" si="674"/>
        <v>44375</v>
      </c>
      <c r="B8636" s="36">
        <v>0.70833333333333337</v>
      </c>
      <c r="C8636">
        <v>8775</v>
      </c>
      <c r="D8636">
        <v>2111</v>
      </c>
      <c r="E8636" s="49">
        <f t="shared" si="672"/>
        <v>0.32151214915720117</v>
      </c>
      <c r="F8636" s="49">
        <f t="shared" si="673"/>
        <v>0.42815663994502229</v>
      </c>
      <c r="G8636">
        <v>1280</v>
      </c>
      <c r="H8636" s="51">
        <f>G8636/'Parc électrique'!$C$24</f>
        <v>0.42666666666666669</v>
      </c>
      <c r="I8636" s="14">
        <v>652</v>
      </c>
      <c r="J8636" s="14">
        <v>0</v>
      </c>
      <c r="K8636" s="14">
        <v>-353</v>
      </c>
      <c r="L8636" s="14">
        <v>283</v>
      </c>
      <c r="M8636" s="14">
        <f>C8636-SUM(D8636:L8636)</f>
        <v>4800.8236645442312</v>
      </c>
      <c r="P8636" s="49">
        <f>D8637/('Parc électrique'!$C$22+'Parc électrique'!$C$23)</f>
        <v>0.28156249999999999</v>
      </c>
      <c r="Q8636" s="49">
        <f t="shared" si="670"/>
        <v>0.27445044660411017</v>
      </c>
      <c r="R8636" s="49">
        <f t="shared" si="671"/>
        <v>0.36548473007149707</v>
      </c>
    </row>
    <row r="8637" spans="1:18" x14ac:dyDescent="0.3">
      <c r="A8637" s="35">
        <f t="shared" si="674"/>
        <v>44375</v>
      </c>
      <c r="B8637" s="36">
        <v>0.75</v>
      </c>
      <c r="C8637">
        <v>8976</v>
      </c>
      <c r="D8637">
        <v>1802</v>
      </c>
      <c r="E8637" s="49">
        <f t="shared" si="672"/>
        <v>0.27445044660411017</v>
      </c>
      <c r="F8637" s="49">
        <f t="shared" si="673"/>
        <v>0.36548473007149707</v>
      </c>
      <c r="G8637">
        <v>874</v>
      </c>
      <c r="H8637" s="51">
        <f>G8637/'Parc électrique'!$C$24</f>
        <v>0.29133333333333333</v>
      </c>
      <c r="I8637" s="14">
        <v>652</v>
      </c>
      <c r="J8637" s="14">
        <v>437</v>
      </c>
      <c r="K8637" s="14">
        <v>132</v>
      </c>
      <c r="L8637" s="14">
        <v>277</v>
      </c>
      <c r="M8637" s="14">
        <f>C8637-SUM(D8637:L8637)</f>
        <v>4801.0687314899915</v>
      </c>
      <c r="P8637" s="49">
        <f>D8638/('Parc électrique'!$C$22+'Parc électrique'!$C$23)</f>
        <v>0.26453125</v>
      </c>
      <c r="Q8637" s="49">
        <f t="shared" si="670"/>
        <v>0.25784939295269615</v>
      </c>
      <c r="R8637" s="49">
        <f t="shared" si="671"/>
        <v>0.34337716315818229</v>
      </c>
    </row>
    <row r="8638" spans="1:18" x14ac:dyDescent="0.3">
      <c r="A8638" s="35">
        <f t="shared" si="674"/>
        <v>44375</v>
      </c>
      <c r="B8638" s="36">
        <v>0.79166666666666663</v>
      </c>
      <c r="C8638">
        <v>8951</v>
      </c>
      <c r="D8638">
        <v>1693</v>
      </c>
      <c r="E8638" s="49">
        <f t="shared" si="672"/>
        <v>0.25784939295269615</v>
      </c>
      <c r="F8638" s="49">
        <f t="shared" si="673"/>
        <v>0.34337716315818229</v>
      </c>
      <c r="G8638">
        <v>453</v>
      </c>
      <c r="H8638" s="51">
        <f>G8638/'Parc électrique'!$C$24</f>
        <v>0.151</v>
      </c>
      <c r="I8638" s="14">
        <v>652</v>
      </c>
      <c r="J8638" s="14">
        <v>0</v>
      </c>
      <c r="K8638" s="14">
        <v>1090</v>
      </c>
      <c r="L8638" s="14">
        <v>261</v>
      </c>
      <c r="M8638" s="14">
        <f>C8638-SUM(D8638:L8638)</f>
        <v>4801.2477734438889</v>
      </c>
      <c r="P8638" s="49">
        <f>D8639/('Parc électrique'!$C$22+'Parc électrique'!$C$23)</f>
        <v>0.233125</v>
      </c>
      <c r="Q8638" s="49">
        <f t="shared" si="670"/>
        <v>0.22723644080651076</v>
      </c>
      <c r="R8638" s="49">
        <f t="shared" si="671"/>
        <v>0.30260999848317072</v>
      </c>
    </row>
    <row r="8639" spans="1:18" x14ac:dyDescent="0.3">
      <c r="A8639" s="35">
        <f t="shared" si="674"/>
        <v>44375</v>
      </c>
      <c r="B8639" s="36">
        <v>0.83333333333333337</v>
      </c>
      <c r="C8639">
        <v>8363</v>
      </c>
      <c r="D8639">
        <v>1492</v>
      </c>
      <c r="E8639" s="49">
        <f t="shared" si="672"/>
        <v>0.22723644080651076</v>
      </c>
      <c r="F8639" s="49">
        <f t="shared" si="673"/>
        <v>0.30260999848317072</v>
      </c>
      <c r="G8639">
        <v>153</v>
      </c>
      <c r="H8639" s="51">
        <f>G8639/'Parc électrique'!$C$24</f>
        <v>5.0999999999999997E-2</v>
      </c>
      <c r="I8639" s="14">
        <v>652</v>
      </c>
      <c r="J8639" s="14">
        <v>0</v>
      </c>
      <c r="K8639" s="14">
        <v>933</v>
      </c>
      <c r="L8639" s="14">
        <v>251</v>
      </c>
      <c r="M8639" s="14">
        <f>C8639-SUM(D8639:L8639)</f>
        <v>4881.4191535607106</v>
      </c>
      <c r="P8639" s="49">
        <f>D8640/('Parc électrique'!$C$22+'Parc électrique'!$C$23)</f>
        <v>0.21984375</v>
      </c>
      <c r="Q8639" s="49">
        <f t="shared" si="670"/>
        <v>0.21429066502329799</v>
      </c>
      <c r="R8639" s="49">
        <f t="shared" si="671"/>
        <v>0.28537015272508121</v>
      </c>
    </row>
    <row r="8640" spans="1:18" x14ac:dyDescent="0.3">
      <c r="A8640" s="35">
        <f t="shared" si="674"/>
        <v>44375</v>
      </c>
      <c r="B8640" s="36">
        <v>0.875</v>
      </c>
      <c r="C8640">
        <v>7984</v>
      </c>
      <c r="D8640">
        <v>1407</v>
      </c>
      <c r="E8640" s="49">
        <f t="shared" si="672"/>
        <v>0.21429066502329799</v>
      </c>
      <c r="F8640" s="49">
        <f t="shared" si="673"/>
        <v>0.28537015272508121</v>
      </c>
      <c r="G8640">
        <v>19</v>
      </c>
      <c r="H8640" s="51">
        <f>G8640/'Parc électrique'!$C$24</f>
        <v>6.3333333333333332E-3</v>
      </c>
      <c r="I8640" s="14">
        <v>652</v>
      </c>
      <c r="J8640" s="14">
        <v>0</v>
      </c>
      <c r="K8640" s="14">
        <v>779</v>
      </c>
      <c r="L8640" s="14">
        <v>245</v>
      </c>
      <c r="M8640" s="14">
        <f>C8640-SUM(D8640:L8640)</f>
        <v>4881.4940058489183</v>
      </c>
      <c r="P8640" s="49">
        <f>D8641/('Parc électrique'!$C$22+'Parc électrique'!$C$23)</f>
        <v>0.2290625</v>
      </c>
      <c r="Q8640" s="49">
        <f t="shared" si="670"/>
        <v>0.22327655644929273</v>
      </c>
      <c r="R8640" s="49">
        <f t="shared" si="671"/>
        <v>0.29733663389834331</v>
      </c>
    </row>
    <row r="8641" spans="1:18" x14ac:dyDescent="0.3">
      <c r="A8641" s="35">
        <f t="shared" si="674"/>
        <v>44375</v>
      </c>
      <c r="B8641" s="36">
        <v>0.91666666666666663</v>
      </c>
      <c r="C8641">
        <v>8396</v>
      </c>
      <c r="D8641">
        <v>1466</v>
      </c>
      <c r="E8641" s="49">
        <f t="shared" si="672"/>
        <v>0.22327655644929273</v>
      </c>
      <c r="F8641" s="49">
        <f t="shared" si="673"/>
        <v>0.29733663389834331</v>
      </c>
      <c r="G8641">
        <v>0</v>
      </c>
      <c r="H8641" s="51">
        <f>G8641/'Parc électrique'!$C$24</f>
        <v>0</v>
      </c>
      <c r="I8641" s="14">
        <v>652</v>
      </c>
      <c r="J8641" s="14">
        <v>0</v>
      </c>
      <c r="K8641" s="14">
        <v>1151</v>
      </c>
      <c r="L8641" s="14">
        <v>245</v>
      </c>
      <c r="M8641" s="14">
        <f>C8641-SUM(D8641:L8641)</f>
        <v>4881.4793868096522</v>
      </c>
      <c r="P8641" s="49">
        <f>D8642/('Parc électrique'!$C$22+'Parc électrique'!$C$23)</f>
        <v>0.22015625</v>
      </c>
      <c r="Q8641" s="49">
        <f t="shared" si="670"/>
        <v>0.21459527151231478</v>
      </c>
      <c r="R8641" s="49">
        <f t="shared" si="671"/>
        <v>0.28577579615468329</v>
      </c>
    </row>
    <row r="8642" spans="1:18" x14ac:dyDescent="0.3">
      <c r="A8642" s="35">
        <f t="shared" si="674"/>
        <v>44375</v>
      </c>
      <c r="B8642" s="36">
        <v>0.95833333333333337</v>
      </c>
      <c r="C8642">
        <v>8518</v>
      </c>
      <c r="D8642">
        <v>1409</v>
      </c>
      <c r="E8642" s="49">
        <f t="shared" si="672"/>
        <v>0.21459527151231478</v>
      </c>
      <c r="F8642" s="49">
        <f t="shared" si="673"/>
        <v>0.28577579615468329</v>
      </c>
      <c r="G8642">
        <v>0</v>
      </c>
      <c r="H8642" s="51">
        <f>G8642/'Parc électrique'!$C$24</f>
        <v>0</v>
      </c>
      <c r="I8642" s="14">
        <v>652</v>
      </c>
      <c r="J8642" s="14">
        <v>138</v>
      </c>
      <c r="K8642" s="14">
        <v>1200</v>
      </c>
      <c r="L8642" s="14">
        <v>237</v>
      </c>
      <c r="M8642" s="14">
        <f>C8642-SUM(D8642:L8642)</f>
        <v>4881.4996289323335</v>
      </c>
      <c r="P8642" s="49">
        <f>D8643/('Parc électrique'!$C$22+'Parc électrique'!$C$23)</f>
        <v>0.236875</v>
      </c>
      <c r="Q8642" s="49">
        <f t="shared" si="670"/>
        <v>0.230891718674712</v>
      </c>
      <c r="R8642" s="49">
        <f t="shared" si="671"/>
        <v>0.30747771963839599</v>
      </c>
    </row>
    <row r="8643" spans="1:18" x14ac:dyDescent="0.3">
      <c r="A8643" s="35">
        <f t="shared" si="674"/>
        <v>44376</v>
      </c>
      <c r="B8643" s="36">
        <v>0</v>
      </c>
      <c r="C8643">
        <v>7844</v>
      </c>
      <c r="D8643">
        <v>1516</v>
      </c>
      <c r="E8643" s="49">
        <f t="shared" si="672"/>
        <v>0.230891718674712</v>
      </c>
      <c r="F8643" s="49">
        <f t="shared" si="673"/>
        <v>0.30747771963839599</v>
      </c>
      <c r="G8643">
        <v>0</v>
      </c>
      <c r="H8643" s="51">
        <f>G8643/'Parc électrique'!$C$24</f>
        <v>0</v>
      </c>
      <c r="I8643" s="14">
        <v>652</v>
      </c>
      <c r="J8643" s="14">
        <v>566</v>
      </c>
      <c r="K8643" s="14">
        <v>0</v>
      </c>
      <c r="L8643" s="14">
        <v>228</v>
      </c>
      <c r="M8643" s="14">
        <f>C8643-SUM(D8643:L8643)</f>
        <v>4881.4616305616873</v>
      </c>
      <c r="P8643" s="49">
        <f>D8644/('Parc électrique'!$C$22+'Parc électrique'!$C$23)</f>
        <v>0.27140625000000002</v>
      </c>
      <c r="Q8643" s="49">
        <f t="shared" ref="Q8643:Q8706" si="675">P8643/$T$3*$T$8</f>
        <v>0.26455073571106513</v>
      </c>
      <c r="R8643" s="49">
        <f t="shared" ref="R8643:R8706" si="676">P8643/$T$3*$T$4</f>
        <v>0.35230131860942859</v>
      </c>
    </row>
    <row r="8644" spans="1:18" x14ac:dyDescent="0.3">
      <c r="A8644" s="35">
        <f t="shared" si="674"/>
        <v>44376</v>
      </c>
      <c r="B8644" s="36">
        <v>4.1666666666666664E-2</v>
      </c>
      <c r="C8644">
        <v>7429</v>
      </c>
      <c r="D8644">
        <v>1737</v>
      </c>
      <c r="E8644" s="49">
        <f t="shared" ref="E8644:E8707" si="677">P8643/$T$3*$T$8</f>
        <v>0.26455073571106513</v>
      </c>
      <c r="F8644" s="49">
        <f t="shared" ref="F8644:F8707" si="678">P8643/$T$3*$T$4</f>
        <v>0.35230131860942859</v>
      </c>
      <c r="G8644">
        <v>0</v>
      </c>
      <c r="H8644" s="51">
        <f>G8644/'Parc électrique'!$C$24</f>
        <v>0</v>
      </c>
      <c r="I8644" s="14">
        <v>652</v>
      </c>
      <c r="J8644" s="14">
        <v>11</v>
      </c>
      <c r="K8644" s="14">
        <v>0</v>
      </c>
      <c r="L8644" s="14">
        <v>227</v>
      </c>
      <c r="M8644" s="14">
        <f>C8644-SUM(D8644:L8644)</f>
        <v>4801.3831479456794</v>
      </c>
      <c r="P8644" s="49">
        <f>D8645/('Parc électrique'!$C$22+'Parc électrique'!$C$23)</f>
        <v>0.28187499999999999</v>
      </c>
      <c r="Q8644" s="49">
        <f t="shared" si="675"/>
        <v>0.27475505309312692</v>
      </c>
      <c r="R8644" s="49">
        <f t="shared" si="676"/>
        <v>0.3658903735010991</v>
      </c>
    </row>
    <row r="8645" spans="1:18" x14ac:dyDescent="0.3">
      <c r="A8645" s="35">
        <f t="shared" si="674"/>
        <v>44376</v>
      </c>
      <c r="B8645" s="36">
        <v>8.3333333333333329E-2</v>
      </c>
      <c r="C8645">
        <v>7129</v>
      </c>
      <c r="D8645">
        <v>1804</v>
      </c>
      <c r="E8645" s="49">
        <f t="shared" si="677"/>
        <v>0.27475505309312692</v>
      </c>
      <c r="F8645" s="49">
        <f t="shared" si="678"/>
        <v>0.3658903735010991</v>
      </c>
      <c r="G8645">
        <v>0</v>
      </c>
      <c r="H8645" s="51">
        <f>G8645/'Parc électrique'!$C$24</f>
        <v>0</v>
      </c>
      <c r="I8645" s="14">
        <v>652</v>
      </c>
      <c r="J8645" s="14">
        <v>0</v>
      </c>
      <c r="K8645" s="14">
        <v>-357</v>
      </c>
      <c r="L8645" s="14">
        <v>228</v>
      </c>
      <c r="M8645" s="14">
        <f>C8645-SUM(D8645:L8645)</f>
        <v>4801.3593545734057</v>
      </c>
      <c r="P8645" s="49">
        <f>D8646/('Parc électrique'!$C$22+'Parc électrique'!$C$23)</f>
        <v>0.2628125</v>
      </c>
      <c r="Q8645" s="49">
        <f t="shared" si="675"/>
        <v>0.25617405726310394</v>
      </c>
      <c r="R8645" s="49">
        <f t="shared" si="676"/>
        <v>0.34114612429537072</v>
      </c>
    </row>
    <row r="8646" spans="1:18" x14ac:dyDescent="0.3">
      <c r="A8646" s="35">
        <f t="shared" si="674"/>
        <v>44376</v>
      </c>
      <c r="B8646" s="36">
        <v>0.125</v>
      </c>
      <c r="C8646">
        <v>6791</v>
      </c>
      <c r="D8646">
        <v>1682</v>
      </c>
      <c r="E8646" s="49">
        <f t="shared" si="677"/>
        <v>0.25617405726310394</v>
      </c>
      <c r="F8646" s="49">
        <f t="shared" si="678"/>
        <v>0.34114612429537072</v>
      </c>
      <c r="G8646">
        <v>0</v>
      </c>
      <c r="H8646" s="51">
        <f>G8646/'Parc électrique'!$C$24</f>
        <v>0</v>
      </c>
      <c r="I8646" s="14">
        <v>652</v>
      </c>
      <c r="J8646" s="14">
        <v>0</v>
      </c>
      <c r="K8646" s="14">
        <v>-570</v>
      </c>
      <c r="L8646" s="14">
        <v>225</v>
      </c>
      <c r="M8646" s="14">
        <f>C8646-SUM(D8646:L8646)</f>
        <v>4801.4026798184414</v>
      </c>
      <c r="P8646" s="49">
        <f>D8647/('Parc électrique'!$C$22+'Parc électrique'!$C$23)</f>
        <v>0.23375000000000001</v>
      </c>
      <c r="Q8646" s="49">
        <f t="shared" si="675"/>
        <v>0.2278456537845443</v>
      </c>
      <c r="R8646" s="49">
        <f t="shared" si="676"/>
        <v>0.30342128534237489</v>
      </c>
    </row>
    <row r="8647" spans="1:18" x14ac:dyDescent="0.3">
      <c r="A8647" s="35">
        <f t="shared" si="674"/>
        <v>44376</v>
      </c>
      <c r="B8647" s="36">
        <v>0.16666666666666666</v>
      </c>
      <c r="C8647">
        <v>6720</v>
      </c>
      <c r="D8647">
        <v>1496</v>
      </c>
      <c r="E8647" s="49">
        <f t="shared" si="677"/>
        <v>0.2278456537845443</v>
      </c>
      <c r="F8647" s="49">
        <f t="shared" si="678"/>
        <v>0.30342128534237489</v>
      </c>
      <c r="G8647">
        <v>0</v>
      </c>
      <c r="H8647" s="51">
        <f>G8647/'Parc électrique'!$C$24</f>
        <v>0</v>
      </c>
      <c r="I8647" s="14">
        <v>652</v>
      </c>
      <c r="J8647" s="14">
        <v>0</v>
      </c>
      <c r="K8647" s="14">
        <v>-455</v>
      </c>
      <c r="L8647" s="14">
        <v>225</v>
      </c>
      <c r="M8647" s="14">
        <f>C8647-SUM(D8647:L8647)</f>
        <v>4801.4687330608731</v>
      </c>
      <c r="P8647" s="49">
        <f>D8648/('Parc électrique'!$C$22+'Parc électrique'!$C$23)</f>
        <v>0.21156249999999999</v>
      </c>
      <c r="Q8647" s="49">
        <f t="shared" si="675"/>
        <v>0.20621859306435358</v>
      </c>
      <c r="R8647" s="49">
        <f t="shared" si="676"/>
        <v>0.27462060184062537</v>
      </c>
    </row>
    <row r="8648" spans="1:18" x14ac:dyDescent="0.3">
      <c r="A8648" s="35">
        <f t="shared" si="674"/>
        <v>44376</v>
      </c>
      <c r="B8648" s="36">
        <v>0.20833333333333334</v>
      </c>
      <c r="C8648">
        <v>7014</v>
      </c>
      <c r="D8648">
        <v>1354</v>
      </c>
      <c r="E8648" s="49">
        <f t="shared" si="677"/>
        <v>0.20621859306435358</v>
      </c>
      <c r="F8648" s="49">
        <f t="shared" si="678"/>
        <v>0.27462060184062537</v>
      </c>
      <c r="G8648">
        <v>1</v>
      </c>
      <c r="H8648" s="51">
        <f>G8648/'Parc électrique'!$C$24</f>
        <v>3.3333333333333332E-4</v>
      </c>
      <c r="I8648" s="14">
        <v>652</v>
      </c>
      <c r="J8648" s="14">
        <v>0</v>
      </c>
      <c r="K8648" s="14">
        <v>-28</v>
      </c>
      <c r="L8648" s="14">
        <v>233</v>
      </c>
      <c r="M8648" s="14">
        <f>C8648-SUM(D8648:L8648)</f>
        <v>4801.5188274717621</v>
      </c>
      <c r="P8648" s="49">
        <f>D8649/('Parc électrique'!$C$22+'Parc électrique'!$C$23)</f>
        <v>0.18765625</v>
      </c>
      <c r="Q8648" s="49">
        <f t="shared" si="675"/>
        <v>0.18291619665457065</v>
      </c>
      <c r="R8648" s="49">
        <f t="shared" si="676"/>
        <v>0.24358887947606433</v>
      </c>
    </row>
    <row r="8649" spans="1:18" x14ac:dyDescent="0.3">
      <c r="A8649" s="35">
        <f t="shared" si="674"/>
        <v>44376</v>
      </c>
      <c r="B8649" s="36">
        <v>0.25</v>
      </c>
      <c r="C8649">
        <v>7687</v>
      </c>
      <c r="D8649">
        <v>1201</v>
      </c>
      <c r="E8649" s="49">
        <f t="shared" si="677"/>
        <v>0.18291619665457065</v>
      </c>
      <c r="F8649" s="49">
        <f t="shared" si="678"/>
        <v>0.24358887947606433</v>
      </c>
      <c r="G8649">
        <v>31</v>
      </c>
      <c r="H8649" s="51">
        <f>G8649/'Parc électrique'!$C$24</f>
        <v>1.0333333333333333E-2</v>
      </c>
      <c r="I8649" s="14">
        <v>652</v>
      </c>
      <c r="J8649" s="14">
        <v>0</v>
      </c>
      <c r="K8649" s="14">
        <v>437</v>
      </c>
      <c r="L8649" s="14">
        <v>272</v>
      </c>
      <c r="M8649" s="14">
        <f>C8649-SUM(D8649:L8649)</f>
        <v>5093.5631615905359</v>
      </c>
      <c r="P8649" s="49">
        <f>D8650/('Parc électrique'!$C$22+'Parc électrique'!$C$23)</f>
        <v>0.15968750000000001</v>
      </c>
      <c r="Q8649" s="49">
        <f t="shared" si="675"/>
        <v>0.15565391588756972</v>
      </c>
      <c r="R8649" s="49">
        <f t="shared" si="676"/>
        <v>0.20728379252667592</v>
      </c>
    </row>
    <row r="8650" spans="1:18" x14ac:dyDescent="0.3">
      <c r="A8650" s="35">
        <f t="shared" si="674"/>
        <v>44376</v>
      </c>
      <c r="B8650" s="36">
        <v>0.29166666666666669</v>
      </c>
      <c r="C8650">
        <v>8520</v>
      </c>
      <c r="D8650">
        <v>1022</v>
      </c>
      <c r="E8650" s="49">
        <f t="shared" si="677"/>
        <v>0.15565391588756972</v>
      </c>
      <c r="F8650" s="49">
        <f t="shared" si="678"/>
        <v>0.20728379252667592</v>
      </c>
      <c r="G8650">
        <v>214</v>
      </c>
      <c r="H8650" s="51">
        <f>G8650/'Parc électrique'!$C$24</f>
        <v>7.1333333333333332E-2</v>
      </c>
      <c r="I8650" s="14">
        <v>652</v>
      </c>
      <c r="J8650" s="14">
        <v>1294</v>
      </c>
      <c r="K8650" s="14">
        <v>0</v>
      </c>
      <c r="L8650" s="14">
        <v>296</v>
      </c>
      <c r="M8650" s="14">
        <f>C8650-SUM(D8650:L8650)</f>
        <v>5041.5657289582523</v>
      </c>
      <c r="P8650" s="49">
        <f>D8651/('Parc électrique'!$C$22+'Parc électrique'!$C$23)</f>
        <v>0.14359374999999999</v>
      </c>
      <c r="Q8650" s="49">
        <f t="shared" si="675"/>
        <v>0.13996668170320603</v>
      </c>
      <c r="R8650" s="49">
        <f t="shared" si="676"/>
        <v>0.18639315590216746</v>
      </c>
    </row>
    <row r="8651" spans="1:18" x14ac:dyDescent="0.3">
      <c r="A8651" s="35">
        <f t="shared" si="674"/>
        <v>44376</v>
      </c>
      <c r="B8651" s="36">
        <v>0.33333333333333331</v>
      </c>
      <c r="C8651">
        <v>9059</v>
      </c>
      <c r="D8651">
        <v>919</v>
      </c>
      <c r="E8651" s="49">
        <f t="shared" si="677"/>
        <v>0.13996668170320603</v>
      </c>
      <c r="F8651" s="49">
        <f t="shared" si="678"/>
        <v>0.18639315590216746</v>
      </c>
      <c r="G8651">
        <v>630</v>
      </c>
      <c r="H8651" s="51">
        <f>G8651/'Parc électrique'!$C$24</f>
        <v>0.21</v>
      </c>
      <c r="I8651" s="14">
        <v>652</v>
      </c>
      <c r="J8651" s="14">
        <v>1516</v>
      </c>
      <c r="K8651" s="14">
        <v>0</v>
      </c>
      <c r="L8651" s="14">
        <v>300</v>
      </c>
      <c r="M8651" s="14">
        <f>C8651-SUM(D8651:L8651)</f>
        <v>5041.4636401623948</v>
      </c>
      <c r="P8651" s="49">
        <f>D8652/('Parc électrique'!$C$22+'Parc électrique'!$C$23)</f>
        <v>0.11796875</v>
      </c>
      <c r="Q8651" s="49">
        <f t="shared" si="675"/>
        <v>0.11498894960383085</v>
      </c>
      <c r="R8651" s="49">
        <f t="shared" si="676"/>
        <v>0.15313039467479481</v>
      </c>
    </row>
    <row r="8652" spans="1:18" x14ac:dyDescent="0.3">
      <c r="A8652" s="35">
        <f t="shared" si="674"/>
        <v>44376</v>
      </c>
      <c r="B8652" s="36">
        <v>0.375</v>
      </c>
      <c r="C8652">
        <v>9390</v>
      </c>
      <c r="D8652">
        <v>755</v>
      </c>
      <c r="E8652" s="49">
        <f t="shared" si="677"/>
        <v>0.11498894960383085</v>
      </c>
      <c r="F8652" s="49">
        <f t="shared" si="678"/>
        <v>0.15313039467479481</v>
      </c>
      <c r="G8652">
        <v>1083</v>
      </c>
      <c r="H8652" s="51">
        <f>G8652/'Parc électrique'!$C$24</f>
        <v>0.36099999999999999</v>
      </c>
      <c r="I8652" s="14">
        <v>652</v>
      </c>
      <c r="J8652" s="14">
        <v>1559</v>
      </c>
      <c r="K8652" s="14">
        <v>0</v>
      </c>
      <c r="L8652" s="14">
        <v>299</v>
      </c>
      <c r="M8652" s="14">
        <f>C8652-SUM(D8652:L8652)</f>
        <v>5041.3708806557215</v>
      </c>
      <c r="P8652" s="49">
        <f>D8653/('Parc électrique'!$C$22+'Parc électrique'!$C$23)</f>
        <v>0.1171875</v>
      </c>
      <c r="Q8652" s="49">
        <f t="shared" si="675"/>
        <v>0.11422743338128892</v>
      </c>
      <c r="R8652" s="49">
        <f t="shared" si="676"/>
        <v>0.15211628610078956</v>
      </c>
    </row>
    <row r="8653" spans="1:18" x14ac:dyDescent="0.3">
      <c r="A8653" s="35">
        <f t="shared" si="674"/>
        <v>44376</v>
      </c>
      <c r="B8653" s="36">
        <v>0.41666666666666669</v>
      </c>
      <c r="C8653">
        <v>9518</v>
      </c>
      <c r="D8653">
        <v>750</v>
      </c>
      <c r="E8653" s="49">
        <f t="shared" si="677"/>
        <v>0.11422743338128892</v>
      </c>
      <c r="F8653" s="49">
        <f t="shared" si="678"/>
        <v>0.15211628610078956</v>
      </c>
      <c r="G8653">
        <v>1348</v>
      </c>
      <c r="H8653" s="51">
        <f>G8653/'Parc électrique'!$C$24</f>
        <v>0.44933333333333331</v>
      </c>
      <c r="I8653" s="14">
        <v>652</v>
      </c>
      <c r="J8653" s="14">
        <v>1428</v>
      </c>
      <c r="K8653" s="14">
        <v>0</v>
      </c>
      <c r="L8653" s="14">
        <v>298</v>
      </c>
      <c r="M8653" s="14">
        <f>C8653-SUM(D8653:L8653)</f>
        <v>5041.2843229471846</v>
      </c>
      <c r="P8653" s="49">
        <f>D8654/('Parc électrique'!$C$22+'Parc électrique'!$C$23)</f>
        <v>9.8906250000000001E-2</v>
      </c>
      <c r="Q8653" s="49">
        <f t="shared" si="675"/>
        <v>9.6407953773807856E-2</v>
      </c>
      <c r="R8653" s="49">
        <f t="shared" si="676"/>
        <v>0.12838614546906638</v>
      </c>
    </row>
    <row r="8654" spans="1:18" x14ac:dyDescent="0.3">
      <c r="A8654" s="35">
        <f t="shared" si="674"/>
        <v>44376</v>
      </c>
      <c r="B8654" s="36">
        <v>0.45833333333333331</v>
      </c>
      <c r="C8654">
        <v>9679</v>
      </c>
      <c r="D8654">
        <v>633</v>
      </c>
      <c r="E8654" s="49">
        <f t="shared" si="677"/>
        <v>9.6407953773807856E-2</v>
      </c>
      <c r="F8654" s="49">
        <f t="shared" si="678"/>
        <v>0.12838614546906638</v>
      </c>
      <c r="G8654">
        <v>1579</v>
      </c>
      <c r="H8654" s="51">
        <f>G8654/'Parc électrique'!$C$24</f>
        <v>0.52633333333333332</v>
      </c>
      <c r="I8654" s="14">
        <v>652</v>
      </c>
      <c r="J8654" s="14">
        <v>1474</v>
      </c>
      <c r="K8654" s="14">
        <v>0</v>
      </c>
      <c r="L8654" s="14">
        <v>299</v>
      </c>
      <c r="M8654" s="14">
        <f>C8654-SUM(D8654:L8654)</f>
        <v>5041.2488725674239</v>
      </c>
      <c r="P8654" s="49">
        <f>D8655/('Parc électrique'!$C$22+'Parc électrique'!$C$23)</f>
        <v>0.10484375</v>
      </c>
      <c r="Q8654" s="49">
        <f t="shared" si="675"/>
        <v>0.10219547706512648</v>
      </c>
      <c r="R8654" s="49">
        <f t="shared" si="676"/>
        <v>0.13609337063150639</v>
      </c>
    </row>
    <row r="8655" spans="1:18" x14ac:dyDescent="0.3">
      <c r="A8655" s="35">
        <f t="shared" si="674"/>
        <v>44376</v>
      </c>
      <c r="B8655" s="36">
        <v>0.5</v>
      </c>
      <c r="C8655">
        <v>9719</v>
      </c>
      <c r="D8655">
        <v>671</v>
      </c>
      <c r="E8655" s="49">
        <f t="shared" si="677"/>
        <v>0.10219547706512648</v>
      </c>
      <c r="F8655" s="49">
        <f t="shared" si="678"/>
        <v>0.13609337063150639</v>
      </c>
      <c r="G8655">
        <v>1774</v>
      </c>
      <c r="H8655" s="51">
        <f>G8655/'Parc électrique'!$C$24</f>
        <v>0.59133333333333338</v>
      </c>
      <c r="I8655" s="14">
        <v>652</v>
      </c>
      <c r="J8655" s="14">
        <v>0</v>
      </c>
      <c r="K8655" s="14">
        <v>0</v>
      </c>
      <c r="L8655" s="14">
        <v>297</v>
      </c>
      <c r="M8655" s="14">
        <f>C8655-SUM(D8655:L8655)</f>
        <v>6324.1703778189694</v>
      </c>
      <c r="P8655" s="49">
        <f>D8656/('Parc électrique'!$C$22+'Parc électrique'!$C$23)</f>
        <v>0.1115625</v>
      </c>
      <c r="Q8655" s="49">
        <f t="shared" si="675"/>
        <v>0.10874451657898704</v>
      </c>
      <c r="R8655" s="49">
        <f t="shared" si="676"/>
        <v>0.14481470436795163</v>
      </c>
    </row>
    <row r="8656" spans="1:18" x14ac:dyDescent="0.3">
      <c r="A8656" s="35">
        <f t="shared" si="674"/>
        <v>44376</v>
      </c>
      <c r="B8656" s="36">
        <v>0.54166666666666663</v>
      </c>
      <c r="C8656">
        <v>9527</v>
      </c>
      <c r="D8656">
        <v>714</v>
      </c>
      <c r="E8656" s="49">
        <f t="shared" si="677"/>
        <v>0.10874451657898704</v>
      </c>
      <c r="F8656" s="49">
        <f t="shared" si="678"/>
        <v>0.14481470436795163</v>
      </c>
      <c r="G8656">
        <v>1856</v>
      </c>
      <c r="H8656" s="51">
        <f>G8656/'Parc électrique'!$C$24</f>
        <v>0.6186666666666667</v>
      </c>
      <c r="I8656" s="14">
        <v>652</v>
      </c>
      <c r="J8656" s="14">
        <v>0</v>
      </c>
      <c r="K8656" s="14">
        <v>0</v>
      </c>
      <c r="L8656" s="14">
        <v>295</v>
      </c>
      <c r="M8656" s="14">
        <f>C8656-SUM(D8656:L8656)</f>
        <v>6009.1277741123868</v>
      </c>
      <c r="P8656" s="49">
        <f>D8657/('Parc électrique'!$C$22+'Parc électrique'!$C$23)</f>
        <v>0.1171875</v>
      </c>
      <c r="Q8656" s="49">
        <f t="shared" si="675"/>
        <v>0.11422743338128892</v>
      </c>
      <c r="R8656" s="49">
        <f t="shared" si="676"/>
        <v>0.15211628610078956</v>
      </c>
    </row>
    <row r="8657" spans="1:18" x14ac:dyDescent="0.3">
      <c r="A8657" s="35">
        <f t="shared" si="674"/>
        <v>44376</v>
      </c>
      <c r="B8657" s="36">
        <v>0.58333333333333337</v>
      </c>
      <c r="C8657">
        <v>9399</v>
      </c>
      <c r="D8657">
        <v>750</v>
      </c>
      <c r="E8657" s="49">
        <f t="shared" si="677"/>
        <v>0.11422743338128892</v>
      </c>
      <c r="F8657" s="49">
        <f t="shared" si="678"/>
        <v>0.15211628610078956</v>
      </c>
      <c r="G8657">
        <v>1879</v>
      </c>
      <c r="H8657" s="51">
        <f>G8657/'Parc électrique'!$C$24</f>
        <v>0.6263333333333333</v>
      </c>
      <c r="I8657" s="14">
        <v>652</v>
      </c>
      <c r="J8657" s="14">
        <v>0</v>
      </c>
      <c r="K8657" s="14">
        <v>0</v>
      </c>
      <c r="L8657" s="14">
        <v>293</v>
      </c>
      <c r="M8657" s="14">
        <f>C8657-SUM(D8657:L8657)</f>
        <v>5824.1073229471849</v>
      </c>
      <c r="P8657" s="49">
        <f>D8658/('Parc électrique'!$C$22+'Parc électrique'!$C$23)</f>
        <v>0.11890625</v>
      </c>
      <c r="Q8657" s="49">
        <f t="shared" si="675"/>
        <v>0.11590276907088116</v>
      </c>
      <c r="R8657" s="49">
        <f t="shared" si="676"/>
        <v>0.15434732496360115</v>
      </c>
    </row>
    <row r="8658" spans="1:18" x14ac:dyDescent="0.3">
      <c r="A8658" s="35">
        <f t="shared" si="674"/>
        <v>44376</v>
      </c>
      <c r="B8658" s="36">
        <v>0.625</v>
      </c>
      <c r="C8658">
        <v>9108</v>
      </c>
      <c r="D8658">
        <v>761</v>
      </c>
      <c r="E8658" s="49">
        <f t="shared" si="677"/>
        <v>0.11590276907088116</v>
      </c>
      <c r="F8658" s="49">
        <f t="shared" si="678"/>
        <v>0.15434732496360115</v>
      </c>
      <c r="G8658">
        <v>1825</v>
      </c>
      <c r="H8658" s="51">
        <f>G8658/'Parc électrique'!$C$24</f>
        <v>0.60833333333333328</v>
      </c>
      <c r="I8658" s="14">
        <v>652</v>
      </c>
      <c r="J8658" s="14">
        <v>538</v>
      </c>
      <c r="K8658" s="14">
        <v>0</v>
      </c>
      <c r="L8658" s="14">
        <v>290</v>
      </c>
      <c r="M8658" s="14">
        <f>C8658-SUM(D8658:L8658)</f>
        <v>5041.1214165726324</v>
      </c>
      <c r="P8658" s="49">
        <f>D8659/('Parc électrique'!$C$22+'Parc électrique'!$C$23)</f>
        <v>0.1059375</v>
      </c>
      <c r="Q8658" s="49">
        <f t="shared" si="675"/>
        <v>0.10326159977668518</v>
      </c>
      <c r="R8658" s="49">
        <f t="shared" si="676"/>
        <v>0.13751312263511375</v>
      </c>
    </row>
    <row r="8659" spans="1:18" x14ac:dyDescent="0.3">
      <c r="A8659" s="35">
        <f t="shared" si="674"/>
        <v>44376</v>
      </c>
      <c r="B8659" s="36">
        <v>0.66666666666666663</v>
      </c>
      <c r="C8659">
        <v>8864</v>
      </c>
      <c r="D8659">
        <v>678</v>
      </c>
      <c r="E8659" s="49">
        <f t="shared" si="677"/>
        <v>0.10326159977668518</v>
      </c>
      <c r="F8659" s="49">
        <f t="shared" si="678"/>
        <v>0.13751312263511375</v>
      </c>
      <c r="G8659">
        <v>1596</v>
      </c>
      <c r="H8659" s="51">
        <f>G8659/'Parc électrique'!$C$24</f>
        <v>0.53200000000000003</v>
      </c>
      <c r="I8659" s="14">
        <v>652</v>
      </c>
      <c r="J8659" s="14">
        <v>0</v>
      </c>
      <c r="K8659" s="14">
        <v>692</v>
      </c>
      <c r="L8659" s="14">
        <v>284</v>
      </c>
      <c r="M8659" s="14">
        <f>C8659-SUM(D8659:L8659)</f>
        <v>4961.2272252775874</v>
      </c>
      <c r="P8659" s="49">
        <f>D8660/('Parc électrique'!$C$22+'Parc électrique'!$C$23)</f>
        <v>0.10703124999999999</v>
      </c>
      <c r="Q8659" s="49">
        <f t="shared" si="675"/>
        <v>0.10432772248824387</v>
      </c>
      <c r="R8659" s="49">
        <f t="shared" si="676"/>
        <v>0.13893287463872112</v>
      </c>
    </row>
    <row r="8660" spans="1:18" x14ac:dyDescent="0.3">
      <c r="A8660" s="35">
        <f t="shared" si="674"/>
        <v>44376</v>
      </c>
      <c r="B8660" s="36">
        <v>0.70833333333333337</v>
      </c>
      <c r="C8660">
        <v>8724</v>
      </c>
      <c r="D8660">
        <v>685</v>
      </c>
      <c r="E8660" s="49">
        <f t="shared" si="677"/>
        <v>0.10432772248824387</v>
      </c>
      <c r="F8660" s="49">
        <f t="shared" si="678"/>
        <v>0.13893287463872112</v>
      </c>
      <c r="G8660">
        <v>1293</v>
      </c>
      <c r="H8660" s="51">
        <f>G8660/'Parc électrique'!$C$24</f>
        <v>0.43099999999999999</v>
      </c>
      <c r="I8660" s="14">
        <v>652</v>
      </c>
      <c r="J8660" s="14">
        <v>647</v>
      </c>
      <c r="K8660" s="14">
        <v>0</v>
      </c>
      <c r="L8660" s="14">
        <v>279</v>
      </c>
      <c r="M8660" s="14">
        <f>C8660-SUM(D8660:L8660)</f>
        <v>5167.3257394028733</v>
      </c>
      <c r="P8660" s="49">
        <f>D8661/('Parc électrique'!$C$22+'Parc électrique'!$C$23)</f>
        <v>8.8437500000000002E-2</v>
      </c>
      <c r="Q8660" s="49">
        <f t="shared" si="675"/>
        <v>8.6203636391746039E-2</v>
      </c>
      <c r="R8660" s="49">
        <f t="shared" si="676"/>
        <v>0.11479709057739584</v>
      </c>
    </row>
    <row r="8661" spans="1:18" x14ac:dyDescent="0.3">
      <c r="A8661" s="35">
        <f t="shared" si="674"/>
        <v>44376</v>
      </c>
      <c r="B8661" s="36">
        <v>0.75</v>
      </c>
      <c r="C8661">
        <v>8919</v>
      </c>
      <c r="D8661">
        <v>566</v>
      </c>
      <c r="E8661" s="49">
        <f t="shared" si="677"/>
        <v>8.6203636391746039E-2</v>
      </c>
      <c r="F8661" s="49">
        <f t="shared" si="678"/>
        <v>0.11479709057739584</v>
      </c>
      <c r="G8661">
        <v>909</v>
      </c>
      <c r="H8661" s="51">
        <f>G8661/'Parc électrique'!$C$24</f>
        <v>0.30299999999999999</v>
      </c>
      <c r="I8661" s="14">
        <v>652</v>
      </c>
      <c r="J8661" s="14">
        <v>1557</v>
      </c>
      <c r="K8661" s="14">
        <v>0</v>
      </c>
      <c r="L8661" s="14">
        <v>273</v>
      </c>
      <c r="M8661" s="14">
        <f>C8661-SUM(D8661:L8661)</f>
        <v>4961.495999273031</v>
      </c>
      <c r="P8661" s="49">
        <f>D8662/('Parc électrique'!$C$22+'Parc électrique'!$C$23)</f>
        <v>8.1093750000000006E-2</v>
      </c>
      <c r="Q8661" s="49">
        <f t="shared" si="675"/>
        <v>7.904538389985194E-2</v>
      </c>
      <c r="R8661" s="49">
        <f t="shared" si="676"/>
        <v>0.10526446998174638</v>
      </c>
    </row>
    <row r="8662" spans="1:18" x14ac:dyDescent="0.3">
      <c r="A8662" s="35">
        <f t="shared" si="674"/>
        <v>44376</v>
      </c>
      <c r="B8662" s="36">
        <v>0.79166666666666663</v>
      </c>
      <c r="C8662">
        <v>8888</v>
      </c>
      <c r="D8662">
        <v>519</v>
      </c>
      <c r="E8662" s="49">
        <f t="shared" si="677"/>
        <v>7.904538389985194E-2</v>
      </c>
      <c r="F8662" s="49">
        <f t="shared" si="678"/>
        <v>0.10526446998174638</v>
      </c>
      <c r="G8662">
        <v>460</v>
      </c>
      <c r="H8662" s="51">
        <f>G8662/'Parc électrique'!$C$24</f>
        <v>0.15333333333333332</v>
      </c>
      <c r="I8662" s="14">
        <v>652</v>
      </c>
      <c r="J8662" s="14">
        <v>1683</v>
      </c>
      <c r="K8662" s="14">
        <v>0</v>
      </c>
      <c r="L8662" s="14">
        <v>257</v>
      </c>
      <c r="M8662" s="14">
        <f>C8662-SUM(D8662:L8662)</f>
        <v>5316.6623568127852</v>
      </c>
      <c r="P8662" s="49">
        <f>D8663/('Parc électrique'!$C$22+'Parc électrique'!$C$23)</f>
        <v>7.4999999999999997E-2</v>
      </c>
      <c r="Q8662" s="49">
        <f t="shared" si="675"/>
        <v>7.3105557364024895E-2</v>
      </c>
      <c r="R8662" s="49">
        <f t="shared" si="676"/>
        <v>9.7354423104505303E-2</v>
      </c>
    </row>
    <row r="8663" spans="1:18" x14ac:dyDescent="0.3">
      <c r="A8663" s="35">
        <f t="shared" si="674"/>
        <v>44376</v>
      </c>
      <c r="B8663" s="36">
        <v>0.83333333333333337</v>
      </c>
      <c r="C8663">
        <v>8336</v>
      </c>
      <c r="D8663">
        <v>480</v>
      </c>
      <c r="E8663" s="49">
        <f t="shared" si="677"/>
        <v>7.3105557364024895E-2</v>
      </c>
      <c r="F8663" s="49">
        <f t="shared" si="678"/>
        <v>9.7354423104505303E-2</v>
      </c>
      <c r="G8663">
        <v>165</v>
      </c>
      <c r="H8663" s="51">
        <f>G8663/'Parc électrique'!$C$24</f>
        <v>5.5E-2</v>
      </c>
      <c r="I8663" s="14">
        <v>652</v>
      </c>
      <c r="J8663" s="14">
        <v>1683</v>
      </c>
      <c r="K8663" s="14">
        <v>0</v>
      </c>
      <c r="L8663" s="14">
        <v>247</v>
      </c>
      <c r="M8663" s="14">
        <f>C8663-SUM(D8663:L8663)</f>
        <v>5108.7745400195317</v>
      </c>
      <c r="P8663" s="49">
        <f>D8664/('Parc électrique'!$C$22+'Parc électrique'!$C$23)</f>
        <v>8.4531250000000002E-2</v>
      </c>
      <c r="Q8663" s="49">
        <f t="shared" si="675"/>
        <v>8.2396055279036415E-2</v>
      </c>
      <c r="R8663" s="49">
        <f t="shared" si="676"/>
        <v>0.10972654770736955</v>
      </c>
    </row>
    <row r="8664" spans="1:18" x14ac:dyDescent="0.3">
      <c r="A8664" s="35">
        <f t="shared" si="674"/>
        <v>44376</v>
      </c>
      <c r="B8664" s="36">
        <v>0.875</v>
      </c>
      <c r="C8664">
        <v>7992</v>
      </c>
      <c r="D8664">
        <v>541</v>
      </c>
      <c r="E8664" s="49">
        <f t="shared" si="677"/>
        <v>8.2396055279036415E-2</v>
      </c>
      <c r="F8664" s="49">
        <f t="shared" si="678"/>
        <v>0.10972654770736955</v>
      </c>
      <c r="G8664">
        <v>23</v>
      </c>
      <c r="H8664" s="51">
        <f>G8664/'Parc électrique'!$C$24</f>
        <v>7.6666666666666662E-3</v>
      </c>
      <c r="I8664" s="14">
        <v>652</v>
      </c>
      <c r="J8664" s="14">
        <v>1493</v>
      </c>
      <c r="K8664" s="14">
        <v>0</v>
      </c>
      <c r="L8664" s="14">
        <v>241</v>
      </c>
      <c r="M8664" s="14">
        <f>C8664-SUM(D8664:L8664)</f>
        <v>5041.8002107303473</v>
      </c>
      <c r="P8664" s="49">
        <f>D8665/('Parc électrique'!$C$22+'Parc électrique'!$C$23)</f>
        <v>8.8281250000000006E-2</v>
      </c>
      <c r="Q8664" s="49">
        <f t="shared" si="675"/>
        <v>8.605133314723766E-2</v>
      </c>
      <c r="R8664" s="49">
        <f t="shared" si="676"/>
        <v>0.11459426886259481</v>
      </c>
    </row>
    <row r="8665" spans="1:18" x14ac:dyDescent="0.3">
      <c r="A8665" s="35">
        <f t="shared" si="674"/>
        <v>44376</v>
      </c>
      <c r="B8665" s="36">
        <v>0.91666666666666663</v>
      </c>
      <c r="C8665">
        <v>8420</v>
      </c>
      <c r="D8665">
        <v>565</v>
      </c>
      <c r="E8665" s="49">
        <f t="shared" si="677"/>
        <v>8.605133314723766E-2</v>
      </c>
      <c r="F8665" s="49">
        <f t="shared" si="678"/>
        <v>0.11459426886259481</v>
      </c>
      <c r="G8665">
        <v>0</v>
      </c>
      <c r="H8665" s="51">
        <f>G8665/'Parc électrique'!$C$24</f>
        <v>0</v>
      </c>
      <c r="I8665" s="14">
        <v>652</v>
      </c>
      <c r="J8665" s="14">
        <v>1683</v>
      </c>
      <c r="K8665" s="14">
        <v>0</v>
      </c>
      <c r="L8665" s="14">
        <v>242</v>
      </c>
      <c r="M8665" s="14">
        <f>C8665-SUM(D8665:L8665)</f>
        <v>5277.7993543979901</v>
      </c>
      <c r="P8665" s="49">
        <f>D8666/('Parc électrique'!$C$22+'Parc électrique'!$C$23)</f>
        <v>7.8750000000000001E-2</v>
      </c>
      <c r="Q8665" s="49">
        <f t="shared" si="675"/>
        <v>7.6760835232226154E-2</v>
      </c>
      <c r="R8665" s="49">
        <f t="shared" si="676"/>
        <v>0.10222214425973057</v>
      </c>
    </row>
    <row r="8666" spans="1:18" x14ac:dyDescent="0.3">
      <c r="A8666" s="35">
        <f t="shared" si="674"/>
        <v>44376</v>
      </c>
      <c r="B8666" s="36">
        <v>0.95833333333333337</v>
      </c>
      <c r="C8666">
        <v>8553</v>
      </c>
      <c r="D8666">
        <v>504</v>
      </c>
      <c r="E8666" s="49">
        <f t="shared" si="677"/>
        <v>7.6760835232226154E-2</v>
      </c>
      <c r="F8666" s="49">
        <f t="shared" si="678"/>
        <v>0.10222214425973057</v>
      </c>
      <c r="G8666">
        <v>0</v>
      </c>
      <c r="H8666" s="51">
        <f>G8666/'Parc électrique'!$C$24</f>
        <v>0</v>
      </c>
      <c r="I8666" s="14">
        <v>652</v>
      </c>
      <c r="J8666" s="14">
        <v>1683</v>
      </c>
      <c r="K8666" s="14">
        <v>0</v>
      </c>
      <c r="L8666" s="14">
        <v>235</v>
      </c>
      <c r="M8666" s="14">
        <f>C8666-SUM(D8666:L8666)</f>
        <v>5478.8210170205075</v>
      </c>
      <c r="P8666" s="49">
        <f>D8667/('Parc électrique'!$C$22+'Parc électrique'!$C$23)</f>
        <v>7.0624999999999993E-2</v>
      </c>
      <c r="Q8666" s="49">
        <f t="shared" si="675"/>
        <v>6.8841066517790123E-2</v>
      </c>
      <c r="R8666" s="49">
        <f t="shared" si="676"/>
        <v>9.1675415090075832E-2</v>
      </c>
    </row>
    <row r="8667" spans="1:18" x14ac:dyDescent="0.3">
      <c r="A8667" s="35">
        <f t="shared" si="674"/>
        <v>44377</v>
      </c>
      <c r="B8667" s="36">
        <v>0</v>
      </c>
      <c r="C8667">
        <v>7852</v>
      </c>
      <c r="D8667">
        <v>452</v>
      </c>
      <c r="E8667" s="49">
        <f t="shared" si="677"/>
        <v>6.8841066517790123E-2</v>
      </c>
      <c r="F8667" s="49">
        <f t="shared" si="678"/>
        <v>9.1675415090075832E-2</v>
      </c>
      <c r="G8667">
        <v>0</v>
      </c>
      <c r="H8667" s="51">
        <f>G8667/'Parc électrique'!$C$24</f>
        <v>0</v>
      </c>
      <c r="I8667" s="14">
        <v>652</v>
      </c>
      <c r="J8667" s="14">
        <v>0</v>
      </c>
      <c r="K8667" s="14">
        <v>0</v>
      </c>
      <c r="L8667" s="14">
        <v>229</v>
      </c>
      <c r="M8667" s="14">
        <f>C8667-SUM(D8667:L8667)</f>
        <v>6518.8394835183917</v>
      </c>
      <c r="P8667" s="49">
        <f>D8668/('Parc électrique'!$C$22+'Parc électrique'!$C$23)</f>
        <v>7.6249999999999998E-2</v>
      </c>
      <c r="Q8667" s="49">
        <f t="shared" si="675"/>
        <v>7.4323983320091991E-2</v>
      </c>
      <c r="R8667" s="49">
        <f t="shared" si="676"/>
        <v>9.8976996822913735E-2</v>
      </c>
    </row>
    <row r="8668" spans="1:18" x14ac:dyDescent="0.3">
      <c r="A8668" s="35">
        <f t="shared" ref="A8668:A8731" si="679">A8644+1</f>
        <v>44377</v>
      </c>
      <c r="B8668" s="36">
        <v>4.1666666666666664E-2</v>
      </c>
      <c r="C8668">
        <v>7441</v>
      </c>
      <c r="D8668">
        <v>488</v>
      </c>
      <c r="E8668" s="49">
        <f t="shared" si="677"/>
        <v>7.4323983320091991E-2</v>
      </c>
      <c r="F8668" s="49">
        <f t="shared" si="678"/>
        <v>9.8976996822913735E-2</v>
      </c>
      <c r="G8668">
        <v>0</v>
      </c>
      <c r="H8668" s="51">
        <f>G8668/'Parc électrique'!$C$24</f>
        <v>0</v>
      </c>
      <c r="I8668" s="14">
        <v>652</v>
      </c>
      <c r="J8668" s="14">
        <v>1031</v>
      </c>
      <c r="K8668" s="14">
        <v>0</v>
      </c>
      <c r="L8668" s="14">
        <v>228</v>
      </c>
      <c r="M8668" s="14">
        <f>C8668-SUM(D8668:L8668)</f>
        <v>5041.8266990198572</v>
      </c>
      <c r="P8668" s="49">
        <f>D8669/('Parc électrique'!$C$22+'Parc électrique'!$C$23)</f>
        <v>7.3906250000000007E-2</v>
      </c>
      <c r="Q8668" s="49">
        <f t="shared" si="675"/>
        <v>7.2039434652466219E-2</v>
      </c>
      <c r="R8668" s="49">
        <f t="shared" si="676"/>
        <v>9.5934671100897956E-2</v>
      </c>
    </row>
    <row r="8669" spans="1:18" x14ac:dyDescent="0.3">
      <c r="A8669" s="35">
        <f t="shared" si="679"/>
        <v>44377</v>
      </c>
      <c r="B8669" s="36">
        <v>8.3333333333333329E-2</v>
      </c>
      <c r="C8669">
        <v>7143</v>
      </c>
      <c r="D8669">
        <v>473</v>
      </c>
      <c r="E8669" s="49">
        <f t="shared" si="677"/>
        <v>7.2039434652466219E-2</v>
      </c>
      <c r="F8669" s="49">
        <f t="shared" si="678"/>
        <v>9.5934671100897956E-2</v>
      </c>
      <c r="G8669">
        <v>0</v>
      </c>
      <c r="H8669" s="51">
        <f>G8669/'Parc électrique'!$C$24</f>
        <v>0</v>
      </c>
      <c r="I8669" s="14">
        <v>652</v>
      </c>
      <c r="J8669" s="14">
        <v>0</v>
      </c>
      <c r="K8669" s="14">
        <v>0</v>
      </c>
      <c r="L8669" s="14">
        <v>228</v>
      </c>
      <c r="M8669" s="14">
        <f>C8669-SUM(D8669:L8669)</f>
        <v>5789.8320258942467</v>
      </c>
      <c r="P8669" s="49">
        <f>D8670/('Parc électrique'!$C$22+'Parc électrique'!$C$23)</f>
        <v>8.0781249999999999E-2</v>
      </c>
      <c r="Q8669" s="49">
        <f t="shared" si="675"/>
        <v>7.8740777410835169E-2</v>
      </c>
      <c r="R8669" s="49">
        <f t="shared" si="676"/>
        <v>0.10485882655214426</v>
      </c>
    </row>
    <row r="8670" spans="1:18" x14ac:dyDescent="0.3">
      <c r="A8670" s="35">
        <f t="shared" si="679"/>
        <v>44377</v>
      </c>
      <c r="B8670" s="36">
        <v>0.125</v>
      </c>
      <c r="C8670">
        <v>6807</v>
      </c>
      <c r="D8670">
        <v>517</v>
      </c>
      <c r="E8670" s="49">
        <f t="shared" si="677"/>
        <v>7.8740777410835169E-2</v>
      </c>
      <c r="F8670" s="49">
        <f t="shared" si="678"/>
        <v>0.10485882655214426</v>
      </c>
      <c r="G8670">
        <v>0</v>
      </c>
      <c r="H8670" s="51">
        <f>G8670/'Parc électrique'!$C$24</f>
        <v>0</v>
      </c>
      <c r="I8670" s="14">
        <v>652</v>
      </c>
      <c r="J8670" s="14">
        <v>450</v>
      </c>
      <c r="K8670" s="14">
        <v>0</v>
      </c>
      <c r="L8670" s="14">
        <v>226</v>
      </c>
      <c r="M8670" s="14">
        <f>C8670-SUM(D8670:L8670)</f>
        <v>4961.8164003960374</v>
      </c>
      <c r="P8670" s="49">
        <f>D8671/('Parc électrique'!$C$22+'Parc électrique'!$C$23)</f>
        <v>8.2343749999999993E-2</v>
      </c>
      <c r="Q8670" s="49">
        <f t="shared" si="675"/>
        <v>8.0263809855919008E-2</v>
      </c>
      <c r="R8670" s="49">
        <f t="shared" si="676"/>
        <v>0.10688704370015478</v>
      </c>
    </row>
    <row r="8671" spans="1:18" x14ac:dyDescent="0.3">
      <c r="A8671" s="35">
        <f t="shared" si="679"/>
        <v>44377</v>
      </c>
      <c r="B8671" s="36">
        <v>0.16666666666666666</v>
      </c>
      <c r="C8671">
        <v>6742</v>
      </c>
      <c r="D8671">
        <v>527</v>
      </c>
      <c r="E8671" s="49">
        <f t="shared" si="677"/>
        <v>8.0263809855919008E-2</v>
      </c>
      <c r="F8671" s="49">
        <f t="shared" si="678"/>
        <v>0.10688704370015478</v>
      </c>
      <c r="G8671">
        <v>0</v>
      </c>
      <c r="H8671" s="51">
        <f>G8671/'Parc électrique'!$C$24</f>
        <v>0</v>
      </c>
      <c r="I8671" s="14">
        <v>652</v>
      </c>
      <c r="J8671" s="14">
        <v>0</v>
      </c>
      <c r="K8671" s="14">
        <v>0</v>
      </c>
      <c r="L8671" s="14">
        <v>226</v>
      </c>
      <c r="M8671" s="14">
        <f>C8671-SUM(D8671:L8671)</f>
        <v>5336.812849146444</v>
      </c>
      <c r="P8671" s="49">
        <f>D8672/('Parc électrique'!$C$22+'Parc électrique'!$C$23)</f>
        <v>9.2812500000000006E-2</v>
      </c>
      <c r="Q8671" s="49">
        <f t="shared" si="675"/>
        <v>9.0468127237980825E-2</v>
      </c>
      <c r="R8671" s="49">
        <f t="shared" si="676"/>
        <v>0.12047609859182534</v>
      </c>
    </row>
    <row r="8672" spans="1:18" x14ac:dyDescent="0.3">
      <c r="A8672" s="35">
        <f t="shared" si="679"/>
        <v>44377</v>
      </c>
      <c r="B8672" s="36">
        <v>0.20833333333333334</v>
      </c>
      <c r="C8672">
        <v>7045</v>
      </c>
      <c r="D8672">
        <v>594</v>
      </c>
      <c r="E8672" s="49">
        <f t="shared" si="677"/>
        <v>9.0468127237980825E-2</v>
      </c>
      <c r="F8672" s="49">
        <f t="shared" si="678"/>
        <v>0.12047609859182534</v>
      </c>
      <c r="G8672">
        <v>0</v>
      </c>
      <c r="H8672" s="51">
        <f>G8672/'Parc électrique'!$C$24</f>
        <v>0</v>
      </c>
      <c r="I8672" s="14">
        <v>652</v>
      </c>
      <c r="J8672" s="14">
        <v>603</v>
      </c>
      <c r="K8672" s="14">
        <v>0</v>
      </c>
      <c r="L8672" s="14">
        <v>234</v>
      </c>
      <c r="M8672" s="14">
        <f>C8672-SUM(D8672:L8672)</f>
        <v>4961.7890557741703</v>
      </c>
      <c r="P8672" s="49">
        <f>D8673/('Parc électrique'!$C$22+'Parc électrique'!$C$23)</f>
        <v>0.10046875</v>
      </c>
      <c r="Q8672" s="49">
        <f t="shared" si="675"/>
        <v>9.7930986218891694E-2</v>
      </c>
      <c r="R8672" s="49">
        <f t="shared" si="676"/>
        <v>0.1304143626170769</v>
      </c>
    </row>
    <row r="8673" spans="1:18" x14ac:dyDescent="0.3">
      <c r="A8673" s="35">
        <f t="shared" si="679"/>
        <v>44377</v>
      </c>
      <c r="B8673" s="36">
        <v>0.25</v>
      </c>
      <c r="C8673">
        <v>7729</v>
      </c>
      <c r="D8673">
        <v>643</v>
      </c>
      <c r="E8673" s="49">
        <f t="shared" si="677"/>
        <v>9.7930986218891694E-2</v>
      </c>
      <c r="F8673" s="49">
        <f t="shared" si="678"/>
        <v>0.1304143626170769</v>
      </c>
      <c r="G8673">
        <v>38</v>
      </c>
      <c r="H8673" s="51">
        <f>G8673/'Parc électrique'!$C$24</f>
        <v>1.2666666666666666E-2</v>
      </c>
      <c r="I8673" s="14">
        <v>652</v>
      </c>
      <c r="J8673" s="14">
        <v>1162</v>
      </c>
      <c r="K8673" s="14">
        <v>0</v>
      </c>
      <c r="L8673" s="14">
        <v>272</v>
      </c>
      <c r="M8673" s="14">
        <f>C8673-SUM(D8673:L8673)</f>
        <v>4961.7589879844973</v>
      </c>
      <c r="P8673" s="49">
        <f>D8674/('Parc électrique'!$C$22+'Parc électrique'!$C$23)</f>
        <v>0.10859375</v>
      </c>
      <c r="Q8673" s="49">
        <f t="shared" si="675"/>
        <v>0.10585075493332774</v>
      </c>
      <c r="R8673" s="49">
        <f t="shared" si="676"/>
        <v>0.14096109178673166</v>
      </c>
    </row>
    <row r="8674" spans="1:18" x14ac:dyDescent="0.3">
      <c r="A8674" s="35">
        <f t="shared" si="679"/>
        <v>44377</v>
      </c>
      <c r="B8674" s="36">
        <v>0.29166666666666669</v>
      </c>
      <c r="C8674">
        <v>8568</v>
      </c>
      <c r="D8674">
        <v>695</v>
      </c>
      <c r="E8674" s="49">
        <f t="shared" si="677"/>
        <v>0.10585075493332774</v>
      </c>
      <c r="F8674" s="49">
        <f t="shared" si="678"/>
        <v>0.14096109178673166</v>
      </c>
      <c r="G8674">
        <v>221</v>
      </c>
      <c r="H8674" s="51">
        <f>G8674/'Parc électrique'!$C$24</f>
        <v>7.3666666666666672E-2</v>
      </c>
      <c r="I8674" s="14">
        <v>652</v>
      </c>
      <c r="J8674" s="14">
        <v>1581</v>
      </c>
      <c r="K8674" s="14">
        <v>0</v>
      </c>
      <c r="L8674" s="14">
        <v>297</v>
      </c>
      <c r="M8674" s="14">
        <f>C8674-SUM(D8674:L8674)</f>
        <v>5121.6795214866133</v>
      </c>
      <c r="P8674" s="49">
        <f>D8675/('Parc électrique'!$C$22+'Parc électrique'!$C$23)</f>
        <v>9.0937500000000004E-2</v>
      </c>
      <c r="Q8674" s="49">
        <f t="shared" si="675"/>
        <v>8.8640488303880202E-2</v>
      </c>
      <c r="R8674" s="49">
        <f t="shared" si="676"/>
        <v>0.11804223801421269</v>
      </c>
    </row>
    <row r="8675" spans="1:18" x14ac:dyDescent="0.3">
      <c r="A8675" s="35">
        <f t="shared" si="679"/>
        <v>44377</v>
      </c>
      <c r="B8675" s="36">
        <v>0.33333333333333331</v>
      </c>
      <c r="C8675">
        <v>9102</v>
      </c>
      <c r="D8675">
        <v>582</v>
      </c>
      <c r="E8675" s="49">
        <f t="shared" si="677"/>
        <v>8.8640488303880202E-2</v>
      </c>
      <c r="F8675" s="49">
        <f t="shared" si="678"/>
        <v>0.11804223801421269</v>
      </c>
      <c r="G8675">
        <v>608</v>
      </c>
      <c r="H8675" s="51">
        <f>G8675/'Parc électrique'!$C$24</f>
        <v>0.20266666666666666</v>
      </c>
      <c r="I8675" s="14">
        <v>652</v>
      </c>
      <c r="J8675" s="14">
        <v>0</v>
      </c>
      <c r="K8675" s="14">
        <v>0</v>
      </c>
      <c r="L8675" s="14">
        <v>300</v>
      </c>
      <c r="M8675" s="14">
        <f>C8675-SUM(D8675:L8675)</f>
        <v>6959.590650607015</v>
      </c>
      <c r="P8675" s="49">
        <f>D8676/('Parc électrique'!$C$22+'Parc électrique'!$C$23)</f>
        <v>8.59375E-2</v>
      </c>
      <c r="Q8675" s="49">
        <f t="shared" si="675"/>
        <v>8.3766784479611875E-2</v>
      </c>
      <c r="R8675" s="49">
        <f t="shared" si="676"/>
        <v>0.11155194314057901</v>
      </c>
    </row>
    <row r="8676" spans="1:18" x14ac:dyDescent="0.3">
      <c r="A8676" s="35">
        <f t="shared" si="679"/>
        <v>44377</v>
      </c>
      <c r="B8676" s="36">
        <v>0.375</v>
      </c>
      <c r="C8676">
        <v>9424</v>
      </c>
      <c r="D8676">
        <v>550</v>
      </c>
      <c r="E8676" s="49">
        <f t="shared" si="677"/>
        <v>8.3766784479611875E-2</v>
      </c>
      <c r="F8676" s="49">
        <f t="shared" si="678"/>
        <v>0.11155194314057901</v>
      </c>
      <c r="G8676">
        <v>1043</v>
      </c>
      <c r="H8676" s="51">
        <f>G8676/'Parc électrique'!$C$24</f>
        <v>0.34766666666666668</v>
      </c>
      <c r="I8676" s="14">
        <v>652</v>
      </c>
      <c r="J8676" s="14">
        <v>1758</v>
      </c>
      <c r="K8676" s="14">
        <v>0</v>
      </c>
      <c r="L8676" s="14">
        <v>299</v>
      </c>
      <c r="M8676" s="14">
        <f>C8676-SUM(D8676:L8676)</f>
        <v>5121.4570146057131</v>
      </c>
      <c r="P8676" s="49">
        <f>D8677/('Parc électrique'!$C$22+'Parc électrique'!$C$23)</f>
        <v>9.9687499999999998E-2</v>
      </c>
      <c r="Q8676" s="49">
        <f t="shared" si="675"/>
        <v>9.7169469996349775E-2</v>
      </c>
      <c r="R8676" s="49">
        <f t="shared" si="676"/>
        <v>0.12940025404307165</v>
      </c>
    </row>
    <row r="8677" spans="1:18" x14ac:dyDescent="0.3">
      <c r="A8677" s="35">
        <f t="shared" si="679"/>
        <v>44377</v>
      </c>
      <c r="B8677" s="36">
        <v>0.41666666666666669</v>
      </c>
      <c r="C8677">
        <v>9537</v>
      </c>
      <c r="D8677">
        <v>638</v>
      </c>
      <c r="E8677" s="49">
        <f t="shared" si="677"/>
        <v>9.7169469996349775E-2</v>
      </c>
      <c r="F8677" s="49">
        <f t="shared" si="678"/>
        <v>0.12940025404307165</v>
      </c>
      <c r="G8677">
        <v>1493</v>
      </c>
      <c r="H8677" s="51">
        <f>G8677/'Parc électrique'!$C$24</f>
        <v>0.49766666666666665</v>
      </c>
      <c r="I8677" s="14">
        <v>652</v>
      </c>
      <c r="J8677" s="14">
        <v>1333</v>
      </c>
      <c r="K8677" s="14">
        <v>0</v>
      </c>
      <c r="L8677" s="14">
        <v>299</v>
      </c>
      <c r="M8677" s="14">
        <f>C8677-SUM(D8677:L8677)</f>
        <v>5121.2757636092938</v>
      </c>
      <c r="P8677" s="49">
        <f>D8678/('Parc électrique'!$C$22+'Parc électrique'!$C$23)</f>
        <v>7.9375000000000001E-2</v>
      </c>
      <c r="Q8677" s="49">
        <f t="shared" si="675"/>
        <v>7.7370048210259695E-2</v>
      </c>
      <c r="R8677" s="49">
        <f t="shared" si="676"/>
        <v>0.1030334311189348</v>
      </c>
    </row>
    <row r="8678" spans="1:18" x14ac:dyDescent="0.3">
      <c r="A8678" s="35">
        <f t="shared" si="679"/>
        <v>44377</v>
      </c>
      <c r="B8678" s="36">
        <v>0.45833333333333331</v>
      </c>
      <c r="C8678">
        <v>9693</v>
      </c>
      <c r="D8678">
        <v>508</v>
      </c>
      <c r="E8678" s="49">
        <f t="shared" si="677"/>
        <v>7.7370048210259695E-2</v>
      </c>
      <c r="F8678" s="49">
        <f t="shared" si="678"/>
        <v>0.1030334311189348</v>
      </c>
      <c r="G8678">
        <v>1745</v>
      </c>
      <c r="H8678" s="51">
        <f>G8678/'Parc électrique'!$C$24</f>
        <v>0.58166666666666667</v>
      </c>
      <c r="I8678" s="14">
        <v>652</v>
      </c>
      <c r="J8678" s="14">
        <v>1366</v>
      </c>
      <c r="K8678" s="14">
        <v>0</v>
      </c>
      <c r="L8678" s="14">
        <v>300</v>
      </c>
      <c r="M8678" s="14">
        <f>C8678-SUM(D8678:L8678)</f>
        <v>5121.2379298540045</v>
      </c>
      <c r="P8678" s="49">
        <f>D8679/('Parc électrique'!$C$22+'Parc électrique'!$C$23)</f>
        <v>7.7968750000000003E-2</v>
      </c>
      <c r="Q8678" s="49">
        <f t="shared" si="675"/>
        <v>7.5999319009684235E-2</v>
      </c>
      <c r="R8678" s="49">
        <f t="shared" si="676"/>
        <v>0.10120803568572533</v>
      </c>
    </row>
    <row r="8679" spans="1:18" x14ac:dyDescent="0.3">
      <c r="A8679" s="35">
        <f t="shared" si="679"/>
        <v>44377</v>
      </c>
      <c r="B8679" s="36">
        <v>0.5</v>
      </c>
      <c r="C8679">
        <v>9725</v>
      </c>
      <c r="D8679">
        <v>499</v>
      </c>
      <c r="E8679" s="49">
        <f t="shared" si="677"/>
        <v>7.5999319009684235E-2</v>
      </c>
      <c r="F8679" s="49">
        <f t="shared" si="678"/>
        <v>0.10120803568572533</v>
      </c>
      <c r="G8679">
        <v>1821</v>
      </c>
      <c r="H8679" s="51">
        <f>G8679/'Parc électrique'!$C$24</f>
        <v>0.60699999999999998</v>
      </c>
      <c r="I8679" s="14">
        <v>652</v>
      </c>
      <c r="J8679" s="14">
        <v>0</v>
      </c>
      <c r="K8679" s="14">
        <v>0</v>
      </c>
      <c r="L8679" s="14">
        <v>298</v>
      </c>
      <c r="M8679" s="14">
        <f>C8679-SUM(D8679:L8679)</f>
        <v>6454.2157926453046</v>
      </c>
      <c r="P8679" s="49">
        <f>D8680/('Parc électrique'!$C$22+'Parc électrique'!$C$23)</f>
        <v>9.8281250000000001E-2</v>
      </c>
      <c r="Q8679" s="49">
        <f t="shared" si="675"/>
        <v>9.5798740795774301E-2</v>
      </c>
      <c r="R8679" s="49">
        <f t="shared" si="676"/>
        <v>0.12757485860986217</v>
      </c>
    </row>
    <row r="8680" spans="1:18" x14ac:dyDescent="0.3">
      <c r="A8680" s="35">
        <f t="shared" si="679"/>
        <v>44377</v>
      </c>
      <c r="B8680" s="36">
        <v>0.54166666666666663</v>
      </c>
      <c r="C8680">
        <v>9530</v>
      </c>
      <c r="D8680">
        <v>629</v>
      </c>
      <c r="E8680" s="49">
        <f t="shared" si="677"/>
        <v>9.5798740795774301E-2</v>
      </c>
      <c r="F8680" s="49">
        <f t="shared" si="678"/>
        <v>0.12757485860986217</v>
      </c>
      <c r="G8680">
        <v>1916</v>
      </c>
      <c r="H8680" s="51">
        <f>G8680/'Parc électrique'!$C$24</f>
        <v>0.63866666666666672</v>
      </c>
      <c r="I8680" s="14">
        <v>652</v>
      </c>
      <c r="J8680" s="14">
        <v>995</v>
      </c>
      <c r="K8680" s="14">
        <v>0</v>
      </c>
      <c r="L8680" s="14">
        <v>296</v>
      </c>
      <c r="M8680" s="14">
        <f>C8680-SUM(D8680:L8680)</f>
        <v>5041.1379597339273</v>
      </c>
      <c r="P8680" s="49">
        <f>D8681/('Parc électrique'!$C$22+'Parc électrique'!$C$23)</f>
        <v>9.4218750000000004E-2</v>
      </c>
      <c r="Q8680" s="49">
        <f t="shared" si="675"/>
        <v>9.1838856438556299E-2</v>
      </c>
      <c r="R8680" s="49">
        <f t="shared" si="676"/>
        <v>0.1223014940250348</v>
      </c>
    </row>
    <row r="8681" spans="1:18" x14ac:dyDescent="0.3">
      <c r="A8681" s="35">
        <f t="shared" si="679"/>
        <v>44377</v>
      </c>
      <c r="B8681" s="36">
        <v>0.58333333333333337</v>
      </c>
      <c r="C8681">
        <v>9400</v>
      </c>
      <c r="D8681">
        <v>603</v>
      </c>
      <c r="E8681" s="49">
        <f t="shared" si="677"/>
        <v>9.1838856438556299E-2</v>
      </c>
      <c r="F8681" s="49">
        <f t="shared" si="678"/>
        <v>0.1223014940250348</v>
      </c>
      <c r="G8681">
        <v>1881</v>
      </c>
      <c r="H8681" s="51">
        <f>G8681/'Parc électrique'!$C$24</f>
        <v>0.627</v>
      </c>
      <c r="I8681" s="14">
        <v>652</v>
      </c>
      <c r="J8681" s="14">
        <v>929</v>
      </c>
      <c r="K8681" s="14">
        <v>0</v>
      </c>
      <c r="L8681" s="14">
        <v>293</v>
      </c>
      <c r="M8681" s="14">
        <f>C8681-SUM(D8681:L8681)</f>
        <v>5041.1588596495367</v>
      </c>
      <c r="P8681" s="49">
        <f>D8682/('Parc électrique'!$C$22+'Parc électrique'!$C$23)</f>
        <v>0.10578124999999999</v>
      </c>
      <c r="Q8681" s="49">
        <f t="shared" si="675"/>
        <v>0.10310929653217679</v>
      </c>
      <c r="R8681" s="49">
        <f t="shared" si="676"/>
        <v>0.13731030092031268</v>
      </c>
    </row>
    <row r="8682" spans="1:18" x14ac:dyDescent="0.3">
      <c r="A8682" s="35">
        <f t="shared" si="679"/>
        <v>44377</v>
      </c>
      <c r="B8682" s="36">
        <v>0.625</v>
      </c>
      <c r="C8682">
        <v>9106</v>
      </c>
      <c r="D8682">
        <v>677</v>
      </c>
      <c r="E8682" s="49">
        <f t="shared" si="677"/>
        <v>0.10310929653217679</v>
      </c>
      <c r="F8682" s="49">
        <f t="shared" si="678"/>
        <v>0.13731030092031268</v>
      </c>
      <c r="G8682">
        <v>1779</v>
      </c>
      <c r="H8682" s="51">
        <f>G8682/'Parc électrique'!$C$24</f>
        <v>0.59299999999999997</v>
      </c>
      <c r="I8682" s="14">
        <v>652</v>
      </c>
      <c r="J8682" s="14">
        <v>665</v>
      </c>
      <c r="K8682" s="14">
        <v>0</v>
      </c>
      <c r="L8682" s="14">
        <v>291</v>
      </c>
      <c r="M8682" s="14">
        <f>C8682-SUM(D8682:L8682)</f>
        <v>5041.1665804025479</v>
      </c>
      <c r="P8682" s="49">
        <f>D8683/('Parc électrique'!$C$22+'Parc électrique'!$C$23)</f>
        <v>0.115</v>
      </c>
      <c r="Q8682" s="49">
        <f t="shared" si="675"/>
        <v>0.11209518795817153</v>
      </c>
      <c r="R8682" s="49">
        <f t="shared" si="676"/>
        <v>0.14927678209357481</v>
      </c>
    </row>
    <row r="8683" spans="1:18" x14ac:dyDescent="0.3">
      <c r="A8683" s="35">
        <f t="shared" si="679"/>
        <v>44377</v>
      </c>
      <c r="B8683" s="36">
        <v>0.66666666666666663</v>
      </c>
      <c r="C8683">
        <v>8860</v>
      </c>
      <c r="D8683">
        <v>736</v>
      </c>
      <c r="E8683" s="49">
        <f t="shared" si="677"/>
        <v>0.11209518795817153</v>
      </c>
      <c r="F8683" s="49">
        <f t="shared" si="678"/>
        <v>0.14927678209357481</v>
      </c>
      <c r="G8683">
        <v>1652</v>
      </c>
      <c r="H8683" s="51">
        <f>G8683/'Parc électrique'!$C$24</f>
        <v>0.55066666666666664</v>
      </c>
      <c r="I8683" s="14">
        <v>652</v>
      </c>
      <c r="J8683" s="14">
        <v>0</v>
      </c>
      <c r="K8683" s="14">
        <v>0</v>
      </c>
      <c r="L8683" s="14">
        <v>285</v>
      </c>
      <c r="M8683" s="14">
        <f>C8683-SUM(D8683:L8683)</f>
        <v>5534.1879613632818</v>
      </c>
      <c r="P8683" s="49">
        <f>D8684/('Parc électrique'!$C$22+'Parc électrique'!$C$23)</f>
        <v>9.8593749999999994E-2</v>
      </c>
      <c r="Q8683" s="49">
        <f t="shared" si="675"/>
        <v>9.6103347284791071E-2</v>
      </c>
      <c r="R8683" s="49">
        <f t="shared" si="676"/>
        <v>0.12798050203946426</v>
      </c>
    </row>
    <row r="8684" spans="1:18" x14ac:dyDescent="0.3">
      <c r="A8684" s="35">
        <f t="shared" si="679"/>
        <v>44377</v>
      </c>
      <c r="B8684" s="36">
        <v>0.70833333333333337</v>
      </c>
      <c r="C8684">
        <v>8719</v>
      </c>
      <c r="D8684">
        <v>631</v>
      </c>
      <c r="E8684" s="49">
        <f t="shared" si="677"/>
        <v>9.6103347284791071E-2</v>
      </c>
      <c r="F8684" s="49">
        <f t="shared" si="678"/>
        <v>0.12798050203946426</v>
      </c>
      <c r="G8684">
        <v>1369</v>
      </c>
      <c r="H8684" s="51">
        <f>G8684/'Parc électrique'!$C$24</f>
        <v>0.45633333333333331</v>
      </c>
      <c r="I8684" s="14">
        <v>652</v>
      </c>
      <c r="J8684" s="14">
        <v>665</v>
      </c>
      <c r="K8684" s="14">
        <v>0</v>
      </c>
      <c r="L8684" s="14">
        <v>280</v>
      </c>
      <c r="M8684" s="14">
        <f>C8684-SUM(D8684:L8684)</f>
        <v>5121.3195828173421</v>
      </c>
      <c r="P8684" s="49">
        <f>D8685/('Parc électrique'!$C$22+'Parc électrique'!$C$23)</f>
        <v>9.0156249999999993E-2</v>
      </c>
      <c r="Q8684" s="49">
        <f t="shared" si="675"/>
        <v>8.7878972081338269E-2</v>
      </c>
      <c r="R8684" s="49">
        <f t="shared" si="676"/>
        <v>0.11702812944020743</v>
      </c>
    </row>
    <row r="8685" spans="1:18" x14ac:dyDescent="0.3">
      <c r="A8685" s="35">
        <f t="shared" si="679"/>
        <v>44377</v>
      </c>
      <c r="B8685" s="36">
        <v>0.75</v>
      </c>
      <c r="C8685">
        <v>8912</v>
      </c>
      <c r="D8685">
        <v>577</v>
      </c>
      <c r="E8685" s="49">
        <f t="shared" si="677"/>
        <v>8.7878972081338269E-2</v>
      </c>
      <c r="F8685" s="49">
        <f t="shared" si="678"/>
        <v>0.11702812944020743</v>
      </c>
      <c r="G8685">
        <v>948</v>
      </c>
      <c r="H8685" s="51">
        <f>G8685/'Parc électrique'!$C$24</f>
        <v>0.316</v>
      </c>
      <c r="I8685" s="14">
        <v>652</v>
      </c>
      <c r="J8685" s="14">
        <v>1340</v>
      </c>
      <c r="K8685" s="14">
        <v>0</v>
      </c>
      <c r="L8685" s="14">
        <v>273</v>
      </c>
      <c r="M8685" s="14">
        <f>C8685-SUM(D8685:L8685)</f>
        <v>5121.4790928984785</v>
      </c>
      <c r="P8685" s="49">
        <f>D8686/('Parc électrique'!$C$22+'Parc électrique'!$C$23)</f>
        <v>9.4687499999999994E-2</v>
      </c>
      <c r="Q8685" s="49">
        <f t="shared" si="675"/>
        <v>9.2295766172081448E-2</v>
      </c>
      <c r="R8685" s="49">
        <f t="shared" si="676"/>
        <v>0.12290995916943795</v>
      </c>
    </row>
    <row r="8686" spans="1:18" x14ac:dyDescent="0.3">
      <c r="A8686" s="35">
        <f t="shared" si="679"/>
        <v>44377</v>
      </c>
      <c r="B8686" s="36">
        <v>0.79166666666666663</v>
      </c>
      <c r="C8686">
        <v>8868</v>
      </c>
      <c r="D8686">
        <v>606</v>
      </c>
      <c r="E8686" s="49">
        <f t="shared" si="677"/>
        <v>9.2295766172081448E-2</v>
      </c>
      <c r="F8686" s="49">
        <f t="shared" si="678"/>
        <v>0.12290995916943795</v>
      </c>
      <c r="G8686">
        <v>516</v>
      </c>
      <c r="H8686" s="51">
        <f>G8686/'Parc électrique'!$C$24</f>
        <v>0.17199999999999999</v>
      </c>
      <c r="I8686" s="14">
        <v>652</v>
      </c>
      <c r="J8686" s="14">
        <v>1715</v>
      </c>
      <c r="K8686" s="14">
        <v>0</v>
      </c>
      <c r="L8686" s="14">
        <v>257</v>
      </c>
      <c r="M8686" s="14">
        <f>C8686-SUM(D8686:L8686)</f>
        <v>5121.6127942746589</v>
      </c>
      <c r="P8686" s="49">
        <f>D8687/('Parc électrique'!$C$22+'Parc électrique'!$C$23)</f>
        <v>7.9531249999999998E-2</v>
      </c>
      <c r="Q8686" s="49">
        <f t="shared" si="675"/>
        <v>7.7522351454768074E-2</v>
      </c>
      <c r="R8686" s="49">
        <f t="shared" si="676"/>
        <v>0.10323625283373583</v>
      </c>
    </row>
    <row r="8687" spans="1:18" x14ac:dyDescent="0.3">
      <c r="A8687" s="35">
        <f t="shared" si="679"/>
        <v>44377</v>
      </c>
      <c r="B8687" s="36">
        <v>0.83333333333333337</v>
      </c>
      <c r="C8687">
        <v>8318</v>
      </c>
      <c r="D8687">
        <v>509</v>
      </c>
      <c r="E8687" s="49">
        <f t="shared" si="677"/>
        <v>7.7522351454768074E-2</v>
      </c>
      <c r="F8687" s="49">
        <f t="shared" si="678"/>
        <v>0.10323625283373583</v>
      </c>
      <c r="G8687">
        <v>148</v>
      </c>
      <c r="H8687" s="51">
        <f>G8687/'Parc électrique'!$C$24</f>
        <v>4.9333333333333333E-2</v>
      </c>
      <c r="I8687" s="14">
        <v>652</v>
      </c>
      <c r="J8687" s="14">
        <v>1639</v>
      </c>
      <c r="K8687" s="14">
        <v>0</v>
      </c>
      <c r="L8687" s="14">
        <v>248</v>
      </c>
      <c r="M8687" s="14">
        <f>C8687-SUM(D8687:L8687)</f>
        <v>5121.7699080623779</v>
      </c>
      <c r="P8687" s="49">
        <f>D8688/('Parc électrique'!$C$22+'Parc électrique'!$C$23)</f>
        <v>7.2343749999999998E-2</v>
      </c>
      <c r="Q8687" s="49">
        <f t="shared" si="675"/>
        <v>7.0516402207382353E-2</v>
      </c>
      <c r="R8687" s="49">
        <f t="shared" si="676"/>
        <v>9.3906453952887409E-2</v>
      </c>
    </row>
    <row r="8688" spans="1:18" x14ac:dyDescent="0.3">
      <c r="A8688" s="35">
        <f t="shared" si="679"/>
        <v>44377</v>
      </c>
      <c r="B8688" s="36">
        <v>0.875</v>
      </c>
      <c r="C8688">
        <v>7982</v>
      </c>
      <c r="D8688">
        <v>463</v>
      </c>
      <c r="E8688" s="49">
        <f t="shared" si="677"/>
        <v>7.0516402207382353E-2</v>
      </c>
      <c r="F8688" s="49">
        <f t="shared" si="678"/>
        <v>9.3906453952887409E-2</v>
      </c>
      <c r="G8688">
        <v>25</v>
      </c>
      <c r="H8688" s="51">
        <f>G8688/'Parc électrique'!$C$24</f>
        <v>8.3333333333333332E-3</v>
      </c>
      <c r="I8688" s="14">
        <v>652</v>
      </c>
      <c r="J8688" s="14">
        <v>1478</v>
      </c>
      <c r="K8688" s="14">
        <v>0</v>
      </c>
      <c r="L8688" s="14">
        <v>242</v>
      </c>
      <c r="M8688" s="14">
        <f>C8688-SUM(D8688:L8688)</f>
        <v>5121.8272438105068</v>
      </c>
      <c r="P8688" s="49">
        <f>D8689/('Parc électrique'!$C$22+'Parc électrique'!$C$23)</f>
        <v>6.8750000000000006E-2</v>
      </c>
      <c r="Q8688" s="49">
        <f t="shared" si="675"/>
        <v>6.7013427583689514E-2</v>
      </c>
      <c r="R8688" s="49">
        <f t="shared" si="676"/>
        <v>8.9241554512463211E-2</v>
      </c>
    </row>
    <row r="8689" spans="1:18" x14ac:dyDescent="0.3">
      <c r="A8689" s="35">
        <f t="shared" si="679"/>
        <v>44377</v>
      </c>
      <c r="B8689" s="36">
        <v>0.91666666666666663</v>
      </c>
      <c r="C8689">
        <v>8412</v>
      </c>
      <c r="D8689">
        <v>440</v>
      </c>
      <c r="E8689" s="49">
        <f t="shared" si="677"/>
        <v>6.7013427583689514E-2</v>
      </c>
      <c r="F8689" s="49">
        <f t="shared" si="678"/>
        <v>8.9241554512463211E-2</v>
      </c>
      <c r="G8689">
        <v>0</v>
      </c>
      <c r="H8689" s="51">
        <f>G8689/'Parc électrique'!$C$24</f>
        <v>0</v>
      </c>
      <c r="I8689" s="14">
        <v>652</v>
      </c>
      <c r="J8689" s="14">
        <v>2000</v>
      </c>
      <c r="K8689" s="14">
        <v>0</v>
      </c>
      <c r="L8689" s="14">
        <v>243</v>
      </c>
      <c r="M8689" s="14">
        <f>C8689-SUM(D8689:L8689)</f>
        <v>5076.8437450179044</v>
      </c>
      <c r="P8689" s="49">
        <f>D8690/('Parc électrique'!$C$22+'Parc électrique'!$C$23)</f>
        <v>6.5156249999999999E-2</v>
      </c>
      <c r="Q8689" s="49">
        <f t="shared" si="675"/>
        <v>6.3510452959996633E-2</v>
      </c>
      <c r="R8689" s="49">
        <f t="shared" si="676"/>
        <v>8.4576655072038986E-2</v>
      </c>
    </row>
    <row r="8690" spans="1:18" x14ac:dyDescent="0.3">
      <c r="A8690" s="35">
        <f t="shared" si="679"/>
        <v>44377</v>
      </c>
      <c r="B8690" s="36">
        <v>0.95833333333333337</v>
      </c>
      <c r="C8690">
        <v>8548</v>
      </c>
      <c r="D8690">
        <v>417</v>
      </c>
      <c r="E8690" s="49">
        <f t="shared" si="677"/>
        <v>6.3510452959996633E-2</v>
      </c>
      <c r="F8690" s="49">
        <f t="shared" si="678"/>
        <v>8.4576655072038986E-2</v>
      </c>
      <c r="G8690">
        <v>0</v>
      </c>
      <c r="H8690" s="51">
        <f>G8690/'Parc électrique'!$C$24</f>
        <v>0</v>
      </c>
      <c r="I8690" s="14">
        <v>652</v>
      </c>
      <c r="J8690" s="14">
        <v>2000</v>
      </c>
      <c r="K8690" s="14">
        <v>0</v>
      </c>
      <c r="L8690" s="14">
        <v>235</v>
      </c>
      <c r="M8690" s="14">
        <f>C8690-SUM(D8690:L8690)</f>
        <v>5243.8519128919679</v>
      </c>
      <c r="P8690" s="49">
        <f>D8691/('Parc électrique'!$C$22+'Parc électrique'!$C$23)</f>
        <v>5.4843749999999997E-2</v>
      </c>
      <c r="Q8690" s="49">
        <f t="shared" si="675"/>
        <v>5.3458438822443208E-2</v>
      </c>
      <c r="R8690" s="49">
        <f t="shared" si="676"/>
        <v>7.1190421895169498E-2</v>
      </c>
    </row>
    <row r="8691" spans="1:18" x14ac:dyDescent="0.3">
      <c r="A8691" s="35">
        <f t="shared" si="679"/>
        <v>44378</v>
      </c>
      <c r="B8691" s="36">
        <v>0</v>
      </c>
      <c r="C8691">
        <v>7851</v>
      </c>
      <c r="D8691">
        <v>351</v>
      </c>
      <c r="E8691" s="49">
        <f t="shared" si="677"/>
        <v>5.3458438822443208E-2</v>
      </c>
      <c r="F8691" s="49">
        <f t="shared" si="678"/>
        <v>7.1190421895169498E-2</v>
      </c>
      <c r="G8691">
        <v>0</v>
      </c>
      <c r="H8691" s="51">
        <f>G8691/'Parc électrique'!$C$24</f>
        <v>0</v>
      </c>
      <c r="I8691" s="14">
        <v>652</v>
      </c>
      <c r="J8691" s="14">
        <v>1577</v>
      </c>
      <c r="K8691" s="14">
        <v>0</v>
      </c>
      <c r="L8691" s="14">
        <v>229</v>
      </c>
      <c r="M8691" s="14">
        <f>C8691-SUM(D8691:L8691)</f>
        <v>5041.8753511392824</v>
      </c>
      <c r="P8691" s="49">
        <f>D8692/('Parc électrique'!$C$22+'Parc électrique'!$C$23)</f>
        <v>3.8593750000000003E-2</v>
      </c>
      <c r="Q8691" s="49">
        <f t="shared" si="675"/>
        <v>3.7618901393571158E-2</v>
      </c>
      <c r="R8691" s="49">
        <f t="shared" si="676"/>
        <v>5.0096963555860033E-2</v>
      </c>
    </row>
    <row r="8692" spans="1:18" x14ac:dyDescent="0.3">
      <c r="A8692" s="35">
        <f t="shared" si="679"/>
        <v>44378</v>
      </c>
      <c r="B8692" s="36">
        <v>4.1666666666666664E-2</v>
      </c>
      <c r="C8692">
        <v>7444</v>
      </c>
      <c r="D8692">
        <v>247</v>
      </c>
      <c r="E8692" s="49">
        <f t="shared" si="677"/>
        <v>3.7618901393571158E-2</v>
      </c>
      <c r="F8692" s="49">
        <f t="shared" si="678"/>
        <v>5.0096963555860033E-2</v>
      </c>
      <c r="G8692">
        <v>0</v>
      </c>
      <c r="H8692" s="51">
        <f>G8692/'Parc électrique'!$C$24</f>
        <v>0</v>
      </c>
      <c r="I8692" s="14">
        <v>652</v>
      </c>
      <c r="J8692" s="14">
        <v>1275</v>
      </c>
      <c r="K8692" s="14">
        <v>0</v>
      </c>
      <c r="L8692" s="14">
        <v>228</v>
      </c>
      <c r="M8692" s="14">
        <f>C8692-SUM(D8692:L8692)</f>
        <v>5041.9122841350509</v>
      </c>
      <c r="P8692" s="49">
        <f>D8693/('Parc électrique'!$C$22+'Parc électrique'!$C$23)</f>
        <v>3.7499999999999999E-2</v>
      </c>
      <c r="Q8692" s="49">
        <f t="shared" si="675"/>
        <v>3.6552778682012448E-2</v>
      </c>
      <c r="R8692" s="49">
        <f t="shared" si="676"/>
        <v>4.8677211552252651E-2</v>
      </c>
    </row>
    <row r="8693" spans="1:18" x14ac:dyDescent="0.3">
      <c r="A8693" s="35">
        <f t="shared" si="679"/>
        <v>44378</v>
      </c>
      <c r="B8693" s="36">
        <v>8.3333333333333329E-2</v>
      </c>
      <c r="C8693">
        <v>7150</v>
      </c>
      <c r="D8693">
        <v>240</v>
      </c>
      <c r="E8693" s="49">
        <f t="shared" si="677"/>
        <v>3.6552778682012448E-2</v>
      </c>
      <c r="F8693" s="49">
        <f t="shared" si="678"/>
        <v>4.8677211552252651E-2</v>
      </c>
      <c r="G8693">
        <v>0</v>
      </c>
      <c r="H8693" s="51">
        <f>G8693/'Parc électrique'!$C$24</f>
        <v>0</v>
      </c>
      <c r="I8693" s="14">
        <v>652</v>
      </c>
      <c r="J8693" s="14">
        <v>988</v>
      </c>
      <c r="K8693" s="14">
        <v>0</v>
      </c>
      <c r="L8693" s="14">
        <v>228</v>
      </c>
      <c r="M8693" s="14">
        <f>C8693-SUM(D8693:L8693)</f>
        <v>5041.9147700097656</v>
      </c>
      <c r="P8693" s="49">
        <f>D8694/('Parc électrique'!$C$22+'Parc électrique'!$C$23)</f>
        <v>3.8437499999999999E-2</v>
      </c>
      <c r="Q8693" s="49">
        <f t="shared" si="675"/>
        <v>3.7466598149062766E-2</v>
      </c>
      <c r="R8693" s="49">
        <f t="shared" si="676"/>
        <v>4.9894141841058968E-2</v>
      </c>
    </row>
    <row r="8694" spans="1:18" x14ac:dyDescent="0.3">
      <c r="A8694" s="35">
        <f t="shared" si="679"/>
        <v>44378</v>
      </c>
      <c r="B8694" s="36">
        <v>0.125</v>
      </c>
      <c r="C8694">
        <v>6817</v>
      </c>
      <c r="D8694">
        <v>246</v>
      </c>
      <c r="E8694" s="49">
        <f t="shared" si="677"/>
        <v>3.7466598149062766E-2</v>
      </c>
      <c r="F8694" s="49">
        <f t="shared" si="678"/>
        <v>4.9894141841058968E-2</v>
      </c>
      <c r="G8694">
        <v>0</v>
      </c>
      <c r="H8694" s="51">
        <f>G8694/'Parc électrique'!$C$24</f>
        <v>0</v>
      </c>
      <c r="I8694" s="14">
        <v>652</v>
      </c>
      <c r="J8694" s="14">
        <v>0</v>
      </c>
      <c r="K8694" s="14">
        <v>0</v>
      </c>
      <c r="L8694" s="14">
        <v>226</v>
      </c>
      <c r="M8694" s="14">
        <f>C8694-SUM(D8694:L8694)</f>
        <v>5692.9126392600101</v>
      </c>
      <c r="P8694" s="49">
        <f>D8695/('Parc électrique'!$C$22+'Parc électrique'!$C$23)</f>
        <v>4.4999999999999998E-2</v>
      </c>
      <c r="Q8694" s="49">
        <f t="shared" si="675"/>
        <v>4.3863334418414945E-2</v>
      </c>
      <c r="R8694" s="49">
        <f t="shared" si="676"/>
        <v>5.8412653862703189E-2</v>
      </c>
    </row>
    <row r="8695" spans="1:18" x14ac:dyDescent="0.3">
      <c r="A8695" s="35">
        <f t="shared" si="679"/>
        <v>44378</v>
      </c>
      <c r="B8695" s="36">
        <v>0.16666666666666666</v>
      </c>
      <c r="C8695">
        <v>6757</v>
      </c>
      <c r="D8695">
        <v>288</v>
      </c>
      <c r="E8695" s="49">
        <f t="shared" si="677"/>
        <v>4.3863334418414945E-2</v>
      </c>
      <c r="F8695" s="49">
        <f t="shared" si="678"/>
        <v>5.8412653862703189E-2</v>
      </c>
      <c r="G8695">
        <v>0</v>
      </c>
      <c r="H8695" s="51">
        <f>G8695/'Parc électrique'!$C$24</f>
        <v>0</v>
      </c>
      <c r="I8695" s="14">
        <v>652</v>
      </c>
      <c r="J8695" s="14">
        <v>629</v>
      </c>
      <c r="K8695" s="14">
        <v>0</v>
      </c>
      <c r="L8695" s="14">
        <v>226</v>
      </c>
      <c r="M8695" s="14">
        <f>C8695-SUM(D8695:L8695)</f>
        <v>4961.8977240117183</v>
      </c>
      <c r="P8695" s="49">
        <f>D8696/('Parc électrique'!$C$22+'Parc électrique'!$C$23)</f>
        <v>4.7968749999999998E-2</v>
      </c>
      <c r="Q8695" s="49">
        <f t="shared" si="675"/>
        <v>4.6757096064074258E-2</v>
      </c>
      <c r="R8695" s="49">
        <f t="shared" si="676"/>
        <v>6.2266266443923184E-2</v>
      </c>
    </row>
    <row r="8696" spans="1:18" x14ac:dyDescent="0.3">
      <c r="A8696" s="35">
        <f t="shared" si="679"/>
        <v>44378</v>
      </c>
      <c r="B8696" s="36">
        <v>0.20833333333333334</v>
      </c>
      <c r="C8696">
        <v>7066</v>
      </c>
      <c r="D8696">
        <v>307</v>
      </c>
      <c r="E8696" s="49">
        <f t="shared" si="677"/>
        <v>4.6757096064074258E-2</v>
      </c>
      <c r="F8696" s="49">
        <f t="shared" si="678"/>
        <v>6.2266266443923184E-2</v>
      </c>
      <c r="G8696">
        <v>1</v>
      </c>
      <c r="H8696" s="51">
        <f>G8696/'Parc électrique'!$C$24</f>
        <v>3.3333333333333332E-4</v>
      </c>
      <c r="I8696" s="14">
        <v>652</v>
      </c>
      <c r="J8696" s="14">
        <v>910</v>
      </c>
      <c r="K8696" s="14">
        <v>0</v>
      </c>
      <c r="L8696" s="14">
        <v>234</v>
      </c>
      <c r="M8696" s="14">
        <f>C8696-SUM(D8696:L8696)</f>
        <v>4961.8906433041584</v>
      </c>
      <c r="P8696" s="49">
        <f>D8697/('Parc électrique'!$C$22+'Parc électrique'!$C$23)</f>
        <v>4.5156250000000002E-2</v>
      </c>
      <c r="Q8696" s="49">
        <f t="shared" si="675"/>
        <v>4.4015637662923331E-2</v>
      </c>
      <c r="R8696" s="49">
        <f t="shared" si="676"/>
        <v>5.8615475577504239E-2</v>
      </c>
    </row>
    <row r="8697" spans="1:18" x14ac:dyDescent="0.3">
      <c r="A8697" s="35">
        <f t="shared" si="679"/>
        <v>44378</v>
      </c>
      <c r="B8697" s="36">
        <v>0.25</v>
      </c>
      <c r="C8697">
        <v>7751</v>
      </c>
      <c r="D8697">
        <v>289</v>
      </c>
      <c r="E8697" s="49">
        <f t="shared" si="677"/>
        <v>4.4015637662923331E-2</v>
      </c>
      <c r="F8697" s="49">
        <f t="shared" si="678"/>
        <v>5.8615475577504239E-2</v>
      </c>
      <c r="G8697">
        <v>49</v>
      </c>
      <c r="H8697" s="51">
        <f>G8697/'Parc électrique'!$C$24</f>
        <v>1.6333333333333332E-2</v>
      </c>
      <c r="I8697" s="14">
        <v>652</v>
      </c>
      <c r="J8697" s="14">
        <v>1526</v>
      </c>
      <c r="K8697" s="14">
        <v>0</v>
      </c>
      <c r="L8697" s="14">
        <v>273</v>
      </c>
      <c r="M8697" s="14">
        <f>C8697-SUM(D8697:L8697)</f>
        <v>4961.881035553426</v>
      </c>
      <c r="P8697" s="49">
        <f>D8698/('Parc électrique'!$C$22+'Parc électrique'!$C$23)</f>
        <v>4.6875E-2</v>
      </c>
      <c r="Q8697" s="49">
        <f t="shared" si="675"/>
        <v>4.5690973352515568E-2</v>
      </c>
      <c r="R8697" s="49">
        <f t="shared" si="676"/>
        <v>6.0846514440315823E-2</v>
      </c>
    </row>
    <row r="8698" spans="1:18" x14ac:dyDescent="0.3">
      <c r="A8698" s="35">
        <f t="shared" si="679"/>
        <v>44378</v>
      </c>
      <c r="B8698" s="36">
        <v>0.29166666666666669</v>
      </c>
      <c r="C8698">
        <v>8584</v>
      </c>
      <c r="D8698">
        <v>300</v>
      </c>
      <c r="E8698" s="49">
        <f t="shared" si="677"/>
        <v>4.5690973352515568E-2</v>
      </c>
      <c r="F8698" s="49">
        <f t="shared" si="678"/>
        <v>6.0846514440315823E-2</v>
      </c>
      <c r="G8698">
        <v>264</v>
      </c>
      <c r="H8698" s="51">
        <f>G8698/'Parc électrique'!$C$24</f>
        <v>8.7999999999999995E-2</v>
      </c>
      <c r="I8698" s="14">
        <v>652</v>
      </c>
      <c r="J8698" s="14">
        <v>1736</v>
      </c>
      <c r="K8698" s="14">
        <v>373</v>
      </c>
      <c r="L8698" s="14">
        <v>297</v>
      </c>
      <c r="M8698" s="14">
        <f>C8698-SUM(D8698:L8698)</f>
        <v>4961.8054625122077</v>
      </c>
      <c r="P8698" s="49">
        <f>D8699/('Parc électrique'!$C$22+'Parc électrique'!$C$23)</f>
        <v>5.2656250000000002E-2</v>
      </c>
      <c r="Q8698" s="49">
        <f t="shared" si="675"/>
        <v>5.1326193399325822E-2</v>
      </c>
      <c r="R8698" s="49">
        <f t="shared" si="676"/>
        <v>6.8350917887954776E-2</v>
      </c>
    </row>
    <row r="8699" spans="1:18" x14ac:dyDescent="0.3">
      <c r="A8699" s="35">
        <f t="shared" si="679"/>
        <v>44378</v>
      </c>
      <c r="B8699" s="36">
        <v>0.33333333333333331</v>
      </c>
      <c r="C8699">
        <v>9094</v>
      </c>
      <c r="D8699">
        <v>337</v>
      </c>
      <c r="E8699" s="49">
        <f t="shared" si="677"/>
        <v>5.1326193399325822E-2</v>
      </c>
      <c r="F8699" s="49">
        <f t="shared" si="678"/>
        <v>6.8350917887954776E-2</v>
      </c>
      <c r="G8699">
        <v>752</v>
      </c>
      <c r="H8699" s="51">
        <f>G8699/'Parc électrique'!$C$24</f>
        <v>0.25066666666666665</v>
      </c>
      <c r="I8699" s="14">
        <v>652</v>
      </c>
      <c r="J8699" s="14">
        <v>0</v>
      </c>
      <c r="K8699" s="14">
        <v>16</v>
      </c>
      <c r="L8699" s="14">
        <v>301</v>
      </c>
      <c r="M8699" s="14">
        <f>C8699-SUM(D8699:L8699)</f>
        <v>7035.6296562220459</v>
      </c>
      <c r="P8699" s="49">
        <f>D8700/('Parc électrique'!$C$22+'Parc électrique'!$C$23)</f>
        <v>5.7031249999999999E-2</v>
      </c>
      <c r="Q8699" s="49">
        <f t="shared" si="675"/>
        <v>5.5590684245560608E-2</v>
      </c>
      <c r="R8699" s="49">
        <f t="shared" si="676"/>
        <v>7.4029925902384247E-2</v>
      </c>
    </row>
    <row r="8700" spans="1:18" x14ac:dyDescent="0.3">
      <c r="A8700" s="35">
        <f t="shared" si="679"/>
        <v>44378</v>
      </c>
      <c r="B8700" s="36">
        <v>0.375</v>
      </c>
      <c r="C8700">
        <v>9389</v>
      </c>
      <c r="D8700">
        <v>365</v>
      </c>
      <c r="E8700" s="49">
        <f t="shared" si="677"/>
        <v>5.5590684245560608E-2</v>
      </c>
      <c r="F8700" s="49">
        <f t="shared" si="678"/>
        <v>7.4029925902384247E-2</v>
      </c>
      <c r="G8700">
        <v>1307</v>
      </c>
      <c r="H8700" s="51">
        <f>G8700/'Parc électrique'!$C$24</f>
        <v>0.43566666666666665</v>
      </c>
      <c r="I8700" s="14">
        <v>652</v>
      </c>
      <c r="J8700" s="14">
        <v>1643</v>
      </c>
      <c r="K8700" s="14">
        <v>0</v>
      </c>
      <c r="L8700" s="14">
        <v>300</v>
      </c>
      <c r="M8700" s="14">
        <f>C8700-SUM(D8700:L8700)</f>
        <v>5121.4347127231849</v>
      </c>
      <c r="P8700" s="49">
        <f>D8701/('Parc électrique'!$C$22+'Parc électrique'!$C$23)</f>
        <v>8.2187499999999997E-2</v>
      </c>
      <c r="Q8700" s="49">
        <f t="shared" si="675"/>
        <v>8.0111506611410629E-2</v>
      </c>
      <c r="R8700" s="49">
        <f t="shared" si="676"/>
        <v>0.10668422198535374</v>
      </c>
    </row>
    <row r="8701" spans="1:18" x14ac:dyDescent="0.3">
      <c r="A8701" s="35">
        <f t="shared" si="679"/>
        <v>44378</v>
      </c>
      <c r="B8701" s="36">
        <v>0.41666666666666669</v>
      </c>
      <c r="C8701">
        <v>9490</v>
      </c>
      <c r="D8701">
        <v>526</v>
      </c>
      <c r="E8701" s="49">
        <f t="shared" si="677"/>
        <v>8.0111506611410629E-2</v>
      </c>
      <c r="F8701" s="49">
        <f t="shared" si="678"/>
        <v>0.10668422198535374</v>
      </c>
      <c r="G8701">
        <v>1738</v>
      </c>
      <c r="H8701" s="51">
        <f>G8701/'Parc électrique'!$C$24</f>
        <v>0.57933333333333337</v>
      </c>
      <c r="I8701" s="14">
        <v>652</v>
      </c>
      <c r="J8701" s="14">
        <v>1153</v>
      </c>
      <c r="K8701" s="14">
        <v>0</v>
      </c>
      <c r="L8701" s="14">
        <v>299</v>
      </c>
      <c r="M8701" s="14">
        <f>C8701-SUM(D8701:L8701)</f>
        <v>5121.2338709380701</v>
      </c>
      <c r="P8701" s="49">
        <f>D8702/('Parc électrique'!$C$22+'Parc électrique'!$C$23)</f>
        <v>8.2500000000000004E-2</v>
      </c>
      <c r="Q8701" s="49">
        <f t="shared" si="675"/>
        <v>8.04161131004274E-2</v>
      </c>
      <c r="R8701" s="49">
        <f t="shared" si="676"/>
        <v>0.10708986541495585</v>
      </c>
    </row>
    <row r="8702" spans="1:18" x14ac:dyDescent="0.3">
      <c r="A8702" s="35">
        <f t="shared" si="679"/>
        <v>44378</v>
      </c>
      <c r="B8702" s="36">
        <v>0.45833333333333331</v>
      </c>
      <c r="C8702">
        <v>9643</v>
      </c>
      <c r="D8702">
        <v>528</v>
      </c>
      <c r="E8702" s="49">
        <f t="shared" si="677"/>
        <v>8.04161131004274E-2</v>
      </c>
      <c r="F8702" s="49">
        <f t="shared" si="678"/>
        <v>0.10708986541495585</v>
      </c>
      <c r="G8702">
        <v>2056</v>
      </c>
      <c r="H8702" s="51">
        <f>G8702/'Parc électrique'!$C$24</f>
        <v>0.68533333333333335</v>
      </c>
      <c r="I8702" s="14">
        <v>652</v>
      </c>
      <c r="J8702" s="14">
        <v>0</v>
      </c>
      <c r="K8702" s="14">
        <v>0</v>
      </c>
      <c r="L8702" s="14">
        <v>300</v>
      </c>
      <c r="M8702" s="14">
        <f>C8702-SUM(D8702:L8702)</f>
        <v>6106.127160688151</v>
      </c>
      <c r="P8702" s="49">
        <f>D8703/('Parc électrique'!$C$22+'Parc électrique'!$C$23)</f>
        <v>0.10421875</v>
      </c>
      <c r="Q8702" s="49">
        <f t="shared" si="675"/>
        <v>0.10158626408709294</v>
      </c>
      <c r="R8702" s="49">
        <f t="shared" si="676"/>
        <v>0.13528208377230216</v>
      </c>
    </row>
    <row r="8703" spans="1:18" x14ac:dyDescent="0.3">
      <c r="A8703" s="35">
        <f t="shared" si="679"/>
        <v>44378</v>
      </c>
      <c r="B8703" s="36">
        <v>0.5</v>
      </c>
      <c r="C8703">
        <v>9680</v>
      </c>
      <c r="D8703">
        <v>667</v>
      </c>
      <c r="E8703" s="49">
        <f t="shared" si="677"/>
        <v>0.10158626408709294</v>
      </c>
      <c r="F8703" s="49">
        <f t="shared" si="678"/>
        <v>0.13528208377230216</v>
      </c>
      <c r="G8703">
        <v>2282</v>
      </c>
      <c r="H8703" s="51">
        <f>G8703/'Parc électrique'!$C$24</f>
        <v>0.76066666666666671</v>
      </c>
      <c r="I8703" s="14">
        <v>652</v>
      </c>
      <c r="J8703" s="14">
        <v>0</v>
      </c>
      <c r="K8703" s="14">
        <v>0</v>
      </c>
      <c r="L8703" s="14">
        <v>298</v>
      </c>
      <c r="M8703" s="14">
        <f>C8703-SUM(D8703:L8703)</f>
        <v>5780.002464985474</v>
      </c>
      <c r="P8703" s="49">
        <f>D8704/('Parc électrique'!$C$22+'Parc électrique'!$C$23)</f>
        <v>0.13109375000000001</v>
      </c>
      <c r="Q8703" s="49">
        <f t="shared" si="675"/>
        <v>0.12778242214253521</v>
      </c>
      <c r="R8703" s="49">
        <f t="shared" si="676"/>
        <v>0.17016741871808325</v>
      </c>
    </row>
    <row r="8704" spans="1:18" x14ac:dyDescent="0.3">
      <c r="A8704" s="35">
        <f t="shared" si="679"/>
        <v>44378</v>
      </c>
      <c r="B8704" s="36">
        <v>0.54166666666666663</v>
      </c>
      <c r="C8704">
        <v>9493</v>
      </c>
      <c r="D8704">
        <v>839</v>
      </c>
      <c r="E8704" s="49">
        <f t="shared" si="677"/>
        <v>0.12778242214253521</v>
      </c>
      <c r="F8704" s="49">
        <f t="shared" si="678"/>
        <v>0.17016741871808325</v>
      </c>
      <c r="G8704">
        <v>2414</v>
      </c>
      <c r="H8704" s="51">
        <f>G8704/'Parc électrique'!$C$24</f>
        <v>0.80466666666666664</v>
      </c>
      <c r="I8704" s="14">
        <v>652</v>
      </c>
      <c r="J8704" s="14">
        <v>0</v>
      </c>
      <c r="K8704" s="14">
        <v>0</v>
      </c>
      <c r="L8704" s="14">
        <v>296</v>
      </c>
      <c r="M8704" s="14">
        <f>C8704-SUM(D8704:L8704)</f>
        <v>5290.8973834924727</v>
      </c>
      <c r="P8704" s="49">
        <f>D8705/('Parc électrique'!$C$22+'Parc électrique'!$C$23)</f>
        <v>0.14828125</v>
      </c>
      <c r="Q8704" s="49">
        <f t="shared" si="675"/>
        <v>0.1445357790384576</v>
      </c>
      <c r="R8704" s="49">
        <f t="shared" si="676"/>
        <v>0.19247780734619907</v>
      </c>
    </row>
    <row r="8705" spans="1:18" x14ac:dyDescent="0.3">
      <c r="A8705" s="35">
        <f t="shared" si="679"/>
        <v>44378</v>
      </c>
      <c r="B8705" s="36">
        <v>0.58333333333333337</v>
      </c>
      <c r="C8705">
        <v>9376</v>
      </c>
      <c r="D8705">
        <v>949</v>
      </c>
      <c r="E8705" s="49">
        <f t="shared" si="677"/>
        <v>0.1445357790384576</v>
      </c>
      <c r="F8705" s="49">
        <f t="shared" si="678"/>
        <v>0.19247780734619907</v>
      </c>
      <c r="G8705">
        <v>2458</v>
      </c>
      <c r="H8705" s="51">
        <f>G8705/'Parc électrique'!$C$24</f>
        <v>0.81933333333333336</v>
      </c>
      <c r="I8705" s="14">
        <v>652</v>
      </c>
      <c r="J8705" s="14">
        <v>0</v>
      </c>
      <c r="K8705" s="14">
        <v>0</v>
      </c>
      <c r="L8705" s="14">
        <v>293</v>
      </c>
      <c r="M8705" s="14">
        <f>C8705-SUM(D8705:L8705)</f>
        <v>5022.8436530802819</v>
      </c>
      <c r="P8705" s="49">
        <f>D8706/('Parc électrique'!$C$22+'Parc électrique'!$C$23)</f>
        <v>0.17874999999999999</v>
      </c>
      <c r="Q8705" s="49">
        <f t="shared" si="675"/>
        <v>0.17423491171759267</v>
      </c>
      <c r="R8705" s="49">
        <f t="shared" si="676"/>
        <v>0.23202804173240432</v>
      </c>
    </row>
    <row r="8706" spans="1:18" x14ac:dyDescent="0.3">
      <c r="A8706" s="35">
        <f t="shared" si="679"/>
        <v>44378</v>
      </c>
      <c r="B8706" s="36">
        <v>0.625</v>
      </c>
      <c r="C8706">
        <v>9097</v>
      </c>
      <c r="D8706">
        <v>1144</v>
      </c>
      <c r="E8706" s="49">
        <f t="shared" si="677"/>
        <v>0.17423491171759267</v>
      </c>
      <c r="F8706" s="49">
        <f t="shared" si="678"/>
        <v>0.23202804173240432</v>
      </c>
      <c r="G8706">
        <v>2350</v>
      </c>
      <c r="H8706" s="51">
        <f>G8706/'Parc électrique'!$C$24</f>
        <v>0.78333333333333333</v>
      </c>
      <c r="I8706" s="14">
        <v>652</v>
      </c>
      <c r="J8706" s="14">
        <v>0</v>
      </c>
      <c r="K8706" s="14">
        <v>-222</v>
      </c>
      <c r="L8706" s="14">
        <v>291</v>
      </c>
      <c r="M8706" s="14">
        <f>C8706-SUM(D8706:L8706)</f>
        <v>4880.8104037132161</v>
      </c>
      <c r="P8706" s="49">
        <f>D8707/('Parc électrique'!$C$22+'Parc électrique'!$C$23)</f>
        <v>0.17703125</v>
      </c>
      <c r="Q8706" s="49">
        <f t="shared" si="675"/>
        <v>0.17255957602800048</v>
      </c>
      <c r="R8706" s="49">
        <f t="shared" si="676"/>
        <v>0.22979700286959276</v>
      </c>
    </row>
    <row r="8707" spans="1:18" x14ac:dyDescent="0.3">
      <c r="A8707" s="35">
        <f t="shared" si="679"/>
        <v>44378</v>
      </c>
      <c r="B8707" s="36">
        <v>0.66666666666666663</v>
      </c>
      <c r="C8707">
        <v>8863</v>
      </c>
      <c r="D8707">
        <v>1133</v>
      </c>
      <c r="E8707" s="49">
        <f t="shared" si="677"/>
        <v>0.17255957602800048</v>
      </c>
      <c r="F8707" s="49">
        <f t="shared" si="678"/>
        <v>0.22979700286959276</v>
      </c>
      <c r="G8707">
        <v>2139</v>
      </c>
      <c r="H8707" s="51">
        <f>G8707/'Parc électrique'!$C$24</f>
        <v>0.71299999999999997</v>
      </c>
      <c r="I8707" s="14">
        <v>652</v>
      </c>
      <c r="J8707" s="14">
        <v>0</v>
      </c>
      <c r="K8707" s="14">
        <v>-228</v>
      </c>
      <c r="L8707" s="14">
        <v>285</v>
      </c>
      <c r="M8707" s="14">
        <f>C8707-SUM(D8707:L8707)</f>
        <v>4880.8846434211027</v>
      </c>
      <c r="P8707" s="49">
        <f>D8708/('Parc électrique'!$C$22+'Parc électrique'!$C$23)</f>
        <v>0.19218750000000001</v>
      </c>
      <c r="Q8707" s="49">
        <f t="shared" ref="Q8707:Q8737" si="680">P8707/$T$3*$T$8</f>
        <v>0.18733299074531384</v>
      </c>
      <c r="R8707" s="49">
        <f t="shared" ref="R8707:R8737" si="681">P8707/$T$3*$T$4</f>
        <v>0.24947070920529488</v>
      </c>
    </row>
    <row r="8708" spans="1:18" x14ac:dyDescent="0.3">
      <c r="A8708" s="35">
        <f t="shared" si="679"/>
        <v>44378</v>
      </c>
      <c r="B8708" s="36">
        <v>0.70833333333333337</v>
      </c>
      <c r="C8708">
        <v>8730</v>
      </c>
      <c r="D8708">
        <v>1230</v>
      </c>
      <c r="E8708" s="49">
        <f t="shared" ref="E8708:E8738" si="682">P8707/$T$3*$T$8</f>
        <v>0.18733299074531384</v>
      </c>
      <c r="F8708" s="49">
        <f t="shared" ref="F8708:F8738" si="683">P8707/$T$3*$T$4</f>
        <v>0.24947070920529488</v>
      </c>
      <c r="G8708">
        <v>1721</v>
      </c>
      <c r="H8708" s="51">
        <f>G8708/'Parc électrique'!$C$24</f>
        <v>0.57366666666666666</v>
      </c>
      <c r="I8708" s="14">
        <v>652</v>
      </c>
      <c r="J8708" s="14">
        <v>0</v>
      </c>
      <c r="K8708" s="14">
        <v>-35</v>
      </c>
      <c r="L8708" s="14">
        <v>280</v>
      </c>
      <c r="M8708" s="14">
        <f>C8708-SUM(D8708:L8708)</f>
        <v>4880.9895296333834</v>
      </c>
      <c r="P8708" s="49">
        <f>D8709/('Parc électrique'!$C$22+'Parc électrique'!$C$23)</f>
        <v>0.18843750000000001</v>
      </c>
      <c r="Q8708" s="49">
        <f t="shared" si="680"/>
        <v>0.1836777128771126</v>
      </c>
      <c r="R8708" s="49">
        <f t="shared" si="681"/>
        <v>0.24460298805006961</v>
      </c>
    </row>
    <row r="8709" spans="1:18" x14ac:dyDescent="0.3">
      <c r="A8709" s="35">
        <f t="shared" si="679"/>
        <v>44378</v>
      </c>
      <c r="B8709" s="36">
        <v>0.75</v>
      </c>
      <c r="C8709">
        <v>8920</v>
      </c>
      <c r="D8709">
        <v>1206</v>
      </c>
      <c r="E8709" s="49">
        <f t="shared" si="682"/>
        <v>0.1836777128771126</v>
      </c>
      <c r="F8709" s="49">
        <f t="shared" si="683"/>
        <v>0.24460298805006961</v>
      </c>
      <c r="G8709">
        <v>1175</v>
      </c>
      <c r="H8709" s="51">
        <f>G8709/'Parc électrique'!$C$24</f>
        <v>0.39166666666666666</v>
      </c>
      <c r="I8709" s="14">
        <v>652</v>
      </c>
      <c r="J8709" s="14">
        <v>0</v>
      </c>
      <c r="K8709" s="14">
        <v>0</v>
      </c>
      <c r="L8709" s="14">
        <v>273</v>
      </c>
      <c r="M8709" s="14">
        <f>C8709-SUM(D8709:L8709)</f>
        <v>5613.1800526324059</v>
      </c>
      <c r="P8709" s="49">
        <f>D8710/('Parc électrique'!$C$22+'Parc électrique'!$C$23)</f>
        <v>0.16609375000000001</v>
      </c>
      <c r="Q8709" s="49">
        <f t="shared" si="680"/>
        <v>0.1618983489124135</v>
      </c>
      <c r="R8709" s="49">
        <f t="shared" si="681"/>
        <v>0.21559948283351907</v>
      </c>
    </row>
    <row r="8710" spans="1:18" x14ac:dyDescent="0.3">
      <c r="A8710" s="35">
        <f t="shared" si="679"/>
        <v>44378</v>
      </c>
      <c r="B8710" s="36">
        <v>0.79166666666666663</v>
      </c>
      <c r="C8710">
        <v>8861</v>
      </c>
      <c r="D8710">
        <v>1063</v>
      </c>
      <c r="E8710" s="49">
        <f t="shared" si="682"/>
        <v>0.1618983489124135</v>
      </c>
      <c r="F8710" s="49">
        <f t="shared" si="683"/>
        <v>0.21559948283351907</v>
      </c>
      <c r="G8710">
        <v>613</v>
      </c>
      <c r="H8710" s="51">
        <f>G8710/'Parc électrique'!$C$24</f>
        <v>0.20433333333333334</v>
      </c>
      <c r="I8710" s="14">
        <v>652</v>
      </c>
      <c r="J8710" s="14">
        <v>1313</v>
      </c>
      <c r="K8710" s="14">
        <v>0</v>
      </c>
      <c r="L8710" s="14">
        <v>258</v>
      </c>
      <c r="M8710" s="14">
        <f>C8710-SUM(D8710:L8710)</f>
        <v>4961.4181688349208</v>
      </c>
      <c r="P8710" s="49">
        <f>D8711/('Parc électrique'!$C$22+'Parc électrique'!$C$23)</f>
        <v>0.141875</v>
      </c>
      <c r="Q8710" s="49">
        <f t="shared" si="680"/>
        <v>0.13829134601361379</v>
      </c>
      <c r="R8710" s="49">
        <f t="shared" si="681"/>
        <v>0.18416211703935589</v>
      </c>
    </row>
    <row r="8711" spans="1:18" x14ac:dyDescent="0.3">
      <c r="A8711" s="35">
        <f t="shared" si="679"/>
        <v>44378</v>
      </c>
      <c r="B8711" s="36">
        <v>0.83333333333333337</v>
      </c>
      <c r="C8711">
        <v>8314</v>
      </c>
      <c r="D8711">
        <v>908</v>
      </c>
      <c r="E8711" s="49">
        <f t="shared" si="682"/>
        <v>0.13829134601361379</v>
      </c>
      <c r="F8711" s="49">
        <f t="shared" si="683"/>
        <v>0.18416211703935589</v>
      </c>
      <c r="G8711">
        <v>201</v>
      </c>
      <c r="H8711" s="51">
        <f>G8711/'Parc électrique'!$C$24</f>
        <v>6.7000000000000004E-2</v>
      </c>
      <c r="I8711" s="14">
        <v>652</v>
      </c>
      <c r="J8711" s="14">
        <v>1343</v>
      </c>
      <c r="K8711" s="14">
        <v>0</v>
      </c>
      <c r="L8711" s="14">
        <v>248</v>
      </c>
      <c r="M8711" s="14">
        <f>C8711-SUM(D8711:L8711)</f>
        <v>4961.6105465369474</v>
      </c>
      <c r="P8711" s="49">
        <f>D8712/('Parc électrique'!$C$22+'Parc électrique'!$C$23)</f>
        <v>0.14703125</v>
      </c>
      <c r="Q8711" s="49">
        <f t="shared" si="680"/>
        <v>0.14331735308239049</v>
      </c>
      <c r="R8711" s="49">
        <f t="shared" si="681"/>
        <v>0.19085523362779064</v>
      </c>
    </row>
    <row r="8712" spans="1:18" x14ac:dyDescent="0.3">
      <c r="A8712" s="35">
        <f t="shared" si="679"/>
        <v>44378</v>
      </c>
      <c r="B8712" s="36">
        <v>0.875</v>
      </c>
      <c r="C8712">
        <v>7985</v>
      </c>
      <c r="D8712">
        <v>941</v>
      </c>
      <c r="E8712" s="49">
        <f t="shared" si="682"/>
        <v>0.14331735308239049</v>
      </c>
      <c r="F8712" s="49">
        <f t="shared" si="683"/>
        <v>0.19085523362779064</v>
      </c>
      <c r="G8712">
        <v>22</v>
      </c>
      <c r="H8712" s="51">
        <f>G8712/'Parc électrique'!$C$24</f>
        <v>7.3333333333333332E-3</v>
      </c>
      <c r="I8712" s="14">
        <v>652</v>
      </c>
      <c r="J8712" s="14">
        <v>1166</v>
      </c>
      <c r="K8712" s="14">
        <v>0</v>
      </c>
      <c r="L8712" s="14">
        <v>242</v>
      </c>
      <c r="M8712" s="14">
        <f>C8712-SUM(D8712:L8712)</f>
        <v>4961.6584940799567</v>
      </c>
      <c r="P8712" s="49">
        <f>D8713/('Parc électrique'!$C$22+'Parc électrique'!$C$23)</f>
        <v>0.13500000000000001</v>
      </c>
      <c r="Q8712" s="49">
        <f t="shared" si="680"/>
        <v>0.13159000325524484</v>
      </c>
      <c r="R8712" s="49">
        <f t="shared" si="681"/>
        <v>0.17523796158810956</v>
      </c>
    </row>
    <row r="8713" spans="1:18" x14ac:dyDescent="0.3">
      <c r="A8713" s="35">
        <f t="shared" si="679"/>
        <v>44378</v>
      </c>
      <c r="B8713" s="36">
        <v>0.91666666666666663</v>
      </c>
      <c r="C8713">
        <v>8419</v>
      </c>
      <c r="D8713">
        <v>864</v>
      </c>
      <c r="E8713" s="49">
        <f t="shared" si="682"/>
        <v>0.13159000325524484</v>
      </c>
      <c r="F8713" s="49">
        <f t="shared" si="683"/>
        <v>0.17523796158810956</v>
      </c>
      <c r="G8713">
        <v>0</v>
      </c>
      <c r="H8713" s="51">
        <f>G8713/'Parc électrique'!$C$24</f>
        <v>0</v>
      </c>
      <c r="I8713" s="14">
        <v>652</v>
      </c>
      <c r="J8713" s="14">
        <v>1698</v>
      </c>
      <c r="K8713" s="14">
        <v>0</v>
      </c>
      <c r="L8713" s="14">
        <v>243</v>
      </c>
      <c r="M8713" s="14">
        <f>C8713-SUM(D8713:L8713)</f>
        <v>4961.6931720351567</v>
      </c>
      <c r="P8713" s="49">
        <f>D8714/('Parc électrique'!$C$22+'Parc électrique'!$C$23)</f>
        <v>0.16078124999999999</v>
      </c>
      <c r="Q8713" s="49">
        <f t="shared" si="680"/>
        <v>0.15672003859912839</v>
      </c>
      <c r="R8713" s="49">
        <f t="shared" si="681"/>
        <v>0.20870354453028325</v>
      </c>
    </row>
    <row r="8714" spans="1:18" x14ac:dyDescent="0.3">
      <c r="A8714" s="35">
        <f t="shared" si="679"/>
        <v>44378</v>
      </c>
      <c r="B8714" s="36">
        <v>0.95833333333333337</v>
      </c>
      <c r="C8714">
        <v>8542</v>
      </c>
      <c r="D8714">
        <v>1029</v>
      </c>
      <c r="E8714" s="49">
        <f t="shared" si="682"/>
        <v>0.15672003859912839</v>
      </c>
      <c r="F8714" s="49">
        <f t="shared" si="683"/>
        <v>0.20870354453028325</v>
      </c>
      <c r="G8714">
        <v>0</v>
      </c>
      <c r="H8714" s="51">
        <f>G8714/'Parc électrique'!$C$24</f>
        <v>0</v>
      </c>
      <c r="I8714" s="14">
        <v>652</v>
      </c>
      <c r="J8714" s="14">
        <v>1664</v>
      </c>
      <c r="K8714" s="14">
        <v>0</v>
      </c>
      <c r="L8714" s="14">
        <v>235</v>
      </c>
      <c r="M8714" s="14">
        <f>C8714-SUM(D8714:L8714)</f>
        <v>4961.6345764168709</v>
      </c>
      <c r="P8714" s="49">
        <f>D8715/('Parc électrique'!$C$22+'Parc électrique'!$C$23)</f>
        <v>0.15109375</v>
      </c>
      <c r="Q8714" s="49">
        <f t="shared" si="680"/>
        <v>0.14727723743960852</v>
      </c>
      <c r="R8714" s="49">
        <f t="shared" si="681"/>
        <v>0.19612859821261802</v>
      </c>
    </row>
    <row r="8715" spans="1:18" x14ac:dyDescent="0.3">
      <c r="A8715" s="35">
        <f t="shared" si="679"/>
        <v>44379</v>
      </c>
      <c r="B8715" s="36">
        <v>0</v>
      </c>
      <c r="C8715">
        <v>7845</v>
      </c>
      <c r="D8715">
        <v>967</v>
      </c>
      <c r="E8715" s="49">
        <f t="shared" si="682"/>
        <v>0.14727723743960852</v>
      </c>
      <c r="F8715" s="49">
        <f t="shared" si="683"/>
        <v>0.19612859821261802</v>
      </c>
      <c r="G8715">
        <v>0</v>
      </c>
      <c r="H8715" s="51">
        <f>G8715/'Parc électrique'!$C$24</f>
        <v>0</v>
      </c>
      <c r="I8715" s="14">
        <v>652</v>
      </c>
      <c r="J8715" s="14">
        <v>1035</v>
      </c>
      <c r="K8715" s="14">
        <v>0</v>
      </c>
      <c r="L8715" s="14">
        <v>229</v>
      </c>
      <c r="M8715" s="14">
        <f>C8715-SUM(D8715:L8715)</f>
        <v>4961.6565941643476</v>
      </c>
      <c r="P8715" s="49">
        <f>D8716/('Parc électrique'!$C$22+'Parc électrique'!$C$23)</f>
        <v>0.13984374999999999</v>
      </c>
      <c r="Q8715" s="49">
        <f t="shared" si="680"/>
        <v>0.13631140383500479</v>
      </c>
      <c r="R8715" s="49">
        <f t="shared" si="681"/>
        <v>0.18152543474694219</v>
      </c>
    </row>
    <row r="8716" spans="1:18" x14ac:dyDescent="0.3">
      <c r="A8716" s="35">
        <f t="shared" si="679"/>
        <v>44379</v>
      </c>
      <c r="B8716" s="36">
        <v>4.1666666666666664E-2</v>
      </c>
      <c r="C8716">
        <v>7422</v>
      </c>
      <c r="D8716">
        <v>895</v>
      </c>
      <c r="E8716" s="49">
        <f t="shared" si="682"/>
        <v>0.13631140383500479</v>
      </c>
      <c r="F8716" s="49">
        <f t="shared" si="683"/>
        <v>0.18152543474694219</v>
      </c>
      <c r="G8716">
        <v>0</v>
      </c>
      <c r="H8716" s="51">
        <f>G8716/'Parc électrique'!$C$24</f>
        <v>0</v>
      </c>
      <c r="I8716" s="14">
        <v>652</v>
      </c>
      <c r="J8716" s="14">
        <v>147</v>
      </c>
      <c r="K8716" s="14">
        <v>537</v>
      </c>
      <c r="L8716" s="14">
        <v>229</v>
      </c>
      <c r="M8716" s="14">
        <f>C8716-SUM(D8716:L8716)</f>
        <v>4961.6821631614184</v>
      </c>
      <c r="P8716" s="49">
        <f>D8717/('Parc électrique'!$C$22+'Parc électrique'!$C$23)</f>
        <v>0.14328125</v>
      </c>
      <c r="Q8716" s="49">
        <f t="shared" si="680"/>
        <v>0.13966207521418925</v>
      </c>
      <c r="R8716" s="49">
        <f t="shared" si="681"/>
        <v>0.18598751247256537</v>
      </c>
    </row>
    <row r="8717" spans="1:18" x14ac:dyDescent="0.3">
      <c r="A8717" s="35">
        <f t="shared" si="679"/>
        <v>44379</v>
      </c>
      <c r="B8717" s="36">
        <v>8.3333333333333329E-2</v>
      </c>
      <c r="C8717">
        <v>7129</v>
      </c>
      <c r="D8717">
        <v>917</v>
      </c>
      <c r="E8717" s="49">
        <f t="shared" si="682"/>
        <v>0.13966207521418925</v>
      </c>
      <c r="F8717" s="49">
        <f t="shared" si="683"/>
        <v>0.18598751247256537</v>
      </c>
      <c r="G8717">
        <v>0</v>
      </c>
      <c r="H8717" s="51">
        <f>G8717/'Parc électrique'!$C$24</f>
        <v>0</v>
      </c>
      <c r="I8717" s="14">
        <v>652</v>
      </c>
      <c r="J8717" s="14">
        <v>369</v>
      </c>
      <c r="K8717" s="14">
        <v>0</v>
      </c>
      <c r="L8717" s="14">
        <v>229</v>
      </c>
      <c r="M8717" s="14">
        <f>C8717-SUM(D8717:L8717)</f>
        <v>4961.6743504123133</v>
      </c>
      <c r="P8717" s="49">
        <f>D8718/('Parc électrique'!$C$22+'Parc électrique'!$C$23)</f>
        <v>0.15187500000000001</v>
      </c>
      <c r="Q8717" s="49">
        <f t="shared" si="680"/>
        <v>0.14803875366215044</v>
      </c>
      <c r="R8717" s="49">
        <f t="shared" si="681"/>
        <v>0.19714270678662327</v>
      </c>
    </row>
    <row r="8718" spans="1:18" x14ac:dyDescent="0.3">
      <c r="A8718" s="35">
        <f t="shared" si="679"/>
        <v>44379</v>
      </c>
      <c r="B8718" s="36">
        <v>0.125</v>
      </c>
      <c r="C8718">
        <v>6800</v>
      </c>
      <c r="D8718">
        <v>972</v>
      </c>
      <c r="E8718" s="49">
        <f t="shared" si="682"/>
        <v>0.14803875366215044</v>
      </c>
      <c r="F8718" s="49">
        <f t="shared" si="683"/>
        <v>0.19714270678662327</v>
      </c>
      <c r="G8718">
        <v>0</v>
      </c>
      <c r="H8718" s="51">
        <f>G8718/'Parc électrique'!$C$24</f>
        <v>0</v>
      </c>
      <c r="I8718" s="14">
        <v>652</v>
      </c>
      <c r="J8718" s="14">
        <v>0</v>
      </c>
      <c r="K8718" s="14">
        <v>-12</v>
      </c>
      <c r="L8718" s="14">
        <v>226</v>
      </c>
      <c r="M8718" s="14">
        <f>C8718-SUM(D8718:L8718)</f>
        <v>4961.6548185395513</v>
      </c>
      <c r="P8718" s="49">
        <f>D8719/('Parc électrique'!$C$22+'Parc électrique'!$C$23)</f>
        <v>0.15546874999999999</v>
      </c>
      <c r="Q8718" s="49">
        <f t="shared" si="680"/>
        <v>0.15154172828584328</v>
      </c>
      <c r="R8718" s="49">
        <f t="shared" si="681"/>
        <v>0.20180760622704746</v>
      </c>
    </row>
    <row r="8719" spans="1:18" x14ac:dyDescent="0.3">
      <c r="A8719" s="35">
        <f t="shared" si="679"/>
        <v>44379</v>
      </c>
      <c r="B8719" s="36">
        <v>0.16666666666666666</v>
      </c>
      <c r="C8719">
        <v>6726</v>
      </c>
      <c r="D8719">
        <v>995</v>
      </c>
      <c r="E8719" s="49">
        <f t="shared" si="682"/>
        <v>0.15154172828584328</v>
      </c>
      <c r="F8719" s="49">
        <f t="shared" si="683"/>
        <v>0.20180760622704746</v>
      </c>
      <c r="G8719">
        <v>0</v>
      </c>
      <c r="H8719" s="51">
        <f>G8719/'Parc électrique'!$C$24</f>
        <v>0</v>
      </c>
      <c r="I8719" s="14">
        <v>652</v>
      </c>
      <c r="J8719" s="14">
        <v>0</v>
      </c>
      <c r="K8719" s="14">
        <v>-29</v>
      </c>
      <c r="L8719" s="14">
        <v>226</v>
      </c>
      <c r="M8719" s="14">
        <f>C8719-SUM(D8719:L8719)</f>
        <v>4881.646650665487</v>
      </c>
      <c r="P8719" s="49">
        <f>D8720/('Parc électrique'!$C$22+'Parc électrique'!$C$23)</f>
        <v>0.16109375000000001</v>
      </c>
      <c r="Q8719" s="49">
        <f t="shared" si="680"/>
        <v>0.15702464508814518</v>
      </c>
      <c r="R8719" s="49">
        <f t="shared" si="681"/>
        <v>0.2091091879598854</v>
      </c>
    </row>
    <row r="8720" spans="1:18" x14ac:dyDescent="0.3">
      <c r="A8720" s="35">
        <f t="shared" si="679"/>
        <v>44379</v>
      </c>
      <c r="B8720" s="36">
        <v>0.20833333333333334</v>
      </c>
      <c r="C8720">
        <v>7004</v>
      </c>
      <c r="D8720">
        <v>1031</v>
      </c>
      <c r="E8720" s="49">
        <f t="shared" si="682"/>
        <v>0.15702464508814518</v>
      </c>
      <c r="F8720" s="49">
        <f t="shared" si="683"/>
        <v>0.2091091879598854</v>
      </c>
      <c r="G8720">
        <v>1</v>
      </c>
      <c r="H8720" s="51">
        <f>G8720/'Parc électrique'!$C$24</f>
        <v>3.3333333333333332E-4</v>
      </c>
      <c r="I8720" s="14">
        <v>652</v>
      </c>
      <c r="J8720" s="14">
        <v>203</v>
      </c>
      <c r="K8720" s="14">
        <v>0</v>
      </c>
      <c r="L8720" s="14">
        <v>235</v>
      </c>
      <c r="M8720" s="14">
        <f>C8720-SUM(D8720:L8720)</f>
        <v>4881.633532833619</v>
      </c>
      <c r="P8720" s="49">
        <f>D8721/('Parc électrique'!$C$22+'Parc électrique'!$C$23)</f>
        <v>0.17874999999999999</v>
      </c>
      <c r="Q8720" s="49">
        <f t="shared" si="680"/>
        <v>0.17423491171759267</v>
      </c>
      <c r="R8720" s="49">
        <f t="shared" si="681"/>
        <v>0.23202804173240432</v>
      </c>
    </row>
    <row r="8721" spans="1:18" x14ac:dyDescent="0.3">
      <c r="A8721" s="35">
        <f t="shared" si="679"/>
        <v>44379</v>
      </c>
      <c r="B8721" s="36">
        <v>0.25</v>
      </c>
      <c r="C8721">
        <v>7649</v>
      </c>
      <c r="D8721">
        <v>1144</v>
      </c>
      <c r="E8721" s="49">
        <f t="shared" si="682"/>
        <v>0.17423491171759267</v>
      </c>
      <c r="F8721" s="49">
        <f t="shared" si="683"/>
        <v>0.23202804173240432</v>
      </c>
      <c r="G8721">
        <v>52</v>
      </c>
      <c r="H8721" s="51">
        <f>G8721/'Parc électrique'!$C$24</f>
        <v>1.7333333333333333E-2</v>
      </c>
      <c r="I8721" s="14">
        <v>652</v>
      </c>
      <c r="J8721" s="14">
        <v>646</v>
      </c>
      <c r="K8721" s="14">
        <v>0</v>
      </c>
      <c r="L8721" s="14">
        <v>273</v>
      </c>
      <c r="M8721" s="14">
        <f>C8721-SUM(D8721:L8721)</f>
        <v>4881.5764037132167</v>
      </c>
      <c r="P8721" s="49">
        <f>D8722/('Parc électrique'!$C$22+'Parc électrique'!$C$23)</f>
        <v>0.21140624999999999</v>
      </c>
      <c r="Q8721" s="49">
        <f t="shared" si="680"/>
        <v>0.20606628981984518</v>
      </c>
      <c r="R8721" s="49">
        <f t="shared" si="681"/>
        <v>0.2744177801258243</v>
      </c>
    </row>
    <row r="8722" spans="1:18" x14ac:dyDescent="0.3">
      <c r="A8722" s="35">
        <f t="shared" si="679"/>
        <v>44379</v>
      </c>
      <c r="B8722" s="36">
        <v>0.29166666666666669</v>
      </c>
      <c r="C8722">
        <v>8463</v>
      </c>
      <c r="D8722">
        <v>1353</v>
      </c>
      <c r="E8722" s="49">
        <f t="shared" si="682"/>
        <v>0.20606628981984518</v>
      </c>
      <c r="F8722" s="49">
        <f t="shared" si="683"/>
        <v>0.2744177801258243</v>
      </c>
      <c r="G8722">
        <v>263</v>
      </c>
      <c r="H8722" s="51">
        <f>G8722/'Parc électrique'!$C$24</f>
        <v>8.7666666666666671E-2</v>
      </c>
      <c r="I8722" s="14">
        <v>652</v>
      </c>
      <c r="J8722" s="14">
        <v>1015</v>
      </c>
      <c r="K8722" s="14">
        <v>0</v>
      </c>
      <c r="L8722" s="14">
        <v>298</v>
      </c>
      <c r="M8722" s="14">
        <f>C8722-SUM(D8722:L8722)</f>
        <v>4881.4318492633884</v>
      </c>
      <c r="P8722" s="49">
        <f>D8723/('Parc électrique'!$C$22+'Parc électrique'!$C$23)</f>
        <v>0.19984374999999999</v>
      </c>
      <c r="Q8722" s="49">
        <f t="shared" si="680"/>
        <v>0.19479584972622468</v>
      </c>
      <c r="R8722" s="49">
        <f t="shared" si="681"/>
        <v>0.25940897323054646</v>
      </c>
    </row>
    <row r="8723" spans="1:18" x14ac:dyDescent="0.3">
      <c r="A8723" s="35">
        <f t="shared" si="679"/>
        <v>44379</v>
      </c>
      <c r="B8723" s="36">
        <v>0.33333333333333331</v>
      </c>
      <c r="C8723">
        <v>9009</v>
      </c>
      <c r="D8723">
        <v>1279</v>
      </c>
      <c r="E8723" s="49">
        <f t="shared" si="682"/>
        <v>0.19479584972622468</v>
      </c>
      <c r="F8723" s="49">
        <f t="shared" si="683"/>
        <v>0.25940897323054646</v>
      </c>
      <c r="G8723">
        <v>666</v>
      </c>
      <c r="H8723" s="51">
        <f>G8723/'Parc électrique'!$C$24</f>
        <v>0.222</v>
      </c>
      <c r="I8723" s="14">
        <v>652</v>
      </c>
      <c r="J8723" s="14">
        <v>0</v>
      </c>
      <c r="K8723" s="14">
        <v>1200</v>
      </c>
      <c r="L8723" s="14">
        <v>302</v>
      </c>
      <c r="M8723" s="14">
        <f>C8723-SUM(D8723:L8723)</f>
        <v>4909.3237951770434</v>
      </c>
      <c r="P8723" s="49">
        <f>D8724/('Parc électrique'!$C$22+'Parc électrique'!$C$23)</f>
        <v>0.20515625000000001</v>
      </c>
      <c r="Q8723" s="49">
        <f t="shared" si="680"/>
        <v>0.1999741600395098</v>
      </c>
      <c r="R8723" s="49">
        <f t="shared" si="681"/>
        <v>0.26630491153378227</v>
      </c>
    </row>
    <row r="8724" spans="1:18" x14ac:dyDescent="0.3">
      <c r="A8724" s="35">
        <f t="shared" si="679"/>
        <v>44379</v>
      </c>
      <c r="B8724" s="36">
        <v>0.375</v>
      </c>
      <c r="C8724">
        <v>9355</v>
      </c>
      <c r="D8724">
        <v>1313</v>
      </c>
      <c r="E8724" s="49">
        <f t="shared" si="682"/>
        <v>0.1999741600395098</v>
      </c>
      <c r="F8724" s="49">
        <f t="shared" si="683"/>
        <v>0.26630491153378227</v>
      </c>
      <c r="G8724">
        <v>1222</v>
      </c>
      <c r="H8724" s="51">
        <f>G8724/'Parc électrique'!$C$24</f>
        <v>0.40733333333333333</v>
      </c>
      <c r="I8724" s="14">
        <v>652</v>
      </c>
      <c r="J8724" s="14">
        <v>1065</v>
      </c>
      <c r="K8724" s="14">
        <v>0</v>
      </c>
      <c r="L8724" s="14">
        <v>301</v>
      </c>
      <c r="M8724" s="14">
        <f>C8724-SUM(D8724:L8724)</f>
        <v>4801.1263875950935</v>
      </c>
      <c r="P8724" s="49">
        <f>D8725/('Parc électrique'!$C$22+'Parc électrique'!$C$23)</f>
        <v>0.20859374999999999</v>
      </c>
      <c r="Q8724" s="49">
        <f t="shared" si="680"/>
        <v>0.20332483141869429</v>
      </c>
      <c r="R8724" s="49">
        <f t="shared" si="681"/>
        <v>0.2707669892594054</v>
      </c>
    </row>
    <row r="8725" spans="1:18" x14ac:dyDescent="0.3">
      <c r="A8725" s="35">
        <f t="shared" si="679"/>
        <v>44379</v>
      </c>
      <c r="B8725" s="36">
        <v>0.41666666666666669</v>
      </c>
      <c r="C8725">
        <v>9509</v>
      </c>
      <c r="D8725">
        <v>1335</v>
      </c>
      <c r="E8725" s="49">
        <f t="shared" si="682"/>
        <v>0.20332483141869429</v>
      </c>
      <c r="F8725" s="49">
        <f t="shared" si="683"/>
        <v>0.2707669892594054</v>
      </c>
      <c r="G8725">
        <v>1646</v>
      </c>
      <c r="H8725" s="51">
        <f>G8725/'Parc électrique'!$C$24</f>
        <v>0.54866666666666664</v>
      </c>
      <c r="I8725" s="14">
        <v>652</v>
      </c>
      <c r="J8725" s="14">
        <v>0</v>
      </c>
      <c r="K8725" s="14">
        <v>775</v>
      </c>
      <c r="L8725" s="14">
        <v>299</v>
      </c>
      <c r="M8725" s="14">
        <f>C8725-SUM(D8725:L8725)</f>
        <v>4800.9772415126554</v>
      </c>
      <c r="P8725" s="49">
        <f>D8726/('Parc électrique'!$C$22+'Parc électrique'!$C$23)</f>
        <v>0.22328124999999999</v>
      </c>
      <c r="Q8725" s="49">
        <f t="shared" si="680"/>
        <v>0.21764133640248248</v>
      </c>
      <c r="R8725" s="49">
        <f t="shared" si="681"/>
        <v>0.28983223045070433</v>
      </c>
    </row>
    <row r="8726" spans="1:18" x14ac:dyDescent="0.3">
      <c r="A8726" s="35">
        <f t="shared" si="679"/>
        <v>44379</v>
      </c>
      <c r="B8726" s="36">
        <v>0.45833333333333331</v>
      </c>
      <c r="C8726">
        <v>9646</v>
      </c>
      <c r="D8726">
        <v>1429</v>
      </c>
      <c r="E8726" s="49">
        <f t="shared" si="682"/>
        <v>0.21764133640248248</v>
      </c>
      <c r="F8726" s="49">
        <f t="shared" si="683"/>
        <v>0.28983223045070433</v>
      </c>
      <c r="G8726">
        <v>1956</v>
      </c>
      <c r="H8726" s="51">
        <f>G8726/'Parc électrique'!$C$24</f>
        <v>0.65200000000000002</v>
      </c>
      <c r="I8726" s="14">
        <v>652</v>
      </c>
      <c r="J8726" s="14">
        <v>506</v>
      </c>
      <c r="K8726" s="14">
        <v>0</v>
      </c>
      <c r="L8726" s="14">
        <v>301</v>
      </c>
      <c r="M8726" s="14">
        <f>C8726-SUM(D8726:L8726)</f>
        <v>4800.8405264331468</v>
      </c>
      <c r="P8726" s="49">
        <f>D8727/('Parc électrique'!$C$22+'Parc électrique'!$C$23)</f>
        <v>0.27796874999999999</v>
      </c>
      <c r="Q8726" s="49">
        <f t="shared" si="680"/>
        <v>0.2709474719804173</v>
      </c>
      <c r="R8726" s="49">
        <f t="shared" si="681"/>
        <v>0.36081983063107276</v>
      </c>
    </row>
    <row r="8727" spans="1:18" x14ac:dyDescent="0.3">
      <c r="A8727" s="35">
        <f t="shared" si="679"/>
        <v>44379</v>
      </c>
      <c r="B8727" s="36">
        <v>0.5</v>
      </c>
      <c r="C8727">
        <v>9707</v>
      </c>
      <c r="D8727">
        <v>1779</v>
      </c>
      <c r="E8727" s="49">
        <f t="shared" si="682"/>
        <v>0.2709474719804173</v>
      </c>
      <c r="F8727" s="49">
        <f t="shared" si="683"/>
        <v>0.36081983063107276</v>
      </c>
      <c r="G8727">
        <v>2137</v>
      </c>
      <c r="H8727" s="51">
        <f>G8727/'Parc électrique'!$C$24</f>
        <v>0.71233333333333337</v>
      </c>
      <c r="I8727" s="14">
        <v>652</v>
      </c>
      <c r="J8727" s="14">
        <v>38</v>
      </c>
      <c r="K8727" s="14">
        <v>0</v>
      </c>
      <c r="L8727" s="14">
        <v>299</v>
      </c>
      <c r="M8727" s="14">
        <f>C8727-SUM(D8727:L8727)</f>
        <v>4800.6558993640556</v>
      </c>
      <c r="P8727" s="49">
        <f>D8728/('Parc électrique'!$C$22+'Parc électrique'!$C$23)</f>
        <v>0.28687499999999999</v>
      </c>
      <c r="Q8727" s="49">
        <f t="shared" si="680"/>
        <v>0.27962875691739525</v>
      </c>
      <c r="R8727" s="49">
        <f t="shared" si="681"/>
        <v>0.37238066837473277</v>
      </c>
    </row>
    <row r="8728" spans="1:18" x14ac:dyDescent="0.3">
      <c r="A8728" s="35">
        <f t="shared" si="679"/>
        <v>44379</v>
      </c>
      <c r="B8728" s="36">
        <v>0.54166666666666663</v>
      </c>
      <c r="C8728">
        <v>9458</v>
      </c>
      <c r="D8728">
        <v>1836</v>
      </c>
      <c r="E8728" s="49">
        <f t="shared" si="682"/>
        <v>0.27962875691739525</v>
      </c>
      <c r="F8728" s="49">
        <f t="shared" si="683"/>
        <v>0.37238066837473277</v>
      </c>
      <c r="G8728">
        <v>2238</v>
      </c>
      <c r="H8728" s="51">
        <f>G8728/'Parc électrique'!$C$24</f>
        <v>0.746</v>
      </c>
      <c r="I8728" s="14">
        <v>652</v>
      </c>
      <c r="J8728" s="14">
        <v>0</v>
      </c>
      <c r="K8728" s="14">
        <v>-367</v>
      </c>
      <c r="L8728" s="14">
        <v>297</v>
      </c>
      <c r="M8728" s="14">
        <f>C8728-SUM(D8728:L8728)</f>
        <v>4800.601990574708</v>
      </c>
      <c r="P8728" s="49">
        <f>D8729/('Parc électrique'!$C$22+'Parc électrique'!$C$23)</f>
        <v>0.29609374999999999</v>
      </c>
      <c r="Q8728" s="49">
        <f t="shared" si="680"/>
        <v>0.28861464834339001</v>
      </c>
      <c r="R8728" s="49">
        <f t="shared" si="681"/>
        <v>0.38434714954799493</v>
      </c>
    </row>
    <row r="8729" spans="1:18" x14ac:dyDescent="0.3">
      <c r="A8729" s="35">
        <f t="shared" si="679"/>
        <v>44379</v>
      </c>
      <c r="B8729" s="36">
        <v>0.58333333333333337</v>
      </c>
      <c r="C8729">
        <v>9285</v>
      </c>
      <c r="D8729">
        <v>1895</v>
      </c>
      <c r="E8729" s="49">
        <f t="shared" si="682"/>
        <v>0.28861464834339001</v>
      </c>
      <c r="F8729" s="49">
        <f t="shared" si="683"/>
        <v>0.38434714954799493</v>
      </c>
      <c r="G8729">
        <v>2244</v>
      </c>
      <c r="H8729" s="51">
        <f>G8729/'Parc électrique'!$C$24</f>
        <v>0.748</v>
      </c>
      <c r="I8729" s="14">
        <v>652</v>
      </c>
      <c r="J8729" s="14">
        <v>0</v>
      </c>
      <c r="K8729" s="14">
        <v>-602</v>
      </c>
      <c r="L8729" s="14">
        <v>294</v>
      </c>
      <c r="M8729" s="14">
        <f>C8729-SUM(D8729:L8729)</f>
        <v>4800.5790382021096</v>
      </c>
      <c r="P8729" s="49">
        <f>D8730/('Parc électrique'!$C$22+'Parc électrique'!$C$23)</f>
        <v>0.30171874999999998</v>
      </c>
      <c r="Q8729" s="49">
        <f t="shared" si="680"/>
        <v>0.29409756514569185</v>
      </c>
      <c r="R8729" s="49">
        <f t="shared" si="681"/>
        <v>0.39164873128083283</v>
      </c>
    </row>
    <row r="8730" spans="1:18" x14ac:dyDescent="0.3">
      <c r="A8730" s="35">
        <f t="shared" si="679"/>
        <v>44379</v>
      </c>
      <c r="B8730" s="36">
        <v>0.625</v>
      </c>
      <c r="C8730">
        <v>8988</v>
      </c>
      <c r="D8730">
        <v>1931</v>
      </c>
      <c r="E8730" s="49">
        <f t="shared" si="682"/>
        <v>0.29409756514569185</v>
      </c>
      <c r="F8730" s="49">
        <f t="shared" si="683"/>
        <v>0.39164873128083283</v>
      </c>
      <c r="G8730">
        <v>2127</v>
      </c>
      <c r="H8730" s="51">
        <f>G8730/'Parc électrique'!$C$24</f>
        <v>0.70899999999999996</v>
      </c>
      <c r="I8730" s="14">
        <v>652</v>
      </c>
      <c r="J8730" s="14">
        <v>0</v>
      </c>
      <c r="K8730" s="14">
        <v>-816</v>
      </c>
      <c r="L8730" s="14">
        <v>292</v>
      </c>
      <c r="M8730" s="14">
        <f>C8730-SUM(D8730:L8730)</f>
        <v>4800.6052537035739</v>
      </c>
      <c r="P8730" s="49">
        <f>D8731/('Parc électrique'!$C$22+'Parc électrique'!$C$23)</f>
        <v>0.32609375000000002</v>
      </c>
      <c r="Q8730" s="49">
        <f t="shared" si="680"/>
        <v>0.31785687128899998</v>
      </c>
      <c r="R8730" s="49">
        <f t="shared" si="681"/>
        <v>0.42328891878979708</v>
      </c>
    </row>
    <row r="8731" spans="1:18" x14ac:dyDescent="0.3">
      <c r="A8731" s="35">
        <f t="shared" si="679"/>
        <v>44379</v>
      </c>
      <c r="B8731" s="36">
        <v>0.66666666666666663</v>
      </c>
      <c r="C8731">
        <v>8700</v>
      </c>
      <c r="D8731">
        <v>2087</v>
      </c>
      <c r="E8731" s="49">
        <f t="shared" si="682"/>
        <v>0.31785687128899998</v>
      </c>
      <c r="F8731" s="49">
        <f t="shared" si="683"/>
        <v>0.42328891878979708</v>
      </c>
      <c r="G8731">
        <v>1954</v>
      </c>
      <c r="H8731" s="51">
        <f>G8731/'Parc électrique'!$C$24</f>
        <v>0.65133333333333332</v>
      </c>
      <c r="I8731" s="14">
        <v>652</v>
      </c>
      <c r="J8731" s="14">
        <v>0</v>
      </c>
      <c r="K8731" s="14">
        <v>-1081</v>
      </c>
      <c r="L8731" s="14">
        <v>286</v>
      </c>
      <c r="M8731" s="14">
        <f>C8731-SUM(D8731:L8731)</f>
        <v>4800.6075208765878</v>
      </c>
      <c r="P8731" s="49">
        <f>D8732/('Parc électrique'!$C$22+'Parc électrique'!$C$23)</f>
        <v>0.32515624999999998</v>
      </c>
      <c r="Q8731" s="49">
        <f t="shared" si="680"/>
        <v>0.3169430518219496</v>
      </c>
      <c r="R8731" s="49">
        <f t="shared" si="681"/>
        <v>0.4220719885009907</v>
      </c>
    </row>
    <row r="8732" spans="1:18" x14ac:dyDescent="0.3">
      <c r="A8732" s="35">
        <f t="shared" ref="A8732:A8738" si="684">A8708+1</f>
        <v>44379</v>
      </c>
      <c r="B8732" s="36">
        <v>0.70833333333333337</v>
      </c>
      <c r="C8732">
        <v>8599</v>
      </c>
      <c r="D8732">
        <v>2081</v>
      </c>
      <c r="E8732" s="49">
        <f t="shared" si="682"/>
        <v>0.3169430518219496</v>
      </c>
      <c r="F8732" s="49">
        <f t="shared" si="683"/>
        <v>0.4220719885009907</v>
      </c>
      <c r="G8732">
        <v>1609</v>
      </c>
      <c r="H8732" s="51">
        <f>G8732/'Parc électrique'!$C$24</f>
        <v>0.53633333333333333</v>
      </c>
      <c r="I8732" s="14">
        <v>652</v>
      </c>
      <c r="J8732" s="14">
        <v>0</v>
      </c>
      <c r="K8732" s="14">
        <v>-826</v>
      </c>
      <c r="L8732" s="14">
        <v>281</v>
      </c>
      <c r="M8732" s="14">
        <f>C8732-SUM(D8732:L8732)</f>
        <v>4800.724651626344</v>
      </c>
      <c r="P8732" s="49">
        <f>D8733/('Parc électrique'!$C$22+'Parc électrique'!$C$23)</f>
        <v>0.30546875000000001</v>
      </c>
      <c r="Q8732" s="49">
        <f t="shared" si="680"/>
        <v>0.29775284301389315</v>
      </c>
      <c r="R8732" s="49">
        <f t="shared" si="681"/>
        <v>0.39651645243605815</v>
      </c>
    </row>
    <row r="8733" spans="1:18" x14ac:dyDescent="0.3">
      <c r="A8733" s="35">
        <f t="shared" si="684"/>
        <v>44379</v>
      </c>
      <c r="B8733" s="36">
        <v>0.75</v>
      </c>
      <c r="C8733">
        <v>8705</v>
      </c>
      <c r="D8733">
        <v>1955</v>
      </c>
      <c r="E8733" s="49">
        <f t="shared" si="682"/>
        <v>0.29775284301389315</v>
      </c>
      <c r="F8733" s="49">
        <f t="shared" si="683"/>
        <v>0.39651645243605815</v>
      </c>
      <c r="G8733">
        <v>1116</v>
      </c>
      <c r="H8733" s="51">
        <f>G8733/'Parc électrique'!$C$24</f>
        <v>0.372</v>
      </c>
      <c r="I8733" s="14">
        <v>652</v>
      </c>
      <c r="J8733" s="14">
        <v>0</v>
      </c>
      <c r="K8733" s="14">
        <v>-94</v>
      </c>
      <c r="L8733" s="14">
        <v>274</v>
      </c>
      <c r="M8733" s="14">
        <f>C8733-SUM(D8733:L8733)</f>
        <v>4800.9337307045498</v>
      </c>
      <c r="P8733" s="49">
        <f>D8734/('Parc électrique'!$C$22+'Parc électrique'!$C$23)</f>
        <v>0.27718749999999998</v>
      </c>
      <c r="Q8733" s="49">
        <f t="shared" si="680"/>
        <v>0.27018595575787535</v>
      </c>
      <c r="R8733" s="49">
        <f t="shared" si="681"/>
        <v>0.35980572205706751</v>
      </c>
    </row>
    <row r="8734" spans="1:18" x14ac:dyDescent="0.3">
      <c r="A8734" s="35">
        <f t="shared" si="684"/>
        <v>44379</v>
      </c>
      <c r="B8734" s="36">
        <v>0.79166666666666663</v>
      </c>
      <c r="C8734">
        <v>8567</v>
      </c>
      <c r="D8734">
        <v>1774</v>
      </c>
      <c r="E8734" s="49">
        <f t="shared" si="682"/>
        <v>0.27018595575787535</v>
      </c>
      <c r="F8734" s="49">
        <f t="shared" si="683"/>
        <v>0.35980572205706751</v>
      </c>
      <c r="G8734">
        <v>571</v>
      </c>
      <c r="H8734" s="51">
        <f>G8734/'Parc électrique'!$C$24</f>
        <v>0.19033333333333333</v>
      </c>
      <c r="I8734" s="14">
        <v>652</v>
      </c>
      <c r="J8734" s="14">
        <v>510</v>
      </c>
      <c r="K8734" s="14">
        <v>0</v>
      </c>
      <c r="L8734" s="14">
        <v>258</v>
      </c>
      <c r="M8734" s="14">
        <f>C8734-SUM(D8734:L8734)</f>
        <v>4801.1796749888517</v>
      </c>
      <c r="P8734" s="49">
        <f>D8735/('Parc électrique'!$C$22+'Parc électrique'!$C$23)</f>
        <v>0.23093749999999999</v>
      </c>
      <c r="Q8734" s="49">
        <f t="shared" si="680"/>
        <v>0.22510419538339335</v>
      </c>
      <c r="R8734" s="49">
        <f t="shared" si="681"/>
        <v>0.29977049447595594</v>
      </c>
    </row>
    <row r="8735" spans="1:18" x14ac:dyDescent="0.3">
      <c r="A8735" s="35">
        <f t="shared" si="684"/>
        <v>44379</v>
      </c>
      <c r="B8735" s="36">
        <v>0.83333333333333337</v>
      </c>
      <c r="C8735">
        <v>8087</v>
      </c>
      <c r="D8735">
        <v>1478</v>
      </c>
      <c r="E8735" s="49">
        <f t="shared" si="682"/>
        <v>0.22510419538339335</v>
      </c>
      <c r="F8735" s="49">
        <f t="shared" si="683"/>
        <v>0.29977049447595594</v>
      </c>
      <c r="G8735">
        <v>202</v>
      </c>
      <c r="H8735" s="51">
        <f>G8735/'Parc électrique'!$C$24</f>
        <v>6.7333333333333328E-2</v>
      </c>
      <c r="I8735" s="14">
        <v>652</v>
      </c>
      <c r="J8735" s="14">
        <v>704</v>
      </c>
      <c r="K8735" s="14">
        <v>0</v>
      </c>
      <c r="L8735" s="14">
        <v>249</v>
      </c>
      <c r="M8735" s="14">
        <f>C8735-SUM(D8735:L8735)</f>
        <v>4801.4077919768069</v>
      </c>
      <c r="P8735" s="49">
        <f>D8736/('Parc électrique'!$C$22+'Parc électrique'!$C$23)</f>
        <v>0.20265625000000001</v>
      </c>
      <c r="Q8735" s="49">
        <f t="shared" si="680"/>
        <v>0.19753730812737563</v>
      </c>
      <c r="R8735" s="49">
        <f t="shared" si="681"/>
        <v>0.26305976409696541</v>
      </c>
    </row>
    <row r="8736" spans="1:18" x14ac:dyDescent="0.3">
      <c r="A8736" s="35">
        <f t="shared" si="684"/>
        <v>44379</v>
      </c>
      <c r="B8736" s="36">
        <v>0.875</v>
      </c>
      <c r="C8736">
        <v>7847</v>
      </c>
      <c r="D8736">
        <v>1297</v>
      </c>
      <c r="E8736" s="49">
        <f t="shared" si="682"/>
        <v>0.19753730812737563</v>
      </c>
      <c r="F8736" s="49">
        <f t="shared" si="683"/>
        <v>0.26305976409696541</v>
      </c>
      <c r="G8736">
        <v>19</v>
      </c>
      <c r="H8736" s="51">
        <f>G8736/'Parc électrique'!$C$24</f>
        <v>6.3333333333333332E-3</v>
      </c>
      <c r="I8736" s="14">
        <v>652</v>
      </c>
      <c r="J8736" s="14">
        <v>835</v>
      </c>
      <c r="K8736" s="14">
        <v>0</v>
      </c>
      <c r="L8736" s="14">
        <v>242</v>
      </c>
      <c r="M8736" s="14">
        <f>C8736-SUM(D8736:L8736)</f>
        <v>4801.5330695944431</v>
      </c>
      <c r="P8736" s="49">
        <f>D8737/('Parc électrique'!$C$22+'Parc électrique'!$C$23)</f>
        <v>0.18921874999999999</v>
      </c>
      <c r="Q8736" s="49">
        <f t="shared" si="680"/>
        <v>0.18443922909965449</v>
      </c>
      <c r="R8736" s="49">
        <f t="shared" si="681"/>
        <v>0.24561709662407483</v>
      </c>
    </row>
    <row r="8737" spans="1:18" x14ac:dyDescent="0.3">
      <c r="A8737" s="35">
        <f t="shared" si="684"/>
        <v>44379</v>
      </c>
      <c r="B8737" s="36">
        <v>0.91666666666666663</v>
      </c>
      <c r="C8737">
        <v>8329</v>
      </c>
      <c r="D8737">
        <v>1211</v>
      </c>
      <c r="E8737" s="49">
        <f t="shared" si="682"/>
        <v>0.18443922909965449</v>
      </c>
      <c r="F8737" s="49">
        <f t="shared" si="683"/>
        <v>0.24561709662407483</v>
      </c>
      <c r="G8737">
        <v>0</v>
      </c>
      <c r="H8737" s="51">
        <f>G8737/'Parc électrique'!$C$24</f>
        <v>0</v>
      </c>
      <c r="I8737" s="14">
        <v>652</v>
      </c>
      <c r="J8737" s="14">
        <v>1150</v>
      </c>
      <c r="K8737" s="14">
        <v>189</v>
      </c>
      <c r="L8737" s="14">
        <v>244</v>
      </c>
      <c r="M8737" s="14">
        <f>C8737-SUM(D8737:L8737)</f>
        <v>4882.5699436742761</v>
      </c>
      <c r="P8737" s="49">
        <f>D8738/('Parc électrique'!$C$22+'Parc électrique'!$C$23)</f>
        <v>0.18453125000000001</v>
      </c>
      <c r="Q8737" s="49">
        <f t="shared" si="680"/>
        <v>0.17987013176440295</v>
      </c>
      <c r="R8737" s="49">
        <f t="shared" si="681"/>
        <v>0.23953244518004327</v>
      </c>
    </row>
    <row r="8738" spans="1:18" x14ac:dyDescent="0.3">
      <c r="A8738" s="35">
        <f t="shared" si="684"/>
        <v>44379</v>
      </c>
      <c r="B8738" s="36">
        <v>0.95833333333333337</v>
      </c>
      <c r="C8738">
        <v>8463</v>
      </c>
      <c r="D8738">
        <v>1181</v>
      </c>
      <c r="E8738" s="49">
        <f t="shared" si="682"/>
        <v>0.17987013176440295</v>
      </c>
      <c r="F8738" s="49">
        <f t="shared" si="683"/>
        <v>0.23953244518004327</v>
      </c>
      <c r="G8738">
        <v>0</v>
      </c>
      <c r="H8738" s="51">
        <f>G8738/'Parc électrique'!$C$24</f>
        <v>0</v>
      </c>
      <c r="I8738" s="14">
        <v>652</v>
      </c>
      <c r="J8738" s="14">
        <v>1150</v>
      </c>
      <c r="K8738" s="14">
        <v>362</v>
      </c>
      <c r="L8738" s="14">
        <v>235</v>
      </c>
      <c r="M8738" s="14">
        <f>C8738-SUM(D8738:L8738)</f>
        <v>4882.5805974230552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8737"/>
  <sheetViews>
    <sheetView workbookViewId="0">
      <selection activeCell="P1" sqref="P1"/>
    </sheetView>
  </sheetViews>
  <sheetFormatPr baseColWidth="10" defaultRowHeight="14.4" x14ac:dyDescent="0.3"/>
  <cols>
    <col min="11" max="16" width="11.5546875" style="14"/>
  </cols>
  <sheetData>
    <row r="1" spans="1:16" x14ac:dyDescent="0.3">
      <c r="A1" t="s">
        <v>61</v>
      </c>
      <c r="B1" t="s">
        <v>48</v>
      </c>
      <c r="C1" t="s">
        <v>877</v>
      </c>
      <c r="L1" s="14" t="s">
        <v>433</v>
      </c>
      <c r="M1" s="15" t="s">
        <v>432</v>
      </c>
      <c r="N1" s="15" t="s">
        <v>431</v>
      </c>
      <c r="O1" s="15" t="s">
        <v>27</v>
      </c>
      <c r="P1" s="15" t="s">
        <v>430</v>
      </c>
    </row>
    <row r="2" spans="1:16" x14ac:dyDescent="0.3">
      <c r="A2" t="s">
        <v>49</v>
      </c>
      <c r="B2">
        <v>452414</v>
      </c>
      <c r="C2">
        <f>B2</f>
        <v>452414</v>
      </c>
      <c r="J2">
        <f>SUM(N2:N169)</f>
        <v>88307</v>
      </c>
      <c r="K2" s="16">
        <v>44016</v>
      </c>
      <c r="L2" s="17">
        <v>0</v>
      </c>
      <c r="M2" s="14">
        <v>650</v>
      </c>
      <c r="N2" s="14">
        <v>1223</v>
      </c>
      <c r="O2" s="14">
        <v>141</v>
      </c>
      <c r="P2" s="14">
        <v>2014</v>
      </c>
    </row>
    <row r="3" spans="1:16" x14ac:dyDescent="0.3">
      <c r="A3" t="s">
        <v>50</v>
      </c>
      <c r="B3">
        <v>344348</v>
      </c>
      <c r="C3">
        <f t="shared" ref="C3:C12" si="0">B3</f>
        <v>344348</v>
      </c>
      <c r="K3" s="16">
        <v>44016</v>
      </c>
      <c r="L3" s="17">
        <v>4.1666666666666664E-2</v>
      </c>
      <c r="M3" s="14">
        <v>650</v>
      </c>
      <c r="N3" s="14">
        <v>1039</v>
      </c>
      <c r="O3" s="14">
        <v>0</v>
      </c>
      <c r="P3" s="14">
        <v>1689</v>
      </c>
    </row>
    <row r="4" spans="1:16" x14ac:dyDescent="0.3">
      <c r="A4" t="s">
        <v>51</v>
      </c>
      <c r="B4">
        <v>261450</v>
      </c>
      <c r="C4">
        <f t="shared" si="0"/>
        <v>261450</v>
      </c>
      <c r="K4" s="16">
        <v>44016</v>
      </c>
      <c r="L4" s="17">
        <v>8.3333333333333329E-2</v>
      </c>
      <c r="M4" s="14">
        <v>650</v>
      </c>
      <c r="N4" s="14">
        <v>0</v>
      </c>
      <c r="O4" s="14">
        <v>750</v>
      </c>
      <c r="P4" s="14">
        <v>1400</v>
      </c>
    </row>
    <row r="5" spans="1:16" x14ac:dyDescent="0.3">
      <c r="A5" t="s">
        <v>52</v>
      </c>
      <c r="B5">
        <v>251472</v>
      </c>
      <c r="C5">
        <f t="shared" si="0"/>
        <v>251472</v>
      </c>
      <c r="K5" s="16">
        <v>44016</v>
      </c>
      <c r="L5" s="17">
        <v>0.125</v>
      </c>
      <c r="M5" s="14">
        <v>650</v>
      </c>
      <c r="N5" s="14">
        <v>0</v>
      </c>
      <c r="O5" s="14">
        <v>441</v>
      </c>
      <c r="P5" s="14">
        <v>1091</v>
      </c>
    </row>
    <row r="6" spans="1:16" x14ac:dyDescent="0.3">
      <c r="A6" t="s">
        <v>53</v>
      </c>
      <c r="B6">
        <v>191610</v>
      </c>
      <c r="C6">
        <f t="shared" si="0"/>
        <v>191610</v>
      </c>
      <c r="K6" s="16">
        <v>44016</v>
      </c>
      <c r="L6" s="17">
        <v>0.16666666666666666</v>
      </c>
      <c r="M6" s="14">
        <v>650</v>
      </c>
      <c r="N6" s="14">
        <v>222</v>
      </c>
      <c r="O6" s="14">
        <v>0</v>
      </c>
      <c r="P6" s="14">
        <v>872</v>
      </c>
    </row>
    <row r="7" spans="1:16" x14ac:dyDescent="0.3">
      <c r="A7" t="s">
        <v>54</v>
      </c>
      <c r="B7">
        <v>209405</v>
      </c>
      <c r="C7">
        <f t="shared" si="0"/>
        <v>209405</v>
      </c>
      <c r="K7" s="16">
        <v>44016</v>
      </c>
      <c r="L7" s="17">
        <v>0.20833333333333334</v>
      </c>
      <c r="M7" s="14">
        <v>650</v>
      </c>
      <c r="N7" s="14">
        <v>95</v>
      </c>
      <c r="O7" s="14">
        <v>159</v>
      </c>
      <c r="P7" s="14">
        <v>904</v>
      </c>
    </row>
    <row r="8" spans="1:16" x14ac:dyDescent="0.3">
      <c r="A8" t="s">
        <v>55</v>
      </c>
      <c r="B8">
        <v>228687</v>
      </c>
      <c r="C8">
        <f t="shared" si="0"/>
        <v>228687</v>
      </c>
      <c r="K8" s="16">
        <v>44016</v>
      </c>
      <c r="L8" s="17">
        <v>0.25</v>
      </c>
      <c r="M8" s="14">
        <v>650</v>
      </c>
      <c r="N8" s="14">
        <v>310</v>
      </c>
      <c r="O8" s="14">
        <v>0</v>
      </c>
      <c r="P8" s="14">
        <v>960</v>
      </c>
    </row>
    <row r="9" spans="1:16" x14ac:dyDescent="0.3">
      <c r="A9" t="s">
        <v>56</v>
      </c>
      <c r="B9">
        <v>402087</v>
      </c>
      <c r="C9">
        <f t="shared" si="0"/>
        <v>402087</v>
      </c>
      <c r="K9" s="16">
        <v>44016</v>
      </c>
      <c r="L9" s="17">
        <v>0.29166666666666669</v>
      </c>
      <c r="M9" s="14">
        <v>650</v>
      </c>
      <c r="N9" s="14">
        <v>0</v>
      </c>
      <c r="O9" s="14">
        <v>271</v>
      </c>
      <c r="P9" s="14">
        <v>921</v>
      </c>
    </row>
    <row r="10" spans="1:16" x14ac:dyDescent="0.3">
      <c r="A10" t="s">
        <v>57</v>
      </c>
      <c r="B10">
        <v>463140</v>
      </c>
      <c r="C10">
        <f t="shared" si="0"/>
        <v>463140</v>
      </c>
      <c r="K10" s="16">
        <v>44016</v>
      </c>
      <c r="L10" s="17">
        <v>0.33333333333333331</v>
      </c>
      <c r="M10" s="14">
        <v>650</v>
      </c>
      <c r="N10" s="14">
        <v>409</v>
      </c>
      <c r="O10" s="14">
        <v>0</v>
      </c>
      <c r="P10" s="14">
        <v>1059</v>
      </c>
    </row>
    <row r="11" spans="1:16" x14ac:dyDescent="0.3">
      <c r="A11" t="s">
        <v>58</v>
      </c>
      <c r="B11">
        <v>472486</v>
      </c>
      <c r="C11">
        <f t="shared" si="0"/>
        <v>472486</v>
      </c>
      <c r="K11" s="16">
        <v>44016</v>
      </c>
      <c r="L11" s="17">
        <v>0.375</v>
      </c>
      <c r="M11" s="14">
        <v>650</v>
      </c>
      <c r="N11" s="14">
        <v>0</v>
      </c>
      <c r="O11" s="14">
        <v>461</v>
      </c>
      <c r="P11" s="14">
        <v>1111</v>
      </c>
    </row>
    <row r="12" spans="1:16" x14ac:dyDescent="0.3">
      <c r="A12" t="s">
        <v>59</v>
      </c>
      <c r="B12">
        <v>556264</v>
      </c>
      <c r="C12">
        <f t="shared" si="0"/>
        <v>556264</v>
      </c>
      <c r="K12" s="16">
        <v>44016</v>
      </c>
      <c r="L12" s="17">
        <v>0.41666666666666669</v>
      </c>
      <c r="M12" s="14">
        <v>650</v>
      </c>
      <c r="N12" s="14">
        <v>0</v>
      </c>
      <c r="O12" s="14">
        <v>251</v>
      </c>
      <c r="P12" s="14">
        <v>901</v>
      </c>
    </row>
    <row r="13" spans="1:16" x14ac:dyDescent="0.3">
      <c r="A13" t="s">
        <v>60</v>
      </c>
      <c r="B13">
        <v>471685</v>
      </c>
      <c r="C13">
        <f>B13*29/30</f>
        <v>455962.16666666669</v>
      </c>
      <c r="K13" s="16">
        <v>44016</v>
      </c>
      <c r="L13" s="17">
        <v>0.45833333333333331</v>
      </c>
      <c r="M13" s="14">
        <v>650</v>
      </c>
      <c r="N13" s="14">
        <v>69</v>
      </c>
      <c r="O13" s="14">
        <v>0</v>
      </c>
      <c r="P13" s="14">
        <v>719</v>
      </c>
    </row>
    <row r="14" spans="1:16" x14ac:dyDescent="0.3">
      <c r="K14" s="16">
        <v>44016</v>
      </c>
      <c r="L14" s="17">
        <v>0.5</v>
      </c>
      <c r="M14" s="14">
        <v>650</v>
      </c>
      <c r="N14" s="14">
        <v>261</v>
      </c>
      <c r="O14" s="14">
        <v>0</v>
      </c>
      <c r="P14" s="14">
        <v>911</v>
      </c>
    </row>
    <row r="15" spans="1:16" x14ac:dyDescent="0.3">
      <c r="K15" s="16">
        <v>44016</v>
      </c>
      <c r="L15" s="17">
        <v>0.54166666666666663</v>
      </c>
      <c r="M15" s="14">
        <v>650</v>
      </c>
      <c r="N15" s="14">
        <v>0</v>
      </c>
      <c r="O15" s="14">
        <v>-387</v>
      </c>
      <c r="P15" s="14">
        <v>263</v>
      </c>
    </row>
    <row r="16" spans="1:16" x14ac:dyDescent="0.3">
      <c r="K16" s="16">
        <v>44016</v>
      </c>
      <c r="L16" s="17">
        <v>0.58333333333333337</v>
      </c>
      <c r="M16" s="14">
        <v>650</v>
      </c>
      <c r="N16" s="14">
        <v>0</v>
      </c>
      <c r="O16" s="14">
        <v>-800</v>
      </c>
      <c r="P16" s="14">
        <v>-150</v>
      </c>
    </row>
    <row r="17" spans="11:18" x14ac:dyDescent="0.3">
      <c r="K17" s="16">
        <v>44016</v>
      </c>
      <c r="L17" s="17">
        <v>0.625</v>
      </c>
      <c r="M17" s="14">
        <v>650</v>
      </c>
      <c r="N17" s="14">
        <v>0</v>
      </c>
      <c r="O17" s="14">
        <v>-976</v>
      </c>
      <c r="P17" s="14">
        <v>-326</v>
      </c>
    </row>
    <row r="18" spans="11:18" x14ac:dyDescent="0.3">
      <c r="K18" s="16">
        <v>44016</v>
      </c>
      <c r="L18" s="17">
        <v>0.66666666666666663</v>
      </c>
      <c r="M18" s="14">
        <v>650</v>
      </c>
      <c r="N18" s="14">
        <v>0</v>
      </c>
      <c r="O18" s="14">
        <v>-944</v>
      </c>
      <c r="P18" s="14">
        <v>-294</v>
      </c>
    </row>
    <row r="19" spans="11:18" x14ac:dyDescent="0.3">
      <c r="K19" s="16">
        <v>44016</v>
      </c>
      <c r="L19" s="17">
        <v>0.70833333333333337</v>
      </c>
      <c r="M19" s="14">
        <v>650</v>
      </c>
      <c r="N19" s="14">
        <v>0</v>
      </c>
      <c r="O19" s="14">
        <v>-715</v>
      </c>
      <c r="P19" s="14">
        <v>-65</v>
      </c>
    </row>
    <row r="20" spans="11:18" x14ac:dyDescent="0.3">
      <c r="K20" s="16">
        <v>44016</v>
      </c>
      <c r="L20" s="17">
        <v>0.75</v>
      </c>
      <c r="M20" s="14">
        <v>650</v>
      </c>
      <c r="N20" s="14">
        <v>0</v>
      </c>
      <c r="O20" s="14">
        <v>12</v>
      </c>
      <c r="P20" s="14">
        <v>662</v>
      </c>
    </row>
    <row r="21" spans="11:18" x14ac:dyDescent="0.3">
      <c r="K21" s="16">
        <v>44016</v>
      </c>
      <c r="L21" s="17">
        <v>0.79166666666666663</v>
      </c>
      <c r="M21" s="14">
        <v>650</v>
      </c>
      <c r="N21" s="14">
        <v>0</v>
      </c>
      <c r="O21" s="14">
        <v>575</v>
      </c>
      <c r="P21" s="14">
        <v>1225</v>
      </c>
    </row>
    <row r="22" spans="11:18" x14ac:dyDescent="0.3">
      <c r="K22" s="16">
        <v>44016</v>
      </c>
      <c r="L22" s="17">
        <v>0.83333333333333337</v>
      </c>
      <c r="M22" s="14">
        <v>650</v>
      </c>
      <c r="N22" s="14">
        <v>600</v>
      </c>
      <c r="O22" s="14">
        <v>0</v>
      </c>
      <c r="P22" s="14">
        <v>1250</v>
      </c>
    </row>
    <row r="23" spans="11:18" x14ac:dyDescent="0.3">
      <c r="K23" s="16">
        <v>44016</v>
      </c>
      <c r="L23" s="17">
        <v>0.875</v>
      </c>
      <c r="M23" s="14">
        <v>650</v>
      </c>
      <c r="N23" s="14">
        <v>518</v>
      </c>
      <c r="O23" s="14">
        <v>0</v>
      </c>
      <c r="P23" s="14">
        <v>1168</v>
      </c>
    </row>
    <row r="24" spans="11:18" x14ac:dyDescent="0.3">
      <c r="K24" s="16">
        <v>44016</v>
      </c>
      <c r="L24" s="17">
        <v>0.91666666666666663</v>
      </c>
      <c r="M24" s="14">
        <v>650</v>
      </c>
      <c r="N24" s="14">
        <v>1006</v>
      </c>
      <c r="O24" s="14">
        <v>0</v>
      </c>
      <c r="P24" s="14">
        <v>1656</v>
      </c>
    </row>
    <row r="25" spans="11:18" x14ac:dyDescent="0.3">
      <c r="K25" s="16">
        <v>44016</v>
      </c>
      <c r="L25" s="17">
        <v>0.95833333333333337</v>
      </c>
      <c r="M25" s="14">
        <v>650</v>
      </c>
      <c r="N25" s="14">
        <v>1104</v>
      </c>
      <c r="O25" s="14">
        <v>0</v>
      </c>
      <c r="P25" s="14">
        <v>1754</v>
      </c>
      <c r="R25">
        <f>SUM(O2:O25)</f>
        <v>-761</v>
      </c>
    </row>
    <row r="26" spans="11:18" x14ac:dyDescent="0.3">
      <c r="K26" s="16">
        <f>K2+1</f>
        <v>44017</v>
      </c>
      <c r="L26" s="17">
        <v>0</v>
      </c>
      <c r="M26" s="14">
        <v>650</v>
      </c>
      <c r="N26" s="14">
        <v>0</v>
      </c>
      <c r="O26" s="14">
        <v>1128</v>
      </c>
      <c r="P26" s="14">
        <v>1778</v>
      </c>
    </row>
    <row r="27" spans="11:18" x14ac:dyDescent="0.3">
      <c r="K27" s="16">
        <f t="shared" ref="K27:K90" si="1">K3+1</f>
        <v>44017</v>
      </c>
      <c r="L27" s="17">
        <v>4.1666666666666664E-2</v>
      </c>
      <c r="M27" s="14">
        <v>650</v>
      </c>
      <c r="N27" s="14">
        <v>0</v>
      </c>
      <c r="O27" s="14">
        <v>186</v>
      </c>
      <c r="P27" s="14">
        <v>836</v>
      </c>
    </row>
    <row r="28" spans="11:18" x14ac:dyDescent="0.3">
      <c r="K28" s="16">
        <f t="shared" si="1"/>
        <v>44017</v>
      </c>
      <c r="L28" s="17">
        <v>8.3333333333333329E-2</v>
      </c>
      <c r="M28" s="14">
        <v>650</v>
      </c>
      <c r="N28" s="14">
        <v>0</v>
      </c>
      <c r="O28" s="14">
        <v>0</v>
      </c>
      <c r="P28" s="14">
        <v>650</v>
      </c>
    </row>
    <row r="29" spans="11:18" x14ac:dyDescent="0.3">
      <c r="K29" s="16">
        <f t="shared" si="1"/>
        <v>44017</v>
      </c>
      <c r="L29" s="17">
        <v>0.125</v>
      </c>
      <c r="M29" s="14">
        <v>650</v>
      </c>
      <c r="N29" s="14">
        <v>0</v>
      </c>
      <c r="O29" s="14">
        <v>0</v>
      </c>
      <c r="P29" s="14">
        <v>650</v>
      </c>
    </row>
    <row r="30" spans="11:18" x14ac:dyDescent="0.3">
      <c r="K30" s="16">
        <f t="shared" si="1"/>
        <v>44017</v>
      </c>
      <c r="L30" s="17">
        <v>0.16666666666666666</v>
      </c>
      <c r="M30" s="14">
        <v>650</v>
      </c>
      <c r="N30" s="14">
        <v>0</v>
      </c>
      <c r="O30" s="14">
        <v>0</v>
      </c>
      <c r="P30" s="14">
        <v>650</v>
      </c>
    </row>
    <row r="31" spans="11:18" x14ac:dyDescent="0.3">
      <c r="K31" s="16">
        <f t="shared" si="1"/>
        <v>44017</v>
      </c>
      <c r="L31" s="17">
        <v>0.20833333333333334</v>
      </c>
      <c r="M31" s="14">
        <v>650</v>
      </c>
      <c r="N31" s="14">
        <v>0</v>
      </c>
      <c r="O31" s="14">
        <v>0</v>
      </c>
      <c r="P31" s="14">
        <v>650</v>
      </c>
    </row>
    <row r="32" spans="11:18" x14ac:dyDescent="0.3">
      <c r="K32" s="16">
        <f t="shared" si="1"/>
        <v>44017</v>
      </c>
      <c r="L32" s="17">
        <v>0.25</v>
      </c>
      <c r="M32" s="14">
        <v>650</v>
      </c>
      <c r="N32" s="14">
        <v>0</v>
      </c>
      <c r="O32" s="14">
        <v>0</v>
      </c>
      <c r="P32" s="14">
        <v>650</v>
      </c>
    </row>
    <row r="33" spans="11:16" x14ac:dyDescent="0.3">
      <c r="K33" s="16">
        <f t="shared" si="1"/>
        <v>44017</v>
      </c>
      <c r="L33" s="17">
        <v>0.29166666666666669</v>
      </c>
      <c r="M33" s="14">
        <v>650</v>
      </c>
      <c r="N33" s="14">
        <v>0</v>
      </c>
      <c r="O33" s="14">
        <v>0</v>
      </c>
      <c r="P33" s="14">
        <v>650</v>
      </c>
    </row>
    <row r="34" spans="11:16" x14ac:dyDescent="0.3">
      <c r="K34" s="16">
        <f t="shared" si="1"/>
        <v>44017</v>
      </c>
      <c r="L34" s="17">
        <v>0.33333333333333331</v>
      </c>
      <c r="M34" s="14">
        <v>650</v>
      </c>
      <c r="N34" s="14">
        <v>0</v>
      </c>
      <c r="O34" s="14">
        <v>0</v>
      </c>
      <c r="P34" s="14">
        <v>650</v>
      </c>
    </row>
    <row r="35" spans="11:16" x14ac:dyDescent="0.3">
      <c r="K35" s="16">
        <f t="shared" si="1"/>
        <v>44017</v>
      </c>
      <c r="L35" s="17">
        <v>0.375</v>
      </c>
      <c r="M35" s="14">
        <v>650</v>
      </c>
      <c r="N35" s="14">
        <v>0</v>
      </c>
      <c r="O35" s="14">
        <v>0</v>
      </c>
      <c r="P35" s="14">
        <v>650</v>
      </c>
    </row>
    <row r="36" spans="11:16" x14ac:dyDescent="0.3">
      <c r="K36" s="16">
        <f t="shared" si="1"/>
        <v>44017</v>
      </c>
      <c r="L36" s="17">
        <v>0.41666666666666669</v>
      </c>
      <c r="M36" s="14">
        <v>650</v>
      </c>
      <c r="N36" s="14">
        <v>0</v>
      </c>
      <c r="O36" s="14">
        <v>-23</v>
      </c>
      <c r="P36" s="14">
        <v>627</v>
      </c>
    </row>
    <row r="37" spans="11:16" x14ac:dyDescent="0.3">
      <c r="K37" s="16">
        <f t="shared" si="1"/>
        <v>44017</v>
      </c>
      <c r="L37" s="17">
        <v>0.45833333333333331</v>
      </c>
      <c r="M37" s="14">
        <v>650</v>
      </c>
      <c r="N37" s="14">
        <v>0</v>
      </c>
      <c r="O37" s="14">
        <v>-396</v>
      </c>
      <c r="P37" s="14">
        <v>254</v>
      </c>
    </row>
    <row r="38" spans="11:16" x14ac:dyDescent="0.3">
      <c r="K38" s="16">
        <f t="shared" si="1"/>
        <v>44017</v>
      </c>
      <c r="L38" s="17">
        <v>0.5</v>
      </c>
      <c r="M38" s="14">
        <v>650</v>
      </c>
      <c r="N38" s="14">
        <v>0</v>
      </c>
      <c r="O38" s="14">
        <v>-444</v>
      </c>
      <c r="P38" s="14">
        <v>206</v>
      </c>
    </row>
    <row r="39" spans="11:16" x14ac:dyDescent="0.3">
      <c r="K39" s="16">
        <f t="shared" si="1"/>
        <v>44017</v>
      </c>
      <c r="L39" s="17">
        <v>0.54166666666666663</v>
      </c>
      <c r="M39" s="14">
        <v>650</v>
      </c>
      <c r="N39" s="14">
        <v>0</v>
      </c>
      <c r="O39" s="14">
        <v>-883</v>
      </c>
      <c r="P39" s="14">
        <v>-233</v>
      </c>
    </row>
    <row r="40" spans="11:16" x14ac:dyDescent="0.3">
      <c r="K40" s="16">
        <f t="shared" si="1"/>
        <v>44017</v>
      </c>
      <c r="L40" s="17">
        <v>0.58333333333333337</v>
      </c>
      <c r="M40" s="14">
        <v>650</v>
      </c>
      <c r="N40" s="14">
        <v>0</v>
      </c>
      <c r="O40" s="14">
        <v>-1136</v>
      </c>
      <c r="P40" s="14">
        <v>-486</v>
      </c>
    </row>
    <row r="41" spans="11:16" x14ac:dyDescent="0.3">
      <c r="K41" s="16">
        <f t="shared" si="1"/>
        <v>44017</v>
      </c>
      <c r="L41" s="17">
        <v>0.625</v>
      </c>
      <c r="M41" s="14">
        <v>650</v>
      </c>
      <c r="N41" s="14">
        <v>0</v>
      </c>
      <c r="O41" s="14">
        <v>-1138</v>
      </c>
      <c r="P41" s="14">
        <v>-488</v>
      </c>
    </row>
    <row r="42" spans="11:16" x14ac:dyDescent="0.3">
      <c r="K42" s="16">
        <f t="shared" si="1"/>
        <v>44017</v>
      </c>
      <c r="L42" s="17">
        <v>0.66666666666666663</v>
      </c>
      <c r="M42" s="14">
        <v>650</v>
      </c>
      <c r="N42" s="14">
        <v>0</v>
      </c>
      <c r="O42" s="14">
        <v>-957</v>
      </c>
      <c r="P42" s="14">
        <v>-307</v>
      </c>
    </row>
    <row r="43" spans="11:16" x14ac:dyDescent="0.3">
      <c r="K43" s="16">
        <f t="shared" si="1"/>
        <v>44017</v>
      </c>
      <c r="L43" s="17">
        <v>0.70833333333333337</v>
      </c>
      <c r="M43" s="14">
        <v>650</v>
      </c>
      <c r="N43" s="14">
        <v>0</v>
      </c>
      <c r="O43" s="14">
        <v>-573</v>
      </c>
      <c r="P43" s="14">
        <v>77</v>
      </c>
    </row>
    <row r="44" spans="11:16" x14ac:dyDescent="0.3">
      <c r="K44" s="16">
        <f t="shared" si="1"/>
        <v>44017</v>
      </c>
      <c r="L44" s="17">
        <v>0.75</v>
      </c>
      <c r="M44" s="14">
        <v>650</v>
      </c>
      <c r="N44" s="14">
        <v>0</v>
      </c>
      <c r="O44" s="14">
        <v>0</v>
      </c>
      <c r="P44" s="14">
        <v>650</v>
      </c>
    </row>
    <row r="45" spans="11:16" x14ac:dyDescent="0.3">
      <c r="K45" s="16">
        <f t="shared" si="1"/>
        <v>44017</v>
      </c>
      <c r="L45" s="17">
        <v>0.79166666666666663</v>
      </c>
      <c r="M45" s="14">
        <v>650</v>
      </c>
      <c r="N45" s="14">
        <v>0</v>
      </c>
      <c r="O45" s="14">
        <v>119</v>
      </c>
      <c r="P45" s="14">
        <v>769</v>
      </c>
    </row>
    <row r="46" spans="11:16" x14ac:dyDescent="0.3">
      <c r="K46" s="16">
        <f t="shared" si="1"/>
        <v>44017</v>
      </c>
      <c r="L46" s="17">
        <v>0.83333333333333337</v>
      </c>
      <c r="M46" s="14">
        <v>650</v>
      </c>
      <c r="N46" s="14">
        <v>0</v>
      </c>
      <c r="O46" s="14">
        <v>439</v>
      </c>
      <c r="P46" s="14">
        <v>1089</v>
      </c>
    </row>
    <row r="47" spans="11:16" x14ac:dyDescent="0.3">
      <c r="K47" s="16">
        <f t="shared" si="1"/>
        <v>44017</v>
      </c>
      <c r="L47" s="17">
        <v>0.875</v>
      </c>
      <c r="M47" s="14">
        <v>650</v>
      </c>
      <c r="N47" s="14">
        <v>0</v>
      </c>
      <c r="O47" s="14">
        <v>402</v>
      </c>
      <c r="P47" s="14">
        <v>1052</v>
      </c>
    </row>
    <row r="48" spans="11:16" x14ac:dyDescent="0.3">
      <c r="K48" s="16">
        <f t="shared" si="1"/>
        <v>44017</v>
      </c>
      <c r="L48" s="17">
        <v>0.91666666666666663</v>
      </c>
      <c r="M48" s="14">
        <v>650</v>
      </c>
      <c r="N48" s="14">
        <v>0</v>
      </c>
      <c r="O48" s="14">
        <v>1126</v>
      </c>
      <c r="P48" s="14">
        <v>1776</v>
      </c>
    </row>
    <row r="49" spans="11:16" x14ac:dyDescent="0.3">
      <c r="K49" s="16">
        <f t="shared" si="1"/>
        <v>44017</v>
      </c>
      <c r="L49" s="17">
        <v>0.95833333333333337</v>
      </c>
      <c r="M49" s="14">
        <v>650</v>
      </c>
      <c r="N49" s="14">
        <v>0</v>
      </c>
      <c r="O49" s="14">
        <v>1037</v>
      </c>
      <c r="P49" s="14">
        <v>1687</v>
      </c>
    </row>
    <row r="50" spans="11:16" x14ac:dyDescent="0.3">
      <c r="K50" s="16">
        <f t="shared" si="1"/>
        <v>44018</v>
      </c>
      <c r="L50" s="17">
        <v>0</v>
      </c>
      <c r="M50" s="14">
        <v>650</v>
      </c>
      <c r="N50" s="14">
        <v>0</v>
      </c>
      <c r="O50" s="14">
        <v>-110</v>
      </c>
      <c r="P50" s="14">
        <v>540</v>
      </c>
    </row>
    <row r="51" spans="11:16" x14ac:dyDescent="0.3">
      <c r="K51" s="16">
        <f t="shared" si="1"/>
        <v>44018</v>
      </c>
      <c r="L51" s="17">
        <v>4.1666666666666664E-2</v>
      </c>
      <c r="M51" s="14">
        <v>650</v>
      </c>
      <c r="N51" s="14">
        <v>0</v>
      </c>
      <c r="O51" s="14">
        <v>-401</v>
      </c>
      <c r="P51" s="14">
        <v>249</v>
      </c>
    </row>
    <row r="52" spans="11:16" x14ac:dyDescent="0.3">
      <c r="K52" s="16">
        <f t="shared" si="1"/>
        <v>44018</v>
      </c>
      <c r="L52" s="17">
        <v>8.3333333333333329E-2</v>
      </c>
      <c r="M52" s="14">
        <v>650</v>
      </c>
      <c r="N52" s="14">
        <v>0</v>
      </c>
      <c r="O52" s="14">
        <v>-216</v>
      </c>
      <c r="P52" s="14">
        <v>434</v>
      </c>
    </row>
    <row r="53" spans="11:16" x14ac:dyDescent="0.3">
      <c r="K53" s="16">
        <f t="shared" si="1"/>
        <v>44018</v>
      </c>
      <c r="L53" s="17">
        <v>0.125</v>
      </c>
      <c r="M53" s="14">
        <v>650</v>
      </c>
      <c r="N53" s="14">
        <v>0</v>
      </c>
      <c r="O53" s="14">
        <v>-447</v>
      </c>
      <c r="P53" s="14">
        <v>203</v>
      </c>
    </row>
    <row r="54" spans="11:16" x14ac:dyDescent="0.3">
      <c r="K54" s="16">
        <f t="shared" si="1"/>
        <v>44018</v>
      </c>
      <c r="L54" s="17">
        <v>0.16666666666666666</v>
      </c>
      <c r="M54" s="14">
        <v>650</v>
      </c>
      <c r="N54" s="14">
        <v>0</v>
      </c>
      <c r="O54" s="14">
        <v>-455</v>
      </c>
      <c r="P54" s="14">
        <v>195</v>
      </c>
    </row>
    <row r="55" spans="11:16" x14ac:dyDescent="0.3">
      <c r="K55" s="16">
        <f t="shared" si="1"/>
        <v>44018</v>
      </c>
      <c r="L55" s="17">
        <v>0.20833333333333334</v>
      </c>
      <c r="M55" s="14">
        <v>650</v>
      </c>
      <c r="N55" s="14">
        <v>0</v>
      </c>
      <c r="O55" s="14">
        <v>-58</v>
      </c>
      <c r="P55" s="14">
        <v>592</v>
      </c>
    </row>
    <row r="56" spans="11:16" x14ac:dyDescent="0.3">
      <c r="K56" s="16">
        <f t="shared" si="1"/>
        <v>44018</v>
      </c>
      <c r="L56" s="17">
        <v>0.25</v>
      </c>
      <c r="M56" s="14">
        <v>650</v>
      </c>
      <c r="N56" s="14">
        <v>611</v>
      </c>
      <c r="O56" s="14">
        <v>0</v>
      </c>
      <c r="P56" s="14">
        <v>1261</v>
      </c>
    </row>
    <row r="57" spans="11:16" x14ac:dyDescent="0.3">
      <c r="K57" s="16">
        <f t="shared" si="1"/>
        <v>44018</v>
      </c>
      <c r="L57" s="17">
        <v>0.29166666666666669</v>
      </c>
      <c r="M57" s="14">
        <v>650</v>
      </c>
      <c r="N57" s="14">
        <v>0</v>
      </c>
      <c r="O57" s="14">
        <v>587</v>
      </c>
      <c r="P57" s="14">
        <v>1237</v>
      </c>
    </row>
    <row r="58" spans="11:16" x14ac:dyDescent="0.3">
      <c r="K58" s="16">
        <f t="shared" si="1"/>
        <v>44018</v>
      </c>
      <c r="L58" s="17">
        <v>0.33333333333333331</v>
      </c>
      <c r="M58" s="14">
        <v>650</v>
      </c>
      <c r="N58" s="14">
        <v>1257</v>
      </c>
      <c r="O58" s="14">
        <v>0</v>
      </c>
      <c r="P58" s="14">
        <v>1907</v>
      </c>
    </row>
    <row r="59" spans="11:16" x14ac:dyDescent="0.3">
      <c r="K59" s="16">
        <f t="shared" si="1"/>
        <v>44018</v>
      </c>
      <c r="L59" s="17">
        <v>0.375</v>
      </c>
      <c r="M59" s="14">
        <v>650</v>
      </c>
      <c r="N59" s="14">
        <v>1187</v>
      </c>
      <c r="O59" s="14">
        <v>0</v>
      </c>
      <c r="P59" s="14">
        <v>1837</v>
      </c>
    </row>
    <row r="60" spans="11:16" x14ac:dyDescent="0.3">
      <c r="K60" s="16">
        <f t="shared" si="1"/>
        <v>44018</v>
      </c>
      <c r="L60" s="17">
        <v>0.41666666666666669</v>
      </c>
      <c r="M60" s="14">
        <v>650</v>
      </c>
      <c r="N60" s="14">
        <v>0</v>
      </c>
      <c r="O60" s="14">
        <v>0</v>
      </c>
      <c r="P60" s="14">
        <v>650</v>
      </c>
    </row>
    <row r="61" spans="11:16" x14ac:dyDescent="0.3">
      <c r="K61" s="16">
        <f t="shared" si="1"/>
        <v>44018</v>
      </c>
      <c r="L61" s="17">
        <v>0.45833333333333331</v>
      </c>
      <c r="M61" s="14">
        <v>650</v>
      </c>
      <c r="N61" s="14">
        <v>698</v>
      </c>
      <c r="O61" s="14">
        <v>0</v>
      </c>
      <c r="P61" s="14">
        <v>1348</v>
      </c>
    </row>
    <row r="62" spans="11:16" x14ac:dyDescent="0.3">
      <c r="K62" s="16">
        <f t="shared" si="1"/>
        <v>44018</v>
      </c>
      <c r="L62" s="17">
        <v>0.5</v>
      </c>
      <c r="M62" s="14">
        <v>650</v>
      </c>
      <c r="N62" s="14">
        <v>591</v>
      </c>
      <c r="O62" s="14">
        <v>0</v>
      </c>
      <c r="P62" s="14">
        <v>1241</v>
      </c>
    </row>
    <row r="63" spans="11:16" x14ac:dyDescent="0.3">
      <c r="K63" s="16">
        <f t="shared" si="1"/>
        <v>44018</v>
      </c>
      <c r="L63" s="17">
        <v>0.54166666666666663</v>
      </c>
      <c r="M63" s="14">
        <v>650</v>
      </c>
      <c r="N63" s="14">
        <v>417</v>
      </c>
      <c r="O63" s="14">
        <v>0</v>
      </c>
      <c r="P63" s="14">
        <v>1067</v>
      </c>
    </row>
    <row r="64" spans="11:16" x14ac:dyDescent="0.3">
      <c r="K64" s="16">
        <f t="shared" si="1"/>
        <v>44018</v>
      </c>
      <c r="L64" s="17">
        <v>0.58333333333333337</v>
      </c>
      <c r="M64" s="14">
        <v>650</v>
      </c>
      <c r="N64" s="14">
        <v>231</v>
      </c>
      <c r="O64" s="14">
        <v>0</v>
      </c>
      <c r="P64" s="14">
        <v>881</v>
      </c>
    </row>
    <row r="65" spans="11:16" x14ac:dyDescent="0.3">
      <c r="K65" s="16">
        <f t="shared" si="1"/>
        <v>44018</v>
      </c>
      <c r="L65" s="17">
        <v>0.625</v>
      </c>
      <c r="M65" s="14">
        <v>650</v>
      </c>
      <c r="N65" s="14">
        <v>0</v>
      </c>
      <c r="O65" s="14">
        <v>0</v>
      </c>
      <c r="P65" s="14">
        <v>650</v>
      </c>
    </row>
    <row r="66" spans="11:16" x14ac:dyDescent="0.3">
      <c r="K66" s="16">
        <f t="shared" si="1"/>
        <v>44018</v>
      </c>
      <c r="L66" s="17">
        <v>0.66666666666666663</v>
      </c>
      <c r="M66" s="14">
        <v>650</v>
      </c>
      <c r="N66" s="14">
        <v>136</v>
      </c>
      <c r="O66" s="14">
        <v>0</v>
      </c>
      <c r="P66" s="14">
        <v>786</v>
      </c>
    </row>
    <row r="67" spans="11:16" x14ac:dyDescent="0.3">
      <c r="K67" s="16">
        <f t="shared" si="1"/>
        <v>44018</v>
      </c>
      <c r="L67" s="17">
        <v>0.70833333333333337</v>
      </c>
      <c r="M67" s="14">
        <v>650</v>
      </c>
      <c r="N67" s="14">
        <v>560</v>
      </c>
      <c r="O67" s="14">
        <v>0</v>
      </c>
      <c r="P67" s="14">
        <v>1210</v>
      </c>
    </row>
    <row r="68" spans="11:16" x14ac:dyDescent="0.3">
      <c r="K68" s="16">
        <f t="shared" si="1"/>
        <v>44018</v>
      </c>
      <c r="L68" s="17">
        <v>0.75</v>
      </c>
      <c r="M68" s="14">
        <v>650</v>
      </c>
      <c r="N68" s="14">
        <v>1342</v>
      </c>
      <c r="O68" s="14">
        <v>0</v>
      </c>
      <c r="P68" s="14">
        <v>1992</v>
      </c>
    </row>
    <row r="69" spans="11:16" x14ac:dyDescent="0.3">
      <c r="K69" s="16">
        <f t="shared" si="1"/>
        <v>44018</v>
      </c>
      <c r="L69" s="17">
        <v>0.79166666666666663</v>
      </c>
      <c r="M69" s="14">
        <v>650</v>
      </c>
      <c r="N69" s="14">
        <v>1725</v>
      </c>
      <c r="O69" s="14">
        <v>0</v>
      </c>
      <c r="P69" s="14">
        <v>2375</v>
      </c>
    </row>
    <row r="70" spans="11:16" x14ac:dyDescent="0.3">
      <c r="K70" s="16">
        <f t="shared" si="1"/>
        <v>44018</v>
      </c>
      <c r="L70" s="17">
        <v>0.83333333333333337</v>
      </c>
      <c r="M70" s="14">
        <v>650</v>
      </c>
      <c r="N70" s="14">
        <v>1725</v>
      </c>
      <c r="O70" s="14">
        <v>0</v>
      </c>
      <c r="P70" s="14">
        <v>2375</v>
      </c>
    </row>
    <row r="71" spans="11:16" x14ac:dyDescent="0.3">
      <c r="K71" s="16">
        <f t="shared" si="1"/>
        <v>44018</v>
      </c>
      <c r="L71" s="17">
        <v>0.875</v>
      </c>
      <c r="M71" s="14">
        <v>650</v>
      </c>
      <c r="N71" s="14">
        <v>1725</v>
      </c>
      <c r="O71" s="14">
        <v>0</v>
      </c>
      <c r="P71" s="14">
        <v>2375</v>
      </c>
    </row>
    <row r="72" spans="11:16" x14ac:dyDescent="0.3">
      <c r="K72" s="16">
        <f t="shared" si="1"/>
        <v>44018</v>
      </c>
      <c r="L72" s="17">
        <v>0.91666666666666663</v>
      </c>
      <c r="M72" s="14">
        <v>650</v>
      </c>
      <c r="N72" s="14">
        <v>1725</v>
      </c>
      <c r="O72" s="14">
        <v>0</v>
      </c>
      <c r="P72" s="14">
        <v>2375</v>
      </c>
    </row>
    <row r="73" spans="11:16" x14ac:dyDescent="0.3">
      <c r="K73" s="16">
        <f t="shared" si="1"/>
        <v>44018</v>
      </c>
      <c r="L73" s="17">
        <v>0.95833333333333337</v>
      </c>
      <c r="M73" s="14">
        <v>650</v>
      </c>
      <c r="N73" s="14">
        <v>1725</v>
      </c>
      <c r="O73" s="14">
        <v>765</v>
      </c>
      <c r="P73" s="14">
        <v>3140</v>
      </c>
    </row>
    <row r="74" spans="11:16" x14ac:dyDescent="0.3">
      <c r="K74" s="16">
        <f t="shared" si="1"/>
        <v>44019</v>
      </c>
      <c r="L74" s="17">
        <v>0</v>
      </c>
      <c r="M74" s="14">
        <v>650</v>
      </c>
      <c r="N74" s="14">
        <v>1510</v>
      </c>
      <c r="O74" s="14">
        <v>213</v>
      </c>
      <c r="P74" s="14">
        <v>2373</v>
      </c>
    </row>
    <row r="75" spans="11:16" x14ac:dyDescent="0.3">
      <c r="K75" s="16">
        <f t="shared" si="1"/>
        <v>44019</v>
      </c>
      <c r="L75" s="17">
        <v>4.1666666666666664E-2</v>
      </c>
      <c r="M75" s="14">
        <v>650</v>
      </c>
      <c r="N75" s="14">
        <v>0</v>
      </c>
      <c r="O75" s="14">
        <v>631</v>
      </c>
      <c r="P75" s="14">
        <v>1281</v>
      </c>
    </row>
    <row r="76" spans="11:16" x14ac:dyDescent="0.3">
      <c r="K76" s="16">
        <f t="shared" si="1"/>
        <v>44019</v>
      </c>
      <c r="L76" s="17">
        <v>8.3333333333333329E-2</v>
      </c>
      <c r="M76" s="14">
        <v>650</v>
      </c>
      <c r="N76" s="14">
        <v>912</v>
      </c>
      <c r="O76" s="14">
        <v>0</v>
      </c>
      <c r="P76" s="14">
        <v>1562</v>
      </c>
    </row>
    <row r="77" spans="11:16" x14ac:dyDescent="0.3">
      <c r="K77" s="16">
        <f t="shared" si="1"/>
        <v>44019</v>
      </c>
      <c r="L77" s="17">
        <v>0.125</v>
      </c>
      <c r="M77" s="14">
        <v>650</v>
      </c>
      <c r="N77" s="14">
        <v>422</v>
      </c>
      <c r="O77" s="14">
        <v>0</v>
      </c>
      <c r="P77" s="14">
        <v>1072</v>
      </c>
    </row>
    <row r="78" spans="11:16" x14ac:dyDescent="0.3">
      <c r="K78" s="16">
        <f t="shared" si="1"/>
        <v>44019</v>
      </c>
      <c r="L78" s="17">
        <v>0.16666666666666666</v>
      </c>
      <c r="M78" s="14">
        <v>650</v>
      </c>
      <c r="N78" s="14">
        <v>365</v>
      </c>
      <c r="O78" s="14">
        <v>0</v>
      </c>
      <c r="P78" s="14">
        <v>1015</v>
      </c>
    </row>
    <row r="79" spans="11:16" x14ac:dyDescent="0.3">
      <c r="K79" s="16">
        <f t="shared" si="1"/>
        <v>44019</v>
      </c>
      <c r="L79" s="17">
        <v>0.20833333333333334</v>
      </c>
      <c r="M79" s="14">
        <v>650</v>
      </c>
      <c r="N79" s="14">
        <v>566</v>
      </c>
      <c r="O79" s="14">
        <v>0</v>
      </c>
      <c r="P79" s="14">
        <v>1216</v>
      </c>
    </row>
    <row r="80" spans="11:16" x14ac:dyDescent="0.3">
      <c r="K80" s="16">
        <f t="shared" si="1"/>
        <v>44019</v>
      </c>
      <c r="L80" s="17">
        <v>0.25</v>
      </c>
      <c r="M80" s="14">
        <v>650</v>
      </c>
      <c r="N80" s="14">
        <v>0</v>
      </c>
      <c r="O80" s="14">
        <v>0</v>
      </c>
      <c r="P80" s="14">
        <v>650</v>
      </c>
    </row>
    <row r="81" spans="11:16" x14ac:dyDescent="0.3">
      <c r="K81" s="16">
        <f t="shared" si="1"/>
        <v>44019</v>
      </c>
      <c r="L81" s="17">
        <v>0.29166666666666669</v>
      </c>
      <c r="M81" s="14">
        <v>650</v>
      </c>
      <c r="N81" s="14">
        <v>0</v>
      </c>
      <c r="O81" s="14">
        <v>0</v>
      </c>
      <c r="P81" s="14">
        <v>650</v>
      </c>
    </row>
    <row r="82" spans="11:16" x14ac:dyDescent="0.3">
      <c r="K82" s="16">
        <f t="shared" si="1"/>
        <v>44019</v>
      </c>
      <c r="L82" s="17">
        <v>0.33333333333333331</v>
      </c>
      <c r="M82" s="14">
        <v>650</v>
      </c>
      <c r="N82" s="14">
        <v>0</v>
      </c>
      <c r="O82" s="14">
        <v>0</v>
      </c>
      <c r="P82" s="14">
        <v>650</v>
      </c>
    </row>
    <row r="83" spans="11:16" x14ac:dyDescent="0.3">
      <c r="K83" s="16">
        <f t="shared" si="1"/>
        <v>44019</v>
      </c>
      <c r="L83" s="17">
        <v>0.375</v>
      </c>
      <c r="M83" s="14">
        <v>650</v>
      </c>
      <c r="N83" s="14">
        <v>1171</v>
      </c>
      <c r="O83" s="14">
        <v>0</v>
      </c>
      <c r="P83" s="14">
        <v>1821</v>
      </c>
    </row>
    <row r="84" spans="11:16" x14ac:dyDescent="0.3">
      <c r="K84" s="16">
        <f t="shared" si="1"/>
        <v>44019</v>
      </c>
      <c r="L84" s="17">
        <v>0.41666666666666669</v>
      </c>
      <c r="M84" s="14">
        <v>650</v>
      </c>
      <c r="N84" s="14">
        <v>0</v>
      </c>
      <c r="O84" s="14">
        <v>0</v>
      </c>
      <c r="P84" s="14">
        <v>650</v>
      </c>
    </row>
    <row r="85" spans="11:16" x14ac:dyDescent="0.3">
      <c r="K85" s="16">
        <f t="shared" si="1"/>
        <v>44019</v>
      </c>
      <c r="L85" s="17">
        <v>0.45833333333333331</v>
      </c>
      <c r="M85" s="14">
        <v>650</v>
      </c>
      <c r="N85" s="14">
        <v>406</v>
      </c>
      <c r="O85" s="14">
        <v>0</v>
      </c>
      <c r="P85" s="14">
        <v>1056</v>
      </c>
    </row>
    <row r="86" spans="11:16" x14ac:dyDescent="0.3">
      <c r="K86" s="16">
        <f t="shared" si="1"/>
        <v>44019</v>
      </c>
      <c r="L86" s="17">
        <v>0.5</v>
      </c>
      <c r="M86" s="14">
        <v>650</v>
      </c>
      <c r="N86" s="14">
        <v>139</v>
      </c>
      <c r="O86" s="14">
        <v>0</v>
      </c>
      <c r="P86" s="14">
        <v>789</v>
      </c>
    </row>
    <row r="87" spans="11:16" x14ac:dyDescent="0.3">
      <c r="K87" s="16">
        <f t="shared" si="1"/>
        <v>44019</v>
      </c>
      <c r="L87" s="17">
        <v>0.54166666666666663</v>
      </c>
      <c r="M87" s="14">
        <v>650</v>
      </c>
      <c r="N87" s="14">
        <v>0</v>
      </c>
      <c r="O87" s="14">
        <v>-95</v>
      </c>
      <c r="P87" s="14">
        <v>555</v>
      </c>
    </row>
    <row r="88" spans="11:16" x14ac:dyDescent="0.3">
      <c r="K88" s="16">
        <f t="shared" si="1"/>
        <v>44019</v>
      </c>
      <c r="L88" s="17">
        <v>0.58333333333333337</v>
      </c>
      <c r="M88" s="14">
        <v>650</v>
      </c>
      <c r="N88" s="14">
        <v>0</v>
      </c>
      <c r="O88" s="14">
        <v>-233</v>
      </c>
      <c r="P88" s="14">
        <v>417</v>
      </c>
    </row>
    <row r="89" spans="11:16" x14ac:dyDescent="0.3">
      <c r="K89" s="16">
        <f t="shared" si="1"/>
        <v>44019</v>
      </c>
      <c r="L89" s="17">
        <v>0.625</v>
      </c>
      <c r="M89" s="14">
        <v>650</v>
      </c>
      <c r="N89" s="14">
        <v>0</v>
      </c>
      <c r="O89" s="14">
        <v>-507</v>
      </c>
      <c r="P89" s="14">
        <v>143</v>
      </c>
    </row>
    <row r="90" spans="11:16" x14ac:dyDescent="0.3">
      <c r="K90" s="16">
        <f t="shared" si="1"/>
        <v>44019</v>
      </c>
      <c r="L90" s="17">
        <v>0.66666666666666663</v>
      </c>
      <c r="M90" s="14">
        <v>650</v>
      </c>
      <c r="N90" s="14">
        <v>0</v>
      </c>
      <c r="O90" s="14">
        <v>-467</v>
      </c>
      <c r="P90" s="14">
        <v>183</v>
      </c>
    </row>
    <row r="91" spans="11:16" x14ac:dyDescent="0.3">
      <c r="K91" s="16">
        <f t="shared" ref="K91:K154" si="2">K67+1</f>
        <v>44019</v>
      </c>
      <c r="L91" s="17">
        <v>0.70833333333333337</v>
      </c>
      <c r="M91" s="14">
        <v>650</v>
      </c>
      <c r="N91" s="14">
        <v>0</v>
      </c>
      <c r="O91" s="14">
        <v>-278</v>
      </c>
      <c r="P91" s="14">
        <v>372</v>
      </c>
    </row>
    <row r="92" spans="11:16" x14ac:dyDescent="0.3">
      <c r="K92" s="16">
        <f t="shared" si="2"/>
        <v>44019</v>
      </c>
      <c r="L92" s="17">
        <v>0.75</v>
      </c>
      <c r="M92" s="14">
        <v>650</v>
      </c>
      <c r="N92" s="14">
        <v>604</v>
      </c>
      <c r="O92" s="14">
        <v>0</v>
      </c>
      <c r="P92" s="14">
        <v>1254</v>
      </c>
    </row>
    <row r="93" spans="11:16" x14ac:dyDescent="0.3">
      <c r="K93" s="16">
        <f t="shared" si="2"/>
        <v>44019</v>
      </c>
      <c r="L93" s="17">
        <v>0.79166666666666663</v>
      </c>
      <c r="M93" s="14">
        <v>650</v>
      </c>
      <c r="N93" s="14">
        <v>815</v>
      </c>
      <c r="O93" s="14">
        <v>0</v>
      </c>
      <c r="P93" s="14">
        <v>1465</v>
      </c>
    </row>
    <row r="94" spans="11:16" x14ac:dyDescent="0.3">
      <c r="K94" s="16">
        <f t="shared" si="2"/>
        <v>44019</v>
      </c>
      <c r="L94" s="17">
        <v>0.83333333333333337</v>
      </c>
      <c r="M94" s="14">
        <v>650</v>
      </c>
      <c r="N94" s="14">
        <v>441</v>
      </c>
      <c r="O94" s="14">
        <v>0</v>
      </c>
      <c r="P94" s="14">
        <v>1091</v>
      </c>
    </row>
    <row r="95" spans="11:16" x14ac:dyDescent="0.3">
      <c r="K95" s="16">
        <f t="shared" si="2"/>
        <v>44019</v>
      </c>
      <c r="L95" s="17">
        <v>0.875</v>
      </c>
      <c r="M95" s="14">
        <v>650</v>
      </c>
      <c r="N95" s="14">
        <v>181</v>
      </c>
      <c r="O95" s="14">
        <v>0</v>
      </c>
      <c r="P95" s="14">
        <v>831</v>
      </c>
    </row>
    <row r="96" spans="11:16" x14ac:dyDescent="0.3">
      <c r="K96" s="16">
        <f t="shared" si="2"/>
        <v>44019</v>
      </c>
      <c r="L96" s="17">
        <v>0.91666666666666663</v>
      </c>
      <c r="M96" s="14">
        <v>650</v>
      </c>
      <c r="N96" s="14">
        <v>610</v>
      </c>
      <c r="O96" s="14">
        <v>0</v>
      </c>
      <c r="P96" s="14">
        <v>1260</v>
      </c>
    </row>
    <row r="97" spans="11:16" x14ac:dyDescent="0.3">
      <c r="K97" s="16">
        <f t="shared" si="2"/>
        <v>44019</v>
      </c>
      <c r="L97" s="17">
        <v>0.95833333333333337</v>
      </c>
      <c r="M97" s="14">
        <v>650</v>
      </c>
      <c r="N97" s="14">
        <v>0</v>
      </c>
      <c r="O97" s="14">
        <v>422</v>
      </c>
      <c r="P97" s="14">
        <v>1072</v>
      </c>
    </row>
    <row r="98" spans="11:16" x14ac:dyDescent="0.3">
      <c r="K98" s="16">
        <f t="shared" si="2"/>
        <v>44020</v>
      </c>
      <c r="L98" s="17">
        <v>0</v>
      </c>
      <c r="M98" s="14">
        <v>650</v>
      </c>
      <c r="N98" s="14">
        <v>0</v>
      </c>
      <c r="O98" s="14">
        <v>-317</v>
      </c>
      <c r="P98" s="14">
        <v>333</v>
      </c>
    </row>
    <row r="99" spans="11:16" x14ac:dyDescent="0.3">
      <c r="K99" s="16">
        <f t="shared" si="2"/>
        <v>44020</v>
      </c>
      <c r="L99" s="17">
        <v>4.1666666666666664E-2</v>
      </c>
      <c r="M99" s="14">
        <v>650</v>
      </c>
      <c r="N99" s="14">
        <v>0</v>
      </c>
      <c r="O99" s="14">
        <v>-349</v>
      </c>
      <c r="P99" s="14">
        <v>301</v>
      </c>
    </row>
    <row r="100" spans="11:16" x14ac:dyDescent="0.3">
      <c r="K100" s="16">
        <f t="shared" si="2"/>
        <v>44020</v>
      </c>
      <c r="L100" s="17">
        <v>8.3333333333333329E-2</v>
      </c>
      <c r="M100" s="14">
        <v>650</v>
      </c>
      <c r="N100" s="14">
        <v>0</v>
      </c>
      <c r="O100" s="14">
        <v>-432</v>
      </c>
      <c r="P100" s="14">
        <v>218</v>
      </c>
    </row>
    <row r="101" spans="11:16" x14ac:dyDescent="0.3">
      <c r="K101" s="16">
        <f t="shared" si="2"/>
        <v>44020</v>
      </c>
      <c r="L101" s="17">
        <v>0.125</v>
      </c>
      <c r="M101" s="14">
        <v>650</v>
      </c>
      <c r="N101" s="14">
        <v>0</v>
      </c>
      <c r="O101" s="14">
        <v>-325</v>
      </c>
      <c r="P101" s="14">
        <v>325</v>
      </c>
    </row>
    <row r="102" spans="11:16" x14ac:dyDescent="0.3">
      <c r="K102" s="16">
        <f t="shared" si="2"/>
        <v>44020</v>
      </c>
      <c r="L102" s="17">
        <v>0.16666666666666666</v>
      </c>
      <c r="M102" s="14">
        <v>650</v>
      </c>
      <c r="N102" s="14">
        <v>0</v>
      </c>
      <c r="O102" s="14">
        <v>-390</v>
      </c>
      <c r="P102" s="14">
        <v>260</v>
      </c>
    </row>
    <row r="103" spans="11:16" x14ac:dyDescent="0.3">
      <c r="K103" s="16">
        <f t="shared" si="2"/>
        <v>44020</v>
      </c>
      <c r="L103" s="17">
        <v>0.20833333333333334</v>
      </c>
      <c r="M103" s="14">
        <v>650</v>
      </c>
      <c r="N103" s="14">
        <v>31</v>
      </c>
      <c r="O103" s="14">
        <v>0</v>
      </c>
      <c r="P103" s="14">
        <v>681</v>
      </c>
    </row>
    <row r="104" spans="11:16" x14ac:dyDescent="0.3">
      <c r="K104" s="16">
        <f t="shared" si="2"/>
        <v>44020</v>
      </c>
      <c r="L104" s="17">
        <v>0.25</v>
      </c>
      <c r="M104" s="14">
        <v>650</v>
      </c>
      <c r="N104" s="14">
        <v>693</v>
      </c>
      <c r="O104" s="14">
        <v>0</v>
      </c>
      <c r="P104" s="14">
        <v>1343</v>
      </c>
    </row>
    <row r="105" spans="11:16" x14ac:dyDescent="0.3">
      <c r="K105" s="16">
        <f t="shared" si="2"/>
        <v>44020</v>
      </c>
      <c r="L105" s="17">
        <v>0.29166666666666669</v>
      </c>
      <c r="M105" s="14">
        <v>650</v>
      </c>
      <c r="N105" s="14">
        <v>1377</v>
      </c>
      <c r="O105" s="14">
        <v>0</v>
      </c>
      <c r="P105" s="14">
        <v>2027</v>
      </c>
    </row>
    <row r="106" spans="11:16" x14ac:dyDescent="0.3">
      <c r="K106" s="16">
        <f t="shared" si="2"/>
        <v>44020</v>
      </c>
      <c r="L106" s="17">
        <v>0.33333333333333331</v>
      </c>
      <c r="M106" s="14">
        <v>650</v>
      </c>
      <c r="N106" s="14">
        <v>1769</v>
      </c>
      <c r="O106" s="14">
        <v>0</v>
      </c>
      <c r="P106" s="14">
        <v>2419</v>
      </c>
    </row>
    <row r="107" spans="11:16" x14ac:dyDescent="0.3">
      <c r="K107" s="16">
        <f t="shared" si="2"/>
        <v>44020</v>
      </c>
      <c r="L107" s="17">
        <v>0.375</v>
      </c>
      <c r="M107" s="14">
        <v>650</v>
      </c>
      <c r="N107" s="14">
        <v>1488</v>
      </c>
      <c r="O107" s="14">
        <v>0</v>
      </c>
      <c r="P107" s="14">
        <v>2138</v>
      </c>
    </row>
    <row r="108" spans="11:16" x14ac:dyDescent="0.3">
      <c r="K108" s="16">
        <f t="shared" si="2"/>
        <v>44020</v>
      </c>
      <c r="L108" s="17">
        <v>0.41666666666666669</v>
      </c>
      <c r="M108" s="14">
        <v>650</v>
      </c>
      <c r="N108" s="14">
        <v>0</v>
      </c>
      <c r="O108" s="14">
        <v>1200</v>
      </c>
      <c r="P108" s="14">
        <v>1850</v>
      </c>
    </row>
    <row r="109" spans="11:16" x14ac:dyDescent="0.3">
      <c r="K109" s="16">
        <f t="shared" si="2"/>
        <v>44020</v>
      </c>
      <c r="L109" s="17">
        <v>0.45833333333333331</v>
      </c>
      <c r="M109" s="14">
        <v>650</v>
      </c>
      <c r="N109" s="14">
        <v>1670</v>
      </c>
      <c r="O109" s="14">
        <v>0</v>
      </c>
      <c r="P109" s="14">
        <v>2320</v>
      </c>
    </row>
    <row r="110" spans="11:16" x14ac:dyDescent="0.3">
      <c r="K110" s="16">
        <f t="shared" si="2"/>
        <v>44020</v>
      </c>
      <c r="L110" s="17">
        <v>0.5</v>
      </c>
      <c r="M110" s="14">
        <v>650</v>
      </c>
      <c r="N110" s="14">
        <v>0</v>
      </c>
      <c r="O110" s="14">
        <v>252</v>
      </c>
      <c r="P110" s="14">
        <v>902</v>
      </c>
    </row>
    <row r="111" spans="11:16" x14ac:dyDescent="0.3">
      <c r="K111" s="16">
        <f t="shared" si="2"/>
        <v>44020</v>
      </c>
      <c r="L111" s="17">
        <v>0.54166666666666663</v>
      </c>
      <c r="M111" s="14">
        <v>650</v>
      </c>
      <c r="N111" s="14">
        <v>1511</v>
      </c>
      <c r="O111" s="14">
        <v>0</v>
      </c>
      <c r="P111" s="14">
        <v>2161</v>
      </c>
    </row>
    <row r="112" spans="11:16" x14ac:dyDescent="0.3">
      <c r="K112" s="16">
        <f t="shared" si="2"/>
        <v>44020</v>
      </c>
      <c r="L112" s="17">
        <v>0.58333333333333337</v>
      </c>
      <c r="M112" s="14">
        <v>650</v>
      </c>
      <c r="N112" s="14">
        <v>1505</v>
      </c>
      <c r="O112" s="14">
        <v>0</v>
      </c>
      <c r="P112" s="14">
        <v>2155</v>
      </c>
    </row>
    <row r="113" spans="11:16" x14ac:dyDescent="0.3">
      <c r="K113" s="16">
        <f t="shared" si="2"/>
        <v>44020</v>
      </c>
      <c r="L113" s="17">
        <v>0.625</v>
      </c>
      <c r="M113" s="14">
        <v>650</v>
      </c>
      <c r="N113" s="14">
        <v>1033</v>
      </c>
      <c r="O113" s="14">
        <v>0</v>
      </c>
      <c r="P113" s="14">
        <v>1683</v>
      </c>
    </row>
    <row r="114" spans="11:16" x14ac:dyDescent="0.3">
      <c r="K114" s="16">
        <f t="shared" si="2"/>
        <v>44020</v>
      </c>
      <c r="L114" s="17">
        <v>0.66666666666666663</v>
      </c>
      <c r="M114" s="14">
        <v>650</v>
      </c>
      <c r="N114" s="14">
        <v>884</v>
      </c>
      <c r="O114" s="14">
        <v>0</v>
      </c>
      <c r="P114" s="14">
        <v>1534</v>
      </c>
    </row>
    <row r="115" spans="11:16" x14ac:dyDescent="0.3">
      <c r="K115" s="16">
        <f t="shared" si="2"/>
        <v>44020</v>
      </c>
      <c r="L115" s="17">
        <v>0.70833333333333337</v>
      </c>
      <c r="M115" s="14">
        <v>650</v>
      </c>
      <c r="N115" s="14">
        <v>957</v>
      </c>
      <c r="O115" s="14">
        <v>0</v>
      </c>
      <c r="P115" s="14">
        <v>1607</v>
      </c>
    </row>
    <row r="116" spans="11:16" x14ac:dyDescent="0.3">
      <c r="K116" s="16">
        <f t="shared" si="2"/>
        <v>44020</v>
      </c>
      <c r="L116" s="17">
        <v>0.75</v>
      </c>
      <c r="M116" s="14">
        <v>650</v>
      </c>
      <c r="N116" s="14">
        <v>1201</v>
      </c>
      <c r="O116" s="14">
        <v>0</v>
      </c>
      <c r="P116" s="14">
        <v>1851</v>
      </c>
    </row>
    <row r="117" spans="11:16" x14ac:dyDescent="0.3">
      <c r="K117" s="16">
        <f t="shared" si="2"/>
        <v>44020</v>
      </c>
      <c r="L117" s="17">
        <v>0.79166666666666663</v>
      </c>
      <c r="M117" s="14">
        <v>650</v>
      </c>
      <c r="N117" s="14">
        <v>1607</v>
      </c>
      <c r="O117" s="14">
        <v>0</v>
      </c>
      <c r="P117" s="14">
        <v>2257</v>
      </c>
    </row>
    <row r="118" spans="11:16" x14ac:dyDescent="0.3">
      <c r="K118" s="16">
        <f t="shared" si="2"/>
        <v>44020</v>
      </c>
      <c r="L118" s="17">
        <v>0.83333333333333337</v>
      </c>
      <c r="M118" s="14">
        <v>650</v>
      </c>
      <c r="N118" s="14">
        <v>0</v>
      </c>
      <c r="O118" s="14">
        <v>0</v>
      </c>
      <c r="P118" s="14">
        <v>650</v>
      </c>
    </row>
    <row r="119" spans="11:16" x14ac:dyDescent="0.3">
      <c r="K119" s="16">
        <f t="shared" si="2"/>
        <v>44020</v>
      </c>
      <c r="L119" s="17">
        <v>0.875</v>
      </c>
      <c r="M119" s="14">
        <v>650</v>
      </c>
      <c r="N119" s="14">
        <v>1086</v>
      </c>
      <c r="O119" s="14">
        <v>0</v>
      </c>
      <c r="P119" s="14">
        <v>1736</v>
      </c>
    </row>
    <row r="120" spans="11:16" x14ac:dyDescent="0.3">
      <c r="K120" s="16">
        <f t="shared" si="2"/>
        <v>44020</v>
      </c>
      <c r="L120" s="17">
        <v>0.91666666666666663</v>
      </c>
      <c r="M120" s="14">
        <v>650</v>
      </c>
      <c r="N120" s="14">
        <v>1718</v>
      </c>
      <c r="O120" s="14">
        <v>0</v>
      </c>
      <c r="P120" s="14">
        <v>2368</v>
      </c>
    </row>
    <row r="121" spans="11:16" x14ac:dyDescent="0.3">
      <c r="K121" s="16">
        <f t="shared" si="2"/>
        <v>44020</v>
      </c>
      <c r="L121" s="17">
        <v>0.95833333333333337</v>
      </c>
      <c r="M121" s="14">
        <v>650</v>
      </c>
      <c r="N121" s="14">
        <v>1933</v>
      </c>
      <c r="O121" s="14">
        <v>0</v>
      </c>
      <c r="P121" s="14">
        <v>2583</v>
      </c>
    </row>
    <row r="122" spans="11:16" x14ac:dyDescent="0.3">
      <c r="K122" s="16">
        <f t="shared" si="2"/>
        <v>44021</v>
      </c>
      <c r="L122" s="17">
        <v>0</v>
      </c>
      <c r="M122" s="14">
        <v>650</v>
      </c>
      <c r="N122" s="14">
        <v>1395</v>
      </c>
      <c r="O122" s="14">
        <v>0</v>
      </c>
      <c r="P122" s="14">
        <v>2045</v>
      </c>
    </row>
    <row r="123" spans="11:16" x14ac:dyDescent="0.3">
      <c r="K123" s="16">
        <f t="shared" si="2"/>
        <v>44021</v>
      </c>
      <c r="L123" s="17">
        <v>4.1666666666666664E-2</v>
      </c>
      <c r="M123" s="14">
        <v>650</v>
      </c>
      <c r="N123" s="14">
        <v>1119</v>
      </c>
      <c r="O123" s="14">
        <v>0</v>
      </c>
      <c r="P123" s="14">
        <v>1769</v>
      </c>
    </row>
    <row r="124" spans="11:16" x14ac:dyDescent="0.3">
      <c r="K124" s="16">
        <f t="shared" si="2"/>
        <v>44021</v>
      </c>
      <c r="L124" s="17">
        <v>8.3333333333333329E-2</v>
      </c>
      <c r="M124" s="14">
        <v>650</v>
      </c>
      <c r="N124" s="14">
        <v>941</v>
      </c>
      <c r="O124" s="14">
        <v>0</v>
      </c>
      <c r="P124" s="14">
        <v>1591</v>
      </c>
    </row>
    <row r="125" spans="11:16" x14ac:dyDescent="0.3">
      <c r="K125" s="16">
        <f t="shared" si="2"/>
        <v>44021</v>
      </c>
      <c r="L125" s="17">
        <v>0.125</v>
      </c>
      <c r="M125" s="14">
        <v>650</v>
      </c>
      <c r="N125" s="14">
        <v>642</v>
      </c>
      <c r="O125" s="14">
        <v>0</v>
      </c>
      <c r="P125" s="14">
        <v>1292</v>
      </c>
    </row>
    <row r="126" spans="11:16" x14ac:dyDescent="0.3">
      <c r="K126" s="16">
        <f t="shared" si="2"/>
        <v>44021</v>
      </c>
      <c r="L126" s="17">
        <v>0.16666666666666666</v>
      </c>
      <c r="M126" s="14">
        <v>650</v>
      </c>
      <c r="N126" s="14">
        <v>565</v>
      </c>
      <c r="O126" s="14">
        <v>0</v>
      </c>
      <c r="P126" s="14">
        <v>1215</v>
      </c>
    </row>
    <row r="127" spans="11:16" x14ac:dyDescent="0.3">
      <c r="K127" s="16">
        <f t="shared" si="2"/>
        <v>44021</v>
      </c>
      <c r="L127" s="17">
        <v>0.20833333333333334</v>
      </c>
      <c r="M127" s="14">
        <v>650</v>
      </c>
      <c r="N127" s="14">
        <v>526</v>
      </c>
      <c r="O127" s="14">
        <v>0</v>
      </c>
      <c r="P127" s="14">
        <v>1176</v>
      </c>
    </row>
    <row r="128" spans="11:16" x14ac:dyDescent="0.3">
      <c r="K128" s="16">
        <f t="shared" si="2"/>
        <v>44021</v>
      </c>
      <c r="L128" s="17">
        <v>0.25</v>
      </c>
      <c r="M128" s="14">
        <v>650</v>
      </c>
      <c r="N128" s="14">
        <v>1102</v>
      </c>
      <c r="O128" s="14">
        <v>0</v>
      </c>
      <c r="P128" s="14">
        <v>1752</v>
      </c>
    </row>
    <row r="129" spans="11:16" x14ac:dyDescent="0.3">
      <c r="K129" s="16">
        <f t="shared" si="2"/>
        <v>44021</v>
      </c>
      <c r="L129" s="17">
        <v>0.29166666666666669</v>
      </c>
      <c r="M129" s="14">
        <v>650</v>
      </c>
      <c r="N129" s="14">
        <v>0</v>
      </c>
      <c r="O129" s="14">
        <v>0</v>
      </c>
      <c r="P129" s="14">
        <v>650</v>
      </c>
    </row>
    <row r="130" spans="11:16" x14ac:dyDescent="0.3">
      <c r="K130" s="16">
        <f t="shared" si="2"/>
        <v>44021</v>
      </c>
      <c r="L130" s="17">
        <v>0.33333333333333331</v>
      </c>
      <c r="M130" s="14">
        <v>650</v>
      </c>
      <c r="N130" s="14">
        <v>1846</v>
      </c>
      <c r="O130" s="14">
        <v>0</v>
      </c>
      <c r="P130" s="14">
        <v>2496</v>
      </c>
    </row>
    <row r="131" spans="11:16" x14ac:dyDescent="0.3">
      <c r="K131" s="16">
        <f t="shared" si="2"/>
        <v>44021</v>
      </c>
      <c r="L131" s="17">
        <v>0.375</v>
      </c>
      <c r="M131" s="14">
        <v>650</v>
      </c>
      <c r="N131" s="14">
        <v>1901</v>
      </c>
      <c r="O131" s="14">
        <v>0</v>
      </c>
      <c r="P131" s="14">
        <v>2551</v>
      </c>
    </row>
    <row r="132" spans="11:16" x14ac:dyDescent="0.3">
      <c r="K132" s="16">
        <f t="shared" si="2"/>
        <v>44021</v>
      </c>
      <c r="L132" s="17">
        <v>0.41666666666666669</v>
      </c>
      <c r="M132" s="14">
        <v>650</v>
      </c>
      <c r="N132" s="14">
        <v>1971</v>
      </c>
      <c r="O132" s="14">
        <v>0</v>
      </c>
      <c r="P132" s="14">
        <v>2621</v>
      </c>
    </row>
    <row r="133" spans="11:16" x14ac:dyDescent="0.3">
      <c r="K133" s="16">
        <f t="shared" si="2"/>
        <v>44021</v>
      </c>
      <c r="L133" s="17">
        <v>0.45833333333333331</v>
      </c>
      <c r="M133" s="14">
        <v>650</v>
      </c>
      <c r="N133" s="14">
        <v>2079</v>
      </c>
      <c r="O133" s="14">
        <v>0</v>
      </c>
      <c r="P133" s="14">
        <v>2729</v>
      </c>
    </row>
    <row r="134" spans="11:16" x14ac:dyDescent="0.3">
      <c r="K134" s="16">
        <f t="shared" si="2"/>
        <v>44021</v>
      </c>
      <c r="L134" s="17">
        <v>0.5</v>
      </c>
      <c r="M134" s="14">
        <v>650</v>
      </c>
      <c r="N134" s="14">
        <v>2045</v>
      </c>
      <c r="O134" s="14">
        <v>0</v>
      </c>
      <c r="P134" s="14">
        <v>2695</v>
      </c>
    </row>
    <row r="135" spans="11:16" x14ac:dyDescent="0.3">
      <c r="K135" s="16">
        <f t="shared" si="2"/>
        <v>44021</v>
      </c>
      <c r="L135" s="17">
        <v>0.54166666666666663</v>
      </c>
      <c r="M135" s="14">
        <v>650</v>
      </c>
      <c r="N135" s="14">
        <v>0</v>
      </c>
      <c r="O135" s="14">
        <v>0</v>
      </c>
      <c r="P135" s="14">
        <v>650</v>
      </c>
    </row>
    <row r="136" spans="11:16" x14ac:dyDescent="0.3">
      <c r="K136" s="16">
        <f t="shared" si="2"/>
        <v>44021</v>
      </c>
      <c r="L136" s="17">
        <v>0.58333333333333337</v>
      </c>
      <c r="M136" s="14">
        <v>650</v>
      </c>
      <c r="N136" s="14">
        <v>1590</v>
      </c>
      <c r="O136" s="14">
        <v>0</v>
      </c>
      <c r="P136" s="14">
        <v>2240</v>
      </c>
    </row>
    <row r="137" spans="11:16" x14ac:dyDescent="0.3">
      <c r="K137" s="16">
        <f t="shared" si="2"/>
        <v>44021</v>
      </c>
      <c r="L137" s="17">
        <v>0.625</v>
      </c>
      <c r="M137" s="14">
        <v>650</v>
      </c>
      <c r="N137" s="14">
        <v>1486</v>
      </c>
      <c r="O137" s="14">
        <v>0</v>
      </c>
      <c r="P137" s="14">
        <v>2136</v>
      </c>
    </row>
    <row r="138" spans="11:16" x14ac:dyDescent="0.3">
      <c r="K138" s="16">
        <f t="shared" si="2"/>
        <v>44021</v>
      </c>
      <c r="L138" s="17">
        <v>0.66666666666666663</v>
      </c>
      <c r="M138" s="14">
        <v>650</v>
      </c>
      <c r="N138" s="14">
        <v>1284</v>
      </c>
      <c r="O138" s="14">
        <v>0</v>
      </c>
      <c r="P138" s="14">
        <v>1934</v>
      </c>
    </row>
    <row r="139" spans="11:16" x14ac:dyDescent="0.3">
      <c r="K139" s="16">
        <f t="shared" si="2"/>
        <v>44021</v>
      </c>
      <c r="L139" s="17">
        <v>0.70833333333333337</v>
      </c>
      <c r="M139" s="14">
        <v>650</v>
      </c>
      <c r="N139" s="14">
        <v>1130</v>
      </c>
      <c r="O139" s="14">
        <v>0</v>
      </c>
      <c r="P139" s="14">
        <v>1780</v>
      </c>
    </row>
    <row r="140" spans="11:16" x14ac:dyDescent="0.3">
      <c r="K140" s="16">
        <f t="shared" si="2"/>
        <v>44021</v>
      </c>
      <c r="L140" s="17">
        <v>0.75</v>
      </c>
      <c r="M140" s="14">
        <v>650</v>
      </c>
      <c r="N140" s="14">
        <v>1467</v>
      </c>
      <c r="O140" s="14">
        <v>0</v>
      </c>
      <c r="P140" s="14">
        <v>2117</v>
      </c>
    </row>
    <row r="141" spans="11:16" x14ac:dyDescent="0.3">
      <c r="K141" s="16">
        <f t="shared" si="2"/>
        <v>44021</v>
      </c>
      <c r="L141" s="17">
        <v>0.79166666666666663</v>
      </c>
      <c r="M141" s="14">
        <v>650</v>
      </c>
      <c r="N141" s="14">
        <v>1702</v>
      </c>
      <c r="O141" s="14">
        <v>0</v>
      </c>
      <c r="P141" s="14">
        <v>2352</v>
      </c>
    </row>
    <row r="142" spans="11:16" x14ac:dyDescent="0.3">
      <c r="K142" s="16">
        <f t="shared" si="2"/>
        <v>44021</v>
      </c>
      <c r="L142" s="17">
        <v>0.83333333333333337</v>
      </c>
      <c r="M142" s="14">
        <v>650</v>
      </c>
      <c r="N142" s="14">
        <v>1243</v>
      </c>
      <c r="O142" s="14">
        <v>0</v>
      </c>
      <c r="P142" s="14">
        <v>1893</v>
      </c>
    </row>
    <row r="143" spans="11:16" x14ac:dyDescent="0.3">
      <c r="K143" s="16">
        <f t="shared" si="2"/>
        <v>44021</v>
      </c>
      <c r="L143" s="17">
        <v>0.875</v>
      </c>
      <c r="M143" s="14">
        <v>650</v>
      </c>
      <c r="N143" s="14">
        <v>0</v>
      </c>
      <c r="O143" s="14">
        <v>0</v>
      </c>
      <c r="P143" s="14">
        <v>650</v>
      </c>
    </row>
    <row r="144" spans="11:16" x14ac:dyDescent="0.3">
      <c r="K144" s="16">
        <f t="shared" si="2"/>
        <v>44021</v>
      </c>
      <c r="L144" s="17">
        <v>0.91666666666666663</v>
      </c>
      <c r="M144" s="14">
        <v>650</v>
      </c>
      <c r="N144" s="14">
        <v>1361</v>
      </c>
      <c r="O144" s="14">
        <v>0</v>
      </c>
      <c r="P144" s="14">
        <v>2011</v>
      </c>
    </row>
    <row r="145" spans="11:16" x14ac:dyDescent="0.3">
      <c r="K145" s="16">
        <f t="shared" si="2"/>
        <v>44021</v>
      </c>
      <c r="L145" s="17">
        <v>0.95833333333333337</v>
      </c>
      <c r="M145" s="14">
        <v>650</v>
      </c>
      <c r="N145" s="14">
        <v>0</v>
      </c>
      <c r="O145" s="14">
        <v>0</v>
      </c>
      <c r="P145" s="14">
        <v>650</v>
      </c>
    </row>
    <row r="146" spans="11:16" x14ac:dyDescent="0.3">
      <c r="K146" s="16">
        <f t="shared" si="2"/>
        <v>44022</v>
      </c>
      <c r="L146" s="17">
        <v>0</v>
      </c>
      <c r="M146" s="14">
        <v>650</v>
      </c>
      <c r="N146" s="14">
        <v>914</v>
      </c>
      <c r="O146" s="14">
        <v>0</v>
      </c>
      <c r="P146" s="14">
        <v>1564</v>
      </c>
    </row>
    <row r="147" spans="11:16" x14ac:dyDescent="0.3">
      <c r="K147" s="16">
        <f t="shared" si="2"/>
        <v>44022</v>
      </c>
      <c r="L147" s="17">
        <v>4.1666666666666664E-2</v>
      </c>
      <c r="M147" s="14">
        <v>650</v>
      </c>
      <c r="N147" s="14">
        <v>579</v>
      </c>
      <c r="O147" s="14">
        <v>0</v>
      </c>
      <c r="P147" s="14">
        <v>1229</v>
      </c>
    </row>
    <row r="148" spans="11:16" x14ac:dyDescent="0.3">
      <c r="K148" s="16">
        <f t="shared" si="2"/>
        <v>44022</v>
      </c>
      <c r="L148" s="17">
        <v>8.3333333333333329E-2</v>
      </c>
      <c r="M148" s="14">
        <v>650</v>
      </c>
      <c r="N148" s="14">
        <v>359</v>
      </c>
      <c r="O148" s="14">
        <v>0</v>
      </c>
      <c r="P148" s="14">
        <v>1009</v>
      </c>
    </row>
    <row r="149" spans="11:16" x14ac:dyDescent="0.3">
      <c r="K149" s="16">
        <f t="shared" si="2"/>
        <v>44022</v>
      </c>
      <c r="L149" s="17">
        <v>0.125</v>
      </c>
      <c r="M149" s="14">
        <v>650</v>
      </c>
      <c r="N149" s="14">
        <v>77</v>
      </c>
      <c r="O149" s="14">
        <v>0</v>
      </c>
      <c r="P149" s="14">
        <v>727</v>
      </c>
    </row>
    <row r="150" spans="11:16" x14ac:dyDescent="0.3">
      <c r="K150" s="16">
        <f t="shared" si="2"/>
        <v>44022</v>
      </c>
      <c r="L150" s="17">
        <v>0.16666666666666666</v>
      </c>
      <c r="M150" s="14">
        <v>650</v>
      </c>
      <c r="N150" s="14">
        <v>0</v>
      </c>
      <c r="O150" s="14">
        <v>-60</v>
      </c>
      <c r="P150" s="14">
        <v>590</v>
      </c>
    </row>
    <row r="151" spans="11:16" x14ac:dyDescent="0.3">
      <c r="K151" s="16">
        <f t="shared" si="2"/>
        <v>44022</v>
      </c>
      <c r="L151" s="17">
        <v>0.20833333333333334</v>
      </c>
      <c r="M151" s="14">
        <v>650</v>
      </c>
      <c r="N151" s="14">
        <v>121</v>
      </c>
      <c r="O151" s="14">
        <v>0</v>
      </c>
      <c r="P151" s="14">
        <v>771</v>
      </c>
    </row>
    <row r="152" spans="11:16" x14ac:dyDescent="0.3">
      <c r="K152" s="16">
        <f t="shared" si="2"/>
        <v>44022</v>
      </c>
      <c r="L152" s="17">
        <v>0.25</v>
      </c>
      <c r="M152" s="14">
        <v>650</v>
      </c>
      <c r="N152" s="14">
        <v>375</v>
      </c>
      <c r="O152" s="14">
        <v>0</v>
      </c>
      <c r="P152" s="14">
        <v>1025</v>
      </c>
    </row>
    <row r="153" spans="11:16" x14ac:dyDescent="0.3">
      <c r="K153" s="16">
        <f t="shared" si="2"/>
        <v>44022</v>
      </c>
      <c r="L153" s="17">
        <v>0.29166666666666669</v>
      </c>
      <c r="M153" s="14">
        <v>650</v>
      </c>
      <c r="N153" s="14">
        <v>944</v>
      </c>
      <c r="O153" s="14">
        <v>0</v>
      </c>
      <c r="P153" s="14">
        <v>1594</v>
      </c>
    </row>
    <row r="154" spans="11:16" x14ac:dyDescent="0.3">
      <c r="K154" s="16">
        <f t="shared" si="2"/>
        <v>44022</v>
      </c>
      <c r="L154" s="17">
        <v>0.33333333333333331</v>
      </c>
      <c r="M154" s="14">
        <v>650</v>
      </c>
      <c r="N154" s="14">
        <v>880</v>
      </c>
      <c r="O154" s="14">
        <v>0</v>
      </c>
      <c r="P154" s="14">
        <v>1530</v>
      </c>
    </row>
    <row r="155" spans="11:16" x14ac:dyDescent="0.3">
      <c r="K155" s="16">
        <f t="shared" ref="K155:K218" si="3">K131+1</f>
        <v>44022</v>
      </c>
      <c r="L155" s="17">
        <v>0.375</v>
      </c>
      <c r="M155" s="14">
        <v>650</v>
      </c>
      <c r="N155" s="14">
        <v>0</v>
      </c>
      <c r="O155" s="14">
        <v>48</v>
      </c>
      <c r="P155" s="14">
        <v>698</v>
      </c>
    </row>
    <row r="156" spans="11:16" x14ac:dyDescent="0.3">
      <c r="K156" s="16">
        <f t="shared" si="3"/>
        <v>44022</v>
      </c>
      <c r="L156" s="17">
        <v>0.41666666666666669</v>
      </c>
      <c r="M156" s="14">
        <v>650</v>
      </c>
      <c r="N156" s="14">
        <v>0</v>
      </c>
      <c r="O156" s="14">
        <v>0</v>
      </c>
      <c r="P156" s="14">
        <v>650</v>
      </c>
    </row>
    <row r="157" spans="11:16" x14ac:dyDescent="0.3">
      <c r="K157" s="16">
        <f t="shared" si="3"/>
        <v>44022</v>
      </c>
      <c r="L157" s="17">
        <v>0.45833333333333331</v>
      </c>
      <c r="M157" s="14">
        <v>650</v>
      </c>
      <c r="N157" s="14">
        <v>0</v>
      </c>
      <c r="O157" s="14">
        <v>0</v>
      </c>
      <c r="P157" s="14">
        <v>650</v>
      </c>
    </row>
    <row r="158" spans="11:16" x14ac:dyDescent="0.3">
      <c r="K158" s="16">
        <f t="shared" si="3"/>
        <v>44022</v>
      </c>
      <c r="L158" s="17">
        <v>0.5</v>
      </c>
      <c r="M158" s="14">
        <v>650</v>
      </c>
      <c r="N158" s="14">
        <v>0</v>
      </c>
      <c r="O158" s="14">
        <v>0</v>
      </c>
      <c r="P158" s="14">
        <v>650</v>
      </c>
    </row>
    <row r="159" spans="11:16" x14ac:dyDescent="0.3">
      <c r="K159" s="16">
        <f t="shared" si="3"/>
        <v>44022</v>
      </c>
      <c r="L159" s="17">
        <v>0.54166666666666663</v>
      </c>
      <c r="M159" s="14">
        <v>650</v>
      </c>
      <c r="N159" s="14">
        <v>585</v>
      </c>
      <c r="O159" s="14">
        <v>0</v>
      </c>
      <c r="P159" s="14">
        <v>1235</v>
      </c>
    </row>
    <row r="160" spans="11:16" x14ac:dyDescent="0.3">
      <c r="K160" s="16">
        <f t="shared" si="3"/>
        <v>44022</v>
      </c>
      <c r="L160" s="17">
        <v>0.58333333333333337</v>
      </c>
      <c r="M160" s="14">
        <v>650</v>
      </c>
      <c r="N160" s="14">
        <v>482</v>
      </c>
      <c r="O160" s="14">
        <v>0</v>
      </c>
      <c r="P160" s="14">
        <v>1132</v>
      </c>
    </row>
    <row r="161" spans="9:16" x14ac:dyDescent="0.3">
      <c r="K161" s="16">
        <f t="shared" si="3"/>
        <v>44022</v>
      </c>
      <c r="L161" s="17">
        <v>0.625</v>
      </c>
      <c r="M161" s="14">
        <v>650</v>
      </c>
      <c r="N161" s="14">
        <v>225</v>
      </c>
      <c r="O161" s="14">
        <v>0</v>
      </c>
      <c r="P161" s="14">
        <v>875</v>
      </c>
    </row>
    <row r="162" spans="9:16" x14ac:dyDescent="0.3">
      <c r="K162" s="16">
        <f t="shared" si="3"/>
        <v>44022</v>
      </c>
      <c r="L162" s="17">
        <v>0.66666666666666663</v>
      </c>
      <c r="M162" s="14">
        <v>650</v>
      </c>
      <c r="N162" s="14">
        <v>39</v>
      </c>
      <c r="O162" s="14">
        <v>0</v>
      </c>
      <c r="P162" s="14">
        <v>689</v>
      </c>
    </row>
    <row r="163" spans="9:16" x14ac:dyDescent="0.3">
      <c r="K163" s="16">
        <f t="shared" si="3"/>
        <v>44022</v>
      </c>
      <c r="L163" s="17">
        <v>0.70833333333333337</v>
      </c>
      <c r="M163" s="14">
        <v>650</v>
      </c>
      <c r="N163" s="14">
        <v>0</v>
      </c>
      <c r="O163" s="14">
        <v>0</v>
      </c>
      <c r="P163" s="14">
        <v>650</v>
      </c>
    </row>
    <row r="164" spans="9:16" x14ac:dyDescent="0.3">
      <c r="K164" s="16">
        <f t="shared" si="3"/>
        <v>44022</v>
      </c>
      <c r="L164" s="17">
        <v>0.75</v>
      </c>
      <c r="M164" s="14">
        <v>650</v>
      </c>
      <c r="N164" s="14">
        <v>0</v>
      </c>
      <c r="O164" s="14">
        <v>0</v>
      </c>
      <c r="P164" s="14">
        <v>650</v>
      </c>
    </row>
    <row r="165" spans="9:16" x14ac:dyDescent="0.3">
      <c r="K165" s="16">
        <f t="shared" si="3"/>
        <v>44022</v>
      </c>
      <c r="L165" s="17">
        <v>0.79166666666666663</v>
      </c>
      <c r="M165" s="14">
        <v>650</v>
      </c>
      <c r="N165" s="14">
        <v>0</v>
      </c>
      <c r="O165" s="14">
        <v>0</v>
      </c>
      <c r="P165" s="14">
        <v>650</v>
      </c>
    </row>
    <row r="166" spans="9:16" x14ac:dyDescent="0.3">
      <c r="K166" s="16">
        <f t="shared" si="3"/>
        <v>44022</v>
      </c>
      <c r="L166" s="17">
        <v>0.83333333333333337</v>
      </c>
      <c r="M166" s="14">
        <v>650</v>
      </c>
      <c r="N166" s="14">
        <v>959</v>
      </c>
      <c r="O166" s="14">
        <v>0</v>
      </c>
      <c r="P166" s="14">
        <v>1609</v>
      </c>
    </row>
    <row r="167" spans="9:16" x14ac:dyDescent="0.3">
      <c r="K167" s="16">
        <f t="shared" si="3"/>
        <v>44022</v>
      </c>
      <c r="L167" s="17">
        <v>0.875</v>
      </c>
      <c r="M167" s="14">
        <v>650</v>
      </c>
      <c r="N167" s="14">
        <v>0</v>
      </c>
      <c r="O167" s="14">
        <v>0</v>
      </c>
      <c r="P167" s="14">
        <v>650</v>
      </c>
    </row>
    <row r="168" spans="9:16" x14ac:dyDescent="0.3">
      <c r="K168" s="16">
        <f t="shared" si="3"/>
        <v>44022</v>
      </c>
      <c r="L168" s="17">
        <v>0.91666666666666663</v>
      </c>
      <c r="M168" s="14">
        <v>650</v>
      </c>
      <c r="N168" s="14">
        <v>1575</v>
      </c>
      <c r="O168" s="14">
        <v>0</v>
      </c>
      <c r="P168" s="14">
        <v>2225</v>
      </c>
    </row>
    <row r="169" spans="9:16" x14ac:dyDescent="0.3">
      <c r="K169" s="16">
        <f t="shared" si="3"/>
        <v>44022</v>
      </c>
      <c r="L169" s="17">
        <v>0.95833333333333337</v>
      </c>
      <c r="M169" s="14">
        <v>650</v>
      </c>
      <c r="N169" s="14">
        <v>1682</v>
      </c>
      <c r="O169" s="14">
        <v>0</v>
      </c>
      <c r="P169" s="14">
        <v>2332</v>
      </c>
    </row>
    <row r="170" spans="9:16" x14ac:dyDescent="0.3">
      <c r="I170">
        <f>SUM(_xlfn.ANCHORARRAY(J170))</f>
        <v>66659</v>
      </c>
      <c r="J170" cm="1">
        <f t="array" ref="J170:J337">N170:N337</f>
        <v>1100</v>
      </c>
      <c r="K170" s="16">
        <f t="shared" si="3"/>
        <v>44023</v>
      </c>
      <c r="L170" s="17">
        <v>0</v>
      </c>
      <c r="M170" s="14">
        <v>650</v>
      </c>
      <c r="N170" s="14">
        <v>1100</v>
      </c>
      <c r="O170" s="14">
        <v>335</v>
      </c>
      <c r="P170" s="14">
        <v>2085</v>
      </c>
    </row>
    <row r="171" spans="9:16" x14ac:dyDescent="0.3">
      <c r="J171">
        <v>0</v>
      </c>
      <c r="K171" s="16">
        <f t="shared" si="3"/>
        <v>44023</v>
      </c>
      <c r="L171" s="17">
        <v>4.1666666666666664E-2</v>
      </c>
      <c r="M171" s="14">
        <v>650</v>
      </c>
      <c r="N171" s="14">
        <v>0</v>
      </c>
      <c r="O171" s="14">
        <v>1030</v>
      </c>
      <c r="P171" s="14">
        <v>1680</v>
      </c>
    </row>
    <row r="172" spans="9:16" x14ac:dyDescent="0.3">
      <c r="J172">
        <v>0</v>
      </c>
      <c r="K172" s="16">
        <f t="shared" si="3"/>
        <v>44023</v>
      </c>
      <c r="L172" s="17">
        <v>8.3333333333333329E-2</v>
      </c>
      <c r="M172" s="14">
        <v>650</v>
      </c>
      <c r="N172" s="14">
        <v>0</v>
      </c>
      <c r="O172" s="14">
        <v>720</v>
      </c>
      <c r="P172" s="14">
        <v>1370</v>
      </c>
    </row>
    <row r="173" spans="9:16" x14ac:dyDescent="0.3">
      <c r="J173">
        <v>179</v>
      </c>
      <c r="K173" s="16">
        <f t="shared" si="3"/>
        <v>44023</v>
      </c>
      <c r="L173" s="17">
        <v>0.125</v>
      </c>
      <c r="M173" s="14">
        <v>650</v>
      </c>
      <c r="N173" s="14">
        <v>179</v>
      </c>
      <c r="O173" s="14">
        <v>0</v>
      </c>
      <c r="P173" s="14">
        <v>829</v>
      </c>
    </row>
    <row r="174" spans="9:16" x14ac:dyDescent="0.3">
      <c r="J174">
        <v>0</v>
      </c>
      <c r="K174" s="16">
        <f t="shared" si="3"/>
        <v>44023</v>
      </c>
      <c r="L174" s="17">
        <v>0.16666666666666666</v>
      </c>
      <c r="M174" s="14">
        <v>650</v>
      </c>
      <c r="N174" s="14">
        <v>0</v>
      </c>
      <c r="O174" s="14">
        <v>48</v>
      </c>
      <c r="P174" s="14">
        <v>698</v>
      </c>
    </row>
    <row r="175" spans="9:16" x14ac:dyDescent="0.3">
      <c r="J175">
        <v>54</v>
      </c>
      <c r="K175" s="16">
        <f t="shared" si="3"/>
        <v>44023</v>
      </c>
      <c r="L175" s="17">
        <v>0.20833333333333334</v>
      </c>
      <c r="M175" s="14">
        <v>650</v>
      </c>
      <c r="N175" s="14">
        <v>54</v>
      </c>
      <c r="O175" s="14">
        <v>0</v>
      </c>
      <c r="P175" s="14">
        <v>704</v>
      </c>
    </row>
    <row r="176" spans="9:16" x14ac:dyDescent="0.3">
      <c r="J176">
        <v>21</v>
      </c>
      <c r="K176" s="16">
        <f t="shared" si="3"/>
        <v>44023</v>
      </c>
      <c r="L176" s="17">
        <v>0.25</v>
      </c>
      <c r="M176" s="14">
        <v>650</v>
      </c>
      <c r="N176" s="14">
        <v>21</v>
      </c>
      <c r="O176" s="14">
        <v>0</v>
      </c>
      <c r="P176" s="14">
        <v>671</v>
      </c>
    </row>
    <row r="177" spans="10:16" x14ac:dyDescent="0.3">
      <c r="J177">
        <v>57</v>
      </c>
      <c r="K177" s="16">
        <f t="shared" si="3"/>
        <v>44023</v>
      </c>
      <c r="L177" s="17">
        <v>0.29166666666666669</v>
      </c>
      <c r="M177" s="14">
        <v>650</v>
      </c>
      <c r="N177" s="14">
        <v>57</v>
      </c>
      <c r="O177" s="14">
        <v>82</v>
      </c>
      <c r="P177" s="14">
        <v>789</v>
      </c>
    </row>
    <row r="178" spans="10:16" x14ac:dyDescent="0.3">
      <c r="J178">
        <v>0</v>
      </c>
      <c r="K178" s="16">
        <f t="shared" si="3"/>
        <v>44023</v>
      </c>
      <c r="L178" s="17">
        <v>0.33333333333333331</v>
      </c>
      <c r="M178" s="14">
        <v>650</v>
      </c>
      <c r="N178" s="14">
        <v>0</v>
      </c>
      <c r="O178" s="14">
        <v>260</v>
      </c>
      <c r="P178" s="14">
        <v>910</v>
      </c>
    </row>
    <row r="179" spans="10:16" x14ac:dyDescent="0.3">
      <c r="J179">
        <v>0</v>
      </c>
      <c r="K179" s="16">
        <f t="shared" si="3"/>
        <v>44023</v>
      </c>
      <c r="L179" s="17">
        <v>0.375</v>
      </c>
      <c r="M179" s="14">
        <v>650</v>
      </c>
      <c r="N179" s="14">
        <v>0</v>
      </c>
      <c r="O179" s="14">
        <v>183</v>
      </c>
      <c r="P179" s="14">
        <v>833</v>
      </c>
    </row>
    <row r="180" spans="10:16" x14ac:dyDescent="0.3">
      <c r="J180">
        <v>79</v>
      </c>
      <c r="K180" s="16">
        <f t="shared" si="3"/>
        <v>44023</v>
      </c>
      <c r="L180" s="17">
        <v>0.41666666666666669</v>
      </c>
      <c r="M180" s="14">
        <v>650</v>
      </c>
      <c r="N180" s="14">
        <v>79</v>
      </c>
      <c r="O180" s="14">
        <v>0</v>
      </c>
      <c r="P180" s="14">
        <v>729</v>
      </c>
    </row>
    <row r="181" spans="10:16" x14ac:dyDescent="0.3">
      <c r="J181">
        <v>0</v>
      </c>
      <c r="K181" s="16">
        <f t="shared" si="3"/>
        <v>44023</v>
      </c>
      <c r="L181" s="17">
        <v>0.45833333333333331</v>
      </c>
      <c r="M181" s="14">
        <v>650</v>
      </c>
      <c r="N181" s="14">
        <v>0</v>
      </c>
      <c r="O181" s="14">
        <v>-57</v>
      </c>
      <c r="P181" s="14">
        <v>593</v>
      </c>
    </row>
    <row r="182" spans="10:16" x14ac:dyDescent="0.3">
      <c r="J182">
        <v>67</v>
      </c>
      <c r="K182" s="16">
        <f t="shared" si="3"/>
        <v>44023</v>
      </c>
      <c r="L182" s="17">
        <v>0.5</v>
      </c>
      <c r="M182" s="14">
        <v>650</v>
      </c>
      <c r="N182" s="14">
        <v>67</v>
      </c>
      <c r="O182" s="14">
        <v>0</v>
      </c>
      <c r="P182" s="14">
        <v>717</v>
      </c>
    </row>
    <row r="183" spans="10:16" x14ac:dyDescent="0.3">
      <c r="J183">
        <v>0</v>
      </c>
      <c r="K183" s="16">
        <f t="shared" si="3"/>
        <v>44023</v>
      </c>
      <c r="L183" s="17">
        <v>0.54166666666666663</v>
      </c>
      <c r="M183" s="14">
        <v>650</v>
      </c>
      <c r="N183" s="14">
        <v>0</v>
      </c>
      <c r="O183" s="14">
        <v>-358</v>
      </c>
      <c r="P183" s="14">
        <v>292</v>
      </c>
    </row>
    <row r="184" spans="10:16" x14ac:dyDescent="0.3">
      <c r="J184">
        <v>0</v>
      </c>
      <c r="K184" s="16">
        <f t="shared" si="3"/>
        <v>44023</v>
      </c>
      <c r="L184" s="17">
        <v>0.58333333333333337</v>
      </c>
      <c r="M184" s="14">
        <v>650</v>
      </c>
      <c r="N184" s="14">
        <v>0</v>
      </c>
      <c r="O184" s="14">
        <v>-687</v>
      </c>
      <c r="P184" s="14">
        <v>-37</v>
      </c>
    </row>
    <row r="185" spans="10:16" x14ac:dyDescent="0.3">
      <c r="J185">
        <v>0</v>
      </c>
      <c r="K185" s="16">
        <f t="shared" si="3"/>
        <v>44023</v>
      </c>
      <c r="L185" s="17">
        <v>0.625</v>
      </c>
      <c r="M185" s="14">
        <v>650</v>
      </c>
      <c r="N185" s="14">
        <v>0</v>
      </c>
      <c r="O185" s="14">
        <v>-1000</v>
      </c>
      <c r="P185" s="14">
        <v>-350</v>
      </c>
    </row>
    <row r="186" spans="10:16" x14ac:dyDescent="0.3">
      <c r="J186">
        <v>0</v>
      </c>
      <c r="K186" s="16">
        <f t="shared" si="3"/>
        <v>44023</v>
      </c>
      <c r="L186" s="17">
        <v>0.66666666666666663</v>
      </c>
      <c r="M186" s="14">
        <v>650</v>
      </c>
      <c r="N186" s="14">
        <v>0</v>
      </c>
      <c r="O186" s="14">
        <v>-1120</v>
      </c>
      <c r="P186" s="14">
        <v>-470</v>
      </c>
    </row>
    <row r="187" spans="10:16" x14ac:dyDescent="0.3">
      <c r="J187">
        <v>0</v>
      </c>
      <c r="K187" s="16">
        <f t="shared" si="3"/>
        <v>44023</v>
      </c>
      <c r="L187" s="17">
        <v>0.70833333333333337</v>
      </c>
      <c r="M187" s="14">
        <v>650</v>
      </c>
      <c r="N187" s="14">
        <v>0</v>
      </c>
      <c r="O187" s="14">
        <v>-1004</v>
      </c>
      <c r="P187" s="14">
        <v>-354</v>
      </c>
    </row>
    <row r="188" spans="10:16" x14ac:dyDescent="0.3">
      <c r="J188">
        <v>0</v>
      </c>
      <c r="K188" s="16">
        <f t="shared" si="3"/>
        <v>44023</v>
      </c>
      <c r="L188" s="17">
        <v>0.75</v>
      </c>
      <c r="M188" s="14">
        <v>650</v>
      </c>
      <c r="N188" s="14">
        <v>0</v>
      </c>
      <c r="O188" s="14">
        <v>-464</v>
      </c>
      <c r="P188" s="14">
        <v>186</v>
      </c>
    </row>
    <row r="189" spans="10:16" x14ac:dyDescent="0.3">
      <c r="J189">
        <v>37</v>
      </c>
      <c r="K189" s="16">
        <f t="shared" si="3"/>
        <v>44023</v>
      </c>
      <c r="L189" s="17">
        <v>0.79166666666666663</v>
      </c>
      <c r="M189" s="14">
        <v>650</v>
      </c>
      <c r="N189" s="14">
        <v>37</v>
      </c>
      <c r="O189" s="14">
        <v>0</v>
      </c>
      <c r="P189" s="14">
        <v>687</v>
      </c>
    </row>
    <row r="190" spans="10:16" x14ac:dyDescent="0.3">
      <c r="J190">
        <v>0</v>
      </c>
      <c r="K190" s="16">
        <f t="shared" si="3"/>
        <v>44023</v>
      </c>
      <c r="L190" s="17">
        <v>0.83333333333333337</v>
      </c>
      <c r="M190" s="14">
        <v>650</v>
      </c>
      <c r="N190" s="14">
        <v>0</v>
      </c>
      <c r="O190" s="14">
        <v>176</v>
      </c>
      <c r="P190" s="14">
        <v>826</v>
      </c>
    </row>
    <row r="191" spans="10:16" x14ac:dyDescent="0.3">
      <c r="J191">
        <v>64</v>
      </c>
      <c r="K191" s="16">
        <f t="shared" si="3"/>
        <v>44023</v>
      </c>
      <c r="L191" s="17">
        <v>0.875</v>
      </c>
      <c r="M191" s="14">
        <v>650</v>
      </c>
      <c r="N191" s="14">
        <v>64</v>
      </c>
      <c r="O191" s="14">
        <v>0</v>
      </c>
      <c r="P191" s="14">
        <v>714</v>
      </c>
    </row>
    <row r="192" spans="10:16" x14ac:dyDescent="0.3">
      <c r="J192">
        <v>0</v>
      </c>
      <c r="K192" s="16">
        <f t="shared" si="3"/>
        <v>44023</v>
      </c>
      <c r="L192" s="17">
        <v>0.91666666666666663</v>
      </c>
      <c r="M192" s="14">
        <v>650</v>
      </c>
      <c r="N192" s="14">
        <v>0</v>
      </c>
      <c r="O192" s="14">
        <v>888</v>
      </c>
      <c r="P192" s="14">
        <v>1538</v>
      </c>
    </row>
    <row r="193" spans="10:16" x14ac:dyDescent="0.3">
      <c r="J193">
        <v>1100</v>
      </c>
      <c r="K193" s="16">
        <f t="shared" si="3"/>
        <v>44023</v>
      </c>
      <c r="L193" s="17">
        <v>0.95833333333333337</v>
      </c>
      <c r="M193" s="14">
        <v>650</v>
      </c>
      <c r="N193" s="14">
        <v>1100</v>
      </c>
      <c r="O193" s="14">
        <v>35</v>
      </c>
      <c r="P193" s="14">
        <v>1785</v>
      </c>
    </row>
    <row r="194" spans="10:16" x14ac:dyDescent="0.3">
      <c r="J194">
        <v>0</v>
      </c>
      <c r="K194" s="16">
        <f t="shared" si="3"/>
        <v>44024</v>
      </c>
      <c r="L194" s="17">
        <v>0</v>
      </c>
      <c r="M194" s="14">
        <v>650</v>
      </c>
      <c r="N194" s="14">
        <v>0</v>
      </c>
      <c r="O194" s="14">
        <v>1200</v>
      </c>
      <c r="P194" s="14">
        <v>1850</v>
      </c>
    </row>
    <row r="195" spans="10:16" x14ac:dyDescent="0.3">
      <c r="J195">
        <v>0</v>
      </c>
      <c r="K195" s="16">
        <f t="shared" si="3"/>
        <v>44024</v>
      </c>
      <c r="L195" s="17">
        <v>4.1666666666666664E-2</v>
      </c>
      <c r="M195" s="14">
        <v>650</v>
      </c>
      <c r="N195" s="14">
        <v>0</v>
      </c>
      <c r="O195" s="14">
        <v>994</v>
      </c>
      <c r="P195" s="14">
        <v>1644</v>
      </c>
    </row>
    <row r="196" spans="10:16" x14ac:dyDescent="0.3">
      <c r="J196">
        <v>0</v>
      </c>
      <c r="K196" s="16">
        <f t="shared" si="3"/>
        <v>44024</v>
      </c>
      <c r="L196" s="17">
        <v>8.3333333333333329E-2</v>
      </c>
      <c r="M196" s="14">
        <v>650</v>
      </c>
      <c r="N196" s="14">
        <v>0</v>
      </c>
      <c r="O196" s="14">
        <v>417</v>
      </c>
      <c r="P196" s="14">
        <v>1067</v>
      </c>
    </row>
    <row r="197" spans="10:16" x14ac:dyDescent="0.3">
      <c r="J197">
        <v>0</v>
      </c>
      <c r="K197" s="16">
        <f t="shared" si="3"/>
        <v>44024</v>
      </c>
      <c r="L197" s="17">
        <v>0.125</v>
      </c>
      <c r="M197" s="14">
        <v>650</v>
      </c>
      <c r="N197" s="14">
        <v>0</v>
      </c>
      <c r="O197" s="14">
        <v>0</v>
      </c>
      <c r="P197" s="14">
        <v>650</v>
      </c>
    </row>
    <row r="198" spans="10:16" x14ac:dyDescent="0.3">
      <c r="J198">
        <v>0</v>
      </c>
      <c r="K198" s="16">
        <f t="shared" si="3"/>
        <v>44024</v>
      </c>
      <c r="L198" s="17">
        <v>0.16666666666666666</v>
      </c>
      <c r="M198" s="14">
        <v>650</v>
      </c>
      <c r="N198" s="14">
        <v>0</v>
      </c>
      <c r="O198" s="14">
        <v>0</v>
      </c>
      <c r="P198" s="14">
        <v>650</v>
      </c>
    </row>
    <row r="199" spans="10:16" x14ac:dyDescent="0.3">
      <c r="J199">
        <v>0</v>
      </c>
      <c r="K199" s="16">
        <f t="shared" si="3"/>
        <v>44024</v>
      </c>
      <c r="L199" s="17">
        <v>0.20833333333333334</v>
      </c>
      <c r="M199" s="14">
        <v>650</v>
      </c>
      <c r="N199" s="14">
        <v>0</v>
      </c>
      <c r="O199" s="14">
        <v>0</v>
      </c>
      <c r="P199" s="14">
        <v>650</v>
      </c>
    </row>
    <row r="200" spans="10:16" x14ac:dyDescent="0.3">
      <c r="J200">
        <v>0</v>
      </c>
      <c r="K200" s="16">
        <f t="shared" si="3"/>
        <v>44024</v>
      </c>
      <c r="L200" s="17">
        <v>0.25</v>
      </c>
      <c r="M200" s="14">
        <v>650</v>
      </c>
      <c r="N200" s="14">
        <v>0</v>
      </c>
      <c r="O200" s="14">
        <v>0</v>
      </c>
      <c r="P200" s="14">
        <v>650</v>
      </c>
    </row>
    <row r="201" spans="10:16" x14ac:dyDescent="0.3">
      <c r="J201">
        <v>0</v>
      </c>
      <c r="K201" s="16">
        <f t="shared" si="3"/>
        <v>44024</v>
      </c>
      <c r="L201" s="17">
        <v>0.29166666666666669</v>
      </c>
      <c r="M201" s="14">
        <v>650</v>
      </c>
      <c r="N201" s="14">
        <v>0</v>
      </c>
      <c r="O201" s="14">
        <v>0</v>
      </c>
      <c r="P201" s="14">
        <v>650</v>
      </c>
    </row>
    <row r="202" spans="10:16" x14ac:dyDescent="0.3">
      <c r="J202">
        <v>0</v>
      </c>
      <c r="K202" s="16">
        <f t="shared" si="3"/>
        <v>44024</v>
      </c>
      <c r="L202" s="17">
        <v>0.33333333333333331</v>
      </c>
      <c r="M202" s="14">
        <v>650</v>
      </c>
      <c r="N202" s="14">
        <v>0</v>
      </c>
      <c r="O202" s="14">
        <v>0</v>
      </c>
      <c r="P202" s="14">
        <v>650</v>
      </c>
    </row>
    <row r="203" spans="10:16" x14ac:dyDescent="0.3">
      <c r="J203">
        <v>0</v>
      </c>
      <c r="K203" s="16">
        <f t="shared" si="3"/>
        <v>44024</v>
      </c>
      <c r="L203" s="17">
        <v>0.375</v>
      </c>
      <c r="M203" s="14">
        <v>650</v>
      </c>
      <c r="N203" s="14">
        <v>0</v>
      </c>
      <c r="O203" s="14">
        <v>0</v>
      </c>
      <c r="P203" s="14">
        <v>650</v>
      </c>
    </row>
    <row r="204" spans="10:16" x14ac:dyDescent="0.3">
      <c r="J204">
        <v>0</v>
      </c>
      <c r="K204" s="16">
        <f t="shared" si="3"/>
        <v>44024</v>
      </c>
      <c r="L204" s="17">
        <v>0.41666666666666669</v>
      </c>
      <c r="M204" s="14">
        <v>650</v>
      </c>
      <c r="N204" s="14">
        <v>0</v>
      </c>
      <c r="O204" s="14">
        <v>0</v>
      </c>
      <c r="P204" s="14">
        <v>650</v>
      </c>
    </row>
    <row r="205" spans="10:16" x14ac:dyDescent="0.3">
      <c r="J205">
        <v>0</v>
      </c>
      <c r="K205" s="16">
        <f t="shared" si="3"/>
        <v>44024</v>
      </c>
      <c r="L205" s="17">
        <v>0.45833333333333331</v>
      </c>
      <c r="M205" s="14">
        <v>650</v>
      </c>
      <c r="N205" s="14">
        <v>0</v>
      </c>
      <c r="O205" s="14">
        <v>-290</v>
      </c>
      <c r="P205" s="14">
        <v>360</v>
      </c>
    </row>
    <row r="206" spans="10:16" x14ac:dyDescent="0.3">
      <c r="J206">
        <v>0</v>
      </c>
      <c r="K206" s="16">
        <f t="shared" si="3"/>
        <v>44024</v>
      </c>
      <c r="L206" s="17">
        <v>0.5</v>
      </c>
      <c r="M206" s="14">
        <v>650</v>
      </c>
      <c r="N206" s="14">
        <v>0</v>
      </c>
      <c r="O206" s="14">
        <v>-216</v>
      </c>
      <c r="P206" s="14">
        <v>434</v>
      </c>
    </row>
    <row r="207" spans="10:16" x14ac:dyDescent="0.3">
      <c r="J207">
        <v>0</v>
      </c>
      <c r="K207" s="16">
        <f t="shared" si="3"/>
        <v>44024</v>
      </c>
      <c r="L207" s="17">
        <v>0.54166666666666663</v>
      </c>
      <c r="M207" s="14">
        <v>650</v>
      </c>
      <c r="N207" s="14">
        <v>0</v>
      </c>
      <c r="O207" s="14">
        <v>-704</v>
      </c>
      <c r="P207" s="14">
        <v>-54</v>
      </c>
    </row>
    <row r="208" spans="10:16" x14ac:dyDescent="0.3">
      <c r="J208">
        <v>0</v>
      </c>
      <c r="K208" s="16">
        <f t="shared" si="3"/>
        <v>44024</v>
      </c>
      <c r="L208" s="17">
        <v>0.58333333333333337</v>
      </c>
      <c r="M208" s="14">
        <v>650</v>
      </c>
      <c r="N208" s="14">
        <v>0</v>
      </c>
      <c r="O208" s="14">
        <v>-973</v>
      </c>
      <c r="P208" s="14">
        <v>-323</v>
      </c>
    </row>
    <row r="209" spans="10:16" x14ac:dyDescent="0.3">
      <c r="J209">
        <v>0</v>
      </c>
      <c r="K209" s="16">
        <f t="shared" si="3"/>
        <v>44024</v>
      </c>
      <c r="L209" s="17">
        <v>0.625</v>
      </c>
      <c r="M209" s="14">
        <v>650</v>
      </c>
      <c r="N209" s="14">
        <v>0</v>
      </c>
      <c r="O209" s="14">
        <v>-1200</v>
      </c>
      <c r="P209" s="14">
        <v>-550</v>
      </c>
    </row>
    <row r="210" spans="10:16" x14ac:dyDescent="0.3">
      <c r="J210">
        <v>0</v>
      </c>
      <c r="K210" s="16">
        <f t="shared" si="3"/>
        <v>44024</v>
      </c>
      <c r="L210" s="17">
        <v>0.66666666666666663</v>
      </c>
      <c r="M210" s="14">
        <v>650</v>
      </c>
      <c r="N210" s="14">
        <v>0</v>
      </c>
      <c r="O210" s="14">
        <v>-1200</v>
      </c>
      <c r="P210" s="14">
        <v>-550</v>
      </c>
    </row>
    <row r="211" spans="10:16" x14ac:dyDescent="0.3">
      <c r="J211">
        <v>0</v>
      </c>
      <c r="K211" s="16">
        <f t="shared" si="3"/>
        <v>44024</v>
      </c>
      <c r="L211" s="17">
        <v>0.70833333333333337</v>
      </c>
      <c r="M211" s="14">
        <v>650</v>
      </c>
      <c r="N211" s="14">
        <v>0</v>
      </c>
      <c r="O211" s="14">
        <v>-1200</v>
      </c>
      <c r="P211" s="14">
        <v>-550</v>
      </c>
    </row>
    <row r="212" spans="10:16" x14ac:dyDescent="0.3">
      <c r="J212">
        <v>0</v>
      </c>
      <c r="K212" s="16">
        <f t="shared" si="3"/>
        <v>44024</v>
      </c>
      <c r="L212" s="17">
        <v>0.75</v>
      </c>
      <c r="M212" s="14">
        <v>650</v>
      </c>
      <c r="N212" s="14">
        <v>0</v>
      </c>
      <c r="O212" s="14">
        <v>-879</v>
      </c>
      <c r="P212" s="14">
        <v>-229</v>
      </c>
    </row>
    <row r="213" spans="10:16" x14ac:dyDescent="0.3">
      <c r="J213">
        <v>0</v>
      </c>
      <c r="K213" s="16">
        <f t="shared" si="3"/>
        <v>44024</v>
      </c>
      <c r="L213" s="17">
        <v>0.79166666666666663</v>
      </c>
      <c r="M213" s="14">
        <v>650</v>
      </c>
      <c r="N213" s="14">
        <v>0</v>
      </c>
      <c r="O213" s="14">
        <v>-104</v>
      </c>
      <c r="P213" s="14">
        <v>546</v>
      </c>
    </row>
    <row r="214" spans="10:16" x14ac:dyDescent="0.3">
      <c r="J214">
        <v>0</v>
      </c>
      <c r="K214" s="16">
        <f t="shared" si="3"/>
        <v>44024</v>
      </c>
      <c r="L214" s="17">
        <v>0.83333333333333337</v>
      </c>
      <c r="M214" s="14">
        <v>650</v>
      </c>
      <c r="N214" s="14">
        <v>0</v>
      </c>
      <c r="O214" s="14">
        <v>0</v>
      </c>
      <c r="P214" s="14">
        <v>650</v>
      </c>
    </row>
    <row r="215" spans="10:16" x14ac:dyDescent="0.3">
      <c r="J215">
        <v>0</v>
      </c>
      <c r="K215" s="16">
        <f t="shared" si="3"/>
        <v>44024</v>
      </c>
      <c r="L215" s="17">
        <v>0.875</v>
      </c>
      <c r="M215" s="14">
        <v>650</v>
      </c>
      <c r="N215" s="14">
        <v>0</v>
      </c>
      <c r="O215" s="14">
        <v>432</v>
      </c>
      <c r="P215" s="14">
        <v>1082</v>
      </c>
    </row>
    <row r="216" spans="10:16" x14ac:dyDescent="0.3">
      <c r="J216">
        <v>0</v>
      </c>
      <c r="K216" s="16">
        <f t="shared" si="3"/>
        <v>44024</v>
      </c>
      <c r="L216" s="17">
        <v>0.91666666666666663</v>
      </c>
      <c r="M216" s="14">
        <v>650</v>
      </c>
      <c r="N216" s="14">
        <v>0</v>
      </c>
      <c r="O216" s="14">
        <v>1200</v>
      </c>
      <c r="P216" s="14">
        <v>1850</v>
      </c>
    </row>
    <row r="217" spans="10:16" x14ac:dyDescent="0.3">
      <c r="J217">
        <v>0</v>
      </c>
      <c r="K217" s="16">
        <f t="shared" si="3"/>
        <v>44024</v>
      </c>
      <c r="L217" s="17">
        <v>0.95833333333333337</v>
      </c>
      <c r="M217" s="14">
        <v>650</v>
      </c>
      <c r="N217" s="14">
        <v>0</v>
      </c>
      <c r="O217" s="14">
        <v>1169</v>
      </c>
      <c r="P217" s="14">
        <v>1819</v>
      </c>
    </row>
    <row r="218" spans="10:16" x14ac:dyDescent="0.3">
      <c r="J218">
        <v>0</v>
      </c>
      <c r="K218" s="16">
        <f t="shared" si="3"/>
        <v>44025</v>
      </c>
      <c r="L218" s="17">
        <v>0</v>
      </c>
      <c r="M218" s="14">
        <v>650</v>
      </c>
      <c r="N218" s="14">
        <v>0</v>
      </c>
      <c r="O218" s="14">
        <v>-1200</v>
      </c>
      <c r="P218" s="14">
        <v>-550</v>
      </c>
    </row>
    <row r="219" spans="10:16" x14ac:dyDescent="0.3">
      <c r="J219">
        <v>0</v>
      </c>
      <c r="K219" s="16">
        <f t="shared" ref="K219:K282" si="4">K195+1</f>
        <v>44025</v>
      </c>
      <c r="L219" s="17">
        <v>4.1666666666666664E-2</v>
      </c>
      <c r="M219" s="14">
        <v>650</v>
      </c>
      <c r="N219" s="14">
        <v>0</v>
      </c>
      <c r="O219" s="14">
        <v>-1200</v>
      </c>
      <c r="P219" s="14">
        <v>-550</v>
      </c>
    </row>
    <row r="220" spans="10:16" x14ac:dyDescent="0.3">
      <c r="J220">
        <v>0</v>
      </c>
      <c r="K220" s="16">
        <f t="shared" si="4"/>
        <v>44025</v>
      </c>
      <c r="L220" s="17">
        <v>8.3333333333333329E-2</v>
      </c>
      <c r="M220" s="14">
        <v>650</v>
      </c>
      <c r="N220" s="14">
        <v>0</v>
      </c>
      <c r="O220" s="14">
        <v>-1200</v>
      </c>
      <c r="P220" s="14">
        <v>-550</v>
      </c>
    </row>
    <row r="221" spans="10:16" x14ac:dyDescent="0.3">
      <c r="J221">
        <v>0</v>
      </c>
      <c r="K221" s="16">
        <f t="shared" si="4"/>
        <v>44025</v>
      </c>
      <c r="L221" s="17">
        <v>0.125</v>
      </c>
      <c r="M221" s="14">
        <v>650</v>
      </c>
      <c r="N221" s="14">
        <v>0</v>
      </c>
      <c r="O221" s="14">
        <v>-1200</v>
      </c>
      <c r="P221" s="14">
        <v>-550</v>
      </c>
    </row>
    <row r="222" spans="10:16" x14ac:dyDescent="0.3">
      <c r="J222">
        <v>0</v>
      </c>
      <c r="K222" s="16">
        <f t="shared" si="4"/>
        <v>44025</v>
      </c>
      <c r="L222" s="17">
        <v>0.16666666666666666</v>
      </c>
      <c r="M222" s="14">
        <v>650</v>
      </c>
      <c r="N222" s="14">
        <v>0</v>
      </c>
      <c r="O222" s="14">
        <v>-1200</v>
      </c>
      <c r="P222" s="14">
        <v>-550</v>
      </c>
    </row>
    <row r="223" spans="10:16" x14ac:dyDescent="0.3">
      <c r="J223">
        <v>0</v>
      </c>
      <c r="K223" s="16">
        <f t="shared" si="4"/>
        <v>44025</v>
      </c>
      <c r="L223" s="17">
        <v>0.20833333333333334</v>
      </c>
      <c r="M223" s="14">
        <v>650</v>
      </c>
      <c r="N223" s="14">
        <v>0</v>
      </c>
      <c r="O223" s="14">
        <v>-934</v>
      </c>
      <c r="P223" s="14">
        <v>-284</v>
      </c>
    </row>
    <row r="224" spans="10:16" x14ac:dyDescent="0.3">
      <c r="J224">
        <v>0</v>
      </c>
      <c r="K224" s="16">
        <f t="shared" si="4"/>
        <v>44025</v>
      </c>
      <c r="L224" s="17">
        <v>0.25</v>
      </c>
      <c r="M224" s="14">
        <v>650</v>
      </c>
      <c r="N224" s="14">
        <v>0</v>
      </c>
      <c r="O224" s="14">
        <v>-299</v>
      </c>
      <c r="P224" s="14">
        <v>351</v>
      </c>
    </row>
    <row r="225" spans="10:16" x14ac:dyDescent="0.3">
      <c r="J225">
        <v>336</v>
      </c>
      <c r="K225" s="16">
        <f t="shared" si="4"/>
        <v>44025</v>
      </c>
      <c r="L225" s="17">
        <v>0.29166666666666669</v>
      </c>
      <c r="M225" s="14">
        <v>650</v>
      </c>
      <c r="N225" s="14">
        <v>336</v>
      </c>
      <c r="O225" s="14">
        <v>0</v>
      </c>
      <c r="P225" s="14">
        <v>986</v>
      </c>
    </row>
    <row r="226" spans="10:16" x14ac:dyDescent="0.3">
      <c r="J226">
        <v>887</v>
      </c>
      <c r="K226" s="16">
        <f t="shared" si="4"/>
        <v>44025</v>
      </c>
      <c r="L226" s="17">
        <v>0.33333333333333331</v>
      </c>
      <c r="M226" s="14">
        <v>650</v>
      </c>
      <c r="N226" s="14">
        <v>887</v>
      </c>
      <c r="O226" s="14">
        <v>0</v>
      </c>
      <c r="P226" s="14">
        <v>1537</v>
      </c>
    </row>
    <row r="227" spans="10:16" x14ac:dyDescent="0.3">
      <c r="J227">
        <v>126</v>
      </c>
      <c r="K227" s="16">
        <f t="shared" si="4"/>
        <v>44025</v>
      </c>
      <c r="L227" s="17">
        <v>0.375</v>
      </c>
      <c r="M227" s="14">
        <v>650</v>
      </c>
      <c r="N227" s="14">
        <v>126</v>
      </c>
      <c r="O227" s="14">
        <v>1200</v>
      </c>
      <c r="P227" s="14">
        <v>1976</v>
      </c>
    </row>
    <row r="228" spans="10:16" x14ac:dyDescent="0.3">
      <c r="J228">
        <v>1217</v>
      </c>
      <c r="K228" s="16">
        <f t="shared" si="4"/>
        <v>44025</v>
      </c>
      <c r="L228" s="17">
        <v>0.41666666666666669</v>
      </c>
      <c r="M228" s="14">
        <v>650</v>
      </c>
      <c r="N228" s="14">
        <v>1217</v>
      </c>
      <c r="O228" s="14">
        <v>0</v>
      </c>
      <c r="P228" s="14">
        <v>1867</v>
      </c>
    </row>
    <row r="229" spans="10:16" x14ac:dyDescent="0.3">
      <c r="J229">
        <v>175</v>
      </c>
      <c r="K229" s="16">
        <f t="shared" si="4"/>
        <v>44025</v>
      </c>
      <c r="L229" s="17">
        <v>0.45833333333333331</v>
      </c>
      <c r="M229" s="14">
        <v>650</v>
      </c>
      <c r="N229" s="14">
        <v>175</v>
      </c>
      <c r="O229" s="14">
        <v>1200</v>
      </c>
      <c r="P229" s="14">
        <v>2025</v>
      </c>
    </row>
    <row r="230" spans="10:16" x14ac:dyDescent="0.3">
      <c r="J230">
        <v>1279</v>
      </c>
      <c r="K230" s="16">
        <f t="shared" si="4"/>
        <v>44025</v>
      </c>
      <c r="L230" s="17">
        <v>0.5</v>
      </c>
      <c r="M230" s="14">
        <v>650</v>
      </c>
      <c r="N230" s="14">
        <v>1279</v>
      </c>
      <c r="O230" s="14">
        <v>0</v>
      </c>
      <c r="P230" s="14">
        <v>1929</v>
      </c>
    </row>
    <row r="231" spans="10:16" x14ac:dyDescent="0.3">
      <c r="J231">
        <v>1149</v>
      </c>
      <c r="K231" s="16">
        <f t="shared" si="4"/>
        <v>44025</v>
      </c>
      <c r="L231" s="17">
        <v>0.54166666666666663</v>
      </c>
      <c r="M231" s="14">
        <v>650</v>
      </c>
      <c r="N231" s="14">
        <v>1149</v>
      </c>
      <c r="O231" s="14">
        <v>0</v>
      </c>
      <c r="P231" s="14">
        <v>1799</v>
      </c>
    </row>
    <row r="232" spans="10:16" x14ac:dyDescent="0.3">
      <c r="J232">
        <v>1046</v>
      </c>
      <c r="K232" s="16">
        <f t="shared" si="4"/>
        <v>44025</v>
      </c>
      <c r="L232" s="17">
        <v>0.58333333333333337</v>
      </c>
      <c r="M232" s="14">
        <v>650</v>
      </c>
      <c r="N232" s="14">
        <v>1046</v>
      </c>
      <c r="O232" s="14">
        <v>0</v>
      </c>
      <c r="P232" s="14">
        <v>1696</v>
      </c>
    </row>
    <row r="233" spans="10:16" x14ac:dyDescent="0.3">
      <c r="J233">
        <v>751</v>
      </c>
      <c r="K233" s="16">
        <f t="shared" si="4"/>
        <v>44025</v>
      </c>
      <c r="L233" s="17">
        <v>0.625</v>
      </c>
      <c r="M233" s="14">
        <v>650</v>
      </c>
      <c r="N233" s="14">
        <v>751</v>
      </c>
      <c r="O233" s="14">
        <v>0</v>
      </c>
      <c r="P233" s="14">
        <v>1401</v>
      </c>
    </row>
    <row r="234" spans="10:16" x14ac:dyDescent="0.3">
      <c r="J234">
        <v>637</v>
      </c>
      <c r="K234" s="16">
        <f t="shared" si="4"/>
        <v>44025</v>
      </c>
      <c r="L234" s="17">
        <v>0.66666666666666663</v>
      </c>
      <c r="M234" s="14">
        <v>650</v>
      </c>
      <c r="N234" s="14">
        <v>637</v>
      </c>
      <c r="O234" s="14">
        <v>0</v>
      </c>
      <c r="P234" s="14">
        <v>1287</v>
      </c>
    </row>
    <row r="235" spans="10:16" x14ac:dyDescent="0.3">
      <c r="J235">
        <v>527</v>
      </c>
      <c r="K235" s="16">
        <f t="shared" si="4"/>
        <v>44025</v>
      </c>
      <c r="L235" s="17">
        <v>0.70833333333333337</v>
      </c>
      <c r="M235" s="14">
        <v>650</v>
      </c>
      <c r="N235" s="14">
        <v>527</v>
      </c>
      <c r="O235" s="14">
        <v>0</v>
      </c>
      <c r="P235" s="14">
        <v>1177</v>
      </c>
    </row>
    <row r="236" spans="10:16" x14ac:dyDescent="0.3">
      <c r="J236">
        <v>0</v>
      </c>
      <c r="K236" s="16">
        <f t="shared" si="4"/>
        <v>44025</v>
      </c>
      <c r="L236" s="17">
        <v>0.75</v>
      </c>
      <c r="M236" s="14">
        <v>650</v>
      </c>
      <c r="N236" s="14">
        <v>0</v>
      </c>
      <c r="O236" s="14">
        <v>1008</v>
      </c>
      <c r="P236" s="14">
        <v>1658</v>
      </c>
    </row>
    <row r="237" spans="10:16" x14ac:dyDescent="0.3">
      <c r="J237">
        <v>118</v>
      </c>
      <c r="K237" s="16">
        <f t="shared" si="4"/>
        <v>44025</v>
      </c>
      <c r="L237" s="17">
        <v>0.79166666666666663</v>
      </c>
      <c r="M237" s="14">
        <v>650</v>
      </c>
      <c r="N237" s="14">
        <v>118</v>
      </c>
      <c r="O237" s="14">
        <v>1200</v>
      </c>
      <c r="P237" s="14">
        <v>1968</v>
      </c>
    </row>
    <row r="238" spans="10:16" x14ac:dyDescent="0.3">
      <c r="J238">
        <v>954</v>
      </c>
      <c r="K238" s="16">
        <f t="shared" si="4"/>
        <v>44025</v>
      </c>
      <c r="L238" s="17">
        <v>0.83333333333333337</v>
      </c>
      <c r="M238" s="14">
        <v>650</v>
      </c>
      <c r="N238" s="14">
        <v>954</v>
      </c>
      <c r="O238" s="14">
        <v>0</v>
      </c>
      <c r="P238" s="14">
        <v>1604</v>
      </c>
    </row>
    <row r="239" spans="10:16" x14ac:dyDescent="0.3">
      <c r="J239">
        <v>0</v>
      </c>
      <c r="K239" s="16">
        <f t="shared" si="4"/>
        <v>44025</v>
      </c>
      <c r="L239" s="17">
        <v>0.875</v>
      </c>
      <c r="M239" s="14">
        <v>650</v>
      </c>
      <c r="N239" s="14">
        <v>0</v>
      </c>
      <c r="O239" s="14">
        <v>737</v>
      </c>
      <c r="P239" s="14">
        <v>1387</v>
      </c>
    </row>
    <row r="240" spans="10:16" x14ac:dyDescent="0.3">
      <c r="J240">
        <v>998</v>
      </c>
      <c r="K240" s="16">
        <f t="shared" si="4"/>
        <v>44025</v>
      </c>
      <c r="L240" s="17">
        <v>0.91666666666666663</v>
      </c>
      <c r="M240" s="14">
        <v>650</v>
      </c>
      <c r="N240" s="14">
        <v>998</v>
      </c>
      <c r="O240" s="14">
        <v>218</v>
      </c>
      <c r="P240" s="14">
        <v>1866</v>
      </c>
    </row>
    <row r="241" spans="10:16" x14ac:dyDescent="0.3">
      <c r="J241">
        <v>1299</v>
      </c>
      <c r="K241" s="16">
        <f t="shared" si="4"/>
        <v>44025</v>
      </c>
      <c r="L241" s="17">
        <v>0.95833333333333337</v>
      </c>
      <c r="M241" s="14">
        <v>650</v>
      </c>
      <c r="N241" s="14">
        <v>1299</v>
      </c>
      <c r="O241" s="14">
        <v>225</v>
      </c>
      <c r="P241" s="14">
        <v>2174</v>
      </c>
    </row>
    <row r="242" spans="10:16" x14ac:dyDescent="0.3">
      <c r="J242">
        <v>810</v>
      </c>
      <c r="K242" s="16">
        <f t="shared" si="4"/>
        <v>44026</v>
      </c>
      <c r="L242" s="17">
        <v>0</v>
      </c>
      <c r="M242" s="14">
        <v>650</v>
      </c>
      <c r="N242" s="14">
        <v>810</v>
      </c>
      <c r="O242" s="14">
        <v>0</v>
      </c>
      <c r="P242" s="14">
        <v>1460</v>
      </c>
    </row>
    <row r="243" spans="10:16" x14ac:dyDescent="0.3">
      <c r="J243">
        <v>694</v>
      </c>
      <c r="K243" s="16">
        <f t="shared" si="4"/>
        <v>44026</v>
      </c>
      <c r="L243" s="17">
        <v>4.1666666666666664E-2</v>
      </c>
      <c r="M243" s="14">
        <v>650</v>
      </c>
      <c r="N243" s="14">
        <v>694</v>
      </c>
      <c r="O243" s="14">
        <v>0</v>
      </c>
      <c r="P243" s="14">
        <v>1344</v>
      </c>
    </row>
    <row r="244" spans="10:16" x14ac:dyDescent="0.3">
      <c r="J244">
        <v>501</v>
      </c>
      <c r="K244" s="16">
        <f t="shared" si="4"/>
        <v>44026</v>
      </c>
      <c r="L244" s="17">
        <v>8.3333333333333329E-2</v>
      </c>
      <c r="M244" s="14">
        <v>650</v>
      </c>
      <c r="N244" s="14">
        <v>501</v>
      </c>
      <c r="O244" s="14">
        <v>0</v>
      </c>
      <c r="P244" s="14">
        <v>1151</v>
      </c>
    </row>
    <row r="245" spans="10:16" x14ac:dyDescent="0.3">
      <c r="J245">
        <v>0</v>
      </c>
      <c r="K245" s="16">
        <f t="shared" si="4"/>
        <v>44026</v>
      </c>
      <c r="L245" s="17">
        <v>0.125</v>
      </c>
      <c r="M245" s="14">
        <v>650</v>
      </c>
      <c r="N245" s="14">
        <v>0</v>
      </c>
      <c r="O245" s="14">
        <v>-107</v>
      </c>
      <c r="P245" s="14">
        <v>543</v>
      </c>
    </row>
    <row r="246" spans="10:16" x14ac:dyDescent="0.3">
      <c r="J246">
        <v>0</v>
      </c>
      <c r="K246" s="16">
        <f t="shared" si="4"/>
        <v>44026</v>
      </c>
      <c r="L246" s="17">
        <v>0.16666666666666666</v>
      </c>
      <c r="M246" s="14">
        <v>650</v>
      </c>
      <c r="N246" s="14">
        <v>0</v>
      </c>
      <c r="O246" s="14">
        <v>-333</v>
      </c>
      <c r="P246" s="14">
        <v>317</v>
      </c>
    </row>
    <row r="247" spans="10:16" x14ac:dyDescent="0.3">
      <c r="J247">
        <v>0</v>
      </c>
      <c r="K247" s="16">
        <f t="shared" si="4"/>
        <v>44026</v>
      </c>
      <c r="L247" s="17">
        <v>0.20833333333333334</v>
      </c>
      <c r="M247" s="14">
        <v>650</v>
      </c>
      <c r="N247" s="14">
        <v>0</v>
      </c>
      <c r="O247" s="14">
        <v>-163</v>
      </c>
      <c r="P247" s="14">
        <v>487</v>
      </c>
    </row>
    <row r="248" spans="10:16" x14ac:dyDescent="0.3">
      <c r="J248">
        <v>359</v>
      </c>
      <c r="K248" s="16">
        <f t="shared" si="4"/>
        <v>44026</v>
      </c>
      <c r="L248" s="17">
        <v>0.25</v>
      </c>
      <c r="M248" s="14">
        <v>650</v>
      </c>
      <c r="N248" s="14">
        <v>359</v>
      </c>
      <c r="O248" s="14">
        <v>0</v>
      </c>
      <c r="P248" s="14">
        <v>1009</v>
      </c>
    </row>
    <row r="249" spans="10:16" x14ac:dyDescent="0.3">
      <c r="J249">
        <v>1043</v>
      </c>
      <c r="K249" s="16">
        <f t="shared" si="4"/>
        <v>44026</v>
      </c>
      <c r="L249" s="17">
        <v>0.29166666666666669</v>
      </c>
      <c r="M249" s="14">
        <v>650</v>
      </c>
      <c r="N249" s="14">
        <v>1043</v>
      </c>
      <c r="O249" s="14">
        <v>0</v>
      </c>
      <c r="P249" s="14">
        <v>1693</v>
      </c>
    </row>
    <row r="250" spans="10:16" x14ac:dyDescent="0.3">
      <c r="J250">
        <v>1729</v>
      </c>
      <c r="K250" s="16">
        <f t="shared" si="4"/>
        <v>44026</v>
      </c>
      <c r="L250" s="17">
        <v>0.33333333333333331</v>
      </c>
      <c r="M250" s="14">
        <v>650</v>
      </c>
      <c r="N250" s="14">
        <v>1729</v>
      </c>
      <c r="O250" s="14">
        <v>0</v>
      </c>
      <c r="P250" s="14">
        <v>2379</v>
      </c>
    </row>
    <row r="251" spans="10:16" x14ac:dyDescent="0.3">
      <c r="J251">
        <v>1988</v>
      </c>
      <c r="K251" s="16">
        <f t="shared" si="4"/>
        <v>44026</v>
      </c>
      <c r="L251" s="17">
        <v>0.375</v>
      </c>
      <c r="M251" s="14">
        <v>650</v>
      </c>
      <c r="N251" s="14">
        <v>1988</v>
      </c>
      <c r="O251" s="14">
        <v>70</v>
      </c>
      <c r="P251" s="14">
        <v>2708</v>
      </c>
    </row>
    <row r="252" spans="10:16" x14ac:dyDescent="0.3">
      <c r="J252">
        <v>1988</v>
      </c>
      <c r="K252" s="16">
        <f t="shared" si="4"/>
        <v>44026</v>
      </c>
      <c r="L252" s="17">
        <v>0.41666666666666669</v>
      </c>
      <c r="M252" s="14">
        <v>650</v>
      </c>
      <c r="N252" s="14">
        <v>1988</v>
      </c>
      <c r="O252" s="14">
        <v>46</v>
      </c>
      <c r="P252" s="14">
        <v>2684</v>
      </c>
    </row>
    <row r="253" spans="10:16" x14ac:dyDescent="0.3">
      <c r="J253">
        <v>1936</v>
      </c>
      <c r="K253" s="16">
        <f t="shared" si="4"/>
        <v>44026</v>
      </c>
      <c r="L253" s="17">
        <v>0.45833333333333331</v>
      </c>
      <c r="M253" s="14">
        <v>650</v>
      </c>
      <c r="N253" s="14">
        <v>1936</v>
      </c>
      <c r="O253" s="14">
        <v>0</v>
      </c>
      <c r="P253" s="14">
        <v>2586</v>
      </c>
    </row>
    <row r="254" spans="10:16" x14ac:dyDescent="0.3">
      <c r="J254">
        <v>1923</v>
      </c>
      <c r="K254" s="16">
        <f t="shared" si="4"/>
        <v>44026</v>
      </c>
      <c r="L254" s="17">
        <v>0.5</v>
      </c>
      <c r="M254" s="14">
        <v>650</v>
      </c>
      <c r="N254" s="14">
        <v>1923</v>
      </c>
      <c r="O254" s="14">
        <v>0</v>
      </c>
      <c r="P254" s="14">
        <v>2573</v>
      </c>
    </row>
    <row r="255" spans="10:16" x14ac:dyDescent="0.3">
      <c r="J255">
        <v>1686</v>
      </c>
      <c r="K255" s="16">
        <f t="shared" si="4"/>
        <v>44026</v>
      </c>
      <c r="L255" s="17">
        <v>0.54166666666666663</v>
      </c>
      <c r="M255" s="14">
        <v>650</v>
      </c>
      <c r="N255" s="14">
        <v>1686</v>
      </c>
      <c r="O255" s="14">
        <v>0</v>
      </c>
      <c r="P255" s="14">
        <v>2336</v>
      </c>
    </row>
    <row r="256" spans="10:16" x14ac:dyDescent="0.3">
      <c r="J256">
        <v>1577</v>
      </c>
      <c r="K256" s="16">
        <f t="shared" si="4"/>
        <v>44026</v>
      </c>
      <c r="L256" s="17">
        <v>0.58333333333333337</v>
      </c>
      <c r="M256" s="14">
        <v>650</v>
      </c>
      <c r="N256" s="14">
        <v>1577</v>
      </c>
      <c r="O256" s="14">
        <v>0</v>
      </c>
      <c r="P256" s="14">
        <v>2227</v>
      </c>
    </row>
    <row r="257" spans="10:16" x14ac:dyDescent="0.3">
      <c r="J257">
        <v>1191</v>
      </c>
      <c r="K257" s="16">
        <f t="shared" si="4"/>
        <v>44026</v>
      </c>
      <c r="L257" s="17">
        <v>0.625</v>
      </c>
      <c r="M257" s="14">
        <v>650</v>
      </c>
      <c r="N257" s="14">
        <v>1191</v>
      </c>
      <c r="O257" s="14">
        <v>0</v>
      </c>
      <c r="P257" s="14">
        <v>1841</v>
      </c>
    </row>
    <row r="258" spans="10:16" x14ac:dyDescent="0.3">
      <c r="J258">
        <v>818</v>
      </c>
      <c r="K258" s="16">
        <f t="shared" si="4"/>
        <v>44026</v>
      </c>
      <c r="L258" s="17">
        <v>0.66666666666666663</v>
      </c>
      <c r="M258" s="14">
        <v>650</v>
      </c>
      <c r="N258" s="14">
        <v>818</v>
      </c>
      <c r="O258" s="14">
        <v>0</v>
      </c>
      <c r="P258" s="14">
        <v>1468</v>
      </c>
    </row>
    <row r="259" spans="10:16" x14ac:dyDescent="0.3">
      <c r="J259">
        <v>779</v>
      </c>
      <c r="K259" s="16">
        <f t="shared" si="4"/>
        <v>44026</v>
      </c>
      <c r="L259" s="17">
        <v>0.70833333333333337</v>
      </c>
      <c r="M259" s="14">
        <v>650</v>
      </c>
      <c r="N259" s="14">
        <v>779</v>
      </c>
      <c r="O259" s="14">
        <v>0</v>
      </c>
      <c r="P259" s="14">
        <v>1429</v>
      </c>
    </row>
    <row r="260" spans="10:16" x14ac:dyDescent="0.3">
      <c r="J260">
        <v>925</v>
      </c>
      <c r="K260" s="16">
        <f t="shared" si="4"/>
        <v>44026</v>
      </c>
      <c r="L260" s="17">
        <v>0.75</v>
      </c>
      <c r="M260" s="14">
        <v>650</v>
      </c>
      <c r="N260" s="14">
        <v>925</v>
      </c>
      <c r="O260" s="14">
        <v>0</v>
      </c>
      <c r="P260" s="14">
        <v>1575</v>
      </c>
    </row>
    <row r="261" spans="10:16" x14ac:dyDescent="0.3">
      <c r="J261">
        <v>988</v>
      </c>
      <c r="K261" s="16">
        <f t="shared" si="4"/>
        <v>44026</v>
      </c>
      <c r="L261" s="17">
        <v>0.79166666666666663</v>
      </c>
      <c r="M261" s="14">
        <v>650</v>
      </c>
      <c r="N261" s="14">
        <v>988</v>
      </c>
      <c r="O261" s="14">
        <v>0</v>
      </c>
      <c r="P261" s="14">
        <v>1638</v>
      </c>
    </row>
    <row r="262" spans="10:16" x14ac:dyDescent="0.3">
      <c r="J262">
        <v>344</v>
      </c>
      <c r="K262" s="16">
        <f t="shared" si="4"/>
        <v>44026</v>
      </c>
      <c r="L262" s="17">
        <v>0.83333333333333337</v>
      </c>
      <c r="M262" s="14">
        <v>650</v>
      </c>
      <c r="N262" s="14">
        <v>344</v>
      </c>
      <c r="O262" s="14">
        <v>368</v>
      </c>
      <c r="P262" s="14">
        <v>1362</v>
      </c>
    </row>
    <row r="263" spans="10:16" x14ac:dyDescent="0.3">
      <c r="J263">
        <v>778</v>
      </c>
      <c r="K263" s="16">
        <f t="shared" si="4"/>
        <v>44026</v>
      </c>
      <c r="L263" s="17">
        <v>0.875</v>
      </c>
      <c r="M263" s="14">
        <v>650</v>
      </c>
      <c r="N263" s="14">
        <v>778</v>
      </c>
      <c r="O263" s="14">
        <v>0</v>
      </c>
      <c r="P263" s="14">
        <v>1428</v>
      </c>
    </row>
    <row r="264" spans="10:16" x14ac:dyDescent="0.3">
      <c r="J264">
        <v>1181</v>
      </c>
      <c r="K264" s="16">
        <f t="shared" si="4"/>
        <v>44026</v>
      </c>
      <c r="L264" s="17">
        <v>0.91666666666666663</v>
      </c>
      <c r="M264" s="14">
        <v>650</v>
      </c>
      <c r="N264" s="14">
        <v>1181</v>
      </c>
      <c r="O264" s="14">
        <v>0</v>
      </c>
      <c r="P264" s="14">
        <v>1831</v>
      </c>
    </row>
    <row r="265" spans="10:16" x14ac:dyDescent="0.3">
      <c r="J265">
        <v>1826</v>
      </c>
      <c r="K265" s="16">
        <f t="shared" si="4"/>
        <v>44026</v>
      </c>
      <c r="L265" s="17">
        <v>0.95833333333333337</v>
      </c>
      <c r="M265" s="14">
        <v>650</v>
      </c>
      <c r="N265" s="14">
        <v>1826</v>
      </c>
      <c r="O265" s="14">
        <v>0</v>
      </c>
      <c r="P265" s="14">
        <v>2476</v>
      </c>
    </row>
    <row r="266" spans="10:16" x14ac:dyDescent="0.3">
      <c r="J266">
        <v>959</v>
      </c>
      <c r="K266" s="16">
        <f t="shared" si="4"/>
        <v>44027</v>
      </c>
      <c r="L266" s="17">
        <v>0</v>
      </c>
      <c r="M266" s="14">
        <v>650</v>
      </c>
      <c r="N266" s="14">
        <v>959</v>
      </c>
      <c r="O266" s="14">
        <v>0</v>
      </c>
      <c r="P266" s="14">
        <v>1609</v>
      </c>
    </row>
    <row r="267" spans="10:16" x14ac:dyDescent="0.3">
      <c r="J267">
        <v>852</v>
      </c>
      <c r="K267" s="16">
        <f t="shared" si="4"/>
        <v>44027</v>
      </c>
      <c r="L267" s="17">
        <v>4.1666666666666664E-2</v>
      </c>
      <c r="M267" s="14">
        <v>650</v>
      </c>
      <c r="N267" s="14">
        <v>852</v>
      </c>
      <c r="O267" s="14">
        <v>0</v>
      </c>
      <c r="P267" s="14">
        <v>1502</v>
      </c>
    </row>
    <row r="268" spans="10:16" x14ac:dyDescent="0.3">
      <c r="J268">
        <v>760</v>
      </c>
      <c r="K268" s="16">
        <f t="shared" si="4"/>
        <v>44027</v>
      </c>
      <c r="L268" s="17">
        <v>8.3333333333333329E-2</v>
      </c>
      <c r="M268" s="14">
        <v>650</v>
      </c>
      <c r="N268" s="14">
        <v>760</v>
      </c>
      <c r="O268" s="14">
        <v>0</v>
      </c>
      <c r="P268" s="14">
        <v>1410</v>
      </c>
    </row>
    <row r="269" spans="10:16" x14ac:dyDescent="0.3">
      <c r="J269">
        <v>585</v>
      </c>
      <c r="K269" s="16">
        <f t="shared" si="4"/>
        <v>44027</v>
      </c>
      <c r="L269" s="17">
        <v>0.125</v>
      </c>
      <c r="M269" s="14">
        <v>650</v>
      </c>
      <c r="N269" s="14">
        <v>585</v>
      </c>
      <c r="O269" s="14">
        <v>0</v>
      </c>
      <c r="P269" s="14">
        <v>1235</v>
      </c>
    </row>
    <row r="270" spans="10:16" x14ac:dyDescent="0.3">
      <c r="J270">
        <v>536</v>
      </c>
      <c r="K270" s="16">
        <f t="shared" si="4"/>
        <v>44027</v>
      </c>
      <c r="L270" s="17">
        <v>0.16666666666666666</v>
      </c>
      <c r="M270" s="14">
        <v>650</v>
      </c>
      <c r="N270" s="14">
        <v>536</v>
      </c>
      <c r="O270" s="14">
        <v>0</v>
      </c>
      <c r="P270" s="14">
        <v>1186</v>
      </c>
    </row>
    <row r="271" spans="10:16" x14ac:dyDescent="0.3">
      <c r="J271">
        <v>909</v>
      </c>
      <c r="K271" s="16">
        <f t="shared" si="4"/>
        <v>44027</v>
      </c>
      <c r="L271" s="17">
        <v>0.20833333333333334</v>
      </c>
      <c r="M271" s="14">
        <v>650</v>
      </c>
      <c r="N271" s="14">
        <v>909</v>
      </c>
      <c r="O271" s="14">
        <v>0</v>
      </c>
      <c r="P271" s="14">
        <v>1559</v>
      </c>
    </row>
    <row r="272" spans="10:16" x14ac:dyDescent="0.3">
      <c r="J272">
        <v>1383</v>
      </c>
      <c r="K272" s="16">
        <f t="shared" si="4"/>
        <v>44027</v>
      </c>
      <c r="L272" s="17">
        <v>0.25</v>
      </c>
      <c r="M272" s="14">
        <v>650</v>
      </c>
      <c r="N272" s="14">
        <v>1383</v>
      </c>
      <c r="O272" s="14">
        <v>0</v>
      </c>
      <c r="P272" s="14">
        <v>2033</v>
      </c>
    </row>
    <row r="273" spans="10:16" x14ac:dyDescent="0.3">
      <c r="J273">
        <v>1737</v>
      </c>
      <c r="K273" s="16">
        <f t="shared" si="4"/>
        <v>44027</v>
      </c>
      <c r="L273" s="17">
        <v>0.29166666666666669</v>
      </c>
      <c r="M273" s="14">
        <v>650</v>
      </c>
      <c r="N273" s="14">
        <v>1737</v>
      </c>
      <c r="O273" s="14">
        <v>0</v>
      </c>
      <c r="P273" s="14">
        <v>2387</v>
      </c>
    </row>
    <row r="274" spans="10:16" x14ac:dyDescent="0.3">
      <c r="J274">
        <v>2032</v>
      </c>
      <c r="K274" s="16">
        <f t="shared" si="4"/>
        <v>44027</v>
      </c>
      <c r="L274" s="17">
        <v>0.33333333333333331</v>
      </c>
      <c r="M274" s="14">
        <v>650</v>
      </c>
      <c r="N274" s="14">
        <v>2032</v>
      </c>
      <c r="O274" s="14">
        <v>0</v>
      </c>
      <c r="P274" s="14">
        <v>2682</v>
      </c>
    </row>
    <row r="275" spans="10:16" x14ac:dyDescent="0.3">
      <c r="J275">
        <v>133</v>
      </c>
      <c r="K275" s="16">
        <f t="shared" si="4"/>
        <v>44027</v>
      </c>
      <c r="L275" s="17">
        <v>0.375</v>
      </c>
      <c r="M275" s="14">
        <v>650</v>
      </c>
      <c r="N275" s="14">
        <v>133</v>
      </c>
      <c r="O275" s="14">
        <v>0</v>
      </c>
      <c r="P275" s="14">
        <v>783</v>
      </c>
    </row>
    <row r="276" spans="10:16" x14ac:dyDescent="0.3">
      <c r="J276">
        <v>1711</v>
      </c>
      <c r="K276" s="16">
        <f t="shared" si="4"/>
        <v>44027</v>
      </c>
      <c r="L276" s="17">
        <v>0.41666666666666669</v>
      </c>
      <c r="M276" s="14">
        <v>650</v>
      </c>
      <c r="N276" s="14">
        <v>1711</v>
      </c>
      <c r="O276" s="14">
        <v>0</v>
      </c>
      <c r="P276" s="14">
        <v>2361</v>
      </c>
    </row>
    <row r="277" spans="10:16" x14ac:dyDescent="0.3">
      <c r="J277">
        <v>1792</v>
      </c>
      <c r="K277" s="16">
        <f t="shared" si="4"/>
        <v>44027</v>
      </c>
      <c r="L277" s="17">
        <v>0.45833333333333331</v>
      </c>
      <c r="M277" s="14">
        <v>650</v>
      </c>
      <c r="N277" s="14">
        <v>1792</v>
      </c>
      <c r="O277" s="14">
        <v>0</v>
      </c>
      <c r="P277" s="14">
        <v>2442</v>
      </c>
    </row>
    <row r="278" spans="10:16" x14ac:dyDescent="0.3">
      <c r="J278">
        <v>1727</v>
      </c>
      <c r="K278" s="16">
        <f t="shared" si="4"/>
        <v>44027</v>
      </c>
      <c r="L278" s="17">
        <v>0.5</v>
      </c>
      <c r="M278" s="14">
        <v>650</v>
      </c>
      <c r="N278" s="14">
        <v>1727</v>
      </c>
      <c r="O278" s="14">
        <v>0</v>
      </c>
      <c r="P278" s="14">
        <v>2377</v>
      </c>
    </row>
    <row r="279" spans="10:16" x14ac:dyDescent="0.3">
      <c r="J279">
        <v>1402</v>
      </c>
      <c r="K279" s="16">
        <f t="shared" si="4"/>
        <v>44027</v>
      </c>
      <c r="L279" s="17">
        <v>0.54166666666666663</v>
      </c>
      <c r="M279" s="14">
        <v>650</v>
      </c>
      <c r="N279" s="14">
        <v>1402</v>
      </c>
      <c r="O279" s="14">
        <v>0</v>
      </c>
      <c r="P279" s="14">
        <v>2052</v>
      </c>
    </row>
    <row r="280" spans="10:16" x14ac:dyDescent="0.3">
      <c r="J280">
        <v>1360</v>
      </c>
      <c r="K280" s="16">
        <f t="shared" si="4"/>
        <v>44027</v>
      </c>
      <c r="L280" s="17">
        <v>0.58333333333333337</v>
      </c>
      <c r="M280" s="14">
        <v>650</v>
      </c>
      <c r="N280" s="14">
        <v>1360</v>
      </c>
      <c r="O280" s="14">
        <v>0</v>
      </c>
      <c r="P280" s="14">
        <v>2010</v>
      </c>
    </row>
    <row r="281" spans="10:16" x14ac:dyDescent="0.3">
      <c r="J281">
        <v>1044</v>
      </c>
      <c r="K281" s="16">
        <f t="shared" si="4"/>
        <v>44027</v>
      </c>
      <c r="L281" s="17">
        <v>0.625</v>
      </c>
      <c r="M281" s="14">
        <v>650</v>
      </c>
      <c r="N281" s="14">
        <v>1044</v>
      </c>
      <c r="O281" s="14">
        <v>0</v>
      </c>
      <c r="P281" s="14">
        <v>1694</v>
      </c>
    </row>
    <row r="282" spans="10:16" x14ac:dyDescent="0.3">
      <c r="J282">
        <v>925</v>
      </c>
      <c r="K282" s="16">
        <f t="shared" si="4"/>
        <v>44027</v>
      </c>
      <c r="L282" s="17">
        <v>0.66666666666666663</v>
      </c>
      <c r="M282" s="14">
        <v>650</v>
      </c>
      <c r="N282" s="14">
        <v>925</v>
      </c>
      <c r="O282" s="14">
        <v>0</v>
      </c>
      <c r="P282" s="14">
        <v>1575</v>
      </c>
    </row>
    <row r="283" spans="10:16" x14ac:dyDescent="0.3">
      <c r="J283">
        <v>979</v>
      </c>
      <c r="K283" s="16">
        <f t="shared" ref="K283:K346" si="5">K259+1</f>
        <v>44027</v>
      </c>
      <c r="L283" s="17">
        <v>0.70833333333333337</v>
      </c>
      <c r="M283" s="14">
        <v>650</v>
      </c>
      <c r="N283" s="14">
        <v>979</v>
      </c>
      <c r="O283" s="14">
        <v>0</v>
      </c>
      <c r="P283" s="14">
        <v>1629</v>
      </c>
    </row>
    <row r="284" spans="10:16" x14ac:dyDescent="0.3">
      <c r="J284">
        <v>1519</v>
      </c>
      <c r="K284" s="16">
        <f t="shared" si="5"/>
        <v>44027</v>
      </c>
      <c r="L284" s="17">
        <v>0.75</v>
      </c>
      <c r="M284" s="14">
        <v>650</v>
      </c>
      <c r="N284" s="14">
        <v>1519</v>
      </c>
      <c r="O284" s="14">
        <v>0</v>
      </c>
      <c r="P284" s="14">
        <v>2169</v>
      </c>
    </row>
    <row r="285" spans="10:16" x14ac:dyDescent="0.3">
      <c r="J285">
        <v>1190</v>
      </c>
      <c r="K285" s="16">
        <f t="shared" si="5"/>
        <v>44027</v>
      </c>
      <c r="L285" s="17">
        <v>0.79166666666666663</v>
      </c>
      <c r="M285" s="14">
        <v>650</v>
      </c>
      <c r="N285" s="14">
        <v>1190</v>
      </c>
      <c r="O285" s="14">
        <v>0</v>
      </c>
      <c r="P285" s="14">
        <v>1840</v>
      </c>
    </row>
    <row r="286" spans="10:16" x14ac:dyDescent="0.3">
      <c r="J286">
        <v>905</v>
      </c>
      <c r="K286" s="16">
        <f t="shared" si="5"/>
        <v>44027</v>
      </c>
      <c r="L286" s="17">
        <v>0.83333333333333337</v>
      </c>
      <c r="M286" s="14">
        <v>650</v>
      </c>
      <c r="N286" s="14">
        <v>905</v>
      </c>
      <c r="O286" s="14">
        <v>0</v>
      </c>
      <c r="P286" s="14">
        <v>1555</v>
      </c>
    </row>
    <row r="287" spans="10:16" x14ac:dyDescent="0.3">
      <c r="J287">
        <v>0</v>
      </c>
      <c r="K287" s="16">
        <f t="shared" si="5"/>
        <v>44027</v>
      </c>
      <c r="L287" s="17">
        <v>0.875</v>
      </c>
      <c r="M287" s="14">
        <v>650</v>
      </c>
      <c r="N287" s="14">
        <v>0</v>
      </c>
      <c r="O287" s="14">
        <v>0</v>
      </c>
      <c r="P287" s="14">
        <v>650</v>
      </c>
    </row>
    <row r="288" spans="10:16" x14ac:dyDescent="0.3">
      <c r="J288">
        <v>1378</v>
      </c>
      <c r="K288" s="16">
        <f t="shared" si="5"/>
        <v>44027</v>
      </c>
      <c r="L288" s="17">
        <v>0.91666666666666663</v>
      </c>
      <c r="M288" s="14">
        <v>650</v>
      </c>
      <c r="N288" s="14">
        <v>1378</v>
      </c>
      <c r="O288" s="14">
        <v>0</v>
      </c>
      <c r="P288" s="14">
        <v>2028</v>
      </c>
    </row>
    <row r="289" spans="10:16" x14ac:dyDescent="0.3">
      <c r="J289">
        <v>1520</v>
      </c>
      <c r="K289" s="16">
        <f t="shared" si="5"/>
        <v>44027</v>
      </c>
      <c r="L289" s="17">
        <v>0.95833333333333337</v>
      </c>
      <c r="M289" s="14">
        <v>650</v>
      </c>
      <c r="N289" s="14">
        <v>1520</v>
      </c>
      <c r="O289" s="14">
        <v>0</v>
      </c>
      <c r="P289" s="14">
        <v>2170</v>
      </c>
    </row>
    <row r="290" spans="10:16" x14ac:dyDescent="0.3">
      <c r="J290">
        <v>0</v>
      </c>
      <c r="K290" s="16">
        <f t="shared" si="5"/>
        <v>44028</v>
      </c>
      <c r="L290" s="17">
        <v>0</v>
      </c>
      <c r="M290" s="14">
        <v>650</v>
      </c>
      <c r="N290" s="14">
        <v>0</v>
      </c>
      <c r="O290" s="14">
        <v>793</v>
      </c>
      <c r="P290" s="14">
        <v>1443</v>
      </c>
    </row>
    <row r="291" spans="10:16" x14ac:dyDescent="0.3">
      <c r="J291">
        <v>0</v>
      </c>
      <c r="K291" s="16">
        <f t="shared" si="5"/>
        <v>44028</v>
      </c>
      <c r="L291" s="17">
        <v>4.1666666666666664E-2</v>
      </c>
      <c r="M291" s="14">
        <v>650</v>
      </c>
      <c r="N291" s="14">
        <v>0</v>
      </c>
      <c r="O291" s="14">
        <v>497</v>
      </c>
      <c r="P291" s="14">
        <v>1147</v>
      </c>
    </row>
    <row r="292" spans="10:16" x14ac:dyDescent="0.3">
      <c r="J292">
        <v>0</v>
      </c>
      <c r="K292" s="16">
        <f t="shared" si="5"/>
        <v>44028</v>
      </c>
      <c r="L292" s="17">
        <v>8.3333333333333329E-2</v>
      </c>
      <c r="M292" s="14">
        <v>650</v>
      </c>
      <c r="N292" s="14">
        <v>0</v>
      </c>
      <c r="O292" s="14">
        <v>213</v>
      </c>
      <c r="P292" s="14">
        <v>863</v>
      </c>
    </row>
    <row r="293" spans="10:16" x14ac:dyDescent="0.3">
      <c r="J293">
        <v>0</v>
      </c>
      <c r="K293" s="16">
        <f t="shared" si="5"/>
        <v>44028</v>
      </c>
      <c r="L293" s="17">
        <v>0.125</v>
      </c>
      <c r="M293" s="14">
        <v>650</v>
      </c>
      <c r="N293" s="14">
        <v>0</v>
      </c>
      <c r="O293" s="14">
        <v>-98</v>
      </c>
      <c r="P293" s="14">
        <v>552</v>
      </c>
    </row>
    <row r="294" spans="10:16" x14ac:dyDescent="0.3">
      <c r="J294">
        <v>0</v>
      </c>
      <c r="K294" s="16">
        <f t="shared" si="5"/>
        <v>44028</v>
      </c>
      <c r="L294" s="17">
        <v>0.16666666666666666</v>
      </c>
      <c r="M294" s="14">
        <v>650</v>
      </c>
      <c r="N294" s="14">
        <v>0</v>
      </c>
      <c r="O294" s="14">
        <v>-252</v>
      </c>
      <c r="P294" s="14">
        <v>398</v>
      </c>
    </row>
    <row r="295" spans="10:16" x14ac:dyDescent="0.3">
      <c r="J295">
        <v>0</v>
      </c>
      <c r="K295" s="16">
        <f t="shared" si="5"/>
        <v>44028</v>
      </c>
      <c r="L295" s="17">
        <v>0.20833333333333334</v>
      </c>
      <c r="M295" s="14">
        <v>650</v>
      </c>
      <c r="N295" s="14">
        <v>0</v>
      </c>
      <c r="O295" s="14">
        <v>-160</v>
      </c>
      <c r="P295" s="14">
        <v>490</v>
      </c>
    </row>
    <row r="296" spans="10:16" x14ac:dyDescent="0.3">
      <c r="J296">
        <v>0</v>
      </c>
      <c r="K296" s="16">
        <f t="shared" si="5"/>
        <v>44028</v>
      </c>
      <c r="L296" s="17">
        <v>0.25</v>
      </c>
      <c r="M296" s="14">
        <v>650</v>
      </c>
      <c r="N296" s="14">
        <v>0</v>
      </c>
      <c r="O296" s="14">
        <v>-83</v>
      </c>
      <c r="P296" s="14">
        <v>567</v>
      </c>
    </row>
    <row r="297" spans="10:16" x14ac:dyDescent="0.3">
      <c r="J297">
        <v>0</v>
      </c>
      <c r="K297" s="16">
        <f t="shared" si="5"/>
        <v>44028</v>
      </c>
      <c r="L297" s="17">
        <v>0.29166666666666669</v>
      </c>
      <c r="M297" s="14">
        <v>650</v>
      </c>
      <c r="N297" s="14">
        <v>0</v>
      </c>
      <c r="O297" s="14">
        <v>122</v>
      </c>
      <c r="P297" s="14">
        <v>772</v>
      </c>
    </row>
    <row r="298" spans="10:16" x14ac:dyDescent="0.3">
      <c r="J298">
        <v>0</v>
      </c>
      <c r="K298" s="16">
        <f t="shared" si="5"/>
        <v>44028</v>
      </c>
      <c r="L298" s="17">
        <v>0.33333333333333331</v>
      </c>
      <c r="M298" s="14">
        <v>650</v>
      </c>
      <c r="N298" s="14">
        <v>0</v>
      </c>
      <c r="O298" s="14">
        <v>381</v>
      </c>
      <c r="P298" s="14">
        <v>1031</v>
      </c>
    </row>
    <row r="299" spans="10:16" x14ac:dyDescent="0.3">
      <c r="J299">
        <v>0</v>
      </c>
      <c r="K299" s="16">
        <f t="shared" si="5"/>
        <v>44028</v>
      </c>
      <c r="L299" s="17">
        <v>0.375</v>
      </c>
      <c r="M299" s="14">
        <v>650</v>
      </c>
      <c r="N299" s="14">
        <v>0</v>
      </c>
      <c r="O299" s="14">
        <v>465</v>
      </c>
      <c r="P299" s="14">
        <v>1115</v>
      </c>
    </row>
    <row r="300" spans="10:16" x14ac:dyDescent="0.3">
      <c r="J300">
        <v>0</v>
      </c>
      <c r="K300" s="16">
        <f t="shared" si="5"/>
        <v>44028</v>
      </c>
      <c r="L300" s="17">
        <v>0.41666666666666669</v>
      </c>
      <c r="M300" s="14">
        <v>650</v>
      </c>
      <c r="N300" s="14">
        <v>0</v>
      </c>
      <c r="O300" s="14">
        <v>115</v>
      </c>
      <c r="P300" s="14">
        <v>765</v>
      </c>
    </row>
    <row r="301" spans="10:16" x14ac:dyDescent="0.3">
      <c r="J301">
        <v>0</v>
      </c>
      <c r="K301" s="16">
        <f t="shared" si="5"/>
        <v>44028</v>
      </c>
      <c r="L301" s="17">
        <v>0.45833333333333331</v>
      </c>
      <c r="M301" s="14">
        <v>650</v>
      </c>
      <c r="N301" s="14">
        <v>0</v>
      </c>
      <c r="O301" s="14">
        <v>0</v>
      </c>
      <c r="P301" s="14">
        <v>650</v>
      </c>
    </row>
    <row r="302" spans="10:16" x14ac:dyDescent="0.3">
      <c r="J302">
        <v>0</v>
      </c>
      <c r="K302" s="16">
        <f t="shared" si="5"/>
        <v>44028</v>
      </c>
      <c r="L302" s="17">
        <v>0.5</v>
      </c>
      <c r="M302" s="14">
        <v>650</v>
      </c>
      <c r="N302" s="14">
        <v>0</v>
      </c>
      <c r="O302" s="14">
        <v>0</v>
      </c>
      <c r="P302" s="14">
        <v>650</v>
      </c>
    </row>
    <row r="303" spans="10:16" x14ac:dyDescent="0.3">
      <c r="J303">
        <v>0</v>
      </c>
      <c r="K303" s="16">
        <f t="shared" si="5"/>
        <v>44028</v>
      </c>
      <c r="L303" s="17">
        <v>0.54166666666666663</v>
      </c>
      <c r="M303" s="14">
        <v>650</v>
      </c>
      <c r="N303" s="14">
        <v>0</v>
      </c>
      <c r="O303" s="14">
        <v>0</v>
      </c>
      <c r="P303" s="14">
        <v>650</v>
      </c>
    </row>
    <row r="304" spans="10:16" x14ac:dyDescent="0.3">
      <c r="J304">
        <v>0</v>
      </c>
      <c r="K304" s="16">
        <f t="shared" si="5"/>
        <v>44028</v>
      </c>
      <c r="L304" s="17">
        <v>0.58333333333333337</v>
      </c>
      <c r="M304" s="14">
        <v>650</v>
      </c>
      <c r="N304" s="14">
        <v>0</v>
      </c>
      <c r="O304" s="14">
        <v>-350</v>
      </c>
      <c r="P304" s="14">
        <v>300</v>
      </c>
    </row>
    <row r="305" spans="10:16" x14ac:dyDescent="0.3">
      <c r="J305">
        <v>0</v>
      </c>
      <c r="K305" s="16">
        <f t="shared" si="5"/>
        <v>44028</v>
      </c>
      <c r="L305" s="17">
        <v>0.625</v>
      </c>
      <c r="M305" s="14">
        <v>650</v>
      </c>
      <c r="N305" s="14">
        <v>0</v>
      </c>
      <c r="O305" s="14">
        <v>-580</v>
      </c>
      <c r="P305" s="14">
        <v>70</v>
      </c>
    </row>
    <row r="306" spans="10:16" x14ac:dyDescent="0.3">
      <c r="J306">
        <v>0</v>
      </c>
      <c r="K306" s="16">
        <f t="shared" si="5"/>
        <v>44028</v>
      </c>
      <c r="L306" s="17">
        <v>0.66666666666666663</v>
      </c>
      <c r="M306" s="14">
        <v>650</v>
      </c>
      <c r="N306" s="14">
        <v>0</v>
      </c>
      <c r="O306" s="14">
        <v>-739</v>
      </c>
      <c r="P306" s="14">
        <v>-89</v>
      </c>
    </row>
    <row r="307" spans="10:16" x14ac:dyDescent="0.3">
      <c r="J307">
        <v>0</v>
      </c>
      <c r="K307" s="16">
        <f t="shared" si="5"/>
        <v>44028</v>
      </c>
      <c r="L307" s="17">
        <v>0.70833333333333337</v>
      </c>
      <c r="M307" s="14">
        <v>650</v>
      </c>
      <c r="N307" s="14">
        <v>0</v>
      </c>
      <c r="O307" s="14">
        <v>-1129</v>
      </c>
      <c r="P307" s="14">
        <v>-479</v>
      </c>
    </row>
    <row r="308" spans="10:16" x14ac:dyDescent="0.3">
      <c r="J308">
        <v>0</v>
      </c>
      <c r="K308" s="16">
        <f t="shared" si="5"/>
        <v>44028</v>
      </c>
      <c r="L308" s="17">
        <v>0.75</v>
      </c>
      <c r="M308" s="14">
        <v>650</v>
      </c>
      <c r="N308" s="14">
        <v>0</v>
      </c>
      <c r="O308" s="14">
        <v>-894</v>
      </c>
      <c r="P308" s="14">
        <v>-244</v>
      </c>
    </row>
    <row r="309" spans="10:16" x14ac:dyDescent="0.3">
      <c r="J309">
        <v>0</v>
      </c>
      <c r="K309" s="16">
        <f t="shared" si="5"/>
        <v>44028</v>
      </c>
      <c r="L309" s="17">
        <v>0.79166666666666663</v>
      </c>
      <c r="M309" s="14">
        <v>650</v>
      </c>
      <c r="N309" s="14">
        <v>0</v>
      </c>
      <c r="O309" s="14">
        <v>0</v>
      </c>
      <c r="P309" s="14">
        <v>650</v>
      </c>
    </row>
    <row r="310" spans="10:16" x14ac:dyDescent="0.3">
      <c r="J310">
        <v>0</v>
      </c>
      <c r="K310" s="16">
        <f t="shared" si="5"/>
        <v>44028</v>
      </c>
      <c r="L310" s="17">
        <v>0.83333333333333337</v>
      </c>
      <c r="M310" s="14">
        <v>650</v>
      </c>
      <c r="N310" s="14">
        <v>0</v>
      </c>
      <c r="O310" s="14">
        <v>0</v>
      </c>
      <c r="P310" s="14">
        <v>650</v>
      </c>
    </row>
    <row r="311" spans="10:16" x14ac:dyDescent="0.3">
      <c r="J311">
        <v>0</v>
      </c>
      <c r="K311" s="16">
        <f t="shared" si="5"/>
        <v>44028</v>
      </c>
      <c r="L311" s="17">
        <v>0.875</v>
      </c>
      <c r="M311" s="14">
        <v>650</v>
      </c>
      <c r="N311" s="14">
        <v>0</v>
      </c>
      <c r="O311" s="14">
        <v>0</v>
      </c>
      <c r="P311" s="14">
        <v>650</v>
      </c>
    </row>
    <row r="312" spans="10:16" x14ac:dyDescent="0.3">
      <c r="J312">
        <v>0</v>
      </c>
      <c r="K312" s="16">
        <f t="shared" si="5"/>
        <v>44028</v>
      </c>
      <c r="L312" s="17">
        <v>0.91666666666666663</v>
      </c>
      <c r="M312" s="14">
        <v>650</v>
      </c>
      <c r="N312" s="14">
        <v>0</v>
      </c>
      <c r="O312" s="14">
        <v>384</v>
      </c>
      <c r="P312" s="14">
        <v>1034</v>
      </c>
    </row>
    <row r="313" spans="10:16" x14ac:dyDescent="0.3">
      <c r="J313">
        <v>0</v>
      </c>
      <c r="K313" s="16">
        <f t="shared" si="5"/>
        <v>44028</v>
      </c>
      <c r="L313" s="17">
        <v>0.95833333333333337</v>
      </c>
      <c r="M313" s="14">
        <v>650</v>
      </c>
      <c r="N313" s="14">
        <v>0</v>
      </c>
      <c r="O313" s="14">
        <v>461</v>
      </c>
      <c r="P313" s="14">
        <v>1111</v>
      </c>
    </row>
    <row r="314" spans="10:16" x14ac:dyDescent="0.3">
      <c r="J314">
        <v>0</v>
      </c>
      <c r="K314" s="16">
        <f t="shared" si="5"/>
        <v>44029</v>
      </c>
      <c r="L314" s="17">
        <v>0</v>
      </c>
      <c r="M314" s="14">
        <v>650</v>
      </c>
      <c r="N314" s="14">
        <v>0</v>
      </c>
      <c r="O314" s="14">
        <v>0</v>
      </c>
      <c r="P314" s="14">
        <v>650</v>
      </c>
    </row>
    <row r="315" spans="10:16" x14ac:dyDescent="0.3">
      <c r="J315">
        <v>0</v>
      </c>
      <c r="K315" s="16">
        <f t="shared" si="5"/>
        <v>44029</v>
      </c>
      <c r="L315" s="17">
        <v>4.1666666666666664E-2</v>
      </c>
      <c r="M315" s="14">
        <v>650</v>
      </c>
      <c r="N315" s="14">
        <v>0</v>
      </c>
      <c r="O315" s="14">
        <v>0</v>
      </c>
      <c r="P315" s="14">
        <v>650</v>
      </c>
    </row>
    <row r="316" spans="10:16" x14ac:dyDescent="0.3">
      <c r="J316">
        <v>0</v>
      </c>
      <c r="K316" s="16">
        <f t="shared" si="5"/>
        <v>44029</v>
      </c>
      <c r="L316" s="17">
        <v>8.3333333333333329E-2</v>
      </c>
      <c r="M316" s="14">
        <v>650</v>
      </c>
      <c r="N316" s="14">
        <v>0</v>
      </c>
      <c r="O316" s="14">
        <v>0</v>
      </c>
      <c r="P316" s="14">
        <v>650</v>
      </c>
    </row>
    <row r="317" spans="10:16" x14ac:dyDescent="0.3">
      <c r="J317">
        <v>0</v>
      </c>
      <c r="K317" s="16">
        <f t="shared" si="5"/>
        <v>44029</v>
      </c>
      <c r="L317" s="17">
        <v>0.125</v>
      </c>
      <c r="M317" s="14">
        <v>650</v>
      </c>
      <c r="N317" s="14">
        <v>0</v>
      </c>
      <c r="O317" s="14">
        <v>0</v>
      </c>
      <c r="P317" s="14">
        <v>650</v>
      </c>
    </row>
    <row r="318" spans="10:16" x14ac:dyDescent="0.3">
      <c r="J318">
        <v>0</v>
      </c>
      <c r="K318" s="16">
        <f t="shared" si="5"/>
        <v>44029</v>
      </c>
      <c r="L318" s="17">
        <v>0.16666666666666666</v>
      </c>
      <c r="M318" s="14">
        <v>650</v>
      </c>
      <c r="N318" s="14">
        <v>0</v>
      </c>
      <c r="O318" s="14">
        <v>0</v>
      </c>
      <c r="P318" s="14">
        <v>650</v>
      </c>
    </row>
    <row r="319" spans="10:16" x14ac:dyDescent="0.3">
      <c r="J319">
        <v>0</v>
      </c>
      <c r="K319" s="16">
        <f t="shared" si="5"/>
        <v>44029</v>
      </c>
      <c r="L319" s="17">
        <v>0.20833333333333334</v>
      </c>
      <c r="M319" s="14">
        <v>650</v>
      </c>
      <c r="N319" s="14">
        <v>0</v>
      </c>
      <c r="O319" s="14">
        <v>0</v>
      </c>
      <c r="P319" s="14">
        <v>650</v>
      </c>
    </row>
    <row r="320" spans="10:16" x14ac:dyDescent="0.3">
      <c r="J320">
        <v>0</v>
      </c>
      <c r="K320" s="16">
        <f t="shared" si="5"/>
        <v>44029</v>
      </c>
      <c r="L320" s="17">
        <v>0.25</v>
      </c>
      <c r="M320" s="14">
        <v>650</v>
      </c>
      <c r="N320" s="14">
        <v>0</v>
      </c>
      <c r="O320" s="14">
        <v>0</v>
      </c>
      <c r="P320" s="14">
        <v>650</v>
      </c>
    </row>
    <row r="321" spans="10:16" x14ac:dyDescent="0.3">
      <c r="J321">
        <v>0</v>
      </c>
      <c r="K321" s="16">
        <f t="shared" si="5"/>
        <v>44029</v>
      </c>
      <c r="L321" s="17">
        <v>0.29166666666666669</v>
      </c>
      <c r="M321" s="14">
        <v>650</v>
      </c>
      <c r="N321" s="14">
        <v>0</v>
      </c>
      <c r="O321" s="14">
        <v>0</v>
      </c>
      <c r="P321" s="14">
        <v>650</v>
      </c>
    </row>
    <row r="322" spans="10:16" x14ac:dyDescent="0.3">
      <c r="J322">
        <v>0</v>
      </c>
      <c r="K322" s="16">
        <f t="shared" si="5"/>
        <v>44029</v>
      </c>
      <c r="L322" s="17">
        <v>0.33333333333333331</v>
      </c>
      <c r="M322" s="14">
        <v>650</v>
      </c>
      <c r="N322" s="14">
        <v>0</v>
      </c>
      <c r="O322" s="14">
        <v>0</v>
      </c>
      <c r="P322" s="14">
        <v>650</v>
      </c>
    </row>
    <row r="323" spans="10:16" x14ac:dyDescent="0.3">
      <c r="J323">
        <v>0</v>
      </c>
      <c r="K323" s="16">
        <f t="shared" si="5"/>
        <v>44029</v>
      </c>
      <c r="L323" s="17">
        <v>0.375</v>
      </c>
      <c r="M323" s="14">
        <v>650</v>
      </c>
      <c r="N323" s="14">
        <v>0</v>
      </c>
      <c r="O323" s="14">
        <v>0</v>
      </c>
      <c r="P323" s="14">
        <v>650</v>
      </c>
    </row>
    <row r="324" spans="10:16" x14ac:dyDescent="0.3">
      <c r="J324">
        <v>0</v>
      </c>
      <c r="K324" s="16">
        <f t="shared" si="5"/>
        <v>44029</v>
      </c>
      <c r="L324" s="17">
        <v>0.41666666666666669</v>
      </c>
      <c r="M324" s="14">
        <v>650</v>
      </c>
      <c r="N324" s="14">
        <v>0</v>
      </c>
      <c r="O324" s="14">
        <v>0</v>
      </c>
      <c r="P324" s="14">
        <v>650</v>
      </c>
    </row>
    <row r="325" spans="10:16" x14ac:dyDescent="0.3">
      <c r="J325">
        <v>0</v>
      </c>
      <c r="K325" s="16">
        <f t="shared" si="5"/>
        <v>44029</v>
      </c>
      <c r="L325" s="17">
        <v>0.45833333333333331</v>
      </c>
      <c r="M325" s="14">
        <v>650</v>
      </c>
      <c r="N325" s="14">
        <v>0</v>
      </c>
      <c r="O325" s="14">
        <v>0</v>
      </c>
      <c r="P325" s="14">
        <v>650</v>
      </c>
    </row>
    <row r="326" spans="10:16" x14ac:dyDescent="0.3">
      <c r="J326">
        <v>0</v>
      </c>
      <c r="K326" s="16">
        <f t="shared" si="5"/>
        <v>44029</v>
      </c>
      <c r="L326" s="17">
        <v>0.5</v>
      </c>
      <c r="M326" s="14">
        <v>650</v>
      </c>
      <c r="N326" s="14">
        <v>0</v>
      </c>
      <c r="O326" s="14">
        <v>0</v>
      </c>
      <c r="P326" s="14">
        <v>650</v>
      </c>
    </row>
    <row r="327" spans="10:16" x14ac:dyDescent="0.3">
      <c r="J327">
        <v>0</v>
      </c>
      <c r="K327" s="16">
        <f t="shared" si="5"/>
        <v>44029</v>
      </c>
      <c r="L327" s="17">
        <v>0.54166666666666663</v>
      </c>
      <c r="M327" s="14">
        <v>650</v>
      </c>
      <c r="N327" s="14">
        <v>0</v>
      </c>
      <c r="O327" s="14">
        <v>-33</v>
      </c>
      <c r="P327" s="14">
        <v>617</v>
      </c>
    </row>
    <row r="328" spans="10:16" x14ac:dyDescent="0.3">
      <c r="J328">
        <v>0</v>
      </c>
      <c r="K328" s="16">
        <f t="shared" si="5"/>
        <v>44029</v>
      </c>
      <c r="L328" s="17">
        <v>0.58333333333333337</v>
      </c>
      <c r="M328" s="14">
        <v>650</v>
      </c>
      <c r="N328" s="14">
        <v>0</v>
      </c>
      <c r="O328" s="14">
        <v>-405</v>
      </c>
      <c r="P328" s="14">
        <v>245</v>
      </c>
    </row>
    <row r="329" spans="10:16" x14ac:dyDescent="0.3">
      <c r="J329">
        <v>0</v>
      </c>
      <c r="K329" s="16">
        <f t="shared" si="5"/>
        <v>44029</v>
      </c>
      <c r="L329" s="17">
        <v>0.625</v>
      </c>
      <c r="M329" s="14">
        <v>650</v>
      </c>
      <c r="N329" s="14">
        <v>0</v>
      </c>
      <c r="O329" s="14">
        <v>-751</v>
      </c>
      <c r="P329" s="14">
        <v>-101</v>
      </c>
    </row>
    <row r="330" spans="10:16" x14ac:dyDescent="0.3">
      <c r="J330">
        <v>0</v>
      </c>
      <c r="K330" s="16">
        <f t="shared" si="5"/>
        <v>44029</v>
      </c>
      <c r="L330" s="17">
        <v>0.66666666666666663</v>
      </c>
      <c r="M330" s="14">
        <v>650</v>
      </c>
      <c r="N330" s="14">
        <v>0</v>
      </c>
      <c r="O330" s="14">
        <v>-714</v>
      </c>
      <c r="P330" s="14">
        <v>-64</v>
      </c>
    </row>
    <row r="331" spans="10:16" x14ac:dyDescent="0.3">
      <c r="J331">
        <v>0</v>
      </c>
      <c r="K331" s="16">
        <f t="shared" si="5"/>
        <v>44029</v>
      </c>
      <c r="L331" s="17">
        <v>0.70833333333333337</v>
      </c>
      <c r="M331" s="14">
        <v>650</v>
      </c>
      <c r="N331" s="14">
        <v>0</v>
      </c>
      <c r="O331" s="14">
        <v>-355</v>
      </c>
      <c r="P331" s="14">
        <v>295</v>
      </c>
    </row>
    <row r="332" spans="10:16" x14ac:dyDescent="0.3">
      <c r="J332">
        <v>0</v>
      </c>
      <c r="K332" s="16">
        <f t="shared" si="5"/>
        <v>44029</v>
      </c>
      <c r="L332" s="17">
        <v>0.75</v>
      </c>
      <c r="M332" s="14">
        <v>650</v>
      </c>
      <c r="N332" s="14">
        <v>0</v>
      </c>
      <c r="O332" s="14">
        <v>0</v>
      </c>
      <c r="P332" s="14">
        <v>650</v>
      </c>
    </row>
    <row r="333" spans="10:16" x14ac:dyDescent="0.3">
      <c r="J333">
        <v>0</v>
      </c>
      <c r="K333" s="16">
        <f t="shared" si="5"/>
        <v>44029</v>
      </c>
      <c r="L333" s="17">
        <v>0.79166666666666663</v>
      </c>
      <c r="M333" s="14">
        <v>650</v>
      </c>
      <c r="N333" s="14">
        <v>0</v>
      </c>
      <c r="O333" s="14">
        <v>0</v>
      </c>
      <c r="P333" s="14">
        <v>650</v>
      </c>
    </row>
    <row r="334" spans="10:16" x14ac:dyDescent="0.3">
      <c r="J334">
        <v>0</v>
      </c>
      <c r="K334" s="16">
        <f t="shared" si="5"/>
        <v>44029</v>
      </c>
      <c r="L334" s="17">
        <v>0.83333333333333337</v>
      </c>
      <c r="M334" s="14">
        <v>650</v>
      </c>
      <c r="N334" s="14">
        <v>0</v>
      </c>
      <c r="O334" s="14">
        <v>0</v>
      </c>
      <c r="P334" s="14">
        <v>650</v>
      </c>
    </row>
    <row r="335" spans="10:16" x14ac:dyDescent="0.3">
      <c r="J335">
        <v>0</v>
      </c>
      <c r="K335" s="16">
        <f t="shared" si="5"/>
        <v>44029</v>
      </c>
      <c r="L335" s="17">
        <v>0.875</v>
      </c>
      <c r="M335" s="14">
        <v>650</v>
      </c>
      <c r="N335" s="14">
        <v>0</v>
      </c>
      <c r="O335" s="14">
        <v>231</v>
      </c>
      <c r="P335" s="14">
        <v>881</v>
      </c>
    </row>
    <row r="336" spans="10:16" x14ac:dyDescent="0.3">
      <c r="J336">
        <v>0</v>
      </c>
      <c r="K336" s="16">
        <f t="shared" si="5"/>
        <v>44029</v>
      </c>
      <c r="L336" s="17">
        <v>0.91666666666666663</v>
      </c>
      <c r="M336" s="14">
        <v>650</v>
      </c>
      <c r="N336" s="14">
        <v>0</v>
      </c>
      <c r="O336" s="14">
        <v>882</v>
      </c>
      <c r="P336" s="14">
        <v>1532</v>
      </c>
    </row>
    <row r="337" spans="10:16" x14ac:dyDescent="0.3">
      <c r="J337">
        <v>0</v>
      </c>
      <c r="K337" s="16">
        <f t="shared" si="5"/>
        <v>44029</v>
      </c>
      <c r="L337" s="17">
        <v>0.95833333333333337</v>
      </c>
      <c r="M337" s="14">
        <v>650</v>
      </c>
      <c r="N337" s="14">
        <v>0</v>
      </c>
      <c r="O337" s="14">
        <v>693</v>
      </c>
      <c r="P337" s="14">
        <v>1343</v>
      </c>
    </row>
    <row r="338" spans="10:16" x14ac:dyDescent="0.3">
      <c r="K338" s="16">
        <f t="shared" si="5"/>
        <v>44030</v>
      </c>
      <c r="L338" s="17">
        <v>0</v>
      </c>
      <c r="M338" s="14">
        <v>650</v>
      </c>
      <c r="N338" s="14">
        <v>589</v>
      </c>
      <c r="O338" s="14">
        <v>0</v>
      </c>
      <c r="P338" s="14">
        <v>1239</v>
      </c>
    </row>
    <row r="339" spans="10:16" x14ac:dyDescent="0.3">
      <c r="K339" s="16">
        <f t="shared" si="5"/>
        <v>44030</v>
      </c>
      <c r="L339" s="17">
        <v>4.1666666666666664E-2</v>
      </c>
      <c r="M339" s="14">
        <v>650</v>
      </c>
      <c r="N339" s="14">
        <v>558</v>
      </c>
      <c r="O339" s="14">
        <v>0</v>
      </c>
      <c r="P339" s="14">
        <v>1208</v>
      </c>
    </row>
    <row r="340" spans="10:16" x14ac:dyDescent="0.3">
      <c r="K340" s="16">
        <f t="shared" si="5"/>
        <v>44030</v>
      </c>
      <c r="L340" s="17">
        <v>8.3333333333333329E-2</v>
      </c>
      <c r="M340" s="14">
        <v>650</v>
      </c>
      <c r="N340" s="14">
        <v>431</v>
      </c>
      <c r="O340" s="14">
        <v>0</v>
      </c>
      <c r="P340" s="14">
        <v>1081</v>
      </c>
    </row>
    <row r="341" spans="10:16" x14ac:dyDescent="0.3">
      <c r="K341" s="16">
        <f t="shared" si="5"/>
        <v>44030</v>
      </c>
      <c r="L341" s="17">
        <v>0.125</v>
      </c>
      <c r="M341" s="14">
        <v>650</v>
      </c>
      <c r="N341" s="14">
        <v>0</v>
      </c>
      <c r="O341" s="14">
        <v>53</v>
      </c>
      <c r="P341" s="14">
        <v>703</v>
      </c>
    </row>
    <row r="342" spans="10:16" x14ac:dyDescent="0.3">
      <c r="K342" s="16">
        <f t="shared" si="5"/>
        <v>44030</v>
      </c>
      <c r="L342" s="17">
        <v>0.16666666666666666</v>
      </c>
      <c r="M342" s="14">
        <v>650</v>
      </c>
      <c r="N342" s="14">
        <v>0</v>
      </c>
      <c r="O342" s="14">
        <v>-70</v>
      </c>
      <c r="P342" s="14">
        <v>580</v>
      </c>
    </row>
    <row r="343" spans="10:16" x14ac:dyDescent="0.3">
      <c r="K343" s="16">
        <f t="shared" si="5"/>
        <v>44030</v>
      </c>
      <c r="L343" s="17">
        <v>0.20833333333333334</v>
      </c>
      <c r="M343" s="14">
        <v>650</v>
      </c>
      <c r="N343" s="14">
        <v>69</v>
      </c>
      <c r="O343" s="14">
        <v>0</v>
      </c>
      <c r="P343" s="14">
        <v>719</v>
      </c>
    </row>
    <row r="344" spans="10:16" x14ac:dyDescent="0.3">
      <c r="K344" s="16">
        <f t="shared" si="5"/>
        <v>44030</v>
      </c>
      <c r="L344" s="17">
        <v>0.25</v>
      </c>
      <c r="M344" s="14">
        <v>650</v>
      </c>
      <c r="N344" s="14">
        <v>0</v>
      </c>
      <c r="O344" s="14">
        <v>174</v>
      </c>
      <c r="P344" s="14">
        <v>824</v>
      </c>
    </row>
    <row r="345" spans="10:16" x14ac:dyDescent="0.3">
      <c r="K345" s="16">
        <f t="shared" si="5"/>
        <v>44030</v>
      </c>
      <c r="L345" s="17">
        <v>0.29166666666666669</v>
      </c>
      <c r="M345" s="14">
        <v>650</v>
      </c>
      <c r="N345" s="14">
        <v>272</v>
      </c>
      <c r="O345" s="14">
        <v>0</v>
      </c>
      <c r="P345" s="14">
        <v>922</v>
      </c>
    </row>
    <row r="346" spans="10:16" x14ac:dyDescent="0.3">
      <c r="K346" s="16">
        <f t="shared" si="5"/>
        <v>44030</v>
      </c>
      <c r="L346" s="17">
        <v>0.33333333333333331</v>
      </c>
      <c r="M346" s="14">
        <v>650</v>
      </c>
      <c r="N346" s="14">
        <v>0</v>
      </c>
      <c r="O346" s="14">
        <v>454</v>
      </c>
      <c r="P346" s="14">
        <v>1104</v>
      </c>
    </row>
    <row r="347" spans="10:16" x14ac:dyDescent="0.3">
      <c r="K347" s="16">
        <f t="shared" ref="K347:K410" si="6">K323+1</f>
        <v>44030</v>
      </c>
      <c r="L347" s="17">
        <v>0.375</v>
      </c>
      <c r="M347" s="14">
        <v>650</v>
      </c>
      <c r="N347" s="14">
        <v>340</v>
      </c>
      <c r="O347" s="14">
        <v>0</v>
      </c>
      <c r="P347" s="14">
        <v>990</v>
      </c>
    </row>
    <row r="348" spans="10:16" x14ac:dyDescent="0.3">
      <c r="K348" s="16">
        <f t="shared" si="6"/>
        <v>44030</v>
      </c>
      <c r="L348" s="17">
        <v>0.41666666666666669</v>
      </c>
      <c r="M348" s="14">
        <v>650</v>
      </c>
      <c r="N348" s="14">
        <v>0</v>
      </c>
      <c r="O348" s="14">
        <v>76</v>
      </c>
      <c r="P348" s="14">
        <v>726</v>
      </c>
    </row>
    <row r="349" spans="10:16" x14ac:dyDescent="0.3">
      <c r="K349" s="16">
        <f t="shared" si="6"/>
        <v>44030</v>
      </c>
      <c r="L349" s="17">
        <v>0.45833333333333331</v>
      </c>
      <c r="M349" s="14">
        <v>650</v>
      </c>
      <c r="N349" s="14">
        <v>0</v>
      </c>
      <c r="O349" s="14">
        <v>-25</v>
      </c>
      <c r="P349" s="14">
        <v>625</v>
      </c>
    </row>
    <row r="350" spans="10:16" x14ac:dyDescent="0.3">
      <c r="K350" s="16">
        <f t="shared" si="6"/>
        <v>44030</v>
      </c>
      <c r="L350" s="17">
        <v>0.5</v>
      </c>
      <c r="M350" s="14">
        <v>650</v>
      </c>
      <c r="N350" s="14">
        <v>27</v>
      </c>
      <c r="O350" s="14">
        <v>0</v>
      </c>
      <c r="P350" s="14">
        <v>677</v>
      </c>
    </row>
    <row r="351" spans="10:16" x14ac:dyDescent="0.3">
      <c r="K351" s="16">
        <f t="shared" si="6"/>
        <v>44030</v>
      </c>
      <c r="L351" s="17">
        <v>0.54166666666666663</v>
      </c>
      <c r="M351" s="14">
        <v>650</v>
      </c>
      <c r="N351" s="14">
        <v>0</v>
      </c>
      <c r="O351" s="14">
        <v>-467</v>
      </c>
      <c r="P351" s="14">
        <v>183</v>
      </c>
    </row>
    <row r="352" spans="10:16" x14ac:dyDescent="0.3">
      <c r="K352" s="16">
        <f t="shared" si="6"/>
        <v>44030</v>
      </c>
      <c r="L352" s="17">
        <v>0.58333333333333337</v>
      </c>
      <c r="M352" s="14">
        <v>650</v>
      </c>
      <c r="N352" s="14">
        <v>0</v>
      </c>
      <c r="O352" s="14">
        <v>-688</v>
      </c>
      <c r="P352" s="14">
        <v>-38</v>
      </c>
    </row>
    <row r="353" spans="11:16" x14ac:dyDescent="0.3">
      <c r="K353" s="16">
        <f t="shared" si="6"/>
        <v>44030</v>
      </c>
      <c r="L353" s="17">
        <v>0.625</v>
      </c>
      <c r="M353" s="14">
        <v>650</v>
      </c>
      <c r="N353" s="14">
        <v>0</v>
      </c>
      <c r="O353" s="14">
        <v>-938</v>
      </c>
      <c r="P353" s="14">
        <v>-288</v>
      </c>
    </row>
    <row r="354" spans="11:16" x14ac:dyDescent="0.3">
      <c r="K354" s="16">
        <f t="shared" si="6"/>
        <v>44030</v>
      </c>
      <c r="L354" s="17">
        <v>0.66666666666666663</v>
      </c>
      <c r="M354" s="14">
        <v>650</v>
      </c>
      <c r="N354" s="14">
        <v>0</v>
      </c>
      <c r="O354" s="14">
        <v>-972</v>
      </c>
      <c r="P354" s="14">
        <v>-322</v>
      </c>
    </row>
    <row r="355" spans="11:16" x14ac:dyDescent="0.3">
      <c r="K355" s="16">
        <f t="shared" si="6"/>
        <v>44030</v>
      </c>
      <c r="L355" s="17">
        <v>0.70833333333333337</v>
      </c>
      <c r="M355" s="14">
        <v>650</v>
      </c>
      <c r="N355" s="14">
        <v>0</v>
      </c>
      <c r="O355" s="14">
        <v>-808</v>
      </c>
      <c r="P355" s="14">
        <v>-158</v>
      </c>
    </row>
    <row r="356" spans="11:16" x14ac:dyDescent="0.3">
      <c r="K356" s="16">
        <f t="shared" si="6"/>
        <v>44030</v>
      </c>
      <c r="L356" s="17">
        <v>0.75</v>
      </c>
      <c r="M356" s="14">
        <v>650</v>
      </c>
      <c r="N356" s="14">
        <v>0</v>
      </c>
      <c r="O356" s="14">
        <v>-115</v>
      </c>
      <c r="P356" s="14">
        <v>535</v>
      </c>
    </row>
    <row r="357" spans="11:16" x14ac:dyDescent="0.3">
      <c r="K357" s="16">
        <f t="shared" si="6"/>
        <v>44030</v>
      </c>
      <c r="L357" s="17">
        <v>0.79166666666666663</v>
      </c>
      <c r="M357" s="14">
        <v>650</v>
      </c>
      <c r="N357" s="14">
        <v>355</v>
      </c>
      <c r="O357" s="14">
        <v>148</v>
      </c>
      <c r="P357" s="14">
        <v>1153</v>
      </c>
    </row>
    <row r="358" spans="11:16" x14ac:dyDescent="0.3">
      <c r="K358" s="16">
        <f t="shared" si="6"/>
        <v>44030</v>
      </c>
      <c r="L358" s="17">
        <v>0.83333333333333337</v>
      </c>
      <c r="M358" s="14">
        <v>650</v>
      </c>
      <c r="N358" s="14">
        <v>0</v>
      </c>
      <c r="O358" s="14">
        <v>533</v>
      </c>
      <c r="P358" s="14">
        <v>1183</v>
      </c>
    </row>
    <row r="359" spans="11:16" x14ac:dyDescent="0.3">
      <c r="K359" s="16">
        <f t="shared" si="6"/>
        <v>44030</v>
      </c>
      <c r="L359" s="17">
        <v>0.875</v>
      </c>
      <c r="M359" s="14">
        <v>650</v>
      </c>
      <c r="N359" s="14">
        <v>0</v>
      </c>
      <c r="O359" s="14">
        <v>514</v>
      </c>
      <c r="P359" s="14">
        <v>1164</v>
      </c>
    </row>
    <row r="360" spans="11:16" x14ac:dyDescent="0.3">
      <c r="K360" s="16">
        <f t="shared" si="6"/>
        <v>44030</v>
      </c>
      <c r="L360" s="17">
        <v>0.91666666666666663</v>
      </c>
      <c r="M360" s="14">
        <v>650</v>
      </c>
      <c r="N360" s="14">
        <v>1139</v>
      </c>
      <c r="O360" s="14">
        <v>118</v>
      </c>
      <c r="P360" s="14">
        <v>1907</v>
      </c>
    </row>
    <row r="361" spans="11:16" x14ac:dyDescent="0.3">
      <c r="K361" s="16">
        <f t="shared" si="6"/>
        <v>44030</v>
      </c>
      <c r="L361" s="17">
        <v>0.95833333333333337</v>
      </c>
      <c r="M361" s="14">
        <v>650</v>
      </c>
      <c r="N361" s="14">
        <v>253</v>
      </c>
      <c r="O361" s="14">
        <v>1200</v>
      </c>
      <c r="P361" s="14">
        <v>2103</v>
      </c>
    </row>
    <row r="362" spans="11:16" x14ac:dyDescent="0.3">
      <c r="K362" s="16">
        <f t="shared" si="6"/>
        <v>44031</v>
      </c>
      <c r="L362" s="17">
        <v>0</v>
      </c>
      <c r="M362" s="14">
        <v>650</v>
      </c>
      <c r="N362" s="14">
        <v>0</v>
      </c>
      <c r="O362" s="14">
        <v>674</v>
      </c>
      <c r="P362" s="14">
        <v>1324</v>
      </c>
    </row>
    <row r="363" spans="11:16" x14ac:dyDescent="0.3">
      <c r="K363" s="16">
        <f t="shared" si="6"/>
        <v>44031</v>
      </c>
      <c r="L363" s="17">
        <v>4.1666666666666664E-2</v>
      </c>
      <c r="M363" s="14">
        <v>650</v>
      </c>
      <c r="N363" s="14">
        <v>0</v>
      </c>
      <c r="O363" s="14">
        <v>510</v>
      </c>
      <c r="P363" s="14">
        <v>1160</v>
      </c>
    </row>
    <row r="364" spans="11:16" x14ac:dyDescent="0.3">
      <c r="K364" s="16">
        <f t="shared" si="6"/>
        <v>44031</v>
      </c>
      <c r="L364" s="17">
        <v>8.3333333333333329E-2</v>
      </c>
      <c r="M364" s="14">
        <v>650</v>
      </c>
      <c r="N364" s="14">
        <v>0</v>
      </c>
      <c r="O364" s="14">
        <v>342</v>
      </c>
      <c r="P364" s="14">
        <v>992</v>
      </c>
    </row>
    <row r="365" spans="11:16" x14ac:dyDescent="0.3">
      <c r="K365" s="16">
        <f t="shared" si="6"/>
        <v>44031</v>
      </c>
      <c r="L365" s="17">
        <v>0.125</v>
      </c>
      <c r="M365" s="14">
        <v>650</v>
      </c>
      <c r="N365" s="14">
        <v>0</v>
      </c>
      <c r="O365" s="14">
        <v>0</v>
      </c>
      <c r="P365" s="14">
        <v>650</v>
      </c>
    </row>
    <row r="366" spans="11:16" x14ac:dyDescent="0.3">
      <c r="K366" s="16">
        <f t="shared" si="6"/>
        <v>44031</v>
      </c>
      <c r="L366" s="17">
        <v>0.16666666666666666</v>
      </c>
      <c r="M366" s="14">
        <v>650</v>
      </c>
      <c r="N366" s="14">
        <v>0</v>
      </c>
      <c r="O366" s="14">
        <v>0</v>
      </c>
      <c r="P366" s="14">
        <v>650</v>
      </c>
    </row>
    <row r="367" spans="11:16" x14ac:dyDescent="0.3">
      <c r="K367" s="16">
        <f t="shared" si="6"/>
        <v>44031</v>
      </c>
      <c r="L367" s="17">
        <v>0.20833333333333334</v>
      </c>
      <c r="M367" s="14">
        <v>650</v>
      </c>
      <c r="N367" s="14">
        <v>0</v>
      </c>
      <c r="O367" s="14">
        <v>0</v>
      </c>
      <c r="P367" s="14">
        <v>650</v>
      </c>
    </row>
    <row r="368" spans="11:16" x14ac:dyDescent="0.3">
      <c r="K368" s="16">
        <f t="shared" si="6"/>
        <v>44031</v>
      </c>
      <c r="L368" s="17">
        <v>0.25</v>
      </c>
      <c r="M368" s="14">
        <v>650</v>
      </c>
      <c r="N368" s="14">
        <v>0</v>
      </c>
      <c r="O368" s="14">
        <v>0</v>
      </c>
      <c r="P368" s="14">
        <v>650</v>
      </c>
    </row>
    <row r="369" spans="11:16" x14ac:dyDescent="0.3">
      <c r="K369" s="16">
        <f t="shared" si="6"/>
        <v>44031</v>
      </c>
      <c r="L369" s="17">
        <v>0.29166666666666669</v>
      </c>
      <c r="M369" s="14">
        <v>650</v>
      </c>
      <c r="N369" s="14">
        <v>0</v>
      </c>
      <c r="O369" s="14">
        <v>0</v>
      </c>
      <c r="P369" s="14">
        <v>650</v>
      </c>
    </row>
    <row r="370" spans="11:16" x14ac:dyDescent="0.3">
      <c r="K370" s="16">
        <f t="shared" si="6"/>
        <v>44031</v>
      </c>
      <c r="L370" s="17">
        <v>0.33333333333333331</v>
      </c>
      <c r="M370" s="14">
        <v>650</v>
      </c>
      <c r="N370" s="14">
        <v>0</v>
      </c>
      <c r="O370" s="14">
        <v>0</v>
      </c>
      <c r="P370" s="14">
        <v>650</v>
      </c>
    </row>
    <row r="371" spans="11:16" x14ac:dyDescent="0.3">
      <c r="K371" s="16">
        <f t="shared" si="6"/>
        <v>44031</v>
      </c>
      <c r="L371" s="17">
        <v>0.375</v>
      </c>
      <c r="M371" s="14">
        <v>650</v>
      </c>
      <c r="N371" s="14">
        <v>0</v>
      </c>
      <c r="O371" s="14">
        <v>-66</v>
      </c>
      <c r="P371" s="14">
        <v>584</v>
      </c>
    </row>
    <row r="372" spans="11:16" x14ac:dyDescent="0.3">
      <c r="K372" s="16">
        <f t="shared" si="6"/>
        <v>44031</v>
      </c>
      <c r="L372" s="17">
        <v>0.41666666666666669</v>
      </c>
      <c r="M372" s="14">
        <v>650</v>
      </c>
      <c r="N372" s="14">
        <v>0</v>
      </c>
      <c r="O372" s="14">
        <v>-301</v>
      </c>
      <c r="P372" s="14">
        <v>349</v>
      </c>
    </row>
    <row r="373" spans="11:16" x14ac:dyDescent="0.3">
      <c r="K373" s="16">
        <f t="shared" si="6"/>
        <v>44031</v>
      </c>
      <c r="L373" s="17">
        <v>0.45833333333333331</v>
      </c>
      <c r="M373" s="14">
        <v>650</v>
      </c>
      <c r="N373" s="14">
        <v>0</v>
      </c>
      <c r="O373" s="14">
        <v>-534</v>
      </c>
      <c r="P373" s="14">
        <v>116</v>
      </c>
    </row>
    <row r="374" spans="11:16" x14ac:dyDescent="0.3">
      <c r="K374" s="16">
        <f t="shared" si="6"/>
        <v>44031</v>
      </c>
      <c r="L374" s="17">
        <v>0.5</v>
      </c>
      <c r="M374" s="14">
        <v>650</v>
      </c>
      <c r="N374" s="14">
        <v>0</v>
      </c>
      <c r="O374" s="14">
        <v>0</v>
      </c>
      <c r="P374" s="14">
        <v>650</v>
      </c>
    </row>
    <row r="375" spans="11:16" x14ac:dyDescent="0.3">
      <c r="K375" s="16">
        <f t="shared" si="6"/>
        <v>44031</v>
      </c>
      <c r="L375" s="17">
        <v>0.54166666666666663</v>
      </c>
      <c r="M375" s="14">
        <v>650</v>
      </c>
      <c r="N375" s="14">
        <v>0</v>
      </c>
      <c r="O375" s="14">
        <v>-870</v>
      </c>
      <c r="P375" s="14">
        <v>-220</v>
      </c>
    </row>
    <row r="376" spans="11:16" x14ac:dyDescent="0.3">
      <c r="K376" s="16">
        <f t="shared" si="6"/>
        <v>44031</v>
      </c>
      <c r="L376" s="17">
        <v>0.58333333333333337</v>
      </c>
      <c r="M376" s="14">
        <v>650</v>
      </c>
      <c r="N376" s="14">
        <v>0</v>
      </c>
      <c r="O376" s="14">
        <v>0</v>
      </c>
      <c r="P376" s="14">
        <v>650</v>
      </c>
    </row>
    <row r="377" spans="11:16" x14ac:dyDescent="0.3">
      <c r="K377" s="16">
        <f t="shared" si="6"/>
        <v>44031</v>
      </c>
      <c r="L377" s="17">
        <v>0.625</v>
      </c>
      <c r="M377" s="14">
        <v>650</v>
      </c>
      <c r="N377" s="14">
        <v>0</v>
      </c>
      <c r="O377" s="14">
        <v>-1200</v>
      </c>
      <c r="P377" s="14">
        <v>-550</v>
      </c>
    </row>
    <row r="378" spans="11:16" x14ac:dyDescent="0.3">
      <c r="K378" s="16">
        <f t="shared" si="6"/>
        <v>44031</v>
      </c>
      <c r="L378" s="17">
        <v>0.66666666666666663</v>
      </c>
      <c r="M378" s="14">
        <v>650</v>
      </c>
      <c r="N378" s="14">
        <v>0</v>
      </c>
      <c r="O378" s="14">
        <v>-1200</v>
      </c>
      <c r="P378" s="14">
        <v>-550</v>
      </c>
    </row>
    <row r="379" spans="11:16" x14ac:dyDescent="0.3">
      <c r="K379" s="16">
        <f t="shared" si="6"/>
        <v>44031</v>
      </c>
      <c r="L379" s="17">
        <v>0.70833333333333337</v>
      </c>
      <c r="M379" s="14">
        <v>650</v>
      </c>
      <c r="N379" s="14">
        <v>0</v>
      </c>
      <c r="O379" s="14">
        <v>-963</v>
      </c>
      <c r="P379" s="14">
        <v>-313</v>
      </c>
    </row>
    <row r="380" spans="11:16" x14ac:dyDescent="0.3">
      <c r="K380" s="16">
        <f t="shared" si="6"/>
        <v>44031</v>
      </c>
      <c r="L380" s="17">
        <v>0.75</v>
      </c>
      <c r="M380" s="14">
        <v>650</v>
      </c>
      <c r="N380" s="14">
        <v>0</v>
      </c>
      <c r="O380" s="14">
        <v>-237</v>
      </c>
      <c r="P380" s="14">
        <v>413</v>
      </c>
    </row>
    <row r="381" spans="11:16" x14ac:dyDescent="0.3">
      <c r="K381" s="16">
        <f t="shared" si="6"/>
        <v>44031</v>
      </c>
      <c r="L381" s="17">
        <v>0.79166666666666663</v>
      </c>
      <c r="M381" s="14">
        <v>650</v>
      </c>
      <c r="N381" s="14">
        <v>0</v>
      </c>
      <c r="O381" s="14">
        <v>0</v>
      </c>
      <c r="P381" s="14">
        <v>650</v>
      </c>
    </row>
    <row r="382" spans="11:16" x14ac:dyDescent="0.3">
      <c r="K382" s="16">
        <f t="shared" si="6"/>
        <v>44031</v>
      </c>
      <c r="L382" s="17">
        <v>0.83333333333333337</v>
      </c>
      <c r="M382" s="14">
        <v>650</v>
      </c>
      <c r="N382" s="14">
        <v>0</v>
      </c>
      <c r="O382" s="14">
        <v>265</v>
      </c>
      <c r="P382" s="14">
        <v>915</v>
      </c>
    </row>
    <row r="383" spans="11:16" x14ac:dyDescent="0.3">
      <c r="K383" s="16">
        <f t="shared" si="6"/>
        <v>44031</v>
      </c>
      <c r="L383" s="17">
        <v>0.875</v>
      </c>
      <c r="M383" s="14">
        <v>650</v>
      </c>
      <c r="N383" s="14">
        <v>0</v>
      </c>
      <c r="O383" s="14">
        <v>279</v>
      </c>
      <c r="P383" s="14">
        <v>929</v>
      </c>
    </row>
    <row r="384" spans="11:16" x14ac:dyDescent="0.3">
      <c r="K384" s="16">
        <f t="shared" si="6"/>
        <v>44031</v>
      </c>
      <c r="L384" s="17">
        <v>0.91666666666666663</v>
      </c>
      <c r="M384" s="14">
        <v>650</v>
      </c>
      <c r="N384" s="14">
        <v>0</v>
      </c>
      <c r="O384" s="14">
        <v>1027</v>
      </c>
      <c r="P384" s="14">
        <v>1677</v>
      </c>
    </row>
    <row r="385" spans="11:16" x14ac:dyDescent="0.3">
      <c r="K385" s="16">
        <f t="shared" si="6"/>
        <v>44031</v>
      </c>
      <c r="L385" s="17">
        <v>0.95833333333333337</v>
      </c>
      <c r="M385" s="14">
        <v>650</v>
      </c>
      <c r="N385" s="14">
        <v>67</v>
      </c>
      <c r="O385" s="14">
        <v>1200</v>
      </c>
      <c r="P385" s="14">
        <v>1917</v>
      </c>
    </row>
    <row r="386" spans="11:16" x14ac:dyDescent="0.3">
      <c r="K386" s="16">
        <f t="shared" si="6"/>
        <v>44032</v>
      </c>
      <c r="L386" s="17">
        <v>0</v>
      </c>
      <c r="M386" s="14">
        <v>650</v>
      </c>
      <c r="N386" s="14">
        <v>0</v>
      </c>
      <c r="O386" s="14">
        <v>0</v>
      </c>
      <c r="P386" s="14">
        <v>650</v>
      </c>
    </row>
    <row r="387" spans="11:16" x14ac:dyDescent="0.3">
      <c r="K387" s="16">
        <f t="shared" si="6"/>
        <v>44032</v>
      </c>
      <c r="L387" s="17">
        <v>4.1666666666666664E-2</v>
      </c>
      <c r="M387" s="14">
        <v>650</v>
      </c>
      <c r="N387" s="14">
        <v>401</v>
      </c>
      <c r="O387" s="14">
        <v>0</v>
      </c>
      <c r="P387" s="14">
        <v>1051</v>
      </c>
    </row>
    <row r="388" spans="11:16" x14ac:dyDescent="0.3">
      <c r="K388" s="16">
        <f t="shared" si="6"/>
        <v>44032</v>
      </c>
      <c r="L388" s="17">
        <v>8.3333333333333329E-2</v>
      </c>
      <c r="M388" s="14">
        <v>650</v>
      </c>
      <c r="N388" s="14">
        <v>94</v>
      </c>
      <c r="O388" s="14">
        <v>0</v>
      </c>
      <c r="P388" s="14">
        <v>744</v>
      </c>
    </row>
    <row r="389" spans="11:16" x14ac:dyDescent="0.3">
      <c r="K389" s="16">
        <f t="shared" si="6"/>
        <v>44032</v>
      </c>
      <c r="L389" s="17">
        <v>0.125</v>
      </c>
      <c r="M389" s="14">
        <v>650</v>
      </c>
      <c r="N389" s="14">
        <v>0</v>
      </c>
      <c r="O389" s="14">
        <v>-22</v>
      </c>
      <c r="P389" s="14">
        <v>628</v>
      </c>
    </row>
    <row r="390" spans="11:16" x14ac:dyDescent="0.3">
      <c r="K390" s="16">
        <f t="shared" si="6"/>
        <v>44032</v>
      </c>
      <c r="L390" s="17">
        <v>0.16666666666666666</v>
      </c>
      <c r="M390" s="14">
        <v>650</v>
      </c>
      <c r="N390" s="14">
        <v>15</v>
      </c>
      <c r="O390" s="14">
        <v>0</v>
      </c>
      <c r="P390" s="14">
        <v>665</v>
      </c>
    </row>
    <row r="391" spans="11:16" x14ac:dyDescent="0.3">
      <c r="K391" s="16">
        <f t="shared" si="6"/>
        <v>44032</v>
      </c>
      <c r="L391" s="17">
        <v>0.20833333333333334</v>
      </c>
      <c r="M391" s="14">
        <v>650</v>
      </c>
      <c r="N391" s="14">
        <v>450</v>
      </c>
      <c r="O391" s="14">
        <v>0</v>
      </c>
      <c r="P391" s="14">
        <v>1100</v>
      </c>
    </row>
    <row r="392" spans="11:16" x14ac:dyDescent="0.3">
      <c r="K392" s="16">
        <f t="shared" si="6"/>
        <v>44032</v>
      </c>
      <c r="L392" s="17">
        <v>0.25</v>
      </c>
      <c r="M392" s="14">
        <v>650</v>
      </c>
      <c r="N392" s="14">
        <v>929</v>
      </c>
      <c r="O392" s="14">
        <v>0</v>
      </c>
      <c r="P392" s="14">
        <v>1579</v>
      </c>
    </row>
    <row r="393" spans="11:16" x14ac:dyDescent="0.3">
      <c r="K393" s="16">
        <f t="shared" si="6"/>
        <v>44032</v>
      </c>
      <c r="L393" s="17">
        <v>0.29166666666666669</v>
      </c>
      <c r="M393" s="14">
        <v>650</v>
      </c>
      <c r="N393" s="14">
        <v>1347</v>
      </c>
      <c r="O393" s="14">
        <v>0</v>
      </c>
      <c r="P393" s="14">
        <v>1997</v>
      </c>
    </row>
    <row r="394" spans="11:16" x14ac:dyDescent="0.3">
      <c r="K394" s="16">
        <f t="shared" si="6"/>
        <v>44032</v>
      </c>
      <c r="L394" s="17">
        <v>0.33333333333333331</v>
      </c>
      <c r="M394" s="14">
        <v>650</v>
      </c>
      <c r="N394" s="14">
        <v>1535</v>
      </c>
      <c r="O394" s="14">
        <v>0</v>
      </c>
      <c r="P394" s="14">
        <v>2185</v>
      </c>
    </row>
    <row r="395" spans="11:16" x14ac:dyDescent="0.3">
      <c r="K395" s="16">
        <f t="shared" si="6"/>
        <v>44032</v>
      </c>
      <c r="L395" s="17">
        <v>0.375</v>
      </c>
      <c r="M395" s="14">
        <v>650</v>
      </c>
      <c r="N395" s="14">
        <v>0</v>
      </c>
      <c r="O395" s="14">
        <v>0</v>
      </c>
      <c r="P395" s="14">
        <v>650</v>
      </c>
    </row>
    <row r="396" spans="11:16" x14ac:dyDescent="0.3">
      <c r="K396" s="16">
        <f t="shared" si="6"/>
        <v>44032</v>
      </c>
      <c r="L396" s="17">
        <v>0.41666666666666669</v>
      </c>
      <c r="M396" s="14">
        <v>650</v>
      </c>
      <c r="N396" s="14">
        <v>0</v>
      </c>
      <c r="O396" s="14">
        <v>0</v>
      </c>
      <c r="P396" s="14">
        <v>650</v>
      </c>
    </row>
    <row r="397" spans="11:16" x14ac:dyDescent="0.3">
      <c r="K397" s="16">
        <f t="shared" si="6"/>
        <v>44032</v>
      </c>
      <c r="L397" s="17">
        <v>0.45833333333333331</v>
      </c>
      <c r="M397" s="14">
        <v>650</v>
      </c>
      <c r="N397" s="14">
        <v>0</v>
      </c>
      <c r="O397" s="14">
        <v>0</v>
      </c>
      <c r="P397" s="14">
        <v>650</v>
      </c>
    </row>
    <row r="398" spans="11:16" x14ac:dyDescent="0.3">
      <c r="K398" s="16">
        <f t="shared" si="6"/>
        <v>44032</v>
      </c>
      <c r="L398" s="17">
        <v>0.5</v>
      </c>
      <c r="M398" s="14">
        <v>650</v>
      </c>
      <c r="N398" s="14">
        <v>1259</v>
      </c>
      <c r="O398" s="14">
        <v>0</v>
      </c>
      <c r="P398" s="14">
        <v>1909</v>
      </c>
    </row>
    <row r="399" spans="11:16" x14ac:dyDescent="0.3">
      <c r="K399" s="16">
        <f t="shared" si="6"/>
        <v>44032</v>
      </c>
      <c r="L399" s="17">
        <v>0.54166666666666663</v>
      </c>
      <c r="M399" s="14">
        <v>650</v>
      </c>
      <c r="N399" s="14">
        <v>1122</v>
      </c>
      <c r="O399" s="14">
        <v>0</v>
      </c>
      <c r="P399" s="14">
        <v>1772</v>
      </c>
    </row>
    <row r="400" spans="11:16" x14ac:dyDescent="0.3">
      <c r="K400" s="16">
        <f t="shared" si="6"/>
        <v>44032</v>
      </c>
      <c r="L400" s="17">
        <v>0.58333333333333337</v>
      </c>
      <c r="M400" s="14">
        <v>650</v>
      </c>
      <c r="N400" s="14">
        <v>1216</v>
      </c>
      <c r="O400" s="14">
        <v>0</v>
      </c>
      <c r="P400" s="14">
        <v>1866</v>
      </c>
    </row>
    <row r="401" spans="11:16" x14ac:dyDescent="0.3">
      <c r="K401" s="16">
        <f t="shared" si="6"/>
        <v>44032</v>
      </c>
      <c r="L401" s="17">
        <v>0.625</v>
      </c>
      <c r="M401" s="14">
        <v>650</v>
      </c>
      <c r="N401" s="14">
        <v>988</v>
      </c>
      <c r="O401" s="14">
        <v>0</v>
      </c>
      <c r="P401" s="14">
        <v>1638</v>
      </c>
    </row>
    <row r="402" spans="11:16" x14ac:dyDescent="0.3">
      <c r="K402" s="16">
        <f t="shared" si="6"/>
        <v>44032</v>
      </c>
      <c r="L402" s="17">
        <v>0.66666666666666663</v>
      </c>
      <c r="M402" s="14">
        <v>650</v>
      </c>
      <c r="N402" s="14">
        <v>955</v>
      </c>
      <c r="O402" s="14">
        <v>0</v>
      </c>
      <c r="P402" s="14">
        <v>1605</v>
      </c>
    </row>
    <row r="403" spans="11:16" x14ac:dyDescent="0.3">
      <c r="K403" s="16">
        <f t="shared" si="6"/>
        <v>44032</v>
      </c>
      <c r="L403" s="17">
        <v>0.70833333333333337</v>
      </c>
      <c r="M403" s="14">
        <v>650</v>
      </c>
      <c r="N403" s="14">
        <v>1141</v>
      </c>
      <c r="O403" s="14">
        <v>0</v>
      </c>
      <c r="P403" s="14">
        <v>1791</v>
      </c>
    </row>
    <row r="404" spans="11:16" x14ac:dyDescent="0.3">
      <c r="K404" s="16">
        <f t="shared" si="6"/>
        <v>44032</v>
      </c>
      <c r="L404" s="17">
        <v>0.75</v>
      </c>
      <c r="M404" s="14">
        <v>650</v>
      </c>
      <c r="N404" s="14">
        <v>1710</v>
      </c>
      <c r="O404" s="14">
        <v>0</v>
      </c>
      <c r="P404" s="14">
        <v>2360</v>
      </c>
    </row>
    <row r="405" spans="11:16" x14ac:dyDescent="0.3">
      <c r="K405" s="16">
        <f t="shared" si="6"/>
        <v>44032</v>
      </c>
      <c r="L405" s="17">
        <v>0.79166666666666663</v>
      </c>
      <c r="M405" s="14">
        <v>650</v>
      </c>
      <c r="N405" s="14">
        <v>2055</v>
      </c>
      <c r="O405" s="14">
        <v>0</v>
      </c>
      <c r="P405" s="14">
        <v>2705</v>
      </c>
    </row>
    <row r="406" spans="11:16" x14ac:dyDescent="0.3">
      <c r="K406" s="16">
        <f t="shared" si="6"/>
        <v>44032</v>
      </c>
      <c r="L406" s="17">
        <v>0.83333333333333337</v>
      </c>
      <c r="M406" s="14">
        <v>650</v>
      </c>
      <c r="N406" s="14">
        <v>1979</v>
      </c>
      <c r="O406" s="14">
        <v>0</v>
      </c>
      <c r="P406" s="14">
        <v>2629</v>
      </c>
    </row>
    <row r="407" spans="11:16" x14ac:dyDescent="0.3">
      <c r="K407" s="16">
        <f t="shared" si="6"/>
        <v>44032</v>
      </c>
      <c r="L407" s="17">
        <v>0.875</v>
      </c>
      <c r="M407" s="14">
        <v>650</v>
      </c>
      <c r="N407" s="14">
        <v>1876</v>
      </c>
      <c r="O407" s="14">
        <v>0</v>
      </c>
      <c r="P407" s="14">
        <v>2526</v>
      </c>
    </row>
    <row r="408" spans="11:16" x14ac:dyDescent="0.3">
      <c r="K408" s="16">
        <f t="shared" si="6"/>
        <v>44032</v>
      </c>
      <c r="L408" s="17">
        <v>0.91666666666666663</v>
      </c>
      <c r="M408" s="14">
        <v>650</v>
      </c>
      <c r="N408" s="14">
        <v>2100</v>
      </c>
      <c r="O408" s="14">
        <v>18</v>
      </c>
      <c r="P408" s="14">
        <v>2768</v>
      </c>
    </row>
    <row r="409" spans="11:16" x14ac:dyDescent="0.3">
      <c r="K409" s="16">
        <f t="shared" si="6"/>
        <v>44032</v>
      </c>
      <c r="L409" s="17">
        <v>0.95833333333333337</v>
      </c>
      <c r="M409" s="14">
        <v>650</v>
      </c>
      <c r="N409" s="14">
        <v>2100</v>
      </c>
      <c r="O409" s="14">
        <v>0</v>
      </c>
      <c r="P409" s="14">
        <v>2750</v>
      </c>
    </row>
    <row r="410" spans="11:16" x14ac:dyDescent="0.3">
      <c r="K410" s="16">
        <f t="shared" si="6"/>
        <v>44033</v>
      </c>
      <c r="L410" s="17">
        <v>0</v>
      </c>
      <c r="M410" s="14">
        <v>650</v>
      </c>
      <c r="N410" s="14">
        <v>1729</v>
      </c>
      <c r="O410" s="14">
        <v>0</v>
      </c>
      <c r="P410" s="14">
        <v>2379</v>
      </c>
    </row>
    <row r="411" spans="11:16" x14ac:dyDescent="0.3">
      <c r="K411" s="16">
        <f t="shared" ref="K411:K474" si="7">K387+1</f>
        <v>44033</v>
      </c>
      <c r="L411" s="17">
        <v>4.1666666666666664E-2</v>
      </c>
      <c r="M411" s="14">
        <v>650</v>
      </c>
      <c r="N411" s="14">
        <v>1526</v>
      </c>
      <c r="O411" s="14">
        <v>0</v>
      </c>
      <c r="P411" s="14">
        <v>2176</v>
      </c>
    </row>
    <row r="412" spans="11:16" x14ac:dyDescent="0.3">
      <c r="K412" s="16">
        <f t="shared" si="7"/>
        <v>44033</v>
      </c>
      <c r="L412" s="17">
        <v>8.3333333333333329E-2</v>
      </c>
      <c r="M412" s="14">
        <v>650</v>
      </c>
      <c r="N412" s="14">
        <v>1192</v>
      </c>
      <c r="O412" s="14">
        <v>0</v>
      </c>
      <c r="P412" s="14">
        <v>1842</v>
      </c>
    </row>
    <row r="413" spans="11:16" x14ac:dyDescent="0.3">
      <c r="K413" s="16">
        <f t="shared" si="7"/>
        <v>44033</v>
      </c>
      <c r="L413" s="17">
        <v>0.125</v>
      </c>
      <c r="M413" s="14">
        <v>650</v>
      </c>
      <c r="N413" s="14">
        <v>662</v>
      </c>
      <c r="O413" s="14">
        <v>0</v>
      </c>
      <c r="P413" s="14">
        <v>1312</v>
      </c>
    </row>
    <row r="414" spans="11:16" x14ac:dyDescent="0.3">
      <c r="K414" s="16">
        <f t="shared" si="7"/>
        <v>44033</v>
      </c>
      <c r="L414" s="17">
        <v>0.16666666666666666</v>
      </c>
      <c r="M414" s="14">
        <v>650</v>
      </c>
      <c r="N414" s="14">
        <v>629</v>
      </c>
      <c r="O414" s="14">
        <v>0</v>
      </c>
      <c r="P414" s="14">
        <v>1279</v>
      </c>
    </row>
    <row r="415" spans="11:16" x14ac:dyDescent="0.3">
      <c r="K415" s="16">
        <f t="shared" si="7"/>
        <v>44033</v>
      </c>
      <c r="L415" s="17">
        <v>0.20833333333333334</v>
      </c>
      <c r="M415" s="14">
        <v>650</v>
      </c>
      <c r="N415" s="14">
        <v>891</v>
      </c>
      <c r="O415" s="14">
        <v>0</v>
      </c>
      <c r="P415" s="14">
        <v>1541</v>
      </c>
    </row>
    <row r="416" spans="11:16" x14ac:dyDescent="0.3">
      <c r="K416" s="16">
        <f t="shared" si="7"/>
        <v>44033</v>
      </c>
      <c r="L416" s="17">
        <v>0.25</v>
      </c>
      <c r="M416" s="14">
        <v>650</v>
      </c>
      <c r="N416" s="14">
        <v>0</v>
      </c>
      <c r="O416" s="14">
        <v>0</v>
      </c>
      <c r="P416" s="14">
        <v>650</v>
      </c>
    </row>
    <row r="417" spans="11:16" x14ac:dyDescent="0.3">
      <c r="K417" s="16">
        <f t="shared" si="7"/>
        <v>44033</v>
      </c>
      <c r="L417" s="17">
        <v>0.29166666666666669</v>
      </c>
      <c r="M417" s="14">
        <v>650</v>
      </c>
      <c r="N417" s="14">
        <v>1778</v>
      </c>
      <c r="O417" s="14">
        <v>0</v>
      </c>
      <c r="P417" s="14">
        <v>2428</v>
      </c>
    </row>
    <row r="418" spans="11:16" x14ac:dyDescent="0.3">
      <c r="K418" s="16">
        <f t="shared" si="7"/>
        <v>44033</v>
      </c>
      <c r="L418" s="17">
        <v>0.33333333333333331</v>
      </c>
      <c r="M418" s="14">
        <v>650</v>
      </c>
      <c r="N418" s="14">
        <v>1891</v>
      </c>
      <c r="O418" s="14">
        <v>0</v>
      </c>
      <c r="P418" s="14">
        <v>2541</v>
      </c>
    </row>
    <row r="419" spans="11:16" x14ac:dyDescent="0.3">
      <c r="K419" s="16">
        <f t="shared" si="7"/>
        <v>44033</v>
      </c>
      <c r="L419" s="17">
        <v>0.375</v>
      </c>
      <c r="M419" s="14">
        <v>650</v>
      </c>
      <c r="N419" s="14">
        <v>1605</v>
      </c>
      <c r="O419" s="14">
        <v>0</v>
      </c>
      <c r="P419" s="14">
        <v>2255</v>
      </c>
    </row>
    <row r="420" spans="11:16" x14ac:dyDescent="0.3">
      <c r="K420" s="16">
        <f t="shared" si="7"/>
        <v>44033</v>
      </c>
      <c r="L420" s="17">
        <v>0.41666666666666669</v>
      </c>
      <c r="M420" s="14">
        <v>650</v>
      </c>
      <c r="N420" s="14">
        <v>1344</v>
      </c>
      <c r="O420" s="14">
        <v>0</v>
      </c>
      <c r="P420" s="14">
        <v>1994</v>
      </c>
    </row>
    <row r="421" spans="11:16" x14ac:dyDescent="0.3">
      <c r="K421" s="16">
        <f t="shared" si="7"/>
        <v>44033</v>
      </c>
      <c r="L421" s="17">
        <v>0.45833333333333331</v>
      </c>
      <c r="M421" s="14">
        <v>650</v>
      </c>
      <c r="N421" s="14">
        <v>0</v>
      </c>
      <c r="O421" s="14">
        <v>0</v>
      </c>
      <c r="P421" s="14">
        <v>650</v>
      </c>
    </row>
    <row r="422" spans="11:16" x14ac:dyDescent="0.3">
      <c r="K422" s="16">
        <f t="shared" si="7"/>
        <v>44033</v>
      </c>
      <c r="L422" s="17">
        <v>0.5</v>
      </c>
      <c r="M422" s="14">
        <v>650</v>
      </c>
      <c r="N422" s="14">
        <v>1138</v>
      </c>
      <c r="O422" s="14">
        <v>0</v>
      </c>
      <c r="P422" s="14">
        <v>1788</v>
      </c>
    </row>
    <row r="423" spans="11:16" x14ac:dyDescent="0.3">
      <c r="K423" s="16">
        <f t="shared" si="7"/>
        <v>44033</v>
      </c>
      <c r="L423" s="17">
        <v>0.54166666666666663</v>
      </c>
      <c r="M423" s="14">
        <v>650</v>
      </c>
      <c r="N423" s="14">
        <v>1086</v>
      </c>
      <c r="O423" s="14">
        <v>0</v>
      </c>
      <c r="P423" s="14">
        <v>1736</v>
      </c>
    </row>
    <row r="424" spans="11:16" x14ac:dyDescent="0.3">
      <c r="K424" s="16">
        <f t="shared" si="7"/>
        <v>44033</v>
      </c>
      <c r="L424" s="17">
        <v>0.58333333333333337</v>
      </c>
      <c r="M424" s="14">
        <v>650</v>
      </c>
      <c r="N424" s="14">
        <v>1003</v>
      </c>
      <c r="O424" s="14">
        <v>0</v>
      </c>
      <c r="P424" s="14">
        <v>1653</v>
      </c>
    </row>
    <row r="425" spans="11:16" x14ac:dyDescent="0.3">
      <c r="K425" s="16">
        <f t="shared" si="7"/>
        <v>44033</v>
      </c>
      <c r="L425" s="17">
        <v>0.625</v>
      </c>
      <c r="M425" s="14">
        <v>650</v>
      </c>
      <c r="N425" s="14">
        <v>873</v>
      </c>
      <c r="O425" s="14">
        <v>0</v>
      </c>
      <c r="P425" s="14">
        <v>1523</v>
      </c>
    </row>
    <row r="426" spans="11:16" x14ac:dyDescent="0.3">
      <c r="K426" s="16">
        <f t="shared" si="7"/>
        <v>44033</v>
      </c>
      <c r="L426" s="17">
        <v>0.66666666666666663</v>
      </c>
      <c r="M426" s="14">
        <v>650</v>
      </c>
      <c r="N426" s="14">
        <v>772</v>
      </c>
      <c r="O426" s="14">
        <v>0</v>
      </c>
      <c r="P426" s="14">
        <v>1422</v>
      </c>
    </row>
    <row r="427" spans="11:16" x14ac:dyDescent="0.3">
      <c r="K427" s="16">
        <f t="shared" si="7"/>
        <v>44033</v>
      </c>
      <c r="L427" s="17">
        <v>0.70833333333333337</v>
      </c>
      <c r="M427" s="14">
        <v>650</v>
      </c>
      <c r="N427" s="14">
        <v>838</v>
      </c>
      <c r="O427" s="14">
        <v>0</v>
      </c>
      <c r="P427" s="14">
        <v>1488</v>
      </c>
    </row>
    <row r="428" spans="11:16" x14ac:dyDescent="0.3">
      <c r="K428" s="16">
        <f t="shared" si="7"/>
        <v>44033</v>
      </c>
      <c r="L428" s="17">
        <v>0.75</v>
      </c>
      <c r="M428" s="14">
        <v>650</v>
      </c>
      <c r="N428" s="14">
        <v>1604</v>
      </c>
      <c r="O428" s="14">
        <v>0</v>
      </c>
      <c r="P428" s="14">
        <v>2254</v>
      </c>
    </row>
    <row r="429" spans="11:16" x14ac:dyDescent="0.3">
      <c r="K429" s="16">
        <f t="shared" si="7"/>
        <v>44033</v>
      </c>
      <c r="L429" s="17">
        <v>0.79166666666666663</v>
      </c>
      <c r="M429" s="14">
        <v>650</v>
      </c>
      <c r="N429" s="14">
        <v>1919</v>
      </c>
      <c r="O429" s="14">
        <v>0</v>
      </c>
      <c r="P429" s="14">
        <v>2569</v>
      </c>
    </row>
    <row r="430" spans="11:16" x14ac:dyDescent="0.3">
      <c r="K430" s="16">
        <f t="shared" si="7"/>
        <v>44033</v>
      </c>
      <c r="L430" s="17">
        <v>0.83333333333333337</v>
      </c>
      <c r="M430" s="14">
        <v>650</v>
      </c>
      <c r="N430" s="14">
        <v>1851</v>
      </c>
      <c r="O430" s="14">
        <v>0</v>
      </c>
      <c r="P430" s="14">
        <v>2501</v>
      </c>
    </row>
    <row r="431" spans="11:16" x14ac:dyDescent="0.3">
      <c r="K431" s="16">
        <f t="shared" si="7"/>
        <v>44033</v>
      </c>
      <c r="L431" s="17">
        <v>0.875</v>
      </c>
      <c r="M431" s="14">
        <v>650</v>
      </c>
      <c r="N431" s="14">
        <v>1834</v>
      </c>
      <c r="O431" s="14">
        <v>0</v>
      </c>
      <c r="P431" s="14">
        <v>2484</v>
      </c>
    </row>
    <row r="432" spans="11:16" x14ac:dyDescent="0.3">
      <c r="K432" s="16">
        <f t="shared" si="7"/>
        <v>44033</v>
      </c>
      <c r="L432" s="17">
        <v>0.91666666666666663</v>
      </c>
      <c r="M432" s="14">
        <v>650</v>
      </c>
      <c r="N432" s="14">
        <v>2190</v>
      </c>
      <c r="O432" s="14">
        <v>0</v>
      </c>
      <c r="P432" s="14">
        <v>2840</v>
      </c>
    </row>
    <row r="433" spans="11:16" x14ac:dyDescent="0.3">
      <c r="K433" s="16">
        <f t="shared" si="7"/>
        <v>44033</v>
      </c>
      <c r="L433" s="17">
        <v>0.95833333333333337</v>
      </c>
      <c r="M433" s="14">
        <v>650</v>
      </c>
      <c r="N433" s="14">
        <v>0</v>
      </c>
      <c r="O433" s="14">
        <v>0</v>
      </c>
      <c r="P433" s="14">
        <v>650</v>
      </c>
    </row>
    <row r="434" spans="11:16" x14ac:dyDescent="0.3">
      <c r="K434" s="16">
        <f t="shared" si="7"/>
        <v>44034</v>
      </c>
      <c r="L434" s="17">
        <v>0</v>
      </c>
      <c r="M434" s="14">
        <v>650</v>
      </c>
      <c r="N434" s="14">
        <v>0</v>
      </c>
      <c r="O434" s="14">
        <v>0</v>
      </c>
      <c r="P434" s="14">
        <v>650</v>
      </c>
    </row>
    <row r="435" spans="11:16" x14ac:dyDescent="0.3">
      <c r="K435" s="16">
        <f t="shared" si="7"/>
        <v>44034</v>
      </c>
      <c r="L435" s="17">
        <v>4.1666666666666664E-2</v>
      </c>
      <c r="M435" s="14">
        <v>650</v>
      </c>
      <c r="N435" s="14">
        <v>967</v>
      </c>
      <c r="O435" s="14">
        <v>0</v>
      </c>
      <c r="P435" s="14">
        <v>1617</v>
      </c>
    </row>
    <row r="436" spans="11:16" x14ac:dyDescent="0.3">
      <c r="K436" s="16">
        <f t="shared" si="7"/>
        <v>44034</v>
      </c>
      <c r="L436" s="17">
        <v>8.3333333333333329E-2</v>
      </c>
      <c r="M436" s="14">
        <v>650</v>
      </c>
      <c r="N436" s="14">
        <v>0</v>
      </c>
      <c r="O436" s="14">
        <v>0</v>
      </c>
      <c r="P436" s="14">
        <v>650</v>
      </c>
    </row>
    <row r="437" spans="11:16" x14ac:dyDescent="0.3">
      <c r="K437" s="16">
        <f t="shared" si="7"/>
        <v>44034</v>
      </c>
      <c r="L437" s="17">
        <v>0.125</v>
      </c>
      <c r="M437" s="14">
        <v>650</v>
      </c>
      <c r="N437" s="14">
        <v>207</v>
      </c>
      <c r="O437" s="14">
        <v>0</v>
      </c>
      <c r="P437" s="14">
        <v>857</v>
      </c>
    </row>
    <row r="438" spans="11:16" x14ac:dyDescent="0.3">
      <c r="K438" s="16">
        <f t="shared" si="7"/>
        <v>44034</v>
      </c>
      <c r="L438" s="17">
        <v>0.16666666666666666</v>
      </c>
      <c r="M438" s="14">
        <v>650</v>
      </c>
      <c r="N438" s="14">
        <v>0</v>
      </c>
      <c r="O438" s="14">
        <v>0</v>
      </c>
      <c r="P438" s="14">
        <v>650</v>
      </c>
    </row>
    <row r="439" spans="11:16" x14ac:dyDescent="0.3">
      <c r="K439" s="16">
        <f t="shared" si="7"/>
        <v>44034</v>
      </c>
      <c r="L439" s="17">
        <v>0.20833333333333334</v>
      </c>
      <c r="M439" s="14">
        <v>650</v>
      </c>
      <c r="N439" s="14">
        <v>830</v>
      </c>
      <c r="O439" s="14">
        <v>0</v>
      </c>
      <c r="P439" s="14">
        <v>1480</v>
      </c>
    </row>
    <row r="440" spans="11:16" x14ac:dyDescent="0.3">
      <c r="K440" s="16">
        <f t="shared" si="7"/>
        <v>44034</v>
      </c>
      <c r="L440" s="17">
        <v>0.25</v>
      </c>
      <c r="M440" s="14">
        <v>650</v>
      </c>
      <c r="N440" s="14">
        <v>1322</v>
      </c>
      <c r="O440" s="14">
        <v>0</v>
      </c>
      <c r="P440" s="14">
        <v>1972</v>
      </c>
    </row>
    <row r="441" spans="11:16" x14ac:dyDescent="0.3">
      <c r="K441" s="16">
        <f t="shared" si="7"/>
        <v>44034</v>
      </c>
      <c r="L441" s="17">
        <v>0.29166666666666669</v>
      </c>
      <c r="M441" s="14">
        <v>650</v>
      </c>
      <c r="N441" s="14">
        <v>1798</v>
      </c>
      <c r="O441" s="14">
        <v>0</v>
      </c>
      <c r="P441" s="14">
        <v>2448</v>
      </c>
    </row>
    <row r="442" spans="11:16" x14ac:dyDescent="0.3">
      <c r="K442" s="16">
        <f t="shared" si="7"/>
        <v>44034</v>
      </c>
      <c r="L442" s="17">
        <v>0.33333333333333331</v>
      </c>
      <c r="M442" s="14">
        <v>650</v>
      </c>
      <c r="N442" s="14">
        <v>1881</v>
      </c>
      <c r="O442" s="14">
        <v>0</v>
      </c>
      <c r="P442" s="14">
        <v>2531</v>
      </c>
    </row>
    <row r="443" spans="11:16" x14ac:dyDescent="0.3">
      <c r="K443" s="16">
        <f t="shared" si="7"/>
        <v>44034</v>
      </c>
      <c r="L443" s="17">
        <v>0.375</v>
      </c>
      <c r="M443" s="14">
        <v>650</v>
      </c>
      <c r="N443" s="14">
        <v>1540</v>
      </c>
      <c r="O443" s="14">
        <v>0</v>
      </c>
      <c r="P443" s="14">
        <v>2190</v>
      </c>
    </row>
    <row r="444" spans="11:16" x14ac:dyDescent="0.3">
      <c r="K444" s="16">
        <f t="shared" si="7"/>
        <v>44034</v>
      </c>
      <c r="L444" s="17">
        <v>0.41666666666666669</v>
      </c>
      <c r="M444" s="14">
        <v>650</v>
      </c>
      <c r="N444" s="14">
        <v>0</v>
      </c>
      <c r="O444" s="14">
        <v>0</v>
      </c>
      <c r="P444" s="14">
        <v>650</v>
      </c>
    </row>
    <row r="445" spans="11:16" x14ac:dyDescent="0.3">
      <c r="K445" s="16">
        <f t="shared" si="7"/>
        <v>44034</v>
      </c>
      <c r="L445" s="17">
        <v>0.45833333333333331</v>
      </c>
      <c r="M445" s="14">
        <v>650</v>
      </c>
      <c r="N445" s="14">
        <v>978</v>
      </c>
      <c r="O445" s="14">
        <v>0</v>
      </c>
      <c r="P445" s="14">
        <v>1628</v>
      </c>
    </row>
    <row r="446" spans="11:16" x14ac:dyDescent="0.3">
      <c r="K446" s="16">
        <f t="shared" si="7"/>
        <v>44034</v>
      </c>
      <c r="L446" s="17">
        <v>0.5</v>
      </c>
      <c r="M446" s="14">
        <v>650</v>
      </c>
      <c r="N446" s="14">
        <v>0</v>
      </c>
      <c r="O446" s="14">
        <v>0</v>
      </c>
      <c r="P446" s="14">
        <v>650</v>
      </c>
    </row>
    <row r="447" spans="11:16" x14ac:dyDescent="0.3">
      <c r="K447" s="16">
        <f t="shared" si="7"/>
        <v>44034</v>
      </c>
      <c r="L447" s="17">
        <v>0.54166666666666663</v>
      </c>
      <c r="M447" s="14">
        <v>650</v>
      </c>
      <c r="N447" s="14">
        <v>736</v>
      </c>
      <c r="O447" s="14">
        <v>0</v>
      </c>
      <c r="P447" s="14">
        <v>1386</v>
      </c>
    </row>
    <row r="448" spans="11:16" x14ac:dyDescent="0.3">
      <c r="K448" s="16">
        <f t="shared" si="7"/>
        <v>44034</v>
      </c>
      <c r="L448" s="17">
        <v>0.58333333333333337</v>
      </c>
      <c r="M448" s="14">
        <v>650</v>
      </c>
      <c r="N448" s="14">
        <v>0</v>
      </c>
      <c r="O448" s="14">
        <v>0</v>
      </c>
      <c r="P448" s="14">
        <v>650</v>
      </c>
    </row>
    <row r="449" spans="11:16" x14ac:dyDescent="0.3">
      <c r="K449" s="16">
        <f t="shared" si="7"/>
        <v>44034</v>
      </c>
      <c r="L449" s="17">
        <v>0.625</v>
      </c>
      <c r="M449" s="14">
        <v>650</v>
      </c>
      <c r="N449" s="14">
        <v>672</v>
      </c>
      <c r="O449" s="14">
        <v>0</v>
      </c>
      <c r="P449" s="14">
        <v>1322</v>
      </c>
    </row>
    <row r="450" spans="11:16" x14ac:dyDescent="0.3">
      <c r="K450" s="16">
        <f t="shared" si="7"/>
        <v>44034</v>
      </c>
      <c r="L450" s="17">
        <v>0.66666666666666663</v>
      </c>
      <c r="M450" s="14">
        <v>650</v>
      </c>
      <c r="N450" s="14">
        <v>571</v>
      </c>
      <c r="O450" s="14">
        <v>0</v>
      </c>
      <c r="P450" s="14">
        <v>1221</v>
      </c>
    </row>
    <row r="451" spans="11:16" x14ac:dyDescent="0.3">
      <c r="K451" s="16">
        <f t="shared" si="7"/>
        <v>44034</v>
      </c>
      <c r="L451" s="17">
        <v>0.70833333333333337</v>
      </c>
      <c r="M451" s="14">
        <v>650</v>
      </c>
      <c r="N451" s="14">
        <v>730</v>
      </c>
      <c r="O451" s="14">
        <v>0</v>
      </c>
      <c r="P451" s="14">
        <v>1380</v>
      </c>
    </row>
    <row r="452" spans="11:16" x14ac:dyDescent="0.3">
      <c r="K452" s="16">
        <f t="shared" si="7"/>
        <v>44034</v>
      </c>
      <c r="L452" s="17">
        <v>0.75</v>
      </c>
      <c r="M452" s="14">
        <v>650</v>
      </c>
      <c r="N452" s="14">
        <v>0</v>
      </c>
      <c r="O452" s="14">
        <v>0</v>
      </c>
      <c r="P452" s="14">
        <v>650</v>
      </c>
    </row>
    <row r="453" spans="11:16" x14ac:dyDescent="0.3">
      <c r="K453" s="16">
        <f t="shared" si="7"/>
        <v>44034</v>
      </c>
      <c r="L453" s="17">
        <v>0.79166666666666663</v>
      </c>
      <c r="M453" s="14">
        <v>650</v>
      </c>
      <c r="N453" s="14">
        <v>1603</v>
      </c>
      <c r="O453" s="14">
        <v>0</v>
      </c>
      <c r="P453" s="14">
        <v>2253</v>
      </c>
    </row>
    <row r="454" spans="11:16" x14ac:dyDescent="0.3">
      <c r="K454" s="16">
        <f t="shared" si="7"/>
        <v>44034</v>
      </c>
      <c r="L454" s="17">
        <v>0.83333333333333337</v>
      </c>
      <c r="M454" s="14">
        <v>650</v>
      </c>
      <c r="N454" s="14">
        <v>0</v>
      </c>
      <c r="O454" s="14">
        <v>0</v>
      </c>
      <c r="P454" s="14">
        <v>650</v>
      </c>
    </row>
    <row r="455" spans="11:16" x14ac:dyDescent="0.3">
      <c r="K455" s="16">
        <f t="shared" si="7"/>
        <v>44034</v>
      </c>
      <c r="L455" s="17">
        <v>0.875</v>
      </c>
      <c r="M455" s="14">
        <v>650</v>
      </c>
      <c r="N455" s="14">
        <v>0</v>
      </c>
      <c r="O455" s="14">
        <v>0</v>
      </c>
      <c r="P455" s="14">
        <v>650</v>
      </c>
    </row>
    <row r="456" spans="11:16" x14ac:dyDescent="0.3">
      <c r="K456" s="16">
        <f t="shared" si="7"/>
        <v>44034</v>
      </c>
      <c r="L456" s="17">
        <v>0.91666666666666663</v>
      </c>
      <c r="M456" s="14">
        <v>650</v>
      </c>
      <c r="N456" s="14">
        <v>2056</v>
      </c>
      <c r="O456" s="14">
        <v>0</v>
      </c>
      <c r="P456" s="14">
        <v>2706</v>
      </c>
    </row>
    <row r="457" spans="11:16" x14ac:dyDescent="0.3">
      <c r="K457" s="16">
        <f t="shared" si="7"/>
        <v>44034</v>
      </c>
      <c r="L457" s="17">
        <v>0.95833333333333337</v>
      </c>
      <c r="M457" s="14">
        <v>650</v>
      </c>
      <c r="N457" s="14">
        <v>1938</v>
      </c>
      <c r="O457" s="14">
        <v>0</v>
      </c>
      <c r="P457" s="14">
        <v>2588</v>
      </c>
    </row>
    <row r="458" spans="11:16" x14ac:dyDescent="0.3">
      <c r="K458" s="16">
        <f t="shared" si="7"/>
        <v>44035</v>
      </c>
      <c r="L458" s="17">
        <v>0</v>
      </c>
      <c r="M458" s="14">
        <v>650</v>
      </c>
      <c r="N458" s="14">
        <v>0</v>
      </c>
      <c r="O458" s="14">
        <v>0</v>
      </c>
      <c r="P458" s="14">
        <v>650</v>
      </c>
    </row>
    <row r="459" spans="11:16" x14ac:dyDescent="0.3">
      <c r="K459" s="16">
        <f t="shared" si="7"/>
        <v>44035</v>
      </c>
      <c r="L459" s="17">
        <v>4.1666666666666664E-2</v>
      </c>
      <c r="M459" s="14">
        <v>650</v>
      </c>
      <c r="N459" s="14">
        <v>0</v>
      </c>
      <c r="O459" s="14">
        <v>0</v>
      </c>
      <c r="P459" s="14">
        <v>650</v>
      </c>
    </row>
    <row r="460" spans="11:16" x14ac:dyDescent="0.3">
      <c r="K460" s="16">
        <f t="shared" si="7"/>
        <v>44035</v>
      </c>
      <c r="L460" s="17">
        <v>8.3333333333333329E-2</v>
      </c>
      <c r="M460" s="14">
        <v>650</v>
      </c>
      <c r="N460" s="14">
        <v>0</v>
      </c>
      <c r="O460" s="14">
        <v>0</v>
      </c>
      <c r="P460" s="14">
        <v>650</v>
      </c>
    </row>
    <row r="461" spans="11:16" x14ac:dyDescent="0.3">
      <c r="K461" s="16">
        <f t="shared" si="7"/>
        <v>44035</v>
      </c>
      <c r="L461" s="17">
        <v>0.125</v>
      </c>
      <c r="M461" s="14">
        <v>650</v>
      </c>
      <c r="N461" s="14">
        <v>0</v>
      </c>
      <c r="O461" s="14">
        <v>0</v>
      </c>
      <c r="P461" s="14">
        <v>650</v>
      </c>
    </row>
    <row r="462" spans="11:16" x14ac:dyDescent="0.3">
      <c r="K462" s="16">
        <f t="shared" si="7"/>
        <v>44035</v>
      </c>
      <c r="L462" s="17">
        <v>0.16666666666666666</v>
      </c>
      <c r="M462" s="14">
        <v>650</v>
      </c>
      <c r="N462" s="14">
        <v>0</v>
      </c>
      <c r="O462" s="14">
        <v>0</v>
      </c>
      <c r="P462" s="14">
        <v>650</v>
      </c>
    </row>
    <row r="463" spans="11:16" x14ac:dyDescent="0.3">
      <c r="K463" s="16">
        <f t="shared" si="7"/>
        <v>44035</v>
      </c>
      <c r="L463" s="17">
        <v>0.20833333333333334</v>
      </c>
      <c r="M463" s="14">
        <v>650</v>
      </c>
      <c r="N463" s="14">
        <v>764</v>
      </c>
      <c r="O463" s="14">
        <v>0</v>
      </c>
      <c r="P463" s="14">
        <v>1414</v>
      </c>
    </row>
    <row r="464" spans="11:16" x14ac:dyDescent="0.3">
      <c r="K464" s="16">
        <f t="shared" si="7"/>
        <v>44035</v>
      </c>
      <c r="L464" s="17">
        <v>0.25</v>
      </c>
      <c r="M464" s="14">
        <v>650</v>
      </c>
      <c r="N464" s="14">
        <v>1214</v>
      </c>
      <c r="O464" s="14">
        <v>0</v>
      </c>
      <c r="P464" s="14">
        <v>1864</v>
      </c>
    </row>
    <row r="465" spans="11:16" x14ac:dyDescent="0.3">
      <c r="K465" s="16">
        <f t="shared" si="7"/>
        <v>44035</v>
      </c>
      <c r="L465" s="17">
        <v>0.29166666666666669</v>
      </c>
      <c r="M465" s="14">
        <v>650</v>
      </c>
      <c r="N465" s="14">
        <v>1634</v>
      </c>
      <c r="O465" s="14">
        <v>0</v>
      </c>
      <c r="P465" s="14">
        <v>2284</v>
      </c>
    </row>
    <row r="466" spans="11:16" x14ac:dyDescent="0.3">
      <c r="K466" s="16">
        <f t="shared" si="7"/>
        <v>44035</v>
      </c>
      <c r="L466" s="17">
        <v>0.33333333333333331</v>
      </c>
      <c r="M466" s="14">
        <v>650</v>
      </c>
      <c r="N466" s="14">
        <v>0</v>
      </c>
      <c r="O466" s="14">
        <v>0</v>
      </c>
      <c r="P466" s="14">
        <v>650</v>
      </c>
    </row>
    <row r="467" spans="11:16" x14ac:dyDescent="0.3">
      <c r="K467" s="16">
        <f t="shared" si="7"/>
        <v>44035</v>
      </c>
      <c r="L467" s="17">
        <v>0.375</v>
      </c>
      <c r="M467" s="14">
        <v>650</v>
      </c>
      <c r="N467" s="14">
        <v>0</v>
      </c>
      <c r="O467" s="14">
        <v>0</v>
      </c>
      <c r="P467" s="14">
        <v>650</v>
      </c>
    </row>
    <row r="468" spans="11:16" x14ac:dyDescent="0.3">
      <c r="K468" s="16">
        <f t="shared" si="7"/>
        <v>44035</v>
      </c>
      <c r="L468" s="17">
        <v>0.41666666666666669</v>
      </c>
      <c r="M468" s="14">
        <v>650</v>
      </c>
      <c r="N468" s="14">
        <v>1324</v>
      </c>
      <c r="O468" s="14">
        <v>0</v>
      </c>
      <c r="P468" s="14">
        <v>1974</v>
      </c>
    </row>
    <row r="469" spans="11:16" x14ac:dyDescent="0.3">
      <c r="K469" s="16">
        <f t="shared" si="7"/>
        <v>44035</v>
      </c>
      <c r="L469" s="17">
        <v>0.45833333333333331</v>
      </c>
      <c r="M469" s="14">
        <v>650</v>
      </c>
      <c r="N469" s="14">
        <v>1222</v>
      </c>
      <c r="O469" s="14">
        <v>0</v>
      </c>
      <c r="P469" s="14">
        <v>1872</v>
      </c>
    </row>
    <row r="470" spans="11:16" x14ac:dyDescent="0.3">
      <c r="K470" s="16">
        <f t="shared" si="7"/>
        <v>44035</v>
      </c>
      <c r="L470" s="17">
        <v>0.5</v>
      </c>
      <c r="M470" s="14">
        <v>650</v>
      </c>
      <c r="N470" s="14">
        <v>1279</v>
      </c>
      <c r="O470" s="14">
        <v>0</v>
      </c>
      <c r="P470" s="14">
        <v>1929</v>
      </c>
    </row>
    <row r="471" spans="11:16" x14ac:dyDescent="0.3">
      <c r="K471" s="16">
        <f t="shared" si="7"/>
        <v>44035</v>
      </c>
      <c r="L471" s="17">
        <v>0.54166666666666663</v>
      </c>
      <c r="M471" s="14">
        <v>650</v>
      </c>
      <c r="N471" s="14">
        <v>0</v>
      </c>
      <c r="O471" s="14">
        <v>0</v>
      </c>
      <c r="P471" s="14">
        <v>650</v>
      </c>
    </row>
    <row r="472" spans="11:16" x14ac:dyDescent="0.3">
      <c r="K472" s="16">
        <f t="shared" si="7"/>
        <v>44035</v>
      </c>
      <c r="L472" s="17">
        <v>0.58333333333333337</v>
      </c>
      <c r="M472" s="14">
        <v>650</v>
      </c>
      <c r="N472" s="14">
        <v>0</v>
      </c>
      <c r="O472" s="14">
        <v>0</v>
      </c>
      <c r="P472" s="14">
        <v>650</v>
      </c>
    </row>
    <row r="473" spans="11:16" x14ac:dyDescent="0.3">
      <c r="K473" s="16">
        <f t="shared" si="7"/>
        <v>44035</v>
      </c>
      <c r="L473" s="17">
        <v>0.625</v>
      </c>
      <c r="M473" s="14">
        <v>650</v>
      </c>
      <c r="N473" s="14">
        <v>0</v>
      </c>
      <c r="O473" s="14">
        <v>0</v>
      </c>
      <c r="P473" s="14">
        <v>650</v>
      </c>
    </row>
    <row r="474" spans="11:16" x14ac:dyDescent="0.3">
      <c r="K474" s="16">
        <f t="shared" si="7"/>
        <v>44035</v>
      </c>
      <c r="L474" s="17">
        <v>0.66666666666666663</v>
      </c>
      <c r="M474" s="14">
        <v>650</v>
      </c>
      <c r="N474" s="14">
        <v>360</v>
      </c>
      <c r="O474" s="14">
        <v>0</v>
      </c>
      <c r="P474" s="14">
        <v>1010</v>
      </c>
    </row>
    <row r="475" spans="11:16" x14ac:dyDescent="0.3">
      <c r="K475" s="16">
        <f t="shared" ref="K475:K538" si="8">K451+1</f>
        <v>44035</v>
      </c>
      <c r="L475" s="17">
        <v>0.70833333333333337</v>
      </c>
      <c r="M475" s="14">
        <v>650</v>
      </c>
      <c r="N475" s="14">
        <v>517</v>
      </c>
      <c r="O475" s="14">
        <v>0</v>
      </c>
      <c r="P475" s="14">
        <v>1167</v>
      </c>
    </row>
    <row r="476" spans="11:16" x14ac:dyDescent="0.3">
      <c r="K476" s="16">
        <f t="shared" si="8"/>
        <v>44035</v>
      </c>
      <c r="L476" s="17">
        <v>0.75</v>
      </c>
      <c r="M476" s="14">
        <v>650</v>
      </c>
      <c r="N476" s="14">
        <v>0</v>
      </c>
      <c r="O476" s="14">
        <v>0</v>
      </c>
      <c r="P476" s="14">
        <v>650</v>
      </c>
    </row>
    <row r="477" spans="11:16" x14ac:dyDescent="0.3">
      <c r="K477" s="16">
        <f t="shared" si="8"/>
        <v>44035</v>
      </c>
      <c r="L477" s="17">
        <v>0.79166666666666663</v>
      </c>
      <c r="M477" s="14">
        <v>650</v>
      </c>
      <c r="N477" s="14">
        <v>1569</v>
      </c>
      <c r="O477" s="14">
        <v>0</v>
      </c>
      <c r="P477" s="14">
        <v>2219</v>
      </c>
    </row>
    <row r="478" spans="11:16" x14ac:dyDescent="0.3">
      <c r="K478" s="16">
        <f t="shared" si="8"/>
        <v>44035</v>
      </c>
      <c r="L478" s="17">
        <v>0.83333333333333337</v>
      </c>
      <c r="M478" s="14">
        <v>650</v>
      </c>
      <c r="N478" s="14">
        <v>1490</v>
      </c>
      <c r="O478" s="14">
        <v>0</v>
      </c>
      <c r="P478" s="14">
        <v>2140</v>
      </c>
    </row>
    <row r="479" spans="11:16" x14ac:dyDescent="0.3">
      <c r="K479" s="16">
        <f t="shared" si="8"/>
        <v>44035</v>
      </c>
      <c r="L479" s="17">
        <v>0.875</v>
      </c>
      <c r="M479" s="14">
        <v>650</v>
      </c>
      <c r="N479" s="14">
        <v>1292</v>
      </c>
      <c r="O479" s="14">
        <v>0</v>
      </c>
      <c r="P479" s="14">
        <v>1942</v>
      </c>
    </row>
    <row r="480" spans="11:16" x14ac:dyDescent="0.3">
      <c r="K480" s="16">
        <f t="shared" si="8"/>
        <v>44035</v>
      </c>
      <c r="L480" s="17">
        <v>0.91666666666666663</v>
      </c>
      <c r="M480" s="14">
        <v>650</v>
      </c>
      <c r="N480" s="14">
        <v>0</v>
      </c>
      <c r="O480" s="14">
        <v>0</v>
      </c>
      <c r="P480" s="14">
        <v>650</v>
      </c>
    </row>
    <row r="481" spans="11:16" x14ac:dyDescent="0.3">
      <c r="K481" s="16">
        <f t="shared" si="8"/>
        <v>44035</v>
      </c>
      <c r="L481" s="17">
        <v>0.95833333333333337</v>
      </c>
      <c r="M481" s="14">
        <v>650</v>
      </c>
      <c r="N481" s="14">
        <v>1818</v>
      </c>
      <c r="O481" s="14">
        <v>0</v>
      </c>
      <c r="P481" s="14">
        <v>2468</v>
      </c>
    </row>
    <row r="482" spans="11:16" x14ac:dyDescent="0.3">
      <c r="K482" s="16">
        <f t="shared" si="8"/>
        <v>44036</v>
      </c>
      <c r="L482" s="17">
        <v>0</v>
      </c>
      <c r="M482" s="14">
        <v>650</v>
      </c>
      <c r="N482" s="14">
        <v>1133</v>
      </c>
      <c r="O482" s="14">
        <v>0</v>
      </c>
      <c r="P482" s="14">
        <v>1783</v>
      </c>
    </row>
    <row r="483" spans="11:16" x14ac:dyDescent="0.3">
      <c r="K483" s="16">
        <f t="shared" si="8"/>
        <v>44036</v>
      </c>
      <c r="L483" s="17">
        <v>4.1666666666666664E-2</v>
      </c>
      <c r="M483" s="14">
        <v>650</v>
      </c>
      <c r="N483" s="14">
        <v>1082</v>
      </c>
      <c r="O483" s="14">
        <v>0</v>
      </c>
      <c r="P483" s="14">
        <v>1732</v>
      </c>
    </row>
    <row r="484" spans="11:16" x14ac:dyDescent="0.3">
      <c r="K484" s="16">
        <f t="shared" si="8"/>
        <v>44036</v>
      </c>
      <c r="L484" s="17">
        <v>8.3333333333333329E-2</v>
      </c>
      <c r="M484" s="14">
        <v>650</v>
      </c>
      <c r="N484" s="14">
        <v>591</v>
      </c>
      <c r="O484" s="14">
        <v>0</v>
      </c>
      <c r="P484" s="14">
        <v>1241</v>
      </c>
    </row>
    <row r="485" spans="11:16" x14ac:dyDescent="0.3">
      <c r="K485" s="16">
        <f t="shared" si="8"/>
        <v>44036</v>
      </c>
      <c r="L485" s="17">
        <v>0.125</v>
      </c>
      <c r="M485" s="14">
        <v>650</v>
      </c>
      <c r="N485" s="14">
        <v>214</v>
      </c>
      <c r="O485" s="14">
        <v>0</v>
      </c>
      <c r="P485" s="14">
        <v>864</v>
      </c>
    </row>
    <row r="486" spans="11:16" x14ac:dyDescent="0.3">
      <c r="K486" s="16">
        <f t="shared" si="8"/>
        <v>44036</v>
      </c>
      <c r="L486" s="17">
        <v>0.16666666666666666</v>
      </c>
      <c r="M486" s="14">
        <v>650</v>
      </c>
      <c r="N486" s="14">
        <v>180</v>
      </c>
      <c r="O486" s="14">
        <v>0</v>
      </c>
      <c r="P486" s="14">
        <v>830</v>
      </c>
    </row>
    <row r="487" spans="11:16" x14ac:dyDescent="0.3">
      <c r="K487" s="16">
        <f t="shared" si="8"/>
        <v>44036</v>
      </c>
      <c r="L487" s="17">
        <v>0.20833333333333334</v>
      </c>
      <c r="M487" s="14">
        <v>650</v>
      </c>
      <c r="N487" s="14">
        <v>508</v>
      </c>
      <c r="O487" s="14">
        <v>0</v>
      </c>
      <c r="P487" s="14">
        <v>1158</v>
      </c>
    </row>
    <row r="488" spans="11:16" x14ac:dyDescent="0.3">
      <c r="K488" s="16">
        <f t="shared" si="8"/>
        <v>44036</v>
      </c>
      <c r="L488" s="17">
        <v>0.25</v>
      </c>
      <c r="M488" s="14">
        <v>650</v>
      </c>
      <c r="N488" s="14">
        <v>0</v>
      </c>
      <c r="O488" s="14">
        <v>0</v>
      </c>
      <c r="P488" s="14">
        <v>650</v>
      </c>
    </row>
    <row r="489" spans="11:16" x14ac:dyDescent="0.3">
      <c r="K489" s="16">
        <f t="shared" si="8"/>
        <v>44036</v>
      </c>
      <c r="L489" s="17">
        <v>0.29166666666666669</v>
      </c>
      <c r="M489" s="14">
        <v>650</v>
      </c>
      <c r="N489" s="14">
        <v>1214</v>
      </c>
      <c r="O489" s="14">
        <v>0</v>
      </c>
      <c r="P489" s="14">
        <v>1864</v>
      </c>
    </row>
    <row r="490" spans="11:16" x14ac:dyDescent="0.3">
      <c r="K490" s="16">
        <f t="shared" si="8"/>
        <v>44036</v>
      </c>
      <c r="L490" s="17">
        <v>0.33333333333333331</v>
      </c>
      <c r="M490" s="14">
        <v>650</v>
      </c>
      <c r="N490" s="14">
        <v>1404</v>
      </c>
      <c r="O490" s="14">
        <v>0</v>
      </c>
      <c r="P490" s="14">
        <v>2054</v>
      </c>
    </row>
    <row r="491" spans="11:16" x14ac:dyDescent="0.3">
      <c r="K491" s="16">
        <f t="shared" si="8"/>
        <v>44036</v>
      </c>
      <c r="L491" s="17">
        <v>0.375</v>
      </c>
      <c r="M491" s="14">
        <v>650</v>
      </c>
      <c r="N491" s="14">
        <v>0</v>
      </c>
      <c r="O491" s="14">
        <v>786</v>
      </c>
      <c r="P491" s="14">
        <v>1436</v>
      </c>
    </row>
    <row r="492" spans="11:16" x14ac:dyDescent="0.3">
      <c r="K492" s="16">
        <f t="shared" si="8"/>
        <v>44036</v>
      </c>
      <c r="L492" s="17">
        <v>0.41666666666666669</v>
      </c>
      <c r="M492" s="14">
        <v>650</v>
      </c>
      <c r="N492" s="14">
        <v>855</v>
      </c>
      <c r="O492" s="14">
        <v>0</v>
      </c>
      <c r="P492" s="14">
        <v>1505</v>
      </c>
    </row>
    <row r="493" spans="11:16" x14ac:dyDescent="0.3">
      <c r="K493" s="16">
        <f t="shared" si="8"/>
        <v>44036</v>
      </c>
      <c r="L493" s="17">
        <v>0.45833333333333331</v>
      </c>
      <c r="M493" s="14">
        <v>650</v>
      </c>
      <c r="N493" s="14">
        <v>616</v>
      </c>
      <c r="O493" s="14">
        <v>0</v>
      </c>
      <c r="P493" s="14">
        <v>1266</v>
      </c>
    </row>
    <row r="494" spans="11:16" x14ac:dyDescent="0.3">
      <c r="K494" s="16">
        <f t="shared" si="8"/>
        <v>44036</v>
      </c>
      <c r="L494" s="17">
        <v>0.5</v>
      </c>
      <c r="M494" s="14">
        <v>650</v>
      </c>
      <c r="N494" s="14">
        <v>657</v>
      </c>
      <c r="O494" s="14">
        <v>0</v>
      </c>
      <c r="P494" s="14">
        <v>1307</v>
      </c>
    </row>
    <row r="495" spans="11:16" x14ac:dyDescent="0.3">
      <c r="K495" s="16">
        <f t="shared" si="8"/>
        <v>44036</v>
      </c>
      <c r="L495" s="17">
        <v>0.54166666666666663</v>
      </c>
      <c r="M495" s="14">
        <v>650</v>
      </c>
      <c r="N495" s="14">
        <v>304</v>
      </c>
      <c r="O495" s="14">
        <v>0</v>
      </c>
      <c r="P495" s="14">
        <v>954</v>
      </c>
    </row>
    <row r="496" spans="11:16" x14ac:dyDescent="0.3">
      <c r="K496" s="16">
        <f t="shared" si="8"/>
        <v>44036</v>
      </c>
      <c r="L496" s="17">
        <v>0.58333333333333337</v>
      </c>
      <c r="M496" s="14">
        <v>650</v>
      </c>
      <c r="N496" s="14">
        <v>106</v>
      </c>
      <c r="O496" s="14">
        <v>0</v>
      </c>
      <c r="P496" s="14">
        <v>756</v>
      </c>
    </row>
    <row r="497" spans="11:16" x14ac:dyDescent="0.3">
      <c r="K497" s="16">
        <f t="shared" si="8"/>
        <v>44036</v>
      </c>
      <c r="L497" s="17">
        <v>0.625</v>
      </c>
      <c r="M497" s="14">
        <v>650</v>
      </c>
      <c r="N497" s="14">
        <v>0</v>
      </c>
      <c r="O497" s="14">
        <v>-373</v>
      </c>
      <c r="P497" s="14">
        <v>277</v>
      </c>
    </row>
    <row r="498" spans="11:16" x14ac:dyDescent="0.3">
      <c r="K498" s="16">
        <f t="shared" si="8"/>
        <v>44036</v>
      </c>
      <c r="L498" s="17">
        <v>0.66666666666666663</v>
      </c>
      <c r="M498" s="14">
        <v>650</v>
      </c>
      <c r="N498" s="14">
        <v>0</v>
      </c>
      <c r="O498" s="14">
        <v>-425</v>
      </c>
      <c r="P498" s="14">
        <v>225</v>
      </c>
    </row>
    <row r="499" spans="11:16" x14ac:dyDescent="0.3">
      <c r="K499" s="16">
        <f t="shared" si="8"/>
        <v>44036</v>
      </c>
      <c r="L499" s="17">
        <v>0.70833333333333337</v>
      </c>
      <c r="M499" s="14">
        <v>650</v>
      </c>
      <c r="N499" s="14">
        <v>0</v>
      </c>
      <c r="O499" s="14">
        <v>-184</v>
      </c>
      <c r="P499" s="14">
        <v>466</v>
      </c>
    </row>
    <row r="500" spans="11:16" x14ac:dyDescent="0.3">
      <c r="K500" s="16">
        <f t="shared" si="8"/>
        <v>44036</v>
      </c>
      <c r="L500" s="17">
        <v>0.75</v>
      </c>
      <c r="M500" s="14">
        <v>650</v>
      </c>
      <c r="N500" s="14">
        <v>0</v>
      </c>
      <c r="O500" s="14">
        <v>0</v>
      </c>
      <c r="P500" s="14">
        <v>650</v>
      </c>
    </row>
    <row r="501" spans="11:16" x14ac:dyDescent="0.3">
      <c r="K501" s="16">
        <f t="shared" si="8"/>
        <v>44036</v>
      </c>
      <c r="L501" s="17">
        <v>0.79166666666666663</v>
      </c>
      <c r="M501" s="14">
        <v>650</v>
      </c>
      <c r="N501" s="14">
        <v>760</v>
      </c>
      <c r="O501" s="14">
        <v>0</v>
      </c>
      <c r="P501" s="14">
        <v>1410</v>
      </c>
    </row>
    <row r="502" spans="11:16" x14ac:dyDescent="0.3">
      <c r="K502" s="16">
        <f t="shared" si="8"/>
        <v>44036</v>
      </c>
      <c r="L502" s="17">
        <v>0.83333333333333337</v>
      </c>
      <c r="M502" s="14">
        <v>650</v>
      </c>
      <c r="N502" s="14">
        <v>0</v>
      </c>
      <c r="O502" s="14">
        <v>0</v>
      </c>
      <c r="P502" s="14">
        <v>650</v>
      </c>
    </row>
    <row r="503" spans="11:16" x14ac:dyDescent="0.3">
      <c r="K503" s="16">
        <f t="shared" si="8"/>
        <v>44036</v>
      </c>
      <c r="L503" s="17">
        <v>0.875</v>
      </c>
      <c r="M503" s="14">
        <v>650</v>
      </c>
      <c r="N503" s="14">
        <v>0</v>
      </c>
      <c r="O503" s="14">
        <v>0</v>
      </c>
      <c r="P503" s="14">
        <v>650</v>
      </c>
    </row>
    <row r="504" spans="11:16" x14ac:dyDescent="0.3">
      <c r="K504" s="16">
        <f t="shared" si="8"/>
        <v>44036</v>
      </c>
      <c r="L504" s="17">
        <v>0.91666666666666663</v>
      </c>
      <c r="M504" s="14">
        <v>650</v>
      </c>
      <c r="N504" s="14">
        <v>1181</v>
      </c>
      <c r="O504" s="14">
        <v>0</v>
      </c>
      <c r="P504" s="14">
        <v>1831</v>
      </c>
    </row>
    <row r="505" spans="11:16" x14ac:dyDescent="0.3">
      <c r="K505" s="16">
        <f t="shared" si="8"/>
        <v>44036</v>
      </c>
      <c r="L505" s="17">
        <v>0.95833333333333337</v>
      </c>
      <c r="M505" s="14">
        <v>650</v>
      </c>
      <c r="N505" s="14">
        <v>1368</v>
      </c>
      <c r="O505" s="14">
        <v>0</v>
      </c>
      <c r="P505" s="14">
        <v>2018</v>
      </c>
    </row>
    <row r="506" spans="11:16" x14ac:dyDescent="0.3">
      <c r="K506" s="16">
        <f t="shared" si="8"/>
        <v>44037</v>
      </c>
      <c r="L506" s="17">
        <v>0</v>
      </c>
      <c r="M506" s="14">
        <v>650</v>
      </c>
      <c r="N506" s="14">
        <v>0</v>
      </c>
      <c r="O506" s="14">
        <v>660</v>
      </c>
      <c r="P506" s="14">
        <v>1310</v>
      </c>
    </row>
    <row r="507" spans="11:16" x14ac:dyDescent="0.3">
      <c r="K507" s="16">
        <f t="shared" si="8"/>
        <v>44037</v>
      </c>
      <c r="L507" s="17">
        <v>4.1666666666666664E-2</v>
      </c>
      <c r="M507" s="14">
        <v>650</v>
      </c>
      <c r="N507" s="14">
        <v>0</v>
      </c>
      <c r="O507" s="14">
        <v>670</v>
      </c>
      <c r="P507" s="14">
        <v>1320</v>
      </c>
    </row>
    <row r="508" spans="11:16" x14ac:dyDescent="0.3">
      <c r="K508" s="16">
        <f t="shared" si="8"/>
        <v>44037</v>
      </c>
      <c r="L508" s="17">
        <v>8.3333333333333329E-2</v>
      </c>
      <c r="M508" s="14">
        <v>650</v>
      </c>
      <c r="N508" s="14">
        <v>0</v>
      </c>
      <c r="O508" s="14">
        <v>352</v>
      </c>
      <c r="P508" s="14">
        <v>1002</v>
      </c>
    </row>
    <row r="509" spans="11:16" x14ac:dyDescent="0.3">
      <c r="K509" s="16">
        <f t="shared" si="8"/>
        <v>44037</v>
      </c>
      <c r="L509" s="17">
        <v>0.125</v>
      </c>
      <c r="M509" s="14">
        <v>650</v>
      </c>
      <c r="N509" s="14">
        <v>0</v>
      </c>
      <c r="O509" s="14">
        <v>5</v>
      </c>
      <c r="P509" s="14">
        <v>655</v>
      </c>
    </row>
    <row r="510" spans="11:16" x14ac:dyDescent="0.3">
      <c r="K510" s="16">
        <f t="shared" si="8"/>
        <v>44037</v>
      </c>
      <c r="L510" s="17">
        <v>0.16666666666666666</v>
      </c>
      <c r="M510" s="14">
        <v>650</v>
      </c>
      <c r="N510" s="14">
        <v>0</v>
      </c>
      <c r="O510" s="14">
        <v>-58</v>
      </c>
      <c r="P510" s="14">
        <v>592</v>
      </c>
    </row>
    <row r="511" spans="11:16" x14ac:dyDescent="0.3">
      <c r="K511" s="16">
        <f t="shared" si="8"/>
        <v>44037</v>
      </c>
      <c r="L511" s="17">
        <v>0.20833333333333334</v>
      </c>
      <c r="M511" s="14">
        <v>650</v>
      </c>
      <c r="N511" s="14">
        <v>0</v>
      </c>
      <c r="O511" s="14">
        <v>15</v>
      </c>
      <c r="P511" s="14">
        <v>665</v>
      </c>
    </row>
    <row r="512" spans="11:16" x14ac:dyDescent="0.3">
      <c r="K512" s="16">
        <f t="shared" si="8"/>
        <v>44037</v>
      </c>
      <c r="L512" s="17">
        <v>0.25</v>
      </c>
      <c r="M512" s="14">
        <v>650</v>
      </c>
      <c r="N512" s="14">
        <v>0</v>
      </c>
      <c r="O512" s="14">
        <v>0</v>
      </c>
      <c r="P512" s="14">
        <v>650</v>
      </c>
    </row>
    <row r="513" spans="11:16" x14ac:dyDescent="0.3">
      <c r="K513" s="16">
        <f t="shared" si="8"/>
        <v>44037</v>
      </c>
      <c r="L513" s="17">
        <v>0.29166666666666669</v>
      </c>
      <c r="M513" s="14">
        <v>650</v>
      </c>
      <c r="N513" s="14">
        <v>0</v>
      </c>
      <c r="O513" s="14">
        <v>157</v>
      </c>
      <c r="P513" s="14">
        <v>807</v>
      </c>
    </row>
    <row r="514" spans="11:16" x14ac:dyDescent="0.3">
      <c r="K514" s="16">
        <f t="shared" si="8"/>
        <v>44037</v>
      </c>
      <c r="L514" s="17">
        <v>0.33333333333333331</v>
      </c>
      <c r="M514" s="14">
        <v>650</v>
      </c>
      <c r="N514" s="14">
        <v>0</v>
      </c>
      <c r="O514" s="14">
        <v>221</v>
      </c>
      <c r="P514" s="14">
        <v>871</v>
      </c>
    </row>
    <row r="515" spans="11:16" x14ac:dyDescent="0.3">
      <c r="K515" s="16">
        <f t="shared" si="8"/>
        <v>44037</v>
      </c>
      <c r="L515" s="17">
        <v>0.375</v>
      </c>
      <c r="M515" s="14">
        <v>650</v>
      </c>
      <c r="N515" s="14">
        <v>0</v>
      </c>
      <c r="O515" s="14">
        <v>76</v>
      </c>
      <c r="P515" s="14">
        <v>726</v>
      </c>
    </row>
    <row r="516" spans="11:16" x14ac:dyDescent="0.3">
      <c r="K516" s="16">
        <f t="shared" si="8"/>
        <v>44037</v>
      </c>
      <c r="L516" s="17">
        <v>0.41666666666666669</v>
      </c>
      <c r="M516" s="14">
        <v>650</v>
      </c>
      <c r="N516" s="14">
        <v>0</v>
      </c>
      <c r="O516" s="14">
        <v>0</v>
      </c>
      <c r="P516" s="14">
        <v>650</v>
      </c>
    </row>
    <row r="517" spans="11:16" x14ac:dyDescent="0.3">
      <c r="K517" s="16">
        <f t="shared" si="8"/>
        <v>44037</v>
      </c>
      <c r="L517" s="17">
        <v>0.45833333333333331</v>
      </c>
      <c r="M517" s="14">
        <v>650</v>
      </c>
      <c r="N517" s="14">
        <v>0</v>
      </c>
      <c r="O517" s="14">
        <v>-213</v>
      </c>
      <c r="P517" s="14">
        <v>437</v>
      </c>
    </row>
    <row r="518" spans="11:16" x14ac:dyDescent="0.3">
      <c r="K518" s="16">
        <f t="shared" si="8"/>
        <v>44037</v>
      </c>
      <c r="L518" s="17">
        <v>0.5</v>
      </c>
      <c r="M518" s="14">
        <v>650</v>
      </c>
      <c r="N518" s="14">
        <v>0</v>
      </c>
      <c r="O518" s="14">
        <v>-39</v>
      </c>
      <c r="P518" s="14">
        <v>611</v>
      </c>
    </row>
    <row r="519" spans="11:16" x14ac:dyDescent="0.3">
      <c r="K519" s="16">
        <f t="shared" si="8"/>
        <v>44037</v>
      </c>
      <c r="L519" s="17">
        <v>0.54166666666666663</v>
      </c>
      <c r="M519" s="14">
        <v>650</v>
      </c>
      <c r="N519" s="14">
        <v>0</v>
      </c>
      <c r="O519" s="14">
        <v>0</v>
      </c>
      <c r="P519" s="14">
        <v>650</v>
      </c>
    </row>
    <row r="520" spans="11:16" x14ac:dyDescent="0.3">
      <c r="K520" s="16">
        <f t="shared" si="8"/>
        <v>44037</v>
      </c>
      <c r="L520" s="17">
        <v>0.58333333333333337</v>
      </c>
      <c r="M520" s="14">
        <v>650</v>
      </c>
      <c r="N520" s="14">
        <v>0</v>
      </c>
      <c r="O520" s="14">
        <v>-883</v>
      </c>
      <c r="P520" s="14">
        <v>-233</v>
      </c>
    </row>
    <row r="521" spans="11:16" x14ac:dyDescent="0.3">
      <c r="K521" s="16">
        <f t="shared" si="8"/>
        <v>44037</v>
      </c>
      <c r="L521" s="17">
        <v>0.625</v>
      </c>
      <c r="M521" s="14">
        <v>650</v>
      </c>
      <c r="N521" s="14">
        <v>0</v>
      </c>
      <c r="O521" s="14">
        <v>-726</v>
      </c>
      <c r="P521" s="14">
        <v>-76</v>
      </c>
    </row>
    <row r="522" spans="11:16" x14ac:dyDescent="0.3">
      <c r="K522" s="16">
        <f t="shared" si="8"/>
        <v>44037</v>
      </c>
      <c r="L522" s="17">
        <v>0.66666666666666663</v>
      </c>
      <c r="M522" s="14">
        <v>650</v>
      </c>
      <c r="N522" s="14">
        <v>0</v>
      </c>
      <c r="O522" s="14">
        <v>-943</v>
      </c>
      <c r="P522" s="14">
        <v>-293</v>
      </c>
    </row>
    <row r="523" spans="11:16" x14ac:dyDescent="0.3">
      <c r="K523" s="16">
        <f t="shared" si="8"/>
        <v>44037</v>
      </c>
      <c r="L523" s="17">
        <v>0.70833333333333337</v>
      </c>
      <c r="M523" s="14">
        <v>650</v>
      </c>
      <c r="N523" s="14">
        <v>0</v>
      </c>
      <c r="O523" s="14">
        <v>-910</v>
      </c>
      <c r="P523" s="14">
        <v>-260</v>
      </c>
    </row>
    <row r="524" spans="11:16" x14ac:dyDescent="0.3">
      <c r="K524" s="16">
        <f t="shared" si="8"/>
        <v>44037</v>
      </c>
      <c r="L524" s="17">
        <v>0.75</v>
      </c>
      <c r="M524" s="14">
        <v>650</v>
      </c>
      <c r="N524" s="14">
        <v>0</v>
      </c>
      <c r="O524" s="14">
        <v>-396</v>
      </c>
      <c r="P524" s="14">
        <v>254</v>
      </c>
    </row>
    <row r="525" spans="11:16" x14ac:dyDescent="0.3">
      <c r="K525" s="16">
        <f t="shared" si="8"/>
        <v>44037</v>
      </c>
      <c r="L525" s="17">
        <v>0.79166666666666663</v>
      </c>
      <c r="M525" s="14">
        <v>650</v>
      </c>
      <c r="N525" s="14">
        <v>0</v>
      </c>
      <c r="O525" s="14">
        <v>0</v>
      </c>
      <c r="P525" s="14">
        <v>650</v>
      </c>
    </row>
    <row r="526" spans="11:16" x14ac:dyDescent="0.3">
      <c r="K526" s="16">
        <f t="shared" si="8"/>
        <v>44037</v>
      </c>
      <c r="L526" s="17">
        <v>0.83333333333333337</v>
      </c>
      <c r="M526" s="14">
        <v>650</v>
      </c>
      <c r="N526" s="14">
        <v>0</v>
      </c>
      <c r="O526" s="14">
        <v>0</v>
      </c>
      <c r="P526" s="14">
        <v>650</v>
      </c>
    </row>
    <row r="527" spans="11:16" x14ac:dyDescent="0.3">
      <c r="K527" s="16">
        <f t="shared" si="8"/>
        <v>44037</v>
      </c>
      <c r="L527" s="17">
        <v>0.875</v>
      </c>
      <c r="M527" s="14">
        <v>650</v>
      </c>
      <c r="N527" s="14">
        <v>0</v>
      </c>
      <c r="O527" s="14">
        <v>0</v>
      </c>
      <c r="P527" s="14">
        <v>650</v>
      </c>
    </row>
    <row r="528" spans="11:16" x14ac:dyDescent="0.3">
      <c r="K528" s="16">
        <f t="shared" si="8"/>
        <v>44037</v>
      </c>
      <c r="L528" s="17">
        <v>0.91666666666666663</v>
      </c>
      <c r="M528" s="14">
        <v>650</v>
      </c>
      <c r="N528" s="14">
        <v>0</v>
      </c>
      <c r="O528" s="14">
        <v>447</v>
      </c>
      <c r="P528" s="14">
        <v>1097</v>
      </c>
    </row>
    <row r="529" spans="11:16" x14ac:dyDescent="0.3">
      <c r="K529" s="16">
        <f t="shared" si="8"/>
        <v>44037</v>
      </c>
      <c r="L529" s="17">
        <v>0.95833333333333337</v>
      </c>
      <c r="M529" s="14">
        <v>650</v>
      </c>
      <c r="N529" s="14">
        <v>0</v>
      </c>
      <c r="O529" s="14">
        <v>734</v>
      </c>
      <c r="P529" s="14">
        <v>1384</v>
      </c>
    </row>
    <row r="530" spans="11:16" x14ac:dyDescent="0.3">
      <c r="K530" s="16">
        <f t="shared" si="8"/>
        <v>44038</v>
      </c>
      <c r="L530" s="17">
        <v>0</v>
      </c>
      <c r="M530" s="14">
        <v>650</v>
      </c>
      <c r="N530" s="14">
        <v>0</v>
      </c>
      <c r="O530" s="14">
        <v>799</v>
      </c>
      <c r="P530" s="14">
        <v>1449</v>
      </c>
    </row>
    <row r="531" spans="11:16" x14ac:dyDescent="0.3">
      <c r="K531" s="16">
        <f t="shared" si="8"/>
        <v>44038</v>
      </c>
      <c r="L531" s="17">
        <v>4.1666666666666664E-2</v>
      </c>
      <c r="M531" s="14">
        <v>650</v>
      </c>
      <c r="N531" s="14">
        <v>0</v>
      </c>
      <c r="O531" s="14">
        <v>619</v>
      </c>
      <c r="P531" s="14">
        <v>1269</v>
      </c>
    </row>
    <row r="532" spans="11:16" x14ac:dyDescent="0.3">
      <c r="K532" s="16">
        <f t="shared" si="8"/>
        <v>44038</v>
      </c>
      <c r="L532" s="17">
        <v>8.3333333333333329E-2</v>
      </c>
      <c r="M532" s="14">
        <v>650</v>
      </c>
      <c r="N532" s="14">
        <v>0</v>
      </c>
      <c r="O532" s="14">
        <v>56</v>
      </c>
      <c r="P532" s="14">
        <v>706</v>
      </c>
    </row>
    <row r="533" spans="11:16" x14ac:dyDescent="0.3">
      <c r="K533" s="16">
        <f t="shared" si="8"/>
        <v>44038</v>
      </c>
      <c r="L533" s="17">
        <v>0.125</v>
      </c>
      <c r="M533" s="14">
        <v>650</v>
      </c>
      <c r="N533" s="14">
        <v>0</v>
      </c>
      <c r="O533" s="14">
        <v>0</v>
      </c>
      <c r="P533" s="14">
        <v>650</v>
      </c>
    </row>
    <row r="534" spans="11:16" x14ac:dyDescent="0.3">
      <c r="K534" s="16">
        <f t="shared" si="8"/>
        <v>44038</v>
      </c>
      <c r="L534" s="17">
        <v>0.16666666666666666</v>
      </c>
      <c r="M534" s="14">
        <v>650</v>
      </c>
      <c r="N534" s="14">
        <v>0</v>
      </c>
      <c r="O534" s="14">
        <v>0</v>
      </c>
      <c r="P534" s="14">
        <v>650</v>
      </c>
    </row>
    <row r="535" spans="11:16" x14ac:dyDescent="0.3">
      <c r="K535" s="16">
        <f t="shared" si="8"/>
        <v>44038</v>
      </c>
      <c r="L535" s="17">
        <v>0.20833333333333334</v>
      </c>
      <c r="M535" s="14">
        <v>650</v>
      </c>
      <c r="N535" s="14">
        <v>0</v>
      </c>
      <c r="O535" s="14">
        <v>0</v>
      </c>
      <c r="P535" s="14">
        <v>650</v>
      </c>
    </row>
    <row r="536" spans="11:16" x14ac:dyDescent="0.3">
      <c r="K536" s="16">
        <f t="shared" si="8"/>
        <v>44038</v>
      </c>
      <c r="L536" s="17">
        <v>0.25</v>
      </c>
      <c r="M536" s="14">
        <v>650</v>
      </c>
      <c r="N536" s="14">
        <v>0</v>
      </c>
      <c r="O536" s="14">
        <v>289</v>
      </c>
      <c r="P536" s="14">
        <v>939</v>
      </c>
    </row>
    <row r="537" spans="11:16" x14ac:dyDescent="0.3">
      <c r="K537" s="16">
        <f t="shared" si="8"/>
        <v>44038</v>
      </c>
      <c r="L537" s="17">
        <v>0.29166666666666669</v>
      </c>
      <c r="M537" s="14">
        <v>650</v>
      </c>
      <c r="N537" s="14">
        <v>0</v>
      </c>
      <c r="O537" s="14">
        <v>306</v>
      </c>
      <c r="P537" s="14">
        <v>956</v>
      </c>
    </row>
    <row r="538" spans="11:16" x14ac:dyDescent="0.3">
      <c r="K538" s="16">
        <f t="shared" si="8"/>
        <v>44038</v>
      </c>
      <c r="L538" s="17">
        <v>0.33333333333333331</v>
      </c>
      <c r="M538" s="14">
        <v>650</v>
      </c>
      <c r="N538" s="14">
        <v>0</v>
      </c>
      <c r="O538" s="14">
        <v>471</v>
      </c>
      <c r="P538" s="14">
        <v>1121</v>
      </c>
    </row>
    <row r="539" spans="11:16" x14ac:dyDescent="0.3">
      <c r="K539" s="16">
        <f t="shared" ref="K539:K602" si="9">K515+1</f>
        <v>44038</v>
      </c>
      <c r="L539" s="17">
        <v>0.375</v>
      </c>
      <c r="M539" s="14">
        <v>650</v>
      </c>
      <c r="N539" s="14">
        <v>0</v>
      </c>
      <c r="O539" s="14">
        <v>0</v>
      </c>
      <c r="P539" s="14">
        <v>650</v>
      </c>
    </row>
    <row r="540" spans="11:16" x14ac:dyDescent="0.3">
      <c r="K540" s="16">
        <f t="shared" si="9"/>
        <v>44038</v>
      </c>
      <c r="L540" s="17">
        <v>0.41666666666666669</v>
      </c>
      <c r="M540" s="14">
        <v>650</v>
      </c>
      <c r="N540" s="14">
        <v>0</v>
      </c>
      <c r="O540" s="14">
        <v>0</v>
      </c>
      <c r="P540" s="14">
        <v>650</v>
      </c>
    </row>
    <row r="541" spans="11:16" x14ac:dyDescent="0.3">
      <c r="K541" s="16">
        <f t="shared" si="9"/>
        <v>44038</v>
      </c>
      <c r="L541" s="17">
        <v>0.45833333333333331</v>
      </c>
      <c r="M541" s="14">
        <v>650</v>
      </c>
      <c r="N541" s="14">
        <v>0</v>
      </c>
      <c r="O541" s="14">
        <v>0</v>
      </c>
      <c r="P541" s="14">
        <v>650</v>
      </c>
    </row>
    <row r="542" spans="11:16" x14ac:dyDescent="0.3">
      <c r="K542" s="16">
        <f t="shared" si="9"/>
        <v>44038</v>
      </c>
      <c r="L542" s="17">
        <v>0.5</v>
      </c>
      <c r="M542" s="14">
        <v>650</v>
      </c>
      <c r="N542" s="14">
        <v>0</v>
      </c>
      <c r="O542" s="14">
        <v>0</v>
      </c>
      <c r="P542" s="14">
        <v>650</v>
      </c>
    </row>
    <row r="543" spans="11:16" x14ac:dyDescent="0.3">
      <c r="K543" s="16">
        <f t="shared" si="9"/>
        <v>44038</v>
      </c>
      <c r="L543" s="17">
        <v>0.54166666666666663</v>
      </c>
      <c r="M543" s="14">
        <v>650</v>
      </c>
      <c r="N543" s="14">
        <v>0</v>
      </c>
      <c r="O543" s="14">
        <v>-69</v>
      </c>
      <c r="P543" s="14">
        <v>581</v>
      </c>
    </row>
    <row r="544" spans="11:16" x14ac:dyDescent="0.3">
      <c r="K544" s="16">
        <f t="shared" si="9"/>
        <v>44038</v>
      </c>
      <c r="L544" s="17">
        <v>0.58333333333333337</v>
      </c>
      <c r="M544" s="14">
        <v>650</v>
      </c>
      <c r="N544" s="14">
        <v>0</v>
      </c>
      <c r="O544" s="14">
        <v>-798</v>
      </c>
      <c r="P544" s="14">
        <v>-148</v>
      </c>
    </row>
    <row r="545" spans="11:16" x14ac:dyDescent="0.3">
      <c r="K545" s="16">
        <f t="shared" si="9"/>
        <v>44038</v>
      </c>
      <c r="L545" s="17">
        <v>0.625</v>
      </c>
      <c r="M545" s="14">
        <v>650</v>
      </c>
      <c r="N545" s="14">
        <v>0</v>
      </c>
      <c r="O545" s="14">
        <v>-1200</v>
      </c>
      <c r="P545" s="14">
        <v>-550</v>
      </c>
    </row>
    <row r="546" spans="11:16" x14ac:dyDescent="0.3">
      <c r="K546" s="16">
        <f t="shared" si="9"/>
        <v>44038</v>
      </c>
      <c r="L546" s="17">
        <v>0.66666666666666663</v>
      </c>
      <c r="M546" s="14">
        <v>650</v>
      </c>
      <c r="N546" s="14">
        <v>0</v>
      </c>
      <c r="O546" s="14">
        <v>-1200</v>
      </c>
      <c r="P546" s="14">
        <v>-550</v>
      </c>
    </row>
    <row r="547" spans="11:16" x14ac:dyDescent="0.3">
      <c r="K547" s="16">
        <f t="shared" si="9"/>
        <v>44038</v>
      </c>
      <c r="L547" s="17">
        <v>0.70833333333333337</v>
      </c>
      <c r="M547" s="14">
        <v>650</v>
      </c>
      <c r="N547" s="14">
        <v>0</v>
      </c>
      <c r="O547" s="14">
        <v>-1200</v>
      </c>
      <c r="P547" s="14">
        <v>-550</v>
      </c>
    </row>
    <row r="548" spans="11:16" x14ac:dyDescent="0.3">
      <c r="K548" s="16">
        <f t="shared" si="9"/>
        <v>44038</v>
      </c>
      <c r="L548" s="17">
        <v>0.75</v>
      </c>
      <c r="M548" s="14">
        <v>650</v>
      </c>
      <c r="N548" s="14">
        <v>0</v>
      </c>
      <c r="O548" s="14">
        <v>-618</v>
      </c>
      <c r="P548" s="14">
        <v>32</v>
      </c>
    </row>
    <row r="549" spans="11:16" x14ac:dyDescent="0.3">
      <c r="K549" s="16">
        <f t="shared" si="9"/>
        <v>44038</v>
      </c>
      <c r="L549" s="17">
        <v>0.79166666666666663</v>
      </c>
      <c r="M549" s="14">
        <v>650</v>
      </c>
      <c r="N549" s="14">
        <v>0</v>
      </c>
      <c r="O549" s="14">
        <v>0</v>
      </c>
      <c r="P549" s="14">
        <v>650</v>
      </c>
    </row>
    <row r="550" spans="11:16" x14ac:dyDescent="0.3">
      <c r="K550" s="16">
        <f t="shared" si="9"/>
        <v>44038</v>
      </c>
      <c r="L550" s="17">
        <v>0.83333333333333337</v>
      </c>
      <c r="M550" s="14">
        <v>650</v>
      </c>
      <c r="N550" s="14">
        <v>0</v>
      </c>
      <c r="O550" s="14">
        <v>0</v>
      </c>
      <c r="P550" s="14">
        <v>650</v>
      </c>
    </row>
    <row r="551" spans="11:16" x14ac:dyDescent="0.3">
      <c r="K551" s="16">
        <f t="shared" si="9"/>
        <v>44038</v>
      </c>
      <c r="L551" s="17">
        <v>0.875</v>
      </c>
      <c r="M551" s="14">
        <v>650</v>
      </c>
      <c r="N551" s="14">
        <v>0</v>
      </c>
      <c r="O551" s="14">
        <v>0</v>
      </c>
      <c r="P551" s="14">
        <v>650</v>
      </c>
    </row>
    <row r="552" spans="11:16" x14ac:dyDescent="0.3">
      <c r="K552" s="16">
        <f t="shared" si="9"/>
        <v>44038</v>
      </c>
      <c r="L552" s="17">
        <v>0.91666666666666663</v>
      </c>
      <c r="M552" s="14">
        <v>650</v>
      </c>
      <c r="N552" s="14">
        <v>0</v>
      </c>
      <c r="O552" s="14">
        <v>1064</v>
      </c>
      <c r="P552" s="14">
        <v>1714</v>
      </c>
    </row>
    <row r="553" spans="11:16" x14ac:dyDescent="0.3">
      <c r="K553" s="16">
        <f t="shared" si="9"/>
        <v>44038</v>
      </c>
      <c r="L553" s="17">
        <v>0.95833333333333337</v>
      </c>
      <c r="M553" s="14">
        <v>650</v>
      </c>
      <c r="N553" s="14">
        <v>0</v>
      </c>
      <c r="O553" s="14">
        <v>462</v>
      </c>
      <c r="P553" s="14">
        <v>1112</v>
      </c>
    </row>
    <row r="554" spans="11:16" x14ac:dyDescent="0.3">
      <c r="K554" s="16">
        <f t="shared" si="9"/>
        <v>44039</v>
      </c>
      <c r="L554" s="17">
        <v>0</v>
      </c>
      <c r="M554" s="14">
        <v>650</v>
      </c>
      <c r="N554" s="14">
        <v>0</v>
      </c>
      <c r="O554" s="14">
        <v>-636</v>
      </c>
      <c r="P554" s="14">
        <v>14</v>
      </c>
    </row>
    <row r="555" spans="11:16" x14ac:dyDescent="0.3">
      <c r="K555" s="16">
        <f t="shared" si="9"/>
        <v>44039</v>
      </c>
      <c r="L555" s="17">
        <v>4.1666666666666664E-2</v>
      </c>
      <c r="M555" s="14">
        <v>650</v>
      </c>
      <c r="N555" s="14">
        <v>0</v>
      </c>
      <c r="O555" s="14">
        <v>-779</v>
      </c>
      <c r="P555" s="14">
        <v>-129</v>
      </c>
    </row>
    <row r="556" spans="11:16" x14ac:dyDescent="0.3">
      <c r="K556" s="16">
        <f t="shared" si="9"/>
        <v>44039</v>
      </c>
      <c r="L556" s="17">
        <v>8.3333333333333329E-2</v>
      </c>
      <c r="M556" s="14">
        <v>650</v>
      </c>
      <c r="N556" s="14">
        <v>0</v>
      </c>
      <c r="O556" s="14">
        <v>-910</v>
      </c>
      <c r="P556" s="14">
        <v>-260</v>
      </c>
    </row>
    <row r="557" spans="11:16" x14ac:dyDescent="0.3">
      <c r="K557" s="16">
        <f t="shared" si="9"/>
        <v>44039</v>
      </c>
      <c r="L557" s="17">
        <v>0.125</v>
      </c>
      <c r="M557" s="14">
        <v>650</v>
      </c>
      <c r="N557" s="14">
        <v>0</v>
      </c>
      <c r="O557" s="14">
        <v>-1134</v>
      </c>
      <c r="P557" s="14">
        <v>-484</v>
      </c>
    </row>
    <row r="558" spans="11:16" x14ac:dyDescent="0.3">
      <c r="K558" s="16">
        <f t="shared" si="9"/>
        <v>44039</v>
      </c>
      <c r="L558" s="17">
        <v>0.16666666666666666</v>
      </c>
      <c r="M558" s="14">
        <v>650</v>
      </c>
      <c r="N558" s="14">
        <v>0</v>
      </c>
      <c r="O558" s="14">
        <v>-1026</v>
      </c>
      <c r="P558" s="14">
        <v>-376</v>
      </c>
    </row>
    <row r="559" spans="11:16" x14ac:dyDescent="0.3">
      <c r="K559" s="16">
        <f t="shared" si="9"/>
        <v>44039</v>
      </c>
      <c r="L559" s="17">
        <v>0.20833333333333334</v>
      </c>
      <c r="M559" s="14">
        <v>650</v>
      </c>
      <c r="N559" s="14">
        <v>0</v>
      </c>
      <c r="O559" s="14">
        <v>-531</v>
      </c>
      <c r="P559" s="14">
        <v>119</v>
      </c>
    </row>
    <row r="560" spans="11:16" x14ac:dyDescent="0.3">
      <c r="K560" s="16">
        <f t="shared" si="9"/>
        <v>44039</v>
      </c>
      <c r="L560" s="17">
        <v>0.25</v>
      </c>
      <c r="M560" s="14">
        <v>650</v>
      </c>
      <c r="N560" s="14">
        <v>0</v>
      </c>
      <c r="O560" s="14">
        <v>-10</v>
      </c>
      <c r="P560" s="14">
        <v>640</v>
      </c>
    </row>
    <row r="561" spans="11:16" x14ac:dyDescent="0.3">
      <c r="K561" s="16">
        <f t="shared" si="9"/>
        <v>44039</v>
      </c>
      <c r="L561" s="17">
        <v>0.29166666666666669</v>
      </c>
      <c r="M561" s="14">
        <v>650</v>
      </c>
      <c r="N561" s="14">
        <v>0</v>
      </c>
      <c r="O561" s="14">
        <v>610</v>
      </c>
      <c r="P561" s="14">
        <v>1260</v>
      </c>
    </row>
    <row r="562" spans="11:16" x14ac:dyDescent="0.3">
      <c r="K562" s="16">
        <f t="shared" si="9"/>
        <v>44039</v>
      </c>
      <c r="L562" s="17">
        <v>0.33333333333333331</v>
      </c>
      <c r="M562" s="14">
        <v>650</v>
      </c>
      <c r="N562" s="14">
        <v>0</v>
      </c>
      <c r="O562" s="14">
        <v>961</v>
      </c>
      <c r="P562" s="14">
        <v>1611</v>
      </c>
    </row>
    <row r="563" spans="11:16" x14ac:dyDescent="0.3">
      <c r="K563" s="16">
        <f t="shared" si="9"/>
        <v>44039</v>
      </c>
      <c r="L563" s="17">
        <v>0.375</v>
      </c>
      <c r="M563" s="14">
        <v>650</v>
      </c>
      <c r="N563" s="14">
        <v>177</v>
      </c>
      <c r="O563" s="14">
        <v>956</v>
      </c>
      <c r="P563" s="14">
        <v>1783</v>
      </c>
    </row>
    <row r="564" spans="11:16" x14ac:dyDescent="0.3">
      <c r="K564" s="16">
        <f t="shared" si="9"/>
        <v>44039</v>
      </c>
      <c r="L564" s="17">
        <v>0.41666666666666669</v>
      </c>
      <c r="M564" s="14">
        <v>650</v>
      </c>
      <c r="N564" s="14">
        <v>907</v>
      </c>
      <c r="O564" s="14">
        <v>0</v>
      </c>
      <c r="P564" s="14">
        <v>1557</v>
      </c>
    </row>
    <row r="565" spans="11:16" x14ac:dyDescent="0.3">
      <c r="K565" s="16">
        <f t="shared" si="9"/>
        <v>44039</v>
      </c>
      <c r="L565" s="17">
        <v>0.45833333333333331</v>
      </c>
      <c r="M565" s="14">
        <v>650</v>
      </c>
      <c r="N565" s="14">
        <v>0</v>
      </c>
      <c r="O565" s="14">
        <v>650</v>
      </c>
      <c r="P565" s="14">
        <v>1300</v>
      </c>
    </row>
    <row r="566" spans="11:16" x14ac:dyDescent="0.3">
      <c r="K566" s="16">
        <f t="shared" si="9"/>
        <v>44039</v>
      </c>
      <c r="L566" s="17">
        <v>0.5</v>
      </c>
      <c r="M566" s="14">
        <v>650</v>
      </c>
      <c r="N566" s="14">
        <v>804</v>
      </c>
      <c r="O566" s="14">
        <v>0</v>
      </c>
      <c r="P566" s="14">
        <v>1454</v>
      </c>
    </row>
    <row r="567" spans="11:16" x14ac:dyDescent="0.3">
      <c r="K567" s="16">
        <f t="shared" si="9"/>
        <v>44039</v>
      </c>
      <c r="L567" s="17">
        <v>0.54166666666666663</v>
      </c>
      <c r="M567" s="14">
        <v>650</v>
      </c>
      <c r="N567" s="14">
        <v>641</v>
      </c>
      <c r="O567" s="14">
        <v>0</v>
      </c>
      <c r="P567" s="14">
        <v>1291</v>
      </c>
    </row>
    <row r="568" spans="11:16" x14ac:dyDescent="0.3">
      <c r="K568" s="16">
        <f t="shared" si="9"/>
        <v>44039</v>
      </c>
      <c r="L568" s="17">
        <v>0.58333333333333337</v>
      </c>
      <c r="M568" s="14">
        <v>650</v>
      </c>
      <c r="N568" s="14">
        <v>446</v>
      </c>
      <c r="O568" s="14">
        <v>0</v>
      </c>
      <c r="P568" s="14">
        <v>1096</v>
      </c>
    </row>
    <row r="569" spans="11:16" x14ac:dyDescent="0.3">
      <c r="K569" s="16">
        <f t="shared" si="9"/>
        <v>44039</v>
      </c>
      <c r="L569" s="17">
        <v>0.625</v>
      </c>
      <c r="M569" s="14">
        <v>650</v>
      </c>
      <c r="N569" s="14">
        <v>219</v>
      </c>
      <c r="O569" s="14">
        <v>0</v>
      </c>
      <c r="P569" s="14">
        <v>869</v>
      </c>
    </row>
    <row r="570" spans="11:16" x14ac:dyDescent="0.3">
      <c r="K570" s="16">
        <f t="shared" si="9"/>
        <v>44039</v>
      </c>
      <c r="L570" s="17">
        <v>0.66666666666666663</v>
      </c>
      <c r="M570" s="14">
        <v>650</v>
      </c>
      <c r="N570" s="14">
        <v>136</v>
      </c>
      <c r="O570" s="14">
        <v>0</v>
      </c>
      <c r="P570" s="14">
        <v>786</v>
      </c>
    </row>
    <row r="571" spans="11:16" x14ac:dyDescent="0.3">
      <c r="K571" s="16">
        <f t="shared" si="9"/>
        <v>44039</v>
      </c>
      <c r="L571" s="17">
        <v>0.70833333333333337</v>
      </c>
      <c r="M571" s="14">
        <v>650</v>
      </c>
      <c r="N571" s="14">
        <v>107</v>
      </c>
      <c r="O571" s="14">
        <v>0</v>
      </c>
      <c r="P571" s="14">
        <v>757</v>
      </c>
    </row>
    <row r="572" spans="11:16" x14ac:dyDescent="0.3">
      <c r="K572" s="16">
        <f t="shared" si="9"/>
        <v>44039</v>
      </c>
      <c r="L572" s="17">
        <v>0.75</v>
      </c>
      <c r="M572" s="14">
        <v>650</v>
      </c>
      <c r="N572" s="14">
        <v>597</v>
      </c>
      <c r="O572" s="14">
        <v>0</v>
      </c>
      <c r="P572" s="14">
        <v>1247</v>
      </c>
    </row>
    <row r="573" spans="11:16" x14ac:dyDescent="0.3">
      <c r="K573" s="16">
        <f t="shared" si="9"/>
        <v>44039</v>
      </c>
      <c r="L573" s="17">
        <v>0.79166666666666663</v>
      </c>
      <c r="M573" s="14">
        <v>650</v>
      </c>
      <c r="N573" s="14">
        <v>792</v>
      </c>
      <c r="O573" s="14">
        <v>0</v>
      </c>
      <c r="P573" s="14">
        <v>1442</v>
      </c>
    </row>
    <row r="574" spans="11:16" x14ac:dyDescent="0.3">
      <c r="K574" s="16">
        <f t="shared" si="9"/>
        <v>44039</v>
      </c>
      <c r="L574" s="17">
        <v>0.83333333333333337</v>
      </c>
      <c r="M574" s="14">
        <v>650</v>
      </c>
      <c r="N574" s="14">
        <v>606</v>
      </c>
      <c r="O574" s="14">
        <v>0</v>
      </c>
      <c r="P574" s="14">
        <v>1256</v>
      </c>
    </row>
    <row r="575" spans="11:16" x14ac:dyDescent="0.3">
      <c r="K575" s="16">
        <f t="shared" si="9"/>
        <v>44039</v>
      </c>
      <c r="L575" s="17">
        <v>0.875</v>
      </c>
      <c r="M575" s="14">
        <v>650</v>
      </c>
      <c r="N575" s="14">
        <v>233</v>
      </c>
      <c r="O575" s="14">
        <v>0</v>
      </c>
      <c r="P575" s="14">
        <v>883</v>
      </c>
    </row>
    <row r="576" spans="11:16" x14ac:dyDescent="0.3">
      <c r="K576" s="16">
        <f t="shared" si="9"/>
        <v>44039</v>
      </c>
      <c r="L576" s="17">
        <v>0.91666666666666663</v>
      </c>
      <c r="M576" s="14">
        <v>650</v>
      </c>
      <c r="N576" s="14">
        <v>705</v>
      </c>
      <c r="O576" s="14">
        <v>0</v>
      </c>
      <c r="P576" s="14">
        <v>1355</v>
      </c>
    </row>
    <row r="577" spans="11:16" x14ac:dyDescent="0.3">
      <c r="K577" s="16">
        <f t="shared" si="9"/>
        <v>44039</v>
      </c>
      <c r="L577" s="17">
        <v>0.95833333333333337</v>
      </c>
      <c r="M577" s="14">
        <v>650</v>
      </c>
      <c r="N577" s="14">
        <v>0</v>
      </c>
      <c r="O577" s="14">
        <v>847</v>
      </c>
      <c r="P577" s="14">
        <v>1497</v>
      </c>
    </row>
    <row r="578" spans="11:16" x14ac:dyDescent="0.3">
      <c r="K578" s="16">
        <f t="shared" si="9"/>
        <v>44040</v>
      </c>
      <c r="L578" s="17">
        <v>0</v>
      </c>
      <c r="M578" s="14">
        <v>650</v>
      </c>
      <c r="N578" s="14">
        <v>138</v>
      </c>
      <c r="O578" s="14">
        <v>0</v>
      </c>
      <c r="P578" s="14">
        <v>788</v>
      </c>
    </row>
    <row r="579" spans="11:16" x14ac:dyDescent="0.3">
      <c r="K579" s="16">
        <f t="shared" si="9"/>
        <v>44040</v>
      </c>
      <c r="L579" s="17">
        <v>4.1666666666666664E-2</v>
      </c>
      <c r="M579" s="14">
        <v>650</v>
      </c>
      <c r="N579" s="14">
        <v>0</v>
      </c>
      <c r="O579" s="14">
        <v>0</v>
      </c>
      <c r="P579" s="14">
        <v>650</v>
      </c>
    </row>
    <row r="580" spans="11:16" x14ac:dyDescent="0.3">
      <c r="K580" s="16">
        <f t="shared" si="9"/>
        <v>44040</v>
      </c>
      <c r="L580" s="17">
        <v>8.3333333333333329E-2</v>
      </c>
      <c r="M580" s="14">
        <v>650</v>
      </c>
      <c r="N580" s="14">
        <v>0</v>
      </c>
      <c r="O580" s="14">
        <v>-88</v>
      </c>
      <c r="P580" s="14">
        <v>562</v>
      </c>
    </row>
    <row r="581" spans="11:16" x14ac:dyDescent="0.3">
      <c r="K581" s="16">
        <f t="shared" si="9"/>
        <v>44040</v>
      </c>
      <c r="L581" s="17">
        <v>0.125</v>
      </c>
      <c r="M581" s="14">
        <v>650</v>
      </c>
      <c r="N581" s="14">
        <v>0</v>
      </c>
      <c r="O581" s="14">
        <v>-424</v>
      </c>
      <c r="P581" s="14">
        <v>226</v>
      </c>
    </row>
    <row r="582" spans="11:16" x14ac:dyDescent="0.3">
      <c r="K582" s="16">
        <f t="shared" si="9"/>
        <v>44040</v>
      </c>
      <c r="L582" s="17">
        <v>0.16666666666666666</v>
      </c>
      <c r="M582" s="14">
        <v>650</v>
      </c>
      <c r="N582" s="14">
        <v>0</v>
      </c>
      <c r="O582" s="14">
        <v>-286</v>
      </c>
      <c r="P582" s="14">
        <v>364</v>
      </c>
    </row>
    <row r="583" spans="11:16" x14ac:dyDescent="0.3">
      <c r="K583" s="16">
        <f t="shared" si="9"/>
        <v>44040</v>
      </c>
      <c r="L583" s="17">
        <v>0.20833333333333334</v>
      </c>
      <c r="M583" s="14">
        <v>650</v>
      </c>
      <c r="N583" s="14">
        <v>0</v>
      </c>
      <c r="O583" s="14">
        <v>-45</v>
      </c>
      <c r="P583" s="14">
        <v>605</v>
      </c>
    </row>
    <row r="584" spans="11:16" x14ac:dyDescent="0.3">
      <c r="K584" s="16">
        <f t="shared" si="9"/>
        <v>44040</v>
      </c>
      <c r="L584" s="17">
        <v>0.25</v>
      </c>
      <c r="M584" s="14">
        <v>650</v>
      </c>
      <c r="N584" s="14">
        <v>434</v>
      </c>
      <c r="O584" s="14">
        <v>0</v>
      </c>
      <c r="P584" s="14">
        <v>1084</v>
      </c>
    </row>
    <row r="585" spans="11:16" x14ac:dyDescent="0.3">
      <c r="K585" s="16">
        <f t="shared" si="9"/>
        <v>44040</v>
      </c>
      <c r="L585" s="17">
        <v>0.29166666666666669</v>
      </c>
      <c r="M585" s="14">
        <v>650</v>
      </c>
      <c r="N585" s="14">
        <v>925</v>
      </c>
      <c r="O585" s="14">
        <v>0</v>
      </c>
      <c r="P585" s="14">
        <v>1575</v>
      </c>
    </row>
    <row r="586" spans="11:16" x14ac:dyDescent="0.3">
      <c r="K586" s="16">
        <f t="shared" si="9"/>
        <v>44040</v>
      </c>
      <c r="L586" s="17">
        <v>0.33333333333333331</v>
      </c>
      <c r="M586" s="14">
        <v>650</v>
      </c>
      <c r="N586" s="14">
        <v>1425</v>
      </c>
      <c r="O586" s="14">
        <v>0</v>
      </c>
      <c r="P586" s="14">
        <v>2075</v>
      </c>
    </row>
    <row r="587" spans="11:16" x14ac:dyDescent="0.3">
      <c r="K587" s="16">
        <f t="shared" si="9"/>
        <v>44040</v>
      </c>
      <c r="L587" s="17">
        <v>0.375</v>
      </c>
      <c r="M587" s="14">
        <v>650</v>
      </c>
      <c r="N587" s="14">
        <v>1628</v>
      </c>
      <c r="O587" s="14">
        <v>0</v>
      </c>
      <c r="P587" s="14">
        <v>2278</v>
      </c>
    </row>
    <row r="588" spans="11:16" x14ac:dyDescent="0.3">
      <c r="K588" s="16">
        <f t="shared" si="9"/>
        <v>44040</v>
      </c>
      <c r="L588" s="17">
        <v>0.41666666666666669</v>
      </c>
      <c r="M588" s="14">
        <v>650</v>
      </c>
      <c r="N588" s="14">
        <v>1332</v>
      </c>
      <c r="O588" s="14">
        <v>0</v>
      </c>
      <c r="P588" s="14">
        <v>1982</v>
      </c>
    </row>
    <row r="589" spans="11:16" x14ac:dyDescent="0.3">
      <c r="K589" s="16">
        <f t="shared" si="9"/>
        <v>44040</v>
      </c>
      <c r="L589" s="17">
        <v>0.45833333333333331</v>
      </c>
      <c r="M589" s="14">
        <v>650</v>
      </c>
      <c r="N589" s="14">
        <v>0</v>
      </c>
      <c r="O589" s="14">
        <v>675</v>
      </c>
      <c r="P589" s="14">
        <v>1325</v>
      </c>
    </row>
    <row r="590" spans="11:16" x14ac:dyDescent="0.3">
      <c r="K590" s="16">
        <f t="shared" si="9"/>
        <v>44040</v>
      </c>
      <c r="L590" s="17">
        <v>0.5</v>
      </c>
      <c r="M590" s="14">
        <v>650</v>
      </c>
      <c r="N590" s="14">
        <v>0</v>
      </c>
      <c r="O590" s="14">
        <v>0</v>
      </c>
      <c r="P590" s="14">
        <v>650</v>
      </c>
    </row>
    <row r="591" spans="11:16" x14ac:dyDescent="0.3">
      <c r="K591" s="16">
        <f t="shared" si="9"/>
        <v>44040</v>
      </c>
      <c r="L591" s="17">
        <v>0.54166666666666663</v>
      </c>
      <c r="M591" s="14">
        <v>650</v>
      </c>
      <c r="N591" s="14">
        <v>1006</v>
      </c>
      <c r="O591" s="14">
        <v>0</v>
      </c>
      <c r="P591" s="14">
        <v>1656</v>
      </c>
    </row>
    <row r="592" spans="11:16" x14ac:dyDescent="0.3">
      <c r="K592" s="16">
        <f t="shared" si="9"/>
        <v>44040</v>
      </c>
      <c r="L592" s="17">
        <v>0.58333333333333337</v>
      </c>
      <c r="M592" s="14">
        <v>650</v>
      </c>
      <c r="N592" s="14">
        <v>754</v>
      </c>
      <c r="O592" s="14">
        <v>0</v>
      </c>
      <c r="P592" s="14">
        <v>1404</v>
      </c>
    </row>
    <row r="593" spans="11:16" x14ac:dyDescent="0.3">
      <c r="K593" s="16">
        <f t="shared" si="9"/>
        <v>44040</v>
      </c>
      <c r="L593" s="17">
        <v>0.625</v>
      </c>
      <c r="M593" s="14">
        <v>650</v>
      </c>
      <c r="N593" s="14">
        <v>326</v>
      </c>
      <c r="O593" s="14">
        <v>0</v>
      </c>
      <c r="P593" s="14">
        <v>976</v>
      </c>
    </row>
    <row r="594" spans="11:16" x14ac:dyDescent="0.3">
      <c r="K594" s="16">
        <f t="shared" si="9"/>
        <v>44040</v>
      </c>
      <c r="L594" s="17">
        <v>0.66666666666666663</v>
      </c>
      <c r="M594" s="14">
        <v>650</v>
      </c>
      <c r="N594" s="14">
        <v>252</v>
      </c>
      <c r="O594" s="14">
        <v>0</v>
      </c>
      <c r="P594" s="14">
        <v>902</v>
      </c>
    </row>
    <row r="595" spans="11:16" x14ac:dyDescent="0.3">
      <c r="K595" s="16">
        <f t="shared" si="9"/>
        <v>44040</v>
      </c>
      <c r="L595" s="17">
        <v>0.70833333333333337</v>
      </c>
      <c r="M595" s="14">
        <v>650</v>
      </c>
      <c r="N595" s="14">
        <v>351</v>
      </c>
      <c r="O595" s="14">
        <v>0</v>
      </c>
      <c r="P595" s="14">
        <v>1001</v>
      </c>
    </row>
    <row r="596" spans="11:16" x14ac:dyDescent="0.3">
      <c r="K596" s="16">
        <f t="shared" si="9"/>
        <v>44040</v>
      </c>
      <c r="L596" s="17">
        <v>0.75</v>
      </c>
      <c r="M596" s="14">
        <v>650</v>
      </c>
      <c r="N596" s="14">
        <v>581</v>
      </c>
      <c r="O596" s="14">
        <v>0</v>
      </c>
      <c r="P596" s="14">
        <v>1231</v>
      </c>
    </row>
    <row r="597" spans="11:16" x14ac:dyDescent="0.3">
      <c r="K597" s="16">
        <f t="shared" si="9"/>
        <v>44040</v>
      </c>
      <c r="L597" s="17">
        <v>0.79166666666666663</v>
      </c>
      <c r="M597" s="14">
        <v>650</v>
      </c>
      <c r="N597" s="14">
        <v>0</v>
      </c>
      <c r="O597" s="14">
        <v>0</v>
      </c>
      <c r="P597" s="14">
        <v>650</v>
      </c>
    </row>
    <row r="598" spans="11:16" x14ac:dyDescent="0.3">
      <c r="K598" s="16">
        <f t="shared" si="9"/>
        <v>44040</v>
      </c>
      <c r="L598" s="17">
        <v>0.83333333333333337</v>
      </c>
      <c r="M598" s="14">
        <v>650</v>
      </c>
      <c r="N598" s="14">
        <v>794</v>
      </c>
      <c r="O598" s="14">
        <v>0</v>
      </c>
      <c r="P598" s="14">
        <v>1444</v>
      </c>
    </row>
    <row r="599" spans="11:16" x14ac:dyDescent="0.3">
      <c r="K599" s="16">
        <f t="shared" si="9"/>
        <v>44040</v>
      </c>
      <c r="L599" s="17">
        <v>0.875</v>
      </c>
      <c r="M599" s="14">
        <v>650</v>
      </c>
      <c r="N599" s="14">
        <v>882</v>
      </c>
      <c r="O599" s="14">
        <v>0</v>
      </c>
      <c r="P599" s="14">
        <v>1532</v>
      </c>
    </row>
    <row r="600" spans="11:16" x14ac:dyDescent="0.3">
      <c r="K600" s="16">
        <f t="shared" si="9"/>
        <v>44040</v>
      </c>
      <c r="L600" s="17">
        <v>0.91666666666666663</v>
      </c>
      <c r="M600" s="14">
        <v>650</v>
      </c>
      <c r="N600" s="14">
        <v>1158</v>
      </c>
      <c r="O600" s="14">
        <v>0</v>
      </c>
      <c r="P600" s="14">
        <v>1808</v>
      </c>
    </row>
    <row r="601" spans="11:16" x14ac:dyDescent="0.3">
      <c r="K601" s="16">
        <f t="shared" si="9"/>
        <v>44040</v>
      </c>
      <c r="L601" s="17">
        <v>0.95833333333333337</v>
      </c>
      <c r="M601" s="14">
        <v>650</v>
      </c>
      <c r="N601" s="14">
        <v>1152</v>
      </c>
      <c r="O601" s="14">
        <v>0</v>
      </c>
      <c r="P601" s="14">
        <v>1802</v>
      </c>
    </row>
    <row r="602" spans="11:16" x14ac:dyDescent="0.3">
      <c r="K602" s="16">
        <f t="shared" si="9"/>
        <v>44041</v>
      </c>
      <c r="L602" s="17">
        <v>0</v>
      </c>
      <c r="M602" s="14">
        <v>650</v>
      </c>
      <c r="N602" s="14">
        <v>0</v>
      </c>
      <c r="O602" s="14">
        <v>0</v>
      </c>
      <c r="P602" s="14">
        <v>650</v>
      </c>
    </row>
    <row r="603" spans="11:16" x14ac:dyDescent="0.3">
      <c r="K603" s="16">
        <f t="shared" ref="K603:K666" si="10">K579+1</f>
        <v>44041</v>
      </c>
      <c r="L603" s="17">
        <v>4.1666666666666664E-2</v>
      </c>
      <c r="M603" s="14">
        <v>650</v>
      </c>
      <c r="N603" s="14">
        <v>0</v>
      </c>
      <c r="O603" s="14">
        <v>0</v>
      </c>
      <c r="P603" s="14">
        <v>650</v>
      </c>
    </row>
    <row r="604" spans="11:16" x14ac:dyDescent="0.3">
      <c r="K604" s="16">
        <f t="shared" si="10"/>
        <v>44041</v>
      </c>
      <c r="L604" s="17">
        <v>8.3333333333333329E-2</v>
      </c>
      <c r="M604" s="14">
        <v>650</v>
      </c>
      <c r="N604" s="14">
        <v>263</v>
      </c>
      <c r="O604" s="14">
        <v>0</v>
      </c>
      <c r="P604" s="14">
        <v>913</v>
      </c>
    </row>
    <row r="605" spans="11:16" x14ac:dyDescent="0.3">
      <c r="K605" s="16">
        <f t="shared" si="10"/>
        <v>44041</v>
      </c>
      <c r="L605" s="17">
        <v>0.125</v>
      </c>
      <c r="M605" s="14">
        <v>650</v>
      </c>
      <c r="N605" s="14">
        <v>0</v>
      </c>
      <c r="O605" s="14">
        <v>0</v>
      </c>
      <c r="P605" s="14">
        <v>650</v>
      </c>
    </row>
    <row r="606" spans="11:16" x14ac:dyDescent="0.3">
      <c r="K606" s="16">
        <f t="shared" si="10"/>
        <v>44041</v>
      </c>
      <c r="L606" s="17">
        <v>0.16666666666666666</v>
      </c>
      <c r="M606" s="14">
        <v>650</v>
      </c>
      <c r="N606" s="14">
        <v>106</v>
      </c>
      <c r="O606" s="14">
        <v>0</v>
      </c>
      <c r="P606" s="14">
        <v>756</v>
      </c>
    </row>
    <row r="607" spans="11:16" x14ac:dyDescent="0.3">
      <c r="K607" s="16">
        <f t="shared" si="10"/>
        <v>44041</v>
      </c>
      <c r="L607" s="17">
        <v>0.20833333333333334</v>
      </c>
      <c r="M607" s="14">
        <v>650</v>
      </c>
      <c r="N607" s="14">
        <v>483</v>
      </c>
      <c r="O607" s="14">
        <v>0</v>
      </c>
      <c r="P607" s="14">
        <v>1133</v>
      </c>
    </row>
    <row r="608" spans="11:16" x14ac:dyDescent="0.3">
      <c r="K608" s="16">
        <f t="shared" si="10"/>
        <v>44041</v>
      </c>
      <c r="L608" s="17">
        <v>0.25</v>
      </c>
      <c r="M608" s="14">
        <v>650</v>
      </c>
      <c r="N608" s="14">
        <v>1056</v>
      </c>
      <c r="O608" s="14">
        <v>0</v>
      </c>
      <c r="P608" s="14">
        <v>1706</v>
      </c>
    </row>
    <row r="609" spans="11:16" x14ac:dyDescent="0.3">
      <c r="K609" s="16">
        <f t="shared" si="10"/>
        <v>44041</v>
      </c>
      <c r="L609" s="17">
        <v>0.29166666666666669</v>
      </c>
      <c r="M609" s="14">
        <v>650</v>
      </c>
      <c r="N609" s="14">
        <v>1588</v>
      </c>
      <c r="O609" s="14">
        <v>0</v>
      </c>
      <c r="P609" s="14">
        <v>2238</v>
      </c>
    </row>
    <row r="610" spans="11:16" x14ac:dyDescent="0.3">
      <c r="K610" s="16">
        <f t="shared" si="10"/>
        <v>44041</v>
      </c>
      <c r="L610" s="17">
        <v>0.33333333333333331</v>
      </c>
      <c r="M610" s="14">
        <v>650</v>
      </c>
      <c r="N610" s="14">
        <v>1694</v>
      </c>
      <c r="O610" s="14">
        <v>0</v>
      </c>
      <c r="P610" s="14">
        <v>2344</v>
      </c>
    </row>
    <row r="611" spans="11:16" x14ac:dyDescent="0.3">
      <c r="K611" s="16">
        <f t="shared" si="10"/>
        <v>44041</v>
      </c>
      <c r="L611" s="17">
        <v>0.375</v>
      </c>
      <c r="M611" s="14">
        <v>650</v>
      </c>
      <c r="N611" s="14">
        <v>1644</v>
      </c>
      <c r="O611" s="14">
        <v>0</v>
      </c>
      <c r="P611" s="14">
        <v>2294</v>
      </c>
    </row>
    <row r="612" spans="11:16" x14ac:dyDescent="0.3">
      <c r="K612" s="16">
        <f t="shared" si="10"/>
        <v>44041</v>
      </c>
      <c r="L612" s="17">
        <v>0.41666666666666669</v>
      </c>
      <c r="M612" s="14">
        <v>650</v>
      </c>
      <c r="N612" s="14">
        <v>1521</v>
      </c>
      <c r="O612" s="14">
        <v>0</v>
      </c>
      <c r="P612" s="14">
        <v>2171</v>
      </c>
    </row>
    <row r="613" spans="11:16" x14ac:dyDescent="0.3">
      <c r="K613" s="16">
        <f t="shared" si="10"/>
        <v>44041</v>
      </c>
      <c r="L613" s="17">
        <v>0.45833333333333331</v>
      </c>
      <c r="M613" s="14">
        <v>650</v>
      </c>
      <c r="N613" s="14">
        <v>1283</v>
      </c>
      <c r="O613" s="14">
        <v>0</v>
      </c>
      <c r="P613" s="14">
        <v>1933</v>
      </c>
    </row>
    <row r="614" spans="11:16" x14ac:dyDescent="0.3">
      <c r="K614" s="16">
        <f t="shared" si="10"/>
        <v>44041</v>
      </c>
      <c r="L614" s="17">
        <v>0.5</v>
      </c>
      <c r="M614" s="14">
        <v>650</v>
      </c>
      <c r="N614" s="14">
        <v>1225</v>
      </c>
      <c r="O614" s="14">
        <v>0</v>
      </c>
      <c r="P614" s="14">
        <v>1875</v>
      </c>
    </row>
    <row r="615" spans="11:16" x14ac:dyDescent="0.3">
      <c r="K615" s="16">
        <f t="shared" si="10"/>
        <v>44041</v>
      </c>
      <c r="L615" s="17">
        <v>0.54166666666666663</v>
      </c>
      <c r="M615" s="14">
        <v>650</v>
      </c>
      <c r="N615" s="14">
        <v>1017</v>
      </c>
      <c r="O615" s="14">
        <v>0</v>
      </c>
      <c r="P615" s="14">
        <v>1667</v>
      </c>
    </row>
    <row r="616" spans="11:16" x14ac:dyDescent="0.3">
      <c r="K616" s="16">
        <f t="shared" si="10"/>
        <v>44041</v>
      </c>
      <c r="L616" s="17">
        <v>0.58333333333333337</v>
      </c>
      <c r="M616" s="14">
        <v>650</v>
      </c>
      <c r="N616" s="14">
        <v>904</v>
      </c>
      <c r="O616" s="14">
        <v>0</v>
      </c>
      <c r="P616" s="14">
        <v>1554</v>
      </c>
    </row>
    <row r="617" spans="11:16" x14ac:dyDescent="0.3">
      <c r="K617" s="16">
        <f t="shared" si="10"/>
        <v>44041</v>
      </c>
      <c r="L617" s="17">
        <v>0.625</v>
      </c>
      <c r="M617" s="14">
        <v>650</v>
      </c>
      <c r="N617" s="14">
        <v>0</v>
      </c>
      <c r="O617" s="14">
        <v>0</v>
      </c>
      <c r="P617" s="14">
        <v>650</v>
      </c>
    </row>
    <row r="618" spans="11:16" x14ac:dyDescent="0.3">
      <c r="K618" s="16">
        <f t="shared" si="10"/>
        <v>44041</v>
      </c>
      <c r="L618" s="17">
        <v>0.66666666666666663</v>
      </c>
      <c r="M618" s="14">
        <v>650</v>
      </c>
      <c r="N618" s="14">
        <v>456</v>
      </c>
      <c r="O618" s="14">
        <v>0</v>
      </c>
      <c r="P618" s="14">
        <v>1106</v>
      </c>
    </row>
    <row r="619" spans="11:16" x14ac:dyDescent="0.3">
      <c r="K619" s="16">
        <f t="shared" si="10"/>
        <v>44041</v>
      </c>
      <c r="L619" s="17">
        <v>0.70833333333333337</v>
      </c>
      <c r="M619" s="14">
        <v>650</v>
      </c>
      <c r="N619" s="14">
        <v>0</v>
      </c>
      <c r="O619" s="14">
        <v>0</v>
      </c>
      <c r="P619" s="14">
        <v>650</v>
      </c>
    </row>
    <row r="620" spans="11:16" x14ac:dyDescent="0.3">
      <c r="K620" s="16">
        <f t="shared" si="10"/>
        <v>44041</v>
      </c>
      <c r="L620" s="17">
        <v>0.75</v>
      </c>
      <c r="M620" s="14">
        <v>650</v>
      </c>
      <c r="N620" s="14">
        <v>1418</v>
      </c>
      <c r="O620" s="14">
        <v>0</v>
      </c>
      <c r="P620" s="14">
        <v>2068</v>
      </c>
    </row>
    <row r="621" spans="11:16" x14ac:dyDescent="0.3">
      <c r="K621" s="16">
        <f t="shared" si="10"/>
        <v>44041</v>
      </c>
      <c r="L621" s="17">
        <v>0.79166666666666663</v>
      </c>
      <c r="M621" s="14">
        <v>650</v>
      </c>
      <c r="N621" s="14">
        <v>1750</v>
      </c>
      <c r="O621" s="14">
        <v>0</v>
      </c>
      <c r="P621" s="14">
        <v>2400</v>
      </c>
    </row>
    <row r="622" spans="11:16" x14ac:dyDescent="0.3">
      <c r="K622" s="16">
        <f t="shared" si="10"/>
        <v>44041</v>
      </c>
      <c r="L622" s="17">
        <v>0.83333333333333337</v>
      </c>
      <c r="M622" s="14">
        <v>650</v>
      </c>
      <c r="N622" s="14">
        <v>1430</v>
      </c>
      <c r="O622" s="14">
        <v>0</v>
      </c>
      <c r="P622" s="14">
        <v>2080</v>
      </c>
    </row>
    <row r="623" spans="11:16" x14ac:dyDescent="0.3">
      <c r="K623" s="16">
        <f t="shared" si="10"/>
        <v>44041</v>
      </c>
      <c r="L623" s="17">
        <v>0.875</v>
      </c>
      <c r="M623" s="14">
        <v>650</v>
      </c>
      <c r="N623" s="14">
        <v>0</v>
      </c>
      <c r="O623" s="14">
        <v>0</v>
      </c>
      <c r="P623" s="14">
        <v>650</v>
      </c>
    </row>
    <row r="624" spans="11:16" x14ac:dyDescent="0.3">
      <c r="K624" s="16">
        <f t="shared" si="10"/>
        <v>44041</v>
      </c>
      <c r="L624" s="17">
        <v>0.91666666666666663</v>
      </c>
      <c r="M624" s="14">
        <v>650</v>
      </c>
      <c r="N624" s="14">
        <v>1605</v>
      </c>
      <c r="O624" s="14">
        <v>0</v>
      </c>
      <c r="P624" s="14">
        <v>2255</v>
      </c>
    </row>
    <row r="625" spans="11:16" x14ac:dyDescent="0.3">
      <c r="K625" s="16">
        <f t="shared" si="10"/>
        <v>44041</v>
      </c>
      <c r="L625" s="17">
        <v>0.95833333333333337</v>
      </c>
      <c r="M625" s="14">
        <v>650</v>
      </c>
      <c r="N625" s="14">
        <v>0</v>
      </c>
      <c r="O625" s="14">
        <v>0</v>
      </c>
      <c r="P625" s="14">
        <v>650</v>
      </c>
    </row>
    <row r="626" spans="11:16" x14ac:dyDescent="0.3">
      <c r="K626" s="16">
        <f t="shared" si="10"/>
        <v>44042</v>
      </c>
      <c r="L626" s="17">
        <v>0</v>
      </c>
      <c r="M626" s="14">
        <v>650</v>
      </c>
      <c r="N626" s="14">
        <v>0</v>
      </c>
      <c r="O626" s="14">
        <v>0</v>
      </c>
      <c r="P626" s="14">
        <v>650</v>
      </c>
    </row>
    <row r="627" spans="11:16" x14ac:dyDescent="0.3">
      <c r="K627" s="16">
        <f t="shared" si="10"/>
        <v>44042</v>
      </c>
      <c r="L627" s="17">
        <v>4.1666666666666664E-2</v>
      </c>
      <c r="M627" s="14">
        <v>650</v>
      </c>
      <c r="N627" s="14">
        <v>857</v>
      </c>
      <c r="O627" s="14">
        <v>0</v>
      </c>
      <c r="P627" s="14">
        <v>1507</v>
      </c>
    </row>
    <row r="628" spans="11:16" x14ac:dyDescent="0.3">
      <c r="K628" s="16">
        <f t="shared" si="10"/>
        <v>44042</v>
      </c>
      <c r="L628" s="17">
        <v>8.3333333333333329E-2</v>
      </c>
      <c r="M628" s="14">
        <v>650</v>
      </c>
      <c r="N628" s="14">
        <v>0</v>
      </c>
      <c r="O628" s="14">
        <v>0</v>
      </c>
      <c r="P628" s="14">
        <v>650</v>
      </c>
    </row>
    <row r="629" spans="11:16" x14ac:dyDescent="0.3">
      <c r="K629" s="16">
        <f t="shared" si="10"/>
        <v>44042</v>
      </c>
      <c r="L629" s="17">
        <v>0.125</v>
      </c>
      <c r="M629" s="14">
        <v>650</v>
      </c>
      <c r="N629" s="14">
        <v>287</v>
      </c>
      <c r="O629" s="14">
        <v>0</v>
      </c>
      <c r="P629" s="14">
        <v>937</v>
      </c>
    </row>
    <row r="630" spans="11:16" x14ac:dyDescent="0.3">
      <c r="K630" s="16">
        <f t="shared" si="10"/>
        <v>44042</v>
      </c>
      <c r="L630" s="17">
        <v>0.16666666666666666</v>
      </c>
      <c r="M630" s="14">
        <v>650</v>
      </c>
      <c r="N630" s="14">
        <v>0</v>
      </c>
      <c r="O630" s="14">
        <v>0</v>
      </c>
      <c r="P630" s="14">
        <v>650</v>
      </c>
    </row>
    <row r="631" spans="11:16" x14ac:dyDescent="0.3">
      <c r="K631" s="16">
        <f t="shared" si="10"/>
        <v>44042</v>
      </c>
      <c r="L631" s="17">
        <v>0.20833333333333334</v>
      </c>
      <c r="M631" s="14">
        <v>650</v>
      </c>
      <c r="N631" s="14">
        <v>0</v>
      </c>
      <c r="O631" s="14">
        <v>0</v>
      </c>
      <c r="P631" s="14">
        <v>650</v>
      </c>
    </row>
    <row r="632" spans="11:16" x14ac:dyDescent="0.3">
      <c r="K632" s="16">
        <f t="shared" si="10"/>
        <v>44042</v>
      </c>
      <c r="L632" s="17">
        <v>0.25</v>
      </c>
      <c r="M632" s="14">
        <v>650</v>
      </c>
      <c r="N632" s="14">
        <v>1030</v>
      </c>
      <c r="O632" s="14">
        <v>0</v>
      </c>
      <c r="P632" s="14">
        <v>1680</v>
      </c>
    </row>
    <row r="633" spans="11:16" x14ac:dyDescent="0.3">
      <c r="K633" s="16">
        <f t="shared" si="10"/>
        <v>44042</v>
      </c>
      <c r="L633" s="17">
        <v>0.29166666666666669</v>
      </c>
      <c r="M633" s="14">
        <v>650</v>
      </c>
      <c r="N633" s="14">
        <v>0</v>
      </c>
      <c r="O633" s="14">
        <v>0</v>
      </c>
      <c r="P633" s="14">
        <v>650</v>
      </c>
    </row>
    <row r="634" spans="11:16" x14ac:dyDescent="0.3">
      <c r="K634" s="16">
        <f t="shared" si="10"/>
        <v>44042</v>
      </c>
      <c r="L634" s="17">
        <v>0.33333333333333331</v>
      </c>
      <c r="M634" s="14">
        <v>650</v>
      </c>
      <c r="N634" s="14">
        <v>1833</v>
      </c>
      <c r="O634" s="14">
        <v>0</v>
      </c>
      <c r="P634" s="14">
        <v>2483</v>
      </c>
    </row>
    <row r="635" spans="11:16" x14ac:dyDescent="0.3">
      <c r="K635" s="16">
        <f t="shared" si="10"/>
        <v>44042</v>
      </c>
      <c r="L635" s="17">
        <v>0.375</v>
      </c>
      <c r="M635" s="14">
        <v>650</v>
      </c>
      <c r="N635" s="14">
        <v>1677</v>
      </c>
      <c r="O635" s="14">
        <v>0</v>
      </c>
      <c r="P635" s="14">
        <v>2327</v>
      </c>
    </row>
    <row r="636" spans="11:16" x14ac:dyDescent="0.3">
      <c r="K636" s="16">
        <f t="shared" si="10"/>
        <v>44042</v>
      </c>
      <c r="L636" s="17">
        <v>0.41666666666666669</v>
      </c>
      <c r="M636" s="14">
        <v>650</v>
      </c>
      <c r="N636" s="14">
        <v>1499</v>
      </c>
      <c r="O636" s="14">
        <v>0</v>
      </c>
      <c r="P636" s="14">
        <v>2149</v>
      </c>
    </row>
    <row r="637" spans="11:16" x14ac:dyDescent="0.3">
      <c r="K637" s="16">
        <f t="shared" si="10"/>
        <v>44042</v>
      </c>
      <c r="L637" s="17">
        <v>0.45833333333333331</v>
      </c>
      <c r="M637" s="14">
        <v>650</v>
      </c>
      <c r="N637" s="14">
        <v>1486</v>
      </c>
      <c r="O637" s="14">
        <v>0</v>
      </c>
      <c r="P637" s="14">
        <v>2136</v>
      </c>
    </row>
    <row r="638" spans="11:16" x14ac:dyDescent="0.3">
      <c r="K638" s="16">
        <f t="shared" si="10"/>
        <v>44042</v>
      </c>
      <c r="L638" s="17">
        <v>0.5</v>
      </c>
      <c r="M638" s="14">
        <v>650</v>
      </c>
      <c r="N638" s="14">
        <v>0</v>
      </c>
      <c r="O638" s="14">
        <v>0</v>
      </c>
      <c r="P638" s="14">
        <v>650</v>
      </c>
    </row>
    <row r="639" spans="11:16" x14ac:dyDescent="0.3">
      <c r="K639" s="16">
        <f t="shared" si="10"/>
        <v>44042</v>
      </c>
      <c r="L639" s="17">
        <v>0.54166666666666663</v>
      </c>
      <c r="M639" s="14">
        <v>650</v>
      </c>
      <c r="N639" s="14">
        <v>0</v>
      </c>
      <c r="O639" s="14">
        <v>0</v>
      </c>
      <c r="P639" s="14">
        <v>650</v>
      </c>
    </row>
    <row r="640" spans="11:16" x14ac:dyDescent="0.3">
      <c r="K640" s="16">
        <f t="shared" si="10"/>
        <v>44042</v>
      </c>
      <c r="L640" s="17">
        <v>0.58333333333333337</v>
      </c>
      <c r="M640" s="14">
        <v>650</v>
      </c>
      <c r="N640" s="14">
        <v>0</v>
      </c>
      <c r="O640" s="14">
        <v>0</v>
      </c>
      <c r="P640" s="14">
        <v>650</v>
      </c>
    </row>
    <row r="641" spans="11:16" x14ac:dyDescent="0.3">
      <c r="K641" s="16">
        <f t="shared" si="10"/>
        <v>44042</v>
      </c>
      <c r="L641" s="17">
        <v>0.625</v>
      </c>
      <c r="M641" s="14">
        <v>650</v>
      </c>
      <c r="N641" s="14">
        <v>1192</v>
      </c>
      <c r="O641" s="14">
        <v>0</v>
      </c>
      <c r="P641" s="14">
        <v>1842</v>
      </c>
    </row>
    <row r="642" spans="11:16" x14ac:dyDescent="0.3">
      <c r="K642" s="16">
        <f t="shared" si="10"/>
        <v>44042</v>
      </c>
      <c r="L642" s="17">
        <v>0.66666666666666663</v>
      </c>
      <c r="M642" s="14">
        <v>650</v>
      </c>
      <c r="N642" s="14">
        <v>0</v>
      </c>
      <c r="O642" s="14">
        <v>0</v>
      </c>
      <c r="P642" s="14">
        <v>650</v>
      </c>
    </row>
    <row r="643" spans="11:16" x14ac:dyDescent="0.3">
      <c r="K643" s="16">
        <f t="shared" si="10"/>
        <v>44042</v>
      </c>
      <c r="L643" s="17">
        <v>0.70833333333333337</v>
      </c>
      <c r="M643" s="14">
        <v>650</v>
      </c>
      <c r="N643" s="14">
        <v>0</v>
      </c>
      <c r="O643" s="14">
        <v>0</v>
      </c>
      <c r="P643" s="14">
        <v>650</v>
      </c>
    </row>
    <row r="644" spans="11:16" x14ac:dyDescent="0.3">
      <c r="K644" s="16">
        <f t="shared" si="10"/>
        <v>44042</v>
      </c>
      <c r="L644" s="17">
        <v>0.75</v>
      </c>
      <c r="M644" s="14">
        <v>650</v>
      </c>
      <c r="N644" s="14">
        <v>1928</v>
      </c>
      <c r="O644" s="14">
        <v>0</v>
      </c>
      <c r="P644" s="14">
        <v>2578</v>
      </c>
    </row>
    <row r="645" spans="11:16" x14ac:dyDescent="0.3">
      <c r="K645" s="16">
        <f t="shared" si="10"/>
        <v>44042</v>
      </c>
      <c r="L645" s="17">
        <v>0.79166666666666663</v>
      </c>
      <c r="M645" s="14">
        <v>650</v>
      </c>
      <c r="N645" s="14">
        <v>2069</v>
      </c>
      <c r="O645" s="14">
        <v>0</v>
      </c>
      <c r="P645" s="14">
        <v>2719</v>
      </c>
    </row>
    <row r="646" spans="11:16" x14ac:dyDescent="0.3">
      <c r="K646" s="16">
        <f t="shared" si="10"/>
        <v>44042</v>
      </c>
      <c r="L646" s="17">
        <v>0.83333333333333337</v>
      </c>
      <c r="M646" s="14">
        <v>650</v>
      </c>
      <c r="N646" s="14">
        <v>1732</v>
      </c>
      <c r="O646" s="14">
        <v>0</v>
      </c>
      <c r="P646" s="14">
        <v>2382</v>
      </c>
    </row>
    <row r="647" spans="11:16" x14ac:dyDescent="0.3">
      <c r="K647" s="16">
        <f t="shared" si="10"/>
        <v>44042</v>
      </c>
      <c r="L647" s="17">
        <v>0.875</v>
      </c>
      <c r="M647" s="14">
        <v>650</v>
      </c>
      <c r="N647" s="14">
        <v>1626</v>
      </c>
      <c r="O647" s="14">
        <v>0</v>
      </c>
      <c r="P647" s="14">
        <v>2276</v>
      </c>
    </row>
    <row r="648" spans="11:16" x14ac:dyDescent="0.3">
      <c r="K648" s="16">
        <f t="shared" si="10"/>
        <v>44042</v>
      </c>
      <c r="L648" s="17">
        <v>0.91666666666666663</v>
      </c>
      <c r="M648" s="14">
        <v>650</v>
      </c>
      <c r="N648" s="14">
        <v>2184</v>
      </c>
      <c r="O648" s="14">
        <v>0</v>
      </c>
      <c r="P648" s="14">
        <v>2834</v>
      </c>
    </row>
    <row r="649" spans="11:16" x14ac:dyDescent="0.3">
      <c r="K649" s="16">
        <f t="shared" si="10"/>
        <v>44042</v>
      </c>
      <c r="L649" s="17">
        <v>0.95833333333333337</v>
      </c>
      <c r="M649" s="14">
        <v>650</v>
      </c>
      <c r="N649" s="14">
        <v>2217</v>
      </c>
      <c r="O649" s="14">
        <v>0</v>
      </c>
      <c r="P649" s="14">
        <v>2867</v>
      </c>
    </row>
    <row r="650" spans="11:16" x14ac:dyDescent="0.3">
      <c r="K650" s="16">
        <f t="shared" si="10"/>
        <v>44043</v>
      </c>
      <c r="L650" s="17">
        <v>0</v>
      </c>
      <c r="M650" s="14">
        <v>650</v>
      </c>
      <c r="N650" s="14">
        <v>1433</v>
      </c>
      <c r="O650" s="14">
        <v>0</v>
      </c>
      <c r="P650" s="14">
        <v>2083</v>
      </c>
    </row>
    <row r="651" spans="11:16" x14ac:dyDescent="0.3">
      <c r="K651" s="16">
        <f t="shared" si="10"/>
        <v>44043</v>
      </c>
      <c r="L651" s="17">
        <v>4.1666666666666664E-2</v>
      </c>
      <c r="M651" s="14">
        <v>650</v>
      </c>
      <c r="N651" s="14">
        <v>1142</v>
      </c>
      <c r="O651" s="14">
        <v>0</v>
      </c>
      <c r="P651" s="14">
        <v>1792</v>
      </c>
    </row>
    <row r="652" spans="11:16" x14ac:dyDescent="0.3">
      <c r="K652" s="16">
        <f t="shared" si="10"/>
        <v>44043</v>
      </c>
      <c r="L652" s="17">
        <v>8.3333333333333329E-2</v>
      </c>
      <c r="M652" s="14">
        <v>650</v>
      </c>
      <c r="N652" s="14">
        <v>1034</v>
      </c>
      <c r="O652" s="14">
        <v>0</v>
      </c>
      <c r="P652" s="14">
        <v>1684</v>
      </c>
    </row>
    <row r="653" spans="11:16" x14ac:dyDescent="0.3">
      <c r="K653" s="16">
        <f t="shared" si="10"/>
        <v>44043</v>
      </c>
      <c r="L653" s="17">
        <v>0.125</v>
      </c>
      <c r="M653" s="14">
        <v>650</v>
      </c>
      <c r="N653" s="14">
        <v>769</v>
      </c>
      <c r="O653" s="14">
        <v>0</v>
      </c>
      <c r="P653" s="14">
        <v>1419</v>
      </c>
    </row>
    <row r="654" spans="11:16" x14ac:dyDescent="0.3">
      <c r="K654" s="16">
        <f t="shared" si="10"/>
        <v>44043</v>
      </c>
      <c r="L654" s="17">
        <v>0.16666666666666666</v>
      </c>
      <c r="M654" s="14">
        <v>650</v>
      </c>
      <c r="N654" s="14">
        <v>0</v>
      </c>
      <c r="O654" s="14">
        <v>0</v>
      </c>
      <c r="P654" s="14">
        <v>650</v>
      </c>
    </row>
    <row r="655" spans="11:16" x14ac:dyDescent="0.3">
      <c r="K655" s="16">
        <f t="shared" si="10"/>
        <v>44043</v>
      </c>
      <c r="L655" s="17">
        <v>0.20833333333333334</v>
      </c>
      <c r="M655" s="14">
        <v>650</v>
      </c>
      <c r="N655" s="14">
        <v>0</v>
      </c>
      <c r="O655" s="14">
        <v>0</v>
      </c>
      <c r="P655" s="14">
        <v>650</v>
      </c>
    </row>
    <row r="656" spans="11:16" x14ac:dyDescent="0.3">
      <c r="K656" s="16">
        <f t="shared" si="10"/>
        <v>44043</v>
      </c>
      <c r="L656" s="17">
        <v>0.25</v>
      </c>
      <c r="M656" s="14">
        <v>650</v>
      </c>
      <c r="N656" s="14">
        <v>1286</v>
      </c>
      <c r="O656" s="14">
        <v>0</v>
      </c>
      <c r="P656" s="14">
        <v>1936</v>
      </c>
    </row>
    <row r="657" spans="11:16" x14ac:dyDescent="0.3">
      <c r="K657" s="16">
        <f t="shared" si="10"/>
        <v>44043</v>
      </c>
      <c r="L657" s="17">
        <v>0.29166666666666669</v>
      </c>
      <c r="M657" s="14">
        <v>650</v>
      </c>
      <c r="N657" s="14">
        <v>1603</v>
      </c>
      <c r="O657" s="14">
        <v>0</v>
      </c>
      <c r="P657" s="14">
        <v>2253</v>
      </c>
    </row>
    <row r="658" spans="11:16" x14ac:dyDescent="0.3">
      <c r="K658" s="16">
        <f t="shared" si="10"/>
        <v>44043</v>
      </c>
      <c r="L658" s="17">
        <v>0.33333333333333331</v>
      </c>
      <c r="M658" s="14">
        <v>650</v>
      </c>
      <c r="N658" s="14">
        <v>786</v>
      </c>
      <c r="O658" s="14">
        <v>0</v>
      </c>
      <c r="P658" s="14">
        <v>1436</v>
      </c>
    </row>
    <row r="659" spans="11:16" x14ac:dyDescent="0.3">
      <c r="K659" s="16">
        <f t="shared" si="10"/>
        <v>44043</v>
      </c>
      <c r="L659" s="17">
        <v>0.375</v>
      </c>
      <c r="M659" s="14">
        <v>650</v>
      </c>
      <c r="N659" s="14">
        <v>1638</v>
      </c>
      <c r="O659" s="14">
        <v>0</v>
      </c>
      <c r="P659" s="14">
        <v>2288</v>
      </c>
    </row>
    <row r="660" spans="11:16" x14ac:dyDescent="0.3">
      <c r="K660" s="16">
        <f t="shared" si="10"/>
        <v>44043</v>
      </c>
      <c r="L660" s="17">
        <v>0.41666666666666669</v>
      </c>
      <c r="M660" s="14">
        <v>650</v>
      </c>
      <c r="N660" s="14">
        <v>1416</v>
      </c>
      <c r="O660" s="14">
        <v>0</v>
      </c>
      <c r="P660" s="14">
        <v>2066</v>
      </c>
    </row>
    <row r="661" spans="11:16" x14ac:dyDescent="0.3">
      <c r="K661" s="16">
        <f t="shared" si="10"/>
        <v>44043</v>
      </c>
      <c r="L661" s="17">
        <v>0.45833333333333331</v>
      </c>
      <c r="M661" s="14">
        <v>650</v>
      </c>
      <c r="N661" s="14">
        <v>1310</v>
      </c>
      <c r="O661" s="14">
        <v>0</v>
      </c>
      <c r="P661" s="14">
        <v>1960</v>
      </c>
    </row>
    <row r="662" spans="11:16" x14ac:dyDescent="0.3">
      <c r="K662" s="16">
        <f t="shared" si="10"/>
        <v>44043</v>
      </c>
      <c r="L662" s="17">
        <v>0.5</v>
      </c>
      <c r="M662" s="14">
        <v>650</v>
      </c>
      <c r="N662" s="14">
        <v>1301</v>
      </c>
      <c r="O662" s="14">
        <v>0</v>
      </c>
      <c r="P662" s="14">
        <v>1951</v>
      </c>
    </row>
    <row r="663" spans="11:16" x14ac:dyDescent="0.3">
      <c r="K663" s="16">
        <f t="shared" si="10"/>
        <v>44043</v>
      </c>
      <c r="L663" s="17">
        <v>0.54166666666666663</v>
      </c>
      <c r="M663" s="14">
        <v>650</v>
      </c>
      <c r="N663" s="14">
        <v>972</v>
      </c>
      <c r="O663" s="14">
        <v>0</v>
      </c>
      <c r="P663" s="14">
        <v>1622</v>
      </c>
    </row>
    <row r="664" spans="11:16" x14ac:dyDescent="0.3">
      <c r="K664" s="16">
        <f t="shared" si="10"/>
        <v>44043</v>
      </c>
      <c r="L664" s="17">
        <v>0.58333333333333337</v>
      </c>
      <c r="M664" s="14">
        <v>650</v>
      </c>
      <c r="N664" s="14">
        <v>1027</v>
      </c>
      <c r="O664" s="14">
        <v>0</v>
      </c>
      <c r="P664" s="14">
        <v>1677</v>
      </c>
    </row>
    <row r="665" spans="11:16" x14ac:dyDescent="0.3">
      <c r="K665" s="16">
        <f t="shared" si="10"/>
        <v>44043</v>
      </c>
      <c r="L665" s="17">
        <v>0.625</v>
      </c>
      <c r="M665" s="14">
        <v>650</v>
      </c>
      <c r="N665" s="14">
        <v>970</v>
      </c>
      <c r="O665" s="14">
        <v>0</v>
      </c>
      <c r="P665" s="14">
        <v>1620</v>
      </c>
    </row>
    <row r="666" spans="11:16" x14ac:dyDescent="0.3">
      <c r="K666" s="16">
        <f t="shared" si="10"/>
        <v>44043</v>
      </c>
      <c r="L666" s="17">
        <v>0.66666666666666663</v>
      </c>
      <c r="M666" s="14">
        <v>650</v>
      </c>
      <c r="N666" s="14">
        <v>0</v>
      </c>
      <c r="O666" s="14">
        <v>0</v>
      </c>
      <c r="P666" s="14">
        <v>650</v>
      </c>
    </row>
    <row r="667" spans="11:16" x14ac:dyDescent="0.3">
      <c r="K667" s="16">
        <f t="shared" ref="K667:K730" si="11">K643+1</f>
        <v>44043</v>
      </c>
      <c r="L667" s="17">
        <v>0.70833333333333337</v>
      </c>
      <c r="M667" s="14">
        <v>650</v>
      </c>
      <c r="N667" s="14">
        <v>1164</v>
      </c>
      <c r="O667" s="14">
        <v>0</v>
      </c>
      <c r="P667" s="14">
        <v>1814</v>
      </c>
    </row>
    <row r="668" spans="11:16" x14ac:dyDescent="0.3">
      <c r="K668" s="16">
        <f t="shared" si="11"/>
        <v>44043</v>
      </c>
      <c r="L668" s="17">
        <v>0.75</v>
      </c>
      <c r="M668" s="14">
        <v>650</v>
      </c>
      <c r="N668" s="14">
        <v>1658</v>
      </c>
      <c r="O668" s="14">
        <v>0</v>
      </c>
      <c r="P668" s="14">
        <v>2308</v>
      </c>
    </row>
    <row r="669" spans="11:16" x14ac:dyDescent="0.3">
      <c r="K669" s="16">
        <f t="shared" si="11"/>
        <v>44043</v>
      </c>
      <c r="L669" s="17">
        <v>0.79166666666666663</v>
      </c>
      <c r="M669" s="14">
        <v>650</v>
      </c>
      <c r="N669" s="14">
        <v>0</v>
      </c>
      <c r="O669" s="14">
        <v>0</v>
      </c>
      <c r="P669" s="14">
        <v>650</v>
      </c>
    </row>
    <row r="670" spans="11:16" x14ac:dyDescent="0.3">
      <c r="K670" s="16">
        <f t="shared" si="11"/>
        <v>44043</v>
      </c>
      <c r="L670" s="17">
        <v>0.83333333333333337</v>
      </c>
      <c r="M670" s="14">
        <v>650</v>
      </c>
      <c r="N670" s="14">
        <v>1882</v>
      </c>
      <c r="O670" s="14">
        <v>0</v>
      </c>
      <c r="P670" s="14">
        <v>2532</v>
      </c>
    </row>
    <row r="671" spans="11:16" x14ac:dyDescent="0.3">
      <c r="K671" s="16">
        <f t="shared" si="11"/>
        <v>44043</v>
      </c>
      <c r="L671" s="17">
        <v>0.875</v>
      </c>
      <c r="M671" s="14">
        <v>650</v>
      </c>
      <c r="N671" s="14">
        <v>1916</v>
      </c>
      <c r="O671" s="14">
        <v>0</v>
      </c>
      <c r="P671" s="14">
        <v>2566</v>
      </c>
    </row>
    <row r="672" spans="11:16" x14ac:dyDescent="0.3">
      <c r="K672" s="16">
        <f t="shared" si="11"/>
        <v>44043</v>
      </c>
      <c r="L672" s="17">
        <v>0.91666666666666663</v>
      </c>
      <c r="M672" s="14">
        <v>650</v>
      </c>
      <c r="N672" s="14">
        <v>2485</v>
      </c>
      <c r="O672" s="14">
        <v>0</v>
      </c>
      <c r="P672" s="14">
        <v>3135</v>
      </c>
    </row>
    <row r="673" spans="11:16" x14ac:dyDescent="0.3">
      <c r="K673" s="16">
        <f t="shared" si="11"/>
        <v>44043</v>
      </c>
      <c r="L673" s="17">
        <v>0.95833333333333337</v>
      </c>
      <c r="M673" s="14">
        <v>650</v>
      </c>
      <c r="N673" s="14">
        <v>2514</v>
      </c>
      <c r="O673" s="14">
        <v>0</v>
      </c>
      <c r="P673" s="14">
        <v>3164</v>
      </c>
    </row>
    <row r="674" spans="11:16" x14ac:dyDescent="0.3">
      <c r="K674" s="16">
        <f t="shared" si="11"/>
        <v>44044</v>
      </c>
      <c r="L674" s="17">
        <v>0</v>
      </c>
      <c r="M674" s="14">
        <v>650</v>
      </c>
      <c r="N674" s="14">
        <v>0</v>
      </c>
      <c r="O674" s="14">
        <v>1004</v>
      </c>
      <c r="P674" s="14">
        <v>1654</v>
      </c>
    </row>
    <row r="675" spans="11:16" x14ac:dyDescent="0.3">
      <c r="K675" s="16">
        <f t="shared" si="11"/>
        <v>44044</v>
      </c>
      <c r="L675" s="17">
        <v>4.1666666666666664E-2</v>
      </c>
      <c r="M675" s="14">
        <v>650</v>
      </c>
      <c r="N675" s="14">
        <v>1299</v>
      </c>
      <c r="O675" s="14">
        <v>0</v>
      </c>
      <c r="P675" s="14">
        <v>1949</v>
      </c>
    </row>
    <row r="676" spans="11:16" x14ac:dyDescent="0.3">
      <c r="K676" s="16">
        <f t="shared" si="11"/>
        <v>44044</v>
      </c>
      <c r="L676" s="17">
        <v>8.3333333333333329E-2</v>
      </c>
      <c r="M676" s="14">
        <v>650</v>
      </c>
      <c r="N676" s="14">
        <v>1000</v>
      </c>
      <c r="O676" s="14">
        <v>0</v>
      </c>
      <c r="P676" s="14">
        <v>1650</v>
      </c>
    </row>
    <row r="677" spans="11:16" x14ac:dyDescent="0.3">
      <c r="K677" s="16">
        <f t="shared" si="11"/>
        <v>44044</v>
      </c>
      <c r="L677" s="17">
        <v>0.125</v>
      </c>
      <c r="M677" s="14">
        <v>650</v>
      </c>
      <c r="N677" s="14">
        <v>0</v>
      </c>
      <c r="O677" s="14">
        <v>0</v>
      </c>
      <c r="P677" s="14">
        <v>650</v>
      </c>
    </row>
    <row r="678" spans="11:16" x14ac:dyDescent="0.3">
      <c r="K678" s="16">
        <f t="shared" si="11"/>
        <v>44044</v>
      </c>
      <c r="L678" s="17">
        <v>0.16666666666666666</v>
      </c>
      <c r="M678" s="14">
        <v>650</v>
      </c>
      <c r="N678" s="14">
        <v>0</v>
      </c>
      <c r="O678" s="14">
        <v>0</v>
      </c>
      <c r="P678" s="14">
        <v>650</v>
      </c>
    </row>
    <row r="679" spans="11:16" x14ac:dyDescent="0.3">
      <c r="K679" s="16">
        <f t="shared" si="11"/>
        <v>44044</v>
      </c>
      <c r="L679" s="17">
        <v>0.20833333333333334</v>
      </c>
      <c r="M679" s="14">
        <v>650</v>
      </c>
      <c r="N679" s="14">
        <v>0</v>
      </c>
      <c r="O679" s="14">
        <v>0</v>
      </c>
      <c r="P679" s="14">
        <v>650</v>
      </c>
    </row>
    <row r="680" spans="11:16" x14ac:dyDescent="0.3">
      <c r="K680" s="16">
        <f t="shared" si="11"/>
        <v>44044</v>
      </c>
      <c r="L680" s="17">
        <v>0.25</v>
      </c>
      <c r="M680" s="14">
        <v>650</v>
      </c>
      <c r="N680" s="14">
        <v>464</v>
      </c>
      <c r="O680" s="14">
        <v>0</v>
      </c>
      <c r="P680" s="14">
        <v>1114</v>
      </c>
    </row>
    <row r="681" spans="11:16" x14ac:dyDescent="0.3">
      <c r="K681" s="16">
        <f t="shared" si="11"/>
        <v>44044</v>
      </c>
      <c r="L681" s="17">
        <v>0.29166666666666669</v>
      </c>
      <c r="M681" s="14">
        <v>650</v>
      </c>
      <c r="N681" s="14">
        <v>593</v>
      </c>
      <c r="O681" s="14">
        <v>0</v>
      </c>
      <c r="P681" s="14">
        <v>1243</v>
      </c>
    </row>
    <row r="682" spans="11:16" x14ac:dyDescent="0.3">
      <c r="K682" s="16">
        <f t="shared" si="11"/>
        <v>44044</v>
      </c>
      <c r="L682" s="17">
        <v>0.33333333333333331</v>
      </c>
      <c r="M682" s="14">
        <v>650</v>
      </c>
      <c r="N682" s="14">
        <v>622</v>
      </c>
      <c r="O682" s="14">
        <v>0</v>
      </c>
      <c r="P682" s="14">
        <v>1272</v>
      </c>
    </row>
    <row r="683" spans="11:16" x14ac:dyDescent="0.3">
      <c r="K683" s="16">
        <f t="shared" si="11"/>
        <v>44044</v>
      </c>
      <c r="L683" s="17">
        <v>0.375</v>
      </c>
      <c r="M683" s="14">
        <v>650</v>
      </c>
      <c r="N683" s="14">
        <v>0</v>
      </c>
      <c r="O683" s="14">
        <v>0</v>
      </c>
      <c r="P683" s="14">
        <v>650</v>
      </c>
    </row>
    <row r="684" spans="11:16" x14ac:dyDescent="0.3">
      <c r="K684" s="16">
        <f t="shared" si="11"/>
        <v>44044</v>
      </c>
      <c r="L684" s="17">
        <v>0.41666666666666669</v>
      </c>
      <c r="M684" s="14">
        <v>650</v>
      </c>
      <c r="N684" s="14">
        <v>353</v>
      </c>
      <c r="O684" s="14">
        <v>0</v>
      </c>
      <c r="P684" s="14">
        <v>1003</v>
      </c>
    </row>
    <row r="685" spans="11:16" x14ac:dyDescent="0.3">
      <c r="K685" s="16">
        <f t="shared" si="11"/>
        <v>44044</v>
      </c>
      <c r="L685" s="17">
        <v>0.45833333333333331</v>
      </c>
      <c r="M685" s="14">
        <v>650</v>
      </c>
      <c r="N685" s="14">
        <v>103</v>
      </c>
      <c r="O685" s="14">
        <v>0</v>
      </c>
      <c r="P685" s="14">
        <v>753</v>
      </c>
    </row>
    <row r="686" spans="11:16" x14ac:dyDescent="0.3">
      <c r="K686" s="16">
        <f t="shared" si="11"/>
        <v>44044</v>
      </c>
      <c r="L686" s="17">
        <v>0.5</v>
      </c>
      <c r="M686" s="14">
        <v>650</v>
      </c>
      <c r="N686" s="14">
        <v>0</v>
      </c>
      <c r="O686" s="14">
        <v>112</v>
      </c>
      <c r="P686" s="14">
        <v>762</v>
      </c>
    </row>
    <row r="687" spans="11:16" x14ac:dyDescent="0.3">
      <c r="K687" s="16">
        <f t="shared" si="11"/>
        <v>44044</v>
      </c>
      <c r="L687" s="17">
        <v>0.54166666666666663</v>
      </c>
      <c r="M687" s="14">
        <v>650</v>
      </c>
      <c r="N687" s="14">
        <v>0</v>
      </c>
      <c r="O687" s="14">
        <v>-251</v>
      </c>
      <c r="P687" s="14">
        <v>399</v>
      </c>
    </row>
    <row r="688" spans="11:16" x14ac:dyDescent="0.3">
      <c r="K688" s="16">
        <f t="shared" si="11"/>
        <v>44044</v>
      </c>
      <c r="L688" s="17">
        <v>0.58333333333333337</v>
      </c>
      <c r="M688" s="14">
        <v>650</v>
      </c>
      <c r="N688" s="14">
        <v>0</v>
      </c>
      <c r="O688" s="14">
        <v>-306</v>
      </c>
      <c r="P688" s="14">
        <v>344</v>
      </c>
    </row>
    <row r="689" spans="11:16" x14ac:dyDescent="0.3">
      <c r="K689" s="16">
        <f t="shared" si="11"/>
        <v>44044</v>
      </c>
      <c r="L689" s="17">
        <v>0.625</v>
      </c>
      <c r="M689" s="14">
        <v>650</v>
      </c>
      <c r="N689" s="14">
        <v>0</v>
      </c>
      <c r="O689" s="14">
        <v>-443</v>
      </c>
      <c r="P689" s="14">
        <v>207</v>
      </c>
    </row>
    <row r="690" spans="11:16" x14ac:dyDescent="0.3">
      <c r="K690" s="16">
        <f t="shared" si="11"/>
        <v>44044</v>
      </c>
      <c r="L690" s="17">
        <v>0.66666666666666663</v>
      </c>
      <c r="M690" s="14">
        <v>650</v>
      </c>
      <c r="N690" s="14">
        <v>0</v>
      </c>
      <c r="O690" s="14">
        <v>-333</v>
      </c>
      <c r="P690" s="14">
        <v>317</v>
      </c>
    </row>
    <row r="691" spans="11:16" x14ac:dyDescent="0.3">
      <c r="K691" s="16">
        <f t="shared" si="11"/>
        <v>44044</v>
      </c>
      <c r="L691" s="17">
        <v>0.70833333333333337</v>
      </c>
      <c r="M691" s="14">
        <v>650</v>
      </c>
      <c r="N691" s="14">
        <v>0</v>
      </c>
      <c r="O691" s="14">
        <v>-60</v>
      </c>
      <c r="P691" s="14">
        <v>590</v>
      </c>
    </row>
    <row r="692" spans="11:16" x14ac:dyDescent="0.3">
      <c r="K692" s="16">
        <f t="shared" si="11"/>
        <v>44044</v>
      </c>
      <c r="L692" s="17">
        <v>0.75</v>
      </c>
      <c r="M692" s="14">
        <v>650</v>
      </c>
      <c r="N692" s="14">
        <v>0</v>
      </c>
      <c r="O692" s="14">
        <v>0</v>
      </c>
      <c r="P692" s="14">
        <v>650</v>
      </c>
    </row>
    <row r="693" spans="11:16" x14ac:dyDescent="0.3">
      <c r="K693" s="16">
        <f t="shared" si="11"/>
        <v>44044</v>
      </c>
      <c r="L693" s="17">
        <v>0.79166666666666663</v>
      </c>
      <c r="M693" s="14">
        <v>650</v>
      </c>
      <c r="N693" s="14">
        <v>886</v>
      </c>
      <c r="O693" s="14">
        <v>0</v>
      </c>
      <c r="P693" s="14">
        <v>1536</v>
      </c>
    </row>
    <row r="694" spans="11:16" x14ac:dyDescent="0.3">
      <c r="K694" s="16">
        <f t="shared" si="11"/>
        <v>44044</v>
      </c>
      <c r="L694" s="17">
        <v>0.83333333333333337</v>
      </c>
      <c r="M694" s="14">
        <v>650</v>
      </c>
      <c r="N694" s="14">
        <v>677</v>
      </c>
      <c r="O694" s="14">
        <v>0</v>
      </c>
      <c r="P694" s="14">
        <v>1327</v>
      </c>
    </row>
    <row r="695" spans="11:16" x14ac:dyDescent="0.3">
      <c r="K695" s="16">
        <f t="shared" si="11"/>
        <v>44044</v>
      </c>
      <c r="L695" s="17">
        <v>0.875</v>
      </c>
      <c r="M695" s="14">
        <v>650</v>
      </c>
      <c r="N695" s="14">
        <v>779</v>
      </c>
      <c r="O695" s="14">
        <v>0</v>
      </c>
      <c r="P695" s="14">
        <v>1429</v>
      </c>
    </row>
    <row r="696" spans="11:16" x14ac:dyDescent="0.3">
      <c r="K696" s="16">
        <f t="shared" si="11"/>
        <v>44044</v>
      </c>
      <c r="L696" s="17">
        <v>0.91666666666666663</v>
      </c>
      <c r="M696" s="14">
        <v>650</v>
      </c>
      <c r="N696" s="14">
        <v>0</v>
      </c>
      <c r="O696" s="14">
        <v>0</v>
      </c>
      <c r="P696" s="14">
        <v>650</v>
      </c>
    </row>
    <row r="697" spans="11:16" x14ac:dyDescent="0.3">
      <c r="K697" s="16">
        <f t="shared" si="11"/>
        <v>44044</v>
      </c>
      <c r="L697" s="17">
        <v>0.95833333333333337</v>
      </c>
      <c r="M697" s="14">
        <v>650</v>
      </c>
      <c r="N697" s="14">
        <v>1346</v>
      </c>
      <c r="O697" s="14">
        <v>0</v>
      </c>
      <c r="P697" s="14">
        <v>1996</v>
      </c>
    </row>
    <row r="698" spans="11:16" x14ac:dyDescent="0.3">
      <c r="K698" s="16">
        <f t="shared" si="11"/>
        <v>44045</v>
      </c>
      <c r="L698" s="17">
        <v>0</v>
      </c>
      <c r="M698" s="14">
        <v>650</v>
      </c>
      <c r="N698" s="14">
        <v>577</v>
      </c>
      <c r="O698" s="14">
        <v>0</v>
      </c>
      <c r="P698" s="14">
        <v>1227</v>
      </c>
    </row>
    <row r="699" spans="11:16" x14ac:dyDescent="0.3">
      <c r="K699" s="16">
        <f t="shared" si="11"/>
        <v>44045</v>
      </c>
      <c r="L699" s="17">
        <v>4.1666666666666664E-2</v>
      </c>
      <c r="M699" s="14">
        <v>650</v>
      </c>
      <c r="N699" s="14">
        <v>274</v>
      </c>
      <c r="O699" s="14">
        <v>424</v>
      </c>
      <c r="P699" s="14">
        <v>1348</v>
      </c>
    </row>
    <row r="700" spans="11:16" x14ac:dyDescent="0.3">
      <c r="K700" s="16">
        <f t="shared" si="11"/>
        <v>44045</v>
      </c>
      <c r="L700" s="17">
        <v>8.3333333333333329E-2</v>
      </c>
      <c r="M700" s="14">
        <v>650</v>
      </c>
      <c r="N700" s="14">
        <v>0</v>
      </c>
      <c r="O700" s="14">
        <v>454</v>
      </c>
      <c r="P700" s="14">
        <v>1104</v>
      </c>
    </row>
    <row r="701" spans="11:16" x14ac:dyDescent="0.3">
      <c r="K701" s="16">
        <f t="shared" si="11"/>
        <v>44045</v>
      </c>
      <c r="L701" s="17">
        <v>0.125</v>
      </c>
      <c r="M701" s="14">
        <v>650</v>
      </c>
      <c r="N701" s="14">
        <v>0</v>
      </c>
      <c r="O701" s="14">
        <v>110</v>
      </c>
      <c r="P701" s="14">
        <v>760</v>
      </c>
    </row>
    <row r="702" spans="11:16" x14ac:dyDescent="0.3">
      <c r="K702" s="16">
        <f t="shared" si="11"/>
        <v>44045</v>
      </c>
      <c r="L702" s="17">
        <v>0.16666666666666666</v>
      </c>
      <c r="M702" s="14">
        <v>650</v>
      </c>
      <c r="N702" s="14">
        <v>0</v>
      </c>
      <c r="O702" s="14">
        <v>-67</v>
      </c>
      <c r="P702" s="14">
        <v>583</v>
      </c>
    </row>
    <row r="703" spans="11:16" x14ac:dyDescent="0.3">
      <c r="K703" s="16">
        <f t="shared" si="11"/>
        <v>44045</v>
      </c>
      <c r="L703" s="17">
        <v>0.20833333333333334</v>
      </c>
      <c r="M703" s="14">
        <v>650</v>
      </c>
      <c r="N703" s="14">
        <v>0</v>
      </c>
      <c r="O703" s="14">
        <v>-83</v>
      </c>
      <c r="P703" s="14">
        <v>567</v>
      </c>
    </row>
    <row r="704" spans="11:16" x14ac:dyDescent="0.3">
      <c r="K704" s="16">
        <f t="shared" si="11"/>
        <v>44045</v>
      </c>
      <c r="L704" s="17">
        <v>0.25</v>
      </c>
      <c r="M704" s="14">
        <v>650</v>
      </c>
      <c r="N704" s="14">
        <v>0</v>
      </c>
      <c r="O704" s="14">
        <v>-160</v>
      </c>
      <c r="P704" s="14">
        <v>490</v>
      </c>
    </row>
    <row r="705" spans="11:16" x14ac:dyDescent="0.3">
      <c r="K705" s="16">
        <f t="shared" si="11"/>
        <v>44045</v>
      </c>
      <c r="L705" s="17">
        <v>0.29166666666666669</v>
      </c>
      <c r="M705" s="14">
        <v>650</v>
      </c>
      <c r="N705" s="14">
        <v>0</v>
      </c>
      <c r="O705" s="14">
        <v>-248</v>
      </c>
      <c r="P705" s="14">
        <v>402</v>
      </c>
    </row>
    <row r="706" spans="11:16" x14ac:dyDescent="0.3">
      <c r="K706" s="16">
        <f t="shared" si="11"/>
        <v>44045</v>
      </c>
      <c r="L706" s="17">
        <v>0.33333333333333331</v>
      </c>
      <c r="M706" s="14">
        <v>650</v>
      </c>
      <c r="N706" s="14">
        <v>0</v>
      </c>
      <c r="O706" s="14">
        <v>-195</v>
      </c>
      <c r="P706" s="14">
        <v>455</v>
      </c>
    </row>
    <row r="707" spans="11:16" x14ac:dyDescent="0.3">
      <c r="K707" s="16">
        <f t="shared" si="11"/>
        <v>44045</v>
      </c>
      <c r="L707" s="17">
        <v>0.375</v>
      </c>
      <c r="M707" s="14">
        <v>650</v>
      </c>
      <c r="N707" s="14">
        <v>0</v>
      </c>
      <c r="O707" s="14">
        <v>-184</v>
      </c>
      <c r="P707" s="14">
        <v>466</v>
      </c>
    </row>
    <row r="708" spans="11:16" x14ac:dyDescent="0.3">
      <c r="K708" s="16">
        <f t="shared" si="11"/>
        <v>44045</v>
      </c>
      <c r="L708" s="17">
        <v>0.41666666666666669</v>
      </c>
      <c r="M708" s="14">
        <v>650</v>
      </c>
      <c r="N708" s="14">
        <v>0</v>
      </c>
      <c r="O708" s="14">
        <v>-305</v>
      </c>
      <c r="P708" s="14">
        <v>345</v>
      </c>
    </row>
    <row r="709" spans="11:16" x14ac:dyDescent="0.3">
      <c r="K709" s="16">
        <f t="shared" si="11"/>
        <v>44045</v>
      </c>
      <c r="L709" s="17">
        <v>0.45833333333333331</v>
      </c>
      <c r="M709" s="14">
        <v>650</v>
      </c>
      <c r="N709" s="14">
        <v>0</v>
      </c>
      <c r="O709" s="14">
        <v>-532</v>
      </c>
      <c r="P709" s="14">
        <v>118</v>
      </c>
    </row>
    <row r="710" spans="11:16" x14ac:dyDescent="0.3">
      <c r="K710" s="16">
        <f t="shared" si="11"/>
        <v>44045</v>
      </c>
      <c r="L710" s="17">
        <v>0.5</v>
      </c>
      <c r="M710" s="14">
        <v>650</v>
      </c>
      <c r="N710" s="14">
        <v>0</v>
      </c>
      <c r="O710" s="14">
        <v>-485</v>
      </c>
      <c r="P710" s="14">
        <v>165</v>
      </c>
    </row>
    <row r="711" spans="11:16" x14ac:dyDescent="0.3">
      <c r="K711" s="16">
        <f t="shared" si="11"/>
        <v>44045</v>
      </c>
      <c r="L711" s="17">
        <v>0.54166666666666663</v>
      </c>
      <c r="M711" s="14">
        <v>650</v>
      </c>
      <c r="N711" s="14">
        <v>0</v>
      </c>
      <c r="O711" s="14">
        <v>-893</v>
      </c>
      <c r="P711" s="14">
        <v>-243</v>
      </c>
    </row>
    <row r="712" spans="11:16" x14ac:dyDescent="0.3">
      <c r="K712" s="16">
        <f t="shared" si="11"/>
        <v>44045</v>
      </c>
      <c r="L712" s="17">
        <v>0.58333333333333337</v>
      </c>
      <c r="M712" s="14">
        <v>650</v>
      </c>
      <c r="N712" s="14">
        <v>0</v>
      </c>
      <c r="O712" s="14">
        <v>-1103</v>
      </c>
      <c r="P712" s="14">
        <v>-453</v>
      </c>
    </row>
    <row r="713" spans="11:16" x14ac:dyDescent="0.3">
      <c r="K713" s="16">
        <f t="shared" si="11"/>
        <v>44045</v>
      </c>
      <c r="L713" s="17">
        <v>0.625</v>
      </c>
      <c r="M713" s="14">
        <v>650</v>
      </c>
      <c r="N713" s="14">
        <v>0</v>
      </c>
      <c r="O713" s="14">
        <v>-1149</v>
      </c>
      <c r="P713" s="14">
        <v>-499</v>
      </c>
    </row>
    <row r="714" spans="11:16" x14ac:dyDescent="0.3">
      <c r="K714" s="16">
        <f t="shared" si="11"/>
        <v>44045</v>
      </c>
      <c r="L714" s="17">
        <v>0.66666666666666663</v>
      </c>
      <c r="M714" s="14">
        <v>650</v>
      </c>
      <c r="N714" s="14">
        <v>0</v>
      </c>
      <c r="O714" s="14">
        <v>-982</v>
      </c>
      <c r="P714" s="14">
        <v>-332</v>
      </c>
    </row>
    <row r="715" spans="11:16" x14ac:dyDescent="0.3">
      <c r="K715" s="16">
        <f t="shared" si="11"/>
        <v>44045</v>
      </c>
      <c r="L715" s="17">
        <v>0.70833333333333337</v>
      </c>
      <c r="M715" s="14">
        <v>650</v>
      </c>
      <c r="N715" s="14">
        <v>0</v>
      </c>
      <c r="O715" s="14">
        <v>-756</v>
      </c>
      <c r="P715" s="14">
        <v>-106</v>
      </c>
    </row>
    <row r="716" spans="11:16" x14ac:dyDescent="0.3">
      <c r="K716" s="16">
        <f t="shared" si="11"/>
        <v>44045</v>
      </c>
      <c r="L716" s="17">
        <v>0.75</v>
      </c>
      <c r="M716" s="14">
        <v>650</v>
      </c>
      <c r="N716" s="14">
        <v>0</v>
      </c>
      <c r="O716" s="14">
        <v>-239</v>
      </c>
      <c r="P716" s="14">
        <v>411</v>
      </c>
    </row>
    <row r="717" spans="11:16" x14ac:dyDescent="0.3">
      <c r="K717" s="16">
        <f t="shared" si="11"/>
        <v>44045</v>
      </c>
      <c r="L717" s="17">
        <v>0.79166666666666663</v>
      </c>
      <c r="M717" s="14">
        <v>650</v>
      </c>
      <c r="N717" s="14">
        <v>0</v>
      </c>
      <c r="O717" s="14">
        <v>417</v>
      </c>
      <c r="P717" s="14">
        <v>1067</v>
      </c>
    </row>
    <row r="718" spans="11:16" x14ac:dyDescent="0.3">
      <c r="K718" s="16">
        <f t="shared" si="11"/>
        <v>44045</v>
      </c>
      <c r="L718" s="17">
        <v>0.83333333333333337</v>
      </c>
      <c r="M718" s="14">
        <v>650</v>
      </c>
      <c r="N718" s="14">
        <v>0</v>
      </c>
      <c r="O718" s="14">
        <v>974</v>
      </c>
      <c r="P718" s="14">
        <v>1624</v>
      </c>
    </row>
    <row r="719" spans="11:16" x14ac:dyDescent="0.3">
      <c r="K719" s="16">
        <f t="shared" si="11"/>
        <v>44045</v>
      </c>
      <c r="L719" s="17">
        <v>0.875</v>
      </c>
      <c r="M719" s="14">
        <v>650</v>
      </c>
      <c r="N719" s="14">
        <v>0</v>
      </c>
      <c r="O719" s="14">
        <v>1131</v>
      </c>
      <c r="P719" s="14">
        <v>1781</v>
      </c>
    </row>
    <row r="720" spans="11:16" x14ac:dyDescent="0.3">
      <c r="K720" s="16">
        <f t="shared" si="11"/>
        <v>44045</v>
      </c>
      <c r="L720" s="17">
        <v>0.91666666666666663</v>
      </c>
      <c r="M720" s="14">
        <v>650</v>
      </c>
      <c r="N720" s="14">
        <v>264</v>
      </c>
      <c r="O720" s="14">
        <v>1200</v>
      </c>
      <c r="P720" s="14">
        <v>2114</v>
      </c>
    </row>
    <row r="721" spans="11:16" x14ac:dyDescent="0.3">
      <c r="K721" s="16">
        <f t="shared" si="11"/>
        <v>44045</v>
      </c>
      <c r="L721" s="17">
        <v>0.95833333333333337</v>
      </c>
      <c r="M721" s="14">
        <v>650</v>
      </c>
      <c r="N721" s="14">
        <v>201</v>
      </c>
      <c r="O721" s="14">
        <v>1200</v>
      </c>
      <c r="P721" s="14">
        <v>2051</v>
      </c>
    </row>
    <row r="722" spans="11:16" x14ac:dyDescent="0.3">
      <c r="K722" s="16">
        <f t="shared" si="11"/>
        <v>44046</v>
      </c>
      <c r="L722" s="17">
        <v>0</v>
      </c>
      <c r="M722" s="14">
        <v>650</v>
      </c>
      <c r="N722" s="14">
        <v>357</v>
      </c>
      <c r="O722" s="14">
        <v>0</v>
      </c>
      <c r="P722" s="14">
        <v>1007</v>
      </c>
    </row>
    <row r="723" spans="11:16" x14ac:dyDescent="0.3">
      <c r="K723" s="16">
        <f t="shared" si="11"/>
        <v>44046</v>
      </c>
      <c r="L723" s="17">
        <v>4.1666666666666664E-2</v>
      </c>
      <c r="M723" s="14">
        <v>650</v>
      </c>
      <c r="N723" s="14">
        <v>168</v>
      </c>
      <c r="O723" s="14">
        <v>0</v>
      </c>
      <c r="P723" s="14">
        <v>818</v>
      </c>
    </row>
    <row r="724" spans="11:16" x14ac:dyDescent="0.3">
      <c r="K724" s="16">
        <f t="shared" si="11"/>
        <v>44046</v>
      </c>
      <c r="L724" s="17">
        <v>8.3333333333333329E-2</v>
      </c>
      <c r="M724" s="14">
        <v>650</v>
      </c>
      <c r="N724" s="14">
        <v>0</v>
      </c>
      <c r="O724" s="14">
        <v>-141</v>
      </c>
      <c r="P724" s="14">
        <v>509</v>
      </c>
    </row>
    <row r="725" spans="11:16" x14ac:dyDescent="0.3">
      <c r="K725" s="16">
        <f t="shared" si="11"/>
        <v>44046</v>
      </c>
      <c r="L725" s="17">
        <v>0.125</v>
      </c>
      <c r="M725" s="14">
        <v>650</v>
      </c>
      <c r="N725" s="14">
        <v>0</v>
      </c>
      <c r="O725" s="14">
        <v>-191</v>
      </c>
      <c r="P725" s="14">
        <v>459</v>
      </c>
    </row>
    <row r="726" spans="11:16" x14ac:dyDescent="0.3">
      <c r="K726" s="16">
        <f t="shared" si="11"/>
        <v>44046</v>
      </c>
      <c r="L726" s="17">
        <v>0.16666666666666666</v>
      </c>
      <c r="M726" s="14">
        <v>650</v>
      </c>
      <c r="N726" s="14">
        <v>0</v>
      </c>
      <c r="O726" s="14">
        <v>-4</v>
      </c>
      <c r="P726" s="14">
        <v>646</v>
      </c>
    </row>
    <row r="727" spans="11:16" x14ac:dyDescent="0.3">
      <c r="K727" s="16">
        <f t="shared" si="11"/>
        <v>44046</v>
      </c>
      <c r="L727" s="17">
        <v>0.20833333333333334</v>
      </c>
      <c r="M727" s="14">
        <v>650</v>
      </c>
      <c r="N727" s="14">
        <v>517</v>
      </c>
      <c r="O727" s="14">
        <v>0</v>
      </c>
      <c r="P727" s="14">
        <v>1167</v>
      </c>
    </row>
    <row r="728" spans="11:16" x14ac:dyDescent="0.3">
      <c r="K728" s="16">
        <f t="shared" si="11"/>
        <v>44046</v>
      </c>
      <c r="L728" s="17">
        <v>0.25</v>
      </c>
      <c r="M728" s="14">
        <v>650</v>
      </c>
      <c r="N728" s="14">
        <v>864</v>
      </c>
      <c r="O728" s="14">
        <v>0</v>
      </c>
      <c r="P728" s="14">
        <v>1514</v>
      </c>
    </row>
    <row r="729" spans="11:16" x14ac:dyDescent="0.3">
      <c r="K729" s="16">
        <f t="shared" si="11"/>
        <v>44046</v>
      </c>
      <c r="L729" s="17">
        <v>0.29166666666666669</v>
      </c>
      <c r="M729" s="14">
        <v>650</v>
      </c>
      <c r="N729" s="14">
        <v>1377</v>
      </c>
      <c r="O729" s="14">
        <v>0</v>
      </c>
      <c r="P729" s="14">
        <v>2027</v>
      </c>
    </row>
    <row r="730" spans="11:16" x14ac:dyDescent="0.3">
      <c r="K730" s="16">
        <f t="shared" si="11"/>
        <v>44046</v>
      </c>
      <c r="L730" s="17">
        <v>0.33333333333333331</v>
      </c>
      <c r="M730" s="14">
        <v>650</v>
      </c>
      <c r="N730" s="14">
        <v>1553</v>
      </c>
      <c r="O730" s="14">
        <v>0</v>
      </c>
      <c r="P730" s="14">
        <v>2203</v>
      </c>
    </row>
    <row r="731" spans="11:16" x14ac:dyDescent="0.3">
      <c r="K731" s="16">
        <f t="shared" ref="K731:K794" si="12">K707+1</f>
        <v>44046</v>
      </c>
      <c r="L731" s="17">
        <v>0.375</v>
      </c>
      <c r="M731" s="14">
        <v>650</v>
      </c>
      <c r="N731" s="14">
        <v>0</v>
      </c>
      <c r="O731" s="14">
        <v>0</v>
      </c>
      <c r="P731" s="14">
        <v>650</v>
      </c>
    </row>
    <row r="732" spans="11:16" x14ac:dyDescent="0.3">
      <c r="K732" s="16">
        <f t="shared" si="12"/>
        <v>44046</v>
      </c>
      <c r="L732" s="17">
        <v>0.41666666666666669</v>
      </c>
      <c r="M732" s="14">
        <v>650</v>
      </c>
      <c r="N732" s="14">
        <v>1304</v>
      </c>
      <c r="O732" s="14">
        <v>0</v>
      </c>
      <c r="P732" s="14">
        <v>1954</v>
      </c>
    </row>
    <row r="733" spans="11:16" x14ac:dyDescent="0.3">
      <c r="K733" s="16">
        <f t="shared" si="12"/>
        <v>44046</v>
      </c>
      <c r="L733" s="17">
        <v>0.45833333333333331</v>
      </c>
      <c r="M733" s="14">
        <v>650</v>
      </c>
      <c r="N733" s="14">
        <v>0</v>
      </c>
      <c r="O733" s="14">
        <v>0</v>
      </c>
      <c r="P733" s="14">
        <v>650</v>
      </c>
    </row>
    <row r="734" spans="11:16" x14ac:dyDescent="0.3">
      <c r="K734" s="16">
        <f t="shared" si="12"/>
        <v>44046</v>
      </c>
      <c r="L734" s="17">
        <v>0.5</v>
      </c>
      <c r="M734" s="14">
        <v>650</v>
      </c>
      <c r="N734" s="14">
        <v>1291</v>
      </c>
      <c r="O734" s="14">
        <v>0</v>
      </c>
      <c r="P734" s="14">
        <v>1941</v>
      </c>
    </row>
    <row r="735" spans="11:16" x14ac:dyDescent="0.3">
      <c r="K735" s="16">
        <f t="shared" si="12"/>
        <v>44046</v>
      </c>
      <c r="L735" s="17">
        <v>0.54166666666666663</v>
      </c>
      <c r="M735" s="14">
        <v>650</v>
      </c>
      <c r="N735" s="14">
        <v>1179</v>
      </c>
      <c r="O735" s="14">
        <v>0</v>
      </c>
      <c r="P735" s="14">
        <v>1829</v>
      </c>
    </row>
    <row r="736" spans="11:16" x14ac:dyDescent="0.3">
      <c r="K736" s="16">
        <f t="shared" si="12"/>
        <v>44046</v>
      </c>
      <c r="L736" s="17">
        <v>0.58333333333333337</v>
      </c>
      <c r="M736" s="14">
        <v>650</v>
      </c>
      <c r="N736" s="14">
        <v>1351</v>
      </c>
      <c r="O736" s="14">
        <v>0</v>
      </c>
      <c r="P736" s="14">
        <v>2001</v>
      </c>
    </row>
    <row r="737" spans="11:16" x14ac:dyDescent="0.3">
      <c r="K737" s="16">
        <f t="shared" si="12"/>
        <v>44046</v>
      </c>
      <c r="L737" s="17">
        <v>0.625</v>
      </c>
      <c r="M737" s="14">
        <v>650</v>
      </c>
      <c r="N737" s="14">
        <v>1380</v>
      </c>
      <c r="O737" s="14">
        <v>0</v>
      </c>
      <c r="P737" s="14">
        <v>2030</v>
      </c>
    </row>
    <row r="738" spans="11:16" x14ac:dyDescent="0.3">
      <c r="K738" s="16">
        <f t="shared" si="12"/>
        <v>44046</v>
      </c>
      <c r="L738" s="17">
        <v>0.66666666666666663</v>
      </c>
      <c r="M738" s="14">
        <v>650</v>
      </c>
      <c r="N738" s="14">
        <v>1544</v>
      </c>
      <c r="O738" s="14">
        <v>0</v>
      </c>
      <c r="P738" s="14">
        <v>2194</v>
      </c>
    </row>
    <row r="739" spans="11:16" x14ac:dyDescent="0.3">
      <c r="K739" s="16">
        <f t="shared" si="12"/>
        <v>44046</v>
      </c>
      <c r="L739" s="17">
        <v>0.70833333333333337</v>
      </c>
      <c r="M739" s="14">
        <v>650</v>
      </c>
      <c r="N739" s="14">
        <v>1413</v>
      </c>
      <c r="O739" s="14">
        <v>0</v>
      </c>
      <c r="P739" s="14">
        <v>2063</v>
      </c>
    </row>
    <row r="740" spans="11:16" x14ac:dyDescent="0.3">
      <c r="K740" s="16">
        <f t="shared" si="12"/>
        <v>44046</v>
      </c>
      <c r="L740" s="17">
        <v>0.75</v>
      </c>
      <c r="M740" s="14">
        <v>650</v>
      </c>
      <c r="N740" s="14">
        <v>0</v>
      </c>
      <c r="O740" s="14">
        <v>0</v>
      </c>
      <c r="P740" s="14">
        <v>650</v>
      </c>
    </row>
    <row r="741" spans="11:16" x14ac:dyDescent="0.3">
      <c r="K741" s="16">
        <f t="shared" si="12"/>
        <v>44046</v>
      </c>
      <c r="L741" s="17">
        <v>0.79166666666666663</v>
      </c>
      <c r="M741" s="14">
        <v>650</v>
      </c>
      <c r="N741" s="14">
        <v>0</v>
      </c>
      <c r="O741" s="14">
        <v>0</v>
      </c>
      <c r="P741" s="14">
        <v>650</v>
      </c>
    </row>
    <row r="742" spans="11:16" x14ac:dyDescent="0.3">
      <c r="K742" s="16">
        <f t="shared" si="12"/>
        <v>44046</v>
      </c>
      <c r="L742" s="17">
        <v>0.83333333333333337</v>
      </c>
      <c r="M742" s="14">
        <v>650</v>
      </c>
      <c r="N742" s="14">
        <v>2158</v>
      </c>
      <c r="O742" s="14">
        <v>0</v>
      </c>
      <c r="P742" s="14">
        <v>2808</v>
      </c>
    </row>
    <row r="743" spans="11:16" x14ac:dyDescent="0.3">
      <c r="K743" s="16">
        <f t="shared" si="12"/>
        <v>44046</v>
      </c>
      <c r="L743" s="17">
        <v>0.875</v>
      </c>
      <c r="M743" s="14">
        <v>650</v>
      </c>
      <c r="N743" s="14">
        <v>887</v>
      </c>
      <c r="O743" s="14">
        <v>0</v>
      </c>
      <c r="P743" s="14">
        <v>1537</v>
      </c>
    </row>
    <row r="744" spans="11:16" x14ac:dyDescent="0.3">
      <c r="K744" s="16">
        <f t="shared" si="12"/>
        <v>44046</v>
      </c>
      <c r="L744" s="17">
        <v>0.91666666666666663</v>
      </c>
      <c r="M744" s="14">
        <v>650</v>
      </c>
      <c r="N744" s="14">
        <v>0</v>
      </c>
      <c r="O744" s="14">
        <v>270</v>
      </c>
      <c r="P744" s="14">
        <v>920</v>
      </c>
    </row>
    <row r="745" spans="11:16" x14ac:dyDescent="0.3">
      <c r="K745" s="16">
        <f t="shared" si="12"/>
        <v>44046</v>
      </c>
      <c r="L745" s="17">
        <v>0.95833333333333337</v>
      </c>
      <c r="M745" s="14">
        <v>650</v>
      </c>
      <c r="N745" s="14">
        <v>0</v>
      </c>
      <c r="O745" s="14">
        <v>0</v>
      </c>
      <c r="P745" s="14">
        <v>650</v>
      </c>
    </row>
    <row r="746" spans="11:16" x14ac:dyDescent="0.3">
      <c r="K746" s="16">
        <f t="shared" si="12"/>
        <v>44047</v>
      </c>
      <c r="L746" s="17">
        <v>0</v>
      </c>
      <c r="M746" s="14">
        <v>602</v>
      </c>
      <c r="N746" s="14">
        <v>1349</v>
      </c>
      <c r="O746" s="14">
        <v>0</v>
      </c>
      <c r="P746" s="14">
        <v>1951</v>
      </c>
    </row>
    <row r="747" spans="11:16" x14ac:dyDescent="0.3">
      <c r="K747" s="16">
        <f t="shared" si="12"/>
        <v>44047</v>
      </c>
      <c r="L747" s="17">
        <v>4.1666666666666664E-2</v>
      </c>
      <c r="M747" s="14">
        <v>602</v>
      </c>
      <c r="N747" s="14">
        <v>0</v>
      </c>
      <c r="O747" s="14">
        <v>0</v>
      </c>
      <c r="P747" s="14">
        <v>602</v>
      </c>
    </row>
    <row r="748" spans="11:16" x14ac:dyDescent="0.3">
      <c r="K748" s="16">
        <f t="shared" si="12"/>
        <v>44047</v>
      </c>
      <c r="L748" s="17">
        <v>8.3333333333333329E-2</v>
      </c>
      <c r="M748" s="14">
        <v>602</v>
      </c>
      <c r="N748" s="14">
        <v>821</v>
      </c>
      <c r="O748" s="14">
        <v>0</v>
      </c>
      <c r="P748" s="14">
        <v>1423</v>
      </c>
    </row>
    <row r="749" spans="11:16" x14ac:dyDescent="0.3">
      <c r="K749" s="16">
        <f t="shared" si="12"/>
        <v>44047</v>
      </c>
      <c r="L749" s="17">
        <v>0.125</v>
      </c>
      <c r="M749" s="14">
        <v>602</v>
      </c>
      <c r="N749" s="14">
        <v>610</v>
      </c>
      <c r="O749" s="14">
        <v>0</v>
      </c>
      <c r="P749" s="14">
        <v>1212</v>
      </c>
    </row>
    <row r="750" spans="11:16" x14ac:dyDescent="0.3">
      <c r="K750" s="16">
        <f t="shared" si="12"/>
        <v>44047</v>
      </c>
      <c r="L750" s="17">
        <v>0.16666666666666666</v>
      </c>
      <c r="M750" s="14">
        <v>602</v>
      </c>
      <c r="N750" s="14">
        <v>0</v>
      </c>
      <c r="O750" s="14">
        <v>0</v>
      </c>
      <c r="P750" s="14">
        <v>602</v>
      </c>
    </row>
    <row r="751" spans="11:16" x14ac:dyDescent="0.3">
      <c r="K751" s="16">
        <f t="shared" si="12"/>
        <v>44047</v>
      </c>
      <c r="L751" s="17">
        <v>0.20833333333333334</v>
      </c>
      <c r="M751" s="14">
        <v>602</v>
      </c>
      <c r="N751" s="14">
        <v>851</v>
      </c>
      <c r="O751" s="14">
        <v>0</v>
      </c>
      <c r="P751" s="14">
        <v>1453</v>
      </c>
    </row>
    <row r="752" spans="11:16" x14ac:dyDescent="0.3">
      <c r="K752" s="16">
        <f t="shared" si="12"/>
        <v>44047</v>
      </c>
      <c r="L752" s="17">
        <v>0.25</v>
      </c>
      <c r="M752" s="14">
        <v>602</v>
      </c>
      <c r="N752" s="14">
        <v>1292</v>
      </c>
      <c r="O752" s="14">
        <v>0</v>
      </c>
      <c r="P752" s="14">
        <v>1894</v>
      </c>
    </row>
    <row r="753" spans="11:16" x14ac:dyDescent="0.3">
      <c r="K753" s="16">
        <f t="shared" si="12"/>
        <v>44047</v>
      </c>
      <c r="L753" s="17">
        <v>0.29166666666666669</v>
      </c>
      <c r="M753" s="14">
        <v>602</v>
      </c>
      <c r="N753" s="14">
        <v>0</v>
      </c>
      <c r="O753" s="14">
        <v>0</v>
      </c>
      <c r="P753" s="14">
        <v>602</v>
      </c>
    </row>
    <row r="754" spans="11:16" x14ac:dyDescent="0.3">
      <c r="K754" s="16">
        <f t="shared" si="12"/>
        <v>44047</v>
      </c>
      <c r="L754" s="17">
        <v>0.33333333333333331</v>
      </c>
      <c r="M754" s="14">
        <v>602</v>
      </c>
      <c r="N754" s="14">
        <v>1770</v>
      </c>
      <c r="O754" s="14">
        <v>0</v>
      </c>
      <c r="P754" s="14">
        <v>2372</v>
      </c>
    </row>
    <row r="755" spans="11:16" x14ac:dyDescent="0.3">
      <c r="K755" s="16">
        <f t="shared" si="12"/>
        <v>44047</v>
      </c>
      <c r="L755" s="17">
        <v>0.375</v>
      </c>
      <c r="M755" s="14">
        <v>602</v>
      </c>
      <c r="N755" s="14">
        <v>0</v>
      </c>
      <c r="O755" s="14">
        <v>0</v>
      </c>
      <c r="P755" s="14">
        <v>602</v>
      </c>
    </row>
    <row r="756" spans="11:16" x14ac:dyDescent="0.3">
      <c r="K756" s="16">
        <f t="shared" si="12"/>
        <v>44047</v>
      </c>
      <c r="L756" s="17">
        <v>0.41666666666666669</v>
      </c>
      <c r="M756" s="14">
        <v>602</v>
      </c>
      <c r="N756" s="14">
        <v>1739</v>
      </c>
      <c r="O756" s="14">
        <v>0</v>
      </c>
      <c r="P756" s="14">
        <v>2341</v>
      </c>
    </row>
    <row r="757" spans="11:16" x14ac:dyDescent="0.3">
      <c r="K757" s="16">
        <f t="shared" si="12"/>
        <v>44047</v>
      </c>
      <c r="L757" s="17">
        <v>0.45833333333333331</v>
      </c>
      <c r="M757" s="14">
        <v>602</v>
      </c>
      <c r="N757" s="14">
        <v>1558</v>
      </c>
      <c r="O757" s="14">
        <v>0</v>
      </c>
      <c r="P757" s="14">
        <v>2160</v>
      </c>
    </row>
    <row r="758" spans="11:16" x14ac:dyDescent="0.3">
      <c r="K758" s="16">
        <f t="shared" si="12"/>
        <v>44047</v>
      </c>
      <c r="L758" s="17">
        <v>0.5</v>
      </c>
      <c r="M758" s="14">
        <v>602</v>
      </c>
      <c r="N758" s="14">
        <v>1443</v>
      </c>
      <c r="O758" s="14">
        <v>0</v>
      </c>
      <c r="P758" s="14">
        <v>2045</v>
      </c>
    </row>
    <row r="759" spans="11:16" x14ac:dyDescent="0.3">
      <c r="K759" s="16">
        <f t="shared" si="12"/>
        <v>44047</v>
      </c>
      <c r="L759" s="17">
        <v>0.54166666666666663</v>
      </c>
      <c r="M759" s="14">
        <v>602</v>
      </c>
      <c r="N759" s="14">
        <v>0</v>
      </c>
      <c r="O759" s="14">
        <v>0</v>
      </c>
      <c r="P759" s="14">
        <v>602</v>
      </c>
    </row>
    <row r="760" spans="11:16" x14ac:dyDescent="0.3">
      <c r="K760" s="16">
        <f t="shared" si="12"/>
        <v>44047</v>
      </c>
      <c r="L760" s="17">
        <v>0.58333333333333337</v>
      </c>
      <c r="M760" s="14">
        <v>602</v>
      </c>
      <c r="N760" s="14">
        <v>0</v>
      </c>
      <c r="O760" s="14">
        <v>0</v>
      </c>
      <c r="P760" s="14">
        <v>602</v>
      </c>
    </row>
    <row r="761" spans="11:16" x14ac:dyDescent="0.3">
      <c r="K761" s="16">
        <f t="shared" si="12"/>
        <v>44047</v>
      </c>
      <c r="L761" s="17">
        <v>0.625</v>
      </c>
      <c r="M761" s="14">
        <v>602</v>
      </c>
      <c r="N761" s="14">
        <v>1333</v>
      </c>
      <c r="O761" s="14">
        <v>0</v>
      </c>
      <c r="P761" s="14">
        <v>1935</v>
      </c>
    </row>
    <row r="762" spans="11:16" x14ac:dyDescent="0.3">
      <c r="K762" s="16">
        <f t="shared" si="12"/>
        <v>44047</v>
      </c>
      <c r="L762" s="17">
        <v>0.66666666666666663</v>
      </c>
      <c r="M762" s="14">
        <v>602</v>
      </c>
      <c r="N762" s="14">
        <v>1385</v>
      </c>
      <c r="O762" s="14">
        <v>0</v>
      </c>
      <c r="P762" s="14">
        <v>1987</v>
      </c>
    </row>
    <row r="763" spans="11:16" x14ac:dyDescent="0.3">
      <c r="K763" s="16">
        <f t="shared" si="12"/>
        <v>44047</v>
      </c>
      <c r="L763" s="17">
        <v>0.70833333333333337</v>
      </c>
      <c r="M763" s="14">
        <v>602</v>
      </c>
      <c r="N763" s="14">
        <v>1669</v>
      </c>
      <c r="O763" s="14">
        <v>0</v>
      </c>
      <c r="P763" s="14">
        <v>2271</v>
      </c>
    </row>
    <row r="764" spans="11:16" x14ac:dyDescent="0.3">
      <c r="K764" s="16">
        <f t="shared" si="12"/>
        <v>44047</v>
      </c>
      <c r="L764" s="17">
        <v>0.75</v>
      </c>
      <c r="M764" s="14">
        <v>602</v>
      </c>
      <c r="N764" s="14">
        <v>0</v>
      </c>
      <c r="O764" s="14">
        <v>0</v>
      </c>
      <c r="P764" s="14">
        <v>602</v>
      </c>
    </row>
    <row r="765" spans="11:16" x14ac:dyDescent="0.3">
      <c r="K765" s="16">
        <f t="shared" si="12"/>
        <v>44047</v>
      </c>
      <c r="L765" s="17">
        <v>0.79166666666666663</v>
      </c>
      <c r="M765" s="14">
        <v>602</v>
      </c>
      <c r="N765" s="14">
        <v>0</v>
      </c>
      <c r="O765" s="14">
        <v>0</v>
      </c>
      <c r="P765" s="14">
        <v>602</v>
      </c>
    </row>
    <row r="766" spans="11:16" x14ac:dyDescent="0.3">
      <c r="K766" s="16">
        <f t="shared" si="12"/>
        <v>44047</v>
      </c>
      <c r="L766" s="17">
        <v>0.83333333333333337</v>
      </c>
      <c r="M766" s="14">
        <v>602</v>
      </c>
      <c r="N766" s="14">
        <v>1770</v>
      </c>
      <c r="O766" s="14">
        <v>0</v>
      </c>
      <c r="P766" s="14">
        <v>2372</v>
      </c>
    </row>
    <row r="767" spans="11:16" x14ac:dyDescent="0.3">
      <c r="K767" s="16">
        <f t="shared" si="12"/>
        <v>44047</v>
      </c>
      <c r="L767" s="17">
        <v>0.875</v>
      </c>
      <c r="M767" s="14">
        <v>602</v>
      </c>
      <c r="N767" s="14">
        <v>0</v>
      </c>
      <c r="O767" s="14">
        <v>0</v>
      </c>
      <c r="P767" s="14">
        <v>602</v>
      </c>
    </row>
    <row r="768" spans="11:16" x14ac:dyDescent="0.3">
      <c r="K768" s="16">
        <f t="shared" si="12"/>
        <v>44047</v>
      </c>
      <c r="L768" s="17">
        <v>0.91666666666666663</v>
      </c>
      <c r="M768" s="14">
        <v>602</v>
      </c>
      <c r="N768" s="14">
        <v>1770</v>
      </c>
      <c r="O768" s="14">
        <v>0</v>
      </c>
      <c r="P768" s="14">
        <v>2372</v>
      </c>
    </row>
    <row r="769" spans="11:16" x14ac:dyDescent="0.3">
      <c r="K769" s="16">
        <f t="shared" si="12"/>
        <v>44047</v>
      </c>
      <c r="L769" s="17">
        <v>0.95833333333333337</v>
      </c>
      <c r="M769" s="14">
        <v>602</v>
      </c>
      <c r="N769" s="14">
        <v>1770</v>
      </c>
      <c r="O769" s="14">
        <v>0</v>
      </c>
      <c r="P769" s="14">
        <v>2372</v>
      </c>
    </row>
    <row r="770" spans="11:16" x14ac:dyDescent="0.3">
      <c r="K770" s="16">
        <f t="shared" si="12"/>
        <v>44048</v>
      </c>
      <c r="L770" s="17">
        <v>0</v>
      </c>
      <c r="M770" s="14">
        <v>602</v>
      </c>
      <c r="N770" s="14">
        <v>0</v>
      </c>
      <c r="O770" s="14">
        <v>0</v>
      </c>
      <c r="P770" s="14">
        <v>602</v>
      </c>
    </row>
    <row r="771" spans="11:16" x14ac:dyDescent="0.3">
      <c r="K771" s="16">
        <f t="shared" si="12"/>
        <v>44048</v>
      </c>
      <c r="L771" s="17">
        <v>4.1666666666666664E-2</v>
      </c>
      <c r="M771" s="14">
        <v>602</v>
      </c>
      <c r="N771" s="14">
        <v>1313</v>
      </c>
      <c r="O771" s="14">
        <v>0</v>
      </c>
      <c r="P771" s="14">
        <v>1915</v>
      </c>
    </row>
    <row r="772" spans="11:16" x14ac:dyDescent="0.3">
      <c r="K772" s="16">
        <f t="shared" si="12"/>
        <v>44048</v>
      </c>
      <c r="L772" s="17">
        <v>8.3333333333333329E-2</v>
      </c>
      <c r="M772" s="14">
        <v>602</v>
      </c>
      <c r="N772" s="14">
        <v>1029</v>
      </c>
      <c r="O772" s="14">
        <v>0</v>
      </c>
      <c r="P772" s="14">
        <v>1631</v>
      </c>
    </row>
    <row r="773" spans="11:16" x14ac:dyDescent="0.3">
      <c r="K773" s="16">
        <f t="shared" si="12"/>
        <v>44048</v>
      </c>
      <c r="L773" s="17">
        <v>0.125</v>
      </c>
      <c r="M773" s="14">
        <v>602</v>
      </c>
      <c r="N773" s="14">
        <v>0</v>
      </c>
      <c r="O773" s="14">
        <v>0</v>
      </c>
      <c r="P773" s="14">
        <v>602</v>
      </c>
    </row>
    <row r="774" spans="11:16" x14ac:dyDescent="0.3">
      <c r="K774" s="16">
        <f t="shared" si="12"/>
        <v>44048</v>
      </c>
      <c r="L774" s="17">
        <v>0.16666666666666666</v>
      </c>
      <c r="M774" s="14">
        <v>602</v>
      </c>
      <c r="N774" s="14">
        <v>350</v>
      </c>
      <c r="O774" s="14">
        <v>0</v>
      </c>
      <c r="P774" s="14">
        <v>952</v>
      </c>
    </row>
    <row r="775" spans="11:16" x14ac:dyDescent="0.3">
      <c r="K775" s="16">
        <f t="shared" si="12"/>
        <v>44048</v>
      </c>
      <c r="L775" s="17">
        <v>0.20833333333333334</v>
      </c>
      <c r="M775" s="14">
        <v>602</v>
      </c>
      <c r="N775" s="14">
        <v>673</v>
      </c>
      <c r="O775" s="14">
        <v>0</v>
      </c>
      <c r="P775" s="14">
        <v>1275</v>
      </c>
    </row>
    <row r="776" spans="11:16" x14ac:dyDescent="0.3">
      <c r="K776" s="16">
        <f t="shared" si="12"/>
        <v>44048</v>
      </c>
      <c r="L776" s="17">
        <v>0.25</v>
      </c>
      <c r="M776" s="14">
        <v>602</v>
      </c>
      <c r="N776" s="14">
        <v>934</v>
      </c>
      <c r="O776" s="14">
        <v>0</v>
      </c>
      <c r="P776" s="14">
        <v>1536</v>
      </c>
    </row>
    <row r="777" spans="11:16" x14ac:dyDescent="0.3">
      <c r="K777" s="16">
        <f t="shared" si="12"/>
        <v>44048</v>
      </c>
      <c r="L777" s="17">
        <v>0.29166666666666669</v>
      </c>
      <c r="M777" s="14">
        <v>602</v>
      </c>
      <c r="N777" s="14">
        <v>1624</v>
      </c>
      <c r="O777" s="14">
        <v>0</v>
      </c>
      <c r="P777" s="14">
        <v>2226</v>
      </c>
    </row>
    <row r="778" spans="11:16" x14ac:dyDescent="0.3">
      <c r="K778" s="16">
        <f t="shared" si="12"/>
        <v>44048</v>
      </c>
      <c r="L778" s="17">
        <v>0.33333333333333331</v>
      </c>
      <c r="M778" s="14">
        <v>602</v>
      </c>
      <c r="N778" s="14">
        <v>0</v>
      </c>
      <c r="O778" s="14">
        <v>0</v>
      </c>
      <c r="P778" s="14">
        <v>602</v>
      </c>
    </row>
    <row r="779" spans="11:16" x14ac:dyDescent="0.3">
      <c r="K779" s="16">
        <f t="shared" si="12"/>
        <v>44048</v>
      </c>
      <c r="L779" s="17">
        <v>0.375</v>
      </c>
      <c r="M779" s="14">
        <v>602</v>
      </c>
      <c r="N779" s="14">
        <v>1904</v>
      </c>
      <c r="O779" s="14">
        <v>0</v>
      </c>
      <c r="P779" s="14">
        <v>2506</v>
      </c>
    </row>
    <row r="780" spans="11:16" x14ac:dyDescent="0.3">
      <c r="K780" s="16">
        <f t="shared" si="12"/>
        <v>44048</v>
      </c>
      <c r="L780" s="17">
        <v>0.41666666666666669</v>
      </c>
      <c r="M780" s="14">
        <v>602</v>
      </c>
      <c r="N780" s="14">
        <v>1904</v>
      </c>
      <c r="O780" s="14">
        <v>0</v>
      </c>
      <c r="P780" s="14">
        <v>2506</v>
      </c>
    </row>
    <row r="781" spans="11:16" x14ac:dyDescent="0.3">
      <c r="K781" s="16">
        <f t="shared" si="12"/>
        <v>44048</v>
      </c>
      <c r="L781" s="17">
        <v>0.45833333333333331</v>
      </c>
      <c r="M781" s="14">
        <v>602</v>
      </c>
      <c r="N781" s="14">
        <v>0</v>
      </c>
      <c r="O781" s="14">
        <v>0</v>
      </c>
      <c r="P781" s="14">
        <v>602</v>
      </c>
    </row>
    <row r="782" spans="11:16" x14ac:dyDescent="0.3">
      <c r="K782" s="16">
        <f t="shared" si="12"/>
        <v>44048</v>
      </c>
      <c r="L782" s="17">
        <v>0.5</v>
      </c>
      <c r="M782" s="14">
        <v>602</v>
      </c>
      <c r="N782" s="14">
        <v>0</v>
      </c>
      <c r="O782" s="14">
        <v>0</v>
      </c>
      <c r="P782" s="14">
        <v>602</v>
      </c>
    </row>
    <row r="783" spans="11:16" x14ac:dyDescent="0.3">
      <c r="K783" s="16">
        <f t="shared" si="12"/>
        <v>44048</v>
      </c>
      <c r="L783" s="17">
        <v>0.54166666666666663</v>
      </c>
      <c r="M783" s="14">
        <v>602</v>
      </c>
      <c r="N783" s="14">
        <v>1549</v>
      </c>
      <c r="O783" s="14">
        <v>0</v>
      </c>
      <c r="P783" s="14">
        <v>2151</v>
      </c>
    </row>
    <row r="784" spans="11:16" x14ac:dyDescent="0.3">
      <c r="K784" s="16">
        <f t="shared" si="12"/>
        <v>44048</v>
      </c>
      <c r="L784" s="17">
        <v>0.58333333333333337</v>
      </c>
      <c r="M784" s="14">
        <v>602</v>
      </c>
      <c r="N784" s="14">
        <v>1570</v>
      </c>
      <c r="O784" s="14">
        <v>0</v>
      </c>
      <c r="P784" s="14">
        <v>2172</v>
      </c>
    </row>
    <row r="785" spans="11:16" x14ac:dyDescent="0.3">
      <c r="K785" s="16">
        <f t="shared" si="12"/>
        <v>44048</v>
      </c>
      <c r="L785" s="17">
        <v>0.625</v>
      </c>
      <c r="M785" s="14">
        <v>602</v>
      </c>
      <c r="N785" s="14">
        <v>0</v>
      </c>
      <c r="O785" s="14">
        <v>0</v>
      </c>
      <c r="P785" s="14">
        <v>602</v>
      </c>
    </row>
    <row r="786" spans="11:16" x14ac:dyDescent="0.3">
      <c r="K786" s="16">
        <f t="shared" si="12"/>
        <v>44048</v>
      </c>
      <c r="L786" s="17">
        <v>0.66666666666666663</v>
      </c>
      <c r="M786" s="14">
        <v>602</v>
      </c>
      <c r="N786" s="14">
        <v>0</v>
      </c>
      <c r="O786" s="14">
        <v>0</v>
      </c>
      <c r="P786" s="14">
        <v>602</v>
      </c>
    </row>
    <row r="787" spans="11:16" x14ac:dyDescent="0.3">
      <c r="K787" s="16">
        <f t="shared" si="12"/>
        <v>44048</v>
      </c>
      <c r="L787" s="17">
        <v>0.70833333333333337</v>
      </c>
      <c r="M787" s="14">
        <v>602</v>
      </c>
      <c r="N787" s="14">
        <v>0</v>
      </c>
      <c r="O787" s="14">
        <v>0</v>
      </c>
      <c r="P787" s="14">
        <v>602</v>
      </c>
    </row>
    <row r="788" spans="11:16" x14ac:dyDescent="0.3">
      <c r="K788" s="16">
        <f t="shared" si="12"/>
        <v>44048</v>
      </c>
      <c r="L788" s="17">
        <v>0.75</v>
      </c>
      <c r="M788" s="14">
        <v>602</v>
      </c>
      <c r="N788" s="14">
        <v>1904</v>
      </c>
      <c r="O788" s="14">
        <v>0</v>
      </c>
      <c r="P788" s="14">
        <v>2506</v>
      </c>
    </row>
    <row r="789" spans="11:16" x14ac:dyDescent="0.3">
      <c r="K789" s="16">
        <f t="shared" si="12"/>
        <v>44048</v>
      </c>
      <c r="L789" s="17">
        <v>0.79166666666666663</v>
      </c>
      <c r="M789" s="14">
        <v>602</v>
      </c>
      <c r="N789" s="14">
        <v>0</v>
      </c>
      <c r="O789" s="14">
        <v>0</v>
      </c>
      <c r="P789" s="14">
        <v>602</v>
      </c>
    </row>
    <row r="790" spans="11:16" x14ac:dyDescent="0.3">
      <c r="K790" s="16">
        <f t="shared" si="12"/>
        <v>44048</v>
      </c>
      <c r="L790" s="17">
        <v>0.83333333333333337</v>
      </c>
      <c r="M790" s="14">
        <v>602</v>
      </c>
      <c r="N790" s="14">
        <v>1904</v>
      </c>
      <c r="O790" s="14">
        <v>0</v>
      </c>
      <c r="P790" s="14">
        <v>2506</v>
      </c>
    </row>
    <row r="791" spans="11:16" x14ac:dyDescent="0.3">
      <c r="K791" s="16">
        <f t="shared" si="12"/>
        <v>44048</v>
      </c>
      <c r="L791" s="17">
        <v>0.875</v>
      </c>
      <c r="M791" s="14">
        <v>602</v>
      </c>
      <c r="N791" s="14">
        <v>1904</v>
      </c>
      <c r="O791" s="14">
        <v>0</v>
      </c>
      <c r="P791" s="14">
        <v>2506</v>
      </c>
    </row>
    <row r="792" spans="11:16" x14ac:dyDescent="0.3">
      <c r="K792" s="16">
        <f t="shared" si="12"/>
        <v>44048</v>
      </c>
      <c r="L792" s="17">
        <v>0.91666666666666663</v>
      </c>
      <c r="M792" s="14">
        <v>602</v>
      </c>
      <c r="N792" s="14">
        <v>189</v>
      </c>
      <c r="O792" s="14">
        <v>0</v>
      </c>
      <c r="P792" s="14">
        <v>791</v>
      </c>
    </row>
    <row r="793" spans="11:16" x14ac:dyDescent="0.3">
      <c r="K793" s="16">
        <f t="shared" si="12"/>
        <v>44048</v>
      </c>
      <c r="L793" s="17">
        <v>0.95833333333333337</v>
      </c>
      <c r="M793" s="14">
        <v>602</v>
      </c>
      <c r="N793" s="14">
        <v>46</v>
      </c>
      <c r="O793" s="14">
        <v>0</v>
      </c>
      <c r="P793" s="14">
        <v>648</v>
      </c>
    </row>
    <row r="794" spans="11:16" x14ac:dyDescent="0.3">
      <c r="K794" s="16">
        <f t="shared" si="12"/>
        <v>44049</v>
      </c>
      <c r="L794" s="17">
        <v>0</v>
      </c>
      <c r="M794" s="14">
        <v>602</v>
      </c>
      <c r="N794" s="14">
        <v>1719</v>
      </c>
      <c r="O794" s="14">
        <v>0</v>
      </c>
      <c r="P794" s="14">
        <v>2321</v>
      </c>
    </row>
    <row r="795" spans="11:16" x14ac:dyDescent="0.3">
      <c r="K795" s="16">
        <f t="shared" ref="K795:K858" si="13">K771+1</f>
        <v>44049</v>
      </c>
      <c r="L795" s="17">
        <v>4.1666666666666664E-2</v>
      </c>
      <c r="M795" s="14">
        <v>602</v>
      </c>
      <c r="N795" s="14">
        <v>0</v>
      </c>
      <c r="O795" s="14">
        <v>0</v>
      </c>
      <c r="P795" s="14">
        <v>602</v>
      </c>
    </row>
    <row r="796" spans="11:16" x14ac:dyDescent="0.3">
      <c r="K796" s="16">
        <f t="shared" si="13"/>
        <v>44049</v>
      </c>
      <c r="L796" s="17">
        <v>8.3333333333333329E-2</v>
      </c>
      <c r="M796" s="14">
        <v>602</v>
      </c>
      <c r="N796" s="14">
        <v>0</v>
      </c>
      <c r="O796" s="14">
        <v>0</v>
      </c>
      <c r="P796" s="14">
        <v>602</v>
      </c>
    </row>
    <row r="797" spans="11:16" x14ac:dyDescent="0.3">
      <c r="K797" s="16">
        <f t="shared" si="13"/>
        <v>44049</v>
      </c>
      <c r="L797" s="17">
        <v>0.125</v>
      </c>
      <c r="M797" s="14">
        <v>602</v>
      </c>
      <c r="N797" s="14">
        <v>849</v>
      </c>
      <c r="O797" s="14">
        <v>0</v>
      </c>
      <c r="P797" s="14">
        <v>1451</v>
      </c>
    </row>
    <row r="798" spans="11:16" x14ac:dyDescent="0.3">
      <c r="K798" s="16">
        <f t="shared" si="13"/>
        <v>44049</v>
      </c>
      <c r="L798" s="17">
        <v>0.16666666666666666</v>
      </c>
      <c r="M798" s="14">
        <v>602</v>
      </c>
      <c r="N798" s="14">
        <v>755</v>
      </c>
      <c r="O798" s="14">
        <v>0</v>
      </c>
      <c r="P798" s="14">
        <v>1357</v>
      </c>
    </row>
    <row r="799" spans="11:16" x14ac:dyDescent="0.3">
      <c r="K799" s="16">
        <f t="shared" si="13"/>
        <v>44049</v>
      </c>
      <c r="L799" s="17">
        <v>0.20833333333333334</v>
      </c>
      <c r="M799" s="14">
        <v>602</v>
      </c>
      <c r="N799" s="14">
        <v>849</v>
      </c>
      <c r="O799" s="14">
        <v>0</v>
      </c>
      <c r="P799" s="14">
        <v>1451</v>
      </c>
    </row>
    <row r="800" spans="11:16" x14ac:dyDescent="0.3">
      <c r="K800" s="16">
        <f t="shared" si="13"/>
        <v>44049</v>
      </c>
      <c r="L800" s="17">
        <v>0.25</v>
      </c>
      <c r="M800" s="14">
        <v>602</v>
      </c>
      <c r="N800" s="14">
        <v>1223</v>
      </c>
      <c r="O800" s="14">
        <v>0</v>
      </c>
      <c r="P800" s="14">
        <v>1825</v>
      </c>
    </row>
    <row r="801" spans="11:16" x14ac:dyDescent="0.3">
      <c r="K801" s="16">
        <f t="shared" si="13"/>
        <v>44049</v>
      </c>
      <c r="L801" s="17">
        <v>0.29166666666666669</v>
      </c>
      <c r="M801" s="14">
        <v>602</v>
      </c>
      <c r="N801" s="14">
        <v>0</v>
      </c>
      <c r="O801" s="14">
        <v>0</v>
      </c>
      <c r="P801" s="14">
        <v>602</v>
      </c>
    </row>
    <row r="802" spans="11:16" x14ac:dyDescent="0.3">
      <c r="K802" s="16">
        <f t="shared" si="13"/>
        <v>44049</v>
      </c>
      <c r="L802" s="17">
        <v>0.33333333333333331</v>
      </c>
      <c r="M802" s="14">
        <v>602</v>
      </c>
      <c r="N802" s="14">
        <v>0</v>
      </c>
      <c r="O802" s="14">
        <v>0</v>
      </c>
      <c r="P802" s="14">
        <v>602</v>
      </c>
    </row>
    <row r="803" spans="11:16" x14ac:dyDescent="0.3">
      <c r="K803" s="16">
        <f t="shared" si="13"/>
        <v>44049</v>
      </c>
      <c r="L803" s="17">
        <v>0.375</v>
      </c>
      <c r="M803" s="14">
        <v>602</v>
      </c>
      <c r="N803" s="14">
        <v>1760</v>
      </c>
      <c r="O803" s="14">
        <v>0</v>
      </c>
      <c r="P803" s="14">
        <v>2362</v>
      </c>
    </row>
    <row r="804" spans="11:16" x14ac:dyDescent="0.3">
      <c r="K804" s="16">
        <f t="shared" si="13"/>
        <v>44049</v>
      </c>
      <c r="L804" s="17">
        <v>0.41666666666666669</v>
      </c>
      <c r="M804" s="14">
        <v>602</v>
      </c>
      <c r="N804" s="14">
        <v>1760</v>
      </c>
      <c r="O804" s="14">
        <v>0</v>
      </c>
      <c r="P804" s="14">
        <v>2362</v>
      </c>
    </row>
    <row r="805" spans="11:16" x14ac:dyDescent="0.3">
      <c r="K805" s="16">
        <f t="shared" si="13"/>
        <v>44049</v>
      </c>
      <c r="L805" s="17">
        <v>0.45833333333333331</v>
      </c>
      <c r="M805" s="14">
        <v>602</v>
      </c>
      <c r="N805" s="14">
        <v>1760</v>
      </c>
      <c r="O805" s="14">
        <v>0</v>
      </c>
      <c r="P805" s="14">
        <v>2362</v>
      </c>
    </row>
    <row r="806" spans="11:16" x14ac:dyDescent="0.3">
      <c r="K806" s="16">
        <f t="shared" si="13"/>
        <v>44049</v>
      </c>
      <c r="L806" s="17">
        <v>0.5</v>
      </c>
      <c r="M806" s="14">
        <v>602</v>
      </c>
      <c r="N806" s="14">
        <v>0</v>
      </c>
      <c r="O806" s="14">
        <v>0</v>
      </c>
      <c r="P806" s="14">
        <v>602</v>
      </c>
    </row>
    <row r="807" spans="11:16" x14ac:dyDescent="0.3">
      <c r="K807" s="16">
        <f t="shared" si="13"/>
        <v>44049</v>
      </c>
      <c r="L807" s="17">
        <v>0.54166666666666663</v>
      </c>
      <c r="M807" s="14">
        <v>602</v>
      </c>
      <c r="N807" s="14">
        <v>0</v>
      </c>
      <c r="O807" s="14">
        <v>0</v>
      </c>
      <c r="P807" s="14">
        <v>602</v>
      </c>
    </row>
    <row r="808" spans="11:16" x14ac:dyDescent="0.3">
      <c r="K808" s="16">
        <f t="shared" si="13"/>
        <v>44049</v>
      </c>
      <c r="L808" s="17">
        <v>0.58333333333333337</v>
      </c>
      <c r="M808" s="14">
        <v>602</v>
      </c>
      <c r="N808" s="14">
        <v>0</v>
      </c>
      <c r="O808" s="14">
        <v>0</v>
      </c>
      <c r="P808" s="14">
        <v>602</v>
      </c>
    </row>
    <row r="809" spans="11:16" x14ac:dyDescent="0.3">
      <c r="K809" s="16">
        <f t="shared" si="13"/>
        <v>44049</v>
      </c>
      <c r="L809" s="17">
        <v>0.625</v>
      </c>
      <c r="M809" s="14">
        <v>602</v>
      </c>
      <c r="N809" s="14">
        <v>0</v>
      </c>
      <c r="O809" s="14">
        <v>0</v>
      </c>
      <c r="P809" s="14">
        <v>602</v>
      </c>
    </row>
    <row r="810" spans="11:16" x14ac:dyDescent="0.3">
      <c r="K810" s="16">
        <f t="shared" si="13"/>
        <v>44049</v>
      </c>
      <c r="L810" s="17">
        <v>0.66666666666666663</v>
      </c>
      <c r="M810" s="14">
        <v>602</v>
      </c>
      <c r="N810" s="14">
        <v>1281</v>
      </c>
      <c r="O810" s="14">
        <v>0</v>
      </c>
      <c r="P810" s="14">
        <v>1883</v>
      </c>
    </row>
    <row r="811" spans="11:16" x14ac:dyDescent="0.3">
      <c r="K811" s="16">
        <f t="shared" si="13"/>
        <v>44049</v>
      </c>
      <c r="L811" s="17">
        <v>0.70833333333333337</v>
      </c>
      <c r="M811" s="14">
        <v>602</v>
      </c>
      <c r="N811" s="14">
        <v>0</v>
      </c>
      <c r="O811" s="14">
        <v>0</v>
      </c>
      <c r="P811" s="14">
        <v>602</v>
      </c>
    </row>
    <row r="812" spans="11:16" x14ac:dyDescent="0.3">
      <c r="K812" s="16">
        <f t="shared" si="13"/>
        <v>44049</v>
      </c>
      <c r="L812" s="17">
        <v>0.75</v>
      </c>
      <c r="M812" s="14">
        <v>602</v>
      </c>
      <c r="N812" s="14">
        <v>1544</v>
      </c>
      <c r="O812" s="14">
        <v>0</v>
      </c>
      <c r="P812" s="14">
        <v>2146</v>
      </c>
    </row>
    <row r="813" spans="11:16" x14ac:dyDescent="0.3">
      <c r="K813" s="16">
        <f t="shared" si="13"/>
        <v>44049</v>
      </c>
      <c r="L813" s="17">
        <v>0.79166666666666663</v>
      </c>
      <c r="M813" s="14">
        <v>602</v>
      </c>
      <c r="N813" s="14">
        <v>0</v>
      </c>
      <c r="O813" s="14">
        <v>0</v>
      </c>
      <c r="P813" s="14">
        <v>602</v>
      </c>
    </row>
    <row r="814" spans="11:16" x14ac:dyDescent="0.3">
      <c r="K814" s="16">
        <f t="shared" si="13"/>
        <v>44049</v>
      </c>
      <c r="L814" s="17">
        <v>0.83333333333333337</v>
      </c>
      <c r="M814" s="14">
        <v>602</v>
      </c>
      <c r="N814" s="14">
        <v>1656</v>
      </c>
      <c r="O814" s="14">
        <v>0</v>
      </c>
      <c r="P814" s="14">
        <v>2258</v>
      </c>
    </row>
    <row r="815" spans="11:16" x14ac:dyDescent="0.3">
      <c r="K815" s="16">
        <f t="shared" si="13"/>
        <v>44049</v>
      </c>
      <c r="L815" s="17">
        <v>0.875</v>
      </c>
      <c r="M815" s="14">
        <v>602</v>
      </c>
      <c r="N815" s="14">
        <v>1760</v>
      </c>
      <c r="O815" s="14">
        <v>0</v>
      </c>
      <c r="P815" s="14">
        <v>2362</v>
      </c>
    </row>
    <row r="816" spans="11:16" x14ac:dyDescent="0.3">
      <c r="K816" s="16">
        <f t="shared" si="13"/>
        <v>44049</v>
      </c>
      <c r="L816" s="17">
        <v>0.91666666666666663</v>
      </c>
      <c r="M816" s="14">
        <v>602</v>
      </c>
      <c r="N816" s="14">
        <v>1760</v>
      </c>
      <c r="O816" s="14">
        <v>0</v>
      </c>
      <c r="P816" s="14">
        <v>2362</v>
      </c>
    </row>
    <row r="817" spans="11:16" x14ac:dyDescent="0.3">
      <c r="K817" s="16">
        <f t="shared" si="13"/>
        <v>44049</v>
      </c>
      <c r="L817" s="17">
        <v>0.95833333333333337</v>
      </c>
      <c r="M817" s="14">
        <v>602</v>
      </c>
      <c r="N817" s="14">
        <v>0</v>
      </c>
      <c r="O817" s="14">
        <v>0</v>
      </c>
      <c r="P817" s="14">
        <v>602</v>
      </c>
    </row>
    <row r="818" spans="11:16" x14ac:dyDescent="0.3">
      <c r="K818" s="16">
        <f t="shared" si="13"/>
        <v>44050</v>
      </c>
      <c r="L818" s="17">
        <v>0</v>
      </c>
      <c r="M818" s="14">
        <v>602</v>
      </c>
      <c r="N818" s="14">
        <v>1213</v>
      </c>
      <c r="O818" s="14">
        <v>0</v>
      </c>
      <c r="P818" s="14">
        <v>1815</v>
      </c>
    </row>
    <row r="819" spans="11:16" x14ac:dyDescent="0.3">
      <c r="K819" s="16">
        <f t="shared" si="13"/>
        <v>44050</v>
      </c>
      <c r="L819" s="17">
        <v>4.1666666666666664E-2</v>
      </c>
      <c r="M819" s="14">
        <v>602</v>
      </c>
      <c r="N819" s="14">
        <v>1307</v>
      </c>
      <c r="O819" s="14">
        <v>0</v>
      </c>
      <c r="P819" s="14">
        <v>1909</v>
      </c>
    </row>
    <row r="820" spans="11:16" x14ac:dyDescent="0.3">
      <c r="K820" s="16">
        <f t="shared" si="13"/>
        <v>44050</v>
      </c>
      <c r="L820" s="17">
        <v>8.3333333333333329E-2</v>
      </c>
      <c r="M820" s="14">
        <v>602</v>
      </c>
      <c r="N820" s="14">
        <v>1126</v>
      </c>
      <c r="O820" s="14">
        <v>0</v>
      </c>
      <c r="P820" s="14">
        <v>1728</v>
      </c>
    </row>
    <row r="821" spans="11:16" x14ac:dyDescent="0.3">
      <c r="K821" s="16">
        <f t="shared" si="13"/>
        <v>44050</v>
      </c>
      <c r="L821" s="17">
        <v>0.125</v>
      </c>
      <c r="M821" s="14">
        <v>602</v>
      </c>
      <c r="N821" s="14">
        <v>849</v>
      </c>
      <c r="O821" s="14">
        <v>0</v>
      </c>
      <c r="P821" s="14">
        <v>1451</v>
      </c>
    </row>
    <row r="822" spans="11:16" x14ac:dyDescent="0.3">
      <c r="K822" s="16">
        <f t="shared" si="13"/>
        <v>44050</v>
      </c>
      <c r="L822" s="17">
        <v>0.16666666666666666</v>
      </c>
      <c r="M822" s="14">
        <v>602</v>
      </c>
      <c r="N822" s="14">
        <v>0</v>
      </c>
      <c r="O822" s="14">
        <v>0</v>
      </c>
      <c r="P822" s="14">
        <v>602</v>
      </c>
    </row>
    <row r="823" spans="11:16" x14ac:dyDescent="0.3">
      <c r="K823" s="16">
        <f t="shared" si="13"/>
        <v>44050</v>
      </c>
      <c r="L823" s="17">
        <v>0.20833333333333334</v>
      </c>
      <c r="M823" s="14">
        <v>602</v>
      </c>
      <c r="N823" s="14">
        <v>0</v>
      </c>
      <c r="O823" s="14">
        <v>0</v>
      </c>
      <c r="P823" s="14">
        <v>602</v>
      </c>
    </row>
    <row r="824" spans="11:16" x14ac:dyDescent="0.3">
      <c r="K824" s="16">
        <f t="shared" si="13"/>
        <v>44050</v>
      </c>
      <c r="L824" s="17">
        <v>0.25</v>
      </c>
      <c r="M824" s="14">
        <v>602</v>
      </c>
      <c r="N824" s="14">
        <v>0</v>
      </c>
      <c r="O824" s="14">
        <v>0</v>
      </c>
      <c r="P824" s="14">
        <v>602</v>
      </c>
    </row>
    <row r="825" spans="11:16" x14ac:dyDescent="0.3">
      <c r="K825" s="16">
        <f t="shared" si="13"/>
        <v>44050</v>
      </c>
      <c r="L825" s="17">
        <v>0.29166666666666669</v>
      </c>
      <c r="M825" s="14">
        <v>602</v>
      </c>
      <c r="N825" s="14">
        <v>0</v>
      </c>
      <c r="O825" s="14">
        <v>0</v>
      </c>
      <c r="P825" s="14">
        <v>602</v>
      </c>
    </row>
    <row r="826" spans="11:16" x14ac:dyDescent="0.3">
      <c r="K826" s="16">
        <f t="shared" si="13"/>
        <v>44050</v>
      </c>
      <c r="L826" s="17">
        <v>0.33333333333333331</v>
      </c>
      <c r="M826" s="14">
        <v>602</v>
      </c>
      <c r="N826" s="14">
        <v>0</v>
      </c>
      <c r="O826" s="14">
        <v>0</v>
      </c>
      <c r="P826" s="14">
        <v>602</v>
      </c>
    </row>
    <row r="827" spans="11:16" x14ac:dyDescent="0.3">
      <c r="K827" s="16">
        <f t="shared" si="13"/>
        <v>44050</v>
      </c>
      <c r="L827" s="17">
        <v>0.375</v>
      </c>
      <c r="M827" s="14">
        <v>602</v>
      </c>
      <c r="N827" s="14">
        <v>0</v>
      </c>
      <c r="O827" s="14">
        <v>0</v>
      </c>
      <c r="P827" s="14">
        <v>602</v>
      </c>
    </row>
    <row r="828" spans="11:16" x14ac:dyDescent="0.3">
      <c r="K828" s="16">
        <f t="shared" si="13"/>
        <v>44050</v>
      </c>
      <c r="L828" s="17">
        <v>0.41666666666666669</v>
      </c>
      <c r="M828" s="14">
        <v>602</v>
      </c>
      <c r="N828" s="14">
        <v>0</v>
      </c>
      <c r="O828" s="14">
        <v>0</v>
      </c>
      <c r="P828" s="14">
        <v>602</v>
      </c>
    </row>
    <row r="829" spans="11:16" x14ac:dyDescent="0.3">
      <c r="K829" s="16">
        <f t="shared" si="13"/>
        <v>44050</v>
      </c>
      <c r="L829" s="17">
        <v>0.45833333333333331</v>
      </c>
      <c r="M829" s="14">
        <v>602</v>
      </c>
      <c r="N829" s="14">
        <v>0</v>
      </c>
      <c r="O829" s="14">
        <v>0</v>
      </c>
      <c r="P829" s="14">
        <v>602</v>
      </c>
    </row>
    <row r="830" spans="11:16" x14ac:dyDescent="0.3">
      <c r="K830" s="16">
        <f t="shared" si="13"/>
        <v>44050</v>
      </c>
      <c r="L830" s="17">
        <v>0.5</v>
      </c>
      <c r="M830" s="14">
        <v>602</v>
      </c>
      <c r="N830" s="14">
        <v>979</v>
      </c>
      <c r="O830" s="14">
        <v>0</v>
      </c>
      <c r="P830" s="14">
        <v>1581</v>
      </c>
    </row>
    <row r="831" spans="11:16" x14ac:dyDescent="0.3">
      <c r="K831" s="16">
        <f t="shared" si="13"/>
        <v>44050</v>
      </c>
      <c r="L831" s="17">
        <v>0.54166666666666663</v>
      </c>
      <c r="M831" s="14">
        <v>602</v>
      </c>
      <c r="N831" s="14">
        <v>0</v>
      </c>
      <c r="O831" s="14">
        <v>0</v>
      </c>
      <c r="P831" s="14">
        <v>602</v>
      </c>
    </row>
    <row r="832" spans="11:16" x14ac:dyDescent="0.3">
      <c r="K832" s="16">
        <f t="shared" si="13"/>
        <v>44050</v>
      </c>
      <c r="L832" s="17">
        <v>0.58333333333333337</v>
      </c>
      <c r="M832" s="14">
        <v>602</v>
      </c>
      <c r="N832" s="14">
        <v>0</v>
      </c>
      <c r="O832" s="14">
        <v>0</v>
      </c>
      <c r="P832" s="14">
        <v>602</v>
      </c>
    </row>
    <row r="833" spans="11:16" x14ac:dyDescent="0.3">
      <c r="K833" s="16">
        <f t="shared" si="13"/>
        <v>44050</v>
      </c>
      <c r="L833" s="17">
        <v>0.625</v>
      </c>
      <c r="M833" s="14">
        <v>602</v>
      </c>
      <c r="N833" s="14">
        <v>806</v>
      </c>
      <c r="O833" s="14">
        <v>0</v>
      </c>
      <c r="P833" s="14">
        <v>1408</v>
      </c>
    </row>
    <row r="834" spans="11:16" x14ac:dyDescent="0.3">
      <c r="K834" s="16">
        <f t="shared" si="13"/>
        <v>44050</v>
      </c>
      <c r="L834" s="17">
        <v>0.66666666666666663</v>
      </c>
      <c r="M834" s="14">
        <v>602</v>
      </c>
      <c r="N834" s="14">
        <v>0</v>
      </c>
      <c r="O834" s="14">
        <v>0</v>
      </c>
      <c r="P834" s="14">
        <v>602</v>
      </c>
    </row>
    <row r="835" spans="11:16" x14ac:dyDescent="0.3">
      <c r="K835" s="16">
        <f t="shared" si="13"/>
        <v>44050</v>
      </c>
      <c r="L835" s="17">
        <v>0.70833333333333337</v>
      </c>
      <c r="M835" s="14">
        <v>602</v>
      </c>
      <c r="N835" s="14">
        <v>0</v>
      </c>
      <c r="O835" s="14">
        <v>0</v>
      </c>
      <c r="P835" s="14">
        <v>602</v>
      </c>
    </row>
    <row r="836" spans="11:16" x14ac:dyDescent="0.3">
      <c r="K836" s="16">
        <f t="shared" si="13"/>
        <v>44050</v>
      </c>
      <c r="L836" s="17">
        <v>0.75</v>
      </c>
      <c r="M836" s="14">
        <v>602</v>
      </c>
      <c r="N836" s="14">
        <v>0</v>
      </c>
      <c r="O836" s="14">
        <v>0</v>
      </c>
      <c r="P836" s="14">
        <v>602</v>
      </c>
    </row>
    <row r="837" spans="11:16" x14ac:dyDescent="0.3">
      <c r="K837" s="16">
        <f t="shared" si="13"/>
        <v>44050</v>
      </c>
      <c r="L837" s="17">
        <v>0.79166666666666663</v>
      </c>
      <c r="M837" s="14">
        <v>602</v>
      </c>
      <c r="N837" s="14">
        <v>0</v>
      </c>
      <c r="O837" s="14">
        <v>0</v>
      </c>
      <c r="P837" s="14">
        <v>602</v>
      </c>
    </row>
    <row r="838" spans="11:16" x14ac:dyDescent="0.3">
      <c r="K838" s="16">
        <f t="shared" si="13"/>
        <v>44050</v>
      </c>
      <c r="L838" s="17">
        <v>0.83333333333333337</v>
      </c>
      <c r="M838" s="14">
        <v>602</v>
      </c>
      <c r="N838" s="14">
        <v>1519</v>
      </c>
      <c r="O838" s="14">
        <v>0</v>
      </c>
      <c r="P838" s="14">
        <v>2121</v>
      </c>
    </row>
    <row r="839" spans="11:16" x14ac:dyDescent="0.3">
      <c r="K839" s="16">
        <f t="shared" si="13"/>
        <v>44050</v>
      </c>
      <c r="L839" s="17">
        <v>0.875</v>
      </c>
      <c r="M839" s="14">
        <v>602</v>
      </c>
      <c r="N839" s="14">
        <v>0</v>
      </c>
      <c r="O839" s="14">
        <v>0</v>
      </c>
      <c r="P839" s="14">
        <v>602</v>
      </c>
    </row>
    <row r="840" spans="11:16" x14ac:dyDescent="0.3">
      <c r="K840" s="16">
        <f t="shared" si="13"/>
        <v>44050</v>
      </c>
      <c r="L840" s="17">
        <v>0.91666666666666663</v>
      </c>
      <c r="M840" s="14">
        <v>602</v>
      </c>
      <c r="N840" s="14">
        <v>0</v>
      </c>
      <c r="O840" s="14">
        <v>0</v>
      </c>
      <c r="P840" s="14">
        <v>602</v>
      </c>
    </row>
    <row r="841" spans="11:16" x14ac:dyDescent="0.3">
      <c r="K841" s="16">
        <f t="shared" si="13"/>
        <v>44050</v>
      </c>
      <c r="L841" s="17">
        <v>0.95833333333333337</v>
      </c>
      <c r="M841" s="14">
        <v>602</v>
      </c>
      <c r="N841" s="14">
        <v>1519</v>
      </c>
      <c r="O841" s="14">
        <v>0</v>
      </c>
      <c r="P841" s="14">
        <v>2121</v>
      </c>
    </row>
    <row r="842" spans="11:16" x14ac:dyDescent="0.3">
      <c r="K842" s="16">
        <f t="shared" si="13"/>
        <v>44051</v>
      </c>
      <c r="L842" s="17">
        <v>0</v>
      </c>
      <c r="M842" s="14">
        <v>602</v>
      </c>
      <c r="N842" s="14">
        <v>1171</v>
      </c>
      <c r="O842" s="14">
        <v>0</v>
      </c>
      <c r="P842" s="14">
        <v>1773</v>
      </c>
    </row>
    <row r="843" spans="11:16" x14ac:dyDescent="0.3">
      <c r="K843" s="16">
        <f t="shared" si="13"/>
        <v>44051</v>
      </c>
      <c r="L843" s="17">
        <v>4.1666666666666664E-2</v>
      </c>
      <c r="M843" s="14">
        <v>602</v>
      </c>
      <c r="N843" s="14">
        <v>0</v>
      </c>
      <c r="O843" s="14">
        <v>0</v>
      </c>
      <c r="P843" s="14">
        <v>602</v>
      </c>
    </row>
    <row r="844" spans="11:16" x14ac:dyDescent="0.3">
      <c r="K844" s="16">
        <f t="shared" si="13"/>
        <v>44051</v>
      </c>
      <c r="L844" s="17">
        <v>8.3333333333333329E-2</v>
      </c>
      <c r="M844" s="14">
        <v>602</v>
      </c>
      <c r="N844" s="14">
        <v>927</v>
      </c>
      <c r="O844" s="14">
        <v>0</v>
      </c>
      <c r="P844" s="14">
        <v>1529</v>
      </c>
    </row>
    <row r="845" spans="11:16" x14ac:dyDescent="0.3">
      <c r="K845" s="16">
        <f t="shared" si="13"/>
        <v>44051</v>
      </c>
      <c r="L845" s="17">
        <v>0.125</v>
      </c>
      <c r="M845" s="14">
        <v>602</v>
      </c>
      <c r="N845" s="14">
        <v>583</v>
      </c>
      <c r="O845" s="14">
        <v>0</v>
      </c>
      <c r="P845" s="14">
        <v>1185</v>
      </c>
    </row>
    <row r="846" spans="11:16" x14ac:dyDescent="0.3">
      <c r="K846" s="16">
        <f t="shared" si="13"/>
        <v>44051</v>
      </c>
      <c r="L846" s="17">
        <v>0.16666666666666666</v>
      </c>
      <c r="M846" s="14">
        <v>602</v>
      </c>
      <c r="N846" s="14">
        <v>0</v>
      </c>
      <c r="O846" s="14">
        <v>0</v>
      </c>
      <c r="P846" s="14">
        <v>602</v>
      </c>
    </row>
    <row r="847" spans="11:16" x14ac:dyDescent="0.3">
      <c r="K847" s="16">
        <f t="shared" si="13"/>
        <v>44051</v>
      </c>
      <c r="L847" s="17">
        <v>0.20833333333333334</v>
      </c>
      <c r="M847" s="14">
        <v>602</v>
      </c>
      <c r="N847" s="14">
        <v>0</v>
      </c>
      <c r="O847" s="14">
        <v>0</v>
      </c>
      <c r="P847" s="14">
        <v>602</v>
      </c>
    </row>
    <row r="848" spans="11:16" x14ac:dyDescent="0.3">
      <c r="K848" s="16">
        <f t="shared" si="13"/>
        <v>44051</v>
      </c>
      <c r="L848" s="17">
        <v>0.25</v>
      </c>
      <c r="M848" s="14">
        <v>602</v>
      </c>
      <c r="N848" s="14">
        <v>0</v>
      </c>
      <c r="O848" s="14">
        <v>0</v>
      </c>
      <c r="P848" s="14">
        <v>602</v>
      </c>
    </row>
    <row r="849" spans="11:16" x14ac:dyDescent="0.3">
      <c r="K849" s="16">
        <f t="shared" si="13"/>
        <v>44051</v>
      </c>
      <c r="L849" s="17">
        <v>0.29166666666666669</v>
      </c>
      <c r="M849" s="14">
        <v>602</v>
      </c>
      <c r="N849" s="14">
        <v>696</v>
      </c>
      <c r="O849" s="14">
        <v>0</v>
      </c>
      <c r="P849" s="14">
        <v>1298</v>
      </c>
    </row>
    <row r="850" spans="11:16" x14ac:dyDescent="0.3">
      <c r="K850" s="16">
        <f t="shared" si="13"/>
        <v>44051</v>
      </c>
      <c r="L850" s="17">
        <v>0.33333333333333331</v>
      </c>
      <c r="M850" s="14">
        <v>602</v>
      </c>
      <c r="N850" s="14">
        <v>783</v>
      </c>
      <c r="O850" s="14">
        <v>0</v>
      </c>
      <c r="P850" s="14">
        <v>1385</v>
      </c>
    </row>
    <row r="851" spans="11:16" x14ac:dyDescent="0.3">
      <c r="K851" s="16">
        <f t="shared" si="13"/>
        <v>44051</v>
      </c>
      <c r="L851" s="17">
        <v>0.375</v>
      </c>
      <c r="M851" s="14">
        <v>602</v>
      </c>
      <c r="N851" s="14">
        <v>772</v>
      </c>
      <c r="O851" s="14">
        <v>0</v>
      </c>
      <c r="P851" s="14">
        <v>1374</v>
      </c>
    </row>
    <row r="852" spans="11:16" x14ac:dyDescent="0.3">
      <c r="K852" s="16">
        <f t="shared" si="13"/>
        <v>44051</v>
      </c>
      <c r="L852" s="17">
        <v>0.41666666666666669</v>
      </c>
      <c r="M852" s="14">
        <v>602</v>
      </c>
      <c r="N852" s="14">
        <v>605</v>
      </c>
      <c r="O852" s="14">
        <v>0</v>
      </c>
      <c r="P852" s="14">
        <v>1207</v>
      </c>
    </row>
    <row r="853" spans="11:16" x14ac:dyDescent="0.3">
      <c r="K853" s="16">
        <f t="shared" si="13"/>
        <v>44051</v>
      </c>
      <c r="L853" s="17">
        <v>0.45833333333333331</v>
      </c>
      <c r="M853" s="14">
        <v>602</v>
      </c>
      <c r="N853" s="14">
        <v>0</v>
      </c>
      <c r="O853" s="14">
        <v>0</v>
      </c>
      <c r="P853" s="14">
        <v>602</v>
      </c>
    </row>
    <row r="854" spans="11:16" x14ac:dyDescent="0.3">
      <c r="K854" s="16">
        <f t="shared" si="13"/>
        <v>44051</v>
      </c>
      <c r="L854" s="17">
        <v>0.5</v>
      </c>
      <c r="M854" s="14">
        <v>602</v>
      </c>
      <c r="N854" s="14">
        <v>0</v>
      </c>
      <c r="O854" s="14">
        <v>0</v>
      </c>
      <c r="P854" s="14">
        <v>602</v>
      </c>
    </row>
    <row r="855" spans="11:16" x14ac:dyDescent="0.3">
      <c r="K855" s="16">
        <f t="shared" si="13"/>
        <v>44051</v>
      </c>
      <c r="L855" s="17">
        <v>0.54166666666666663</v>
      </c>
      <c r="M855" s="14">
        <v>602</v>
      </c>
      <c r="N855" s="14">
        <v>318</v>
      </c>
      <c r="O855" s="14">
        <v>0</v>
      </c>
      <c r="P855" s="14">
        <v>920</v>
      </c>
    </row>
    <row r="856" spans="11:16" x14ac:dyDescent="0.3">
      <c r="K856" s="16">
        <f t="shared" si="13"/>
        <v>44051</v>
      </c>
      <c r="L856" s="17">
        <v>0.58333333333333337</v>
      </c>
      <c r="M856" s="14">
        <v>602</v>
      </c>
      <c r="N856" s="14">
        <v>0</v>
      </c>
      <c r="O856" s="14">
        <v>0</v>
      </c>
      <c r="P856" s="14">
        <v>602</v>
      </c>
    </row>
    <row r="857" spans="11:16" x14ac:dyDescent="0.3">
      <c r="K857" s="16">
        <f t="shared" si="13"/>
        <v>44051</v>
      </c>
      <c r="L857" s="17">
        <v>0.625</v>
      </c>
      <c r="M857" s="14">
        <v>602</v>
      </c>
      <c r="N857" s="14">
        <v>328</v>
      </c>
      <c r="O857" s="14">
        <v>0</v>
      </c>
      <c r="P857" s="14">
        <v>930</v>
      </c>
    </row>
    <row r="858" spans="11:16" x14ac:dyDescent="0.3">
      <c r="K858" s="16">
        <f t="shared" si="13"/>
        <v>44051</v>
      </c>
      <c r="L858" s="17">
        <v>0.66666666666666663</v>
      </c>
      <c r="M858" s="14">
        <v>602</v>
      </c>
      <c r="N858" s="14">
        <v>0</v>
      </c>
      <c r="O858" s="14">
        <v>0</v>
      </c>
      <c r="P858" s="14">
        <v>602</v>
      </c>
    </row>
    <row r="859" spans="11:16" x14ac:dyDescent="0.3">
      <c r="K859" s="16">
        <f t="shared" ref="K859:K922" si="14">K835+1</f>
        <v>44051</v>
      </c>
      <c r="L859" s="17">
        <v>0.70833333333333337</v>
      </c>
      <c r="M859" s="14">
        <v>602</v>
      </c>
      <c r="N859" s="14">
        <v>0</v>
      </c>
      <c r="O859" s="14">
        <v>0</v>
      </c>
      <c r="P859" s="14">
        <v>602</v>
      </c>
    </row>
    <row r="860" spans="11:16" x14ac:dyDescent="0.3">
      <c r="K860" s="16">
        <f t="shared" si="14"/>
        <v>44051</v>
      </c>
      <c r="L860" s="17">
        <v>0.75</v>
      </c>
      <c r="M860" s="14">
        <v>602</v>
      </c>
      <c r="N860" s="14">
        <v>0</v>
      </c>
      <c r="O860" s="14">
        <v>0</v>
      </c>
      <c r="P860" s="14">
        <v>602</v>
      </c>
    </row>
    <row r="861" spans="11:16" x14ac:dyDescent="0.3">
      <c r="K861" s="16">
        <f t="shared" si="14"/>
        <v>44051</v>
      </c>
      <c r="L861" s="17">
        <v>0.79166666666666663</v>
      </c>
      <c r="M861" s="14">
        <v>602</v>
      </c>
      <c r="N861" s="14">
        <v>0</v>
      </c>
      <c r="O861" s="14">
        <v>0</v>
      </c>
      <c r="P861" s="14">
        <v>602</v>
      </c>
    </row>
    <row r="862" spans="11:16" x14ac:dyDescent="0.3">
      <c r="K862" s="16">
        <f t="shared" si="14"/>
        <v>44051</v>
      </c>
      <c r="L862" s="17">
        <v>0.83333333333333337</v>
      </c>
      <c r="M862" s="14">
        <v>602</v>
      </c>
      <c r="N862" s="14">
        <v>0</v>
      </c>
      <c r="O862" s="14">
        <v>0</v>
      </c>
      <c r="P862" s="14">
        <v>602</v>
      </c>
    </row>
    <row r="863" spans="11:16" x14ac:dyDescent="0.3">
      <c r="K863" s="16">
        <f t="shared" si="14"/>
        <v>44051</v>
      </c>
      <c r="L863" s="17">
        <v>0.875</v>
      </c>
      <c r="M863" s="14">
        <v>602</v>
      </c>
      <c r="N863" s="14">
        <v>0</v>
      </c>
      <c r="O863" s="14">
        <v>0</v>
      </c>
      <c r="P863" s="14">
        <v>602</v>
      </c>
    </row>
    <row r="864" spans="11:16" x14ac:dyDescent="0.3">
      <c r="K864" s="16">
        <f t="shared" si="14"/>
        <v>44051</v>
      </c>
      <c r="L864" s="17">
        <v>0.91666666666666663</v>
      </c>
      <c r="M864" s="14">
        <v>602</v>
      </c>
      <c r="N864" s="14">
        <v>1171</v>
      </c>
      <c r="O864" s="14">
        <v>0</v>
      </c>
      <c r="P864" s="14">
        <v>1773</v>
      </c>
    </row>
    <row r="865" spans="11:16" x14ac:dyDescent="0.3">
      <c r="K865" s="16">
        <f t="shared" si="14"/>
        <v>44051</v>
      </c>
      <c r="L865" s="17">
        <v>0.95833333333333337</v>
      </c>
      <c r="M865" s="14">
        <v>602</v>
      </c>
      <c r="N865" s="14">
        <v>1171</v>
      </c>
      <c r="O865" s="14">
        <v>0</v>
      </c>
      <c r="P865" s="14">
        <v>1773</v>
      </c>
    </row>
    <row r="866" spans="11:16" x14ac:dyDescent="0.3">
      <c r="K866" s="16">
        <f t="shared" si="14"/>
        <v>44052</v>
      </c>
      <c r="L866" s="17">
        <v>0</v>
      </c>
      <c r="M866" s="14">
        <v>602</v>
      </c>
      <c r="N866" s="14">
        <v>731</v>
      </c>
      <c r="O866" s="14">
        <v>113</v>
      </c>
      <c r="P866" s="14">
        <v>1446</v>
      </c>
    </row>
    <row r="867" spans="11:16" x14ac:dyDescent="0.3">
      <c r="K867" s="16">
        <f t="shared" si="14"/>
        <v>44052</v>
      </c>
      <c r="L867" s="17">
        <v>4.1666666666666664E-2</v>
      </c>
      <c r="M867" s="14">
        <v>602</v>
      </c>
      <c r="N867" s="14">
        <v>0</v>
      </c>
      <c r="O867" s="14">
        <v>785</v>
      </c>
      <c r="P867" s="14">
        <v>1387</v>
      </c>
    </row>
    <row r="868" spans="11:16" x14ac:dyDescent="0.3">
      <c r="K868" s="16">
        <f t="shared" si="14"/>
        <v>44052</v>
      </c>
      <c r="L868" s="17">
        <v>8.3333333333333329E-2</v>
      </c>
      <c r="M868" s="14">
        <v>602</v>
      </c>
      <c r="N868" s="14">
        <v>0</v>
      </c>
      <c r="O868" s="14">
        <v>606</v>
      </c>
      <c r="P868" s="14">
        <v>1208</v>
      </c>
    </row>
    <row r="869" spans="11:16" x14ac:dyDescent="0.3">
      <c r="K869" s="16">
        <f t="shared" si="14"/>
        <v>44052</v>
      </c>
      <c r="L869" s="17">
        <v>0.125</v>
      </c>
      <c r="M869" s="14">
        <v>602</v>
      </c>
      <c r="N869" s="14">
        <v>0</v>
      </c>
      <c r="O869" s="14">
        <v>298</v>
      </c>
      <c r="P869" s="14">
        <v>900</v>
      </c>
    </row>
    <row r="870" spans="11:16" x14ac:dyDescent="0.3">
      <c r="K870" s="16">
        <f t="shared" si="14"/>
        <v>44052</v>
      </c>
      <c r="L870" s="17">
        <v>0.16666666666666666</v>
      </c>
      <c r="M870" s="14">
        <v>602</v>
      </c>
      <c r="N870" s="14">
        <v>0</v>
      </c>
      <c r="O870" s="14">
        <v>0</v>
      </c>
      <c r="P870" s="14">
        <v>602</v>
      </c>
    </row>
    <row r="871" spans="11:16" x14ac:dyDescent="0.3">
      <c r="K871" s="16">
        <f t="shared" si="14"/>
        <v>44052</v>
      </c>
      <c r="L871" s="17">
        <v>0.20833333333333334</v>
      </c>
      <c r="M871" s="14">
        <v>602</v>
      </c>
      <c r="N871" s="14">
        <v>157</v>
      </c>
      <c r="O871" s="14">
        <v>0</v>
      </c>
      <c r="P871" s="14">
        <v>759</v>
      </c>
    </row>
    <row r="872" spans="11:16" x14ac:dyDescent="0.3">
      <c r="K872" s="16">
        <f t="shared" si="14"/>
        <v>44052</v>
      </c>
      <c r="L872" s="17">
        <v>0.25</v>
      </c>
      <c r="M872" s="14">
        <v>602</v>
      </c>
      <c r="N872" s="14">
        <v>26</v>
      </c>
      <c r="O872" s="14">
        <v>0</v>
      </c>
      <c r="P872" s="14">
        <v>628</v>
      </c>
    </row>
    <row r="873" spans="11:16" x14ac:dyDescent="0.3">
      <c r="K873" s="16">
        <f t="shared" si="14"/>
        <v>44052</v>
      </c>
      <c r="L873" s="17">
        <v>0.29166666666666669</v>
      </c>
      <c r="M873" s="14">
        <v>602</v>
      </c>
      <c r="N873" s="14">
        <v>0</v>
      </c>
      <c r="O873" s="14">
        <v>-31</v>
      </c>
      <c r="P873" s="14">
        <v>571</v>
      </c>
    </row>
    <row r="874" spans="11:16" x14ac:dyDescent="0.3">
      <c r="K874" s="16">
        <f t="shared" si="14"/>
        <v>44052</v>
      </c>
      <c r="L874" s="17">
        <v>0.33333333333333331</v>
      </c>
      <c r="M874" s="14">
        <v>602</v>
      </c>
      <c r="N874" s="14">
        <v>0</v>
      </c>
      <c r="O874" s="14">
        <v>-35</v>
      </c>
      <c r="P874" s="14">
        <v>567</v>
      </c>
    </row>
    <row r="875" spans="11:16" x14ac:dyDescent="0.3">
      <c r="K875" s="16">
        <f t="shared" si="14"/>
        <v>44052</v>
      </c>
      <c r="L875" s="17">
        <v>0.375</v>
      </c>
      <c r="M875" s="14">
        <v>602</v>
      </c>
      <c r="N875" s="14">
        <v>0</v>
      </c>
      <c r="O875" s="14">
        <v>-18</v>
      </c>
      <c r="P875" s="14">
        <v>584</v>
      </c>
    </row>
    <row r="876" spans="11:16" x14ac:dyDescent="0.3">
      <c r="K876" s="16">
        <f t="shared" si="14"/>
        <v>44052</v>
      </c>
      <c r="L876" s="17">
        <v>0.41666666666666669</v>
      </c>
      <c r="M876" s="14">
        <v>602</v>
      </c>
      <c r="N876" s="14">
        <v>87</v>
      </c>
      <c r="O876" s="14">
        <v>0</v>
      </c>
      <c r="P876" s="14">
        <v>689</v>
      </c>
    </row>
    <row r="877" spans="11:16" x14ac:dyDescent="0.3">
      <c r="K877" s="16">
        <f t="shared" si="14"/>
        <v>44052</v>
      </c>
      <c r="L877" s="17">
        <v>0.45833333333333331</v>
      </c>
      <c r="M877" s="14">
        <v>602</v>
      </c>
      <c r="N877" s="14">
        <v>0</v>
      </c>
      <c r="O877" s="14">
        <v>-184</v>
      </c>
      <c r="P877" s="14">
        <v>418</v>
      </c>
    </row>
    <row r="878" spans="11:16" x14ac:dyDescent="0.3">
      <c r="K878" s="16">
        <f t="shared" si="14"/>
        <v>44052</v>
      </c>
      <c r="L878" s="17">
        <v>0.5</v>
      </c>
      <c r="M878" s="14">
        <v>602</v>
      </c>
      <c r="N878" s="14">
        <v>0</v>
      </c>
      <c r="O878" s="14">
        <v>-24</v>
      </c>
      <c r="P878" s="14">
        <v>578</v>
      </c>
    </row>
    <row r="879" spans="11:16" x14ac:dyDescent="0.3">
      <c r="K879" s="16">
        <f t="shared" si="14"/>
        <v>44052</v>
      </c>
      <c r="L879" s="17">
        <v>0.54166666666666663</v>
      </c>
      <c r="M879" s="14">
        <v>602</v>
      </c>
      <c r="N879" s="14">
        <v>0</v>
      </c>
      <c r="O879" s="14">
        <v>-496</v>
      </c>
      <c r="P879" s="14">
        <v>106</v>
      </c>
    </row>
    <row r="880" spans="11:16" x14ac:dyDescent="0.3">
      <c r="K880" s="16">
        <f t="shared" si="14"/>
        <v>44052</v>
      </c>
      <c r="L880" s="17">
        <v>0.58333333333333337</v>
      </c>
      <c r="M880" s="14">
        <v>602</v>
      </c>
      <c r="N880" s="14">
        <v>0</v>
      </c>
      <c r="O880" s="14">
        <v>-402</v>
      </c>
      <c r="P880" s="14">
        <v>200</v>
      </c>
    </row>
    <row r="881" spans="11:16" x14ac:dyDescent="0.3">
      <c r="K881" s="16">
        <f t="shared" si="14"/>
        <v>44052</v>
      </c>
      <c r="L881" s="17">
        <v>0.625</v>
      </c>
      <c r="M881" s="14">
        <v>602</v>
      </c>
      <c r="N881" s="14">
        <v>0</v>
      </c>
      <c r="O881" s="14">
        <v>-445</v>
      </c>
      <c r="P881" s="14">
        <v>157</v>
      </c>
    </row>
    <row r="882" spans="11:16" x14ac:dyDescent="0.3">
      <c r="K882" s="16">
        <f t="shared" si="14"/>
        <v>44052</v>
      </c>
      <c r="L882" s="17">
        <v>0.66666666666666663</v>
      </c>
      <c r="M882" s="14">
        <v>602</v>
      </c>
      <c r="N882" s="14">
        <v>0</v>
      </c>
      <c r="O882" s="14">
        <v>-459</v>
      </c>
      <c r="P882" s="14">
        <v>143</v>
      </c>
    </row>
    <row r="883" spans="11:16" x14ac:dyDescent="0.3">
      <c r="K883" s="16">
        <f t="shared" si="14"/>
        <v>44052</v>
      </c>
      <c r="L883" s="17">
        <v>0.70833333333333337</v>
      </c>
      <c r="M883" s="14">
        <v>602</v>
      </c>
      <c r="N883" s="14">
        <v>0</v>
      </c>
      <c r="O883" s="14">
        <v>-379</v>
      </c>
      <c r="P883" s="14">
        <v>223</v>
      </c>
    </row>
    <row r="884" spans="11:16" x14ac:dyDescent="0.3">
      <c r="K884" s="16">
        <f t="shared" si="14"/>
        <v>44052</v>
      </c>
      <c r="L884" s="17">
        <v>0.75</v>
      </c>
      <c r="M884" s="14">
        <v>602</v>
      </c>
      <c r="N884" s="14">
        <v>0</v>
      </c>
      <c r="O884" s="14">
        <v>-212</v>
      </c>
      <c r="P884" s="14">
        <v>390</v>
      </c>
    </row>
    <row r="885" spans="11:16" x14ac:dyDescent="0.3">
      <c r="K885" s="16">
        <f t="shared" si="14"/>
        <v>44052</v>
      </c>
      <c r="L885" s="17">
        <v>0.79166666666666663</v>
      </c>
      <c r="M885" s="14">
        <v>602</v>
      </c>
      <c r="N885" s="14">
        <v>171</v>
      </c>
      <c r="O885" s="14">
        <v>0</v>
      </c>
      <c r="P885" s="14">
        <v>773</v>
      </c>
    </row>
    <row r="886" spans="11:16" x14ac:dyDescent="0.3">
      <c r="K886" s="16">
        <f t="shared" si="14"/>
        <v>44052</v>
      </c>
      <c r="L886" s="17">
        <v>0.83333333333333337</v>
      </c>
      <c r="M886" s="14">
        <v>602</v>
      </c>
      <c r="N886" s="14">
        <v>0</v>
      </c>
      <c r="O886" s="14">
        <v>0</v>
      </c>
      <c r="P886" s="14">
        <v>602</v>
      </c>
    </row>
    <row r="887" spans="11:16" x14ac:dyDescent="0.3">
      <c r="K887" s="16">
        <f t="shared" si="14"/>
        <v>44052</v>
      </c>
      <c r="L887" s="17">
        <v>0.875</v>
      </c>
      <c r="M887" s="14">
        <v>602</v>
      </c>
      <c r="N887" s="14">
        <v>0</v>
      </c>
      <c r="O887" s="14">
        <v>350</v>
      </c>
      <c r="P887" s="14">
        <v>952</v>
      </c>
    </row>
    <row r="888" spans="11:16" x14ac:dyDescent="0.3">
      <c r="K888" s="16">
        <f t="shared" si="14"/>
        <v>44052</v>
      </c>
      <c r="L888" s="17">
        <v>0.91666666666666663</v>
      </c>
      <c r="M888" s="14">
        <v>602</v>
      </c>
      <c r="N888" s="14">
        <v>0</v>
      </c>
      <c r="O888" s="14">
        <v>0</v>
      </c>
      <c r="P888" s="14">
        <v>602</v>
      </c>
    </row>
    <row r="889" spans="11:16" x14ac:dyDescent="0.3">
      <c r="K889" s="16">
        <f t="shared" si="14"/>
        <v>44052</v>
      </c>
      <c r="L889" s="17">
        <v>0.95833333333333337</v>
      </c>
      <c r="M889" s="14">
        <v>602</v>
      </c>
      <c r="N889" s="14">
        <v>0</v>
      </c>
      <c r="O889" s="14">
        <v>0</v>
      </c>
      <c r="P889" s="14">
        <v>602</v>
      </c>
    </row>
    <row r="890" spans="11:16" x14ac:dyDescent="0.3">
      <c r="K890" s="16">
        <f t="shared" si="14"/>
        <v>44053</v>
      </c>
      <c r="L890" s="17">
        <v>0</v>
      </c>
      <c r="M890" s="14">
        <v>602</v>
      </c>
      <c r="N890" s="14">
        <v>0</v>
      </c>
      <c r="O890" s="14">
        <v>-106</v>
      </c>
      <c r="P890" s="14">
        <v>496</v>
      </c>
    </row>
    <row r="891" spans="11:16" x14ac:dyDescent="0.3">
      <c r="K891" s="16">
        <f t="shared" si="14"/>
        <v>44053</v>
      </c>
      <c r="L891" s="17">
        <v>4.1666666666666664E-2</v>
      </c>
      <c r="M891" s="14">
        <v>602</v>
      </c>
      <c r="N891" s="14">
        <v>0</v>
      </c>
      <c r="O891" s="14">
        <v>0</v>
      </c>
      <c r="P891" s="14">
        <v>602</v>
      </c>
    </row>
    <row r="892" spans="11:16" x14ac:dyDescent="0.3">
      <c r="K892" s="16">
        <f t="shared" si="14"/>
        <v>44053</v>
      </c>
      <c r="L892" s="17">
        <v>8.3333333333333329E-2</v>
      </c>
      <c r="M892" s="14">
        <v>602</v>
      </c>
      <c r="N892" s="14">
        <v>0</v>
      </c>
      <c r="O892" s="14">
        <v>-12</v>
      </c>
      <c r="P892" s="14">
        <v>590</v>
      </c>
    </row>
    <row r="893" spans="11:16" x14ac:dyDescent="0.3">
      <c r="K893" s="16">
        <f t="shared" si="14"/>
        <v>44053</v>
      </c>
      <c r="L893" s="17">
        <v>0.125</v>
      </c>
      <c r="M893" s="14">
        <v>602</v>
      </c>
      <c r="N893" s="14">
        <v>0</v>
      </c>
      <c r="O893" s="14">
        <v>-68</v>
      </c>
      <c r="P893" s="14">
        <v>534</v>
      </c>
    </row>
    <row r="894" spans="11:16" x14ac:dyDescent="0.3">
      <c r="K894" s="16">
        <f t="shared" si="14"/>
        <v>44053</v>
      </c>
      <c r="L894" s="17">
        <v>0.16666666666666666</v>
      </c>
      <c r="M894" s="14">
        <v>602</v>
      </c>
      <c r="N894" s="14">
        <v>0</v>
      </c>
      <c r="O894" s="14">
        <v>0</v>
      </c>
      <c r="P894" s="14">
        <v>602</v>
      </c>
    </row>
    <row r="895" spans="11:16" x14ac:dyDescent="0.3">
      <c r="K895" s="16">
        <f t="shared" si="14"/>
        <v>44053</v>
      </c>
      <c r="L895" s="17">
        <v>0.20833333333333334</v>
      </c>
      <c r="M895" s="14">
        <v>602</v>
      </c>
      <c r="N895" s="14">
        <v>287</v>
      </c>
      <c r="O895" s="14">
        <v>0</v>
      </c>
      <c r="P895" s="14">
        <v>889</v>
      </c>
    </row>
    <row r="896" spans="11:16" x14ac:dyDescent="0.3">
      <c r="K896" s="16">
        <f t="shared" si="14"/>
        <v>44053</v>
      </c>
      <c r="L896" s="17">
        <v>0.25</v>
      </c>
      <c r="M896" s="14">
        <v>602</v>
      </c>
      <c r="N896" s="14">
        <v>411</v>
      </c>
      <c r="O896" s="14">
        <v>0</v>
      </c>
      <c r="P896" s="14">
        <v>1013</v>
      </c>
    </row>
    <row r="897" spans="11:16" x14ac:dyDescent="0.3">
      <c r="K897" s="16">
        <f t="shared" si="14"/>
        <v>44053</v>
      </c>
      <c r="L897" s="17">
        <v>0.29166666666666669</v>
      </c>
      <c r="M897" s="14">
        <v>602</v>
      </c>
      <c r="N897" s="14">
        <v>0</v>
      </c>
      <c r="O897" s="14">
        <v>0</v>
      </c>
      <c r="P897" s="14">
        <v>602</v>
      </c>
    </row>
    <row r="898" spans="11:16" x14ac:dyDescent="0.3">
      <c r="K898" s="16">
        <f t="shared" si="14"/>
        <v>44053</v>
      </c>
      <c r="L898" s="17">
        <v>0.33333333333333331</v>
      </c>
      <c r="M898" s="14">
        <v>602</v>
      </c>
      <c r="N898" s="14">
        <v>0</v>
      </c>
      <c r="O898" s="14">
        <v>0</v>
      </c>
      <c r="P898" s="14">
        <v>602</v>
      </c>
    </row>
    <row r="899" spans="11:16" x14ac:dyDescent="0.3">
      <c r="K899" s="16">
        <f t="shared" si="14"/>
        <v>44053</v>
      </c>
      <c r="L899" s="17">
        <v>0.375</v>
      </c>
      <c r="M899" s="14">
        <v>602</v>
      </c>
      <c r="N899" s="14">
        <v>0</v>
      </c>
      <c r="O899" s="14">
        <v>0</v>
      </c>
      <c r="P899" s="14">
        <v>602</v>
      </c>
    </row>
    <row r="900" spans="11:16" x14ac:dyDescent="0.3">
      <c r="K900" s="16">
        <f t="shared" si="14"/>
        <v>44053</v>
      </c>
      <c r="L900" s="17">
        <v>0.41666666666666669</v>
      </c>
      <c r="M900" s="14">
        <v>602</v>
      </c>
      <c r="N900" s="14">
        <v>0</v>
      </c>
      <c r="O900" s="14">
        <v>0</v>
      </c>
      <c r="P900" s="14">
        <v>602</v>
      </c>
    </row>
    <row r="901" spans="11:16" x14ac:dyDescent="0.3">
      <c r="K901" s="16">
        <f t="shared" si="14"/>
        <v>44053</v>
      </c>
      <c r="L901" s="17">
        <v>0.45833333333333331</v>
      </c>
      <c r="M901" s="14">
        <v>602</v>
      </c>
      <c r="N901" s="14">
        <v>1325</v>
      </c>
      <c r="O901" s="14">
        <v>0</v>
      </c>
      <c r="P901" s="14">
        <v>1927</v>
      </c>
    </row>
    <row r="902" spans="11:16" x14ac:dyDescent="0.3">
      <c r="K902" s="16">
        <f t="shared" si="14"/>
        <v>44053</v>
      </c>
      <c r="L902" s="17">
        <v>0.5</v>
      </c>
      <c r="M902" s="14">
        <v>602</v>
      </c>
      <c r="N902" s="14">
        <v>1325</v>
      </c>
      <c r="O902" s="14">
        <v>0</v>
      </c>
      <c r="P902" s="14">
        <v>1927</v>
      </c>
    </row>
    <row r="903" spans="11:16" x14ac:dyDescent="0.3">
      <c r="K903" s="16">
        <f t="shared" si="14"/>
        <v>44053</v>
      </c>
      <c r="L903" s="17">
        <v>0.54166666666666663</v>
      </c>
      <c r="M903" s="14">
        <v>602</v>
      </c>
      <c r="N903" s="14">
        <v>0</v>
      </c>
      <c r="O903" s="14">
        <v>0</v>
      </c>
      <c r="P903" s="14">
        <v>602</v>
      </c>
    </row>
    <row r="904" spans="11:16" x14ac:dyDescent="0.3">
      <c r="K904" s="16">
        <f t="shared" si="14"/>
        <v>44053</v>
      </c>
      <c r="L904" s="17">
        <v>0.58333333333333337</v>
      </c>
      <c r="M904" s="14">
        <v>602</v>
      </c>
      <c r="N904" s="14">
        <v>0</v>
      </c>
      <c r="O904" s="14">
        <v>0</v>
      </c>
      <c r="P904" s="14">
        <v>602</v>
      </c>
    </row>
    <row r="905" spans="11:16" x14ac:dyDescent="0.3">
      <c r="K905" s="16">
        <f t="shared" si="14"/>
        <v>44053</v>
      </c>
      <c r="L905" s="17">
        <v>0.625</v>
      </c>
      <c r="M905" s="14">
        <v>602</v>
      </c>
      <c r="N905" s="14">
        <v>1233</v>
      </c>
      <c r="O905" s="14">
        <v>0</v>
      </c>
      <c r="P905" s="14">
        <v>1835</v>
      </c>
    </row>
    <row r="906" spans="11:16" x14ac:dyDescent="0.3">
      <c r="K906" s="16">
        <f t="shared" si="14"/>
        <v>44053</v>
      </c>
      <c r="L906" s="17">
        <v>0.66666666666666663</v>
      </c>
      <c r="M906" s="14">
        <v>602</v>
      </c>
      <c r="N906" s="14">
        <v>0</v>
      </c>
      <c r="O906" s="14">
        <v>0</v>
      </c>
      <c r="P906" s="14">
        <v>602</v>
      </c>
    </row>
    <row r="907" spans="11:16" x14ac:dyDescent="0.3">
      <c r="K907" s="16">
        <f t="shared" si="14"/>
        <v>44053</v>
      </c>
      <c r="L907" s="17">
        <v>0.70833333333333337</v>
      </c>
      <c r="M907" s="14">
        <v>602</v>
      </c>
      <c r="N907" s="14">
        <v>0</v>
      </c>
      <c r="O907" s="14">
        <v>0</v>
      </c>
      <c r="P907" s="14">
        <v>602</v>
      </c>
    </row>
    <row r="908" spans="11:16" x14ac:dyDescent="0.3">
      <c r="K908" s="16">
        <f t="shared" si="14"/>
        <v>44053</v>
      </c>
      <c r="L908" s="17">
        <v>0.75</v>
      </c>
      <c r="M908" s="14">
        <v>602</v>
      </c>
      <c r="N908" s="14">
        <v>0</v>
      </c>
      <c r="O908" s="14">
        <v>150</v>
      </c>
      <c r="P908" s="14">
        <v>752</v>
      </c>
    </row>
    <row r="909" spans="11:16" x14ac:dyDescent="0.3">
      <c r="K909" s="16">
        <f t="shared" si="14"/>
        <v>44053</v>
      </c>
      <c r="L909" s="17">
        <v>0.79166666666666663</v>
      </c>
      <c r="M909" s="14">
        <v>602</v>
      </c>
      <c r="N909" s="14">
        <v>1325</v>
      </c>
      <c r="O909" s="14">
        <v>0</v>
      </c>
      <c r="P909" s="14">
        <v>1927</v>
      </c>
    </row>
    <row r="910" spans="11:16" x14ac:dyDescent="0.3">
      <c r="K910" s="16">
        <f t="shared" si="14"/>
        <v>44053</v>
      </c>
      <c r="L910" s="17">
        <v>0.83333333333333337</v>
      </c>
      <c r="M910" s="14">
        <v>602</v>
      </c>
      <c r="N910" s="14">
        <v>1325</v>
      </c>
      <c r="O910" s="14">
        <v>0</v>
      </c>
      <c r="P910" s="14">
        <v>1927</v>
      </c>
    </row>
    <row r="911" spans="11:16" x14ac:dyDescent="0.3">
      <c r="K911" s="16">
        <f t="shared" si="14"/>
        <v>44053</v>
      </c>
      <c r="L911" s="17">
        <v>0.875</v>
      </c>
      <c r="M911" s="14">
        <v>602</v>
      </c>
      <c r="N911" s="14">
        <v>0</v>
      </c>
      <c r="O911" s="14">
        <v>0</v>
      </c>
      <c r="P911" s="14">
        <v>602</v>
      </c>
    </row>
    <row r="912" spans="11:16" x14ac:dyDescent="0.3">
      <c r="K912" s="16">
        <f t="shared" si="14"/>
        <v>44053</v>
      </c>
      <c r="L912" s="17">
        <v>0.91666666666666663</v>
      </c>
      <c r="M912" s="14">
        <v>602</v>
      </c>
      <c r="N912" s="14">
        <v>0</v>
      </c>
      <c r="O912" s="14">
        <v>0</v>
      </c>
      <c r="P912" s="14">
        <v>602</v>
      </c>
    </row>
    <row r="913" spans="11:16" x14ac:dyDescent="0.3">
      <c r="K913" s="16">
        <f t="shared" si="14"/>
        <v>44053</v>
      </c>
      <c r="L913" s="17">
        <v>0.95833333333333337</v>
      </c>
      <c r="M913" s="14">
        <v>602</v>
      </c>
      <c r="N913" s="14">
        <v>1325</v>
      </c>
      <c r="O913" s="14">
        <v>0</v>
      </c>
      <c r="P913" s="14">
        <v>1927</v>
      </c>
    </row>
    <row r="914" spans="11:16" x14ac:dyDescent="0.3">
      <c r="K914" s="16">
        <f t="shared" si="14"/>
        <v>44054</v>
      </c>
      <c r="L914" s="17">
        <v>0</v>
      </c>
      <c r="M914" s="14">
        <v>602</v>
      </c>
      <c r="N914" s="14">
        <v>802</v>
      </c>
      <c r="O914" s="14">
        <v>0</v>
      </c>
      <c r="P914" s="14">
        <v>1404</v>
      </c>
    </row>
    <row r="915" spans="11:16" x14ac:dyDescent="0.3">
      <c r="K915" s="16">
        <f t="shared" si="14"/>
        <v>44054</v>
      </c>
      <c r="L915" s="17">
        <v>4.1666666666666664E-2</v>
      </c>
      <c r="M915" s="14">
        <v>602</v>
      </c>
      <c r="N915" s="14">
        <v>0</v>
      </c>
      <c r="O915" s="14">
        <v>0</v>
      </c>
      <c r="P915" s="14">
        <v>602</v>
      </c>
    </row>
    <row r="916" spans="11:16" x14ac:dyDescent="0.3">
      <c r="K916" s="16">
        <f t="shared" si="14"/>
        <v>44054</v>
      </c>
      <c r="L916" s="17">
        <v>8.3333333333333329E-2</v>
      </c>
      <c r="M916" s="14">
        <v>602</v>
      </c>
      <c r="N916" s="14">
        <v>635</v>
      </c>
      <c r="O916" s="14">
        <v>0</v>
      </c>
      <c r="P916" s="14">
        <v>1237</v>
      </c>
    </row>
    <row r="917" spans="11:16" x14ac:dyDescent="0.3">
      <c r="K917" s="16">
        <f t="shared" si="14"/>
        <v>44054</v>
      </c>
      <c r="L917" s="17">
        <v>0.125</v>
      </c>
      <c r="M917" s="14">
        <v>602</v>
      </c>
      <c r="N917" s="14">
        <v>0</v>
      </c>
      <c r="O917" s="14">
        <v>0</v>
      </c>
      <c r="P917" s="14">
        <v>602</v>
      </c>
    </row>
    <row r="918" spans="11:16" x14ac:dyDescent="0.3">
      <c r="K918" s="16">
        <f t="shared" si="14"/>
        <v>44054</v>
      </c>
      <c r="L918" s="17">
        <v>0.16666666666666666</v>
      </c>
      <c r="M918" s="14">
        <v>602</v>
      </c>
      <c r="N918" s="14">
        <v>291</v>
      </c>
      <c r="O918" s="14">
        <v>0</v>
      </c>
      <c r="P918" s="14">
        <v>893</v>
      </c>
    </row>
    <row r="919" spans="11:16" x14ac:dyDescent="0.3">
      <c r="K919" s="16">
        <f t="shared" si="14"/>
        <v>44054</v>
      </c>
      <c r="L919" s="17">
        <v>0.20833333333333334</v>
      </c>
      <c r="M919" s="14">
        <v>602</v>
      </c>
      <c r="N919" s="14">
        <v>0</v>
      </c>
      <c r="O919" s="14">
        <v>0</v>
      </c>
      <c r="P919" s="14">
        <v>602</v>
      </c>
    </row>
    <row r="920" spans="11:16" x14ac:dyDescent="0.3">
      <c r="K920" s="16">
        <f t="shared" si="14"/>
        <v>44054</v>
      </c>
      <c r="L920" s="17">
        <v>0.25</v>
      </c>
      <c r="M920" s="14">
        <v>602</v>
      </c>
      <c r="N920" s="14">
        <v>638</v>
      </c>
      <c r="O920" s="14">
        <v>0</v>
      </c>
      <c r="P920" s="14">
        <v>1240</v>
      </c>
    </row>
    <row r="921" spans="11:16" x14ac:dyDescent="0.3">
      <c r="K921" s="16">
        <f t="shared" si="14"/>
        <v>44054</v>
      </c>
      <c r="L921" s="17">
        <v>0.29166666666666669</v>
      </c>
      <c r="M921" s="14">
        <v>602</v>
      </c>
      <c r="N921" s="14">
        <v>0</v>
      </c>
      <c r="O921" s="14">
        <v>0</v>
      </c>
      <c r="P921" s="14">
        <v>602</v>
      </c>
    </row>
    <row r="922" spans="11:16" x14ac:dyDescent="0.3">
      <c r="K922" s="16">
        <f t="shared" si="14"/>
        <v>44054</v>
      </c>
      <c r="L922" s="17">
        <v>0.33333333333333331</v>
      </c>
      <c r="M922" s="14">
        <v>602</v>
      </c>
      <c r="N922" s="14">
        <v>1250</v>
      </c>
      <c r="O922" s="14">
        <v>0</v>
      </c>
      <c r="P922" s="14">
        <v>1852</v>
      </c>
    </row>
    <row r="923" spans="11:16" x14ac:dyDescent="0.3">
      <c r="K923" s="16">
        <f t="shared" ref="K923:K986" si="15">K899+1</f>
        <v>44054</v>
      </c>
      <c r="L923" s="17">
        <v>0.375</v>
      </c>
      <c r="M923" s="14">
        <v>602</v>
      </c>
      <c r="N923" s="14">
        <v>0</v>
      </c>
      <c r="O923" s="14">
        <v>0</v>
      </c>
      <c r="P923" s="14">
        <v>602</v>
      </c>
    </row>
    <row r="924" spans="11:16" x14ac:dyDescent="0.3">
      <c r="K924" s="16">
        <f t="shared" si="15"/>
        <v>44054</v>
      </c>
      <c r="L924" s="17">
        <v>0.41666666666666669</v>
      </c>
      <c r="M924" s="14">
        <v>602</v>
      </c>
      <c r="N924" s="14">
        <v>0</v>
      </c>
      <c r="O924" s="14">
        <v>0</v>
      </c>
      <c r="P924" s="14">
        <v>602</v>
      </c>
    </row>
    <row r="925" spans="11:16" x14ac:dyDescent="0.3">
      <c r="K925" s="16">
        <f t="shared" si="15"/>
        <v>44054</v>
      </c>
      <c r="L925" s="17">
        <v>0.45833333333333331</v>
      </c>
      <c r="M925" s="14">
        <v>602</v>
      </c>
      <c r="N925" s="14">
        <v>0</v>
      </c>
      <c r="O925" s="14">
        <v>0</v>
      </c>
      <c r="P925" s="14">
        <v>602</v>
      </c>
    </row>
    <row r="926" spans="11:16" x14ac:dyDescent="0.3">
      <c r="K926" s="16">
        <f t="shared" si="15"/>
        <v>44054</v>
      </c>
      <c r="L926" s="17">
        <v>0.5</v>
      </c>
      <c r="M926" s="14">
        <v>602</v>
      </c>
      <c r="N926" s="14">
        <v>0</v>
      </c>
      <c r="O926" s="14">
        <v>0</v>
      </c>
      <c r="P926" s="14">
        <v>602</v>
      </c>
    </row>
    <row r="927" spans="11:16" x14ac:dyDescent="0.3">
      <c r="K927" s="16">
        <f t="shared" si="15"/>
        <v>44054</v>
      </c>
      <c r="L927" s="17">
        <v>0.54166666666666663</v>
      </c>
      <c r="M927" s="14">
        <v>602</v>
      </c>
      <c r="N927" s="14">
        <v>0</v>
      </c>
      <c r="O927" s="14">
        <v>0</v>
      </c>
      <c r="P927" s="14">
        <v>602</v>
      </c>
    </row>
    <row r="928" spans="11:16" x14ac:dyDescent="0.3">
      <c r="K928" s="16">
        <f t="shared" si="15"/>
        <v>44054</v>
      </c>
      <c r="L928" s="17">
        <v>0.58333333333333337</v>
      </c>
      <c r="M928" s="14">
        <v>602</v>
      </c>
      <c r="N928" s="14">
        <v>0</v>
      </c>
      <c r="O928" s="14">
        <v>0</v>
      </c>
      <c r="P928" s="14">
        <v>602</v>
      </c>
    </row>
    <row r="929" spans="11:16" x14ac:dyDescent="0.3">
      <c r="K929" s="16">
        <f t="shared" si="15"/>
        <v>44054</v>
      </c>
      <c r="L929" s="17">
        <v>0.625</v>
      </c>
      <c r="M929" s="14">
        <v>602</v>
      </c>
      <c r="N929" s="14">
        <v>0</v>
      </c>
      <c r="O929" s="14">
        <v>0</v>
      </c>
      <c r="P929" s="14">
        <v>602</v>
      </c>
    </row>
    <row r="930" spans="11:16" x14ac:dyDescent="0.3">
      <c r="K930" s="16">
        <f t="shared" si="15"/>
        <v>44054</v>
      </c>
      <c r="L930" s="17">
        <v>0.66666666666666663</v>
      </c>
      <c r="M930" s="14">
        <v>602</v>
      </c>
      <c r="N930" s="14">
        <v>0</v>
      </c>
      <c r="O930" s="14">
        <v>0</v>
      </c>
      <c r="P930" s="14">
        <v>602</v>
      </c>
    </row>
    <row r="931" spans="11:16" x14ac:dyDescent="0.3">
      <c r="K931" s="16">
        <f t="shared" si="15"/>
        <v>44054</v>
      </c>
      <c r="L931" s="17">
        <v>0.70833333333333337</v>
      </c>
      <c r="M931" s="14">
        <v>602</v>
      </c>
      <c r="N931" s="14">
        <v>1195</v>
      </c>
      <c r="O931" s="14">
        <v>0</v>
      </c>
      <c r="P931" s="14">
        <v>1797</v>
      </c>
    </row>
    <row r="932" spans="11:16" x14ac:dyDescent="0.3">
      <c r="K932" s="16">
        <f t="shared" si="15"/>
        <v>44054</v>
      </c>
      <c r="L932" s="17">
        <v>0.75</v>
      </c>
      <c r="M932" s="14">
        <v>602</v>
      </c>
      <c r="N932" s="14">
        <v>0</v>
      </c>
      <c r="O932" s="14">
        <v>0</v>
      </c>
      <c r="P932" s="14">
        <v>602</v>
      </c>
    </row>
    <row r="933" spans="11:16" x14ac:dyDescent="0.3">
      <c r="K933" s="16">
        <f t="shared" si="15"/>
        <v>44054</v>
      </c>
      <c r="L933" s="17">
        <v>0.79166666666666663</v>
      </c>
      <c r="M933" s="14">
        <v>602</v>
      </c>
      <c r="N933" s="14">
        <v>1365</v>
      </c>
      <c r="O933" s="14">
        <v>0</v>
      </c>
      <c r="P933" s="14">
        <v>1967</v>
      </c>
    </row>
    <row r="934" spans="11:16" x14ac:dyDescent="0.3">
      <c r="K934" s="16">
        <f t="shared" si="15"/>
        <v>44054</v>
      </c>
      <c r="L934" s="17">
        <v>0.83333333333333337</v>
      </c>
      <c r="M934" s="14">
        <v>602</v>
      </c>
      <c r="N934" s="14">
        <v>1365</v>
      </c>
      <c r="O934" s="14">
        <v>0</v>
      </c>
      <c r="P934" s="14">
        <v>1967</v>
      </c>
    </row>
    <row r="935" spans="11:16" x14ac:dyDescent="0.3">
      <c r="K935" s="16">
        <f t="shared" si="15"/>
        <v>44054</v>
      </c>
      <c r="L935" s="17">
        <v>0.875</v>
      </c>
      <c r="M935" s="14">
        <v>602</v>
      </c>
      <c r="N935" s="14">
        <v>1365</v>
      </c>
      <c r="O935" s="14">
        <v>0</v>
      </c>
      <c r="P935" s="14">
        <v>1967</v>
      </c>
    </row>
    <row r="936" spans="11:16" x14ac:dyDescent="0.3">
      <c r="K936" s="16">
        <f t="shared" si="15"/>
        <v>44054</v>
      </c>
      <c r="L936" s="17">
        <v>0.91666666666666663</v>
      </c>
      <c r="M936" s="14">
        <v>602</v>
      </c>
      <c r="N936" s="14">
        <v>0</v>
      </c>
      <c r="O936" s="14">
        <v>0</v>
      </c>
      <c r="P936" s="14">
        <v>602</v>
      </c>
    </row>
    <row r="937" spans="11:16" x14ac:dyDescent="0.3">
      <c r="K937" s="16">
        <f t="shared" si="15"/>
        <v>44054</v>
      </c>
      <c r="L937" s="17">
        <v>0.95833333333333337</v>
      </c>
      <c r="M937" s="14">
        <v>602</v>
      </c>
      <c r="N937" s="14">
        <v>0</v>
      </c>
      <c r="O937" s="14">
        <v>0</v>
      </c>
      <c r="P937" s="14">
        <v>602</v>
      </c>
    </row>
    <row r="938" spans="11:16" x14ac:dyDescent="0.3">
      <c r="K938" s="16">
        <f t="shared" si="15"/>
        <v>44055</v>
      </c>
      <c r="L938" s="17">
        <v>0</v>
      </c>
      <c r="M938" s="14">
        <v>602</v>
      </c>
      <c r="N938" s="14">
        <v>0</v>
      </c>
      <c r="O938" s="14">
        <v>0</v>
      </c>
      <c r="P938" s="14">
        <v>602</v>
      </c>
    </row>
    <row r="939" spans="11:16" x14ac:dyDescent="0.3">
      <c r="K939" s="16">
        <f t="shared" si="15"/>
        <v>44055</v>
      </c>
      <c r="L939" s="17">
        <v>4.1666666666666664E-2</v>
      </c>
      <c r="M939" s="14">
        <v>602</v>
      </c>
      <c r="N939" s="14">
        <v>0</v>
      </c>
      <c r="O939" s="14">
        <v>0</v>
      </c>
      <c r="P939" s="14">
        <v>602</v>
      </c>
    </row>
    <row r="940" spans="11:16" x14ac:dyDescent="0.3">
      <c r="K940" s="16">
        <f t="shared" si="15"/>
        <v>44055</v>
      </c>
      <c r="L940" s="17">
        <v>8.3333333333333329E-2</v>
      </c>
      <c r="M940" s="14">
        <v>602</v>
      </c>
      <c r="N940" s="14">
        <v>802</v>
      </c>
      <c r="O940" s="14">
        <v>0</v>
      </c>
      <c r="P940" s="14">
        <v>1404</v>
      </c>
    </row>
    <row r="941" spans="11:16" x14ac:dyDescent="0.3">
      <c r="K941" s="16">
        <f t="shared" si="15"/>
        <v>44055</v>
      </c>
      <c r="L941" s="17">
        <v>0.125</v>
      </c>
      <c r="M941" s="14">
        <v>602</v>
      </c>
      <c r="N941" s="14">
        <v>0</v>
      </c>
      <c r="O941" s="14">
        <v>0</v>
      </c>
      <c r="P941" s="14">
        <v>602</v>
      </c>
    </row>
    <row r="942" spans="11:16" x14ac:dyDescent="0.3">
      <c r="K942" s="16">
        <f t="shared" si="15"/>
        <v>44055</v>
      </c>
      <c r="L942" s="17">
        <v>0.16666666666666666</v>
      </c>
      <c r="M942" s="14">
        <v>602</v>
      </c>
      <c r="N942" s="14">
        <v>0</v>
      </c>
      <c r="O942" s="14">
        <v>0</v>
      </c>
      <c r="P942" s="14">
        <v>602</v>
      </c>
    </row>
    <row r="943" spans="11:16" x14ac:dyDescent="0.3">
      <c r="K943" s="16">
        <f t="shared" si="15"/>
        <v>44055</v>
      </c>
      <c r="L943" s="17">
        <v>0.20833333333333334</v>
      </c>
      <c r="M943" s="14">
        <v>602</v>
      </c>
      <c r="N943" s="14">
        <v>0</v>
      </c>
      <c r="O943" s="14">
        <v>0</v>
      </c>
      <c r="P943" s="14">
        <v>602</v>
      </c>
    </row>
    <row r="944" spans="11:16" x14ac:dyDescent="0.3">
      <c r="K944" s="16">
        <f t="shared" si="15"/>
        <v>44055</v>
      </c>
      <c r="L944" s="17">
        <v>0.25</v>
      </c>
      <c r="M944" s="14">
        <v>602</v>
      </c>
      <c r="N944" s="14">
        <v>955</v>
      </c>
      <c r="O944" s="14">
        <v>0</v>
      </c>
      <c r="P944" s="14">
        <v>1557</v>
      </c>
    </row>
    <row r="945" spans="11:16" x14ac:dyDescent="0.3">
      <c r="K945" s="16">
        <f t="shared" si="15"/>
        <v>44055</v>
      </c>
      <c r="L945" s="17">
        <v>0.29166666666666669</v>
      </c>
      <c r="M945" s="14">
        <v>602</v>
      </c>
      <c r="N945" s="14">
        <v>1433</v>
      </c>
      <c r="O945" s="14">
        <v>0</v>
      </c>
      <c r="P945" s="14">
        <v>2035</v>
      </c>
    </row>
    <row r="946" spans="11:16" x14ac:dyDescent="0.3">
      <c r="K946" s="16">
        <f t="shared" si="15"/>
        <v>44055</v>
      </c>
      <c r="L946" s="17">
        <v>0.33333333333333331</v>
      </c>
      <c r="M946" s="14">
        <v>602</v>
      </c>
      <c r="N946" s="14">
        <v>1536</v>
      </c>
      <c r="O946" s="14">
        <v>0</v>
      </c>
      <c r="P946" s="14">
        <v>2138</v>
      </c>
    </row>
    <row r="947" spans="11:16" x14ac:dyDescent="0.3">
      <c r="K947" s="16">
        <f t="shared" si="15"/>
        <v>44055</v>
      </c>
      <c r="L947" s="17">
        <v>0.375</v>
      </c>
      <c r="M947" s="14">
        <v>602</v>
      </c>
      <c r="N947" s="14">
        <v>0</v>
      </c>
      <c r="O947" s="14">
        <v>0</v>
      </c>
      <c r="P947" s="14">
        <v>602</v>
      </c>
    </row>
    <row r="948" spans="11:16" x14ac:dyDescent="0.3">
      <c r="K948" s="16">
        <f t="shared" si="15"/>
        <v>44055</v>
      </c>
      <c r="L948" s="17">
        <v>0.41666666666666669</v>
      </c>
      <c r="M948" s="14">
        <v>602</v>
      </c>
      <c r="N948" s="14">
        <v>0</v>
      </c>
      <c r="O948" s="14">
        <v>0</v>
      </c>
      <c r="P948" s="14">
        <v>602</v>
      </c>
    </row>
    <row r="949" spans="11:16" x14ac:dyDescent="0.3">
      <c r="K949" s="16">
        <f t="shared" si="15"/>
        <v>44055</v>
      </c>
      <c r="L949" s="17">
        <v>0.45833333333333331</v>
      </c>
      <c r="M949" s="14">
        <v>602</v>
      </c>
      <c r="N949" s="14">
        <v>1088</v>
      </c>
      <c r="O949" s="14">
        <v>0</v>
      </c>
      <c r="P949" s="14">
        <v>1690</v>
      </c>
    </row>
    <row r="950" spans="11:16" x14ac:dyDescent="0.3">
      <c r="K950" s="16">
        <f t="shared" si="15"/>
        <v>44055</v>
      </c>
      <c r="L950" s="17">
        <v>0.5</v>
      </c>
      <c r="M950" s="14">
        <v>602</v>
      </c>
      <c r="N950" s="14">
        <v>1089</v>
      </c>
      <c r="O950" s="14">
        <v>0</v>
      </c>
      <c r="P950" s="14">
        <v>1691</v>
      </c>
    </row>
    <row r="951" spans="11:16" x14ac:dyDescent="0.3">
      <c r="K951" s="16">
        <f t="shared" si="15"/>
        <v>44055</v>
      </c>
      <c r="L951" s="17">
        <v>0.54166666666666663</v>
      </c>
      <c r="M951" s="14">
        <v>602</v>
      </c>
      <c r="N951" s="14">
        <v>0</v>
      </c>
      <c r="O951" s="14">
        <v>0</v>
      </c>
      <c r="P951" s="14">
        <v>602</v>
      </c>
    </row>
    <row r="952" spans="11:16" x14ac:dyDescent="0.3">
      <c r="K952" s="16">
        <f t="shared" si="15"/>
        <v>44055</v>
      </c>
      <c r="L952" s="17">
        <v>0.58333333333333337</v>
      </c>
      <c r="M952" s="14">
        <v>602</v>
      </c>
      <c r="N952" s="14">
        <v>0</v>
      </c>
      <c r="O952" s="14">
        <v>0</v>
      </c>
      <c r="P952" s="14">
        <v>602</v>
      </c>
    </row>
    <row r="953" spans="11:16" x14ac:dyDescent="0.3">
      <c r="K953" s="16">
        <f t="shared" si="15"/>
        <v>44055</v>
      </c>
      <c r="L953" s="17">
        <v>0.625</v>
      </c>
      <c r="M953" s="14">
        <v>602</v>
      </c>
      <c r="N953" s="14">
        <v>0</v>
      </c>
      <c r="O953" s="14">
        <v>0</v>
      </c>
      <c r="P953" s="14">
        <v>602</v>
      </c>
    </row>
    <row r="954" spans="11:16" x14ac:dyDescent="0.3">
      <c r="K954" s="16">
        <f t="shared" si="15"/>
        <v>44055</v>
      </c>
      <c r="L954" s="17">
        <v>0.66666666666666663</v>
      </c>
      <c r="M954" s="14">
        <v>602</v>
      </c>
      <c r="N954" s="14">
        <v>1155</v>
      </c>
      <c r="O954" s="14">
        <v>0</v>
      </c>
      <c r="P954" s="14">
        <v>1757</v>
      </c>
    </row>
    <row r="955" spans="11:16" x14ac:dyDescent="0.3">
      <c r="K955" s="16">
        <f t="shared" si="15"/>
        <v>44055</v>
      </c>
      <c r="L955" s="17">
        <v>0.70833333333333337</v>
      </c>
      <c r="M955" s="14">
        <v>602</v>
      </c>
      <c r="N955" s="14">
        <v>0</v>
      </c>
      <c r="O955" s="14">
        <v>0</v>
      </c>
      <c r="P955" s="14">
        <v>602</v>
      </c>
    </row>
    <row r="956" spans="11:16" x14ac:dyDescent="0.3">
      <c r="K956" s="16">
        <f t="shared" si="15"/>
        <v>44055</v>
      </c>
      <c r="L956" s="17">
        <v>0.75</v>
      </c>
      <c r="M956" s="14">
        <v>602</v>
      </c>
      <c r="N956" s="14">
        <v>1536</v>
      </c>
      <c r="O956" s="14">
        <v>0</v>
      </c>
      <c r="P956" s="14">
        <v>2138</v>
      </c>
    </row>
    <row r="957" spans="11:16" x14ac:dyDescent="0.3">
      <c r="K957" s="16">
        <f t="shared" si="15"/>
        <v>44055</v>
      </c>
      <c r="L957" s="17">
        <v>0.79166666666666663</v>
      </c>
      <c r="M957" s="14">
        <v>602</v>
      </c>
      <c r="N957" s="14">
        <v>0</v>
      </c>
      <c r="O957" s="14">
        <v>0</v>
      </c>
      <c r="P957" s="14">
        <v>602</v>
      </c>
    </row>
    <row r="958" spans="11:16" x14ac:dyDescent="0.3">
      <c r="K958" s="16">
        <f t="shared" si="15"/>
        <v>44055</v>
      </c>
      <c r="L958" s="17">
        <v>0.83333333333333337</v>
      </c>
      <c r="M958" s="14">
        <v>602</v>
      </c>
      <c r="N958" s="14">
        <v>673</v>
      </c>
      <c r="O958" s="14">
        <v>0</v>
      </c>
      <c r="P958" s="14">
        <v>1275</v>
      </c>
    </row>
    <row r="959" spans="11:16" x14ac:dyDescent="0.3">
      <c r="K959" s="16">
        <f t="shared" si="15"/>
        <v>44055</v>
      </c>
      <c r="L959" s="17">
        <v>0.875</v>
      </c>
      <c r="M959" s="14">
        <v>602</v>
      </c>
      <c r="N959" s="14">
        <v>0</v>
      </c>
      <c r="O959" s="14">
        <v>0</v>
      </c>
      <c r="P959" s="14">
        <v>602</v>
      </c>
    </row>
    <row r="960" spans="11:16" x14ac:dyDescent="0.3">
      <c r="K960" s="16">
        <f t="shared" si="15"/>
        <v>44055</v>
      </c>
      <c r="L960" s="17">
        <v>0.91666666666666663</v>
      </c>
      <c r="M960" s="14">
        <v>602</v>
      </c>
      <c r="N960" s="14">
        <v>0</v>
      </c>
      <c r="O960" s="14">
        <v>0</v>
      </c>
      <c r="P960" s="14">
        <v>602</v>
      </c>
    </row>
    <row r="961" spans="11:16" x14ac:dyDescent="0.3">
      <c r="K961" s="16">
        <f t="shared" si="15"/>
        <v>44055</v>
      </c>
      <c r="L961" s="17">
        <v>0.95833333333333337</v>
      </c>
      <c r="M961" s="14">
        <v>602</v>
      </c>
      <c r="N961" s="14">
        <v>1536</v>
      </c>
      <c r="O961" s="14">
        <v>0</v>
      </c>
      <c r="P961" s="14">
        <v>2138</v>
      </c>
    </row>
    <row r="962" spans="11:16" x14ac:dyDescent="0.3">
      <c r="K962" s="16">
        <f t="shared" si="15"/>
        <v>44056</v>
      </c>
      <c r="L962" s="17">
        <v>0</v>
      </c>
      <c r="M962" s="14">
        <v>602</v>
      </c>
      <c r="N962" s="14">
        <v>1311</v>
      </c>
      <c r="O962" s="14">
        <v>0</v>
      </c>
      <c r="P962" s="14">
        <v>1913</v>
      </c>
    </row>
    <row r="963" spans="11:16" x14ac:dyDescent="0.3">
      <c r="K963" s="16">
        <f t="shared" si="15"/>
        <v>44056</v>
      </c>
      <c r="L963" s="17">
        <v>4.1666666666666664E-2</v>
      </c>
      <c r="M963" s="14">
        <v>602</v>
      </c>
      <c r="N963" s="14">
        <v>0</v>
      </c>
      <c r="O963" s="14">
        <v>0</v>
      </c>
      <c r="P963" s="14">
        <v>602</v>
      </c>
    </row>
    <row r="964" spans="11:16" x14ac:dyDescent="0.3">
      <c r="K964" s="16">
        <f t="shared" si="15"/>
        <v>44056</v>
      </c>
      <c r="L964" s="17">
        <v>8.3333333333333329E-2</v>
      </c>
      <c r="M964" s="14">
        <v>602</v>
      </c>
      <c r="N964" s="14">
        <v>0</v>
      </c>
      <c r="O964" s="14">
        <v>0</v>
      </c>
      <c r="P964" s="14">
        <v>602</v>
      </c>
    </row>
    <row r="965" spans="11:16" x14ac:dyDescent="0.3">
      <c r="K965" s="16">
        <f t="shared" si="15"/>
        <v>44056</v>
      </c>
      <c r="L965" s="17">
        <v>0.125</v>
      </c>
      <c r="M965" s="14">
        <v>602</v>
      </c>
      <c r="N965" s="14">
        <v>0</v>
      </c>
      <c r="O965" s="14">
        <v>0</v>
      </c>
      <c r="P965" s="14">
        <v>602</v>
      </c>
    </row>
    <row r="966" spans="11:16" x14ac:dyDescent="0.3">
      <c r="K966" s="16">
        <f t="shared" si="15"/>
        <v>44056</v>
      </c>
      <c r="L966" s="17">
        <v>0.16666666666666666</v>
      </c>
      <c r="M966" s="14">
        <v>602</v>
      </c>
      <c r="N966" s="14">
        <v>0</v>
      </c>
      <c r="O966" s="14">
        <v>0</v>
      </c>
      <c r="P966" s="14">
        <v>602</v>
      </c>
    </row>
    <row r="967" spans="11:16" x14ac:dyDescent="0.3">
      <c r="K967" s="16">
        <f t="shared" si="15"/>
        <v>44056</v>
      </c>
      <c r="L967" s="17">
        <v>0.20833333333333334</v>
      </c>
      <c r="M967" s="14">
        <v>602</v>
      </c>
      <c r="N967" s="14">
        <v>605</v>
      </c>
      <c r="O967" s="14">
        <v>0</v>
      </c>
      <c r="P967" s="14">
        <v>1207</v>
      </c>
    </row>
    <row r="968" spans="11:16" x14ac:dyDescent="0.3">
      <c r="K968" s="16">
        <f t="shared" si="15"/>
        <v>44056</v>
      </c>
      <c r="L968" s="17">
        <v>0.25</v>
      </c>
      <c r="M968" s="14">
        <v>602</v>
      </c>
      <c r="N968" s="14">
        <v>0</v>
      </c>
      <c r="O968" s="14">
        <v>0</v>
      </c>
      <c r="P968" s="14">
        <v>602</v>
      </c>
    </row>
    <row r="969" spans="11:16" x14ac:dyDescent="0.3">
      <c r="K969" s="16">
        <f t="shared" si="15"/>
        <v>44056</v>
      </c>
      <c r="L969" s="17">
        <v>0.29166666666666669</v>
      </c>
      <c r="M969" s="14">
        <v>602</v>
      </c>
      <c r="N969" s="14">
        <v>1214</v>
      </c>
      <c r="O969" s="14">
        <v>0</v>
      </c>
      <c r="P969" s="14">
        <v>1816</v>
      </c>
    </row>
    <row r="970" spans="11:16" x14ac:dyDescent="0.3">
      <c r="K970" s="16">
        <f t="shared" si="15"/>
        <v>44056</v>
      </c>
      <c r="L970" s="17">
        <v>0.33333333333333331</v>
      </c>
      <c r="M970" s="14">
        <v>602</v>
      </c>
      <c r="N970" s="14">
        <v>0</v>
      </c>
      <c r="O970" s="14">
        <v>0</v>
      </c>
      <c r="P970" s="14">
        <v>602</v>
      </c>
    </row>
    <row r="971" spans="11:16" x14ac:dyDescent="0.3">
      <c r="K971" s="16">
        <f t="shared" si="15"/>
        <v>44056</v>
      </c>
      <c r="L971" s="17">
        <v>0.375</v>
      </c>
      <c r="M971" s="14">
        <v>602</v>
      </c>
      <c r="N971" s="14">
        <v>1471</v>
      </c>
      <c r="O971" s="14">
        <v>0</v>
      </c>
      <c r="P971" s="14">
        <v>2073</v>
      </c>
    </row>
    <row r="972" spans="11:16" x14ac:dyDescent="0.3">
      <c r="K972" s="16">
        <f t="shared" si="15"/>
        <v>44056</v>
      </c>
      <c r="L972" s="17">
        <v>0.41666666666666669</v>
      </c>
      <c r="M972" s="14">
        <v>602</v>
      </c>
      <c r="N972" s="14">
        <v>1339</v>
      </c>
      <c r="O972" s="14">
        <v>0</v>
      </c>
      <c r="P972" s="14">
        <v>1941</v>
      </c>
    </row>
    <row r="973" spans="11:16" x14ac:dyDescent="0.3">
      <c r="K973" s="16">
        <f t="shared" si="15"/>
        <v>44056</v>
      </c>
      <c r="L973" s="17">
        <v>0.45833333333333331</v>
      </c>
      <c r="M973" s="14">
        <v>602</v>
      </c>
      <c r="N973" s="14">
        <v>1159</v>
      </c>
      <c r="O973" s="14">
        <v>0</v>
      </c>
      <c r="P973" s="14">
        <v>1761</v>
      </c>
    </row>
    <row r="974" spans="11:16" x14ac:dyDescent="0.3">
      <c r="K974" s="16">
        <f t="shared" si="15"/>
        <v>44056</v>
      </c>
      <c r="L974" s="17">
        <v>0.5</v>
      </c>
      <c r="M974" s="14">
        <v>602</v>
      </c>
      <c r="N974" s="14">
        <v>0</v>
      </c>
      <c r="O974" s="14">
        <v>0</v>
      </c>
      <c r="P974" s="14">
        <v>602</v>
      </c>
    </row>
    <row r="975" spans="11:16" x14ac:dyDescent="0.3">
      <c r="K975" s="16">
        <f t="shared" si="15"/>
        <v>44056</v>
      </c>
      <c r="L975" s="17">
        <v>0.54166666666666663</v>
      </c>
      <c r="M975" s="14">
        <v>602</v>
      </c>
      <c r="N975" s="14">
        <v>733</v>
      </c>
      <c r="O975" s="14">
        <v>0</v>
      </c>
      <c r="P975" s="14">
        <v>1335</v>
      </c>
    </row>
    <row r="976" spans="11:16" x14ac:dyDescent="0.3">
      <c r="K976" s="16">
        <f t="shared" si="15"/>
        <v>44056</v>
      </c>
      <c r="L976" s="17">
        <v>0.58333333333333337</v>
      </c>
      <c r="M976" s="14">
        <v>602</v>
      </c>
      <c r="N976" s="14">
        <v>0</v>
      </c>
      <c r="O976" s="14">
        <v>0</v>
      </c>
      <c r="P976" s="14">
        <v>602</v>
      </c>
    </row>
    <row r="977" spans="11:16" x14ac:dyDescent="0.3">
      <c r="K977" s="16">
        <f t="shared" si="15"/>
        <v>44056</v>
      </c>
      <c r="L977" s="17">
        <v>0.625</v>
      </c>
      <c r="M977" s="14">
        <v>602</v>
      </c>
      <c r="N977" s="14">
        <v>833</v>
      </c>
      <c r="O977" s="14">
        <v>0</v>
      </c>
      <c r="P977" s="14">
        <v>1435</v>
      </c>
    </row>
    <row r="978" spans="11:16" x14ac:dyDescent="0.3">
      <c r="K978" s="16">
        <f t="shared" si="15"/>
        <v>44056</v>
      </c>
      <c r="L978" s="17">
        <v>0.66666666666666663</v>
      </c>
      <c r="M978" s="14">
        <v>602</v>
      </c>
      <c r="N978" s="14">
        <v>0</v>
      </c>
      <c r="O978" s="14">
        <v>0</v>
      </c>
      <c r="P978" s="14">
        <v>602</v>
      </c>
    </row>
    <row r="979" spans="11:16" x14ac:dyDescent="0.3">
      <c r="K979" s="16">
        <f t="shared" si="15"/>
        <v>44056</v>
      </c>
      <c r="L979" s="17">
        <v>0.70833333333333337</v>
      </c>
      <c r="M979" s="14">
        <v>602</v>
      </c>
      <c r="N979" s="14">
        <v>1152</v>
      </c>
      <c r="O979" s="14">
        <v>0</v>
      </c>
      <c r="P979" s="14">
        <v>1754</v>
      </c>
    </row>
    <row r="980" spans="11:16" x14ac:dyDescent="0.3">
      <c r="K980" s="16">
        <f t="shared" si="15"/>
        <v>44056</v>
      </c>
      <c r="L980" s="17">
        <v>0.75</v>
      </c>
      <c r="M980" s="14">
        <v>602</v>
      </c>
      <c r="N980" s="14">
        <v>0</v>
      </c>
      <c r="O980" s="14">
        <v>0</v>
      </c>
      <c r="P980" s="14">
        <v>602</v>
      </c>
    </row>
    <row r="981" spans="11:16" x14ac:dyDescent="0.3">
      <c r="K981" s="16">
        <f t="shared" si="15"/>
        <v>44056</v>
      </c>
      <c r="L981" s="17">
        <v>0.79166666666666663</v>
      </c>
      <c r="M981" s="14">
        <v>602</v>
      </c>
      <c r="N981" s="14">
        <v>1471</v>
      </c>
      <c r="O981" s="14">
        <v>0</v>
      </c>
      <c r="P981" s="14">
        <v>2073</v>
      </c>
    </row>
    <row r="982" spans="11:16" x14ac:dyDescent="0.3">
      <c r="K982" s="16">
        <f t="shared" si="15"/>
        <v>44056</v>
      </c>
      <c r="L982" s="17">
        <v>0.83333333333333337</v>
      </c>
      <c r="M982" s="14">
        <v>602</v>
      </c>
      <c r="N982" s="14">
        <v>0</v>
      </c>
      <c r="O982" s="14">
        <v>0</v>
      </c>
      <c r="P982" s="14">
        <v>602</v>
      </c>
    </row>
    <row r="983" spans="11:16" x14ac:dyDescent="0.3">
      <c r="K983" s="16">
        <f t="shared" si="15"/>
        <v>44056</v>
      </c>
      <c r="L983" s="17">
        <v>0.875</v>
      </c>
      <c r="M983" s="14">
        <v>602</v>
      </c>
      <c r="N983" s="14">
        <v>1471</v>
      </c>
      <c r="O983" s="14">
        <v>0</v>
      </c>
      <c r="P983" s="14">
        <v>2073</v>
      </c>
    </row>
    <row r="984" spans="11:16" x14ac:dyDescent="0.3">
      <c r="K984" s="16">
        <f t="shared" si="15"/>
        <v>44056</v>
      </c>
      <c r="L984" s="17">
        <v>0.91666666666666663</v>
      </c>
      <c r="M984" s="14">
        <v>602</v>
      </c>
      <c r="N984" s="14">
        <v>1471</v>
      </c>
      <c r="O984" s="14">
        <v>0</v>
      </c>
      <c r="P984" s="14">
        <v>2073</v>
      </c>
    </row>
    <row r="985" spans="11:16" x14ac:dyDescent="0.3">
      <c r="K985" s="16">
        <f t="shared" si="15"/>
        <v>44056</v>
      </c>
      <c r="L985" s="17">
        <v>0.95833333333333337</v>
      </c>
      <c r="M985" s="14">
        <v>602</v>
      </c>
      <c r="N985" s="14">
        <v>1471</v>
      </c>
      <c r="O985" s="14">
        <v>0</v>
      </c>
      <c r="P985" s="14">
        <v>2073</v>
      </c>
    </row>
    <row r="986" spans="11:16" x14ac:dyDescent="0.3">
      <c r="K986" s="16">
        <f t="shared" si="15"/>
        <v>44057</v>
      </c>
      <c r="L986" s="17">
        <v>0</v>
      </c>
      <c r="M986" s="14">
        <v>602</v>
      </c>
      <c r="N986" s="14">
        <v>1486</v>
      </c>
      <c r="O986" s="14">
        <v>0</v>
      </c>
      <c r="P986" s="14">
        <v>2088</v>
      </c>
    </row>
    <row r="987" spans="11:16" x14ac:dyDescent="0.3">
      <c r="K987" s="16">
        <f t="shared" ref="K987:K1050" si="16">K963+1</f>
        <v>44057</v>
      </c>
      <c r="L987" s="17">
        <v>4.1666666666666664E-2</v>
      </c>
      <c r="M987" s="14">
        <v>602</v>
      </c>
      <c r="N987" s="14">
        <v>1264</v>
      </c>
      <c r="O987" s="14">
        <v>0</v>
      </c>
      <c r="P987" s="14">
        <v>1866</v>
      </c>
    </row>
    <row r="988" spans="11:16" x14ac:dyDescent="0.3">
      <c r="K988" s="16">
        <f t="shared" si="16"/>
        <v>44057</v>
      </c>
      <c r="L988" s="17">
        <v>8.3333333333333329E-2</v>
      </c>
      <c r="M988" s="14">
        <v>602</v>
      </c>
      <c r="N988" s="14">
        <v>1058</v>
      </c>
      <c r="O988" s="14">
        <v>0</v>
      </c>
      <c r="P988" s="14">
        <v>1660</v>
      </c>
    </row>
    <row r="989" spans="11:16" x14ac:dyDescent="0.3">
      <c r="K989" s="16">
        <f t="shared" si="16"/>
        <v>44057</v>
      </c>
      <c r="L989" s="17">
        <v>0.125</v>
      </c>
      <c r="M989" s="14">
        <v>602</v>
      </c>
      <c r="N989" s="14">
        <v>0</v>
      </c>
      <c r="O989" s="14">
        <v>0</v>
      </c>
      <c r="P989" s="14">
        <v>602</v>
      </c>
    </row>
    <row r="990" spans="11:16" x14ac:dyDescent="0.3">
      <c r="K990" s="16">
        <f t="shared" si="16"/>
        <v>44057</v>
      </c>
      <c r="L990" s="17">
        <v>0.16666666666666666</v>
      </c>
      <c r="M990" s="14">
        <v>602</v>
      </c>
      <c r="N990" s="14">
        <v>0</v>
      </c>
      <c r="O990" s="14">
        <v>0</v>
      </c>
      <c r="P990" s="14">
        <v>602</v>
      </c>
    </row>
    <row r="991" spans="11:16" x14ac:dyDescent="0.3">
      <c r="K991" s="16">
        <f t="shared" si="16"/>
        <v>44057</v>
      </c>
      <c r="L991" s="17">
        <v>0.20833333333333334</v>
      </c>
      <c r="M991" s="14">
        <v>602</v>
      </c>
      <c r="N991" s="14">
        <v>694</v>
      </c>
      <c r="O991" s="14">
        <v>0</v>
      </c>
      <c r="P991" s="14">
        <v>1296</v>
      </c>
    </row>
    <row r="992" spans="11:16" x14ac:dyDescent="0.3">
      <c r="K992" s="16">
        <f t="shared" si="16"/>
        <v>44057</v>
      </c>
      <c r="L992" s="17">
        <v>0.25</v>
      </c>
      <c r="M992" s="14">
        <v>602</v>
      </c>
      <c r="N992" s="14">
        <v>950</v>
      </c>
      <c r="O992" s="14">
        <v>0</v>
      </c>
      <c r="P992" s="14">
        <v>1552</v>
      </c>
    </row>
    <row r="993" spans="11:16" x14ac:dyDescent="0.3">
      <c r="K993" s="16">
        <f t="shared" si="16"/>
        <v>44057</v>
      </c>
      <c r="L993" s="17">
        <v>0.29166666666666669</v>
      </c>
      <c r="M993" s="14">
        <v>602</v>
      </c>
      <c r="N993" s="14">
        <v>1373</v>
      </c>
      <c r="O993" s="14">
        <v>0</v>
      </c>
      <c r="P993" s="14">
        <v>1975</v>
      </c>
    </row>
    <row r="994" spans="11:16" x14ac:dyDescent="0.3">
      <c r="K994" s="16">
        <f t="shared" si="16"/>
        <v>44057</v>
      </c>
      <c r="L994" s="17">
        <v>0.33333333333333331</v>
      </c>
      <c r="M994" s="14">
        <v>602</v>
      </c>
      <c r="N994" s="14">
        <v>0</v>
      </c>
      <c r="O994" s="14">
        <v>0</v>
      </c>
      <c r="P994" s="14">
        <v>602</v>
      </c>
    </row>
    <row r="995" spans="11:16" x14ac:dyDescent="0.3">
      <c r="K995" s="16">
        <f t="shared" si="16"/>
        <v>44057</v>
      </c>
      <c r="L995" s="17">
        <v>0.375</v>
      </c>
      <c r="M995" s="14">
        <v>602</v>
      </c>
      <c r="N995" s="14">
        <v>0</v>
      </c>
      <c r="O995" s="14">
        <v>0</v>
      </c>
      <c r="P995" s="14">
        <v>602</v>
      </c>
    </row>
    <row r="996" spans="11:16" x14ac:dyDescent="0.3">
      <c r="K996" s="16">
        <f t="shared" si="16"/>
        <v>44057</v>
      </c>
      <c r="L996" s="17">
        <v>0.41666666666666669</v>
      </c>
      <c r="M996" s="14">
        <v>602</v>
      </c>
      <c r="N996" s="14">
        <v>0</v>
      </c>
      <c r="O996" s="14">
        <v>0</v>
      </c>
      <c r="P996" s="14">
        <v>602</v>
      </c>
    </row>
    <row r="997" spans="11:16" x14ac:dyDescent="0.3">
      <c r="K997" s="16">
        <f t="shared" si="16"/>
        <v>44057</v>
      </c>
      <c r="L997" s="17">
        <v>0.45833333333333331</v>
      </c>
      <c r="M997" s="14">
        <v>602</v>
      </c>
      <c r="N997" s="14">
        <v>0</v>
      </c>
      <c r="O997" s="14">
        <v>0</v>
      </c>
      <c r="P997" s="14">
        <v>602</v>
      </c>
    </row>
    <row r="998" spans="11:16" x14ac:dyDescent="0.3">
      <c r="K998" s="16">
        <f t="shared" si="16"/>
        <v>44057</v>
      </c>
      <c r="L998" s="17">
        <v>0.5</v>
      </c>
      <c r="M998" s="14">
        <v>602</v>
      </c>
      <c r="N998" s="14">
        <v>0</v>
      </c>
      <c r="O998" s="14">
        <v>0</v>
      </c>
      <c r="P998" s="14">
        <v>602</v>
      </c>
    </row>
    <row r="999" spans="11:16" x14ac:dyDescent="0.3">
      <c r="K999" s="16">
        <f t="shared" si="16"/>
        <v>44057</v>
      </c>
      <c r="L999" s="17">
        <v>0.54166666666666663</v>
      </c>
      <c r="M999" s="14">
        <v>602</v>
      </c>
      <c r="N999" s="14">
        <v>0</v>
      </c>
      <c r="O999" s="14">
        <v>0</v>
      </c>
      <c r="P999" s="14">
        <v>602</v>
      </c>
    </row>
    <row r="1000" spans="11:16" x14ac:dyDescent="0.3">
      <c r="K1000" s="16">
        <f t="shared" si="16"/>
        <v>44057</v>
      </c>
      <c r="L1000" s="17">
        <v>0.58333333333333337</v>
      </c>
      <c r="M1000" s="14">
        <v>602</v>
      </c>
      <c r="N1000" s="14">
        <v>0</v>
      </c>
      <c r="O1000" s="14">
        <v>0</v>
      </c>
      <c r="P1000" s="14">
        <v>602</v>
      </c>
    </row>
    <row r="1001" spans="11:16" x14ac:dyDescent="0.3">
      <c r="K1001" s="16">
        <f t="shared" si="16"/>
        <v>44057</v>
      </c>
      <c r="L1001" s="17">
        <v>0.625</v>
      </c>
      <c r="M1001" s="14">
        <v>602</v>
      </c>
      <c r="N1001" s="14">
        <v>1268</v>
      </c>
      <c r="O1001" s="14">
        <v>0</v>
      </c>
      <c r="P1001" s="14">
        <v>1870</v>
      </c>
    </row>
    <row r="1002" spans="11:16" x14ac:dyDescent="0.3">
      <c r="K1002" s="16">
        <f t="shared" si="16"/>
        <v>44057</v>
      </c>
      <c r="L1002" s="17">
        <v>0.66666666666666663</v>
      </c>
      <c r="M1002" s="14">
        <v>602</v>
      </c>
      <c r="N1002" s="14">
        <v>1279</v>
      </c>
      <c r="O1002" s="14">
        <v>0</v>
      </c>
      <c r="P1002" s="14">
        <v>1881</v>
      </c>
    </row>
    <row r="1003" spans="11:16" x14ac:dyDescent="0.3">
      <c r="K1003" s="16">
        <f t="shared" si="16"/>
        <v>44057</v>
      </c>
      <c r="L1003" s="17">
        <v>0.70833333333333337</v>
      </c>
      <c r="M1003" s="14">
        <v>602</v>
      </c>
      <c r="N1003" s="14">
        <v>0</v>
      </c>
      <c r="O1003" s="14">
        <v>0</v>
      </c>
      <c r="P1003" s="14">
        <v>602</v>
      </c>
    </row>
    <row r="1004" spans="11:16" x14ac:dyDescent="0.3">
      <c r="K1004" s="16">
        <f t="shared" si="16"/>
        <v>44057</v>
      </c>
      <c r="L1004" s="17">
        <v>0.75</v>
      </c>
      <c r="M1004" s="14">
        <v>602</v>
      </c>
      <c r="N1004" s="14">
        <v>1614</v>
      </c>
      <c r="O1004" s="14">
        <v>0</v>
      </c>
      <c r="P1004" s="14">
        <v>2216</v>
      </c>
    </row>
    <row r="1005" spans="11:16" x14ac:dyDescent="0.3">
      <c r="K1005" s="16">
        <f t="shared" si="16"/>
        <v>44057</v>
      </c>
      <c r="L1005" s="17">
        <v>0.79166666666666663</v>
      </c>
      <c r="M1005" s="14">
        <v>602</v>
      </c>
      <c r="N1005" s="14">
        <v>1614</v>
      </c>
      <c r="O1005" s="14">
        <v>0</v>
      </c>
      <c r="P1005" s="14">
        <v>2216</v>
      </c>
    </row>
    <row r="1006" spans="11:16" x14ac:dyDescent="0.3">
      <c r="K1006" s="16">
        <f t="shared" si="16"/>
        <v>44057</v>
      </c>
      <c r="L1006" s="17">
        <v>0.83333333333333337</v>
      </c>
      <c r="M1006" s="14">
        <v>602</v>
      </c>
      <c r="N1006" s="14">
        <v>1614</v>
      </c>
      <c r="O1006" s="14">
        <v>0</v>
      </c>
      <c r="P1006" s="14">
        <v>2216</v>
      </c>
    </row>
    <row r="1007" spans="11:16" x14ac:dyDescent="0.3">
      <c r="K1007" s="16">
        <f t="shared" si="16"/>
        <v>44057</v>
      </c>
      <c r="L1007" s="17">
        <v>0.875</v>
      </c>
      <c r="M1007" s="14">
        <v>602</v>
      </c>
      <c r="N1007" s="14">
        <v>1614</v>
      </c>
      <c r="O1007" s="14">
        <v>0</v>
      </c>
      <c r="P1007" s="14">
        <v>2216</v>
      </c>
    </row>
    <row r="1008" spans="11:16" x14ac:dyDescent="0.3">
      <c r="K1008" s="16">
        <f t="shared" si="16"/>
        <v>44057</v>
      </c>
      <c r="L1008" s="17">
        <v>0.91666666666666663</v>
      </c>
      <c r="M1008" s="14">
        <v>602</v>
      </c>
      <c r="N1008" s="14">
        <v>1614</v>
      </c>
      <c r="O1008" s="14">
        <v>0</v>
      </c>
      <c r="P1008" s="14">
        <v>2216</v>
      </c>
    </row>
    <row r="1009" spans="11:16" x14ac:dyDescent="0.3">
      <c r="K1009" s="16">
        <f t="shared" si="16"/>
        <v>44057</v>
      </c>
      <c r="L1009" s="17">
        <v>0.95833333333333337</v>
      </c>
      <c r="M1009" s="14">
        <v>602</v>
      </c>
      <c r="N1009" s="14">
        <v>1614</v>
      </c>
      <c r="O1009" s="14">
        <v>0</v>
      </c>
      <c r="P1009" s="14">
        <v>2216</v>
      </c>
    </row>
    <row r="1010" spans="11:16" x14ac:dyDescent="0.3">
      <c r="K1010" s="16">
        <f t="shared" si="16"/>
        <v>44058</v>
      </c>
      <c r="L1010" s="17">
        <v>0</v>
      </c>
      <c r="M1010" s="14">
        <v>602</v>
      </c>
      <c r="N1010" s="14">
        <v>0</v>
      </c>
      <c r="O1010" s="14">
        <v>0</v>
      </c>
      <c r="P1010" s="14">
        <v>602</v>
      </c>
    </row>
    <row r="1011" spans="11:16" x14ac:dyDescent="0.3">
      <c r="K1011" s="16">
        <f t="shared" si="16"/>
        <v>44058</v>
      </c>
      <c r="L1011" s="17">
        <v>4.1666666666666664E-2</v>
      </c>
      <c r="M1011" s="14">
        <v>602</v>
      </c>
      <c r="N1011" s="14">
        <v>0</v>
      </c>
      <c r="O1011" s="14">
        <v>0</v>
      </c>
      <c r="P1011" s="14">
        <v>602</v>
      </c>
    </row>
    <row r="1012" spans="11:16" x14ac:dyDescent="0.3">
      <c r="K1012" s="16">
        <f t="shared" si="16"/>
        <v>44058</v>
      </c>
      <c r="L1012" s="17">
        <v>8.3333333333333329E-2</v>
      </c>
      <c r="M1012" s="14">
        <v>602</v>
      </c>
      <c r="N1012" s="14">
        <v>0</v>
      </c>
      <c r="O1012" s="14">
        <v>211</v>
      </c>
      <c r="P1012" s="14">
        <v>813</v>
      </c>
    </row>
    <row r="1013" spans="11:16" x14ac:dyDescent="0.3">
      <c r="K1013" s="16">
        <f t="shared" si="16"/>
        <v>44058</v>
      </c>
      <c r="L1013" s="17">
        <v>0.125</v>
      </c>
      <c r="M1013" s="14">
        <v>602</v>
      </c>
      <c r="N1013" s="14">
        <v>294</v>
      </c>
      <c r="O1013" s="14">
        <v>0</v>
      </c>
      <c r="P1013" s="14">
        <v>896</v>
      </c>
    </row>
    <row r="1014" spans="11:16" x14ac:dyDescent="0.3">
      <c r="K1014" s="16">
        <f t="shared" si="16"/>
        <v>44058</v>
      </c>
      <c r="L1014" s="17">
        <v>0.16666666666666666</v>
      </c>
      <c r="M1014" s="14">
        <v>602</v>
      </c>
      <c r="N1014" s="14">
        <v>127</v>
      </c>
      <c r="O1014" s="14">
        <v>0</v>
      </c>
      <c r="P1014" s="14">
        <v>729</v>
      </c>
    </row>
    <row r="1015" spans="11:16" x14ac:dyDescent="0.3">
      <c r="K1015" s="16">
        <f t="shared" si="16"/>
        <v>44058</v>
      </c>
      <c r="L1015" s="17">
        <v>0.20833333333333334</v>
      </c>
      <c r="M1015" s="14">
        <v>602</v>
      </c>
      <c r="N1015" s="14">
        <v>213</v>
      </c>
      <c r="O1015" s="14">
        <v>0</v>
      </c>
      <c r="P1015" s="14">
        <v>815</v>
      </c>
    </row>
    <row r="1016" spans="11:16" x14ac:dyDescent="0.3">
      <c r="K1016" s="16">
        <f t="shared" si="16"/>
        <v>44058</v>
      </c>
      <c r="L1016" s="17">
        <v>0.25</v>
      </c>
      <c r="M1016" s="14">
        <v>602</v>
      </c>
      <c r="N1016" s="14">
        <v>286</v>
      </c>
      <c r="O1016" s="14">
        <v>0</v>
      </c>
      <c r="P1016" s="14">
        <v>888</v>
      </c>
    </row>
    <row r="1017" spans="11:16" x14ac:dyDescent="0.3">
      <c r="K1017" s="16">
        <f t="shared" si="16"/>
        <v>44058</v>
      </c>
      <c r="L1017" s="17">
        <v>0.29166666666666669</v>
      </c>
      <c r="M1017" s="14">
        <v>602</v>
      </c>
      <c r="N1017" s="14">
        <v>482</v>
      </c>
      <c r="O1017" s="14">
        <v>0</v>
      </c>
      <c r="P1017" s="14">
        <v>1084</v>
      </c>
    </row>
    <row r="1018" spans="11:16" x14ac:dyDescent="0.3">
      <c r="K1018" s="16">
        <f t="shared" si="16"/>
        <v>44058</v>
      </c>
      <c r="L1018" s="17">
        <v>0.33333333333333331</v>
      </c>
      <c r="M1018" s="14">
        <v>602</v>
      </c>
      <c r="N1018" s="14">
        <v>783</v>
      </c>
      <c r="O1018" s="14">
        <v>0</v>
      </c>
      <c r="P1018" s="14">
        <v>1385</v>
      </c>
    </row>
    <row r="1019" spans="11:16" x14ac:dyDescent="0.3">
      <c r="K1019" s="16">
        <f t="shared" si="16"/>
        <v>44058</v>
      </c>
      <c r="L1019" s="17">
        <v>0.375</v>
      </c>
      <c r="M1019" s="14">
        <v>602</v>
      </c>
      <c r="N1019" s="14">
        <v>936</v>
      </c>
      <c r="O1019" s="14">
        <v>0</v>
      </c>
      <c r="P1019" s="14">
        <v>1538</v>
      </c>
    </row>
    <row r="1020" spans="11:16" x14ac:dyDescent="0.3">
      <c r="K1020" s="16">
        <f t="shared" si="16"/>
        <v>44058</v>
      </c>
      <c r="L1020" s="17">
        <v>0.41666666666666669</v>
      </c>
      <c r="M1020" s="14">
        <v>602</v>
      </c>
      <c r="N1020" s="14">
        <v>901</v>
      </c>
      <c r="O1020" s="14">
        <v>0</v>
      </c>
      <c r="P1020" s="14">
        <v>1503</v>
      </c>
    </row>
    <row r="1021" spans="11:16" x14ac:dyDescent="0.3">
      <c r="K1021" s="16">
        <f t="shared" si="16"/>
        <v>44058</v>
      </c>
      <c r="L1021" s="17">
        <v>0.45833333333333331</v>
      </c>
      <c r="M1021" s="14">
        <v>602</v>
      </c>
      <c r="N1021" s="14">
        <v>0</v>
      </c>
      <c r="O1021" s="14">
        <v>0</v>
      </c>
      <c r="P1021" s="14">
        <v>602</v>
      </c>
    </row>
    <row r="1022" spans="11:16" x14ac:dyDescent="0.3">
      <c r="K1022" s="16">
        <f t="shared" si="16"/>
        <v>44058</v>
      </c>
      <c r="L1022" s="17">
        <v>0.5</v>
      </c>
      <c r="M1022" s="14">
        <v>602</v>
      </c>
      <c r="N1022" s="14">
        <v>0</v>
      </c>
      <c r="O1022" s="14">
        <v>0</v>
      </c>
      <c r="P1022" s="14">
        <v>602</v>
      </c>
    </row>
    <row r="1023" spans="11:16" x14ac:dyDescent="0.3">
      <c r="K1023" s="16">
        <f t="shared" si="16"/>
        <v>44058</v>
      </c>
      <c r="L1023" s="17">
        <v>0.54166666666666663</v>
      </c>
      <c r="M1023" s="14">
        <v>602</v>
      </c>
      <c r="N1023" s="14">
        <v>0</v>
      </c>
      <c r="O1023" s="14">
        <v>0</v>
      </c>
      <c r="P1023" s="14">
        <v>602</v>
      </c>
    </row>
    <row r="1024" spans="11:16" x14ac:dyDescent="0.3">
      <c r="K1024" s="16">
        <f t="shared" si="16"/>
        <v>44058</v>
      </c>
      <c r="L1024" s="17">
        <v>0.58333333333333337</v>
      </c>
      <c r="M1024" s="14">
        <v>602</v>
      </c>
      <c r="N1024" s="14">
        <v>132</v>
      </c>
      <c r="O1024" s="14">
        <v>0</v>
      </c>
      <c r="P1024" s="14">
        <v>734</v>
      </c>
    </row>
    <row r="1025" spans="11:16" x14ac:dyDescent="0.3">
      <c r="K1025" s="16">
        <f t="shared" si="16"/>
        <v>44058</v>
      </c>
      <c r="L1025" s="17">
        <v>0.625</v>
      </c>
      <c r="M1025" s="14">
        <v>602</v>
      </c>
      <c r="N1025" s="14">
        <v>0</v>
      </c>
      <c r="O1025" s="14">
        <v>-419</v>
      </c>
      <c r="P1025" s="14">
        <v>183</v>
      </c>
    </row>
    <row r="1026" spans="11:16" x14ac:dyDescent="0.3">
      <c r="K1026" s="16">
        <f t="shared" si="16"/>
        <v>44058</v>
      </c>
      <c r="L1026" s="17">
        <v>0.66666666666666663</v>
      </c>
      <c r="M1026" s="14">
        <v>602</v>
      </c>
      <c r="N1026" s="14">
        <v>0</v>
      </c>
      <c r="O1026" s="14">
        <v>-615</v>
      </c>
      <c r="P1026" s="14">
        <v>-13</v>
      </c>
    </row>
    <row r="1027" spans="11:16" x14ac:dyDescent="0.3">
      <c r="K1027" s="16">
        <f t="shared" si="16"/>
        <v>44058</v>
      </c>
      <c r="L1027" s="17">
        <v>0.70833333333333337</v>
      </c>
      <c r="M1027" s="14">
        <v>602</v>
      </c>
      <c r="N1027" s="14">
        <v>0</v>
      </c>
      <c r="O1027" s="14">
        <v>-377</v>
      </c>
      <c r="P1027" s="14">
        <v>225</v>
      </c>
    </row>
    <row r="1028" spans="11:16" x14ac:dyDescent="0.3">
      <c r="K1028" s="16">
        <f t="shared" si="16"/>
        <v>44058</v>
      </c>
      <c r="L1028" s="17">
        <v>0.75</v>
      </c>
      <c r="M1028" s="14">
        <v>602</v>
      </c>
      <c r="N1028" s="14">
        <v>0</v>
      </c>
      <c r="O1028" s="14">
        <v>-41</v>
      </c>
      <c r="P1028" s="14">
        <v>561</v>
      </c>
    </row>
    <row r="1029" spans="11:16" x14ac:dyDescent="0.3">
      <c r="K1029" s="16">
        <f t="shared" si="16"/>
        <v>44058</v>
      </c>
      <c r="L1029" s="17">
        <v>0.79166666666666663</v>
      </c>
      <c r="M1029" s="14">
        <v>602</v>
      </c>
      <c r="N1029" s="14">
        <v>371</v>
      </c>
      <c r="O1029" s="14">
        <v>0</v>
      </c>
      <c r="P1029" s="14">
        <v>973</v>
      </c>
    </row>
    <row r="1030" spans="11:16" x14ac:dyDescent="0.3">
      <c r="K1030" s="16">
        <f t="shared" si="16"/>
        <v>44058</v>
      </c>
      <c r="L1030" s="17">
        <v>0.83333333333333337</v>
      </c>
      <c r="M1030" s="14">
        <v>602</v>
      </c>
      <c r="N1030" s="14">
        <v>768</v>
      </c>
      <c r="O1030" s="14">
        <v>0</v>
      </c>
      <c r="P1030" s="14">
        <v>1370</v>
      </c>
    </row>
    <row r="1031" spans="11:16" x14ac:dyDescent="0.3">
      <c r="K1031" s="16">
        <f t="shared" si="16"/>
        <v>44058</v>
      </c>
      <c r="L1031" s="17">
        <v>0.875</v>
      </c>
      <c r="M1031" s="14">
        <v>602</v>
      </c>
      <c r="N1031" s="14">
        <v>977</v>
      </c>
      <c r="O1031" s="14">
        <v>0</v>
      </c>
      <c r="P1031" s="14">
        <v>1579</v>
      </c>
    </row>
    <row r="1032" spans="11:16" x14ac:dyDescent="0.3">
      <c r="K1032" s="16">
        <f t="shared" si="16"/>
        <v>44058</v>
      </c>
      <c r="L1032" s="17">
        <v>0.91666666666666663</v>
      </c>
      <c r="M1032" s="14">
        <v>602</v>
      </c>
      <c r="N1032" s="14">
        <v>977</v>
      </c>
      <c r="O1032" s="14">
        <v>0</v>
      </c>
      <c r="P1032" s="14">
        <v>1579</v>
      </c>
    </row>
    <row r="1033" spans="11:16" x14ac:dyDescent="0.3">
      <c r="K1033" s="16">
        <f t="shared" si="16"/>
        <v>44058</v>
      </c>
      <c r="L1033" s="17">
        <v>0.95833333333333337</v>
      </c>
      <c r="M1033" s="14">
        <v>602</v>
      </c>
      <c r="N1033" s="14">
        <v>977</v>
      </c>
      <c r="O1033" s="14">
        <v>951</v>
      </c>
      <c r="P1033" s="14">
        <v>2530</v>
      </c>
    </row>
    <row r="1034" spans="11:16" x14ac:dyDescent="0.3">
      <c r="K1034" s="16">
        <f t="shared" si="16"/>
        <v>44059</v>
      </c>
      <c r="L1034" s="17">
        <v>0</v>
      </c>
      <c r="M1034" s="14">
        <v>602</v>
      </c>
      <c r="N1034" s="14">
        <v>810</v>
      </c>
      <c r="O1034" s="14">
        <v>324</v>
      </c>
      <c r="P1034" s="14">
        <v>1736</v>
      </c>
    </row>
    <row r="1035" spans="11:16" x14ac:dyDescent="0.3">
      <c r="K1035" s="16">
        <f t="shared" si="16"/>
        <v>44059</v>
      </c>
      <c r="L1035" s="17">
        <v>4.1666666666666664E-2</v>
      </c>
      <c r="M1035" s="14">
        <v>602</v>
      </c>
      <c r="N1035" s="14">
        <v>810</v>
      </c>
      <c r="O1035" s="14">
        <v>0</v>
      </c>
      <c r="P1035" s="14">
        <v>1412</v>
      </c>
    </row>
    <row r="1036" spans="11:16" x14ac:dyDescent="0.3">
      <c r="K1036" s="16">
        <f t="shared" si="16"/>
        <v>44059</v>
      </c>
      <c r="L1036" s="17">
        <v>8.3333333333333329E-2</v>
      </c>
      <c r="M1036" s="14">
        <v>602</v>
      </c>
      <c r="N1036" s="14">
        <v>773</v>
      </c>
      <c r="O1036" s="14">
        <v>0</v>
      </c>
      <c r="P1036" s="14">
        <v>1375</v>
      </c>
    </row>
    <row r="1037" spans="11:16" x14ac:dyDescent="0.3">
      <c r="K1037" s="16">
        <f t="shared" si="16"/>
        <v>44059</v>
      </c>
      <c r="L1037" s="17">
        <v>0.125</v>
      </c>
      <c r="M1037" s="14">
        <v>602</v>
      </c>
      <c r="N1037" s="14">
        <v>0</v>
      </c>
      <c r="O1037" s="14">
        <v>0</v>
      </c>
      <c r="P1037" s="14">
        <v>602</v>
      </c>
    </row>
    <row r="1038" spans="11:16" x14ac:dyDescent="0.3">
      <c r="K1038" s="16">
        <f t="shared" si="16"/>
        <v>44059</v>
      </c>
      <c r="L1038" s="17">
        <v>0.16666666666666666</v>
      </c>
      <c r="M1038" s="14">
        <v>602</v>
      </c>
      <c r="N1038" s="14">
        <v>263</v>
      </c>
      <c r="O1038" s="14">
        <v>0</v>
      </c>
      <c r="P1038" s="14">
        <v>865</v>
      </c>
    </row>
    <row r="1039" spans="11:16" x14ac:dyDescent="0.3">
      <c r="K1039" s="16">
        <f t="shared" si="16"/>
        <v>44059</v>
      </c>
      <c r="L1039" s="17">
        <v>0.20833333333333334</v>
      </c>
      <c r="M1039" s="14">
        <v>602</v>
      </c>
      <c r="N1039" s="14">
        <v>147</v>
      </c>
      <c r="O1039" s="14">
        <v>0</v>
      </c>
      <c r="P1039" s="14">
        <v>749</v>
      </c>
    </row>
    <row r="1040" spans="11:16" x14ac:dyDescent="0.3">
      <c r="K1040" s="16">
        <f t="shared" si="16"/>
        <v>44059</v>
      </c>
      <c r="L1040" s="17">
        <v>0.25</v>
      </c>
      <c r="M1040" s="14">
        <v>602</v>
      </c>
      <c r="N1040" s="14">
        <v>0</v>
      </c>
      <c r="O1040" s="14">
        <v>-61</v>
      </c>
      <c r="P1040" s="14">
        <v>541</v>
      </c>
    </row>
    <row r="1041" spans="11:16" x14ac:dyDescent="0.3">
      <c r="K1041" s="16">
        <f t="shared" si="16"/>
        <v>44059</v>
      </c>
      <c r="L1041" s="17">
        <v>0.29166666666666669</v>
      </c>
      <c r="M1041" s="14">
        <v>602</v>
      </c>
      <c r="N1041" s="14">
        <v>0</v>
      </c>
      <c r="O1041" s="14">
        <v>112</v>
      </c>
      <c r="P1041" s="14">
        <v>714</v>
      </c>
    </row>
    <row r="1042" spans="11:16" x14ac:dyDescent="0.3">
      <c r="K1042" s="16">
        <f t="shared" si="16"/>
        <v>44059</v>
      </c>
      <c r="L1042" s="17">
        <v>0.33333333333333331</v>
      </c>
      <c r="M1042" s="14">
        <v>602</v>
      </c>
      <c r="N1042" s="14">
        <v>241</v>
      </c>
      <c r="O1042" s="14">
        <v>0</v>
      </c>
      <c r="P1042" s="14">
        <v>843</v>
      </c>
    </row>
    <row r="1043" spans="11:16" x14ac:dyDescent="0.3">
      <c r="K1043" s="16">
        <f t="shared" si="16"/>
        <v>44059</v>
      </c>
      <c r="L1043" s="17">
        <v>0.375</v>
      </c>
      <c r="M1043" s="14">
        <v>602</v>
      </c>
      <c r="N1043" s="14">
        <v>0</v>
      </c>
      <c r="O1043" s="14">
        <v>80</v>
      </c>
      <c r="P1043" s="14">
        <v>682</v>
      </c>
    </row>
    <row r="1044" spans="11:16" x14ac:dyDescent="0.3">
      <c r="K1044" s="16">
        <f t="shared" si="16"/>
        <v>44059</v>
      </c>
      <c r="L1044" s="17">
        <v>0.41666666666666669</v>
      </c>
      <c r="M1044" s="14">
        <v>602</v>
      </c>
      <c r="N1044" s="14">
        <v>0</v>
      </c>
      <c r="O1044" s="14">
        <v>-12</v>
      </c>
      <c r="P1044" s="14">
        <v>590</v>
      </c>
    </row>
    <row r="1045" spans="11:16" x14ac:dyDescent="0.3">
      <c r="K1045" s="16">
        <f t="shared" si="16"/>
        <v>44059</v>
      </c>
      <c r="L1045" s="17">
        <v>0.45833333333333331</v>
      </c>
      <c r="M1045" s="14">
        <v>602</v>
      </c>
      <c r="N1045" s="14">
        <v>0</v>
      </c>
      <c r="O1045" s="14">
        <v>-176</v>
      </c>
      <c r="P1045" s="14">
        <v>426</v>
      </c>
    </row>
    <row r="1046" spans="11:16" x14ac:dyDescent="0.3">
      <c r="K1046" s="16">
        <f t="shared" si="16"/>
        <v>44059</v>
      </c>
      <c r="L1046" s="17">
        <v>0.5</v>
      </c>
      <c r="M1046" s="14">
        <v>602</v>
      </c>
      <c r="N1046" s="14">
        <v>0</v>
      </c>
      <c r="O1046" s="14">
        <v>-260</v>
      </c>
      <c r="P1046" s="14">
        <v>342</v>
      </c>
    </row>
    <row r="1047" spans="11:16" x14ac:dyDescent="0.3">
      <c r="K1047" s="16">
        <f t="shared" si="16"/>
        <v>44059</v>
      </c>
      <c r="L1047" s="17">
        <v>0.54166666666666663</v>
      </c>
      <c r="M1047" s="14">
        <v>602</v>
      </c>
      <c r="N1047" s="14">
        <v>0</v>
      </c>
      <c r="O1047" s="14">
        <v>-705</v>
      </c>
      <c r="P1047" s="14">
        <v>-103</v>
      </c>
    </row>
    <row r="1048" spans="11:16" x14ac:dyDescent="0.3">
      <c r="K1048" s="16">
        <f t="shared" si="16"/>
        <v>44059</v>
      </c>
      <c r="L1048" s="17">
        <v>0.58333333333333337</v>
      </c>
      <c r="M1048" s="14">
        <v>602</v>
      </c>
      <c r="N1048" s="14">
        <v>0</v>
      </c>
      <c r="O1048" s="14">
        <v>-696</v>
      </c>
      <c r="P1048" s="14">
        <v>-94</v>
      </c>
    </row>
    <row r="1049" spans="11:16" x14ac:dyDescent="0.3">
      <c r="K1049" s="16">
        <f t="shared" si="16"/>
        <v>44059</v>
      </c>
      <c r="L1049" s="17">
        <v>0.625</v>
      </c>
      <c r="M1049" s="14">
        <v>602</v>
      </c>
      <c r="N1049" s="14">
        <v>0</v>
      </c>
      <c r="O1049" s="14">
        <v>-671</v>
      </c>
      <c r="P1049" s="14">
        <v>-69</v>
      </c>
    </row>
    <row r="1050" spans="11:16" x14ac:dyDescent="0.3">
      <c r="K1050" s="16">
        <f t="shared" si="16"/>
        <v>44059</v>
      </c>
      <c r="L1050" s="17">
        <v>0.66666666666666663</v>
      </c>
      <c r="M1050" s="14">
        <v>602</v>
      </c>
      <c r="N1050" s="14">
        <v>0</v>
      </c>
      <c r="O1050" s="14">
        <v>-559</v>
      </c>
      <c r="P1050" s="14">
        <v>43</v>
      </c>
    </row>
    <row r="1051" spans="11:16" x14ac:dyDescent="0.3">
      <c r="K1051" s="16">
        <f t="shared" ref="K1051:K1114" si="17">K1027+1</f>
        <v>44059</v>
      </c>
      <c r="L1051" s="17">
        <v>0.70833333333333337</v>
      </c>
      <c r="M1051" s="14">
        <v>602</v>
      </c>
      <c r="N1051" s="14">
        <v>0</v>
      </c>
      <c r="O1051" s="14">
        <v>-258</v>
      </c>
      <c r="P1051" s="14">
        <v>344</v>
      </c>
    </row>
    <row r="1052" spans="11:16" x14ac:dyDescent="0.3">
      <c r="K1052" s="16">
        <f t="shared" si="17"/>
        <v>44059</v>
      </c>
      <c r="L1052" s="17">
        <v>0.75</v>
      </c>
      <c r="M1052" s="14">
        <v>602</v>
      </c>
      <c r="N1052" s="14">
        <v>211</v>
      </c>
      <c r="O1052" s="14">
        <v>0</v>
      </c>
      <c r="P1052" s="14">
        <v>813</v>
      </c>
    </row>
    <row r="1053" spans="11:16" x14ac:dyDescent="0.3">
      <c r="K1053" s="16">
        <f t="shared" si="17"/>
        <v>44059</v>
      </c>
      <c r="L1053" s="17">
        <v>0.79166666666666663</v>
      </c>
      <c r="M1053" s="14">
        <v>602</v>
      </c>
      <c r="N1053" s="14">
        <v>0</v>
      </c>
      <c r="O1053" s="14">
        <v>833</v>
      </c>
      <c r="P1053" s="14">
        <v>1435</v>
      </c>
    </row>
    <row r="1054" spans="11:16" x14ac:dyDescent="0.3">
      <c r="K1054" s="16">
        <f t="shared" si="17"/>
        <v>44059</v>
      </c>
      <c r="L1054" s="17">
        <v>0.83333333333333337</v>
      </c>
      <c r="M1054" s="14">
        <v>602</v>
      </c>
      <c r="N1054" s="14">
        <v>810</v>
      </c>
      <c r="O1054" s="14">
        <v>252</v>
      </c>
      <c r="P1054" s="14">
        <v>1664</v>
      </c>
    </row>
    <row r="1055" spans="11:16" x14ac:dyDescent="0.3">
      <c r="K1055" s="16">
        <f t="shared" si="17"/>
        <v>44059</v>
      </c>
      <c r="L1055" s="17">
        <v>0.875</v>
      </c>
      <c r="M1055" s="14">
        <v>602</v>
      </c>
      <c r="N1055" s="14">
        <v>810</v>
      </c>
      <c r="O1055" s="14">
        <v>531</v>
      </c>
      <c r="P1055" s="14">
        <v>1943</v>
      </c>
    </row>
    <row r="1056" spans="11:16" x14ac:dyDescent="0.3">
      <c r="K1056" s="16">
        <f t="shared" si="17"/>
        <v>44059</v>
      </c>
      <c r="L1056" s="17">
        <v>0.91666666666666663</v>
      </c>
      <c r="M1056" s="14">
        <v>602</v>
      </c>
      <c r="N1056" s="14">
        <v>0</v>
      </c>
      <c r="O1056" s="14">
        <v>591</v>
      </c>
      <c r="P1056" s="14">
        <v>1193</v>
      </c>
    </row>
    <row r="1057" spans="11:16" x14ac:dyDescent="0.3">
      <c r="K1057" s="16">
        <f t="shared" si="17"/>
        <v>44059</v>
      </c>
      <c r="L1057" s="17">
        <v>0.95833333333333337</v>
      </c>
      <c r="M1057" s="14">
        <v>602</v>
      </c>
      <c r="N1057" s="14">
        <v>810</v>
      </c>
      <c r="O1057" s="14">
        <v>0</v>
      </c>
      <c r="P1057" s="14">
        <v>1412</v>
      </c>
    </row>
    <row r="1058" spans="11:16" x14ac:dyDescent="0.3">
      <c r="K1058" s="16">
        <f t="shared" si="17"/>
        <v>44060</v>
      </c>
      <c r="L1058" s="17">
        <v>0</v>
      </c>
      <c r="M1058" s="14">
        <v>602</v>
      </c>
      <c r="N1058" s="14">
        <v>0</v>
      </c>
      <c r="O1058" s="14">
        <v>0</v>
      </c>
      <c r="P1058" s="14">
        <v>602</v>
      </c>
    </row>
    <row r="1059" spans="11:16" x14ac:dyDescent="0.3">
      <c r="K1059" s="16">
        <f t="shared" si="17"/>
        <v>44060</v>
      </c>
      <c r="L1059" s="17">
        <v>4.1666666666666664E-2</v>
      </c>
      <c r="M1059" s="14">
        <v>602</v>
      </c>
      <c r="N1059" s="14">
        <v>429</v>
      </c>
      <c r="O1059" s="14">
        <v>0</v>
      </c>
      <c r="P1059" s="14">
        <v>1031</v>
      </c>
    </row>
    <row r="1060" spans="11:16" x14ac:dyDescent="0.3">
      <c r="K1060" s="16">
        <f t="shared" si="17"/>
        <v>44060</v>
      </c>
      <c r="L1060" s="17">
        <v>8.3333333333333329E-2</v>
      </c>
      <c r="M1060" s="14">
        <v>602</v>
      </c>
      <c r="N1060" s="14">
        <v>236</v>
      </c>
      <c r="O1060" s="14">
        <v>0</v>
      </c>
      <c r="P1060" s="14">
        <v>838</v>
      </c>
    </row>
    <row r="1061" spans="11:16" x14ac:dyDescent="0.3">
      <c r="K1061" s="16">
        <f t="shared" si="17"/>
        <v>44060</v>
      </c>
      <c r="L1061" s="17">
        <v>0.125</v>
      </c>
      <c r="M1061" s="14">
        <v>602</v>
      </c>
      <c r="N1061" s="14">
        <v>0</v>
      </c>
      <c r="O1061" s="14">
        <v>0</v>
      </c>
      <c r="P1061" s="14">
        <v>602</v>
      </c>
    </row>
    <row r="1062" spans="11:16" x14ac:dyDescent="0.3">
      <c r="K1062" s="16">
        <f t="shared" si="17"/>
        <v>44060</v>
      </c>
      <c r="L1062" s="17">
        <v>0.16666666666666666</v>
      </c>
      <c r="M1062" s="14">
        <v>602</v>
      </c>
      <c r="N1062" s="14">
        <v>0</v>
      </c>
      <c r="O1062" s="14">
        <v>0</v>
      </c>
      <c r="P1062" s="14">
        <v>602</v>
      </c>
    </row>
    <row r="1063" spans="11:16" x14ac:dyDescent="0.3">
      <c r="K1063" s="16">
        <f t="shared" si="17"/>
        <v>44060</v>
      </c>
      <c r="L1063" s="17">
        <v>0.20833333333333334</v>
      </c>
      <c r="M1063" s="14">
        <v>602</v>
      </c>
      <c r="N1063" s="14">
        <v>0</v>
      </c>
      <c r="O1063" s="14">
        <v>0</v>
      </c>
      <c r="P1063" s="14">
        <v>602</v>
      </c>
    </row>
    <row r="1064" spans="11:16" x14ac:dyDescent="0.3">
      <c r="K1064" s="16">
        <f t="shared" si="17"/>
        <v>44060</v>
      </c>
      <c r="L1064" s="17">
        <v>0.25</v>
      </c>
      <c r="M1064" s="14">
        <v>602</v>
      </c>
      <c r="N1064" s="14">
        <v>522</v>
      </c>
      <c r="O1064" s="14">
        <v>0</v>
      </c>
      <c r="P1064" s="14">
        <v>1124</v>
      </c>
    </row>
    <row r="1065" spans="11:16" x14ac:dyDescent="0.3">
      <c r="K1065" s="16">
        <f t="shared" si="17"/>
        <v>44060</v>
      </c>
      <c r="L1065" s="17">
        <v>0.29166666666666669</v>
      </c>
      <c r="M1065" s="14">
        <v>602</v>
      </c>
      <c r="N1065" s="14">
        <v>737</v>
      </c>
      <c r="O1065" s="14">
        <v>0</v>
      </c>
      <c r="P1065" s="14">
        <v>1339</v>
      </c>
    </row>
    <row r="1066" spans="11:16" x14ac:dyDescent="0.3">
      <c r="K1066" s="16">
        <f t="shared" si="17"/>
        <v>44060</v>
      </c>
      <c r="L1066" s="17">
        <v>0.33333333333333331</v>
      </c>
      <c r="M1066" s="14">
        <v>602</v>
      </c>
      <c r="N1066" s="14">
        <v>769</v>
      </c>
      <c r="O1066" s="14">
        <v>0</v>
      </c>
      <c r="P1066" s="14">
        <v>1371</v>
      </c>
    </row>
    <row r="1067" spans="11:16" x14ac:dyDescent="0.3">
      <c r="K1067" s="16">
        <f t="shared" si="17"/>
        <v>44060</v>
      </c>
      <c r="L1067" s="17">
        <v>0.375</v>
      </c>
      <c r="M1067" s="14">
        <v>602</v>
      </c>
      <c r="N1067" s="14">
        <v>0</v>
      </c>
      <c r="O1067" s="14">
        <v>0</v>
      </c>
      <c r="P1067" s="14">
        <v>602</v>
      </c>
    </row>
    <row r="1068" spans="11:16" x14ac:dyDescent="0.3">
      <c r="K1068" s="16">
        <f t="shared" si="17"/>
        <v>44060</v>
      </c>
      <c r="L1068" s="17">
        <v>0.41666666666666669</v>
      </c>
      <c r="M1068" s="14">
        <v>602</v>
      </c>
      <c r="N1068" s="14">
        <v>646</v>
      </c>
      <c r="O1068" s="14">
        <v>0</v>
      </c>
      <c r="P1068" s="14">
        <v>1248</v>
      </c>
    </row>
    <row r="1069" spans="11:16" x14ac:dyDescent="0.3">
      <c r="K1069" s="16">
        <f t="shared" si="17"/>
        <v>44060</v>
      </c>
      <c r="L1069" s="17">
        <v>0.45833333333333331</v>
      </c>
      <c r="M1069" s="14">
        <v>602</v>
      </c>
      <c r="N1069" s="14">
        <v>707</v>
      </c>
      <c r="O1069" s="14">
        <v>0</v>
      </c>
      <c r="P1069" s="14">
        <v>1309</v>
      </c>
    </row>
    <row r="1070" spans="11:16" x14ac:dyDescent="0.3">
      <c r="K1070" s="16">
        <f t="shared" si="17"/>
        <v>44060</v>
      </c>
      <c r="L1070" s="17">
        <v>0.5</v>
      </c>
      <c r="M1070" s="14">
        <v>602</v>
      </c>
      <c r="N1070" s="14">
        <v>869</v>
      </c>
      <c r="O1070" s="14">
        <v>0</v>
      </c>
      <c r="P1070" s="14">
        <v>1471</v>
      </c>
    </row>
    <row r="1071" spans="11:16" x14ac:dyDescent="0.3">
      <c r="K1071" s="16">
        <f t="shared" si="17"/>
        <v>44060</v>
      </c>
      <c r="L1071" s="17">
        <v>0.54166666666666663</v>
      </c>
      <c r="M1071" s="14">
        <v>602</v>
      </c>
      <c r="N1071" s="14">
        <v>866</v>
      </c>
      <c r="O1071" s="14">
        <v>0</v>
      </c>
      <c r="P1071" s="14">
        <v>1468</v>
      </c>
    </row>
    <row r="1072" spans="11:16" x14ac:dyDescent="0.3">
      <c r="K1072" s="16">
        <f t="shared" si="17"/>
        <v>44060</v>
      </c>
      <c r="L1072" s="17">
        <v>0.58333333333333337</v>
      </c>
      <c r="M1072" s="14">
        <v>602</v>
      </c>
      <c r="N1072" s="14">
        <v>1055</v>
      </c>
      <c r="O1072" s="14">
        <v>0</v>
      </c>
      <c r="P1072" s="14">
        <v>1657</v>
      </c>
    </row>
    <row r="1073" spans="11:16" x14ac:dyDescent="0.3">
      <c r="K1073" s="16">
        <f t="shared" si="17"/>
        <v>44060</v>
      </c>
      <c r="L1073" s="17">
        <v>0.625</v>
      </c>
      <c r="M1073" s="14">
        <v>602</v>
      </c>
      <c r="N1073" s="14">
        <v>1038</v>
      </c>
      <c r="O1073" s="14">
        <v>0</v>
      </c>
      <c r="P1073" s="14">
        <v>1640</v>
      </c>
    </row>
    <row r="1074" spans="11:16" x14ac:dyDescent="0.3">
      <c r="K1074" s="16">
        <f t="shared" si="17"/>
        <v>44060</v>
      </c>
      <c r="L1074" s="17">
        <v>0.66666666666666663</v>
      </c>
      <c r="M1074" s="14">
        <v>602</v>
      </c>
      <c r="N1074" s="14">
        <v>792</v>
      </c>
      <c r="O1074" s="14">
        <v>0</v>
      </c>
      <c r="P1074" s="14">
        <v>1394</v>
      </c>
    </row>
    <row r="1075" spans="11:16" x14ac:dyDescent="0.3">
      <c r="K1075" s="16">
        <f t="shared" si="17"/>
        <v>44060</v>
      </c>
      <c r="L1075" s="17">
        <v>0.70833333333333337</v>
      </c>
      <c r="M1075" s="14">
        <v>602</v>
      </c>
      <c r="N1075" s="14">
        <v>867</v>
      </c>
      <c r="O1075" s="14">
        <v>0</v>
      </c>
      <c r="P1075" s="14">
        <v>1469</v>
      </c>
    </row>
    <row r="1076" spans="11:16" x14ac:dyDescent="0.3">
      <c r="K1076" s="16">
        <f t="shared" si="17"/>
        <v>44060</v>
      </c>
      <c r="L1076" s="17">
        <v>0.75</v>
      </c>
      <c r="M1076" s="14">
        <v>602</v>
      </c>
      <c r="N1076" s="14">
        <v>775</v>
      </c>
      <c r="O1076" s="14">
        <v>0</v>
      </c>
      <c r="P1076" s="14">
        <v>1377</v>
      </c>
    </row>
    <row r="1077" spans="11:16" x14ac:dyDescent="0.3">
      <c r="K1077" s="16">
        <f t="shared" si="17"/>
        <v>44060</v>
      </c>
      <c r="L1077" s="17">
        <v>0.79166666666666663</v>
      </c>
      <c r="M1077" s="14">
        <v>602</v>
      </c>
      <c r="N1077" s="14">
        <v>717</v>
      </c>
      <c r="O1077" s="14">
        <v>0</v>
      </c>
      <c r="P1077" s="14">
        <v>1319</v>
      </c>
    </row>
    <row r="1078" spans="11:16" x14ac:dyDescent="0.3">
      <c r="K1078" s="16">
        <f t="shared" si="17"/>
        <v>44060</v>
      </c>
      <c r="L1078" s="17">
        <v>0.83333333333333337</v>
      </c>
      <c r="M1078" s="14">
        <v>602</v>
      </c>
      <c r="N1078" s="14">
        <v>0</v>
      </c>
      <c r="O1078" s="14">
        <v>0</v>
      </c>
      <c r="P1078" s="14">
        <v>602</v>
      </c>
    </row>
    <row r="1079" spans="11:16" x14ac:dyDescent="0.3">
      <c r="K1079" s="16">
        <f t="shared" si="17"/>
        <v>44060</v>
      </c>
      <c r="L1079" s="17">
        <v>0.875</v>
      </c>
      <c r="M1079" s="14">
        <v>602</v>
      </c>
      <c r="N1079" s="14">
        <v>534</v>
      </c>
      <c r="O1079" s="14">
        <v>0</v>
      </c>
      <c r="P1079" s="14">
        <v>1136</v>
      </c>
    </row>
    <row r="1080" spans="11:16" x14ac:dyDescent="0.3">
      <c r="K1080" s="16">
        <f t="shared" si="17"/>
        <v>44060</v>
      </c>
      <c r="L1080" s="17">
        <v>0.91666666666666663</v>
      </c>
      <c r="M1080" s="14">
        <v>602</v>
      </c>
      <c r="N1080" s="14">
        <v>1055</v>
      </c>
      <c r="O1080" s="14">
        <v>0</v>
      </c>
      <c r="P1080" s="14">
        <v>1657</v>
      </c>
    </row>
    <row r="1081" spans="11:16" x14ac:dyDescent="0.3">
      <c r="K1081" s="16">
        <f t="shared" si="17"/>
        <v>44060</v>
      </c>
      <c r="L1081" s="17">
        <v>0.95833333333333337</v>
      </c>
      <c r="M1081" s="14">
        <v>602</v>
      </c>
      <c r="N1081" s="14">
        <v>1055</v>
      </c>
      <c r="O1081" s="14">
        <v>0</v>
      </c>
      <c r="P1081" s="14">
        <v>1657</v>
      </c>
    </row>
    <row r="1082" spans="11:16" x14ac:dyDescent="0.3">
      <c r="K1082" s="16">
        <f t="shared" si="17"/>
        <v>44061</v>
      </c>
      <c r="L1082" s="17">
        <v>0</v>
      </c>
      <c r="M1082" s="14">
        <v>602</v>
      </c>
      <c r="N1082" s="14">
        <v>0</v>
      </c>
      <c r="O1082" s="14">
        <v>170</v>
      </c>
      <c r="P1082" s="14">
        <v>772</v>
      </c>
    </row>
    <row r="1083" spans="11:16" x14ac:dyDescent="0.3">
      <c r="K1083" s="16">
        <f t="shared" si="17"/>
        <v>44061</v>
      </c>
      <c r="L1083" s="17">
        <v>4.1666666666666664E-2</v>
      </c>
      <c r="M1083" s="14">
        <v>602</v>
      </c>
      <c r="N1083" s="14">
        <v>0</v>
      </c>
      <c r="O1083" s="14">
        <v>297</v>
      </c>
      <c r="P1083" s="14">
        <v>899</v>
      </c>
    </row>
    <row r="1084" spans="11:16" x14ac:dyDescent="0.3">
      <c r="K1084" s="16">
        <f t="shared" si="17"/>
        <v>44061</v>
      </c>
      <c r="L1084" s="17">
        <v>8.3333333333333329E-2</v>
      </c>
      <c r="M1084" s="14">
        <v>602</v>
      </c>
      <c r="N1084" s="14">
        <v>0</v>
      </c>
      <c r="O1084" s="14">
        <v>212</v>
      </c>
      <c r="P1084" s="14">
        <v>814</v>
      </c>
    </row>
    <row r="1085" spans="11:16" x14ac:dyDescent="0.3">
      <c r="K1085" s="16">
        <f t="shared" si="17"/>
        <v>44061</v>
      </c>
      <c r="L1085" s="17">
        <v>0.125</v>
      </c>
      <c r="M1085" s="14">
        <v>602</v>
      </c>
      <c r="N1085" s="14">
        <v>0</v>
      </c>
      <c r="O1085" s="14">
        <v>-43</v>
      </c>
      <c r="P1085" s="14">
        <v>559</v>
      </c>
    </row>
    <row r="1086" spans="11:16" x14ac:dyDescent="0.3">
      <c r="K1086" s="16">
        <f t="shared" si="17"/>
        <v>44061</v>
      </c>
      <c r="L1086" s="17">
        <v>0.16666666666666666</v>
      </c>
      <c r="M1086" s="14">
        <v>602</v>
      </c>
      <c r="N1086" s="14">
        <v>70</v>
      </c>
      <c r="O1086" s="14">
        <v>0</v>
      </c>
      <c r="P1086" s="14">
        <v>672</v>
      </c>
    </row>
    <row r="1087" spans="11:16" x14ac:dyDescent="0.3">
      <c r="K1087" s="16">
        <f t="shared" si="17"/>
        <v>44061</v>
      </c>
      <c r="L1087" s="17">
        <v>0.20833333333333334</v>
      </c>
      <c r="M1087" s="14">
        <v>602</v>
      </c>
      <c r="N1087" s="14">
        <v>0</v>
      </c>
      <c r="O1087" s="14">
        <v>-33</v>
      </c>
      <c r="P1087" s="14">
        <v>569</v>
      </c>
    </row>
    <row r="1088" spans="11:16" x14ac:dyDescent="0.3">
      <c r="K1088" s="16">
        <f t="shared" si="17"/>
        <v>44061</v>
      </c>
      <c r="L1088" s="17">
        <v>0.25</v>
      </c>
      <c r="M1088" s="14">
        <v>602</v>
      </c>
      <c r="N1088" s="14">
        <v>0</v>
      </c>
      <c r="O1088" s="14">
        <v>-12</v>
      </c>
      <c r="P1088" s="14">
        <v>590</v>
      </c>
    </row>
    <row r="1089" spans="11:16" x14ac:dyDescent="0.3">
      <c r="K1089" s="16">
        <f t="shared" si="17"/>
        <v>44061</v>
      </c>
      <c r="L1089" s="17">
        <v>0.29166666666666669</v>
      </c>
      <c r="M1089" s="14">
        <v>602</v>
      </c>
      <c r="N1089" s="14">
        <v>0</v>
      </c>
      <c r="O1089" s="14">
        <v>53</v>
      </c>
      <c r="P1089" s="14">
        <v>655</v>
      </c>
    </row>
    <row r="1090" spans="11:16" x14ac:dyDescent="0.3">
      <c r="K1090" s="16">
        <f t="shared" si="17"/>
        <v>44061</v>
      </c>
      <c r="L1090" s="17">
        <v>0.33333333333333331</v>
      </c>
      <c r="M1090" s="14">
        <v>602</v>
      </c>
      <c r="N1090" s="14">
        <v>0</v>
      </c>
      <c r="O1090" s="14">
        <v>68</v>
      </c>
      <c r="P1090" s="14">
        <v>670</v>
      </c>
    </row>
    <row r="1091" spans="11:16" x14ac:dyDescent="0.3">
      <c r="K1091" s="16">
        <f t="shared" si="17"/>
        <v>44061</v>
      </c>
      <c r="L1091" s="17">
        <v>0.375</v>
      </c>
      <c r="M1091" s="14">
        <v>602</v>
      </c>
      <c r="N1091" s="14">
        <v>0</v>
      </c>
      <c r="O1091" s="14">
        <v>179</v>
      </c>
      <c r="P1091" s="14">
        <v>781</v>
      </c>
    </row>
    <row r="1092" spans="11:16" x14ac:dyDescent="0.3">
      <c r="K1092" s="16">
        <f t="shared" si="17"/>
        <v>44061</v>
      </c>
      <c r="L1092" s="17">
        <v>0.41666666666666669</v>
      </c>
      <c r="M1092" s="14">
        <v>602</v>
      </c>
      <c r="N1092" s="14">
        <v>0</v>
      </c>
      <c r="O1092" s="14">
        <v>23</v>
      </c>
      <c r="P1092" s="14">
        <v>625</v>
      </c>
    </row>
    <row r="1093" spans="11:16" x14ac:dyDescent="0.3">
      <c r="K1093" s="16">
        <f t="shared" si="17"/>
        <v>44061</v>
      </c>
      <c r="L1093" s="17">
        <v>0.45833333333333331</v>
      </c>
      <c r="M1093" s="14">
        <v>602</v>
      </c>
      <c r="N1093" s="14">
        <v>0</v>
      </c>
      <c r="O1093" s="14">
        <v>9</v>
      </c>
      <c r="P1093" s="14">
        <v>611</v>
      </c>
    </row>
    <row r="1094" spans="11:16" x14ac:dyDescent="0.3">
      <c r="K1094" s="16">
        <f t="shared" si="17"/>
        <v>44061</v>
      </c>
      <c r="L1094" s="17">
        <v>0.5</v>
      </c>
      <c r="M1094" s="14">
        <v>602</v>
      </c>
      <c r="N1094" s="14">
        <v>0</v>
      </c>
      <c r="O1094" s="14">
        <v>203</v>
      </c>
      <c r="P1094" s="14">
        <v>805</v>
      </c>
    </row>
    <row r="1095" spans="11:16" x14ac:dyDescent="0.3">
      <c r="K1095" s="16">
        <f t="shared" si="17"/>
        <v>44061</v>
      </c>
      <c r="L1095" s="17">
        <v>0.54166666666666663</v>
      </c>
      <c r="M1095" s="14">
        <v>602</v>
      </c>
      <c r="N1095" s="14">
        <v>0</v>
      </c>
      <c r="O1095" s="14">
        <v>-381</v>
      </c>
      <c r="P1095" s="14">
        <v>221</v>
      </c>
    </row>
    <row r="1096" spans="11:16" x14ac:dyDescent="0.3">
      <c r="K1096" s="16">
        <f t="shared" si="17"/>
        <v>44061</v>
      </c>
      <c r="L1096" s="17">
        <v>0.58333333333333337</v>
      </c>
      <c r="M1096" s="14">
        <v>602</v>
      </c>
      <c r="N1096" s="14">
        <v>0</v>
      </c>
      <c r="O1096" s="14">
        <v>-630</v>
      </c>
      <c r="P1096" s="14">
        <v>-28</v>
      </c>
    </row>
    <row r="1097" spans="11:16" x14ac:dyDescent="0.3">
      <c r="K1097" s="16">
        <f t="shared" si="17"/>
        <v>44061</v>
      </c>
      <c r="L1097" s="17">
        <v>0.625</v>
      </c>
      <c r="M1097" s="14">
        <v>602</v>
      </c>
      <c r="N1097" s="14">
        <v>0</v>
      </c>
      <c r="O1097" s="14">
        <v>-778</v>
      </c>
      <c r="P1097" s="14">
        <v>-176</v>
      </c>
    </row>
    <row r="1098" spans="11:16" x14ac:dyDescent="0.3">
      <c r="K1098" s="16">
        <f t="shared" si="17"/>
        <v>44061</v>
      </c>
      <c r="L1098" s="17">
        <v>0.66666666666666663</v>
      </c>
      <c r="M1098" s="14">
        <v>602</v>
      </c>
      <c r="N1098" s="14">
        <v>0</v>
      </c>
      <c r="O1098" s="14">
        <v>-946</v>
      </c>
      <c r="P1098" s="14">
        <v>-344</v>
      </c>
    </row>
    <row r="1099" spans="11:16" x14ac:dyDescent="0.3">
      <c r="K1099" s="16">
        <f t="shared" si="17"/>
        <v>44061</v>
      </c>
      <c r="L1099" s="17">
        <v>0.70833333333333337</v>
      </c>
      <c r="M1099" s="14">
        <v>602</v>
      </c>
      <c r="N1099" s="14">
        <v>0</v>
      </c>
      <c r="O1099" s="14">
        <v>-823</v>
      </c>
      <c r="P1099" s="14">
        <v>-221</v>
      </c>
    </row>
    <row r="1100" spans="11:16" x14ac:dyDescent="0.3">
      <c r="K1100" s="16">
        <f t="shared" si="17"/>
        <v>44061</v>
      </c>
      <c r="L1100" s="17">
        <v>0.75</v>
      </c>
      <c r="M1100" s="14">
        <v>602</v>
      </c>
      <c r="N1100" s="14">
        <v>0</v>
      </c>
      <c r="O1100" s="14">
        <v>-445</v>
      </c>
      <c r="P1100" s="14">
        <v>157</v>
      </c>
    </row>
    <row r="1101" spans="11:16" x14ac:dyDescent="0.3">
      <c r="K1101" s="16">
        <f t="shared" si="17"/>
        <v>44061</v>
      </c>
      <c r="L1101" s="17">
        <v>0.79166666666666663</v>
      </c>
      <c r="M1101" s="14">
        <v>602</v>
      </c>
      <c r="N1101" s="14">
        <v>0</v>
      </c>
      <c r="O1101" s="14">
        <v>-56</v>
      </c>
      <c r="P1101" s="14">
        <v>546</v>
      </c>
    </row>
    <row r="1102" spans="11:16" x14ac:dyDescent="0.3">
      <c r="K1102" s="16">
        <f t="shared" si="17"/>
        <v>44061</v>
      </c>
      <c r="L1102" s="17">
        <v>0.83333333333333337</v>
      </c>
      <c r="M1102" s="14">
        <v>602</v>
      </c>
      <c r="N1102" s="14">
        <v>0</v>
      </c>
      <c r="O1102" s="14">
        <v>147</v>
      </c>
      <c r="P1102" s="14">
        <v>749</v>
      </c>
    </row>
    <row r="1103" spans="11:16" x14ac:dyDescent="0.3">
      <c r="K1103" s="16">
        <f t="shared" si="17"/>
        <v>44061</v>
      </c>
      <c r="L1103" s="17">
        <v>0.875</v>
      </c>
      <c r="M1103" s="14">
        <v>602</v>
      </c>
      <c r="N1103" s="14">
        <v>25</v>
      </c>
      <c r="O1103" s="14">
        <v>387</v>
      </c>
      <c r="P1103" s="14">
        <v>1014</v>
      </c>
    </row>
    <row r="1104" spans="11:16" x14ac:dyDescent="0.3">
      <c r="K1104" s="16">
        <f t="shared" si="17"/>
        <v>44061</v>
      </c>
      <c r="L1104" s="17">
        <v>0.91666666666666663</v>
      </c>
      <c r="M1104" s="14">
        <v>602</v>
      </c>
      <c r="N1104" s="14">
        <v>0</v>
      </c>
      <c r="O1104" s="14">
        <v>830</v>
      </c>
      <c r="P1104" s="14">
        <v>1432</v>
      </c>
    </row>
    <row r="1105" spans="11:16" x14ac:dyDescent="0.3">
      <c r="K1105" s="16">
        <f t="shared" si="17"/>
        <v>44061</v>
      </c>
      <c r="L1105" s="17">
        <v>0.95833333333333337</v>
      </c>
      <c r="M1105" s="14">
        <v>602</v>
      </c>
      <c r="N1105" s="14">
        <v>0</v>
      </c>
      <c r="O1105" s="14">
        <v>746</v>
      </c>
      <c r="P1105" s="14">
        <v>1348</v>
      </c>
    </row>
    <row r="1106" spans="11:16" x14ac:dyDescent="0.3">
      <c r="K1106" s="16">
        <f t="shared" si="17"/>
        <v>44062</v>
      </c>
      <c r="L1106" s="17">
        <v>0</v>
      </c>
      <c r="M1106" s="14">
        <v>602</v>
      </c>
      <c r="N1106" s="14">
        <v>0</v>
      </c>
      <c r="O1106" s="14">
        <v>-315</v>
      </c>
      <c r="P1106" s="14">
        <v>287</v>
      </c>
    </row>
    <row r="1107" spans="11:16" x14ac:dyDescent="0.3">
      <c r="K1107" s="16">
        <f t="shared" si="17"/>
        <v>44062</v>
      </c>
      <c r="L1107" s="17">
        <v>4.1666666666666664E-2</v>
      </c>
      <c r="M1107" s="14">
        <v>602</v>
      </c>
      <c r="N1107" s="14">
        <v>0</v>
      </c>
      <c r="O1107" s="14">
        <v>-269</v>
      </c>
      <c r="P1107" s="14">
        <v>333</v>
      </c>
    </row>
    <row r="1108" spans="11:16" x14ac:dyDescent="0.3">
      <c r="K1108" s="16">
        <f t="shared" si="17"/>
        <v>44062</v>
      </c>
      <c r="L1108" s="17">
        <v>8.3333333333333329E-2</v>
      </c>
      <c r="M1108" s="14">
        <v>602</v>
      </c>
      <c r="N1108" s="14">
        <v>0</v>
      </c>
      <c r="O1108" s="14">
        <v>-322</v>
      </c>
      <c r="P1108" s="14">
        <v>280</v>
      </c>
    </row>
    <row r="1109" spans="11:16" x14ac:dyDescent="0.3">
      <c r="K1109" s="16">
        <f t="shared" si="17"/>
        <v>44062</v>
      </c>
      <c r="L1109" s="17">
        <v>0.125</v>
      </c>
      <c r="M1109" s="14">
        <v>602</v>
      </c>
      <c r="N1109" s="14">
        <v>0</v>
      </c>
      <c r="O1109" s="14">
        <v>-446</v>
      </c>
      <c r="P1109" s="14">
        <v>156</v>
      </c>
    </row>
    <row r="1110" spans="11:16" x14ac:dyDescent="0.3">
      <c r="K1110" s="16">
        <f t="shared" si="17"/>
        <v>44062</v>
      </c>
      <c r="L1110" s="17">
        <v>0.16666666666666666</v>
      </c>
      <c r="M1110" s="14">
        <v>602</v>
      </c>
      <c r="N1110" s="14">
        <v>0</v>
      </c>
      <c r="O1110" s="14">
        <v>-377</v>
      </c>
      <c r="P1110" s="14">
        <v>225</v>
      </c>
    </row>
    <row r="1111" spans="11:16" x14ac:dyDescent="0.3">
      <c r="K1111" s="16">
        <f t="shared" si="17"/>
        <v>44062</v>
      </c>
      <c r="L1111" s="17">
        <v>0.20833333333333334</v>
      </c>
      <c r="M1111" s="14">
        <v>602</v>
      </c>
      <c r="N1111" s="14">
        <v>0</v>
      </c>
      <c r="O1111" s="14">
        <v>-205</v>
      </c>
      <c r="P1111" s="14">
        <v>397</v>
      </c>
    </row>
    <row r="1112" spans="11:16" x14ac:dyDescent="0.3">
      <c r="K1112" s="16">
        <f t="shared" si="17"/>
        <v>44062</v>
      </c>
      <c r="L1112" s="17">
        <v>0.25</v>
      </c>
      <c r="M1112" s="14">
        <v>602</v>
      </c>
      <c r="N1112" s="14">
        <v>142</v>
      </c>
      <c r="O1112" s="14">
        <v>0</v>
      </c>
      <c r="P1112" s="14">
        <v>744</v>
      </c>
    </row>
    <row r="1113" spans="11:16" x14ac:dyDescent="0.3">
      <c r="K1113" s="16">
        <f t="shared" si="17"/>
        <v>44062</v>
      </c>
      <c r="L1113" s="17">
        <v>0.29166666666666669</v>
      </c>
      <c r="M1113" s="14">
        <v>602</v>
      </c>
      <c r="N1113" s="14">
        <v>480</v>
      </c>
      <c r="O1113" s="14">
        <v>0</v>
      </c>
      <c r="P1113" s="14">
        <v>1082</v>
      </c>
    </row>
    <row r="1114" spans="11:16" x14ac:dyDescent="0.3">
      <c r="K1114" s="16">
        <f t="shared" si="17"/>
        <v>44062</v>
      </c>
      <c r="L1114" s="17">
        <v>0.33333333333333331</v>
      </c>
      <c r="M1114" s="14">
        <v>602</v>
      </c>
      <c r="N1114" s="14">
        <v>653</v>
      </c>
      <c r="O1114" s="14">
        <v>0</v>
      </c>
      <c r="P1114" s="14">
        <v>1255</v>
      </c>
    </row>
    <row r="1115" spans="11:16" x14ac:dyDescent="0.3">
      <c r="K1115" s="16">
        <f t="shared" ref="K1115:K1178" si="18">K1091+1</f>
        <v>44062</v>
      </c>
      <c r="L1115" s="17">
        <v>0.375</v>
      </c>
      <c r="M1115" s="14">
        <v>602</v>
      </c>
      <c r="N1115" s="14">
        <v>461</v>
      </c>
      <c r="O1115" s="14">
        <v>274</v>
      </c>
      <c r="P1115" s="14">
        <v>1337</v>
      </c>
    </row>
    <row r="1116" spans="11:16" x14ac:dyDescent="0.3">
      <c r="K1116" s="16">
        <f t="shared" si="18"/>
        <v>44062</v>
      </c>
      <c r="L1116" s="17">
        <v>0.41666666666666669</v>
      </c>
      <c r="M1116" s="14">
        <v>602</v>
      </c>
      <c r="N1116" s="14">
        <v>0</v>
      </c>
      <c r="O1116" s="14">
        <v>318</v>
      </c>
      <c r="P1116" s="14">
        <v>920</v>
      </c>
    </row>
    <row r="1117" spans="11:16" x14ac:dyDescent="0.3">
      <c r="K1117" s="16">
        <f t="shared" si="18"/>
        <v>44062</v>
      </c>
      <c r="L1117" s="17">
        <v>0.45833333333333331</v>
      </c>
      <c r="M1117" s="14">
        <v>602</v>
      </c>
      <c r="N1117" s="14">
        <v>65</v>
      </c>
      <c r="O1117" s="14">
        <v>0</v>
      </c>
      <c r="P1117" s="14">
        <v>667</v>
      </c>
    </row>
    <row r="1118" spans="11:16" x14ac:dyDescent="0.3">
      <c r="K1118" s="16">
        <f t="shared" si="18"/>
        <v>44062</v>
      </c>
      <c r="L1118" s="17">
        <v>0.5</v>
      </c>
      <c r="M1118" s="14">
        <v>602</v>
      </c>
      <c r="N1118" s="14">
        <v>11</v>
      </c>
      <c r="O1118" s="14">
        <v>0</v>
      </c>
      <c r="P1118" s="14">
        <v>613</v>
      </c>
    </row>
    <row r="1119" spans="11:16" x14ac:dyDescent="0.3">
      <c r="K1119" s="16">
        <f t="shared" si="18"/>
        <v>44062</v>
      </c>
      <c r="L1119" s="17">
        <v>0.54166666666666663</v>
      </c>
      <c r="M1119" s="14">
        <v>602</v>
      </c>
      <c r="N1119" s="14">
        <v>0</v>
      </c>
      <c r="O1119" s="14">
        <v>-391</v>
      </c>
      <c r="P1119" s="14">
        <v>211</v>
      </c>
    </row>
    <row r="1120" spans="11:16" x14ac:dyDescent="0.3">
      <c r="K1120" s="16">
        <f t="shared" si="18"/>
        <v>44062</v>
      </c>
      <c r="L1120" s="17">
        <v>0.58333333333333337</v>
      </c>
      <c r="M1120" s="14">
        <v>602</v>
      </c>
      <c r="N1120" s="14">
        <v>0</v>
      </c>
      <c r="O1120" s="14">
        <v>-356</v>
      </c>
      <c r="P1120" s="14">
        <v>246</v>
      </c>
    </row>
    <row r="1121" spans="11:16" x14ac:dyDescent="0.3">
      <c r="K1121" s="16">
        <f t="shared" si="18"/>
        <v>44062</v>
      </c>
      <c r="L1121" s="17">
        <v>0.625</v>
      </c>
      <c r="M1121" s="14">
        <v>602</v>
      </c>
      <c r="N1121" s="14">
        <v>0</v>
      </c>
      <c r="O1121" s="14">
        <v>-575</v>
      </c>
      <c r="P1121" s="14">
        <v>27</v>
      </c>
    </row>
    <row r="1122" spans="11:16" x14ac:dyDescent="0.3">
      <c r="K1122" s="16">
        <f t="shared" si="18"/>
        <v>44062</v>
      </c>
      <c r="L1122" s="17">
        <v>0.66666666666666663</v>
      </c>
      <c r="M1122" s="14">
        <v>602</v>
      </c>
      <c r="N1122" s="14">
        <v>0</v>
      </c>
      <c r="O1122" s="14">
        <v>-490</v>
      </c>
      <c r="P1122" s="14">
        <v>112</v>
      </c>
    </row>
    <row r="1123" spans="11:16" x14ac:dyDescent="0.3">
      <c r="K1123" s="16">
        <f t="shared" si="18"/>
        <v>44062</v>
      </c>
      <c r="L1123" s="17">
        <v>0.70833333333333337</v>
      </c>
      <c r="M1123" s="14">
        <v>602</v>
      </c>
      <c r="N1123" s="14">
        <v>0</v>
      </c>
      <c r="O1123" s="14">
        <v>-356</v>
      </c>
      <c r="P1123" s="14">
        <v>246</v>
      </c>
    </row>
    <row r="1124" spans="11:16" x14ac:dyDescent="0.3">
      <c r="K1124" s="16">
        <f t="shared" si="18"/>
        <v>44062</v>
      </c>
      <c r="L1124" s="17">
        <v>0.75</v>
      </c>
      <c r="M1124" s="14">
        <v>602</v>
      </c>
      <c r="N1124" s="14">
        <v>299</v>
      </c>
      <c r="O1124" s="14">
        <v>0</v>
      </c>
      <c r="P1124" s="14">
        <v>901</v>
      </c>
    </row>
    <row r="1125" spans="11:16" x14ac:dyDescent="0.3">
      <c r="K1125" s="16">
        <f t="shared" si="18"/>
        <v>44062</v>
      </c>
      <c r="L1125" s="17">
        <v>0.79166666666666663</v>
      </c>
      <c r="M1125" s="14">
        <v>602</v>
      </c>
      <c r="N1125" s="14">
        <v>702</v>
      </c>
      <c r="O1125" s="14">
        <v>128</v>
      </c>
      <c r="P1125" s="14">
        <v>1432</v>
      </c>
    </row>
    <row r="1126" spans="11:16" x14ac:dyDescent="0.3">
      <c r="K1126" s="16">
        <f t="shared" si="18"/>
        <v>44062</v>
      </c>
      <c r="L1126" s="17">
        <v>0.83333333333333337</v>
      </c>
      <c r="M1126" s="14">
        <v>602</v>
      </c>
      <c r="N1126" s="14">
        <v>702</v>
      </c>
      <c r="O1126" s="14">
        <v>123</v>
      </c>
      <c r="P1126" s="14">
        <v>1427</v>
      </c>
    </row>
    <row r="1127" spans="11:16" x14ac:dyDescent="0.3">
      <c r="K1127" s="16">
        <f t="shared" si="18"/>
        <v>44062</v>
      </c>
      <c r="L1127" s="17">
        <v>0.875</v>
      </c>
      <c r="M1127" s="14">
        <v>602</v>
      </c>
      <c r="N1127" s="14">
        <v>0</v>
      </c>
      <c r="O1127" s="14">
        <v>737</v>
      </c>
      <c r="P1127" s="14">
        <v>1339</v>
      </c>
    </row>
    <row r="1128" spans="11:16" x14ac:dyDescent="0.3">
      <c r="K1128" s="16">
        <f t="shared" si="18"/>
        <v>44062</v>
      </c>
      <c r="L1128" s="17">
        <v>0.91666666666666663</v>
      </c>
      <c r="M1128" s="14">
        <v>602</v>
      </c>
      <c r="N1128" s="14">
        <v>0</v>
      </c>
      <c r="O1128" s="14">
        <v>819</v>
      </c>
      <c r="P1128" s="14">
        <v>1421</v>
      </c>
    </row>
    <row r="1129" spans="11:16" x14ac:dyDescent="0.3">
      <c r="K1129" s="16">
        <f t="shared" si="18"/>
        <v>44062</v>
      </c>
      <c r="L1129" s="17">
        <v>0.95833333333333337</v>
      </c>
      <c r="M1129" s="14">
        <v>602</v>
      </c>
      <c r="N1129" s="14">
        <v>0</v>
      </c>
      <c r="O1129" s="14">
        <v>887</v>
      </c>
      <c r="P1129" s="14">
        <v>1489</v>
      </c>
    </row>
    <row r="1130" spans="11:16" x14ac:dyDescent="0.3">
      <c r="K1130" s="16">
        <f t="shared" si="18"/>
        <v>44063</v>
      </c>
      <c r="L1130" s="17">
        <v>0</v>
      </c>
      <c r="M1130" s="14">
        <v>602</v>
      </c>
      <c r="N1130" s="14">
        <v>91</v>
      </c>
      <c r="O1130" s="14">
        <v>0</v>
      </c>
      <c r="P1130" s="14">
        <v>693</v>
      </c>
    </row>
    <row r="1131" spans="11:16" x14ac:dyDescent="0.3">
      <c r="K1131" s="16">
        <f t="shared" si="18"/>
        <v>44063</v>
      </c>
      <c r="L1131" s="17">
        <v>4.1666666666666664E-2</v>
      </c>
      <c r="M1131" s="14">
        <v>602</v>
      </c>
      <c r="N1131" s="14">
        <v>0</v>
      </c>
      <c r="O1131" s="14">
        <v>0</v>
      </c>
      <c r="P1131" s="14">
        <v>602</v>
      </c>
    </row>
    <row r="1132" spans="11:16" x14ac:dyDescent="0.3">
      <c r="K1132" s="16">
        <f t="shared" si="18"/>
        <v>44063</v>
      </c>
      <c r="L1132" s="17">
        <v>8.3333333333333329E-2</v>
      </c>
      <c r="M1132" s="14">
        <v>602</v>
      </c>
      <c r="N1132" s="14">
        <v>0</v>
      </c>
      <c r="O1132" s="14">
        <v>0</v>
      </c>
      <c r="P1132" s="14">
        <v>602</v>
      </c>
    </row>
    <row r="1133" spans="11:16" x14ac:dyDescent="0.3">
      <c r="K1133" s="16">
        <f t="shared" si="18"/>
        <v>44063</v>
      </c>
      <c r="L1133" s="17">
        <v>0.125</v>
      </c>
      <c r="M1133" s="14">
        <v>602</v>
      </c>
      <c r="N1133" s="14">
        <v>0</v>
      </c>
      <c r="O1133" s="14">
        <v>-42</v>
      </c>
      <c r="P1133" s="14">
        <v>560</v>
      </c>
    </row>
    <row r="1134" spans="11:16" x14ac:dyDescent="0.3">
      <c r="K1134" s="16">
        <f t="shared" si="18"/>
        <v>44063</v>
      </c>
      <c r="L1134" s="17">
        <v>0.16666666666666666</v>
      </c>
      <c r="M1134" s="14">
        <v>602</v>
      </c>
      <c r="N1134" s="14">
        <v>0</v>
      </c>
      <c r="O1134" s="14">
        <v>-218</v>
      </c>
      <c r="P1134" s="14">
        <v>384</v>
      </c>
    </row>
    <row r="1135" spans="11:16" x14ac:dyDescent="0.3">
      <c r="K1135" s="16">
        <f t="shared" si="18"/>
        <v>44063</v>
      </c>
      <c r="L1135" s="17">
        <v>0.20833333333333334</v>
      </c>
      <c r="M1135" s="14">
        <v>602</v>
      </c>
      <c r="N1135" s="14">
        <v>0</v>
      </c>
      <c r="O1135" s="14">
        <v>0</v>
      </c>
      <c r="P1135" s="14">
        <v>602</v>
      </c>
    </row>
    <row r="1136" spans="11:16" x14ac:dyDescent="0.3">
      <c r="K1136" s="16">
        <f t="shared" si="18"/>
        <v>44063</v>
      </c>
      <c r="L1136" s="17">
        <v>0.25</v>
      </c>
      <c r="M1136" s="14">
        <v>602</v>
      </c>
      <c r="N1136" s="14">
        <v>255</v>
      </c>
      <c r="O1136" s="14">
        <v>0</v>
      </c>
      <c r="P1136" s="14">
        <v>857</v>
      </c>
    </row>
    <row r="1137" spans="11:16" x14ac:dyDescent="0.3">
      <c r="K1137" s="16">
        <f t="shared" si="18"/>
        <v>44063</v>
      </c>
      <c r="L1137" s="17">
        <v>0.29166666666666669</v>
      </c>
      <c r="M1137" s="14">
        <v>602</v>
      </c>
      <c r="N1137" s="14">
        <v>533</v>
      </c>
      <c r="O1137" s="14">
        <v>0</v>
      </c>
      <c r="P1137" s="14">
        <v>1135</v>
      </c>
    </row>
    <row r="1138" spans="11:16" x14ac:dyDescent="0.3">
      <c r="K1138" s="16">
        <f t="shared" si="18"/>
        <v>44063</v>
      </c>
      <c r="L1138" s="17">
        <v>0.33333333333333331</v>
      </c>
      <c r="M1138" s="14">
        <v>602</v>
      </c>
      <c r="N1138" s="14">
        <v>0</v>
      </c>
      <c r="O1138" s="14">
        <v>19</v>
      </c>
      <c r="P1138" s="14">
        <v>621</v>
      </c>
    </row>
    <row r="1139" spans="11:16" x14ac:dyDescent="0.3">
      <c r="K1139" s="16">
        <f t="shared" si="18"/>
        <v>44063</v>
      </c>
      <c r="L1139" s="17">
        <v>0.375</v>
      </c>
      <c r="M1139" s="14">
        <v>602</v>
      </c>
      <c r="N1139" s="14">
        <v>0</v>
      </c>
      <c r="O1139" s="14">
        <v>559</v>
      </c>
      <c r="P1139" s="14">
        <v>1161</v>
      </c>
    </row>
    <row r="1140" spans="11:16" x14ac:dyDescent="0.3">
      <c r="K1140" s="16">
        <f t="shared" si="18"/>
        <v>44063</v>
      </c>
      <c r="L1140" s="17">
        <v>0.41666666666666669</v>
      </c>
      <c r="M1140" s="14">
        <v>602</v>
      </c>
      <c r="N1140" s="14">
        <v>0</v>
      </c>
      <c r="O1140" s="14">
        <v>0</v>
      </c>
      <c r="P1140" s="14">
        <v>602</v>
      </c>
    </row>
    <row r="1141" spans="11:16" x14ac:dyDescent="0.3">
      <c r="K1141" s="16">
        <f t="shared" si="18"/>
        <v>44063</v>
      </c>
      <c r="L1141" s="17">
        <v>0.45833333333333331</v>
      </c>
      <c r="M1141" s="14">
        <v>602</v>
      </c>
      <c r="N1141" s="14">
        <v>82</v>
      </c>
      <c r="O1141" s="14">
        <v>0</v>
      </c>
      <c r="P1141" s="14">
        <v>684</v>
      </c>
    </row>
    <row r="1142" spans="11:16" x14ac:dyDescent="0.3">
      <c r="K1142" s="16">
        <f t="shared" si="18"/>
        <v>44063</v>
      </c>
      <c r="L1142" s="17">
        <v>0.5</v>
      </c>
      <c r="M1142" s="14">
        <v>602</v>
      </c>
      <c r="N1142" s="14">
        <v>0</v>
      </c>
      <c r="O1142" s="14">
        <v>-49</v>
      </c>
      <c r="P1142" s="14">
        <v>553</v>
      </c>
    </row>
    <row r="1143" spans="11:16" x14ac:dyDescent="0.3">
      <c r="K1143" s="16">
        <f t="shared" si="18"/>
        <v>44063</v>
      </c>
      <c r="L1143" s="17">
        <v>0.54166666666666663</v>
      </c>
      <c r="M1143" s="14">
        <v>602</v>
      </c>
      <c r="N1143" s="14">
        <v>0</v>
      </c>
      <c r="O1143" s="14">
        <v>-389</v>
      </c>
      <c r="P1143" s="14">
        <v>213</v>
      </c>
    </row>
    <row r="1144" spans="11:16" x14ac:dyDescent="0.3">
      <c r="K1144" s="16">
        <f t="shared" si="18"/>
        <v>44063</v>
      </c>
      <c r="L1144" s="17">
        <v>0.58333333333333337</v>
      </c>
      <c r="M1144" s="14">
        <v>602</v>
      </c>
      <c r="N1144" s="14">
        <v>0</v>
      </c>
      <c r="O1144" s="14">
        <v>-357</v>
      </c>
      <c r="P1144" s="14">
        <v>245</v>
      </c>
    </row>
    <row r="1145" spans="11:16" x14ac:dyDescent="0.3">
      <c r="K1145" s="16">
        <f t="shared" si="18"/>
        <v>44063</v>
      </c>
      <c r="L1145" s="17">
        <v>0.625</v>
      </c>
      <c r="M1145" s="14">
        <v>602</v>
      </c>
      <c r="N1145" s="14">
        <v>0</v>
      </c>
      <c r="O1145" s="14">
        <v>-427</v>
      </c>
      <c r="P1145" s="14">
        <v>175</v>
      </c>
    </row>
    <row r="1146" spans="11:16" x14ac:dyDescent="0.3">
      <c r="K1146" s="16">
        <f t="shared" si="18"/>
        <v>44063</v>
      </c>
      <c r="L1146" s="17">
        <v>0.66666666666666663</v>
      </c>
      <c r="M1146" s="14">
        <v>602</v>
      </c>
      <c r="N1146" s="14">
        <v>0</v>
      </c>
      <c r="O1146" s="14">
        <v>-477</v>
      </c>
      <c r="P1146" s="14">
        <v>125</v>
      </c>
    </row>
    <row r="1147" spans="11:16" x14ac:dyDescent="0.3">
      <c r="K1147" s="16">
        <f t="shared" si="18"/>
        <v>44063</v>
      </c>
      <c r="L1147" s="17">
        <v>0.70833333333333337</v>
      </c>
      <c r="M1147" s="14">
        <v>602</v>
      </c>
      <c r="N1147" s="14">
        <v>0</v>
      </c>
      <c r="O1147" s="14">
        <v>-261</v>
      </c>
      <c r="P1147" s="14">
        <v>341</v>
      </c>
    </row>
    <row r="1148" spans="11:16" x14ac:dyDescent="0.3">
      <c r="K1148" s="16">
        <f t="shared" si="18"/>
        <v>44063</v>
      </c>
      <c r="L1148" s="17">
        <v>0.75</v>
      </c>
      <c r="M1148" s="14">
        <v>602</v>
      </c>
      <c r="N1148" s="14">
        <v>488</v>
      </c>
      <c r="O1148" s="14">
        <v>0</v>
      </c>
      <c r="P1148" s="14">
        <v>1090</v>
      </c>
    </row>
    <row r="1149" spans="11:16" x14ac:dyDescent="0.3">
      <c r="K1149" s="16">
        <f t="shared" si="18"/>
        <v>44063</v>
      </c>
      <c r="L1149" s="17">
        <v>0.79166666666666663</v>
      </c>
      <c r="M1149" s="14">
        <v>602</v>
      </c>
      <c r="N1149" s="14">
        <v>823</v>
      </c>
      <c r="O1149" s="14">
        <v>0</v>
      </c>
      <c r="P1149" s="14">
        <v>1425</v>
      </c>
    </row>
    <row r="1150" spans="11:16" x14ac:dyDescent="0.3">
      <c r="K1150" s="16">
        <f t="shared" si="18"/>
        <v>44063</v>
      </c>
      <c r="L1150" s="17">
        <v>0.83333333333333337</v>
      </c>
      <c r="M1150" s="14">
        <v>602</v>
      </c>
      <c r="N1150" s="14">
        <v>823</v>
      </c>
      <c r="O1150" s="14">
        <v>0</v>
      </c>
      <c r="P1150" s="14">
        <v>1425</v>
      </c>
    </row>
    <row r="1151" spans="11:16" x14ac:dyDescent="0.3">
      <c r="K1151" s="16">
        <f t="shared" si="18"/>
        <v>44063</v>
      </c>
      <c r="L1151" s="17">
        <v>0.875</v>
      </c>
      <c r="M1151" s="14">
        <v>602</v>
      </c>
      <c r="N1151" s="14">
        <v>823</v>
      </c>
      <c r="O1151" s="14">
        <v>0</v>
      </c>
      <c r="P1151" s="14">
        <v>1425</v>
      </c>
    </row>
    <row r="1152" spans="11:16" x14ac:dyDescent="0.3">
      <c r="K1152" s="16">
        <f t="shared" si="18"/>
        <v>44063</v>
      </c>
      <c r="L1152" s="17">
        <v>0.91666666666666663</v>
      </c>
      <c r="M1152" s="14">
        <v>602</v>
      </c>
      <c r="N1152" s="14">
        <v>823</v>
      </c>
      <c r="O1152" s="14">
        <v>0</v>
      </c>
      <c r="P1152" s="14">
        <v>1425</v>
      </c>
    </row>
    <row r="1153" spans="11:16" x14ac:dyDescent="0.3">
      <c r="K1153" s="16">
        <f t="shared" si="18"/>
        <v>44063</v>
      </c>
      <c r="L1153" s="17">
        <v>0.95833333333333337</v>
      </c>
      <c r="M1153" s="14">
        <v>602</v>
      </c>
      <c r="N1153" s="14">
        <v>0</v>
      </c>
      <c r="O1153" s="14">
        <v>1200</v>
      </c>
      <c r="P1153" s="14">
        <v>1802</v>
      </c>
    </row>
    <row r="1154" spans="11:16" x14ac:dyDescent="0.3">
      <c r="K1154" s="16">
        <f t="shared" si="18"/>
        <v>44064</v>
      </c>
      <c r="L1154" s="17">
        <v>0</v>
      </c>
      <c r="M1154" s="14">
        <v>602</v>
      </c>
      <c r="N1154" s="14">
        <v>809</v>
      </c>
      <c r="O1154" s="14">
        <v>0</v>
      </c>
      <c r="P1154" s="14">
        <v>1411</v>
      </c>
    </row>
    <row r="1155" spans="11:16" x14ac:dyDescent="0.3">
      <c r="K1155" s="16">
        <f t="shared" si="18"/>
        <v>44064</v>
      </c>
      <c r="L1155" s="17">
        <v>4.1666666666666664E-2</v>
      </c>
      <c r="M1155" s="14">
        <v>602</v>
      </c>
      <c r="N1155" s="14">
        <v>467</v>
      </c>
      <c r="O1155" s="14">
        <v>0</v>
      </c>
      <c r="P1155" s="14">
        <v>1069</v>
      </c>
    </row>
    <row r="1156" spans="11:16" x14ac:dyDescent="0.3">
      <c r="K1156" s="16">
        <f t="shared" si="18"/>
        <v>44064</v>
      </c>
      <c r="L1156" s="17">
        <v>8.3333333333333329E-2</v>
      </c>
      <c r="M1156" s="14">
        <v>602</v>
      </c>
      <c r="N1156" s="14">
        <v>0</v>
      </c>
      <c r="O1156" s="14">
        <v>0</v>
      </c>
      <c r="P1156" s="14">
        <v>602</v>
      </c>
    </row>
    <row r="1157" spans="11:16" x14ac:dyDescent="0.3">
      <c r="K1157" s="16">
        <f t="shared" si="18"/>
        <v>44064</v>
      </c>
      <c r="L1157" s="17">
        <v>0.125</v>
      </c>
      <c r="M1157" s="14">
        <v>602</v>
      </c>
      <c r="N1157" s="14">
        <v>0</v>
      </c>
      <c r="O1157" s="14">
        <v>0</v>
      </c>
      <c r="P1157" s="14">
        <v>602</v>
      </c>
    </row>
    <row r="1158" spans="11:16" x14ac:dyDescent="0.3">
      <c r="K1158" s="16">
        <f t="shared" si="18"/>
        <v>44064</v>
      </c>
      <c r="L1158" s="17">
        <v>0.16666666666666666</v>
      </c>
      <c r="M1158" s="14">
        <v>602</v>
      </c>
      <c r="N1158" s="14">
        <v>146</v>
      </c>
      <c r="O1158" s="14">
        <v>0</v>
      </c>
      <c r="P1158" s="14">
        <v>748</v>
      </c>
    </row>
    <row r="1159" spans="11:16" x14ac:dyDescent="0.3">
      <c r="K1159" s="16">
        <f t="shared" si="18"/>
        <v>44064</v>
      </c>
      <c r="L1159" s="17">
        <v>0.20833333333333334</v>
      </c>
      <c r="M1159" s="14">
        <v>602</v>
      </c>
      <c r="N1159" s="14">
        <v>437</v>
      </c>
      <c r="O1159" s="14">
        <v>0</v>
      </c>
      <c r="P1159" s="14">
        <v>1039</v>
      </c>
    </row>
    <row r="1160" spans="11:16" x14ac:dyDescent="0.3">
      <c r="K1160" s="16">
        <f t="shared" si="18"/>
        <v>44064</v>
      </c>
      <c r="L1160" s="17">
        <v>0.25</v>
      </c>
      <c r="M1160" s="14">
        <v>602</v>
      </c>
      <c r="N1160" s="14">
        <v>784</v>
      </c>
      <c r="O1160" s="14">
        <v>0</v>
      </c>
      <c r="P1160" s="14">
        <v>1386</v>
      </c>
    </row>
    <row r="1161" spans="11:16" x14ac:dyDescent="0.3">
      <c r="K1161" s="16">
        <f t="shared" si="18"/>
        <v>44064</v>
      </c>
      <c r="L1161" s="17">
        <v>0.29166666666666669</v>
      </c>
      <c r="M1161" s="14">
        <v>602</v>
      </c>
      <c r="N1161" s="14">
        <v>978</v>
      </c>
      <c r="O1161" s="14">
        <v>0</v>
      </c>
      <c r="P1161" s="14">
        <v>1580</v>
      </c>
    </row>
    <row r="1162" spans="11:16" x14ac:dyDescent="0.3">
      <c r="K1162" s="16">
        <f t="shared" si="18"/>
        <v>44064</v>
      </c>
      <c r="L1162" s="17">
        <v>0.33333333333333331</v>
      </c>
      <c r="M1162" s="14">
        <v>602</v>
      </c>
      <c r="N1162" s="14">
        <v>800</v>
      </c>
      <c r="O1162" s="14">
        <v>0</v>
      </c>
      <c r="P1162" s="14">
        <v>1402</v>
      </c>
    </row>
    <row r="1163" spans="11:16" x14ac:dyDescent="0.3">
      <c r="K1163" s="16">
        <f t="shared" si="18"/>
        <v>44064</v>
      </c>
      <c r="L1163" s="17">
        <v>0.375</v>
      </c>
      <c r="M1163" s="14">
        <v>602</v>
      </c>
      <c r="N1163" s="14">
        <v>661</v>
      </c>
      <c r="O1163" s="14">
        <v>0</v>
      </c>
      <c r="P1163" s="14">
        <v>1263</v>
      </c>
    </row>
    <row r="1164" spans="11:16" x14ac:dyDescent="0.3">
      <c r="K1164" s="16">
        <f t="shared" si="18"/>
        <v>44064</v>
      </c>
      <c r="L1164" s="17">
        <v>0.41666666666666669</v>
      </c>
      <c r="M1164" s="14">
        <v>602</v>
      </c>
      <c r="N1164" s="14">
        <v>468</v>
      </c>
      <c r="O1164" s="14">
        <v>0</v>
      </c>
      <c r="P1164" s="14">
        <v>1070</v>
      </c>
    </row>
    <row r="1165" spans="11:16" x14ac:dyDescent="0.3">
      <c r="K1165" s="16">
        <f t="shared" si="18"/>
        <v>44064</v>
      </c>
      <c r="L1165" s="17">
        <v>0.45833333333333331</v>
      </c>
      <c r="M1165" s="14">
        <v>602</v>
      </c>
      <c r="N1165" s="14">
        <v>364</v>
      </c>
      <c r="O1165" s="14">
        <v>0</v>
      </c>
      <c r="P1165" s="14">
        <v>966</v>
      </c>
    </row>
    <row r="1166" spans="11:16" x14ac:dyDescent="0.3">
      <c r="K1166" s="16">
        <f t="shared" si="18"/>
        <v>44064</v>
      </c>
      <c r="L1166" s="17">
        <v>0.5</v>
      </c>
      <c r="M1166" s="14">
        <v>602</v>
      </c>
      <c r="N1166" s="14">
        <v>428</v>
      </c>
      <c r="O1166" s="14">
        <v>0</v>
      </c>
      <c r="P1166" s="14">
        <v>1030</v>
      </c>
    </row>
    <row r="1167" spans="11:16" x14ac:dyDescent="0.3">
      <c r="K1167" s="16">
        <f t="shared" si="18"/>
        <v>44064</v>
      </c>
      <c r="L1167" s="17">
        <v>0.54166666666666663</v>
      </c>
      <c r="M1167" s="14">
        <v>602</v>
      </c>
      <c r="N1167" s="14">
        <v>0</v>
      </c>
      <c r="O1167" s="14">
        <v>0</v>
      </c>
      <c r="P1167" s="14">
        <v>602</v>
      </c>
    </row>
    <row r="1168" spans="11:16" x14ac:dyDescent="0.3">
      <c r="K1168" s="16">
        <f t="shared" si="18"/>
        <v>44064</v>
      </c>
      <c r="L1168" s="17">
        <v>0.58333333333333337</v>
      </c>
      <c r="M1168" s="14">
        <v>602</v>
      </c>
      <c r="N1168" s="14">
        <v>168</v>
      </c>
      <c r="O1168" s="14">
        <v>0</v>
      </c>
      <c r="P1168" s="14">
        <v>770</v>
      </c>
    </row>
    <row r="1169" spans="11:16" x14ac:dyDescent="0.3">
      <c r="K1169" s="16">
        <f t="shared" si="18"/>
        <v>44064</v>
      </c>
      <c r="L1169" s="17">
        <v>0.625</v>
      </c>
      <c r="M1169" s="14">
        <v>602</v>
      </c>
      <c r="N1169" s="14">
        <v>0</v>
      </c>
      <c r="O1169" s="14">
        <v>0</v>
      </c>
      <c r="P1169" s="14">
        <v>602</v>
      </c>
    </row>
    <row r="1170" spans="11:16" x14ac:dyDescent="0.3">
      <c r="K1170" s="16">
        <f t="shared" si="18"/>
        <v>44064</v>
      </c>
      <c r="L1170" s="17">
        <v>0.66666666666666663</v>
      </c>
      <c r="M1170" s="14">
        <v>602</v>
      </c>
      <c r="N1170" s="14">
        <v>459</v>
      </c>
      <c r="O1170" s="14">
        <v>0</v>
      </c>
      <c r="P1170" s="14">
        <v>1061</v>
      </c>
    </row>
    <row r="1171" spans="11:16" x14ac:dyDescent="0.3">
      <c r="K1171" s="16">
        <f t="shared" si="18"/>
        <v>44064</v>
      </c>
      <c r="L1171" s="17">
        <v>0.70833333333333337</v>
      </c>
      <c r="M1171" s="14">
        <v>602</v>
      </c>
      <c r="N1171" s="14">
        <v>697</v>
      </c>
      <c r="O1171" s="14">
        <v>0</v>
      </c>
      <c r="P1171" s="14">
        <v>1299</v>
      </c>
    </row>
    <row r="1172" spans="11:16" x14ac:dyDescent="0.3">
      <c r="K1172" s="16">
        <f t="shared" si="18"/>
        <v>44064</v>
      </c>
      <c r="L1172" s="17">
        <v>0.75</v>
      </c>
      <c r="M1172" s="14">
        <v>602</v>
      </c>
      <c r="N1172" s="14">
        <v>0</v>
      </c>
      <c r="O1172" s="14">
        <v>0</v>
      </c>
      <c r="P1172" s="14">
        <v>602</v>
      </c>
    </row>
    <row r="1173" spans="11:16" x14ac:dyDescent="0.3">
      <c r="K1173" s="16">
        <f t="shared" si="18"/>
        <v>44064</v>
      </c>
      <c r="L1173" s="17">
        <v>0.79166666666666663</v>
      </c>
      <c r="M1173" s="14">
        <v>602</v>
      </c>
      <c r="N1173" s="14">
        <v>1151</v>
      </c>
      <c r="O1173" s="14">
        <v>0</v>
      </c>
      <c r="P1173" s="14">
        <v>1753</v>
      </c>
    </row>
    <row r="1174" spans="11:16" x14ac:dyDescent="0.3">
      <c r="K1174" s="16">
        <f t="shared" si="18"/>
        <v>44064</v>
      </c>
      <c r="L1174" s="17">
        <v>0.83333333333333337</v>
      </c>
      <c r="M1174" s="14">
        <v>602</v>
      </c>
      <c r="N1174" s="14">
        <v>1151</v>
      </c>
      <c r="O1174" s="14">
        <v>0</v>
      </c>
      <c r="P1174" s="14">
        <v>1753</v>
      </c>
    </row>
    <row r="1175" spans="11:16" x14ac:dyDescent="0.3">
      <c r="K1175" s="16">
        <f t="shared" si="18"/>
        <v>44064</v>
      </c>
      <c r="L1175" s="17">
        <v>0.875</v>
      </c>
      <c r="M1175" s="14">
        <v>602</v>
      </c>
      <c r="N1175" s="14">
        <v>1151</v>
      </c>
      <c r="O1175" s="14">
        <v>0</v>
      </c>
      <c r="P1175" s="14">
        <v>1753</v>
      </c>
    </row>
    <row r="1176" spans="11:16" x14ac:dyDescent="0.3">
      <c r="K1176" s="16">
        <f t="shared" si="18"/>
        <v>44064</v>
      </c>
      <c r="L1176" s="17">
        <v>0.91666666666666663</v>
      </c>
      <c r="M1176" s="14">
        <v>602</v>
      </c>
      <c r="N1176" s="14">
        <v>1151</v>
      </c>
      <c r="O1176" s="14">
        <v>0</v>
      </c>
      <c r="P1176" s="14">
        <v>1753</v>
      </c>
    </row>
    <row r="1177" spans="11:16" x14ac:dyDescent="0.3">
      <c r="K1177" s="16">
        <f t="shared" si="18"/>
        <v>44064</v>
      </c>
      <c r="L1177" s="17">
        <v>0.95833333333333337</v>
      </c>
      <c r="M1177" s="14">
        <v>602</v>
      </c>
      <c r="N1177" s="14">
        <v>1151</v>
      </c>
      <c r="O1177" s="14">
        <v>0</v>
      </c>
      <c r="P1177" s="14">
        <v>1753</v>
      </c>
    </row>
    <row r="1178" spans="11:16" x14ac:dyDescent="0.3">
      <c r="K1178" s="16">
        <f t="shared" si="18"/>
        <v>44065</v>
      </c>
      <c r="L1178" s="17">
        <v>0</v>
      </c>
      <c r="M1178" s="14">
        <v>602</v>
      </c>
      <c r="N1178" s="14">
        <v>1173</v>
      </c>
      <c r="O1178" s="14">
        <v>0</v>
      </c>
      <c r="P1178" s="14">
        <v>1775</v>
      </c>
    </row>
    <row r="1179" spans="11:16" x14ac:dyDescent="0.3">
      <c r="K1179" s="16">
        <f t="shared" ref="K1179:K1242" si="19">K1155+1</f>
        <v>44065</v>
      </c>
      <c r="L1179" s="17">
        <v>4.1666666666666664E-2</v>
      </c>
      <c r="M1179" s="14">
        <v>602</v>
      </c>
      <c r="N1179" s="14">
        <v>0</v>
      </c>
      <c r="O1179" s="14">
        <v>0</v>
      </c>
      <c r="P1179" s="14">
        <v>602</v>
      </c>
    </row>
    <row r="1180" spans="11:16" x14ac:dyDescent="0.3">
      <c r="K1180" s="16">
        <f t="shared" si="19"/>
        <v>44065</v>
      </c>
      <c r="L1180" s="17">
        <v>8.3333333333333329E-2</v>
      </c>
      <c r="M1180" s="14">
        <v>602</v>
      </c>
      <c r="N1180" s="14">
        <v>617</v>
      </c>
      <c r="O1180" s="14">
        <v>0</v>
      </c>
      <c r="P1180" s="14">
        <v>1219</v>
      </c>
    </row>
    <row r="1181" spans="11:16" x14ac:dyDescent="0.3">
      <c r="K1181" s="16">
        <f t="shared" si="19"/>
        <v>44065</v>
      </c>
      <c r="L1181" s="17">
        <v>0.125</v>
      </c>
      <c r="M1181" s="14">
        <v>602</v>
      </c>
      <c r="N1181" s="14">
        <v>0</v>
      </c>
      <c r="O1181" s="14">
        <v>0</v>
      </c>
      <c r="P1181" s="14">
        <v>602</v>
      </c>
    </row>
    <row r="1182" spans="11:16" x14ac:dyDescent="0.3">
      <c r="K1182" s="16">
        <f t="shared" si="19"/>
        <v>44065</v>
      </c>
      <c r="L1182" s="17">
        <v>0.16666666666666666</v>
      </c>
      <c r="M1182" s="14">
        <v>602</v>
      </c>
      <c r="N1182" s="14">
        <v>272</v>
      </c>
      <c r="O1182" s="14">
        <v>0</v>
      </c>
      <c r="P1182" s="14">
        <v>874</v>
      </c>
    </row>
    <row r="1183" spans="11:16" x14ac:dyDescent="0.3">
      <c r="K1183" s="16">
        <f t="shared" si="19"/>
        <v>44065</v>
      </c>
      <c r="L1183" s="17">
        <v>0.20833333333333334</v>
      </c>
      <c r="M1183" s="14">
        <v>602</v>
      </c>
      <c r="N1183" s="14">
        <v>399</v>
      </c>
      <c r="O1183" s="14">
        <v>0</v>
      </c>
      <c r="P1183" s="14">
        <v>1001</v>
      </c>
    </row>
    <row r="1184" spans="11:16" x14ac:dyDescent="0.3">
      <c r="K1184" s="16">
        <f t="shared" si="19"/>
        <v>44065</v>
      </c>
      <c r="L1184" s="17">
        <v>0.25</v>
      </c>
      <c r="M1184" s="14">
        <v>602</v>
      </c>
      <c r="N1184" s="14">
        <v>586</v>
      </c>
      <c r="O1184" s="14">
        <v>0</v>
      </c>
      <c r="P1184" s="14">
        <v>1188</v>
      </c>
    </row>
    <row r="1185" spans="11:16" x14ac:dyDescent="0.3">
      <c r="K1185" s="16">
        <f t="shared" si="19"/>
        <v>44065</v>
      </c>
      <c r="L1185" s="17">
        <v>0.29166666666666669</v>
      </c>
      <c r="M1185" s="14">
        <v>602</v>
      </c>
      <c r="N1185" s="14">
        <v>0</v>
      </c>
      <c r="O1185" s="14">
        <v>0</v>
      </c>
      <c r="P1185" s="14">
        <v>602</v>
      </c>
    </row>
    <row r="1186" spans="11:16" x14ac:dyDescent="0.3">
      <c r="K1186" s="16">
        <f t="shared" si="19"/>
        <v>44065</v>
      </c>
      <c r="L1186" s="17">
        <v>0.33333333333333331</v>
      </c>
      <c r="M1186" s="14">
        <v>602</v>
      </c>
      <c r="N1186" s="14">
        <v>923</v>
      </c>
      <c r="O1186" s="14">
        <v>0</v>
      </c>
      <c r="P1186" s="14">
        <v>1525</v>
      </c>
    </row>
    <row r="1187" spans="11:16" x14ac:dyDescent="0.3">
      <c r="K1187" s="16">
        <f t="shared" si="19"/>
        <v>44065</v>
      </c>
      <c r="L1187" s="17">
        <v>0.375</v>
      </c>
      <c r="M1187" s="14">
        <v>602</v>
      </c>
      <c r="N1187" s="14">
        <v>958</v>
      </c>
      <c r="O1187" s="14">
        <v>0</v>
      </c>
      <c r="P1187" s="14">
        <v>1560</v>
      </c>
    </row>
    <row r="1188" spans="11:16" x14ac:dyDescent="0.3">
      <c r="K1188" s="16">
        <f t="shared" si="19"/>
        <v>44065</v>
      </c>
      <c r="L1188" s="17">
        <v>0.41666666666666669</v>
      </c>
      <c r="M1188" s="14">
        <v>602</v>
      </c>
      <c r="N1188" s="14">
        <v>0</v>
      </c>
      <c r="O1188" s="14">
        <v>0</v>
      </c>
      <c r="P1188" s="14">
        <v>602</v>
      </c>
    </row>
    <row r="1189" spans="11:16" x14ac:dyDescent="0.3">
      <c r="K1189" s="16">
        <f t="shared" si="19"/>
        <v>44065</v>
      </c>
      <c r="L1189" s="17">
        <v>0.45833333333333331</v>
      </c>
      <c r="M1189" s="14">
        <v>602</v>
      </c>
      <c r="N1189" s="14">
        <v>0</v>
      </c>
      <c r="O1189" s="14">
        <v>0</v>
      </c>
      <c r="P1189" s="14">
        <v>602</v>
      </c>
    </row>
    <row r="1190" spans="11:16" x14ac:dyDescent="0.3">
      <c r="K1190" s="16">
        <f t="shared" si="19"/>
        <v>44065</v>
      </c>
      <c r="L1190" s="17">
        <v>0.5</v>
      </c>
      <c r="M1190" s="14">
        <v>602</v>
      </c>
      <c r="N1190" s="14">
        <v>725</v>
      </c>
      <c r="O1190" s="14">
        <v>0</v>
      </c>
      <c r="P1190" s="14">
        <v>1327</v>
      </c>
    </row>
    <row r="1191" spans="11:16" x14ac:dyDescent="0.3">
      <c r="K1191" s="16">
        <f t="shared" si="19"/>
        <v>44065</v>
      </c>
      <c r="L1191" s="17">
        <v>0.54166666666666663</v>
      </c>
      <c r="M1191" s="14">
        <v>602</v>
      </c>
      <c r="N1191" s="14">
        <v>0</v>
      </c>
      <c r="O1191" s="14">
        <v>0</v>
      </c>
      <c r="P1191" s="14">
        <v>602</v>
      </c>
    </row>
    <row r="1192" spans="11:16" x14ac:dyDescent="0.3">
      <c r="K1192" s="16">
        <f t="shared" si="19"/>
        <v>44065</v>
      </c>
      <c r="L1192" s="17">
        <v>0.58333333333333337</v>
      </c>
      <c r="M1192" s="14">
        <v>602</v>
      </c>
      <c r="N1192" s="14">
        <v>0</v>
      </c>
      <c r="O1192" s="14">
        <v>0</v>
      </c>
      <c r="P1192" s="14">
        <v>602</v>
      </c>
    </row>
    <row r="1193" spans="11:16" x14ac:dyDescent="0.3">
      <c r="K1193" s="16">
        <f t="shared" si="19"/>
        <v>44065</v>
      </c>
      <c r="L1193" s="17">
        <v>0.625</v>
      </c>
      <c r="M1193" s="14">
        <v>602</v>
      </c>
      <c r="N1193" s="14">
        <v>0</v>
      </c>
      <c r="O1193" s="14">
        <v>0</v>
      </c>
      <c r="P1193" s="14">
        <v>602</v>
      </c>
    </row>
    <row r="1194" spans="11:16" x14ac:dyDescent="0.3">
      <c r="K1194" s="16">
        <f t="shared" si="19"/>
        <v>44065</v>
      </c>
      <c r="L1194" s="17">
        <v>0.66666666666666663</v>
      </c>
      <c r="M1194" s="14">
        <v>602</v>
      </c>
      <c r="N1194" s="14">
        <v>688</v>
      </c>
      <c r="O1194" s="14">
        <v>0</v>
      </c>
      <c r="P1194" s="14">
        <v>1290</v>
      </c>
    </row>
    <row r="1195" spans="11:16" x14ac:dyDescent="0.3">
      <c r="K1195" s="16">
        <f t="shared" si="19"/>
        <v>44065</v>
      </c>
      <c r="L1195" s="17">
        <v>0.70833333333333337</v>
      </c>
      <c r="M1195" s="14">
        <v>602</v>
      </c>
      <c r="N1195" s="14">
        <v>0</v>
      </c>
      <c r="O1195" s="14">
        <v>0</v>
      </c>
      <c r="P1195" s="14">
        <v>602</v>
      </c>
    </row>
    <row r="1196" spans="11:16" x14ac:dyDescent="0.3">
      <c r="K1196" s="16">
        <f t="shared" si="19"/>
        <v>44065</v>
      </c>
      <c r="L1196" s="17">
        <v>0.75</v>
      </c>
      <c r="M1196" s="14">
        <v>602</v>
      </c>
      <c r="N1196" s="14">
        <v>1247</v>
      </c>
      <c r="O1196" s="14">
        <v>0</v>
      </c>
      <c r="P1196" s="14">
        <v>1849</v>
      </c>
    </row>
    <row r="1197" spans="11:16" x14ac:dyDescent="0.3">
      <c r="K1197" s="16">
        <f t="shared" si="19"/>
        <v>44065</v>
      </c>
      <c r="L1197" s="17">
        <v>0.79166666666666663</v>
      </c>
      <c r="M1197" s="14">
        <v>602</v>
      </c>
      <c r="N1197" s="14">
        <v>1247</v>
      </c>
      <c r="O1197" s="14">
        <v>0</v>
      </c>
      <c r="P1197" s="14">
        <v>1849</v>
      </c>
    </row>
    <row r="1198" spans="11:16" x14ac:dyDescent="0.3">
      <c r="K1198" s="16">
        <f t="shared" si="19"/>
        <v>44065</v>
      </c>
      <c r="L1198" s="17">
        <v>0.83333333333333337</v>
      </c>
      <c r="M1198" s="14">
        <v>602</v>
      </c>
      <c r="N1198" s="14">
        <v>1247</v>
      </c>
      <c r="O1198" s="14">
        <v>0</v>
      </c>
      <c r="P1198" s="14">
        <v>1849</v>
      </c>
    </row>
    <row r="1199" spans="11:16" x14ac:dyDescent="0.3">
      <c r="K1199" s="16">
        <f t="shared" si="19"/>
        <v>44065</v>
      </c>
      <c r="L1199" s="17">
        <v>0.875</v>
      </c>
      <c r="M1199" s="14">
        <v>602</v>
      </c>
      <c r="N1199" s="14">
        <v>0</v>
      </c>
      <c r="O1199" s="14">
        <v>0</v>
      </c>
      <c r="P1199" s="14">
        <v>602</v>
      </c>
    </row>
    <row r="1200" spans="11:16" x14ac:dyDescent="0.3">
      <c r="K1200" s="16">
        <f t="shared" si="19"/>
        <v>44065</v>
      </c>
      <c r="L1200" s="17">
        <v>0.91666666666666663</v>
      </c>
      <c r="M1200" s="14">
        <v>602</v>
      </c>
      <c r="N1200" s="14">
        <v>1247</v>
      </c>
      <c r="O1200" s="14">
        <v>0</v>
      </c>
      <c r="P1200" s="14">
        <v>1849</v>
      </c>
    </row>
    <row r="1201" spans="11:16" x14ac:dyDescent="0.3">
      <c r="K1201" s="16">
        <f t="shared" si="19"/>
        <v>44065</v>
      </c>
      <c r="L1201" s="17">
        <v>0.95833333333333337</v>
      </c>
      <c r="M1201" s="14">
        <v>602</v>
      </c>
      <c r="N1201" s="14">
        <v>1247</v>
      </c>
      <c r="O1201" s="14">
        <v>0</v>
      </c>
      <c r="P1201" s="14">
        <v>1849</v>
      </c>
    </row>
    <row r="1202" spans="11:16" x14ac:dyDescent="0.3">
      <c r="K1202" s="16">
        <f t="shared" si="19"/>
        <v>44066</v>
      </c>
      <c r="L1202" s="17">
        <v>0</v>
      </c>
      <c r="M1202" s="14">
        <v>602</v>
      </c>
      <c r="N1202" s="14">
        <v>1117</v>
      </c>
      <c r="O1202" s="14">
        <v>0</v>
      </c>
      <c r="P1202" s="14">
        <v>1719</v>
      </c>
    </row>
    <row r="1203" spans="11:16" x14ac:dyDescent="0.3">
      <c r="K1203" s="16">
        <f t="shared" si="19"/>
        <v>44066</v>
      </c>
      <c r="L1203" s="17">
        <v>4.1666666666666664E-2</v>
      </c>
      <c r="M1203" s="14">
        <v>602</v>
      </c>
      <c r="N1203" s="14">
        <v>1117</v>
      </c>
      <c r="O1203" s="14">
        <v>0</v>
      </c>
      <c r="P1203" s="14">
        <v>1719</v>
      </c>
    </row>
    <row r="1204" spans="11:16" x14ac:dyDescent="0.3">
      <c r="K1204" s="16">
        <f t="shared" si="19"/>
        <v>44066</v>
      </c>
      <c r="L1204" s="17">
        <v>8.3333333333333329E-2</v>
      </c>
      <c r="M1204" s="14">
        <v>602</v>
      </c>
      <c r="N1204" s="14">
        <v>0</v>
      </c>
      <c r="O1204" s="14">
        <v>0</v>
      </c>
      <c r="P1204" s="14">
        <v>602</v>
      </c>
    </row>
    <row r="1205" spans="11:16" x14ac:dyDescent="0.3">
      <c r="K1205" s="16">
        <f t="shared" si="19"/>
        <v>44066</v>
      </c>
      <c r="L1205" s="17">
        <v>0.125</v>
      </c>
      <c r="M1205" s="14">
        <v>602</v>
      </c>
      <c r="N1205" s="14">
        <v>465</v>
      </c>
      <c r="O1205" s="14">
        <v>0</v>
      </c>
      <c r="P1205" s="14">
        <v>1067</v>
      </c>
    </row>
    <row r="1206" spans="11:16" x14ac:dyDescent="0.3">
      <c r="K1206" s="16">
        <f t="shared" si="19"/>
        <v>44066</v>
      </c>
      <c r="L1206" s="17">
        <v>0.16666666666666666</v>
      </c>
      <c r="M1206" s="14">
        <v>602</v>
      </c>
      <c r="N1206" s="14">
        <v>300</v>
      </c>
      <c r="O1206" s="14">
        <v>0</v>
      </c>
      <c r="P1206" s="14">
        <v>902</v>
      </c>
    </row>
    <row r="1207" spans="11:16" x14ac:dyDescent="0.3">
      <c r="K1207" s="16">
        <f t="shared" si="19"/>
        <v>44066</v>
      </c>
      <c r="L1207" s="17">
        <v>0.20833333333333334</v>
      </c>
      <c r="M1207" s="14">
        <v>602</v>
      </c>
      <c r="N1207" s="14">
        <v>0</v>
      </c>
      <c r="O1207" s="14">
        <v>0</v>
      </c>
      <c r="P1207" s="14">
        <v>602</v>
      </c>
    </row>
    <row r="1208" spans="11:16" x14ac:dyDescent="0.3">
      <c r="K1208" s="16">
        <f t="shared" si="19"/>
        <v>44066</v>
      </c>
      <c r="L1208" s="17">
        <v>0.25</v>
      </c>
      <c r="M1208" s="14">
        <v>602</v>
      </c>
      <c r="N1208" s="14">
        <v>304</v>
      </c>
      <c r="O1208" s="14">
        <v>0</v>
      </c>
      <c r="P1208" s="14">
        <v>906</v>
      </c>
    </row>
    <row r="1209" spans="11:16" x14ac:dyDescent="0.3">
      <c r="K1209" s="16">
        <f t="shared" si="19"/>
        <v>44066</v>
      </c>
      <c r="L1209" s="17">
        <v>0.29166666666666669</v>
      </c>
      <c r="M1209" s="14">
        <v>602</v>
      </c>
      <c r="N1209" s="14">
        <v>348</v>
      </c>
      <c r="O1209" s="14">
        <v>0</v>
      </c>
      <c r="P1209" s="14">
        <v>950</v>
      </c>
    </row>
    <row r="1210" spans="11:16" x14ac:dyDescent="0.3">
      <c r="K1210" s="16">
        <f t="shared" si="19"/>
        <v>44066</v>
      </c>
      <c r="L1210" s="17">
        <v>0.33333333333333331</v>
      </c>
      <c r="M1210" s="14">
        <v>602</v>
      </c>
      <c r="N1210" s="14">
        <v>0</v>
      </c>
      <c r="O1210" s="14">
        <v>0</v>
      </c>
      <c r="P1210" s="14">
        <v>602</v>
      </c>
    </row>
    <row r="1211" spans="11:16" x14ac:dyDescent="0.3">
      <c r="K1211" s="16">
        <f t="shared" si="19"/>
        <v>44066</v>
      </c>
      <c r="L1211" s="17">
        <v>0.375</v>
      </c>
      <c r="M1211" s="14">
        <v>602</v>
      </c>
      <c r="N1211" s="14">
        <v>414</v>
      </c>
      <c r="O1211" s="14">
        <v>0</v>
      </c>
      <c r="P1211" s="14">
        <v>1016</v>
      </c>
    </row>
    <row r="1212" spans="11:16" x14ac:dyDescent="0.3">
      <c r="K1212" s="16">
        <f t="shared" si="19"/>
        <v>44066</v>
      </c>
      <c r="L1212" s="17">
        <v>0.41666666666666669</v>
      </c>
      <c r="M1212" s="14">
        <v>602</v>
      </c>
      <c r="N1212" s="14">
        <v>0</v>
      </c>
      <c r="O1212" s="14">
        <v>0</v>
      </c>
      <c r="P1212" s="14">
        <v>602</v>
      </c>
    </row>
    <row r="1213" spans="11:16" x14ac:dyDescent="0.3">
      <c r="K1213" s="16">
        <f t="shared" si="19"/>
        <v>44066</v>
      </c>
      <c r="L1213" s="17">
        <v>0.45833333333333331</v>
      </c>
      <c r="M1213" s="14">
        <v>602</v>
      </c>
      <c r="N1213" s="14">
        <v>286</v>
      </c>
      <c r="O1213" s="14">
        <v>0</v>
      </c>
      <c r="P1213" s="14">
        <v>888</v>
      </c>
    </row>
    <row r="1214" spans="11:16" x14ac:dyDescent="0.3">
      <c r="K1214" s="16">
        <f t="shared" si="19"/>
        <v>44066</v>
      </c>
      <c r="L1214" s="17">
        <v>0.5</v>
      </c>
      <c r="M1214" s="14">
        <v>602</v>
      </c>
      <c r="N1214" s="14">
        <v>0</v>
      </c>
      <c r="O1214" s="14">
        <v>0</v>
      </c>
      <c r="P1214" s="14">
        <v>602</v>
      </c>
    </row>
    <row r="1215" spans="11:16" x14ac:dyDescent="0.3">
      <c r="K1215" s="16">
        <f t="shared" si="19"/>
        <v>44066</v>
      </c>
      <c r="L1215" s="17">
        <v>0.54166666666666663</v>
      </c>
      <c r="M1215" s="14">
        <v>602</v>
      </c>
      <c r="N1215" s="14">
        <v>72</v>
      </c>
      <c r="O1215" s="14">
        <v>0</v>
      </c>
      <c r="P1215" s="14">
        <v>674</v>
      </c>
    </row>
    <row r="1216" spans="11:16" x14ac:dyDescent="0.3">
      <c r="K1216" s="16">
        <f t="shared" si="19"/>
        <v>44066</v>
      </c>
      <c r="L1216" s="17">
        <v>0.58333333333333337</v>
      </c>
      <c r="M1216" s="14">
        <v>602</v>
      </c>
      <c r="N1216" s="14">
        <v>0</v>
      </c>
      <c r="O1216" s="14">
        <v>0</v>
      </c>
      <c r="P1216" s="14">
        <v>602</v>
      </c>
    </row>
    <row r="1217" spans="11:16" x14ac:dyDescent="0.3">
      <c r="K1217" s="16">
        <f t="shared" si="19"/>
        <v>44066</v>
      </c>
      <c r="L1217" s="17">
        <v>0.625</v>
      </c>
      <c r="M1217" s="14">
        <v>602</v>
      </c>
      <c r="N1217" s="14">
        <v>261</v>
      </c>
      <c r="O1217" s="14">
        <v>0</v>
      </c>
      <c r="P1217" s="14">
        <v>863</v>
      </c>
    </row>
    <row r="1218" spans="11:16" x14ac:dyDescent="0.3">
      <c r="K1218" s="16">
        <f t="shared" si="19"/>
        <v>44066</v>
      </c>
      <c r="L1218" s="17">
        <v>0.66666666666666663</v>
      </c>
      <c r="M1218" s="14">
        <v>602</v>
      </c>
      <c r="N1218" s="14">
        <v>0</v>
      </c>
      <c r="O1218" s="14">
        <v>0</v>
      </c>
      <c r="P1218" s="14">
        <v>602</v>
      </c>
    </row>
    <row r="1219" spans="11:16" x14ac:dyDescent="0.3">
      <c r="K1219" s="16">
        <f t="shared" si="19"/>
        <v>44066</v>
      </c>
      <c r="L1219" s="17">
        <v>0.70833333333333337</v>
      </c>
      <c r="M1219" s="14">
        <v>602</v>
      </c>
      <c r="N1219" s="14">
        <v>646</v>
      </c>
      <c r="O1219" s="14">
        <v>0</v>
      </c>
      <c r="P1219" s="14">
        <v>1248</v>
      </c>
    </row>
    <row r="1220" spans="11:16" x14ac:dyDescent="0.3">
      <c r="K1220" s="16">
        <f t="shared" si="19"/>
        <v>44066</v>
      </c>
      <c r="L1220" s="17">
        <v>0.75</v>
      </c>
      <c r="M1220" s="14">
        <v>602</v>
      </c>
      <c r="N1220" s="14">
        <v>0</v>
      </c>
      <c r="O1220" s="14">
        <v>0</v>
      </c>
      <c r="P1220" s="14">
        <v>602</v>
      </c>
    </row>
    <row r="1221" spans="11:16" x14ac:dyDescent="0.3">
      <c r="K1221" s="16">
        <f t="shared" si="19"/>
        <v>44066</v>
      </c>
      <c r="L1221" s="17">
        <v>0.79166666666666663</v>
      </c>
      <c r="M1221" s="14">
        <v>602</v>
      </c>
      <c r="N1221" s="14">
        <v>1117</v>
      </c>
      <c r="O1221" s="14">
        <v>0</v>
      </c>
      <c r="P1221" s="14">
        <v>1719</v>
      </c>
    </row>
    <row r="1222" spans="11:16" x14ac:dyDescent="0.3">
      <c r="K1222" s="16">
        <f t="shared" si="19"/>
        <v>44066</v>
      </c>
      <c r="L1222" s="17">
        <v>0.83333333333333337</v>
      </c>
      <c r="M1222" s="14">
        <v>602</v>
      </c>
      <c r="N1222" s="14">
        <v>1117</v>
      </c>
      <c r="O1222" s="14">
        <v>0</v>
      </c>
      <c r="P1222" s="14">
        <v>1719</v>
      </c>
    </row>
    <row r="1223" spans="11:16" x14ac:dyDescent="0.3">
      <c r="K1223" s="16">
        <f t="shared" si="19"/>
        <v>44066</v>
      </c>
      <c r="L1223" s="17">
        <v>0.875</v>
      </c>
      <c r="M1223" s="14">
        <v>602</v>
      </c>
      <c r="N1223" s="14">
        <v>1117</v>
      </c>
      <c r="O1223" s="14">
        <v>0</v>
      </c>
      <c r="P1223" s="14">
        <v>1719</v>
      </c>
    </row>
    <row r="1224" spans="11:16" x14ac:dyDescent="0.3">
      <c r="K1224" s="16">
        <f t="shared" si="19"/>
        <v>44066</v>
      </c>
      <c r="L1224" s="17">
        <v>0.91666666666666663</v>
      </c>
      <c r="M1224" s="14">
        <v>602</v>
      </c>
      <c r="N1224" s="14">
        <v>1117</v>
      </c>
      <c r="O1224" s="14">
        <v>0</v>
      </c>
      <c r="P1224" s="14">
        <v>1719</v>
      </c>
    </row>
    <row r="1225" spans="11:16" x14ac:dyDescent="0.3">
      <c r="K1225" s="16">
        <f t="shared" si="19"/>
        <v>44066</v>
      </c>
      <c r="L1225" s="17">
        <v>0.95833333333333337</v>
      </c>
      <c r="M1225" s="14">
        <v>602</v>
      </c>
      <c r="N1225" s="14">
        <v>1117</v>
      </c>
      <c r="O1225" s="14">
        <v>0</v>
      </c>
      <c r="P1225" s="14">
        <v>1719</v>
      </c>
    </row>
    <row r="1226" spans="11:16" x14ac:dyDescent="0.3">
      <c r="K1226" s="16">
        <f t="shared" si="19"/>
        <v>44067</v>
      </c>
      <c r="L1226" s="17">
        <v>0</v>
      </c>
      <c r="M1226" s="14">
        <v>602</v>
      </c>
      <c r="N1226" s="14">
        <v>0</v>
      </c>
      <c r="O1226" s="14">
        <v>0</v>
      </c>
      <c r="P1226" s="14">
        <v>602</v>
      </c>
    </row>
    <row r="1227" spans="11:16" x14ac:dyDescent="0.3">
      <c r="K1227" s="16">
        <f t="shared" si="19"/>
        <v>44067</v>
      </c>
      <c r="L1227" s="17">
        <v>4.1666666666666664E-2</v>
      </c>
      <c r="M1227" s="14">
        <v>602</v>
      </c>
      <c r="N1227" s="14">
        <v>914</v>
      </c>
      <c r="O1227" s="14">
        <v>0</v>
      </c>
      <c r="P1227" s="14">
        <v>1516</v>
      </c>
    </row>
    <row r="1228" spans="11:16" x14ac:dyDescent="0.3">
      <c r="K1228" s="16">
        <f t="shared" si="19"/>
        <v>44067</v>
      </c>
      <c r="L1228" s="17">
        <v>8.3333333333333329E-2</v>
      </c>
      <c r="M1228" s="14">
        <v>602</v>
      </c>
      <c r="N1228" s="14">
        <v>0</v>
      </c>
      <c r="O1228" s="14">
        <v>0</v>
      </c>
      <c r="P1228" s="14">
        <v>602</v>
      </c>
    </row>
    <row r="1229" spans="11:16" x14ac:dyDescent="0.3">
      <c r="K1229" s="16">
        <f t="shared" si="19"/>
        <v>44067</v>
      </c>
      <c r="L1229" s="17">
        <v>0.125</v>
      </c>
      <c r="M1229" s="14">
        <v>602</v>
      </c>
      <c r="N1229" s="14">
        <v>467</v>
      </c>
      <c r="O1229" s="14">
        <v>0</v>
      </c>
      <c r="P1229" s="14">
        <v>1069</v>
      </c>
    </row>
    <row r="1230" spans="11:16" x14ac:dyDescent="0.3">
      <c r="K1230" s="16">
        <f t="shared" si="19"/>
        <v>44067</v>
      </c>
      <c r="L1230" s="17">
        <v>0.16666666666666666</v>
      </c>
      <c r="M1230" s="14">
        <v>602</v>
      </c>
      <c r="N1230" s="14">
        <v>0</v>
      </c>
      <c r="O1230" s="14">
        <v>0</v>
      </c>
      <c r="P1230" s="14">
        <v>602</v>
      </c>
    </row>
    <row r="1231" spans="11:16" x14ac:dyDescent="0.3">
      <c r="K1231" s="16">
        <f t="shared" si="19"/>
        <v>44067</v>
      </c>
      <c r="L1231" s="17">
        <v>0.20833333333333334</v>
      </c>
      <c r="M1231" s="14">
        <v>602</v>
      </c>
      <c r="N1231" s="14">
        <v>0</v>
      </c>
      <c r="O1231" s="14">
        <v>0</v>
      </c>
      <c r="P1231" s="14">
        <v>602</v>
      </c>
    </row>
    <row r="1232" spans="11:16" x14ac:dyDescent="0.3">
      <c r="K1232" s="16">
        <f t="shared" si="19"/>
        <v>44067</v>
      </c>
      <c r="L1232" s="17">
        <v>0.25</v>
      </c>
      <c r="M1232" s="14">
        <v>602</v>
      </c>
      <c r="N1232" s="14">
        <v>0</v>
      </c>
      <c r="O1232" s="14">
        <v>0</v>
      </c>
      <c r="P1232" s="14">
        <v>602</v>
      </c>
    </row>
    <row r="1233" spans="11:16" x14ac:dyDescent="0.3">
      <c r="K1233" s="16">
        <f t="shared" si="19"/>
        <v>44067</v>
      </c>
      <c r="L1233" s="17">
        <v>0.29166666666666669</v>
      </c>
      <c r="M1233" s="14">
        <v>602</v>
      </c>
      <c r="N1233" s="14">
        <v>0</v>
      </c>
      <c r="O1233" s="14">
        <v>0</v>
      </c>
      <c r="P1233" s="14">
        <v>602</v>
      </c>
    </row>
    <row r="1234" spans="11:16" x14ac:dyDescent="0.3">
      <c r="K1234" s="16">
        <f t="shared" si="19"/>
        <v>44067</v>
      </c>
      <c r="L1234" s="17">
        <v>0.33333333333333331</v>
      </c>
      <c r="M1234" s="14">
        <v>602</v>
      </c>
      <c r="N1234" s="14">
        <v>288</v>
      </c>
      <c r="O1234" s="14">
        <v>0</v>
      </c>
      <c r="P1234" s="14">
        <v>890</v>
      </c>
    </row>
    <row r="1235" spans="11:16" x14ac:dyDescent="0.3">
      <c r="K1235" s="16">
        <f t="shared" si="19"/>
        <v>44067</v>
      </c>
      <c r="L1235" s="17">
        <v>0.375</v>
      </c>
      <c r="M1235" s="14">
        <v>602</v>
      </c>
      <c r="N1235" s="14">
        <v>1716</v>
      </c>
      <c r="O1235" s="14">
        <v>0</v>
      </c>
      <c r="P1235" s="14">
        <v>2318</v>
      </c>
    </row>
    <row r="1236" spans="11:16" x14ac:dyDescent="0.3">
      <c r="K1236" s="16">
        <f t="shared" si="19"/>
        <v>44067</v>
      </c>
      <c r="L1236" s="17">
        <v>0.41666666666666669</v>
      </c>
      <c r="M1236" s="14">
        <v>602</v>
      </c>
      <c r="N1236" s="14">
        <v>1651</v>
      </c>
      <c r="O1236" s="14">
        <v>0</v>
      </c>
      <c r="P1236" s="14">
        <v>2253</v>
      </c>
    </row>
    <row r="1237" spans="11:16" x14ac:dyDescent="0.3">
      <c r="K1237" s="16">
        <f t="shared" si="19"/>
        <v>44067</v>
      </c>
      <c r="L1237" s="17">
        <v>0.45833333333333331</v>
      </c>
      <c r="M1237" s="14">
        <v>602</v>
      </c>
      <c r="N1237" s="14">
        <v>1587</v>
      </c>
      <c r="O1237" s="14">
        <v>0</v>
      </c>
      <c r="P1237" s="14">
        <v>2189</v>
      </c>
    </row>
    <row r="1238" spans="11:16" x14ac:dyDescent="0.3">
      <c r="K1238" s="16">
        <f t="shared" si="19"/>
        <v>44067</v>
      </c>
      <c r="L1238" s="17">
        <v>0.5</v>
      </c>
      <c r="M1238" s="14">
        <v>602</v>
      </c>
      <c r="N1238" s="14">
        <v>0</v>
      </c>
      <c r="O1238" s="14">
        <v>0</v>
      </c>
      <c r="P1238" s="14">
        <v>602</v>
      </c>
    </row>
    <row r="1239" spans="11:16" x14ac:dyDescent="0.3">
      <c r="K1239" s="16">
        <f t="shared" si="19"/>
        <v>44067</v>
      </c>
      <c r="L1239" s="17">
        <v>0.54166666666666663</v>
      </c>
      <c r="M1239" s="14">
        <v>602</v>
      </c>
      <c r="N1239" s="14">
        <v>1434</v>
      </c>
      <c r="O1239" s="14">
        <v>0</v>
      </c>
      <c r="P1239" s="14">
        <v>2036</v>
      </c>
    </row>
    <row r="1240" spans="11:16" x14ac:dyDescent="0.3">
      <c r="K1240" s="16">
        <f t="shared" si="19"/>
        <v>44067</v>
      </c>
      <c r="L1240" s="17">
        <v>0.58333333333333337</v>
      </c>
      <c r="M1240" s="14">
        <v>602</v>
      </c>
      <c r="N1240" s="14">
        <v>1584</v>
      </c>
      <c r="O1240" s="14">
        <v>0</v>
      </c>
      <c r="P1240" s="14">
        <v>2186</v>
      </c>
    </row>
    <row r="1241" spans="11:16" x14ac:dyDescent="0.3">
      <c r="K1241" s="16">
        <f t="shared" si="19"/>
        <v>44067</v>
      </c>
      <c r="L1241" s="17">
        <v>0.625</v>
      </c>
      <c r="M1241" s="14">
        <v>602</v>
      </c>
      <c r="N1241" s="14">
        <v>1570</v>
      </c>
      <c r="O1241" s="14">
        <v>0</v>
      </c>
      <c r="P1241" s="14">
        <v>2172</v>
      </c>
    </row>
    <row r="1242" spans="11:16" x14ac:dyDescent="0.3">
      <c r="K1242" s="16">
        <f t="shared" si="19"/>
        <v>44067</v>
      </c>
      <c r="L1242" s="17">
        <v>0.66666666666666663</v>
      </c>
      <c r="M1242" s="14">
        <v>602</v>
      </c>
      <c r="N1242" s="14">
        <v>1647</v>
      </c>
      <c r="O1242" s="14">
        <v>0</v>
      </c>
      <c r="P1242" s="14">
        <v>2249</v>
      </c>
    </row>
    <row r="1243" spans="11:16" x14ac:dyDescent="0.3">
      <c r="K1243" s="16">
        <f t="shared" ref="K1243:K1306" si="20">K1219+1</f>
        <v>44067</v>
      </c>
      <c r="L1243" s="17">
        <v>0.70833333333333337</v>
      </c>
      <c r="M1243" s="14">
        <v>602</v>
      </c>
      <c r="N1243" s="14">
        <v>0</v>
      </c>
      <c r="O1243" s="14">
        <v>0</v>
      </c>
      <c r="P1243" s="14">
        <v>602</v>
      </c>
    </row>
    <row r="1244" spans="11:16" x14ac:dyDescent="0.3">
      <c r="K1244" s="16">
        <f t="shared" si="20"/>
        <v>44067</v>
      </c>
      <c r="L1244" s="17">
        <v>0.75</v>
      </c>
      <c r="M1244" s="14">
        <v>602</v>
      </c>
      <c r="N1244" s="14">
        <v>0</v>
      </c>
      <c r="O1244" s="14">
        <v>0</v>
      </c>
      <c r="P1244" s="14">
        <v>602</v>
      </c>
    </row>
    <row r="1245" spans="11:16" x14ac:dyDescent="0.3">
      <c r="K1245" s="16">
        <f t="shared" si="20"/>
        <v>44067</v>
      </c>
      <c r="L1245" s="17">
        <v>0.79166666666666663</v>
      </c>
      <c r="M1245" s="14">
        <v>602</v>
      </c>
      <c r="N1245" s="14">
        <v>1716</v>
      </c>
      <c r="O1245" s="14">
        <v>0</v>
      </c>
      <c r="P1245" s="14">
        <v>2318</v>
      </c>
    </row>
    <row r="1246" spans="11:16" x14ac:dyDescent="0.3">
      <c r="K1246" s="16">
        <f t="shared" si="20"/>
        <v>44067</v>
      </c>
      <c r="L1246" s="17">
        <v>0.83333333333333337</v>
      </c>
      <c r="M1246" s="14">
        <v>602</v>
      </c>
      <c r="N1246" s="14">
        <v>0</v>
      </c>
      <c r="O1246" s="14">
        <v>0</v>
      </c>
      <c r="P1246" s="14">
        <v>602</v>
      </c>
    </row>
    <row r="1247" spans="11:16" x14ac:dyDescent="0.3">
      <c r="K1247" s="16">
        <f t="shared" si="20"/>
        <v>44067</v>
      </c>
      <c r="L1247" s="17">
        <v>0.875</v>
      </c>
      <c r="M1247" s="14">
        <v>602</v>
      </c>
      <c r="N1247" s="14">
        <v>0</v>
      </c>
      <c r="O1247" s="14">
        <v>0</v>
      </c>
      <c r="P1247" s="14">
        <v>602</v>
      </c>
    </row>
    <row r="1248" spans="11:16" x14ac:dyDescent="0.3">
      <c r="K1248" s="16">
        <f t="shared" si="20"/>
        <v>44067</v>
      </c>
      <c r="L1248" s="17">
        <v>0.91666666666666663</v>
      </c>
      <c r="M1248" s="14">
        <v>602</v>
      </c>
      <c r="N1248" s="14">
        <v>1716</v>
      </c>
      <c r="O1248" s="14">
        <v>0</v>
      </c>
      <c r="P1248" s="14">
        <v>2318</v>
      </c>
    </row>
    <row r="1249" spans="11:16" x14ac:dyDescent="0.3">
      <c r="K1249" s="16">
        <f t="shared" si="20"/>
        <v>44067</v>
      </c>
      <c r="L1249" s="17">
        <v>0.95833333333333337</v>
      </c>
      <c r="M1249" s="14">
        <v>602</v>
      </c>
      <c r="N1249" s="14">
        <v>0</v>
      </c>
      <c r="O1249" s="14">
        <v>0</v>
      </c>
      <c r="P1249" s="14">
        <v>602</v>
      </c>
    </row>
    <row r="1250" spans="11:16" x14ac:dyDescent="0.3">
      <c r="K1250" s="16">
        <f t="shared" si="20"/>
        <v>44068</v>
      </c>
      <c r="L1250" s="17">
        <v>0</v>
      </c>
      <c r="M1250" s="14">
        <v>602</v>
      </c>
      <c r="N1250" s="14">
        <v>1091</v>
      </c>
      <c r="O1250" s="14">
        <v>0</v>
      </c>
      <c r="P1250" s="14">
        <v>1693</v>
      </c>
    </row>
    <row r="1251" spans="11:16" x14ac:dyDescent="0.3">
      <c r="K1251" s="16">
        <f t="shared" si="20"/>
        <v>44068</v>
      </c>
      <c r="L1251" s="17">
        <v>4.1666666666666664E-2</v>
      </c>
      <c r="M1251" s="14">
        <v>602</v>
      </c>
      <c r="N1251" s="14">
        <v>0</v>
      </c>
      <c r="O1251" s="14">
        <v>0</v>
      </c>
      <c r="P1251" s="14">
        <v>602</v>
      </c>
    </row>
    <row r="1252" spans="11:16" x14ac:dyDescent="0.3">
      <c r="K1252" s="16">
        <f t="shared" si="20"/>
        <v>44068</v>
      </c>
      <c r="L1252" s="17">
        <v>8.3333333333333329E-2</v>
      </c>
      <c r="M1252" s="14">
        <v>602</v>
      </c>
      <c r="N1252" s="14">
        <v>0</v>
      </c>
      <c r="O1252" s="14">
        <v>0</v>
      </c>
      <c r="P1252" s="14">
        <v>602</v>
      </c>
    </row>
    <row r="1253" spans="11:16" x14ac:dyDescent="0.3">
      <c r="K1253" s="16">
        <f t="shared" si="20"/>
        <v>44068</v>
      </c>
      <c r="L1253" s="17">
        <v>0.125</v>
      </c>
      <c r="M1253" s="14">
        <v>602</v>
      </c>
      <c r="N1253" s="14">
        <v>674</v>
      </c>
      <c r="O1253" s="14">
        <v>0</v>
      </c>
      <c r="P1253" s="14">
        <v>1276</v>
      </c>
    </row>
    <row r="1254" spans="11:16" x14ac:dyDescent="0.3">
      <c r="K1254" s="16">
        <f t="shared" si="20"/>
        <v>44068</v>
      </c>
      <c r="L1254" s="17">
        <v>0.16666666666666666</v>
      </c>
      <c r="M1254" s="14">
        <v>602</v>
      </c>
      <c r="N1254" s="14">
        <v>0</v>
      </c>
      <c r="O1254" s="14">
        <v>0</v>
      </c>
      <c r="P1254" s="14">
        <v>602</v>
      </c>
    </row>
    <row r="1255" spans="11:16" x14ac:dyDescent="0.3">
      <c r="K1255" s="16">
        <f t="shared" si="20"/>
        <v>44068</v>
      </c>
      <c r="L1255" s="17">
        <v>0.20833333333333334</v>
      </c>
      <c r="M1255" s="14">
        <v>602</v>
      </c>
      <c r="N1255" s="14">
        <v>0</v>
      </c>
      <c r="O1255" s="14">
        <v>0</v>
      </c>
      <c r="P1255" s="14">
        <v>602</v>
      </c>
    </row>
    <row r="1256" spans="11:16" x14ac:dyDescent="0.3">
      <c r="K1256" s="16">
        <f t="shared" si="20"/>
        <v>44068</v>
      </c>
      <c r="L1256" s="17">
        <v>0.25</v>
      </c>
      <c r="M1256" s="14">
        <v>602</v>
      </c>
      <c r="N1256" s="14">
        <v>0</v>
      </c>
      <c r="O1256" s="14">
        <v>0</v>
      </c>
      <c r="P1256" s="14">
        <v>602</v>
      </c>
    </row>
    <row r="1257" spans="11:16" x14ac:dyDescent="0.3">
      <c r="K1257" s="16">
        <f t="shared" si="20"/>
        <v>44068</v>
      </c>
      <c r="L1257" s="17">
        <v>0.29166666666666669</v>
      </c>
      <c r="M1257" s="14">
        <v>602</v>
      </c>
      <c r="N1257" s="14">
        <v>0</v>
      </c>
      <c r="O1257" s="14">
        <v>0</v>
      </c>
      <c r="P1257" s="14">
        <v>602</v>
      </c>
    </row>
    <row r="1258" spans="11:16" x14ac:dyDescent="0.3">
      <c r="K1258" s="16">
        <f t="shared" si="20"/>
        <v>44068</v>
      </c>
      <c r="L1258" s="17">
        <v>0.33333333333333331</v>
      </c>
      <c r="M1258" s="14">
        <v>602</v>
      </c>
      <c r="N1258" s="14">
        <v>0</v>
      </c>
      <c r="O1258" s="14">
        <v>0</v>
      </c>
      <c r="P1258" s="14">
        <v>602</v>
      </c>
    </row>
    <row r="1259" spans="11:16" x14ac:dyDescent="0.3">
      <c r="K1259" s="16">
        <f t="shared" si="20"/>
        <v>44068</v>
      </c>
      <c r="L1259" s="17">
        <v>0.375</v>
      </c>
      <c r="M1259" s="14">
        <v>602</v>
      </c>
      <c r="N1259" s="14">
        <v>1579</v>
      </c>
      <c r="O1259" s="14">
        <v>0</v>
      </c>
      <c r="P1259" s="14">
        <v>2181</v>
      </c>
    </row>
    <row r="1260" spans="11:16" x14ac:dyDescent="0.3">
      <c r="K1260" s="16">
        <f t="shared" si="20"/>
        <v>44068</v>
      </c>
      <c r="L1260" s="17">
        <v>0.41666666666666669</v>
      </c>
      <c r="M1260" s="14">
        <v>602</v>
      </c>
      <c r="N1260" s="14">
        <v>1579</v>
      </c>
      <c r="O1260" s="14">
        <v>0</v>
      </c>
      <c r="P1260" s="14">
        <v>2181</v>
      </c>
    </row>
    <row r="1261" spans="11:16" x14ac:dyDescent="0.3">
      <c r="K1261" s="16">
        <f t="shared" si="20"/>
        <v>44068</v>
      </c>
      <c r="L1261" s="17">
        <v>0.45833333333333331</v>
      </c>
      <c r="M1261" s="14">
        <v>602</v>
      </c>
      <c r="N1261" s="14">
        <v>1579</v>
      </c>
      <c r="O1261" s="14">
        <v>0</v>
      </c>
      <c r="P1261" s="14">
        <v>2181</v>
      </c>
    </row>
    <row r="1262" spans="11:16" x14ac:dyDescent="0.3">
      <c r="K1262" s="16">
        <f t="shared" si="20"/>
        <v>44068</v>
      </c>
      <c r="L1262" s="17">
        <v>0.5</v>
      </c>
      <c r="M1262" s="14">
        <v>602</v>
      </c>
      <c r="N1262" s="14">
        <v>0</v>
      </c>
      <c r="O1262" s="14">
        <v>0</v>
      </c>
      <c r="P1262" s="14">
        <v>602</v>
      </c>
    </row>
    <row r="1263" spans="11:16" x14ac:dyDescent="0.3">
      <c r="K1263" s="16">
        <f t="shared" si="20"/>
        <v>44068</v>
      </c>
      <c r="L1263" s="17">
        <v>0.54166666666666663</v>
      </c>
      <c r="M1263" s="14">
        <v>602</v>
      </c>
      <c r="N1263" s="14">
        <v>0</v>
      </c>
      <c r="O1263" s="14">
        <v>0</v>
      </c>
      <c r="P1263" s="14">
        <v>602</v>
      </c>
    </row>
    <row r="1264" spans="11:16" x14ac:dyDescent="0.3">
      <c r="K1264" s="16">
        <f t="shared" si="20"/>
        <v>44068</v>
      </c>
      <c r="L1264" s="17">
        <v>0.58333333333333337</v>
      </c>
      <c r="M1264" s="14">
        <v>602</v>
      </c>
      <c r="N1264" s="14">
        <v>1579</v>
      </c>
      <c r="O1264" s="14">
        <v>0</v>
      </c>
      <c r="P1264" s="14">
        <v>2181</v>
      </c>
    </row>
    <row r="1265" spans="11:16" x14ac:dyDescent="0.3">
      <c r="K1265" s="16">
        <f t="shared" si="20"/>
        <v>44068</v>
      </c>
      <c r="L1265" s="17">
        <v>0.625</v>
      </c>
      <c r="M1265" s="14">
        <v>602</v>
      </c>
      <c r="N1265" s="14">
        <v>1579</v>
      </c>
      <c r="O1265" s="14">
        <v>0</v>
      </c>
      <c r="P1265" s="14">
        <v>2181</v>
      </c>
    </row>
    <row r="1266" spans="11:16" x14ac:dyDescent="0.3">
      <c r="K1266" s="16">
        <f t="shared" si="20"/>
        <v>44068</v>
      </c>
      <c r="L1266" s="17">
        <v>0.66666666666666663</v>
      </c>
      <c r="M1266" s="14">
        <v>602</v>
      </c>
      <c r="N1266" s="14">
        <v>0</v>
      </c>
      <c r="O1266" s="14">
        <v>0</v>
      </c>
      <c r="P1266" s="14">
        <v>602</v>
      </c>
    </row>
    <row r="1267" spans="11:16" x14ac:dyDescent="0.3">
      <c r="K1267" s="16">
        <f t="shared" si="20"/>
        <v>44068</v>
      </c>
      <c r="L1267" s="17">
        <v>0.70833333333333337</v>
      </c>
      <c r="M1267" s="14">
        <v>602</v>
      </c>
      <c r="N1267" s="14">
        <v>1561</v>
      </c>
      <c r="O1267" s="14">
        <v>0</v>
      </c>
      <c r="P1267" s="14">
        <v>2163</v>
      </c>
    </row>
    <row r="1268" spans="11:16" x14ac:dyDescent="0.3">
      <c r="K1268" s="16">
        <f t="shared" si="20"/>
        <v>44068</v>
      </c>
      <c r="L1268" s="17">
        <v>0.75</v>
      </c>
      <c r="M1268" s="14">
        <v>602</v>
      </c>
      <c r="N1268" s="14">
        <v>1579</v>
      </c>
      <c r="O1268" s="14">
        <v>0</v>
      </c>
      <c r="P1268" s="14">
        <v>2181</v>
      </c>
    </row>
    <row r="1269" spans="11:16" x14ac:dyDescent="0.3">
      <c r="K1269" s="16">
        <f t="shared" si="20"/>
        <v>44068</v>
      </c>
      <c r="L1269" s="17">
        <v>0.79166666666666663</v>
      </c>
      <c r="M1269" s="14">
        <v>602</v>
      </c>
      <c r="N1269" s="14">
        <v>0</v>
      </c>
      <c r="O1269" s="14">
        <v>0</v>
      </c>
      <c r="P1269" s="14">
        <v>602</v>
      </c>
    </row>
    <row r="1270" spans="11:16" x14ac:dyDescent="0.3">
      <c r="K1270" s="16">
        <f t="shared" si="20"/>
        <v>44068</v>
      </c>
      <c r="L1270" s="17">
        <v>0.83333333333333337</v>
      </c>
      <c r="M1270" s="14">
        <v>602</v>
      </c>
      <c r="N1270" s="14">
        <v>0</v>
      </c>
      <c r="O1270" s="14">
        <v>0</v>
      </c>
      <c r="P1270" s="14">
        <v>602</v>
      </c>
    </row>
    <row r="1271" spans="11:16" x14ac:dyDescent="0.3">
      <c r="K1271" s="16">
        <f t="shared" si="20"/>
        <v>44068</v>
      </c>
      <c r="L1271" s="17">
        <v>0.875</v>
      </c>
      <c r="M1271" s="14">
        <v>602</v>
      </c>
      <c r="N1271" s="14">
        <v>0</v>
      </c>
      <c r="O1271" s="14">
        <v>0</v>
      </c>
      <c r="P1271" s="14">
        <v>602</v>
      </c>
    </row>
    <row r="1272" spans="11:16" x14ac:dyDescent="0.3">
      <c r="K1272" s="16">
        <f t="shared" si="20"/>
        <v>44068</v>
      </c>
      <c r="L1272" s="17">
        <v>0.91666666666666663</v>
      </c>
      <c r="M1272" s="14">
        <v>602</v>
      </c>
      <c r="N1272" s="14">
        <v>0</v>
      </c>
      <c r="O1272" s="14">
        <v>0</v>
      </c>
      <c r="P1272" s="14">
        <v>602</v>
      </c>
    </row>
    <row r="1273" spans="11:16" x14ac:dyDescent="0.3">
      <c r="K1273" s="16">
        <f t="shared" si="20"/>
        <v>44068</v>
      </c>
      <c r="L1273" s="17">
        <v>0.95833333333333337</v>
      </c>
      <c r="M1273" s="14">
        <v>602</v>
      </c>
      <c r="N1273" s="14">
        <v>707</v>
      </c>
      <c r="O1273" s="14">
        <v>0</v>
      </c>
      <c r="P1273" s="14">
        <v>1309</v>
      </c>
    </row>
    <row r="1274" spans="11:16" x14ac:dyDescent="0.3">
      <c r="K1274" s="16">
        <f t="shared" si="20"/>
        <v>44069</v>
      </c>
      <c r="L1274" s="17">
        <v>0</v>
      </c>
      <c r="M1274" s="14">
        <v>602</v>
      </c>
      <c r="N1274" s="14">
        <v>0</v>
      </c>
      <c r="O1274" s="14">
        <v>-391</v>
      </c>
      <c r="P1274" s="14">
        <v>211</v>
      </c>
    </row>
    <row r="1275" spans="11:16" x14ac:dyDescent="0.3">
      <c r="K1275" s="16">
        <f t="shared" si="20"/>
        <v>44069</v>
      </c>
      <c r="L1275" s="17">
        <v>4.1666666666666664E-2</v>
      </c>
      <c r="M1275" s="14">
        <v>602</v>
      </c>
      <c r="N1275" s="14">
        <v>0</v>
      </c>
      <c r="O1275" s="14">
        <v>-177</v>
      </c>
      <c r="P1275" s="14">
        <v>425</v>
      </c>
    </row>
    <row r="1276" spans="11:16" x14ac:dyDescent="0.3">
      <c r="K1276" s="16">
        <f t="shared" si="20"/>
        <v>44069</v>
      </c>
      <c r="L1276" s="17">
        <v>8.3333333333333329E-2</v>
      </c>
      <c r="M1276" s="14">
        <v>602</v>
      </c>
      <c r="N1276" s="14">
        <v>0</v>
      </c>
      <c r="O1276" s="14">
        <v>-504</v>
      </c>
      <c r="P1276" s="14">
        <v>98</v>
      </c>
    </row>
    <row r="1277" spans="11:16" x14ac:dyDescent="0.3">
      <c r="K1277" s="16">
        <f t="shared" si="20"/>
        <v>44069</v>
      </c>
      <c r="L1277" s="17">
        <v>0.125</v>
      </c>
      <c r="M1277" s="14">
        <v>602</v>
      </c>
      <c r="N1277" s="14">
        <v>0</v>
      </c>
      <c r="O1277" s="14">
        <v>-759</v>
      </c>
      <c r="P1277" s="14">
        <v>-157</v>
      </c>
    </row>
    <row r="1278" spans="11:16" x14ac:dyDescent="0.3">
      <c r="K1278" s="16">
        <f t="shared" si="20"/>
        <v>44069</v>
      </c>
      <c r="L1278" s="17">
        <v>0.16666666666666666</v>
      </c>
      <c r="M1278" s="14">
        <v>602</v>
      </c>
      <c r="N1278" s="14">
        <v>0</v>
      </c>
      <c r="O1278" s="14">
        <v>-725</v>
      </c>
      <c r="P1278" s="14">
        <v>-123</v>
      </c>
    </row>
    <row r="1279" spans="11:16" x14ac:dyDescent="0.3">
      <c r="K1279" s="16">
        <f t="shared" si="20"/>
        <v>44069</v>
      </c>
      <c r="L1279" s="17">
        <v>0.20833333333333334</v>
      </c>
      <c r="M1279" s="14">
        <v>602</v>
      </c>
      <c r="N1279" s="14">
        <v>0</v>
      </c>
      <c r="O1279" s="14">
        <v>-514</v>
      </c>
      <c r="P1279" s="14">
        <v>88</v>
      </c>
    </row>
    <row r="1280" spans="11:16" x14ac:dyDescent="0.3">
      <c r="K1280" s="16">
        <f t="shared" si="20"/>
        <v>44069</v>
      </c>
      <c r="L1280" s="17">
        <v>0.25</v>
      </c>
      <c r="M1280" s="14">
        <v>602</v>
      </c>
      <c r="N1280" s="14">
        <v>0</v>
      </c>
      <c r="O1280" s="14">
        <v>-234</v>
      </c>
      <c r="P1280" s="14">
        <v>368</v>
      </c>
    </row>
    <row r="1281" spans="11:16" x14ac:dyDescent="0.3">
      <c r="K1281" s="16">
        <f t="shared" si="20"/>
        <v>44069</v>
      </c>
      <c r="L1281" s="17">
        <v>0.29166666666666669</v>
      </c>
      <c r="M1281" s="14">
        <v>602</v>
      </c>
      <c r="N1281" s="14">
        <v>362</v>
      </c>
      <c r="O1281" s="14">
        <v>0</v>
      </c>
      <c r="P1281" s="14">
        <v>964</v>
      </c>
    </row>
    <row r="1282" spans="11:16" x14ac:dyDescent="0.3">
      <c r="K1282" s="16">
        <f t="shared" si="20"/>
        <v>44069</v>
      </c>
      <c r="L1282" s="17">
        <v>0.33333333333333331</v>
      </c>
      <c r="M1282" s="14">
        <v>602</v>
      </c>
      <c r="N1282" s="14">
        <v>0</v>
      </c>
      <c r="O1282" s="14">
        <v>905</v>
      </c>
      <c r="P1282" s="14">
        <v>1507</v>
      </c>
    </row>
    <row r="1283" spans="11:16" x14ac:dyDescent="0.3">
      <c r="K1283" s="16">
        <f t="shared" si="20"/>
        <v>44069</v>
      </c>
      <c r="L1283" s="17">
        <v>0.375</v>
      </c>
      <c r="M1283" s="14">
        <v>602</v>
      </c>
      <c r="N1283" s="14">
        <v>0</v>
      </c>
      <c r="O1283" s="14">
        <v>857</v>
      </c>
      <c r="P1283" s="14">
        <v>1459</v>
      </c>
    </row>
    <row r="1284" spans="11:16" x14ac:dyDescent="0.3">
      <c r="K1284" s="16">
        <f t="shared" si="20"/>
        <v>44069</v>
      </c>
      <c r="L1284" s="17">
        <v>0.41666666666666669</v>
      </c>
      <c r="M1284" s="14">
        <v>602</v>
      </c>
      <c r="N1284" s="14">
        <v>648</v>
      </c>
      <c r="O1284" s="14">
        <v>0</v>
      </c>
      <c r="P1284" s="14">
        <v>1250</v>
      </c>
    </row>
    <row r="1285" spans="11:16" x14ac:dyDescent="0.3">
      <c r="K1285" s="16">
        <f t="shared" si="20"/>
        <v>44069</v>
      </c>
      <c r="L1285" s="17">
        <v>0.45833333333333331</v>
      </c>
      <c r="M1285" s="14">
        <v>602</v>
      </c>
      <c r="N1285" s="14">
        <v>0</v>
      </c>
      <c r="O1285" s="14">
        <v>0</v>
      </c>
      <c r="P1285" s="14">
        <v>602</v>
      </c>
    </row>
    <row r="1286" spans="11:16" x14ac:dyDescent="0.3">
      <c r="K1286" s="16">
        <f t="shared" si="20"/>
        <v>44069</v>
      </c>
      <c r="L1286" s="17">
        <v>0.5</v>
      </c>
      <c r="M1286" s="14">
        <v>602</v>
      </c>
      <c r="N1286" s="14">
        <v>0</v>
      </c>
      <c r="O1286" s="14">
        <v>0</v>
      </c>
      <c r="P1286" s="14">
        <v>602</v>
      </c>
    </row>
    <row r="1287" spans="11:16" x14ac:dyDescent="0.3">
      <c r="K1287" s="16">
        <f t="shared" si="20"/>
        <v>44069</v>
      </c>
      <c r="L1287" s="17">
        <v>0.54166666666666663</v>
      </c>
      <c r="M1287" s="14">
        <v>602</v>
      </c>
      <c r="N1287" s="14">
        <v>299</v>
      </c>
      <c r="O1287" s="14">
        <v>0</v>
      </c>
      <c r="P1287" s="14">
        <v>901</v>
      </c>
    </row>
    <row r="1288" spans="11:16" x14ac:dyDescent="0.3">
      <c r="K1288" s="16">
        <f t="shared" si="20"/>
        <v>44069</v>
      </c>
      <c r="L1288" s="17">
        <v>0.58333333333333337</v>
      </c>
      <c r="M1288" s="14">
        <v>602</v>
      </c>
      <c r="N1288" s="14">
        <v>583</v>
      </c>
      <c r="O1288" s="14">
        <v>0</v>
      </c>
      <c r="P1288" s="14">
        <v>1185</v>
      </c>
    </row>
    <row r="1289" spans="11:16" x14ac:dyDescent="0.3">
      <c r="K1289" s="16">
        <f t="shared" si="20"/>
        <v>44069</v>
      </c>
      <c r="L1289" s="17">
        <v>0.625</v>
      </c>
      <c r="M1289" s="14">
        <v>602</v>
      </c>
      <c r="N1289" s="14">
        <v>369</v>
      </c>
      <c r="O1289" s="14">
        <v>0</v>
      </c>
      <c r="P1289" s="14">
        <v>971</v>
      </c>
    </row>
    <row r="1290" spans="11:16" x14ac:dyDescent="0.3">
      <c r="K1290" s="16">
        <f t="shared" si="20"/>
        <v>44069</v>
      </c>
      <c r="L1290" s="17">
        <v>0.66666666666666663</v>
      </c>
      <c r="M1290" s="14">
        <v>602</v>
      </c>
      <c r="N1290" s="14">
        <v>406</v>
      </c>
      <c r="O1290" s="14">
        <v>0</v>
      </c>
      <c r="P1290" s="14">
        <v>1008</v>
      </c>
    </row>
    <row r="1291" spans="11:16" x14ac:dyDescent="0.3">
      <c r="K1291" s="16">
        <f t="shared" si="20"/>
        <v>44069</v>
      </c>
      <c r="L1291" s="17">
        <v>0.70833333333333337</v>
      </c>
      <c r="M1291" s="14">
        <v>602</v>
      </c>
      <c r="N1291" s="14">
        <v>427</v>
      </c>
      <c r="O1291" s="14">
        <v>0</v>
      </c>
      <c r="P1291" s="14">
        <v>1029</v>
      </c>
    </row>
    <row r="1292" spans="11:16" x14ac:dyDescent="0.3">
      <c r="K1292" s="16">
        <f t="shared" si="20"/>
        <v>44069</v>
      </c>
      <c r="L1292" s="17">
        <v>0.75</v>
      </c>
      <c r="M1292" s="14">
        <v>602</v>
      </c>
      <c r="N1292" s="14">
        <v>0</v>
      </c>
      <c r="O1292" s="14">
        <v>499</v>
      </c>
      <c r="P1292" s="14">
        <v>1101</v>
      </c>
    </row>
    <row r="1293" spans="11:16" x14ac:dyDescent="0.3">
      <c r="K1293" s="16">
        <f t="shared" si="20"/>
        <v>44069</v>
      </c>
      <c r="L1293" s="17">
        <v>0.79166666666666663</v>
      </c>
      <c r="M1293" s="14">
        <v>602</v>
      </c>
      <c r="N1293" s="14">
        <v>0</v>
      </c>
      <c r="O1293" s="14">
        <v>0</v>
      </c>
      <c r="P1293" s="14">
        <v>602</v>
      </c>
    </row>
    <row r="1294" spans="11:16" x14ac:dyDescent="0.3">
      <c r="K1294" s="16">
        <f t="shared" si="20"/>
        <v>44069</v>
      </c>
      <c r="L1294" s="17">
        <v>0.83333333333333337</v>
      </c>
      <c r="M1294" s="14">
        <v>602</v>
      </c>
      <c r="N1294" s="14">
        <v>0</v>
      </c>
      <c r="O1294" s="14">
        <v>234</v>
      </c>
      <c r="P1294" s="14">
        <v>836</v>
      </c>
    </row>
    <row r="1295" spans="11:16" x14ac:dyDescent="0.3">
      <c r="K1295" s="16">
        <f t="shared" si="20"/>
        <v>44069</v>
      </c>
      <c r="L1295" s="17">
        <v>0.875</v>
      </c>
      <c r="M1295" s="14">
        <v>602</v>
      </c>
      <c r="N1295" s="14">
        <v>76</v>
      </c>
      <c r="O1295" s="14">
        <v>0</v>
      </c>
      <c r="P1295" s="14">
        <v>678</v>
      </c>
    </row>
    <row r="1296" spans="11:16" x14ac:dyDescent="0.3">
      <c r="K1296" s="16">
        <f t="shared" si="20"/>
        <v>44069</v>
      </c>
      <c r="L1296" s="17">
        <v>0.91666666666666663</v>
      </c>
      <c r="M1296" s="14">
        <v>602</v>
      </c>
      <c r="N1296" s="14">
        <v>0</v>
      </c>
      <c r="O1296" s="14">
        <v>151</v>
      </c>
      <c r="P1296" s="14">
        <v>753</v>
      </c>
    </row>
    <row r="1297" spans="11:16" x14ac:dyDescent="0.3">
      <c r="K1297" s="16">
        <f t="shared" si="20"/>
        <v>44069</v>
      </c>
      <c r="L1297" s="17">
        <v>0.95833333333333337</v>
      </c>
      <c r="M1297" s="14">
        <v>602</v>
      </c>
      <c r="N1297" s="14">
        <v>0</v>
      </c>
      <c r="O1297" s="14">
        <v>0</v>
      </c>
      <c r="P1297" s="14">
        <v>602</v>
      </c>
    </row>
    <row r="1298" spans="11:16" x14ac:dyDescent="0.3">
      <c r="K1298" s="16">
        <f t="shared" si="20"/>
        <v>44070</v>
      </c>
      <c r="L1298" s="17">
        <v>0</v>
      </c>
      <c r="M1298" s="14">
        <v>602</v>
      </c>
      <c r="N1298" s="14">
        <v>0</v>
      </c>
      <c r="O1298" s="14">
        <v>-424</v>
      </c>
      <c r="P1298" s="14">
        <v>178</v>
      </c>
    </row>
    <row r="1299" spans="11:16" x14ac:dyDescent="0.3">
      <c r="K1299" s="16">
        <f t="shared" si="20"/>
        <v>44070</v>
      </c>
      <c r="L1299" s="17">
        <v>4.1666666666666664E-2</v>
      </c>
      <c r="M1299" s="14">
        <v>602</v>
      </c>
      <c r="N1299" s="14">
        <v>0</v>
      </c>
      <c r="O1299" s="14">
        <v>-501</v>
      </c>
      <c r="P1299" s="14">
        <v>101</v>
      </c>
    </row>
    <row r="1300" spans="11:16" x14ac:dyDescent="0.3">
      <c r="K1300" s="16">
        <f t="shared" si="20"/>
        <v>44070</v>
      </c>
      <c r="L1300" s="17">
        <v>8.3333333333333329E-2</v>
      </c>
      <c r="M1300" s="14">
        <v>602</v>
      </c>
      <c r="N1300" s="14">
        <v>0</v>
      </c>
      <c r="O1300" s="14">
        <v>-760</v>
      </c>
      <c r="P1300" s="14">
        <v>-158</v>
      </c>
    </row>
    <row r="1301" spans="11:16" x14ac:dyDescent="0.3">
      <c r="K1301" s="16">
        <f t="shared" si="20"/>
        <v>44070</v>
      </c>
      <c r="L1301" s="17">
        <v>0.125</v>
      </c>
      <c r="M1301" s="14">
        <v>602</v>
      </c>
      <c r="N1301" s="14">
        <v>0</v>
      </c>
      <c r="O1301" s="14">
        <v>-995</v>
      </c>
      <c r="P1301" s="14">
        <v>-393</v>
      </c>
    </row>
    <row r="1302" spans="11:16" x14ac:dyDescent="0.3">
      <c r="K1302" s="16">
        <f t="shared" si="20"/>
        <v>44070</v>
      </c>
      <c r="L1302" s="17">
        <v>0.16666666666666666</v>
      </c>
      <c r="M1302" s="14">
        <v>602</v>
      </c>
      <c r="N1302" s="14">
        <v>0</v>
      </c>
      <c r="O1302" s="14">
        <v>-1012</v>
      </c>
      <c r="P1302" s="14">
        <v>-410</v>
      </c>
    </row>
    <row r="1303" spans="11:16" x14ac:dyDescent="0.3">
      <c r="K1303" s="16">
        <f t="shared" si="20"/>
        <v>44070</v>
      </c>
      <c r="L1303" s="17">
        <v>0.20833333333333334</v>
      </c>
      <c r="M1303" s="14">
        <v>602</v>
      </c>
      <c r="N1303" s="14">
        <v>0</v>
      </c>
      <c r="O1303" s="14">
        <v>-502</v>
      </c>
      <c r="P1303" s="14">
        <v>100</v>
      </c>
    </row>
    <row r="1304" spans="11:16" x14ac:dyDescent="0.3">
      <c r="K1304" s="16">
        <f t="shared" si="20"/>
        <v>44070</v>
      </c>
      <c r="L1304" s="17">
        <v>0.25</v>
      </c>
      <c r="M1304" s="14">
        <v>602</v>
      </c>
      <c r="N1304" s="14">
        <v>0</v>
      </c>
      <c r="O1304" s="14">
        <v>-84</v>
      </c>
      <c r="P1304" s="14">
        <v>518</v>
      </c>
    </row>
    <row r="1305" spans="11:16" x14ac:dyDescent="0.3">
      <c r="K1305" s="16">
        <f t="shared" si="20"/>
        <v>44070</v>
      </c>
      <c r="L1305" s="17">
        <v>0.29166666666666669</v>
      </c>
      <c r="M1305" s="14">
        <v>602</v>
      </c>
      <c r="N1305" s="14">
        <v>0</v>
      </c>
      <c r="O1305" s="14">
        <v>439</v>
      </c>
      <c r="P1305" s="14">
        <v>1041</v>
      </c>
    </row>
    <row r="1306" spans="11:16" x14ac:dyDescent="0.3">
      <c r="K1306" s="16">
        <f t="shared" si="20"/>
        <v>44070</v>
      </c>
      <c r="L1306" s="17">
        <v>0.33333333333333331</v>
      </c>
      <c r="M1306" s="14">
        <v>602</v>
      </c>
      <c r="N1306" s="14">
        <v>0</v>
      </c>
      <c r="O1306" s="14">
        <v>764</v>
      </c>
      <c r="P1306" s="14">
        <v>1366</v>
      </c>
    </row>
    <row r="1307" spans="11:16" x14ac:dyDescent="0.3">
      <c r="K1307" s="16">
        <f t="shared" ref="K1307:K1370" si="21">K1283+1</f>
        <v>44070</v>
      </c>
      <c r="L1307" s="17">
        <v>0.375</v>
      </c>
      <c r="M1307" s="14">
        <v>602</v>
      </c>
      <c r="N1307" s="14">
        <v>0</v>
      </c>
      <c r="O1307" s="14">
        <v>654</v>
      </c>
      <c r="P1307" s="14">
        <v>1256</v>
      </c>
    </row>
    <row r="1308" spans="11:16" x14ac:dyDescent="0.3">
      <c r="K1308" s="16">
        <f t="shared" si="21"/>
        <v>44070</v>
      </c>
      <c r="L1308" s="17">
        <v>0.41666666666666669</v>
      </c>
      <c r="M1308" s="14">
        <v>602</v>
      </c>
      <c r="N1308" s="14">
        <v>301</v>
      </c>
      <c r="O1308" s="14">
        <v>0</v>
      </c>
      <c r="P1308" s="14">
        <v>903</v>
      </c>
    </row>
    <row r="1309" spans="11:16" x14ac:dyDescent="0.3">
      <c r="K1309" s="16">
        <f t="shared" si="21"/>
        <v>44070</v>
      </c>
      <c r="L1309" s="17">
        <v>0.45833333333333331</v>
      </c>
      <c r="M1309" s="14">
        <v>602</v>
      </c>
      <c r="N1309" s="14">
        <v>52</v>
      </c>
      <c r="O1309" s="14">
        <v>0</v>
      </c>
      <c r="P1309" s="14">
        <v>654</v>
      </c>
    </row>
    <row r="1310" spans="11:16" x14ac:dyDescent="0.3">
      <c r="K1310" s="16">
        <f t="shared" si="21"/>
        <v>44070</v>
      </c>
      <c r="L1310" s="17">
        <v>0.5</v>
      </c>
      <c r="M1310" s="14">
        <v>602</v>
      </c>
      <c r="N1310" s="14">
        <v>103</v>
      </c>
      <c r="O1310" s="14">
        <v>0</v>
      </c>
      <c r="P1310" s="14">
        <v>705</v>
      </c>
    </row>
    <row r="1311" spans="11:16" x14ac:dyDescent="0.3">
      <c r="K1311" s="16">
        <f t="shared" si="21"/>
        <v>44070</v>
      </c>
      <c r="L1311" s="17">
        <v>0.54166666666666663</v>
      </c>
      <c r="M1311" s="14">
        <v>602</v>
      </c>
      <c r="N1311" s="14">
        <v>0</v>
      </c>
      <c r="O1311" s="14">
        <v>-20</v>
      </c>
      <c r="P1311" s="14">
        <v>582</v>
      </c>
    </row>
    <row r="1312" spans="11:16" x14ac:dyDescent="0.3">
      <c r="K1312" s="16">
        <f t="shared" si="21"/>
        <v>44070</v>
      </c>
      <c r="L1312" s="17">
        <v>0.58333333333333337</v>
      </c>
      <c r="M1312" s="14">
        <v>602</v>
      </c>
      <c r="N1312" s="14">
        <v>0</v>
      </c>
      <c r="O1312" s="14">
        <v>-166</v>
      </c>
      <c r="P1312" s="14">
        <v>436</v>
      </c>
    </row>
    <row r="1313" spans="11:16" x14ac:dyDescent="0.3">
      <c r="K1313" s="16">
        <f t="shared" si="21"/>
        <v>44070</v>
      </c>
      <c r="L1313" s="17">
        <v>0.625</v>
      </c>
      <c r="M1313" s="14">
        <v>602</v>
      </c>
      <c r="N1313" s="14">
        <v>0</v>
      </c>
      <c r="O1313" s="14">
        <v>-386</v>
      </c>
      <c r="P1313" s="14">
        <v>216</v>
      </c>
    </row>
    <row r="1314" spans="11:16" x14ac:dyDescent="0.3">
      <c r="K1314" s="16">
        <f t="shared" si="21"/>
        <v>44070</v>
      </c>
      <c r="L1314" s="17">
        <v>0.66666666666666663</v>
      </c>
      <c r="M1314" s="14">
        <v>602</v>
      </c>
      <c r="N1314" s="14">
        <v>0</v>
      </c>
      <c r="O1314" s="14">
        <v>-398</v>
      </c>
      <c r="P1314" s="14">
        <v>204</v>
      </c>
    </row>
    <row r="1315" spans="11:16" x14ac:dyDescent="0.3">
      <c r="K1315" s="16">
        <f t="shared" si="21"/>
        <v>44070</v>
      </c>
      <c r="L1315" s="17">
        <v>0.70833333333333337</v>
      </c>
      <c r="M1315" s="14">
        <v>602</v>
      </c>
      <c r="N1315" s="14">
        <v>0</v>
      </c>
      <c r="O1315" s="14">
        <v>-326</v>
      </c>
      <c r="P1315" s="14">
        <v>276</v>
      </c>
    </row>
    <row r="1316" spans="11:16" x14ac:dyDescent="0.3">
      <c r="K1316" s="16">
        <f t="shared" si="21"/>
        <v>44070</v>
      </c>
      <c r="L1316" s="17">
        <v>0.75</v>
      </c>
      <c r="M1316" s="14">
        <v>602</v>
      </c>
      <c r="N1316" s="14">
        <v>0</v>
      </c>
      <c r="O1316" s="14">
        <v>321</v>
      </c>
      <c r="P1316" s="14">
        <v>923</v>
      </c>
    </row>
    <row r="1317" spans="11:16" x14ac:dyDescent="0.3">
      <c r="K1317" s="16">
        <f t="shared" si="21"/>
        <v>44070</v>
      </c>
      <c r="L1317" s="17">
        <v>0.79166666666666663</v>
      </c>
      <c r="M1317" s="14">
        <v>602</v>
      </c>
      <c r="N1317" s="14">
        <v>705</v>
      </c>
      <c r="O1317" s="14">
        <v>213</v>
      </c>
      <c r="P1317" s="14">
        <v>1520</v>
      </c>
    </row>
    <row r="1318" spans="11:16" x14ac:dyDescent="0.3">
      <c r="K1318" s="16">
        <f t="shared" si="21"/>
        <v>44070</v>
      </c>
      <c r="L1318" s="17">
        <v>0.83333333333333337</v>
      </c>
      <c r="M1318" s="14">
        <v>602</v>
      </c>
      <c r="N1318" s="14">
        <v>70</v>
      </c>
      <c r="O1318" s="14">
        <v>765</v>
      </c>
      <c r="P1318" s="14">
        <v>1437</v>
      </c>
    </row>
    <row r="1319" spans="11:16" x14ac:dyDescent="0.3">
      <c r="K1319" s="16">
        <f t="shared" si="21"/>
        <v>44070</v>
      </c>
      <c r="L1319" s="17">
        <v>0.875</v>
      </c>
      <c r="M1319" s="14">
        <v>602</v>
      </c>
      <c r="N1319" s="14">
        <v>705</v>
      </c>
      <c r="O1319" s="14">
        <v>274</v>
      </c>
      <c r="P1319" s="14">
        <v>1581</v>
      </c>
    </row>
    <row r="1320" spans="11:16" x14ac:dyDescent="0.3">
      <c r="K1320" s="16">
        <f t="shared" si="21"/>
        <v>44070</v>
      </c>
      <c r="L1320" s="17">
        <v>0.91666666666666663</v>
      </c>
      <c r="M1320" s="14">
        <v>602</v>
      </c>
      <c r="N1320" s="14">
        <v>705</v>
      </c>
      <c r="O1320" s="14">
        <v>483</v>
      </c>
      <c r="P1320" s="14">
        <v>1790</v>
      </c>
    </row>
    <row r="1321" spans="11:16" x14ac:dyDescent="0.3">
      <c r="K1321" s="16">
        <f t="shared" si="21"/>
        <v>44070</v>
      </c>
      <c r="L1321" s="17">
        <v>0.95833333333333337</v>
      </c>
      <c r="M1321" s="14">
        <v>602</v>
      </c>
      <c r="N1321" s="14">
        <v>705</v>
      </c>
      <c r="O1321" s="14">
        <v>552</v>
      </c>
      <c r="P1321" s="14">
        <v>1859</v>
      </c>
    </row>
    <row r="1322" spans="11:16" x14ac:dyDescent="0.3">
      <c r="K1322" s="16">
        <f t="shared" si="21"/>
        <v>44071</v>
      </c>
      <c r="L1322" s="17">
        <v>0</v>
      </c>
      <c r="M1322" s="14">
        <v>602</v>
      </c>
      <c r="N1322" s="14">
        <v>0</v>
      </c>
      <c r="O1322" s="14">
        <v>588</v>
      </c>
      <c r="P1322" s="14">
        <v>1190</v>
      </c>
    </row>
    <row r="1323" spans="11:16" x14ac:dyDescent="0.3">
      <c r="K1323" s="16">
        <f t="shared" si="21"/>
        <v>44071</v>
      </c>
      <c r="L1323" s="17">
        <v>4.1666666666666664E-2</v>
      </c>
      <c r="M1323" s="14">
        <v>602</v>
      </c>
      <c r="N1323" s="14">
        <v>423</v>
      </c>
      <c r="O1323" s="14">
        <v>0</v>
      </c>
      <c r="P1323" s="14">
        <v>1025</v>
      </c>
    </row>
    <row r="1324" spans="11:16" x14ac:dyDescent="0.3">
      <c r="K1324" s="16">
        <f t="shared" si="21"/>
        <v>44071</v>
      </c>
      <c r="L1324" s="17">
        <v>8.3333333333333329E-2</v>
      </c>
      <c r="M1324" s="14">
        <v>602</v>
      </c>
      <c r="N1324" s="14">
        <v>0</v>
      </c>
      <c r="O1324" s="14">
        <v>0</v>
      </c>
      <c r="P1324" s="14">
        <v>602</v>
      </c>
    </row>
    <row r="1325" spans="11:16" x14ac:dyDescent="0.3">
      <c r="K1325" s="16">
        <f t="shared" si="21"/>
        <v>44071</v>
      </c>
      <c r="L1325" s="17">
        <v>0.125</v>
      </c>
      <c r="M1325" s="14">
        <v>602</v>
      </c>
      <c r="N1325" s="14">
        <v>0</v>
      </c>
      <c r="O1325" s="14">
        <v>0</v>
      </c>
      <c r="P1325" s="14">
        <v>602</v>
      </c>
    </row>
    <row r="1326" spans="11:16" x14ac:dyDescent="0.3">
      <c r="K1326" s="16">
        <f t="shared" si="21"/>
        <v>44071</v>
      </c>
      <c r="L1326" s="17">
        <v>0.16666666666666666</v>
      </c>
      <c r="M1326" s="14">
        <v>602</v>
      </c>
      <c r="N1326" s="14">
        <v>47</v>
      </c>
      <c r="O1326" s="14">
        <v>0</v>
      </c>
      <c r="P1326" s="14">
        <v>649</v>
      </c>
    </row>
    <row r="1327" spans="11:16" x14ac:dyDescent="0.3">
      <c r="K1327" s="16">
        <f t="shared" si="21"/>
        <v>44071</v>
      </c>
      <c r="L1327" s="17">
        <v>0.20833333333333334</v>
      </c>
      <c r="M1327" s="14">
        <v>602</v>
      </c>
      <c r="N1327" s="14">
        <v>0</v>
      </c>
      <c r="O1327" s="14">
        <v>0</v>
      </c>
      <c r="P1327" s="14">
        <v>602</v>
      </c>
    </row>
    <row r="1328" spans="11:16" x14ac:dyDescent="0.3">
      <c r="K1328" s="16">
        <f t="shared" si="21"/>
        <v>44071</v>
      </c>
      <c r="L1328" s="17">
        <v>0.25</v>
      </c>
      <c r="M1328" s="14">
        <v>602</v>
      </c>
      <c r="N1328" s="14">
        <v>565</v>
      </c>
      <c r="O1328" s="14">
        <v>0</v>
      </c>
      <c r="P1328" s="14">
        <v>1167</v>
      </c>
    </row>
    <row r="1329" spans="11:16" x14ac:dyDescent="0.3">
      <c r="K1329" s="16">
        <f t="shared" si="21"/>
        <v>44071</v>
      </c>
      <c r="L1329" s="17">
        <v>0.29166666666666669</v>
      </c>
      <c r="M1329" s="14">
        <v>602</v>
      </c>
      <c r="N1329" s="14">
        <v>949</v>
      </c>
      <c r="O1329" s="14">
        <v>72</v>
      </c>
      <c r="P1329" s="14">
        <v>1623</v>
      </c>
    </row>
    <row r="1330" spans="11:16" x14ac:dyDescent="0.3">
      <c r="K1330" s="16">
        <f t="shared" si="21"/>
        <v>44071</v>
      </c>
      <c r="L1330" s="17">
        <v>0.33333333333333331</v>
      </c>
      <c r="M1330" s="14">
        <v>602</v>
      </c>
      <c r="N1330" s="14">
        <v>949</v>
      </c>
      <c r="O1330" s="14">
        <v>281</v>
      </c>
      <c r="P1330" s="14">
        <v>1832</v>
      </c>
    </row>
    <row r="1331" spans="11:16" x14ac:dyDescent="0.3">
      <c r="K1331" s="16">
        <f t="shared" si="21"/>
        <v>44071</v>
      </c>
      <c r="L1331" s="17">
        <v>0.375</v>
      </c>
      <c r="M1331" s="14">
        <v>602</v>
      </c>
      <c r="N1331" s="14">
        <v>0</v>
      </c>
      <c r="O1331" s="14">
        <v>0</v>
      </c>
      <c r="P1331" s="14">
        <v>602</v>
      </c>
    </row>
    <row r="1332" spans="11:16" x14ac:dyDescent="0.3">
      <c r="K1332" s="16">
        <f t="shared" si="21"/>
        <v>44071</v>
      </c>
      <c r="L1332" s="17">
        <v>0.41666666666666669</v>
      </c>
      <c r="M1332" s="14">
        <v>602</v>
      </c>
      <c r="N1332" s="14">
        <v>0</v>
      </c>
      <c r="O1332" s="14">
        <v>0</v>
      </c>
      <c r="P1332" s="14">
        <v>602</v>
      </c>
    </row>
    <row r="1333" spans="11:16" x14ac:dyDescent="0.3">
      <c r="K1333" s="16">
        <f t="shared" si="21"/>
        <v>44071</v>
      </c>
      <c r="L1333" s="17">
        <v>0.45833333333333331</v>
      </c>
      <c r="M1333" s="14">
        <v>602</v>
      </c>
      <c r="N1333" s="14">
        <v>0</v>
      </c>
      <c r="O1333" s="14">
        <v>0</v>
      </c>
      <c r="P1333" s="14">
        <v>602</v>
      </c>
    </row>
    <row r="1334" spans="11:16" x14ac:dyDescent="0.3">
      <c r="K1334" s="16">
        <f t="shared" si="21"/>
        <v>44071</v>
      </c>
      <c r="L1334" s="17">
        <v>0.5</v>
      </c>
      <c r="M1334" s="14">
        <v>602</v>
      </c>
      <c r="N1334" s="14">
        <v>0</v>
      </c>
      <c r="O1334" s="14">
        <v>0</v>
      </c>
      <c r="P1334" s="14">
        <v>602</v>
      </c>
    </row>
    <row r="1335" spans="11:16" x14ac:dyDescent="0.3">
      <c r="K1335" s="16">
        <f t="shared" si="21"/>
        <v>44071</v>
      </c>
      <c r="L1335" s="17">
        <v>0.54166666666666663</v>
      </c>
      <c r="M1335" s="14">
        <v>602</v>
      </c>
      <c r="N1335" s="14">
        <v>0</v>
      </c>
      <c r="O1335" s="14">
        <v>-186</v>
      </c>
      <c r="P1335" s="14">
        <v>416</v>
      </c>
    </row>
    <row r="1336" spans="11:16" x14ac:dyDescent="0.3">
      <c r="K1336" s="16">
        <f t="shared" si="21"/>
        <v>44071</v>
      </c>
      <c r="L1336" s="17">
        <v>0.58333333333333337</v>
      </c>
      <c r="M1336" s="14">
        <v>602</v>
      </c>
      <c r="N1336" s="14">
        <v>0</v>
      </c>
      <c r="O1336" s="14">
        <v>-129</v>
      </c>
      <c r="P1336" s="14">
        <v>473</v>
      </c>
    </row>
    <row r="1337" spans="11:16" x14ac:dyDescent="0.3">
      <c r="K1337" s="16">
        <f t="shared" si="21"/>
        <v>44071</v>
      </c>
      <c r="L1337" s="17">
        <v>0.625</v>
      </c>
      <c r="M1337" s="14">
        <v>602</v>
      </c>
      <c r="N1337" s="14">
        <v>0</v>
      </c>
      <c r="O1337" s="14">
        <v>-335</v>
      </c>
      <c r="P1337" s="14">
        <v>267</v>
      </c>
    </row>
    <row r="1338" spans="11:16" x14ac:dyDescent="0.3">
      <c r="K1338" s="16">
        <f t="shared" si="21"/>
        <v>44071</v>
      </c>
      <c r="L1338" s="17">
        <v>0.66666666666666663</v>
      </c>
      <c r="M1338" s="14">
        <v>602</v>
      </c>
      <c r="N1338" s="14">
        <v>0</v>
      </c>
      <c r="O1338" s="14">
        <v>-250</v>
      </c>
      <c r="P1338" s="14">
        <v>352</v>
      </c>
    </row>
    <row r="1339" spans="11:16" x14ac:dyDescent="0.3">
      <c r="K1339" s="16">
        <f t="shared" si="21"/>
        <v>44071</v>
      </c>
      <c r="L1339" s="17">
        <v>0.70833333333333337</v>
      </c>
      <c r="M1339" s="14">
        <v>602</v>
      </c>
      <c r="N1339" s="14">
        <v>0</v>
      </c>
      <c r="O1339" s="14">
        <v>-274</v>
      </c>
      <c r="P1339" s="14">
        <v>328</v>
      </c>
    </row>
    <row r="1340" spans="11:16" x14ac:dyDescent="0.3">
      <c r="K1340" s="16">
        <f t="shared" si="21"/>
        <v>44071</v>
      </c>
      <c r="L1340" s="17">
        <v>0.75</v>
      </c>
      <c r="M1340" s="14">
        <v>602</v>
      </c>
      <c r="N1340" s="14">
        <v>406</v>
      </c>
      <c r="O1340" s="14">
        <v>0</v>
      </c>
      <c r="P1340" s="14">
        <v>1008</v>
      </c>
    </row>
    <row r="1341" spans="11:16" x14ac:dyDescent="0.3">
      <c r="K1341" s="16">
        <f t="shared" si="21"/>
        <v>44071</v>
      </c>
      <c r="L1341" s="17">
        <v>0.79166666666666663</v>
      </c>
      <c r="M1341" s="14">
        <v>602</v>
      </c>
      <c r="N1341" s="14">
        <v>510</v>
      </c>
      <c r="O1341" s="14">
        <v>0</v>
      </c>
      <c r="P1341" s="14">
        <v>1112</v>
      </c>
    </row>
    <row r="1342" spans="11:16" x14ac:dyDescent="0.3">
      <c r="K1342" s="16">
        <f t="shared" si="21"/>
        <v>44071</v>
      </c>
      <c r="L1342" s="17">
        <v>0.83333333333333337</v>
      </c>
      <c r="M1342" s="14">
        <v>602</v>
      </c>
      <c r="N1342" s="14">
        <v>0</v>
      </c>
      <c r="O1342" s="14">
        <v>0</v>
      </c>
      <c r="P1342" s="14">
        <v>602</v>
      </c>
    </row>
    <row r="1343" spans="11:16" x14ac:dyDescent="0.3">
      <c r="K1343" s="16">
        <f t="shared" si="21"/>
        <v>44071</v>
      </c>
      <c r="L1343" s="17">
        <v>0.875</v>
      </c>
      <c r="M1343" s="14">
        <v>602</v>
      </c>
      <c r="N1343" s="14">
        <v>0</v>
      </c>
      <c r="O1343" s="14">
        <v>0</v>
      </c>
      <c r="P1343" s="14">
        <v>602</v>
      </c>
    </row>
    <row r="1344" spans="11:16" x14ac:dyDescent="0.3">
      <c r="K1344" s="16">
        <f t="shared" si="21"/>
        <v>44071</v>
      </c>
      <c r="L1344" s="17">
        <v>0.91666666666666663</v>
      </c>
      <c r="M1344" s="14">
        <v>602</v>
      </c>
      <c r="N1344" s="14">
        <v>949</v>
      </c>
      <c r="O1344" s="14">
        <v>0</v>
      </c>
      <c r="P1344" s="14">
        <v>1551</v>
      </c>
    </row>
    <row r="1345" spans="11:16" x14ac:dyDescent="0.3">
      <c r="K1345" s="16">
        <f t="shared" si="21"/>
        <v>44071</v>
      </c>
      <c r="L1345" s="17">
        <v>0.95833333333333337</v>
      </c>
      <c r="M1345" s="14">
        <v>602</v>
      </c>
      <c r="N1345" s="14">
        <v>0</v>
      </c>
      <c r="O1345" s="14">
        <v>0</v>
      </c>
      <c r="P1345" s="14">
        <v>602</v>
      </c>
    </row>
    <row r="1346" spans="11:16" x14ac:dyDescent="0.3">
      <c r="K1346" s="16">
        <f t="shared" si="21"/>
        <v>44072</v>
      </c>
      <c r="L1346" s="17">
        <v>0</v>
      </c>
      <c r="M1346" s="14">
        <v>602</v>
      </c>
      <c r="N1346" s="14">
        <v>0</v>
      </c>
      <c r="O1346" s="14">
        <v>721</v>
      </c>
      <c r="P1346" s="14">
        <v>1323</v>
      </c>
    </row>
    <row r="1347" spans="11:16" x14ac:dyDescent="0.3">
      <c r="K1347" s="16">
        <f t="shared" si="21"/>
        <v>44072</v>
      </c>
      <c r="L1347" s="17">
        <v>4.1666666666666664E-2</v>
      </c>
      <c r="M1347" s="14">
        <v>602</v>
      </c>
      <c r="N1347" s="14">
        <v>838</v>
      </c>
      <c r="O1347" s="14">
        <v>0</v>
      </c>
      <c r="P1347" s="14">
        <v>1440</v>
      </c>
    </row>
    <row r="1348" spans="11:16" x14ac:dyDescent="0.3">
      <c r="K1348" s="16">
        <f t="shared" si="21"/>
        <v>44072</v>
      </c>
      <c r="L1348" s="17">
        <v>8.3333333333333329E-2</v>
      </c>
      <c r="M1348" s="14">
        <v>602</v>
      </c>
      <c r="N1348" s="14">
        <v>0</v>
      </c>
      <c r="O1348" s="14">
        <v>671</v>
      </c>
      <c r="P1348" s="14">
        <v>1273</v>
      </c>
    </row>
    <row r="1349" spans="11:16" x14ac:dyDescent="0.3">
      <c r="K1349" s="16">
        <f t="shared" si="21"/>
        <v>44072</v>
      </c>
      <c r="L1349" s="17">
        <v>0.125</v>
      </c>
      <c r="M1349" s="14">
        <v>602</v>
      </c>
      <c r="N1349" s="14">
        <v>0</v>
      </c>
      <c r="O1349" s="14">
        <v>0</v>
      </c>
      <c r="P1349" s="14">
        <v>602</v>
      </c>
    </row>
    <row r="1350" spans="11:16" x14ac:dyDescent="0.3">
      <c r="K1350" s="16">
        <f t="shared" si="21"/>
        <v>44072</v>
      </c>
      <c r="L1350" s="17">
        <v>0.16666666666666666</v>
      </c>
      <c r="M1350" s="14">
        <v>602</v>
      </c>
      <c r="N1350" s="14">
        <v>123</v>
      </c>
      <c r="O1350" s="14">
        <v>0</v>
      </c>
      <c r="P1350" s="14">
        <v>725</v>
      </c>
    </row>
    <row r="1351" spans="11:16" x14ac:dyDescent="0.3">
      <c r="K1351" s="16">
        <f t="shared" si="21"/>
        <v>44072</v>
      </c>
      <c r="L1351" s="17">
        <v>0.20833333333333334</v>
      </c>
      <c r="M1351" s="14">
        <v>602</v>
      </c>
      <c r="N1351" s="14">
        <v>86</v>
      </c>
      <c r="O1351" s="14">
        <v>0</v>
      </c>
      <c r="P1351" s="14">
        <v>688</v>
      </c>
    </row>
    <row r="1352" spans="11:16" x14ac:dyDescent="0.3">
      <c r="K1352" s="16">
        <f t="shared" si="21"/>
        <v>44072</v>
      </c>
      <c r="L1352" s="17">
        <v>0.25</v>
      </c>
      <c r="M1352" s="14">
        <v>602</v>
      </c>
      <c r="N1352" s="14">
        <v>0</v>
      </c>
      <c r="O1352" s="14">
        <v>203</v>
      </c>
      <c r="P1352" s="14">
        <v>805</v>
      </c>
    </row>
    <row r="1353" spans="11:16" x14ac:dyDescent="0.3">
      <c r="K1353" s="16">
        <f t="shared" si="21"/>
        <v>44072</v>
      </c>
      <c r="L1353" s="17">
        <v>0.29166666666666669</v>
      </c>
      <c r="M1353" s="14">
        <v>602</v>
      </c>
      <c r="N1353" s="14">
        <v>0</v>
      </c>
      <c r="O1353" s="14">
        <v>0</v>
      </c>
      <c r="P1353" s="14">
        <v>602</v>
      </c>
    </row>
    <row r="1354" spans="11:16" x14ac:dyDescent="0.3">
      <c r="K1354" s="16">
        <f t="shared" si="21"/>
        <v>44072</v>
      </c>
      <c r="L1354" s="17">
        <v>0.33333333333333331</v>
      </c>
      <c r="M1354" s="14">
        <v>602</v>
      </c>
      <c r="N1354" s="14">
        <v>0</v>
      </c>
      <c r="O1354" s="14">
        <v>0</v>
      </c>
      <c r="P1354" s="14">
        <v>602</v>
      </c>
    </row>
    <row r="1355" spans="11:16" x14ac:dyDescent="0.3">
      <c r="K1355" s="16">
        <f t="shared" si="21"/>
        <v>44072</v>
      </c>
      <c r="L1355" s="17">
        <v>0.375</v>
      </c>
      <c r="M1355" s="14">
        <v>602</v>
      </c>
      <c r="N1355" s="14">
        <v>306</v>
      </c>
      <c r="O1355" s="14">
        <v>0</v>
      </c>
      <c r="P1355" s="14">
        <v>908</v>
      </c>
    </row>
    <row r="1356" spans="11:16" x14ac:dyDescent="0.3">
      <c r="K1356" s="16">
        <f t="shared" si="21"/>
        <v>44072</v>
      </c>
      <c r="L1356" s="17">
        <v>0.41666666666666669</v>
      </c>
      <c r="M1356" s="14">
        <v>602</v>
      </c>
      <c r="N1356" s="14">
        <v>0</v>
      </c>
      <c r="O1356" s="14">
        <v>-67</v>
      </c>
      <c r="P1356" s="14">
        <v>535</v>
      </c>
    </row>
    <row r="1357" spans="11:16" x14ac:dyDescent="0.3">
      <c r="K1357" s="16">
        <f t="shared" si="21"/>
        <v>44072</v>
      </c>
      <c r="L1357" s="17">
        <v>0.45833333333333331</v>
      </c>
      <c r="M1357" s="14">
        <v>602</v>
      </c>
      <c r="N1357" s="14">
        <v>0</v>
      </c>
      <c r="O1357" s="14">
        <v>-212</v>
      </c>
      <c r="P1357" s="14">
        <v>390</v>
      </c>
    </row>
    <row r="1358" spans="11:16" x14ac:dyDescent="0.3">
      <c r="K1358" s="16">
        <f t="shared" si="21"/>
        <v>44072</v>
      </c>
      <c r="L1358" s="17">
        <v>0.5</v>
      </c>
      <c r="M1358" s="14">
        <v>602</v>
      </c>
      <c r="N1358" s="14">
        <v>0</v>
      </c>
      <c r="O1358" s="14">
        <v>-132</v>
      </c>
      <c r="P1358" s="14">
        <v>470</v>
      </c>
    </row>
    <row r="1359" spans="11:16" x14ac:dyDescent="0.3">
      <c r="K1359" s="16">
        <f t="shared" si="21"/>
        <v>44072</v>
      </c>
      <c r="L1359" s="17">
        <v>0.54166666666666663</v>
      </c>
      <c r="M1359" s="14">
        <v>602</v>
      </c>
      <c r="N1359" s="14">
        <v>0</v>
      </c>
      <c r="O1359" s="14">
        <v>-467</v>
      </c>
      <c r="P1359" s="14">
        <v>135</v>
      </c>
    </row>
    <row r="1360" spans="11:16" x14ac:dyDescent="0.3">
      <c r="K1360" s="16">
        <f t="shared" si="21"/>
        <v>44072</v>
      </c>
      <c r="L1360" s="17">
        <v>0.58333333333333337</v>
      </c>
      <c r="M1360" s="14">
        <v>602</v>
      </c>
      <c r="N1360" s="14">
        <v>0</v>
      </c>
      <c r="O1360" s="14">
        <v>-593</v>
      </c>
      <c r="P1360" s="14">
        <v>9</v>
      </c>
    </row>
    <row r="1361" spans="11:16" x14ac:dyDescent="0.3">
      <c r="K1361" s="16">
        <f t="shared" si="21"/>
        <v>44072</v>
      </c>
      <c r="L1361" s="17">
        <v>0.625</v>
      </c>
      <c r="M1361" s="14">
        <v>602</v>
      </c>
      <c r="N1361" s="14">
        <v>0</v>
      </c>
      <c r="O1361" s="14">
        <v>-692</v>
      </c>
      <c r="P1361" s="14">
        <v>-90</v>
      </c>
    </row>
    <row r="1362" spans="11:16" x14ac:dyDescent="0.3">
      <c r="K1362" s="16">
        <f t="shared" si="21"/>
        <v>44072</v>
      </c>
      <c r="L1362" s="17">
        <v>0.66666666666666663</v>
      </c>
      <c r="M1362" s="14">
        <v>602</v>
      </c>
      <c r="N1362" s="14">
        <v>0</v>
      </c>
      <c r="O1362" s="14">
        <v>-771</v>
      </c>
      <c r="P1362" s="14">
        <v>-169</v>
      </c>
    </row>
    <row r="1363" spans="11:16" x14ac:dyDescent="0.3">
      <c r="K1363" s="16">
        <f t="shared" si="21"/>
        <v>44072</v>
      </c>
      <c r="L1363" s="17">
        <v>0.70833333333333337</v>
      </c>
      <c r="M1363" s="14">
        <v>602</v>
      </c>
      <c r="N1363" s="14">
        <v>0</v>
      </c>
      <c r="O1363" s="14">
        <v>-219</v>
      </c>
      <c r="P1363" s="14">
        <v>383</v>
      </c>
    </row>
    <row r="1364" spans="11:16" x14ac:dyDescent="0.3">
      <c r="K1364" s="16">
        <f t="shared" si="21"/>
        <v>44072</v>
      </c>
      <c r="L1364" s="17">
        <v>0.75</v>
      </c>
      <c r="M1364" s="14">
        <v>602</v>
      </c>
      <c r="N1364" s="14">
        <v>0</v>
      </c>
      <c r="O1364" s="14">
        <v>0</v>
      </c>
      <c r="P1364" s="14">
        <v>602</v>
      </c>
    </row>
    <row r="1365" spans="11:16" x14ac:dyDescent="0.3">
      <c r="K1365" s="16">
        <f t="shared" si="21"/>
        <v>44072</v>
      </c>
      <c r="L1365" s="17">
        <v>0.79166666666666663</v>
      </c>
      <c r="M1365" s="14">
        <v>602</v>
      </c>
      <c r="N1365" s="14">
        <v>0</v>
      </c>
      <c r="O1365" s="14">
        <v>930</v>
      </c>
      <c r="P1365" s="14">
        <v>1532</v>
      </c>
    </row>
    <row r="1366" spans="11:16" x14ac:dyDescent="0.3">
      <c r="K1366" s="16">
        <f t="shared" si="21"/>
        <v>44072</v>
      </c>
      <c r="L1366" s="17">
        <v>0.83333333333333337</v>
      </c>
      <c r="M1366" s="14">
        <v>602</v>
      </c>
      <c r="N1366" s="14">
        <v>0</v>
      </c>
      <c r="O1366" s="14">
        <v>0</v>
      </c>
      <c r="P1366" s="14">
        <v>602</v>
      </c>
    </row>
    <row r="1367" spans="11:16" x14ac:dyDescent="0.3">
      <c r="K1367" s="16">
        <f t="shared" si="21"/>
        <v>44072</v>
      </c>
      <c r="L1367" s="17">
        <v>0.875</v>
      </c>
      <c r="M1367" s="14">
        <v>602</v>
      </c>
      <c r="N1367" s="14">
        <v>838</v>
      </c>
      <c r="O1367" s="14">
        <v>0</v>
      </c>
      <c r="P1367" s="14">
        <v>1440</v>
      </c>
    </row>
    <row r="1368" spans="11:16" x14ac:dyDescent="0.3">
      <c r="K1368" s="16">
        <f t="shared" si="21"/>
        <v>44072</v>
      </c>
      <c r="L1368" s="17">
        <v>0.91666666666666663</v>
      </c>
      <c r="M1368" s="14">
        <v>602</v>
      </c>
      <c r="N1368" s="14">
        <v>838</v>
      </c>
      <c r="O1368" s="14">
        <v>0</v>
      </c>
      <c r="P1368" s="14">
        <v>1440</v>
      </c>
    </row>
    <row r="1369" spans="11:16" x14ac:dyDescent="0.3">
      <c r="K1369" s="16">
        <f t="shared" si="21"/>
        <v>44072</v>
      </c>
      <c r="L1369" s="17">
        <v>0.95833333333333337</v>
      </c>
      <c r="M1369" s="14">
        <v>602</v>
      </c>
      <c r="N1369" s="14">
        <v>838</v>
      </c>
      <c r="O1369" s="14">
        <v>0</v>
      </c>
      <c r="P1369" s="14">
        <v>1440</v>
      </c>
    </row>
    <row r="1370" spans="11:16" x14ac:dyDescent="0.3">
      <c r="K1370" s="16">
        <f t="shared" si="21"/>
        <v>44073</v>
      </c>
      <c r="L1370" s="17">
        <v>0</v>
      </c>
      <c r="M1370" s="14">
        <v>602</v>
      </c>
      <c r="N1370" s="14">
        <v>0</v>
      </c>
      <c r="O1370" s="14">
        <v>884</v>
      </c>
      <c r="P1370" s="14">
        <v>1486</v>
      </c>
    </row>
    <row r="1371" spans="11:16" x14ac:dyDescent="0.3">
      <c r="K1371" s="16">
        <f t="shared" ref="K1371:K1434" si="22">K1347+1</f>
        <v>44073</v>
      </c>
      <c r="L1371" s="17">
        <v>4.1666666666666664E-2</v>
      </c>
      <c r="M1371" s="14">
        <v>602</v>
      </c>
      <c r="N1371" s="14">
        <v>545</v>
      </c>
      <c r="O1371" s="14">
        <v>0</v>
      </c>
      <c r="P1371" s="14">
        <v>1147</v>
      </c>
    </row>
    <row r="1372" spans="11:16" x14ac:dyDescent="0.3">
      <c r="K1372" s="16">
        <f t="shared" si="22"/>
        <v>44073</v>
      </c>
      <c r="L1372" s="17">
        <v>8.3333333333333329E-2</v>
      </c>
      <c r="M1372" s="14">
        <v>602</v>
      </c>
      <c r="N1372" s="14">
        <v>0</v>
      </c>
      <c r="O1372" s="14">
        <v>498</v>
      </c>
      <c r="P1372" s="14">
        <v>1100</v>
      </c>
    </row>
    <row r="1373" spans="11:16" x14ac:dyDescent="0.3">
      <c r="K1373" s="16">
        <f t="shared" si="22"/>
        <v>44073</v>
      </c>
      <c r="L1373" s="17">
        <v>0.125</v>
      </c>
      <c r="M1373" s="14">
        <v>602</v>
      </c>
      <c r="N1373" s="14">
        <v>141</v>
      </c>
      <c r="O1373" s="14">
        <v>0</v>
      </c>
      <c r="P1373" s="14">
        <v>743</v>
      </c>
    </row>
    <row r="1374" spans="11:16" x14ac:dyDescent="0.3">
      <c r="K1374" s="16">
        <f t="shared" si="22"/>
        <v>44073</v>
      </c>
      <c r="L1374" s="17">
        <v>0.16666666666666666</v>
      </c>
      <c r="M1374" s="14">
        <v>602</v>
      </c>
      <c r="N1374" s="14">
        <v>0</v>
      </c>
      <c r="O1374" s="14">
        <v>-177</v>
      </c>
      <c r="P1374" s="14">
        <v>425</v>
      </c>
    </row>
    <row r="1375" spans="11:16" x14ac:dyDescent="0.3">
      <c r="K1375" s="16">
        <f t="shared" si="22"/>
        <v>44073</v>
      </c>
      <c r="L1375" s="17">
        <v>0.20833333333333334</v>
      </c>
      <c r="M1375" s="14">
        <v>602</v>
      </c>
      <c r="N1375" s="14">
        <v>0</v>
      </c>
      <c r="O1375" s="14">
        <v>-191</v>
      </c>
      <c r="P1375" s="14">
        <v>411</v>
      </c>
    </row>
    <row r="1376" spans="11:16" x14ac:dyDescent="0.3">
      <c r="K1376" s="16">
        <f t="shared" si="22"/>
        <v>44073</v>
      </c>
      <c r="L1376" s="17">
        <v>0.25</v>
      </c>
      <c r="M1376" s="14">
        <v>602</v>
      </c>
      <c r="N1376" s="14">
        <v>0</v>
      </c>
      <c r="O1376" s="14">
        <v>-162</v>
      </c>
      <c r="P1376" s="14">
        <v>440</v>
      </c>
    </row>
    <row r="1377" spans="11:16" x14ac:dyDescent="0.3">
      <c r="K1377" s="16">
        <f t="shared" si="22"/>
        <v>44073</v>
      </c>
      <c r="L1377" s="17">
        <v>0.29166666666666669</v>
      </c>
      <c r="M1377" s="14">
        <v>602</v>
      </c>
      <c r="N1377" s="14">
        <v>0</v>
      </c>
      <c r="O1377" s="14">
        <v>-128</v>
      </c>
      <c r="P1377" s="14">
        <v>474</v>
      </c>
    </row>
    <row r="1378" spans="11:16" x14ac:dyDescent="0.3">
      <c r="K1378" s="16">
        <f t="shared" si="22"/>
        <v>44073</v>
      </c>
      <c r="L1378" s="17">
        <v>0.33333333333333331</v>
      </c>
      <c r="M1378" s="14">
        <v>602</v>
      </c>
      <c r="N1378" s="14">
        <v>0</v>
      </c>
      <c r="O1378" s="14">
        <v>-159</v>
      </c>
      <c r="P1378" s="14">
        <v>443</v>
      </c>
    </row>
    <row r="1379" spans="11:16" x14ac:dyDescent="0.3">
      <c r="K1379" s="16">
        <f t="shared" si="22"/>
        <v>44073</v>
      </c>
      <c r="L1379" s="17">
        <v>0.375</v>
      </c>
      <c r="M1379" s="14">
        <v>602</v>
      </c>
      <c r="N1379" s="14">
        <v>0</v>
      </c>
      <c r="O1379" s="14">
        <v>-224</v>
      </c>
      <c r="P1379" s="14">
        <v>378</v>
      </c>
    </row>
    <row r="1380" spans="11:16" x14ac:dyDescent="0.3">
      <c r="K1380" s="16">
        <f t="shared" si="22"/>
        <v>44073</v>
      </c>
      <c r="L1380" s="17">
        <v>0.41666666666666669</v>
      </c>
      <c r="M1380" s="14">
        <v>602</v>
      </c>
      <c r="N1380" s="14">
        <v>0</v>
      </c>
      <c r="O1380" s="14">
        <v>-433</v>
      </c>
      <c r="P1380" s="14">
        <v>169</v>
      </c>
    </row>
    <row r="1381" spans="11:16" x14ac:dyDescent="0.3">
      <c r="K1381" s="16">
        <f t="shared" si="22"/>
        <v>44073</v>
      </c>
      <c r="L1381" s="17">
        <v>0.45833333333333331</v>
      </c>
      <c r="M1381" s="14">
        <v>602</v>
      </c>
      <c r="N1381" s="14">
        <v>0</v>
      </c>
      <c r="O1381" s="14">
        <v>-515</v>
      </c>
      <c r="P1381" s="14">
        <v>87</v>
      </c>
    </row>
    <row r="1382" spans="11:16" x14ac:dyDescent="0.3">
      <c r="K1382" s="16">
        <f t="shared" si="22"/>
        <v>44073</v>
      </c>
      <c r="L1382" s="17">
        <v>0.5</v>
      </c>
      <c r="M1382" s="14">
        <v>602</v>
      </c>
      <c r="N1382" s="14">
        <v>0</v>
      </c>
      <c r="O1382" s="14">
        <v>-434</v>
      </c>
      <c r="P1382" s="14">
        <v>168</v>
      </c>
    </row>
    <row r="1383" spans="11:16" x14ac:dyDescent="0.3">
      <c r="K1383" s="16">
        <f t="shared" si="22"/>
        <v>44073</v>
      </c>
      <c r="L1383" s="17">
        <v>0.54166666666666663</v>
      </c>
      <c r="M1383" s="14">
        <v>602</v>
      </c>
      <c r="N1383" s="14">
        <v>0</v>
      </c>
      <c r="O1383" s="14">
        <v>-885</v>
      </c>
      <c r="P1383" s="14">
        <v>-283</v>
      </c>
    </row>
    <row r="1384" spans="11:16" x14ac:dyDescent="0.3">
      <c r="K1384" s="16">
        <f t="shared" si="22"/>
        <v>44073</v>
      </c>
      <c r="L1384" s="17">
        <v>0.58333333333333337</v>
      </c>
      <c r="M1384" s="14">
        <v>602</v>
      </c>
      <c r="N1384" s="14">
        <v>0</v>
      </c>
      <c r="O1384" s="14">
        <v>-1052</v>
      </c>
      <c r="P1384" s="14">
        <v>-450</v>
      </c>
    </row>
    <row r="1385" spans="11:16" x14ac:dyDescent="0.3">
      <c r="K1385" s="16">
        <f t="shared" si="22"/>
        <v>44073</v>
      </c>
      <c r="L1385" s="17">
        <v>0.625</v>
      </c>
      <c r="M1385" s="14">
        <v>602</v>
      </c>
      <c r="N1385" s="14">
        <v>0</v>
      </c>
      <c r="O1385" s="14">
        <v>-1200</v>
      </c>
      <c r="P1385" s="14">
        <v>-598</v>
      </c>
    </row>
    <row r="1386" spans="11:16" x14ac:dyDescent="0.3">
      <c r="K1386" s="16">
        <f t="shared" si="22"/>
        <v>44073</v>
      </c>
      <c r="L1386" s="17">
        <v>0.66666666666666663</v>
      </c>
      <c r="M1386" s="14">
        <v>602</v>
      </c>
      <c r="N1386" s="14">
        <v>0</v>
      </c>
      <c r="O1386" s="14">
        <v>-1089</v>
      </c>
      <c r="P1386" s="14">
        <v>-487</v>
      </c>
    </row>
    <row r="1387" spans="11:16" x14ac:dyDescent="0.3">
      <c r="K1387" s="16">
        <f t="shared" si="22"/>
        <v>44073</v>
      </c>
      <c r="L1387" s="17">
        <v>0.70833333333333337</v>
      </c>
      <c r="M1387" s="14">
        <v>602</v>
      </c>
      <c r="N1387" s="14">
        <v>0</v>
      </c>
      <c r="O1387" s="14">
        <v>-706</v>
      </c>
      <c r="P1387" s="14">
        <v>-104</v>
      </c>
    </row>
    <row r="1388" spans="11:16" x14ac:dyDescent="0.3">
      <c r="K1388" s="16">
        <f t="shared" si="22"/>
        <v>44073</v>
      </c>
      <c r="L1388" s="17">
        <v>0.75</v>
      </c>
      <c r="M1388" s="14">
        <v>602</v>
      </c>
      <c r="N1388" s="14">
        <v>0</v>
      </c>
      <c r="O1388" s="14">
        <v>95</v>
      </c>
      <c r="P1388" s="14">
        <v>697</v>
      </c>
    </row>
    <row r="1389" spans="11:16" x14ac:dyDescent="0.3">
      <c r="K1389" s="16">
        <f t="shared" si="22"/>
        <v>44073</v>
      </c>
      <c r="L1389" s="17">
        <v>0.79166666666666663</v>
      </c>
      <c r="M1389" s="14">
        <v>602</v>
      </c>
      <c r="N1389" s="14">
        <v>0</v>
      </c>
      <c r="O1389" s="14">
        <v>732</v>
      </c>
      <c r="P1389" s="14">
        <v>1334</v>
      </c>
    </row>
    <row r="1390" spans="11:16" x14ac:dyDescent="0.3">
      <c r="K1390" s="16">
        <f t="shared" si="22"/>
        <v>44073</v>
      </c>
      <c r="L1390" s="17">
        <v>0.83333333333333337</v>
      </c>
      <c r="M1390" s="14">
        <v>602</v>
      </c>
      <c r="N1390" s="14">
        <v>722</v>
      </c>
      <c r="O1390" s="14">
        <v>541</v>
      </c>
      <c r="P1390" s="14">
        <v>1865</v>
      </c>
    </row>
    <row r="1391" spans="11:16" x14ac:dyDescent="0.3">
      <c r="K1391" s="16">
        <f t="shared" si="22"/>
        <v>44073</v>
      </c>
      <c r="L1391" s="17">
        <v>0.875</v>
      </c>
      <c r="M1391" s="14">
        <v>602</v>
      </c>
      <c r="N1391" s="14">
        <v>0</v>
      </c>
      <c r="O1391" s="14">
        <v>1200</v>
      </c>
      <c r="P1391" s="14">
        <v>1802</v>
      </c>
    </row>
    <row r="1392" spans="11:16" x14ac:dyDescent="0.3">
      <c r="K1392" s="16">
        <f t="shared" si="22"/>
        <v>44073</v>
      </c>
      <c r="L1392" s="17">
        <v>0.91666666666666663</v>
      </c>
      <c r="M1392" s="14">
        <v>602</v>
      </c>
      <c r="N1392" s="14">
        <v>0</v>
      </c>
      <c r="O1392" s="14">
        <v>1200</v>
      </c>
      <c r="P1392" s="14">
        <v>1802</v>
      </c>
    </row>
    <row r="1393" spans="11:16" x14ac:dyDescent="0.3">
      <c r="K1393" s="16">
        <f t="shared" si="22"/>
        <v>44073</v>
      </c>
      <c r="L1393" s="17">
        <v>0.95833333333333337</v>
      </c>
      <c r="M1393" s="14">
        <v>602</v>
      </c>
      <c r="N1393" s="14">
        <v>722</v>
      </c>
      <c r="O1393" s="14">
        <v>738</v>
      </c>
      <c r="P1393" s="14">
        <v>2062</v>
      </c>
    </row>
    <row r="1394" spans="11:16" x14ac:dyDescent="0.3">
      <c r="K1394" s="16">
        <f t="shared" si="22"/>
        <v>44074</v>
      </c>
      <c r="L1394" s="17">
        <v>0</v>
      </c>
      <c r="M1394" s="14">
        <v>602</v>
      </c>
      <c r="N1394" s="14">
        <v>0</v>
      </c>
      <c r="O1394" s="14">
        <v>0</v>
      </c>
      <c r="P1394" s="14">
        <v>602</v>
      </c>
    </row>
    <row r="1395" spans="11:16" x14ac:dyDescent="0.3">
      <c r="K1395" s="16">
        <f t="shared" si="22"/>
        <v>44074</v>
      </c>
      <c r="L1395" s="17">
        <v>4.1666666666666664E-2</v>
      </c>
      <c r="M1395" s="14">
        <v>602</v>
      </c>
      <c r="N1395" s="14">
        <v>478</v>
      </c>
      <c r="O1395" s="14">
        <v>0</v>
      </c>
      <c r="P1395" s="14">
        <v>1080</v>
      </c>
    </row>
    <row r="1396" spans="11:16" x14ac:dyDescent="0.3">
      <c r="K1396" s="16">
        <f t="shared" si="22"/>
        <v>44074</v>
      </c>
      <c r="L1396" s="17">
        <v>8.3333333333333329E-2</v>
      </c>
      <c r="M1396" s="14">
        <v>602</v>
      </c>
      <c r="N1396" s="14">
        <v>0</v>
      </c>
      <c r="O1396" s="14">
        <v>0</v>
      </c>
      <c r="P1396" s="14">
        <v>602</v>
      </c>
    </row>
    <row r="1397" spans="11:16" x14ac:dyDescent="0.3">
      <c r="K1397" s="16">
        <f t="shared" si="22"/>
        <v>44074</v>
      </c>
      <c r="L1397" s="17">
        <v>0.125</v>
      </c>
      <c r="M1397" s="14">
        <v>602</v>
      </c>
      <c r="N1397" s="14">
        <v>0</v>
      </c>
      <c r="O1397" s="14">
        <v>-66</v>
      </c>
      <c r="P1397" s="14">
        <v>536</v>
      </c>
    </row>
    <row r="1398" spans="11:16" x14ac:dyDescent="0.3">
      <c r="K1398" s="16">
        <f t="shared" si="22"/>
        <v>44074</v>
      </c>
      <c r="L1398" s="17">
        <v>0.16666666666666666</v>
      </c>
      <c r="M1398" s="14">
        <v>602</v>
      </c>
      <c r="N1398" s="14">
        <v>0</v>
      </c>
      <c r="O1398" s="14">
        <v>-12</v>
      </c>
      <c r="P1398" s="14">
        <v>590</v>
      </c>
    </row>
    <row r="1399" spans="11:16" x14ac:dyDescent="0.3">
      <c r="K1399" s="16">
        <f t="shared" si="22"/>
        <v>44074</v>
      </c>
      <c r="L1399" s="17">
        <v>0.20833333333333334</v>
      </c>
      <c r="M1399" s="14">
        <v>602</v>
      </c>
      <c r="N1399" s="14">
        <v>0</v>
      </c>
      <c r="O1399" s="14">
        <v>0</v>
      </c>
      <c r="P1399" s="14">
        <v>602</v>
      </c>
    </row>
    <row r="1400" spans="11:16" x14ac:dyDescent="0.3">
      <c r="K1400" s="16">
        <f t="shared" si="22"/>
        <v>44074</v>
      </c>
      <c r="L1400" s="17">
        <v>0.25</v>
      </c>
      <c r="M1400" s="14">
        <v>602</v>
      </c>
      <c r="N1400" s="14">
        <v>1121</v>
      </c>
      <c r="O1400" s="14">
        <v>0</v>
      </c>
      <c r="P1400" s="14">
        <v>1723</v>
      </c>
    </row>
    <row r="1401" spans="11:16" x14ac:dyDescent="0.3">
      <c r="K1401" s="16">
        <f t="shared" si="22"/>
        <v>44074</v>
      </c>
      <c r="L1401" s="17">
        <v>0.29166666666666669</v>
      </c>
      <c r="M1401" s="14">
        <v>602</v>
      </c>
      <c r="N1401" s="14">
        <v>0</v>
      </c>
      <c r="O1401" s="14">
        <v>0</v>
      </c>
      <c r="P1401" s="14">
        <v>602</v>
      </c>
    </row>
    <row r="1402" spans="11:16" x14ac:dyDescent="0.3">
      <c r="K1402" s="16">
        <f t="shared" si="22"/>
        <v>44074</v>
      </c>
      <c r="L1402" s="17">
        <v>0.33333333333333331</v>
      </c>
      <c r="M1402" s="14">
        <v>602</v>
      </c>
      <c r="N1402" s="14">
        <v>1683</v>
      </c>
      <c r="O1402" s="14">
        <v>0</v>
      </c>
      <c r="P1402" s="14">
        <v>2285</v>
      </c>
    </row>
    <row r="1403" spans="11:16" x14ac:dyDescent="0.3">
      <c r="K1403" s="16">
        <f t="shared" si="22"/>
        <v>44074</v>
      </c>
      <c r="L1403" s="17">
        <v>0.375</v>
      </c>
      <c r="M1403" s="14">
        <v>602</v>
      </c>
      <c r="N1403" s="14">
        <v>1683</v>
      </c>
      <c r="O1403" s="14">
        <v>0</v>
      </c>
      <c r="P1403" s="14">
        <v>2285</v>
      </c>
    </row>
    <row r="1404" spans="11:16" x14ac:dyDescent="0.3">
      <c r="K1404" s="16">
        <f t="shared" si="22"/>
        <v>44074</v>
      </c>
      <c r="L1404" s="17">
        <v>0.41666666666666669</v>
      </c>
      <c r="M1404" s="14">
        <v>602</v>
      </c>
      <c r="N1404" s="14">
        <v>0</v>
      </c>
      <c r="O1404" s="14">
        <v>0</v>
      </c>
      <c r="P1404" s="14">
        <v>602</v>
      </c>
    </row>
    <row r="1405" spans="11:16" x14ac:dyDescent="0.3">
      <c r="K1405" s="16">
        <f t="shared" si="22"/>
        <v>44074</v>
      </c>
      <c r="L1405" s="17">
        <v>0.45833333333333331</v>
      </c>
      <c r="M1405" s="14">
        <v>602</v>
      </c>
      <c r="N1405" s="14">
        <v>1502</v>
      </c>
      <c r="O1405" s="14">
        <v>0</v>
      </c>
      <c r="P1405" s="14">
        <v>2104</v>
      </c>
    </row>
    <row r="1406" spans="11:16" x14ac:dyDescent="0.3">
      <c r="K1406" s="16">
        <f t="shared" si="22"/>
        <v>44074</v>
      </c>
      <c r="L1406" s="17">
        <v>0.5</v>
      </c>
      <c r="M1406" s="14">
        <v>602</v>
      </c>
      <c r="N1406" s="14">
        <v>1338</v>
      </c>
      <c r="O1406" s="14">
        <v>0</v>
      </c>
      <c r="P1406" s="14">
        <v>1940</v>
      </c>
    </row>
    <row r="1407" spans="11:16" x14ac:dyDescent="0.3">
      <c r="K1407" s="16">
        <f t="shared" si="22"/>
        <v>44074</v>
      </c>
      <c r="L1407" s="17">
        <v>0.54166666666666663</v>
      </c>
      <c r="M1407" s="14">
        <v>602</v>
      </c>
      <c r="N1407" s="14">
        <v>0</v>
      </c>
      <c r="O1407" s="14">
        <v>0</v>
      </c>
      <c r="P1407" s="14">
        <v>602</v>
      </c>
    </row>
    <row r="1408" spans="11:16" x14ac:dyDescent="0.3">
      <c r="K1408" s="16">
        <f t="shared" si="22"/>
        <v>44074</v>
      </c>
      <c r="L1408" s="17">
        <v>0.58333333333333337</v>
      </c>
      <c r="M1408" s="14">
        <v>602</v>
      </c>
      <c r="N1408" s="14">
        <v>1272</v>
      </c>
      <c r="O1408" s="14">
        <v>0</v>
      </c>
      <c r="P1408" s="14">
        <v>1874</v>
      </c>
    </row>
    <row r="1409" spans="11:16" x14ac:dyDescent="0.3">
      <c r="K1409" s="16">
        <f t="shared" si="22"/>
        <v>44074</v>
      </c>
      <c r="L1409" s="17">
        <v>0.625</v>
      </c>
      <c r="M1409" s="14">
        <v>602</v>
      </c>
      <c r="N1409" s="14">
        <v>1200</v>
      </c>
      <c r="O1409" s="14">
        <v>0</v>
      </c>
      <c r="P1409" s="14">
        <v>1802</v>
      </c>
    </row>
    <row r="1410" spans="11:16" x14ac:dyDescent="0.3">
      <c r="K1410" s="16">
        <f t="shared" si="22"/>
        <v>44074</v>
      </c>
      <c r="L1410" s="17">
        <v>0.66666666666666663</v>
      </c>
      <c r="M1410" s="14">
        <v>602</v>
      </c>
      <c r="N1410" s="14">
        <v>0</v>
      </c>
      <c r="O1410" s="14">
        <v>0</v>
      </c>
      <c r="P1410" s="14">
        <v>602</v>
      </c>
    </row>
    <row r="1411" spans="11:16" x14ac:dyDescent="0.3">
      <c r="K1411" s="16">
        <f t="shared" si="22"/>
        <v>44074</v>
      </c>
      <c r="L1411" s="17">
        <v>0.70833333333333337</v>
      </c>
      <c r="M1411" s="14">
        <v>602</v>
      </c>
      <c r="N1411" s="14">
        <v>0</v>
      </c>
      <c r="O1411" s="14">
        <v>0</v>
      </c>
      <c r="P1411" s="14">
        <v>602</v>
      </c>
    </row>
    <row r="1412" spans="11:16" x14ac:dyDescent="0.3">
      <c r="K1412" s="16">
        <f t="shared" si="22"/>
        <v>44074</v>
      </c>
      <c r="L1412" s="17">
        <v>0.75</v>
      </c>
      <c r="M1412" s="14">
        <v>602</v>
      </c>
      <c r="N1412" s="14">
        <v>1683</v>
      </c>
      <c r="O1412" s="14">
        <v>0</v>
      </c>
      <c r="P1412" s="14">
        <v>2285</v>
      </c>
    </row>
    <row r="1413" spans="11:16" x14ac:dyDescent="0.3">
      <c r="K1413" s="16">
        <f t="shared" si="22"/>
        <v>44074</v>
      </c>
      <c r="L1413" s="17">
        <v>0.79166666666666663</v>
      </c>
      <c r="M1413" s="14">
        <v>602</v>
      </c>
      <c r="N1413" s="14">
        <v>1683</v>
      </c>
      <c r="O1413" s="14">
        <v>0</v>
      </c>
      <c r="P1413" s="14">
        <v>2285</v>
      </c>
    </row>
    <row r="1414" spans="11:16" x14ac:dyDescent="0.3">
      <c r="K1414" s="16">
        <f t="shared" si="22"/>
        <v>44074</v>
      </c>
      <c r="L1414" s="17">
        <v>0.83333333333333337</v>
      </c>
      <c r="M1414" s="14">
        <v>602</v>
      </c>
      <c r="N1414" s="14">
        <v>1683</v>
      </c>
      <c r="O1414" s="14">
        <v>0</v>
      </c>
      <c r="P1414" s="14">
        <v>2285</v>
      </c>
    </row>
    <row r="1415" spans="11:16" x14ac:dyDescent="0.3">
      <c r="K1415" s="16">
        <f t="shared" si="22"/>
        <v>44074</v>
      </c>
      <c r="L1415" s="17">
        <v>0.875</v>
      </c>
      <c r="M1415" s="14">
        <v>602</v>
      </c>
      <c r="N1415" s="14">
        <v>1683</v>
      </c>
      <c r="O1415" s="14">
        <v>0</v>
      </c>
      <c r="P1415" s="14">
        <v>2285</v>
      </c>
    </row>
    <row r="1416" spans="11:16" x14ac:dyDescent="0.3">
      <c r="K1416" s="16">
        <f t="shared" si="22"/>
        <v>44074</v>
      </c>
      <c r="L1416" s="17">
        <v>0.91666666666666663</v>
      </c>
      <c r="M1416" s="14">
        <v>602</v>
      </c>
      <c r="N1416" s="14">
        <v>1683</v>
      </c>
      <c r="O1416" s="14">
        <v>0</v>
      </c>
      <c r="P1416" s="14">
        <v>2285</v>
      </c>
    </row>
    <row r="1417" spans="11:16" x14ac:dyDescent="0.3">
      <c r="K1417" s="16">
        <f t="shared" si="22"/>
        <v>44074</v>
      </c>
      <c r="L1417" s="17">
        <v>0.95833333333333337</v>
      </c>
      <c r="M1417" s="14">
        <v>602</v>
      </c>
      <c r="N1417" s="14">
        <v>94</v>
      </c>
      <c r="O1417" s="14">
        <v>63</v>
      </c>
      <c r="P1417" s="14">
        <v>759</v>
      </c>
    </row>
    <row r="1418" spans="11:16" x14ac:dyDescent="0.3">
      <c r="K1418" s="16">
        <f t="shared" si="22"/>
        <v>44075</v>
      </c>
      <c r="L1418" s="17">
        <v>0</v>
      </c>
      <c r="M1418" s="14">
        <v>602</v>
      </c>
      <c r="N1418" s="14">
        <v>1911</v>
      </c>
      <c r="O1418" s="14">
        <v>0</v>
      </c>
      <c r="P1418" s="14">
        <v>2513</v>
      </c>
    </row>
    <row r="1419" spans="11:16" x14ac:dyDescent="0.3">
      <c r="K1419" s="16">
        <f t="shared" si="22"/>
        <v>44075</v>
      </c>
      <c r="L1419" s="17">
        <v>4.1666666666666664E-2</v>
      </c>
      <c r="M1419" s="14">
        <v>602</v>
      </c>
      <c r="N1419" s="14">
        <v>1535</v>
      </c>
      <c r="O1419" s="14">
        <v>0</v>
      </c>
      <c r="P1419" s="14">
        <v>2137</v>
      </c>
    </row>
    <row r="1420" spans="11:16" x14ac:dyDescent="0.3">
      <c r="K1420" s="16">
        <f t="shared" si="22"/>
        <v>44075</v>
      </c>
      <c r="L1420" s="17">
        <v>8.3333333333333329E-2</v>
      </c>
      <c r="M1420" s="14">
        <v>602</v>
      </c>
      <c r="N1420" s="14">
        <v>0</v>
      </c>
      <c r="O1420" s="14">
        <v>0</v>
      </c>
      <c r="P1420" s="14">
        <v>602</v>
      </c>
    </row>
    <row r="1421" spans="11:16" x14ac:dyDescent="0.3">
      <c r="K1421" s="16">
        <f t="shared" si="22"/>
        <v>44075</v>
      </c>
      <c r="L1421" s="17">
        <v>0.125</v>
      </c>
      <c r="M1421" s="14">
        <v>602</v>
      </c>
      <c r="N1421" s="14">
        <v>887</v>
      </c>
      <c r="O1421" s="14">
        <v>0</v>
      </c>
      <c r="P1421" s="14">
        <v>1489</v>
      </c>
    </row>
    <row r="1422" spans="11:16" x14ac:dyDescent="0.3">
      <c r="K1422" s="16">
        <f t="shared" si="22"/>
        <v>44075</v>
      </c>
      <c r="L1422" s="17">
        <v>0.16666666666666666</v>
      </c>
      <c r="M1422" s="14">
        <v>602</v>
      </c>
      <c r="N1422" s="14">
        <v>0</v>
      </c>
      <c r="O1422" s="14">
        <v>0</v>
      </c>
      <c r="P1422" s="14">
        <v>602</v>
      </c>
    </row>
    <row r="1423" spans="11:16" x14ac:dyDescent="0.3">
      <c r="K1423" s="16">
        <f t="shared" si="22"/>
        <v>44075</v>
      </c>
      <c r="L1423" s="17">
        <v>0.20833333333333334</v>
      </c>
      <c r="M1423" s="14">
        <v>602</v>
      </c>
      <c r="N1423" s="14">
        <v>0</v>
      </c>
      <c r="O1423" s="14">
        <v>0</v>
      </c>
      <c r="P1423" s="14">
        <v>602</v>
      </c>
    </row>
    <row r="1424" spans="11:16" x14ac:dyDescent="0.3">
      <c r="K1424" s="16">
        <f t="shared" si="22"/>
        <v>44075</v>
      </c>
      <c r="L1424" s="17">
        <v>0.25</v>
      </c>
      <c r="M1424" s="14">
        <v>602</v>
      </c>
      <c r="N1424" s="14">
        <v>0</v>
      </c>
      <c r="O1424" s="14">
        <v>0</v>
      </c>
      <c r="P1424" s="14">
        <v>602</v>
      </c>
    </row>
    <row r="1425" spans="11:16" x14ac:dyDescent="0.3">
      <c r="K1425" s="16">
        <f t="shared" si="22"/>
        <v>44075</v>
      </c>
      <c r="L1425" s="17">
        <v>0.29166666666666669</v>
      </c>
      <c r="M1425" s="14">
        <v>602</v>
      </c>
      <c r="N1425" s="14">
        <v>0</v>
      </c>
      <c r="O1425" s="14">
        <v>0</v>
      </c>
      <c r="P1425" s="14">
        <v>602</v>
      </c>
    </row>
    <row r="1426" spans="11:16" x14ac:dyDescent="0.3">
      <c r="K1426" s="16">
        <f t="shared" si="22"/>
        <v>44075</v>
      </c>
      <c r="L1426" s="17">
        <v>0.33333333333333331</v>
      </c>
      <c r="M1426" s="14">
        <v>602</v>
      </c>
      <c r="N1426" s="14">
        <v>0</v>
      </c>
      <c r="O1426" s="14">
        <v>0</v>
      </c>
      <c r="P1426" s="14">
        <v>602</v>
      </c>
    </row>
    <row r="1427" spans="11:16" x14ac:dyDescent="0.3">
      <c r="K1427" s="16">
        <f t="shared" si="22"/>
        <v>44075</v>
      </c>
      <c r="L1427" s="17">
        <v>0.375</v>
      </c>
      <c r="M1427" s="14">
        <v>602</v>
      </c>
      <c r="N1427" s="14">
        <v>0</v>
      </c>
      <c r="O1427" s="14">
        <v>0</v>
      </c>
      <c r="P1427" s="14">
        <v>602</v>
      </c>
    </row>
    <row r="1428" spans="11:16" x14ac:dyDescent="0.3">
      <c r="K1428" s="16">
        <f t="shared" si="22"/>
        <v>44075</v>
      </c>
      <c r="L1428" s="17">
        <v>0.41666666666666669</v>
      </c>
      <c r="M1428" s="14">
        <v>602</v>
      </c>
      <c r="N1428" s="14">
        <v>1968</v>
      </c>
      <c r="O1428" s="14">
        <v>0</v>
      </c>
      <c r="P1428" s="14">
        <v>2570</v>
      </c>
    </row>
    <row r="1429" spans="11:16" x14ac:dyDescent="0.3">
      <c r="K1429" s="16">
        <f t="shared" si="22"/>
        <v>44075</v>
      </c>
      <c r="L1429" s="17">
        <v>0.45833333333333331</v>
      </c>
      <c r="M1429" s="14">
        <v>602</v>
      </c>
      <c r="N1429" s="14">
        <v>0</v>
      </c>
      <c r="O1429" s="14">
        <v>0</v>
      </c>
      <c r="P1429" s="14">
        <v>602</v>
      </c>
    </row>
    <row r="1430" spans="11:16" x14ac:dyDescent="0.3">
      <c r="K1430" s="16">
        <f t="shared" si="22"/>
        <v>44075</v>
      </c>
      <c r="L1430" s="17">
        <v>0.5</v>
      </c>
      <c r="M1430" s="14">
        <v>602</v>
      </c>
      <c r="N1430" s="14">
        <v>1656</v>
      </c>
      <c r="O1430" s="14">
        <v>0</v>
      </c>
      <c r="P1430" s="14">
        <v>2258</v>
      </c>
    </row>
    <row r="1431" spans="11:16" x14ac:dyDescent="0.3">
      <c r="K1431" s="16">
        <f t="shared" si="22"/>
        <v>44075</v>
      </c>
      <c r="L1431" s="17">
        <v>0.54166666666666663</v>
      </c>
      <c r="M1431" s="14">
        <v>602</v>
      </c>
      <c r="N1431" s="14">
        <v>0</v>
      </c>
      <c r="O1431" s="14">
        <v>0</v>
      </c>
      <c r="P1431" s="14">
        <v>602</v>
      </c>
    </row>
    <row r="1432" spans="11:16" x14ac:dyDescent="0.3">
      <c r="K1432" s="16">
        <f t="shared" si="22"/>
        <v>44075</v>
      </c>
      <c r="L1432" s="17">
        <v>0.58333333333333337</v>
      </c>
      <c r="M1432" s="14">
        <v>602</v>
      </c>
      <c r="N1432" s="14">
        <v>830</v>
      </c>
      <c r="O1432" s="14">
        <v>0</v>
      </c>
      <c r="P1432" s="14">
        <v>1432</v>
      </c>
    </row>
    <row r="1433" spans="11:16" x14ac:dyDescent="0.3">
      <c r="K1433" s="16">
        <f t="shared" si="22"/>
        <v>44075</v>
      </c>
      <c r="L1433" s="17">
        <v>0.625</v>
      </c>
      <c r="M1433" s="14">
        <v>602</v>
      </c>
      <c r="N1433" s="14">
        <v>0</v>
      </c>
      <c r="O1433" s="14">
        <v>0</v>
      </c>
      <c r="P1433" s="14">
        <v>602</v>
      </c>
    </row>
    <row r="1434" spans="11:16" x14ac:dyDescent="0.3">
      <c r="K1434" s="16">
        <f t="shared" si="22"/>
        <v>44075</v>
      </c>
      <c r="L1434" s="17">
        <v>0.66666666666666663</v>
      </c>
      <c r="M1434" s="14">
        <v>602</v>
      </c>
      <c r="N1434" s="14">
        <v>0</v>
      </c>
      <c r="O1434" s="14">
        <v>0</v>
      </c>
      <c r="P1434" s="14">
        <v>602</v>
      </c>
    </row>
    <row r="1435" spans="11:16" x14ac:dyDescent="0.3">
      <c r="K1435" s="16">
        <f t="shared" ref="K1435:K1498" si="23">K1411+1</f>
        <v>44075</v>
      </c>
      <c r="L1435" s="17">
        <v>0.70833333333333337</v>
      </c>
      <c r="M1435" s="14">
        <v>602</v>
      </c>
      <c r="N1435" s="14">
        <v>0</v>
      </c>
      <c r="O1435" s="14">
        <v>0</v>
      </c>
      <c r="P1435" s="14">
        <v>602</v>
      </c>
    </row>
    <row r="1436" spans="11:16" x14ac:dyDescent="0.3">
      <c r="K1436" s="16">
        <f t="shared" si="23"/>
        <v>44075</v>
      </c>
      <c r="L1436" s="17">
        <v>0.75</v>
      </c>
      <c r="M1436" s="14">
        <v>602</v>
      </c>
      <c r="N1436" s="14">
        <v>2074</v>
      </c>
      <c r="O1436" s="14">
        <v>0</v>
      </c>
      <c r="P1436" s="14">
        <v>2676</v>
      </c>
    </row>
    <row r="1437" spans="11:16" x14ac:dyDescent="0.3">
      <c r="K1437" s="16">
        <f t="shared" si="23"/>
        <v>44075</v>
      </c>
      <c r="L1437" s="17">
        <v>0.79166666666666663</v>
      </c>
      <c r="M1437" s="14">
        <v>602</v>
      </c>
      <c r="N1437" s="14">
        <v>2074</v>
      </c>
      <c r="O1437" s="14">
        <v>0</v>
      </c>
      <c r="P1437" s="14">
        <v>2676</v>
      </c>
    </row>
    <row r="1438" spans="11:16" x14ac:dyDescent="0.3">
      <c r="K1438" s="16">
        <f t="shared" si="23"/>
        <v>44075</v>
      </c>
      <c r="L1438" s="17">
        <v>0.83333333333333337</v>
      </c>
      <c r="M1438" s="14">
        <v>602</v>
      </c>
      <c r="N1438" s="14">
        <v>68</v>
      </c>
      <c r="O1438" s="14">
        <v>0</v>
      </c>
      <c r="P1438" s="14">
        <v>670</v>
      </c>
    </row>
    <row r="1439" spans="11:16" x14ac:dyDescent="0.3">
      <c r="K1439" s="16">
        <f t="shared" si="23"/>
        <v>44075</v>
      </c>
      <c r="L1439" s="17">
        <v>0.875</v>
      </c>
      <c r="M1439" s="14">
        <v>602</v>
      </c>
      <c r="N1439" s="14">
        <v>0</v>
      </c>
      <c r="O1439" s="14">
        <v>0</v>
      </c>
      <c r="P1439" s="14">
        <v>602</v>
      </c>
    </row>
    <row r="1440" spans="11:16" x14ac:dyDescent="0.3">
      <c r="K1440" s="16">
        <f t="shared" si="23"/>
        <v>44075</v>
      </c>
      <c r="L1440" s="17">
        <v>0.91666666666666663</v>
      </c>
      <c r="M1440" s="14">
        <v>602</v>
      </c>
      <c r="N1440" s="14">
        <v>2074</v>
      </c>
      <c r="O1440" s="14">
        <v>0</v>
      </c>
      <c r="P1440" s="14">
        <v>2676</v>
      </c>
    </row>
    <row r="1441" spans="11:16" x14ac:dyDescent="0.3">
      <c r="K1441" s="16">
        <f t="shared" si="23"/>
        <v>44075</v>
      </c>
      <c r="L1441" s="17">
        <v>0.95833333333333337</v>
      </c>
      <c r="M1441" s="14">
        <v>602</v>
      </c>
      <c r="N1441" s="14">
        <v>0</v>
      </c>
      <c r="O1441" s="14">
        <v>0</v>
      </c>
      <c r="P1441" s="14">
        <v>602</v>
      </c>
    </row>
    <row r="1442" spans="11:16" x14ac:dyDescent="0.3">
      <c r="K1442" s="16">
        <f t="shared" si="23"/>
        <v>44076</v>
      </c>
      <c r="L1442" s="17">
        <v>0</v>
      </c>
      <c r="M1442" s="14">
        <v>602</v>
      </c>
      <c r="N1442" s="14">
        <v>0</v>
      </c>
      <c r="O1442" s="14">
        <v>0</v>
      </c>
      <c r="P1442" s="14">
        <v>602</v>
      </c>
    </row>
    <row r="1443" spans="11:16" x14ac:dyDescent="0.3">
      <c r="K1443" s="16">
        <f t="shared" si="23"/>
        <v>44076</v>
      </c>
      <c r="L1443" s="17">
        <v>4.1666666666666664E-2</v>
      </c>
      <c r="M1443" s="14">
        <v>602</v>
      </c>
      <c r="N1443" s="14">
        <v>0</v>
      </c>
      <c r="O1443" s="14">
        <v>0</v>
      </c>
      <c r="P1443" s="14">
        <v>602</v>
      </c>
    </row>
    <row r="1444" spans="11:16" x14ac:dyDescent="0.3">
      <c r="K1444" s="16">
        <f t="shared" si="23"/>
        <v>44076</v>
      </c>
      <c r="L1444" s="17">
        <v>8.3333333333333329E-2</v>
      </c>
      <c r="M1444" s="14">
        <v>602</v>
      </c>
      <c r="N1444" s="14">
        <v>0</v>
      </c>
      <c r="O1444" s="14">
        <v>0</v>
      </c>
      <c r="P1444" s="14">
        <v>602</v>
      </c>
    </row>
    <row r="1445" spans="11:16" x14ac:dyDescent="0.3">
      <c r="K1445" s="16">
        <f t="shared" si="23"/>
        <v>44076</v>
      </c>
      <c r="L1445" s="17">
        <v>0.125</v>
      </c>
      <c r="M1445" s="14">
        <v>602</v>
      </c>
      <c r="N1445" s="14">
        <v>914</v>
      </c>
      <c r="O1445" s="14">
        <v>0</v>
      </c>
      <c r="P1445" s="14">
        <v>1516</v>
      </c>
    </row>
    <row r="1446" spans="11:16" x14ac:dyDescent="0.3">
      <c r="K1446" s="16">
        <f t="shared" si="23"/>
        <v>44076</v>
      </c>
      <c r="L1446" s="17">
        <v>0.16666666666666666</v>
      </c>
      <c r="M1446" s="14">
        <v>602</v>
      </c>
      <c r="N1446" s="14">
        <v>856</v>
      </c>
      <c r="O1446" s="14">
        <v>0</v>
      </c>
      <c r="P1446" s="14">
        <v>1458</v>
      </c>
    </row>
    <row r="1447" spans="11:16" x14ac:dyDescent="0.3">
      <c r="K1447" s="16">
        <f t="shared" si="23"/>
        <v>44076</v>
      </c>
      <c r="L1447" s="17">
        <v>0.20833333333333334</v>
      </c>
      <c r="M1447" s="14">
        <v>602</v>
      </c>
      <c r="N1447" s="14">
        <v>958</v>
      </c>
      <c r="O1447" s="14">
        <v>0</v>
      </c>
      <c r="P1447" s="14">
        <v>1560</v>
      </c>
    </row>
    <row r="1448" spans="11:16" x14ac:dyDescent="0.3">
      <c r="K1448" s="16">
        <f t="shared" si="23"/>
        <v>44076</v>
      </c>
      <c r="L1448" s="17">
        <v>0.25</v>
      </c>
      <c r="M1448" s="14">
        <v>602</v>
      </c>
      <c r="N1448" s="14">
        <v>1497</v>
      </c>
      <c r="O1448" s="14">
        <v>0</v>
      </c>
      <c r="P1448" s="14">
        <v>2099</v>
      </c>
    </row>
    <row r="1449" spans="11:16" x14ac:dyDescent="0.3">
      <c r="K1449" s="16">
        <f t="shared" si="23"/>
        <v>44076</v>
      </c>
      <c r="L1449" s="17">
        <v>0.29166666666666669</v>
      </c>
      <c r="M1449" s="14">
        <v>602</v>
      </c>
      <c r="N1449" s="14">
        <v>0</v>
      </c>
      <c r="O1449" s="14">
        <v>0</v>
      </c>
      <c r="P1449" s="14">
        <v>602</v>
      </c>
    </row>
    <row r="1450" spans="11:16" x14ac:dyDescent="0.3">
      <c r="K1450" s="16">
        <f t="shared" si="23"/>
        <v>44076</v>
      </c>
      <c r="L1450" s="17">
        <v>0.33333333333333331</v>
      </c>
      <c r="M1450" s="14">
        <v>602</v>
      </c>
      <c r="N1450" s="14">
        <v>1963</v>
      </c>
      <c r="O1450" s="14">
        <v>0</v>
      </c>
      <c r="P1450" s="14">
        <v>2565</v>
      </c>
    </row>
    <row r="1451" spans="11:16" x14ac:dyDescent="0.3">
      <c r="K1451" s="16">
        <f t="shared" si="23"/>
        <v>44076</v>
      </c>
      <c r="L1451" s="17">
        <v>0.375</v>
      </c>
      <c r="M1451" s="14">
        <v>602</v>
      </c>
      <c r="N1451" s="14">
        <v>0</v>
      </c>
      <c r="O1451" s="14">
        <v>0</v>
      </c>
      <c r="P1451" s="14">
        <v>602</v>
      </c>
    </row>
    <row r="1452" spans="11:16" x14ac:dyDescent="0.3">
      <c r="K1452" s="16">
        <f t="shared" si="23"/>
        <v>44076</v>
      </c>
      <c r="L1452" s="17">
        <v>0.41666666666666669</v>
      </c>
      <c r="M1452" s="14">
        <v>602</v>
      </c>
      <c r="N1452" s="14">
        <v>1963</v>
      </c>
      <c r="O1452" s="14">
        <v>0</v>
      </c>
      <c r="P1452" s="14">
        <v>2565</v>
      </c>
    </row>
    <row r="1453" spans="11:16" x14ac:dyDescent="0.3">
      <c r="K1453" s="16">
        <f t="shared" si="23"/>
        <v>44076</v>
      </c>
      <c r="L1453" s="17">
        <v>0.45833333333333331</v>
      </c>
      <c r="M1453" s="14">
        <v>602</v>
      </c>
      <c r="N1453" s="14">
        <v>0</v>
      </c>
      <c r="O1453" s="14">
        <v>0</v>
      </c>
      <c r="P1453" s="14">
        <v>602</v>
      </c>
    </row>
    <row r="1454" spans="11:16" x14ac:dyDescent="0.3">
      <c r="K1454" s="16">
        <f t="shared" si="23"/>
        <v>44076</v>
      </c>
      <c r="L1454" s="17">
        <v>0.5</v>
      </c>
      <c r="M1454" s="14">
        <v>602</v>
      </c>
      <c r="N1454" s="14">
        <v>0</v>
      </c>
      <c r="O1454" s="14">
        <v>0</v>
      </c>
      <c r="P1454" s="14">
        <v>602</v>
      </c>
    </row>
    <row r="1455" spans="11:16" x14ac:dyDescent="0.3">
      <c r="K1455" s="16">
        <f t="shared" si="23"/>
        <v>44076</v>
      </c>
      <c r="L1455" s="17">
        <v>0.54166666666666663</v>
      </c>
      <c r="M1455" s="14">
        <v>602</v>
      </c>
      <c r="N1455" s="14">
        <v>0</v>
      </c>
      <c r="O1455" s="14">
        <v>0</v>
      </c>
      <c r="P1455" s="14">
        <v>602</v>
      </c>
    </row>
    <row r="1456" spans="11:16" x14ac:dyDescent="0.3">
      <c r="K1456" s="16">
        <f t="shared" si="23"/>
        <v>44076</v>
      </c>
      <c r="L1456" s="17">
        <v>0.58333333333333337</v>
      </c>
      <c r="M1456" s="14">
        <v>602</v>
      </c>
      <c r="N1456" s="14">
        <v>0</v>
      </c>
      <c r="O1456" s="14">
        <v>0</v>
      </c>
      <c r="P1456" s="14">
        <v>602</v>
      </c>
    </row>
    <row r="1457" spans="11:16" x14ac:dyDescent="0.3">
      <c r="K1457" s="16">
        <f t="shared" si="23"/>
        <v>44076</v>
      </c>
      <c r="L1457" s="17">
        <v>0.625</v>
      </c>
      <c r="M1457" s="14">
        <v>602</v>
      </c>
      <c r="N1457" s="14">
        <v>0</v>
      </c>
      <c r="O1457" s="14">
        <v>0</v>
      </c>
      <c r="P1457" s="14">
        <v>602</v>
      </c>
    </row>
    <row r="1458" spans="11:16" x14ac:dyDescent="0.3">
      <c r="K1458" s="16">
        <f t="shared" si="23"/>
        <v>44076</v>
      </c>
      <c r="L1458" s="17">
        <v>0.66666666666666663</v>
      </c>
      <c r="M1458" s="14">
        <v>602</v>
      </c>
      <c r="N1458" s="14">
        <v>0</v>
      </c>
      <c r="O1458" s="14">
        <v>0</v>
      </c>
      <c r="P1458" s="14">
        <v>602</v>
      </c>
    </row>
    <row r="1459" spans="11:16" x14ac:dyDescent="0.3">
      <c r="K1459" s="16">
        <f t="shared" si="23"/>
        <v>44076</v>
      </c>
      <c r="L1459" s="17">
        <v>0.70833333333333337</v>
      </c>
      <c r="M1459" s="14">
        <v>602</v>
      </c>
      <c r="N1459" s="14">
        <v>1963</v>
      </c>
      <c r="O1459" s="14">
        <v>0</v>
      </c>
      <c r="P1459" s="14">
        <v>2565</v>
      </c>
    </row>
    <row r="1460" spans="11:16" x14ac:dyDescent="0.3">
      <c r="K1460" s="16">
        <f t="shared" si="23"/>
        <v>44076</v>
      </c>
      <c r="L1460" s="17">
        <v>0.75</v>
      </c>
      <c r="M1460" s="14">
        <v>602</v>
      </c>
      <c r="N1460" s="14">
        <v>1963</v>
      </c>
      <c r="O1460" s="14">
        <v>0</v>
      </c>
      <c r="P1460" s="14">
        <v>2565</v>
      </c>
    </row>
    <row r="1461" spans="11:16" x14ac:dyDescent="0.3">
      <c r="K1461" s="16">
        <f t="shared" si="23"/>
        <v>44076</v>
      </c>
      <c r="L1461" s="17">
        <v>0.79166666666666663</v>
      </c>
      <c r="M1461" s="14">
        <v>602</v>
      </c>
      <c r="N1461" s="14">
        <v>0</v>
      </c>
      <c r="O1461" s="14">
        <v>0</v>
      </c>
      <c r="P1461" s="14">
        <v>602</v>
      </c>
    </row>
    <row r="1462" spans="11:16" x14ac:dyDescent="0.3">
      <c r="K1462" s="16">
        <f t="shared" si="23"/>
        <v>44076</v>
      </c>
      <c r="L1462" s="17">
        <v>0.83333333333333337</v>
      </c>
      <c r="M1462" s="14">
        <v>602</v>
      </c>
      <c r="N1462" s="14">
        <v>1780</v>
      </c>
      <c r="O1462" s="14">
        <v>0</v>
      </c>
      <c r="P1462" s="14">
        <v>2382</v>
      </c>
    </row>
    <row r="1463" spans="11:16" x14ac:dyDescent="0.3">
      <c r="K1463" s="16">
        <f t="shared" si="23"/>
        <v>44076</v>
      </c>
      <c r="L1463" s="17">
        <v>0.875</v>
      </c>
      <c r="M1463" s="14">
        <v>602</v>
      </c>
      <c r="N1463" s="14">
        <v>1411</v>
      </c>
      <c r="O1463" s="14">
        <v>0</v>
      </c>
      <c r="P1463" s="14">
        <v>2013</v>
      </c>
    </row>
    <row r="1464" spans="11:16" x14ac:dyDescent="0.3">
      <c r="K1464" s="16">
        <f t="shared" si="23"/>
        <v>44076</v>
      </c>
      <c r="L1464" s="17">
        <v>0.91666666666666663</v>
      </c>
      <c r="M1464" s="14">
        <v>602</v>
      </c>
      <c r="N1464" s="14">
        <v>0</v>
      </c>
      <c r="O1464" s="14">
        <v>0</v>
      </c>
      <c r="P1464" s="14">
        <v>602</v>
      </c>
    </row>
    <row r="1465" spans="11:16" x14ac:dyDescent="0.3">
      <c r="K1465" s="16">
        <f t="shared" si="23"/>
        <v>44076</v>
      </c>
      <c r="L1465" s="17">
        <v>0.95833333333333337</v>
      </c>
      <c r="M1465" s="14">
        <v>602</v>
      </c>
      <c r="N1465" s="14">
        <v>0</v>
      </c>
      <c r="O1465" s="14">
        <v>0</v>
      </c>
      <c r="P1465" s="14">
        <v>602</v>
      </c>
    </row>
    <row r="1466" spans="11:16" x14ac:dyDescent="0.3">
      <c r="K1466" s="16">
        <f t="shared" si="23"/>
        <v>44077</v>
      </c>
      <c r="L1466" s="17">
        <v>0</v>
      </c>
      <c r="M1466" s="14">
        <v>602</v>
      </c>
      <c r="N1466" s="14">
        <v>0</v>
      </c>
      <c r="O1466" s="14">
        <v>0</v>
      </c>
      <c r="P1466" s="14">
        <v>602</v>
      </c>
    </row>
    <row r="1467" spans="11:16" x14ac:dyDescent="0.3">
      <c r="K1467" s="16">
        <f t="shared" si="23"/>
        <v>44077</v>
      </c>
      <c r="L1467" s="17">
        <v>4.1666666666666664E-2</v>
      </c>
      <c r="M1467" s="14">
        <v>602</v>
      </c>
      <c r="N1467" s="14">
        <v>0</v>
      </c>
      <c r="O1467" s="14">
        <v>0</v>
      </c>
      <c r="P1467" s="14">
        <v>602</v>
      </c>
    </row>
    <row r="1468" spans="11:16" x14ac:dyDescent="0.3">
      <c r="K1468" s="16">
        <f t="shared" si="23"/>
        <v>44077</v>
      </c>
      <c r="L1468" s="17">
        <v>8.3333333333333329E-2</v>
      </c>
      <c r="M1468" s="14">
        <v>602</v>
      </c>
      <c r="N1468" s="14">
        <v>0</v>
      </c>
      <c r="O1468" s="14">
        <v>0</v>
      </c>
      <c r="P1468" s="14">
        <v>602</v>
      </c>
    </row>
    <row r="1469" spans="11:16" x14ac:dyDescent="0.3">
      <c r="K1469" s="16">
        <f t="shared" si="23"/>
        <v>44077</v>
      </c>
      <c r="L1469" s="17">
        <v>0.125</v>
      </c>
      <c r="M1469" s="14">
        <v>602</v>
      </c>
      <c r="N1469" s="14">
        <v>617</v>
      </c>
      <c r="O1469" s="14">
        <v>0</v>
      </c>
      <c r="P1469" s="14">
        <v>1219</v>
      </c>
    </row>
    <row r="1470" spans="11:16" x14ac:dyDescent="0.3">
      <c r="K1470" s="16">
        <f t="shared" si="23"/>
        <v>44077</v>
      </c>
      <c r="L1470" s="17">
        <v>0.16666666666666666</v>
      </c>
      <c r="M1470" s="14">
        <v>602</v>
      </c>
      <c r="N1470" s="14">
        <v>0</v>
      </c>
      <c r="O1470" s="14">
        <v>0</v>
      </c>
      <c r="P1470" s="14">
        <v>602</v>
      </c>
    </row>
    <row r="1471" spans="11:16" x14ac:dyDescent="0.3">
      <c r="K1471" s="16">
        <f t="shared" si="23"/>
        <v>44077</v>
      </c>
      <c r="L1471" s="17">
        <v>0.20833333333333334</v>
      </c>
      <c r="M1471" s="14">
        <v>602</v>
      </c>
      <c r="N1471" s="14">
        <v>0</v>
      </c>
      <c r="O1471" s="14">
        <v>0</v>
      </c>
      <c r="P1471" s="14">
        <v>602</v>
      </c>
    </row>
    <row r="1472" spans="11:16" x14ac:dyDescent="0.3">
      <c r="K1472" s="16">
        <f t="shared" si="23"/>
        <v>44077</v>
      </c>
      <c r="L1472" s="17">
        <v>0.25</v>
      </c>
      <c r="M1472" s="14">
        <v>602</v>
      </c>
      <c r="N1472" s="14">
        <v>0</v>
      </c>
      <c r="O1472" s="14">
        <v>0</v>
      </c>
      <c r="P1472" s="14">
        <v>602</v>
      </c>
    </row>
    <row r="1473" spans="11:16" x14ac:dyDescent="0.3">
      <c r="K1473" s="16">
        <f t="shared" si="23"/>
        <v>44077</v>
      </c>
      <c r="L1473" s="17">
        <v>0.29166666666666669</v>
      </c>
      <c r="M1473" s="14">
        <v>602</v>
      </c>
      <c r="N1473" s="14">
        <v>1607</v>
      </c>
      <c r="O1473" s="14">
        <v>0</v>
      </c>
      <c r="P1473" s="14">
        <v>2209</v>
      </c>
    </row>
    <row r="1474" spans="11:16" x14ac:dyDescent="0.3">
      <c r="K1474" s="16">
        <f t="shared" si="23"/>
        <v>44077</v>
      </c>
      <c r="L1474" s="17">
        <v>0.33333333333333331</v>
      </c>
      <c r="M1474" s="14">
        <v>602</v>
      </c>
      <c r="N1474" s="14">
        <v>1607</v>
      </c>
      <c r="O1474" s="14">
        <v>0</v>
      </c>
      <c r="P1474" s="14">
        <v>2209</v>
      </c>
    </row>
    <row r="1475" spans="11:16" x14ac:dyDescent="0.3">
      <c r="K1475" s="16">
        <f t="shared" si="23"/>
        <v>44077</v>
      </c>
      <c r="L1475" s="17">
        <v>0.375</v>
      </c>
      <c r="M1475" s="14">
        <v>602</v>
      </c>
      <c r="N1475" s="14">
        <v>1607</v>
      </c>
      <c r="O1475" s="14">
        <v>0</v>
      </c>
      <c r="P1475" s="14">
        <v>2209</v>
      </c>
    </row>
    <row r="1476" spans="11:16" x14ac:dyDescent="0.3">
      <c r="K1476" s="16">
        <f t="shared" si="23"/>
        <v>44077</v>
      </c>
      <c r="L1476" s="17">
        <v>0.41666666666666669</v>
      </c>
      <c r="M1476" s="14">
        <v>602</v>
      </c>
      <c r="N1476" s="14">
        <v>0</v>
      </c>
      <c r="O1476" s="14">
        <v>0</v>
      </c>
      <c r="P1476" s="14">
        <v>602</v>
      </c>
    </row>
    <row r="1477" spans="11:16" x14ac:dyDescent="0.3">
      <c r="K1477" s="16">
        <f t="shared" si="23"/>
        <v>44077</v>
      </c>
      <c r="L1477" s="17">
        <v>0.45833333333333331</v>
      </c>
      <c r="M1477" s="14">
        <v>602</v>
      </c>
      <c r="N1477" s="14">
        <v>1607</v>
      </c>
      <c r="O1477" s="14">
        <v>0</v>
      </c>
      <c r="P1477" s="14">
        <v>2209</v>
      </c>
    </row>
    <row r="1478" spans="11:16" x14ac:dyDescent="0.3">
      <c r="K1478" s="16">
        <f t="shared" si="23"/>
        <v>44077</v>
      </c>
      <c r="L1478" s="17">
        <v>0.5</v>
      </c>
      <c r="M1478" s="14">
        <v>602</v>
      </c>
      <c r="N1478" s="14">
        <v>1607</v>
      </c>
      <c r="O1478" s="14">
        <v>0</v>
      </c>
      <c r="P1478" s="14">
        <v>2209</v>
      </c>
    </row>
    <row r="1479" spans="11:16" x14ac:dyDescent="0.3">
      <c r="K1479" s="16">
        <f t="shared" si="23"/>
        <v>44077</v>
      </c>
      <c r="L1479" s="17">
        <v>0.54166666666666663</v>
      </c>
      <c r="M1479" s="14">
        <v>602</v>
      </c>
      <c r="N1479" s="14">
        <v>1412</v>
      </c>
      <c r="O1479" s="14">
        <v>0</v>
      </c>
      <c r="P1479" s="14">
        <v>2014</v>
      </c>
    </row>
    <row r="1480" spans="11:16" x14ac:dyDescent="0.3">
      <c r="K1480" s="16">
        <f t="shared" si="23"/>
        <v>44077</v>
      </c>
      <c r="L1480" s="17">
        <v>0.58333333333333337</v>
      </c>
      <c r="M1480" s="14">
        <v>602</v>
      </c>
      <c r="N1480" s="14">
        <v>1371</v>
      </c>
      <c r="O1480" s="14">
        <v>0</v>
      </c>
      <c r="P1480" s="14">
        <v>1973</v>
      </c>
    </row>
    <row r="1481" spans="11:16" x14ac:dyDescent="0.3">
      <c r="K1481" s="16">
        <f t="shared" si="23"/>
        <v>44077</v>
      </c>
      <c r="L1481" s="17">
        <v>0.625</v>
      </c>
      <c r="M1481" s="14">
        <v>602</v>
      </c>
      <c r="N1481" s="14">
        <v>1291</v>
      </c>
      <c r="O1481" s="14">
        <v>0</v>
      </c>
      <c r="P1481" s="14">
        <v>1893</v>
      </c>
    </row>
    <row r="1482" spans="11:16" x14ac:dyDescent="0.3">
      <c r="K1482" s="16">
        <f t="shared" si="23"/>
        <v>44077</v>
      </c>
      <c r="L1482" s="17">
        <v>0.66666666666666663</v>
      </c>
      <c r="M1482" s="14">
        <v>602</v>
      </c>
      <c r="N1482" s="14">
        <v>0</v>
      </c>
      <c r="O1482" s="14">
        <v>0</v>
      </c>
      <c r="P1482" s="14">
        <v>602</v>
      </c>
    </row>
    <row r="1483" spans="11:16" x14ac:dyDescent="0.3">
      <c r="K1483" s="16">
        <f t="shared" si="23"/>
        <v>44077</v>
      </c>
      <c r="L1483" s="17">
        <v>0.70833333333333337</v>
      </c>
      <c r="M1483" s="14">
        <v>602</v>
      </c>
      <c r="N1483" s="14">
        <v>0</v>
      </c>
      <c r="O1483" s="14">
        <v>0</v>
      </c>
      <c r="P1483" s="14">
        <v>602</v>
      </c>
    </row>
    <row r="1484" spans="11:16" x14ac:dyDescent="0.3">
      <c r="K1484" s="16">
        <f t="shared" si="23"/>
        <v>44077</v>
      </c>
      <c r="L1484" s="17">
        <v>0.75</v>
      </c>
      <c r="M1484" s="14">
        <v>602</v>
      </c>
      <c r="N1484" s="14">
        <v>1480</v>
      </c>
      <c r="O1484" s="14">
        <v>0</v>
      </c>
      <c r="P1484" s="14">
        <v>2082</v>
      </c>
    </row>
    <row r="1485" spans="11:16" x14ac:dyDescent="0.3">
      <c r="K1485" s="16">
        <f t="shared" si="23"/>
        <v>44077</v>
      </c>
      <c r="L1485" s="17">
        <v>0.79166666666666663</v>
      </c>
      <c r="M1485" s="14">
        <v>602</v>
      </c>
      <c r="N1485" s="14">
        <v>1607</v>
      </c>
      <c r="O1485" s="14">
        <v>0</v>
      </c>
      <c r="P1485" s="14">
        <v>2209</v>
      </c>
    </row>
    <row r="1486" spans="11:16" x14ac:dyDescent="0.3">
      <c r="K1486" s="16">
        <f t="shared" si="23"/>
        <v>44077</v>
      </c>
      <c r="L1486" s="17">
        <v>0.83333333333333337</v>
      </c>
      <c r="M1486" s="14">
        <v>602</v>
      </c>
      <c r="N1486" s="14">
        <v>0</v>
      </c>
      <c r="O1486" s="14">
        <v>0</v>
      </c>
      <c r="P1486" s="14">
        <v>602</v>
      </c>
    </row>
    <row r="1487" spans="11:16" x14ac:dyDescent="0.3">
      <c r="K1487" s="16">
        <f t="shared" si="23"/>
        <v>44077</v>
      </c>
      <c r="L1487" s="17">
        <v>0.875</v>
      </c>
      <c r="M1487" s="14">
        <v>602</v>
      </c>
      <c r="N1487" s="14">
        <v>0</v>
      </c>
      <c r="O1487" s="14">
        <v>0</v>
      </c>
      <c r="P1487" s="14">
        <v>602</v>
      </c>
    </row>
    <row r="1488" spans="11:16" x14ac:dyDescent="0.3">
      <c r="K1488" s="16">
        <f t="shared" si="23"/>
        <v>44077</v>
      </c>
      <c r="L1488" s="17">
        <v>0.91666666666666663</v>
      </c>
      <c r="M1488" s="14">
        <v>602</v>
      </c>
      <c r="N1488" s="14">
        <v>1241</v>
      </c>
      <c r="O1488" s="14">
        <v>0</v>
      </c>
      <c r="P1488" s="14">
        <v>1843</v>
      </c>
    </row>
    <row r="1489" spans="11:16" x14ac:dyDescent="0.3">
      <c r="K1489" s="16">
        <f t="shared" si="23"/>
        <v>44077</v>
      </c>
      <c r="L1489" s="17">
        <v>0.95833333333333337</v>
      </c>
      <c r="M1489" s="14">
        <v>602</v>
      </c>
      <c r="N1489" s="14">
        <v>0</v>
      </c>
      <c r="O1489" s="14">
        <v>0</v>
      </c>
      <c r="P1489" s="14">
        <v>602</v>
      </c>
    </row>
    <row r="1490" spans="11:16" x14ac:dyDescent="0.3">
      <c r="K1490" s="16">
        <f t="shared" si="23"/>
        <v>44078</v>
      </c>
      <c r="L1490" s="17">
        <v>0</v>
      </c>
      <c r="M1490" s="14">
        <v>468</v>
      </c>
      <c r="N1490" s="14">
        <v>481</v>
      </c>
      <c r="O1490" s="14">
        <v>0</v>
      </c>
      <c r="P1490" s="14">
        <v>949</v>
      </c>
    </row>
    <row r="1491" spans="11:16" x14ac:dyDescent="0.3">
      <c r="K1491" s="16">
        <f t="shared" si="23"/>
        <v>44078</v>
      </c>
      <c r="L1491" s="17">
        <v>4.1666666666666664E-2</v>
      </c>
      <c r="M1491" s="14">
        <v>468</v>
      </c>
      <c r="N1491" s="14">
        <v>449</v>
      </c>
      <c r="O1491" s="14">
        <v>0</v>
      </c>
      <c r="P1491" s="14">
        <v>917</v>
      </c>
    </row>
    <row r="1492" spans="11:16" x14ac:dyDescent="0.3">
      <c r="K1492" s="16">
        <f t="shared" si="23"/>
        <v>44078</v>
      </c>
      <c r="L1492" s="17">
        <v>8.3333333333333329E-2</v>
      </c>
      <c r="M1492" s="14">
        <v>468</v>
      </c>
      <c r="N1492" s="14">
        <v>0</v>
      </c>
      <c r="O1492" s="14">
        <v>0</v>
      </c>
      <c r="P1492" s="14">
        <v>468</v>
      </c>
    </row>
    <row r="1493" spans="11:16" x14ac:dyDescent="0.3">
      <c r="K1493" s="16">
        <f t="shared" si="23"/>
        <v>44078</v>
      </c>
      <c r="L1493" s="17">
        <v>0.125</v>
      </c>
      <c r="M1493" s="14">
        <v>468</v>
      </c>
      <c r="N1493" s="14">
        <v>0</v>
      </c>
      <c r="O1493" s="14">
        <v>0</v>
      </c>
      <c r="P1493" s="14">
        <v>468</v>
      </c>
    </row>
    <row r="1494" spans="11:16" x14ac:dyDescent="0.3">
      <c r="K1494" s="16">
        <f t="shared" si="23"/>
        <v>44078</v>
      </c>
      <c r="L1494" s="17">
        <v>0.16666666666666666</v>
      </c>
      <c r="M1494" s="14">
        <v>468</v>
      </c>
      <c r="N1494" s="14">
        <v>0</v>
      </c>
      <c r="O1494" s="14">
        <v>0</v>
      </c>
      <c r="P1494" s="14">
        <v>468</v>
      </c>
    </row>
    <row r="1495" spans="11:16" x14ac:dyDescent="0.3">
      <c r="K1495" s="16">
        <f t="shared" si="23"/>
        <v>44078</v>
      </c>
      <c r="L1495" s="17">
        <v>0.20833333333333334</v>
      </c>
      <c r="M1495" s="14">
        <v>468</v>
      </c>
      <c r="N1495" s="14">
        <v>608</v>
      </c>
      <c r="O1495" s="14">
        <v>0</v>
      </c>
      <c r="P1495" s="14">
        <v>1076</v>
      </c>
    </row>
    <row r="1496" spans="11:16" x14ac:dyDescent="0.3">
      <c r="K1496" s="16">
        <f t="shared" si="23"/>
        <v>44078</v>
      </c>
      <c r="L1496" s="17">
        <v>0.25</v>
      </c>
      <c r="M1496" s="14">
        <v>468</v>
      </c>
      <c r="N1496" s="14">
        <v>0</v>
      </c>
      <c r="O1496" s="14">
        <v>0</v>
      </c>
      <c r="P1496" s="14">
        <v>468</v>
      </c>
    </row>
    <row r="1497" spans="11:16" x14ac:dyDescent="0.3">
      <c r="K1497" s="16">
        <f t="shared" si="23"/>
        <v>44078</v>
      </c>
      <c r="L1497" s="17">
        <v>0.29166666666666669</v>
      </c>
      <c r="M1497" s="14">
        <v>468</v>
      </c>
      <c r="N1497" s="14">
        <v>0</v>
      </c>
      <c r="O1497" s="14">
        <v>0</v>
      </c>
      <c r="P1497" s="14">
        <v>468</v>
      </c>
    </row>
    <row r="1498" spans="11:16" x14ac:dyDescent="0.3">
      <c r="K1498" s="16">
        <f t="shared" si="23"/>
        <v>44078</v>
      </c>
      <c r="L1498" s="17">
        <v>0.33333333333333331</v>
      </c>
      <c r="M1498" s="14">
        <v>468</v>
      </c>
      <c r="N1498" s="14">
        <v>1177</v>
      </c>
      <c r="O1498" s="14">
        <v>0</v>
      </c>
      <c r="P1498" s="14">
        <v>1645</v>
      </c>
    </row>
    <row r="1499" spans="11:16" x14ac:dyDescent="0.3">
      <c r="K1499" s="16">
        <f t="shared" ref="K1499:K1562" si="24">K1475+1</f>
        <v>44078</v>
      </c>
      <c r="L1499" s="17">
        <v>0.375</v>
      </c>
      <c r="M1499" s="14">
        <v>468</v>
      </c>
      <c r="N1499" s="14">
        <v>0</v>
      </c>
      <c r="O1499" s="14">
        <v>0</v>
      </c>
      <c r="P1499" s="14">
        <v>468</v>
      </c>
    </row>
    <row r="1500" spans="11:16" x14ac:dyDescent="0.3">
      <c r="K1500" s="16">
        <f t="shared" si="24"/>
        <v>44078</v>
      </c>
      <c r="L1500" s="17">
        <v>0.41666666666666669</v>
      </c>
      <c r="M1500" s="14">
        <v>468</v>
      </c>
      <c r="N1500" s="14">
        <v>0</v>
      </c>
      <c r="O1500" s="14">
        <v>0</v>
      </c>
      <c r="P1500" s="14">
        <v>468</v>
      </c>
    </row>
    <row r="1501" spans="11:16" x14ac:dyDescent="0.3">
      <c r="K1501" s="16">
        <f t="shared" si="24"/>
        <v>44078</v>
      </c>
      <c r="L1501" s="17">
        <v>0.45833333333333331</v>
      </c>
      <c r="M1501" s="14">
        <v>468</v>
      </c>
      <c r="N1501" s="14">
        <v>0</v>
      </c>
      <c r="O1501" s="14">
        <v>0</v>
      </c>
      <c r="P1501" s="14">
        <v>468</v>
      </c>
    </row>
    <row r="1502" spans="11:16" x14ac:dyDescent="0.3">
      <c r="K1502" s="16">
        <f t="shared" si="24"/>
        <v>44078</v>
      </c>
      <c r="L1502" s="17">
        <v>0.5</v>
      </c>
      <c r="M1502" s="14">
        <v>468</v>
      </c>
      <c r="N1502" s="14">
        <v>0</v>
      </c>
      <c r="O1502" s="14">
        <v>0</v>
      </c>
      <c r="P1502" s="14">
        <v>468</v>
      </c>
    </row>
    <row r="1503" spans="11:16" x14ac:dyDescent="0.3">
      <c r="K1503" s="16">
        <f t="shared" si="24"/>
        <v>44078</v>
      </c>
      <c r="L1503" s="17">
        <v>0.54166666666666663</v>
      </c>
      <c r="M1503" s="14">
        <v>468</v>
      </c>
      <c r="N1503" s="14">
        <v>0</v>
      </c>
      <c r="O1503" s="14">
        <v>0</v>
      </c>
      <c r="P1503" s="14">
        <v>468</v>
      </c>
    </row>
    <row r="1504" spans="11:16" x14ac:dyDescent="0.3">
      <c r="K1504" s="16">
        <f t="shared" si="24"/>
        <v>44078</v>
      </c>
      <c r="L1504" s="17">
        <v>0.58333333333333337</v>
      </c>
      <c r="M1504" s="14">
        <v>468</v>
      </c>
      <c r="N1504" s="14">
        <v>0</v>
      </c>
      <c r="O1504" s="14">
        <v>0</v>
      </c>
      <c r="P1504" s="14">
        <v>468</v>
      </c>
    </row>
    <row r="1505" spans="11:16" x14ac:dyDescent="0.3">
      <c r="K1505" s="16">
        <f t="shared" si="24"/>
        <v>44078</v>
      </c>
      <c r="L1505" s="17">
        <v>0.625</v>
      </c>
      <c r="M1505" s="14">
        <v>468</v>
      </c>
      <c r="N1505" s="14">
        <v>0</v>
      </c>
      <c r="O1505" s="14">
        <v>0</v>
      </c>
      <c r="P1505" s="14">
        <v>468</v>
      </c>
    </row>
    <row r="1506" spans="11:16" x14ac:dyDescent="0.3">
      <c r="K1506" s="16">
        <f t="shared" si="24"/>
        <v>44078</v>
      </c>
      <c r="L1506" s="17">
        <v>0.66666666666666663</v>
      </c>
      <c r="M1506" s="14">
        <v>468</v>
      </c>
      <c r="N1506" s="14">
        <v>0</v>
      </c>
      <c r="O1506" s="14">
        <v>0</v>
      </c>
      <c r="P1506" s="14">
        <v>468</v>
      </c>
    </row>
    <row r="1507" spans="11:16" x14ac:dyDescent="0.3">
      <c r="K1507" s="16">
        <f t="shared" si="24"/>
        <v>44078</v>
      </c>
      <c r="L1507" s="17">
        <v>0.70833333333333337</v>
      </c>
      <c r="M1507" s="14">
        <v>468</v>
      </c>
      <c r="N1507" s="14">
        <v>923</v>
      </c>
      <c r="O1507" s="14">
        <v>0</v>
      </c>
      <c r="P1507" s="14">
        <v>1391</v>
      </c>
    </row>
    <row r="1508" spans="11:16" x14ac:dyDescent="0.3">
      <c r="K1508" s="16">
        <f t="shared" si="24"/>
        <v>44078</v>
      </c>
      <c r="L1508" s="17">
        <v>0.75</v>
      </c>
      <c r="M1508" s="14">
        <v>468</v>
      </c>
      <c r="N1508" s="14">
        <v>1177</v>
      </c>
      <c r="O1508" s="14">
        <v>0</v>
      </c>
      <c r="P1508" s="14">
        <v>1645</v>
      </c>
    </row>
    <row r="1509" spans="11:16" x14ac:dyDescent="0.3">
      <c r="K1509" s="16">
        <f t="shared" si="24"/>
        <v>44078</v>
      </c>
      <c r="L1509" s="17">
        <v>0.79166666666666663</v>
      </c>
      <c r="M1509" s="14">
        <v>468</v>
      </c>
      <c r="N1509" s="14">
        <v>1177</v>
      </c>
      <c r="O1509" s="14">
        <v>0</v>
      </c>
      <c r="P1509" s="14">
        <v>1645</v>
      </c>
    </row>
    <row r="1510" spans="11:16" x14ac:dyDescent="0.3">
      <c r="K1510" s="16">
        <f t="shared" si="24"/>
        <v>44078</v>
      </c>
      <c r="L1510" s="17">
        <v>0.83333333333333337</v>
      </c>
      <c r="M1510" s="14">
        <v>468</v>
      </c>
      <c r="N1510" s="14">
        <v>0</v>
      </c>
      <c r="O1510" s="14">
        <v>0</v>
      </c>
      <c r="P1510" s="14">
        <v>468</v>
      </c>
    </row>
    <row r="1511" spans="11:16" x14ac:dyDescent="0.3">
      <c r="K1511" s="16">
        <f t="shared" si="24"/>
        <v>44078</v>
      </c>
      <c r="L1511" s="17">
        <v>0.875</v>
      </c>
      <c r="M1511" s="14">
        <v>468</v>
      </c>
      <c r="N1511" s="14">
        <v>1177</v>
      </c>
      <c r="O1511" s="14">
        <v>0</v>
      </c>
      <c r="P1511" s="14">
        <v>1645</v>
      </c>
    </row>
    <row r="1512" spans="11:16" x14ac:dyDescent="0.3">
      <c r="K1512" s="16">
        <f t="shared" si="24"/>
        <v>44078</v>
      </c>
      <c r="L1512" s="17">
        <v>0.91666666666666663</v>
      </c>
      <c r="M1512" s="14">
        <v>468</v>
      </c>
      <c r="N1512" s="14">
        <v>1177</v>
      </c>
      <c r="O1512" s="14">
        <v>0</v>
      </c>
      <c r="P1512" s="14">
        <v>1645</v>
      </c>
    </row>
    <row r="1513" spans="11:16" x14ac:dyDescent="0.3">
      <c r="K1513" s="16">
        <f t="shared" si="24"/>
        <v>44078</v>
      </c>
      <c r="L1513" s="17">
        <v>0.95833333333333337</v>
      </c>
      <c r="M1513" s="14">
        <v>468</v>
      </c>
      <c r="N1513" s="14">
        <v>0</v>
      </c>
      <c r="O1513" s="14">
        <v>0</v>
      </c>
      <c r="P1513" s="14">
        <v>468</v>
      </c>
    </row>
    <row r="1514" spans="11:16" x14ac:dyDescent="0.3">
      <c r="K1514" s="16">
        <f t="shared" si="24"/>
        <v>44079</v>
      </c>
      <c r="L1514" s="17">
        <v>0</v>
      </c>
      <c r="M1514" s="14">
        <v>468</v>
      </c>
      <c r="N1514" s="14">
        <v>0</v>
      </c>
      <c r="O1514" s="14">
        <v>404</v>
      </c>
      <c r="P1514" s="14">
        <v>872</v>
      </c>
    </row>
    <row r="1515" spans="11:16" x14ac:dyDescent="0.3">
      <c r="K1515" s="16">
        <f t="shared" si="24"/>
        <v>44079</v>
      </c>
      <c r="L1515" s="17">
        <v>4.1666666666666664E-2</v>
      </c>
      <c r="M1515" s="14">
        <v>468</v>
      </c>
      <c r="N1515" s="14">
        <v>0</v>
      </c>
      <c r="O1515" s="14">
        <v>616</v>
      </c>
      <c r="P1515" s="14">
        <v>1084</v>
      </c>
    </row>
    <row r="1516" spans="11:16" x14ac:dyDescent="0.3">
      <c r="K1516" s="16">
        <f t="shared" si="24"/>
        <v>44079</v>
      </c>
      <c r="L1516" s="17">
        <v>8.3333333333333329E-2</v>
      </c>
      <c r="M1516" s="14">
        <v>468</v>
      </c>
      <c r="N1516" s="14">
        <v>133</v>
      </c>
      <c r="O1516" s="14">
        <v>220</v>
      </c>
      <c r="P1516" s="14">
        <v>821</v>
      </c>
    </row>
    <row r="1517" spans="11:16" x14ac:dyDescent="0.3">
      <c r="K1517" s="16">
        <f t="shared" si="24"/>
        <v>44079</v>
      </c>
      <c r="L1517" s="17">
        <v>0.125</v>
      </c>
      <c r="M1517" s="14">
        <v>468</v>
      </c>
      <c r="N1517" s="14">
        <v>0</v>
      </c>
      <c r="O1517" s="14">
        <v>-4</v>
      </c>
      <c r="P1517" s="14">
        <v>464</v>
      </c>
    </row>
    <row r="1518" spans="11:16" x14ac:dyDescent="0.3">
      <c r="K1518" s="16">
        <f t="shared" si="24"/>
        <v>44079</v>
      </c>
      <c r="L1518" s="17">
        <v>0.16666666666666666</v>
      </c>
      <c r="M1518" s="14">
        <v>468</v>
      </c>
      <c r="N1518" s="14">
        <v>0</v>
      </c>
      <c r="O1518" s="14">
        <v>-219</v>
      </c>
      <c r="P1518" s="14">
        <v>249</v>
      </c>
    </row>
    <row r="1519" spans="11:16" x14ac:dyDescent="0.3">
      <c r="K1519" s="16">
        <f t="shared" si="24"/>
        <v>44079</v>
      </c>
      <c r="L1519" s="17">
        <v>0.20833333333333334</v>
      </c>
      <c r="M1519" s="14">
        <v>468</v>
      </c>
      <c r="N1519" s="14">
        <v>0</v>
      </c>
      <c r="O1519" s="14">
        <v>-95</v>
      </c>
      <c r="P1519" s="14">
        <v>373</v>
      </c>
    </row>
    <row r="1520" spans="11:16" x14ac:dyDescent="0.3">
      <c r="K1520" s="16">
        <f t="shared" si="24"/>
        <v>44079</v>
      </c>
      <c r="L1520" s="17">
        <v>0.25</v>
      </c>
      <c r="M1520" s="14">
        <v>468</v>
      </c>
      <c r="N1520" s="14">
        <v>0</v>
      </c>
      <c r="O1520" s="14">
        <v>23</v>
      </c>
      <c r="P1520" s="14">
        <v>491</v>
      </c>
    </row>
    <row r="1521" spans="11:16" x14ac:dyDescent="0.3">
      <c r="K1521" s="16">
        <f t="shared" si="24"/>
        <v>44079</v>
      </c>
      <c r="L1521" s="17">
        <v>0.29166666666666669</v>
      </c>
      <c r="M1521" s="14">
        <v>468</v>
      </c>
      <c r="N1521" s="14">
        <v>0</v>
      </c>
      <c r="O1521" s="14">
        <v>172</v>
      </c>
      <c r="P1521" s="14">
        <v>640</v>
      </c>
    </row>
    <row r="1522" spans="11:16" x14ac:dyDescent="0.3">
      <c r="K1522" s="16">
        <f t="shared" si="24"/>
        <v>44079</v>
      </c>
      <c r="L1522" s="17">
        <v>0.33333333333333331</v>
      </c>
      <c r="M1522" s="14">
        <v>468</v>
      </c>
      <c r="N1522" s="14">
        <v>0</v>
      </c>
      <c r="O1522" s="14">
        <v>245</v>
      </c>
      <c r="P1522" s="14">
        <v>713</v>
      </c>
    </row>
    <row r="1523" spans="11:16" x14ac:dyDescent="0.3">
      <c r="K1523" s="16">
        <f t="shared" si="24"/>
        <v>44079</v>
      </c>
      <c r="L1523" s="17">
        <v>0.375</v>
      </c>
      <c r="M1523" s="14">
        <v>468</v>
      </c>
      <c r="N1523" s="14">
        <v>0</v>
      </c>
      <c r="O1523" s="14">
        <v>69</v>
      </c>
      <c r="P1523" s="14">
        <v>537</v>
      </c>
    </row>
    <row r="1524" spans="11:16" x14ac:dyDescent="0.3">
      <c r="K1524" s="16">
        <f t="shared" si="24"/>
        <v>44079</v>
      </c>
      <c r="L1524" s="17">
        <v>0.41666666666666669</v>
      </c>
      <c r="M1524" s="14">
        <v>468</v>
      </c>
      <c r="N1524" s="14">
        <v>0</v>
      </c>
      <c r="O1524" s="14">
        <v>-224</v>
      </c>
      <c r="P1524" s="14">
        <v>244</v>
      </c>
    </row>
    <row r="1525" spans="11:16" x14ac:dyDescent="0.3">
      <c r="K1525" s="16">
        <f t="shared" si="24"/>
        <v>44079</v>
      </c>
      <c r="L1525" s="17">
        <v>0.45833333333333331</v>
      </c>
      <c r="M1525" s="14">
        <v>468</v>
      </c>
      <c r="N1525" s="14">
        <v>0</v>
      </c>
      <c r="O1525" s="14">
        <v>-328</v>
      </c>
      <c r="P1525" s="14">
        <v>140</v>
      </c>
    </row>
    <row r="1526" spans="11:16" x14ac:dyDescent="0.3">
      <c r="K1526" s="16">
        <f t="shared" si="24"/>
        <v>44079</v>
      </c>
      <c r="L1526" s="17">
        <v>0.5</v>
      </c>
      <c r="M1526" s="14">
        <v>468</v>
      </c>
      <c r="N1526" s="14">
        <v>0</v>
      </c>
      <c r="O1526" s="14">
        <v>-284</v>
      </c>
      <c r="P1526" s="14">
        <v>184</v>
      </c>
    </row>
    <row r="1527" spans="11:16" x14ac:dyDescent="0.3">
      <c r="K1527" s="16">
        <f t="shared" si="24"/>
        <v>44079</v>
      </c>
      <c r="L1527" s="17">
        <v>0.54166666666666663</v>
      </c>
      <c r="M1527" s="14">
        <v>468</v>
      </c>
      <c r="N1527" s="14">
        <v>0</v>
      </c>
      <c r="O1527" s="14">
        <v>-607</v>
      </c>
      <c r="P1527" s="14">
        <v>-139</v>
      </c>
    </row>
    <row r="1528" spans="11:16" x14ac:dyDescent="0.3">
      <c r="K1528" s="16">
        <f t="shared" si="24"/>
        <v>44079</v>
      </c>
      <c r="L1528" s="17">
        <v>0.58333333333333337</v>
      </c>
      <c r="M1528" s="14">
        <v>468</v>
      </c>
      <c r="N1528" s="14">
        <v>0</v>
      </c>
      <c r="O1528" s="14">
        <v>-707</v>
      </c>
      <c r="P1528" s="14">
        <v>-239</v>
      </c>
    </row>
    <row r="1529" spans="11:16" x14ac:dyDescent="0.3">
      <c r="K1529" s="16">
        <f t="shared" si="24"/>
        <v>44079</v>
      </c>
      <c r="L1529" s="17">
        <v>0.625</v>
      </c>
      <c r="M1529" s="14">
        <v>468</v>
      </c>
      <c r="N1529" s="14">
        <v>0</v>
      </c>
      <c r="O1529" s="14">
        <v>-1009</v>
      </c>
      <c r="P1529" s="14">
        <v>-541</v>
      </c>
    </row>
    <row r="1530" spans="11:16" x14ac:dyDescent="0.3">
      <c r="K1530" s="16">
        <f t="shared" si="24"/>
        <v>44079</v>
      </c>
      <c r="L1530" s="17">
        <v>0.66666666666666663</v>
      </c>
      <c r="M1530" s="14">
        <v>468</v>
      </c>
      <c r="N1530" s="14">
        <v>0</v>
      </c>
      <c r="O1530" s="14">
        <v>-1065</v>
      </c>
      <c r="P1530" s="14">
        <v>-597</v>
      </c>
    </row>
    <row r="1531" spans="11:16" x14ac:dyDescent="0.3">
      <c r="K1531" s="16">
        <f t="shared" si="24"/>
        <v>44079</v>
      </c>
      <c r="L1531" s="17">
        <v>0.70833333333333337</v>
      </c>
      <c r="M1531" s="14">
        <v>468</v>
      </c>
      <c r="N1531" s="14">
        <v>0</v>
      </c>
      <c r="O1531" s="14">
        <v>-938</v>
      </c>
      <c r="P1531" s="14">
        <v>-470</v>
      </c>
    </row>
    <row r="1532" spans="11:16" x14ac:dyDescent="0.3">
      <c r="K1532" s="16">
        <f t="shared" si="24"/>
        <v>44079</v>
      </c>
      <c r="L1532" s="17">
        <v>0.75</v>
      </c>
      <c r="M1532" s="14">
        <v>468</v>
      </c>
      <c r="N1532" s="14">
        <v>0</v>
      </c>
      <c r="O1532" s="14">
        <v>-383</v>
      </c>
      <c r="P1532" s="14">
        <v>85</v>
      </c>
    </row>
    <row r="1533" spans="11:16" x14ac:dyDescent="0.3">
      <c r="K1533" s="16">
        <f t="shared" si="24"/>
        <v>44079</v>
      </c>
      <c r="L1533" s="17">
        <v>0.79166666666666663</v>
      </c>
      <c r="M1533" s="14">
        <v>468</v>
      </c>
      <c r="N1533" s="14">
        <v>0</v>
      </c>
      <c r="O1533" s="14">
        <v>296</v>
      </c>
      <c r="P1533" s="14">
        <v>764</v>
      </c>
    </row>
    <row r="1534" spans="11:16" x14ac:dyDescent="0.3">
      <c r="K1534" s="16">
        <f t="shared" si="24"/>
        <v>44079</v>
      </c>
      <c r="L1534" s="17">
        <v>0.83333333333333337</v>
      </c>
      <c r="M1534" s="14">
        <v>468</v>
      </c>
      <c r="N1534" s="14">
        <v>0</v>
      </c>
      <c r="O1534" s="14">
        <v>178</v>
      </c>
      <c r="P1534" s="14">
        <v>646</v>
      </c>
    </row>
    <row r="1535" spans="11:16" x14ac:dyDescent="0.3">
      <c r="K1535" s="16">
        <f t="shared" si="24"/>
        <v>44079</v>
      </c>
      <c r="L1535" s="17">
        <v>0.875</v>
      </c>
      <c r="M1535" s="14">
        <v>468</v>
      </c>
      <c r="N1535" s="14">
        <v>0</v>
      </c>
      <c r="O1535" s="14">
        <v>373</v>
      </c>
      <c r="P1535" s="14">
        <v>841</v>
      </c>
    </row>
    <row r="1536" spans="11:16" x14ac:dyDescent="0.3">
      <c r="K1536" s="16">
        <f t="shared" si="24"/>
        <v>44079</v>
      </c>
      <c r="L1536" s="17">
        <v>0.91666666666666663</v>
      </c>
      <c r="M1536" s="14">
        <v>468</v>
      </c>
      <c r="N1536" s="14">
        <v>0</v>
      </c>
      <c r="O1536" s="14">
        <v>939</v>
      </c>
      <c r="P1536" s="14">
        <v>1407</v>
      </c>
    </row>
    <row r="1537" spans="11:16" x14ac:dyDescent="0.3">
      <c r="K1537" s="16">
        <f t="shared" si="24"/>
        <v>44079</v>
      </c>
      <c r="L1537" s="17">
        <v>0.95833333333333337</v>
      </c>
      <c r="M1537" s="14">
        <v>468</v>
      </c>
      <c r="N1537" s="14">
        <v>0</v>
      </c>
      <c r="O1537" s="14">
        <v>1162</v>
      </c>
      <c r="P1537" s="14">
        <v>1630</v>
      </c>
    </row>
    <row r="1538" spans="11:16" x14ac:dyDescent="0.3">
      <c r="K1538" s="16">
        <f t="shared" si="24"/>
        <v>44080</v>
      </c>
      <c r="L1538" s="17">
        <v>0</v>
      </c>
      <c r="M1538" s="14">
        <v>468</v>
      </c>
      <c r="N1538" s="14">
        <v>0</v>
      </c>
      <c r="O1538" s="14">
        <v>434</v>
      </c>
      <c r="P1538" s="14">
        <v>902</v>
      </c>
    </row>
    <row r="1539" spans="11:16" x14ac:dyDescent="0.3">
      <c r="K1539" s="16">
        <f t="shared" si="24"/>
        <v>44080</v>
      </c>
      <c r="L1539" s="17">
        <v>4.1666666666666664E-2</v>
      </c>
      <c r="M1539" s="14">
        <v>468</v>
      </c>
      <c r="N1539" s="14">
        <v>0</v>
      </c>
      <c r="O1539" s="14">
        <v>-16</v>
      </c>
      <c r="P1539" s="14">
        <v>452</v>
      </c>
    </row>
    <row r="1540" spans="11:16" x14ac:dyDescent="0.3">
      <c r="K1540" s="16">
        <f t="shared" si="24"/>
        <v>44080</v>
      </c>
      <c r="L1540" s="17">
        <v>8.3333333333333329E-2</v>
      </c>
      <c r="M1540" s="14">
        <v>468</v>
      </c>
      <c r="N1540" s="14">
        <v>0</v>
      </c>
      <c r="O1540" s="14">
        <v>0</v>
      </c>
      <c r="P1540" s="14">
        <v>468</v>
      </c>
    </row>
    <row r="1541" spans="11:16" x14ac:dyDescent="0.3">
      <c r="K1541" s="16">
        <f t="shared" si="24"/>
        <v>44080</v>
      </c>
      <c r="L1541" s="17">
        <v>0.125</v>
      </c>
      <c r="M1541" s="14">
        <v>468</v>
      </c>
      <c r="N1541" s="14">
        <v>0</v>
      </c>
      <c r="O1541" s="14">
        <v>-697</v>
      </c>
      <c r="P1541" s="14">
        <v>-229</v>
      </c>
    </row>
    <row r="1542" spans="11:16" x14ac:dyDescent="0.3">
      <c r="K1542" s="16">
        <f t="shared" si="24"/>
        <v>44080</v>
      </c>
      <c r="L1542" s="17">
        <v>0.16666666666666666</v>
      </c>
      <c r="M1542" s="14">
        <v>468</v>
      </c>
      <c r="N1542" s="14">
        <v>0</v>
      </c>
      <c r="O1542" s="14">
        <v>-926</v>
      </c>
      <c r="P1542" s="14">
        <v>-458</v>
      </c>
    </row>
    <row r="1543" spans="11:16" x14ac:dyDescent="0.3">
      <c r="K1543" s="16">
        <f t="shared" si="24"/>
        <v>44080</v>
      </c>
      <c r="L1543" s="17">
        <v>0.20833333333333334</v>
      </c>
      <c r="M1543" s="14">
        <v>468</v>
      </c>
      <c r="N1543" s="14">
        <v>0</v>
      </c>
      <c r="O1543" s="14">
        <v>-900</v>
      </c>
      <c r="P1543" s="14">
        <v>-432</v>
      </c>
    </row>
    <row r="1544" spans="11:16" x14ac:dyDescent="0.3">
      <c r="K1544" s="16">
        <f t="shared" si="24"/>
        <v>44080</v>
      </c>
      <c r="L1544" s="17">
        <v>0.25</v>
      </c>
      <c r="M1544" s="14">
        <v>468</v>
      </c>
      <c r="N1544" s="14">
        <v>0</v>
      </c>
      <c r="O1544" s="14">
        <v>-862</v>
      </c>
      <c r="P1544" s="14">
        <v>-394</v>
      </c>
    </row>
    <row r="1545" spans="11:16" x14ac:dyDescent="0.3">
      <c r="K1545" s="16">
        <f t="shared" si="24"/>
        <v>44080</v>
      </c>
      <c r="L1545" s="17">
        <v>0.29166666666666669</v>
      </c>
      <c r="M1545" s="14">
        <v>468</v>
      </c>
      <c r="N1545" s="14">
        <v>0</v>
      </c>
      <c r="O1545" s="14">
        <v>-807</v>
      </c>
      <c r="P1545" s="14">
        <v>-339</v>
      </c>
    </row>
    <row r="1546" spans="11:16" x14ac:dyDescent="0.3">
      <c r="K1546" s="16">
        <f t="shared" si="24"/>
        <v>44080</v>
      </c>
      <c r="L1546" s="17">
        <v>0.33333333333333331</v>
      </c>
      <c r="M1546" s="14">
        <v>468</v>
      </c>
      <c r="N1546" s="14">
        <v>0</v>
      </c>
      <c r="O1546" s="14">
        <v>0</v>
      </c>
      <c r="P1546" s="14">
        <v>468</v>
      </c>
    </row>
    <row r="1547" spans="11:16" x14ac:dyDescent="0.3">
      <c r="K1547" s="16">
        <f t="shared" si="24"/>
        <v>44080</v>
      </c>
      <c r="L1547" s="17">
        <v>0.375</v>
      </c>
      <c r="M1547" s="14">
        <v>468</v>
      </c>
      <c r="N1547" s="14">
        <v>0</v>
      </c>
      <c r="O1547" s="14">
        <v>-717</v>
      </c>
      <c r="P1547" s="14">
        <v>-249</v>
      </c>
    </row>
    <row r="1548" spans="11:16" x14ac:dyDescent="0.3">
      <c r="K1548" s="16">
        <f t="shared" si="24"/>
        <v>44080</v>
      </c>
      <c r="L1548" s="17">
        <v>0.41666666666666669</v>
      </c>
      <c r="M1548" s="14">
        <v>468</v>
      </c>
      <c r="N1548" s="14">
        <v>0</v>
      </c>
      <c r="O1548" s="14">
        <v>-250</v>
      </c>
      <c r="P1548" s="14">
        <v>218</v>
      </c>
    </row>
    <row r="1549" spans="11:16" x14ac:dyDescent="0.3">
      <c r="K1549" s="16">
        <f t="shared" si="24"/>
        <v>44080</v>
      </c>
      <c r="L1549" s="17">
        <v>0.45833333333333331</v>
      </c>
      <c r="M1549" s="14">
        <v>468</v>
      </c>
      <c r="N1549" s="14">
        <v>0</v>
      </c>
      <c r="O1549" s="14">
        <v>-366</v>
      </c>
      <c r="P1549" s="14">
        <v>102</v>
      </c>
    </row>
    <row r="1550" spans="11:16" x14ac:dyDescent="0.3">
      <c r="K1550" s="16">
        <f t="shared" si="24"/>
        <v>44080</v>
      </c>
      <c r="L1550" s="17">
        <v>0.5</v>
      </c>
      <c r="M1550" s="14">
        <v>468</v>
      </c>
      <c r="N1550" s="14">
        <v>0</v>
      </c>
      <c r="O1550" s="14">
        <v>-784</v>
      </c>
      <c r="P1550" s="14">
        <v>-316</v>
      </c>
    </row>
    <row r="1551" spans="11:16" x14ac:dyDescent="0.3">
      <c r="K1551" s="16">
        <f t="shared" si="24"/>
        <v>44080</v>
      </c>
      <c r="L1551" s="17">
        <v>0.54166666666666663</v>
      </c>
      <c r="M1551" s="14">
        <v>468</v>
      </c>
      <c r="N1551" s="14">
        <v>0</v>
      </c>
      <c r="O1551" s="14">
        <v>-952</v>
      </c>
      <c r="P1551" s="14">
        <v>-484</v>
      </c>
    </row>
    <row r="1552" spans="11:16" x14ac:dyDescent="0.3">
      <c r="K1552" s="16">
        <f t="shared" si="24"/>
        <v>44080</v>
      </c>
      <c r="L1552" s="17">
        <v>0.58333333333333337</v>
      </c>
      <c r="M1552" s="14">
        <v>468</v>
      </c>
      <c r="N1552" s="14">
        <v>0</v>
      </c>
      <c r="O1552" s="14">
        <v>-417</v>
      </c>
      <c r="P1552" s="14">
        <v>51</v>
      </c>
    </row>
    <row r="1553" spans="11:16" x14ac:dyDescent="0.3">
      <c r="K1553" s="16">
        <f t="shared" si="24"/>
        <v>44080</v>
      </c>
      <c r="L1553" s="17">
        <v>0.625</v>
      </c>
      <c r="M1553" s="14">
        <v>468</v>
      </c>
      <c r="N1553" s="14">
        <v>0</v>
      </c>
      <c r="O1553" s="14">
        <v>-404</v>
      </c>
      <c r="P1553" s="14">
        <v>64</v>
      </c>
    </row>
    <row r="1554" spans="11:16" x14ac:dyDescent="0.3">
      <c r="K1554" s="16">
        <f t="shared" si="24"/>
        <v>44080</v>
      </c>
      <c r="L1554" s="17">
        <v>0.66666666666666663</v>
      </c>
      <c r="M1554" s="14">
        <v>468</v>
      </c>
      <c r="N1554" s="14">
        <v>0</v>
      </c>
      <c r="O1554" s="14">
        <v>-263</v>
      </c>
      <c r="P1554" s="14">
        <v>205</v>
      </c>
    </row>
    <row r="1555" spans="11:16" x14ac:dyDescent="0.3">
      <c r="K1555" s="16">
        <f t="shared" si="24"/>
        <v>44080</v>
      </c>
      <c r="L1555" s="17">
        <v>0.70833333333333337</v>
      </c>
      <c r="M1555" s="14">
        <v>468</v>
      </c>
      <c r="N1555" s="14">
        <v>0</v>
      </c>
      <c r="O1555" s="14">
        <v>0</v>
      </c>
      <c r="P1555" s="14">
        <v>468</v>
      </c>
    </row>
    <row r="1556" spans="11:16" x14ac:dyDescent="0.3">
      <c r="K1556" s="16">
        <f t="shared" si="24"/>
        <v>44080</v>
      </c>
      <c r="L1556" s="17">
        <v>0.75</v>
      </c>
      <c r="M1556" s="14">
        <v>468</v>
      </c>
      <c r="N1556" s="14">
        <v>0</v>
      </c>
      <c r="O1556" s="14">
        <v>339</v>
      </c>
      <c r="P1556" s="14">
        <v>807</v>
      </c>
    </row>
    <row r="1557" spans="11:16" x14ac:dyDescent="0.3">
      <c r="K1557" s="16">
        <f t="shared" si="24"/>
        <v>44080</v>
      </c>
      <c r="L1557" s="17">
        <v>0.79166666666666663</v>
      </c>
      <c r="M1557" s="14">
        <v>468</v>
      </c>
      <c r="N1557" s="14">
        <v>0</v>
      </c>
      <c r="O1557" s="14">
        <v>1117</v>
      </c>
      <c r="P1557" s="14">
        <v>1585</v>
      </c>
    </row>
    <row r="1558" spans="11:16" x14ac:dyDescent="0.3">
      <c r="K1558" s="16">
        <f t="shared" si="24"/>
        <v>44080</v>
      </c>
      <c r="L1558" s="17">
        <v>0.83333333333333337</v>
      </c>
      <c r="M1558" s="14">
        <v>468</v>
      </c>
      <c r="N1558" s="14">
        <v>184</v>
      </c>
      <c r="O1558" s="14">
        <v>1200</v>
      </c>
      <c r="P1558" s="14">
        <v>1852</v>
      </c>
    </row>
    <row r="1559" spans="11:16" x14ac:dyDescent="0.3">
      <c r="K1559" s="16">
        <f t="shared" si="24"/>
        <v>44080</v>
      </c>
      <c r="L1559" s="17">
        <v>0.875</v>
      </c>
      <c r="M1559" s="14">
        <v>468</v>
      </c>
      <c r="N1559" s="14">
        <v>438</v>
      </c>
      <c r="O1559" s="14">
        <v>1200</v>
      </c>
      <c r="P1559" s="14">
        <v>2106</v>
      </c>
    </row>
    <row r="1560" spans="11:16" x14ac:dyDescent="0.3">
      <c r="K1560" s="16">
        <f t="shared" si="24"/>
        <v>44080</v>
      </c>
      <c r="L1560" s="17">
        <v>0.91666666666666663</v>
      </c>
      <c r="M1560" s="14">
        <v>468</v>
      </c>
      <c r="N1560" s="14">
        <v>0</v>
      </c>
      <c r="O1560" s="14">
        <v>1200</v>
      </c>
      <c r="P1560" s="14">
        <v>1668</v>
      </c>
    </row>
    <row r="1561" spans="11:16" x14ac:dyDescent="0.3">
      <c r="K1561" s="16">
        <f t="shared" si="24"/>
        <v>44080</v>
      </c>
      <c r="L1561" s="17">
        <v>0.95833333333333337</v>
      </c>
      <c r="M1561" s="14">
        <v>468</v>
      </c>
      <c r="N1561" s="14">
        <v>514</v>
      </c>
      <c r="O1561" s="14">
        <v>1200</v>
      </c>
      <c r="P1561" s="14">
        <v>2182</v>
      </c>
    </row>
    <row r="1562" spans="11:16" x14ac:dyDescent="0.3">
      <c r="K1562" s="16">
        <f t="shared" si="24"/>
        <v>44081</v>
      </c>
      <c r="L1562" s="17">
        <v>0</v>
      </c>
      <c r="M1562" s="14">
        <v>468</v>
      </c>
      <c r="N1562" s="14">
        <v>0</v>
      </c>
      <c r="O1562" s="14">
        <v>0</v>
      </c>
      <c r="P1562" s="14">
        <v>468</v>
      </c>
    </row>
    <row r="1563" spans="11:16" x14ac:dyDescent="0.3">
      <c r="K1563" s="16">
        <f t="shared" ref="K1563:K1626" si="25">K1539+1</f>
        <v>44081</v>
      </c>
      <c r="L1563" s="17">
        <v>4.1666666666666664E-2</v>
      </c>
      <c r="M1563" s="14">
        <v>468</v>
      </c>
      <c r="N1563" s="14">
        <v>461</v>
      </c>
      <c r="O1563" s="14">
        <v>0</v>
      </c>
      <c r="P1563" s="14">
        <v>929</v>
      </c>
    </row>
    <row r="1564" spans="11:16" x14ac:dyDescent="0.3">
      <c r="K1564" s="16">
        <f t="shared" si="25"/>
        <v>44081</v>
      </c>
      <c r="L1564" s="17">
        <v>8.3333333333333329E-2</v>
      </c>
      <c r="M1564" s="14">
        <v>468</v>
      </c>
      <c r="N1564" s="14">
        <v>0</v>
      </c>
      <c r="O1564" s="14">
        <v>0</v>
      </c>
      <c r="P1564" s="14">
        <v>468</v>
      </c>
    </row>
    <row r="1565" spans="11:16" x14ac:dyDescent="0.3">
      <c r="K1565" s="16">
        <f t="shared" si="25"/>
        <v>44081</v>
      </c>
      <c r="L1565" s="17">
        <v>0.125</v>
      </c>
      <c r="M1565" s="14">
        <v>468</v>
      </c>
      <c r="N1565" s="14">
        <v>0</v>
      </c>
      <c r="O1565" s="14">
        <v>-203</v>
      </c>
      <c r="P1565" s="14">
        <v>265</v>
      </c>
    </row>
    <row r="1566" spans="11:16" x14ac:dyDescent="0.3">
      <c r="K1566" s="16">
        <f t="shared" si="25"/>
        <v>44081</v>
      </c>
      <c r="L1566" s="17">
        <v>0.16666666666666666</v>
      </c>
      <c r="M1566" s="14">
        <v>468</v>
      </c>
      <c r="N1566" s="14">
        <v>0</v>
      </c>
      <c r="O1566" s="14">
        <v>52</v>
      </c>
      <c r="P1566" s="14">
        <v>520</v>
      </c>
    </row>
    <row r="1567" spans="11:16" x14ac:dyDescent="0.3">
      <c r="K1567" s="16">
        <f t="shared" si="25"/>
        <v>44081</v>
      </c>
      <c r="L1567" s="17">
        <v>0.20833333333333334</v>
      </c>
      <c r="M1567" s="14">
        <v>468</v>
      </c>
      <c r="N1567" s="14">
        <v>0</v>
      </c>
      <c r="O1567" s="14">
        <v>0</v>
      </c>
      <c r="P1567" s="14">
        <v>468</v>
      </c>
    </row>
    <row r="1568" spans="11:16" x14ac:dyDescent="0.3">
      <c r="K1568" s="16">
        <f t="shared" si="25"/>
        <v>44081</v>
      </c>
      <c r="L1568" s="17">
        <v>0.25</v>
      </c>
      <c r="M1568" s="14">
        <v>468</v>
      </c>
      <c r="N1568" s="14">
        <v>1346</v>
      </c>
      <c r="O1568" s="14">
        <v>0</v>
      </c>
      <c r="P1568" s="14">
        <v>1814</v>
      </c>
    </row>
    <row r="1569" spans="11:16" x14ac:dyDescent="0.3">
      <c r="K1569" s="16">
        <f t="shared" si="25"/>
        <v>44081</v>
      </c>
      <c r="L1569" s="17">
        <v>0.29166666666666669</v>
      </c>
      <c r="M1569" s="14">
        <v>468</v>
      </c>
      <c r="N1569" s="14">
        <v>0</v>
      </c>
      <c r="O1569" s="14">
        <v>111</v>
      </c>
      <c r="P1569" s="14">
        <v>579</v>
      </c>
    </row>
    <row r="1570" spans="11:16" x14ac:dyDescent="0.3">
      <c r="K1570" s="16">
        <f t="shared" si="25"/>
        <v>44081</v>
      </c>
      <c r="L1570" s="17">
        <v>0.33333333333333331</v>
      </c>
      <c r="M1570" s="14">
        <v>468</v>
      </c>
      <c r="N1570" s="14">
        <v>0</v>
      </c>
      <c r="O1570" s="14">
        <v>0</v>
      </c>
      <c r="P1570" s="14">
        <v>468</v>
      </c>
    </row>
    <row r="1571" spans="11:16" x14ac:dyDescent="0.3">
      <c r="K1571" s="16">
        <f t="shared" si="25"/>
        <v>44081</v>
      </c>
      <c r="L1571" s="17">
        <v>0.375</v>
      </c>
      <c r="M1571" s="14">
        <v>468</v>
      </c>
      <c r="N1571" s="14">
        <v>0</v>
      </c>
      <c r="O1571" s="14">
        <v>0</v>
      </c>
      <c r="P1571" s="14">
        <v>468</v>
      </c>
    </row>
    <row r="1572" spans="11:16" x14ac:dyDescent="0.3">
      <c r="K1572" s="16">
        <f t="shared" si="25"/>
        <v>44081</v>
      </c>
      <c r="L1572" s="17">
        <v>0.41666666666666669</v>
      </c>
      <c r="M1572" s="14">
        <v>468</v>
      </c>
      <c r="N1572" s="14">
        <v>1536</v>
      </c>
      <c r="O1572" s="14">
        <v>0</v>
      </c>
      <c r="P1572" s="14">
        <v>2004</v>
      </c>
    </row>
    <row r="1573" spans="11:16" x14ac:dyDescent="0.3">
      <c r="K1573" s="16">
        <f t="shared" si="25"/>
        <v>44081</v>
      </c>
      <c r="L1573" s="17">
        <v>0.45833333333333331</v>
      </c>
      <c r="M1573" s="14">
        <v>468</v>
      </c>
      <c r="N1573" s="14">
        <v>1536</v>
      </c>
      <c r="O1573" s="14">
        <v>0</v>
      </c>
      <c r="P1573" s="14">
        <v>2004</v>
      </c>
    </row>
    <row r="1574" spans="11:16" x14ac:dyDescent="0.3">
      <c r="K1574" s="16">
        <f t="shared" si="25"/>
        <v>44081</v>
      </c>
      <c r="L1574" s="17">
        <v>0.5</v>
      </c>
      <c r="M1574" s="14">
        <v>468</v>
      </c>
      <c r="N1574" s="14">
        <v>1536</v>
      </c>
      <c r="O1574" s="14">
        <v>0</v>
      </c>
      <c r="P1574" s="14">
        <v>2004</v>
      </c>
    </row>
    <row r="1575" spans="11:16" x14ac:dyDescent="0.3">
      <c r="K1575" s="16">
        <f t="shared" si="25"/>
        <v>44081</v>
      </c>
      <c r="L1575" s="17">
        <v>0.54166666666666663</v>
      </c>
      <c r="M1575" s="14">
        <v>468</v>
      </c>
      <c r="N1575" s="14">
        <v>0</v>
      </c>
      <c r="O1575" s="14">
        <v>0</v>
      </c>
      <c r="P1575" s="14">
        <v>468</v>
      </c>
    </row>
    <row r="1576" spans="11:16" x14ac:dyDescent="0.3">
      <c r="K1576" s="16">
        <f t="shared" si="25"/>
        <v>44081</v>
      </c>
      <c r="L1576" s="17">
        <v>0.58333333333333337</v>
      </c>
      <c r="M1576" s="14">
        <v>468</v>
      </c>
      <c r="N1576" s="14">
        <v>0</v>
      </c>
      <c r="O1576" s="14">
        <v>0</v>
      </c>
      <c r="P1576" s="14">
        <v>468</v>
      </c>
    </row>
    <row r="1577" spans="11:16" x14ac:dyDescent="0.3">
      <c r="K1577" s="16">
        <f t="shared" si="25"/>
        <v>44081</v>
      </c>
      <c r="L1577" s="17">
        <v>0.625</v>
      </c>
      <c r="M1577" s="14">
        <v>468</v>
      </c>
      <c r="N1577" s="14">
        <v>0</v>
      </c>
      <c r="O1577" s="14">
        <v>0</v>
      </c>
      <c r="P1577" s="14">
        <v>468</v>
      </c>
    </row>
    <row r="1578" spans="11:16" x14ac:dyDescent="0.3">
      <c r="K1578" s="16">
        <f t="shared" si="25"/>
        <v>44081</v>
      </c>
      <c r="L1578" s="17">
        <v>0.66666666666666663</v>
      </c>
      <c r="M1578" s="14">
        <v>468</v>
      </c>
      <c r="N1578" s="14">
        <v>1536</v>
      </c>
      <c r="O1578" s="14">
        <v>0</v>
      </c>
      <c r="P1578" s="14">
        <v>2004</v>
      </c>
    </row>
    <row r="1579" spans="11:16" x14ac:dyDescent="0.3">
      <c r="K1579" s="16">
        <f t="shared" si="25"/>
        <v>44081</v>
      </c>
      <c r="L1579" s="17">
        <v>0.70833333333333337</v>
      </c>
      <c r="M1579" s="14">
        <v>468</v>
      </c>
      <c r="N1579" s="14">
        <v>0</v>
      </c>
      <c r="O1579" s="14">
        <v>0</v>
      </c>
      <c r="P1579" s="14">
        <v>468</v>
      </c>
    </row>
    <row r="1580" spans="11:16" x14ac:dyDescent="0.3">
      <c r="K1580" s="16">
        <f t="shared" si="25"/>
        <v>44081</v>
      </c>
      <c r="L1580" s="17">
        <v>0.75</v>
      </c>
      <c r="M1580" s="14">
        <v>468</v>
      </c>
      <c r="N1580" s="14">
        <v>0</v>
      </c>
      <c r="O1580" s="14">
        <v>0</v>
      </c>
      <c r="P1580" s="14">
        <v>468</v>
      </c>
    </row>
    <row r="1581" spans="11:16" x14ac:dyDescent="0.3">
      <c r="K1581" s="16">
        <f t="shared" si="25"/>
        <v>44081</v>
      </c>
      <c r="L1581" s="17">
        <v>0.79166666666666663</v>
      </c>
      <c r="M1581" s="14">
        <v>468</v>
      </c>
      <c r="N1581" s="14">
        <v>1536</v>
      </c>
      <c r="O1581" s="14">
        <v>0</v>
      </c>
      <c r="P1581" s="14">
        <v>2004</v>
      </c>
    </row>
    <row r="1582" spans="11:16" x14ac:dyDescent="0.3">
      <c r="K1582" s="16">
        <f t="shared" si="25"/>
        <v>44081</v>
      </c>
      <c r="L1582" s="17">
        <v>0.83333333333333337</v>
      </c>
      <c r="M1582" s="14">
        <v>468</v>
      </c>
      <c r="N1582" s="14">
        <v>0</v>
      </c>
      <c r="O1582" s="14">
        <v>0</v>
      </c>
      <c r="P1582" s="14">
        <v>468</v>
      </c>
    </row>
    <row r="1583" spans="11:16" x14ac:dyDescent="0.3">
      <c r="K1583" s="16">
        <f t="shared" si="25"/>
        <v>44081</v>
      </c>
      <c r="L1583" s="17">
        <v>0.875</v>
      </c>
      <c r="M1583" s="14">
        <v>468</v>
      </c>
      <c r="N1583" s="14">
        <v>1536</v>
      </c>
      <c r="O1583" s="14">
        <v>0</v>
      </c>
      <c r="P1583" s="14">
        <v>2004</v>
      </c>
    </row>
    <row r="1584" spans="11:16" x14ac:dyDescent="0.3">
      <c r="K1584" s="16">
        <f t="shared" si="25"/>
        <v>44081</v>
      </c>
      <c r="L1584" s="17">
        <v>0.91666666666666663</v>
      </c>
      <c r="M1584" s="14">
        <v>468</v>
      </c>
      <c r="N1584" s="14">
        <v>0</v>
      </c>
      <c r="O1584" s="14">
        <v>0</v>
      </c>
      <c r="P1584" s="14">
        <v>468</v>
      </c>
    </row>
    <row r="1585" spans="11:16" x14ac:dyDescent="0.3">
      <c r="K1585" s="16">
        <f t="shared" si="25"/>
        <v>44081</v>
      </c>
      <c r="L1585" s="17">
        <v>0.95833333333333337</v>
      </c>
      <c r="M1585" s="14">
        <v>468</v>
      </c>
      <c r="N1585" s="14">
        <v>0</v>
      </c>
      <c r="O1585" s="14">
        <v>0</v>
      </c>
      <c r="P1585" s="14">
        <v>468</v>
      </c>
    </row>
    <row r="1586" spans="11:16" x14ac:dyDescent="0.3">
      <c r="K1586" s="16">
        <f t="shared" si="25"/>
        <v>44082</v>
      </c>
      <c r="L1586" s="17">
        <v>0</v>
      </c>
      <c r="M1586" s="14">
        <v>468</v>
      </c>
      <c r="N1586" s="14">
        <v>0</v>
      </c>
      <c r="O1586" s="14">
        <v>0</v>
      </c>
      <c r="P1586" s="14">
        <v>468</v>
      </c>
    </row>
    <row r="1587" spans="11:16" x14ac:dyDescent="0.3">
      <c r="K1587" s="16">
        <f t="shared" si="25"/>
        <v>44082</v>
      </c>
      <c r="L1587" s="17">
        <v>4.1666666666666664E-2</v>
      </c>
      <c r="M1587" s="14">
        <v>468</v>
      </c>
      <c r="N1587" s="14">
        <v>1166</v>
      </c>
      <c r="O1587" s="14">
        <v>0</v>
      </c>
      <c r="P1587" s="14">
        <v>1634</v>
      </c>
    </row>
    <row r="1588" spans="11:16" x14ac:dyDescent="0.3">
      <c r="K1588" s="16">
        <f t="shared" si="25"/>
        <v>44082</v>
      </c>
      <c r="L1588" s="17">
        <v>8.3333333333333329E-2</v>
      </c>
      <c r="M1588" s="14">
        <v>468</v>
      </c>
      <c r="N1588" s="14">
        <v>1061</v>
      </c>
      <c r="O1588" s="14">
        <v>0</v>
      </c>
      <c r="P1588" s="14">
        <v>1529</v>
      </c>
    </row>
    <row r="1589" spans="11:16" x14ac:dyDescent="0.3">
      <c r="K1589" s="16">
        <f t="shared" si="25"/>
        <v>44082</v>
      </c>
      <c r="L1589" s="17">
        <v>0.125</v>
      </c>
      <c r="M1589" s="14">
        <v>468</v>
      </c>
      <c r="N1589" s="14">
        <v>0</v>
      </c>
      <c r="O1589" s="14">
        <v>0</v>
      </c>
      <c r="P1589" s="14">
        <v>468</v>
      </c>
    </row>
    <row r="1590" spans="11:16" x14ac:dyDescent="0.3">
      <c r="K1590" s="16">
        <f t="shared" si="25"/>
        <v>44082</v>
      </c>
      <c r="L1590" s="17">
        <v>0.16666666666666666</v>
      </c>
      <c r="M1590" s="14">
        <v>468</v>
      </c>
      <c r="N1590" s="14">
        <v>734</v>
      </c>
      <c r="O1590" s="14">
        <v>0</v>
      </c>
      <c r="P1590" s="14">
        <v>1202</v>
      </c>
    </row>
    <row r="1591" spans="11:16" x14ac:dyDescent="0.3">
      <c r="K1591" s="16">
        <f t="shared" si="25"/>
        <v>44082</v>
      </c>
      <c r="L1591" s="17">
        <v>0.20833333333333334</v>
      </c>
      <c r="M1591" s="14">
        <v>468</v>
      </c>
      <c r="N1591" s="14">
        <v>964</v>
      </c>
      <c r="O1591" s="14">
        <v>0</v>
      </c>
      <c r="P1591" s="14">
        <v>1432</v>
      </c>
    </row>
    <row r="1592" spans="11:16" x14ac:dyDescent="0.3">
      <c r="K1592" s="16">
        <f t="shared" si="25"/>
        <v>44082</v>
      </c>
      <c r="L1592" s="17">
        <v>0.25</v>
      </c>
      <c r="M1592" s="14">
        <v>468</v>
      </c>
      <c r="N1592" s="14">
        <v>0</v>
      </c>
      <c r="O1592" s="14">
        <v>0</v>
      </c>
      <c r="P1592" s="14">
        <v>468</v>
      </c>
    </row>
    <row r="1593" spans="11:16" x14ac:dyDescent="0.3">
      <c r="K1593" s="16">
        <f t="shared" si="25"/>
        <v>44082</v>
      </c>
      <c r="L1593" s="17">
        <v>0.29166666666666669</v>
      </c>
      <c r="M1593" s="14">
        <v>468</v>
      </c>
      <c r="N1593" s="14">
        <v>0</v>
      </c>
      <c r="O1593" s="14">
        <v>0</v>
      </c>
      <c r="P1593" s="14">
        <v>468</v>
      </c>
    </row>
    <row r="1594" spans="11:16" x14ac:dyDescent="0.3">
      <c r="K1594" s="16">
        <f t="shared" si="25"/>
        <v>44082</v>
      </c>
      <c r="L1594" s="17">
        <v>0.33333333333333331</v>
      </c>
      <c r="M1594" s="14">
        <v>468</v>
      </c>
      <c r="N1594" s="14">
        <v>1688</v>
      </c>
      <c r="O1594" s="14">
        <v>0</v>
      </c>
      <c r="P1594" s="14">
        <v>2156</v>
      </c>
    </row>
    <row r="1595" spans="11:16" x14ac:dyDescent="0.3">
      <c r="K1595" s="16">
        <f t="shared" si="25"/>
        <v>44082</v>
      </c>
      <c r="L1595" s="17">
        <v>0.375</v>
      </c>
      <c r="M1595" s="14">
        <v>468</v>
      </c>
      <c r="N1595" s="14">
        <v>1688</v>
      </c>
      <c r="O1595" s="14">
        <v>0</v>
      </c>
      <c r="P1595" s="14">
        <v>2156</v>
      </c>
    </row>
    <row r="1596" spans="11:16" x14ac:dyDescent="0.3">
      <c r="K1596" s="16">
        <f t="shared" si="25"/>
        <v>44082</v>
      </c>
      <c r="L1596" s="17">
        <v>0.41666666666666669</v>
      </c>
      <c r="M1596" s="14">
        <v>468</v>
      </c>
      <c r="N1596" s="14">
        <v>0</v>
      </c>
      <c r="O1596" s="14">
        <v>0</v>
      </c>
      <c r="P1596" s="14">
        <v>468</v>
      </c>
    </row>
    <row r="1597" spans="11:16" x14ac:dyDescent="0.3">
      <c r="K1597" s="16">
        <f t="shared" si="25"/>
        <v>44082</v>
      </c>
      <c r="L1597" s="17">
        <v>0.45833333333333331</v>
      </c>
      <c r="M1597" s="14">
        <v>468</v>
      </c>
      <c r="N1597" s="14">
        <v>0</v>
      </c>
      <c r="O1597" s="14">
        <v>0</v>
      </c>
      <c r="P1597" s="14">
        <v>468</v>
      </c>
    </row>
    <row r="1598" spans="11:16" x14ac:dyDescent="0.3">
      <c r="K1598" s="16">
        <f t="shared" si="25"/>
        <v>44082</v>
      </c>
      <c r="L1598" s="17">
        <v>0.5</v>
      </c>
      <c r="M1598" s="14">
        <v>468</v>
      </c>
      <c r="N1598" s="14">
        <v>1554</v>
      </c>
      <c r="O1598" s="14">
        <v>0</v>
      </c>
      <c r="P1598" s="14">
        <v>2022</v>
      </c>
    </row>
    <row r="1599" spans="11:16" x14ac:dyDescent="0.3">
      <c r="K1599" s="16">
        <f t="shared" si="25"/>
        <v>44082</v>
      </c>
      <c r="L1599" s="17">
        <v>0.54166666666666663</v>
      </c>
      <c r="M1599" s="14">
        <v>468</v>
      </c>
      <c r="N1599" s="14">
        <v>1410</v>
      </c>
      <c r="O1599" s="14">
        <v>0</v>
      </c>
      <c r="P1599" s="14">
        <v>1878</v>
      </c>
    </row>
    <row r="1600" spans="11:16" x14ac:dyDescent="0.3">
      <c r="K1600" s="16">
        <f t="shared" si="25"/>
        <v>44082</v>
      </c>
      <c r="L1600" s="17">
        <v>0.58333333333333337</v>
      </c>
      <c r="M1600" s="14">
        <v>468</v>
      </c>
      <c r="N1600" s="14">
        <v>1398</v>
      </c>
      <c r="O1600" s="14">
        <v>0</v>
      </c>
      <c r="P1600" s="14">
        <v>1866</v>
      </c>
    </row>
    <row r="1601" spans="11:16" x14ac:dyDescent="0.3">
      <c r="K1601" s="16">
        <f t="shared" si="25"/>
        <v>44082</v>
      </c>
      <c r="L1601" s="17">
        <v>0.625</v>
      </c>
      <c r="M1601" s="14">
        <v>468</v>
      </c>
      <c r="N1601" s="14">
        <v>0</v>
      </c>
      <c r="O1601" s="14">
        <v>0</v>
      </c>
      <c r="P1601" s="14">
        <v>468</v>
      </c>
    </row>
    <row r="1602" spans="11:16" x14ac:dyDescent="0.3">
      <c r="K1602" s="16">
        <f t="shared" si="25"/>
        <v>44082</v>
      </c>
      <c r="L1602" s="17">
        <v>0.66666666666666663</v>
      </c>
      <c r="M1602" s="14">
        <v>468</v>
      </c>
      <c r="N1602" s="14">
        <v>0</v>
      </c>
      <c r="O1602" s="14">
        <v>0</v>
      </c>
      <c r="P1602" s="14">
        <v>468</v>
      </c>
    </row>
    <row r="1603" spans="11:16" x14ac:dyDescent="0.3">
      <c r="K1603" s="16">
        <f t="shared" si="25"/>
        <v>44082</v>
      </c>
      <c r="L1603" s="17">
        <v>0.70833333333333337</v>
      </c>
      <c r="M1603" s="14">
        <v>468</v>
      </c>
      <c r="N1603" s="14">
        <v>1621</v>
      </c>
      <c r="O1603" s="14">
        <v>0</v>
      </c>
      <c r="P1603" s="14">
        <v>2089</v>
      </c>
    </row>
    <row r="1604" spans="11:16" x14ac:dyDescent="0.3">
      <c r="K1604" s="16">
        <f t="shared" si="25"/>
        <v>44082</v>
      </c>
      <c r="L1604" s="17">
        <v>0.75</v>
      </c>
      <c r="M1604" s="14">
        <v>468</v>
      </c>
      <c r="N1604" s="14">
        <v>0</v>
      </c>
      <c r="O1604" s="14">
        <v>0</v>
      </c>
      <c r="P1604" s="14">
        <v>468</v>
      </c>
    </row>
    <row r="1605" spans="11:16" x14ac:dyDescent="0.3">
      <c r="K1605" s="16">
        <f t="shared" si="25"/>
        <v>44082</v>
      </c>
      <c r="L1605" s="17">
        <v>0.79166666666666663</v>
      </c>
      <c r="M1605" s="14">
        <v>468</v>
      </c>
      <c r="N1605" s="14">
        <v>1688</v>
      </c>
      <c r="O1605" s="14">
        <v>0</v>
      </c>
      <c r="P1605" s="14">
        <v>2156</v>
      </c>
    </row>
    <row r="1606" spans="11:16" x14ac:dyDescent="0.3">
      <c r="K1606" s="16">
        <f t="shared" si="25"/>
        <v>44082</v>
      </c>
      <c r="L1606" s="17">
        <v>0.83333333333333337</v>
      </c>
      <c r="M1606" s="14">
        <v>468</v>
      </c>
      <c r="N1606" s="14">
        <v>0</v>
      </c>
      <c r="O1606" s="14">
        <v>0</v>
      </c>
      <c r="P1606" s="14">
        <v>468</v>
      </c>
    </row>
    <row r="1607" spans="11:16" x14ac:dyDescent="0.3">
      <c r="K1607" s="16">
        <f t="shared" si="25"/>
        <v>44082</v>
      </c>
      <c r="L1607" s="17">
        <v>0.875</v>
      </c>
      <c r="M1607" s="14">
        <v>468</v>
      </c>
      <c r="N1607" s="14">
        <v>1688</v>
      </c>
      <c r="O1607" s="14">
        <v>0</v>
      </c>
      <c r="P1607" s="14">
        <v>2156</v>
      </c>
    </row>
    <row r="1608" spans="11:16" x14ac:dyDescent="0.3">
      <c r="K1608" s="16">
        <f t="shared" si="25"/>
        <v>44082</v>
      </c>
      <c r="L1608" s="17">
        <v>0.91666666666666663</v>
      </c>
      <c r="M1608" s="14">
        <v>468</v>
      </c>
      <c r="N1608" s="14">
        <v>0</v>
      </c>
      <c r="O1608" s="14">
        <v>0</v>
      </c>
      <c r="P1608" s="14">
        <v>468</v>
      </c>
    </row>
    <row r="1609" spans="11:16" x14ac:dyDescent="0.3">
      <c r="K1609" s="16">
        <f t="shared" si="25"/>
        <v>44082</v>
      </c>
      <c r="L1609" s="17">
        <v>0.95833333333333337</v>
      </c>
      <c r="M1609" s="14">
        <v>468</v>
      </c>
      <c r="N1609" s="14">
        <v>0</v>
      </c>
      <c r="O1609" s="14">
        <v>0</v>
      </c>
      <c r="P1609" s="14">
        <v>468</v>
      </c>
    </row>
    <row r="1610" spans="11:16" x14ac:dyDescent="0.3">
      <c r="K1610" s="16">
        <f t="shared" si="25"/>
        <v>44083</v>
      </c>
      <c r="L1610" s="17">
        <v>0</v>
      </c>
      <c r="M1610" s="14">
        <v>468</v>
      </c>
      <c r="N1610" s="14">
        <v>0</v>
      </c>
      <c r="O1610" s="14">
        <v>0</v>
      </c>
      <c r="P1610" s="14">
        <v>468</v>
      </c>
    </row>
    <row r="1611" spans="11:16" x14ac:dyDescent="0.3">
      <c r="K1611" s="16">
        <f t="shared" si="25"/>
        <v>44083</v>
      </c>
      <c r="L1611" s="17">
        <v>4.1666666666666664E-2</v>
      </c>
      <c r="M1611" s="14">
        <v>468</v>
      </c>
      <c r="N1611" s="14">
        <v>0</v>
      </c>
      <c r="O1611" s="14">
        <v>0</v>
      </c>
      <c r="P1611" s="14">
        <v>468</v>
      </c>
    </row>
    <row r="1612" spans="11:16" x14ac:dyDescent="0.3">
      <c r="K1612" s="16">
        <f t="shared" si="25"/>
        <v>44083</v>
      </c>
      <c r="L1612" s="17">
        <v>8.3333333333333329E-2</v>
      </c>
      <c r="M1612" s="14">
        <v>468</v>
      </c>
      <c r="N1612" s="14">
        <v>0</v>
      </c>
      <c r="O1612" s="14">
        <v>0</v>
      </c>
      <c r="P1612" s="14">
        <v>468</v>
      </c>
    </row>
    <row r="1613" spans="11:16" x14ac:dyDescent="0.3">
      <c r="K1613" s="16">
        <f t="shared" si="25"/>
        <v>44083</v>
      </c>
      <c r="L1613" s="17">
        <v>0.125</v>
      </c>
      <c r="M1613" s="14">
        <v>468</v>
      </c>
      <c r="N1613" s="14">
        <v>886</v>
      </c>
      <c r="O1613" s="14">
        <v>0</v>
      </c>
      <c r="P1613" s="14">
        <v>1354</v>
      </c>
    </row>
    <row r="1614" spans="11:16" x14ac:dyDescent="0.3">
      <c r="K1614" s="16">
        <f t="shared" si="25"/>
        <v>44083</v>
      </c>
      <c r="L1614" s="17">
        <v>0.16666666666666666</v>
      </c>
      <c r="M1614" s="14">
        <v>468</v>
      </c>
      <c r="N1614" s="14">
        <v>739</v>
      </c>
      <c r="O1614" s="14">
        <v>0</v>
      </c>
      <c r="P1614" s="14">
        <v>1207</v>
      </c>
    </row>
    <row r="1615" spans="11:16" x14ac:dyDescent="0.3">
      <c r="K1615" s="16">
        <f t="shared" si="25"/>
        <v>44083</v>
      </c>
      <c r="L1615" s="17">
        <v>0.20833333333333334</v>
      </c>
      <c r="M1615" s="14">
        <v>468</v>
      </c>
      <c r="N1615" s="14">
        <v>0</v>
      </c>
      <c r="O1615" s="14">
        <v>0</v>
      </c>
      <c r="P1615" s="14">
        <v>468</v>
      </c>
    </row>
    <row r="1616" spans="11:16" x14ac:dyDescent="0.3">
      <c r="K1616" s="16">
        <f t="shared" si="25"/>
        <v>44083</v>
      </c>
      <c r="L1616" s="17">
        <v>0.25</v>
      </c>
      <c r="M1616" s="14">
        <v>468</v>
      </c>
      <c r="N1616" s="14">
        <v>0</v>
      </c>
      <c r="O1616" s="14">
        <v>0</v>
      </c>
      <c r="P1616" s="14">
        <v>468</v>
      </c>
    </row>
    <row r="1617" spans="11:16" x14ac:dyDescent="0.3">
      <c r="K1617" s="16">
        <f t="shared" si="25"/>
        <v>44083</v>
      </c>
      <c r="L1617" s="17">
        <v>0.29166666666666669</v>
      </c>
      <c r="M1617" s="14">
        <v>468</v>
      </c>
      <c r="N1617" s="14">
        <v>1749</v>
      </c>
      <c r="O1617" s="14">
        <v>0</v>
      </c>
      <c r="P1617" s="14">
        <v>2217</v>
      </c>
    </row>
    <row r="1618" spans="11:16" x14ac:dyDescent="0.3">
      <c r="K1618" s="16">
        <f t="shared" si="25"/>
        <v>44083</v>
      </c>
      <c r="L1618" s="17">
        <v>0.33333333333333331</v>
      </c>
      <c r="M1618" s="14">
        <v>468</v>
      </c>
      <c r="N1618" s="14">
        <v>0</v>
      </c>
      <c r="O1618" s="14">
        <v>0</v>
      </c>
      <c r="P1618" s="14">
        <v>468</v>
      </c>
    </row>
    <row r="1619" spans="11:16" x14ac:dyDescent="0.3">
      <c r="K1619" s="16">
        <f t="shared" si="25"/>
        <v>44083</v>
      </c>
      <c r="L1619" s="17">
        <v>0.375</v>
      </c>
      <c r="M1619" s="14">
        <v>468</v>
      </c>
      <c r="N1619" s="14">
        <v>1749</v>
      </c>
      <c r="O1619" s="14">
        <v>0</v>
      </c>
      <c r="P1619" s="14">
        <v>2217</v>
      </c>
    </row>
    <row r="1620" spans="11:16" x14ac:dyDescent="0.3">
      <c r="K1620" s="16">
        <f t="shared" si="25"/>
        <v>44083</v>
      </c>
      <c r="L1620" s="17">
        <v>0.41666666666666669</v>
      </c>
      <c r="M1620" s="14">
        <v>468</v>
      </c>
      <c r="N1620" s="14">
        <v>0</v>
      </c>
      <c r="O1620" s="14">
        <v>0</v>
      </c>
      <c r="P1620" s="14">
        <v>468</v>
      </c>
    </row>
    <row r="1621" spans="11:16" x14ac:dyDescent="0.3">
      <c r="K1621" s="16">
        <f t="shared" si="25"/>
        <v>44083</v>
      </c>
      <c r="L1621" s="17">
        <v>0.45833333333333331</v>
      </c>
      <c r="M1621" s="14">
        <v>468</v>
      </c>
      <c r="N1621" s="14">
        <v>1652</v>
      </c>
      <c r="O1621" s="14">
        <v>0</v>
      </c>
      <c r="P1621" s="14">
        <v>2120</v>
      </c>
    </row>
    <row r="1622" spans="11:16" x14ac:dyDescent="0.3">
      <c r="K1622" s="16">
        <f t="shared" si="25"/>
        <v>44083</v>
      </c>
      <c r="L1622" s="17">
        <v>0.5</v>
      </c>
      <c r="M1622" s="14">
        <v>468</v>
      </c>
      <c r="N1622" s="14">
        <v>0</v>
      </c>
      <c r="O1622" s="14">
        <v>0</v>
      </c>
      <c r="P1622" s="14">
        <v>468</v>
      </c>
    </row>
    <row r="1623" spans="11:16" x14ac:dyDescent="0.3">
      <c r="K1623" s="16">
        <f t="shared" si="25"/>
        <v>44083</v>
      </c>
      <c r="L1623" s="17">
        <v>0.54166666666666663</v>
      </c>
      <c r="M1623" s="14">
        <v>468</v>
      </c>
      <c r="N1623" s="14">
        <v>1322</v>
      </c>
      <c r="O1623" s="14">
        <v>0</v>
      </c>
      <c r="P1623" s="14">
        <v>1790</v>
      </c>
    </row>
    <row r="1624" spans="11:16" x14ac:dyDescent="0.3">
      <c r="K1624" s="16">
        <f t="shared" si="25"/>
        <v>44083</v>
      </c>
      <c r="L1624" s="17">
        <v>0.58333333333333337</v>
      </c>
      <c r="M1624" s="14">
        <v>468</v>
      </c>
      <c r="N1624" s="14">
        <v>1485</v>
      </c>
      <c r="O1624" s="14">
        <v>0</v>
      </c>
      <c r="P1624" s="14">
        <v>1953</v>
      </c>
    </row>
    <row r="1625" spans="11:16" x14ac:dyDescent="0.3">
      <c r="K1625" s="16">
        <f t="shared" si="25"/>
        <v>44083</v>
      </c>
      <c r="L1625" s="17">
        <v>0.625</v>
      </c>
      <c r="M1625" s="14">
        <v>468</v>
      </c>
      <c r="N1625" s="14">
        <v>1510</v>
      </c>
      <c r="O1625" s="14">
        <v>0</v>
      </c>
      <c r="P1625" s="14">
        <v>1978</v>
      </c>
    </row>
    <row r="1626" spans="11:16" x14ac:dyDescent="0.3">
      <c r="K1626" s="16">
        <f t="shared" si="25"/>
        <v>44083</v>
      </c>
      <c r="L1626" s="17">
        <v>0.66666666666666663</v>
      </c>
      <c r="M1626" s="14">
        <v>468</v>
      </c>
      <c r="N1626" s="14">
        <v>0</v>
      </c>
      <c r="O1626" s="14">
        <v>0</v>
      </c>
      <c r="P1626" s="14">
        <v>468</v>
      </c>
    </row>
    <row r="1627" spans="11:16" x14ac:dyDescent="0.3">
      <c r="K1627" s="16">
        <f t="shared" ref="K1627:K1690" si="26">K1603+1</f>
        <v>44083</v>
      </c>
      <c r="L1627" s="17">
        <v>0.70833333333333337</v>
      </c>
      <c r="M1627" s="14">
        <v>468</v>
      </c>
      <c r="N1627" s="14">
        <v>0</v>
      </c>
      <c r="O1627" s="14">
        <v>0</v>
      </c>
      <c r="P1627" s="14">
        <v>468</v>
      </c>
    </row>
    <row r="1628" spans="11:16" x14ac:dyDescent="0.3">
      <c r="K1628" s="16">
        <f t="shared" si="26"/>
        <v>44083</v>
      </c>
      <c r="L1628" s="17">
        <v>0.75</v>
      </c>
      <c r="M1628" s="14">
        <v>468</v>
      </c>
      <c r="N1628" s="14">
        <v>1749</v>
      </c>
      <c r="O1628" s="14">
        <v>0</v>
      </c>
      <c r="P1628" s="14">
        <v>2217</v>
      </c>
    </row>
    <row r="1629" spans="11:16" x14ac:dyDescent="0.3">
      <c r="K1629" s="16">
        <f t="shared" si="26"/>
        <v>44083</v>
      </c>
      <c r="L1629" s="17">
        <v>0.79166666666666663</v>
      </c>
      <c r="M1629" s="14">
        <v>468</v>
      </c>
      <c r="N1629" s="14">
        <v>428</v>
      </c>
      <c r="O1629" s="14">
        <v>0</v>
      </c>
      <c r="P1629" s="14">
        <v>896</v>
      </c>
    </row>
    <row r="1630" spans="11:16" x14ac:dyDescent="0.3">
      <c r="K1630" s="16">
        <f t="shared" si="26"/>
        <v>44083</v>
      </c>
      <c r="L1630" s="17">
        <v>0.83333333333333337</v>
      </c>
      <c r="M1630" s="14">
        <v>468</v>
      </c>
      <c r="N1630" s="14">
        <v>1749</v>
      </c>
      <c r="O1630" s="14">
        <v>0</v>
      </c>
      <c r="P1630" s="14">
        <v>2217</v>
      </c>
    </row>
    <row r="1631" spans="11:16" x14ac:dyDescent="0.3">
      <c r="K1631" s="16">
        <f t="shared" si="26"/>
        <v>44083</v>
      </c>
      <c r="L1631" s="17">
        <v>0.875</v>
      </c>
      <c r="M1631" s="14">
        <v>468</v>
      </c>
      <c r="N1631" s="14">
        <v>71</v>
      </c>
      <c r="O1631" s="14">
        <v>0</v>
      </c>
      <c r="P1631" s="14">
        <v>539</v>
      </c>
    </row>
    <row r="1632" spans="11:16" x14ac:dyDescent="0.3">
      <c r="K1632" s="16">
        <f t="shared" si="26"/>
        <v>44083</v>
      </c>
      <c r="L1632" s="17">
        <v>0.91666666666666663</v>
      </c>
      <c r="M1632" s="14">
        <v>468</v>
      </c>
      <c r="N1632" s="14">
        <v>213</v>
      </c>
      <c r="O1632" s="14">
        <v>0</v>
      </c>
      <c r="P1632" s="14">
        <v>681</v>
      </c>
    </row>
    <row r="1633" spans="11:16" x14ac:dyDescent="0.3">
      <c r="K1633" s="16">
        <f t="shared" si="26"/>
        <v>44083</v>
      </c>
      <c r="L1633" s="17">
        <v>0.95833333333333337</v>
      </c>
      <c r="M1633" s="14">
        <v>468</v>
      </c>
      <c r="N1633" s="14">
        <v>1749</v>
      </c>
      <c r="O1633" s="14">
        <v>0</v>
      </c>
      <c r="P1633" s="14">
        <v>2217</v>
      </c>
    </row>
    <row r="1634" spans="11:16" x14ac:dyDescent="0.3">
      <c r="K1634" s="16">
        <f t="shared" si="26"/>
        <v>44084</v>
      </c>
      <c r="L1634" s="17">
        <v>0</v>
      </c>
      <c r="M1634" s="14">
        <v>468</v>
      </c>
      <c r="N1634" s="14">
        <v>0</v>
      </c>
      <c r="O1634" s="14">
        <v>0</v>
      </c>
      <c r="P1634" s="14">
        <v>468</v>
      </c>
    </row>
    <row r="1635" spans="11:16" x14ac:dyDescent="0.3">
      <c r="K1635" s="16">
        <f t="shared" si="26"/>
        <v>44084</v>
      </c>
      <c r="L1635" s="17">
        <v>4.1666666666666664E-2</v>
      </c>
      <c r="M1635" s="14">
        <v>468</v>
      </c>
      <c r="N1635" s="14">
        <v>1521</v>
      </c>
      <c r="O1635" s="14">
        <v>0</v>
      </c>
      <c r="P1635" s="14">
        <v>1989</v>
      </c>
    </row>
    <row r="1636" spans="11:16" x14ac:dyDescent="0.3">
      <c r="K1636" s="16">
        <f t="shared" si="26"/>
        <v>44084</v>
      </c>
      <c r="L1636" s="17">
        <v>8.3333333333333329E-2</v>
      </c>
      <c r="M1636" s="14">
        <v>468</v>
      </c>
      <c r="N1636" s="14">
        <v>0</v>
      </c>
      <c r="O1636" s="14">
        <v>0</v>
      </c>
      <c r="P1636" s="14">
        <v>468</v>
      </c>
    </row>
    <row r="1637" spans="11:16" x14ac:dyDescent="0.3">
      <c r="K1637" s="16">
        <f t="shared" si="26"/>
        <v>44084</v>
      </c>
      <c r="L1637" s="17">
        <v>0.125</v>
      </c>
      <c r="M1637" s="14">
        <v>468</v>
      </c>
      <c r="N1637" s="14">
        <v>0</v>
      </c>
      <c r="O1637" s="14">
        <v>0</v>
      </c>
      <c r="P1637" s="14">
        <v>468</v>
      </c>
    </row>
    <row r="1638" spans="11:16" x14ac:dyDescent="0.3">
      <c r="K1638" s="16">
        <f t="shared" si="26"/>
        <v>44084</v>
      </c>
      <c r="L1638" s="17">
        <v>0.16666666666666666</v>
      </c>
      <c r="M1638" s="14">
        <v>468</v>
      </c>
      <c r="N1638" s="14">
        <v>108</v>
      </c>
      <c r="O1638" s="14">
        <v>0</v>
      </c>
      <c r="P1638" s="14">
        <v>576</v>
      </c>
    </row>
    <row r="1639" spans="11:16" x14ac:dyDescent="0.3">
      <c r="K1639" s="16">
        <f t="shared" si="26"/>
        <v>44084</v>
      </c>
      <c r="L1639" s="17">
        <v>0.20833333333333334</v>
      </c>
      <c r="M1639" s="14">
        <v>468</v>
      </c>
      <c r="N1639" s="14">
        <v>1159</v>
      </c>
      <c r="O1639" s="14">
        <v>0</v>
      </c>
      <c r="P1639" s="14">
        <v>1627</v>
      </c>
    </row>
    <row r="1640" spans="11:16" x14ac:dyDescent="0.3">
      <c r="K1640" s="16">
        <f t="shared" si="26"/>
        <v>44084</v>
      </c>
      <c r="L1640" s="17">
        <v>0.25</v>
      </c>
      <c r="M1640" s="14">
        <v>468</v>
      </c>
      <c r="N1640" s="14">
        <v>1521</v>
      </c>
      <c r="O1640" s="14">
        <v>0</v>
      </c>
      <c r="P1640" s="14">
        <v>1989</v>
      </c>
    </row>
    <row r="1641" spans="11:16" x14ac:dyDescent="0.3">
      <c r="K1641" s="16">
        <f t="shared" si="26"/>
        <v>44084</v>
      </c>
      <c r="L1641" s="17">
        <v>0.29166666666666669</v>
      </c>
      <c r="M1641" s="14">
        <v>468</v>
      </c>
      <c r="N1641" s="14">
        <v>0</v>
      </c>
      <c r="O1641" s="14">
        <v>0</v>
      </c>
      <c r="P1641" s="14">
        <v>468</v>
      </c>
    </row>
    <row r="1642" spans="11:16" x14ac:dyDescent="0.3">
      <c r="K1642" s="16">
        <f t="shared" si="26"/>
        <v>44084</v>
      </c>
      <c r="L1642" s="17">
        <v>0.33333333333333331</v>
      </c>
      <c r="M1642" s="14">
        <v>468</v>
      </c>
      <c r="N1642" s="14">
        <v>0</v>
      </c>
      <c r="O1642" s="14">
        <v>0</v>
      </c>
      <c r="P1642" s="14">
        <v>468</v>
      </c>
    </row>
    <row r="1643" spans="11:16" x14ac:dyDescent="0.3">
      <c r="K1643" s="16">
        <f t="shared" si="26"/>
        <v>44084</v>
      </c>
      <c r="L1643" s="17">
        <v>0.375</v>
      </c>
      <c r="M1643" s="14">
        <v>468</v>
      </c>
      <c r="N1643" s="14">
        <v>1521</v>
      </c>
      <c r="O1643" s="14">
        <v>0</v>
      </c>
      <c r="P1643" s="14">
        <v>1989</v>
      </c>
    </row>
    <row r="1644" spans="11:16" x14ac:dyDescent="0.3">
      <c r="K1644" s="16">
        <f t="shared" si="26"/>
        <v>44084</v>
      </c>
      <c r="L1644" s="17">
        <v>0.41666666666666669</v>
      </c>
      <c r="M1644" s="14">
        <v>468</v>
      </c>
      <c r="N1644" s="14">
        <v>1521</v>
      </c>
      <c r="O1644" s="14">
        <v>0</v>
      </c>
      <c r="P1644" s="14">
        <v>1989</v>
      </c>
    </row>
    <row r="1645" spans="11:16" x14ac:dyDescent="0.3">
      <c r="K1645" s="16">
        <f t="shared" si="26"/>
        <v>44084</v>
      </c>
      <c r="L1645" s="17">
        <v>0.45833333333333331</v>
      </c>
      <c r="M1645" s="14">
        <v>468</v>
      </c>
      <c r="N1645" s="14">
        <v>0</v>
      </c>
      <c r="O1645" s="14">
        <v>0</v>
      </c>
      <c r="P1645" s="14">
        <v>468</v>
      </c>
    </row>
    <row r="1646" spans="11:16" x14ac:dyDescent="0.3">
      <c r="K1646" s="16">
        <f t="shared" si="26"/>
        <v>44084</v>
      </c>
      <c r="L1646" s="17">
        <v>0.5</v>
      </c>
      <c r="M1646" s="14">
        <v>468</v>
      </c>
      <c r="N1646" s="14">
        <v>1280</v>
      </c>
      <c r="O1646" s="14">
        <v>0</v>
      </c>
      <c r="P1646" s="14">
        <v>1748</v>
      </c>
    </row>
    <row r="1647" spans="11:16" x14ac:dyDescent="0.3">
      <c r="K1647" s="16">
        <f t="shared" si="26"/>
        <v>44084</v>
      </c>
      <c r="L1647" s="17">
        <v>0.54166666666666663</v>
      </c>
      <c r="M1647" s="14">
        <v>468</v>
      </c>
      <c r="N1647" s="14">
        <v>0</v>
      </c>
      <c r="O1647" s="14">
        <v>0</v>
      </c>
      <c r="P1647" s="14">
        <v>468</v>
      </c>
    </row>
    <row r="1648" spans="11:16" x14ac:dyDescent="0.3">
      <c r="K1648" s="16">
        <f t="shared" si="26"/>
        <v>44084</v>
      </c>
      <c r="L1648" s="17">
        <v>0.58333333333333337</v>
      </c>
      <c r="M1648" s="14">
        <v>468</v>
      </c>
      <c r="N1648" s="14">
        <v>0</v>
      </c>
      <c r="O1648" s="14">
        <v>0</v>
      </c>
      <c r="P1648" s="14">
        <v>468</v>
      </c>
    </row>
    <row r="1649" spans="11:16" x14ac:dyDescent="0.3">
      <c r="K1649" s="16">
        <f t="shared" si="26"/>
        <v>44084</v>
      </c>
      <c r="L1649" s="17">
        <v>0.625</v>
      </c>
      <c r="M1649" s="14">
        <v>468</v>
      </c>
      <c r="N1649" s="14">
        <v>0</v>
      </c>
      <c r="O1649" s="14">
        <v>0</v>
      </c>
      <c r="P1649" s="14">
        <v>468</v>
      </c>
    </row>
    <row r="1650" spans="11:16" x14ac:dyDescent="0.3">
      <c r="K1650" s="16">
        <f t="shared" si="26"/>
        <v>44084</v>
      </c>
      <c r="L1650" s="17">
        <v>0.66666666666666663</v>
      </c>
      <c r="M1650" s="14">
        <v>468</v>
      </c>
      <c r="N1650" s="14">
        <v>1163</v>
      </c>
      <c r="O1650" s="14">
        <v>0</v>
      </c>
      <c r="P1650" s="14">
        <v>1631</v>
      </c>
    </row>
    <row r="1651" spans="11:16" x14ac:dyDescent="0.3">
      <c r="K1651" s="16">
        <f t="shared" si="26"/>
        <v>44084</v>
      </c>
      <c r="L1651" s="17">
        <v>0.70833333333333337</v>
      </c>
      <c r="M1651" s="14">
        <v>468</v>
      </c>
      <c r="N1651" s="14">
        <v>1323</v>
      </c>
      <c r="O1651" s="14">
        <v>0</v>
      </c>
      <c r="P1651" s="14">
        <v>1791</v>
      </c>
    </row>
    <row r="1652" spans="11:16" x14ac:dyDescent="0.3">
      <c r="K1652" s="16">
        <f t="shared" si="26"/>
        <v>44084</v>
      </c>
      <c r="L1652" s="17">
        <v>0.75</v>
      </c>
      <c r="M1652" s="14">
        <v>468</v>
      </c>
      <c r="N1652" s="14">
        <v>0</v>
      </c>
      <c r="O1652" s="14">
        <v>0</v>
      </c>
      <c r="P1652" s="14">
        <v>468</v>
      </c>
    </row>
    <row r="1653" spans="11:16" x14ac:dyDescent="0.3">
      <c r="K1653" s="16">
        <f t="shared" si="26"/>
        <v>44084</v>
      </c>
      <c r="L1653" s="17">
        <v>0.79166666666666663</v>
      </c>
      <c r="M1653" s="14">
        <v>468</v>
      </c>
      <c r="N1653" s="14">
        <v>1521</v>
      </c>
      <c r="O1653" s="14">
        <v>0</v>
      </c>
      <c r="P1653" s="14">
        <v>1989</v>
      </c>
    </row>
    <row r="1654" spans="11:16" x14ac:dyDescent="0.3">
      <c r="K1654" s="16">
        <f t="shared" si="26"/>
        <v>44084</v>
      </c>
      <c r="L1654" s="17">
        <v>0.83333333333333337</v>
      </c>
      <c r="M1654" s="14">
        <v>468</v>
      </c>
      <c r="N1654" s="14">
        <v>0</v>
      </c>
      <c r="O1654" s="14">
        <v>0</v>
      </c>
      <c r="P1654" s="14">
        <v>468</v>
      </c>
    </row>
    <row r="1655" spans="11:16" x14ac:dyDescent="0.3">
      <c r="K1655" s="16">
        <f t="shared" si="26"/>
        <v>44084</v>
      </c>
      <c r="L1655" s="17">
        <v>0.875</v>
      </c>
      <c r="M1655" s="14">
        <v>468</v>
      </c>
      <c r="N1655" s="14">
        <v>1493</v>
      </c>
      <c r="O1655" s="14">
        <v>0</v>
      </c>
      <c r="P1655" s="14">
        <v>1961</v>
      </c>
    </row>
    <row r="1656" spans="11:16" x14ac:dyDescent="0.3">
      <c r="K1656" s="16">
        <f t="shared" si="26"/>
        <v>44084</v>
      </c>
      <c r="L1656" s="17">
        <v>0.91666666666666663</v>
      </c>
      <c r="M1656" s="14">
        <v>468</v>
      </c>
      <c r="N1656" s="14">
        <v>1521</v>
      </c>
      <c r="O1656" s="14">
        <v>0</v>
      </c>
      <c r="P1656" s="14">
        <v>1989</v>
      </c>
    </row>
    <row r="1657" spans="11:16" x14ac:dyDescent="0.3">
      <c r="K1657" s="16">
        <f t="shared" si="26"/>
        <v>44084</v>
      </c>
      <c r="L1657" s="17">
        <v>0.95833333333333337</v>
      </c>
      <c r="M1657" s="14">
        <v>468</v>
      </c>
      <c r="N1657" s="14">
        <v>0</v>
      </c>
      <c r="O1657" s="14">
        <v>0</v>
      </c>
      <c r="P1657" s="14">
        <v>468</v>
      </c>
    </row>
    <row r="1658" spans="11:16" x14ac:dyDescent="0.3">
      <c r="K1658" s="16">
        <f t="shared" si="26"/>
        <v>44085</v>
      </c>
      <c r="L1658" s="17">
        <v>0</v>
      </c>
      <c r="M1658" s="14">
        <v>468</v>
      </c>
      <c r="N1658" s="14">
        <v>816</v>
      </c>
      <c r="O1658" s="14">
        <v>0</v>
      </c>
      <c r="P1658" s="14">
        <v>1284</v>
      </c>
    </row>
    <row r="1659" spans="11:16" x14ac:dyDescent="0.3">
      <c r="K1659" s="16">
        <f t="shared" si="26"/>
        <v>44085</v>
      </c>
      <c r="L1659" s="17">
        <v>4.1666666666666664E-2</v>
      </c>
      <c r="M1659" s="14">
        <v>468</v>
      </c>
      <c r="N1659" s="14">
        <v>0</v>
      </c>
      <c r="O1659" s="14">
        <v>0</v>
      </c>
      <c r="P1659" s="14">
        <v>468</v>
      </c>
    </row>
    <row r="1660" spans="11:16" x14ac:dyDescent="0.3">
      <c r="K1660" s="16">
        <f t="shared" si="26"/>
        <v>44085</v>
      </c>
      <c r="L1660" s="17">
        <v>8.3333333333333329E-2</v>
      </c>
      <c r="M1660" s="14">
        <v>468</v>
      </c>
      <c r="N1660" s="14">
        <v>0</v>
      </c>
      <c r="O1660" s="14">
        <v>0</v>
      </c>
      <c r="P1660" s="14">
        <v>468</v>
      </c>
    </row>
    <row r="1661" spans="11:16" x14ac:dyDescent="0.3">
      <c r="K1661" s="16">
        <f t="shared" si="26"/>
        <v>44085</v>
      </c>
      <c r="L1661" s="17">
        <v>0.125</v>
      </c>
      <c r="M1661" s="14">
        <v>468</v>
      </c>
      <c r="N1661" s="14">
        <v>524</v>
      </c>
      <c r="O1661" s="14">
        <v>0</v>
      </c>
      <c r="P1661" s="14">
        <v>992</v>
      </c>
    </row>
    <row r="1662" spans="11:16" x14ac:dyDescent="0.3">
      <c r="K1662" s="16">
        <f t="shared" si="26"/>
        <v>44085</v>
      </c>
      <c r="L1662" s="17">
        <v>0.16666666666666666</v>
      </c>
      <c r="M1662" s="14">
        <v>468</v>
      </c>
      <c r="N1662" s="14">
        <v>0</v>
      </c>
      <c r="O1662" s="14">
        <v>0</v>
      </c>
      <c r="P1662" s="14">
        <v>468</v>
      </c>
    </row>
    <row r="1663" spans="11:16" x14ac:dyDescent="0.3">
      <c r="K1663" s="16">
        <f t="shared" si="26"/>
        <v>44085</v>
      </c>
      <c r="L1663" s="17">
        <v>0.20833333333333334</v>
      </c>
      <c r="M1663" s="14">
        <v>468</v>
      </c>
      <c r="N1663" s="14">
        <v>0</v>
      </c>
      <c r="O1663" s="14">
        <v>0</v>
      </c>
      <c r="P1663" s="14">
        <v>468</v>
      </c>
    </row>
    <row r="1664" spans="11:16" x14ac:dyDescent="0.3">
      <c r="K1664" s="16">
        <f t="shared" si="26"/>
        <v>44085</v>
      </c>
      <c r="L1664" s="17">
        <v>0.25</v>
      </c>
      <c r="M1664" s="14">
        <v>468</v>
      </c>
      <c r="N1664" s="14">
        <v>1343</v>
      </c>
      <c r="O1664" s="14">
        <v>0</v>
      </c>
      <c r="P1664" s="14">
        <v>1811</v>
      </c>
    </row>
    <row r="1665" spans="11:16" x14ac:dyDescent="0.3">
      <c r="K1665" s="16">
        <f t="shared" si="26"/>
        <v>44085</v>
      </c>
      <c r="L1665" s="17">
        <v>0.29166666666666669</v>
      </c>
      <c r="M1665" s="14">
        <v>468</v>
      </c>
      <c r="N1665" s="14">
        <v>0</v>
      </c>
      <c r="O1665" s="14">
        <v>0</v>
      </c>
      <c r="P1665" s="14">
        <v>468</v>
      </c>
    </row>
    <row r="1666" spans="11:16" x14ac:dyDescent="0.3">
      <c r="K1666" s="16">
        <f t="shared" si="26"/>
        <v>44085</v>
      </c>
      <c r="L1666" s="17">
        <v>0.33333333333333331</v>
      </c>
      <c r="M1666" s="14">
        <v>468</v>
      </c>
      <c r="N1666" s="14">
        <v>1343</v>
      </c>
      <c r="O1666" s="14">
        <v>0</v>
      </c>
      <c r="P1666" s="14">
        <v>1811</v>
      </c>
    </row>
    <row r="1667" spans="11:16" x14ac:dyDescent="0.3">
      <c r="K1667" s="16">
        <f t="shared" si="26"/>
        <v>44085</v>
      </c>
      <c r="L1667" s="17">
        <v>0.375</v>
      </c>
      <c r="M1667" s="14">
        <v>468</v>
      </c>
      <c r="N1667" s="14">
        <v>1343</v>
      </c>
      <c r="O1667" s="14">
        <v>0</v>
      </c>
      <c r="P1667" s="14">
        <v>1811</v>
      </c>
    </row>
    <row r="1668" spans="11:16" x14ac:dyDescent="0.3">
      <c r="K1668" s="16">
        <f t="shared" si="26"/>
        <v>44085</v>
      </c>
      <c r="L1668" s="17">
        <v>0.41666666666666669</v>
      </c>
      <c r="M1668" s="14">
        <v>468</v>
      </c>
      <c r="N1668" s="14">
        <v>0</v>
      </c>
      <c r="O1668" s="14">
        <v>0</v>
      </c>
      <c r="P1668" s="14">
        <v>468</v>
      </c>
    </row>
    <row r="1669" spans="11:16" x14ac:dyDescent="0.3">
      <c r="K1669" s="16">
        <f t="shared" si="26"/>
        <v>44085</v>
      </c>
      <c r="L1669" s="17">
        <v>0.45833333333333331</v>
      </c>
      <c r="M1669" s="14">
        <v>468</v>
      </c>
      <c r="N1669" s="14">
        <v>0</v>
      </c>
      <c r="O1669" s="14">
        <v>0</v>
      </c>
      <c r="P1669" s="14">
        <v>468</v>
      </c>
    </row>
    <row r="1670" spans="11:16" x14ac:dyDescent="0.3">
      <c r="K1670" s="16">
        <f t="shared" si="26"/>
        <v>44085</v>
      </c>
      <c r="L1670" s="17">
        <v>0.5</v>
      </c>
      <c r="M1670" s="14">
        <v>468</v>
      </c>
      <c r="N1670" s="14">
        <v>0</v>
      </c>
      <c r="O1670" s="14">
        <v>0</v>
      </c>
      <c r="P1670" s="14">
        <v>468</v>
      </c>
    </row>
    <row r="1671" spans="11:16" x14ac:dyDescent="0.3">
      <c r="K1671" s="16">
        <f t="shared" si="26"/>
        <v>44085</v>
      </c>
      <c r="L1671" s="17">
        <v>0.54166666666666663</v>
      </c>
      <c r="M1671" s="14">
        <v>468</v>
      </c>
      <c r="N1671" s="14">
        <v>1001</v>
      </c>
      <c r="O1671" s="14">
        <v>0</v>
      </c>
      <c r="P1671" s="14">
        <v>1469</v>
      </c>
    </row>
    <row r="1672" spans="11:16" x14ac:dyDescent="0.3">
      <c r="K1672" s="16">
        <f t="shared" si="26"/>
        <v>44085</v>
      </c>
      <c r="L1672" s="17">
        <v>0.58333333333333337</v>
      </c>
      <c r="M1672" s="14">
        <v>468</v>
      </c>
      <c r="N1672" s="14">
        <v>0</v>
      </c>
      <c r="O1672" s="14">
        <v>0</v>
      </c>
      <c r="P1672" s="14">
        <v>468</v>
      </c>
    </row>
    <row r="1673" spans="11:16" x14ac:dyDescent="0.3">
      <c r="K1673" s="16">
        <f t="shared" si="26"/>
        <v>44085</v>
      </c>
      <c r="L1673" s="17">
        <v>0.625</v>
      </c>
      <c r="M1673" s="14">
        <v>468</v>
      </c>
      <c r="N1673" s="14">
        <v>0</v>
      </c>
      <c r="O1673" s="14">
        <v>0</v>
      </c>
      <c r="P1673" s="14">
        <v>468</v>
      </c>
    </row>
    <row r="1674" spans="11:16" x14ac:dyDescent="0.3">
      <c r="K1674" s="16">
        <f t="shared" si="26"/>
        <v>44085</v>
      </c>
      <c r="L1674" s="17">
        <v>0.66666666666666663</v>
      </c>
      <c r="M1674" s="14">
        <v>468</v>
      </c>
      <c r="N1674" s="14">
        <v>0</v>
      </c>
      <c r="O1674" s="14">
        <v>0</v>
      </c>
      <c r="P1674" s="14">
        <v>468</v>
      </c>
    </row>
    <row r="1675" spans="11:16" x14ac:dyDescent="0.3">
      <c r="K1675" s="16">
        <f t="shared" si="26"/>
        <v>44085</v>
      </c>
      <c r="L1675" s="17">
        <v>0.70833333333333337</v>
      </c>
      <c r="M1675" s="14">
        <v>468</v>
      </c>
      <c r="N1675" s="14">
        <v>617</v>
      </c>
      <c r="O1675" s="14">
        <v>0</v>
      </c>
      <c r="P1675" s="14">
        <v>1085</v>
      </c>
    </row>
    <row r="1676" spans="11:16" x14ac:dyDescent="0.3">
      <c r="K1676" s="16">
        <f t="shared" si="26"/>
        <v>44085</v>
      </c>
      <c r="L1676" s="17">
        <v>0.75</v>
      </c>
      <c r="M1676" s="14">
        <v>468</v>
      </c>
      <c r="N1676" s="14">
        <v>0</v>
      </c>
      <c r="O1676" s="14">
        <v>0</v>
      </c>
      <c r="P1676" s="14">
        <v>468</v>
      </c>
    </row>
    <row r="1677" spans="11:16" x14ac:dyDescent="0.3">
      <c r="K1677" s="16">
        <f t="shared" si="26"/>
        <v>44085</v>
      </c>
      <c r="L1677" s="17">
        <v>0.79166666666666663</v>
      </c>
      <c r="M1677" s="14">
        <v>468</v>
      </c>
      <c r="N1677" s="14">
        <v>1343</v>
      </c>
      <c r="O1677" s="14">
        <v>0</v>
      </c>
      <c r="P1677" s="14">
        <v>1811</v>
      </c>
    </row>
    <row r="1678" spans="11:16" x14ac:dyDescent="0.3">
      <c r="K1678" s="16">
        <f t="shared" si="26"/>
        <v>44085</v>
      </c>
      <c r="L1678" s="17">
        <v>0.83333333333333337</v>
      </c>
      <c r="M1678" s="14">
        <v>468</v>
      </c>
      <c r="N1678" s="14">
        <v>0</v>
      </c>
      <c r="O1678" s="14">
        <v>0</v>
      </c>
      <c r="P1678" s="14">
        <v>468</v>
      </c>
    </row>
    <row r="1679" spans="11:16" x14ac:dyDescent="0.3">
      <c r="K1679" s="16">
        <f t="shared" si="26"/>
        <v>44085</v>
      </c>
      <c r="L1679" s="17">
        <v>0.875</v>
      </c>
      <c r="M1679" s="14">
        <v>468</v>
      </c>
      <c r="N1679" s="14">
        <v>1331</v>
      </c>
      <c r="O1679" s="14">
        <v>0</v>
      </c>
      <c r="P1679" s="14">
        <v>1799</v>
      </c>
    </row>
    <row r="1680" spans="11:16" x14ac:dyDescent="0.3">
      <c r="K1680" s="16">
        <f t="shared" si="26"/>
        <v>44085</v>
      </c>
      <c r="L1680" s="17">
        <v>0.91666666666666663</v>
      </c>
      <c r="M1680" s="14">
        <v>468</v>
      </c>
      <c r="N1680" s="14">
        <v>0</v>
      </c>
      <c r="O1680" s="14">
        <v>0</v>
      </c>
      <c r="P1680" s="14">
        <v>468</v>
      </c>
    </row>
    <row r="1681" spans="11:16" x14ac:dyDescent="0.3">
      <c r="K1681" s="16">
        <f t="shared" si="26"/>
        <v>44085</v>
      </c>
      <c r="L1681" s="17">
        <v>0.95833333333333337</v>
      </c>
      <c r="M1681" s="14">
        <v>468</v>
      </c>
      <c r="N1681" s="14">
        <v>0</v>
      </c>
      <c r="O1681" s="14">
        <v>0</v>
      </c>
      <c r="P1681" s="14">
        <v>468</v>
      </c>
    </row>
    <row r="1682" spans="11:16" x14ac:dyDescent="0.3">
      <c r="K1682" s="16">
        <f t="shared" si="26"/>
        <v>44086</v>
      </c>
      <c r="L1682" s="17">
        <v>0</v>
      </c>
      <c r="M1682" s="14">
        <v>468</v>
      </c>
      <c r="N1682" s="14">
        <v>0</v>
      </c>
      <c r="O1682" s="14">
        <v>535</v>
      </c>
      <c r="P1682" s="14">
        <v>1003</v>
      </c>
    </row>
    <row r="1683" spans="11:16" x14ac:dyDescent="0.3">
      <c r="K1683" s="16">
        <f t="shared" si="26"/>
        <v>44086</v>
      </c>
      <c r="L1683" s="17">
        <v>4.1666666666666664E-2</v>
      </c>
      <c r="M1683" s="14">
        <v>468</v>
      </c>
      <c r="N1683" s="14">
        <v>0</v>
      </c>
      <c r="O1683" s="14">
        <v>0</v>
      </c>
      <c r="P1683" s="14">
        <v>468</v>
      </c>
    </row>
    <row r="1684" spans="11:16" x14ac:dyDescent="0.3">
      <c r="K1684" s="16">
        <f t="shared" si="26"/>
        <v>44086</v>
      </c>
      <c r="L1684" s="17">
        <v>8.3333333333333329E-2</v>
      </c>
      <c r="M1684" s="14">
        <v>468</v>
      </c>
      <c r="N1684" s="14">
        <v>0</v>
      </c>
      <c r="O1684" s="14">
        <v>0</v>
      </c>
      <c r="P1684" s="14">
        <v>468</v>
      </c>
    </row>
    <row r="1685" spans="11:16" x14ac:dyDescent="0.3">
      <c r="K1685" s="16">
        <f t="shared" si="26"/>
        <v>44086</v>
      </c>
      <c r="L1685" s="17">
        <v>0.125</v>
      </c>
      <c r="M1685" s="14">
        <v>468</v>
      </c>
      <c r="N1685" s="14">
        <v>258</v>
      </c>
      <c r="O1685" s="14">
        <v>0</v>
      </c>
      <c r="P1685" s="14">
        <v>726</v>
      </c>
    </row>
    <row r="1686" spans="11:16" x14ac:dyDescent="0.3">
      <c r="K1686" s="16">
        <f t="shared" si="26"/>
        <v>44086</v>
      </c>
      <c r="L1686" s="17">
        <v>0.16666666666666666</v>
      </c>
      <c r="M1686" s="14">
        <v>468</v>
      </c>
      <c r="N1686" s="14">
        <v>92</v>
      </c>
      <c r="O1686" s="14">
        <v>0</v>
      </c>
      <c r="P1686" s="14">
        <v>560</v>
      </c>
    </row>
    <row r="1687" spans="11:16" x14ac:dyDescent="0.3">
      <c r="K1687" s="16">
        <f t="shared" si="26"/>
        <v>44086</v>
      </c>
      <c r="L1687" s="17">
        <v>0.20833333333333334</v>
      </c>
      <c r="M1687" s="14">
        <v>468</v>
      </c>
      <c r="N1687" s="14">
        <v>0</v>
      </c>
      <c r="O1687" s="14">
        <v>0</v>
      </c>
      <c r="P1687" s="14">
        <v>468</v>
      </c>
    </row>
    <row r="1688" spans="11:16" x14ac:dyDescent="0.3">
      <c r="K1688" s="16">
        <f t="shared" si="26"/>
        <v>44086</v>
      </c>
      <c r="L1688" s="17">
        <v>0.25</v>
      </c>
      <c r="M1688" s="14">
        <v>468</v>
      </c>
      <c r="N1688" s="14">
        <v>387</v>
      </c>
      <c r="O1688" s="14">
        <v>0</v>
      </c>
      <c r="P1688" s="14">
        <v>855</v>
      </c>
    </row>
    <row r="1689" spans="11:16" x14ac:dyDescent="0.3">
      <c r="K1689" s="16">
        <f t="shared" si="26"/>
        <v>44086</v>
      </c>
      <c r="L1689" s="17">
        <v>0.29166666666666669</v>
      </c>
      <c r="M1689" s="14">
        <v>468</v>
      </c>
      <c r="N1689" s="14">
        <v>0</v>
      </c>
      <c r="O1689" s="14">
        <v>0</v>
      </c>
      <c r="P1689" s="14">
        <v>468</v>
      </c>
    </row>
    <row r="1690" spans="11:16" x14ac:dyDescent="0.3">
      <c r="K1690" s="16">
        <f t="shared" si="26"/>
        <v>44086</v>
      </c>
      <c r="L1690" s="17">
        <v>0.33333333333333331</v>
      </c>
      <c r="M1690" s="14">
        <v>468</v>
      </c>
      <c r="N1690" s="14">
        <v>0</v>
      </c>
      <c r="O1690" s="14">
        <v>0</v>
      </c>
      <c r="P1690" s="14">
        <v>468</v>
      </c>
    </row>
    <row r="1691" spans="11:16" x14ac:dyDescent="0.3">
      <c r="K1691" s="16">
        <f t="shared" ref="K1691:K1754" si="27">K1667+1</f>
        <v>44086</v>
      </c>
      <c r="L1691" s="17">
        <v>0.375</v>
      </c>
      <c r="M1691" s="14">
        <v>468</v>
      </c>
      <c r="N1691" s="14">
        <v>0</v>
      </c>
      <c r="O1691" s="14">
        <v>0</v>
      </c>
      <c r="P1691" s="14">
        <v>468</v>
      </c>
    </row>
    <row r="1692" spans="11:16" x14ac:dyDescent="0.3">
      <c r="K1692" s="16">
        <f t="shared" si="27"/>
        <v>44086</v>
      </c>
      <c r="L1692" s="17">
        <v>0.41666666666666669</v>
      </c>
      <c r="M1692" s="14">
        <v>468</v>
      </c>
      <c r="N1692" s="14">
        <v>846</v>
      </c>
      <c r="O1692" s="14">
        <v>0</v>
      </c>
      <c r="P1692" s="14">
        <v>1314</v>
      </c>
    </row>
    <row r="1693" spans="11:16" x14ac:dyDescent="0.3">
      <c r="K1693" s="16">
        <f t="shared" si="27"/>
        <v>44086</v>
      </c>
      <c r="L1693" s="17">
        <v>0.45833333333333331</v>
      </c>
      <c r="M1693" s="14">
        <v>468</v>
      </c>
      <c r="N1693" s="14">
        <v>0</v>
      </c>
      <c r="O1693" s="14">
        <v>0</v>
      </c>
      <c r="P1693" s="14">
        <v>468</v>
      </c>
    </row>
    <row r="1694" spans="11:16" x14ac:dyDescent="0.3">
      <c r="K1694" s="16">
        <f t="shared" si="27"/>
        <v>44086</v>
      </c>
      <c r="L1694" s="17">
        <v>0.5</v>
      </c>
      <c r="M1694" s="14">
        <v>468</v>
      </c>
      <c r="N1694" s="14">
        <v>846</v>
      </c>
      <c r="O1694" s="14">
        <v>0</v>
      </c>
      <c r="P1694" s="14">
        <v>1314</v>
      </c>
    </row>
    <row r="1695" spans="11:16" x14ac:dyDescent="0.3">
      <c r="K1695" s="16">
        <f t="shared" si="27"/>
        <v>44086</v>
      </c>
      <c r="L1695" s="17">
        <v>0.54166666666666663</v>
      </c>
      <c r="M1695" s="14">
        <v>468</v>
      </c>
      <c r="N1695" s="14">
        <v>0</v>
      </c>
      <c r="O1695" s="14">
        <v>0</v>
      </c>
      <c r="P1695" s="14">
        <v>468</v>
      </c>
    </row>
    <row r="1696" spans="11:16" x14ac:dyDescent="0.3">
      <c r="K1696" s="16">
        <f t="shared" si="27"/>
        <v>44086</v>
      </c>
      <c r="L1696" s="17">
        <v>0.58333333333333337</v>
      </c>
      <c r="M1696" s="14">
        <v>468</v>
      </c>
      <c r="N1696" s="14">
        <v>0</v>
      </c>
      <c r="O1696" s="14">
        <v>0</v>
      </c>
      <c r="P1696" s="14">
        <v>468</v>
      </c>
    </row>
    <row r="1697" spans="11:16" x14ac:dyDescent="0.3">
      <c r="K1697" s="16">
        <f t="shared" si="27"/>
        <v>44086</v>
      </c>
      <c r="L1697" s="17">
        <v>0.625</v>
      </c>
      <c r="M1697" s="14">
        <v>468</v>
      </c>
      <c r="N1697" s="14">
        <v>0</v>
      </c>
      <c r="O1697" s="14">
        <v>-243</v>
      </c>
      <c r="P1697" s="14">
        <v>225</v>
      </c>
    </row>
    <row r="1698" spans="11:16" x14ac:dyDescent="0.3">
      <c r="K1698" s="16">
        <f t="shared" si="27"/>
        <v>44086</v>
      </c>
      <c r="L1698" s="17">
        <v>0.66666666666666663</v>
      </c>
      <c r="M1698" s="14">
        <v>468</v>
      </c>
      <c r="N1698" s="14">
        <v>0</v>
      </c>
      <c r="O1698" s="14">
        <v>-328</v>
      </c>
      <c r="P1698" s="14">
        <v>140</v>
      </c>
    </row>
    <row r="1699" spans="11:16" x14ac:dyDescent="0.3">
      <c r="K1699" s="16">
        <f t="shared" si="27"/>
        <v>44086</v>
      </c>
      <c r="L1699" s="17">
        <v>0.70833333333333337</v>
      </c>
      <c r="M1699" s="14">
        <v>468</v>
      </c>
      <c r="N1699" s="14">
        <v>0</v>
      </c>
      <c r="O1699" s="14">
        <v>-97</v>
      </c>
      <c r="P1699" s="14">
        <v>371</v>
      </c>
    </row>
    <row r="1700" spans="11:16" x14ac:dyDescent="0.3">
      <c r="K1700" s="16">
        <f t="shared" si="27"/>
        <v>44086</v>
      </c>
      <c r="L1700" s="17">
        <v>0.75</v>
      </c>
      <c r="M1700" s="14">
        <v>468</v>
      </c>
      <c r="N1700" s="14">
        <v>0</v>
      </c>
      <c r="O1700" s="14">
        <v>0</v>
      </c>
      <c r="P1700" s="14">
        <v>468</v>
      </c>
    </row>
    <row r="1701" spans="11:16" x14ac:dyDescent="0.3">
      <c r="K1701" s="16">
        <f t="shared" si="27"/>
        <v>44086</v>
      </c>
      <c r="L1701" s="17">
        <v>0.79166666666666663</v>
      </c>
      <c r="M1701" s="14">
        <v>468</v>
      </c>
      <c r="N1701" s="14">
        <v>0</v>
      </c>
      <c r="O1701" s="14">
        <v>0</v>
      </c>
      <c r="P1701" s="14">
        <v>468</v>
      </c>
    </row>
    <row r="1702" spans="11:16" x14ac:dyDescent="0.3">
      <c r="K1702" s="16">
        <f t="shared" si="27"/>
        <v>44086</v>
      </c>
      <c r="L1702" s="17">
        <v>0.83333333333333337</v>
      </c>
      <c r="M1702" s="14">
        <v>468</v>
      </c>
      <c r="N1702" s="14">
        <v>0</v>
      </c>
      <c r="O1702" s="14">
        <v>0</v>
      </c>
      <c r="P1702" s="14">
        <v>468</v>
      </c>
    </row>
    <row r="1703" spans="11:16" x14ac:dyDescent="0.3">
      <c r="K1703" s="16">
        <f t="shared" si="27"/>
        <v>44086</v>
      </c>
      <c r="L1703" s="17">
        <v>0.875</v>
      </c>
      <c r="M1703" s="14">
        <v>468</v>
      </c>
      <c r="N1703" s="14">
        <v>0</v>
      </c>
      <c r="O1703" s="14">
        <v>0</v>
      </c>
      <c r="P1703" s="14">
        <v>468</v>
      </c>
    </row>
    <row r="1704" spans="11:16" x14ac:dyDescent="0.3">
      <c r="K1704" s="16">
        <f t="shared" si="27"/>
        <v>44086</v>
      </c>
      <c r="L1704" s="17">
        <v>0.91666666666666663</v>
      </c>
      <c r="M1704" s="14">
        <v>468</v>
      </c>
      <c r="N1704" s="14">
        <v>644</v>
      </c>
      <c r="O1704" s="14">
        <v>0</v>
      </c>
      <c r="P1704" s="14">
        <v>1112</v>
      </c>
    </row>
    <row r="1705" spans="11:16" x14ac:dyDescent="0.3">
      <c r="K1705" s="16">
        <f t="shared" si="27"/>
        <v>44086</v>
      </c>
      <c r="L1705" s="17">
        <v>0.95833333333333337</v>
      </c>
      <c r="M1705" s="14">
        <v>468</v>
      </c>
      <c r="N1705" s="14">
        <v>793</v>
      </c>
      <c r="O1705" s="14">
        <v>0</v>
      </c>
      <c r="P1705" s="14">
        <v>1261</v>
      </c>
    </row>
    <row r="1706" spans="11:16" x14ac:dyDescent="0.3">
      <c r="K1706" s="16">
        <f t="shared" si="27"/>
        <v>44087</v>
      </c>
      <c r="L1706" s="17">
        <v>0</v>
      </c>
      <c r="M1706" s="14">
        <v>468</v>
      </c>
      <c r="N1706" s="14">
        <v>0</v>
      </c>
      <c r="O1706" s="14">
        <v>288</v>
      </c>
      <c r="P1706" s="14">
        <v>756</v>
      </c>
    </row>
    <row r="1707" spans="11:16" x14ac:dyDescent="0.3">
      <c r="K1707" s="16">
        <f t="shared" si="27"/>
        <v>44087</v>
      </c>
      <c r="L1707" s="17">
        <v>4.1666666666666664E-2</v>
      </c>
      <c r="M1707" s="14">
        <v>468</v>
      </c>
      <c r="N1707" s="14">
        <v>0</v>
      </c>
      <c r="O1707" s="14">
        <v>215</v>
      </c>
      <c r="P1707" s="14">
        <v>683</v>
      </c>
    </row>
    <row r="1708" spans="11:16" x14ac:dyDescent="0.3">
      <c r="K1708" s="16">
        <f t="shared" si="27"/>
        <v>44087</v>
      </c>
      <c r="L1708" s="17">
        <v>8.3333333333333329E-2</v>
      </c>
      <c r="M1708" s="14">
        <v>468</v>
      </c>
      <c r="N1708" s="14">
        <v>0</v>
      </c>
      <c r="O1708" s="14">
        <v>0</v>
      </c>
      <c r="P1708" s="14">
        <v>468</v>
      </c>
    </row>
    <row r="1709" spans="11:16" x14ac:dyDescent="0.3">
      <c r="K1709" s="16">
        <f t="shared" si="27"/>
        <v>44087</v>
      </c>
      <c r="L1709" s="17">
        <v>0.125</v>
      </c>
      <c r="M1709" s="14">
        <v>468</v>
      </c>
      <c r="N1709" s="14">
        <v>0</v>
      </c>
      <c r="O1709" s="14">
        <v>0</v>
      </c>
      <c r="P1709" s="14">
        <v>468</v>
      </c>
    </row>
    <row r="1710" spans="11:16" x14ac:dyDescent="0.3">
      <c r="K1710" s="16">
        <f t="shared" si="27"/>
        <v>44087</v>
      </c>
      <c r="L1710" s="17">
        <v>0.16666666666666666</v>
      </c>
      <c r="M1710" s="14">
        <v>468</v>
      </c>
      <c r="N1710" s="14">
        <v>0</v>
      </c>
      <c r="O1710" s="14">
        <v>0</v>
      </c>
      <c r="P1710" s="14">
        <v>468</v>
      </c>
    </row>
    <row r="1711" spans="11:16" x14ac:dyDescent="0.3">
      <c r="K1711" s="16">
        <f t="shared" si="27"/>
        <v>44087</v>
      </c>
      <c r="L1711" s="17">
        <v>0.20833333333333334</v>
      </c>
      <c r="M1711" s="14">
        <v>468</v>
      </c>
      <c r="N1711" s="14">
        <v>0</v>
      </c>
      <c r="O1711" s="14">
        <v>0</v>
      </c>
      <c r="P1711" s="14">
        <v>468</v>
      </c>
    </row>
    <row r="1712" spans="11:16" x14ac:dyDescent="0.3">
      <c r="K1712" s="16">
        <f t="shared" si="27"/>
        <v>44087</v>
      </c>
      <c r="L1712" s="17">
        <v>0.25</v>
      </c>
      <c r="M1712" s="14">
        <v>468</v>
      </c>
      <c r="N1712" s="14">
        <v>0</v>
      </c>
      <c r="O1712" s="14">
        <v>0</v>
      </c>
      <c r="P1712" s="14">
        <v>468</v>
      </c>
    </row>
    <row r="1713" spans="11:16" x14ac:dyDescent="0.3">
      <c r="K1713" s="16">
        <f t="shared" si="27"/>
        <v>44087</v>
      </c>
      <c r="L1713" s="17">
        <v>0.29166666666666669</v>
      </c>
      <c r="M1713" s="14">
        <v>468</v>
      </c>
      <c r="N1713" s="14">
        <v>0</v>
      </c>
      <c r="O1713" s="14">
        <v>0</v>
      </c>
      <c r="P1713" s="14">
        <v>468</v>
      </c>
    </row>
    <row r="1714" spans="11:16" x14ac:dyDescent="0.3">
      <c r="K1714" s="16">
        <f t="shared" si="27"/>
        <v>44087</v>
      </c>
      <c r="L1714" s="17">
        <v>0.33333333333333331</v>
      </c>
      <c r="M1714" s="14">
        <v>468</v>
      </c>
      <c r="N1714" s="14">
        <v>0</v>
      </c>
      <c r="O1714" s="14">
        <v>0</v>
      </c>
      <c r="P1714" s="14">
        <v>468</v>
      </c>
    </row>
    <row r="1715" spans="11:16" x14ac:dyDescent="0.3">
      <c r="K1715" s="16">
        <f t="shared" si="27"/>
        <v>44087</v>
      </c>
      <c r="L1715" s="17">
        <v>0.375</v>
      </c>
      <c r="M1715" s="14">
        <v>468</v>
      </c>
      <c r="N1715" s="14">
        <v>0</v>
      </c>
      <c r="O1715" s="14">
        <v>0</v>
      </c>
      <c r="P1715" s="14">
        <v>468</v>
      </c>
    </row>
    <row r="1716" spans="11:16" x14ac:dyDescent="0.3">
      <c r="K1716" s="16">
        <f t="shared" si="27"/>
        <v>44087</v>
      </c>
      <c r="L1716" s="17">
        <v>0.41666666666666669</v>
      </c>
      <c r="M1716" s="14">
        <v>468</v>
      </c>
      <c r="N1716" s="14">
        <v>0</v>
      </c>
      <c r="O1716" s="14">
        <v>0</v>
      </c>
      <c r="P1716" s="14">
        <v>468</v>
      </c>
    </row>
    <row r="1717" spans="11:16" x14ac:dyDescent="0.3">
      <c r="K1717" s="16">
        <f t="shared" si="27"/>
        <v>44087</v>
      </c>
      <c r="L1717" s="17">
        <v>0.45833333333333331</v>
      </c>
      <c r="M1717" s="14">
        <v>468</v>
      </c>
      <c r="N1717" s="14">
        <v>0</v>
      </c>
      <c r="O1717" s="14">
        <v>0</v>
      </c>
      <c r="P1717" s="14">
        <v>468</v>
      </c>
    </row>
    <row r="1718" spans="11:16" x14ac:dyDescent="0.3">
      <c r="K1718" s="16">
        <f t="shared" si="27"/>
        <v>44087</v>
      </c>
      <c r="L1718" s="17">
        <v>0.5</v>
      </c>
      <c r="M1718" s="14">
        <v>468</v>
      </c>
      <c r="N1718" s="14">
        <v>0</v>
      </c>
      <c r="O1718" s="14">
        <v>0</v>
      </c>
      <c r="P1718" s="14">
        <v>468</v>
      </c>
    </row>
    <row r="1719" spans="11:16" x14ac:dyDescent="0.3">
      <c r="K1719" s="16">
        <f t="shared" si="27"/>
        <v>44087</v>
      </c>
      <c r="L1719" s="17">
        <v>0.54166666666666663</v>
      </c>
      <c r="M1719" s="14">
        <v>468</v>
      </c>
      <c r="N1719" s="14">
        <v>0</v>
      </c>
      <c r="O1719" s="14">
        <v>0</v>
      </c>
      <c r="P1719" s="14">
        <v>468</v>
      </c>
    </row>
    <row r="1720" spans="11:16" x14ac:dyDescent="0.3">
      <c r="K1720" s="16">
        <f t="shared" si="27"/>
        <v>44087</v>
      </c>
      <c r="L1720" s="17">
        <v>0.58333333333333337</v>
      </c>
      <c r="M1720" s="14">
        <v>468</v>
      </c>
      <c r="N1720" s="14">
        <v>0</v>
      </c>
      <c r="O1720" s="14">
        <v>-429</v>
      </c>
      <c r="P1720" s="14">
        <v>39</v>
      </c>
    </row>
    <row r="1721" spans="11:16" x14ac:dyDescent="0.3">
      <c r="K1721" s="16">
        <f t="shared" si="27"/>
        <v>44087</v>
      </c>
      <c r="L1721" s="17">
        <v>0.625</v>
      </c>
      <c r="M1721" s="14">
        <v>468</v>
      </c>
      <c r="N1721" s="14">
        <v>0</v>
      </c>
      <c r="O1721" s="14">
        <v>-830</v>
      </c>
      <c r="P1721" s="14">
        <v>-362</v>
      </c>
    </row>
    <row r="1722" spans="11:16" x14ac:dyDescent="0.3">
      <c r="K1722" s="16">
        <f t="shared" si="27"/>
        <v>44087</v>
      </c>
      <c r="L1722" s="17">
        <v>0.66666666666666663</v>
      </c>
      <c r="M1722" s="14">
        <v>468</v>
      </c>
      <c r="N1722" s="14">
        <v>0</v>
      </c>
      <c r="O1722" s="14">
        <v>-927</v>
      </c>
      <c r="P1722" s="14">
        <v>-459</v>
      </c>
    </row>
    <row r="1723" spans="11:16" x14ac:dyDescent="0.3">
      <c r="K1723" s="16">
        <f t="shared" si="27"/>
        <v>44087</v>
      </c>
      <c r="L1723" s="17">
        <v>0.70833333333333337</v>
      </c>
      <c r="M1723" s="14">
        <v>468</v>
      </c>
      <c r="N1723" s="14">
        <v>0</v>
      </c>
      <c r="O1723" s="14">
        <v>-479</v>
      </c>
      <c r="P1723" s="14">
        <v>-11</v>
      </c>
    </row>
    <row r="1724" spans="11:16" x14ac:dyDescent="0.3">
      <c r="K1724" s="16">
        <f t="shared" si="27"/>
        <v>44087</v>
      </c>
      <c r="L1724" s="17">
        <v>0.75</v>
      </c>
      <c r="M1724" s="14">
        <v>468</v>
      </c>
      <c r="N1724" s="14">
        <v>0</v>
      </c>
      <c r="O1724" s="14">
        <v>0</v>
      </c>
      <c r="P1724" s="14">
        <v>468</v>
      </c>
    </row>
    <row r="1725" spans="11:16" x14ac:dyDescent="0.3">
      <c r="K1725" s="16">
        <f t="shared" si="27"/>
        <v>44087</v>
      </c>
      <c r="L1725" s="17">
        <v>0.79166666666666663</v>
      </c>
      <c r="M1725" s="14">
        <v>468</v>
      </c>
      <c r="N1725" s="14">
        <v>0</v>
      </c>
      <c r="O1725" s="14">
        <v>0</v>
      </c>
      <c r="P1725" s="14">
        <v>468</v>
      </c>
    </row>
    <row r="1726" spans="11:16" x14ac:dyDescent="0.3">
      <c r="K1726" s="16">
        <f t="shared" si="27"/>
        <v>44087</v>
      </c>
      <c r="L1726" s="17">
        <v>0.83333333333333337</v>
      </c>
      <c r="M1726" s="14">
        <v>468</v>
      </c>
      <c r="N1726" s="14">
        <v>0</v>
      </c>
      <c r="O1726" s="14">
        <v>277</v>
      </c>
      <c r="P1726" s="14">
        <v>745</v>
      </c>
    </row>
    <row r="1727" spans="11:16" x14ac:dyDescent="0.3">
      <c r="K1727" s="16">
        <f t="shared" si="27"/>
        <v>44087</v>
      </c>
      <c r="L1727" s="17">
        <v>0.875</v>
      </c>
      <c r="M1727" s="14">
        <v>468</v>
      </c>
      <c r="N1727" s="14">
        <v>0</v>
      </c>
      <c r="O1727" s="14">
        <v>221</v>
      </c>
      <c r="P1727" s="14">
        <v>689</v>
      </c>
    </row>
    <row r="1728" spans="11:16" x14ac:dyDescent="0.3">
      <c r="K1728" s="16">
        <f t="shared" si="27"/>
        <v>44087</v>
      </c>
      <c r="L1728" s="17">
        <v>0.91666666666666663</v>
      </c>
      <c r="M1728" s="14">
        <v>468</v>
      </c>
      <c r="N1728" s="14">
        <v>0</v>
      </c>
      <c r="O1728" s="14">
        <v>527</v>
      </c>
      <c r="P1728" s="14">
        <v>995</v>
      </c>
    </row>
    <row r="1729" spans="11:16" x14ac:dyDescent="0.3">
      <c r="K1729" s="16">
        <f t="shared" si="27"/>
        <v>44087</v>
      </c>
      <c r="L1729" s="17">
        <v>0.95833333333333337</v>
      </c>
      <c r="M1729" s="14">
        <v>468</v>
      </c>
      <c r="N1729" s="14">
        <v>0</v>
      </c>
      <c r="O1729" s="14">
        <v>606</v>
      </c>
      <c r="P1729" s="14">
        <v>1074</v>
      </c>
    </row>
    <row r="1730" spans="11:16" x14ac:dyDescent="0.3">
      <c r="K1730" s="16">
        <f t="shared" si="27"/>
        <v>44088</v>
      </c>
      <c r="L1730" s="17">
        <v>0</v>
      </c>
      <c r="M1730" s="14">
        <v>468</v>
      </c>
      <c r="N1730" s="14">
        <v>0</v>
      </c>
      <c r="O1730" s="14">
        <v>-15</v>
      </c>
      <c r="P1730" s="14">
        <v>453</v>
      </c>
    </row>
    <row r="1731" spans="11:16" x14ac:dyDescent="0.3">
      <c r="K1731" s="16">
        <f t="shared" si="27"/>
        <v>44088</v>
      </c>
      <c r="L1731" s="17">
        <v>4.1666666666666664E-2</v>
      </c>
      <c r="M1731" s="14">
        <v>468</v>
      </c>
      <c r="N1731" s="14">
        <v>0</v>
      </c>
      <c r="O1731" s="14">
        <v>-236</v>
      </c>
      <c r="P1731" s="14">
        <v>232</v>
      </c>
    </row>
    <row r="1732" spans="11:16" x14ac:dyDescent="0.3">
      <c r="K1732" s="16">
        <f t="shared" si="27"/>
        <v>44088</v>
      </c>
      <c r="L1732" s="17">
        <v>8.3333333333333329E-2</v>
      </c>
      <c r="M1732" s="14">
        <v>468</v>
      </c>
      <c r="N1732" s="14">
        <v>0</v>
      </c>
      <c r="O1732" s="14">
        <v>-465</v>
      </c>
      <c r="P1732" s="14">
        <v>3</v>
      </c>
    </row>
    <row r="1733" spans="11:16" x14ac:dyDescent="0.3">
      <c r="K1733" s="16">
        <f t="shared" si="27"/>
        <v>44088</v>
      </c>
      <c r="L1733" s="17">
        <v>0.125</v>
      </c>
      <c r="M1733" s="14">
        <v>468</v>
      </c>
      <c r="N1733" s="14">
        <v>0</v>
      </c>
      <c r="O1733" s="14">
        <v>-614</v>
      </c>
      <c r="P1733" s="14">
        <v>-146</v>
      </c>
    </row>
    <row r="1734" spans="11:16" x14ac:dyDescent="0.3">
      <c r="K1734" s="16">
        <f t="shared" si="27"/>
        <v>44088</v>
      </c>
      <c r="L1734" s="17">
        <v>0.16666666666666666</v>
      </c>
      <c r="M1734" s="14">
        <v>468</v>
      </c>
      <c r="N1734" s="14">
        <v>0</v>
      </c>
      <c r="O1734" s="14">
        <v>-561</v>
      </c>
      <c r="P1734" s="14">
        <v>-93</v>
      </c>
    </row>
    <row r="1735" spans="11:16" x14ac:dyDescent="0.3">
      <c r="K1735" s="16">
        <f t="shared" si="27"/>
        <v>44088</v>
      </c>
      <c r="L1735" s="17">
        <v>0.20833333333333334</v>
      </c>
      <c r="M1735" s="14">
        <v>468</v>
      </c>
      <c r="N1735" s="14">
        <v>0</v>
      </c>
      <c r="O1735" s="14">
        <v>-43</v>
      </c>
      <c r="P1735" s="14">
        <v>425</v>
      </c>
    </row>
    <row r="1736" spans="11:16" x14ac:dyDescent="0.3">
      <c r="K1736" s="16">
        <f t="shared" si="27"/>
        <v>44088</v>
      </c>
      <c r="L1736" s="17">
        <v>0.25</v>
      </c>
      <c r="M1736" s="14">
        <v>468</v>
      </c>
      <c r="N1736" s="14">
        <v>893</v>
      </c>
      <c r="O1736" s="14">
        <v>0</v>
      </c>
      <c r="P1736" s="14">
        <v>1361</v>
      </c>
    </row>
    <row r="1737" spans="11:16" x14ac:dyDescent="0.3">
      <c r="K1737" s="16">
        <f t="shared" si="27"/>
        <v>44088</v>
      </c>
      <c r="L1737" s="17">
        <v>0.29166666666666669</v>
      </c>
      <c r="M1737" s="14">
        <v>468</v>
      </c>
      <c r="N1737" s="14">
        <v>0</v>
      </c>
      <c r="O1737" s="14">
        <v>1200</v>
      </c>
      <c r="P1737" s="14">
        <v>1668</v>
      </c>
    </row>
    <row r="1738" spans="11:16" x14ac:dyDescent="0.3">
      <c r="K1738" s="16">
        <f t="shared" si="27"/>
        <v>44088</v>
      </c>
      <c r="L1738" s="17">
        <v>0.33333333333333331</v>
      </c>
      <c r="M1738" s="14">
        <v>468</v>
      </c>
      <c r="N1738" s="14">
        <v>893</v>
      </c>
      <c r="O1738" s="14">
        <v>399</v>
      </c>
      <c r="P1738" s="14">
        <v>1760</v>
      </c>
    </row>
    <row r="1739" spans="11:16" x14ac:dyDescent="0.3">
      <c r="K1739" s="16">
        <f t="shared" si="27"/>
        <v>44088</v>
      </c>
      <c r="L1739" s="17">
        <v>0.375</v>
      </c>
      <c r="M1739" s="14">
        <v>468</v>
      </c>
      <c r="N1739" s="14">
        <v>893</v>
      </c>
      <c r="O1739" s="14">
        <v>0</v>
      </c>
      <c r="P1739" s="14">
        <v>1361</v>
      </c>
    </row>
    <row r="1740" spans="11:16" x14ac:dyDescent="0.3">
      <c r="K1740" s="16">
        <f t="shared" si="27"/>
        <v>44088</v>
      </c>
      <c r="L1740" s="17">
        <v>0.41666666666666669</v>
      </c>
      <c r="M1740" s="14">
        <v>468</v>
      </c>
      <c r="N1740" s="14">
        <v>893</v>
      </c>
      <c r="O1740" s="14">
        <v>0</v>
      </c>
      <c r="P1740" s="14">
        <v>1361</v>
      </c>
    </row>
    <row r="1741" spans="11:16" x14ac:dyDescent="0.3">
      <c r="K1741" s="16">
        <f t="shared" si="27"/>
        <v>44088</v>
      </c>
      <c r="L1741" s="17">
        <v>0.45833333333333331</v>
      </c>
      <c r="M1741" s="14">
        <v>468</v>
      </c>
      <c r="N1741" s="14">
        <v>0</v>
      </c>
      <c r="O1741" s="14">
        <v>0</v>
      </c>
      <c r="P1741" s="14">
        <v>468</v>
      </c>
    </row>
    <row r="1742" spans="11:16" x14ac:dyDescent="0.3">
      <c r="K1742" s="16">
        <f t="shared" si="27"/>
        <v>44088</v>
      </c>
      <c r="L1742" s="17">
        <v>0.5</v>
      </c>
      <c r="M1742" s="14">
        <v>468</v>
      </c>
      <c r="N1742" s="14">
        <v>0</v>
      </c>
      <c r="O1742" s="14">
        <v>0</v>
      </c>
      <c r="P1742" s="14">
        <v>468</v>
      </c>
    </row>
    <row r="1743" spans="11:16" x14ac:dyDescent="0.3">
      <c r="K1743" s="16">
        <f t="shared" si="27"/>
        <v>44088</v>
      </c>
      <c r="L1743" s="17">
        <v>0.54166666666666663</v>
      </c>
      <c r="M1743" s="14">
        <v>468</v>
      </c>
      <c r="N1743" s="14">
        <v>0</v>
      </c>
      <c r="O1743" s="14">
        <v>0</v>
      </c>
      <c r="P1743" s="14">
        <v>468</v>
      </c>
    </row>
    <row r="1744" spans="11:16" x14ac:dyDescent="0.3">
      <c r="K1744" s="16">
        <f t="shared" si="27"/>
        <v>44088</v>
      </c>
      <c r="L1744" s="17">
        <v>0.58333333333333337</v>
      </c>
      <c r="M1744" s="14">
        <v>468</v>
      </c>
      <c r="N1744" s="14">
        <v>21</v>
      </c>
      <c r="O1744" s="14">
        <v>0</v>
      </c>
      <c r="P1744" s="14">
        <v>489</v>
      </c>
    </row>
    <row r="1745" spans="11:16" x14ac:dyDescent="0.3">
      <c r="K1745" s="16">
        <f t="shared" si="27"/>
        <v>44088</v>
      </c>
      <c r="L1745" s="17">
        <v>0.625</v>
      </c>
      <c r="M1745" s="14">
        <v>468</v>
      </c>
      <c r="N1745" s="14">
        <v>0</v>
      </c>
      <c r="O1745" s="14">
        <v>-62</v>
      </c>
      <c r="P1745" s="14">
        <v>406</v>
      </c>
    </row>
    <row r="1746" spans="11:16" x14ac:dyDescent="0.3">
      <c r="K1746" s="16">
        <f t="shared" si="27"/>
        <v>44088</v>
      </c>
      <c r="L1746" s="17">
        <v>0.66666666666666663</v>
      </c>
      <c r="M1746" s="14">
        <v>468</v>
      </c>
      <c r="N1746" s="14">
        <v>0</v>
      </c>
      <c r="O1746" s="14">
        <v>0</v>
      </c>
      <c r="P1746" s="14">
        <v>468</v>
      </c>
    </row>
    <row r="1747" spans="11:16" x14ac:dyDescent="0.3">
      <c r="K1747" s="16">
        <f t="shared" si="27"/>
        <v>44088</v>
      </c>
      <c r="L1747" s="17">
        <v>0.70833333333333337</v>
      </c>
      <c r="M1747" s="14">
        <v>468</v>
      </c>
      <c r="N1747" s="14">
        <v>537</v>
      </c>
      <c r="O1747" s="14">
        <v>0</v>
      </c>
      <c r="P1747" s="14">
        <v>1005</v>
      </c>
    </row>
    <row r="1748" spans="11:16" x14ac:dyDescent="0.3">
      <c r="K1748" s="16">
        <f t="shared" si="27"/>
        <v>44088</v>
      </c>
      <c r="L1748" s="17">
        <v>0.75</v>
      </c>
      <c r="M1748" s="14">
        <v>468</v>
      </c>
      <c r="N1748" s="14">
        <v>0</v>
      </c>
      <c r="O1748" s="14">
        <v>0</v>
      </c>
      <c r="P1748" s="14">
        <v>468</v>
      </c>
    </row>
    <row r="1749" spans="11:16" x14ac:dyDescent="0.3">
      <c r="K1749" s="16">
        <f t="shared" si="27"/>
        <v>44088</v>
      </c>
      <c r="L1749" s="17">
        <v>0.79166666666666663</v>
      </c>
      <c r="M1749" s="14">
        <v>468</v>
      </c>
      <c r="N1749" s="14">
        <v>893</v>
      </c>
      <c r="O1749" s="14">
        <v>0</v>
      </c>
      <c r="P1749" s="14">
        <v>1361</v>
      </c>
    </row>
    <row r="1750" spans="11:16" x14ac:dyDescent="0.3">
      <c r="K1750" s="16">
        <f t="shared" si="27"/>
        <v>44088</v>
      </c>
      <c r="L1750" s="17">
        <v>0.83333333333333337</v>
      </c>
      <c r="M1750" s="14">
        <v>468</v>
      </c>
      <c r="N1750" s="14">
        <v>893</v>
      </c>
      <c r="O1750" s="14">
        <v>0</v>
      </c>
      <c r="P1750" s="14">
        <v>1361</v>
      </c>
    </row>
    <row r="1751" spans="11:16" x14ac:dyDescent="0.3">
      <c r="K1751" s="16">
        <f t="shared" si="27"/>
        <v>44088</v>
      </c>
      <c r="L1751" s="17">
        <v>0.875</v>
      </c>
      <c r="M1751" s="14">
        <v>468</v>
      </c>
      <c r="N1751" s="14">
        <v>893</v>
      </c>
      <c r="O1751" s="14">
        <v>0</v>
      </c>
      <c r="P1751" s="14">
        <v>1361</v>
      </c>
    </row>
    <row r="1752" spans="11:16" x14ac:dyDescent="0.3">
      <c r="K1752" s="16">
        <f t="shared" si="27"/>
        <v>44088</v>
      </c>
      <c r="L1752" s="17">
        <v>0.91666666666666663</v>
      </c>
      <c r="M1752" s="14">
        <v>468</v>
      </c>
      <c r="N1752" s="14">
        <v>0</v>
      </c>
      <c r="O1752" s="14">
        <v>0</v>
      </c>
      <c r="P1752" s="14">
        <v>468</v>
      </c>
    </row>
    <row r="1753" spans="11:16" x14ac:dyDescent="0.3">
      <c r="K1753" s="16">
        <f t="shared" si="27"/>
        <v>44088</v>
      </c>
      <c r="L1753" s="17">
        <v>0.95833333333333337</v>
      </c>
      <c r="M1753" s="14">
        <v>468</v>
      </c>
      <c r="N1753" s="14">
        <v>0</v>
      </c>
      <c r="O1753" s="14">
        <v>0</v>
      </c>
      <c r="P1753" s="14">
        <v>468</v>
      </c>
    </row>
    <row r="1754" spans="11:16" x14ac:dyDescent="0.3">
      <c r="K1754" s="16">
        <f t="shared" si="27"/>
        <v>44089</v>
      </c>
      <c r="L1754" s="17">
        <v>0</v>
      </c>
      <c r="M1754" s="14">
        <v>468</v>
      </c>
      <c r="N1754" s="14">
        <v>0</v>
      </c>
      <c r="O1754" s="14">
        <v>0</v>
      </c>
      <c r="P1754" s="14">
        <v>468</v>
      </c>
    </row>
    <row r="1755" spans="11:16" x14ac:dyDescent="0.3">
      <c r="K1755" s="16">
        <f t="shared" ref="K1755:K1818" si="28">K1731+1</f>
        <v>44089</v>
      </c>
      <c r="L1755" s="17">
        <v>4.1666666666666664E-2</v>
      </c>
      <c r="M1755" s="14">
        <v>468</v>
      </c>
      <c r="N1755" s="14">
        <v>0</v>
      </c>
      <c r="O1755" s="14">
        <v>0</v>
      </c>
      <c r="P1755" s="14">
        <v>468</v>
      </c>
    </row>
    <row r="1756" spans="11:16" x14ac:dyDescent="0.3">
      <c r="K1756" s="16">
        <f t="shared" si="28"/>
        <v>44089</v>
      </c>
      <c r="L1756" s="17">
        <v>8.3333333333333329E-2</v>
      </c>
      <c r="M1756" s="14">
        <v>468</v>
      </c>
      <c r="N1756" s="14">
        <v>149</v>
      </c>
      <c r="O1756" s="14">
        <v>0</v>
      </c>
      <c r="P1756" s="14">
        <v>617</v>
      </c>
    </row>
    <row r="1757" spans="11:16" x14ac:dyDescent="0.3">
      <c r="K1757" s="16">
        <f t="shared" si="28"/>
        <v>44089</v>
      </c>
      <c r="L1757" s="17">
        <v>0.125</v>
      </c>
      <c r="M1757" s="14">
        <v>468</v>
      </c>
      <c r="N1757" s="14">
        <v>0</v>
      </c>
      <c r="O1757" s="14">
        <v>-38</v>
      </c>
      <c r="P1757" s="14">
        <v>430</v>
      </c>
    </row>
    <row r="1758" spans="11:16" x14ac:dyDescent="0.3">
      <c r="K1758" s="16">
        <f t="shared" si="28"/>
        <v>44089</v>
      </c>
      <c r="L1758" s="17">
        <v>0.16666666666666666</v>
      </c>
      <c r="M1758" s="14">
        <v>468</v>
      </c>
      <c r="N1758" s="14">
        <v>0</v>
      </c>
      <c r="O1758" s="14">
        <v>-86</v>
      </c>
      <c r="P1758" s="14">
        <v>382</v>
      </c>
    </row>
    <row r="1759" spans="11:16" x14ac:dyDescent="0.3">
      <c r="K1759" s="16">
        <f t="shared" si="28"/>
        <v>44089</v>
      </c>
      <c r="L1759" s="17">
        <v>0.20833333333333334</v>
      </c>
      <c r="M1759" s="14">
        <v>468</v>
      </c>
      <c r="N1759" s="14">
        <v>0</v>
      </c>
      <c r="O1759" s="14">
        <v>0</v>
      </c>
      <c r="P1759" s="14">
        <v>468</v>
      </c>
    </row>
    <row r="1760" spans="11:16" x14ac:dyDescent="0.3">
      <c r="K1760" s="16">
        <f t="shared" si="28"/>
        <v>44089</v>
      </c>
      <c r="L1760" s="17">
        <v>0.25</v>
      </c>
      <c r="M1760" s="14">
        <v>468</v>
      </c>
      <c r="N1760" s="14">
        <v>1239</v>
      </c>
      <c r="O1760" s="14">
        <v>0</v>
      </c>
      <c r="P1760" s="14">
        <v>1707</v>
      </c>
    </row>
    <row r="1761" spans="11:16" x14ac:dyDescent="0.3">
      <c r="K1761" s="16">
        <f t="shared" si="28"/>
        <v>44089</v>
      </c>
      <c r="L1761" s="17">
        <v>0.29166666666666669</v>
      </c>
      <c r="M1761" s="14">
        <v>468</v>
      </c>
      <c r="N1761" s="14">
        <v>0</v>
      </c>
      <c r="O1761" s="14">
        <v>0</v>
      </c>
      <c r="P1761" s="14">
        <v>468</v>
      </c>
    </row>
    <row r="1762" spans="11:16" x14ac:dyDescent="0.3">
      <c r="K1762" s="16">
        <f t="shared" si="28"/>
        <v>44089</v>
      </c>
      <c r="L1762" s="17">
        <v>0.33333333333333331</v>
      </c>
      <c r="M1762" s="14">
        <v>468</v>
      </c>
      <c r="N1762" s="14">
        <v>0</v>
      </c>
      <c r="O1762" s="14">
        <v>0</v>
      </c>
      <c r="P1762" s="14">
        <v>468</v>
      </c>
    </row>
    <row r="1763" spans="11:16" x14ac:dyDescent="0.3">
      <c r="K1763" s="16">
        <f t="shared" si="28"/>
        <v>44089</v>
      </c>
      <c r="L1763" s="17">
        <v>0.375</v>
      </c>
      <c r="M1763" s="14">
        <v>468</v>
      </c>
      <c r="N1763" s="14">
        <v>1239</v>
      </c>
      <c r="O1763" s="14">
        <v>0</v>
      </c>
      <c r="P1763" s="14">
        <v>1707</v>
      </c>
    </row>
    <row r="1764" spans="11:16" x14ac:dyDescent="0.3">
      <c r="K1764" s="16">
        <f t="shared" si="28"/>
        <v>44089</v>
      </c>
      <c r="L1764" s="17">
        <v>0.41666666666666669</v>
      </c>
      <c r="M1764" s="14">
        <v>468</v>
      </c>
      <c r="N1764" s="14">
        <v>1239</v>
      </c>
      <c r="O1764" s="14">
        <v>0</v>
      </c>
      <c r="P1764" s="14">
        <v>1707</v>
      </c>
    </row>
    <row r="1765" spans="11:16" x14ac:dyDescent="0.3">
      <c r="K1765" s="16">
        <f t="shared" si="28"/>
        <v>44089</v>
      </c>
      <c r="L1765" s="17">
        <v>0.45833333333333331</v>
      </c>
      <c r="M1765" s="14">
        <v>468</v>
      </c>
      <c r="N1765" s="14">
        <v>0</v>
      </c>
      <c r="O1765" s="14">
        <v>0</v>
      </c>
      <c r="P1765" s="14">
        <v>468</v>
      </c>
    </row>
    <row r="1766" spans="11:16" x14ac:dyDescent="0.3">
      <c r="K1766" s="16">
        <f t="shared" si="28"/>
        <v>44089</v>
      </c>
      <c r="L1766" s="17">
        <v>0.5</v>
      </c>
      <c r="M1766" s="14">
        <v>468</v>
      </c>
      <c r="N1766" s="14">
        <v>588</v>
      </c>
      <c r="O1766" s="14">
        <v>0</v>
      </c>
      <c r="P1766" s="14">
        <v>1056</v>
      </c>
    </row>
    <row r="1767" spans="11:16" x14ac:dyDescent="0.3">
      <c r="K1767" s="16">
        <f t="shared" si="28"/>
        <v>44089</v>
      </c>
      <c r="L1767" s="17">
        <v>0.54166666666666663</v>
      </c>
      <c r="M1767" s="14">
        <v>468</v>
      </c>
      <c r="N1767" s="14">
        <v>241</v>
      </c>
      <c r="O1767" s="14">
        <v>0</v>
      </c>
      <c r="P1767" s="14">
        <v>709</v>
      </c>
    </row>
    <row r="1768" spans="11:16" x14ac:dyDescent="0.3">
      <c r="K1768" s="16">
        <f t="shared" si="28"/>
        <v>44089</v>
      </c>
      <c r="L1768" s="17">
        <v>0.58333333333333337</v>
      </c>
      <c r="M1768" s="14">
        <v>468</v>
      </c>
      <c r="N1768" s="14">
        <v>196</v>
      </c>
      <c r="O1768" s="14">
        <v>0</v>
      </c>
      <c r="P1768" s="14">
        <v>664</v>
      </c>
    </row>
    <row r="1769" spans="11:16" x14ac:dyDescent="0.3">
      <c r="K1769" s="16">
        <f t="shared" si="28"/>
        <v>44089</v>
      </c>
      <c r="L1769" s="17">
        <v>0.625</v>
      </c>
      <c r="M1769" s="14">
        <v>468</v>
      </c>
      <c r="N1769" s="14">
        <v>0</v>
      </c>
      <c r="O1769" s="14">
        <v>0</v>
      </c>
      <c r="P1769" s="14">
        <v>468</v>
      </c>
    </row>
    <row r="1770" spans="11:16" x14ac:dyDescent="0.3">
      <c r="K1770" s="16">
        <f t="shared" si="28"/>
        <v>44089</v>
      </c>
      <c r="L1770" s="17">
        <v>0.66666666666666663</v>
      </c>
      <c r="M1770" s="14">
        <v>468</v>
      </c>
      <c r="N1770" s="14">
        <v>0</v>
      </c>
      <c r="O1770" s="14">
        <v>100</v>
      </c>
      <c r="P1770" s="14">
        <v>568</v>
      </c>
    </row>
    <row r="1771" spans="11:16" x14ac:dyDescent="0.3">
      <c r="K1771" s="16">
        <f t="shared" si="28"/>
        <v>44089</v>
      </c>
      <c r="L1771" s="17">
        <v>0.70833333333333337</v>
      </c>
      <c r="M1771" s="14">
        <v>468</v>
      </c>
      <c r="N1771" s="14">
        <v>0</v>
      </c>
      <c r="O1771" s="14">
        <v>0</v>
      </c>
      <c r="P1771" s="14">
        <v>468</v>
      </c>
    </row>
    <row r="1772" spans="11:16" x14ac:dyDescent="0.3">
      <c r="K1772" s="16">
        <f t="shared" si="28"/>
        <v>44089</v>
      </c>
      <c r="L1772" s="17">
        <v>0.75</v>
      </c>
      <c r="M1772" s="14">
        <v>468</v>
      </c>
      <c r="N1772" s="14">
        <v>0</v>
      </c>
      <c r="O1772" s="14">
        <v>0</v>
      </c>
      <c r="P1772" s="14">
        <v>468</v>
      </c>
    </row>
    <row r="1773" spans="11:16" x14ac:dyDescent="0.3">
      <c r="K1773" s="16">
        <f t="shared" si="28"/>
        <v>44089</v>
      </c>
      <c r="L1773" s="17">
        <v>0.79166666666666663</v>
      </c>
      <c r="M1773" s="14">
        <v>468</v>
      </c>
      <c r="N1773" s="14">
        <v>1239</v>
      </c>
      <c r="O1773" s="14">
        <v>0</v>
      </c>
      <c r="P1773" s="14">
        <v>1707</v>
      </c>
    </row>
    <row r="1774" spans="11:16" x14ac:dyDescent="0.3">
      <c r="K1774" s="16">
        <f t="shared" si="28"/>
        <v>44089</v>
      </c>
      <c r="L1774" s="17">
        <v>0.83333333333333337</v>
      </c>
      <c r="M1774" s="14">
        <v>468</v>
      </c>
      <c r="N1774" s="14">
        <v>1239</v>
      </c>
      <c r="O1774" s="14">
        <v>0</v>
      </c>
      <c r="P1774" s="14">
        <v>1707</v>
      </c>
    </row>
    <row r="1775" spans="11:16" x14ac:dyDescent="0.3">
      <c r="K1775" s="16">
        <f t="shared" si="28"/>
        <v>44089</v>
      </c>
      <c r="L1775" s="17">
        <v>0.875</v>
      </c>
      <c r="M1775" s="14">
        <v>468</v>
      </c>
      <c r="N1775" s="14">
        <v>0</v>
      </c>
      <c r="O1775" s="14">
        <v>0</v>
      </c>
      <c r="P1775" s="14">
        <v>468</v>
      </c>
    </row>
    <row r="1776" spans="11:16" x14ac:dyDescent="0.3">
      <c r="K1776" s="16">
        <f t="shared" si="28"/>
        <v>44089</v>
      </c>
      <c r="L1776" s="17">
        <v>0.91666666666666663</v>
      </c>
      <c r="M1776" s="14">
        <v>468</v>
      </c>
      <c r="N1776" s="14">
        <v>0</v>
      </c>
      <c r="O1776" s="14">
        <v>0</v>
      </c>
      <c r="P1776" s="14">
        <v>468</v>
      </c>
    </row>
    <row r="1777" spans="11:16" x14ac:dyDescent="0.3">
      <c r="K1777" s="16">
        <f t="shared" si="28"/>
        <v>44089</v>
      </c>
      <c r="L1777" s="17">
        <v>0.95833333333333337</v>
      </c>
      <c r="M1777" s="14">
        <v>468</v>
      </c>
      <c r="N1777" s="14">
        <v>0</v>
      </c>
      <c r="O1777" s="14">
        <v>0</v>
      </c>
      <c r="P1777" s="14">
        <v>468</v>
      </c>
    </row>
    <row r="1778" spans="11:16" x14ac:dyDescent="0.3">
      <c r="K1778" s="16">
        <f t="shared" si="28"/>
        <v>44090</v>
      </c>
      <c r="L1778" s="17">
        <v>0</v>
      </c>
      <c r="M1778" s="14">
        <v>468</v>
      </c>
      <c r="N1778" s="14">
        <v>1265</v>
      </c>
      <c r="O1778" s="14">
        <v>0</v>
      </c>
      <c r="P1778" s="14">
        <v>1733</v>
      </c>
    </row>
    <row r="1779" spans="11:16" x14ac:dyDescent="0.3">
      <c r="K1779" s="16">
        <f t="shared" si="28"/>
        <v>44090</v>
      </c>
      <c r="L1779" s="17">
        <v>4.1666666666666664E-2</v>
      </c>
      <c r="M1779" s="14">
        <v>468</v>
      </c>
      <c r="N1779" s="14">
        <v>0</v>
      </c>
      <c r="O1779" s="14">
        <v>0</v>
      </c>
      <c r="P1779" s="14">
        <v>468</v>
      </c>
    </row>
    <row r="1780" spans="11:16" x14ac:dyDescent="0.3">
      <c r="K1780" s="16">
        <f t="shared" si="28"/>
        <v>44090</v>
      </c>
      <c r="L1780" s="17">
        <v>8.3333333333333329E-2</v>
      </c>
      <c r="M1780" s="14">
        <v>468</v>
      </c>
      <c r="N1780" s="14">
        <v>0</v>
      </c>
      <c r="O1780" s="14">
        <v>0</v>
      </c>
      <c r="P1780" s="14">
        <v>468</v>
      </c>
    </row>
    <row r="1781" spans="11:16" x14ac:dyDescent="0.3">
      <c r="K1781" s="16">
        <f t="shared" si="28"/>
        <v>44090</v>
      </c>
      <c r="L1781" s="17">
        <v>0.125</v>
      </c>
      <c r="M1781" s="14">
        <v>468</v>
      </c>
      <c r="N1781" s="14">
        <v>0</v>
      </c>
      <c r="O1781" s="14">
        <v>0</v>
      </c>
      <c r="P1781" s="14">
        <v>468</v>
      </c>
    </row>
    <row r="1782" spans="11:16" x14ac:dyDescent="0.3">
      <c r="K1782" s="16">
        <f t="shared" si="28"/>
        <v>44090</v>
      </c>
      <c r="L1782" s="17">
        <v>0.16666666666666666</v>
      </c>
      <c r="M1782" s="14">
        <v>468</v>
      </c>
      <c r="N1782" s="14">
        <v>441</v>
      </c>
      <c r="O1782" s="14">
        <v>0</v>
      </c>
      <c r="P1782" s="14">
        <v>909</v>
      </c>
    </row>
    <row r="1783" spans="11:16" x14ac:dyDescent="0.3">
      <c r="K1783" s="16">
        <f t="shared" si="28"/>
        <v>44090</v>
      </c>
      <c r="L1783" s="17">
        <v>0.20833333333333334</v>
      </c>
      <c r="M1783" s="14">
        <v>468</v>
      </c>
      <c r="N1783" s="14">
        <v>617</v>
      </c>
      <c r="O1783" s="14">
        <v>0</v>
      </c>
      <c r="P1783" s="14">
        <v>1085</v>
      </c>
    </row>
    <row r="1784" spans="11:16" x14ac:dyDescent="0.3">
      <c r="K1784" s="16">
        <f t="shared" si="28"/>
        <v>44090</v>
      </c>
      <c r="L1784" s="17">
        <v>0.25</v>
      </c>
      <c r="M1784" s="14">
        <v>468</v>
      </c>
      <c r="N1784" s="14">
        <v>1563</v>
      </c>
      <c r="O1784" s="14">
        <v>0</v>
      </c>
      <c r="P1784" s="14">
        <v>2031</v>
      </c>
    </row>
    <row r="1785" spans="11:16" x14ac:dyDescent="0.3">
      <c r="K1785" s="16">
        <f t="shared" si="28"/>
        <v>44090</v>
      </c>
      <c r="L1785" s="17">
        <v>0.29166666666666669</v>
      </c>
      <c r="M1785" s="14">
        <v>468</v>
      </c>
      <c r="N1785" s="14">
        <v>0</v>
      </c>
      <c r="O1785" s="14">
        <v>0</v>
      </c>
      <c r="P1785" s="14">
        <v>468</v>
      </c>
    </row>
    <row r="1786" spans="11:16" x14ac:dyDescent="0.3">
      <c r="K1786" s="16">
        <f t="shared" si="28"/>
        <v>44090</v>
      </c>
      <c r="L1786" s="17">
        <v>0.33333333333333331</v>
      </c>
      <c r="M1786" s="14">
        <v>468</v>
      </c>
      <c r="N1786" s="14">
        <v>1563</v>
      </c>
      <c r="O1786" s="14">
        <v>0</v>
      </c>
      <c r="P1786" s="14">
        <v>2031</v>
      </c>
    </row>
    <row r="1787" spans="11:16" x14ac:dyDescent="0.3">
      <c r="K1787" s="16">
        <f t="shared" si="28"/>
        <v>44090</v>
      </c>
      <c r="L1787" s="17">
        <v>0.375</v>
      </c>
      <c r="M1787" s="14">
        <v>468</v>
      </c>
      <c r="N1787" s="14">
        <v>0</v>
      </c>
      <c r="O1787" s="14">
        <v>0</v>
      </c>
      <c r="P1787" s="14">
        <v>468</v>
      </c>
    </row>
    <row r="1788" spans="11:16" x14ac:dyDescent="0.3">
      <c r="K1788" s="16">
        <f t="shared" si="28"/>
        <v>44090</v>
      </c>
      <c r="L1788" s="17">
        <v>0.41666666666666669</v>
      </c>
      <c r="M1788" s="14">
        <v>468</v>
      </c>
      <c r="N1788" s="14">
        <v>0</v>
      </c>
      <c r="O1788" s="14">
        <v>0</v>
      </c>
      <c r="P1788" s="14">
        <v>468</v>
      </c>
    </row>
    <row r="1789" spans="11:16" x14ac:dyDescent="0.3">
      <c r="K1789" s="16">
        <f t="shared" si="28"/>
        <v>44090</v>
      </c>
      <c r="L1789" s="17">
        <v>0.45833333333333331</v>
      </c>
      <c r="M1789" s="14">
        <v>468</v>
      </c>
      <c r="N1789" s="14">
        <v>1323</v>
      </c>
      <c r="O1789" s="14">
        <v>0</v>
      </c>
      <c r="P1789" s="14">
        <v>1791</v>
      </c>
    </row>
    <row r="1790" spans="11:16" x14ac:dyDescent="0.3">
      <c r="K1790" s="16">
        <f t="shared" si="28"/>
        <v>44090</v>
      </c>
      <c r="L1790" s="17">
        <v>0.5</v>
      </c>
      <c r="M1790" s="14">
        <v>468</v>
      </c>
      <c r="N1790" s="14">
        <v>0</v>
      </c>
      <c r="O1790" s="14">
        <v>0</v>
      </c>
      <c r="P1790" s="14">
        <v>468</v>
      </c>
    </row>
    <row r="1791" spans="11:16" x14ac:dyDescent="0.3">
      <c r="K1791" s="16">
        <f t="shared" si="28"/>
        <v>44090</v>
      </c>
      <c r="L1791" s="17">
        <v>0.54166666666666663</v>
      </c>
      <c r="M1791" s="14">
        <v>468</v>
      </c>
      <c r="N1791" s="14">
        <v>0</v>
      </c>
      <c r="O1791" s="14">
        <v>0</v>
      </c>
      <c r="P1791" s="14">
        <v>468</v>
      </c>
    </row>
    <row r="1792" spans="11:16" x14ac:dyDescent="0.3">
      <c r="K1792" s="16">
        <f t="shared" si="28"/>
        <v>44090</v>
      </c>
      <c r="L1792" s="17">
        <v>0.58333333333333337</v>
      </c>
      <c r="M1792" s="14">
        <v>468</v>
      </c>
      <c r="N1792" s="14">
        <v>0</v>
      </c>
      <c r="O1792" s="14">
        <v>0</v>
      </c>
      <c r="P1792" s="14">
        <v>468</v>
      </c>
    </row>
    <row r="1793" spans="11:16" x14ac:dyDescent="0.3">
      <c r="K1793" s="16">
        <f t="shared" si="28"/>
        <v>44090</v>
      </c>
      <c r="L1793" s="17">
        <v>0.625</v>
      </c>
      <c r="M1793" s="14">
        <v>468</v>
      </c>
      <c r="N1793" s="14">
        <v>0</v>
      </c>
      <c r="O1793" s="14">
        <v>0</v>
      </c>
      <c r="P1793" s="14">
        <v>468</v>
      </c>
    </row>
    <row r="1794" spans="11:16" x14ac:dyDescent="0.3">
      <c r="K1794" s="16">
        <f t="shared" si="28"/>
        <v>44090</v>
      </c>
      <c r="L1794" s="17">
        <v>0.66666666666666663</v>
      </c>
      <c r="M1794" s="14">
        <v>468</v>
      </c>
      <c r="N1794" s="14">
        <v>1464</v>
      </c>
      <c r="O1794" s="14">
        <v>0</v>
      </c>
      <c r="P1794" s="14">
        <v>1932</v>
      </c>
    </row>
    <row r="1795" spans="11:16" x14ac:dyDescent="0.3">
      <c r="K1795" s="16">
        <f t="shared" si="28"/>
        <v>44090</v>
      </c>
      <c r="L1795" s="17">
        <v>0.70833333333333337</v>
      </c>
      <c r="M1795" s="14">
        <v>468</v>
      </c>
      <c r="N1795" s="14">
        <v>1563</v>
      </c>
      <c r="O1795" s="14">
        <v>0</v>
      </c>
      <c r="P1795" s="14">
        <v>2031</v>
      </c>
    </row>
    <row r="1796" spans="11:16" x14ac:dyDescent="0.3">
      <c r="K1796" s="16">
        <f t="shared" si="28"/>
        <v>44090</v>
      </c>
      <c r="L1796" s="17">
        <v>0.75</v>
      </c>
      <c r="M1796" s="14">
        <v>468</v>
      </c>
      <c r="N1796" s="14">
        <v>1563</v>
      </c>
      <c r="O1796" s="14">
        <v>0</v>
      </c>
      <c r="P1796" s="14">
        <v>2031</v>
      </c>
    </row>
    <row r="1797" spans="11:16" x14ac:dyDescent="0.3">
      <c r="K1797" s="16">
        <f t="shared" si="28"/>
        <v>44090</v>
      </c>
      <c r="L1797" s="17">
        <v>0.79166666666666663</v>
      </c>
      <c r="M1797" s="14">
        <v>468</v>
      </c>
      <c r="N1797" s="14">
        <v>1563</v>
      </c>
      <c r="O1797" s="14">
        <v>0</v>
      </c>
      <c r="P1797" s="14">
        <v>2031</v>
      </c>
    </row>
    <row r="1798" spans="11:16" x14ac:dyDescent="0.3">
      <c r="K1798" s="16">
        <f t="shared" si="28"/>
        <v>44090</v>
      </c>
      <c r="L1798" s="17">
        <v>0.83333333333333337</v>
      </c>
      <c r="M1798" s="14">
        <v>468</v>
      </c>
      <c r="N1798" s="14">
        <v>1563</v>
      </c>
      <c r="O1798" s="14">
        <v>0</v>
      </c>
      <c r="P1798" s="14">
        <v>2031</v>
      </c>
    </row>
    <row r="1799" spans="11:16" x14ac:dyDescent="0.3">
      <c r="K1799" s="16">
        <f t="shared" si="28"/>
        <v>44090</v>
      </c>
      <c r="L1799" s="17">
        <v>0.875</v>
      </c>
      <c r="M1799" s="14">
        <v>468</v>
      </c>
      <c r="N1799" s="14">
        <v>0</v>
      </c>
      <c r="O1799" s="14">
        <v>0</v>
      </c>
      <c r="P1799" s="14">
        <v>468</v>
      </c>
    </row>
    <row r="1800" spans="11:16" x14ac:dyDescent="0.3">
      <c r="K1800" s="16">
        <f t="shared" si="28"/>
        <v>44090</v>
      </c>
      <c r="L1800" s="17">
        <v>0.91666666666666663</v>
      </c>
      <c r="M1800" s="14">
        <v>468</v>
      </c>
      <c r="N1800" s="14">
        <v>0</v>
      </c>
      <c r="O1800" s="14">
        <v>0</v>
      </c>
      <c r="P1800" s="14">
        <v>468</v>
      </c>
    </row>
    <row r="1801" spans="11:16" x14ac:dyDescent="0.3">
      <c r="K1801" s="16">
        <f t="shared" si="28"/>
        <v>44090</v>
      </c>
      <c r="L1801" s="17">
        <v>0.95833333333333337</v>
      </c>
      <c r="M1801" s="14">
        <v>468</v>
      </c>
      <c r="N1801" s="14">
        <v>1563</v>
      </c>
      <c r="O1801" s="14">
        <v>0</v>
      </c>
      <c r="P1801" s="14">
        <v>2031</v>
      </c>
    </row>
    <row r="1802" spans="11:16" x14ac:dyDescent="0.3">
      <c r="K1802" s="16">
        <f t="shared" si="28"/>
        <v>44091</v>
      </c>
      <c r="L1802" s="17">
        <v>0</v>
      </c>
      <c r="M1802" s="14">
        <v>468</v>
      </c>
      <c r="N1802" s="14">
        <v>1714</v>
      </c>
      <c r="O1802" s="14">
        <v>0</v>
      </c>
      <c r="P1802" s="14">
        <v>2182</v>
      </c>
    </row>
    <row r="1803" spans="11:16" x14ac:dyDescent="0.3">
      <c r="K1803" s="16">
        <f t="shared" si="28"/>
        <v>44091</v>
      </c>
      <c r="L1803" s="17">
        <v>4.1666666666666664E-2</v>
      </c>
      <c r="M1803" s="14">
        <v>468</v>
      </c>
      <c r="N1803" s="14">
        <v>0</v>
      </c>
      <c r="O1803" s="14">
        <v>0</v>
      </c>
      <c r="P1803" s="14">
        <v>468</v>
      </c>
    </row>
    <row r="1804" spans="11:16" x14ac:dyDescent="0.3">
      <c r="K1804" s="16">
        <f t="shared" si="28"/>
        <v>44091</v>
      </c>
      <c r="L1804" s="17">
        <v>8.3333333333333329E-2</v>
      </c>
      <c r="M1804" s="14">
        <v>468</v>
      </c>
      <c r="N1804" s="14">
        <v>0</v>
      </c>
      <c r="O1804" s="14">
        <v>0</v>
      </c>
      <c r="P1804" s="14">
        <v>468</v>
      </c>
    </row>
    <row r="1805" spans="11:16" x14ac:dyDescent="0.3">
      <c r="K1805" s="16">
        <f t="shared" si="28"/>
        <v>44091</v>
      </c>
      <c r="L1805" s="17">
        <v>0.125</v>
      </c>
      <c r="M1805" s="14">
        <v>468</v>
      </c>
      <c r="N1805" s="14">
        <v>904</v>
      </c>
      <c r="O1805" s="14">
        <v>0</v>
      </c>
      <c r="P1805" s="14">
        <v>1372</v>
      </c>
    </row>
    <row r="1806" spans="11:16" x14ac:dyDescent="0.3">
      <c r="K1806" s="16">
        <f t="shared" si="28"/>
        <v>44091</v>
      </c>
      <c r="L1806" s="17">
        <v>0.16666666666666666</v>
      </c>
      <c r="M1806" s="14">
        <v>468</v>
      </c>
      <c r="N1806" s="14">
        <v>0</v>
      </c>
      <c r="O1806" s="14">
        <v>0</v>
      </c>
      <c r="P1806" s="14">
        <v>468</v>
      </c>
    </row>
    <row r="1807" spans="11:16" x14ac:dyDescent="0.3">
      <c r="K1807" s="16">
        <f t="shared" si="28"/>
        <v>44091</v>
      </c>
      <c r="L1807" s="17">
        <v>0.20833333333333334</v>
      </c>
      <c r="M1807" s="14">
        <v>468</v>
      </c>
      <c r="N1807" s="14">
        <v>1080</v>
      </c>
      <c r="O1807" s="14">
        <v>0</v>
      </c>
      <c r="P1807" s="14">
        <v>1548</v>
      </c>
    </row>
    <row r="1808" spans="11:16" x14ac:dyDescent="0.3">
      <c r="K1808" s="16">
        <f t="shared" si="28"/>
        <v>44091</v>
      </c>
      <c r="L1808" s="17">
        <v>0.25</v>
      </c>
      <c r="M1808" s="14">
        <v>468</v>
      </c>
      <c r="N1808" s="14">
        <v>0</v>
      </c>
      <c r="O1808" s="14">
        <v>0</v>
      </c>
      <c r="P1808" s="14">
        <v>468</v>
      </c>
    </row>
    <row r="1809" spans="11:16" x14ac:dyDescent="0.3">
      <c r="K1809" s="16">
        <f t="shared" si="28"/>
        <v>44091</v>
      </c>
      <c r="L1809" s="17">
        <v>0.29166666666666669</v>
      </c>
      <c r="M1809" s="14">
        <v>468</v>
      </c>
      <c r="N1809" s="14">
        <v>1756</v>
      </c>
      <c r="O1809" s="14">
        <v>0</v>
      </c>
      <c r="P1809" s="14">
        <v>2224</v>
      </c>
    </row>
    <row r="1810" spans="11:16" x14ac:dyDescent="0.3">
      <c r="K1810" s="16">
        <f t="shared" si="28"/>
        <v>44091</v>
      </c>
      <c r="L1810" s="17">
        <v>0.33333333333333331</v>
      </c>
      <c r="M1810" s="14">
        <v>468</v>
      </c>
      <c r="N1810" s="14">
        <v>1756</v>
      </c>
      <c r="O1810" s="14">
        <v>0</v>
      </c>
      <c r="P1810" s="14">
        <v>2224</v>
      </c>
    </row>
    <row r="1811" spans="11:16" x14ac:dyDescent="0.3">
      <c r="K1811" s="16">
        <f t="shared" si="28"/>
        <v>44091</v>
      </c>
      <c r="L1811" s="17">
        <v>0.375</v>
      </c>
      <c r="M1811" s="14">
        <v>468</v>
      </c>
      <c r="N1811" s="14">
        <v>24</v>
      </c>
      <c r="O1811" s="14">
        <v>0</v>
      </c>
      <c r="P1811" s="14">
        <v>492</v>
      </c>
    </row>
    <row r="1812" spans="11:16" x14ac:dyDescent="0.3">
      <c r="K1812" s="16">
        <f t="shared" si="28"/>
        <v>44091</v>
      </c>
      <c r="L1812" s="17">
        <v>0.41666666666666669</v>
      </c>
      <c r="M1812" s="14">
        <v>468</v>
      </c>
      <c r="N1812" s="14">
        <v>1756</v>
      </c>
      <c r="O1812" s="14">
        <v>0</v>
      </c>
      <c r="P1812" s="14">
        <v>2224</v>
      </c>
    </row>
    <row r="1813" spans="11:16" x14ac:dyDescent="0.3">
      <c r="K1813" s="16">
        <f t="shared" si="28"/>
        <v>44091</v>
      </c>
      <c r="L1813" s="17">
        <v>0.45833333333333331</v>
      </c>
      <c r="M1813" s="14">
        <v>468</v>
      </c>
      <c r="N1813" s="14">
        <v>1756</v>
      </c>
      <c r="O1813" s="14">
        <v>0</v>
      </c>
      <c r="P1813" s="14">
        <v>2224</v>
      </c>
    </row>
    <row r="1814" spans="11:16" x14ac:dyDescent="0.3">
      <c r="K1814" s="16">
        <f t="shared" si="28"/>
        <v>44091</v>
      </c>
      <c r="L1814" s="17">
        <v>0.5</v>
      </c>
      <c r="M1814" s="14">
        <v>468</v>
      </c>
      <c r="N1814" s="14">
        <v>0</v>
      </c>
      <c r="O1814" s="14">
        <v>0</v>
      </c>
      <c r="P1814" s="14">
        <v>468</v>
      </c>
    </row>
    <row r="1815" spans="11:16" x14ac:dyDescent="0.3">
      <c r="K1815" s="16">
        <f t="shared" si="28"/>
        <v>44091</v>
      </c>
      <c r="L1815" s="17">
        <v>0.54166666666666663</v>
      </c>
      <c r="M1815" s="14">
        <v>468</v>
      </c>
      <c r="N1815" s="14">
        <v>0</v>
      </c>
      <c r="O1815" s="14">
        <v>0</v>
      </c>
      <c r="P1815" s="14">
        <v>468</v>
      </c>
    </row>
    <row r="1816" spans="11:16" x14ac:dyDescent="0.3">
      <c r="K1816" s="16">
        <f t="shared" si="28"/>
        <v>44091</v>
      </c>
      <c r="L1816" s="17">
        <v>0.58333333333333337</v>
      </c>
      <c r="M1816" s="14">
        <v>468</v>
      </c>
      <c r="N1816" s="14">
        <v>0</v>
      </c>
      <c r="O1816" s="14">
        <v>0</v>
      </c>
      <c r="P1816" s="14">
        <v>468</v>
      </c>
    </row>
    <row r="1817" spans="11:16" x14ac:dyDescent="0.3">
      <c r="K1817" s="16">
        <f t="shared" si="28"/>
        <v>44091</v>
      </c>
      <c r="L1817" s="17">
        <v>0.625</v>
      </c>
      <c r="M1817" s="14">
        <v>468</v>
      </c>
      <c r="N1817" s="14">
        <v>0</v>
      </c>
      <c r="O1817" s="14">
        <v>0</v>
      </c>
      <c r="P1817" s="14">
        <v>468</v>
      </c>
    </row>
    <row r="1818" spans="11:16" x14ac:dyDescent="0.3">
      <c r="K1818" s="16">
        <f t="shared" si="28"/>
        <v>44091</v>
      </c>
      <c r="L1818" s="17">
        <v>0.66666666666666663</v>
      </c>
      <c r="M1818" s="14">
        <v>468</v>
      </c>
      <c r="N1818" s="14">
        <v>0</v>
      </c>
      <c r="O1818" s="14">
        <v>0</v>
      </c>
      <c r="P1818" s="14">
        <v>468</v>
      </c>
    </row>
    <row r="1819" spans="11:16" x14ac:dyDescent="0.3">
      <c r="K1819" s="16">
        <f t="shared" ref="K1819:K1882" si="29">K1795+1</f>
        <v>44091</v>
      </c>
      <c r="L1819" s="17">
        <v>0.70833333333333337</v>
      </c>
      <c r="M1819" s="14">
        <v>468</v>
      </c>
      <c r="N1819" s="14">
        <v>139</v>
      </c>
      <c r="O1819" s="14">
        <v>0</v>
      </c>
      <c r="P1819" s="14">
        <v>607</v>
      </c>
    </row>
    <row r="1820" spans="11:16" x14ac:dyDescent="0.3">
      <c r="K1820" s="16">
        <f t="shared" si="29"/>
        <v>44091</v>
      </c>
      <c r="L1820" s="17">
        <v>0.75</v>
      </c>
      <c r="M1820" s="14">
        <v>468</v>
      </c>
      <c r="N1820" s="14">
        <v>1756</v>
      </c>
      <c r="O1820" s="14">
        <v>0</v>
      </c>
      <c r="P1820" s="14">
        <v>2224</v>
      </c>
    </row>
    <row r="1821" spans="11:16" x14ac:dyDescent="0.3">
      <c r="K1821" s="16">
        <f t="shared" si="29"/>
        <v>44091</v>
      </c>
      <c r="L1821" s="17">
        <v>0.79166666666666663</v>
      </c>
      <c r="M1821" s="14">
        <v>468</v>
      </c>
      <c r="N1821" s="14">
        <v>118</v>
      </c>
      <c r="O1821" s="14">
        <v>0</v>
      </c>
      <c r="P1821" s="14">
        <v>586</v>
      </c>
    </row>
    <row r="1822" spans="11:16" x14ac:dyDescent="0.3">
      <c r="K1822" s="16">
        <f t="shared" si="29"/>
        <v>44091</v>
      </c>
      <c r="L1822" s="17">
        <v>0.83333333333333337</v>
      </c>
      <c r="M1822" s="14">
        <v>468</v>
      </c>
      <c r="N1822" s="14">
        <v>0</v>
      </c>
      <c r="O1822" s="14">
        <v>0</v>
      </c>
      <c r="P1822" s="14">
        <v>468</v>
      </c>
    </row>
    <row r="1823" spans="11:16" x14ac:dyDescent="0.3">
      <c r="K1823" s="16">
        <f t="shared" si="29"/>
        <v>44091</v>
      </c>
      <c r="L1823" s="17">
        <v>0.875</v>
      </c>
      <c r="M1823" s="14">
        <v>468</v>
      </c>
      <c r="N1823" s="14">
        <v>1756</v>
      </c>
      <c r="O1823" s="14">
        <v>0</v>
      </c>
      <c r="P1823" s="14">
        <v>2224</v>
      </c>
    </row>
    <row r="1824" spans="11:16" x14ac:dyDescent="0.3">
      <c r="K1824" s="16">
        <f t="shared" si="29"/>
        <v>44091</v>
      </c>
      <c r="L1824" s="17">
        <v>0.91666666666666663</v>
      </c>
      <c r="M1824" s="14">
        <v>468</v>
      </c>
      <c r="N1824" s="14">
        <v>0</v>
      </c>
      <c r="O1824" s="14">
        <v>0</v>
      </c>
      <c r="P1824" s="14">
        <v>468</v>
      </c>
    </row>
    <row r="1825" spans="11:16" x14ac:dyDescent="0.3">
      <c r="K1825" s="16">
        <f t="shared" si="29"/>
        <v>44091</v>
      </c>
      <c r="L1825" s="17">
        <v>0.95833333333333337</v>
      </c>
      <c r="M1825" s="14">
        <v>468</v>
      </c>
      <c r="N1825" s="14">
        <v>1756</v>
      </c>
      <c r="O1825" s="14">
        <v>0</v>
      </c>
      <c r="P1825" s="14">
        <v>2224</v>
      </c>
    </row>
    <row r="1826" spans="11:16" x14ac:dyDescent="0.3">
      <c r="K1826" s="16">
        <f t="shared" si="29"/>
        <v>44092</v>
      </c>
      <c r="L1826" s="17">
        <v>0</v>
      </c>
      <c r="M1826" s="14">
        <v>468</v>
      </c>
      <c r="N1826" s="14">
        <v>0</v>
      </c>
      <c r="O1826" s="14">
        <v>0</v>
      </c>
      <c r="P1826" s="14">
        <v>468</v>
      </c>
    </row>
    <row r="1827" spans="11:16" x14ac:dyDescent="0.3">
      <c r="K1827" s="16">
        <f t="shared" si="29"/>
        <v>44092</v>
      </c>
      <c r="L1827" s="17">
        <v>4.1666666666666664E-2</v>
      </c>
      <c r="M1827" s="14">
        <v>468</v>
      </c>
      <c r="N1827" s="14">
        <v>1275</v>
      </c>
      <c r="O1827" s="14">
        <v>0</v>
      </c>
      <c r="P1827" s="14">
        <v>1743</v>
      </c>
    </row>
    <row r="1828" spans="11:16" x14ac:dyDescent="0.3">
      <c r="K1828" s="16">
        <f t="shared" si="29"/>
        <v>44092</v>
      </c>
      <c r="L1828" s="17">
        <v>8.3333333333333329E-2</v>
      </c>
      <c r="M1828" s="14">
        <v>468</v>
      </c>
      <c r="N1828" s="14">
        <v>0</v>
      </c>
      <c r="O1828" s="14">
        <v>0</v>
      </c>
      <c r="P1828" s="14">
        <v>468</v>
      </c>
    </row>
    <row r="1829" spans="11:16" x14ac:dyDescent="0.3">
      <c r="K1829" s="16">
        <f t="shared" si="29"/>
        <v>44092</v>
      </c>
      <c r="L1829" s="17">
        <v>0.125</v>
      </c>
      <c r="M1829" s="14">
        <v>468</v>
      </c>
      <c r="N1829" s="14">
        <v>905</v>
      </c>
      <c r="O1829" s="14">
        <v>0</v>
      </c>
      <c r="P1829" s="14">
        <v>1373</v>
      </c>
    </row>
    <row r="1830" spans="11:16" x14ac:dyDescent="0.3">
      <c r="K1830" s="16">
        <f t="shared" si="29"/>
        <v>44092</v>
      </c>
      <c r="L1830" s="17">
        <v>0.16666666666666666</v>
      </c>
      <c r="M1830" s="14">
        <v>468</v>
      </c>
      <c r="N1830" s="14">
        <v>0</v>
      </c>
      <c r="O1830" s="14">
        <v>0</v>
      </c>
      <c r="P1830" s="14">
        <v>468</v>
      </c>
    </row>
    <row r="1831" spans="11:16" x14ac:dyDescent="0.3">
      <c r="K1831" s="16">
        <f t="shared" si="29"/>
        <v>44092</v>
      </c>
      <c r="L1831" s="17">
        <v>0.20833333333333334</v>
      </c>
      <c r="M1831" s="14">
        <v>468</v>
      </c>
      <c r="N1831" s="14">
        <v>1199</v>
      </c>
      <c r="O1831" s="14">
        <v>0</v>
      </c>
      <c r="P1831" s="14">
        <v>1667</v>
      </c>
    </row>
    <row r="1832" spans="11:16" x14ac:dyDescent="0.3">
      <c r="K1832" s="16">
        <f t="shared" si="29"/>
        <v>44092</v>
      </c>
      <c r="L1832" s="17">
        <v>0.25</v>
      </c>
      <c r="M1832" s="14">
        <v>468</v>
      </c>
      <c r="N1832" s="14">
        <v>0</v>
      </c>
      <c r="O1832" s="14">
        <v>0</v>
      </c>
      <c r="P1832" s="14">
        <v>468</v>
      </c>
    </row>
    <row r="1833" spans="11:16" x14ac:dyDescent="0.3">
      <c r="K1833" s="16">
        <f t="shared" si="29"/>
        <v>44092</v>
      </c>
      <c r="L1833" s="17">
        <v>0.29166666666666669</v>
      </c>
      <c r="M1833" s="14">
        <v>468</v>
      </c>
      <c r="N1833" s="14">
        <v>1449</v>
      </c>
      <c r="O1833" s="14">
        <v>0</v>
      </c>
      <c r="P1833" s="14">
        <v>1917</v>
      </c>
    </row>
    <row r="1834" spans="11:16" x14ac:dyDescent="0.3">
      <c r="K1834" s="16">
        <f t="shared" si="29"/>
        <v>44092</v>
      </c>
      <c r="L1834" s="17">
        <v>0.33333333333333331</v>
      </c>
      <c r="M1834" s="14">
        <v>468</v>
      </c>
      <c r="N1834" s="14">
        <v>1449</v>
      </c>
      <c r="O1834" s="14">
        <v>0</v>
      </c>
      <c r="P1834" s="14">
        <v>1917</v>
      </c>
    </row>
    <row r="1835" spans="11:16" x14ac:dyDescent="0.3">
      <c r="K1835" s="16">
        <f t="shared" si="29"/>
        <v>44092</v>
      </c>
      <c r="L1835" s="17">
        <v>0.375</v>
      </c>
      <c r="M1835" s="14">
        <v>468</v>
      </c>
      <c r="N1835" s="14">
        <v>1449</v>
      </c>
      <c r="O1835" s="14">
        <v>0</v>
      </c>
      <c r="P1835" s="14">
        <v>1917</v>
      </c>
    </row>
    <row r="1836" spans="11:16" x14ac:dyDescent="0.3">
      <c r="K1836" s="16">
        <f t="shared" si="29"/>
        <v>44092</v>
      </c>
      <c r="L1836" s="17">
        <v>0.41666666666666669</v>
      </c>
      <c r="M1836" s="14">
        <v>468</v>
      </c>
      <c r="N1836" s="14">
        <v>1449</v>
      </c>
      <c r="O1836" s="14">
        <v>0</v>
      </c>
      <c r="P1836" s="14">
        <v>1917</v>
      </c>
    </row>
    <row r="1837" spans="11:16" x14ac:dyDescent="0.3">
      <c r="K1837" s="16">
        <f t="shared" si="29"/>
        <v>44092</v>
      </c>
      <c r="L1837" s="17">
        <v>0.45833333333333331</v>
      </c>
      <c r="M1837" s="14">
        <v>468</v>
      </c>
      <c r="N1837" s="14">
        <v>0</v>
      </c>
      <c r="O1837" s="14">
        <v>0</v>
      </c>
      <c r="P1837" s="14">
        <v>468</v>
      </c>
    </row>
    <row r="1838" spans="11:16" x14ac:dyDescent="0.3">
      <c r="K1838" s="16">
        <f t="shared" si="29"/>
        <v>44092</v>
      </c>
      <c r="L1838" s="17">
        <v>0.5</v>
      </c>
      <c r="M1838" s="14">
        <v>468</v>
      </c>
      <c r="N1838" s="14">
        <v>1383</v>
      </c>
      <c r="O1838" s="14">
        <v>0</v>
      </c>
      <c r="P1838" s="14">
        <v>1851</v>
      </c>
    </row>
    <row r="1839" spans="11:16" x14ac:dyDescent="0.3">
      <c r="K1839" s="16">
        <f t="shared" si="29"/>
        <v>44092</v>
      </c>
      <c r="L1839" s="17">
        <v>0.54166666666666663</v>
      </c>
      <c r="M1839" s="14">
        <v>468</v>
      </c>
      <c r="N1839" s="14">
        <v>981</v>
      </c>
      <c r="O1839" s="14">
        <v>0</v>
      </c>
      <c r="P1839" s="14">
        <v>1449</v>
      </c>
    </row>
    <row r="1840" spans="11:16" x14ac:dyDescent="0.3">
      <c r="K1840" s="16">
        <f t="shared" si="29"/>
        <v>44092</v>
      </c>
      <c r="L1840" s="17">
        <v>0.58333333333333337</v>
      </c>
      <c r="M1840" s="14">
        <v>468</v>
      </c>
      <c r="N1840" s="14">
        <v>0</v>
      </c>
      <c r="O1840" s="14">
        <v>0</v>
      </c>
      <c r="P1840" s="14">
        <v>468</v>
      </c>
    </row>
    <row r="1841" spans="11:16" x14ac:dyDescent="0.3">
      <c r="K1841" s="16">
        <f t="shared" si="29"/>
        <v>44092</v>
      </c>
      <c r="L1841" s="17">
        <v>0.625</v>
      </c>
      <c r="M1841" s="14">
        <v>468</v>
      </c>
      <c r="N1841" s="14">
        <v>814</v>
      </c>
      <c r="O1841" s="14">
        <v>0</v>
      </c>
      <c r="P1841" s="14">
        <v>1282</v>
      </c>
    </row>
    <row r="1842" spans="11:16" x14ac:dyDescent="0.3">
      <c r="K1842" s="16">
        <f t="shared" si="29"/>
        <v>44092</v>
      </c>
      <c r="L1842" s="17">
        <v>0.66666666666666663</v>
      </c>
      <c r="M1842" s="14">
        <v>468</v>
      </c>
      <c r="N1842" s="14">
        <v>694</v>
      </c>
      <c r="O1842" s="14">
        <v>0</v>
      </c>
      <c r="P1842" s="14">
        <v>1162</v>
      </c>
    </row>
    <row r="1843" spans="11:16" x14ac:dyDescent="0.3">
      <c r="K1843" s="16">
        <f t="shared" si="29"/>
        <v>44092</v>
      </c>
      <c r="L1843" s="17">
        <v>0.70833333333333337</v>
      </c>
      <c r="M1843" s="14">
        <v>468</v>
      </c>
      <c r="N1843" s="14">
        <v>0</v>
      </c>
      <c r="O1843" s="14">
        <v>0</v>
      </c>
      <c r="P1843" s="14">
        <v>468</v>
      </c>
    </row>
    <row r="1844" spans="11:16" x14ac:dyDescent="0.3">
      <c r="K1844" s="16">
        <f t="shared" si="29"/>
        <v>44092</v>
      </c>
      <c r="L1844" s="17">
        <v>0.75</v>
      </c>
      <c r="M1844" s="14">
        <v>468</v>
      </c>
      <c r="N1844" s="14">
        <v>0</v>
      </c>
      <c r="O1844" s="14">
        <v>0</v>
      </c>
      <c r="P1844" s="14">
        <v>468</v>
      </c>
    </row>
    <row r="1845" spans="11:16" x14ac:dyDescent="0.3">
      <c r="K1845" s="16">
        <f t="shared" si="29"/>
        <v>44092</v>
      </c>
      <c r="L1845" s="17">
        <v>0.79166666666666663</v>
      </c>
      <c r="M1845" s="14">
        <v>468</v>
      </c>
      <c r="N1845" s="14">
        <v>1449</v>
      </c>
      <c r="O1845" s="14">
        <v>0</v>
      </c>
      <c r="P1845" s="14">
        <v>1917</v>
      </c>
    </row>
    <row r="1846" spans="11:16" x14ac:dyDescent="0.3">
      <c r="K1846" s="16">
        <f t="shared" si="29"/>
        <v>44092</v>
      </c>
      <c r="L1846" s="17">
        <v>0.83333333333333337</v>
      </c>
      <c r="M1846" s="14">
        <v>468</v>
      </c>
      <c r="N1846" s="14">
        <v>0</v>
      </c>
      <c r="O1846" s="14">
        <v>0</v>
      </c>
      <c r="P1846" s="14">
        <v>468</v>
      </c>
    </row>
    <row r="1847" spans="11:16" x14ac:dyDescent="0.3">
      <c r="K1847" s="16">
        <f t="shared" si="29"/>
        <v>44092</v>
      </c>
      <c r="L1847" s="17">
        <v>0.875</v>
      </c>
      <c r="M1847" s="14">
        <v>468</v>
      </c>
      <c r="N1847" s="14">
        <v>0</v>
      </c>
      <c r="O1847" s="14">
        <v>0</v>
      </c>
      <c r="P1847" s="14">
        <v>468</v>
      </c>
    </row>
    <row r="1848" spans="11:16" x14ac:dyDescent="0.3">
      <c r="K1848" s="16">
        <f t="shared" si="29"/>
        <v>44092</v>
      </c>
      <c r="L1848" s="17">
        <v>0.91666666666666663</v>
      </c>
      <c r="M1848" s="14">
        <v>468</v>
      </c>
      <c r="N1848" s="14">
        <v>0</v>
      </c>
      <c r="O1848" s="14">
        <v>0</v>
      </c>
      <c r="P1848" s="14">
        <v>468</v>
      </c>
    </row>
    <row r="1849" spans="11:16" x14ac:dyDescent="0.3">
      <c r="K1849" s="16">
        <f t="shared" si="29"/>
        <v>44092</v>
      </c>
      <c r="L1849" s="17">
        <v>0.95833333333333337</v>
      </c>
      <c r="M1849" s="14">
        <v>468</v>
      </c>
      <c r="N1849" s="14">
        <v>0</v>
      </c>
      <c r="O1849" s="14">
        <v>0</v>
      </c>
      <c r="P1849" s="14">
        <v>468</v>
      </c>
    </row>
    <row r="1850" spans="11:16" x14ac:dyDescent="0.3">
      <c r="K1850" s="16">
        <f t="shared" si="29"/>
        <v>44093</v>
      </c>
      <c r="L1850" s="17">
        <v>0</v>
      </c>
      <c r="M1850" s="14">
        <v>468</v>
      </c>
      <c r="N1850" s="14">
        <v>217</v>
      </c>
      <c r="O1850" s="14">
        <v>0</v>
      </c>
      <c r="P1850" s="14">
        <v>685</v>
      </c>
    </row>
    <row r="1851" spans="11:16" x14ac:dyDescent="0.3">
      <c r="K1851" s="16">
        <f t="shared" si="29"/>
        <v>44093</v>
      </c>
      <c r="L1851" s="17">
        <v>4.1666666666666664E-2</v>
      </c>
      <c r="M1851" s="14">
        <v>468</v>
      </c>
      <c r="N1851" s="14">
        <v>41</v>
      </c>
      <c r="O1851" s="14">
        <v>0</v>
      </c>
      <c r="P1851" s="14">
        <v>509</v>
      </c>
    </row>
    <row r="1852" spans="11:16" x14ac:dyDescent="0.3">
      <c r="K1852" s="16">
        <f t="shared" si="29"/>
        <v>44093</v>
      </c>
      <c r="L1852" s="17">
        <v>8.3333333333333329E-2</v>
      </c>
      <c r="M1852" s="14">
        <v>468</v>
      </c>
      <c r="N1852" s="14">
        <v>0</v>
      </c>
      <c r="O1852" s="14">
        <v>-259</v>
      </c>
      <c r="P1852" s="14">
        <v>209</v>
      </c>
    </row>
    <row r="1853" spans="11:16" x14ac:dyDescent="0.3">
      <c r="K1853" s="16">
        <f t="shared" si="29"/>
        <v>44093</v>
      </c>
      <c r="L1853" s="17">
        <v>0.125</v>
      </c>
      <c r="M1853" s="14">
        <v>468</v>
      </c>
      <c r="N1853" s="14">
        <v>0</v>
      </c>
      <c r="O1853" s="14">
        <v>-326</v>
      </c>
      <c r="P1853" s="14">
        <v>142</v>
      </c>
    </row>
    <row r="1854" spans="11:16" x14ac:dyDescent="0.3">
      <c r="K1854" s="16">
        <f t="shared" si="29"/>
        <v>44093</v>
      </c>
      <c r="L1854" s="17">
        <v>0.16666666666666666</v>
      </c>
      <c r="M1854" s="14">
        <v>468</v>
      </c>
      <c r="N1854" s="14">
        <v>0</v>
      </c>
      <c r="O1854" s="14">
        <v>-368</v>
      </c>
      <c r="P1854" s="14">
        <v>100</v>
      </c>
    </row>
    <row r="1855" spans="11:16" x14ac:dyDescent="0.3">
      <c r="K1855" s="16">
        <f t="shared" si="29"/>
        <v>44093</v>
      </c>
      <c r="L1855" s="17">
        <v>0.20833333333333334</v>
      </c>
      <c r="M1855" s="14">
        <v>468</v>
      </c>
      <c r="N1855" s="14">
        <v>0</v>
      </c>
      <c r="O1855" s="14">
        <v>-251</v>
      </c>
      <c r="P1855" s="14">
        <v>217</v>
      </c>
    </row>
    <row r="1856" spans="11:16" x14ac:dyDescent="0.3">
      <c r="K1856" s="16">
        <f t="shared" si="29"/>
        <v>44093</v>
      </c>
      <c r="L1856" s="17">
        <v>0.25</v>
      </c>
      <c r="M1856" s="14">
        <v>468</v>
      </c>
      <c r="N1856" s="14">
        <v>47</v>
      </c>
      <c r="O1856" s="14">
        <v>0</v>
      </c>
      <c r="P1856" s="14">
        <v>515</v>
      </c>
    </row>
    <row r="1857" spans="11:16" x14ac:dyDescent="0.3">
      <c r="K1857" s="16">
        <f t="shared" si="29"/>
        <v>44093</v>
      </c>
      <c r="L1857" s="17">
        <v>0.29166666666666669</v>
      </c>
      <c r="M1857" s="14">
        <v>468</v>
      </c>
      <c r="N1857" s="14">
        <v>0</v>
      </c>
      <c r="O1857" s="14">
        <v>233</v>
      </c>
      <c r="P1857" s="14">
        <v>701</v>
      </c>
    </row>
    <row r="1858" spans="11:16" x14ac:dyDescent="0.3">
      <c r="K1858" s="16">
        <f t="shared" si="29"/>
        <v>44093</v>
      </c>
      <c r="L1858" s="17">
        <v>0.33333333333333331</v>
      </c>
      <c r="M1858" s="14">
        <v>468</v>
      </c>
      <c r="N1858" s="14">
        <v>0</v>
      </c>
      <c r="O1858" s="14">
        <v>583</v>
      </c>
      <c r="P1858" s="14">
        <v>1051</v>
      </c>
    </row>
    <row r="1859" spans="11:16" x14ac:dyDescent="0.3">
      <c r="K1859" s="16">
        <f t="shared" si="29"/>
        <v>44093</v>
      </c>
      <c r="L1859" s="17">
        <v>0.375</v>
      </c>
      <c r="M1859" s="14">
        <v>468</v>
      </c>
      <c r="N1859" s="14">
        <v>480</v>
      </c>
      <c r="O1859" s="14">
        <v>0</v>
      </c>
      <c r="P1859" s="14">
        <v>948</v>
      </c>
    </row>
    <row r="1860" spans="11:16" x14ac:dyDescent="0.3">
      <c r="K1860" s="16">
        <f t="shared" si="29"/>
        <v>44093</v>
      </c>
      <c r="L1860" s="17">
        <v>0.41666666666666669</v>
      </c>
      <c r="M1860" s="14">
        <v>468</v>
      </c>
      <c r="N1860" s="14">
        <v>0</v>
      </c>
      <c r="O1860" s="14">
        <v>72</v>
      </c>
      <c r="P1860" s="14">
        <v>540</v>
      </c>
    </row>
    <row r="1861" spans="11:16" x14ac:dyDescent="0.3">
      <c r="K1861" s="16">
        <f t="shared" si="29"/>
        <v>44093</v>
      </c>
      <c r="L1861" s="17">
        <v>0.45833333333333331</v>
      </c>
      <c r="M1861" s="14">
        <v>468</v>
      </c>
      <c r="N1861" s="14">
        <v>0</v>
      </c>
      <c r="O1861" s="14">
        <v>-200</v>
      </c>
      <c r="P1861" s="14">
        <v>268</v>
      </c>
    </row>
    <row r="1862" spans="11:16" x14ac:dyDescent="0.3">
      <c r="K1862" s="16">
        <f t="shared" si="29"/>
        <v>44093</v>
      </c>
      <c r="L1862" s="17">
        <v>0.5</v>
      </c>
      <c r="M1862" s="14">
        <v>468</v>
      </c>
      <c r="N1862" s="14">
        <v>0</v>
      </c>
      <c r="O1862" s="14">
        <v>-141</v>
      </c>
      <c r="P1862" s="14">
        <v>327</v>
      </c>
    </row>
    <row r="1863" spans="11:16" x14ac:dyDescent="0.3">
      <c r="K1863" s="16">
        <f t="shared" si="29"/>
        <v>44093</v>
      </c>
      <c r="L1863" s="17">
        <v>0.54166666666666663</v>
      </c>
      <c r="M1863" s="14">
        <v>468</v>
      </c>
      <c r="N1863" s="14">
        <v>0</v>
      </c>
      <c r="O1863" s="14">
        <v>-625</v>
      </c>
      <c r="P1863" s="14">
        <v>-157</v>
      </c>
    </row>
    <row r="1864" spans="11:16" x14ac:dyDescent="0.3">
      <c r="K1864" s="16">
        <f t="shared" si="29"/>
        <v>44093</v>
      </c>
      <c r="L1864" s="17">
        <v>0.58333333333333337</v>
      </c>
      <c r="M1864" s="14">
        <v>468</v>
      </c>
      <c r="N1864" s="14">
        <v>0</v>
      </c>
      <c r="O1864" s="14">
        <v>-857</v>
      </c>
      <c r="P1864" s="14">
        <v>-389</v>
      </c>
    </row>
    <row r="1865" spans="11:16" x14ac:dyDescent="0.3">
      <c r="K1865" s="16">
        <f t="shared" si="29"/>
        <v>44093</v>
      </c>
      <c r="L1865" s="17">
        <v>0.625</v>
      </c>
      <c r="M1865" s="14">
        <v>468</v>
      </c>
      <c r="N1865" s="14">
        <v>0</v>
      </c>
      <c r="O1865" s="14">
        <v>-841</v>
      </c>
      <c r="P1865" s="14">
        <v>-373</v>
      </c>
    </row>
    <row r="1866" spans="11:16" x14ac:dyDescent="0.3">
      <c r="K1866" s="16">
        <f t="shared" si="29"/>
        <v>44093</v>
      </c>
      <c r="L1866" s="17">
        <v>0.66666666666666663</v>
      </c>
      <c r="M1866" s="14">
        <v>468</v>
      </c>
      <c r="N1866" s="14">
        <v>0</v>
      </c>
      <c r="O1866" s="14">
        <v>-869</v>
      </c>
      <c r="P1866" s="14">
        <v>-401</v>
      </c>
    </row>
    <row r="1867" spans="11:16" x14ac:dyDescent="0.3">
      <c r="K1867" s="16">
        <f t="shared" si="29"/>
        <v>44093</v>
      </c>
      <c r="L1867" s="17">
        <v>0.70833333333333337</v>
      </c>
      <c r="M1867" s="14">
        <v>468</v>
      </c>
      <c r="N1867" s="14">
        <v>0</v>
      </c>
      <c r="O1867" s="14">
        <v>-426</v>
      </c>
      <c r="P1867" s="14">
        <v>42</v>
      </c>
    </row>
    <row r="1868" spans="11:16" x14ac:dyDescent="0.3">
      <c r="K1868" s="16">
        <f t="shared" si="29"/>
        <v>44093</v>
      </c>
      <c r="L1868" s="17">
        <v>0.75</v>
      </c>
      <c r="M1868" s="14">
        <v>468</v>
      </c>
      <c r="N1868" s="14">
        <v>326</v>
      </c>
      <c r="O1868" s="14">
        <v>0</v>
      </c>
      <c r="P1868" s="14">
        <v>794</v>
      </c>
    </row>
    <row r="1869" spans="11:16" x14ac:dyDescent="0.3">
      <c r="K1869" s="16">
        <f t="shared" si="29"/>
        <v>44093</v>
      </c>
      <c r="L1869" s="17">
        <v>0.79166666666666663</v>
      </c>
      <c r="M1869" s="14">
        <v>468</v>
      </c>
      <c r="N1869" s="14">
        <v>647</v>
      </c>
      <c r="O1869" s="14">
        <v>289</v>
      </c>
      <c r="P1869" s="14">
        <v>1404</v>
      </c>
    </row>
    <row r="1870" spans="11:16" x14ac:dyDescent="0.3">
      <c r="K1870" s="16">
        <f t="shared" si="29"/>
        <v>44093</v>
      </c>
      <c r="L1870" s="17">
        <v>0.83333333333333337</v>
      </c>
      <c r="M1870" s="14">
        <v>468</v>
      </c>
      <c r="N1870" s="14">
        <v>640</v>
      </c>
      <c r="O1870" s="14">
        <v>417</v>
      </c>
      <c r="P1870" s="14">
        <v>1525</v>
      </c>
    </row>
    <row r="1871" spans="11:16" x14ac:dyDescent="0.3">
      <c r="K1871" s="16">
        <f t="shared" si="29"/>
        <v>44093</v>
      </c>
      <c r="L1871" s="17">
        <v>0.875</v>
      </c>
      <c r="M1871" s="14">
        <v>468</v>
      </c>
      <c r="N1871" s="14">
        <v>0</v>
      </c>
      <c r="O1871" s="14">
        <v>930</v>
      </c>
      <c r="P1871" s="14">
        <v>1398</v>
      </c>
    </row>
    <row r="1872" spans="11:16" x14ac:dyDescent="0.3">
      <c r="K1872" s="16">
        <f t="shared" si="29"/>
        <v>44093</v>
      </c>
      <c r="L1872" s="17">
        <v>0.91666666666666663</v>
      </c>
      <c r="M1872" s="14">
        <v>468</v>
      </c>
      <c r="N1872" s="14">
        <v>647</v>
      </c>
      <c r="O1872" s="14">
        <v>596</v>
      </c>
      <c r="P1872" s="14">
        <v>1711</v>
      </c>
    </row>
    <row r="1873" spans="11:16" x14ac:dyDescent="0.3">
      <c r="K1873" s="16">
        <f t="shared" si="29"/>
        <v>44093</v>
      </c>
      <c r="L1873" s="17">
        <v>0.95833333333333337</v>
      </c>
      <c r="M1873" s="14">
        <v>468</v>
      </c>
      <c r="N1873" s="14">
        <v>647</v>
      </c>
      <c r="O1873" s="14">
        <v>1015</v>
      </c>
      <c r="P1873" s="14">
        <v>2130</v>
      </c>
    </row>
    <row r="1874" spans="11:16" x14ac:dyDescent="0.3">
      <c r="K1874" s="16">
        <f t="shared" si="29"/>
        <v>44094</v>
      </c>
      <c r="L1874" s="17">
        <v>0</v>
      </c>
      <c r="M1874" s="14">
        <v>468</v>
      </c>
      <c r="N1874" s="14">
        <v>562</v>
      </c>
      <c r="O1874" s="14">
        <v>417</v>
      </c>
      <c r="P1874" s="14">
        <v>1447</v>
      </c>
    </row>
    <row r="1875" spans="11:16" x14ac:dyDescent="0.3">
      <c r="K1875" s="16">
        <f t="shared" si="29"/>
        <v>44094</v>
      </c>
      <c r="L1875" s="17">
        <v>4.1666666666666664E-2</v>
      </c>
      <c r="M1875" s="14">
        <v>468</v>
      </c>
      <c r="N1875" s="14">
        <v>0</v>
      </c>
      <c r="O1875" s="14">
        <v>570</v>
      </c>
      <c r="P1875" s="14">
        <v>1038</v>
      </c>
    </row>
    <row r="1876" spans="11:16" x14ac:dyDescent="0.3">
      <c r="K1876" s="16">
        <f t="shared" si="29"/>
        <v>44094</v>
      </c>
      <c r="L1876" s="17">
        <v>8.3333333333333329E-2</v>
      </c>
      <c r="M1876" s="14">
        <v>468</v>
      </c>
      <c r="N1876" s="14">
        <v>0</v>
      </c>
      <c r="O1876" s="14">
        <v>265</v>
      </c>
      <c r="P1876" s="14">
        <v>733</v>
      </c>
    </row>
    <row r="1877" spans="11:16" x14ac:dyDescent="0.3">
      <c r="K1877" s="16">
        <f t="shared" si="29"/>
        <v>44094</v>
      </c>
      <c r="L1877" s="17">
        <v>0.125</v>
      </c>
      <c r="M1877" s="14">
        <v>468</v>
      </c>
      <c r="N1877" s="14">
        <v>0</v>
      </c>
      <c r="O1877" s="14">
        <v>-32</v>
      </c>
      <c r="P1877" s="14">
        <v>436</v>
      </c>
    </row>
    <row r="1878" spans="11:16" x14ac:dyDescent="0.3">
      <c r="K1878" s="16">
        <f t="shared" si="29"/>
        <v>44094</v>
      </c>
      <c r="L1878" s="17">
        <v>0.16666666666666666</v>
      </c>
      <c r="M1878" s="14">
        <v>468</v>
      </c>
      <c r="N1878" s="14">
        <v>0</v>
      </c>
      <c r="O1878" s="14">
        <v>-154</v>
      </c>
      <c r="P1878" s="14">
        <v>314</v>
      </c>
    </row>
    <row r="1879" spans="11:16" x14ac:dyDescent="0.3">
      <c r="K1879" s="16">
        <f t="shared" si="29"/>
        <v>44094</v>
      </c>
      <c r="L1879" s="17">
        <v>0.20833333333333334</v>
      </c>
      <c r="M1879" s="14">
        <v>468</v>
      </c>
      <c r="N1879" s="14">
        <v>0</v>
      </c>
      <c r="O1879" s="14">
        <v>-208</v>
      </c>
      <c r="P1879" s="14">
        <v>260</v>
      </c>
    </row>
    <row r="1880" spans="11:16" x14ac:dyDescent="0.3">
      <c r="K1880" s="16">
        <f t="shared" si="29"/>
        <v>44094</v>
      </c>
      <c r="L1880" s="17">
        <v>0.25</v>
      </c>
      <c r="M1880" s="14">
        <v>468</v>
      </c>
      <c r="N1880" s="14">
        <v>0</v>
      </c>
      <c r="O1880" s="14">
        <v>-74</v>
      </c>
      <c r="P1880" s="14">
        <v>394</v>
      </c>
    </row>
    <row r="1881" spans="11:16" x14ac:dyDescent="0.3">
      <c r="K1881" s="16">
        <f t="shared" si="29"/>
        <v>44094</v>
      </c>
      <c r="L1881" s="17">
        <v>0.29166666666666669</v>
      </c>
      <c r="M1881" s="14">
        <v>468</v>
      </c>
      <c r="N1881" s="14">
        <v>0</v>
      </c>
      <c r="O1881" s="14">
        <v>-174</v>
      </c>
      <c r="P1881" s="14">
        <v>294</v>
      </c>
    </row>
    <row r="1882" spans="11:16" x14ac:dyDescent="0.3">
      <c r="K1882" s="16">
        <f t="shared" si="29"/>
        <v>44094</v>
      </c>
      <c r="L1882" s="17">
        <v>0.33333333333333331</v>
      </c>
      <c r="M1882" s="14">
        <v>468</v>
      </c>
      <c r="N1882" s="14">
        <v>0</v>
      </c>
      <c r="O1882" s="14">
        <v>-108</v>
      </c>
      <c r="P1882" s="14">
        <v>360</v>
      </c>
    </row>
    <row r="1883" spans="11:16" x14ac:dyDescent="0.3">
      <c r="K1883" s="16">
        <f t="shared" ref="K1883:K1946" si="30">K1859+1</f>
        <v>44094</v>
      </c>
      <c r="L1883" s="17">
        <v>0.375</v>
      </c>
      <c r="M1883" s="14">
        <v>468</v>
      </c>
      <c r="N1883" s="14">
        <v>0</v>
      </c>
      <c r="O1883" s="14">
        <v>-208</v>
      </c>
      <c r="P1883" s="14">
        <v>260</v>
      </c>
    </row>
    <row r="1884" spans="11:16" x14ac:dyDescent="0.3">
      <c r="K1884" s="16">
        <f t="shared" si="30"/>
        <v>44094</v>
      </c>
      <c r="L1884" s="17">
        <v>0.41666666666666669</v>
      </c>
      <c r="M1884" s="14">
        <v>468</v>
      </c>
      <c r="N1884" s="14">
        <v>0</v>
      </c>
      <c r="O1884" s="14">
        <v>-429</v>
      </c>
      <c r="P1884" s="14">
        <v>39</v>
      </c>
    </row>
    <row r="1885" spans="11:16" x14ac:dyDescent="0.3">
      <c r="K1885" s="16">
        <f t="shared" si="30"/>
        <v>44094</v>
      </c>
      <c r="L1885" s="17">
        <v>0.45833333333333331</v>
      </c>
      <c r="M1885" s="14">
        <v>468</v>
      </c>
      <c r="N1885" s="14">
        <v>0</v>
      </c>
      <c r="O1885" s="14">
        <v>-446</v>
      </c>
      <c r="P1885" s="14">
        <v>22</v>
      </c>
    </row>
    <row r="1886" spans="11:16" x14ac:dyDescent="0.3">
      <c r="K1886" s="16">
        <f t="shared" si="30"/>
        <v>44094</v>
      </c>
      <c r="L1886" s="17">
        <v>0.5</v>
      </c>
      <c r="M1886" s="14">
        <v>468</v>
      </c>
      <c r="N1886" s="14">
        <v>0</v>
      </c>
      <c r="O1886" s="14">
        <v>-563</v>
      </c>
      <c r="P1886" s="14">
        <v>-95</v>
      </c>
    </row>
    <row r="1887" spans="11:16" x14ac:dyDescent="0.3">
      <c r="K1887" s="16">
        <f t="shared" si="30"/>
        <v>44094</v>
      </c>
      <c r="L1887" s="17">
        <v>0.54166666666666663</v>
      </c>
      <c r="M1887" s="14">
        <v>468</v>
      </c>
      <c r="N1887" s="14">
        <v>0</v>
      </c>
      <c r="O1887" s="14">
        <v>-1200</v>
      </c>
      <c r="P1887" s="14">
        <v>-732</v>
      </c>
    </row>
    <row r="1888" spans="11:16" x14ac:dyDescent="0.3">
      <c r="K1888" s="16">
        <f t="shared" si="30"/>
        <v>44094</v>
      </c>
      <c r="L1888" s="17">
        <v>0.58333333333333337</v>
      </c>
      <c r="M1888" s="14">
        <v>468</v>
      </c>
      <c r="N1888" s="14">
        <v>0</v>
      </c>
      <c r="O1888" s="14">
        <v>-1200</v>
      </c>
      <c r="P1888" s="14">
        <v>-732</v>
      </c>
    </row>
    <row r="1889" spans="11:16" x14ac:dyDescent="0.3">
      <c r="K1889" s="16">
        <f t="shared" si="30"/>
        <v>44094</v>
      </c>
      <c r="L1889" s="17">
        <v>0.625</v>
      </c>
      <c r="M1889" s="14">
        <v>468</v>
      </c>
      <c r="N1889" s="14">
        <v>0</v>
      </c>
      <c r="O1889" s="14">
        <v>-1200</v>
      </c>
      <c r="P1889" s="14">
        <v>-732</v>
      </c>
    </row>
    <row r="1890" spans="11:16" x14ac:dyDescent="0.3">
      <c r="K1890" s="16">
        <f t="shared" si="30"/>
        <v>44094</v>
      </c>
      <c r="L1890" s="17">
        <v>0.66666666666666663</v>
      </c>
      <c r="M1890" s="14">
        <v>468</v>
      </c>
      <c r="N1890" s="14">
        <v>0</v>
      </c>
      <c r="O1890" s="14">
        <v>-1200</v>
      </c>
      <c r="P1890" s="14">
        <v>-732</v>
      </c>
    </row>
    <row r="1891" spans="11:16" x14ac:dyDescent="0.3">
      <c r="K1891" s="16">
        <f t="shared" si="30"/>
        <v>44094</v>
      </c>
      <c r="L1891" s="17">
        <v>0.70833333333333337</v>
      </c>
      <c r="M1891" s="14">
        <v>468</v>
      </c>
      <c r="N1891" s="14">
        <v>0</v>
      </c>
      <c r="O1891" s="14">
        <v>-1165</v>
      </c>
      <c r="P1891" s="14">
        <v>-697</v>
      </c>
    </row>
    <row r="1892" spans="11:16" x14ac:dyDescent="0.3">
      <c r="K1892" s="16">
        <f t="shared" si="30"/>
        <v>44094</v>
      </c>
      <c r="L1892" s="17">
        <v>0.75</v>
      </c>
      <c r="M1892" s="14">
        <v>468</v>
      </c>
      <c r="N1892" s="14">
        <v>0</v>
      </c>
      <c r="O1892" s="14">
        <v>104</v>
      </c>
      <c r="P1892" s="14">
        <v>572</v>
      </c>
    </row>
    <row r="1893" spans="11:16" x14ac:dyDescent="0.3">
      <c r="K1893" s="16">
        <f t="shared" si="30"/>
        <v>44094</v>
      </c>
      <c r="L1893" s="17">
        <v>0.79166666666666663</v>
      </c>
      <c r="M1893" s="14">
        <v>468</v>
      </c>
      <c r="N1893" s="14">
        <v>405</v>
      </c>
      <c r="O1893" s="14">
        <v>536</v>
      </c>
      <c r="P1893" s="14">
        <v>1409</v>
      </c>
    </row>
    <row r="1894" spans="11:16" x14ac:dyDescent="0.3">
      <c r="K1894" s="16">
        <f t="shared" si="30"/>
        <v>44094</v>
      </c>
      <c r="L1894" s="17">
        <v>0.83333333333333337</v>
      </c>
      <c r="M1894" s="14">
        <v>468</v>
      </c>
      <c r="N1894" s="14">
        <v>0</v>
      </c>
      <c r="O1894" s="14">
        <v>1200</v>
      </c>
      <c r="P1894" s="14">
        <v>1668</v>
      </c>
    </row>
    <row r="1895" spans="11:16" x14ac:dyDescent="0.3">
      <c r="K1895" s="16">
        <f t="shared" si="30"/>
        <v>44094</v>
      </c>
      <c r="L1895" s="17">
        <v>0.875</v>
      </c>
      <c r="M1895" s="14">
        <v>468</v>
      </c>
      <c r="N1895" s="14">
        <v>0</v>
      </c>
      <c r="O1895" s="14">
        <v>1200</v>
      </c>
      <c r="P1895" s="14">
        <v>1668</v>
      </c>
    </row>
    <row r="1896" spans="11:16" x14ac:dyDescent="0.3">
      <c r="K1896" s="16">
        <f t="shared" si="30"/>
        <v>44094</v>
      </c>
      <c r="L1896" s="17">
        <v>0.91666666666666663</v>
      </c>
      <c r="M1896" s="14">
        <v>468</v>
      </c>
      <c r="N1896" s="14">
        <v>0</v>
      </c>
      <c r="O1896" s="14">
        <v>1200</v>
      </c>
      <c r="P1896" s="14">
        <v>1668</v>
      </c>
    </row>
    <row r="1897" spans="11:16" x14ac:dyDescent="0.3">
      <c r="K1897" s="16">
        <f t="shared" si="30"/>
        <v>44094</v>
      </c>
      <c r="L1897" s="17">
        <v>0.95833333333333337</v>
      </c>
      <c r="M1897" s="14">
        <v>468</v>
      </c>
      <c r="N1897" s="14">
        <v>562</v>
      </c>
      <c r="O1897" s="14">
        <v>1200</v>
      </c>
      <c r="P1897" s="14">
        <v>2230</v>
      </c>
    </row>
    <row r="1898" spans="11:16" x14ac:dyDescent="0.3">
      <c r="K1898" s="16">
        <f t="shared" si="30"/>
        <v>44095</v>
      </c>
      <c r="L1898" s="17">
        <v>0</v>
      </c>
      <c r="M1898" s="14">
        <v>468</v>
      </c>
      <c r="N1898" s="14">
        <v>0</v>
      </c>
      <c r="O1898" s="14">
        <v>0</v>
      </c>
      <c r="P1898" s="14">
        <v>468</v>
      </c>
    </row>
    <row r="1899" spans="11:16" x14ac:dyDescent="0.3">
      <c r="K1899" s="16">
        <f t="shared" si="30"/>
        <v>44095</v>
      </c>
      <c r="L1899" s="17">
        <v>4.1666666666666664E-2</v>
      </c>
      <c r="M1899" s="14">
        <v>468</v>
      </c>
      <c r="N1899" s="14">
        <v>691</v>
      </c>
      <c r="O1899" s="14">
        <v>0</v>
      </c>
      <c r="P1899" s="14">
        <v>1159</v>
      </c>
    </row>
    <row r="1900" spans="11:16" x14ac:dyDescent="0.3">
      <c r="K1900" s="16">
        <f t="shared" si="30"/>
        <v>44095</v>
      </c>
      <c r="L1900" s="17">
        <v>8.3333333333333329E-2</v>
      </c>
      <c r="M1900" s="14">
        <v>468</v>
      </c>
      <c r="N1900" s="14">
        <v>0</v>
      </c>
      <c r="O1900" s="14">
        <v>0</v>
      </c>
      <c r="P1900" s="14">
        <v>468</v>
      </c>
    </row>
    <row r="1901" spans="11:16" x14ac:dyDescent="0.3">
      <c r="K1901" s="16">
        <f t="shared" si="30"/>
        <v>44095</v>
      </c>
      <c r="L1901" s="17">
        <v>0.125</v>
      </c>
      <c r="M1901" s="14">
        <v>468</v>
      </c>
      <c r="N1901" s="14">
        <v>116</v>
      </c>
      <c r="O1901" s="14">
        <v>0</v>
      </c>
      <c r="P1901" s="14">
        <v>584</v>
      </c>
    </row>
    <row r="1902" spans="11:16" x14ac:dyDescent="0.3">
      <c r="K1902" s="16">
        <f t="shared" si="30"/>
        <v>44095</v>
      </c>
      <c r="L1902" s="17">
        <v>0.16666666666666666</v>
      </c>
      <c r="M1902" s="14">
        <v>468</v>
      </c>
      <c r="N1902" s="14">
        <v>123</v>
      </c>
      <c r="O1902" s="14">
        <v>0</v>
      </c>
      <c r="P1902" s="14">
        <v>591</v>
      </c>
    </row>
    <row r="1903" spans="11:16" x14ac:dyDescent="0.3">
      <c r="K1903" s="16">
        <f t="shared" si="30"/>
        <v>44095</v>
      </c>
      <c r="L1903" s="17">
        <v>0.20833333333333334</v>
      </c>
      <c r="M1903" s="14">
        <v>468</v>
      </c>
      <c r="N1903" s="14">
        <v>0</v>
      </c>
      <c r="O1903" s="14">
        <v>0</v>
      </c>
      <c r="P1903" s="14">
        <v>468</v>
      </c>
    </row>
    <row r="1904" spans="11:16" x14ac:dyDescent="0.3">
      <c r="K1904" s="16">
        <f t="shared" si="30"/>
        <v>44095</v>
      </c>
      <c r="L1904" s="17">
        <v>0.25</v>
      </c>
      <c r="M1904" s="14">
        <v>468</v>
      </c>
      <c r="N1904" s="14">
        <v>0</v>
      </c>
      <c r="O1904" s="14">
        <v>0</v>
      </c>
      <c r="P1904" s="14">
        <v>468</v>
      </c>
    </row>
    <row r="1905" spans="11:16" x14ac:dyDescent="0.3">
      <c r="K1905" s="16">
        <f t="shared" si="30"/>
        <v>44095</v>
      </c>
      <c r="L1905" s="17">
        <v>0.29166666666666669</v>
      </c>
      <c r="M1905" s="14">
        <v>468</v>
      </c>
      <c r="N1905" s="14">
        <v>0</v>
      </c>
      <c r="O1905" s="14">
        <v>0</v>
      </c>
      <c r="P1905" s="14">
        <v>468</v>
      </c>
    </row>
    <row r="1906" spans="11:16" x14ac:dyDescent="0.3">
      <c r="K1906" s="16">
        <f t="shared" si="30"/>
        <v>44095</v>
      </c>
      <c r="L1906" s="17">
        <v>0.33333333333333331</v>
      </c>
      <c r="M1906" s="14">
        <v>468</v>
      </c>
      <c r="N1906" s="14">
        <v>1484</v>
      </c>
      <c r="O1906" s="14">
        <v>0</v>
      </c>
      <c r="P1906" s="14">
        <v>1952</v>
      </c>
    </row>
    <row r="1907" spans="11:16" x14ac:dyDescent="0.3">
      <c r="K1907" s="16">
        <f t="shared" si="30"/>
        <v>44095</v>
      </c>
      <c r="L1907" s="17">
        <v>0.375</v>
      </c>
      <c r="M1907" s="14">
        <v>468</v>
      </c>
      <c r="N1907" s="14">
        <v>0</v>
      </c>
      <c r="O1907" s="14">
        <v>0</v>
      </c>
      <c r="P1907" s="14">
        <v>468</v>
      </c>
    </row>
    <row r="1908" spans="11:16" x14ac:dyDescent="0.3">
      <c r="K1908" s="16">
        <f t="shared" si="30"/>
        <v>44095</v>
      </c>
      <c r="L1908" s="17">
        <v>0.41666666666666669</v>
      </c>
      <c r="M1908" s="14">
        <v>468</v>
      </c>
      <c r="N1908" s="14">
        <v>1484</v>
      </c>
      <c r="O1908" s="14">
        <v>0</v>
      </c>
      <c r="P1908" s="14">
        <v>1952</v>
      </c>
    </row>
    <row r="1909" spans="11:16" x14ac:dyDescent="0.3">
      <c r="K1909" s="16">
        <f t="shared" si="30"/>
        <v>44095</v>
      </c>
      <c r="L1909" s="17">
        <v>0.45833333333333331</v>
      </c>
      <c r="M1909" s="14">
        <v>468</v>
      </c>
      <c r="N1909" s="14">
        <v>1469</v>
      </c>
      <c r="O1909" s="14">
        <v>0</v>
      </c>
      <c r="P1909" s="14">
        <v>1937</v>
      </c>
    </row>
    <row r="1910" spans="11:16" x14ac:dyDescent="0.3">
      <c r="K1910" s="16">
        <f t="shared" si="30"/>
        <v>44095</v>
      </c>
      <c r="L1910" s="17">
        <v>0.5</v>
      </c>
      <c r="M1910" s="14">
        <v>468</v>
      </c>
      <c r="N1910" s="14">
        <v>1090</v>
      </c>
      <c r="O1910" s="14">
        <v>0</v>
      </c>
      <c r="P1910" s="14">
        <v>1558</v>
      </c>
    </row>
    <row r="1911" spans="11:16" x14ac:dyDescent="0.3">
      <c r="K1911" s="16">
        <f t="shared" si="30"/>
        <v>44095</v>
      </c>
      <c r="L1911" s="17">
        <v>0.54166666666666663</v>
      </c>
      <c r="M1911" s="14">
        <v>468</v>
      </c>
      <c r="N1911" s="14">
        <v>846</v>
      </c>
      <c r="O1911" s="14">
        <v>0</v>
      </c>
      <c r="P1911" s="14">
        <v>1314</v>
      </c>
    </row>
    <row r="1912" spans="11:16" x14ac:dyDescent="0.3">
      <c r="K1912" s="16">
        <f t="shared" si="30"/>
        <v>44095</v>
      </c>
      <c r="L1912" s="17">
        <v>0.58333333333333337</v>
      </c>
      <c r="M1912" s="14">
        <v>468</v>
      </c>
      <c r="N1912" s="14">
        <v>0</v>
      </c>
      <c r="O1912" s="14">
        <v>0</v>
      </c>
      <c r="P1912" s="14">
        <v>468</v>
      </c>
    </row>
    <row r="1913" spans="11:16" x14ac:dyDescent="0.3">
      <c r="K1913" s="16">
        <f t="shared" si="30"/>
        <v>44095</v>
      </c>
      <c r="L1913" s="17">
        <v>0.625</v>
      </c>
      <c r="M1913" s="14">
        <v>468</v>
      </c>
      <c r="N1913" s="14">
        <v>785</v>
      </c>
      <c r="O1913" s="14">
        <v>0</v>
      </c>
      <c r="P1913" s="14">
        <v>1253</v>
      </c>
    </row>
    <row r="1914" spans="11:16" x14ac:dyDescent="0.3">
      <c r="K1914" s="16">
        <f t="shared" si="30"/>
        <v>44095</v>
      </c>
      <c r="L1914" s="17">
        <v>0.66666666666666663</v>
      </c>
      <c r="M1914" s="14">
        <v>468</v>
      </c>
      <c r="N1914" s="14">
        <v>0</v>
      </c>
      <c r="O1914" s="14">
        <v>0</v>
      </c>
      <c r="P1914" s="14">
        <v>468</v>
      </c>
    </row>
    <row r="1915" spans="11:16" x14ac:dyDescent="0.3">
      <c r="K1915" s="16">
        <f t="shared" si="30"/>
        <v>44095</v>
      </c>
      <c r="L1915" s="17">
        <v>0.70833333333333337</v>
      </c>
      <c r="M1915" s="14">
        <v>468</v>
      </c>
      <c r="N1915" s="14">
        <v>1484</v>
      </c>
      <c r="O1915" s="14">
        <v>0</v>
      </c>
      <c r="P1915" s="14">
        <v>1952</v>
      </c>
    </row>
    <row r="1916" spans="11:16" x14ac:dyDescent="0.3">
      <c r="K1916" s="16">
        <f t="shared" si="30"/>
        <v>44095</v>
      </c>
      <c r="L1916" s="17">
        <v>0.75</v>
      </c>
      <c r="M1916" s="14">
        <v>468</v>
      </c>
      <c r="N1916" s="14">
        <v>1484</v>
      </c>
      <c r="O1916" s="14">
        <v>0</v>
      </c>
      <c r="P1916" s="14">
        <v>1952</v>
      </c>
    </row>
    <row r="1917" spans="11:16" x14ac:dyDescent="0.3">
      <c r="K1917" s="16">
        <f t="shared" si="30"/>
        <v>44095</v>
      </c>
      <c r="L1917" s="17">
        <v>0.79166666666666663</v>
      </c>
      <c r="M1917" s="14">
        <v>468</v>
      </c>
      <c r="N1917" s="14">
        <v>1484</v>
      </c>
      <c r="O1917" s="14">
        <v>0</v>
      </c>
      <c r="P1917" s="14">
        <v>1952</v>
      </c>
    </row>
    <row r="1918" spans="11:16" x14ac:dyDescent="0.3">
      <c r="K1918" s="16">
        <f t="shared" si="30"/>
        <v>44095</v>
      </c>
      <c r="L1918" s="17">
        <v>0.83333333333333337</v>
      </c>
      <c r="M1918" s="14">
        <v>468</v>
      </c>
      <c r="N1918" s="14">
        <v>375</v>
      </c>
      <c r="O1918" s="14">
        <v>0</v>
      </c>
      <c r="P1918" s="14">
        <v>843</v>
      </c>
    </row>
    <row r="1919" spans="11:16" x14ac:dyDescent="0.3">
      <c r="K1919" s="16">
        <f t="shared" si="30"/>
        <v>44095</v>
      </c>
      <c r="L1919" s="17">
        <v>0.875</v>
      </c>
      <c r="M1919" s="14">
        <v>468</v>
      </c>
      <c r="N1919" s="14">
        <v>1484</v>
      </c>
      <c r="O1919" s="14">
        <v>0</v>
      </c>
      <c r="P1919" s="14">
        <v>1952</v>
      </c>
    </row>
    <row r="1920" spans="11:16" x14ac:dyDescent="0.3">
      <c r="K1920" s="16">
        <f t="shared" si="30"/>
        <v>44095</v>
      </c>
      <c r="L1920" s="17">
        <v>0.91666666666666663</v>
      </c>
      <c r="M1920" s="14">
        <v>468</v>
      </c>
      <c r="N1920" s="14">
        <v>0</v>
      </c>
      <c r="O1920" s="14">
        <v>0</v>
      </c>
      <c r="P1920" s="14">
        <v>468</v>
      </c>
    </row>
    <row r="1921" spans="11:16" x14ac:dyDescent="0.3">
      <c r="K1921" s="16">
        <f t="shared" si="30"/>
        <v>44095</v>
      </c>
      <c r="L1921" s="17">
        <v>0.95833333333333337</v>
      </c>
      <c r="M1921" s="14">
        <v>468</v>
      </c>
      <c r="N1921" s="14">
        <v>1484</v>
      </c>
      <c r="O1921" s="14">
        <v>0</v>
      </c>
      <c r="P1921" s="14">
        <v>1952</v>
      </c>
    </row>
    <row r="1922" spans="11:16" x14ac:dyDescent="0.3">
      <c r="K1922" s="16">
        <f t="shared" si="30"/>
        <v>44096</v>
      </c>
      <c r="L1922" s="17">
        <v>0</v>
      </c>
      <c r="M1922" s="14">
        <v>468</v>
      </c>
      <c r="N1922" s="14">
        <v>871</v>
      </c>
      <c r="O1922" s="14">
        <v>736</v>
      </c>
      <c r="P1922" s="14">
        <v>2075</v>
      </c>
    </row>
    <row r="1923" spans="11:16" x14ac:dyDescent="0.3">
      <c r="K1923" s="16">
        <f t="shared" si="30"/>
        <v>44096</v>
      </c>
      <c r="L1923" s="17">
        <v>4.1666666666666664E-2</v>
      </c>
      <c r="M1923" s="14">
        <v>468</v>
      </c>
      <c r="N1923" s="14">
        <v>871</v>
      </c>
      <c r="O1923" s="14">
        <v>0</v>
      </c>
      <c r="P1923" s="14">
        <v>1339</v>
      </c>
    </row>
    <row r="1924" spans="11:16" x14ac:dyDescent="0.3">
      <c r="K1924" s="16">
        <f t="shared" si="30"/>
        <v>44096</v>
      </c>
      <c r="L1924" s="17">
        <v>8.3333333333333329E-2</v>
      </c>
      <c r="M1924" s="14">
        <v>468</v>
      </c>
      <c r="N1924" s="14">
        <v>0</v>
      </c>
      <c r="O1924" s="14">
        <v>0</v>
      </c>
      <c r="P1924" s="14">
        <v>468</v>
      </c>
    </row>
    <row r="1925" spans="11:16" x14ac:dyDescent="0.3">
      <c r="K1925" s="16">
        <f t="shared" si="30"/>
        <v>44096</v>
      </c>
      <c r="L1925" s="17">
        <v>0.125</v>
      </c>
      <c r="M1925" s="14">
        <v>468</v>
      </c>
      <c r="N1925" s="14">
        <v>565</v>
      </c>
      <c r="O1925" s="14">
        <v>0</v>
      </c>
      <c r="P1925" s="14">
        <v>1033</v>
      </c>
    </row>
    <row r="1926" spans="11:16" x14ac:dyDescent="0.3">
      <c r="K1926" s="16">
        <f t="shared" si="30"/>
        <v>44096</v>
      </c>
      <c r="L1926" s="17">
        <v>0.16666666666666666</v>
      </c>
      <c r="M1926" s="14">
        <v>468</v>
      </c>
      <c r="N1926" s="14">
        <v>344</v>
      </c>
      <c r="O1926" s="14">
        <v>0</v>
      </c>
      <c r="P1926" s="14">
        <v>812</v>
      </c>
    </row>
    <row r="1927" spans="11:16" x14ac:dyDescent="0.3">
      <c r="K1927" s="16">
        <f t="shared" si="30"/>
        <v>44096</v>
      </c>
      <c r="L1927" s="17">
        <v>0.20833333333333334</v>
      </c>
      <c r="M1927" s="14">
        <v>468</v>
      </c>
      <c r="N1927" s="14">
        <v>0</v>
      </c>
      <c r="O1927" s="14">
        <v>0</v>
      </c>
      <c r="P1927" s="14">
        <v>468</v>
      </c>
    </row>
    <row r="1928" spans="11:16" x14ac:dyDescent="0.3">
      <c r="K1928" s="16">
        <f t="shared" si="30"/>
        <v>44096</v>
      </c>
      <c r="L1928" s="17">
        <v>0.25</v>
      </c>
      <c r="M1928" s="14">
        <v>468</v>
      </c>
      <c r="N1928" s="14">
        <v>0</v>
      </c>
      <c r="O1928" s="14">
        <v>1200</v>
      </c>
      <c r="P1928" s="14">
        <v>1668</v>
      </c>
    </row>
    <row r="1929" spans="11:16" x14ac:dyDescent="0.3">
      <c r="K1929" s="16">
        <f t="shared" si="30"/>
        <v>44096</v>
      </c>
      <c r="L1929" s="17">
        <v>0.29166666666666669</v>
      </c>
      <c r="M1929" s="14">
        <v>468</v>
      </c>
      <c r="N1929" s="14">
        <v>871</v>
      </c>
      <c r="O1929" s="14">
        <v>969</v>
      </c>
      <c r="P1929" s="14">
        <v>2308</v>
      </c>
    </row>
    <row r="1930" spans="11:16" x14ac:dyDescent="0.3">
      <c r="K1930" s="16">
        <f t="shared" si="30"/>
        <v>44096</v>
      </c>
      <c r="L1930" s="17">
        <v>0.33333333333333331</v>
      </c>
      <c r="M1930" s="14">
        <v>468</v>
      </c>
      <c r="N1930" s="14">
        <v>871</v>
      </c>
      <c r="O1930" s="14">
        <v>0</v>
      </c>
      <c r="P1930" s="14">
        <v>1339</v>
      </c>
    </row>
    <row r="1931" spans="11:16" x14ac:dyDescent="0.3">
      <c r="K1931" s="16">
        <f t="shared" si="30"/>
        <v>44096</v>
      </c>
      <c r="L1931" s="17">
        <v>0.375</v>
      </c>
      <c r="M1931" s="14">
        <v>468</v>
      </c>
      <c r="N1931" s="14">
        <v>871</v>
      </c>
      <c r="O1931" s="14">
        <v>0</v>
      </c>
      <c r="P1931" s="14">
        <v>1339</v>
      </c>
    </row>
    <row r="1932" spans="11:16" x14ac:dyDescent="0.3">
      <c r="K1932" s="16">
        <f t="shared" si="30"/>
        <v>44096</v>
      </c>
      <c r="L1932" s="17">
        <v>0.41666666666666669</v>
      </c>
      <c r="M1932" s="14">
        <v>468</v>
      </c>
      <c r="N1932" s="14">
        <v>0</v>
      </c>
      <c r="O1932" s="14">
        <v>0</v>
      </c>
      <c r="P1932" s="14">
        <v>468</v>
      </c>
    </row>
    <row r="1933" spans="11:16" x14ac:dyDescent="0.3">
      <c r="K1933" s="16">
        <f t="shared" si="30"/>
        <v>44096</v>
      </c>
      <c r="L1933" s="17">
        <v>0.45833333333333331</v>
      </c>
      <c r="M1933" s="14">
        <v>468</v>
      </c>
      <c r="N1933" s="14">
        <v>232</v>
      </c>
      <c r="O1933" s="14">
        <v>0</v>
      </c>
      <c r="P1933" s="14">
        <v>700</v>
      </c>
    </row>
    <row r="1934" spans="11:16" x14ac:dyDescent="0.3">
      <c r="K1934" s="16">
        <f t="shared" si="30"/>
        <v>44096</v>
      </c>
      <c r="L1934" s="17">
        <v>0.5</v>
      </c>
      <c r="M1934" s="14">
        <v>468</v>
      </c>
      <c r="N1934" s="14">
        <v>0</v>
      </c>
      <c r="O1934" s="14">
        <v>-146</v>
      </c>
      <c r="P1934" s="14">
        <v>322</v>
      </c>
    </row>
    <row r="1935" spans="11:16" x14ac:dyDescent="0.3">
      <c r="K1935" s="16">
        <f t="shared" si="30"/>
        <v>44096</v>
      </c>
      <c r="L1935" s="17">
        <v>0.54166666666666663</v>
      </c>
      <c r="M1935" s="14">
        <v>468</v>
      </c>
      <c r="N1935" s="14">
        <v>0</v>
      </c>
      <c r="O1935" s="14">
        <v>-705</v>
      </c>
      <c r="P1935" s="14">
        <v>-237</v>
      </c>
    </row>
    <row r="1936" spans="11:16" x14ac:dyDescent="0.3">
      <c r="K1936" s="16">
        <f t="shared" si="30"/>
        <v>44096</v>
      </c>
      <c r="L1936" s="17">
        <v>0.58333333333333337</v>
      </c>
      <c r="M1936" s="14">
        <v>468</v>
      </c>
      <c r="N1936" s="14">
        <v>0</v>
      </c>
      <c r="O1936" s="14">
        <v>-831</v>
      </c>
      <c r="P1936" s="14">
        <v>-363</v>
      </c>
    </row>
    <row r="1937" spans="11:16" x14ac:dyDescent="0.3">
      <c r="K1937" s="16">
        <f t="shared" si="30"/>
        <v>44096</v>
      </c>
      <c r="L1937" s="17">
        <v>0.625</v>
      </c>
      <c r="M1937" s="14">
        <v>468</v>
      </c>
      <c r="N1937" s="14">
        <v>0</v>
      </c>
      <c r="O1937" s="14">
        <v>-961</v>
      </c>
      <c r="P1937" s="14">
        <v>-493</v>
      </c>
    </row>
    <row r="1938" spans="11:16" x14ac:dyDescent="0.3">
      <c r="K1938" s="16">
        <f t="shared" si="30"/>
        <v>44096</v>
      </c>
      <c r="L1938" s="17">
        <v>0.66666666666666663</v>
      </c>
      <c r="M1938" s="14">
        <v>468</v>
      </c>
      <c r="N1938" s="14">
        <v>0</v>
      </c>
      <c r="O1938" s="14">
        <v>-993</v>
      </c>
      <c r="P1938" s="14">
        <v>-525</v>
      </c>
    </row>
    <row r="1939" spans="11:16" x14ac:dyDescent="0.3">
      <c r="K1939" s="16">
        <f t="shared" si="30"/>
        <v>44096</v>
      </c>
      <c r="L1939" s="17">
        <v>0.70833333333333337</v>
      </c>
      <c r="M1939" s="14">
        <v>468</v>
      </c>
      <c r="N1939" s="14">
        <v>0</v>
      </c>
      <c r="O1939" s="14">
        <v>-495</v>
      </c>
      <c r="P1939" s="14">
        <v>-27</v>
      </c>
    </row>
    <row r="1940" spans="11:16" x14ac:dyDescent="0.3">
      <c r="K1940" s="16">
        <f t="shared" si="30"/>
        <v>44096</v>
      </c>
      <c r="L1940" s="17">
        <v>0.75</v>
      </c>
      <c r="M1940" s="14">
        <v>468</v>
      </c>
      <c r="N1940" s="14">
        <v>608</v>
      </c>
      <c r="O1940" s="14">
        <v>0</v>
      </c>
      <c r="P1940" s="14">
        <v>1076</v>
      </c>
    </row>
    <row r="1941" spans="11:16" x14ac:dyDescent="0.3">
      <c r="K1941" s="16">
        <f t="shared" si="30"/>
        <v>44096</v>
      </c>
      <c r="L1941" s="17">
        <v>0.79166666666666663</v>
      </c>
      <c r="M1941" s="14">
        <v>468</v>
      </c>
      <c r="N1941" s="14">
        <v>871</v>
      </c>
      <c r="O1941" s="14">
        <v>401</v>
      </c>
      <c r="P1941" s="14">
        <v>1740</v>
      </c>
    </row>
    <row r="1942" spans="11:16" x14ac:dyDescent="0.3">
      <c r="K1942" s="16">
        <f t="shared" si="30"/>
        <v>44096</v>
      </c>
      <c r="L1942" s="17">
        <v>0.83333333333333337</v>
      </c>
      <c r="M1942" s="14">
        <v>468</v>
      </c>
      <c r="N1942" s="14">
        <v>871</v>
      </c>
      <c r="O1942" s="14">
        <v>0</v>
      </c>
      <c r="P1942" s="14">
        <v>1339</v>
      </c>
    </row>
    <row r="1943" spans="11:16" x14ac:dyDescent="0.3">
      <c r="K1943" s="16">
        <f t="shared" si="30"/>
        <v>44096</v>
      </c>
      <c r="L1943" s="17">
        <v>0.875</v>
      </c>
      <c r="M1943" s="14">
        <v>468</v>
      </c>
      <c r="N1943" s="14">
        <v>455</v>
      </c>
      <c r="O1943" s="14">
        <v>0</v>
      </c>
      <c r="P1943" s="14">
        <v>923</v>
      </c>
    </row>
    <row r="1944" spans="11:16" x14ac:dyDescent="0.3">
      <c r="K1944" s="16">
        <f t="shared" si="30"/>
        <v>44096</v>
      </c>
      <c r="L1944" s="17">
        <v>0.91666666666666663</v>
      </c>
      <c r="M1944" s="14">
        <v>468</v>
      </c>
      <c r="N1944" s="14">
        <v>730</v>
      </c>
      <c r="O1944" s="14">
        <v>0</v>
      </c>
      <c r="P1944" s="14">
        <v>1198</v>
      </c>
    </row>
    <row r="1945" spans="11:16" x14ac:dyDescent="0.3">
      <c r="K1945" s="16">
        <f t="shared" si="30"/>
        <v>44096</v>
      </c>
      <c r="L1945" s="17">
        <v>0.95833333333333337</v>
      </c>
      <c r="M1945" s="14">
        <v>468</v>
      </c>
      <c r="N1945" s="14">
        <v>0</v>
      </c>
      <c r="O1945" s="14">
        <v>0</v>
      </c>
      <c r="P1945" s="14">
        <v>468</v>
      </c>
    </row>
    <row r="1946" spans="11:16" x14ac:dyDescent="0.3">
      <c r="K1946" s="16">
        <f t="shared" si="30"/>
        <v>44097</v>
      </c>
      <c r="L1946" s="17">
        <v>0</v>
      </c>
      <c r="M1946" s="14">
        <v>468</v>
      </c>
      <c r="N1946" s="14">
        <v>0</v>
      </c>
      <c r="O1946" s="14">
        <v>-57</v>
      </c>
      <c r="P1946" s="14">
        <v>411</v>
      </c>
    </row>
    <row r="1947" spans="11:16" x14ac:dyDescent="0.3">
      <c r="K1947" s="16">
        <f t="shared" ref="K1947:K2010" si="31">K1923+1</f>
        <v>44097</v>
      </c>
      <c r="L1947" s="17">
        <v>4.1666666666666664E-2</v>
      </c>
      <c r="M1947" s="14">
        <v>468</v>
      </c>
      <c r="N1947" s="14">
        <v>0</v>
      </c>
      <c r="O1947" s="14">
        <v>-368</v>
      </c>
      <c r="P1947" s="14">
        <v>100</v>
      </c>
    </row>
    <row r="1948" spans="11:16" x14ac:dyDescent="0.3">
      <c r="K1948" s="16">
        <f t="shared" si="31"/>
        <v>44097</v>
      </c>
      <c r="L1948" s="17">
        <v>8.3333333333333329E-2</v>
      </c>
      <c r="M1948" s="14">
        <v>468</v>
      </c>
      <c r="N1948" s="14">
        <v>0</v>
      </c>
      <c r="O1948" s="14">
        <v>-425</v>
      </c>
      <c r="P1948" s="14">
        <v>43</v>
      </c>
    </row>
    <row r="1949" spans="11:16" x14ac:dyDescent="0.3">
      <c r="K1949" s="16">
        <f t="shared" si="31"/>
        <v>44097</v>
      </c>
      <c r="L1949" s="17">
        <v>0.125</v>
      </c>
      <c r="M1949" s="14">
        <v>468</v>
      </c>
      <c r="N1949" s="14">
        <v>0</v>
      </c>
      <c r="O1949" s="14">
        <v>-565</v>
      </c>
      <c r="P1949" s="14">
        <v>-97</v>
      </c>
    </row>
    <row r="1950" spans="11:16" x14ac:dyDescent="0.3">
      <c r="K1950" s="16">
        <f t="shared" si="31"/>
        <v>44097</v>
      </c>
      <c r="L1950" s="17">
        <v>0.16666666666666666</v>
      </c>
      <c r="M1950" s="14">
        <v>468</v>
      </c>
      <c r="N1950" s="14">
        <v>0</v>
      </c>
      <c r="O1950" s="14">
        <v>-670</v>
      </c>
      <c r="P1950" s="14">
        <v>-202</v>
      </c>
    </row>
    <row r="1951" spans="11:16" x14ac:dyDescent="0.3">
      <c r="K1951" s="16">
        <f t="shared" si="31"/>
        <v>44097</v>
      </c>
      <c r="L1951" s="17">
        <v>0.20833333333333334</v>
      </c>
      <c r="M1951" s="14">
        <v>468</v>
      </c>
      <c r="N1951" s="14">
        <v>0</v>
      </c>
      <c r="O1951" s="14">
        <v>-77</v>
      </c>
      <c r="P1951" s="14">
        <v>391</v>
      </c>
    </row>
    <row r="1952" spans="11:16" x14ac:dyDescent="0.3">
      <c r="K1952" s="16">
        <f t="shared" si="31"/>
        <v>44097</v>
      </c>
      <c r="L1952" s="17">
        <v>0.25</v>
      </c>
      <c r="M1952" s="14">
        <v>468</v>
      </c>
      <c r="N1952" s="14">
        <v>909</v>
      </c>
      <c r="O1952" s="14">
        <v>0</v>
      </c>
      <c r="P1952" s="14">
        <v>1377</v>
      </c>
    </row>
    <row r="1953" spans="11:16" x14ac:dyDescent="0.3">
      <c r="K1953" s="16">
        <f t="shared" si="31"/>
        <v>44097</v>
      </c>
      <c r="L1953" s="17">
        <v>0.29166666666666669</v>
      </c>
      <c r="M1953" s="14">
        <v>468</v>
      </c>
      <c r="N1953" s="14">
        <v>0</v>
      </c>
      <c r="O1953" s="14">
        <v>1200</v>
      </c>
      <c r="P1953" s="14">
        <v>1668</v>
      </c>
    </row>
    <row r="1954" spans="11:16" x14ac:dyDescent="0.3">
      <c r="K1954" s="16">
        <f t="shared" si="31"/>
        <v>44097</v>
      </c>
      <c r="L1954" s="17">
        <v>0.33333333333333331</v>
      </c>
      <c r="M1954" s="14">
        <v>468</v>
      </c>
      <c r="N1954" s="14">
        <v>915</v>
      </c>
      <c r="O1954" s="14">
        <v>0</v>
      </c>
      <c r="P1954" s="14">
        <v>1383</v>
      </c>
    </row>
    <row r="1955" spans="11:16" x14ac:dyDescent="0.3">
      <c r="K1955" s="16">
        <f t="shared" si="31"/>
        <v>44097</v>
      </c>
      <c r="L1955" s="17">
        <v>0.375</v>
      </c>
      <c r="M1955" s="14">
        <v>468</v>
      </c>
      <c r="N1955" s="14">
        <v>915</v>
      </c>
      <c r="O1955" s="14">
        <v>0</v>
      </c>
      <c r="P1955" s="14">
        <v>1383</v>
      </c>
    </row>
    <row r="1956" spans="11:16" x14ac:dyDescent="0.3">
      <c r="K1956" s="16">
        <f t="shared" si="31"/>
        <v>44097</v>
      </c>
      <c r="L1956" s="17">
        <v>0.41666666666666669</v>
      </c>
      <c r="M1956" s="14">
        <v>468</v>
      </c>
      <c r="N1956" s="14">
        <v>915</v>
      </c>
      <c r="O1956" s="14">
        <v>0</v>
      </c>
      <c r="P1956" s="14">
        <v>1383</v>
      </c>
    </row>
    <row r="1957" spans="11:16" x14ac:dyDescent="0.3">
      <c r="K1957" s="16">
        <f t="shared" si="31"/>
        <v>44097</v>
      </c>
      <c r="L1957" s="17">
        <v>0.45833333333333331</v>
      </c>
      <c r="M1957" s="14">
        <v>468</v>
      </c>
      <c r="N1957" s="14">
        <v>437</v>
      </c>
      <c r="O1957" s="14">
        <v>0</v>
      </c>
      <c r="P1957" s="14">
        <v>905</v>
      </c>
    </row>
    <row r="1958" spans="11:16" x14ac:dyDescent="0.3">
      <c r="K1958" s="16">
        <f t="shared" si="31"/>
        <v>44097</v>
      </c>
      <c r="L1958" s="17">
        <v>0.5</v>
      </c>
      <c r="M1958" s="14">
        <v>468</v>
      </c>
      <c r="N1958" s="14">
        <v>0</v>
      </c>
      <c r="O1958" s="14">
        <v>0</v>
      </c>
      <c r="P1958" s="14">
        <v>468</v>
      </c>
    </row>
    <row r="1959" spans="11:16" x14ac:dyDescent="0.3">
      <c r="K1959" s="16">
        <f t="shared" si="31"/>
        <v>44097</v>
      </c>
      <c r="L1959" s="17">
        <v>0.54166666666666663</v>
      </c>
      <c r="M1959" s="14">
        <v>468</v>
      </c>
      <c r="N1959" s="14">
        <v>180</v>
      </c>
      <c r="O1959" s="14">
        <v>0</v>
      </c>
      <c r="P1959" s="14">
        <v>648</v>
      </c>
    </row>
    <row r="1960" spans="11:16" x14ac:dyDescent="0.3">
      <c r="K1960" s="16">
        <f t="shared" si="31"/>
        <v>44097</v>
      </c>
      <c r="L1960" s="17">
        <v>0.58333333333333337</v>
      </c>
      <c r="M1960" s="14">
        <v>468</v>
      </c>
      <c r="N1960" s="14">
        <v>25</v>
      </c>
      <c r="O1960" s="14">
        <v>0</v>
      </c>
      <c r="P1960" s="14">
        <v>493</v>
      </c>
    </row>
    <row r="1961" spans="11:16" x14ac:dyDescent="0.3">
      <c r="K1961" s="16">
        <f t="shared" si="31"/>
        <v>44097</v>
      </c>
      <c r="L1961" s="17">
        <v>0.625</v>
      </c>
      <c r="M1961" s="14">
        <v>468</v>
      </c>
      <c r="N1961" s="14">
        <v>0</v>
      </c>
      <c r="O1961" s="14">
        <v>-170</v>
      </c>
      <c r="P1961" s="14">
        <v>298</v>
      </c>
    </row>
    <row r="1962" spans="11:16" x14ac:dyDescent="0.3">
      <c r="K1962" s="16">
        <f t="shared" si="31"/>
        <v>44097</v>
      </c>
      <c r="L1962" s="17">
        <v>0.66666666666666663</v>
      </c>
      <c r="M1962" s="14">
        <v>468</v>
      </c>
      <c r="N1962" s="14">
        <v>0</v>
      </c>
      <c r="O1962" s="14">
        <v>-6</v>
      </c>
      <c r="P1962" s="14">
        <v>462</v>
      </c>
    </row>
    <row r="1963" spans="11:16" x14ac:dyDescent="0.3">
      <c r="K1963" s="16">
        <f t="shared" si="31"/>
        <v>44097</v>
      </c>
      <c r="L1963" s="17">
        <v>0.70833333333333337</v>
      </c>
      <c r="M1963" s="14">
        <v>468</v>
      </c>
      <c r="N1963" s="14">
        <v>0</v>
      </c>
      <c r="O1963" s="14">
        <v>0</v>
      </c>
      <c r="P1963" s="14">
        <v>468</v>
      </c>
    </row>
    <row r="1964" spans="11:16" x14ac:dyDescent="0.3">
      <c r="K1964" s="16">
        <f t="shared" si="31"/>
        <v>44097</v>
      </c>
      <c r="L1964" s="17">
        <v>0.75</v>
      </c>
      <c r="M1964" s="14">
        <v>468</v>
      </c>
      <c r="N1964" s="14">
        <v>0</v>
      </c>
      <c r="O1964" s="14">
        <v>672</v>
      </c>
      <c r="P1964" s="14">
        <v>1140</v>
      </c>
    </row>
    <row r="1965" spans="11:16" x14ac:dyDescent="0.3">
      <c r="K1965" s="16">
        <f t="shared" si="31"/>
        <v>44097</v>
      </c>
      <c r="L1965" s="17">
        <v>0.79166666666666663</v>
      </c>
      <c r="M1965" s="14">
        <v>468</v>
      </c>
      <c r="N1965" s="14">
        <v>0</v>
      </c>
      <c r="O1965" s="14">
        <v>0</v>
      </c>
      <c r="P1965" s="14">
        <v>468</v>
      </c>
    </row>
    <row r="1966" spans="11:16" x14ac:dyDescent="0.3">
      <c r="K1966" s="16">
        <f t="shared" si="31"/>
        <v>44097</v>
      </c>
      <c r="L1966" s="17">
        <v>0.83333333333333337</v>
      </c>
      <c r="M1966" s="14">
        <v>468</v>
      </c>
      <c r="N1966" s="14">
        <v>915</v>
      </c>
      <c r="O1966" s="14">
        <v>0</v>
      </c>
      <c r="P1966" s="14">
        <v>1383</v>
      </c>
    </row>
    <row r="1967" spans="11:16" x14ac:dyDescent="0.3">
      <c r="K1967" s="16">
        <f t="shared" si="31"/>
        <v>44097</v>
      </c>
      <c r="L1967" s="17">
        <v>0.875</v>
      </c>
      <c r="M1967" s="14">
        <v>468</v>
      </c>
      <c r="N1967" s="14">
        <v>915</v>
      </c>
      <c r="O1967" s="14">
        <v>0</v>
      </c>
      <c r="P1967" s="14">
        <v>1383</v>
      </c>
    </row>
    <row r="1968" spans="11:16" x14ac:dyDescent="0.3">
      <c r="K1968" s="16">
        <f t="shared" si="31"/>
        <v>44097</v>
      </c>
      <c r="L1968" s="17">
        <v>0.91666666666666663</v>
      </c>
      <c r="M1968" s="14">
        <v>468</v>
      </c>
      <c r="N1968" s="14">
        <v>915</v>
      </c>
      <c r="O1968" s="14">
        <v>0</v>
      </c>
      <c r="P1968" s="14">
        <v>1383</v>
      </c>
    </row>
    <row r="1969" spans="11:16" x14ac:dyDescent="0.3">
      <c r="K1969" s="16">
        <f t="shared" si="31"/>
        <v>44097</v>
      </c>
      <c r="L1969" s="17">
        <v>0.95833333333333337</v>
      </c>
      <c r="M1969" s="14">
        <v>468</v>
      </c>
      <c r="N1969" s="14">
        <v>0</v>
      </c>
      <c r="O1969" s="14">
        <v>0</v>
      </c>
      <c r="P1969" s="14">
        <v>468</v>
      </c>
    </row>
    <row r="1970" spans="11:16" x14ac:dyDescent="0.3">
      <c r="K1970" s="16">
        <f t="shared" si="31"/>
        <v>44098</v>
      </c>
      <c r="L1970" s="17">
        <v>0</v>
      </c>
      <c r="M1970" s="14">
        <v>468</v>
      </c>
      <c r="N1970" s="14">
        <v>1034</v>
      </c>
      <c r="O1970" s="14">
        <v>0</v>
      </c>
      <c r="P1970" s="14">
        <v>1502</v>
      </c>
    </row>
    <row r="1971" spans="11:16" x14ac:dyDescent="0.3">
      <c r="K1971" s="16">
        <f t="shared" si="31"/>
        <v>44098</v>
      </c>
      <c r="L1971" s="17">
        <v>4.1666666666666664E-2</v>
      </c>
      <c r="M1971" s="14">
        <v>468</v>
      </c>
      <c r="N1971" s="14">
        <v>742</v>
      </c>
      <c r="O1971" s="14">
        <v>0</v>
      </c>
      <c r="P1971" s="14">
        <v>1210</v>
      </c>
    </row>
    <row r="1972" spans="11:16" x14ac:dyDescent="0.3">
      <c r="K1972" s="16">
        <f t="shared" si="31"/>
        <v>44098</v>
      </c>
      <c r="L1972" s="17">
        <v>8.3333333333333329E-2</v>
      </c>
      <c r="M1972" s="14">
        <v>468</v>
      </c>
      <c r="N1972" s="14">
        <v>0</v>
      </c>
      <c r="O1972" s="14">
        <v>0</v>
      </c>
      <c r="P1972" s="14">
        <v>468</v>
      </c>
    </row>
    <row r="1973" spans="11:16" x14ac:dyDescent="0.3">
      <c r="K1973" s="16">
        <f t="shared" si="31"/>
        <v>44098</v>
      </c>
      <c r="L1973" s="17">
        <v>0.125</v>
      </c>
      <c r="M1973" s="14">
        <v>468</v>
      </c>
      <c r="N1973" s="14">
        <v>0</v>
      </c>
      <c r="O1973" s="14">
        <v>0</v>
      </c>
      <c r="P1973" s="14">
        <v>468</v>
      </c>
    </row>
    <row r="1974" spans="11:16" x14ac:dyDescent="0.3">
      <c r="K1974" s="16">
        <f t="shared" si="31"/>
        <v>44098</v>
      </c>
      <c r="L1974" s="17">
        <v>0.16666666666666666</v>
      </c>
      <c r="M1974" s="14">
        <v>468</v>
      </c>
      <c r="N1974" s="14">
        <v>160</v>
      </c>
      <c r="O1974" s="14">
        <v>0</v>
      </c>
      <c r="P1974" s="14">
        <v>628</v>
      </c>
    </row>
    <row r="1975" spans="11:16" x14ac:dyDescent="0.3">
      <c r="K1975" s="16">
        <f t="shared" si="31"/>
        <v>44098</v>
      </c>
      <c r="L1975" s="17">
        <v>0.20833333333333334</v>
      </c>
      <c r="M1975" s="14">
        <v>468</v>
      </c>
      <c r="N1975" s="14">
        <v>0</v>
      </c>
      <c r="O1975" s="14">
        <v>0</v>
      </c>
      <c r="P1975" s="14">
        <v>468</v>
      </c>
    </row>
    <row r="1976" spans="11:16" x14ac:dyDescent="0.3">
      <c r="K1976" s="16">
        <f t="shared" si="31"/>
        <v>44098</v>
      </c>
      <c r="L1976" s="17">
        <v>0.25</v>
      </c>
      <c r="M1976" s="14">
        <v>468</v>
      </c>
      <c r="N1976" s="14">
        <v>0</v>
      </c>
      <c r="O1976" s="14">
        <v>0</v>
      </c>
      <c r="P1976" s="14">
        <v>468</v>
      </c>
    </row>
    <row r="1977" spans="11:16" x14ac:dyDescent="0.3">
      <c r="K1977" s="16">
        <f t="shared" si="31"/>
        <v>44098</v>
      </c>
      <c r="L1977" s="17">
        <v>0.29166666666666669</v>
      </c>
      <c r="M1977" s="14">
        <v>468</v>
      </c>
      <c r="N1977" s="14">
        <v>0</v>
      </c>
      <c r="O1977" s="14">
        <v>0</v>
      </c>
      <c r="P1977" s="14">
        <v>468</v>
      </c>
    </row>
    <row r="1978" spans="11:16" x14ac:dyDescent="0.3">
      <c r="K1978" s="16">
        <f t="shared" si="31"/>
        <v>44098</v>
      </c>
      <c r="L1978" s="17">
        <v>0.33333333333333331</v>
      </c>
      <c r="M1978" s="14">
        <v>468</v>
      </c>
      <c r="N1978" s="14">
        <v>1421</v>
      </c>
      <c r="O1978" s="14">
        <v>0</v>
      </c>
      <c r="P1978" s="14">
        <v>1889</v>
      </c>
    </row>
    <row r="1979" spans="11:16" x14ac:dyDescent="0.3">
      <c r="K1979" s="16">
        <f t="shared" si="31"/>
        <v>44098</v>
      </c>
      <c r="L1979" s="17">
        <v>0.375</v>
      </c>
      <c r="M1979" s="14">
        <v>468</v>
      </c>
      <c r="N1979" s="14">
        <v>1421</v>
      </c>
      <c r="O1979" s="14">
        <v>0</v>
      </c>
      <c r="P1979" s="14">
        <v>1889</v>
      </c>
    </row>
    <row r="1980" spans="11:16" x14ac:dyDescent="0.3">
      <c r="K1980" s="16">
        <f t="shared" si="31"/>
        <v>44098</v>
      </c>
      <c r="L1980" s="17">
        <v>0.41666666666666669</v>
      </c>
      <c r="M1980" s="14">
        <v>468</v>
      </c>
      <c r="N1980" s="14">
        <v>0</v>
      </c>
      <c r="O1980" s="14">
        <v>0</v>
      </c>
      <c r="P1980" s="14">
        <v>468</v>
      </c>
    </row>
    <row r="1981" spans="11:16" x14ac:dyDescent="0.3">
      <c r="K1981" s="16">
        <f t="shared" si="31"/>
        <v>44098</v>
      </c>
      <c r="L1981" s="17">
        <v>0.45833333333333331</v>
      </c>
      <c r="M1981" s="14">
        <v>468</v>
      </c>
      <c r="N1981" s="14">
        <v>0</v>
      </c>
      <c r="O1981" s="14">
        <v>0</v>
      </c>
      <c r="P1981" s="14">
        <v>468</v>
      </c>
    </row>
    <row r="1982" spans="11:16" x14ac:dyDescent="0.3">
      <c r="K1982" s="16">
        <f t="shared" si="31"/>
        <v>44098</v>
      </c>
      <c r="L1982" s="17">
        <v>0.5</v>
      </c>
      <c r="M1982" s="14">
        <v>468</v>
      </c>
      <c r="N1982" s="14">
        <v>0</v>
      </c>
      <c r="O1982" s="14">
        <v>0</v>
      </c>
      <c r="P1982" s="14">
        <v>468</v>
      </c>
    </row>
    <row r="1983" spans="11:16" x14ac:dyDescent="0.3">
      <c r="K1983" s="16">
        <f t="shared" si="31"/>
        <v>44098</v>
      </c>
      <c r="L1983" s="17">
        <v>0.54166666666666663</v>
      </c>
      <c r="M1983" s="14">
        <v>468</v>
      </c>
      <c r="N1983" s="14">
        <v>1132</v>
      </c>
      <c r="O1983" s="14">
        <v>0</v>
      </c>
      <c r="P1983" s="14">
        <v>1600</v>
      </c>
    </row>
    <row r="1984" spans="11:16" x14ac:dyDescent="0.3">
      <c r="K1984" s="16">
        <f t="shared" si="31"/>
        <v>44098</v>
      </c>
      <c r="L1984" s="17">
        <v>0.58333333333333337</v>
      </c>
      <c r="M1984" s="14">
        <v>468</v>
      </c>
      <c r="N1984" s="14">
        <v>976</v>
      </c>
      <c r="O1984" s="14">
        <v>0</v>
      </c>
      <c r="P1984" s="14">
        <v>1444</v>
      </c>
    </row>
    <row r="1985" spans="11:16" x14ac:dyDescent="0.3">
      <c r="K1985" s="16">
        <f t="shared" si="31"/>
        <v>44098</v>
      </c>
      <c r="L1985" s="17">
        <v>0.625</v>
      </c>
      <c r="M1985" s="14">
        <v>468</v>
      </c>
      <c r="N1985" s="14">
        <v>0</v>
      </c>
      <c r="O1985" s="14">
        <v>0</v>
      </c>
      <c r="P1985" s="14">
        <v>468</v>
      </c>
    </row>
    <row r="1986" spans="11:16" x14ac:dyDescent="0.3">
      <c r="K1986" s="16">
        <f t="shared" si="31"/>
        <v>44098</v>
      </c>
      <c r="L1986" s="17">
        <v>0.66666666666666663</v>
      </c>
      <c r="M1986" s="14">
        <v>468</v>
      </c>
      <c r="N1986" s="14">
        <v>0</v>
      </c>
      <c r="O1986" s="14">
        <v>0</v>
      </c>
      <c r="P1986" s="14">
        <v>468</v>
      </c>
    </row>
    <row r="1987" spans="11:16" x14ac:dyDescent="0.3">
      <c r="K1987" s="16">
        <f t="shared" si="31"/>
        <v>44098</v>
      </c>
      <c r="L1987" s="17">
        <v>0.70833333333333337</v>
      </c>
      <c r="M1987" s="14">
        <v>468</v>
      </c>
      <c r="N1987" s="14">
        <v>1330</v>
      </c>
      <c r="O1987" s="14">
        <v>0</v>
      </c>
      <c r="P1987" s="14">
        <v>1798</v>
      </c>
    </row>
    <row r="1988" spans="11:16" x14ac:dyDescent="0.3">
      <c r="K1988" s="16">
        <f t="shared" si="31"/>
        <v>44098</v>
      </c>
      <c r="L1988" s="17">
        <v>0.75</v>
      </c>
      <c r="M1988" s="14">
        <v>468</v>
      </c>
      <c r="N1988" s="14">
        <v>0</v>
      </c>
      <c r="O1988" s="14">
        <v>0</v>
      </c>
      <c r="P1988" s="14">
        <v>468</v>
      </c>
    </row>
    <row r="1989" spans="11:16" x14ac:dyDescent="0.3">
      <c r="K1989" s="16">
        <f t="shared" si="31"/>
        <v>44098</v>
      </c>
      <c r="L1989" s="17">
        <v>0.79166666666666663</v>
      </c>
      <c r="M1989" s="14">
        <v>468</v>
      </c>
      <c r="N1989" s="14">
        <v>1421</v>
      </c>
      <c r="O1989" s="14">
        <v>0</v>
      </c>
      <c r="P1989" s="14">
        <v>1889</v>
      </c>
    </row>
    <row r="1990" spans="11:16" x14ac:dyDescent="0.3">
      <c r="K1990" s="16">
        <f t="shared" si="31"/>
        <v>44098</v>
      </c>
      <c r="L1990" s="17">
        <v>0.83333333333333337</v>
      </c>
      <c r="M1990" s="14">
        <v>468</v>
      </c>
      <c r="N1990" s="14">
        <v>1421</v>
      </c>
      <c r="O1990" s="14">
        <v>0</v>
      </c>
      <c r="P1990" s="14">
        <v>1889</v>
      </c>
    </row>
    <row r="1991" spans="11:16" x14ac:dyDescent="0.3">
      <c r="K1991" s="16">
        <f t="shared" si="31"/>
        <v>44098</v>
      </c>
      <c r="L1991" s="17">
        <v>0.875</v>
      </c>
      <c r="M1991" s="14">
        <v>468</v>
      </c>
      <c r="N1991" s="14">
        <v>0</v>
      </c>
      <c r="O1991" s="14">
        <v>0</v>
      </c>
      <c r="P1991" s="14">
        <v>468</v>
      </c>
    </row>
    <row r="1992" spans="11:16" x14ac:dyDescent="0.3">
      <c r="K1992" s="16">
        <f t="shared" si="31"/>
        <v>44098</v>
      </c>
      <c r="L1992" s="17">
        <v>0.91666666666666663</v>
      </c>
      <c r="M1992" s="14">
        <v>468</v>
      </c>
      <c r="N1992" s="14">
        <v>485</v>
      </c>
      <c r="O1992" s="14">
        <v>0</v>
      </c>
      <c r="P1992" s="14">
        <v>953</v>
      </c>
    </row>
    <row r="1993" spans="11:16" x14ac:dyDescent="0.3">
      <c r="K1993" s="16">
        <f t="shared" si="31"/>
        <v>44098</v>
      </c>
      <c r="L1993" s="17">
        <v>0.95833333333333337</v>
      </c>
      <c r="M1993" s="14">
        <v>468</v>
      </c>
      <c r="N1993" s="14">
        <v>0</v>
      </c>
      <c r="O1993" s="14">
        <v>0</v>
      </c>
      <c r="P1993" s="14">
        <v>468</v>
      </c>
    </row>
    <row r="1994" spans="11:16" x14ac:dyDescent="0.3">
      <c r="K1994" s="16">
        <f t="shared" si="31"/>
        <v>44099</v>
      </c>
      <c r="L1994" s="17">
        <v>0</v>
      </c>
      <c r="M1994" s="14">
        <v>468</v>
      </c>
      <c r="N1994" s="14">
        <v>0</v>
      </c>
      <c r="O1994" s="14">
        <v>0</v>
      </c>
      <c r="P1994" s="14">
        <v>468</v>
      </c>
    </row>
    <row r="1995" spans="11:16" x14ac:dyDescent="0.3">
      <c r="K1995" s="16">
        <f t="shared" si="31"/>
        <v>44099</v>
      </c>
      <c r="L1995" s="17">
        <v>4.1666666666666664E-2</v>
      </c>
      <c r="M1995" s="14">
        <v>468</v>
      </c>
      <c r="N1995" s="14">
        <v>865</v>
      </c>
      <c r="O1995" s="14">
        <v>0</v>
      </c>
      <c r="P1995" s="14">
        <v>1333</v>
      </c>
    </row>
    <row r="1996" spans="11:16" x14ac:dyDescent="0.3">
      <c r="K1996" s="16">
        <f t="shared" si="31"/>
        <v>44099</v>
      </c>
      <c r="L1996" s="17">
        <v>8.3333333333333329E-2</v>
      </c>
      <c r="M1996" s="14">
        <v>468</v>
      </c>
      <c r="N1996" s="14">
        <v>0</v>
      </c>
      <c r="O1996" s="14">
        <v>0</v>
      </c>
      <c r="P1996" s="14">
        <v>468</v>
      </c>
    </row>
    <row r="1997" spans="11:16" x14ac:dyDescent="0.3">
      <c r="K1997" s="16">
        <f t="shared" si="31"/>
        <v>44099</v>
      </c>
      <c r="L1997" s="17">
        <v>0.125</v>
      </c>
      <c r="M1997" s="14">
        <v>468</v>
      </c>
      <c r="N1997" s="14">
        <v>0</v>
      </c>
      <c r="O1997" s="14">
        <v>0</v>
      </c>
      <c r="P1997" s="14">
        <v>468</v>
      </c>
    </row>
    <row r="1998" spans="11:16" x14ac:dyDescent="0.3">
      <c r="K1998" s="16">
        <f t="shared" si="31"/>
        <v>44099</v>
      </c>
      <c r="L1998" s="17">
        <v>0.16666666666666666</v>
      </c>
      <c r="M1998" s="14">
        <v>468</v>
      </c>
      <c r="N1998" s="14">
        <v>171</v>
      </c>
      <c r="O1998" s="14">
        <v>0</v>
      </c>
      <c r="P1998" s="14">
        <v>639</v>
      </c>
    </row>
    <row r="1999" spans="11:16" x14ac:dyDescent="0.3">
      <c r="K1999" s="16">
        <f t="shared" si="31"/>
        <v>44099</v>
      </c>
      <c r="L1999" s="17">
        <v>0.20833333333333334</v>
      </c>
      <c r="M1999" s="14">
        <v>468</v>
      </c>
      <c r="N1999" s="14">
        <v>399</v>
      </c>
      <c r="O1999" s="14">
        <v>0</v>
      </c>
      <c r="P1999" s="14">
        <v>867</v>
      </c>
    </row>
    <row r="2000" spans="11:16" x14ac:dyDescent="0.3">
      <c r="K2000" s="16">
        <f t="shared" si="31"/>
        <v>44099</v>
      </c>
      <c r="L2000" s="17">
        <v>0.25</v>
      </c>
      <c r="M2000" s="14">
        <v>468</v>
      </c>
      <c r="N2000" s="14">
        <v>0</v>
      </c>
      <c r="O2000" s="14">
        <v>0</v>
      </c>
      <c r="P2000" s="14">
        <v>468</v>
      </c>
    </row>
    <row r="2001" spans="11:16" x14ac:dyDescent="0.3">
      <c r="K2001" s="16">
        <f t="shared" si="31"/>
        <v>44099</v>
      </c>
      <c r="L2001" s="17">
        <v>0.29166666666666669</v>
      </c>
      <c r="M2001" s="14">
        <v>468</v>
      </c>
      <c r="N2001" s="14">
        <v>0</v>
      </c>
      <c r="O2001" s="14">
        <v>0</v>
      </c>
      <c r="P2001" s="14">
        <v>468</v>
      </c>
    </row>
    <row r="2002" spans="11:16" x14ac:dyDescent="0.3">
      <c r="K2002" s="16">
        <f t="shared" si="31"/>
        <v>44099</v>
      </c>
      <c r="L2002" s="17">
        <v>0.33333333333333331</v>
      </c>
      <c r="M2002" s="14">
        <v>468</v>
      </c>
      <c r="N2002" s="14">
        <v>1375</v>
      </c>
      <c r="O2002" s="14">
        <v>0</v>
      </c>
      <c r="P2002" s="14">
        <v>1843</v>
      </c>
    </row>
    <row r="2003" spans="11:16" x14ac:dyDescent="0.3">
      <c r="K2003" s="16">
        <f t="shared" si="31"/>
        <v>44099</v>
      </c>
      <c r="L2003" s="17">
        <v>0.375</v>
      </c>
      <c r="M2003" s="14">
        <v>468</v>
      </c>
      <c r="N2003" s="14">
        <v>1375</v>
      </c>
      <c r="O2003" s="14">
        <v>0</v>
      </c>
      <c r="P2003" s="14">
        <v>1843</v>
      </c>
    </row>
    <row r="2004" spans="11:16" x14ac:dyDescent="0.3">
      <c r="K2004" s="16">
        <f t="shared" si="31"/>
        <v>44099</v>
      </c>
      <c r="L2004" s="17">
        <v>0.41666666666666669</v>
      </c>
      <c r="M2004" s="14">
        <v>468</v>
      </c>
      <c r="N2004" s="14">
        <v>0</v>
      </c>
      <c r="O2004" s="14">
        <v>0</v>
      </c>
      <c r="P2004" s="14">
        <v>468</v>
      </c>
    </row>
    <row r="2005" spans="11:16" x14ac:dyDescent="0.3">
      <c r="K2005" s="16">
        <f t="shared" si="31"/>
        <v>44099</v>
      </c>
      <c r="L2005" s="17">
        <v>0.45833333333333331</v>
      </c>
      <c r="M2005" s="14">
        <v>468</v>
      </c>
      <c r="N2005" s="14">
        <v>0</v>
      </c>
      <c r="O2005" s="14">
        <v>0</v>
      </c>
      <c r="P2005" s="14">
        <v>468</v>
      </c>
    </row>
    <row r="2006" spans="11:16" x14ac:dyDescent="0.3">
      <c r="K2006" s="16">
        <f t="shared" si="31"/>
        <v>44099</v>
      </c>
      <c r="L2006" s="17">
        <v>0.5</v>
      </c>
      <c r="M2006" s="14">
        <v>468</v>
      </c>
      <c r="N2006" s="14">
        <v>0</v>
      </c>
      <c r="O2006" s="14">
        <v>0</v>
      </c>
      <c r="P2006" s="14">
        <v>468</v>
      </c>
    </row>
    <row r="2007" spans="11:16" x14ac:dyDescent="0.3">
      <c r="K2007" s="16">
        <f t="shared" si="31"/>
        <v>44099</v>
      </c>
      <c r="L2007" s="17">
        <v>0.54166666666666663</v>
      </c>
      <c r="M2007" s="14">
        <v>468</v>
      </c>
      <c r="N2007" s="14">
        <v>323</v>
      </c>
      <c r="O2007" s="14">
        <v>0</v>
      </c>
      <c r="P2007" s="14">
        <v>791</v>
      </c>
    </row>
    <row r="2008" spans="11:16" x14ac:dyDescent="0.3">
      <c r="K2008" s="16">
        <f t="shared" si="31"/>
        <v>44099</v>
      </c>
      <c r="L2008" s="17">
        <v>0.58333333333333337</v>
      </c>
      <c r="M2008" s="14">
        <v>468</v>
      </c>
      <c r="N2008" s="14">
        <v>0</v>
      </c>
      <c r="O2008" s="14">
        <v>0</v>
      </c>
      <c r="P2008" s="14">
        <v>468</v>
      </c>
    </row>
    <row r="2009" spans="11:16" x14ac:dyDescent="0.3">
      <c r="K2009" s="16">
        <f t="shared" si="31"/>
        <v>44099</v>
      </c>
      <c r="L2009" s="17">
        <v>0.625</v>
      </c>
      <c r="M2009" s="14">
        <v>468</v>
      </c>
      <c r="N2009" s="14">
        <v>258</v>
      </c>
      <c r="O2009" s="14">
        <v>0</v>
      </c>
      <c r="P2009" s="14">
        <v>726</v>
      </c>
    </row>
    <row r="2010" spans="11:16" x14ac:dyDescent="0.3">
      <c r="K2010" s="16">
        <f t="shared" si="31"/>
        <v>44099</v>
      </c>
      <c r="L2010" s="17">
        <v>0.66666666666666663</v>
      </c>
      <c r="M2010" s="14">
        <v>468</v>
      </c>
      <c r="N2010" s="14">
        <v>603</v>
      </c>
      <c r="O2010" s="14">
        <v>0</v>
      </c>
      <c r="P2010" s="14">
        <v>1071</v>
      </c>
    </row>
    <row r="2011" spans="11:16" x14ac:dyDescent="0.3">
      <c r="K2011" s="16">
        <f t="shared" ref="K2011:K2074" si="32">K1987+1</f>
        <v>44099</v>
      </c>
      <c r="L2011" s="17">
        <v>0.70833333333333337</v>
      </c>
      <c r="M2011" s="14">
        <v>468</v>
      </c>
      <c r="N2011" s="14">
        <v>0</v>
      </c>
      <c r="O2011" s="14">
        <v>0</v>
      </c>
      <c r="P2011" s="14">
        <v>468</v>
      </c>
    </row>
    <row r="2012" spans="11:16" x14ac:dyDescent="0.3">
      <c r="K2012" s="16">
        <f t="shared" si="32"/>
        <v>44099</v>
      </c>
      <c r="L2012" s="17">
        <v>0.75</v>
      </c>
      <c r="M2012" s="14">
        <v>468</v>
      </c>
      <c r="N2012" s="14">
        <v>1375</v>
      </c>
      <c r="O2012" s="14">
        <v>0</v>
      </c>
      <c r="P2012" s="14">
        <v>1843</v>
      </c>
    </row>
    <row r="2013" spans="11:16" x14ac:dyDescent="0.3">
      <c r="K2013" s="16">
        <f t="shared" si="32"/>
        <v>44099</v>
      </c>
      <c r="L2013" s="17">
        <v>0.79166666666666663</v>
      </c>
      <c r="M2013" s="14">
        <v>468</v>
      </c>
      <c r="N2013" s="14">
        <v>1375</v>
      </c>
      <c r="O2013" s="14">
        <v>0</v>
      </c>
      <c r="P2013" s="14">
        <v>1843</v>
      </c>
    </row>
    <row r="2014" spans="11:16" x14ac:dyDescent="0.3">
      <c r="K2014" s="16">
        <f t="shared" si="32"/>
        <v>44099</v>
      </c>
      <c r="L2014" s="17">
        <v>0.83333333333333337</v>
      </c>
      <c r="M2014" s="14">
        <v>468</v>
      </c>
      <c r="N2014" s="14">
        <v>1375</v>
      </c>
      <c r="O2014" s="14">
        <v>0</v>
      </c>
      <c r="P2014" s="14">
        <v>1843</v>
      </c>
    </row>
    <row r="2015" spans="11:16" x14ac:dyDescent="0.3">
      <c r="K2015" s="16">
        <f t="shared" si="32"/>
        <v>44099</v>
      </c>
      <c r="L2015" s="17">
        <v>0.875</v>
      </c>
      <c r="M2015" s="14">
        <v>468</v>
      </c>
      <c r="N2015" s="14">
        <v>0</v>
      </c>
      <c r="O2015" s="14">
        <v>0</v>
      </c>
      <c r="P2015" s="14">
        <v>468</v>
      </c>
    </row>
    <row r="2016" spans="11:16" x14ac:dyDescent="0.3">
      <c r="K2016" s="16">
        <f t="shared" si="32"/>
        <v>44099</v>
      </c>
      <c r="L2016" s="17">
        <v>0.91666666666666663</v>
      </c>
      <c r="M2016" s="14">
        <v>468</v>
      </c>
      <c r="N2016" s="14">
        <v>0</v>
      </c>
      <c r="O2016" s="14">
        <v>0</v>
      </c>
      <c r="P2016" s="14">
        <v>468</v>
      </c>
    </row>
    <row r="2017" spans="11:16" x14ac:dyDescent="0.3">
      <c r="K2017" s="16">
        <f t="shared" si="32"/>
        <v>44099</v>
      </c>
      <c r="L2017" s="17">
        <v>0.95833333333333337</v>
      </c>
      <c r="M2017" s="14">
        <v>468</v>
      </c>
      <c r="N2017" s="14">
        <v>0</v>
      </c>
      <c r="O2017" s="14">
        <v>0</v>
      </c>
      <c r="P2017" s="14">
        <v>468</v>
      </c>
    </row>
    <row r="2018" spans="11:16" x14ac:dyDescent="0.3">
      <c r="K2018" s="16">
        <f t="shared" si="32"/>
        <v>44100</v>
      </c>
      <c r="L2018" s="17">
        <v>0</v>
      </c>
      <c r="M2018" s="14">
        <v>468</v>
      </c>
      <c r="N2018" s="14">
        <v>0</v>
      </c>
      <c r="O2018" s="14">
        <v>1200</v>
      </c>
      <c r="P2018" s="14">
        <v>1668</v>
      </c>
    </row>
    <row r="2019" spans="11:16" x14ac:dyDescent="0.3">
      <c r="K2019" s="16">
        <f t="shared" si="32"/>
        <v>44100</v>
      </c>
      <c r="L2019" s="17">
        <v>4.1666666666666664E-2</v>
      </c>
      <c r="M2019" s="14">
        <v>468</v>
      </c>
      <c r="N2019" s="14">
        <v>0</v>
      </c>
      <c r="O2019" s="14">
        <v>915</v>
      </c>
      <c r="P2019" s="14">
        <v>1383</v>
      </c>
    </row>
    <row r="2020" spans="11:16" x14ac:dyDescent="0.3">
      <c r="K2020" s="16">
        <f t="shared" si="32"/>
        <v>44100</v>
      </c>
      <c r="L2020" s="17">
        <v>8.3333333333333329E-2</v>
      </c>
      <c r="M2020" s="14">
        <v>468</v>
      </c>
      <c r="N2020" s="14">
        <v>0</v>
      </c>
      <c r="O2020" s="14">
        <v>550</v>
      </c>
      <c r="P2020" s="14">
        <v>1018</v>
      </c>
    </row>
    <row r="2021" spans="11:16" x14ac:dyDescent="0.3">
      <c r="K2021" s="16">
        <f t="shared" si="32"/>
        <v>44100</v>
      </c>
      <c r="L2021" s="17">
        <v>0.125</v>
      </c>
      <c r="M2021" s="14">
        <v>468</v>
      </c>
      <c r="N2021" s="14">
        <v>0</v>
      </c>
      <c r="O2021" s="14">
        <v>13</v>
      </c>
      <c r="P2021" s="14">
        <v>481</v>
      </c>
    </row>
    <row r="2022" spans="11:16" x14ac:dyDescent="0.3">
      <c r="K2022" s="16">
        <f t="shared" si="32"/>
        <v>44100</v>
      </c>
      <c r="L2022" s="17">
        <v>0.16666666666666666</v>
      </c>
      <c r="M2022" s="14">
        <v>468</v>
      </c>
      <c r="N2022" s="14">
        <v>0</v>
      </c>
      <c r="O2022" s="14">
        <v>0</v>
      </c>
      <c r="P2022" s="14">
        <v>468</v>
      </c>
    </row>
    <row r="2023" spans="11:16" x14ac:dyDescent="0.3">
      <c r="K2023" s="16">
        <f t="shared" si="32"/>
        <v>44100</v>
      </c>
      <c r="L2023" s="17">
        <v>0.20833333333333334</v>
      </c>
      <c r="M2023" s="14">
        <v>468</v>
      </c>
      <c r="N2023" s="14">
        <v>0</v>
      </c>
      <c r="O2023" s="14">
        <v>33</v>
      </c>
      <c r="P2023" s="14">
        <v>501</v>
      </c>
    </row>
    <row r="2024" spans="11:16" x14ac:dyDescent="0.3">
      <c r="K2024" s="16">
        <f t="shared" si="32"/>
        <v>44100</v>
      </c>
      <c r="L2024" s="17">
        <v>0.25</v>
      </c>
      <c r="M2024" s="14">
        <v>468</v>
      </c>
      <c r="N2024" s="14">
        <v>0</v>
      </c>
      <c r="O2024" s="14">
        <v>154</v>
      </c>
      <c r="P2024" s="14">
        <v>622</v>
      </c>
    </row>
    <row r="2025" spans="11:16" x14ac:dyDescent="0.3">
      <c r="K2025" s="16">
        <f t="shared" si="32"/>
        <v>44100</v>
      </c>
      <c r="L2025" s="17">
        <v>0.29166666666666669</v>
      </c>
      <c r="M2025" s="14">
        <v>468</v>
      </c>
      <c r="N2025" s="14">
        <v>0</v>
      </c>
      <c r="O2025" s="14">
        <v>192</v>
      </c>
      <c r="P2025" s="14">
        <v>660</v>
      </c>
    </row>
    <row r="2026" spans="11:16" x14ac:dyDescent="0.3">
      <c r="K2026" s="16">
        <f t="shared" si="32"/>
        <v>44100</v>
      </c>
      <c r="L2026" s="17">
        <v>0.33333333333333331</v>
      </c>
      <c r="M2026" s="14">
        <v>468</v>
      </c>
      <c r="N2026" s="14">
        <v>0</v>
      </c>
      <c r="O2026" s="14">
        <v>365</v>
      </c>
      <c r="P2026" s="14">
        <v>833</v>
      </c>
    </row>
    <row r="2027" spans="11:16" x14ac:dyDescent="0.3">
      <c r="K2027" s="16">
        <f t="shared" si="32"/>
        <v>44100</v>
      </c>
      <c r="L2027" s="17">
        <v>0.375</v>
      </c>
      <c r="M2027" s="14">
        <v>468</v>
      </c>
      <c r="N2027" s="14">
        <v>0</v>
      </c>
      <c r="O2027" s="14">
        <v>77</v>
      </c>
      <c r="P2027" s="14">
        <v>545</v>
      </c>
    </row>
    <row r="2028" spans="11:16" x14ac:dyDescent="0.3">
      <c r="K2028" s="16">
        <f t="shared" si="32"/>
        <v>44100</v>
      </c>
      <c r="L2028" s="17">
        <v>0.41666666666666669</v>
      </c>
      <c r="M2028" s="14">
        <v>468</v>
      </c>
      <c r="N2028" s="14">
        <v>0</v>
      </c>
      <c r="O2028" s="14">
        <v>0</v>
      </c>
      <c r="P2028" s="14">
        <v>468</v>
      </c>
    </row>
    <row r="2029" spans="11:16" x14ac:dyDescent="0.3">
      <c r="K2029" s="16">
        <f t="shared" si="32"/>
        <v>44100</v>
      </c>
      <c r="L2029" s="17">
        <v>0.45833333333333331</v>
      </c>
      <c r="M2029" s="14">
        <v>468</v>
      </c>
      <c r="N2029" s="14">
        <v>0</v>
      </c>
      <c r="O2029" s="14">
        <v>-679</v>
      </c>
      <c r="P2029" s="14">
        <v>-211</v>
      </c>
    </row>
    <row r="2030" spans="11:16" x14ac:dyDescent="0.3">
      <c r="K2030" s="16">
        <f t="shared" si="32"/>
        <v>44100</v>
      </c>
      <c r="L2030" s="17">
        <v>0.5</v>
      </c>
      <c r="M2030" s="14">
        <v>468</v>
      </c>
      <c r="N2030" s="14">
        <v>0</v>
      </c>
      <c r="O2030" s="14">
        <v>-832</v>
      </c>
      <c r="P2030" s="14">
        <v>-364</v>
      </c>
    </row>
    <row r="2031" spans="11:16" x14ac:dyDescent="0.3">
      <c r="K2031" s="16">
        <f t="shared" si="32"/>
        <v>44100</v>
      </c>
      <c r="L2031" s="17">
        <v>0.54166666666666663</v>
      </c>
      <c r="M2031" s="14">
        <v>468</v>
      </c>
      <c r="N2031" s="14">
        <v>0</v>
      </c>
      <c r="O2031" s="14">
        <v>-946</v>
      </c>
      <c r="P2031" s="14">
        <v>-478</v>
      </c>
    </row>
    <row r="2032" spans="11:16" x14ac:dyDescent="0.3">
      <c r="K2032" s="16">
        <f t="shared" si="32"/>
        <v>44100</v>
      </c>
      <c r="L2032" s="17">
        <v>0.58333333333333337</v>
      </c>
      <c r="M2032" s="14">
        <v>468</v>
      </c>
      <c r="N2032" s="14">
        <v>0</v>
      </c>
      <c r="O2032" s="14">
        <v>-1200</v>
      </c>
      <c r="P2032" s="14">
        <v>-732</v>
      </c>
    </row>
    <row r="2033" spans="11:16" x14ac:dyDescent="0.3">
      <c r="K2033" s="16">
        <f t="shared" si="32"/>
        <v>44100</v>
      </c>
      <c r="L2033" s="17">
        <v>0.625</v>
      </c>
      <c r="M2033" s="14">
        <v>468</v>
      </c>
      <c r="N2033" s="14">
        <v>0</v>
      </c>
      <c r="O2033" s="14">
        <v>-1200</v>
      </c>
      <c r="P2033" s="14">
        <v>-732</v>
      </c>
    </row>
    <row r="2034" spans="11:16" x14ac:dyDescent="0.3">
      <c r="K2034" s="16">
        <f t="shared" si="32"/>
        <v>44100</v>
      </c>
      <c r="L2034" s="17">
        <v>0.66666666666666663</v>
      </c>
      <c r="M2034" s="14">
        <v>468</v>
      </c>
      <c r="N2034" s="14">
        <v>0</v>
      </c>
      <c r="O2034" s="14">
        <v>-1200</v>
      </c>
      <c r="P2034" s="14">
        <v>-732</v>
      </c>
    </row>
    <row r="2035" spans="11:16" x14ac:dyDescent="0.3">
      <c r="K2035" s="16">
        <f t="shared" si="32"/>
        <v>44100</v>
      </c>
      <c r="L2035" s="17">
        <v>0.70833333333333337</v>
      </c>
      <c r="M2035" s="14">
        <v>468</v>
      </c>
      <c r="N2035" s="14">
        <v>0</v>
      </c>
      <c r="O2035" s="14">
        <v>-1200</v>
      </c>
      <c r="P2035" s="14">
        <v>-732</v>
      </c>
    </row>
    <row r="2036" spans="11:16" x14ac:dyDescent="0.3">
      <c r="K2036" s="16">
        <f t="shared" si="32"/>
        <v>44100</v>
      </c>
      <c r="L2036" s="17">
        <v>0.75</v>
      </c>
      <c r="M2036" s="14">
        <v>468</v>
      </c>
      <c r="N2036" s="14">
        <v>0</v>
      </c>
      <c r="O2036" s="14">
        <v>0</v>
      </c>
      <c r="P2036" s="14">
        <v>468</v>
      </c>
    </row>
    <row r="2037" spans="11:16" x14ac:dyDescent="0.3">
      <c r="K2037" s="16">
        <f t="shared" si="32"/>
        <v>44100</v>
      </c>
      <c r="L2037" s="17">
        <v>0.79166666666666663</v>
      </c>
      <c r="M2037" s="14">
        <v>468</v>
      </c>
      <c r="N2037" s="14">
        <v>0</v>
      </c>
      <c r="O2037" s="14">
        <v>0</v>
      </c>
      <c r="P2037" s="14">
        <v>468</v>
      </c>
    </row>
    <row r="2038" spans="11:16" x14ac:dyDescent="0.3">
      <c r="K2038" s="16">
        <f t="shared" si="32"/>
        <v>44100</v>
      </c>
      <c r="L2038" s="17">
        <v>0.83333333333333337</v>
      </c>
      <c r="M2038" s="14">
        <v>468</v>
      </c>
      <c r="N2038" s="14">
        <v>0</v>
      </c>
      <c r="O2038" s="14">
        <v>448</v>
      </c>
      <c r="P2038" s="14">
        <v>916</v>
      </c>
    </row>
    <row r="2039" spans="11:16" x14ac:dyDescent="0.3">
      <c r="K2039" s="16">
        <f t="shared" si="32"/>
        <v>44100</v>
      </c>
      <c r="L2039" s="17">
        <v>0.875</v>
      </c>
      <c r="M2039" s="14">
        <v>468</v>
      </c>
      <c r="N2039" s="14">
        <v>0</v>
      </c>
      <c r="O2039" s="14">
        <v>342</v>
      </c>
      <c r="P2039" s="14">
        <v>810</v>
      </c>
    </row>
    <row r="2040" spans="11:16" x14ac:dyDescent="0.3">
      <c r="K2040" s="16">
        <f t="shared" si="32"/>
        <v>44100</v>
      </c>
      <c r="L2040" s="17">
        <v>0.91666666666666663</v>
      </c>
      <c r="M2040" s="14">
        <v>468</v>
      </c>
      <c r="N2040" s="14">
        <v>0</v>
      </c>
      <c r="O2040" s="14">
        <v>746</v>
      </c>
      <c r="P2040" s="14">
        <v>1214</v>
      </c>
    </row>
    <row r="2041" spans="11:16" x14ac:dyDescent="0.3">
      <c r="K2041" s="16">
        <f t="shared" si="32"/>
        <v>44100</v>
      </c>
      <c r="L2041" s="17">
        <v>0.95833333333333337</v>
      </c>
      <c r="M2041" s="14">
        <v>468</v>
      </c>
      <c r="N2041" s="14">
        <v>0</v>
      </c>
      <c r="O2041" s="14">
        <v>774</v>
      </c>
      <c r="P2041" s="14">
        <v>1242</v>
      </c>
    </row>
    <row r="2042" spans="11:16" x14ac:dyDescent="0.3">
      <c r="K2042" s="16">
        <f t="shared" si="32"/>
        <v>44101</v>
      </c>
      <c r="L2042" s="17">
        <v>0</v>
      </c>
      <c r="M2042" s="14">
        <v>468</v>
      </c>
      <c r="N2042" s="14">
        <v>0</v>
      </c>
      <c r="O2042" s="14">
        <v>114</v>
      </c>
      <c r="P2042" s="14">
        <v>582</v>
      </c>
    </row>
    <row r="2043" spans="11:16" x14ac:dyDescent="0.3">
      <c r="K2043" s="16">
        <f t="shared" si="32"/>
        <v>44101</v>
      </c>
      <c r="L2043" s="17">
        <v>4.1666666666666664E-2</v>
      </c>
      <c r="M2043" s="14">
        <v>468</v>
      </c>
      <c r="N2043" s="14">
        <v>0</v>
      </c>
      <c r="O2043" s="14">
        <v>0</v>
      </c>
      <c r="P2043" s="14">
        <v>468</v>
      </c>
    </row>
    <row r="2044" spans="11:16" x14ac:dyDescent="0.3">
      <c r="K2044" s="16">
        <f t="shared" si="32"/>
        <v>44101</v>
      </c>
      <c r="L2044" s="17">
        <v>8.3333333333333329E-2</v>
      </c>
      <c r="M2044" s="14">
        <v>468</v>
      </c>
      <c r="N2044" s="14">
        <v>0</v>
      </c>
      <c r="O2044" s="14">
        <v>0</v>
      </c>
      <c r="P2044" s="14">
        <v>468</v>
      </c>
    </row>
    <row r="2045" spans="11:16" x14ac:dyDescent="0.3">
      <c r="K2045" s="16">
        <f t="shared" si="32"/>
        <v>44101</v>
      </c>
      <c r="L2045" s="17">
        <v>0.125</v>
      </c>
      <c r="M2045" s="14">
        <v>468</v>
      </c>
      <c r="N2045" s="14">
        <v>0</v>
      </c>
      <c r="O2045" s="14">
        <v>0</v>
      </c>
      <c r="P2045" s="14">
        <v>468</v>
      </c>
    </row>
    <row r="2046" spans="11:16" x14ac:dyDescent="0.3">
      <c r="K2046" s="16">
        <f t="shared" si="32"/>
        <v>44101</v>
      </c>
      <c r="L2046" s="17">
        <v>0.16666666666666666</v>
      </c>
      <c r="M2046" s="14">
        <v>468</v>
      </c>
      <c r="N2046" s="14">
        <v>0</v>
      </c>
      <c r="O2046" s="14">
        <v>0</v>
      </c>
      <c r="P2046" s="14">
        <v>468</v>
      </c>
    </row>
    <row r="2047" spans="11:16" x14ac:dyDescent="0.3">
      <c r="K2047" s="16">
        <f t="shared" si="32"/>
        <v>44101</v>
      </c>
      <c r="L2047" s="17">
        <v>0.20833333333333334</v>
      </c>
      <c r="M2047" s="14">
        <v>468</v>
      </c>
      <c r="N2047" s="14">
        <v>0</v>
      </c>
      <c r="O2047" s="14">
        <v>-498</v>
      </c>
      <c r="P2047" s="14">
        <v>-30</v>
      </c>
    </row>
    <row r="2048" spans="11:16" x14ac:dyDescent="0.3">
      <c r="K2048" s="16">
        <f t="shared" si="32"/>
        <v>44101</v>
      </c>
      <c r="L2048" s="17">
        <v>0.25</v>
      </c>
      <c r="M2048" s="14">
        <v>468</v>
      </c>
      <c r="N2048" s="14">
        <v>0</v>
      </c>
      <c r="O2048" s="14">
        <v>-582</v>
      </c>
      <c r="P2048" s="14">
        <v>-114</v>
      </c>
    </row>
    <row r="2049" spans="11:16" x14ac:dyDescent="0.3">
      <c r="K2049" s="16">
        <f t="shared" si="32"/>
        <v>44101</v>
      </c>
      <c r="L2049" s="17">
        <v>0.29166666666666669</v>
      </c>
      <c r="M2049" s="14">
        <v>468</v>
      </c>
      <c r="N2049" s="14">
        <v>0</v>
      </c>
      <c r="O2049" s="14">
        <v>-645</v>
      </c>
      <c r="P2049" s="14">
        <v>-177</v>
      </c>
    </row>
    <row r="2050" spans="11:16" x14ac:dyDescent="0.3">
      <c r="K2050" s="16">
        <f t="shared" si="32"/>
        <v>44101</v>
      </c>
      <c r="L2050" s="17">
        <v>0.33333333333333331</v>
      </c>
      <c r="M2050" s="14">
        <v>468</v>
      </c>
      <c r="N2050" s="14">
        <v>0</v>
      </c>
      <c r="O2050" s="14">
        <v>0</v>
      </c>
      <c r="P2050" s="14">
        <v>468</v>
      </c>
    </row>
    <row r="2051" spans="11:16" x14ac:dyDescent="0.3">
      <c r="K2051" s="16">
        <f t="shared" si="32"/>
        <v>44101</v>
      </c>
      <c r="L2051" s="17">
        <v>0.375</v>
      </c>
      <c r="M2051" s="14">
        <v>468</v>
      </c>
      <c r="N2051" s="14">
        <v>0</v>
      </c>
      <c r="O2051" s="14">
        <v>-300</v>
      </c>
      <c r="P2051" s="14">
        <v>168</v>
      </c>
    </row>
    <row r="2052" spans="11:16" x14ac:dyDescent="0.3">
      <c r="K2052" s="16">
        <f t="shared" si="32"/>
        <v>44101</v>
      </c>
      <c r="L2052" s="17">
        <v>0.41666666666666669</v>
      </c>
      <c r="M2052" s="14">
        <v>468</v>
      </c>
      <c r="N2052" s="14">
        <v>0</v>
      </c>
      <c r="O2052" s="14">
        <v>0</v>
      </c>
      <c r="P2052" s="14">
        <v>468</v>
      </c>
    </row>
    <row r="2053" spans="11:16" x14ac:dyDescent="0.3">
      <c r="K2053" s="16">
        <f t="shared" si="32"/>
        <v>44101</v>
      </c>
      <c r="L2053" s="17">
        <v>0.45833333333333331</v>
      </c>
      <c r="M2053" s="14">
        <v>468</v>
      </c>
      <c r="N2053" s="14">
        <v>0</v>
      </c>
      <c r="O2053" s="14">
        <v>0</v>
      </c>
      <c r="P2053" s="14">
        <v>468</v>
      </c>
    </row>
    <row r="2054" spans="11:16" x14ac:dyDescent="0.3">
      <c r="K2054" s="16">
        <f t="shared" si="32"/>
        <v>44101</v>
      </c>
      <c r="L2054" s="17">
        <v>0.5</v>
      </c>
      <c r="M2054" s="14">
        <v>468</v>
      </c>
      <c r="N2054" s="14">
        <v>0</v>
      </c>
      <c r="O2054" s="14">
        <v>0</v>
      </c>
      <c r="P2054" s="14">
        <v>468</v>
      </c>
    </row>
    <row r="2055" spans="11:16" x14ac:dyDescent="0.3">
      <c r="K2055" s="16">
        <f t="shared" si="32"/>
        <v>44101</v>
      </c>
      <c r="L2055" s="17">
        <v>0.54166666666666663</v>
      </c>
      <c r="M2055" s="14">
        <v>468</v>
      </c>
      <c r="N2055" s="14">
        <v>0</v>
      </c>
      <c r="O2055" s="14">
        <v>-1042</v>
      </c>
      <c r="P2055" s="14">
        <v>-574</v>
      </c>
    </row>
    <row r="2056" spans="11:16" x14ac:dyDescent="0.3">
      <c r="K2056" s="16">
        <f t="shared" si="32"/>
        <v>44101</v>
      </c>
      <c r="L2056" s="17">
        <v>0.58333333333333337</v>
      </c>
      <c r="M2056" s="14">
        <v>468</v>
      </c>
      <c r="N2056" s="14">
        <v>0</v>
      </c>
      <c r="O2056" s="14">
        <v>-1163</v>
      </c>
      <c r="P2056" s="14">
        <v>-695</v>
      </c>
    </row>
    <row r="2057" spans="11:16" x14ac:dyDescent="0.3">
      <c r="K2057" s="16">
        <f t="shared" si="32"/>
        <v>44101</v>
      </c>
      <c r="L2057" s="17">
        <v>0.625</v>
      </c>
      <c r="M2057" s="14">
        <v>468</v>
      </c>
      <c r="N2057" s="14">
        <v>0</v>
      </c>
      <c r="O2057" s="14">
        <v>-217</v>
      </c>
      <c r="P2057" s="14">
        <v>251</v>
      </c>
    </row>
    <row r="2058" spans="11:16" x14ac:dyDescent="0.3">
      <c r="K2058" s="16">
        <f t="shared" si="32"/>
        <v>44101</v>
      </c>
      <c r="L2058" s="17">
        <v>0.66666666666666663</v>
      </c>
      <c r="M2058" s="14">
        <v>468</v>
      </c>
      <c r="N2058" s="14">
        <v>0</v>
      </c>
      <c r="O2058" s="14">
        <v>-1200</v>
      </c>
      <c r="P2058" s="14">
        <v>-732</v>
      </c>
    </row>
    <row r="2059" spans="11:16" x14ac:dyDescent="0.3">
      <c r="K2059" s="16">
        <f t="shared" si="32"/>
        <v>44101</v>
      </c>
      <c r="L2059" s="17">
        <v>0.70833333333333337</v>
      </c>
      <c r="M2059" s="14">
        <v>468</v>
      </c>
      <c r="N2059" s="14">
        <v>0</v>
      </c>
      <c r="O2059" s="14">
        <v>-148</v>
      </c>
      <c r="P2059" s="14">
        <v>320</v>
      </c>
    </row>
    <row r="2060" spans="11:16" x14ac:dyDescent="0.3">
      <c r="K2060" s="16">
        <f t="shared" si="32"/>
        <v>44101</v>
      </c>
      <c r="L2060" s="17">
        <v>0.75</v>
      </c>
      <c r="M2060" s="14">
        <v>468</v>
      </c>
      <c r="N2060" s="14">
        <v>0</v>
      </c>
      <c r="O2060" s="14">
        <v>0</v>
      </c>
      <c r="P2060" s="14">
        <v>468</v>
      </c>
    </row>
    <row r="2061" spans="11:16" x14ac:dyDescent="0.3">
      <c r="K2061" s="16">
        <f t="shared" si="32"/>
        <v>44101</v>
      </c>
      <c r="L2061" s="17">
        <v>0.79166666666666663</v>
      </c>
      <c r="M2061" s="14">
        <v>468</v>
      </c>
      <c r="N2061" s="14">
        <v>0</v>
      </c>
      <c r="O2061" s="14">
        <v>641</v>
      </c>
      <c r="P2061" s="14">
        <v>1109</v>
      </c>
    </row>
    <row r="2062" spans="11:16" x14ac:dyDescent="0.3">
      <c r="K2062" s="16">
        <f t="shared" si="32"/>
        <v>44101</v>
      </c>
      <c r="L2062" s="17">
        <v>0.83333333333333337</v>
      </c>
      <c r="M2062" s="14">
        <v>468</v>
      </c>
      <c r="N2062" s="14">
        <v>0</v>
      </c>
      <c r="O2062" s="14">
        <v>1125</v>
      </c>
      <c r="P2062" s="14">
        <v>1593</v>
      </c>
    </row>
    <row r="2063" spans="11:16" x14ac:dyDescent="0.3">
      <c r="K2063" s="16">
        <f t="shared" si="32"/>
        <v>44101</v>
      </c>
      <c r="L2063" s="17">
        <v>0.875</v>
      </c>
      <c r="M2063" s="14">
        <v>468</v>
      </c>
      <c r="N2063" s="14">
        <v>0</v>
      </c>
      <c r="O2063" s="14">
        <v>789</v>
      </c>
      <c r="P2063" s="14">
        <v>1257</v>
      </c>
    </row>
    <row r="2064" spans="11:16" x14ac:dyDescent="0.3">
      <c r="K2064" s="16">
        <f t="shared" si="32"/>
        <v>44101</v>
      </c>
      <c r="L2064" s="17">
        <v>0.91666666666666663</v>
      </c>
      <c r="M2064" s="14">
        <v>468</v>
      </c>
      <c r="N2064" s="14">
        <v>0</v>
      </c>
      <c r="O2064" s="14">
        <v>971</v>
      </c>
      <c r="P2064" s="14">
        <v>1439</v>
      </c>
    </row>
    <row r="2065" spans="11:16" x14ac:dyDescent="0.3">
      <c r="K2065" s="16">
        <f t="shared" si="32"/>
        <v>44101</v>
      </c>
      <c r="L2065" s="17">
        <v>0.95833333333333337</v>
      </c>
      <c r="M2065" s="14">
        <v>468</v>
      </c>
      <c r="N2065" s="14">
        <v>0</v>
      </c>
      <c r="O2065" s="14">
        <v>996</v>
      </c>
      <c r="P2065" s="14">
        <v>1464</v>
      </c>
    </row>
    <row r="2066" spans="11:16" x14ac:dyDescent="0.3">
      <c r="K2066" s="16">
        <f t="shared" si="32"/>
        <v>44102</v>
      </c>
      <c r="L2066" s="17">
        <v>0</v>
      </c>
      <c r="M2066" s="14">
        <v>468</v>
      </c>
      <c r="N2066" s="14">
        <v>0</v>
      </c>
      <c r="O2066" s="14">
        <v>0</v>
      </c>
      <c r="P2066" s="14">
        <v>468</v>
      </c>
    </row>
    <row r="2067" spans="11:16" x14ac:dyDescent="0.3">
      <c r="K2067" s="16">
        <f t="shared" si="32"/>
        <v>44102</v>
      </c>
      <c r="L2067" s="17">
        <v>4.1666666666666664E-2</v>
      </c>
      <c r="M2067" s="14">
        <v>468</v>
      </c>
      <c r="N2067" s="14">
        <v>0</v>
      </c>
      <c r="O2067" s="14">
        <v>-564</v>
      </c>
      <c r="P2067" s="14">
        <v>-96</v>
      </c>
    </row>
    <row r="2068" spans="11:16" x14ac:dyDescent="0.3">
      <c r="K2068" s="16">
        <f t="shared" si="32"/>
        <v>44102</v>
      </c>
      <c r="L2068" s="17">
        <v>8.3333333333333329E-2</v>
      </c>
      <c r="M2068" s="14">
        <v>468</v>
      </c>
      <c r="N2068" s="14">
        <v>0</v>
      </c>
      <c r="O2068" s="14">
        <v>-669</v>
      </c>
      <c r="P2068" s="14">
        <v>-201</v>
      </c>
    </row>
    <row r="2069" spans="11:16" x14ac:dyDescent="0.3">
      <c r="K2069" s="16">
        <f t="shared" si="32"/>
        <v>44102</v>
      </c>
      <c r="L2069" s="17">
        <v>0.125</v>
      </c>
      <c r="M2069" s="14">
        <v>468</v>
      </c>
      <c r="N2069" s="14">
        <v>0</v>
      </c>
      <c r="O2069" s="14">
        <v>-1088</v>
      </c>
      <c r="P2069" s="14">
        <v>-620</v>
      </c>
    </row>
    <row r="2070" spans="11:16" x14ac:dyDescent="0.3">
      <c r="K2070" s="16">
        <f t="shared" si="32"/>
        <v>44102</v>
      </c>
      <c r="L2070" s="17">
        <v>0.16666666666666666</v>
      </c>
      <c r="M2070" s="14">
        <v>468</v>
      </c>
      <c r="N2070" s="14">
        <v>0</v>
      </c>
      <c r="O2070" s="14">
        <v>-1184</v>
      </c>
      <c r="P2070" s="14">
        <v>-716</v>
      </c>
    </row>
    <row r="2071" spans="11:16" x14ac:dyDescent="0.3">
      <c r="K2071" s="16">
        <f t="shared" si="32"/>
        <v>44102</v>
      </c>
      <c r="L2071" s="17">
        <v>0.20833333333333334</v>
      </c>
      <c r="M2071" s="14">
        <v>468</v>
      </c>
      <c r="N2071" s="14">
        <v>0</v>
      </c>
      <c r="O2071" s="14">
        <v>-653</v>
      </c>
      <c r="P2071" s="14">
        <v>-185</v>
      </c>
    </row>
    <row r="2072" spans="11:16" x14ac:dyDescent="0.3">
      <c r="K2072" s="16">
        <f t="shared" si="32"/>
        <v>44102</v>
      </c>
      <c r="L2072" s="17">
        <v>0.25</v>
      </c>
      <c r="M2072" s="14">
        <v>468</v>
      </c>
      <c r="N2072" s="14">
        <v>455</v>
      </c>
      <c r="O2072" s="14">
        <v>0</v>
      </c>
      <c r="P2072" s="14">
        <v>923</v>
      </c>
    </row>
    <row r="2073" spans="11:16" x14ac:dyDescent="0.3">
      <c r="K2073" s="16">
        <f t="shared" si="32"/>
        <v>44102</v>
      </c>
      <c r="L2073" s="17">
        <v>0.29166666666666669</v>
      </c>
      <c r="M2073" s="14">
        <v>468</v>
      </c>
      <c r="N2073" s="14">
        <v>0</v>
      </c>
      <c r="O2073" s="14">
        <v>1182</v>
      </c>
      <c r="P2073" s="14">
        <v>1650</v>
      </c>
    </row>
    <row r="2074" spans="11:16" x14ac:dyDescent="0.3">
      <c r="K2074" s="16">
        <f t="shared" si="32"/>
        <v>44102</v>
      </c>
      <c r="L2074" s="17">
        <v>0.33333333333333331</v>
      </c>
      <c r="M2074" s="14">
        <v>468</v>
      </c>
      <c r="N2074" s="14">
        <v>0</v>
      </c>
      <c r="O2074" s="14">
        <v>1200</v>
      </c>
      <c r="P2074" s="14">
        <v>1668</v>
      </c>
    </row>
    <row r="2075" spans="11:16" x14ac:dyDescent="0.3">
      <c r="K2075" s="16">
        <f t="shared" ref="K2075:K2138" si="33">K2051+1</f>
        <v>44102</v>
      </c>
      <c r="L2075" s="17">
        <v>0.375</v>
      </c>
      <c r="M2075" s="14">
        <v>468</v>
      </c>
      <c r="N2075" s="14">
        <v>0</v>
      </c>
      <c r="O2075" s="14">
        <v>125</v>
      </c>
      <c r="P2075" s="14">
        <v>593</v>
      </c>
    </row>
    <row r="2076" spans="11:16" x14ac:dyDescent="0.3">
      <c r="K2076" s="16">
        <f t="shared" si="33"/>
        <v>44102</v>
      </c>
      <c r="L2076" s="17">
        <v>0.41666666666666669</v>
      </c>
      <c r="M2076" s="14">
        <v>468</v>
      </c>
      <c r="N2076" s="14">
        <v>920</v>
      </c>
      <c r="O2076" s="14">
        <v>0</v>
      </c>
      <c r="P2076" s="14">
        <v>1388</v>
      </c>
    </row>
    <row r="2077" spans="11:16" x14ac:dyDescent="0.3">
      <c r="K2077" s="16">
        <f t="shared" si="33"/>
        <v>44102</v>
      </c>
      <c r="L2077" s="17">
        <v>0.45833333333333331</v>
      </c>
      <c r="M2077" s="14">
        <v>468</v>
      </c>
      <c r="N2077" s="14">
        <v>0</v>
      </c>
      <c r="O2077" s="14">
        <v>0</v>
      </c>
      <c r="P2077" s="14">
        <v>468</v>
      </c>
    </row>
    <row r="2078" spans="11:16" x14ac:dyDescent="0.3">
      <c r="K2078" s="16">
        <f t="shared" si="33"/>
        <v>44102</v>
      </c>
      <c r="L2078" s="17">
        <v>0.5</v>
      </c>
      <c r="M2078" s="14">
        <v>468</v>
      </c>
      <c r="N2078" s="14">
        <v>0</v>
      </c>
      <c r="O2078" s="14">
        <v>0</v>
      </c>
      <c r="P2078" s="14">
        <v>468</v>
      </c>
    </row>
    <row r="2079" spans="11:16" x14ac:dyDescent="0.3">
      <c r="K2079" s="16">
        <f t="shared" si="33"/>
        <v>44102</v>
      </c>
      <c r="L2079" s="17">
        <v>0.54166666666666663</v>
      </c>
      <c r="M2079" s="14">
        <v>468</v>
      </c>
      <c r="N2079" s="14">
        <v>632</v>
      </c>
      <c r="O2079" s="14">
        <v>0</v>
      </c>
      <c r="P2079" s="14">
        <v>1100</v>
      </c>
    </row>
    <row r="2080" spans="11:16" x14ac:dyDescent="0.3">
      <c r="K2080" s="16">
        <f t="shared" si="33"/>
        <v>44102</v>
      </c>
      <c r="L2080" s="17">
        <v>0.58333333333333337</v>
      </c>
      <c r="M2080" s="14">
        <v>468</v>
      </c>
      <c r="N2080" s="14">
        <v>735</v>
      </c>
      <c r="O2080" s="14">
        <v>0</v>
      </c>
      <c r="P2080" s="14">
        <v>1203</v>
      </c>
    </row>
    <row r="2081" spans="11:16" x14ac:dyDescent="0.3">
      <c r="K2081" s="16">
        <f t="shared" si="33"/>
        <v>44102</v>
      </c>
      <c r="L2081" s="17">
        <v>0.625</v>
      </c>
      <c r="M2081" s="14">
        <v>468</v>
      </c>
      <c r="N2081" s="14">
        <v>477</v>
      </c>
      <c r="O2081" s="14">
        <v>0</v>
      </c>
      <c r="P2081" s="14">
        <v>945</v>
      </c>
    </row>
    <row r="2082" spans="11:16" x14ac:dyDescent="0.3">
      <c r="K2082" s="16">
        <f t="shared" si="33"/>
        <v>44102</v>
      </c>
      <c r="L2082" s="17">
        <v>0.66666666666666663</v>
      </c>
      <c r="M2082" s="14">
        <v>468</v>
      </c>
      <c r="N2082" s="14">
        <v>705</v>
      </c>
      <c r="O2082" s="14">
        <v>0</v>
      </c>
      <c r="P2082" s="14">
        <v>1173</v>
      </c>
    </row>
    <row r="2083" spans="11:16" x14ac:dyDescent="0.3">
      <c r="K2083" s="16">
        <f t="shared" si="33"/>
        <v>44102</v>
      </c>
      <c r="L2083" s="17">
        <v>0.70833333333333337</v>
      </c>
      <c r="M2083" s="14">
        <v>468</v>
      </c>
      <c r="N2083" s="14">
        <v>772</v>
      </c>
      <c r="O2083" s="14">
        <v>0</v>
      </c>
      <c r="P2083" s="14">
        <v>1240</v>
      </c>
    </row>
    <row r="2084" spans="11:16" x14ac:dyDescent="0.3">
      <c r="K2084" s="16">
        <f t="shared" si="33"/>
        <v>44102</v>
      </c>
      <c r="L2084" s="17">
        <v>0.75</v>
      </c>
      <c r="M2084" s="14">
        <v>468</v>
      </c>
      <c r="N2084" s="14">
        <v>920</v>
      </c>
      <c r="O2084" s="14">
        <v>821</v>
      </c>
      <c r="P2084" s="14">
        <v>2209</v>
      </c>
    </row>
    <row r="2085" spans="11:16" x14ac:dyDescent="0.3">
      <c r="K2085" s="16">
        <f t="shared" si="33"/>
        <v>44102</v>
      </c>
      <c r="L2085" s="17">
        <v>0.79166666666666663</v>
      </c>
      <c r="M2085" s="14">
        <v>468</v>
      </c>
      <c r="N2085" s="14">
        <v>0</v>
      </c>
      <c r="O2085" s="14">
        <v>0</v>
      </c>
      <c r="P2085" s="14">
        <v>468</v>
      </c>
    </row>
    <row r="2086" spans="11:16" x14ac:dyDescent="0.3">
      <c r="K2086" s="16">
        <f t="shared" si="33"/>
        <v>44102</v>
      </c>
      <c r="L2086" s="17">
        <v>0.83333333333333337</v>
      </c>
      <c r="M2086" s="14">
        <v>468</v>
      </c>
      <c r="N2086" s="14">
        <v>920</v>
      </c>
      <c r="O2086" s="14">
        <v>0</v>
      </c>
      <c r="P2086" s="14">
        <v>1388</v>
      </c>
    </row>
    <row r="2087" spans="11:16" x14ac:dyDescent="0.3">
      <c r="K2087" s="16">
        <f t="shared" si="33"/>
        <v>44102</v>
      </c>
      <c r="L2087" s="17">
        <v>0.875</v>
      </c>
      <c r="M2087" s="14">
        <v>468</v>
      </c>
      <c r="N2087" s="14">
        <v>0</v>
      </c>
      <c r="O2087" s="14">
        <v>0</v>
      </c>
      <c r="P2087" s="14">
        <v>468</v>
      </c>
    </row>
    <row r="2088" spans="11:16" x14ac:dyDescent="0.3">
      <c r="K2088" s="16">
        <f t="shared" si="33"/>
        <v>44102</v>
      </c>
      <c r="L2088" s="17">
        <v>0.91666666666666663</v>
      </c>
      <c r="M2088" s="14">
        <v>468</v>
      </c>
      <c r="N2088" s="14">
        <v>920</v>
      </c>
      <c r="O2088" s="14">
        <v>0</v>
      </c>
      <c r="P2088" s="14">
        <v>1388</v>
      </c>
    </row>
    <row r="2089" spans="11:16" x14ac:dyDescent="0.3">
      <c r="K2089" s="16">
        <f t="shared" si="33"/>
        <v>44102</v>
      </c>
      <c r="L2089" s="17">
        <v>0.95833333333333337</v>
      </c>
      <c r="M2089" s="14">
        <v>468</v>
      </c>
      <c r="N2089" s="14">
        <v>920</v>
      </c>
      <c r="O2089" s="14">
        <v>0</v>
      </c>
      <c r="P2089" s="14">
        <v>1388</v>
      </c>
    </row>
    <row r="2090" spans="11:16" x14ac:dyDescent="0.3">
      <c r="K2090" s="16">
        <f t="shared" si="33"/>
        <v>44103</v>
      </c>
      <c r="L2090" s="17">
        <v>0</v>
      </c>
      <c r="M2090" s="14">
        <v>468</v>
      </c>
      <c r="N2090" s="14">
        <v>0</v>
      </c>
      <c r="O2090" s="14">
        <v>0</v>
      </c>
      <c r="P2090" s="14">
        <v>468</v>
      </c>
    </row>
    <row r="2091" spans="11:16" x14ac:dyDescent="0.3">
      <c r="K2091" s="16">
        <f t="shared" si="33"/>
        <v>44103</v>
      </c>
      <c r="L2091" s="17">
        <v>4.1666666666666664E-2</v>
      </c>
      <c r="M2091" s="14">
        <v>468</v>
      </c>
      <c r="N2091" s="14">
        <v>0</v>
      </c>
      <c r="O2091" s="14">
        <v>0</v>
      </c>
      <c r="P2091" s="14">
        <v>468</v>
      </c>
    </row>
    <row r="2092" spans="11:16" x14ac:dyDescent="0.3">
      <c r="K2092" s="16">
        <f t="shared" si="33"/>
        <v>44103</v>
      </c>
      <c r="L2092" s="17">
        <v>8.3333333333333329E-2</v>
      </c>
      <c r="M2092" s="14">
        <v>468</v>
      </c>
      <c r="N2092" s="14">
        <v>0</v>
      </c>
      <c r="O2092" s="14">
        <v>-374</v>
      </c>
      <c r="P2092" s="14">
        <v>94</v>
      </c>
    </row>
    <row r="2093" spans="11:16" x14ac:dyDescent="0.3">
      <c r="K2093" s="16">
        <f t="shared" si="33"/>
        <v>44103</v>
      </c>
      <c r="L2093" s="17">
        <v>0.125</v>
      </c>
      <c r="M2093" s="14">
        <v>468</v>
      </c>
      <c r="N2093" s="14">
        <v>0</v>
      </c>
      <c r="O2093" s="14">
        <v>-707</v>
      </c>
      <c r="P2093" s="14">
        <v>-239</v>
      </c>
    </row>
    <row r="2094" spans="11:16" x14ac:dyDescent="0.3">
      <c r="K2094" s="16">
        <f t="shared" si="33"/>
        <v>44103</v>
      </c>
      <c r="L2094" s="17">
        <v>0.16666666666666666</v>
      </c>
      <c r="M2094" s="14">
        <v>468</v>
      </c>
      <c r="N2094" s="14">
        <v>0</v>
      </c>
      <c r="O2094" s="14">
        <v>-840</v>
      </c>
      <c r="P2094" s="14">
        <v>-372</v>
      </c>
    </row>
    <row r="2095" spans="11:16" x14ac:dyDescent="0.3">
      <c r="K2095" s="16">
        <f t="shared" si="33"/>
        <v>44103</v>
      </c>
      <c r="L2095" s="17">
        <v>0.20833333333333334</v>
      </c>
      <c r="M2095" s="14">
        <v>468</v>
      </c>
      <c r="N2095" s="14">
        <v>0</v>
      </c>
      <c r="O2095" s="14">
        <v>-426</v>
      </c>
      <c r="P2095" s="14">
        <v>42</v>
      </c>
    </row>
    <row r="2096" spans="11:16" x14ac:dyDescent="0.3">
      <c r="K2096" s="16">
        <f t="shared" si="33"/>
        <v>44103</v>
      </c>
      <c r="L2096" s="17">
        <v>0.25</v>
      </c>
      <c r="M2096" s="14">
        <v>468</v>
      </c>
      <c r="N2096" s="14">
        <v>578</v>
      </c>
      <c r="O2096" s="14">
        <v>0</v>
      </c>
      <c r="P2096" s="14">
        <v>1046</v>
      </c>
    </row>
    <row r="2097" spans="11:16" x14ac:dyDescent="0.3">
      <c r="K2097" s="16">
        <f t="shared" si="33"/>
        <v>44103</v>
      </c>
      <c r="L2097" s="17">
        <v>0.29166666666666669</v>
      </c>
      <c r="M2097" s="14">
        <v>468</v>
      </c>
      <c r="N2097" s="14">
        <v>1300</v>
      </c>
      <c r="O2097" s="14">
        <v>420</v>
      </c>
      <c r="P2097" s="14">
        <v>2188</v>
      </c>
    </row>
    <row r="2098" spans="11:16" x14ac:dyDescent="0.3">
      <c r="K2098" s="16">
        <f t="shared" si="33"/>
        <v>44103</v>
      </c>
      <c r="L2098" s="17">
        <v>0.33333333333333331</v>
      </c>
      <c r="M2098" s="14">
        <v>468</v>
      </c>
      <c r="N2098" s="14">
        <v>0</v>
      </c>
      <c r="O2098" s="14">
        <v>0</v>
      </c>
      <c r="P2098" s="14">
        <v>468</v>
      </c>
    </row>
    <row r="2099" spans="11:16" x14ac:dyDescent="0.3">
      <c r="K2099" s="16">
        <f t="shared" si="33"/>
        <v>44103</v>
      </c>
      <c r="L2099" s="17">
        <v>0.375</v>
      </c>
      <c r="M2099" s="14">
        <v>468</v>
      </c>
      <c r="N2099" s="14">
        <v>0</v>
      </c>
      <c r="O2099" s="14">
        <v>0</v>
      </c>
      <c r="P2099" s="14">
        <v>468</v>
      </c>
    </row>
    <row r="2100" spans="11:16" x14ac:dyDescent="0.3">
      <c r="K2100" s="16">
        <f t="shared" si="33"/>
        <v>44103</v>
      </c>
      <c r="L2100" s="17">
        <v>0.41666666666666669</v>
      </c>
      <c r="M2100" s="14">
        <v>468</v>
      </c>
      <c r="N2100" s="14">
        <v>1300</v>
      </c>
      <c r="O2100" s="14">
        <v>0</v>
      </c>
      <c r="P2100" s="14">
        <v>1768</v>
      </c>
    </row>
    <row r="2101" spans="11:16" x14ac:dyDescent="0.3">
      <c r="K2101" s="16">
        <f t="shared" si="33"/>
        <v>44103</v>
      </c>
      <c r="L2101" s="17">
        <v>0.45833333333333331</v>
      </c>
      <c r="M2101" s="14">
        <v>468</v>
      </c>
      <c r="N2101" s="14">
        <v>0</v>
      </c>
      <c r="O2101" s="14">
        <v>0</v>
      </c>
      <c r="P2101" s="14">
        <v>468</v>
      </c>
    </row>
    <row r="2102" spans="11:16" x14ac:dyDescent="0.3">
      <c r="K2102" s="16">
        <f t="shared" si="33"/>
        <v>44103</v>
      </c>
      <c r="L2102" s="17">
        <v>0.5</v>
      </c>
      <c r="M2102" s="14">
        <v>468</v>
      </c>
      <c r="N2102" s="14">
        <v>924</v>
      </c>
      <c r="O2102" s="14">
        <v>0</v>
      </c>
      <c r="P2102" s="14">
        <v>1392</v>
      </c>
    </row>
    <row r="2103" spans="11:16" x14ac:dyDescent="0.3">
      <c r="K2103" s="16">
        <f t="shared" si="33"/>
        <v>44103</v>
      </c>
      <c r="L2103" s="17">
        <v>0.54166666666666663</v>
      </c>
      <c r="M2103" s="14">
        <v>468</v>
      </c>
      <c r="N2103" s="14">
        <v>0</v>
      </c>
      <c r="O2103" s="14">
        <v>0</v>
      </c>
      <c r="P2103" s="14">
        <v>468</v>
      </c>
    </row>
    <row r="2104" spans="11:16" x14ac:dyDescent="0.3">
      <c r="K2104" s="16">
        <f t="shared" si="33"/>
        <v>44103</v>
      </c>
      <c r="L2104" s="17">
        <v>0.58333333333333337</v>
      </c>
      <c r="M2104" s="14">
        <v>468</v>
      </c>
      <c r="N2104" s="14">
        <v>797</v>
      </c>
      <c r="O2104" s="14">
        <v>0</v>
      </c>
      <c r="P2104" s="14">
        <v>1265</v>
      </c>
    </row>
    <row r="2105" spans="11:16" x14ac:dyDescent="0.3">
      <c r="K2105" s="16">
        <f t="shared" si="33"/>
        <v>44103</v>
      </c>
      <c r="L2105" s="17">
        <v>0.625</v>
      </c>
      <c r="M2105" s="14">
        <v>468</v>
      </c>
      <c r="N2105" s="14">
        <v>890</v>
      </c>
      <c r="O2105" s="14">
        <v>0</v>
      </c>
      <c r="P2105" s="14">
        <v>1358</v>
      </c>
    </row>
    <row r="2106" spans="11:16" x14ac:dyDescent="0.3">
      <c r="K2106" s="16">
        <f t="shared" si="33"/>
        <v>44103</v>
      </c>
      <c r="L2106" s="17">
        <v>0.66666666666666663</v>
      </c>
      <c r="M2106" s="14">
        <v>468</v>
      </c>
      <c r="N2106" s="14">
        <v>0</v>
      </c>
      <c r="O2106" s="14">
        <v>0</v>
      </c>
      <c r="P2106" s="14">
        <v>468</v>
      </c>
    </row>
    <row r="2107" spans="11:16" x14ac:dyDescent="0.3">
      <c r="K2107" s="16">
        <f t="shared" si="33"/>
        <v>44103</v>
      </c>
      <c r="L2107" s="17">
        <v>0.70833333333333337</v>
      </c>
      <c r="M2107" s="14">
        <v>468</v>
      </c>
      <c r="N2107" s="14">
        <v>0</v>
      </c>
      <c r="O2107" s="14">
        <v>0</v>
      </c>
      <c r="P2107" s="14">
        <v>468</v>
      </c>
    </row>
    <row r="2108" spans="11:16" x14ac:dyDescent="0.3">
      <c r="K2108" s="16">
        <f t="shared" si="33"/>
        <v>44103</v>
      </c>
      <c r="L2108" s="17">
        <v>0.75</v>
      </c>
      <c r="M2108" s="14">
        <v>468</v>
      </c>
      <c r="N2108" s="14">
        <v>0</v>
      </c>
      <c r="O2108" s="14">
        <v>390</v>
      </c>
      <c r="P2108" s="14">
        <v>858</v>
      </c>
    </row>
    <row r="2109" spans="11:16" x14ac:dyDescent="0.3">
      <c r="K2109" s="16">
        <f t="shared" si="33"/>
        <v>44103</v>
      </c>
      <c r="L2109" s="17">
        <v>0.79166666666666663</v>
      </c>
      <c r="M2109" s="14">
        <v>468</v>
      </c>
      <c r="N2109" s="14">
        <v>1300</v>
      </c>
      <c r="O2109" s="14">
        <v>427</v>
      </c>
      <c r="P2109" s="14">
        <v>2195</v>
      </c>
    </row>
    <row r="2110" spans="11:16" x14ac:dyDescent="0.3">
      <c r="K2110" s="16">
        <f t="shared" si="33"/>
        <v>44103</v>
      </c>
      <c r="L2110" s="17">
        <v>0.83333333333333337</v>
      </c>
      <c r="M2110" s="14">
        <v>468</v>
      </c>
      <c r="N2110" s="14">
        <v>0</v>
      </c>
      <c r="O2110" s="14">
        <v>643</v>
      </c>
      <c r="P2110" s="14">
        <v>1111</v>
      </c>
    </row>
    <row r="2111" spans="11:16" x14ac:dyDescent="0.3">
      <c r="K2111" s="16">
        <f t="shared" si="33"/>
        <v>44103</v>
      </c>
      <c r="L2111" s="17">
        <v>0.875</v>
      </c>
      <c r="M2111" s="14">
        <v>468</v>
      </c>
      <c r="N2111" s="14">
        <v>0</v>
      </c>
      <c r="O2111" s="14">
        <v>0</v>
      </c>
      <c r="P2111" s="14">
        <v>468</v>
      </c>
    </row>
    <row r="2112" spans="11:16" x14ac:dyDescent="0.3">
      <c r="K2112" s="16">
        <f t="shared" si="33"/>
        <v>44103</v>
      </c>
      <c r="L2112" s="17">
        <v>0.91666666666666663</v>
      </c>
      <c r="M2112" s="14">
        <v>468</v>
      </c>
      <c r="N2112" s="14">
        <v>1300</v>
      </c>
      <c r="O2112" s="14">
        <v>0</v>
      </c>
      <c r="P2112" s="14">
        <v>1768</v>
      </c>
    </row>
    <row r="2113" spans="11:16" x14ac:dyDescent="0.3">
      <c r="K2113" s="16">
        <f t="shared" si="33"/>
        <v>44103</v>
      </c>
      <c r="L2113" s="17">
        <v>0.95833333333333337</v>
      </c>
      <c r="M2113" s="14">
        <v>468</v>
      </c>
      <c r="N2113" s="14">
        <v>0</v>
      </c>
      <c r="O2113" s="14">
        <v>0</v>
      </c>
      <c r="P2113" s="14">
        <v>468</v>
      </c>
    </row>
    <row r="2114" spans="11:16" x14ac:dyDescent="0.3">
      <c r="K2114" s="16">
        <f t="shared" si="33"/>
        <v>44104</v>
      </c>
      <c r="L2114" s="17">
        <v>0</v>
      </c>
      <c r="M2114" s="14">
        <v>468</v>
      </c>
      <c r="N2114" s="14">
        <v>1323</v>
      </c>
      <c r="O2114" s="14">
        <v>0</v>
      </c>
      <c r="P2114" s="14">
        <v>1791</v>
      </c>
    </row>
    <row r="2115" spans="11:16" x14ac:dyDescent="0.3">
      <c r="K2115" s="16">
        <f t="shared" si="33"/>
        <v>44104</v>
      </c>
      <c r="L2115" s="17">
        <v>4.1666666666666664E-2</v>
      </c>
      <c r="M2115" s="14">
        <v>468</v>
      </c>
      <c r="N2115" s="14">
        <v>0</v>
      </c>
      <c r="O2115" s="14">
        <v>0</v>
      </c>
      <c r="P2115" s="14">
        <v>468</v>
      </c>
    </row>
    <row r="2116" spans="11:16" x14ac:dyDescent="0.3">
      <c r="K2116" s="16">
        <f t="shared" si="33"/>
        <v>44104</v>
      </c>
      <c r="L2116" s="17">
        <v>8.3333333333333329E-2</v>
      </c>
      <c r="M2116" s="14">
        <v>468</v>
      </c>
      <c r="N2116" s="14">
        <v>555</v>
      </c>
      <c r="O2116" s="14">
        <v>0</v>
      </c>
      <c r="P2116" s="14">
        <v>1023</v>
      </c>
    </row>
    <row r="2117" spans="11:16" x14ac:dyDescent="0.3">
      <c r="K2117" s="16">
        <f t="shared" si="33"/>
        <v>44104</v>
      </c>
      <c r="L2117" s="17">
        <v>0.125</v>
      </c>
      <c r="M2117" s="14">
        <v>468</v>
      </c>
      <c r="N2117" s="14">
        <v>175</v>
      </c>
      <c r="O2117" s="14">
        <v>0</v>
      </c>
      <c r="P2117" s="14">
        <v>643</v>
      </c>
    </row>
    <row r="2118" spans="11:16" x14ac:dyDescent="0.3">
      <c r="K2118" s="16">
        <f t="shared" si="33"/>
        <v>44104</v>
      </c>
      <c r="L2118" s="17">
        <v>0.16666666666666666</v>
      </c>
      <c r="M2118" s="14">
        <v>468</v>
      </c>
      <c r="N2118" s="14">
        <v>2</v>
      </c>
      <c r="O2118" s="14">
        <v>0</v>
      </c>
      <c r="P2118" s="14">
        <v>470</v>
      </c>
    </row>
    <row r="2119" spans="11:16" x14ac:dyDescent="0.3">
      <c r="K2119" s="16">
        <f t="shared" si="33"/>
        <v>44104</v>
      </c>
      <c r="L2119" s="17">
        <v>0.20833333333333334</v>
      </c>
      <c r="M2119" s="14">
        <v>468</v>
      </c>
      <c r="N2119" s="14">
        <v>0</v>
      </c>
      <c r="O2119" s="14">
        <v>0</v>
      </c>
      <c r="P2119" s="14">
        <v>468</v>
      </c>
    </row>
    <row r="2120" spans="11:16" x14ac:dyDescent="0.3">
      <c r="K2120" s="16">
        <f t="shared" si="33"/>
        <v>44104</v>
      </c>
      <c r="L2120" s="17">
        <v>0.25</v>
      </c>
      <c r="M2120" s="14">
        <v>468</v>
      </c>
      <c r="N2120" s="14">
        <v>1219</v>
      </c>
      <c r="O2120" s="14">
        <v>0</v>
      </c>
      <c r="P2120" s="14">
        <v>1687</v>
      </c>
    </row>
    <row r="2121" spans="11:16" x14ac:dyDescent="0.3">
      <c r="K2121" s="16">
        <f t="shared" si="33"/>
        <v>44104</v>
      </c>
      <c r="L2121" s="17">
        <v>0.29166666666666669</v>
      </c>
      <c r="M2121" s="14">
        <v>468</v>
      </c>
      <c r="N2121" s="14">
        <v>0</v>
      </c>
      <c r="O2121" s="14">
        <v>0</v>
      </c>
      <c r="P2121" s="14">
        <v>468</v>
      </c>
    </row>
    <row r="2122" spans="11:16" x14ac:dyDescent="0.3">
      <c r="K2122" s="16">
        <f t="shared" si="33"/>
        <v>44104</v>
      </c>
      <c r="L2122" s="17">
        <v>0.33333333333333331</v>
      </c>
      <c r="M2122" s="14">
        <v>468</v>
      </c>
      <c r="N2122" s="14">
        <v>1323</v>
      </c>
      <c r="O2122" s="14">
        <v>0</v>
      </c>
      <c r="P2122" s="14">
        <v>1791</v>
      </c>
    </row>
    <row r="2123" spans="11:16" x14ac:dyDescent="0.3">
      <c r="K2123" s="16">
        <f t="shared" si="33"/>
        <v>44104</v>
      </c>
      <c r="L2123" s="17">
        <v>0.375</v>
      </c>
      <c r="M2123" s="14">
        <v>468</v>
      </c>
      <c r="N2123" s="14">
        <v>1323</v>
      </c>
      <c r="O2123" s="14">
        <v>0</v>
      </c>
      <c r="P2123" s="14">
        <v>1791</v>
      </c>
    </row>
    <row r="2124" spans="11:16" x14ac:dyDescent="0.3">
      <c r="K2124" s="16">
        <f t="shared" si="33"/>
        <v>44104</v>
      </c>
      <c r="L2124" s="17">
        <v>0.41666666666666669</v>
      </c>
      <c r="M2124" s="14">
        <v>468</v>
      </c>
      <c r="N2124" s="14">
        <v>0</v>
      </c>
      <c r="O2124" s="14">
        <v>0</v>
      </c>
      <c r="P2124" s="14">
        <v>468</v>
      </c>
    </row>
    <row r="2125" spans="11:16" x14ac:dyDescent="0.3">
      <c r="K2125" s="16">
        <f t="shared" si="33"/>
        <v>44104</v>
      </c>
      <c r="L2125" s="17">
        <v>0.45833333333333331</v>
      </c>
      <c r="M2125" s="14">
        <v>468</v>
      </c>
      <c r="N2125" s="14">
        <v>1204</v>
      </c>
      <c r="O2125" s="14">
        <v>0</v>
      </c>
      <c r="P2125" s="14">
        <v>1672</v>
      </c>
    </row>
    <row r="2126" spans="11:16" x14ac:dyDescent="0.3">
      <c r="K2126" s="16">
        <f t="shared" si="33"/>
        <v>44104</v>
      </c>
      <c r="L2126" s="17">
        <v>0.5</v>
      </c>
      <c r="M2126" s="14">
        <v>468</v>
      </c>
      <c r="N2126" s="14">
        <v>0</v>
      </c>
      <c r="O2126" s="14">
        <v>0</v>
      </c>
      <c r="P2126" s="14">
        <v>468</v>
      </c>
    </row>
    <row r="2127" spans="11:16" x14ac:dyDescent="0.3">
      <c r="K2127" s="16">
        <f t="shared" si="33"/>
        <v>44104</v>
      </c>
      <c r="L2127" s="17">
        <v>0.54166666666666663</v>
      </c>
      <c r="M2127" s="14">
        <v>468</v>
      </c>
      <c r="N2127" s="14">
        <v>596</v>
      </c>
      <c r="O2127" s="14">
        <v>0</v>
      </c>
      <c r="P2127" s="14">
        <v>1064</v>
      </c>
    </row>
    <row r="2128" spans="11:16" x14ac:dyDescent="0.3">
      <c r="K2128" s="16">
        <f t="shared" si="33"/>
        <v>44104</v>
      </c>
      <c r="L2128" s="17">
        <v>0.58333333333333337</v>
      </c>
      <c r="M2128" s="14">
        <v>468</v>
      </c>
      <c r="N2128" s="14">
        <v>0</v>
      </c>
      <c r="O2128" s="14">
        <v>0</v>
      </c>
      <c r="P2128" s="14">
        <v>468</v>
      </c>
    </row>
    <row r="2129" spans="11:16" x14ac:dyDescent="0.3">
      <c r="K2129" s="16">
        <f t="shared" si="33"/>
        <v>44104</v>
      </c>
      <c r="L2129" s="17">
        <v>0.625</v>
      </c>
      <c r="M2129" s="14">
        <v>468</v>
      </c>
      <c r="N2129" s="14">
        <v>0</v>
      </c>
      <c r="O2129" s="14">
        <v>0</v>
      </c>
      <c r="P2129" s="14">
        <v>468</v>
      </c>
    </row>
    <row r="2130" spans="11:16" x14ac:dyDescent="0.3">
      <c r="K2130" s="16">
        <f t="shared" si="33"/>
        <v>44104</v>
      </c>
      <c r="L2130" s="17">
        <v>0.66666666666666663</v>
      </c>
      <c r="M2130" s="14">
        <v>468</v>
      </c>
      <c r="N2130" s="14">
        <v>0</v>
      </c>
      <c r="O2130" s="14">
        <v>0</v>
      </c>
      <c r="P2130" s="14">
        <v>468</v>
      </c>
    </row>
    <row r="2131" spans="11:16" x14ac:dyDescent="0.3">
      <c r="K2131" s="16">
        <f t="shared" si="33"/>
        <v>44104</v>
      </c>
      <c r="L2131" s="17">
        <v>0.70833333333333337</v>
      </c>
      <c r="M2131" s="14">
        <v>468</v>
      </c>
      <c r="N2131" s="14">
        <v>1323</v>
      </c>
      <c r="O2131" s="14">
        <v>0</v>
      </c>
      <c r="P2131" s="14">
        <v>1791</v>
      </c>
    </row>
    <row r="2132" spans="11:16" x14ac:dyDescent="0.3">
      <c r="K2132" s="16">
        <f t="shared" si="33"/>
        <v>44104</v>
      </c>
      <c r="L2132" s="17">
        <v>0.75</v>
      </c>
      <c r="M2132" s="14">
        <v>468</v>
      </c>
      <c r="N2132" s="14">
        <v>1323</v>
      </c>
      <c r="O2132" s="14">
        <v>0</v>
      </c>
      <c r="P2132" s="14">
        <v>1791</v>
      </c>
    </row>
    <row r="2133" spans="11:16" x14ac:dyDescent="0.3">
      <c r="K2133" s="16">
        <f t="shared" si="33"/>
        <v>44104</v>
      </c>
      <c r="L2133" s="17">
        <v>0.79166666666666663</v>
      </c>
      <c r="M2133" s="14">
        <v>468</v>
      </c>
      <c r="N2133" s="14">
        <v>1323</v>
      </c>
      <c r="O2133" s="14">
        <v>0</v>
      </c>
      <c r="P2133" s="14">
        <v>1791</v>
      </c>
    </row>
    <row r="2134" spans="11:16" x14ac:dyDescent="0.3">
      <c r="K2134" s="16">
        <f t="shared" si="33"/>
        <v>44104</v>
      </c>
      <c r="L2134" s="17">
        <v>0.83333333333333337</v>
      </c>
      <c r="M2134" s="14">
        <v>468</v>
      </c>
      <c r="N2134" s="14">
        <v>1323</v>
      </c>
      <c r="O2134" s="14">
        <v>0</v>
      </c>
      <c r="P2134" s="14">
        <v>1791</v>
      </c>
    </row>
    <row r="2135" spans="11:16" x14ac:dyDescent="0.3">
      <c r="K2135" s="16">
        <f t="shared" si="33"/>
        <v>44104</v>
      </c>
      <c r="L2135" s="17">
        <v>0.875</v>
      </c>
      <c r="M2135" s="14">
        <v>468</v>
      </c>
      <c r="N2135" s="14">
        <v>0</v>
      </c>
      <c r="O2135" s="14">
        <v>0</v>
      </c>
      <c r="P2135" s="14">
        <v>468</v>
      </c>
    </row>
    <row r="2136" spans="11:16" x14ac:dyDescent="0.3">
      <c r="K2136" s="16">
        <f t="shared" si="33"/>
        <v>44104</v>
      </c>
      <c r="L2136" s="17">
        <v>0.91666666666666663</v>
      </c>
      <c r="M2136" s="14">
        <v>468</v>
      </c>
      <c r="N2136" s="14">
        <v>1323</v>
      </c>
      <c r="O2136" s="14">
        <v>0</v>
      </c>
      <c r="P2136" s="14">
        <v>1791</v>
      </c>
    </row>
    <row r="2137" spans="11:16" x14ac:dyDescent="0.3">
      <c r="K2137" s="16">
        <f t="shared" si="33"/>
        <v>44104</v>
      </c>
      <c r="L2137" s="17">
        <v>0.95833333333333337</v>
      </c>
      <c r="M2137" s="14">
        <v>468</v>
      </c>
      <c r="N2137" s="14">
        <v>1323</v>
      </c>
      <c r="O2137" s="14">
        <v>0</v>
      </c>
      <c r="P2137" s="14">
        <v>1791</v>
      </c>
    </row>
    <row r="2138" spans="11:16" x14ac:dyDescent="0.3">
      <c r="K2138" s="16">
        <f t="shared" si="33"/>
        <v>44105</v>
      </c>
      <c r="L2138" s="17">
        <v>0</v>
      </c>
      <c r="M2138" s="14">
        <v>468</v>
      </c>
      <c r="N2138" s="14">
        <v>1335</v>
      </c>
      <c r="O2138" s="14">
        <v>0</v>
      </c>
      <c r="P2138" s="14">
        <v>1803</v>
      </c>
    </row>
    <row r="2139" spans="11:16" x14ac:dyDescent="0.3">
      <c r="K2139" s="16">
        <f t="shared" ref="K2139:K2202" si="34">K2115+1</f>
        <v>44105</v>
      </c>
      <c r="L2139" s="17">
        <v>4.1666666666666664E-2</v>
      </c>
      <c r="M2139" s="14">
        <v>468</v>
      </c>
      <c r="N2139" s="14">
        <v>882</v>
      </c>
      <c r="O2139" s="14">
        <v>0</v>
      </c>
      <c r="P2139" s="14">
        <v>1350</v>
      </c>
    </row>
    <row r="2140" spans="11:16" x14ac:dyDescent="0.3">
      <c r="K2140" s="16">
        <f t="shared" si="34"/>
        <v>44105</v>
      </c>
      <c r="L2140" s="17">
        <v>8.3333333333333329E-2</v>
      </c>
      <c r="M2140" s="14">
        <v>468</v>
      </c>
      <c r="N2140" s="14">
        <v>461</v>
      </c>
      <c r="O2140" s="14">
        <v>0</v>
      </c>
      <c r="P2140" s="14">
        <v>929</v>
      </c>
    </row>
    <row r="2141" spans="11:16" x14ac:dyDescent="0.3">
      <c r="K2141" s="16">
        <f t="shared" si="34"/>
        <v>44105</v>
      </c>
      <c r="L2141" s="17">
        <v>0.125</v>
      </c>
      <c r="M2141" s="14">
        <v>468</v>
      </c>
      <c r="N2141" s="14">
        <v>0</v>
      </c>
      <c r="O2141" s="14">
        <v>-23</v>
      </c>
      <c r="P2141" s="14">
        <v>445</v>
      </c>
    </row>
    <row r="2142" spans="11:16" x14ac:dyDescent="0.3">
      <c r="K2142" s="16">
        <f t="shared" si="34"/>
        <v>44105</v>
      </c>
      <c r="L2142" s="17">
        <v>0.16666666666666666</v>
      </c>
      <c r="M2142" s="14">
        <v>468</v>
      </c>
      <c r="N2142" s="14">
        <v>0</v>
      </c>
      <c r="O2142" s="14">
        <v>-52</v>
      </c>
      <c r="P2142" s="14">
        <v>416</v>
      </c>
    </row>
    <row r="2143" spans="11:16" x14ac:dyDescent="0.3">
      <c r="K2143" s="16">
        <f t="shared" si="34"/>
        <v>44105</v>
      </c>
      <c r="L2143" s="17">
        <v>0.20833333333333334</v>
      </c>
      <c r="M2143" s="14">
        <v>468</v>
      </c>
      <c r="N2143" s="14">
        <v>0</v>
      </c>
      <c r="O2143" s="14">
        <v>-179</v>
      </c>
      <c r="P2143" s="14">
        <v>289</v>
      </c>
    </row>
    <row r="2144" spans="11:16" x14ac:dyDescent="0.3">
      <c r="K2144" s="16">
        <f t="shared" si="34"/>
        <v>44105</v>
      </c>
      <c r="L2144" s="17">
        <v>0.25</v>
      </c>
      <c r="M2144" s="14">
        <v>468</v>
      </c>
      <c r="N2144" s="14">
        <v>861</v>
      </c>
      <c r="O2144" s="14">
        <v>0</v>
      </c>
      <c r="P2144" s="14">
        <v>1329</v>
      </c>
    </row>
    <row r="2145" spans="11:16" x14ac:dyDescent="0.3">
      <c r="K2145" s="16">
        <f t="shared" si="34"/>
        <v>44105</v>
      </c>
      <c r="L2145" s="17">
        <v>0.29166666666666669</v>
      </c>
      <c r="M2145" s="14">
        <v>468</v>
      </c>
      <c r="N2145" s="14">
        <v>1445</v>
      </c>
      <c r="O2145" s="14">
        <v>0</v>
      </c>
      <c r="P2145" s="14">
        <v>1913</v>
      </c>
    </row>
    <row r="2146" spans="11:16" x14ac:dyDescent="0.3">
      <c r="K2146" s="16">
        <f t="shared" si="34"/>
        <v>44105</v>
      </c>
      <c r="L2146" s="17">
        <v>0.33333333333333331</v>
      </c>
      <c r="M2146" s="14">
        <v>468</v>
      </c>
      <c r="N2146" s="14">
        <v>0</v>
      </c>
      <c r="O2146" s="14">
        <v>204</v>
      </c>
      <c r="P2146" s="14">
        <v>672</v>
      </c>
    </row>
    <row r="2147" spans="11:16" x14ac:dyDescent="0.3">
      <c r="K2147" s="16">
        <f t="shared" si="34"/>
        <v>44105</v>
      </c>
      <c r="L2147" s="17">
        <v>0.375</v>
      </c>
      <c r="M2147" s="14">
        <v>468</v>
      </c>
      <c r="N2147" s="14">
        <v>0</v>
      </c>
      <c r="O2147" s="14">
        <v>0</v>
      </c>
      <c r="P2147" s="14">
        <v>468</v>
      </c>
    </row>
    <row r="2148" spans="11:16" x14ac:dyDescent="0.3">
      <c r="K2148" s="16">
        <f t="shared" si="34"/>
        <v>44105</v>
      </c>
      <c r="L2148" s="17">
        <v>0.41666666666666669</v>
      </c>
      <c r="M2148" s="14">
        <v>468</v>
      </c>
      <c r="N2148" s="14">
        <v>0</v>
      </c>
      <c r="O2148" s="14">
        <v>0</v>
      </c>
      <c r="P2148" s="14">
        <v>468</v>
      </c>
    </row>
    <row r="2149" spans="11:16" x14ac:dyDescent="0.3">
      <c r="K2149" s="16">
        <f t="shared" si="34"/>
        <v>44105</v>
      </c>
      <c r="L2149" s="17">
        <v>0.45833333333333331</v>
      </c>
      <c r="M2149" s="14">
        <v>468</v>
      </c>
      <c r="N2149" s="14">
        <v>0</v>
      </c>
      <c r="O2149" s="14">
        <v>0</v>
      </c>
      <c r="P2149" s="14">
        <v>468</v>
      </c>
    </row>
    <row r="2150" spans="11:16" x14ac:dyDescent="0.3">
      <c r="K2150" s="16">
        <f t="shared" si="34"/>
        <v>44105</v>
      </c>
      <c r="L2150" s="17">
        <v>0.5</v>
      </c>
      <c r="M2150" s="14">
        <v>468</v>
      </c>
      <c r="N2150" s="14">
        <v>1445</v>
      </c>
      <c r="O2150" s="14">
        <v>0</v>
      </c>
      <c r="P2150" s="14">
        <v>1913</v>
      </c>
    </row>
    <row r="2151" spans="11:16" x14ac:dyDescent="0.3">
      <c r="K2151" s="16">
        <f t="shared" si="34"/>
        <v>44105</v>
      </c>
      <c r="L2151" s="17">
        <v>0.54166666666666663</v>
      </c>
      <c r="M2151" s="14">
        <v>468</v>
      </c>
      <c r="N2151" s="14">
        <v>0</v>
      </c>
      <c r="O2151" s="14">
        <v>0</v>
      </c>
      <c r="P2151" s="14">
        <v>468</v>
      </c>
    </row>
    <row r="2152" spans="11:16" x14ac:dyDescent="0.3">
      <c r="K2152" s="16">
        <f t="shared" si="34"/>
        <v>44105</v>
      </c>
      <c r="L2152" s="17">
        <v>0.58333333333333337</v>
      </c>
      <c r="M2152" s="14">
        <v>468</v>
      </c>
      <c r="N2152" s="14">
        <v>1445</v>
      </c>
      <c r="O2152" s="14">
        <v>0</v>
      </c>
      <c r="P2152" s="14">
        <v>1913</v>
      </c>
    </row>
    <row r="2153" spans="11:16" x14ac:dyDescent="0.3">
      <c r="K2153" s="16">
        <f t="shared" si="34"/>
        <v>44105</v>
      </c>
      <c r="L2153" s="17">
        <v>0.625</v>
      </c>
      <c r="M2153" s="14">
        <v>468</v>
      </c>
      <c r="N2153" s="14">
        <v>0</v>
      </c>
      <c r="O2153" s="14">
        <v>0</v>
      </c>
      <c r="P2153" s="14">
        <v>468</v>
      </c>
    </row>
    <row r="2154" spans="11:16" x14ac:dyDescent="0.3">
      <c r="K2154" s="16">
        <f t="shared" si="34"/>
        <v>44105</v>
      </c>
      <c r="L2154" s="17">
        <v>0.66666666666666663</v>
      </c>
      <c r="M2154" s="14">
        <v>468</v>
      </c>
      <c r="N2154" s="14">
        <v>1445</v>
      </c>
      <c r="O2154" s="14">
        <v>0</v>
      </c>
      <c r="P2154" s="14">
        <v>1913</v>
      </c>
    </row>
    <row r="2155" spans="11:16" x14ac:dyDescent="0.3">
      <c r="K2155" s="16">
        <f t="shared" si="34"/>
        <v>44105</v>
      </c>
      <c r="L2155" s="17">
        <v>0.70833333333333337</v>
      </c>
      <c r="M2155" s="14">
        <v>468</v>
      </c>
      <c r="N2155" s="14">
        <v>1445</v>
      </c>
      <c r="O2155" s="14">
        <v>0</v>
      </c>
      <c r="P2155" s="14">
        <v>1913</v>
      </c>
    </row>
    <row r="2156" spans="11:16" x14ac:dyDescent="0.3">
      <c r="K2156" s="16">
        <f t="shared" si="34"/>
        <v>44105</v>
      </c>
      <c r="L2156" s="17">
        <v>0.75</v>
      </c>
      <c r="M2156" s="14">
        <v>468</v>
      </c>
      <c r="N2156" s="14">
        <v>1445</v>
      </c>
      <c r="O2156" s="14">
        <v>0</v>
      </c>
      <c r="P2156" s="14">
        <v>1913</v>
      </c>
    </row>
    <row r="2157" spans="11:16" x14ac:dyDescent="0.3">
      <c r="K2157" s="16">
        <f t="shared" si="34"/>
        <v>44105</v>
      </c>
      <c r="L2157" s="17">
        <v>0.79166666666666663</v>
      </c>
      <c r="M2157" s="14">
        <v>468</v>
      </c>
      <c r="N2157" s="14">
        <v>0</v>
      </c>
      <c r="O2157" s="14">
        <v>0</v>
      </c>
      <c r="P2157" s="14">
        <v>468</v>
      </c>
    </row>
    <row r="2158" spans="11:16" x14ac:dyDescent="0.3">
      <c r="K2158" s="16">
        <f t="shared" si="34"/>
        <v>44105</v>
      </c>
      <c r="L2158" s="17">
        <v>0.83333333333333337</v>
      </c>
      <c r="M2158" s="14">
        <v>468</v>
      </c>
      <c r="N2158" s="14">
        <v>1445</v>
      </c>
      <c r="O2158" s="14">
        <v>0</v>
      </c>
      <c r="P2158" s="14">
        <v>1913</v>
      </c>
    </row>
    <row r="2159" spans="11:16" x14ac:dyDescent="0.3">
      <c r="K2159" s="16">
        <f t="shared" si="34"/>
        <v>44105</v>
      </c>
      <c r="L2159" s="17">
        <v>0.875</v>
      </c>
      <c r="M2159" s="14">
        <v>468</v>
      </c>
      <c r="N2159" s="14">
        <v>1252</v>
      </c>
      <c r="O2159" s="14">
        <v>0</v>
      </c>
      <c r="P2159" s="14">
        <v>1720</v>
      </c>
    </row>
    <row r="2160" spans="11:16" x14ac:dyDescent="0.3">
      <c r="K2160" s="16">
        <f t="shared" si="34"/>
        <v>44105</v>
      </c>
      <c r="L2160" s="17">
        <v>0.91666666666666663</v>
      </c>
      <c r="M2160" s="14">
        <v>468</v>
      </c>
      <c r="N2160" s="14">
        <v>1279</v>
      </c>
      <c r="O2160" s="14">
        <v>0</v>
      </c>
      <c r="P2160" s="14">
        <v>1747</v>
      </c>
    </row>
    <row r="2161" spans="11:16" x14ac:dyDescent="0.3">
      <c r="K2161" s="16">
        <f t="shared" si="34"/>
        <v>44105</v>
      </c>
      <c r="L2161" s="17">
        <v>0.95833333333333337</v>
      </c>
      <c r="M2161" s="14">
        <v>468</v>
      </c>
      <c r="N2161" s="14">
        <v>1243</v>
      </c>
      <c r="O2161" s="14">
        <v>0</v>
      </c>
      <c r="P2161" s="14">
        <v>1711</v>
      </c>
    </row>
    <row r="2162" spans="11:16" x14ac:dyDescent="0.3">
      <c r="K2162" s="16">
        <f t="shared" si="34"/>
        <v>44106</v>
      </c>
      <c r="L2162" s="17">
        <v>0</v>
      </c>
      <c r="M2162" s="14">
        <v>468</v>
      </c>
      <c r="N2162" s="14">
        <v>0</v>
      </c>
      <c r="O2162" s="14">
        <v>0</v>
      </c>
      <c r="P2162" s="14">
        <v>468</v>
      </c>
    </row>
    <row r="2163" spans="11:16" x14ac:dyDescent="0.3">
      <c r="K2163" s="16">
        <f t="shared" si="34"/>
        <v>44106</v>
      </c>
      <c r="L2163" s="17">
        <v>4.1666666666666664E-2</v>
      </c>
      <c r="M2163" s="14">
        <v>468</v>
      </c>
      <c r="N2163" s="14">
        <v>0</v>
      </c>
      <c r="O2163" s="14">
        <v>455</v>
      </c>
      <c r="P2163" s="14">
        <v>923</v>
      </c>
    </row>
    <row r="2164" spans="11:16" x14ac:dyDescent="0.3">
      <c r="K2164" s="16">
        <f t="shared" si="34"/>
        <v>44106</v>
      </c>
      <c r="L2164" s="17">
        <v>8.3333333333333329E-2</v>
      </c>
      <c r="M2164" s="14">
        <v>468</v>
      </c>
      <c r="N2164" s="14">
        <v>156</v>
      </c>
      <c r="O2164" s="14">
        <v>0</v>
      </c>
      <c r="P2164" s="14">
        <v>624</v>
      </c>
    </row>
    <row r="2165" spans="11:16" x14ac:dyDescent="0.3">
      <c r="K2165" s="16">
        <f t="shared" si="34"/>
        <v>44106</v>
      </c>
      <c r="L2165" s="17">
        <v>0.125</v>
      </c>
      <c r="M2165" s="14">
        <v>468</v>
      </c>
      <c r="N2165" s="14">
        <v>0</v>
      </c>
      <c r="O2165" s="14">
        <v>-160</v>
      </c>
      <c r="P2165" s="14">
        <v>308</v>
      </c>
    </row>
    <row r="2166" spans="11:16" x14ac:dyDescent="0.3">
      <c r="K2166" s="16">
        <f t="shared" si="34"/>
        <v>44106</v>
      </c>
      <c r="L2166" s="17">
        <v>0.16666666666666666</v>
      </c>
      <c r="M2166" s="14">
        <v>468</v>
      </c>
      <c r="N2166" s="14">
        <v>0</v>
      </c>
      <c r="O2166" s="14">
        <v>-213</v>
      </c>
      <c r="P2166" s="14">
        <v>255</v>
      </c>
    </row>
    <row r="2167" spans="11:16" x14ac:dyDescent="0.3">
      <c r="K2167" s="16">
        <f t="shared" si="34"/>
        <v>44106</v>
      </c>
      <c r="L2167" s="17">
        <v>0.20833333333333334</v>
      </c>
      <c r="M2167" s="14">
        <v>468</v>
      </c>
      <c r="N2167" s="14">
        <v>240</v>
      </c>
      <c r="O2167" s="14">
        <v>0</v>
      </c>
      <c r="P2167" s="14">
        <v>708</v>
      </c>
    </row>
    <row r="2168" spans="11:16" x14ac:dyDescent="0.3">
      <c r="K2168" s="16">
        <f t="shared" si="34"/>
        <v>44106</v>
      </c>
      <c r="L2168" s="17">
        <v>0.25</v>
      </c>
      <c r="M2168" s="14">
        <v>468</v>
      </c>
      <c r="N2168" s="14">
        <v>0</v>
      </c>
      <c r="O2168" s="14">
        <v>0</v>
      </c>
      <c r="P2168" s="14">
        <v>468</v>
      </c>
    </row>
    <row r="2169" spans="11:16" x14ac:dyDescent="0.3">
      <c r="K2169" s="16">
        <f t="shared" si="34"/>
        <v>44106</v>
      </c>
      <c r="L2169" s="17">
        <v>0.29166666666666669</v>
      </c>
      <c r="M2169" s="14">
        <v>468</v>
      </c>
      <c r="N2169" s="14">
        <v>0</v>
      </c>
      <c r="O2169" s="14">
        <v>49</v>
      </c>
      <c r="P2169" s="14">
        <v>517</v>
      </c>
    </row>
    <row r="2170" spans="11:16" x14ac:dyDescent="0.3">
      <c r="K2170" s="16">
        <f t="shared" si="34"/>
        <v>44106</v>
      </c>
      <c r="L2170" s="17">
        <v>0.33333333333333331</v>
      </c>
      <c r="M2170" s="14">
        <v>468</v>
      </c>
      <c r="N2170" s="14">
        <v>0</v>
      </c>
      <c r="O2170" s="14">
        <v>0</v>
      </c>
      <c r="P2170" s="14">
        <v>468</v>
      </c>
    </row>
    <row r="2171" spans="11:16" x14ac:dyDescent="0.3">
      <c r="K2171" s="16">
        <f t="shared" si="34"/>
        <v>44106</v>
      </c>
      <c r="L2171" s="17">
        <v>0.375</v>
      </c>
      <c r="M2171" s="14">
        <v>468</v>
      </c>
      <c r="N2171" s="14">
        <v>0</v>
      </c>
      <c r="O2171" s="14">
        <v>0</v>
      </c>
      <c r="P2171" s="14">
        <v>468</v>
      </c>
    </row>
    <row r="2172" spans="11:16" x14ac:dyDescent="0.3">
      <c r="K2172" s="16">
        <f t="shared" si="34"/>
        <v>44106</v>
      </c>
      <c r="L2172" s="17">
        <v>0.41666666666666669</v>
      </c>
      <c r="M2172" s="14">
        <v>468</v>
      </c>
      <c r="N2172" s="14">
        <v>0</v>
      </c>
      <c r="O2172" s="14">
        <v>0</v>
      </c>
      <c r="P2172" s="14">
        <v>468</v>
      </c>
    </row>
    <row r="2173" spans="11:16" x14ac:dyDescent="0.3">
      <c r="K2173" s="16">
        <f t="shared" si="34"/>
        <v>44106</v>
      </c>
      <c r="L2173" s="17">
        <v>0.45833333333333331</v>
      </c>
      <c r="M2173" s="14">
        <v>468</v>
      </c>
      <c r="N2173" s="14">
        <v>0</v>
      </c>
      <c r="O2173" s="14">
        <v>0</v>
      </c>
      <c r="P2173" s="14">
        <v>468</v>
      </c>
    </row>
    <row r="2174" spans="11:16" x14ac:dyDescent="0.3">
      <c r="K2174" s="16">
        <f t="shared" si="34"/>
        <v>44106</v>
      </c>
      <c r="L2174" s="17">
        <v>0.5</v>
      </c>
      <c r="M2174" s="14">
        <v>468</v>
      </c>
      <c r="N2174" s="14">
        <v>673</v>
      </c>
      <c r="O2174" s="14">
        <v>0</v>
      </c>
      <c r="P2174" s="14">
        <v>1141</v>
      </c>
    </row>
    <row r="2175" spans="11:16" x14ac:dyDescent="0.3">
      <c r="K2175" s="16">
        <f t="shared" si="34"/>
        <v>44106</v>
      </c>
      <c r="L2175" s="17">
        <v>0.54166666666666663</v>
      </c>
      <c r="M2175" s="14">
        <v>468</v>
      </c>
      <c r="N2175" s="14">
        <v>542</v>
      </c>
      <c r="O2175" s="14">
        <v>0</v>
      </c>
      <c r="P2175" s="14">
        <v>1010</v>
      </c>
    </row>
    <row r="2176" spans="11:16" x14ac:dyDescent="0.3">
      <c r="K2176" s="16">
        <f t="shared" si="34"/>
        <v>44106</v>
      </c>
      <c r="L2176" s="17">
        <v>0.58333333333333337</v>
      </c>
      <c r="M2176" s="14">
        <v>468</v>
      </c>
      <c r="N2176" s="14">
        <v>418</v>
      </c>
      <c r="O2176" s="14">
        <v>0</v>
      </c>
      <c r="P2176" s="14">
        <v>886</v>
      </c>
    </row>
    <row r="2177" spans="11:16" x14ac:dyDescent="0.3">
      <c r="K2177" s="16">
        <f t="shared" si="34"/>
        <v>44106</v>
      </c>
      <c r="L2177" s="17">
        <v>0.625</v>
      </c>
      <c r="M2177" s="14">
        <v>468</v>
      </c>
      <c r="N2177" s="14">
        <v>0</v>
      </c>
      <c r="O2177" s="14">
        <v>0</v>
      </c>
      <c r="P2177" s="14">
        <v>468</v>
      </c>
    </row>
    <row r="2178" spans="11:16" x14ac:dyDescent="0.3">
      <c r="K2178" s="16">
        <f t="shared" si="34"/>
        <v>44106</v>
      </c>
      <c r="L2178" s="17">
        <v>0.66666666666666663</v>
      </c>
      <c r="M2178" s="14">
        <v>468</v>
      </c>
      <c r="N2178" s="14">
        <v>0</v>
      </c>
      <c r="O2178" s="14">
        <v>0</v>
      </c>
      <c r="P2178" s="14">
        <v>468</v>
      </c>
    </row>
    <row r="2179" spans="11:16" x14ac:dyDescent="0.3">
      <c r="K2179" s="16">
        <f t="shared" si="34"/>
        <v>44106</v>
      </c>
      <c r="L2179" s="17">
        <v>0.70833333333333337</v>
      </c>
      <c r="M2179" s="14">
        <v>468</v>
      </c>
      <c r="N2179" s="14">
        <v>0</v>
      </c>
      <c r="O2179" s="14">
        <v>0</v>
      </c>
      <c r="P2179" s="14">
        <v>468</v>
      </c>
    </row>
    <row r="2180" spans="11:16" x14ac:dyDescent="0.3">
      <c r="K2180" s="16">
        <f t="shared" si="34"/>
        <v>44106</v>
      </c>
      <c r="L2180" s="17">
        <v>0.75</v>
      </c>
      <c r="M2180" s="14">
        <v>468</v>
      </c>
      <c r="N2180" s="14">
        <v>0</v>
      </c>
      <c r="O2180" s="14">
        <v>0</v>
      </c>
      <c r="P2180" s="14">
        <v>468</v>
      </c>
    </row>
    <row r="2181" spans="11:16" x14ac:dyDescent="0.3">
      <c r="K2181" s="16">
        <f t="shared" si="34"/>
        <v>44106</v>
      </c>
      <c r="L2181" s="17">
        <v>0.79166666666666663</v>
      </c>
      <c r="M2181" s="14">
        <v>468</v>
      </c>
      <c r="N2181" s="14">
        <v>862</v>
      </c>
      <c r="O2181" s="14">
        <v>0</v>
      </c>
      <c r="P2181" s="14">
        <v>1330</v>
      </c>
    </row>
    <row r="2182" spans="11:16" x14ac:dyDescent="0.3">
      <c r="K2182" s="16">
        <f t="shared" si="34"/>
        <v>44106</v>
      </c>
      <c r="L2182" s="17">
        <v>0.83333333333333337</v>
      </c>
      <c r="M2182" s="14">
        <v>468</v>
      </c>
      <c r="N2182" s="14">
        <v>455</v>
      </c>
      <c r="O2182" s="14">
        <v>46</v>
      </c>
      <c r="P2182" s="14">
        <v>969</v>
      </c>
    </row>
    <row r="2183" spans="11:16" x14ac:dyDescent="0.3">
      <c r="K2183" s="16">
        <f t="shared" si="34"/>
        <v>44106</v>
      </c>
      <c r="L2183" s="17">
        <v>0.875</v>
      </c>
      <c r="M2183" s="14">
        <v>468</v>
      </c>
      <c r="N2183" s="14">
        <v>0</v>
      </c>
      <c r="O2183" s="14">
        <v>-299</v>
      </c>
      <c r="P2183" s="14">
        <v>169</v>
      </c>
    </row>
    <row r="2184" spans="11:16" x14ac:dyDescent="0.3">
      <c r="K2184" s="16">
        <f t="shared" si="34"/>
        <v>44106</v>
      </c>
      <c r="L2184" s="17">
        <v>0.91666666666666663</v>
      </c>
      <c r="M2184" s="14">
        <v>468</v>
      </c>
      <c r="N2184" s="14">
        <v>0</v>
      </c>
      <c r="O2184" s="14">
        <v>-14</v>
      </c>
      <c r="P2184" s="14">
        <v>454</v>
      </c>
    </row>
    <row r="2185" spans="11:16" x14ac:dyDescent="0.3">
      <c r="K2185" s="16">
        <f t="shared" si="34"/>
        <v>44106</v>
      </c>
      <c r="L2185" s="17">
        <v>0.95833333333333337</v>
      </c>
      <c r="M2185" s="14">
        <v>468</v>
      </c>
      <c r="N2185" s="14">
        <v>0</v>
      </c>
      <c r="O2185" s="14">
        <v>0</v>
      </c>
      <c r="P2185" s="14">
        <v>468</v>
      </c>
    </row>
    <row r="2186" spans="11:16" x14ac:dyDescent="0.3">
      <c r="K2186" s="16">
        <f t="shared" si="34"/>
        <v>44107</v>
      </c>
      <c r="L2186" s="17">
        <v>0</v>
      </c>
      <c r="M2186" s="14">
        <v>468</v>
      </c>
      <c r="N2186" s="14">
        <v>0</v>
      </c>
      <c r="O2186" s="14">
        <v>-1075</v>
      </c>
      <c r="P2186" s="14">
        <v>-607</v>
      </c>
    </row>
    <row r="2187" spans="11:16" x14ac:dyDescent="0.3">
      <c r="K2187" s="16">
        <f t="shared" si="34"/>
        <v>44107</v>
      </c>
      <c r="L2187" s="17">
        <v>4.1666666666666664E-2</v>
      </c>
      <c r="M2187" s="14">
        <v>468</v>
      </c>
      <c r="N2187" s="14">
        <v>0</v>
      </c>
      <c r="O2187" s="14">
        <v>-974</v>
      </c>
      <c r="P2187" s="14">
        <v>-506</v>
      </c>
    </row>
    <row r="2188" spans="11:16" x14ac:dyDescent="0.3">
      <c r="K2188" s="16">
        <f t="shared" si="34"/>
        <v>44107</v>
      </c>
      <c r="L2188" s="17">
        <v>8.3333333333333329E-2</v>
      </c>
      <c r="M2188" s="14">
        <v>468</v>
      </c>
      <c r="N2188" s="14">
        <v>0</v>
      </c>
      <c r="O2188" s="14">
        <v>-1200</v>
      </c>
      <c r="P2188" s="14">
        <v>-732</v>
      </c>
    </row>
    <row r="2189" spans="11:16" x14ac:dyDescent="0.3">
      <c r="K2189" s="16">
        <f t="shared" si="34"/>
        <v>44107</v>
      </c>
      <c r="L2189" s="17">
        <v>0.125</v>
      </c>
      <c r="M2189" s="14">
        <v>468</v>
      </c>
      <c r="N2189" s="14">
        <v>0</v>
      </c>
      <c r="O2189" s="14">
        <v>-1200</v>
      </c>
      <c r="P2189" s="14">
        <v>-732</v>
      </c>
    </row>
    <row r="2190" spans="11:16" x14ac:dyDescent="0.3">
      <c r="K2190" s="16">
        <f t="shared" si="34"/>
        <v>44107</v>
      </c>
      <c r="L2190" s="17">
        <v>0.16666666666666666</v>
      </c>
      <c r="M2190" s="14">
        <v>468</v>
      </c>
      <c r="N2190" s="14">
        <v>0</v>
      </c>
      <c r="O2190" s="14">
        <v>-1200</v>
      </c>
      <c r="P2190" s="14">
        <v>-732</v>
      </c>
    </row>
    <row r="2191" spans="11:16" x14ac:dyDescent="0.3">
      <c r="K2191" s="16">
        <f t="shared" si="34"/>
        <v>44107</v>
      </c>
      <c r="L2191" s="17">
        <v>0.20833333333333334</v>
      </c>
      <c r="M2191" s="14">
        <v>468</v>
      </c>
      <c r="N2191" s="14">
        <v>0</v>
      </c>
      <c r="O2191" s="14">
        <v>-1200</v>
      </c>
      <c r="P2191" s="14">
        <v>-732</v>
      </c>
    </row>
    <row r="2192" spans="11:16" x14ac:dyDescent="0.3">
      <c r="K2192" s="16">
        <f t="shared" si="34"/>
        <v>44107</v>
      </c>
      <c r="L2192" s="17">
        <v>0.25</v>
      </c>
      <c r="M2192" s="14">
        <v>468</v>
      </c>
      <c r="N2192" s="14">
        <v>0</v>
      </c>
      <c r="O2192" s="14">
        <v>-1182</v>
      </c>
      <c r="P2192" s="14">
        <v>-714</v>
      </c>
    </row>
    <row r="2193" spans="11:16" x14ac:dyDescent="0.3">
      <c r="K2193" s="16">
        <f t="shared" si="34"/>
        <v>44107</v>
      </c>
      <c r="L2193" s="17">
        <v>0.29166666666666669</v>
      </c>
      <c r="M2193" s="14">
        <v>468</v>
      </c>
      <c r="N2193" s="14">
        <v>0</v>
      </c>
      <c r="O2193" s="14">
        <v>-791</v>
      </c>
      <c r="P2193" s="14">
        <v>-323</v>
      </c>
    </row>
    <row r="2194" spans="11:16" x14ac:dyDescent="0.3">
      <c r="K2194" s="16">
        <f t="shared" si="34"/>
        <v>44107</v>
      </c>
      <c r="L2194" s="17">
        <v>0.33333333333333331</v>
      </c>
      <c r="M2194" s="14">
        <v>468</v>
      </c>
      <c r="N2194" s="14">
        <v>0</v>
      </c>
      <c r="O2194" s="14">
        <v>-292</v>
      </c>
      <c r="P2194" s="14">
        <v>176</v>
      </c>
    </row>
    <row r="2195" spans="11:16" x14ac:dyDescent="0.3">
      <c r="K2195" s="16">
        <f t="shared" si="34"/>
        <v>44107</v>
      </c>
      <c r="L2195" s="17">
        <v>0.375</v>
      </c>
      <c r="M2195" s="14">
        <v>468</v>
      </c>
      <c r="N2195" s="14">
        <v>0</v>
      </c>
      <c r="O2195" s="14">
        <v>0</v>
      </c>
      <c r="P2195" s="14">
        <v>468</v>
      </c>
    </row>
    <row r="2196" spans="11:16" x14ac:dyDescent="0.3">
      <c r="K2196" s="16">
        <f t="shared" si="34"/>
        <v>44107</v>
      </c>
      <c r="L2196" s="17">
        <v>0.41666666666666669</v>
      </c>
      <c r="M2196" s="14">
        <v>468</v>
      </c>
      <c r="N2196" s="14">
        <v>0</v>
      </c>
      <c r="O2196" s="14">
        <v>-57</v>
      </c>
      <c r="P2196" s="14">
        <v>411</v>
      </c>
    </row>
    <row r="2197" spans="11:16" x14ac:dyDescent="0.3">
      <c r="K2197" s="16">
        <f t="shared" si="34"/>
        <v>44107</v>
      </c>
      <c r="L2197" s="17">
        <v>0.45833333333333331</v>
      </c>
      <c r="M2197" s="14">
        <v>468</v>
      </c>
      <c r="N2197" s="14">
        <v>0</v>
      </c>
      <c r="O2197" s="14">
        <v>106</v>
      </c>
      <c r="P2197" s="14">
        <v>574</v>
      </c>
    </row>
    <row r="2198" spans="11:16" x14ac:dyDescent="0.3">
      <c r="K2198" s="16">
        <f t="shared" si="34"/>
        <v>44107</v>
      </c>
      <c r="L2198" s="17">
        <v>0.5</v>
      </c>
      <c r="M2198" s="14">
        <v>468</v>
      </c>
      <c r="N2198" s="14">
        <v>0</v>
      </c>
      <c r="O2198" s="14">
        <v>565</v>
      </c>
      <c r="P2198" s="14">
        <v>1033</v>
      </c>
    </row>
    <row r="2199" spans="11:16" x14ac:dyDescent="0.3">
      <c r="K2199" s="16">
        <f t="shared" si="34"/>
        <v>44107</v>
      </c>
      <c r="L2199" s="17">
        <v>0.54166666666666663</v>
      </c>
      <c r="M2199" s="14">
        <v>468</v>
      </c>
      <c r="N2199" s="14">
        <v>0</v>
      </c>
      <c r="O2199" s="14">
        <v>136</v>
      </c>
      <c r="P2199" s="14">
        <v>604</v>
      </c>
    </row>
    <row r="2200" spans="11:16" x14ac:dyDescent="0.3">
      <c r="K2200" s="16">
        <f t="shared" si="34"/>
        <v>44107</v>
      </c>
      <c r="L2200" s="17">
        <v>0.58333333333333337</v>
      </c>
      <c r="M2200" s="14">
        <v>468</v>
      </c>
      <c r="N2200" s="14">
        <v>0</v>
      </c>
      <c r="O2200" s="14">
        <v>31</v>
      </c>
      <c r="P2200" s="14">
        <v>499</v>
      </c>
    </row>
    <row r="2201" spans="11:16" x14ac:dyDescent="0.3">
      <c r="K2201" s="16">
        <f t="shared" si="34"/>
        <v>44107</v>
      </c>
      <c r="L2201" s="17">
        <v>0.625</v>
      </c>
      <c r="M2201" s="14">
        <v>468</v>
      </c>
      <c r="N2201" s="14">
        <v>0</v>
      </c>
      <c r="O2201" s="14">
        <v>-337</v>
      </c>
      <c r="P2201" s="14">
        <v>131</v>
      </c>
    </row>
    <row r="2202" spans="11:16" x14ac:dyDescent="0.3">
      <c r="K2202" s="16">
        <f t="shared" si="34"/>
        <v>44107</v>
      </c>
      <c r="L2202" s="17">
        <v>0.66666666666666663</v>
      </c>
      <c r="M2202" s="14">
        <v>468</v>
      </c>
      <c r="N2202" s="14">
        <v>0</v>
      </c>
      <c r="O2202" s="14">
        <v>-108</v>
      </c>
      <c r="P2202" s="14">
        <v>360</v>
      </c>
    </row>
    <row r="2203" spans="11:16" x14ac:dyDescent="0.3">
      <c r="K2203" s="16">
        <f t="shared" ref="K2203:K2266" si="35">K2179+1</f>
        <v>44107</v>
      </c>
      <c r="L2203" s="17">
        <v>0.70833333333333337</v>
      </c>
      <c r="M2203" s="14">
        <v>468</v>
      </c>
      <c r="N2203" s="14">
        <v>413</v>
      </c>
      <c r="O2203" s="14">
        <v>0</v>
      </c>
      <c r="P2203" s="14">
        <v>881</v>
      </c>
    </row>
    <row r="2204" spans="11:16" x14ac:dyDescent="0.3">
      <c r="K2204" s="16">
        <f t="shared" si="35"/>
        <v>44107</v>
      </c>
      <c r="L2204" s="17">
        <v>0.75</v>
      </c>
      <c r="M2204" s="14">
        <v>468</v>
      </c>
      <c r="N2204" s="14">
        <v>0</v>
      </c>
      <c r="O2204" s="14">
        <v>1116</v>
      </c>
      <c r="P2204" s="14">
        <v>1584</v>
      </c>
    </row>
    <row r="2205" spans="11:16" x14ac:dyDescent="0.3">
      <c r="K2205" s="16">
        <f t="shared" si="35"/>
        <v>44107</v>
      </c>
      <c r="L2205" s="17">
        <v>0.79166666666666663</v>
      </c>
      <c r="M2205" s="14">
        <v>468</v>
      </c>
      <c r="N2205" s="14">
        <v>548</v>
      </c>
      <c r="O2205" s="14">
        <v>1200</v>
      </c>
      <c r="P2205" s="14">
        <v>2216</v>
      </c>
    </row>
    <row r="2206" spans="11:16" x14ac:dyDescent="0.3">
      <c r="K2206" s="16">
        <f t="shared" si="35"/>
        <v>44107</v>
      </c>
      <c r="L2206" s="17">
        <v>0.83333333333333337</v>
      </c>
      <c r="M2206" s="14">
        <v>468</v>
      </c>
      <c r="N2206" s="14">
        <v>0</v>
      </c>
      <c r="O2206" s="14">
        <v>1200</v>
      </c>
      <c r="P2206" s="14">
        <v>1668</v>
      </c>
    </row>
    <row r="2207" spans="11:16" x14ac:dyDescent="0.3">
      <c r="K2207" s="16">
        <f t="shared" si="35"/>
        <v>44107</v>
      </c>
      <c r="L2207" s="17">
        <v>0.875</v>
      </c>
      <c r="M2207" s="14">
        <v>468</v>
      </c>
      <c r="N2207" s="14">
        <v>0</v>
      </c>
      <c r="O2207" s="14">
        <v>1171</v>
      </c>
      <c r="P2207" s="14">
        <v>1639</v>
      </c>
    </row>
    <row r="2208" spans="11:16" x14ac:dyDescent="0.3">
      <c r="K2208" s="16">
        <f t="shared" si="35"/>
        <v>44107</v>
      </c>
      <c r="L2208" s="17">
        <v>0.91666666666666663</v>
      </c>
      <c r="M2208" s="14">
        <v>468</v>
      </c>
      <c r="N2208" s="14">
        <v>478</v>
      </c>
      <c r="O2208" s="14">
        <v>972</v>
      </c>
      <c r="P2208" s="14">
        <v>1918</v>
      </c>
    </row>
    <row r="2209" spans="11:16" x14ac:dyDescent="0.3">
      <c r="K2209" s="16">
        <f t="shared" si="35"/>
        <v>44107</v>
      </c>
      <c r="L2209" s="17">
        <v>0.95833333333333337</v>
      </c>
      <c r="M2209" s="14">
        <v>468</v>
      </c>
      <c r="N2209" s="14">
        <v>469</v>
      </c>
      <c r="O2209" s="14">
        <v>1200</v>
      </c>
      <c r="P2209" s="14">
        <v>2137</v>
      </c>
    </row>
    <row r="2210" spans="11:16" x14ac:dyDescent="0.3">
      <c r="K2210" s="16">
        <f t="shared" si="35"/>
        <v>44108</v>
      </c>
      <c r="L2210" s="17">
        <v>0</v>
      </c>
      <c r="M2210" s="14">
        <v>396</v>
      </c>
      <c r="N2210" s="14">
        <v>539</v>
      </c>
      <c r="O2210" s="14">
        <v>241</v>
      </c>
      <c r="P2210" s="14">
        <v>1176</v>
      </c>
    </row>
    <row r="2211" spans="11:16" x14ac:dyDescent="0.3">
      <c r="K2211" s="16">
        <f t="shared" si="35"/>
        <v>44108</v>
      </c>
      <c r="L2211" s="17">
        <v>4.1666666666666664E-2</v>
      </c>
      <c r="M2211" s="14">
        <v>396</v>
      </c>
      <c r="N2211" s="14">
        <v>0</v>
      </c>
      <c r="O2211" s="14">
        <v>398</v>
      </c>
      <c r="P2211" s="14">
        <v>794</v>
      </c>
    </row>
    <row r="2212" spans="11:16" x14ac:dyDescent="0.3">
      <c r="K2212" s="16">
        <f t="shared" si="35"/>
        <v>44108</v>
      </c>
      <c r="L2212" s="17">
        <v>8.3333333333333329E-2</v>
      </c>
      <c r="M2212" s="14">
        <v>396</v>
      </c>
      <c r="N2212" s="14">
        <v>0</v>
      </c>
      <c r="O2212" s="14">
        <v>8</v>
      </c>
      <c r="P2212" s="14">
        <v>404</v>
      </c>
    </row>
    <row r="2213" spans="11:16" x14ac:dyDescent="0.3">
      <c r="K2213" s="16">
        <f t="shared" si="35"/>
        <v>44108</v>
      </c>
      <c r="L2213" s="17">
        <v>0.125</v>
      </c>
      <c r="M2213" s="14">
        <v>396</v>
      </c>
      <c r="N2213" s="14">
        <v>0</v>
      </c>
      <c r="O2213" s="14">
        <v>-257</v>
      </c>
      <c r="P2213" s="14">
        <v>139</v>
      </c>
    </row>
    <row r="2214" spans="11:16" x14ac:dyDescent="0.3">
      <c r="K2214" s="16">
        <f t="shared" si="35"/>
        <v>44108</v>
      </c>
      <c r="L2214" s="17">
        <v>0.16666666666666666</v>
      </c>
      <c r="M2214" s="14">
        <v>396</v>
      </c>
      <c r="N2214" s="14">
        <v>0</v>
      </c>
      <c r="O2214" s="14">
        <v>-430</v>
      </c>
      <c r="P2214" s="14">
        <v>-34</v>
      </c>
    </row>
    <row r="2215" spans="11:16" x14ac:dyDescent="0.3">
      <c r="K2215" s="16">
        <f t="shared" si="35"/>
        <v>44108</v>
      </c>
      <c r="L2215" s="17">
        <v>0.20833333333333334</v>
      </c>
      <c r="M2215" s="14">
        <v>396</v>
      </c>
      <c r="N2215" s="14">
        <v>0</v>
      </c>
      <c r="O2215" s="14">
        <v>-540</v>
      </c>
      <c r="P2215" s="14">
        <v>-144</v>
      </c>
    </row>
    <row r="2216" spans="11:16" x14ac:dyDescent="0.3">
      <c r="K2216" s="16">
        <f t="shared" si="35"/>
        <v>44108</v>
      </c>
      <c r="L2216" s="17">
        <v>0.25</v>
      </c>
      <c r="M2216" s="14">
        <v>396</v>
      </c>
      <c r="N2216" s="14">
        <v>0</v>
      </c>
      <c r="O2216" s="14">
        <v>-417</v>
      </c>
      <c r="P2216" s="14">
        <v>-21</v>
      </c>
    </row>
    <row r="2217" spans="11:16" x14ac:dyDescent="0.3">
      <c r="K2217" s="16">
        <f t="shared" si="35"/>
        <v>44108</v>
      </c>
      <c r="L2217" s="17">
        <v>0.29166666666666669</v>
      </c>
      <c r="M2217" s="14">
        <v>396</v>
      </c>
      <c r="N2217" s="14">
        <v>0</v>
      </c>
      <c r="O2217" s="14">
        <v>-246</v>
      </c>
      <c r="P2217" s="14">
        <v>150</v>
      </c>
    </row>
    <row r="2218" spans="11:16" x14ac:dyDescent="0.3">
      <c r="K2218" s="16">
        <f t="shared" si="35"/>
        <v>44108</v>
      </c>
      <c r="L2218" s="17">
        <v>0.33333333333333331</v>
      </c>
      <c r="M2218" s="14">
        <v>396</v>
      </c>
      <c r="N2218" s="14">
        <v>0</v>
      </c>
      <c r="O2218" s="14">
        <v>37</v>
      </c>
      <c r="P2218" s="14">
        <v>433</v>
      </c>
    </row>
    <row r="2219" spans="11:16" x14ac:dyDescent="0.3">
      <c r="K2219" s="16">
        <f t="shared" si="35"/>
        <v>44108</v>
      </c>
      <c r="L2219" s="17">
        <v>0.375</v>
      </c>
      <c r="M2219" s="14">
        <v>396</v>
      </c>
      <c r="N2219" s="14">
        <v>194</v>
      </c>
      <c r="O2219" s="14">
        <v>0</v>
      </c>
      <c r="P2219" s="14">
        <v>590</v>
      </c>
    </row>
    <row r="2220" spans="11:16" x14ac:dyDescent="0.3">
      <c r="K2220" s="16">
        <f t="shared" si="35"/>
        <v>44108</v>
      </c>
      <c r="L2220" s="17">
        <v>0.41666666666666669</v>
      </c>
      <c r="M2220" s="14">
        <v>396</v>
      </c>
      <c r="N2220" s="14">
        <v>243</v>
      </c>
      <c r="O2220" s="14">
        <v>0</v>
      </c>
      <c r="P2220" s="14">
        <v>639</v>
      </c>
    </row>
    <row r="2221" spans="11:16" x14ac:dyDescent="0.3">
      <c r="K2221" s="16">
        <f t="shared" si="35"/>
        <v>44108</v>
      </c>
      <c r="L2221" s="17">
        <v>0.45833333333333331</v>
      </c>
      <c r="M2221" s="14">
        <v>396</v>
      </c>
      <c r="N2221" s="14">
        <v>0</v>
      </c>
      <c r="O2221" s="14">
        <v>179</v>
      </c>
      <c r="P2221" s="14">
        <v>575</v>
      </c>
    </row>
    <row r="2222" spans="11:16" x14ac:dyDescent="0.3">
      <c r="K2222" s="16">
        <f t="shared" si="35"/>
        <v>44108</v>
      </c>
      <c r="L2222" s="17">
        <v>0.5</v>
      </c>
      <c r="M2222" s="14">
        <v>396</v>
      </c>
      <c r="N2222" s="14">
        <v>184</v>
      </c>
      <c r="O2222" s="14">
        <v>0</v>
      </c>
      <c r="P2222" s="14">
        <v>580</v>
      </c>
    </row>
    <row r="2223" spans="11:16" x14ac:dyDescent="0.3">
      <c r="K2223" s="16">
        <f t="shared" si="35"/>
        <v>44108</v>
      </c>
      <c r="L2223" s="17">
        <v>0.54166666666666663</v>
      </c>
      <c r="M2223" s="14">
        <v>396</v>
      </c>
      <c r="N2223" s="14">
        <v>0</v>
      </c>
      <c r="O2223" s="14">
        <v>-430</v>
      </c>
      <c r="P2223" s="14">
        <v>-34</v>
      </c>
    </row>
    <row r="2224" spans="11:16" x14ac:dyDescent="0.3">
      <c r="K2224" s="16">
        <f t="shared" si="35"/>
        <v>44108</v>
      </c>
      <c r="L2224" s="17">
        <v>0.58333333333333337</v>
      </c>
      <c r="M2224" s="14">
        <v>396</v>
      </c>
      <c r="N2224" s="14">
        <v>0</v>
      </c>
      <c r="O2224" s="14">
        <v>-881</v>
      </c>
      <c r="P2224" s="14">
        <v>-485</v>
      </c>
    </row>
    <row r="2225" spans="11:16" x14ac:dyDescent="0.3">
      <c r="K2225" s="16">
        <f t="shared" si="35"/>
        <v>44108</v>
      </c>
      <c r="L2225" s="17">
        <v>0.625</v>
      </c>
      <c r="M2225" s="14">
        <v>396</v>
      </c>
      <c r="N2225" s="14">
        <v>0</v>
      </c>
      <c r="O2225" s="14">
        <v>-1200</v>
      </c>
      <c r="P2225" s="14">
        <v>-804</v>
      </c>
    </row>
    <row r="2226" spans="11:16" x14ac:dyDescent="0.3">
      <c r="K2226" s="16">
        <f t="shared" si="35"/>
        <v>44108</v>
      </c>
      <c r="L2226" s="17">
        <v>0.66666666666666663</v>
      </c>
      <c r="M2226" s="14">
        <v>396</v>
      </c>
      <c r="N2226" s="14">
        <v>0</v>
      </c>
      <c r="O2226" s="14">
        <v>-1200</v>
      </c>
      <c r="P2226" s="14">
        <v>-804</v>
      </c>
    </row>
    <row r="2227" spans="11:16" x14ac:dyDescent="0.3">
      <c r="K2227" s="16">
        <f t="shared" si="35"/>
        <v>44108</v>
      </c>
      <c r="L2227" s="17">
        <v>0.70833333333333337</v>
      </c>
      <c r="M2227" s="14">
        <v>396</v>
      </c>
      <c r="N2227" s="14">
        <v>0</v>
      </c>
      <c r="O2227" s="14">
        <v>-926</v>
      </c>
      <c r="P2227" s="14">
        <v>-530</v>
      </c>
    </row>
    <row r="2228" spans="11:16" x14ac:dyDescent="0.3">
      <c r="K2228" s="16">
        <f t="shared" si="35"/>
        <v>44108</v>
      </c>
      <c r="L2228" s="17">
        <v>0.75</v>
      </c>
      <c r="M2228" s="14">
        <v>396</v>
      </c>
      <c r="N2228" s="14">
        <v>0</v>
      </c>
      <c r="O2228" s="14">
        <v>324</v>
      </c>
      <c r="P2228" s="14">
        <v>720</v>
      </c>
    </row>
    <row r="2229" spans="11:16" x14ac:dyDescent="0.3">
      <c r="K2229" s="16">
        <f t="shared" si="35"/>
        <v>44108</v>
      </c>
      <c r="L2229" s="17">
        <v>0.79166666666666663</v>
      </c>
      <c r="M2229" s="14">
        <v>396</v>
      </c>
      <c r="N2229" s="14">
        <v>0</v>
      </c>
      <c r="O2229" s="14">
        <v>1200</v>
      </c>
      <c r="P2229" s="14">
        <v>1596</v>
      </c>
    </row>
    <row r="2230" spans="11:16" x14ac:dyDescent="0.3">
      <c r="K2230" s="16">
        <f t="shared" si="35"/>
        <v>44108</v>
      </c>
      <c r="L2230" s="17">
        <v>0.83333333333333337</v>
      </c>
      <c r="M2230" s="14">
        <v>396</v>
      </c>
      <c r="N2230" s="14">
        <v>178</v>
      </c>
      <c r="O2230" s="14">
        <v>1200</v>
      </c>
      <c r="P2230" s="14">
        <v>1774</v>
      </c>
    </row>
    <row r="2231" spans="11:16" x14ac:dyDescent="0.3">
      <c r="K2231" s="16">
        <f t="shared" si="35"/>
        <v>44108</v>
      </c>
      <c r="L2231" s="17">
        <v>0.875</v>
      </c>
      <c r="M2231" s="14">
        <v>396</v>
      </c>
      <c r="N2231" s="14">
        <v>266</v>
      </c>
      <c r="O2231" s="14">
        <v>587</v>
      </c>
      <c r="P2231" s="14">
        <v>1249</v>
      </c>
    </row>
    <row r="2232" spans="11:16" x14ac:dyDescent="0.3">
      <c r="K2232" s="16">
        <f t="shared" si="35"/>
        <v>44108</v>
      </c>
      <c r="L2232" s="17">
        <v>0.91666666666666663</v>
      </c>
      <c r="M2232" s="14">
        <v>396</v>
      </c>
      <c r="N2232" s="14">
        <v>0</v>
      </c>
      <c r="O2232" s="14">
        <v>779</v>
      </c>
      <c r="P2232" s="14">
        <v>1175</v>
      </c>
    </row>
    <row r="2233" spans="11:16" x14ac:dyDescent="0.3">
      <c r="K2233" s="16">
        <f t="shared" si="35"/>
        <v>44108</v>
      </c>
      <c r="L2233" s="17">
        <v>0.95833333333333337</v>
      </c>
      <c r="M2233" s="14">
        <v>396</v>
      </c>
      <c r="N2233" s="14">
        <v>539</v>
      </c>
      <c r="O2233" s="14">
        <v>271</v>
      </c>
      <c r="P2233" s="14">
        <v>1206</v>
      </c>
    </row>
    <row r="2234" spans="11:16" x14ac:dyDescent="0.3">
      <c r="K2234" s="16">
        <f t="shared" si="35"/>
        <v>44109</v>
      </c>
      <c r="L2234" s="17">
        <v>0</v>
      </c>
      <c r="M2234" s="14">
        <v>396</v>
      </c>
      <c r="N2234" s="14">
        <v>0</v>
      </c>
      <c r="O2234" s="14">
        <v>280</v>
      </c>
      <c r="P2234" s="14">
        <v>676</v>
      </c>
    </row>
    <row r="2235" spans="11:16" x14ac:dyDescent="0.3">
      <c r="K2235" s="16">
        <f t="shared" si="35"/>
        <v>44109</v>
      </c>
      <c r="L2235" s="17">
        <v>4.1666666666666664E-2</v>
      </c>
      <c r="M2235" s="14">
        <v>396</v>
      </c>
      <c r="N2235" s="14">
        <v>0</v>
      </c>
      <c r="O2235" s="14">
        <v>0</v>
      </c>
      <c r="P2235" s="14">
        <v>396</v>
      </c>
    </row>
    <row r="2236" spans="11:16" x14ac:dyDescent="0.3">
      <c r="K2236" s="16">
        <f t="shared" si="35"/>
        <v>44109</v>
      </c>
      <c r="L2236" s="17">
        <v>8.3333333333333329E-2</v>
      </c>
      <c r="M2236" s="14">
        <v>396</v>
      </c>
      <c r="N2236" s="14">
        <v>0</v>
      </c>
      <c r="O2236" s="14">
        <v>-462</v>
      </c>
      <c r="P2236" s="14">
        <v>-66</v>
      </c>
    </row>
    <row r="2237" spans="11:16" x14ac:dyDescent="0.3">
      <c r="K2237" s="16">
        <f t="shared" si="35"/>
        <v>44109</v>
      </c>
      <c r="L2237" s="17">
        <v>0.125</v>
      </c>
      <c r="M2237" s="14">
        <v>396</v>
      </c>
      <c r="N2237" s="14">
        <v>0</v>
      </c>
      <c r="O2237" s="14">
        <v>-793</v>
      </c>
      <c r="P2237" s="14">
        <v>-397</v>
      </c>
    </row>
    <row r="2238" spans="11:16" x14ac:dyDescent="0.3">
      <c r="K2238" s="16">
        <f t="shared" si="35"/>
        <v>44109</v>
      </c>
      <c r="L2238" s="17">
        <v>0.16666666666666666</v>
      </c>
      <c r="M2238" s="14">
        <v>396</v>
      </c>
      <c r="N2238" s="14">
        <v>0</v>
      </c>
      <c r="O2238" s="14">
        <v>-941</v>
      </c>
      <c r="P2238" s="14">
        <v>-545</v>
      </c>
    </row>
    <row r="2239" spans="11:16" x14ac:dyDescent="0.3">
      <c r="K2239" s="16">
        <f t="shared" si="35"/>
        <v>44109</v>
      </c>
      <c r="L2239" s="17">
        <v>0.20833333333333334</v>
      </c>
      <c r="M2239" s="14">
        <v>396</v>
      </c>
      <c r="N2239" s="14">
        <v>0</v>
      </c>
      <c r="O2239" s="14">
        <v>-428</v>
      </c>
      <c r="P2239" s="14">
        <v>-32</v>
      </c>
    </row>
    <row r="2240" spans="11:16" x14ac:dyDescent="0.3">
      <c r="K2240" s="16">
        <f t="shared" si="35"/>
        <v>44109</v>
      </c>
      <c r="L2240" s="17">
        <v>0.25</v>
      </c>
      <c r="M2240" s="14">
        <v>396</v>
      </c>
      <c r="N2240" s="14">
        <v>0</v>
      </c>
      <c r="O2240" s="14">
        <v>552</v>
      </c>
      <c r="P2240" s="14">
        <v>948</v>
      </c>
    </row>
    <row r="2241" spans="11:16" x14ac:dyDescent="0.3">
      <c r="K2241" s="16">
        <f t="shared" si="35"/>
        <v>44109</v>
      </c>
      <c r="L2241" s="17">
        <v>0.29166666666666669</v>
      </c>
      <c r="M2241" s="14">
        <v>396</v>
      </c>
      <c r="N2241" s="14">
        <v>188</v>
      </c>
      <c r="O2241" s="14">
        <v>1200</v>
      </c>
      <c r="P2241" s="14">
        <v>1784</v>
      </c>
    </row>
    <row r="2242" spans="11:16" x14ac:dyDescent="0.3">
      <c r="K2242" s="16">
        <f t="shared" si="35"/>
        <v>44109</v>
      </c>
      <c r="L2242" s="17">
        <v>0.33333333333333331</v>
      </c>
      <c r="M2242" s="14">
        <v>396</v>
      </c>
      <c r="N2242" s="14">
        <v>186</v>
      </c>
      <c r="O2242" s="14">
        <v>1200</v>
      </c>
      <c r="P2242" s="14">
        <v>1782</v>
      </c>
    </row>
    <row r="2243" spans="11:16" x14ac:dyDescent="0.3">
      <c r="K2243" s="16">
        <f t="shared" si="35"/>
        <v>44109</v>
      </c>
      <c r="L2243" s="17">
        <v>0.375</v>
      </c>
      <c r="M2243" s="14">
        <v>396</v>
      </c>
      <c r="N2243" s="14">
        <v>0</v>
      </c>
      <c r="O2243" s="14">
        <v>1177</v>
      </c>
      <c r="P2243" s="14">
        <v>1573</v>
      </c>
    </row>
    <row r="2244" spans="11:16" x14ac:dyDescent="0.3">
      <c r="K2244" s="16">
        <f t="shared" si="35"/>
        <v>44109</v>
      </c>
      <c r="L2244" s="17">
        <v>0.41666666666666669</v>
      </c>
      <c r="M2244" s="14">
        <v>396</v>
      </c>
      <c r="N2244" s="14">
        <v>0</v>
      </c>
      <c r="O2244" s="14">
        <v>769</v>
      </c>
      <c r="P2244" s="14">
        <v>1165</v>
      </c>
    </row>
    <row r="2245" spans="11:16" x14ac:dyDescent="0.3">
      <c r="K2245" s="16">
        <f t="shared" si="35"/>
        <v>44109</v>
      </c>
      <c r="L2245" s="17">
        <v>0.45833333333333331</v>
      </c>
      <c r="M2245" s="14">
        <v>396</v>
      </c>
      <c r="N2245" s="14">
        <v>0</v>
      </c>
      <c r="O2245" s="14">
        <v>285</v>
      </c>
      <c r="P2245" s="14">
        <v>681</v>
      </c>
    </row>
    <row r="2246" spans="11:16" x14ac:dyDescent="0.3">
      <c r="K2246" s="16">
        <f t="shared" si="35"/>
        <v>44109</v>
      </c>
      <c r="L2246" s="17">
        <v>0.5</v>
      </c>
      <c r="M2246" s="14">
        <v>396</v>
      </c>
      <c r="N2246" s="14">
        <v>0</v>
      </c>
      <c r="O2246" s="14">
        <v>207</v>
      </c>
      <c r="P2246" s="14">
        <v>603</v>
      </c>
    </row>
    <row r="2247" spans="11:16" x14ac:dyDescent="0.3">
      <c r="K2247" s="16">
        <f t="shared" si="35"/>
        <v>44109</v>
      </c>
      <c r="L2247" s="17">
        <v>0.54166666666666663</v>
      </c>
      <c r="M2247" s="14">
        <v>396</v>
      </c>
      <c r="N2247" s="14">
        <v>0</v>
      </c>
      <c r="O2247" s="14">
        <v>-610</v>
      </c>
      <c r="P2247" s="14">
        <v>-214</v>
      </c>
    </row>
    <row r="2248" spans="11:16" x14ac:dyDescent="0.3">
      <c r="K2248" s="16">
        <f t="shared" si="35"/>
        <v>44109</v>
      </c>
      <c r="L2248" s="17">
        <v>0.58333333333333337</v>
      </c>
      <c r="M2248" s="14">
        <v>396</v>
      </c>
      <c r="N2248" s="14">
        <v>0</v>
      </c>
      <c r="O2248" s="14">
        <v>-815</v>
      </c>
      <c r="P2248" s="14">
        <v>-419</v>
      </c>
    </row>
    <row r="2249" spans="11:16" x14ac:dyDescent="0.3">
      <c r="K2249" s="16">
        <f t="shared" si="35"/>
        <v>44109</v>
      </c>
      <c r="L2249" s="17">
        <v>0.625</v>
      </c>
      <c r="M2249" s="14">
        <v>396</v>
      </c>
      <c r="N2249" s="14">
        <v>0</v>
      </c>
      <c r="O2249" s="14">
        <v>-662</v>
      </c>
      <c r="P2249" s="14">
        <v>-266</v>
      </c>
    </row>
    <row r="2250" spans="11:16" x14ac:dyDescent="0.3">
      <c r="K2250" s="16">
        <f t="shared" si="35"/>
        <v>44109</v>
      </c>
      <c r="L2250" s="17">
        <v>0.66666666666666663</v>
      </c>
      <c r="M2250" s="14">
        <v>396</v>
      </c>
      <c r="N2250" s="14">
        <v>0</v>
      </c>
      <c r="O2250" s="14">
        <v>-1076</v>
      </c>
      <c r="P2250" s="14">
        <v>-680</v>
      </c>
    </row>
    <row r="2251" spans="11:16" x14ac:dyDescent="0.3">
      <c r="K2251" s="16">
        <f t="shared" si="35"/>
        <v>44109</v>
      </c>
      <c r="L2251" s="17">
        <v>0.70833333333333337</v>
      </c>
      <c r="M2251" s="14">
        <v>396</v>
      </c>
      <c r="N2251" s="14">
        <v>0</v>
      </c>
      <c r="O2251" s="14">
        <v>-916</v>
      </c>
      <c r="P2251" s="14">
        <v>-520</v>
      </c>
    </row>
    <row r="2252" spans="11:16" x14ac:dyDescent="0.3">
      <c r="K2252" s="16">
        <f t="shared" si="35"/>
        <v>44109</v>
      </c>
      <c r="L2252" s="17">
        <v>0.75</v>
      </c>
      <c r="M2252" s="14">
        <v>396</v>
      </c>
      <c r="N2252" s="14">
        <v>0</v>
      </c>
      <c r="O2252" s="14">
        <v>17</v>
      </c>
      <c r="P2252" s="14">
        <v>413</v>
      </c>
    </row>
    <row r="2253" spans="11:16" x14ac:dyDescent="0.3">
      <c r="K2253" s="16">
        <f t="shared" si="35"/>
        <v>44109</v>
      </c>
      <c r="L2253" s="17">
        <v>0.79166666666666663</v>
      </c>
      <c r="M2253" s="14">
        <v>396</v>
      </c>
      <c r="N2253" s="14">
        <v>0</v>
      </c>
      <c r="O2253" s="14">
        <v>638</v>
      </c>
      <c r="P2253" s="14">
        <v>1034</v>
      </c>
    </row>
    <row r="2254" spans="11:16" x14ac:dyDescent="0.3">
      <c r="K2254" s="16">
        <f t="shared" si="35"/>
        <v>44109</v>
      </c>
      <c r="L2254" s="17">
        <v>0.83333333333333337</v>
      </c>
      <c r="M2254" s="14">
        <v>396</v>
      </c>
      <c r="N2254" s="14">
        <v>0</v>
      </c>
      <c r="O2254" s="14">
        <v>166</v>
      </c>
      <c r="P2254" s="14">
        <v>562</v>
      </c>
    </row>
    <row r="2255" spans="11:16" x14ac:dyDescent="0.3">
      <c r="K2255" s="16">
        <f t="shared" si="35"/>
        <v>44109</v>
      </c>
      <c r="L2255" s="17">
        <v>0.875</v>
      </c>
      <c r="M2255" s="14">
        <v>396</v>
      </c>
      <c r="N2255" s="14">
        <v>0</v>
      </c>
      <c r="O2255" s="14">
        <v>-726</v>
      </c>
      <c r="P2255" s="14">
        <v>-330</v>
      </c>
    </row>
    <row r="2256" spans="11:16" x14ac:dyDescent="0.3">
      <c r="K2256" s="16">
        <f t="shared" si="35"/>
        <v>44109</v>
      </c>
      <c r="L2256" s="17">
        <v>0.91666666666666663</v>
      </c>
      <c r="M2256" s="14">
        <v>396</v>
      </c>
      <c r="N2256" s="14">
        <v>0</v>
      </c>
      <c r="O2256" s="14">
        <v>-61</v>
      </c>
      <c r="P2256" s="14">
        <v>335</v>
      </c>
    </row>
    <row r="2257" spans="11:16" x14ac:dyDescent="0.3">
      <c r="K2257" s="16">
        <f t="shared" si="35"/>
        <v>44109</v>
      </c>
      <c r="L2257" s="17">
        <v>0.95833333333333337</v>
      </c>
      <c r="M2257" s="14">
        <v>396</v>
      </c>
      <c r="N2257" s="14">
        <v>0</v>
      </c>
      <c r="O2257" s="14">
        <v>-619</v>
      </c>
      <c r="P2257" s="14">
        <v>-223</v>
      </c>
    </row>
    <row r="2258" spans="11:16" x14ac:dyDescent="0.3">
      <c r="K2258" s="16">
        <f t="shared" si="35"/>
        <v>44110</v>
      </c>
      <c r="L2258" s="17">
        <v>0</v>
      </c>
      <c r="M2258" s="14">
        <v>396</v>
      </c>
      <c r="N2258" s="14">
        <v>0</v>
      </c>
      <c r="O2258" s="14">
        <v>-699</v>
      </c>
      <c r="P2258" s="14">
        <v>-303</v>
      </c>
    </row>
    <row r="2259" spans="11:16" x14ac:dyDescent="0.3">
      <c r="K2259" s="16">
        <f t="shared" si="35"/>
        <v>44110</v>
      </c>
      <c r="L2259" s="17">
        <v>4.1666666666666664E-2</v>
      </c>
      <c r="M2259" s="14">
        <v>396</v>
      </c>
      <c r="N2259" s="14">
        <v>0</v>
      </c>
      <c r="O2259" s="14">
        <v>-1005</v>
      </c>
      <c r="P2259" s="14">
        <v>-609</v>
      </c>
    </row>
    <row r="2260" spans="11:16" x14ac:dyDescent="0.3">
      <c r="K2260" s="16">
        <f t="shared" si="35"/>
        <v>44110</v>
      </c>
      <c r="L2260" s="17">
        <v>8.3333333333333329E-2</v>
      </c>
      <c r="M2260" s="14">
        <v>396</v>
      </c>
      <c r="N2260" s="14">
        <v>0</v>
      </c>
      <c r="O2260" s="14">
        <v>-1200</v>
      </c>
      <c r="P2260" s="14">
        <v>-804</v>
      </c>
    </row>
    <row r="2261" spans="11:16" x14ac:dyDescent="0.3">
      <c r="K2261" s="16">
        <f t="shared" si="35"/>
        <v>44110</v>
      </c>
      <c r="L2261" s="17">
        <v>0.125</v>
      </c>
      <c r="M2261" s="14">
        <v>396</v>
      </c>
      <c r="N2261" s="14">
        <v>0</v>
      </c>
      <c r="O2261" s="14">
        <v>-1200</v>
      </c>
      <c r="P2261" s="14">
        <v>-804</v>
      </c>
    </row>
    <row r="2262" spans="11:16" x14ac:dyDescent="0.3">
      <c r="K2262" s="16">
        <f t="shared" si="35"/>
        <v>44110</v>
      </c>
      <c r="L2262" s="17">
        <v>0.16666666666666666</v>
      </c>
      <c r="M2262" s="14">
        <v>396</v>
      </c>
      <c r="N2262" s="14">
        <v>0</v>
      </c>
      <c r="O2262" s="14">
        <v>-1200</v>
      </c>
      <c r="P2262" s="14">
        <v>-804</v>
      </c>
    </row>
    <row r="2263" spans="11:16" x14ac:dyDescent="0.3">
      <c r="K2263" s="16">
        <f t="shared" si="35"/>
        <v>44110</v>
      </c>
      <c r="L2263" s="17">
        <v>0.20833333333333334</v>
      </c>
      <c r="M2263" s="14">
        <v>396</v>
      </c>
      <c r="N2263" s="14">
        <v>0</v>
      </c>
      <c r="O2263" s="14">
        <v>-876</v>
      </c>
      <c r="P2263" s="14">
        <v>-480</v>
      </c>
    </row>
    <row r="2264" spans="11:16" x14ac:dyDescent="0.3">
      <c r="K2264" s="16">
        <f t="shared" si="35"/>
        <v>44110</v>
      </c>
      <c r="L2264" s="17">
        <v>0.25</v>
      </c>
      <c r="M2264" s="14">
        <v>396</v>
      </c>
      <c r="N2264" s="14">
        <v>176</v>
      </c>
      <c r="O2264" s="14">
        <v>0</v>
      </c>
      <c r="P2264" s="14">
        <v>572</v>
      </c>
    </row>
    <row r="2265" spans="11:16" x14ac:dyDescent="0.3">
      <c r="K2265" s="16">
        <f t="shared" si="35"/>
        <v>44110</v>
      </c>
      <c r="L2265" s="17">
        <v>0.29166666666666669</v>
      </c>
      <c r="M2265" s="14">
        <v>396</v>
      </c>
      <c r="N2265" s="14">
        <v>639</v>
      </c>
      <c r="O2265" s="14">
        <v>487</v>
      </c>
      <c r="P2265" s="14">
        <v>1522</v>
      </c>
    </row>
    <row r="2266" spans="11:16" x14ac:dyDescent="0.3">
      <c r="K2266" s="16">
        <f t="shared" si="35"/>
        <v>44110</v>
      </c>
      <c r="L2266" s="17">
        <v>0.33333333333333331</v>
      </c>
      <c r="M2266" s="14">
        <v>396</v>
      </c>
      <c r="N2266" s="14">
        <v>639</v>
      </c>
      <c r="O2266" s="14">
        <v>849</v>
      </c>
      <c r="P2266" s="14">
        <v>1884</v>
      </c>
    </row>
    <row r="2267" spans="11:16" x14ac:dyDescent="0.3">
      <c r="K2267" s="16">
        <f t="shared" ref="K2267:K2330" si="36">K2243+1</f>
        <v>44110</v>
      </c>
      <c r="L2267" s="17">
        <v>0.375</v>
      </c>
      <c r="M2267" s="14">
        <v>396</v>
      </c>
      <c r="N2267" s="14">
        <v>639</v>
      </c>
      <c r="O2267" s="14">
        <v>812</v>
      </c>
      <c r="P2267" s="14">
        <v>1847</v>
      </c>
    </row>
    <row r="2268" spans="11:16" x14ac:dyDescent="0.3">
      <c r="K2268" s="16">
        <f t="shared" si="36"/>
        <v>44110</v>
      </c>
      <c r="L2268" s="17">
        <v>0.41666666666666669</v>
      </c>
      <c r="M2268" s="14">
        <v>396</v>
      </c>
      <c r="N2268" s="14">
        <v>639</v>
      </c>
      <c r="O2268" s="14">
        <v>220</v>
      </c>
      <c r="P2268" s="14">
        <v>1255</v>
      </c>
    </row>
    <row r="2269" spans="11:16" x14ac:dyDescent="0.3">
      <c r="K2269" s="16">
        <f t="shared" si="36"/>
        <v>44110</v>
      </c>
      <c r="L2269" s="17">
        <v>0.45833333333333331</v>
      </c>
      <c r="M2269" s="14">
        <v>396</v>
      </c>
      <c r="N2269" s="14">
        <v>639</v>
      </c>
      <c r="O2269" s="14">
        <v>0</v>
      </c>
      <c r="P2269" s="14">
        <v>1035</v>
      </c>
    </row>
    <row r="2270" spans="11:16" x14ac:dyDescent="0.3">
      <c r="K2270" s="16">
        <f t="shared" si="36"/>
        <v>44110</v>
      </c>
      <c r="L2270" s="17">
        <v>0.5</v>
      </c>
      <c r="M2270" s="14">
        <v>396</v>
      </c>
      <c r="N2270" s="14">
        <v>639</v>
      </c>
      <c r="O2270" s="14">
        <v>0</v>
      </c>
      <c r="P2270" s="14">
        <v>1035</v>
      </c>
    </row>
    <row r="2271" spans="11:16" x14ac:dyDescent="0.3">
      <c r="K2271" s="16">
        <f t="shared" si="36"/>
        <v>44110</v>
      </c>
      <c r="L2271" s="17">
        <v>0.54166666666666663</v>
      </c>
      <c r="M2271" s="14">
        <v>396</v>
      </c>
      <c r="N2271" s="14">
        <v>570</v>
      </c>
      <c r="O2271" s="14">
        <v>0</v>
      </c>
      <c r="P2271" s="14">
        <v>966</v>
      </c>
    </row>
    <row r="2272" spans="11:16" x14ac:dyDescent="0.3">
      <c r="K2272" s="16">
        <f t="shared" si="36"/>
        <v>44110</v>
      </c>
      <c r="L2272" s="17">
        <v>0.58333333333333337</v>
      </c>
      <c r="M2272" s="14">
        <v>396</v>
      </c>
      <c r="N2272" s="14">
        <v>0</v>
      </c>
      <c r="O2272" s="14">
        <v>318</v>
      </c>
      <c r="P2272" s="14">
        <v>714</v>
      </c>
    </row>
    <row r="2273" spans="11:16" x14ac:dyDescent="0.3">
      <c r="K2273" s="16">
        <f t="shared" si="36"/>
        <v>44110</v>
      </c>
      <c r="L2273" s="17">
        <v>0.625</v>
      </c>
      <c r="M2273" s="14">
        <v>396</v>
      </c>
      <c r="N2273" s="14">
        <v>0</v>
      </c>
      <c r="O2273" s="14">
        <v>-159</v>
      </c>
      <c r="P2273" s="14">
        <v>237</v>
      </c>
    </row>
    <row r="2274" spans="11:16" x14ac:dyDescent="0.3">
      <c r="K2274" s="16">
        <f t="shared" si="36"/>
        <v>44110</v>
      </c>
      <c r="L2274" s="17">
        <v>0.66666666666666663</v>
      </c>
      <c r="M2274" s="14">
        <v>396</v>
      </c>
      <c r="N2274" s="14">
        <v>0</v>
      </c>
      <c r="O2274" s="14">
        <v>-266</v>
      </c>
      <c r="P2274" s="14">
        <v>130</v>
      </c>
    </row>
    <row r="2275" spans="11:16" x14ac:dyDescent="0.3">
      <c r="K2275" s="16">
        <f t="shared" si="36"/>
        <v>44110</v>
      </c>
      <c r="L2275" s="17">
        <v>0.70833333333333337</v>
      </c>
      <c r="M2275" s="14">
        <v>396</v>
      </c>
      <c r="N2275" s="14">
        <v>290</v>
      </c>
      <c r="O2275" s="14">
        <v>0</v>
      </c>
      <c r="P2275" s="14">
        <v>686</v>
      </c>
    </row>
    <row r="2276" spans="11:16" x14ac:dyDescent="0.3">
      <c r="K2276" s="16">
        <f t="shared" si="36"/>
        <v>44110</v>
      </c>
      <c r="L2276" s="17">
        <v>0.75</v>
      </c>
      <c r="M2276" s="14">
        <v>396</v>
      </c>
      <c r="N2276" s="14">
        <v>0</v>
      </c>
      <c r="O2276" s="14">
        <v>915</v>
      </c>
      <c r="P2276" s="14">
        <v>1311</v>
      </c>
    </row>
    <row r="2277" spans="11:16" x14ac:dyDescent="0.3">
      <c r="K2277" s="16">
        <f t="shared" si="36"/>
        <v>44110</v>
      </c>
      <c r="L2277" s="17">
        <v>0.79166666666666663</v>
      </c>
      <c r="M2277" s="14">
        <v>396</v>
      </c>
      <c r="N2277" s="14">
        <v>639</v>
      </c>
      <c r="O2277" s="14">
        <v>835</v>
      </c>
      <c r="P2277" s="14">
        <v>1870</v>
      </c>
    </row>
    <row r="2278" spans="11:16" x14ac:dyDescent="0.3">
      <c r="K2278" s="16">
        <f t="shared" si="36"/>
        <v>44110</v>
      </c>
      <c r="L2278" s="17">
        <v>0.83333333333333337</v>
      </c>
      <c r="M2278" s="14">
        <v>396</v>
      </c>
      <c r="N2278" s="14">
        <v>639</v>
      </c>
      <c r="O2278" s="14">
        <v>0</v>
      </c>
      <c r="P2278" s="14">
        <v>1035</v>
      </c>
    </row>
    <row r="2279" spans="11:16" x14ac:dyDescent="0.3">
      <c r="K2279" s="16">
        <f t="shared" si="36"/>
        <v>44110</v>
      </c>
      <c r="L2279" s="17">
        <v>0.875</v>
      </c>
      <c r="M2279" s="14">
        <v>396</v>
      </c>
      <c r="N2279" s="14">
        <v>540</v>
      </c>
      <c r="O2279" s="14">
        <v>0</v>
      </c>
      <c r="P2279" s="14">
        <v>936</v>
      </c>
    </row>
    <row r="2280" spans="11:16" x14ac:dyDescent="0.3">
      <c r="K2280" s="16">
        <f t="shared" si="36"/>
        <v>44110</v>
      </c>
      <c r="L2280" s="17">
        <v>0.91666666666666663</v>
      </c>
      <c r="M2280" s="14">
        <v>396</v>
      </c>
      <c r="N2280" s="14">
        <v>605</v>
      </c>
      <c r="O2280" s="14">
        <v>0</v>
      </c>
      <c r="P2280" s="14">
        <v>1001</v>
      </c>
    </row>
    <row r="2281" spans="11:16" x14ac:dyDescent="0.3">
      <c r="K2281" s="16">
        <f t="shared" si="36"/>
        <v>44110</v>
      </c>
      <c r="L2281" s="17">
        <v>0.95833333333333337</v>
      </c>
      <c r="M2281" s="14">
        <v>396</v>
      </c>
      <c r="N2281" s="14">
        <v>0</v>
      </c>
      <c r="O2281" s="14">
        <v>850</v>
      </c>
      <c r="P2281" s="14">
        <v>1246</v>
      </c>
    </row>
    <row r="2282" spans="11:16" x14ac:dyDescent="0.3">
      <c r="K2282" s="16">
        <f t="shared" si="36"/>
        <v>44111</v>
      </c>
      <c r="L2282" s="17">
        <v>0</v>
      </c>
      <c r="M2282" s="14">
        <v>396</v>
      </c>
      <c r="N2282" s="14">
        <v>0</v>
      </c>
      <c r="O2282" s="14">
        <v>170</v>
      </c>
      <c r="P2282" s="14">
        <v>566</v>
      </c>
    </row>
    <row r="2283" spans="11:16" x14ac:dyDescent="0.3">
      <c r="K2283" s="16">
        <f t="shared" si="36"/>
        <v>44111</v>
      </c>
      <c r="L2283" s="17">
        <v>4.1666666666666664E-2</v>
      </c>
      <c r="M2283" s="14">
        <v>396</v>
      </c>
      <c r="N2283" s="14">
        <v>0</v>
      </c>
      <c r="O2283" s="14">
        <v>-179</v>
      </c>
      <c r="P2283" s="14">
        <v>217</v>
      </c>
    </row>
    <row r="2284" spans="11:16" x14ac:dyDescent="0.3">
      <c r="K2284" s="16">
        <f t="shared" si="36"/>
        <v>44111</v>
      </c>
      <c r="L2284" s="17">
        <v>8.3333333333333329E-2</v>
      </c>
      <c r="M2284" s="14">
        <v>396</v>
      </c>
      <c r="N2284" s="14">
        <v>0</v>
      </c>
      <c r="O2284" s="14">
        <v>-635</v>
      </c>
      <c r="P2284" s="14">
        <v>-239</v>
      </c>
    </row>
    <row r="2285" spans="11:16" x14ac:dyDescent="0.3">
      <c r="K2285" s="16">
        <f t="shared" si="36"/>
        <v>44111</v>
      </c>
      <c r="L2285" s="17">
        <v>0.125</v>
      </c>
      <c r="M2285" s="14">
        <v>396</v>
      </c>
      <c r="N2285" s="14">
        <v>0</v>
      </c>
      <c r="O2285" s="14">
        <v>-979</v>
      </c>
      <c r="P2285" s="14">
        <v>-583</v>
      </c>
    </row>
    <row r="2286" spans="11:16" x14ac:dyDescent="0.3">
      <c r="K2286" s="16">
        <f t="shared" si="36"/>
        <v>44111</v>
      </c>
      <c r="L2286" s="17">
        <v>0.16666666666666666</v>
      </c>
      <c r="M2286" s="14">
        <v>396</v>
      </c>
      <c r="N2286" s="14">
        <v>0</v>
      </c>
      <c r="O2286" s="14">
        <v>-1200</v>
      </c>
      <c r="P2286" s="14">
        <v>-804</v>
      </c>
    </row>
    <row r="2287" spans="11:16" x14ac:dyDescent="0.3">
      <c r="K2287" s="16">
        <f t="shared" si="36"/>
        <v>44111</v>
      </c>
      <c r="L2287" s="17">
        <v>0.20833333333333334</v>
      </c>
      <c r="M2287" s="14">
        <v>396</v>
      </c>
      <c r="N2287" s="14">
        <v>0</v>
      </c>
      <c r="O2287" s="14">
        <v>-1195</v>
      </c>
      <c r="P2287" s="14">
        <v>-799</v>
      </c>
    </row>
    <row r="2288" spans="11:16" x14ac:dyDescent="0.3">
      <c r="K2288" s="16">
        <f t="shared" si="36"/>
        <v>44111</v>
      </c>
      <c r="L2288" s="17">
        <v>0.25</v>
      </c>
      <c r="M2288" s="14">
        <v>396</v>
      </c>
      <c r="N2288" s="14">
        <v>0</v>
      </c>
      <c r="O2288" s="14">
        <v>-164</v>
      </c>
      <c r="P2288" s="14">
        <v>232</v>
      </c>
    </row>
    <row r="2289" spans="11:16" x14ac:dyDescent="0.3">
      <c r="K2289" s="16">
        <f t="shared" si="36"/>
        <v>44111</v>
      </c>
      <c r="L2289" s="17">
        <v>0.29166666666666669</v>
      </c>
      <c r="M2289" s="14">
        <v>396</v>
      </c>
      <c r="N2289" s="14">
        <v>700</v>
      </c>
      <c r="O2289" s="14">
        <v>0</v>
      </c>
      <c r="P2289" s="14">
        <v>1096</v>
      </c>
    </row>
    <row r="2290" spans="11:16" x14ac:dyDescent="0.3">
      <c r="K2290" s="16">
        <f t="shared" si="36"/>
        <v>44111</v>
      </c>
      <c r="L2290" s="17">
        <v>0.33333333333333331</v>
      </c>
      <c r="M2290" s="14">
        <v>396</v>
      </c>
      <c r="N2290" s="14">
        <v>0</v>
      </c>
      <c r="O2290" s="14">
        <v>0</v>
      </c>
      <c r="P2290" s="14">
        <v>396</v>
      </c>
    </row>
    <row r="2291" spans="11:16" x14ac:dyDescent="0.3">
      <c r="K2291" s="16">
        <f t="shared" si="36"/>
        <v>44111</v>
      </c>
      <c r="L2291" s="17">
        <v>0.375</v>
      </c>
      <c r="M2291" s="14">
        <v>396</v>
      </c>
      <c r="N2291" s="14">
        <v>700</v>
      </c>
      <c r="O2291" s="14">
        <v>346</v>
      </c>
      <c r="P2291" s="14">
        <v>1442</v>
      </c>
    </row>
    <row r="2292" spans="11:16" x14ac:dyDescent="0.3">
      <c r="K2292" s="16">
        <f t="shared" si="36"/>
        <v>44111</v>
      </c>
      <c r="L2292" s="17">
        <v>0.41666666666666669</v>
      </c>
      <c r="M2292" s="14">
        <v>396</v>
      </c>
      <c r="N2292" s="14">
        <v>700</v>
      </c>
      <c r="O2292" s="14">
        <v>0</v>
      </c>
      <c r="P2292" s="14">
        <v>1096</v>
      </c>
    </row>
    <row r="2293" spans="11:16" x14ac:dyDescent="0.3">
      <c r="K2293" s="16">
        <f t="shared" si="36"/>
        <v>44111</v>
      </c>
      <c r="L2293" s="17">
        <v>0.45833333333333331</v>
      </c>
      <c r="M2293" s="14">
        <v>396</v>
      </c>
      <c r="N2293" s="14">
        <v>266</v>
      </c>
      <c r="O2293" s="14">
        <v>0</v>
      </c>
      <c r="P2293" s="14">
        <v>662</v>
      </c>
    </row>
    <row r="2294" spans="11:16" x14ac:dyDescent="0.3">
      <c r="K2294" s="16">
        <f t="shared" si="36"/>
        <v>44111</v>
      </c>
      <c r="L2294" s="17">
        <v>0.5</v>
      </c>
      <c r="M2294" s="14">
        <v>396</v>
      </c>
      <c r="N2294" s="14">
        <v>151</v>
      </c>
      <c r="O2294" s="14">
        <v>0</v>
      </c>
      <c r="P2294" s="14">
        <v>547</v>
      </c>
    </row>
    <row r="2295" spans="11:16" x14ac:dyDescent="0.3">
      <c r="K2295" s="16">
        <f t="shared" si="36"/>
        <v>44111</v>
      </c>
      <c r="L2295" s="17">
        <v>0.54166666666666663</v>
      </c>
      <c r="M2295" s="14">
        <v>396</v>
      </c>
      <c r="N2295" s="14">
        <v>0</v>
      </c>
      <c r="O2295" s="14">
        <v>-40</v>
      </c>
      <c r="P2295" s="14">
        <v>356</v>
      </c>
    </row>
    <row r="2296" spans="11:16" x14ac:dyDescent="0.3">
      <c r="K2296" s="16">
        <f t="shared" si="36"/>
        <v>44111</v>
      </c>
      <c r="L2296" s="17">
        <v>0.58333333333333337</v>
      </c>
      <c r="M2296" s="14">
        <v>396</v>
      </c>
      <c r="N2296" s="14">
        <v>119</v>
      </c>
      <c r="O2296" s="14">
        <v>0</v>
      </c>
      <c r="P2296" s="14">
        <v>515</v>
      </c>
    </row>
    <row r="2297" spans="11:16" x14ac:dyDescent="0.3">
      <c r="K2297" s="16">
        <f t="shared" si="36"/>
        <v>44111</v>
      </c>
      <c r="L2297" s="17">
        <v>0.625</v>
      </c>
      <c r="M2297" s="14">
        <v>396</v>
      </c>
      <c r="N2297" s="14">
        <v>0</v>
      </c>
      <c r="O2297" s="14">
        <v>-202</v>
      </c>
      <c r="P2297" s="14">
        <v>194</v>
      </c>
    </row>
    <row r="2298" spans="11:16" x14ac:dyDescent="0.3">
      <c r="K2298" s="16">
        <f t="shared" si="36"/>
        <v>44111</v>
      </c>
      <c r="L2298" s="17">
        <v>0.66666666666666663</v>
      </c>
      <c r="M2298" s="14">
        <v>396</v>
      </c>
      <c r="N2298" s="14">
        <v>0</v>
      </c>
      <c r="O2298" s="14">
        <v>-40</v>
      </c>
      <c r="P2298" s="14">
        <v>356</v>
      </c>
    </row>
    <row r="2299" spans="11:16" x14ac:dyDescent="0.3">
      <c r="K2299" s="16">
        <f t="shared" si="36"/>
        <v>44111</v>
      </c>
      <c r="L2299" s="17">
        <v>0.70833333333333337</v>
      </c>
      <c r="M2299" s="14">
        <v>396</v>
      </c>
      <c r="N2299" s="14">
        <v>414</v>
      </c>
      <c r="O2299" s="14">
        <v>0</v>
      </c>
      <c r="P2299" s="14">
        <v>810</v>
      </c>
    </row>
    <row r="2300" spans="11:16" x14ac:dyDescent="0.3">
      <c r="K2300" s="16">
        <f t="shared" si="36"/>
        <v>44111</v>
      </c>
      <c r="L2300" s="17">
        <v>0.75</v>
      </c>
      <c r="M2300" s="14">
        <v>396</v>
      </c>
      <c r="N2300" s="14">
        <v>700</v>
      </c>
      <c r="O2300" s="14">
        <v>66</v>
      </c>
      <c r="P2300" s="14">
        <v>1162</v>
      </c>
    </row>
    <row r="2301" spans="11:16" x14ac:dyDescent="0.3">
      <c r="K2301" s="16">
        <f t="shared" si="36"/>
        <v>44111</v>
      </c>
      <c r="L2301" s="17">
        <v>0.79166666666666663</v>
      </c>
      <c r="M2301" s="14">
        <v>396</v>
      </c>
      <c r="N2301" s="14">
        <v>700</v>
      </c>
      <c r="O2301" s="14">
        <v>1200</v>
      </c>
      <c r="P2301" s="14">
        <v>2296</v>
      </c>
    </row>
    <row r="2302" spans="11:16" x14ac:dyDescent="0.3">
      <c r="K2302" s="16">
        <f t="shared" si="36"/>
        <v>44111</v>
      </c>
      <c r="L2302" s="17">
        <v>0.83333333333333337</v>
      </c>
      <c r="M2302" s="14">
        <v>396</v>
      </c>
      <c r="N2302" s="14">
        <v>700</v>
      </c>
      <c r="O2302" s="14">
        <v>849</v>
      </c>
      <c r="P2302" s="14">
        <v>1945</v>
      </c>
    </row>
    <row r="2303" spans="11:16" x14ac:dyDescent="0.3">
      <c r="K2303" s="16">
        <f t="shared" si="36"/>
        <v>44111</v>
      </c>
      <c r="L2303" s="17">
        <v>0.875</v>
      </c>
      <c r="M2303" s="14">
        <v>396</v>
      </c>
      <c r="N2303" s="14">
        <v>700</v>
      </c>
      <c r="O2303" s="14">
        <v>0</v>
      </c>
      <c r="P2303" s="14">
        <v>1096</v>
      </c>
    </row>
    <row r="2304" spans="11:16" x14ac:dyDescent="0.3">
      <c r="K2304" s="16">
        <f t="shared" si="36"/>
        <v>44111</v>
      </c>
      <c r="L2304" s="17">
        <v>0.91666666666666663</v>
      </c>
      <c r="M2304" s="14">
        <v>396</v>
      </c>
      <c r="N2304" s="14">
        <v>700</v>
      </c>
      <c r="O2304" s="14">
        <v>460</v>
      </c>
      <c r="P2304" s="14">
        <v>1556</v>
      </c>
    </row>
    <row r="2305" spans="11:16" x14ac:dyDescent="0.3">
      <c r="K2305" s="16">
        <f t="shared" si="36"/>
        <v>44111</v>
      </c>
      <c r="L2305" s="17">
        <v>0.95833333333333337</v>
      </c>
      <c r="M2305" s="14">
        <v>396</v>
      </c>
      <c r="N2305" s="14">
        <v>700</v>
      </c>
      <c r="O2305" s="14">
        <v>619</v>
      </c>
      <c r="P2305" s="14">
        <v>1715</v>
      </c>
    </row>
    <row r="2306" spans="11:16" x14ac:dyDescent="0.3">
      <c r="K2306" s="16">
        <f t="shared" si="36"/>
        <v>44112</v>
      </c>
      <c r="L2306" s="17">
        <v>0</v>
      </c>
      <c r="M2306" s="14">
        <v>396</v>
      </c>
      <c r="N2306" s="14">
        <v>549</v>
      </c>
      <c r="O2306" s="14">
        <v>0</v>
      </c>
      <c r="P2306" s="14">
        <v>945</v>
      </c>
    </row>
    <row r="2307" spans="11:16" x14ac:dyDescent="0.3">
      <c r="K2307" s="16">
        <f t="shared" si="36"/>
        <v>44112</v>
      </c>
      <c r="L2307" s="17">
        <v>4.1666666666666664E-2</v>
      </c>
      <c r="M2307" s="14">
        <v>396</v>
      </c>
      <c r="N2307" s="14">
        <v>24</v>
      </c>
      <c r="O2307" s="14">
        <v>0</v>
      </c>
      <c r="P2307" s="14">
        <v>420</v>
      </c>
    </row>
    <row r="2308" spans="11:16" x14ac:dyDescent="0.3">
      <c r="K2308" s="16">
        <f t="shared" si="36"/>
        <v>44112</v>
      </c>
      <c r="L2308" s="17">
        <v>8.3333333333333329E-2</v>
      </c>
      <c r="M2308" s="14">
        <v>396</v>
      </c>
      <c r="N2308" s="14">
        <v>0</v>
      </c>
      <c r="O2308" s="14">
        <v>-298</v>
      </c>
      <c r="P2308" s="14">
        <v>98</v>
      </c>
    </row>
    <row r="2309" spans="11:16" x14ac:dyDescent="0.3">
      <c r="K2309" s="16">
        <f t="shared" si="36"/>
        <v>44112</v>
      </c>
      <c r="L2309" s="17">
        <v>0.125</v>
      </c>
      <c r="M2309" s="14">
        <v>396</v>
      </c>
      <c r="N2309" s="14">
        <v>0</v>
      </c>
      <c r="O2309" s="14">
        <v>-538</v>
      </c>
      <c r="P2309" s="14">
        <v>-142</v>
      </c>
    </row>
    <row r="2310" spans="11:16" x14ac:dyDescent="0.3">
      <c r="K2310" s="16">
        <f t="shared" si="36"/>
        <v>44112</v>
      </c>
      <c r="L2310" s="17">
        <v>0.16666666666666666</v>
      </c>
      <c r="M2310" s="14">
        <v>396</v>
      </c>
      <c r="N2310" s="14">
        <v>0</v>
      </c>
      <c r="O2310" s="14">
        <v>-581</v>
      </c>
      <c r="P2310" s="14">
        <v>-185</v>
      </c>
    </row>
    <row r="2311" spans="11:16" x14ac:dyDescent="0.3">
      <c r="K2311" s="16">
        <f t="shared" si="36"/>
        <v>44112</v>
      </c>
      <c r="L2311" s="17">
        <v>0.20833333333333334</v>
      </c>
      <c r="M2311" s="14">
        <v>396</v>
      </c>
      <c r="N2311" s="14">
        <v>0</v>
      </c>
      <c r="O2311" s="14">
        <v>-309</v>
      </c>
      <c r="P2311" s="14">
        <v>87</v>
      </c>
    </row>
    <row r="2312" spans="11:16" x14ac:dyDescent="0.3">
      <c r="K2312" s="16">
        <f t="shared" si="36"/>
        <v>44112</v>
      </c>
      <c r="L2312" s="17">
        <v>0.25</v>
      </c>
      <c r="M2312" s="14">
        <v>396</v>
      </c>
      <c r="N2312" s="14">
        <v>541</v>
      </c>
      <c r="O2312" s="14">
        <v>0</v>
      </c>
      <c r="P2312" s="14">
        <v>937</v>
      </c>
    </row>
    <row r="2313" spans="11:16" x14ac:dyDescent="0.3">
      <c r="K2313" s="16">
        <f t="shared" si="36"/>
        <v>44112</v>
      </c>
      <c r="L2313" s="17">
        <v>0.29166666666666669</v>
      </c>
      <c r="M2313" s="14">
        <v>396</v>
      </c>
      <c r="N2313" s="14">
        <v>1018</v>
      </c>
      <c r="O2313" s="14">
        <v>0</v>
      </c>
      <c r="P2313" s="14">
        <v>1414</v>
      </c>
    </row>
    <row r="2314" spans="11:16" x14ac:dyDescent="0.3">
      <c r="K2314" s="16">
        <f t="shared" si="36"/>
        <v>44112</v>
      </c>
      <c r="L2314" s="17">
        <v>0.33333333333333331</v>
      </c>
      <c r="M2314" s="14">
        <v>396</v>
      </c>
      <c r="N2314" s="14">
        <v>0</v>
      </c>
      <c r="O2314" s="14">
        <v>0</v>
      </c>
      <c r="P2314" s="14">
        <v>396</v>
      </c>
    </row>
    <row r="2315" spans="11:16" x14ac:dyDescent="0.3">
      <c r="K2315" s="16">
        <f t="shared" si="36"/>
        <v>44112</v>
      </c>
      <c r="L2315" s="17">
        <v>0.375</v>
      </c>
      <c r="M2315" s="14">
        <v>396</v>
      </c>
      <c r="N2315" s="14">
        <v>0</v>
      </c>
      <c r="O2315" s="14">
        <v>0</v>
      </c>
      <c r="P2315" s="14">
        <v>396</v>
      </c>
    </row>
    <row r="2316" spans="11:16" x14ac:dyDescent="0.3">
      <c r="K2316" s="16">
        <f t="shared" si="36"/>
        <v>44112</v>
      </c>
      <c r="L2316" s="17">
        <v>0.41666666666666669</v>
      </c>
      <c r="M2316" s="14">
        <v>396</v>
      </c>
      <c r="N2316" s="14">
        <v>1018</v>
      </c>
      <c r="O2316" s="14">
        <v>0</v>
      </c>
      <c r="P2316" s="14">
        <v>1414</v>
      </c>
    </row>
    <row r="2317" spans="11:16" x14ac:dyDescent="0.3">
      <c r="K2317" s="16">
        <f t="shared" si="36"/>
        <v>44112</v>
      </c>
      <c r="L2317" s="17">
        <v>0.45833333333333331</v>
      </c>
      <c r="M2317" s="14">
        <v>396</v>
      </c>
      <c r="N2317" s="14">
        <v>1018</v>
      </c>
      <c r="O2317" s="14">
        <v>0</v>
      </c>
      <c r="P2317" s="14">
        <v>1414</v>
      </c>
    </row>
    <row r="2318" spans="11:16" x14ac:dyDescent="0.3">
      <c r="K2318" s="16">
        <f t="shared" si="36"/>
        <v>44112</v>
      </c>
      <c r="L2318" s="17">
        <v>0.5</v>
      </c>
      <c r="M2318" s="14">
        <v>396</v>
      </c>
      <c r="N2318" s="14">
        <v>1018</v>
      </c>
      <c r="O2318" s="14">
        <v>0</v>
      </c>
      <c r="P2318" s="14">
        <v>1414</v>
      </c>
    </row>
    <row r="2319" spans="11:16" x14ac:dyDescent="0.3">
      <c r="K2319" s="16">
        <f t="shared" si="36"/>
        <v>44112</v>
      </c>
      <c r="L2319" s="17">
        <v>0.54166666666666663</v>
      </c>
      <c r="M2319" s="14">
        <v>396</v>
      </c>
      <c r="N2319" s="14">
        <v>0</v>
      </c>
      <c r="O2319" s="14">
        <v>181</v>
      </c>
      <c r="P2319" s="14">
        <v>577</v>
      </c>
    </row>
    <row r="2320" spans="11:16" x14ac:dyDescent="0.3">
      <c r="K2320" s="16">
        <f t="shared" si="36"/>
        <v>44112</v>
      </c>
      <c r="L2320" s="17">
        <v>0.58333333333333337</v>
      </c>
      <c r="M2320" s="14">
        <v>396</v>
      </c>
      <c r="N2320" s="14">
        <v>698</v>
      </c>
      <c r="O2320" s="14">
        <v>0</v>
      </c>
      <c r="P2320" s="14">
        <v>1094</v>
      </c>
    </row>
    <row r="2321" spans="11:16" x14ac:dyDescent="0.3">
      <c r="K2321" s="16">
        <f t="shared" si="36"/>
        <v>44112</v>
      </c>
      <c r="L2321" s="17">
        <v>0.625</v>
      </c>
      <c r="M2321" s="14">
        <v>396</v>
      </c>
      <c r="N2321" s="14">
        <v>473</v>
      </c>
      <c r="O2321" s="14">
        <v>0</v>
      </c>
      <c r="P2321" s="14">
        <v>869</v>
      </c>
    </row>
    <row r="2322" spans="11:16" x14ac:dyDescent="0.3">
      <c r="K2322" s="16">
        <f t="shared" si="36"/>
        <v>44112</v>
      </c>
      <c r="L2322" s="17">
        <v>0.66666666666666663</v>
      </c>
      <c r="M2322" s="14">
        <v>396</v>
      </c>
      <c r="N2322" s="14">
        <v>477</v>
      </c>
      <c r="O2322" s="14">
        <v>0</v>
      </c>
      <c r="P2322" s="14">
        <v>873</v>
      </c>
    </row>
    <row r="2323" spans="11:16" x14ac:dyDescent="0.3">
      <c r="K2323" s="16">
        <f t="shared" si="36"/>
        <v>44112</v>
      </c>
      <c r="L2323" s="17">
        <v>0.70833333333333337</v>
      </c>
      <c r="M2323" s="14">
        <v>396</v>
      </c>
      <c r="N2323" s="14">
        <v>918</v>
      </c>
      <c r="O2323" s="14">
        <v>0</v>
      </c>
      <c r="P2323" s="14">
        <v>1314</v>
      </c>
    </row>
    <row r="2324" spans="11:16" x14ac:dyDescent="0.3">
      <c r="K2324" s="16">
        <f t="shared" si="36"/>
        <v>44112</v>
      </c>
      <c r="L2324" s="17">
        <v>0.75</v>
      </c>
      <c r="M2324" s="14">
        <v>396</v>
      </c>
      <c r="N2324" s="14">
        <v>1018</v>
      </c>
      <c r="O2324" s="14">
        <v>0</v>
      </c>
      <c r="P2324" s="14">
        <v>1414</v>
      </c>
    </row>
    <row r="2325" spans="11:16" x14ac:dyDescent="0.3">
      <c r="K2325" s="16">
        <f t="shared" si="36"/>
        <v>44112</v>
      </c>
      <c r="L2325" s="17">
        <v>0.79166666666666663</v>
      </c>
      <c r="M2325" s="14">
        <v>396</v>
      </c>
      <c r="N2325" s="14">
        <v>1018</v>
      </c>
      <c r="O2325" s="14">
        <v>0</v>
      </c>
      <c r="P2325" s="14">
        <v>1414</v>
      </c>
    </row>
    <row r="2326" spans="11:16" x14ac:dyDescent="0.3">
      <c r="K2326" s="16">
        <f t="shared" si="36"/>
        <v>44112</v>
      </c>
      <c r="L2326" s="17">
        <v>0.83333333333333337</v>
      </c>
      <c r="M2326" s="14">
        <v>396</v>
      </c>
      <c r="N2326" s="14">
        <v>1018</v>
      </c>
      <c r="O2326" s="14">
        <v>1200</v>
      </c>
      <c r="P2326" s="14">
        <v>2614</v>
      </c>
    </row>
    <row r="2327" spans="11:16" x14ac:dyDescent="0.3">
      <c r="K2327" s="16">
        <f t="shared" si="36"/>
        <v>44112</v>
      </c>
      <c r="L2327" s="17">
        <v>0.875</v>
      </c>
      <c r="M2327" s="14">
        <v>396</v>
      </c>
      <c r="N2327" s="14">
        <v>0</v>
      </c>
      <c r="O2327" s="14">
        <v>0</v>
      </c>
      <c r="P2327" s="14">
        <v>396</v>
      </c>
    </row>
    <row r="2328" spans="11:16" x14ac:dyDescent="0.3">
      <c r="K2328" s="16">
        <f t="shared" si="36"/>
        <v>44112</v>
      </c>
      <c r="L2328" s="17">
        <v>0.91666666666666663</v>
      </c>
      <c r="M2328" s="14">
        <v>396</v>
      </c>
      <c r="N2328" s="14">
        <v>1018</v>
      </c>
      <c r="O2328" s="14">
        <v>0</v>
      </c>
      <c r="P2328" s="14">
        <v>1414</v>
      </c>
    </row>
    <row r="2329" spans="11:16" x14ac:dyDescent="0.3">
      <c r="K2329" s="16">
        <f t="shared" si="36"/>
        <v>44112</v>
      </c>
      <c r="L2329" s="17">
        <v>0.95833333333333337</v>
      </c>
      <c r="M2329" s="14">
        <v>396</v>
      </c>
      <c r="N2329" s="14">
        <v>0</v>
      </c>
      <c r="O2329" s="14">
        <v>0</v>
      </c>
      <c r="P2329" s="14">
        <v>396</v>
      </c>
    </row>
    <row r="2330" spans="11:16" x14ac:dyDescent="0.3">
      <c r="K2330" s="16">
        <f t="shared" si="36"/>
        <v>44113</v>
      </c>
      <c r="L2330" s="17">
        <v>0</v>
      </c>
      <c r="M2330" s="14">
        <v>396</v>
      </c>
      <c r="N2330" s="14">
        <v>954</v>
      </c>
      <c r="O2330" s="14">
        <v>0</v>
      </c>
      <c r="P2330" s="14">
        <v>1350</v>
      </c>
    </row>
    <row r="2331" spans="11:16" x14ac:dyDescent="0.3">
      <c r="K2331" s="16">
        <f t="shared" ref="K2331:K2394" si="37">K2307+1</f>
        <v>44113</v>
      </c>
      <c r="L2331" s="17">
        <v>4.1666666666666664E-2</v>
      </c>
      <c r="M2331" s="14">
        <v>396</v>
      </c>
      <c r="N2331" s="14">
        <v>413</v>
      </c>
      <c r="O2331" s="14">
        <v>0</v>
      </c>
      <c r="P2331" s="14">
        <v>809</v>
      </c>
    </row>
    <row r="2332" spans="11:16" x14ac:dyDescent="0.3">
      <c r="K2332" s="16">
        <f t="shared" si="37"/>
        <v>44113</v>
      </c>
      <c r="L2332" s="17">
        <v>8.3333333333333329E-2</v>
      </c>
      <c r="M2332" s="14">
        <v>396</v>
      </c>
      <c r="N2332" s="14">
        <v>154</v>
      </c>
      <c r="O2332" s="14">
        <v>0</v>
      </c>
      <c r="P2332" s="14">
        <v>550</v>
      </c>
    </row>
    <row r="2333" spans="11:16" x14ac:dyDescent="0.3">
      <c r="K2333" s="16">
        <f t="shared" si="37"/>
        <v>44113</v>
      </c>
      <c r="L2333" s="17">
        <v>0.125</v>
      </c>
      <c r="M2333" s="14">
        <v>396</v>
      </c>
      <c r="N2333" s="14">
        <v>0</v>
      </c>
      <c r="O2333" s="14">
        <v>-263</v>
      </c>
      <c r="P2333" s="14">
        <v>133</v>
      </c>
    </row>
    <row r="2334" spans="11:16" x14ac:dyDescent="0.3">
      <c r="K2334" s="16">
        <f t="shared" si="37"/>
        <v>44113</v>
      </c>
      <c r="L2334" s="17">
        <v>0.16666666666666666</v>
      </c>
      <c r="M2334" s="14">
        <v>396</v>
      </c>
      <c r="N2334" s="14">
        <v>0</v>
      </c>
      <c r="O2334" s="14">
        <v>-453</v>
      </c>
      <c r="P2334" s="14">
        <v>-57</v>
      </c>
    </row>
    <row r="2335" spans="11:16" x14ac:dyDescent="0.3">
      <c r="K2335" s="16">
        <f t="shared" si="37"/>
        <v>44113</v>
      </c>
      <c r="L2335" s="17">
        <v>0.20833333333333334</v>
      </c>
      <c r="M2335" s="14">
        <v>396</v>
      </c>
      <c r="N2335" s="14">
        <v>0</v>
      </c>
      <c r="O2335" s="14">
        <v>-122</v>
      </c>
      <c r="P2335" s="14">
        <v>274</v>
      </c>
    </row>
    <row r="2336" spans="11:16" x14ac:dyDescent="0.3">
      <c r="K2336" s="16">
        <f t="shared" si="37"/>
        <v>44113</v>
      </c>
      <c r="L2336" s="17">
        <v>0.25</v>
      </c>
      <c r="M2336" s="14">
        <v>396</v>
      </c>
      <c r="N2336" s="14">
        <v>0</v>
      </c>
      <c r="O2336" s="14">
        <v>743</v>
      </c>
      <c r="P2336" s="14">
        <v>1139</v>
      </c>
    </row>
    <row r="2337" spans="11:16" x14ac:dyDescent="0.3">
      <c r="K2337" s="16">
        <f t="shared" si="37"/>
        <v>44113</v>
      </c>
      <c r="L2337" s="17">
        <v>0.29166666666666669</v>
      </c>
      <c r="M2337" s="14">
        <v>396</v>
      </c>
      <c r="N2337" s="14">
        <v>0</v>
      </c>
      <c r="O2337" s="14">
        <v>0</v>
      </c>
      <c r="P2337" s="14">
        <v>396</v>
      </c>
    </row>
    <row r="2338" spans="11:16" x14ac:dyDescent="0.3">
      <c r="K2338" s="16">
        <f t="shared" si="37"/>
        <v>44113</v>
      </c>
      <c r="L2338" s="17">
        <v>0.33333333333333331</v>
      </c>
      <c r="M2338" s="14">
        <v>396</v>
      </c>
      <c r="N2338" s="14">
        <v>954</v>
      </c>
      <c r="O2338" s="14">
        <v>0</v>
      </c>
      <c r="P2338" s="14">
        <v>1350</v>
      </c>
    </row>
    <row r="2339" spans="11:16" x14ac:dyDescent="0.3">
      <c r="K2339" s="16">
        <f t="shared" si="37"/>
        <v>44113</v>
      </c>
      <c r="L2339" s="17">
        <v>0.375</v>
      </c>
      <c r="M2339" s="14">
        <v>396</v>
      </c>
      <c r="N2339" s="14">
        <v>867</v>
      </c>
      <c r="O2339" s="14">
        <v>0</v>
      </c>
      <c r="P2339" s="14">
        <v>1263</v>
      </c>
    </row>
    <row r="2340" spans="11:16" x14ac:dyDescent="0.3">
      <c r="K2340" s="16">
        <f t="shared" si="37"/>
        <v>44113</v>
      </c>
      <c r="L2340" s="17">
        <v>0.41666666666666669</v>
      </c>
      <c r="M2340" s="14">
        <v>396</v>
      </c>
      <c r="N2340" s="14">
        <v>0</v>
      </c>
      <c r="O2340" s="14">
        <v>0</v>
      </c>
      <c r="P2340" s="14">
        <v>396</v>
      </c>
    </row>
    <row r="2341" spans="11:16" x14ac:dyDescent="0.3">
      <c r="K2341" s="16">
        <f t="shared" si="37"/>
        <v>44113</v>
      </c>
      <c r="L2341" s="17">
        <v>0.45833333333333331</v>
      </c>
      <c r="M2341" s="14">
        <v>396</v>
      </c>
      <c r="N2341" s="14">
        <v>701</v>
      </c>
      <c r="O2341" s="14">
        <v>0</v>
      </c>
      <c r="P2341" s="14">
        <v>1097</v>
      </c>
    </row>
    <row r="2342" spans="11:16" x14ac:dyDescent="0.3">
      <c r="K2342" s="16">
        <f t="shared" si="37"/>
        <v>44113</v>
      </c>
      <c r="L2342" s="17">
        <v>0.5</v>
      </c>
      <c r="M2342" s="14">
        <v>396</v>
      </c>
      <c r="N2342" s="14">
        <v>0</v>
      </c>
      <c r="O2342" s="14">
        <v>0</v>
      </c>
      <c r="P2342" s="14">
        <v>396</v>
      </c>
    </row>
    <row r="2343" spans="11:16" x14ac:dyDescent="0.3">
      <c r="K2343" s="16">
        <f t="shared" si="37"/>
        <v>44113</v>
      </c>
      <c r="L2343" s="17">
        <v>0.54166666666666663</v>
      </c>
      <c r="M2343" s="14">
        <v>396</v>
      </c>
      <c r="N2343" s="14">
        <v>217</v>
      </c>
      <c r="O2343" s="14">
        <v>0</v>
      </c>
      <c r="P2343" s="14">
        <v>613</v>
      </c>
    </row>
    <row r="2344" spans="11:16" x14ac:dyDescent="0.3">
      <c r="K2344" s="16">
        <f t="shared" si="37"/>
        <v>44113</v>
      </c>
      <c r="L2344" s="17">
        <v>0.58333333333333337</v>
      </c>
      <c r="M2344" s="14">
        <v>396</v>
      </c>
      <c r="N2344" s="14">
        <v>92</v>
      </c>
      <c r="O2344" s="14">
        <v>0</v>
      </c>
      <c r="P2344" s="14">
        <v>488</v>
      </c>
    </row>
    <row r="2345" spans="11:16" x14ac:dyDescent="0.3">
      <c r="K2345" s="16">
        <f t="shared" si="37"/>
        <v>44113</v>
      </c>
      <c r="L2345" s="17">
        <v>0.625</v>
      </c>
      <c r="M2345" s="14">
        <v>396</v>
      </c>
      <c r="N2345" s="14">
        <v>0</v>
      </c>
      <c r="O2345" s="14">
        <v>-90</v>
      </c>
      <c r="P2345" s="14">
        <v>306</v>
      </c>
    </row>
    <row r="2346" spans="11:16" x14ac:dyDescent="0.3">
      <c r="K2346" s="16">
        <f t="shared" si="37"/>
        <v>44113</v>
      </c>
      <c r="L2346" s="17">
        <v>0.66666666666666663</v>
      </c>
      <c r="M2346" s="14">
        <v>396</v>
      </c>
      <c r="N2346" s="14">
        <v>254</v>
      </c>
      <c r="O2346" s="14">
        <v>0</v>
      </c>
      <c r="P2346" s="14">
        <v>650</v>
      </c>
    </row>
    <row r="2347" spans="11:16" x14ac:dyDescent="0.3">
      <c r="K2347" s="16">
        <f t="shared" si="37"/>
        <v>44113</v>
      </c>
      <c r="L2347" s="17">
        <v>0.70833333333333337</v>
      </c>
      <c r="M2347" s="14">
        <v>396</v>
      </c>
      <c r="N2347" s="14">
        <v>0</v>
      </c>
      <c r="O2347" s="14">
        <v>0</v>
      </c>
      <c r="P2347" s="14">
        <v>396</v>
      </c>
    </row>
    <row r="2348" spans="11:16" x14ac:dyDescent="0.3">
      <c r="K2348" s="16">
        <f t="shared" si="37"/>
        <v>44113</v>
      </c>
      <c r="L2348" s="17">
        <v>0.75</v>
      </c>
      <c r="M2348" s="14">
        <v>396</v>
      </c>
      <c r="N2348" s="14">
        <v>0</v>
      </c>
      <c r="O2348" s="14">
        <v>0</v>
      </c>
      <c r="P2348" s="14">
        <v>396</v>
      </c>
    </row>
    <row r="2349" spans="11:16" x14ac:dyDescent="0.3">
      <c r="K2349" s="16">
        <f t="shared" si="37"/>
        <v>44113</v>
      </c>
      <c r="L2349" s="17">
        <v>0.79166666666666663</v>
      </c>
      <c r="M2349" s="14">
        <v>396</v>
      </c>
      <c r="N2349" s="14">
        <v>954</v>
      </c>
      <c r="O2349" s="14">
        <v>0</v>
      </c>
      <c r="P2349" s="14">
        <v>1350</v>
      </c>
    </row>
    <row r="2350" spans="11:16" x14ac:dyDescent="0.3">
      <c r="K2350" s="16">
        <f t="shared" si="37"/>
        <v>44113</v>
      </c>
      <c r="L2350" s="17">
        <v>0.83333333333333337</v>
      </c>
      <c r="M2350" s="14">
        <v>396</v>
      </c>
      <c r="N2350" s="14">
        <v>954</v>
      </c>
      <c r="O2350" s="14">
        <v>0</v>
      </c>
      <c r="P2350" s="14">
        <v>1350</v>
      </c>
    </row>
    <row r="2351" spans="11:16" x14ac:dyDescent="0.3">
      <c r="K2351" s="16">
        <f t="shared" si="37"/>
        <v>44113</v>
      </c>
      <c r="L2351" s="17">
        <v>0.875</v>
      </c>
      <c r="M2351" s="14">
        <v>396</v>
      </c>
      <c r="N2351" s="14">
        <v>0</v>
      </c>
      <c r="O2351" s="14">
        <v>0</v>
      </c>
      <c r="P2351" s="14">
        <v>396</v>
      </c>
    </row>
    <row r="2352" spans="11:16" x14ac:dyDescent="0.3">
      <c r="K2352" s="16">
        <f t="shared" si="37"/>
        <v>44113</v>
      </c>
      <c r="L2352" s="17">
        <v>0.91666666666666663</v>
      </c>
      <c r="M2352" s="14">
        <v>396</v>
      </c>
      <c r="N2352" s="14">
        <v>954</v>
      </c>
      <c r="O2352" s="14">
        <v>0</v>
      </c>
      <c r="P2352" s="14">
        <v>1350</v>
      </c>
    </row>
    <row r="2353" spans="11:16" x14ac:dyDescent="0.3">
      <c r="K2353" s="16">
        <f t="shared" si="37"/>
        <v>44113</v>
      </c>
      <c r="L2353" s="17">
        <v>0.95833333333333337</v>
      </c>
      <c r="M2353" s="14">
        <v>396</v>
      </c>
      <c r="N2353" s="14">
        <v>954</v>
      </c>
      <c r="O2353" s="14">
        <v>0</v>
      </c>
      <c r="P2353" s="14">
        <v>1350</v>
      </c>
    </row>
    <row r="2354" spans="11:16" x14ac:dyDescent="0.3">
      <c r="K2354" s="16">
        <f t="shared" si="37"/>
        <v>44114</v>
      </c>
      <c r="L2354" s="17">
        <v>0</v>
      </c>
      <c r="M2354" s="14">
        <v>396</v>
      </c>
      <c r="N2354" s="14">
        <v>0</v>
      </c>
      <c r="O2354" s="14">
        <v>1200</v>
      </c>
      <c r="P2354" s="14">
        <v>1596</v>
      </c>
    </row>
    <row r="2355" spans="11:16" x14ac:dyDescent="0.3">
      <c r="K2355" s="16">
        <f t="shared" si="37"/>
        <v>44114</v>
      </c>
      <c r="L2355" s="17">
        <v>4.1666666666666664E-2</v>
      </c>
      <c r="M2355" s="14">
        <v>396</v>
      </c>
      <c r="N2355" s="14">
        <v>600</v>
      </c>
      <c r="O2355" s="14">
        <v>522</v>
      </c>
      <c r="P2355" s="14">
        <v>1518</v>
      </c>
    </row>
    <row r="2356" spans="11:16" x14ac:dyDescent="0.3">
      <c r="K2356" s="16">
        <f t="shared" si="37"/>
        <v>44114</v>
      </c>
      <c r="L2356" s="17">
        <v>8.3333333333333329E-2</v>
      </c>
      <c r="M2356" s="14">
        <v>396</v>
      </c>
      <c r="N2356" s="14">
        <v>600</v>
      </c>
      <c r="O2356" s="14">
        <v>122</v>
      </c>
      <c r="P2356" s="14">
        <v>1118</v>
      </c>
    </row>
    <row r="2357" spans="11:16" x14ac:dyDescent="0.3">
      <c r="K2357" s="16">
        <f t="shared" si="37"/>
        <v>44114</v>
      </c>
      <c r="L2357" s="17">
        <v>0.125</v>
      </c>
      <c r="M2357" s="14">
        <v>396</v>
      </c>
      <c r="N2357" s="14">
        <v>236</v>
      </c>
      <c r="O2357" s="14">
        <v>0</v>
      </c>
      <c r="P2357" s="14">
        <v>632</v>
      </c>
    </row>
    <row r="2358" spans="11:16" x14ac:dyDescent="0.3">
      <c r="K2358" s="16">
        <f t="shared" si="37"/>
        <v>44114</v>
      </c>
      <c r="L2358" s="17">
        <v>0.16666666666666666</v>
      </c>
      <c r="M2358" s="14">
        <v>396</v>
      </c>
      <c r="N2358" s="14">
        <v>80</v>
      </c>
      <c r="O2358" s="14">
        <v>0</v>
      </c>
      <c r="P2358" s="14">
        <v>476</v>
      </c>
    </row>
    <row r="2359" spans="11:16" x14ac:dyDescent="0.3">
      <c r="K2359" s="16">
        <f t="shared" si="37"/>
        <v>44114</v>
      </c>
      <c r="L2359" s="17">
        <v>0.20833333333333334</v>
      </c>
      <c r="M2359" s="14">
        <v>396</v>
      </c>
      <c r="N2359" s="14">
        <v>108</v>
      </c>
      <c r="O2359" s="14">
        <v>0</v>
      </c>
      <c r="P2359" s="14">
        <v>504</v>
      </c>
    </row>
    <row r="2360" spans="11:16" x14ac:dyDescent="0.3">
      <c r="K2360" s="16">
        <f t="shared" si="37"/>
        <v>44114</v>
      </c>
      <c r="L2360" s="17">
        <v>0.25</v>
      </c>
      <c r="M2360" s="14">
        <v>396</v>
      </c>
      <c r="N2360" s="14">
        <v>0</v>
      </c>
      <c r="O2360" s="14">
        <v>120</v>
      </c>
      <c r="P2360" s="14">
        <v>516</v>
      </c>
    </row>
    <row r="2361" spans="11:16" x14ac:dyDescent="0.3">
      <c r="K2361" s="16">
        <f t="shared" si="37"/>
        <v>44114</v>
      </c>
      <c r="L2361" s="17">
        <v>0.29166666666666669</v>
      </c>
      <c r="M2361" s="14">
        <v>396</v>
      </c>
      <c r="N2361" s="14">
        <v>0</v>
      </c>
      <c r="O2361" s="14">
        <v>338</v>
      </c>
      <c r="P2361" s="14">
        <v>734</v>
      </c>
    </row>
    <row r="2362" spans="11:16" x14ac:dyDescent="0.3">
      <c r="K2362" s="16">
        <f t="shared" si="37"/>
        <v>44114</v>
      </c>
      <c r="L2362" s="17">
        <v>0.33333333333333331</v>
      </c>
      <c r="M2362" s="14">
        <v>396</v>
      </c>
      <c r="N2362" s="14">
        <v>598</v>
      </c>
      <c r="O2362" s="14">
        <v>0</v>
      </c>
      <c r="P2362" s="14">
        <v>994</v>
      </c>
    </row>
    <row r="2363" spans="11:16" x14ac:dyDescent="0.3">
      <c r="K2363" s="16">
        <f t="shared" si="37"/>
        <v>44114</v>
      </c>
      <c r="L2363" s="17">
        <v>0.375</v>
      </c>
      <c r="M2363" s="14">
        <v>396</v>
      </c>
      <c r="N2363" s="14">
        <v>0</v>
      </c>
      <c r="O2363" s="14">
        <v>570</v>
      </c>
      <c r="P2363" s="14">
        <v>966</v>
      </c>
    </row>
    <row r="2364" spans="11:16" x14ac:dyDescent="0.3">
      <c r="K2364" s="16">
        <f t="shared" si="37"/>
        <v>44114</v>
      </c>
      <c r="L2364" s="17">
        <v>0.41666666666666669</v>
      </c>
      <c r="M2364" s="14">
        <v>396</v>
      </c>
      <c r="N2364" s="14">
        <v>0</v>
      </c>
      <c r="O2364" s="14">
        <v>0</v>
      </c>
      <c r="P2364" s="14">
        <v>396</v>
      </c>
    </row>
    <row r="2365" spans="11:16" x14ac:dyDescent="0.3">
      <c r="K2365" s="16">
        <f t="shared" si="37"/>
        <v>44114</v>
      </c>
      <c r="L2365" s="17">
        <v>0.45833333333333331</v>
      </c>
      <c r="M2365" s="14">
        <v>396</v>
      </c>
      <c r="N2365" s="14">
        <v>0</v>
      </c>
      <c r="O2365" s="14">
        <v>-203</v>
      </c>
      <c r="P2365" s="14">
        <v>193</v>
      </c>
    </row>
    <row r="2366" spans="11:16" x14ac:dyDescent="0.3">
      <c r="K2366" s="16">
        <f t="shared" si="37"/>
        <v>44114</v>
      </c>
      <c r="L2366" s="17">
        <v>0.5</v>
      </c>
      <c r="M2366" s="14">
        <v>396</v>
      </c>
      <c r="N2366" s="14">
        <v>0</v>
      </c>
      <c r="O2366" s="14">
        <v>-68</v>
      </c>
      <c r="P2366" s="14">
        <v>328</v>
      </c>
    </row>
    <row r="2367" spans="11:16" x14ac:dyDescent="0.3">
      <c r="K2367" s="16">
        <f t="shared" si="37"/>
        <v>44114</v>
      </c>
      <c r="L2367" s="17">
        <v>0.54166666666666663</v>
      </c>
      <c r="M2367" s="14">
        <v>396</v>
      </c>
      <c r="N2367" s="14">
        <v>0</v>
      </c>
      <c r="O2367" s="14">
        <v>-578</v>
      </c>
      <c r="P2367" s="14">
        <v>-182</v>
      </c>
    </row>
    <row r="2368" spans="11:16" x14ac:dyDescent="0.3">
      <c r="K2368" s="16">
        <f t="shared" si="37"/>
        <v>44114</v>
      </c>
      <c r="L2368" s="17">
        <v>0.58333333333333337</v>
      </c>
      <c r="M2368" s="14">
        <v>396</v>
      </c>
      <c r="N2368" s="14">
        <v>0</v>
      </c>
      <c r="O2368" s="14">
        <v>-1032</v>
      </c>
      <c r="P2368" s="14">
        <v>-636</v>
      </c>
    </row>
    <row r="2369" spans="11:16" x14ac:dyDescent="0.3">
      <c r="K2369" s="16">
        <f t="shared" si="37"/>
        <v>44114</v>
      </c>
      <c r="L2369" s="17">
        <v>0.625</v>
      </c>
      <c r="M2369" s="14">
        <v>396</v>
      </c>
      <c r="N2369" s="14">
        <v>0</v>
      </c>
      <c r="O2369" s="14">
        <v>-1200</v>
      </c>
      <c r="P2369" s="14">
        <v>-804</v>
      </c>
    </row>
    <row r="2370" spans="11:16" x14ac:dyDescent="0.3">
      <c r="K2370" s="16">
        <f t="shared" si="37"/>
        <v>44114</v>
      </c>
      <c r="L2370" s="17">
        <v>0.66666666666666663</v>
      </c>
      <c r="M2370" s="14">
        <v>396</v>
      </c>
      <c r="N2370" s="14">
        <v>0</v>
      </c>
      <c r="O2370" s="14">
        <v>-940</v>
      </c>
      <c r="P2370" s="14">
        <v>-544</v>
      </c>
    </row>
    <row r="2371" spans="11:16" x14ac:dyDescent="0.3">
      <c r="K2371" s="16">
        <f t="shared" si="37"/>
        <v>44114</v>
      </c>
      <c r="L2371" s="17">
        <v>0.70833333333333337</v>
      </c>
      <c r="M2371" s="14">
        <v>396</v>
      </c>
      <c r="N2371" s="14">
        <v>0</v>
      </c>
      <c r="O2371" s="14">
        <v>-519</v>
      </c>
      <c r="P2371" s="14">
        <v>-123</v>
      </c>
    </row>
    <row r="2372" spans="11:16" x14ac:dyDescent="0.3">
      <c r="K2372" s="16">
        <f t="shared" si="37"/>
        <v>44114</v>
      </c>
      <c r="L2372" s="17">
        <v>0.75</v>
      </c>
      <c r="M2372" s="14">
        <v>396</v>
      </c>
      <c r="N2372" s="14">
        <v>293</v>
      </c>
      <c r="O2372" s="14">
        <v>0</v>
      </c>
      <c r="P2372" s="14">
        <v>689</v>
      </c>
    </row>
    <row r="2373" spans="11:16" x14ac:dyDescent="0.3">
      <c r="K2373" s="16">
        <f t="shared" si="37"/>
        <v>44114</v>
      </c>
      <c r="L2373" s="17">
        <v>0.79166666666666663</v>
      </c>
      <c r="M2373" s="14">
        <v>396</v>
      </c>
      <c r="N2373" s="14">
        <v>600</v>
      </c>
      <c r="O2373" s="14">
        <v>389</v>
      </c>
      <c r="P2373" s="14">
        <v>1385</v>
      </c>
    </row>
    <row r="2374" spans="11:16" x14ac:dyDescent="0.3">
      <c r="K2374" s="16">
        <f t="shared" si="37"/>
        <v>44114</v>
      </c>
      <c r="L2374" s="17">
        <v>0.83333333333333337</v>
      </c>
      <c r="M2374" s="14">
        <v>396</v>
      </c>
      <c r="N2374" s="14">
        <v>600</v>
      </c>
      <c r="O2374" s="14">
        <v>191</v>
      </c>
      <c r="P2374" s="14">
        <v>1187</v>
      </c>
    </row>
    <row r="2375" spans="11:16" x14ac:dyDescent="0.3">
      <c r="K2375" s="16">
        <f t="shared" si="37"/>
        <v>44114</v>
      </c>
      <c r="L2375" s="17">
        <v>0.875</v>
      </c>
      <c r="M2375" s="14">
        <v>396</v>
      </c>
      <c r="N2375" s="14">
        <v>344</v>
      </c>
      <c r="O2375" s="14">
        <v>0</v>
      </c>
      <c r="P2375" s="14">
        <v>740</v>
      </c>
    </row>
    <row r="2376" spans="11:16" x14ac:dyDescent="0.3">
      <c r="K2376" s="16">
        <f t="shared" si="37"/>
        <v>44114</v>
      </c>
      <c r="L2376" s="17">
        <v>0.91666666666666663</v>
      </c>
      <c r="M2376" s="14">
        <v>396</v>
      </c>
      <c r="N2376" s="14">
        <v>590</v>
      </c>
      <c r="O2376" s="14">
        <v>0</v>
      </c>
      <c r="P2376" s="14">
        <v>986</v>
      </c>
    </row>
    <row r="2377" spans="11:16" x14ac:dyDescent="0.3">
      <c r="K2377" s="16">
        <f t="shared" si="37"/>
        <v>44114</v>
      </c>
      <c r="L2377" s="17">
        <v>0.95833333333333337</v>
      </c>
      <c r="M2377" s="14">
        <v>396</v>
      </c>
      <c r="N2377" s="14">
        <v>600</v>
      </c>
      <c r="O2377" s="14">
        <v>180</v>
      </c>
      <c r="P2377" s="14">
        <v>1176</v>
      </c>
    </row>
    <row r="2378" spans="11:16" x14ac:dyDescent="0.3">
      <c r="K2378" s="16">
        <f t="shared" si="37"/>
        <v>44115</v>
      </c>
      <c r="L2378" s="17">
        <v>0</v>
      </c>
      <c r="M2378" s="14">
        <v>396</v>
      </c>
      <c r="N2378" s="14">
        <v>0</v>
      </c>
      <c r="O2378" s="14">
        <v>230</v>
      </c>
      <c r="P2378" s="14">
        <v>626</v>
      </c>
    </row>
    <row r="2379" spans="11:16" x14ac:dyDescent="0.3">
      <c r="K2379" s="16">
        <f t="shared" si="37"/>
        <v>44115</v>
      </c>
      <c r="L2379" s="17">
        <v>4.1666666666666664E-2</v>
      </c>
      <c r="M2379" s="14">
        <v>396</v>
      </c>
      <c r="N2379" s="14">
        <v>0</v>
      </c>
      <c r="O2379" s="14">
        <v>0</v>
      </c>
      <c r="P2379" s="14">
        <v>396</v>
      </c>
    </row>
    <row r="2380" spans="11:16" x14ac:dyDescent="0.3">
      <c r="K2380" s="16">
        <f t="shared" si="37"/>
        <v>44115</v>
      </c>
      <c r="L2380" s="17">
        <v>8.3333333333333329E-2</v>
      </c>
      <c r="M2380" s="14">
        <v>396</v>
      </c>
      <c r="N2380" s="14">
        <v>0</v>
      </c>
      <c r="O2380" s="14">
        <v>-220</v>
      </c>
      <c r="P2380" s="14">
        <v>176</v>
      </c>
    </row>
    <row r="2381" spans="11:16" x14ac:dyDescent="0.3">
      <c r="K2381" s="16">
        <f t="shared" si="37"/>
        <v>44115</v>
      </c>
      <c r="L2381" s="17">
        <v>0.125</v>
      </c>
      <c r="M2381" s="14">
        <v>396</v>
      </c>
      <c r="N2381" s="14">
        <v>0</v>
      </c>
      <c r="O2381" s="14">
        <v>-799</v>
      </c>
      <c r="P2381" s="14">
        <v>-403</v>
      </c>
    </row>
    <row r="2382" spans="11:16" x14ac:dyDescent="0.3">
      <c r="K2382" s="16">
        <f t="shared" si="37"/>
        <v>44115</v>
      </c>
      <c r="L2382" s="17">
        <v>0.16666666666666666</v>
      </c>
      <c r="M2382" s="14">
        <v>396</v>
      </c>
      <c r="N2382" s="14">
        <v>0</v>
      </c>
      <c r="O2382" s="14">
        <v>-1068</v>
      </c>
      <c r="P2382" s="14">
        <v>-672</v>
      </c>
    </row>
    <row r="2383" spans="11:16" x14ac:dyDescent="0.3">
      <c r="K2383" s="16">
        <f t="shared" si="37"/>
        <v>44115</v>
      </c>
      <c r="L2383" s="17">
        <v>0.20833333333333334</v>
      </c>
      <c r="M2383" s="14">
        <v>396</v>
      </c>
      <c r="N2383" s="14">
        <v>0</v>
      </c>
      <c r="O2383" s="14">
        <v>-1200</v>
      </c>
      <c r="P2383" s="14">
        <v>-804</v>
      </c>
    </row>
    <row r="2384" spans="11:16" x14ac:dyDescent="0.3">
      <c r="K2384" s="16">
        <f t="shared" si="37"/>
        <v>44115</v>
      </c>
      <c r="L2384" s="17">
        <v>0.25</v>
      </c>
      <c r="M2384" s="14">
        <v>396</v>
      </c>
      <c r="N2384" s="14">
        <v>0</v>
      </c>
      <c r="O2384" s="14">
        <v>-1063</v>
      </c>
      <c r="P2384" s="14">
        <v>-667</v>
      </c>
    </row>
    <row r="2385" spans="11:16" x14ac:dyDescent="0.3">
      <c r="K2385" s="16">
        <f t="shared" si="37"/>
        <v>44115</v>
      </c>
      <c r="L2385" s="17">
        <v>0.29166666666666669</v>
      </c>
      <c r="M2385" s="14">
        <v>396</v>
      </c>
      <c r="N2385" s="14">
        <v>0</v>
      </c>
      <c r="O2385" s="14">
        <v>-781</v>
      </c>
      <c r="P2385" s="14">
        <v>-385</v>
      </c>
    </row>
    <row r="2386" spans="11:16" x14ac:dyDescent="0.3">
      <c r="K2386" s="16">
        <f t="shared" si="37"/>
        <v>44115</v>
      </c>
      <c r="L2386" s="17">
        <v>0.33333333333333331</v>
      </c>
      <c r="M2386" s="14">
        <v>396</v>
      </c>
      <c r="N2386" s="14">
        <v>0</v>
      </c>
      <c r="O2386" s="14">
        <v>-573</v>
      </c>
      <c r="P2386" s="14">
        <v>-177</v>
      </c>
    </row>
    <row r="2387" spans="11:16" x14ac:dyDescent="0.3">
      <c r="K2387" s="16">
        <f t="shared" si="37"/>
        <v>44115</v>
      </c>
      <c r="L2387" s="17">
        <v>0.375</v>
      </c>
      <c r="M2387" s="14">
        <v>396</v>
      </c>
      <c r="N2387" s="14">
        <v>0</v>
      </c>
      <c r="O2387" s="14">
        <v>-86</v>
      </c>
      <c r="P2387" s="14">
        <v>310</v>
      </c>
    </row>
    <row r="2388" spans="11:16" x14ac:dyDescent="0.3">
      <c r="K2388" s="16">
        <f t="shared" si="37"/>
        <v>44115</v>
      </c>
      <c r="L2388" s="17">
        <v>0.41666666666666669</v>
      </c>
      <c r="M2388" s="14">
        <v>396</v>
      </c>
      <c r="N2388" s="14">
        <v>0</v>
      </c>
      <c r="O2388" s="14">
        <v>0</v>
      </c>
      <c r="P2388" s="14">
        <v>396</v>
      </c>
    </row>
    <row r="2389" spans="11:16" x14ac:dyDescent="0.3">
      <c r="K2389" s="16">
        <f t="shared" si="37"/>
        <v>44115</v>
      </c>
      <c r="L2389" s="17">
        <v>0.45833333333333331</v>
      </c>
      <c r="M2389" s="14">
        <v>396</v>
      </c>
      <c r="N2389" s="14">
        <v>0</v>
      </c>
      <c r="O2389" s="14">
        <v>0</v>
      </c>
      <c r="P2389" s="14">
        <v>396</v>
      </c>
    </row>
    <row r="2390" spans="11:16" x14ac:dyDescent="0.3">
      <c r="K2390" s="16">
        <f t="shared" si="37"/>
        <v>44115</v>
      </c>
      <c r="L2390" s="17">
        <v>0.5</v>
      </c>
      <c r="M2390" s="14">
        <v>396</v>
      </c>
      <c r="N2390" s="14">
        <v>0</v>
      </c>
      <c r="O2390" s="14">
        <v>220</v>
      </c>
      <c r="P2390" s="14">
        <v>616</v>
      </c>
    </row>
    <row r="2391" spans="11:16" x14ac:dyDescent="0.3">
      <c r="K2391" s="16">
        <f t="shared" si="37"/>
        <v>44115</v>
      </c>
      <c r="L2391" s="17">
        <v>0.54166666666666663</v>
      </c>
      <c r="M2391" s="14">
        <v>396</v>
      </c>
      <c r="N2391" s="14">
        <v>0</v>
      </c>
      <c r="O2391" s="14">
        <v>0</v>
      </c>
      <c r="P2391" s="14">
        <v>396</v>
      </c>
    </row>
    <row r="2392" spans="11:16" x14ac:dyDescent="0.3">
      <c r="K2392" s="16">
        <f t="shared" si="37"/>
        <v>44115</v>
      </c>
      <c r="L2392" s="17">
        <v>0.58333333333333337</v>
      </c>
      <c r="M2392" s="14">
        <v>396</v>
      </c>
      <c r="N2392" s="14">
        <v>0</v>
      </c>
      <c r="O2392" s="14">
        <v>-173</v>
      </c>
      <c r="P2392" s="14">
        <v>223</v>
      </c>
    </row>
    <row r="2393" spans="11:16" x14ac:dyDescent="0.3">
      <c r="K2393" s="16">
        <f t="shared" si="37"/>
        <v>44115</v>
      </c>
      <c r="L2393" s="17">
        <v>0.625</v>
      </c>
      <c r="M2393" s="14">
        <v>396</v>
      </c>
      <c r="N2393" s="14">
        <v>0</v>
      </c>
      <c r="O2393" s="14">
        <v>-514</v>
      </c>
      <c r="P2393" s="14">
        <v>-118</v>
      </c>
    </row>
    <row r="2394" spans="11:16" x14ac:dyDescent="0.3">
      <c r="K2394" s="16">
        <f t="shared" si="37"/>
        <v>44115</v>
      </c>
      <c r="L2394" s="17">
        <v>0.66666666666666663</v>
      </c>
      <c r="M2394" s="14">
        <v>396</v>
      </c>
      <c r="N2394" s="14">
        <v>0</v>
      </c>
      <c r="O2394" s="14">
        <v>-556</v>
      </c>
      <c r="P2394" s="14">
        <v>-160</v>
      </c>
    </row>
    <row r="2395" spans="11:16" x14ac:dyDescent="0.3">
      <c r="K2395" s="16">
        <f t="shared" ref="K2395:K2458" si="38">K2371+1</f>
        <v>44115</v>
      </c>
      <c r="L2395" s="17">
        <v>0.70833333333333337</v>
      </c>
      <c r="M2395" s="14">
        <v>396</v>
      </c>
      <c r="N2395" s="14">
        <v>0</v>
      </c>
      <c r="O2395" s="14">
        <v>-190</v>
      </c>
      <c r="P2395" s="14">
        <v>206</v>
      </c>
    </row>
    <row r="2396" spans="11:16" x14ac:dyDescent="0.3">
      <c r="K2396" s="16">
        <f t="shared" si="38"/>
        <v>44115</v>
      </c>
      <c r="L2396" s="17">
        <v>0.75</v>
      </c>
      <c r="M2396" s="14">
        <v>396</v>
      </c>
      <c r="N2396" s="14">
        <v>0</v>
      </c>
      <c r="O2396" s="14">
        <v>120</v>
      </c>
      <c r="P2396" s="14">
        <v>516</v>
      </c>
    </row>
    <row r="2397" spans="11:16" x14ac:dyDescent="0.3">
      <c r="K2397" s="16">
        <f t="shared" si="38"/>
        <v>44115</v>
      </c>
      <c r="L2397" s="17">
        <v>0.79166666666666663</v>
      </c>
      <c r="M2397" s="14">
        <v>396</v>
      </c>
      <c r="N2397" s="14">
        <v>0</v>
      </c>
      <c r="O2397" s="14">
        <v>1038</v>
      </c>
      <c r="P2397" s="14">
        <v>1434</v>
      </c>
    </row>
    <row r="2398" spans="11:16" x14ac:dyDescent="0.3">
      <c r="K2398" s="16">
        <f t="shared" si="38"/>
        <v>44115</v>
      </c>
      <c r="L2398" s="17">
        <v>0.83333333333333337</v>
      </c>
      <c r="M2398" s="14">
        <v>396</v>
      </c>
      <c r="N2398" s="14">
        <v>0</v>
      </c>
      <c r="O2398" s="14">
        <v>1097</v>
      </c>
      <c r="P2398" s="14">
        <v>1493</v>
      </c>
    </row>
    <row r="2399" spans="11:16" x14ac:dyDescent="0.3">
      <c r="K2399" s="16">
        <f t="shared" si="38"/>
        <v>44115</v>
      </c>
      <c r="L2399" s="17">
        <v>0.875</v>
      </c>
      <c r="M2399" s="14">
        <v>396</v>
      </c>
      <c r="N2399" s="14">
        <v>0</v>
      </c>
      <c r="O2399" s="14">
        <v>820</v>
      </c>
      <c r="P2399" s="14">
        <v>1216</v>
      </c>
    </row>
    <row r="2400" spans="11:16" x14ac:dyDescent="0.3">
      <c r="K2400" s="16">
        <f t="shared" si="38"/>
        <v>44115</v>
      </c>
      <c r="L2400" s="17">
        <v>0.91666666666666663</v>
      </c>
      <c r="M2400" s="14">
        <v>396</v>
      </c>
      <c r="N2400" s="14">
        <v>0</v>
      </c>
      <c r="O2400" s="14">
        <v>1058</v>
      </c>
      <c r="P2400" s="14">
        <v>1454</v>
      </c>
    </row>
    <row r="2401" spans="11:16" x14ac:dyDescent="0.3">
      <c r="K2401" s="16">
        <f t="shared" si="38"/>
        <v>44115</v>
      </c>
      <c r="L2401" s="17">
        <v>0.95833333333333337</v>
      </c>
      <c r="M2401" s="14">
        <v>396</v>
      </c>
      <c r="N2401" s="14">
        <v>147</v>
      </c>
      <c r="O2401" s="14">
        <v>1200</v>
      </c>
      <c r="P2401" s="14">
        <v>1743</v>
      </c>
    </row>
    <row r="2402" spans="11:16" x14ac:dyDescent="0.3">
      <c r="K2402" s="16">
        <f t="shared" si="38"/>
        <v>44116</v>
      </c>
      <c r="L2402" s="17">
        <v>0</v>
      </c>
      <c r="M2402" s="14">
        <v>396</v>
      </c>
      <c r="N2402" s="14">
        <v>742</v>
      </c>
      <c r="O2402" s="14">
        <v>0</v>
      </c>
      <c r="P2402" s="14">
        <v>1138</v>
      </c>
    </row>
    <row r="2403" spans="11:16" x14ac:dyDescent="0.3">
      <c r="K2403" s="16">
        <f t="shared" si="38"/>
        <v>44116</v>
      </c>
      <c r="L2403" s="17">
        <v>4.1666666666666664E-2</v>
      </c>
      <c r="M2403" s="14">
        <v>396</v>
      </c>
      <c r="N2403" s="14">
        <v>364</v>
      </c>
      <c r="O2403" s="14">
        <v>0</v>
      </c>
      <c r="P2403" s="14">
        <v>760</v>
      </c>
    </row>
    <row r="2404" spans="11:16" x14ac:dyDescent="0.3">
      <c r="K2404" s="16">
        <f t="shared" si="38"/>
        <v>44116</v>
      </c>
      <c r="L2404" s="17">
        <v>8.3333333333333329E-2</v>
      </c>
      <c r="M2404" s="14">
        <v>396</v>
      </c>
      <c r="N2404" s="14">
        <v>6</v>
      </c>
      <c r="O2404" s="14">
        <v>0</v>
      </c>
      <c r="P2404" s="14">
        <v>402</v>
      </c>
    </row>
    <row r="2405" spans="11:16" x14ac:dyDescent="0.3">
      <c r="K2405" s="16">
        <f t="shared" si="38"/>
        <v>44116</v>
      </c>
      <c r="L2405" s="17">
        <v>0.125</v>
      </c>
      <c r="M2405" s="14">
        <v>396</v>
      </c>
      <c r="N2405" s="14">
        <v>0</v>
      </c>
      <c r="O2405" s="14">
        <v>-636</v>
      </c>
      <c r="P2405" s="14">
        <v>-240</v>
      </c>
    </row>
    <row r="2406" spans="11:16" x14ac:dyDescent="0.3">
      <c r="K2406" s="16">
        <f t="shared" si="38"/>
        <v>44116</v>
      </c>
      <c r="L2406" s="17">
        <v>0.16666666666666666</v>
      </c>
      <c r="M2406" s="14">
        <v>396</v>
      </c>
      <c r="N2406" s="14">
        <v>0</v>
      </c>
      <c r="O2406" s="14">
        <v>-550</v>
      </c>
      <c r="P2406" s="14">
        <v>-154</v>
      </c>
    </row>
    <row r="2407" spans="11:16" x14ac:dyDescent="0.3">
      <c r="K2407" s="16">
        <f t="shared" si="38"/>
        <v>44116</v>
      </c>
      <c r="L2407" s="17">
        <v>0.20833333333333334</v>
      </c>
      <c r="M2407" s="14">
        <v>396</v>
      </c>
      <c r="N2407" s="14">
        <v>22</v>
      </c>
      <c r="O2407" s="14">
        <v>0</v>
      </c>
      <c r="P2407" s="14">
        <v>418</v>
      </c>
    </row>
    <row r="2408" spans="11:16" x14ac:dyDescent="0.3">
      <c r="K2408" s="16">
        <f t="shared" si="38"/>
        <v>44116</v>
      </c>
      <c r="L2408" s="17">
        <v>0.25</v>
      </c>
      <c r="M2408" s="14">
        <v>396</v>
      </c>
      <c r="N2408" s="14">
        <v>1089</v>
      </c>
      <c r="O2408" s="14">
        <v>0</v>
      </c>
      <c r="P2408" s="14">
        <v>1485</v>
      </c>
    </row>
    <row r="2409" spans="11:16" x14ac:dyDescent="0.3">
      <c r="K2409" s="16">
        <f t="shared" si="38"/>
        <v>44116</v>
      </c>
      <c r="L2409" s="17">
        <v>0.29166666666666669</v>
      </c>
      <c r="M2409" s="14">
        <v>396</v>
      </c>
      <c r="N2409" s="14">
        <v>0</v>
      </c>
      <c r="O2409" s="14">
        <v>0</v>
      </c>
      <c r="P2409" s="14">
        <v>396</v>
      </c>
    </row>
    <row r="2410" spans="11:16" x14ac:dyDescent="0.3">
      <c r="K2410" s="16">
        <f t="shared" si="38"/>
        <v>44116</v>
      </c>
      <c r="L2410" s="17">
        <v>0.33333333333333331</v>
      </c>
      <c r="M2410" s="14">
        <v>396</v>
      </c>
      <c r="N2410" s="14">
        <v>1089</v>
      </c>
      <c r="O2410" s="14">
        <v>0</v>
      </c>
      <c r="P2410" s="14">
        <v>1485</v>
      </c>
    </row>
    <row r="2411" spans="11:16" x14ac:dyDescent="0.3">
      <c r="K2411" s="16">
        <f t="shared" si="38"/>
        <v>44116</v>
      </c>
      <c r="L2411" s="17">
        <v>0.375</v>
      </c>
      <c r="M2411" s="14">
        <v>396</v>
      </c>
      <c r="N2411" s="14">
        <v>0</v>
      </c>
      <c r="O2411" s="14">
        <v>0</v>
      </c>
      <c r="P2411" s="14">
        <v>396</v>
      </c>
    </row>
    <row r="2412" spans="11:16" x14ac:dyDescent="0.3">
      <c r="K2412" s="16">
        <f t="shared" si="38"/>
        <v>44116</v>
      </c>
      <c r="L2412" s="17">
        <v>0.41666666666666669</v>
      </c>
      <c r="M2412" s="14">
        <v>396</v>
      </c>
      <c r="N2412" s="14">
        <v>0</v>
      </c>
      <c r="O2412" s="14">
        <v>0</v>
      </c>
      <c r="P2412" s="14">
        <v>396</v>
      </c>
    </row>
    <row r="2413" spans="11:16" x14ac:dyDescent="0.3">
      <c r="K2413" s="16">
        <f t="shared" si="38"/>
        <v>44116</v>
      </c>
      <c r="L2413" s="17">
        <v>0.45833333333333331</v>
      </c>
      <c r="M2413" s="14">
        <v>396</v>
      </c>
      <c r="N2413" s="14">
        <v>1089</v>
      </c>
      <c r="O2413" s="14">
        <v>0</v>
      </c>
      <c r="P2413" s="14">
        <v>1485</v>
      </c>
    </row>
    <row r="2414" spans="11:16" x14ac:dyDescent="0.3">
      <c r="K2414" s="16">
        <f t="shared" si="38"/>
        <v>44116</v>
      </c>
      <c r="L2414" s="17">
        <v>0.5</v>
      </c>
      <c r="M2414" s="14">
        <v>396</v>
      </c>
      <c r="N2414" s="14">
        <v>0</v>
      </c>
      <c r="O2414" s="14">
        <v>0</v>
      </c>
      <c r="P2414" s="14">
        <v>396</v>
      </c>
    </row>
    <row r="2415" spans="11:16" x14ac:dyDescent="0.3">
      <c r="K2415" s="16">
        <f t="shared" si="38"/>
        <v>44116</v>
      </c>
      <c r="L2415" s="17">
        <v>0.54166666666666663</v>
      </c>
      <c r="M2415" s="14">
        <v>396</v>
      </c>
      <c r="N2415" s="14">
        <v>662</v>
      </c>
      <c r="O2415" s="14">
        <v>0</v>
      </c>
      <c r="P2415" s="14">
        <v>1058</v>
      </c>
    </row>
    <row r="2416" spans="11:16" x14ac:dyDescent="0.3">
      <c r="K2416" s="16">
        <f t="shared" si="38"/>
        <v>44116</v>
      </c>
      <c r="L2416" s="17">
        <v>0.58333333333333337</v>
      </c>
      <c r="M2416" s="14">
        <v>396</v>
      </c>
      <c r="N2416" s="14">
        <v>0</v>
      </c>
      <c r="O2416" s="14">
        <v>0</v>
      </c>
      <c r="P2416" s="14">
        <v>396</v>
      </c>
    </row>
    <row r="2417" spans="11:16" x14ac:dyDescent="0.3">
      <c r="K2417" s="16">
        <f t="shared" si="38"/>
        <v>44116</v>
      </c>
      <c r="L2417" s="17">
        <v>0.625</v>
      </c>
      <c r="M2417" s="14">
        <v>396</v>
      </c>
      <c r="N2417" s="14">
        <v>0</v>
      </c>
      <c r="O2417" s="14">
        <v>0</v>
      </c>
      <c r="P2417" s="14">
        <v>396</v>
      </c>
    </row>
    <row r="2418" spans="11:16" x14ac:dyDescent="0.3">
      <c r="K2418" s="16">
        <f t="shared" si="38"/>
        <v>44116</v>
      </c>
      <c r="L2418" s="17">
        <v>0.66666666666666663</v>
      </c>
      <c r="M2418" s="14">
        <v>396</v>
      </c>
      <c r="N2418" s="14">
        <v>784</v>
      </c>
      <c r="O2418" s="14">
        <v>0</v>
      </c>
      <c r="P2418" s="14">
        <v>1180</v>
      </c>
    </row>
    <row r="2419" spans="11:16" x14ac:dyDescent="0.3">
      <c r="K2419" s="16">
        <f t="shared" si="38"/>
        <v>44116</v>
      </c>
      <c r="L2419" s="17">
        <v>0.70833333333333337</v>
      </c>
      <c r="M2419" s="14">
        <v>396</v>
      </c>
      <c r="N2419" s="14">
        <v>0</v>
      </c>
      <c r="O2419" s="14">
        <v>0</v>
      </c>
      <c r="P2419" s="14">
        <v>396</v>
      </c>
    </row>
    <row r="2420" spans="11:16" x14ac:dyDescent="0.3">
      <c r="K2420" s="16">
        <f t="shared" si="38"/>
        <v>44116</v>
      </c>
      <c r="L2420" s="17">
        <v>0.75</v>
      </c>
      <c r="M2420" s="14">
        <v>396</v>
      </c>
      <c r="N2420" s="14">
        <v>0</v>
      </c>
      <c r="O2420" s="14">
        <v>690</v>
      </c>
      <c r="P2420" s="14">
        <v>1086</v>
      </c>
    </row>
    <row r="2421" spans="11:16" x14ac:dyDescent="0.3">
      <c r="K2421" s="16">
        <f t="shared" si="38"/>
        <v>44116</v>
      </c>
      <c r="L2421" s="17">
        <v>0.79166666666666663</v>
      </c>
      <c r="M2421" s="14">
        <v>396</v>
      </c>
      <c r="N2421" s="14">
        <v>0</v>
      </c>
      <c r="O2421" s="14">
        <v>259</v>
      </c>
      <c r="P2421" s="14">
        <v>655</v>
      </c>
    </row>
    <row r="2422" spans="11:16" x14ac:dyDescent="0.3">
      <c r="K2422" s="16">
        <f t="shared" si="38"/>
        <v>44116</v>
      </c>
      <c r="L2422" s="17">
        <v>0.83333333333333337</v>
      </c>
      <c r="M2422" s="14">
        <v>396</v>
      </c>
      <c r="N2422" s="14">
        <v>1089</v>
      </c>
      <c r="O2422" s="14">
        <v>0</v>
      </c>
      <c r="P2422" s="14">
        <v>1485</v>
      </c>
    </row>
    <row r="2423" spans="11:16" x14ac:dyDescent="0.3">
      <c r="K2423" s="16">
        <f t="shared" si="38"/>
        <v>44116</v>
      </c>
      <c r="L2423" s="17">
        <v>0.875</v>
      </c>
      <c r="M2423" s="14">
        <v>396</v>
      </c>
      <c r="N2423" s="14">
        <v>0</v>
      </c>
      <c r="O2423" s="14">
        <v>0</v>
      </c>
      <c r="P2423" s="14">
        <v>396</v>
      </c>
    </row>
    <row r="2424" spans="11:16" x14ac:dyDescent="0.3">
      <c r="K2424" s="16">
        <f t="shared" si="38"/>
        <v>44116</v>
      </c>
      <c r="L2424" s="17">
        <v>0.91666666666666663</v>
      </c>
      <c r="M2424" s="14">
        <v>396</v>
      </c>
      <c r="N2424" s="14">
        <v>1089</v>
      </c>
      <c r="O2424" s="14">
        <v>0</v>
      </c>
      <c r="P2424" s="14">
        <v>1485</v>
      </c>
    </row>
    <row r="2425" spans="11:16" x14ac:dyDescent="0.3">
      <c r="K2425" s="16">
        <f t="shared" si="38"/>
        <v>44116</v>
      </c>
      <c r="L2425" s="17">
        <v>0.95833333333333337</v>
      </c>
      <c r="M2425" s="14">
        <v>396</v>
      </c>
      <c r="N2425" s="14">
        <v>1089</v>
      </c>
      <c r="O2425" s="14">
        <v>0</v>
      </c>
      <c r="P2425" s="14">
        <v>1485</v>
      </c>
    </row>
    <row r="2426" spans="11:16" x14ac:dyDescent="0.3">
      <c r="K2426" s="16">
        <f t="shared" si="38"/>
        <v>44117</v>
      </c>
      <c r="L2426" s="17">
        <v>0</v>
      </c>
      <c r="M2426" s="14">
        <v>396</v>
      </c>
      <c r="N2426" s="14">
        <v>0</v>
      </c>
      <c r="O2426" s="14">
        <v>0</v>
      </c>
      <c r="P2426" s="14">
        <v>396</v>
      </c>
    </row>
    <row r="2427" spans="11:16" x14ac:dyDescent="0.3">
      <c r="K2427" s="16">
        <f t="shared" si="38"/>
        <v>44117</v>
      </c>
      <c r="L2427" s="17">
        <v>4.1666666666666664E-2</v>
      </c>
      <c r="M2427" s="14">
        <v>396</v>
      </c>
      <c r="N2427" s="14">
        <v>1000</v>
      </c>
      <c r="O2427" s="14">
        <v>0</v>
      </c>
      <c r="P2427" s="14">
        <v>1396</v>
      </c>
    </row>
    <row r="2428" spans="11:16" x14ac:dyDescent="0.3">
      <c r="K2428" s="16">
        <f t="shared" si="38"/>
        <v>44117</v>
      </c>
      <c r="L2428" s="17">
        <v>8.3333333333333329E-2</v>
      </c>
      <c r="M2428" s="14">
        <v>396</v>
      </c>
      <c r="N2428" s="14">
        <v>808</v>
      </c>
      <c r="O2428" s="14">
        <v>0</v>
      </c>
      <c r="P2428" s="14">
        <v>1204</v>
      </c>
    </row>
    <row r="2429" spans="11:16" x14ac:dyDescent="0.3">
      <c r="K2429" s="16">
        <f t="shared" si="38"/>
        <v>44117</v>
      </c>
      <c r="L2429" s="17">
        <v>0.125</v>
      </c>
      <c r="M2429" s="14">
        <v>396</v>
      </c>
      <c r="N2429" s="14">
        <v>0</v>
      </c>
      <c r="O2429" s="14">
        <v>0</v>
      </c>
      <c r="P2429" s="14">
        <v>396</v>
      </c>
    </row>
    <row r="2430" spans="11:16" x14ac:dyDescent="0.3">
      <c r="K2430" s="16">
        <f t="shared" si="38"/>
        <v>44117</v>
      </c>
      <c r="L2430" s="17">
        <v>0.16666666666666666</v>
      </c>
      <c r="M2430" s="14">
        <v>396</v>
      </c>
      <c r="N2430" s="14">
        <v>0</v>
      </c>
      <c r="O2430" s="14">
        <v>0</v>
      </c>
      <c r="P2430" s="14">
        <v>396</v>
      </c>
    </row>
    <row r="2431" spans="11:16" x14ac:dyDescent="0.3">
      <c r="K2431" s="16">
        <f t="shared" si="38"/>
        <v>44117</v>
      </c>
      <c r="L2431" s="17">
        <v>0.20833333333333334</v>
      </c>
      <c r="M2431" s="14">
        <v>396</v>
      </c>
      <c r="N2431" s="14">
        <v>0</v>
      </c>
      <c r="O2431" s="14">
        <v>0</v>
      </c>
      <c r="P2431" s="14">
        <v>396</v>
      </c>
    </row>
    <row r="2432" spans="11:16" x14ac:dyDescent="0.3">
      <c r="K2432" s="16">
        <f t="shared" si="38"/>
        <v>44117</v>
      </c>
      <c r="L2432" s="17">
        <v>0.25</v>
      </c>
      <c r="M2432" s="14">
        <v>396</v>
      </c>
      <c r="N2432" s="14">
        <v>0</v>
      </c>
      <c r="O2432" s="14">
        <v>0</v>
      </c>
      <c r="P2432" s="14">
        <v>396</v>
      </c>
    </row>
    <row r="2433" spans="11:16" x14ac:dyDescent="0.3">
      <c r="K2433" s="16">
        <f t="shared" si="38"/>
        <v>44117</v>
      </c>
      <c r="L2433" s="17">
        <v>0.29166666666666669</v>
      </c>
      <c r="M2433" s="14">
        <v>396</v>
      </c>
      <c r="N2433" s="14">
        <v>109</v>
      </c>
      <c r="O2433" s="14">
        <v>0</v>
      </c>
      <c r="P2433" s="14">
        <v>505</v>
      </c>
    </row>
    <row r="2434" spans="11:16" x14ac:dyDescent="0.3">
      <c r="K2434" s="16">
        <f t="shared" si="38"/>
        <v>44117</v>
      </c>
      <c r="L2434" s="17">
        <v>0.33333333333333331</v>
      </c>
      <c r="M2434" s="14">
        <v>396</v>
      </c>
      <c r="N2434" s="14">
        <v>237</v>
      </c>
      <c r="O2434" s="14">
        <v>19</v>
      </c>
      <c r="P2434" s="14">
        <v>652</v>
      </c>
    </row>
    <row r="2435" spans="11:16" x14ac:dyDescent="0.3">
      <c r="K2435" s="16">
        <f t="shared" si="38"/>
        <v>44117</v>
      </c>
      <c r="L2435" s="17">
        <v>0.375</v>
      </c>
      <c r="M2435" s="14">
        <v>396</v>
      </c>
      <c r="N2435" s="14">
        <v>1132</v>
      </c>
      <c r="O2435" s="14">
        <v>0</v>
      </c>
      <c r="P2435" s="14">
        <v>1528</v>
      </c>
    </row>
    <row r="2436" spans="11:16" x14ac:dyDescent="0.3">
      <c r="K2436" s="16">
        <f t="shared" si="38"/>
        <v>44117</v>
      </c>
      <c r="L2436" s="17">
        <v>0.41666666666666669</v>
      </c>
      <c r="M2436" s="14">
        <v>396</v>
      </c>
      <c r="N2436" s="14">
        <v>1132</v>
      </c>
      <c r="O2436" s="14">
        <v>0</v>
      </c>
      <c r="P2436" s="14">
        <v>1528</v>
      </c>
    </row>
    <row r="2437" spans="11:16" x14ac:dyDescent="0.3">
      <c r="K2437" s="16">
        <f t="shared" si="38"/>
        <v>44117</v>
      </c>
      <c r="L2437" s="17">
        <v>0.45833333333333331</v>
      </c>
      <c r="M2437" s="14">
        <v>396</v>
      </c>
      <c r="N2437" s="14">
        <v>1038</v>
      </c>
      <c r="O2437" s="14">
        <v>0</v>
      </c>
      <c r="P2437" s="14">
        <v>1434</v>
      </c>
    </row>
    <row r="2438" spans="11:16" x14ac:dyDescent="0.3">
      <c r="K2438" s="16">
        <f t="shared" si="38"/>
        <v>44117</v>
      </c>
      <c r="L2438" s="17">
        <v>0.5</v>
      </c>
      <c r="M2438" s="14">
        <v>396</v>
      </c>
      <c r="N2438" s="14">
        <v>541</v>
      </c>
      <c r="O2438" s="14">
        <v>0</v>
      </c>
      <c r="P2438" s="14">
        <v>937</v>
      </c>
    </row>
    <row r="2439" spans="11:16" x14ac:dyDescent="0.3">
      <c r="K2439" s="16">
        <f t="shared" si="38"/>
        <v>44117</v>
      </c>
      <c r="L2439" s="17">
        <v>0.54166666666666663</v>
      </c>
      <c r="M2439" s="14">
        <v>396</v>
      </c>
      <c r="N2439" s="14">
        <v>0</v>
      </c>
      <c r="O2439" s="14">
        <v>0</v>
      </c>
      <c r="P2439" s="14">
        <v>396</v>
      </c>
    </row>
    <row r="2440" spans="11:16" x14ac:dyDescent="0.3">
      <c r="K2440" s="16">
        <f t="shared" si="38"/>
        <v>44117</v>
      </c>
      <c r="L2440" s="17">
        <v>0.58333333333333337</v>
      </c>
      <c r="M2440" s="14">
        <v>396</v>
      </c>
      <c r="N2440" s="14">
        <v>0</v>
      </c>
      <c r="O2440" s="14">
        <v>0</v>
      </c>
      <c r="P2440" s="14">
        <v>396</v>
      </c>
    </row>
    <row r="2441" spans="11:16" x14ac:dyDescent="0.3">
      <c r="K2441" s="16">
        <f t="shared" si="38"/>
        <v>44117</v>
      </c>
      <c r="L2441" s="17">
        <v>0.625</v>
      </c>
      <c r="M2441" s="14">
        <v>396</v>
      </c>
      <c r="N2441" s="14">
        <v>0</v>
      </c>
      <c r="O2441" s="14">
        <v>-23</v>
      </c>
      <c r="P2441" s="14">
        <v>373</v>
      </c>
    </row>
    <row r="2442" spans="11:16" x14ac:dyDescent="0.3">
      <c r="K2442" s="16">
        <f t="shared" si="38"/>
        <v>44117</v>
      </c>
      <c r="L2442" s="17">
        <v>0.66666666666666663</v>
      </c>
      <c r="M2442" s="14">
        <v>396</v>
      </c>
      <c r="N2442" s="14">
        <v>0</v>
      </c>
      <c r="O2442" s="14">
        <v>0</v>
      </c>
      <c r="P2442" s="14">
        <v>396</v>
      </c>
    </row>
    <row r="2443" spans="11:16" x14ac:dyDescent="0.3">
      <c r="K2443" s="16">
        <f t="shared" si="38"/>
        <v>44117</v>
      </c>
      <c r="L2443" s="17">
        <v>0.70833333333333337</v>
      </c>
      <c r="M2443" s="14">
        <v>396</v>
      </c>
      <c r="N2443" s="14">
        <v>0</v>
      </c>
      <c r="O2443" s="14">
        <v>0</v>
      </c>
      <c r="P2443" s="14">
        <v>396</v>
      </c>
    </row>
    <row r="2444" spans="11:16" x14ac:dyDescent="0.3">
      <c r="K2444" s="16">
        <f t="shared" si="38"/>
        <v>44117</v>
      </c>
      <c r="L2444" s="17">
        <v>0.75</v>
      </c>
      <c r="M2444" s="14">
        <v>396</v>
      </c>
      <c r="N2444" s="14">
        <v>0</v>
      </c>
      <c r="O2444" s="14">
        <v>0</v>
      </c>
      <c r="P2444" s="14">
        <v>396</v>
      </c>
    </row>
    <row r="2445" spans="11:16" x14ac:dyDescent="0.3">
      <c r="K2445" s="16">
        <f t="shared" si="38"/>
        <v>44117</v>
      </c>
      <c r="L2445" s="17">
        <v>0.79166666666666663</v>
      </c>
      <c r="M2445" s="14">
        <v>396</v>
      </c>
      <c r="N2445" s="14">
        <v>1132</v>
      </c>
      <c r="O2445" s="14">
        <v>0</v>
      </c>
      <c r="P2445" s="14">
        <v>1528</v>
      </c>
    </row>
    <row r="2446" spans="11:16" x14ac:dyDescent="0.3">
      <c r="K2446" s="16">
        <f t="shared" si="38"/>
        <v>44117</v>
      </c>
      <c r="L2446" s="17">
        <v>0.83333333333333337</v>
      </c>
      <c r="M2446" s="14">
        <v>396</v>
      </c>
      <c r="N2446" s="14">
        <v>1132</v>
      </c>
      <c r="O2446" s="14">
        <v>0</v>
      </c>
      <c r="P2446" s="14">
        <v>1528</v>
      </c>
    </row>
    <row r="2447" spans="11:16" x14ac:dyDescent="0.3">
      <c r="K2447" s="16">
        <f t="shared" si="38"/>
        <v>44117</v>
      </c>
      <c r="L2447" s="17">
        <v>0.875</v>
      </c>
      <c r="M2447" s="14">
        <v>396</v>
      </c>
      <c r="N2447" s="14">
        <v>0</v>
      </c>
      <c r="O2447" s="14">
        <v>0</v>
      </c>
      <c r="P2447" s="14">
        <v>396</v>
      </c>
    </row>
    <row r="2448" spans="11:16" x14ac:dyDescent="0.3">
      <c r="K2448" s="16">
        <f t="shared" si="38"/>
        <v>44117</v>
      </c>
      <c r="L2448" s="17">
        <v>0.91666666666666663</v>
      </c>
      <c r="M2448" s="14">
        <v>396</v>
      </c>
      <c r="N2448" s="14">
        <v>1132</v>
      </c>
      <c r="O2448" s="14">
        <v>0</v>
      </c>
      <c r="P2448" s="14">
        <v>1528</v>
      </c>
    </row>
    <row r="2449" spans="11:16" x14ac:dyDescent="0.3">
      <c r="K2449" s="16">
        <f t="shared" si="38"/>
        <v>44117</v>
      </c>
      <c r="L2449" s="17">
        <v>0.95833333333333337</v>
      </c>
      <c r="M2449" s="14">
        <v>396</v>
      </c>
      <c r="N2449" s="14">
        <v>1132</v>
      </c>
      <c r="O2449" s="14">
        <v>0</v>
      </c>
      <c r="P2449" s="14">
        <v>1528</v>
      </c>
    </row>
    <row r="2450" spans="11:16" x14ac:dyDescent="0.3">
      <c r="K2450" s="16">
        <f t="shared" si="38"/>
        <v>44118</v>
      </c>
      <c r="L2450" s="17">
        <v>0</v>
      </c>
      <c r="M2450" s="14">
        <v>396</v>
      </c>
      <c r="N2450" s="14">
        <v>0</v>
      </c>
      <c r="O2450" s="14">
        <v>0</v>
      </c>
      <c r="P2450" s="14">
        <v>396</v>
      </c>
    </row>
    <row r="2451" spans="11:16" x14ac:dyDescent="0.3">
      <c r="K2451" s="16">
        <f t="shared" si="38"/>
        <v>44118</v>
      </c>
      <c r="L2451" s="17">
        <v>4.1666666666666664E-2</v>
      </c>
      <c r="M2451" s="14">
        <v>396</v>
      </c>
      <c r="N2451" s="14">
        <v>769</v>
      </c>
      <c r="O2451" s="14">
        <v>0</v>
      </c>
      <c r="P2451" s="14">
        <v>1165</v>
      </c>
    </row>
    <row r="2452" spans="11:16" x14ac:dyDescent="0.3">
      <c r="K2452" s="16">
        <f t="shared" si="38"/>
        <v>44118</v>
      </c>
      <c r="L2452" s="17">
        <v>8.3333333333333329E-2</v>
      </c>
      <c r="M2452" s="14">
        <v>396</v>
      </c>
      <c r="N2452" s="14">
        <v>0</v>
      </c>
      <c r="O2452" s="14">
        <v>0</v>
      </c>
      <c r="P2452" s="14">
        <v>396</v>
      </c>
    </row>
    <row r="2453" spans="11:16" x14ac:dyDescent="0.3">
      <c r="K2453" s="16">
        <f t="shared" si="38"/>
        <v>44118</v>
      </c>
      <c r="L2453" s="17">
        <v>0.125</v>
      </c>
      <c r="M2453" s="14">
        <v>396</v>
      </c>
      <c r="N2453" s="14">
        <v>0</v>
      </c>
      <c r="O2453" s="14">
        <v>0</v>
      </c>
      <c r="P2453" s="14">
        <v>396</v>
      </c>
    </row>
    <row r="2454" spans="11:16" x14ac:dyDescent="0.3">
      <c r="K2454" s="16">
        <f t="shared" si="38"/>
        <v>44118</v>
      </c>
      <c r="L2454" s="17">
        <v>0.16666666666666666</v>
      </c>
      <c r="M2454" s="14">
        <v>396</v>
      </c>
      <c r="N2454" s="14">
        <v>308</v>
      </c>
      <c r="O2454" s="14">
        <v>0</v>
      </c>
      <c r="P2454" s="14">
        <v>704</v>
      </c>
    </row>
    <row r="2455" spans="11:16" x14ac:dyDescent="0.3">
      <c r="K2455" s="16">
        <f t="shared" si="38"/>
        <v>44118</v>
      </c>
      <c r="L2455" s="17">
        <v>0.20833333333333334</v>
      </c>
      <c r="M2455" s="14">
        <v>396</v>
      </c>
      <c r="N2455" s="14">
        <v>444</v>
      </c>
      <c r="O2455" s="14">
        <v>0</v>
      </c>
      <c r="P2455" s="14">
        <v>840</v>
      </c>
    </row>
    <row r="2456" spans="11:16" x14ac:dyDescent="0.3">
      <c r="K2456" s="16">
        <f t="shared" si="38"/>
        <v>44118</v>
      </c>
      <c r="L2456" s="17">
        <v>0.25</v>
      </c>
      <c r="M2456" s="14">
        <v>396</v>
      </c>
      <c r="N2456" s="14">
        <v>0</v>
      </c>
      <c r="O2456" s="14">
        <v>0</v>
      </c>
      <c r="P2456" s="14">
        <v>396</v>
      </c>
    </row>
    <row r="2457" spans="11:16" x14ac:dyDescent="0.3">
      <c r="K2457" s="16">
        <f t="shared" si="38"/>
        <v>44118</v>
      </c>
      <c r="L2457" s="17">
        <v>0.29166666666666669</v>
      </c>
      <c r="M2457" s="14">
        <v>396</v>
      </c>
      <c r="N2457" s="14">
        <v>0</v>
      </c>
      <c r="O2457" s="14">
        <v>0</v>
      </c>
      <c r="P2457" s="14">
        <v>396</v>
      </c>
    </row>
    <row r="2458" spans="11:16" x14ac:dyDescent="0.3">
      <c r="K2458" s="16">
        <f t="shared" si="38"/>
        <v>44118</v>
      </c>
      <c r="L2458" s="17">
        <v>0.33333333333333331</v>
      </c>
      <c r="M2458" s="14">
        <v>396</v>
      </c>
      <c r="N2458" s="14">
        <v>87</v>
      </c>
      <c r="O2458" s="14">
        <v>0</v>
      </c>
      <c r="P2458" s="14">
        <v>483</v>
      </c>
    </row>
    <row r="2459" spans="11:16" x14ac:dyDescent="0.3">
      <c r="K2459" s="16">
        <f t="shared" ref="K2459:K2522" si="39">K2435+1</f>
        <v>44118</v>
      </c>
      <c r="L2459" s="17">
        <v>0.375</v>
      </c>
      <c r="M2459" s="14">
        <v>396</v>
      </c>
      <c r="N2459" s="14">
        <v>0</v>
      </c>
      <c r="O2459" s="14">
        <v>0</v>
      </c>
      <c r="P2459" s="14">
        <v>396</v>
      </c>
    </row>
    <row r="2460" spans="11:16" x14ac:dyDescent="0.3">
      <c r="K2460" s="16">
        <f t="shared" si="39"/>
        <v>44118</v>
      </c>
      <c r="L2460" s="17">
        <v>0.41666666666666669</v>
      </c>
      <c r="M2460" s="14">
        <v>396</v>
      </c>
      <c r="N2460" s="14">
        <v>1257</v>
      </c>
      <c r="O2460" s="14">
        <v>0</v>
      </c>
      <c r="P2460" s="14">
        <v>1653</v>
      </c>
    </row>
    <row r="2461" spans="11:16" x14ac:dyDescent="0.3">
      <c r="K2461" s="16">
        <f t="shared" si="39"/>
        <v>44118</v>
      </c>
      <c r="L2461" s="17">
        <v>0.45833333333333331</v>
      </c>
      <c r="M2461" s="14">
        <v>396</v>
      </c>
      <c r="N2461" s="14">
        <v>0</v>
      </c>
      <c r="O2461" s="14">
        <v>0</v>
      </c>
      <c r="P2461" s="14">
        <v>396</v>
      </c>
    </row>
    <row r="2462" spans="11:16" x14ac:dyDescent="0.3">
      <c r="K2462" s="16">
        <f t="shared" si="39"/>
        <v>44118</v>
      </c>
      <c r="L2462" s="17">
        <v>0.5</v>
      </c>
      <c r="M2462" s="14">
        <v>396</v>
      </c>
      <c r="N2462" s="14">
        <v>1226</v>
      </c>
      <c r="O2462" s="14">
        <v>0</v>
      </c>
      <c r="P2462" s="14">
        <v>1622</v>
      </c>
    </row>
    <row r="2463" spans="11:16" x14ac:dyDescent="0.3">
      <c r="K2463" s="16">
        <f t="shared" si="39"/>
        <v>44118</v>
      </c>
      <c r="L2463" s="17">
        <v>0.54166666666666663</v>
      </c>
      <c r="M2463" s="14">
        <v>396</v>
      </c>
      <c r="N2463" s="14">
        <v>997</v>
      </c>
      <c r="O2463" s="14">
        <v>0</v>
      </c>
      <c r="P2463" s="14">
        <v>1393</v>
      </c>
    </row>
    <row r="2464" spans="11:16" x14ac:dyDescent="0.3">
      <c r="K2464" s="16">
        <f t="shared" si="39"/>
        <v>44118</v>
      </c>
      <c r="L2464" s="17">
        <v>0.58333333333333337</v>
      </c>
      <c r="M2464" s="14">
        <v>396</v>
      </c>
      <c r="N2464" s="14">
        <v>960</v>
      </c>
      <c r="O2464" s="14">
        <v>0</v>
      </c>
      <c r="P2464" s="14">
        <v>1356</v>
      </c>
    </row>
    <row r="2465" spans="11:16" x14ac:dyDescent="0.3">
      <c r="K2465" s="16">
        <f t="shared" si="39"/>
        <v>44118</v>
      </c>
      <c r="L2465" s="17">
        <v>0.625</v>
      </c>
      <c r="M2465" s="14">
        <v>396</v>
      </c>
      <c r="N2465" s="14">
        <v>0</v>
      </c>
      <c r="O2465" s="14">
        <v>0</v>
      </c>
      <c r="P2465" s="14">
        <v>396</v>
      </c>
    </row>
    <row r="2466" spans="11:16" x14ac:dyDescent="0.3">
      <c r="K2466" s="16">
        <f t="shared" si="39"/>
        <v>44118</v>
      </c>
      <c r="L2466" s="17">
        <v>0.66666666666666663</v>
      </c>
      <c r="M2466" s="14">
        <v>396</v>
      </c>
      <c r="N2466" s="14">
        <v>0</v>
      </c>
      <c r="O2466" s="14">
        <v>0</v>
      </c>
      <c r="P2466" s="14">
        <v>396</v>
      </c>
    </row>
    <row r="2467" spans="11:16" x14ac:dyDescent="0.3">
      <c r="K2467" s="16">
        <f t="shared" si="39"/>
        <v>44118</v>
      </c>
      <c r="L2467" s="17">
        <v>0.70833333333333337</v>
      </c>
      <c r="M2467" s="14">
        <v>396</v>
      </c>
      <c r="N2467" s="14">
        <v>1257</v>
      </c>
      <c r="O2467" s="14">
        <v>0</v>
      </c>
      <c r="P2467" s="14">
        <v>1653</v>
      </c>
    </row>
    <row r="2468" spans="11:16" x14ac:dyDescent="0.3">
      <c r="K2468" s="16">
        <f t="shared" si="39"/>
        <v>44118</v>
      </c>
      <c r="L2468" s="17">
        <v>0.75</v>
      </c>
      <c r="M2468" s="14">
        <v>396</v>
      </c>
      <c r="N2468" s="14">
        <v>0</v>
      </c>
      <c r="O2468" s="14">
        <v>0</v>
      </c>
      <c r="P2468" s="14">
        <v>396</v>
      </c>
    </row>
    <row r="2469" spans="11:16" x14ac:dyDescent="0.3">
      <c r="K2469" s="16">
        <f t="shared" si="39"/>
        <v>44118</v>
      </c>
      <c r="L2469" s="17">
        <v>0.79166666666666663</v>
      </c>
      <c r="M2469" s="14">
        <v>396</v>
      </c>
      <c r="N2469" s="14">
        <v>287</v>
      </c>
      <c r="O2469" s="14">
        <v>0</v>
      </c>
      <c r="P2469" s="14">
        <v>683</v>
      </c>
    </row>
    <row r="2470" spans="11:16" x14ac:dyDescent="0.3">
      <c r="K2470" s="16">
        <f t="shared" si="39"/>
        <v>44118</v>
      </c>
      <c r="L2470" s="17">
        <v>0.83333333333333337</v>
      </c>
      <c r="M2470" s="14">
        <v>396</v>
      </c>
      <c r="N2470" s="14">
        <v>0</v>
      </c>
      <c r="O2470" s="14">
        <v>0</v>
      </c>
      <c r="P2470" s="14">
        <v>396</v>
      </c>
    </row>
    <row r="2471" spans="11:16" x14ac:dyDescent="0.3">
      <c r="K2471" s="16">
        <f t="shared" si="39"/>
        <v>44118</v>
      </c>
      <c r="L2471" s="17">
        <v>0.875</v>
      </c>
      <c r="M2471" s="14">
        <v>396</v>
      </c>
      <c r="N2471" s="14">
        <v>1257</v>
      </c>
      <c r="O2471" s="14">
        <v>0</v>
      </c>
      <c r="P2471" s="14">
        <v>1653</v>
      </c>
    </row>
    <row r="2472" spans="11:16" x14ac:dyDescent="0.3">
      <c r="K2472" s="16">
        <f t="shared" si="39"/>
        <v>44118</v>
      </c>
      <c r="L2472" s="17">
        <v>0.91666666666666663</v>
      </c>
      <c r="M2472" s="14">
        <v>396</v>
      </c>
      <c r="N2472" s="14">
        <v>0</v>
      </c>
      <c r="O2472" s="14">
        <v>0</v>
      </c>
      <c r="P2472" s="14">
        <v>396</v>
      </c>
    </row>
    <row r="2473" spans="11:16" x14ac:dyDescent="0.3">
      <c r="K2473" s="16">
        <f t="shared" si="39"/>
        <v>44118</v>
      </c>
      <c r="L2473" s="17">
        <v>0.95833333333333337</v>
      </c>
      <c r="M2473" s="14">
        <v>396</v>
      </c>
      <c r="N2473" s="14">
        <v>0</v>
      </c>
      <c r="O2473" s="14">
        <v>0</v>
      </c>
      <c r="P2473" s="14">
        <v>396</v>
      </c>
    </row>
    <row r="2474" spans="11:16" x14ac:dyDescent="0.3">
      <c r="K2474" s="16">
        <f t="shared" si="39"/>
        <v>44119</v>
      </c>
      <c r="L2474" s="17">
        <v>0</v>
      </c>
      <c r="M2474" s="14">
        <v>396</v>
      </c>
      <c r="N2474" s="14">
        <v>988</v>
      </c>
      <c r="O2474" s="14">
        <v>0</v>
      </c>
      <c r="P2474" s="14">
        <v>1384</v>
      </c>
    </row>
    <row r="2475" spans="11:16" x14ac:dyDescent="0.3">
      <c r="K2475" s="16">
        <f t="shared" si="39"/>
        <v>44119</v>
      </c>
      <c r="L2475" s="17">
        <v>4.1666666666666664E-2</v>
      </c>
      <c r="M2475" s="14">
        <v>396</v>
      </c>
      <c r="N2475" s="14">
        <v>0</v>
      </c>
      <c r="O2475" s="14">
        <v>0</v>
      </c>
      <c r="P2475" s="14">
        <v>396</v>
      </c>
    </row>
    <row r="2476" spans="11:16" x14ac:dyDescent="0.3">
      <c r="K2476" s="16">
        <f t="shared" si="39"/>
        <v>44119</v>
      </c>
      <c r="L2476" s="17">
        <v>8.3333333333333329E-2</v>
      </c>
      <c r="M2476" s="14">
        <v>396</v>
      </c>
      <c r="N2476" s="14">
        <v>536</v>
      </c>
      <c r="O2476" s="14">
        <v>0</v>
      </c>
      <c r="P2476" s="14">
        <v>932</v>
      </c>
    </row>
    <row r="2477" spans="11:16" x14ac:dyDescent="0.3">
      <c r="K2477" s="16">
        <f t="shared" si="39"/>
        <v>44119</v>
      </c>
      <c r="L2477" s="17">
        <v>0.125</v>
      </c>
      <c r="M2477" s="14">
        <v>396</v>
      </c>
      <c r="N2477" s="14">
        <v>90</v>
      </c>
      <c r="O2477" s="14">
        <v>0</v>
      </c>
      <c r="P2477" s="14">
        <v>486</v>
      </c>
    </row>
    <row r="2478" spans="11:16" x14ac:dyDescent="0.3">
      <c r="K2478" s="16">
        <f t="shared" si="39"/>
        <v>44119</v>
      </c>
      <c r="L2478" s="17">
        <v>0.16666666666666666</v>
      </c>
      <c r="M2478" s="14">
        <v>396</v>
      </c>
      <c r="N2478" s="14">
        <v>0</v>
      </c>
      <c r="O2478" s="14">
        <v>-29</v>
      </c>
      <c r="P2478" s="14">
        <v>367</v>
      </c>
    </row>
    <row r="2479" spans="11:16" x14ac:dyDescent="0.3">
      <c r="K2479" s="16">
        <f t="shared" si="39"/>
        <v>44119</v>
      </c>
      <c r="L2479" s="17">
        <v>0.20833333333333334</v>
      </c>
      <c r="M2479" s="14">
        <v>396</v>
      </c>
      <c r="N2479" s="14">
        <v>0</v>
      </c>
      <c r="O2479" s="14">
        <v>0</v>
      </c>
      <c r="P2479" s="14">
        <v>396</v>
      </c>
    </row>
    <row r="2480" spans="11:16" x14ac:dyDescent="0.3">
      <c r="K2480" s="16">
        <f t="shared" si="39"/>
        <v>44119</v>
      </c>
      <c r="L2480" s="17">
        <v>0.25</v>
      </c>
      <c r="M2480" s="14">
        <v>396</v>
      </c>
      <c r="N2480" s="14">
        <v>0</v>
      </c>
      <c r="O2480" s="14">
        <v>0</v>
      </c>
      <c r="P2480" s="14">
        <v>396</v>
      </c>
    </row>
    <row r="2481" spans="11:16" x14ac:dyDescent="0.3">
      <c r="K2481" s="16">
        <f t="shared" si="39"/>
        <v>44119</v>
      </c>
      <c r="L2481" s="17">
        <v>0.29166666666666669</v>
      </c>
      <c r="M2481" s="14">
        <v>396</v>
      </c>
      <c r="N2481" s="14">
        <v>0</v>
      </c>
      <c r="O2481" s="14">
        <v>0</v>
      </c>
      <c r="P2481" s="14">
        <v>396</v>
      </c>
    </row>
    <row r="2482" spans="11:16" x14ac:dyDescent="0.3">
      <c r="K2482" s="16">
        <f t="shared" si="39"/>
        <v>44119</v>
      </c>
      <c r="L2482" s="17">
        <v>0.33333333333333331</v>
      </c>
      <c r="M2482" s="14">
        <v>396</v>
      </c>
      <c r="N2482" s="14">
        <v>988</v>
      </c>
      <c r="O2482" s="14">
        <v>0</v>
      </c>
      <c r="P2482" s="14">
        <v>1384</v>
      </c>
    </row>
    <row r="2483" spans="11:16" x14ac:dyDescent="0.3">
      <c r="K2483" s="16">
        <f t="shared" si="39"/>
        <v>44119</v>
      </c>
      <c r="L2483" s="17">
        <v>0.375</v>
      </c>
      <c r="M2483" s="14">
        <v>396</v>
      </c>
      <c r="N2483" s="14">
        <v>988</v>
      </c>
      <c r="O2483" s="14">
        <v>0</v>
      </c>
      <c r="P2483" s="14">
        <v>1384</v>
      </c>
    </row>
    <row r="2484" spans="11:16" x14ac:dyDescent="0.3">
      <c r="K2484" s="16">
        <f t="shared" si="39"/>
        <v>44119</v>
      </c>
      <c r="L2484" s="17">
        <v>0.41666666666666669</v>
      </c>
      <c r="M2484" s="14">
        <v>396</v>
      </c>
      <c r="N2484" s="14">
        <v>988</v>
      </c>
      <c r="O2484" s="14">
        <v>0</v>
      </c>
      <c r="P2484" s="14">
        <v>1384</v>
      </c>
    </row>
    <row r="2485" spans="11:16" x14ac:dyDescent="0.3">
      <c r="K2485" s="16">
        <f t="shared" si="39"/>
        <v>44119</v>
      </c>
      <c r="L2485" s="17">
        <v>0.45833333333333331</v>
      </c>
      <c r="M2485" s="14">
        <v>396</v>
      </c>
      <c r="N2485" s="14">
        <v>988</v>
      </c>
      <c r="O2485" s="14">
        <v>0</v>
      </c>
      <c r="P2485" s="14">
        <v>1384</v>
      </c>
    </row>
    <row r="2486" spans="11:16" x14ac:dyDescent="0.3">
      <c r="K2486" s="16">
        <f t="shared" si="39"/>
        <v>44119</v>
      </c>
      <c r="L2486" s="17">
        <v>0.5</v>
      </c>
      <c r="M2486" s="14">
        <v>396</v>
      </c>
      <c r="N2486" s="14">
        <v>988</v>
      </c>
      <c r="O2486" s="14">
        <v>0</v>
      </c>
      <c r="P2486" s="14">
        <v>1384</v>
      </c>
    </row>
    <row r="2487" spans="11:16" x14ac:dyDescent="0.3">
      <c r="K2487" s="16">
        <f t="shared" si="39"/>
        <v>44119</v>
      </c>
      <c r="L2487" s="17">
        <v>0.54166666666666663</v>
      </c>
      <c r="M2487" s="14">
        <v>396</v>
      </c>
      <c r="N2487" s="14">
        <v>988</v>
      </c>
      <c r="O2487" s="14">
        <v>0</v>
      </c>
      <c r="P2487" s="14">
        <v>1384</v>
      </c>
    </row>
    <row r="2488" spans="11:16" x14ac:dyDescent="0.3">
      <c r="K2488" s="16">
        <f t="shared" si="39"/>
        <v>44119</v>
      </c>
      <c r="L2488" s="17">
        <v>0.58333333333333337</v>
      </c>
      <c r="M2488" s="14">
        <v>396</v>
      </c>
      <c r="N2488" s="14">
        <v>988</v>
      </c>
      <c r="O2488" s="14">
        <v>23</v>
      </c>
      <c r="P2488" s="14">
        <v>1407</v>
      </c>
    </row>
    <row r="2489" spans="11:16" x14ac:dyDescent="0.3">
      <c r="K2489" s="16">
        <f t="shared" si="39"/>
        <v>44119</v>
      </c>
      <c r="L2489" s="17">
        <v>0.625</v>
      </c>
      <c r="M2489" s="14">
        <v>396</v>
      </c>
      <c r="N2489" s="14">
        <v>0</v>
      </c>
      <c r="O2489" s="14">
        <v>0</v>
      </c>
      <c r="P2489" s="14">
        <v>396</v>
      </c>
    </row>
    <row r="2490" spans="11:16" x14ac:dyDescent="0.3">
      <c r="K2490" s="16">
        <f t="shared" si="39"/>
        <v>44119</v>
      </c>
      <c r="L2490" s="17">
        <v>0.66666666666666663</v>
      </c>
      <c r="M2490" s="14">
        <v>396</v>
      </c>
      <c r="N2490" s="14">
        <v>988</v>
      </c>
      <c r="O2490" s="14">
        <v>0</v>
      </c>
      <c r="P2490" s="14">
        <v>1384</v>
      </c>
    </row>
    <row r="2491" spans="11:16" x14ac:dyDescent="0.3">
      <c r="K2491" s="16">
        <f t="shared" si="39"/>
        <v>44119</v>
      </c>
      <c r="L2491" s="17">
        <v>0.70833333333333337</v>
      </c>
      <c r="M2491" s="14">
        <v>396</v>
      </c>
      <c r="N2491" s="14">
        <v>0</v>
      </c>
      <c r="O2491" s="14">
        <v>0</v>
      </c>
      <c r="P2491" s="14">
        <v>396</v>
      </c>
    </row>
    <row r="2492" spans="11:16" x14ac:dyDescent="0.3">
      <c r="K2492" s="16">
        <f t="shared" si="39"/>
        <v>44119</v>
      </c>
      <c r="L2492" s="17">
        <v>0.75</v>
      </c>
      <c r="M2492" s="14">
        <v>396</v>
      </c>
      <c r="N2492" s="14">
        <v>988</v>
      </c>
      <c r="O2492" s="14">
        <v>0</v>
      </c>
      <c r="P2492" s="14">
        <v>1384</v>
      </c>
    </row>
    <row r="2493" spans="11:16" x14ac:dyDescent="0.3">
      <c r="K2493" s="16">
        <f t="shared" si="39"/>
        <v>44119</v>
      </c>
      <c r="L2493" s="17">
        <v>0.79166666666666663</v>
      </c>
      <c r="M2493" s="14">
        <v>396</v>
      </c>
      <c r="N2493" s="14">
        <v>988</v>
      </c>
      <c r="O2493" s="14">
        <v>0</v>
      </c>
      <c r="P2493" s="14">
        <v>1384</v>
      </c>
    </row>
    <row r="2494" spans="11:16" x14ac:dyDescent="0.3">
      <c r="K2494" s="16">
        <f t="shared" si="39"/>
        <v>44119</v>
      </c>
      <c r="L2494" s="17">
        <v>0.83333333333333337</v>
      </c>
      <c r="M2494" s="14">
        <v>396</v>
      </c>
      <c r="N2494" s="14">
        <v>0</v>
      </c>
      <c r="O2494" s="14">
        <v>0</v>
      </c>
      <c r="P2494" s="14">
        <v>396</v>
      </c>
    </row>
    <row r="2495" spans="11:16" x14ac:dyDescent="0.3">
      <c r="K2495" s="16">
        <f t="shared" si="39"/>
        <v>44119</v>
      </c>
      <c r="L2495" s="17">
        <v>0.875</v>
      </c>
      <c r="M2495" s="14">
        <v>396</v>
      </c>
      <c r="N2495" s="14">
        <v>0</v>
      </c>
      <c r="O2495" s="14">
        <v>0</v>
      </c>
      <c r="P2495" s="14">
        <v>396</v>
      </c>
    </row>
    <row r="2496" spans="11:16" x14ac:dyDescent="0.3">
      <c r="K2496" s="16">
        <f t="shared" si="39"/>
        <v>44119</v>
      </c>
      <c r="L2496" s="17">
        <v>0.91666666666666663</v>
      </c>
      <c r="M2496" s="14">
        <v>396</v>
      </c>
      <c r="N2496" s="14">
        <v>343</v>
      </c>
      <c r="O2496" s="14">
        <v>0</v>
      </c>
      <c r="P2496" s="14">
        <v>739</v>
      </c>
    </row>
    <row r="2497" spans="11:16" x14ac:dyDescent="0.3">
      <c r="K2497" s="16">
        <f t="shared" si="39"/>
        <v>44119</v>
      </c>
      <c r="L2497" s="17">
        <v>0.95833333333333337</v>
      </c>
      <c r="M2497" s="14">
        <v>396</v>
      </c>
      <c r="N2497" s="14">
        <v>352</v>
      </c>
      <c r="O2497" s="14">
        <v>0</v>
      </c>
      <c r="P2497" s="14">
        <v>748</v>
      </c>
    </row>
    <row r="2498" spans="11:16" x14ac:dyDescent="0.3">
      <c r="K2498" s="16">
        <f t="shared" si="39"/>
        <v>44120</v>
      </c>
      <c r="L2498" s="17">
        <v>0</v>
      </c>
      <c r="M2498" s="14">
        <v>396</v>
      </c>
      <c r="N2498" s="14">
        <v>0</v>
      </c>
      <c r="O2498" s="14">
        <v>-201</v>
      </c>
      <c r="P2498" s="14">
        <v>195</v>
      </c>
    </row>
    <row r="2499" spans="11:16" x14ac:dyDescent="0.3">
      <c r="K2499" s="16">
        <f t="shared" si="39"/>
        <v>44120</v>
      </c>
      <c r="L2499" s="17">
        <v>4.1666666666666664E-2</v>
      </c>
      <c r="M2499" s="14">
        <v>396</v>
      </c>
      <c r="N2499" s="14">
        <v>0</v>
      </c>
      <c r="O2499" s="14">
        <v>-168</v>
      </c>
      <c r="P2499" s="14">
        <v>228</v>
      </c>
    </row>
    <row r="2500" spans="11:16" x14ac:dyDescent="0.3">
      <c r="K2500" s="16">
        <f t="shared" si="39"/>
        <v>44120</v>
      </c>
      <c r="L2500" s="17">
        <v>8.3333333333333329E-2</v>
      </c>
      <c r="M2500" s="14">
        <v>396</v>
      </c>
      <c r="N2500" s="14">
        <v>0</v>
      </c>
      <c r="O2500" s="14">
        <v>-373</v>
      </c>
      <c r="P2500" s="14">
        <v>23</v>
      </c>
    </row>
    <row r="2501" spans="11:16" x14ac:dyDescent="0.3">
      <c r="K2501" s="16">
        <f t="shared" si="39"/>
        <v>44120</v>
      </c>
      <c r="L2501" s="17">
        <v>0.125</v>
      </c>
      <c r="M2501" s="14">
        <v>396</v>
      </c>
      <c r="N2501" s="14">
        <v>0</v>
      </c>
      <c r="O2501" s="14">
        <v>-874</v>
      </c>
      <c r="P2501" s="14">
        <v>-478</v>
      </c>
    </row>
    <row r="2502" spans="11:16" x14ac:dyDescent="0.3">
      <c r="K2502" s="16">
        <f t="shared" si="39"/>
        <v>44120</v>
      </c>
      <c r="L2502" s="17">
        <v>0.16666666666666666</v>
      </c>
      <c r="M2502" s="14">
        <v>396</v>
      </c>
      <c r="N2502" s="14">
        <v>0</v>
      </c>
      <c r="O2502" s="14">
        <v>-1091</v>
      </c>
      <c r="P2502" s="14">
        <v>-695</v>
      </c>
    </row>
    <row r="2503" spans="11:16" x14ac:dyDescent="0.3">
      <c r="K2503" s="16">
        <f t="shared" si="39"/>
        <v>44120</v>
      </c>
      <c r="L2503" s="17">
        <v>0.20833333333333334</v>
      </c>
      <c r="M2503" s="14">
        <v>396</v>
      </c>
      <c r="N2503" s="14">
        <v>0</v>
      </c>
      <c r="O2503" s="14">
        <v>-800</v>
      </c>
      <c r="P2503" s="14">
        <v>-404</v>
      </c>
    </row>
    <row r="2504" spans="11:16" x14ac:dyDescent="0.3">
      <c r="K2504" s="16">
        <f t="shared" si="39"/>
        <v>44120</v>
      </c>
      <c r="L2504" s="17">
        <v>0.25</v>
      </c>
      <c r="M2504" s="14">
        <v>396</v>
      </c>
      <c r="N2504" s="14">
        <v>200</v>
      </c>
      <c r="O2504" s="14">
        <v>279</v>
      </c>
      <c r="P2504" s="14">
        <v>875</v>
      </c>
    </row>
    <row r="2505" spans="11:16" x14ac:dyDescent="0.3">
      <c r="K2505" s="16">
        <f t="shared" si="39"/>
        <v>44120</v>
      </c>
      <c r="L2505" s="17">
        <v>0.29166666666666669</v>
      </c>
      <c r="M2505" s="14">
        <v>396</v>
      </c>
      <c r="N2505" s="14">
        <v>0</v>
      </c>
      <c r="O2505" s="14">
        <v>0</v>
      </c>
      <c r="P2505" s="14">
        <v>396</v>
      </c>
    </row>
    <row r="2506" spans="11:16" x14ac:dyDescent="0.3">
      <c r="K2506" s="16">
        <f t="shared" si="39"/>
        <v>44120</v>
      </c>
      <c r="L2506" s="17">
        <v>0.33333333333333331</v>
      </c>
      <c r="M2506" s="14">
        <v>396</v>
      </c>
      <c r="N2506" s="14">
        <v>598</v>
      </c>
      <c r="O2506" s="14">
        <v>0</v>
      </c>
      <c r="P2506" s="14">
        <v>994</v>
      </c>
    </row>
    <row r="2507" spans="11:16" x14ac:dyDescent="0.3">
      <c r="K2507" s="16">
        <f t="shared" si="39"/>
        <v>44120</v>
      </c>
      <c r="L2507" s="17">
        <v>0.375</v>
      </c>
      <c r="M2507" s="14">
        <v>396</v>
      </c>
      <c r="N2507" s="14">
        <v>0</v>
      </c>
      <c r="O2507" s="14">
        <v>834</v>
      </c>
      <c r="P2507" s="14">
        <v>1230</v>
      </c>
    </row>
    <row r="2508" spans="11:16" x14ac:dyDescent="0.3">
      <c r="K2508" s="16">
        <f t="shared" si="39"/>
        <v>44120</v>
      </c>
      <c r="L2508" s="17">
        <v>0.41666666666666669</v>
      </c>
      <c r="M2508" s="14">
        <v>396</v>
      </c>
      <c r="N2508" s="14">
        <v>0</v>
      </c>
      <c r="O2508" s="14">
        <v>766</v>
      </c>
      <c r="P2508" s="14">
        <v>1162</v>
      </c>
    </row>
    <row r="2509" spans="11:16" x14ac:dyDescent="0.3">
      <c r="K2509" s="16">
        <f t="shared" si="39"/>
        <v>44120</v>
      </c>
      <c r="L2509" s="17">
        <v>0.45833333333333331</v>
      </c>
      <c r="M2509" s="14">
        <v>396</v>
      </c>
      <c r="N2509" s="14">
        <v>598</v>
      </c>
      <c r="O2509" s="14">
        <v>146</v>
      </c>
      <c r="P2509" s="14">
        <v>1140</v>
      </c>
    </row>
    <row r="2510" spans="11:16" x14ac:dyDescent="0.3">
      <c r="K2510" s="16">
        <f t="shared" si="39"/>
        <v>44120</v>
      </c>
      <c r="L2510" s="17">
        <v>0.5</v>
      </c>
      <c r="M2510" s="14">
        <v>396</v>
      </c>
      <c r="N2510" s="14">
        <v>0</v>
      </c>
      <c r="O2510" s="14">
        <v>942</v>
      </c>
      <c r="P2510" s="14">
        <v>1338</v>
      </c>
    </row>
    <row r="2511" spans="11:16" x14ac:dyDescent="0.3">
      <c r="K2511" s="16">
        <f t="shared" si="39"/>
        <v>44120</v>
      </c>
      <c r="L2511" s="17">
        <v>0.54166666666666663</v>
      </c>
      <c r="M2511" s="14">
        <v>396</v>
      </c>
      <c r="N2511" s="14">
        <v>0</v>
      </c>
      <c r="O2511" s="14">
        <v>823</v>
      </c>
      <c r="P2511" s="14">
        <v>1219</v>
      </c>
    </row>
    <row r="2512" spans="11:16" x14ac:dyDescent="0.3">
      <c r="K2512" s="16">
        <f t="shared" si="39"/>
        <v>44120</v>
      </c>
      <c r="L2512" s="17">
        <v>0.58333333333333337</v>
      </c>
      <c r="M2512" s="14">
        <v>396</v>
      </c>
      <c r="N2512" s="14">
        <v>598</v>
      </c>
      <c r="O2512" s="14">
        <v>93</v>
      </c>
      <c r="P2512" s="14">
        <v>1087</v>
      </c>
    </row>
    <row r="2513" spans="11:16" x14ac:dyDescent="0.3">
      <c r="K2513" s="16">
        <f t="shared" si="39"/>
        <v>44120</v>
      </c>
      <c r="L2513" s="17">
        <v>0.625</v>
      </c>
      <c r="M2513" s="14">
        <v>396</v>
      </c>
      <c r="N2513" s="14">
        <v>0</v>
      </c>
      <c r="O2513" s="14">
        <v>357</v>
      </c>
      <c r="P2513" s="14">
        <v>753</v>
      </c>
    </row>
    <row r="2514" spans="11:16" x14ac:dyDescent="0.3">
      <c r="K2514" s="16">
        <f t="shared" si="39"/>
        <v>44120</v>
      </c>
      <c r="L2514" s="17">
        <v>0.66666666666666663</v>
      </c>
      <c r="M2514" s="14">
        <v>396</v>
      </c>
      <c r="N2514" s="14">
        <v>0</v>
      </c>
      <c r="O2514" s="14">
        <v>-58</v>
      </c>
      <c r="P2514" s="14">
        <v>338</v>
      </c>
    </row>
    <row r="2515" spans="11:16" x14ac:dyDescent="0.3">
      <c r="K2515" s="16">
        <f t="shared" si="39"/>
        <v>44120</v>
      </c>
      <c r="L2515" s="17">
        <v>0.70833333333333337</v>
      </c>
      <c r="M2515" s="14">
        <v>396</v>
      </c>
      <c r="N2515" s="14">
        <v>0</v>
      </c>
      <c r="O2515" s="14">
        <v>67</v>
      </c>
      <c r="P2515" s="14">
        <v>463</v>
      </c>
    </row>
    <row r="2516" spans="11:16" x14ac:dyDescent="0.3">
      <c r="K2516" s="16">
        <f t="shared" si="39"/>
        <v>44120</v>
      </c>
      <c r="L2516" s="17">
        <v>0.75</v>
      </c>
      <c r="M2516" s="14">
        <v>396</v>
      </c>
      <c r="N2516" s="14">
        <v>0</v>
      </c>
      <c r="O2516" s="14">
        <v>261</v>
      </c>
      <c r="P2516" s="14">
        <v>657</v>
      </c>
    </row>
    <row r="2517" spans="11:16" x14ac:dyDescent="0.3">
      <c r="K2517" s="16">
        <f t="shared" si="39"/>
        <v>44120</v>
      </c>
      <c r="L2517" s="17">
        <v>0.79166666666666663</v>
      </c>
      <c r="M2517" s="14">
        <v>396</v>
      </c>
      <c r="N2517" s="14">
        <v>488</v>
      </c>
      <c r="O2517" s="14">
        <v>0</v>
      </c>
      <c r="P2517" s="14">
        <v>884</v>
      </c>
    </row>
    <row r="2518" spans="11:16" x14ac:dyDescent="0.3">
      <c r="K2518" s="16">
        <f t="shared" si="39"/>
        <v>44120</v>
      </c>
      <c r="L2518" s="17">
        <v>0.83333333333333337</v>
      </c>
      <c r="M2518" s="14">
        <v>396</v>
      </c>
      <c r="N2518" s="14">
        <v>0</v>
      </c>
      <c r="O2518" s="14">
        <v>-195</v>
      </c>
      <c r="P2518" s="14">
        <v>201</v>
      </c>
    </row>
    <row r="2519" spans="11:16" x14ac:dyDescent="0.3">
      <c r="K2519" s="16">
        <f t="shared" si="39"/>
        <v>44120</v>
      </c>
      <c r="L2519" s="17">
        <v>0.875</v>
      </c>
      <c r="M2519" s="14">
        <v>396</v>
      </c>
      <c r="N2519" s="14">
        <v>0</v>
      </c>
      <c r="O2519" s="14">
        <v>-799</v>
      </c>
      <c r="P2519" s="14">
        <v>-403</v>
      </c>
    </row>
    <row r="2520" spans="11:16" x14ac:dyDescent="0.3">
      <c r="K2520" s="16">
        <f t="shared" si="39"/>
        <v>44120</v>
      </c>
      <c r="L2520" s="17">
        <v>0.91666666666666663</v>
      </c>
      <c r="M2520" s="14">
        <v>396</v>
      </c>
      <c r="N2520" s="14">
        <v>0</v>
      </c>
      <c r="O2520" s="14">
        <v>-534</v>
      </c>
      <c r="P2520" s="14">
        <v>-138</v>
      </c>
    </row>
    <row r="2521" spans="11:16" x14ac:dyDescent="0.3">
      <c r="K2521" s="16">
        <f t="shared" si="39"/>
        <v>44120</v>
      </c>
      <c r="L2521" s="17">
        <v>0.95833333333333337</v>
      </c>
      <c r="M2521" s="14">
        <v>396</v>
      </c>
      <c r="N2521" s="14">
        <v>0</v>
      </c>
      <c r="O2521" s="14">
        <v>-613</v>
      </c>
      <c r="P2521" s="14">
        <v>-217</v>
      </c>
    </row>
    <row r="2522" spans="11:16" x14ac:dyDescent="0.3">
      <c r="K2522" s="16">
        <f t="shared" si="39"/>
        <v>44121</v>
      </c>
      <c r="L2522" s="17">
        <v>0</v>
      </c>
      <c r="M2522" s="14">
        <v>396</v>
      </c>
      <c r="N2522" s="14">
        <v>0</v>
      </c>
      <c r="O2522" s="14">
        <v>0</v>
      </c>
      <c r="P2522" s="14">
        <v>396</v>
      </c>
    </row>
    <row r="2523" spans="11:16" x14ac:dyDescent="0.3">
      <c r="K2523" s="16">
        <f t="shared" ref="K2523:K2586" si="40">K2499+1</f>
        <v>44121</v>
      </c>
      <c r="L2523" s="17">
        <v>4.1666666666666664E-2</v>
      </c>
      <c r="M2523" s="14">
        <v>396</v>
      </c>
      <c r="N2523" s="14">
        <v>0</v>
      </c>
      <c r="O2523" s="14">
        <v>-1200</v>
      </c>
      <c r="P2523" s="14">
        <v>-804</v>
      </c>
    </row>
    <row r="2524" spans="11:16" x14ac:dyDescent="0.3">
      <c r="K2524" s="16">
        <f t="shared" si="40"/>
        <v>44121</v>
      </c>
      <c r="L2524" s="17">
        <v>8.3333333333333329E-2</v>
      </c>
      <c r="M2524" s="14">
        <v>396</v>
      </c>
      <c r="N2524" s="14">
        <v>0</v>
      </c>
      <c r="O2524" s="14">
        <v>-1200</v>
      </c>
      <c r="P2524" s="14">
        <v>-804</v>
      </c>
    </row>
    <row r="2525" spans="11:16" x14ac:dyDescent="0.3">
      <c r="K2525" s="16">
        <f t="shared" si="40"/>
        <v>44121</v>
      </c>
      <c r="L2525" s="17">
        <v>0.125</v>
      </c>
      <c r="M2525" s="14">
        <v>396</v>
      </c>
      <c r="N2525" s="14">
        <v>0</v>
      </c>
      <c r="O2525" s="14">
        <v>-828</v>
      </c>
      <c r="P2525" s="14">
        <v>-432</v>
      </c>
    </row>
    <row r="2526" spans="11:16" x14ac:dyDescent="0.3">
      <c r="K2526" s="16">
        <f t="shared" si="40"/>
        <v>44121</v>
      </c>
      <c r="L2526" s="17">
        <v>0.16666666666666666</v>
      </c>
      <c r="M2526" s="14">
        <v>396</v>
      </c>
      <c r="N2526" s="14">
        <v>0</v>
      </c>
      <c r="O2526" s="14">
        <v>-1035</v>
      </c>
      <c r="P2526" s="14">
        <v>-639</v>
      </c>
    </row>
    <row r="2527" spans="11:16" x14ac:dyDescent="0.3">
      <c r="K2527" s="16">
        <f t="shared" si="40"/>
        <v>44121</v>
      </c>
      <c r="L2527" s="17">
        <v>0.20833333333333334</v>
      </c>
      <c r="M2527" s="14">
        <v>396</v>
      </c>
      <c r="N2527" s="14">
        <v>0</v>
      </c>
      <c r="O2527" s="14">
        <v>-1061</v>
      </c>
      <c r="P2527" s="14">
        <v>-665</v>
      </c>
    </row>
    <row r="2528" spans="11:16" x14ac:dyDescent="0.3">
      <c r="K2528" s="16">
        <f t="shared" si="40"/>
        <v>44121</v>
      </c>
      <c r="L2528" s="17">
        <v>0.25</v>
      </c>
      <c r="M2528" s="14">
        <v>396</v>
      </c>
      <c r="N2528" s="14">
        <v>0</v>
      </c>
      <c r="O2528" s="14">
        <v>-856</v>
      </c>
      <c r="P2528" s="14">
        <v>-460</v>
      </c>
    </row>
    <row r="2529" spans="11:16" x14ac:dyDescent="0.3">
      <c r="K2529" s="16">
        <f t="shared" si="40"/>
        <v>44121</v>
      </c>
      <c r="L2529" s="17">
        <v>0.29166666666666669</v>
      </c>
      <c r="M2529" s="14">
        <v>396</v>
      </c>
      <c r="N2529" s="14">
        <v>0</v>
      </c>
      <c r="O2529" s="14">
        <v>-1200</v>
      </c>
      <c r="P2529" s="14">
        <v>-804</v>
      </c>
    </row>
    <row r="2530" spans="11:16" x14ac:dyDescent="0.3">
      <c r="K2530" s="16">
        <f t="shared" si="40"/>
        <v>44121</v>
      </c>
      <c r="L2530" s="17">
        <v>0.33333333333333331</v>
      </c>
      <c r="M2530" s="14">
        <v>396</v>
      </c>
      <c r="N2530" s="14">
        <v>0</v>
      </c>
      <c r="O2530" s="14">
        <v>0</v>
      </c>
      <c r="P2530" s="14">
        <v>396</v>
      </c>
    </row>
    <row r="2531" spans="11:16" x14ac:dyDescent="0.3">
      <c r="K2531" s="16">
        <f t="shared" si="40"/>
        <v>44121</v>
      </c>
      <c r="L2531" s="17">
        <v>0.375</v>
      </c>
      <c r="M2531" s="14">
        <v>396</v>
      </c>
      <c r="N2531" s="14">
        <v>0</v>
      </c>
      <c r="O2531" s="14">
        <v>0</v>
      </c>
      <c r="P2531" s="14">
        <v>396</v>
      </c>
    </row>
    <row r="2532" spans="11:16" x14ac:dyDescent="0.3">
      <c r="K2532" s="16">
        <f t="shared" si="40"/>
        <v>44121</v>
      </c>
      <c r="L2532" s="17">
        <v>0.41666666666666669</v>
      </c>
      <c r="M2532" s="14">
        <v>396</v>
      </c>
      <c r="N2532" s="14">
        <v>0</v>
      </c>
      <c r="O2532" s="14">
        <v>0</v>
      </c>
      <c r="P2532" s="14">
        <v>396</v>
      </c>
    </row>
    <row r="2533" spans="11:16" x14ac:dyDescent="0.3">
      <c r="K2533" s="16">
        <f t="shared" si="40"/>
        <v>44121</v>
      </c>
      <c r="L2533" s="17">
        <v>0.45833333333333331</v>
      </c>
      <c r="M2533" s="14">
        <v>396</v>
      </c>
      <c r="N2533" s="14">
        <v>0</v>
      </c>
      <c r="O2533" s="14">
        <v>0</v>
      </c>
      <c r="P2533" s="14">
        <v>396</v>
      </c>
    </row>
    <row r="2534" spans="11:16" x14ac:dyDescent="0.3">
      <c r="K2534" s="16">
        <f t="shared" si="40"/>
        <v>44121</v>
      </c>
      <c r="L2534" s="17">
        <v>0.5</v>
      </c>
      <c r="M2534" s="14">
        <v>396</v>
      </c>
      <c r="N2534" s="14">
        <v>0</v>
      </c>
      <c r="O2534" s="14">
        <v>0</v>
      </c>
      <c r="P2534" s="14">
        <v>396</v>
      </c>
    </row>
    <row r="2535" spans="11:16" x14ac:dyDescent="0.3">
      <c r="K2535" s="16">
        <f t="shared" si="40"/>
        <v>44121</v>
      </c>
      <c r="L2535" s="17">
        <v>0.54166666666666663</v>
      </c>
      <c r="M2535" s="14">
        <v>396</v>
      </c>
      <c r="N2535" s="14">
        <v>0</v>
      </c>
      <c r="O2535" s="14">
        <v>0</v>
      </c>
      <c r="P2535" s="14">
        <v>396</v>
      </c>
    </row>
    <row r="2536" spans="11:16" x14ac:dyDescent="0.3">
      <c r="K2536" s="16">
        <f t="shared" si="40"/>
        <v>44121</v>
      </c>
      <c r="L2536" s="17">
        <v>0.58333333333333337</v>
      </c>
      <c r="M2536" s="14">
        <v>396</v>
      </c>
      <c r="N2536" s="14">
        <v>0</v>
      </c>
      <c r="O2536" s="14">
        <v>0</v>
      </c>
      <c r="P2536" s="14">
        <v>396</v>
      </c>
    </row>
    <row r="2537" spans="11:16" x14ac:dyDescent="0.3">
      <c r="K2537" s="16">
        <f t="shared" si="40"/>
        <v>44121</v>
      </c>
      <c r="L2537" s="17">
        <v>0.625</v>
      </c>
      <c r="M2537" s="14">
        <v>396</v>
      </c>
      <c r="N2537" s="14">
        <v>0</v>
      </c>
      <c r="O2537" s="14">
        <v>-716</v>
      </c>
      <c r="P2537" s="14">
        <v>-320</v>
      </c>
    </row>
    <row r="2538" spans="11:16" x14ac:dyDescent="0.3">
      <c r="K2538" s="16">
        <f t="shared" si="40"/>
        <v>44121</v>
      </c>
      <c r="L2538" s="17">
        <v>0.66666666666666663</v>
      </c>
      <c r="M2538" s="14">
        <v>396</v>
      </c>
      <c r="N2538" s="14">
        <v>0</v>
      </c>
      <c r="O2538" s="14">
        <v>0</v>
      </c>
      <c r="P2538" s="14">
        <v>396</v>
      </c>
    </row>
    <row r="2539" spans="11:16" x14ac:dyDescent="0.3">
      <c r="K2539" s="16">
        <f t="shared" si="40"/>
        <v>44121</v>
      </c>
      <c r="L2539" s="17">
        <v>0.70833333333333337</v>
      </c>
      <c r="M2539" s="14">
        <v>396</v>
      </c>
      <c r="N2539" s="14">
        <v>0</v>
      </c>
      <c r="O2539" s="14">
        <v>0</v>
      </c>
      <c r="P2539" s="14">
        <v>396</v>
      </c>
    </row>
    <row r="2540" spans="11:16" x14ac:dyDescent="0.3">
      <c r="K2540" s="16">
        <f t="shared" si="40"/>
        <v>44121</v>
      </c>
      <c r="L2540" s="17">
        <v>0.75</v>
      </c>
      <c r="M2540" s="14">
        <v>396</v>
      </c>
      <c r="N2540" s="14">
        <v>0</v>
      </c>
      <c r="O2540" s="14">
        <v>562</v>
      </c>
      <c r="P2540" s="14">
        <v>958</v>
      </c>
    </row>
    <row r="2541" spans="11:16" x14ac:dyDescent="0.3">
      <c r="K2541" s="16">
        <f t="shared" si="40"/>
        <v>44121</v>
      </c>
      <c r="L2541" s="17">
        <v>0.79166666666666663</v>
      </c>
      <c r="M2541" s="14">
        <v>396</v>
      </c>
      <c r="N2541" s="14">
        <v>299</v>
      </c>
      <c r="O2541" s="14">
        <v>1200</v>
      </c>
      <c r="P2541" s="14">
        <v>1895</v>
      </c>
    </row>
    <row r="2542" spans="11:16" x14ac:dyDescent="0.3">
      <c r="K2542" s="16">
        <f t="shared" si="40"/>
        <v>44121</v>
      </c>
      <c r="L2542" s="17">
        <v>0.83333333333333337</v>
      </c>
      <c r="M2542" s="14">
        <v>396</v>
      </c>
      <c r="N2542" s="14">
        <v>0</v>
      </c>
      <c r="O2542" s="14">
        <v>1200</v>
      </c>
      <c r="P2542" s="14">
        <v>1596</v>
      </c>
    </row>
    <row r="2543" spans="11:16" x14ac:dyDescent="0.3">
      <c r="K2543" s="16">
        <f t="shared" si="40"/>
        <v>44121</v>
      </c>
      <c r="L2543" s="17">
        <v>0.875</v>
      </c>
      <c r="M2543" s="14">
        <v>396</v>
      </c>
      <c r="N2543" s="14">
        <v>0</v>
      </c>
      <c r="O2543" s="14">
        <v>1115</v>
      </c>
      <c r="P2543" s="14">
        <v>1511</v>
      </c>
    </row>
    <row r="2544" spans="11:16" x14ac:dyDescent="0.3">
      <c r="K2544" s="16">
        <f t="shared" si="40"/>
        <v>44121</v>
      </c>
      <c r="L2544" s="17">
        <v>0.91666666666666663</v>
      </c>
      <c r="M2544" s="14">
        <v>396</v>
      </c>
      <c r="N2544" s="14">
        <v>0</v>
      </c>
      <c r="O2544" s="14">
        <v>1200</v>
      </c>
      <c r="P2544" s="14">
        <v>1596</v>
      </c>
    </row>
    <row r="2545" spans="11:16" x14ac:dyDescent="0.3">
      <c r="K2545" s="16">
        <f t="shared" si="40"/>
        <v>44121</v>
      </c>
      <c r="L2545" s="17">
        <v>0.95833333333333337</v>
      </c>
      <c r="M2545" s="14">
        <v>396</v>
      </c>
      <c r="N2545" s="14">
        <v>0</v>
      </c>
      <c r="O2545" s="14">
        <v>1200</v>
      </c>
      <c r="P2545" s="14">
        <v>1596</v>
      </c>
    </row>
    <row r="2546" spans="11:16" x14ac:dyDescent="0.3">
      <c r="K2546" s="16">
        <f t="shared" si="40"/>
        <v>44122</v>
      </c>
      <c r="L2546" s="17">
        <v>0</v>
      </c>
      <c r="M2546" s="14">
        <v>396</v>
      </c>
      <c r="N2546" s="14">
        <v>0</v>
      </c>
      <c r="O2546" s="14">
        <v>1200</v>
      </c>
      <c r="P2546" s="14">
        <v>1596</v>
      </c>
    </row>
    <row r="2547" spans="11:16" x14ac:dyDescent="0.3">
      <c r="K2547" s="16">
        <f t="shared" si="40"/>
        <v>44122</v>
      </c>
      <c r="L2547" s="17">
        <v>4.1666666666666664E-2</v>
      </c>
      <c r="M2547" s="14">
        <v>396</v>
      </c>
      <c r="N2547" s="14">
        <v>0</v>
      </c>
      <c r="O2547" s="14">
        <v>1200</v>
      </c>
      <c r="P2547" s="14">
        <v>1596</v>
      </c>
    </row>
    <row r="2548" spans="11:16" x14ac:dyDescent="0.3">
      <c r="K2548" s="16">
        <f t="shared" si="40"/>
        <v>44122</v>
      </c>
      <c r="L2548" s="17">
        <v>8.3333333333333329E-2</v>
      </c>
      <c r="M2548" s="14">
        <v>396</v>
      </c>
      <c r="N2548" s="14">
        <v>0</v>
      </c>
      <c r="O2548" s="14">
        <v>893</v>
      </c>
      <c r="P2548" s="14">
        <v>1289</v>
      </c>
    </row>
    <row r="2549" spans="11:16" x14ac:dyDescent="0.3">
      <c r="K2549" s="16">
        <f t="shared" si="40"/>
        <v>44122</v>
      </c>
      <c r="L2549" s="17">
        <v>0.125</v>
      </c>
      <c r="M2549" s="14">
        <v>396</v>
      </c>
      <c r="N2549" s="14">
        <v>0</v>
      </c>
      <c r="O2549" s="14">
        <v>1006</v>
      </c>
      <c r="P2549" s="14">
        <v>1402</v>
      </c>
    </row>
    <row r="2550" spans="11:16" x14ac:dyDescent="0.3">
      <c r="K2550" s="16">
        <f t="shared" si="40"/>
        <v>44122</v>
      </c>
      <c r="L2550" s="17">
        <v>0.16666666666666666</v>
      </c>
      <c r="M2550" s="14">
        <v>396</v>
      </c>
      <c r="N2550" s="14">
        <v>0</v>
      </c>
      <c r="O2550" s="14">
        <v>0</v>
      </c>
      <c r="P2550" s="14">
        <v>396</v>
      </c>
    </row>
    <row r="2551" spans="11:16" x14ac:dyDescent="0.3">
      <c r="K2551" s="16">
        <f t="shared" si="40"/>
        <v>44122</v>
      </c>
      <c r="L2551" s="17">
        <v>0.20833333333333334</v>
      </c>
      <c r="M2551" s="14">
        <v>396</v>
      </c>
      <c r="N2551" s="14">
        <v>0</v>
      </c>
      <c r="O2551" s="14">
        <v>0</v>
      </c>
      <c r="P2551" s="14">
        <v>396</v>
      </c>
    </row>
    <row r="2552" spans="11:16" x14ac:dyDescent="0.3">
      <c r="K2552" s="16">
        <f t="shared" si="40"/>
        <v>44122</v>
      </c>
      <c r="L2552" s="17">
        <v>0.25</v>
      </c>
      <c r="M2552" s="14">
        <v>396</v>
      </c>
      <c r="N2552" s="14">
        <v>0</v>
      </c>
      <c r="O2552" s="14">
        <v>0</v>
      </c>
      <c r="P2552" s="14">
        <v>396</v>
      </c>
    </row>
    <row r="2553" spans="11:16" x14ac:dyDescent="0.3">
      <c r="K2553" s="16">
        <f t="shared" si="40"/>
        <v>44122</v>
      </c>
      <c r="L2553" s="17">
        <v>0.29166666666666669</v>
      </c>
      <c r="M2553" s="14">
        <v>396</v>
      </c>
      <c r="N2553" s="14">
        <v>0</v>
      </c>
      <c r="O2553" s="14">
        <v>0</v>
      </c>
      <c r="P2553" s="14">
        <v>396</v>
      </c>
    </row>
    <row r="2554" spans="11:16" x14ac:dyDescent="0.3">
      <c r="K2554" s="16">
        <f t="shared" si="40"/>
        <v>44122</v>
      </c>
      <c r="L2554" s="17">
        <v>0.33333333333333331</v>
      </c>
      <c r="M2554" s="14">
        <v>396</v>
      </c>
      <c r="N2554" s="14">
        <v>0</v>
      </c>
      <c r="O2554" s="14">
        <v>0</v>
      </c>
      <c r="P2554" s="14">
        <v>396</v>
      </c>
    </row>
    <row r="2555" spans="11:16" x14ac:dyDescent="0.3">
      <c r="K2555" s="16">
        <f t="shared" si="40"/>
        <v>44122</v>
      </c>
      <c r="L2555" s="17">
        <v>0.375</v>
      </c>
      <c r="M2555" s="14">
        <v>396</v>
      </c>
      <c r="N2555" s="14">
        <v>0</v>
      </c>
      <c r="O2555" s="14">
        <v>0</v>
      </c>
      <c r="P2555" s="14">
        <v>396</v>
      </c>
    </row>
    <row r="2556" spans="11:16" x14ac:dyDescent="0.3">
      <c r="K2556" s="16">
        <f t="shared" si="40"/>
        <v>44122</v>
      </c>
      <c r="L2556" s="17">
        <v>0.41666666666666669</v>
      </c>
      <c r="M2556" s="14">
        <v>396</v>
      </c>
      <c r="N2556" s="14">
        <v>0</v>
      </c>
      <c r="O2556" s="14">
        <v>0</v>
      </c>
      <c r="P2556" s="14">
        <v>396</v>
      </c>
    </row>
    <row r="2557" spans="11:16" x14ac:dyDescent="0.3">
      <c r="K2557" s="16">
        <f t="shared" si="40"/>
        <v>44122</v>
      </c>
      <c r="L2557" s="17">
        <v>0.45833333333333331</v>
      </c>
      <c r="M2557" s="14">
        <v>396</v>
      </c>
      <c r="N2557" s="14">
        <v>0</v>
      </c>
      <c r="O2557" s="14">
        <v>0</v>
      </c>
      <c r="P2557" s="14">
        <v>396</v>
      </c>
    </row>
    <row r="2558" spans="11:16" x14ac:dyDescent="0.3">
      <c r="K2558" s="16">
        <f t="shared" si="40"/>
        <v>44122</v>
      </c>
      <c r="L2558" s="17">
        <v>0.5</v>
      </c>
      <c r="M2558" s="14">
        <v>396</v>
      </c>
      <c r="N2558" s="14">
        <v>0</v>
      </c>
      <c r="O2558" s="14">
        <v>0</v>
      </c>
      <c r="P2558" s="14">
        <v>396</v>
      </c>
    </row>
    <row r="2559" spans="11:16" x14ac:dyDescent="0.3">
      <c r="K2559" s="16">
        <f t="shared" si="40"/>
        <v>44122</v>
      </c>
      <c r="L2559" s="17">
        <v>0.54166666666666663</v>
      </c>
      <c r="M2559" s="14">
        <v>396</v>
      </c>
      <c r="N2559" s="14">
        <v>0</v>
      </c>
      <c r="O2559" s="14">
        <v>-149</v>
      </c>
      <c r="P2559" s="14">
        <v>247</v>
      </c>
    </row>
    <row r="2560" spans="11:16" x14ac:dyDescent="0.3">
      <c r="K2560" s="16">
        <f t="shared" si="40"/>
        <v>44122</v>
      </c>
      <c r="L2560" s="17">
        <v>0.58333333333333337</v>
      </c>
      <c r="M2560" s="14">
        <v>396</v>
      </c>
      <c r="N2560" s="14">
        <v>0</v>
      </c>
      <c r="O2560" s="14">
        <v>-1084</v>
      </c>
      <c r="P2560" s="14">
        <v>-688</v>
      </c>
    </row>
    <row r="2561" spans="11:16" x14ac:dyDescent="0.3">
      <c r="K2561" s="16">
        <f t="shared" si="40"/>
        <v>44122</v>
      </c>
      <c r="L2561" s="17">
        <v>0.625</v>
      </c>
      <c r="M2561" s="14">
        <v>396</v>
      </c>
      <c r="N2561" s="14">
        <v>0</v>
      </c>
      <c r="O2561" s="14">
        <v>-1200</v>
      </c>
      <c r="P2561" s="14">
        <v>-804</v>
      </c>
    </row>
    <row r="2562" spans="11:16" x14ac:dyDescent="0.3">
      <c r="K2562" s="16">
        <f t="shared" si="40"/>
        <v>44122</v>
      </c>
      <c r="L2562" s="17">
        <v>0.66666666666666663</v>
      </c>
      <c r="M2562" s="14">
        <v>396</v>
      </c>
      <c r="N2562" s="14">
        <v>0</v>
      </c>
      <c r="O2562" s="14">
        <v>-1200</v>
      </c>
      <c r="P2562" s="14">
        <v>-804</v>
      </c>
    </row>
    <row r="2563" spans="11:16" x14ac:dyDescent="0.3">
      <c r="K2563" s="16">
        <f t="shared" si="40"/>
        <v>44122</v>
      </c>
      <c r="L2563" s="17">
        <v>0.70833333333333337</v>
      </c>
      <c r="M2563" s="14">
        <v>396</v>
      </c>
      <c r="N2563" s="14">
        <v>0</v>
      </c>
      <c r="O2563" s="14">
        <v>-983</v>
      </c>
      <c r="P2563" s="14">
        <v>-587</v>
      </c>
    </row>
    <row r="2564" spans="11:16" x14ac:dyDescent="0.3">
      <c r="K2564" s="16">
        <f t="shared" si="40"/>
        <v>44122</v>
      </c>
      <c r="L2564" s="17">
        <v>0.75</v>
      </c>
      <c r="M2564" s="14">
        <v>396</v>
      </c>
      <c r="N2564" s="14">
        <v>0</v>
      </c>
      <c r="O2564" s="14">
        <v>-376</v>
      </c>
      <c r="P2564" s="14">
        <v>20</v>
      </c>
    </row>
    <row r="2565" spans="11:16" x14ac:dyDescent="0.3">
      <c r="K2565" s="16">
        <f t="shared" si="40"/>
        <v>44122</v>
      </c>
      <c r="L2565" s="17">
        <v>0.79166666666666663</v>
      </c>
      <c r="M2565" s="14">
        <v>396</v>
      </c>
      <c r="N2565" s="14">
        <v>0</v>
      </c>
      <c r="O2565" s="14">
        <v>0</v>
      </c>
      <c r="P2565" s="14">
        <v>396</v>
      </c>
    </row>
    <row r="2566" spans="11:16" x14ac:dyDescent="0.3">
      <c r="K2566" s="16">
        <f t="shared" si="40"/>
        <v>44122</v>
      </c>
      <c r="L2566" s="17">
        <v>0.83333333333333337</v>
      </c>
      <c r="M2566" s="14">
        <v>396</v>
      </c>
      <c r="N2566" s="14">
        <v>0</v>
      </c>
      <c r="O2566" s="14">
        <v>0</v>
      </c>
      <c r="P2566" s="14">
        <v>396</v>
      </c>
    </row>
    <row r="2567" spans="11:16" x14ac:dyDescent="0.3">
      <c r="K2567" s="16">
        <f t="shared" si="40"/>
        <v>44122</v>
      </c>
      <c r="L2567" s="17">
        <v>0.875</v>
      </c>
      <c r="M2567" s="14">
        <v>396</v>
      </c>
      <c r="N2567" s="14">
        <v>0</v>
      </c>
      <c r="O2567" s="14">
        <v>-278</v>
      </c>
      <c r="P2567" s="14">
        <v>118</v>
      </c>
    </row>
    <row r="2568" spans="11:16" x14ac:dyDescent="0.3">
      <c r="K2568" s="16">
        <f t="shared" si="40"/>
        <v>44122</v>
      </c>
      <c r="L2568" s="17">
        <v>0.91666666666666663</v>
      </c>
      <c r="M2568" s="14">
        <v>396</v>
      </c>
      <c r="N2568" s="14">
        <v>0</v>
      </c>
      <c r="O2568" s="14">
        <v>-104</v>
      </c>
      <c r="P2568" s="14">
        <v>292</v>
      </c>
    </row>
    <row r="2569" spans="11:16" x14ac:dyDescent="0.3">
      <c r="K2569" s="16">
        <f t="shared" si="40"/>
        <v>44122</v>
      </c>
      <c r="L2569" s="17">
        <v>0.95833333333333337</v>
      </c>
      <c r="M2569" s="14">
        <v>396</v>
      </c>
      <c r="N2569" s="14">
        <v>0</v>
      </c>
      <c r="O2569" s="14">
        <v>0</v>
      </c>
      <c r="P2569" s="14">
        <v>396</v>
      </c>
    </row>
    <row r="2570" spans="11:16" x14ac:dyDescent="0.3">
      <c r="K2570" s="16">
        <f t="shared" si="40"/>
        <v>44123</v>
      </c>
      <c r="L2570" s="17">
        <v>0</v>
      </c>
      <c r="M2570" s="14">
        <v>396</v>
      </c>
      <c r="N2570" s="14">
        <v>0</v>
      </c>
      <c r="O2570" s="14">
        <v>-1200</v>
      </c>
      <c r="P2570" s="14">
        <v>-804</v>
      </c>
    </row>
    <row r="2571" spans="11:16" x14ac:dyDescent="0.3">
      <c r="K2571" s="16">
        <f t="shared" si="40"/>
        <v>44123</v>
      </c>
      <c r="L2571" s="17">
        <v>4.1666666666666664E-2</v>
      </c>
      <c r="M2571" s="14">
        <v>396</v>
      </c>
      <c r="N2571" s="14">
        <v>0</v>
      </c>
      <c r="O2571" s="14">
        <v>-1200</v>
      </c>
      <c r="P2571" s="14">
        <v>-804</v>
      </c>
    </row>
    <row r="2572" spans="11:16" x14ac:dyDescent="0.3">
      <c r="K2572" s="16">
        <f t="shared" si="40"/>
        <v>44123</v>
      </c>
      <c r="L2572" s="17">
        <v>8.3333333333333329E-2</v>
      </c>
      <c r="M2572" s="14">
        <v>396</v>
      </c>
      <c r="N2572" s="14">
        <v>0</v>
      </c>
      <c r="O2572" s="14">
        <v>-1200</v>
      </c>
      <c r="P2572" s="14">
        <v>-804</v>
      </c>
    </row>
    <row r="2573" spans="11:16" x14ac:dyDescent="0.3">
      <c r="K2573" s="16">
        <f t="shared" si="40"/>
        <v>44123</v>
      </c>
      <c r="L2573" s="17">
        <v>0.125</v>
      </c>
      <c r="M2573" s="14">
        <v>396</v>
      </c>
      <c r="N2573" s="14">
        <v>0</v>
      </c>
      <c r="O2573" s="14">
        <v>-1200</v>
      </c>
      <c r="P2573" s="14">
        <v>-804</v>
      </c>
    </row>
    <row r="2574" spans="11:16" x14ac:dyDescent="0.3">
      <c r="K2574" s="16">
        <f t="shared" si="40"/>
        <v>44123</v>
      </c>
      <c r="L2574" s="17">
        <v>0.16666666666666666</v>
      </c>
      <c r="M2574" s="14">
        <v>396</v>
      </c>
      <c r="N2574" s="14">
        <v>0</v>
      </c>
      <c r="O2574" s="14">
        <v>-1200</v>
      </c>
      <c r="P2574" s="14">
        <v>-804</v>
      </c>
    </row>
    <row r="2575" spans="11:16" x14ac:dyDescent="0.3">
      <c r="K2575" s="16">
        <f t="shared" si="40"/>
        <v>44123</v>
      </c>
      <c r="L2575" s="17">
        <v>0.20833333333333334</v>
      </c>
      <c r="M2575" s="14">
        <v>396</v>
      </c>
      <c r="N2575" s="14">
        <v>0</v>
      </c>
      <c r="O2575" s="14">
        <v>-1200</v>
      </c>
      <c r="P2575" s="14">
        <v>-804</v>
      </c>
    </row>
    <row r="2576" spans="11:16" x14ac:dyDescent="0.3">
      <c r="K2576" s="16">
        <f t="shared" si="40"/>
        <v>44123</v>
      </c>
      <c r="L2576" s="17">
        <v>0.25</v>
      </c>
      <c r="M2576" s="14">
        <v>396</v>
      </c>
      <c r="N2576" s="14">
        <v>0</v>
      </c>
      <c r="O2576" s="14">
        <v>-968</v>
      </c>
      <c r="P2576" s="14">
        <v>-572</v>
      </c>
    </row>
    <row r="2577" spans="11:16" x14ac:dyDescent="0.3">
      <c r="K2577" s="16">
        <f t="shared" si="40"/>
        <v>44123</v>
      </c>
      <c r="L2577" s="17">
        <v>0.29166666666666669</v>
      </c>
      <c r="M2577" s="14">
        <v>396</v>
      </c>
      <c r="N2577" s="14">
        <v>286</v>
      </c>
      <c r="O2577" s="14">
        <v>0</v>
      </c>
      <c r="P2577" s="14">
        <v>682</v>
      </c>
    </row>
    <row r="2578" spans="11:16" x14ac:dyDescent="0.3">
      <c r="K2578" s="16">
        <f t="shared" si="40"/>
        <v>44123</v>
      </c>
      <c r="L2578" s="17">
        <v>0.33333333333333331</v>
      </c>
      <c r="M2578" s="14">
        <v>396</v>
      </c>
      <c r="N2578" s="14">
        <v>0</v>
      </c>
      <c r="O2578" s="14">
        <v>525</v>
      </c>
      <c r="P2578" s="14">
        <v>921</v>
      </c>
    </row>
    <row r="2579" spans="11:16" x14ac:dyDescent="0.3">
      <c r="K2579" s="16">
        <f t="shared" si="40"/>
        <v>44123</v>
      </c>
      <c r="L2579" s="17">
        <v>0.375</v>
      </c>
      <c r="M2579" s="14">
        <v>396</v>
      </c>
      <c r="N2579" s="14">
        <v>482</v>
      </c>
      <c r="O2579" s="14">
        <v>186</v>
      </c>
      <c r="P2579" s="14">
        <v>1064</v>
      </c>
    </row>
    <row r="2580" spans="11:16" x14ac:dyDescent="0.3">
      <c r="K2580" s="16">
        <f t="shared" si="40"/>
        <v>44123</v>
      </c>
      <c r="L2580" s="17">
        <v>0.41666666666666669</v>
      </c>
      <c r="M2580" s="14">
        <v>396</v>
      </c>
      <c r="N2580" s="14">
        <v>482</v>
      </c>
      <c r="O2580" s="14">
        <v>232</v>
      </c>
      <c r="P2580" s="14">
        <v>1110</v>
      </c>
    </row>
    <row r="2581" spans="11:16" x14ac:dyDescent="0.3">
      <c r="K2581" s="16">
        <f t="shared" si="40"/>
        <v>44123</v>
      </c>
      <c r="L2581" s="17">
        <v>0.45833333333333331</v>
      </c>
      <c r="M2581" s="14">
        <v>396</v>
      </c>
      <c r="N2581" s="14">
        <v>0</v>
      </c>
      <c r="O2581" s="14">
        <v>639</v>
      </c>
      <c r="P2581" s="14">
        <v>1035</v>
      </c>
    </row>
    <row r="2582" spans="11:16" x14ac:dyDescent="0.3">
      <c r="K2582" s="16">
        <f t="shared" si="40"/>
        <v>44123</v>
      </c>
      <c r="L2582" s="17">
        <v>0.5</v>
      </c>
      <c r="M2582" s="14">
        <v>396</v>
      </c>
      <c r="N2582" s="14">
        <v>482</v>
      </c>
      <c r="O2582" s="14">
        <v>0</v>
      </c>
      <c r="P2582" s="14">
        <v>878</v>
      </c>
    </row>
    <row r="2583" spans="11:16" x14ac:dyDescent="0.3">
      <c r="K2583" s="16">
        <f t="shared" si="40"/>
        <v>44123</v>
      </c>
      <c r="L2583" s="17">
        <v>0.54166666666666663</v>
      </c>
      <c r="M2583" s="14">
        <v>396</v>
      </c>
      <c r="N2583" s="14">
        <v>199</v>
      </c>
      <c r="O2583" s="14">
        <v>0</v>
      </c>
      <c r="P2583" s="14">
        <v>595</v>
      </c>
    </row>
    <row r="2584" spans="11:16" x14ac:dyDescent="0.3">
      <c r="K2584" s="16">
        <f t="shared" si="40"/>
        <v>44123</v>
      </c>
      <c r="L2584" s="17">
        <v>0.58333333333333337</v>
      </c>
      <c r="M2584" s="14">
        <v>396</v>
      </c>
      <c r="N2584" s="14">
        <v>37</v>
      </c>
      <c r="O2584" s="14">
        <v>0</v>
      </c>
      <c r="P2584" s="14">
        <v>433</v>
      </c>
    </row>
    <row r="2585" spans="11:16" x14ac:dyDescent="0.3">
      <c r="K2585" s="16">
        <f t="shared" si="40"/>
        <v>44123</v>
      </c>
      <c r="L2585" s="17">
        <v>0.625</v>
      </c>
      <c r="M2585" s="14">
        <v>396</v>
      </c>
      <c r="N2585" s="14">
        <v>0</v>
      </c>
      <c r="O2585" s="14">
        <v>-60</v>
      </c>
      <c r="P2585" s="14">
        <v>336</v>
      </c>
    </row>
    <row r="2586" spans="11:16" x14ac:dyDescent="0.3">
      <c r="K2586" s="16">
        <f t="shared" si="40"/>
        <v>44123</v>
      </c>
      <c r="L2586" s="17">
        <v>0.66666666666666663</v>
      </c>
      <c r="M2586" s="14">
        <v>396</v>
      </c>
      <c r="N2586" s="14">
        <v>0</v>
      </c>
      <c r="O2586" s="14">
        <v>24</v>
      </c>
      <c r="P2586" s="14">
        <v>420</v>
      </c>
    </row>
    <row r="2587" spans="11:16" x14ac:dyDescent="0.3">
      <c r="K2587" s="16">
        <f t="shared" ref="K2587:K2650" si="41">K2563+1</f>
        <v>44123</v>
      </c>
      <c r="L2587" s="17">
        <v>0.70833333333333337</v>
      </c>
      <c r="M2587" s="14">
        <v>396</v>
      </c>
      <c r="N2587" s="14">
        <v>0</v>
      </c>
      <c r="O2587" s="14">
        <v>309</v>
      </c>
      <c r="P2587" s="14">
        <v>705</v>
      </c>
    </row>
    <row r="2588" spans="11:16" x14ac:dyDescent="0.3">
      <c r="K2588" s="16">
        <f t="shared" si="41"/>
        <v>44123</v>
      </c>
      <c r="L2588" s="17">
        <v>0.75</v>
      </c>
      <c r="M2588" s="14">
        <v>396</v>
      </c>
      <c r="N2588" s="14">
        <v>0</v>
      </c>
      <c r="O2588" s="14">
        <v>910</v>
      </c>
      <c r="P2588" s="14">
        <v>1306</v>
      </c>
    </row>
    <row r="2589" spans="11:16" x14ac:dyDescent="0.3">
      <c r="K2589" s="16">
        <f t="shared" si="41"/>
        <v>44123</v>
      </c>
      <c r="L2589" s="17">
        <v>0.79166666666666663</v>
      </c>
      <c r="M2589" s="14">
        <v>396</v>
      </c>
      <c r="N2589" s="14">
        <v>0</v>
      </c>
      <c r="O2589" s="14">
        <v>650</v>
      </c>
      <c r="P2589" s="14">
        <v>1046</v>
      </c>
    </row>
    <row r="2590" spans="11:16" x14ac:dyDescent="0.3">
      <c r="K2590" s="16">
        <f t="shared" si="41"/>
        <v>44123</v>
      </c>
      <c r="L2590" s="17">
        <v>0.83333333333333337</v>
      </c>
      <c r="M2590" s="14">
        <v>396</v>
      </c>
      <c r="N2590" s="14">
        <v>482</v>
      </c>
      <c r="O2590" s="14">
        <v>477</v>
      </c>
      <c r="P2590" s="14">
        <v>1355</v>
      </c>
    </row>
    <row r="2591" spans="11:16" x14ac:dyDescent="0.3">
      <c r="K2591" s="16">
        <f t="shared" si="41"/>
        <v>44123</v>
      </c>
      <c r="L2591" s="17">
        <v>0.875</v>
      </c>
      <c r="M2591" s="14">
        <v>396</v>
      </c>
      <c r="N2591" s="14">
        <v>0</v>
      </c>
      <c r="O2591" s="14">
        <v>547</v>
      </c>
      <c r="P2591" s="14">
        <v>943</v>
      </c>
    </row>
    <row r="2592" spans="11:16" x14ac:dyDescent="0.3">
      <c r="K2592" s="16">
        <f t="shared" si="41"/>
        <v>44123</v>
      </c>
      <c r="L2592" s="17">
        <v>0.91666666666666663</v>
      </c>
      <c r="M2592" s="14">
        <v>396</v>
      </c>
      <c r="N2592" s="14">
        <v>0</v>
      </c>
      <c r="O2592" s="14">
        <v>935</v>
      </c>
      <c r="P2592" s="14">
        <v>1331</v>
      </c>
    </row>
    <row r="2593" spans="11:16" x14ac:dyDescent="0.3">
      <c r="K2593" s="16">
        <f t="shared" si="41"/>
        <v>44123</v>
      </c>
      <c r="L2593" s="17">
        <v>0.95833333333333337</v>
      </c>
      <c r="M2593" s="14">
        <v>396</v>
      </c>
      <c r="N2593" s="14">
        <v>0</v>
      </c>
      <c r="O2593" s="14">
        <v>1152</v>
      </c>
      <c r="P2593" s="14">
        <v>1548</v>
      </c>
    </row>
    <row r="2594" spans="11:16" x14ac:dyDescent="0.3">
      <c r="K2594" s="16">
        <f t="shared" si="41"/>
        <v>44124</v>
      </c>
      <c r="L2594" s="17">
        <v>0</v>
      </c>
      <c r="M2594" s="14">
        <v>396</v>
      </c>
      <c r="N2594" s="14">
        <v>0</v>
      </c>
      <c r="O2594" s="14">
        <v>0</v>
      </c>
      <c r="P2594" s="14">
        <v>396</v>
      </c>
    </row>
    <row r="2595" spans="11:16" x14ac:dyDescent="0.3">
      <c r="K2595" s="16">
        <f t="shared" si="41"/>
        <v>44124</v>
      </c>
      <c r="L2595" s="17">
        <v>4.1666666666666664E-2</v>
      </c>
      <c r="M2595" s="14">
        <v>396</v>
      </c>
      <c r="N2595" s="14">
        <v>49</v>
      </c>
      <c r="O2595" s="14">
        <v>0</v>
      </c>
      <c r="P2595" s="14">
        <v>445</v>
      </c>
    </row>
    <row r="2596" spans="11:16" x14ac:dyDescent="0.3">
      <c r="K2596" s="16">
        <f t="shared" si="41"/>
        <v>44124</v>
      </c>
      <c r="L2596" s="17">
        <v>8.3333333333333329E-2</v>
      </c>
      <c r="M2596" s="14">
        <v>396</v>
      </c>
      <c r="N2596" s="14">
        <v>0</v>
      </c>
      <c r="O2596" s="14">
        <v>-151</v>
      </c>
      <c r="P2596" s="14">
        <v>245</v>
      </c>
    </row>
    <row r="2597" spans="11:16" x14ac:dyDescent="0.3">
      <c r="K2597" s="16">
        <f t="shared" si="41"/>
        <v>44124</v>
      </c>
      <c r="L2597" s="17">
        <v>0.125</v>
      </c>
      <c r="M2597" s="14">
        <v>396</v>
      </c>
      <c r="N2597" s="14">
        <v>0</v>
      </c>
      <c r="O2597" s="14">
        <v>-526</v>
      </c>
      <c r="P2597" s="14">
        <v>-130</v>
      </c>
    </row>
    <row r="2598" spans="11:16" x14ac:dyDescent="0.3">
      <c r="K2598" s="16">
        <f t="shared" si="41"/>
        <v>44124</v>
      </c>
      <c r="L2598" s="17">
        <v>0.16666666666666666</v>
      </c>
      <c r="M2598" s="14">
        <v>396</v>
      </c>
      <c r="N2598" s="14">
        <v>0</v>
      </c>
      <c r="O2598" s="14">
        <v>-421</v>
      </c>
      <c r="P2598" s="14">
        <v>-25</v>
      </c>
    </row>
    <row r="2599" spans="11:16" x14ac:dyDescent="0.3">
      <c r="K2599" s="16">
        <f t="shared" si="41"/>
        <v>44124</v>
      </c>
      <c r="L2599" s="17">
        <v>0.20833333333333334</v>
      </c>
      <c r="M2599" s="14">
        <v>396</v>
      </c>
      <c r="N2599" s="14">
        <v>238</v>
      </c>
      <c r="O2599" s="14">
        <v>0</v>
      </c>
      <c r="P2599" s="14">
        <v>634</v>
      </c>
    </row>
    <row r="2600" spans="11:16" x14ac:dyDescent="0.3">
      <c r="K2600" s="16">
        <f t="shared" si="41"/>
        <v>44124</v>
      </c>
      <c r="L2600" s="17">
        <v>0.25</v>
      </c>
      <c r="M2600" s="14">
        <v>396</v>
      </c>
      <c r="N2600" s="14">
        <v>0</v>
      </c>
      <c r="O2600" s="14">
        <v>0</v>
      </c>
      <c r="P2600" s="14">
        <v>396</v>
      </c>
    </row>
    <row r="2601" spans="11:16" x14ac:dyDescent="0.3">
      <c r="K2601" s="16">
        <f t="shared" si="41"/>
        <v>44124</v>
      </c>
      <c r="L2601" s="17">
        <v>0.29166666666666669</v>
      </c>
      <c r="M2601" s="14">
        <v>396</v>
      </c>
      <c r="N2601" s="14">
        <v>1399</v>
      </c>
      <c r="O2601" s="14">
        <v>0</v>
      </c>
      <c r="P2601" s="14">
        <v>1795</v>
      </c>
    </row>
    <row r="2602" spans="11:16" x14ac:dyDescent="0.3">
      <c r="K2602" s="16">
        <f t="shared" si="41"/>
        <v>44124</v>
      </c>
      <c r="L2602" s="17">
        <v>0.33333333333333331</v>
      </c>
      <c r="M2602" s="14">
        <v>396</v>
      </c>
      <c r="N2602" s="14">
        <v>60</v>
      </c>
      <c r="O2602" s="14">
        <v>156</v>
      </c>
      <c r="P2602" s="14">
        <v>612</v>
      </c>
    </row>
    <row r="2603" spans="11:16" x14ac:dyDescent="0.3">
      <c r="K2603" s="16">
        <f t="shared" si="41"/>
        <v>44124</v>
      </c>
      <c r="L2603" s="17">
        <v>0.375</v>
      </c>
      <c r="M2603" s="14">
        <v>396</v>
      </c>
      <c r="N2603" s="14">
        <v>110</v>
      </c>
      <c r="O2603" s="14">
        <v>0</v>
      </c>
      <c r="P2603" s="14">
        <v>506</v>
      </c>
    </row>
    <row r="2604" spans="11:16" x14ac:dyDescent="0.3">
      <c r="K2604" s="16">
        <f t="shared" si="41"/>
        <v>44124</v>
      </c>
      <c r="L2604" s="17">
        <v>0.41666666666666669</v>
      </c>
      <c r="M2604" s="14">
        <v>396</v>
      </c>
      <c r="N2604" s="14">
        <v>0</v>
      </c>
      <c r="O2604" s="14">
        <v>0</v>
      </c>
      <c r="P2604" s="14">
        <v>396</v>
      </c>
    </row>
    <row r="2605" spans="11:16" x14ac:dyDescent="0.3">
      <c r="K2605" s="16">
        <f t="shared" si="41"/>
        <v>44124</v>
      </c>
      <c r="L2605" s="17">
        <v>0.45833333333333331</v>
      </c>
      <c r="M2605" s="14">
        <v>396</v>
      </c>
      <c r="N2605" s="14">
        <v>0</v>
      </c>
      <c r="O2605" s="14">
        <v>0</v>
      </c>
      <c r="P2605" s="14">
        <v>396</v>
      </c>
    </row>
    <row r="2606" spans="11:16" x14ac:dyDescent="0.3">
      <c r="K2606" s="16">
        <f t="shared" si="41"/>
        <v>44124</v>
      </c>
      <c r="L2606" s="17">
        <v>0.5</v>
      </c>
      <c r="M2606" s="14">
        <v>396</v>
      </c>
      <c r="N2606" s="14">
        <v>1399</v>
      </c>
      <c r="O2606" s="14">
        <v>0</v>
      </c>
      <c r="P2606" s="14">
        <v>1795</v>
      </c>
    </row>
    <row r="2607" spans="11:16" x14ac:dyDescent="0.3">
      <c r="K2607" s="16">
        <f t="shared" si="41"/>
        <v>44124</v>
      </c>
      <c r="L2607" s="17">
        <v>0.54166666666666663</v>
      </c>
      <c r="M2607" s="14">
        <v>396</v>
      </c>
      <c r="N2607" s="14">
        <v>0</v>
      </c>
      <c r="O2607" s="14">
        <v>0</v>
      </c>
      <c r="P2607" s="14">
        <v>396</v>
      </c>
    </row>
    <row r="2608" spans="11:16" x14ac:dyDescent="0.3">
      <c r="K2608" s="16">
        <f t="shared" si="41"/>
        <v>44124</v>
      </c>
      <c r="L2608" s="17">
        <v>0.58333333333333337</v>
      </c>
      <c r="M2608" s="14">
        <v>396</v>
      </c>
      <c r="N2608" s="14">
        <v>0</v>
      </c>
      <c r="O2608" s="14">
        <v>0</v>
      </c>
      <c r="P2608" s="14">
        <v>396</v>
      </c>
    </row>
    <row r="2609" spans="11:16" x14ac:dyDescent="0.3">
      <c r="K2609" s="16">
        <f t="shared" si="41"/>
        <v>44124</v>
      </c>
      <c r="L2609" s="17">
        <v>0.625</v>
      </c>
      <c r="M2609" s="14">
        <v>396</v>
      </c>
      <c r="N2609" s="14">
        <v>0</v>
      </c>
      <c r="O2609" s="14">
        <v>0</v>
      </c>
      <c r="P2609" s="14">
        <v>396</v>
      </c>
    </row>
    <row r="2610" spans="11:16" x14ac:dyDescent="0.3">
      <c r="K2610" s="16">
        <f t="shared" si="41"/>
        <v>44124</v>
      </c>
      <c r="L2610" s="17">
        <v>0.66666666666666663</v>
      </c>
      <c r="M2610" s="14">
        <v>396</v>
      </c>
      <c r="N2610" s="14">
        <v>0</v>
      </c>
      <c r="O2610" s="14">
        <v>0</v>
      </c>
      <c r="P2610" s="14">
        <v>396</v>
      </c>
    </row>
    <row r="2611" spans="11:16" x14ac:dyDescent="0.3">
      <c r="K2611" s="16">
        <f t="shared" si="41"/>
        <v>44124</v>
      </c>
      <c r="L2611" s="17">
        <v>0.70833333333333337</v>
      </c>
      <c r="M2611" s="14">
        <v>396</v>
      </c>
      <c r="N2611" s="14">
        <v>1399</v>
      </c>
      <c r="O2611" s="14">
        <v>0</v>
      </c>
      <c r="P2611" s="14">
        <v>1795</v>
      </c>
    </row>
    <row r="2612" spans="11:16" x14ac:dyDescent="0.3">
      <c r="K2612" s="16">
        <f t="shared" si="41"/>
        <v>44124</v>
      </c>
      <c r="L2612" s="17">
        <v>0.75</v>
      </c>
      <c r="M2612" s="14">
        <v>396</v>
      </c>
      <c r="N2612" s="14">
        <v>182</v>
      </c>
      <c r="O2612" s="14">
        <v>0</v>
      </c>
      <c r="P2612" s="14">
        <v>578</v>
      </c>
    </row>
    <row r="2613" spans="11:16" x14ac:dyDescent="0.3">
      <c r="K2613" s="16">
        <f t="shared" si="41"/>
        <v>44124</v>
      </c>
      <c r="L2613" s="17">
        <v>0.79166666666666663</v>
      </c>
      <c r="M2613" s="14">
        <v>396</v>
      </c>
      <c r="N2613" s="14">
        <v>0</v>
      </c>
      <c r="O2613" s="14">
        <v>723</v>
      </c>
      <c r="P2613" s="14">
        <v>1119</v>
      </c>
    </row>
    <row r="2614" spans="11:16" x14ac:dyDescent="0.3">
      <c r="K2614" s="16">
        <f t="shared" si="41"/>
        <v>44124</v>
      </c>
      <c r="L2614" s="17">
        <v>0.83333333333333337</v>
      </c>
      <c r="M2614" s="14">
        <v>396</v>
      </c>
      <c r="N2614" s="14">
        <v>1399</v>
      </c>
      <c r="O2614" s="14">
        <v>0</v>
      </c>
      <c r="P2614" s="14">
        <v>1795</v>
      </c>
    </row>
    <row r="2615" spans="11:16" x14ac:dyDescent="0.3">
      <c r="K2615" s="16">
        <f t="shared" si="41"/>
        <v>44124</v>
      </c>
      <c r="L2615" s="17">
        <v>0.875</v>
      </c>
      <c r="M2615" s="14">
        <v>396</v>
      </c>
      <c r="N2615" s="14">
        <v>1399</v>
      </c>
      <c r="O2615" s="14">
        <v>0</v>
      </c>
      <c r="P2615" s="14">
        <v>1795</v>
      </c>
    </row>
    <row r="2616" spans="11:16" x14ac:dyDescent="0.3">
      <c r="K2616" s="16">
        <f t="shared" si="41"/>
        <v>44124</v>
      </c>
      <c r="L2616" s="17">
        <v>0.91666666666666663</v>
      </c>
      <c r="M2616" s="14">
        <v>396</v>
      </c>
      <c r="N2616" s="14">
        <v>0</v>
      </c>
      <c r="O2616" s="14">
        <v>0</v>
      </c>
      <c r="P2616" s="14">
        <v>396</v>
      </c>
    </row>
    <row r="2617" spans="11:16" x14ac:dyDescent="0.3">
      <c r="K2617" s="16">
        <f t="shared" si="41"/>
        <v>44124</v>
      </c>
      <c r="L2617" s="17">
        <v>0.95833333333333337</v>
      </c>
      <c r="M2617" s="14">
        <v>396</v>
      </c>
      <c r="N2617" s="14">
        <v>1399</v>
      </c>
      <c r="O2617" s="14">
        <v>0</v>
      </c>
      <c r="P2617" s="14">
        <v>1795</v>
      </c>
    </row>
    <row r="2618" spans="11:16" x14ac:dyDescent="0.3">
      <c r="K2618" s="16">
        <f t="shared" si="41"/>
        <v>44125</v>
      </c>
      <c r="L2618" s="17">
        <v>0</v>
      </c>
      <c r="M2618" s="14">
        <v>396</v>
      </c>
      <c r="N2618" s="14">
        <v>1435</v>
      </c>
      <c r="O2618" s="14">
        <v>0</v>
      </c>
      <c r="P2618" s="14">
        <v>1831</v>
      </c>
    </row>
    <row r="2619" spans="11:16" x14ac:dyDescent="0.3">
      <c r="K2619" s="16">
        <f t="shared" si="41"/>
        <v>44125</v>
      </c>
      <c r="L2619" s="17">
        <v>4.1666666666666664E-2</v>
      </c>
      <c r="M2619" s="14">
        <v>396</v>
      </c>
      <c r="N2619" s="14">
        <v>0</v>
      </c>
      <c r="O2619" s="14">
        <v>0</v>
      </c>
      <c r="P2619" s="14">
        <v>396</v>
      </c>
    </row>
    <row r="2620" spans="11:16" x14ac:dyDescent="0.3">
      <c r="K2620" s="16">
        <f t="shared" si="41"/>
        <v>44125</v>
      </c>
      <c r="L2620" s="17">
        <v>8.3333333333333329E-2</v>
      </c>
      <c r="M2620" s="14">
        <v>396</v>
      </c>
      <c r="N2620" s="14">
        <v>1132</v>
      </c>
      <c r="O2620" s="14">
        <v>0</v>
      </c>
      <c r="P2620" s="14">
        <v>1528</v>
      </c>
    </row>
    <row r="2621" spans="11:16" x14ac:dyDescent="0.3">
      <c r="K2621" s="16">
        <f t="shared" si="41"/>
        <v>44125</v>
      </c>
      <c r="L2621" s="17">
        <v>0.125</v>
      </c>
      <c r="M2621" s="14">
        <v>396</v>
      </c>
      <c r="N2621" s="14">
        <v>0</v>
      </c>
      <c r="O2621" s="14">
        <v>0</v>
      </c>
      <c r="P2621" s="14">
        <v>396</v>
      </c>
    </row>
    <row r="2622" spans="11:16" x14ac:dyDescent="0.3">
      <c r="K2622" s="16">
        <f t="shared" si="41"/>
        <v>44125</v>
      </c>
      <c r="L2622" s="17">
        <v>0.16666666666666666</v>
      </c>
      <c r="M2622" s="14">
        <v>396</v>
      </c>
      <c r="N2622" s="14">
        <v>0</v>
      </c>
      <c r="O2622" s="14">
        <v>0</v>
      </c>
      <c r="P2622" s="14">
        <v>396</v>
      </c>
    </row>
    <row r="2623" spans="11:16" x14ac:dyDescent="0.3">
      <c r="K2623" s="16">
        <f t="shared" si="41"/>
        <v>44125</v>
      </c>
      <c r="L2623" s="17">
        <v>0.20833333333333334</v>
      </c>
      <c r="M2623" s="14">
        <v>396</v>
      </c>
      <c r="N2623" s="14">
        <v>0</v>
      </c>
      <c r="O2623" s="14">
        <v>0</v>
      </c>
      <c r="P2623" s="14">
        <v>396</v>
      </c>
    </row>
    <row r="2624" spans="11:16" x14ac:dyDescent="0.3">
      <c r="K2624" s="16">
        <f t="shared" si="41"/>
        <v>44125</v>
      </c>
      <c r="L2624" s="17">
        <v>0.25</v>
      </c>
      <c r="M2624" s="14">
        <v>396</v>
      </c>
      <c r="N2624" s="14">
        <v>0</v>
      </c>
      <c r="O2624" s="14">
        <v>0</v>
      </c>
      <c r="P2624" s="14">
        <v>396</v>
      </c>
    </row>
    <row r="2625" spans="11:16" x14ac:dyDescent="0.3">
      <c r="K2625" s="16">
        <f t="shared" si="41"/>
        <v>44125</v>
      </c>
      <c r="L2625" s="17">
        <v>0.29166666666666669</v>
      </c>
      <c r="M2625" s="14">
        <v>396</v>
      </c>
      <c r="N2625" s="14">
        <v>678</v>
      </c>
      <c r="O2625" s="14">
        <v>0</v>
      </c>
      <c r="P2625" s="14">
        <v>1074</v>
      </c>
    </row>
    <row r="2626" spans="11:16" x14ac:dyDescent="0.3">
      <c r="K2626" s="16">
        <f t="shared" si="41"/>
        <v>44125</v>
      </c>
      <c r="L2626" s="17">
        <v>0.33333333333333331</v>
      </c>
      <c r="M2626" s="14">
        <v>396</v>
      </c>
      <c r="N2626" s="14">
        <v>1435</v>
      </c>
      <c r="O2626" s="14">
        <v>0</v>
      </c>
      <c r="P2626" s="14">
        <v>1831</v>
      </c>
    </row>
    <row r="2627" spans="11:16" x14ac:dyDescent="0.3">
      <c r="K2627" s="16">
        <f t="shared" si="41"/>
        <v>44125</v>
      </c>
      <c r="L2627" s="17">
        <v>0.375</v>
      </c>
      <c r="M2627" s="14">
        <v>396</v>
      </c>
      <c r="N2627" s="14">
        <v>1435</v>
      </c>
      <c r="O2627" s="14">
        <v>0</v>
      </c>
      <c r="P2627" s="14">
        <v>1831</v>
      </c>
    </row>
    <row r="2628" spans="11:16" x14ac:dyDescent="0.3">
      <c r="K2628" s="16">
        <f t="shared" si="41"/>
        <v>44125</v>
      </c>
      <c r="L2628" s="17">
        <v>0.41666666666666669</v>
      </c>
      <c r="M2628" s="14">
        <v>396</v>
      </c>
      <c r="N2628" s="14">
        <v>1435</v>
      </c>
      <c r="O2628" s="14">
        <v>0</v>
      </c>
      <c r="P2628" s="14">
        <v>1831</v>
      </c>
    </row>
    <row r="2629" spans="11:16" x14ac:dyDescent="0.3">
      <c r="K2629" s="16">
        <f t="shared" si="41"/>
        <v>44125</v>
      </c>
      <c r="L2629" s="17">
        <v>0.45833333333333331</v>
      </c>
      <c r="M2629" s="14">
        <v>396</v>
      </c>
      <c r="N2629" s="14">
        <v>1435</v>
      </c>
      <c r="O2629" s="14">
        <v>0</v>
      </c>
      <c r="P2629" s="14">
        <v>1831</v>
      </c>
    </row>
    <row r="2630" spans="11:16" x14ac:dyDescent="0.3">
      <c r="K2630" s="16">
        <f t="shared" si="41"/>
        <v>44125</v>
      </c>
      <c r="L2630" s="17">
        <v>0.5</v>
      </c>
      <c r="M2630" s="14">
        <v>396</v>
      </c>
      <c r="N2630" s="14">
        <v>0</v>
      </c>
      <c r="O2630" s="14">
        <v>0</v>
      </c>
      <c r="P2630" s="14">
        <v>396</v>
      </c>
    </row>
    <row r="2631" spans="11:16" x14ac:dyDescent="0.3">
      <c r="K2631" s="16">
        <f t="shared" si="41"/>
        <v>44125</v>
      </c>
      <c r="L2631" s="17">
        <v>0.54166666666666663</v>
      </c>
      <c r="M2631" s="14">
        <v>396</v>
      </c>
      <c r="N2631" s="14">
        <v>0</v>
      </c>
      <c r="O2631" s="14">
        <v>0</v>
      </c>
      <c r="P2631" s="14">
        <v>396</v>
      </c>
    </row>
    <row r="2632" spans="11:16" x14ac:dyDescent="0.3">
      <c r="K2632" s="16">
        <f t="shared" si="41"/>
        <v>44125</v>
      </c>
      <c r="L2632" s="17">
        <v>0.58333333333333337</v>
      </c>
      <c r="M2632" s="14">
        <v>396</v>
      </c>
      <c r="N2632" s="14">
        <v>0</v>
      </c>
      <c r="O2632" s="14">
        <v>0</v>
      </c>
      <c r="P2632" s="14">
        <v>396</v>
      </c>
    </row>
    <row r="2633" spans="11:16" x14ac:dyDescent="0.3">
      <c r="K2633" s="16">
        <f t="shared" si="41"/>
        <v>44125</v>
      </c>
      <c r="L2633" s="17">
        <v>0.625</v>
      </c>
      <c r="M2633" s="14">
        <v>396</v>
      </c>
      <c r="N2633" s="14">
        <v>930</v>
      </c>
      <c r="O2633" s="14">
        <v>0</v>
      </c>
      <c r="P2633" s="14">
        <v>1326</v>
      </c>
    </row>
    <row r="2634" spans="11:16" x14ac:dyDescent="0.3">
      <c r="K2634" s="16">
        <f t="shared" si="41"/>
        <v>44125</v>
      </c>
      <c r="L2634" s="17">
        <v>0.66666666666666663</v>
      </c>
      <c r="M2634" s="14">
        <v>396</v>
      </c>
      <c r="N2634" s="14">
        <v>1035</v>
      </c>
      <c r="O2634" s="14">
        <v>0</v>
      </c>
      <c r="P2634" s="14">
        <v>1431</v>
      </c>
    </row>
    <row r="2635" spans="11:16" x14ac:dyDescent="0.3">
      <c r="K2635" s="16">
        <f t="shared" si="41"/>
        <v>44125</v>
      </c>
      <c r="L2635" s="17">
        <v>0.70833333333333337</v>
      </c>
      <c r="M2635" s="14">
        <v>396</v>
      </c>
      <c r="N2635" s="14">
        <v>0</v>
      </c>
      <c r="O2635" s="14">
        <v>0</v>
      </c>
      <c r="P2635" s="14">
        <v>396</v>
      </c>
    </row>
    <row r="2636" spans="11:16" x14ac:dyDescent="0.3">
      <c r="K2636" s="16">
        <f t="shared" si="41"/>
        <v>44125</v>
      </c>
      <c r="L2636" s="17">
        <v>0.75</v>
      </c>
      <c r="M2636" s="14">
        <v>396</v>
      </c>
      <c r="N2636" s="14">
        <v>1435</v>
      </c>
      <c r="O2636" s="14">
        <v>0</v>
      </c>
      <c r="P2636" s="14">
        <v>1831</v>
      </c>
    </row>
    <row r="2637" spans="11:16" x14ac:dyDescent="0.3">
      <c r="K2637" s="16">
        <f t="shared" si="41"/>
        <v>44125</v>
      </c>
      <c r="L2637" s="17">
        <v>0.79166666666666663</v>
      </c>
      <c r="M2637" s="14">
        <v>396</v>
      </c>
      <c r="N2637" s="14">
        <v>1435</v>
      </c>
      <c r="O2637" s="14">
        <v>0</v>
      </c>
      <c r="P2637" s="14">
        <v>1831</v>
      </c>
    </row>
    <row r="2638" spans="11:16" x14ac:dyDescent="0.3">
      <c r="K2638" s="16">
        <f t="shared" si="41"/>
        <v>44125</v>
      </c>
      <c r="L2638" s="17">
        <v>0.83333333333333337</v>
      </c>
      <c r="M2638" s="14">
        <v>396</v>
      </c>
      <c r="N2638" s="14">
        <v>0</v>
      </c>
      <c r="O2638" s="14">
        <v>0</v>
      </c>
      <c r="P2638" s="14">
        <v>396</v>
      </c>
    </row>
    <row r="2639" spans="11:16" x14ac:dyDescent="0.3">
      <c r="K2639" s="16">
        <f t="shared" si="41"/>
        <v>44125</v>
      </c>
      <c r="L2639" s="17">
        <v>0.875</v>
      </c>
      <c r="M2639" s="14">
        <v>396</v>
      </c>
      <c r="N2639" s="14">
        <v>0</v>
      </c>
      <c r="O2639" s="14">
        <v>0</v>
      </c>
      <c r="P2639" s="14">
        <v>396</v>
      </c>
    </row>
    <row r="2640" spans="11:16" x14ac:dyDescent="0.3">
      <c r="K2640" s="16">
        <f t="shared" si="41"/>
        <v>44125</v>
      </c>
      <c r="L2640" s="17">
        <v>0.91666666666666663</v>
      </c>
      <c r="M2640" s="14">
        <v>396</v>
      </c>
      <c r="N2640" s="14">
        <v>1435</v>
      </c>
      <c r="O2640" s="14">
        <v>0</v>
      </c>
      <c r="P2640" s="14">
        <v>1831</v>
      </c>
    </row>
    <row r="2641" spans="11:16" x14ac:dyDescent="0.3">
      <c r="K2641" s="16">
        <f t="shared" si="41"/>
        <v>44125</v>
      </c>
      <c r="L2641" s="17">
        <v>0.95833333333333337</v>
      </c>
      <c r="M2641" s="14">
        <v>396</v>
      </c>
      <c r="N2641" s="14">
        <v>1435</v>
      </c>
      <c r="O2641" s="14">
        <v>0</v>
      </c>
      <c r="P2641" s="14">
        <v>1831</v>
      </c>
    </row>
    <row r="2642" spans="11:16" x14ac:dyDescent="0.3">
      <c r="K2642" s="16">
        <f t="shared" si="41"/>
        <v>44126</v>
      </c>
      <c r="L2642" s="17">
        <v>0</v>
      </c>
      <c r="M2642" s="14">
        <v>396</v>
      </c>
      <c r="N2642" s="14">
        <v>1097</v>
      </c>
      <c r="O2642" s="14">
        <v>0</v>
      </c>
      <c r="P2642" s="14">
        <v>1493</v>
      </c>
    </row>
    <row r="2643" spans="11:16" x14ac:dyDescent="0.3">
      <c r="K2643" s="16">
        <f t="shared" si="41"/>
        <v>44126</v>
      </c>
      <c r="L2643" s="17">
        <v>4.1666666666666664E-2</v>
      </c>
      <c r="M2643" s="14">
        <v>396</v>
      </c>
      <c r="N2643" s="14">
        <v>0</v>
      </c>
      <c r="O2643" s="14">
        <v>0</v>
      </c>
      <c r="P2643" s="14">
        <v>396</v>
      </c>
    </row>
    <row r="2644" spans="11:16" x14ac:dyDescent="0.3">
      <c r="K2644" s="16">
        <f t="shared" si="41"/>
        <v>44126</v>
      </c>
      <c r="L2644" s="17">
        <v>8.3333333333333329E-2</v>
      </c>
      <c r="M2644" s="14">
        <v>396</v>
      </c>
      <c r="N2644" s="14">
        <v>412</v>
      </c>
      <c r="O2644" s="14">
        <v>0</v>
      </c>
      <c r="P2644" s="14">
        <v>808</v>
      </c>
    </row>
    <row r="2645" spans="11:16" x14ac:dyDescent="0.3">
      <c r="K2645" s="16">
        <f t="shared" si="41"/>
        <v>44126</v>
      </c>
      <c r="L2645" s="17">
        <v>0.125</v>
      </c>
      <c r="M2645" s="14">
        <v>396</v>
      </c>
      <c r="N2645" s="14">
        <v>0</v>
      </c>
      <c r="O2645" s="14">
        <v>-23</v>
      </c>
      <c r="P2645" s="14">
        <v>373</v>
      </c>
    </row>
    <row r="2646" spans="11:16" x14ac:dyDescent="0.3">
      <c r="K2646" s="16">
        <f t="shared" si="41"/>
        <v>44126</v>
      </c>
      <c r="L2646" s="17">
        <v>0.16666666666666666</v>
      </c>
      <c r="M2646" s="14">
        <v>396</v>
      </c>
      <c r="N2646" s="14">
        <v>0</v>
      </c>
      <c r="O2646" s="14">
        <v>-106</v>
      </c>
      <c r="P2646" s="14">
        <v>290</v>
      </c>
    </row>
    <row r="2647" spans="11:16" x14ac:dyDescent="0.3">
      <c r="K2647" s="16">
        <f t="shared" si="41"/>
        <v>44126</v>
      </c>
      <c r="L2647" s="17">
        <v>0.20833333333333334</v>
      </c>
      <c r="M2647" s="14">
        <v>396</v>
      </c>
      <c r="N2647" s="14">
        <v>264</v>
      </c>
      <c r="O2647" s="14">
        <v>0</v>
      </c>
      <c r="P2647" s="14">
        <v>660</v>
      </c>
    </row>
    <row r="2648" spans="11:16" x14ac:dyDescent="0.3">
      <c r="K2648" s="16">
        <f t="shared" si="41"/>
        <v>44126</v>
      </c>
      <c r="L2648" s="17">
        <v>0.25</v>
      </c>
      <c r="M2648" s="14">
        <v>396</v>
      </c>
      <c r="N2648" s="14">
        <v>0</v>
      </c>
      <c r="O2648" s="14">
        <v>0</v>
      </c>
      <c r="P2648" s="14">
        <v>396</v>
      </c>
    </row>
    <row r="2649" spans="11:16" x14ac:dyDescent="0.3">
      <c r="K2649" s="16">
        <f t="shared" si="41"/>
        <v>44126</v>
      </c>
      <c r="L2649" s="17">
        <v>0.29166666666666669</v>
      </c>
      <c r="M2649" s="14">
        <v>396</v>
      </c>
      <c r="N2649" s="14">
        <v>1110</v>
      </c>
      <c r="O2649" s="14">
        <v>0</v>
      </c>
      <c r="P2649" s="14">
        <v>1506</v>
      </c>
    </row>
    <row r="2650" spans="11:16" x14ac:dyDescent="0.3">
      <c r="K2650" s="16">
        <f t="shared" si="41"/>
        <v>44126</v>
      </c>
      <c r="L2650" s="17">
        <v>0.33333333333333331</v>
      </c>
      <c r="M2650" s="14">
        <v>396</v>
      </c>
      <c r="N2650" s="14">
        <v>1110</v>
      </c>
      <c r="O2650" s="14">
        <v>0</v>
      </c>
      <c r="P2650" s="14">
        <v>1506</v>
      </c>
    </row>
    <row r="2651" spans="11:16" x14ac:dyDescent="0.3">
      <c r="K2651" s="16">
        <f t="shared" ref="K2651:K2714" si="42">K2627+1</f>
        <v>44126</v>
      </c>
      <c r="L2651" s="17">
        <v>0.375</v>
      </c>
      <c r="M2651" s="14">
        <v>396</v>
      </c>
      <c r="N2651" s="14">
        <v>1110</v>
      </c>
      <c r="O2651" s="14">
        <v>0</v>
      </c>
      <c r="P2651" s="14">
        <v>1506</v>
      </c>
    </row>
    <row r="2652" spans="11:16" x14ac:dyDescent="0.3">
      <c r="K2652" s="16">
        <f t="shared" si="42"/>
        <v>44126</v>
      </c>
      <c r="L2652" s="17">
        <v>0.41666666666666669</v>
      </c>
      <c r="M2652" s="14">
        <v>396</v>
      </c>
      <c r="N2652" s="14">
        <v>0</v>
      </c>
      <c r="O2652" s="14">
        <v>0</v>
      </c>
      <c r="P2652" s="14">
        <v>396</v>
      </c>
    </row>
    <row r="2653" spans="11:16" x14ac:dyDescent="0.3">
      <c r="K2653" s="16">
        <f t="shared" si="42"/>
        <v>44126</v>
      </c>
      <c r="L2653" s="17">
        <v>0.45833333333333331</v>
      </c>
      <c r="M2653" s="14">
        <v>396</v>
      </c>
      <c r="N2653" s="14">
        <v>0</v>
      </c>
      <c r="O2653" s="14">
        <v>0</v>
      </c>
      <c r="P2653" s="14">
        <v>396</v>
      </c>
    </row>
    <row r="2654" spans="11:16" x14ac:dyDescent="0.3">
      <c r="K2654" s="16">
        <f t="shared" si="42"/>
        <v>44126</v>
      </c>
      <c r="L2654" s="17">
        <v>0.5</v>
      </c>
      <c r="M2654" s="14">
        <v>396</v>
      </c>
      <c r="N2654" s="14">
        <v>823</v>
      </c>
      <c r="O2654" s="14">
        <v>0</v>
      </c>
      <c r="P2654" s="14">
        <v>1219</v>
      </c>
    </row>
    <row r="2655" spans="11:16" x14ac:dyDescent="0.3">
      <c r="K2655" s="16">
        <f t="shared" si="42"/>
        <v>44126</v>
      </c>
      <c r="L2655" s="17">
        <v>0.54166666666666663</v>
      </c>
      <c r="M2655" s="14">
        <v>396</v>
      </c>
      <c r="N2655" s="14">
        <v>0</v>
      </c>
      <c r="O2655" s="14">
        <v>0</v>
      </c>
      <c r="P2655" s="14">
        <v>396</v>
      </c>
    </row>
    <row r="2656" spans="11:16" x14ac:dyDescent="0.3">
      <c r="K2656" s="16">
        <f t="shared" si="42"/>
        <v>44126</v>
      </c>
      <c r="L2656" s="17">
        <v>0.58333333333333337</v>
      </c>
      <c r="M2656" s="14">
        <v>396</v>
      </c>
      <c r="N2656" s="14">
        <v>0</v>
      </c>
      <c r="O2656" s="14">
        <v>0</v>
      </c>
      <c r="P2656" s="14">
        <v>396</v>
      </c>
    </row>
    <row r="2657" spans="11:16" x14ac:dyDescent="0.3">
      <c r="K2657" s="16">
        <f t="shared" si="42"/>
        <v>44126</v>
      </c>
      <c r="L2657" s="17">
        <v>0.625</v>
      </c>
      <c r="M2657" s="14">
        <v>396</v>
      </c>
      <c r="N2657" s="14">
        <v>0</v>
      </c>
      <c r="O2657" s="14">
        <v>0</v>
      </c>
      <c r="P2657" s="14">
        <v>396</v>
      </c>
    </row>
    <row r="2658" spans="11:16" x14ac:dyDescent="0.3">
      <c r="K2658" s="16">
        <f t="shared" si="42"/>
        <v>44126</v>
      </c>
      <c r="L2658" s="17">
        <v>0.66666666666666663</v>
      </c>
      <c r="M2658" s="14">
        <v>396</v>
      </c>
      <c r="N2658" s="14">
        <v>0</v>
      </c>
      <c r="O2658" s="14">
        <v>0</v>
      </c>
      <c r="P2658" s="14">
        <v>396</v>
      </c>
    </row>
    <row r="2659" spans="11:16" x14ac:dyDescent="0.3">
      <c r="K2659" s="16">
        <f t="shared" si="42"/>
        <v>44126</v>
      </c>
      <c r="L2659" s="17">
        <v>0.70833333333333337</v>
      </c>
      <c r="M2659" s="14">
        <v>396</v>
      </c>
      <c r="N2659" s="14">
        <v>1106</v>
      </c>
      <c r="O2659" s="14">
        <v>0</v>
      </c>
      <c r="P2659" s="14">
        <v>1502</v>
      </c>
    </row>
    <row r="2660" spans="11:16" x14ac:dyDescent="0.3">
      <c r="K2660" s="16">
        <f t="shared" si="42"/>
        <v>44126</v>
      </c>
      <c r="L2660" s="17">
        <v>0.75</v>
      </c>
      <c r="M2660" s="14">
        <v>396</v>
      </c>
      <c r="N2660" s="14">
        <v>0</v>
      </c>
      <c r="O2660" s="14">
        <v>104</v>
      </c>
      <c r="P2660" s="14">
        <v>500</v>
      </c>
    </row>
    <row r="2661" spans="11:16" x14ac:dyDescent="0.3">
      <c r="K2661" s="16">
        <f t="shared" si="42"/>
        <v>44126</v>
      </c>
      <c r="L2661" s="17">
        <v>0.79166666666666663</v>
      </c>
      <c r="M2661" s="14">
        <v>396</v>
      </c>
      <c r="N2661" s="14">
        <v>1110</v>
      </c>
      <c r="O2661" s="14">
        <v>0</v>
      </c>
      <c r="P2661" s="14">
        <v>1506</v>
      </c>
    </row>
    <row r="2662" spans="11:16" x14ac:dyDescent="0.3">
      <c r="K2662" s="16">
        <f t="shared" si="42"/>
        <v>44126</v>
      </c>
      <c r="L2662" s="17">
        <v>0.83333333333333337</v>
      </c>
      <c r="M2662" s="14">
        <v>396</v>
      </c>
      <c r="N2662" s="14">
        <v>1110</v>
      </c>
      <c r="O2662" s="14">
        <v>0</v>
      </c>
      <c r="P2662" s="14">
        <v>1506</v>
      </c>
    </row>
    <row r="2663" spans="11:16" x14ac:dyDescent="0.3">
      <c r="K2663" s="16">
        <f t="shared" si="42"/>
        <v>44126</v>
      </c>
      <c r="L2663" s="17">
        <v>0.875</v>
      </c>
      <c r="M2663" s="14">
        <v>396</v>
      </c>
      <c r="N2663" s="14">
        <v>1110</v>
      </c>
      <c r="O2663" s="14">
        <v>0</v>
      </c>
      <c r="P2663" s="14">
        <v>1506</v>
      </c>
    </row>
    <row r="2664" spans="11:16" x14ac:dyDescent="0.3">
      <c r="K2664" s="16">
        <f t="shared" si="42"/>
        <v>44126</v>
      </c>
      <c r="L2664" s="17">
        <v>0.91666666666666663</v>
      </c>
      <c r="M2664" s="14">
        <v>396</v>
      </c>
      <c r="N2664" s="14">
        <v>1110</v>
      </c>
      <c r="O2664" s="14">
        <v>0</v>
      </c>
      <c r="P2664" s="14">
        <v>1506</v>
      </c>
    </row>
    <row r="2665" spans="11:16" x14ac:dyDescent="0.3">
      <c r="K2665" s="16">
        <f t="shared" si="42"/>
        <v>44126</v>
      </c>
      <c r="L2665" s="17">
        <v>0.95833333333333337</v>
      </c>
      <c r="M2665" s="14">
        <v>396</v>
      </c>
      <c r="N2665" s="14">
        <v>0</v>
      </c>
      <c r="O2665" s="14">
        <v>0</v>
      </c>
      <c r="P2665" s="14">
        <v>396</v>
      </c>
    </row>
    <row r="2666" spans="11:16" x14ac:dyDescent="0.3">
      <c r="K2666" s="16">
        <f t="shared" si="42"/>
        <v>44127</v>
      </c>
      <c r="L2666" s="17">
        <v>0</v>
      </c>
      <c r="M2666" s="14">
        <v>396</v>
      </c>
      <c r="N2666" s="14">
        <v>0</v>
      </c>
      <c r="O2666" s="14">
        <v>0</v>
      </c>
      <c r="P2666" s="14">
        <v>396</v>
      </c>
    </row>
    <row r="2667" spans="11:16" x14ac:dyDescent="0.3">
      <c r="K2667" s="16">
        <f t="shared" si="42"/>
        <v>44127</v>
      </c>
      <c r="L2667" s="17">
        <v>4.1666666666666664E-2</v>
      </c>
      <c r="M2667" s="14">
        <v>396</v>
      </c>
      <c r="N2667" s="14">
        <v>0</v>
      </c>
      <c r="O2667" s="14">
        <v>0</v>
      </c>
      <c r="P2667" s="14">
        <v>396</v>
      </c>
    </row>
    <row r="2668" spans="11:16" x14ac:dyDescent="0.3">
      <c r="K2668" s="16">
        <f t="shared" si="42"/>
        <v>44127</v>
      </c>
      <c r="L2668" s="17">
        <v>8.3333333333333329E-2</v>
      </c>
      <c r="M2668" s="14">
        <v>396</v>
      </c>
      <c r="N2668" s="14">
        <v>612</v>
      </c>
      <c r="O2668" s="14">
        <v>0</v>
      </c>
      <c r="P2668" s="14">
        <v>1008</v>
      </c>
    </row>
    <row r="2669" spans="11:16" x14ac:dyDescent="0.3">
      <c r="K2669" s="16">
        <f t="shared" si="42"/>
        <v>44127</v>
      </c>
      <c r="L2669" s="17">
        <v>0.125</v>
      </c>
      <c r="M2669" s="14">
        <v>396</v>
      </c>
      <c r="N2669" s="14">
        <v>0</v>
      </c>
      <c r="O2669" s="14">
        <v>0</v>
      </c>
      <c r="P2669" s="14">
        <v>396</v>
      </c>
    </row>
    <row r="2670" spans="11:16" x14ac:dyDescent="0.3">
      <c r="K2670" s="16">
        <f t="shared" si="42"/>
        <v>44127</v>
      </c>
      <c r="L2670" s="17">
        <v>0.16666666666666666</v>
      </c>
      <c r="M2670" s="14">
        <v>396</v>
      </c>
      <c r="N2670" s="14">
        <v>0</v>
      </c>
      <c r="O2670" s="14">
        <v>0</v>
      </c>
      <c r="P2670" s="14">
        <v>396</v>
      </c>
    </row>
    <row r="2671" spans="11:16" x14ac:dyDescent="0.3">
      <c r="K2671" s="16">
        <f t="shared" si="42"/>
        <v>44127</v>
      </c>
      <c r="L2671" s="17">
        <v>0.20833333333333334</v>
      </c>
      <c r="M2671" s="14">
        <v>396</v>
      </c>
      <c r="N2671" s="14">
        <v>977</v>
      </c>
      <c r="O2671" s="14">
        <v>0</v>
      </c>
      <c r="P2671" s="14">
        <v>1373</v>
      </c>
    </row>
    <row r="2672" spans="11:16" x14ac:dyDescent="0.3">
      <c r="K2672" s="16">
        <f t="shared" si="42"/>
        <v>44127</v>
      </c>
      <c r="L2672" s="17">
        <v>0.25</v>
      </c>
      <c r="M2672" s="14">
        <v>396</v>
      </c>
      <c r="N2672" s="14">
        <v>0</v>
      </c>
      <c r="O2672" s="14">
        <v>0</v>
      </c>
      <c r="P2672" s="14">
        <v>396</v>
      </c>
    </row>
    <row r="2673" spans="11:16" x14ac:dyDescent="0.3">
      <c r="K2673" s="16">
        <f t="shared" si="42"/>
        <v>44127</v>
      </c>
      <c r="L2673" s="17">
        <v>0.29166666666666669</v>
      </c>
      <c r="M2673" s="14">
        <v>396</v>
      </c>
      <c r="N2673" s="14">
        <v>1318</v>
      </c>
      <c r="O2673" s="14">
        <v>0</v>
      </c>
      <c r="P2673" s="14">
        <v>1714</v>
      </c>
    </row>
    <row r="2674" spans="11:16" x14ac:dyDescent="0.3">
      <c r="K2674" s="16">
        <f t="shared" si="42"/>
        <v>44127</v>
      </c>
      <c r="L2674" s="17">
        <v>0.33333333333333331</v>
      </c>
      <c r="M2674" s="14">
        <v>396</v>
      </c>
      <c r="N2674" s="14">
        <v>641</v>
      </c>
      <c r="O2674" s="14">
        <v>0</v>
      </c>
      <c r="P2674" s="14">
        <v>1037</v>
      </c>
    </row>
    <row r="2675" spans="11:16" x14ac:dyDescent="0.3">
      <c r="K2675" s="16">
        <f t="shared" si="42"/>
        <v>44127</v>
      </c>
      <c r="L2675" s="17">
        <v>0.375</v>
      </c>
      <c r="M2675" s="14">
        <v>396</v>
      </c>
      <c r="N2675" s="14">
        <v>356</v>
      </c>
      <c r="O2675" s="14">
        <v>0</v>
      </c>
      <c r="P2675" s="14">
        <v>752</v>
      </c>
    </row>
    <row r="2676" spans="11:16" x14ac:dyDescent="0.3">
      <c r="K2676" s="16">
        <f t="shared" si="42"/>
        <v>44127</v>
      </c>
      <c r="L2676" s="17">
        <v>0.41666666666666669</v>
      </c>
      <c r="M2676" s="14">
        <v>396</v>
      </c>
      <c r="N2676" s="14">
        <v>1318</v>
      </c>
      <c r="O2676" s="14">
        <v>0</v>
      </c>
      <c r="P2676" s="14">
        <v>1714</v>
      </c>
    </row>
    <row r="2677" spans="11:16" x14ac:dyDescent="0.3">
      <c r="K2677" s="16">
        <f t="shared" si="42"/>
        <v>44127</v>
      </c>
      <c r="L2677" s="17">
        <v>0.45833333333333331</v>
      </c>
      <c r="M2677" s="14">
        <v>396</v>
      </c>
      <c r="N2677" s="14">
        <v>0</v>
      </c>
      <c r="O2677" s="14">
        <v>0</v>
      </c>
      <c r="P2677" s="14">
        <v>396</v>
      </c>
    </row>
    <row r="2678" spans="11:16" x14ac:dyDescent="0.3">
      <c r="K2678" s="16">
        <f t="shared" si="42"/>
        <v>44127</v>
      </c>
      <c r="L2678" s="17">
        <v>0.5</v>
      </c>
      <c r="M2678" s="14">
        <v>396</v>
      </c>
      <c r="N2678" s="14">
        <v>1192</v>
      </c>
      <c r="O2678" s="14">
        <v>0</v>
      </c>
      <c r="P2678" s="14">
        <v>1588</v>
      </c>
    </row>
    <row r="2679" spans="11:16" x14ac:dyDescent="0.3">
      <c r="K2679" s="16">
        <f t="shared" si="42"/>
        <v>44127</v>
      </c>
      <c r="L2679" s="17">
        <v>0.54166666666666663</v>
      </c>
      <c r="M2679" s="14">
        <v>396</v>
      </c>
      <c r="N2679" s="14">
        <v>0</v>
      </c>
      <c r="O2679" s="14">
        <v>0</v>
      </c>
      <c r="P2679" s="14">
        <v>396</v>
      </c>
    </row>
    <row r="2680" spans="11:16" x14ac:dyDescent="0.3">
      <c r="K2680" s="16">
        <f t="shared" si="42"/>
        <v>44127</v>
      </c>
      <c r="L2680" s="17">
        <v>0.58333333333333337</v>
      </c>
      <c r="M2680" s="14">
        <v>396</v>
      </c>
      <c r="N2680" s="14">
        <v>854</v>
      </c>
      <c r="O2680" s="14">
        <v>0</v>
      </c>
      <c r="P2680" s="14">
        <v>1250</v>
      </c>
    </row>
    <row r="2681" spans="11:16" x14ac:dyDescent="0.3">
      <c r="K2681" s="16">
        <f t="shared" si="42"/>
        <v>44127</v>
      </c>
      <c r="L2681" s="17">
        <v>0.625</v>
      </c>
      <c r="M2681" s="14">
        <v>396</v>
      </c>
      <c r="N2681" s="14">
        <v>0</v>
      </c>
      <c r="O2681" s="14">
        <v>0</v>
      </c>
      <c r="P2681" s="14">
        <v>396</v>
      </c>
    </row>
    <row r="2682" spans="11:16" x14ac:dyDescent="0.3">
      <c r="K2682" s="16">
        <f t="shared" si="42"/>
        <v>44127</v>
      </c>
      <c r="L2682" s="17">
        <v>0.66666666666666663</v>
      </c>
      <c r="M2682" s="14">
        <v>396</v>
      </c>
      <c r="N2682" s="14">
        <v>1120</v>
      </c>
      <c r="O2682" s="14">
        <v>0</v>
      </c>
      <c r="P2682" s="14">
        <v>1516</v>
      </c>
    </row>
    <row r="2683" spans="11:16" x14ac:dyDescent="0.3">
      <c r="K2683" s="16">
        <f t="shared" si="42"/>
        <v>44127</v>
      </c>
      <c r="L2683" s="17">
        <v>0.70833333333333337</v>
      </c>
      <c r="M2683" s="14">
        <v>396</v>
      </c>
      <c r="N2683" s="14">
        <v>0</v>
      </c>
      <c r="O2683" s="14">
        <v>0</v>
      </c>
      <c r="P2683" s="14">
        <v>396</v>
      </c>
    </row>
    <row r="2684" spans="11:16" x14ac:dyDescent="0.3">
      <c r="K2684" s="16">
        <f t="shared" si="42"/>
        <v>44127</v>
      </c>
      <c r="L2684" s="17">
        <v>0.75</v>
      </c>
      <c r="M2684" s="14">
        <v>396</v>
      </c>
      <c r="N2684" s="14">
        <v>0</v>
      </c>
      <c r="O2684" s="14">
        <v>0</v>
      </c>
      <c r="P2684" s="14">
        <v>396</v>
      </c>
    </row>
    <row r="2685" spans="11:16" x14ac:dyDescent="0.3">
      <c r="K2685" s="16">
        <f t="shared" si="42"/>
        <v>44127</v>
      </c>
      <c r="L2685" s="17">
        <v>0.79166666666666663</v>
      </c>
      <c r="M2685" s="14">
        <v>396</v>
      </c>
      <c r="N2685" s="14">
        <v>185</v>
      </c>
      <c r="O2685" s="14">
        <v>0</v>
      </c>
      <c r="P2685" s="14">
        <v>581</v>
      </c>
    </row>
    <row r="2686" spans="11:16" x14ac:dyDescent="0.3">
      <c r="K2686" s="16">
        <f t="shared" si="42"/>
        <v>44127</v>
      </c>
      <c r="L2686" s="17">
        <v>0.83333333333333337</v>
      </c>
      <c r="M2686" s="14">
        <v>396</v>
      </c>
      <c r="N2686" s="14">
        <v>0</v>
      </c>
      <c r="O2686" s="14">
        <v>0</v>
      </c>
      <c r="P2686" s="14">
        <v>396</v>
      </c>
    </row>
    <row r="2687" spans="11:16" x14ac:dyDescent="0.3">
      <c r="K2687" s="16">
        <f t="shared" si="42"/>
        <v>44127</v>
      </c>
      <c r="L2687" s="17">
        <v>0.875</v>
      </c>
      <c r="M2687" s="14">
        <v>396</v>
      </c>
      <c r="N2687" s="14">
        <v>0</v>
      </c>
      <c r="O2687" s="14">
        <v>0</v>
      </c>
      <c r="P2687" s="14">
        <v>396</v>
      </c>
    </row>
    <row r="2688" spans="11:16" x14ac:dyDescent="0.3">
      <c r="K2688" s="16">
        <f t="shared" si="42"/>
        <v>44127</v>
      </c>
      <c r="L2688" s="17">
        <v>0.91666666666666663</v>
      </c>
      <c r="M2688" s="14">
        <v>396</v>
      </c>
      <c r="N2688" s="14">
        <v>1318</v>
      </c>
      <c r="O2688" s="14">
        <v>0</v>
      </c>
      <c r="P2688" s="14">
        <v>1714</v>
      </c>
    </row>
    <row r="2689" spans="11:16" x14ac:dyDescent="0.3">
      <c r="K2689" s="16">
        <f t="shared" si="42"/>
        <v>44127</v>
      </c>
      <c r="L2689" s="17">
        <v>0.95833333333333337</v>
      </c>
      <c r="M2689" s="14">
        <v>396</v>
      </c>
      <c r="N2689" s="14">
        <v>0</v>
      </c>
      <c r="O2689" s="14">
        <v>0</v>
      </c>
      <c r="P2689" s="14">
        <v>396</v>
      </c>
    </row>
    <row r="2690" spans="11:16" x14ac:dyDescent="0.3">
      <c r="K2690" s="16">
        <f t="shared" si="42"/>
        <v>44128</v>
      </c>
      <c r="L2690" s="17">
        <v>0</v>
      </c>
      <c r="M2690" s="14">
        <v>396</v>
      </c>
      <c r="N2690" s="14">
        <v>0</v>
      </c>
      <c r="O2690" s="14">
        <v>1168</v>
      </c>
      <c r="P2690" s="14">
        <v>1564</v>
      </c>
    </row>
    <row r="2691" spans="11:16" x14ac:dyDescent="0.3">
      <c r="K2691" s="16">
        <f t="shared" si="42"/>
        <v>44128</v>
      </c>
      <c r="L2691" s="17">
        <v>4.1666666666666664E-2</v>
      </c>
      <c r="M2691" s="14">
        <v>396</v>
      </c>
      <c r="N2691" s="14">
        <v>0</v>
      </c>
      <c r="O2691" s="14">
        <v>876</v>
      </c>
      <c r="P2691" s="14">
        <v>1272</v>
      </c>
    </row>
    <row r="2692" spans="11:16" x14ac:dyDescent="0.3">
      <c r="K2692" s="16">
        <f t="shared" si="42"/>
        <v>44128</v>
      </c>
      <c r="L2692" s="17">
        <v>8.3333333333333329E-2</v>
      </c>
      <c r="M2692" s="14">
        <v>396</v>
      </c>
      <c r="N2692" s="14">
        <v>0</v>
      </c>
      <c r="O2692" s="14">
        <v>304</v>
      </c>
      <c r="P2692" s="14">
        <v>700</v>
      </c>
    </row>
    <row r="2693" spans="11:16" x14ac:dyDescent="0.3">
      <c r="K2693" s="16">
        <f t="shared" si="42"/>
        <v>44128</v>
      </c>
      <c r="L2693" s="17">
        <v>0.125</v>
      </c>
      <c r="M2693" s="14">
        <v>396</v>
      </c>
      <c r="N2693" s="14">
        <v>0</v>
      </c>
      <c r="O2693" s="14">
        <v>-278</v>
      </c>
      <c r="P2693" s="14">
        <v>118</v>
      </c>
    </row>
    <row r="2694" spans="11:16" x14ac:dyDescent="0.3">
      <c r="K2694" s="16">
        <f t="shared" si="42"/>
        <v>44128</v>
      </c>
      <c r="L2694" s="17">
        <v>0.16666666666666666</v>
      </c>
      <c r="M2694" s="14">
        <v>396</v>
      </c>
      <c r="N2694" s="14">
        <v>0</v>
      </c>
      <c r="O2694" s="14">
        <v>-566</v>
      </c>
      <c r="P2694" s="14">
        <v>-170</v>
      </c>
    </row>
    <row r="2695" spans="11:16" x14ac:dyDescent="0.3">
      <c r="K2695" s="16">
        <f t="shared" si="42"/>
        <v>44128</v>
      </c>
      <c r="L2695" s="17">
        <v>0.20833333333333334</v>
      </c>
      <c r="M2695" s="14">
        <v>396</v>
      </c>
      <c r="N2695" s="14">
        <v>0</v>
      </c>
      <c r="O2695" s="14">
        <v>-824</v>
      </c>
      <c r="P2695" s="14">
        <v>-428</v>
      </c>
    </row>
    <row r="2696" spans="11:16" x14ac:dyDescent="0.3">
      <c r="K2696" s="16">
        <f t="shared" si="42"/>
        <v>44128</v>
      </c>
      <c r="L2696" s="17">
        <v>0.25</v>
      </c>
      <c r="M2696" s="14">
        <v>396</v>
      </c>
      <c r="N2696" s="14">
        <v>0</v>
      </c>
      <c r="O2696" s="14">
        <v>-603</v>
      </c>
      <c r="P2696" s="14">
        <v>-207</v>
      </c>
    </row>
    <row r="2697" spans="11:16" x14ac:dyDescent="0.3">
      <c r="K2697" s="16">
        <f t="shared" si="42"/>
        <v>44128</v>
      </c>
      <c r="L2697" s="17">
        <v>0.29166666666666669</v>
      </c>
      <c r="M2697" s="14">
        <v>396</v>
      </c>
      <c r="N2697" s="14">
        <v>0</v>
      </c>
      <c r="O2697" s="14">
        <v>-395</v>
      </c>
      <c r="P2697" s="14">
        <v>1</v>
      </c>
    </row>
    <row r="2698" spans="11:16" x14ac:dyDescent="0.3">
      <c r="K2698" s="16">
        <f t="shared" si="42"/>
        <v>44128</v>
      </c>
      <c r="L2698" s="17">
        <v>0.33333333333333331</v>
      </c>
      <c r="M2698" s="14">
        <v>396</v>
      </c>
      <c r="N2698" s="14">
        <v>0</v>
      </c>
      <c r="O2698" s="14">
        <v>-58</v>
      </c>
      <c r="P2698" s="14">
        <v>338</v>
      </c>
    </row>
    <row r="2699" spans="11:16" x14ac:dyDescent="0.3">
      <c r="K2699" s="16">
        <f t="shared" si="42"/>
        <v>44128</v>
      </c>
      <c r="L2699" s="17">
        <v>0.375</v>
      </c>
      <c r="M2699" s="14">
        <v>396</v>
      </c>
      <c r="N2699" s="14">
        <v>0</v>
      </c>
      <c r="O2699" s="14">
        <v>9</v>
      </c>
      <c r="P2699" s="14">
        <v>405</v>
      </c>
    </row>
    <row r="2700" spans="11:16" x14ac:dyDescent="0.3">
      <c r="K2700" s="16">
        <f t="shared" si="42"/>
        <v>44128</v>
      </c>
      <c r="L2700" s="17">
        <v>0.41666666666666669</v>
      </c>
      <c r="M2700" s="14">
        <v>396</v>
      </c>
      <c r="N2700" s="14">
        <v>0</v>
      </c>
      <c r="O2700" s="14">
        <v>-404</v>
      </c>
      <c r="P2700" s="14">
        <v>-8</v>
      </c>
    </row>
    <row r="2701" spans="11:16" x14ac:dyDescent="0.3">
      <c r="K2701" s="16">
        <f t="shared" si="42"/>
        <v>44128</v>
      </c>
      <c r="L2701" s="17">
        <v>0.45833333333333331</v>
      </c>
      <c r="M2701" s="14">
        <v>396</v>
      </c>
      <c r="N2701" s="14">
        <v>0</v>
      </c>
      <c r="O2701" s="14">
        <v>-587</v>
      </c>
      <c r="P2701" s="14">
        <v>-191</v>
      </c>
    </row>
    <row r="2702" spans="11:16" x14ac:dyDescent="0.3">
      <c r="K2702" s="16">
        <f t="shared" si="42"/>
        <v>44128</v>
      </c>
      <c r="L2702" s="17">
        <v>0.5</v>
      </c>
      <c r="M2702" s="14">
        <v>396</v>
      </c>
      <c r="N2702" s="14">
        <v>0</v>
      </c>
      <c r="O2702" s="14">
        <v>-298</v>
      </c>
      <c r="P2702" s="14">
        <v>98</v>
      </c>
    </row>
    <row r="2703" spans="11:16" x14ac:dyDescent="0.3">
      <c r="K2703" s="16">
        <f t="shared" si="42"/>
        <v>44128</v>
      </c>
      <c r="L2703" s="17">
        <v>0.54166666666666663</v>
      </c>
      <c r="M2703" s="14">
        <v>396</v>
      </c>
      <c r="N2703" s="14">
        <v>0</v>
      </c>
      <c r="O2703" s="14">
        <v>-840</v>
      </c>
      <c r="P2703" s="14">
        <v>-444</v>
      </c>
    </row>
    <row r="2704" spans="11:16" x14ac:dyDescent="0.3">
      <c r="K2704" s="16">
        <f t="shared" si="42"/>
        <v>44128</v>
      </c>
      <c r="L2704" s="17">
        <v>0.58333333333333337</v>
      </c>
      <c r="M2704" s="14">
        <v>396</v>
      </c>
      <c r="N2704" s="14">
        <v>0</v>
      </c>
      <c r="O2704" s="14">
        <v>-350</v>
      </c>
      <c r="P2704" s="14">
        <v>46</v>
      </c>
    </row>
    <row r="2705" spans="11:16" x14ac:dyDescent="0.3">
      <c r="K2705" s="16">
        <f t="shared" si="42"/>
        <v>44128</v>
      </c>
      <c r="L2705" s="17">
        <v>0.625</v>
      </c>
      <c r="M2705" s="14">
        <v>396</v>
      </c>
      <c r="N2705" s="14">
        <v>0</v>
      </c>
      <c r="O2705" s="14">
        <v>-735</v>
      </c>
      <c r="P2705" s="14">
        <v>-339</v>
      </c>
    </row>
    <row r="2706" spans="11:16" x14ac:dyDescent="0.3">
      <c r="K2706" s="16">
        <f t="shared" si="42"/>
        <v>44128</v>
      </c>
      <c r="L2706" s="17">
        <v>0.66666666666666663</v>
      </c>
      <c r="M2706" s="14">
        <v>396</v>
      </c>
      <c r="N2706" s="14">
        <v>0</v>
      </c>
      <c r="O2706" s="14">
        <v>-12</v>
      </c>
      <c r="P2706" s="14">
        <v>384</v>
      </c>
    </row>
    <row r="2707" spans="11:16" x14ac:dyDescent="0.3">
      <c r="K2707" s="16">
        <f t="shared" si="42"/>
        <v>44128</v>
      </c>
      <c r="L2707" s="17">
        <v>0.70833333333333337</v>
      </c>
      <c r="M2707" s="14">
        <v>396</v>
      </c>
      <c r="N2707" s="14">
        <v>0</v>
      </c>
      <c r="O2707" s="14">
        <v>-71</v>
      </c>
      <c r="P2707" s="14">
        <v>325</v>
      </c>
    </row>
    <row r="2708" spans="11:16" x14ac:dyDescent="0.3">
      <c r="K2708" s="16">
        <f t="shared" si="42"/>
        <v>44128</v>
      </c>
      <c r="L2708" s="17">
        <v>0.75</v>
      </c>
      <c r="M2708" s="14">
        <v>396</v>
      </c>
      <c r="N2708" s="14">
        <v>0</v>
      </c>
      <c r="O2708" s="14">
        <v>94</v>
      </c>
      <c r="P2708" s="14">
        <v>490</v>
      </c>
    </row>
    <row r="2709" spans="11:16" x14ac:dyDescent="0.3">
      <c r="K2709" s="16">
        <f t="shared" si="42"/>
        <v>44128</v>
      </c>
      <c r="L2709" s="17">
        <v>0.79166666666666663</v>
      </c>
      <c r="M2709" s="14">
        <v>396</v>
      </c>
      <c r="N2709" s="14">
        <v>0</v>
      </c>
      <c r="O2709" s="14">
        <v>662</v>
      </c>
      <c r="P2709" s="14">
        <v>1058</v>
      </c>
    </row>
    <row r="2710" spans="11:16" x14ac:dyDescent="0.3">
      <c r="K2710" s="16">
        <f t="shared" si="42"/>
        <v>44128</v>
      </c>
      <c r="L2710" s="17">
        <v>0.83333333333333337</v>
      </c>
      <c r="M2710" s="14">
        <v>396</v>
      </c>
      <c r="N2710" s="14">
        <v>0</v>
      </c>
      <c r="O2710" s="14">
        <v>160</v>
      </c>
      <c r="P2710" s="14">
        <v>556</v>
      </c>
    </row>
    <row r="2711" spans="11:16" x14ac:dyDescent="0.3">
      <c r="K2711" s="16">
        <f t="shared" si="42"/>
        <v>44128</v>
      </c>
      <c r="L2711" s="17">
        <v>0.875</v>
      </c>
      <c r="M2711" s="14">
        <v>396</v>
      </c>
      <c r="N2711" s="14">
        <v>0</v>
      </c>
      <c r="O2711" s="14">
        <v>0</v>
      </c>
      <c r="P2711" s="14">
        <v>396</v>
      </c>
    </row>
    <row r="2712" spans="11:16" x14ac:dyDescent="0.3">
      <c r="K2712" s="16">
        <f t="shared" si="42"/>
        <v>44128</v>
      </c>
      <c r="L2712" s="17">
        <v>0.91666666666666663</v>
      </c>
      <c r="M2712" s="14">
        <v>396</v>
      </c>
      <c r="N2712" s="14">
        <v>0</v>
      </c>
      <c r="O2712" s="14">
        <v>508</v>
      </c>
      <c r="P2712" s="14">
        <v>904</v>
      </c>
    </row>
    <row r="2713" spans="11:16" x14ac:dyDescent="0.3">
      <c r="K2713" s="16">
        <f t="shared" si="42"/>
        <v>44128</v>
      </c>
      <c r="L2713" s="17">
        <v>0.95833333333333337</v>
      </c>
      <c r="M2713" s="14">
        <v>396</v>
      </c>
      <c r="N2713" s="14">
        <v>0</v>
      </c>
      <c r="O2713" s="14">
        <v>1040</v>
      </c>
      <c r="P2713" s="14">
        <v>1436</v>
      </c>
    </row>
    <row r="2714" spans="11:16" x14ac:dyDescent="0.3">
      <c r="K2714" s="16">
        <f t="shared" si="42"/>
        <v>44129</v>
      </c>
      <c r="L2714" s="17">
        <v>0</v>
      </c>
      <c r="M2714" s="14">
        <v>396</v>
      </c>
      <c r="N2714" s="14">
        <v>553</v>
      </c>
      <c r="O2714" s="14">
        <v>0</v>
      </c>
      <c r="P2714" s="14">
        <v>949</v>
      </c>
    </row>
    <row r="2715" spans="11:16" x14ac:dyDescent="0.3">
      <c r="K2715" s="16">
        <f t="shared" ref="K2715:K2778" si="43">K2691+1</f>
        <v>44129</v>
      </c>
      <c r="L2715" s="17">
        <v>4.1666666666666664E-2</v>
      </c>
      <c r="M2715" s="14">
        <v>396</v>
      </c>
      <c r="N2715" s="14">
        <v>548</v>
      </c>
      <c r="O2715" s="14">
        <v>0</v>
      </c>
      <c r="P2715" s="14">
        <v>944</v>
      </c>
    </row>
    <row r="2716" spans="11:16" x14ac:dyDescent="0.3">
      <c r="K2716" s="16">
        <f t="shared" si="43"/>
        <v>44129</v>
      </c>
      <c r="L2716" s="17">
        <v>8.3333333333333329E-2</v>
      </c>
      <c r="M2716" s="14">
        <v>396</v>
      </c>
      <c r="N2716" s="14">
        <v>320</v>
      </c>
      <c r="O2716" s="14">
        <v>0</v>
      </c>
      <c r="P2716" s="14">
        <v>716</v>
      </c>
    </row>
    <row r="2717" spans="11:16" x14ac:dyDescent="0.3">
      <c r="K2717" s="16">
        <f t="shared" si="43"/>
        <v>44129</v>
      </c>
      <c r="L2717" s="17">
        <v>0.125</v>
      </c>
      <c r="M2717" s="14">
        <v>396</v>
      </c>
      <c r="N2717" s="14">
        <v>27</v>
      </c>
      <c r="O2717" s="14">
        <v>0</v>
      </c>
      <c r="P2717" s="14">
        <v>423</v>
      </c>
    </row>
    <row r="2718" spans="11:16" x14ac:dyDescent="0.3">
      <c r="K2718" s="16">
        <f t="shared" si="43"/>
        <v>44129</v>
      </c>
      <c r="L2718" s="17">
        <v>0.16666666666666666</v>
      </c>
      <c r="M2718" s="14">
        <v>396</v>
      </c>
      <c r="N2718" s="14">
        <v>0</v>
      </c>
      <c r="O2718" s="14">
        <v>-108</v>
      </c>
      <c r="P2718" s="14">
        <v>288</v>
      </c>
    </row>
    <row r="2719" spans="11:16" x14ac:dyDescent="0.3">
      <c r="K2719" s="16">
        <f t="shared" si="43"/>
        <v>44129</v>
      </c>
      <c r="L2719" s="17">
        <v>0.20833333333333334</v>
      </c>
      <c r="M2719" s="14">
        <v>396</v>
      </c>
      <c r="N2719" s="14">
        <v>0</v>
      </c>
      <c r="O2719" s="14">
        <v>-174</v>
      </c>
      <c r="P2719" s="14">
        <v>222</v>
      </c>
    </row>
    <row r="2720" spans="11:16" x14ac:dyDescent="0.3">
      <c r="K2720" s="16">
        <f t="shared" si="43"/>
        <v>44129</v>
      </c>
      <c r="L2720" s="17">
        <v>0.25</v>
      </c>
      <c r="M2720" s="14">
        <v>396</v>
      </c>
      <c r="N2720" s="14">
        <v>0</v>
      </c>
      <c r="O2720" s="14">
        <v>-79</v>
      </c>
      <c r="P2720" s="14">
        <v>317</v>
      </c>
    </row>
    <row r="2721" spans="11:16" x14ac:dyDescent="0.3">
      <c r="K2721" s="16">
        <f t="shared" si="43"/>
        <v>44129</v>
      </c>
      <c r="L2721" s="17">
        <v>0.29166666666666669</v>
      </c>
      <c r="M2721" s="14">
        <v>396</v>
      </c>
      <c r="N2721" s="14">
        <v>0</v>
      </c>
      <c r="O2721" s="14">
        <v>50</v>
      </c>
      <c r="P2721" s="14">
        <v>446</v>
      </c>
    </row>
    <row r="2722" spans="11:16" x14ac:dyDescent="0.3">
      <c r="K2722" s="16">
        <f t="shared" si="43"/>
        <v>44129</v>
      </c>
      <c r="L2722" s="17">
        <v>0.33333333333333331</v>
      </c>
      <c r="M2722" s="14">
        <v>396</v>
      </c>
      <c r="N2722" s="14">
        <v>0</v>
      </c>
      <c r="O2722" s="14">
        <v>308</v>
      </c>
      <c r="P2722" s="14">
        <v>704</v>
      </c>
    </row>
    <row r="2723" spans="11:16" x14ac:dyDescent="0.3">
      <c r="K2723" s="16">
        <f t="shared" si="43"/>
        <v>44129</v>
      </c>
      <c r="L2723" s="17">
        <v>0.375</v>
      </c>
      <c r="M2723" s="14">
        <v>396</v>
      </c>
      <c r="N2723" s="14">
        <v>0</v>
      </c>
      <c r="O2723" s="14">
        <v>337</v>
      </c>
      <c r="P2723" s="14">
        <v>733</v>
      </c>
    </row>
    <row r="2724" spans="11:16" x14ac:dyDescent="0.3">
      <c r="K2724" s="16">
        <f t="shared" si="43"/>
        <v>44129</v>
      </c>
      <c r="L2724" s="17">
        <v>0.41666666666666669</v>
      </c>
      <c r="M2724" s="14">
        <v>396</v>
      </c>
      <c r="N2724" s="14">
        <v>431</v>
      </c>
      <c r="O2724" s="14">
        <v>0</v>
      </c>
      <c r="P2724" s="14">
        <v>827</v>
      </c>
    </row>
    <row r="2725" spans="11:16" x14ac:dyDescent="0.3">
      <c r="K2725" s="16">
        <f t="shared" si="43"/>
        <v>44129</v>
      </c>
      <c r="L2725" s="17">
        <v>0.45833333333333331</v>
      </c>
      <c r="M2725" s="14">
        <v>396</v>
      </c>
      <c r="N2725" s="14">
        <v>226</v>
      </c>
      <c r="O2725" s="14">
        <v>0</v>
      </c>
      <c r="P2725" s="14">
        <v>622</v>
      </c>
    </row>
    <row r="2726" spans="11:16" x14ac:dyDescent="0.3">
      <c r="K2726" s="16">
        <f t="shared" si="43"/>
        <v>44129</v>
      </c>
      <c r="L2726" s="17">
        <v>0.5</v>
      </c>
      <c r="M2726" s="14">
        <v>396</v>
      </c>
      <c r="N2726" s="14">
        <v>0</v>
      </c>
      <c r="O2726" s="14">
        <v>0</v>
      </c>
      <c r="P2726" s="14">
        <v>396</v>
      </c>
    </row>
    <row r="2727" spans="11:16" x14ac:dyDescent="0.3">
      <c r="K2727" s="16">
        <f t="shared" si="43"/>
        <v>44129</v>
      </c>
      <c r="L2727" s="17">
        <v>0.54166666666666663</v>
      </c>
      <c r="M2727" s="14">
        <v>396</v>
      </c>
      <c r="N2727" s="14">
        <v>0</v>
      </c>
      <c r="O2727" s="14">
        <v>-53</v>
      </c>
      <c r="P2727" s="14">
        <v>343</v>
      </c>
    </row>
    <row r="2728" spans="11:16" x14ac:dyDescent="0.3">
      <c r="K2728" s="16">
        <f t="shared" si="43"/>
        <v>44129</v>
      </c>
      <c r="L2728" s="17">
        <v>0.58333333333333337</v>
      </c>
      <c r="M2728" s="14">
        <v>396</v>
      </c>
      <c r="N2728" s="14">
        <v>0</v>
      </c>
      <c r="O2728" s="14">
        <v>-386</v>
      </c>
      <c r="P2728" s="14">
        <v>10</v>
      </c>
    </row>
    <row r="2729" spans="11:16" x14ac:dyDescent="0.3">
      <c r="K2729" s="16">
        <f t="shared" si="43"/>
        <v>44129</v>
      </c>
      <c r="L2729" s="17">
        <v>0.625</v>
      </c>
      <c r="M2729" s="14">
        <v>396</v>
      </c>
      <c r="N2729" s="14">
        <v>0</v>
      </c>
      <c r="O2729" s="14">
        <v>-558</v>
      </c>
      <c r="P2729" s="14">
        <v>-162</v>
      </c>
    </row>
    <row r="2730" spans="11:16" x14ac:dyDescent="0.3">
      <c r="K2730" s="16">
        <f t="shared" si="43"/>
        <v>44129</v>
      </c>
      <c r="L2730" s="17">
        <v>0.66666666666666663</v>
      </c>
      <c r="M2730" s="14">
        <v>396</v>
      </c>
      <c r="N2730" s="14">
        <v>0</v>
      </c>
      <c r="O2730" s="14">
        <v>-546</v>
      </c>
      <c r="P2730" s="14">
        <v>-150</v>
      </c>
    </row>
    <row r="2731" spans="11:16" x14ac:dyDescent="0.3">
      <c r="K2731" s="16">
        <f t="shared" si="43"/>
        <v>44129</v>
      </c>
      <c r="L2731" s="17">
        <v>0.70833333333333337</v>
      </c>
      <c r="M2731" s="14">
        <v>396</v>
      </c>
      <c r="N2731" s="14">
        <v>0</v>
      </c>
      <c r="O2731" s="14">
        <v>-183</v>
      </c>
      <c r="P2731" s="14">
        <v>213</v>
      </c>
    </row>
    <row r="2732" spans="11:16" x14ac:dyDescent="0.3">
      <c r="K2732" s="16">
        <f t="shared" si="43"/>
        <v>44129</v>
      </c>
      <c r="L2732" s="17">
        <v>0.75</v>
      </c>
      <c r="M2732" s="14">
        <v>396</v>
      </c>
      <c r="N2732" s="14">
        <v>0</v>
      </c>
      <c r="O2732" s="14">
        <v>0</v>
      </c>
      <c r="P2732" s="14">
        <v>396</v>
      </c>
    </row>
    <row r="2733" spans="11:16" x14ac:dyDescent="0.3">
      <c r="K2733" s="16">
        <f t="shared" si="43"/>
        <v>44129</v>
      </c>
      <c r="L2733" s="17">
        <v>0.79166666666666663</v>
      </c>
      <c r="M2733" s="14">
        <v>396</v>
      </c>
      <c r="N2733" s="14">
        <v>0</v>
      </c>
      <c r="O2733" s="14">
        <v>976</v>
      </c>
      <c r="P2733" s="14">
        <v>1372</v>
      </c>
    </row>
    <row r="2734" spans="11:16" x14ac:dyDescent="0.3">
      <c r="K2734" s="16">
        <f t="shared" si="43"/>
        <v>44129</v>
      </c>
      <c r="L2734" s="17">
        <v>0.83333333333333337</v>
      </c>
      <c r="M2734" s="14">
        <v>396</v>
      </c>
      <c r="N2734" s="14">
        <v>0</v>
      </c>
      <c r="O2734" s="14">
        <v>0</v>
      </c>
      <c r="P2734" s="14">
        <v>396</v>
      </c>
    </row>
    <row r="2735" spans="11:16" x14ac:dyDescent="0.3">
      <c r="K2735" s="16">
        <f t="shared" si="43"/>
        <v>44129</v>
      </c>
      <c r="L2735" s="17">
        <v>0.875</v>
      </c>
      <c r="M2735" s="14">
        <v>396</v>
      </c>
      <c r="N2735" s="14">
        <v>285</v>
      </c>
      <c r="O2735" s="14">
        <v>0</v>
      </c>
      <c r="P2735" s="14">
        <v>681</v>
      </c>
    </row>
    <row r="2736" spans="11:16" x14ac:dyDescent="0.3">
      <c r="K2736" s="16">
        <f t="shared" si="43"/>
        <v>44129</v>
      </c>
      <c r="L2736" s="17">
        <v>0.91666666666666663</v>
      </c>
      <c r="M2736" s="14">
        <v>396</v>
      </c>
      <c r="N2736" s="14">
        <v>0</v>
      </c>
      <c r="O2736" s="14">
        <v>0</v>
      </c>
      <c r="P2736" s="14">
        <v>396</v>
      </c>
    </row>
    <row r="2737" spans="11:16" x14ac:dyDescent="0.3">
      <c r="K2737" s="16">
        <f t="shared" si="43"/>
        <v>44129</v>
      </c>
      <c r="L2737" s="17">
        <v>0.95833333333333337</v>
      </c>
      <c r="M2737" s="14">
        <v>396</v>
      </c>
      <c r="N2737" s="14">
        <v>622</v>
      </c>
      <c r="O2737" s="14">
        <v>0</v>
      </c>
      <c r="P2737" s="14">
        <v>1018</v>
      </c>
    </row>
    <row r="2738" spans="11:16" x14ac:dyDescent="0.3">
      <c r="K2738" s="16">
        <f t="shared" si="43"/>
        <v>44130</v>
      </c>
      <c r="L2738" s="17">
        <v>0</v>
      </c>
      <c r="M2738" s="14">
        <v>396</v>
      </c>
      <c r="N2738" s="14">
        <v>417</v>
      </c>
      <c r="O2738" s="14">
        <v>0</v>
      </c>
      <c r="P2738" s="14">
        <v>813</v>
      </c>
    </row>
    <row r="2739" spans="11:16" x14ac:dyDescent="0.3">
      <c r="K2739" s="16">
        <f t="shared" si="43"/>
        <v>44130</v>
      </c>
      <c r="L2739" s="17">
        <v>4.1666666666666664E-2</v>
      </c>
      <c r="M2739" s="14">
        <v>396</v>
      </c>
      <c r="N2739" s="14">
        <v>257</v>
      </c>
      <c r="O2739" s="14">
        <v>0</v>
      </c>
      <c r="P2739" s="14">
        <v>653</v>
      </c>
    </row>
    <row r="2740" spans="11:16" x14ac:dyDescent="0.3">
      <c r="K2740" s="16">
        <f t="shared" si="43"/>
        <v>44130</v>
      </c>
      <c r="L2740" s="17">
        <v>8.3333333333333329E-2</v>
      </c>
      <c r="M2740" s="14">
        <v>396</v>
      </c>
      <c r="N2740" s="14">
        <v>0</v>
      </c>
      <c r="O2740" s="14">
        <v>-120</v>
      </c>
      <c r="P2740" s="14">
        <v>276</v>
      </c>
    </row>
    <row r="2741" spans="11:16" x14ac:dyDescent="0.3">
      <c r="K2741" s="16">
        <f t="shared" si="43"/>
        <v>44130</v>
      </c>
      <c r="L2741" s="17">
        <v>0.125</v>
      </c>
      <c r="M2741" s="14">
        <v>396</v>
      </c>
      <c r="N2741" s="14">
        <v>0</v>
      </c>
      <c r="O2741" s="14">
        <v>-500</v>
      </c>
      <c r="P2741" s="14">
        <v>-104</v>
      </c>
    </row>
    <row r="2742" spans="11:16" x14ac:dyDescent="0.3">
      <c r="K2742" s="16">
        <f t="shared" si="43"/>
        <v>44130</v>
      </c>
      <c r="L2742" s="17">
        <v>0.16666666666666666</v>
      </c>
      <c r="M2742" s="14">
        <v>396</v>
      </c>
      <c r="N2742" s="14">
        <v>0</v>
      </c>
      <c r="O2742" s="14">
        <v>-507</v>
      </c>
      <c r="P2742" s="14">
        <v>-111</v>
      </c>
    </row>
    <row r="2743" spans="11:16" x14ac:dyDescent="0.3">
      <c r="K2743" s="16">
        <f t="shared" si="43"/>
        <v>44130</v>
      </c>
      <c r="L2743" s="17">
        <v>0.20833333333333334</v>
      </c>
      <c r="M2743" s="14">
        <v>396</v>
      </c>
      <c r="N2743" s="14">
        <v>0</v>
      </c>
      <c r="O2743" s="14">
        <v>-106</v>
      </c>
      <c r="P2743" s="14">
        <v>290</v>
      </c>
    </row>
    <row r="2744" spans="11:16" x14ac:dyDescent="0.3">
      <c r="K2744" s="16">
        <f t="shared" si="43"/>
        <v>44130</v>
      </c>
      <c r="L2744" s="17">
        <v>0.25</v>
      </c>
      <c r="M2744" s="14">
        <v>396</v>
      </c>
      <c r="N2744" s="14">
        <v>0</v>
      </c>
      <c r="O2744" s="14">
        <v>710</v>
      </c>
      <c r="P2744" s="14">
        <v>1106</v>
      </c>
    </row>
    <row r="2745" spans="11:16" x14ac:dyDescent="0.3">
      <c r="K2745" s="16">
        <f t="shared" si="43"/>
        <v>44130</v>
      </c>
      <c r="L2745" s="17">
        <v>0.29166666666666669</v>
      </c>
      <c r="M2745" s="14">
        <v>396</v>
      </c>
      <c r="N2745" s="14">
        <v>0</v>
      </c>
      <c r="O2745" s="14">
        <v>0</v>
      </c>
      <c r="P2745" s="14">
        <v>396</v>
      </c>
    </row>
    <row r="2746" spans="11:16" x14ac:dyDescent="0.3">
      <c r="K2746" s="16">
        <f t="shared" si="43"/>
        <v>44130</v>
      </c>
      <c r="L2746" s="17">
        <v>0.33333333333333331</v>
      </c>
      <c r="M2746" s="14">
        <v>396</v>
      </c>
      <c r="N2746" s="14">
        <v>1042</v>
      </c>
      <c r="O2746" s="14">
        <v>277</v>
      </c>
      <c r="P2746" s="14">
        <v>1715</v>
      </c>
    </row>
    <row r="2747" spans="11:16" x14ac:dyDescent="0.3">
      <c r="K2747" s="16">
        <f t="shared" si="43"/>
        <v>44130</v>
      </c>
      <c r="L2747" s="17">
        <v>0.375</v>
      </c>
      <c r="M2747" s="14">
        <v>396</v>
      </c>
      <c r="N2747" s="14">
        <v>1042</v>
      </c>
      <c r="O2747" s="14">
        <v>0</v>
      </c>
      <c r="P2747" s="14">
        <v>1438</v>
      </c>
    </row>
    <row r="2748" spans="11:16" x14ac:dyDescent="0.3">
      <c r="K2748" s="16">
        <f t="shared" si="43"/>
        <v>44130</v>
      </c>
      <c r="L2748" s="17">
        <v>0.41666666666666669</v>
      </c>
      <c r="M2748" s="14">
        <v>396</v>
      </c>
      <c r="N2748" s="14">
        <v>1042</v>
      </c>
      <c r="O2748" s="14">
        <v>0</v>
      </c>
      <c r="P2748" s="14">
        <v>1438</v>
      </c>
    </row>
    <row r="2749" spans="11:16" x14ac:dyDescent="0.3">
      <c r="K2749" s="16">
        <f t="shared" si="43"/>
        <v>44130</v>
      </c>
      <c r="L2749" s="17">
        <v>0.45833333333333331</v>
      </c>
      <c r="M2749" s="14">
        <v>396</v>
      </c>
      <c r="N2749" s="14">
        <v>0</v>
      </c>
      <c r="O2749" s="14">
        <v>0</v>
      </c>
      <c r="P2749" s="14">
        <v>396</v>
      </c>
    </row>
    <row r="2750" spans="11:16" x14ac:dyDescent="0.3">
      <c r="K2750" s="16">
        <f t="shared" si="43"/>
        <v>44130</v>
      </c>
      <c r="L2750" s="17">
        <v>0.5</v>
      </c>
      <c r="M2750" s="14">
        <v>396</v>
      </c>
      <c r="N2750" s="14">
        <v>1042</v>
      </c>
      <c r="O2750" s="14">
        <v>0</v>
      </c>
      <c r="P2750" s="14">
        <v>1438</v>
      </c>
    </row>
    <row r="2751" spans="11:16" x14ac:dyDescent="0.3">
      <c r="K2751" s="16">
        <f t="shared" si="43"/>
        <v>44130</v>
      </c>
      <c r="L2751" s="17">
        <v>0.54166666666666663</v>
      </c>
      <c r="M2751" s="14">
        <v>396</v>
      </c>
      <c r="N2751" s="14">
        <v>0</v>
      </c>
      <c r="O2751" s="14">
        <v>0</v>
      </c>
      <c r="P2751" s="14">
        <v>396</v>
      </c>
    </row>
    <row r="2752" spans="11:16" x14ac:dyDescent="0.3">
      <c r="K2752" s="16">
        <f t="shared" si="43"/>
        <v>44130</v>
      </c>
      <c r="L2752" s="17">
        <v>0.58333333333333337</v>
      </c>
      <c r="M2752" s="14">
        <v>396</v>
      </c>
      <c r="N2752" s="14">
        <v>0</v>
      </c>
      <c r="O2752" s="14">
        <v>0</v>
      </c>
      <c r="P2752" s="14">
        <v>396</v>
      </c>
    </row>
    <row r="2753" spans="11:16" x14ac:dyDescent="0.3">
      <c r="K2753" s="16">
        <f t="shared" si="43"/>
        <v>44130</v>
      </c>
      <c r="L2753" s="17">
        <v>0.625</v>
      </c>
      <c r="M2753" s="14">
        <v>396</v>
      </c>
      <c r="N2753" s="14">
        <v>0</v>
      </c>
      <c r="O2753" s="14">
        <v>0</v>
      </c>
      <c r="P2753" s="14">
        <v>396</v>
      </c>
    </row>
    <row r="2754" spans="11:16" x14ac:dyDescent="0.3">
      <c r="K2754" s="16">
        <f t="shared" si="43"/>
        <v>44130</v>
      </c>
      <c r="L2754" s="17">
        <v>0.66666666666666663</v>
      </c>
      <c r="M2754" s="14">
        <v>396</v>
      </c>
      <c r="N2754" s="14">
        <v>1042</v>
      </c>
      <c r="O2754" s="14">
        <v>0</v>
      </c>
      <c r="P2754" s="14">
        <v>1438</v>
      </c>
    </row>
    <row r="2755" spans="11:16" x14ac:dyDescent="0.3">
      <c r="K2755" s="16">
        <f t="shared" si="43"/>
        <v>44130</v>
      </c>
      <c r="L2755" s="17">
        <v>0.70833333333333337</v>
      </c>
      <c r="M2755" s="14">
        <v>396</v>
      </c>
      <c r="N2755" s="14">
        <v>0</v>
      </c>
      <c r="O2755" s="14">
        <v>0</v>
      </c>
      <c r="P2755" s="14">
        <v>396</v>
      </c>
    </row>
    <row r="2756" spans="11:16" x14ac:dyDescent="0.3">
      <c r="K2756" s="16">
        <f t="shared" si="43"/>
        <v>44130</v>
      </c>
      <c r="L2756" s="17">
        <v>0.75</v>
      </c>
      <c r="M2756" s="14">
        <v>396</v>
      </c>
      <c r="N2756" s="14">
        <v>0</v>
      </c>
      <c r="O2756" s="14">
        <v>0</v>
      </c>
      <c r="P2756" s="14">
        <v>396</v>
      </c>
    </row>
    <row r="2757" spans="11:16" x14ac:dyDescent="0.3">
      <c r="K2757" s="16">
        <f t="shared" si="43"/>
        <v>44130</v>
      </c>
      <c r="L2757" s="17">
        <v>0.79166666666666663</v>
      </c>
      <c r="M2757" s="14">
        <v>396</v>
      </c>
      <c r="N2757" s="14">
        <v>0</v>
      </c>
      <c r="O2757" s="14">
        <v>0</v>
      </c>
      <c r="P2757" s="14">
        <v>396</v>
      </c>
    </row>
    <row r="2758" spans="11:16" x14ac:dyDescent="0.3">
      <c r="K2758" s="16">
        <f t="shared" si="43"/>
        <v>44130</v>
      </c>
      <c r="L2758" s="17">
        <v>0.83333333333333337</v>
      </c>
      <c r="M2758" s="14">
        <v>396</v>
      </c>
      <c r="N2758" s="14">
        <v>1042</v>
      </c>
      <c r="O2758" s="14">
        <v>0</v>
      </c>
      <c r="P2758" s="14">
        <v>1438</v>
      </c>
    </row>
    <row r="2759" spans="11:16" x14ac:dyDescent="0.3">
      <c r="K2759" s="16">
        <f t="shared" si="43"/>
        <v>44130</v>
      </c>
      <c r="L2759" s="17">
        <v>0.875</v>
      </c>
      <c r="M2759" s="14">
        <v>396</v>
      </c>
      <c r="N2759" s="14">
        <v>0</v>
      </c>
      <c r="O2759" s="14">
        <v>0</v>
      </c>
      <c r="P2759" s="14">
        <v>396</v>
      </c>
    </row>
    <row r="2760" spans="11:16" x14ac:dyDescent="0.3">
      <c r="K2760" s="16">
        <f t="shared" si="43"/>
        <v>44130</v>
      </c>
      <c r="L2760" s="17">
        <v>0.91666666666666663</v>
      </c>
      <c r="M2760" s="14">
        <v>396</v>
      </c>
      <c r="N2760" s="14">
        <v>1042</v>
      </c>
      <c r="O2760" s="14">
        <v>0</v>
      </c>
      <c r="P2760" s="14">
        <v>1438</v>
      </c>
    </row>
    <row r="2761" spans="11:16" x14ac:dyDescent="0.3">
      <c r="K2761" s="16">
        <f t="shared" si="43"/>
        <v>44130</v>
      </c>
      <c r="L2761" s="17">
        <v>0.95833333333333337</v>
      </c>
      <c r="M2761" s="14">
        <v>396</v>
      </c>
      <c r="N2761" s="14">
        <v>1042</v>
      </c>
      <c r="O2761" s="14">
        <v>0</v>
      </c>
      <c r="P2761" s="14">
        <v>1438</v>
      </c>
    </row>
    <row r="2762" spans="11:16" x14ac:dyDescent="0.3">
      <c r="K2762" s="16">
        <f t="shared" si="43"/>
        <v>44131</v>
      </c>
      <c r="L2762" s="17">
        <v>0</v>
      </c>
      <c r="M2762" s="14">
        <v>396</v>
      </c>
      <c r="N2762" s="14">
        <v>1148</v>
      </c>
      <c r="O2762" s="14">
        <v>0</v>
      </c>
      <c r="P2762" s="14">
        <v>1544</v>
      </c>
    </row>
    <row r="2763" spans="11:16" x14ac:dyDescent="0.3">
      <c r="K2763" s="16">
        <f t="shared" si="43"/>
        <v>44131</v>
      </c>
      <c r="L2763" s="17">
        <v>4.1666666666666664E-2</v>
      </c>
      <c r="M2763" s="14">
        <v>396</v>
      </c>
      <c r="N2763" s="14">
        <v>0</v>
      </c>
      <c r="O2763" s="14">
        <v>0</v>
      </c>
      <c r="P2763" s="14">
        <v>396</v>
      </c>
    </row>
    <row r="2764" spans="11:16" x14ac:dyDescent="0.3">
      <c r="K2764" s="16">
        <f t="shared" si="43"/>
        <v>44131</v>
      </c>
      <c r="L2764" s="17">
        <v>8.3333333333333329E-2</v>
      </c>
      <c r="M2764" s="14">
        <v>396</v>
      </c>
      <c r="N2764" s="14">
        <v>0</v>
      </c>
      <c r="O2764" s="14">
        <v>0</v>
      </c>
      <c r="P2764" s="14">
        <v>396</v>
      </c>
    </row>
    <row r="2765" spans="11:16" x14ac:dyDescent="0.3">
      <c r="K2765" s="16">
        <f t="shared" si="43"/>
        <v>44131</v>
      </c>
      <c r="L2765" s="17">
        <v>0.125</v>
      </c>
      <c r="M2765" s="14">
        <v>396</v>
      </c>
      <c r="N2765" s="14">
        <v>0</v>
      </c>
      <c r="O2765" s="14">
        <v>0</v>
      </c>
      <c r="P2765" s="14">
        <v>396</v>
      </c>
    </row>
    <row r="2766" spans="11:16" x14ac:dyDescent="0.3">
      <c r="K2766" s="16">
        <f t="shared" si="43"/>
        <v>44131</v>
      </c>
      <c r="L2766" s="17">
        <v>0.16666666666666666</v>
      </c>
      <c r="M2766" s="14">
        <v>396</v>
      </c>
      <c r="N2766" s="14">
        <v>0</v>
      </c>
      <c r="O2766" s="14">
        <v>0</v>
      </c>
      <c r="P2766" s="14">
        <v>396</v>
      </c>
    </row>
    <row r="2767" spans="11:16" x14ac:dyDescent="0.3">
      <c r="K2767" s="16">
        <f t="shared" si="43"/>
        <v>44131</v>
      </c>
      <c r="L2767" s="17">
        <v>0.20833333333333334</v>
      </c>
      <c r="M2767" s="14">
        <v>396</v>
      </c>
      <c r="N2767" s="14">
        <v>0</v>
      </c>
      <c r="O2767" s="14">
        <v>0</v>
      </c>
      <c r="P2767" s="14">
        <v>396</v>
      </c>
    </row>
    <row r="2768" spans="11:16" x14ac:dyDescent="0.3">
      <c r="K2768" s="16">
        <f t="shared" si="43"/>
        <v>44131</v>
      </c>
      <c r="L2768" s="17">
        <v>0.25</v>
      </c>
      <c r="M2768" s="14">
        <v>396</v>
      </c>
      <c r="N2768" s="14">
        <v>0</v>
      </c>
      <c r="O2768" s="14">
        <v>0</v>
      </c>
      <c r="P2768" s="14">
        <v>396</v>
      </c>
    </row>
    <row r="2769" spans="11:16" x14ac:dyDescent="0.3">
      <c r="K2769" s="16">
        <f t="shared" si="43"/>
        <v>44131</v>
      </c>
      <c r="L2769" s="17">
        <v>0.29166666666666669</v>
      </c>
      <c r="M2769" s="14">
        <v>396</v>
      </c>
      <c r="N2769" s="14">
        <v>0</v>
      </c>
      <c r="O2769" s="14">
        <v>0</v>
      </c>
      <c r="P2769" s="14">
        <v>396</v>
      </c>
    </row>
    <row r="2770" spans="11:16" x14ac:dyDescent="0.3">
      <c r="K2770" s="16">
        <f t="shared" si="43"/>
        <v>44131</v>
      </c>
      <c r="L2770" s="17">
        <v>0.33333333333333331</v>
      </c>
      <c r="M2770" s="14">
        <v>396</v>
      </c>
      <c r="N2770" s="14">
        <v>421</v>
      </c>
      <c r="O2770" s="14">
        <v>0</v>
      </c>
      <c r="P2770" s="14">
        <v>817</v>
      </c>
    </row>
    <row r="2771" spans="11:16" x14ac:dyDescent="0.3">
      <c r="K2771" s="16">
        <f t="shared" si="43"/>
        <v>44131</v>
      </c>
      <c r="L2771" s="17">
        <v>0.375</v>
      </c>
      <c r="M2771" s="14">
        <v>396</v>
      </c>
      <c r="N2771" s="14">
        <v>1546</v>
      </c>
      <c r="O2771" s="14">
        <v>0</v>
      </c>
      <c r="P2771" s="14">
        <v>1942</v>
      </c>
    </row>
    <row r="2772" spans="11:16" x14ac:dyDescent="0.3">
      <c r="K2772" s="16">
        <f t="shared" si="43"/>
        <v>44131</v>
      </c>
      <c r="L2772" s="17">
        <v>0.41666666666666669</v>
      </c>
      <c r="M2772" s="14">
        <v>396</v>
      </c>
      <c r="N2772" s="14">
        <v>80</v>
      </c>
      <c r="O2772" s="14">
        <v>0</v>
      </c>
      <c r="P2772" s="14">
        <v>476</v>
      </c>
    </row>
    <row r="2773" spans="11:16" x14ac:dyDescent="0.3">
      <c r="K2773" s="16">
        <f t="shared" si="43"/>
        <v>44131</v>
      </c>
      <c r="L2773" s="17">
        <v>0.45833333333333331</v>
      </c>
      <c r="M2773" s="14">
        <v>396</v>
      </c>
      <c r="N2773" s="14">
        <v>0</v>
      </c>
      <c r="O2773" s="14">
        <v>0</v>
      </c>
      <c r="P2773" s="14">
        <v>396</v>
      </c>
    </row>
    <row r="2774" spans="11:16" x14ac:dyDescent="0.3">
      <c r="K2774" s="16">
        <f t="shared" si="43"/>
        <v>44131</v>
      </c>
      <c r="L2774" s="17">
        <v>0.5</v>
      </c>
      <c r="M2774" s="14">
        <v>396</v>
      </c>
      <c r="N2774" s="14">
        <v>1546</v>
      </c>
      <c r="O2774" s="14">
        <v>0</v>
      </c>
      <c r="P2774" s="14">
        <v>1942</v>
      </c>
    </row>
    <row r="2775" spans="11:16" x14ac:dyDescent="0.3">
      <c r="K2775" s="16">
        <f t="shared" si="43"/>
        <v>44131</v>
      </c>
      <c r="L2775" s="17">
        <v>0.54166666666666663</v>
      </c>
      <c r="M2775" s="14">
        <v>396</v>
      </c>
      <c r="N2775" s="14">
        <v>0</v>
      </c>
      <c r="O2775" s="14">
        <v>0</v>
      </c>
      <c r="P2775" s="14">
        <v>396</v>
      </c>
    </row>
    <row r="2776" spans="11:16" x14ac:dyDescent="0.3">
      <c r="K2776" s="16">
        <f t="shared" si="43"/>
        <v>44131</v>
      </c>
      <c r="L2776" s="17">
        <v>0.58333333333333337</v>
      </c>
      <c r="M2776" s="14">
        <v>396</v>
      </c>
      <c r="N2776" s="14">
        <v>0</v>
      </c>
      <c r="O2776" s="14">
        <v>0</v>
      </c>
      <c r="P2776" s="14">
        <v>396</v>
      </c>
    </row>
    <row r="2777" spans="11:16" x14ac:dyDescent="0.3">
      <c r="K2777" s="16">
        <f t="shared" si="43"/>
        <v>44131</v>
      </c>
      <c r="L2777" s="17">
        <v>0.625</v>
      </c>
      <c r="M2777" s="14">
        <v>396</v>
      </c>
      <c r="N2777" s="14">
        <v>0</v>
      </c>
      <c r="O2777" s="14">
        <v>0</v>
      </c>
      <c r="P2777" s="14">
        <v>396</v>
      </c>
    </row>
    <row r="2778" spans="11:16" x14ac:dyDescent="0.3">
      <c r="K2778" s="16">
        <f t="shared" si="43"/>
        <v>44131</v>
      </c>
      <c r="L2778" s="17">
        <v>0.66666666666666663</v>
      </c>
      <c r="M2778" s="14">
        <v>396</v>
      </c>
      <c r="N2778" s="14">
        <v>1546</v>
      </c>
      <c r="O2778" s="14">
        <v>0</v>
      </c>
      <c r="P2778" s="14">
        <v>1942</v>
      </c>
    </row>
    <row r="2779" spans="11:16" x14ac:dyDescent="0.3">
      <c r="K2779" s="16">
        <f t="shared" ref="K2779:K2842" si="44">K2755+1</f>
        <v>44131</v>
      </c>
      <c r="L2779" s="17">
        <v>0.70833333333333337</v>
      </c>
      <c r="M2779" s="14">
        <v>396</v>
      </c>
      <c r="N2779" s="14">
        <v>1546</v>
      </c>
      <c r="O2779" s="14">
        <v>0</v>
      </c>
      <c r="P2779" s="14">
        <v>1942</v>
      </c>
    </row>
    <row r="2780" spans="11:16" x14ac:dyDescent="0.3">
      <c r="K2780" s="16">
        <f t="shared" si="44"/>
        <v>44131</v>
      </c>
      <c r="L2780" s="17">
        <v>0.75</v>
      </c>
      <c r="M2780" s="14">
        <v>396</v>
      </c>
      <c r="N2780" s="14">
        <v>280</v>
      </c>
      <c r="O2780" s="14">
        <v>0</v>
      </c>
      <c r="P2780" s="14">
        <v>676</v>
      </c>
    </row>
    <row r="2781" spans="11:16" x14ac:dyDescent="0.3">
      <c r="K2781" s="16">
        <f t="shared" si="44"/>
        <v>44131</v>
      </c>
      <c r="L2781" s="17">
        <v>0.79166666666666663</v>
      </c>
      <c r="M2781" s="14">
        <v>396</v>
      </c>
      <c r="N2781" s="14">
        <v>967</v>
      </c>
      <c r="O2781" s="14">
        <v>0</v>
      </c>
      <c r="P2781" s="14">
        <v>1363</v>
      </c>
    </row>
    <row r="2782" spans="11:16" x14ac:dyDescent="0.3">
      <c r="K2782" s="16">
        <f t="shared" si="44"/>
        <v>44131</v>
      </c>
      <c r="L2782" s="17">
        <v>0.83333333333333337</v>
      </c>
      <c r="M2782" s="14">
        <v>396</v>
      </c>
      <c r="N2782" s="14">
        <v>19</v>
      </c>
      <c r="O2782" s="14">
        <v>0</v>
      </c>
      <c r="P2782" s="14">
        <v>415</v>
      </c>
    </row>
    <row r="2783" spans="11:16" x14ac:dyDescent="0.3">
      <c r="K2783" s="16">
        <f t="shared" si="44"/>
        <v>44131</v>
      </c>
      <c r="L2783" s="17">
        <v>0.875</v>
      </c>
      <c r="M2783" s="14">
        <v>396</v>
      </c>
      <c r="N2783" s="14">
        <v>0</v>
      </c>
      <c r="O2783" s="14">
        <v>0</v>
      </c>
      <c r="P2783" s="14">
        <v>396</v>
      </c>
    </row>
    <row r="2784" spans="11:16" x14ac:dyDescent="0.3">
      <c r="K2784" s="16">
        <f t="shared" si="44"/>
        <v>44131</v>
      </c>
      <c r="L2784" s="17">
        <v>0.91666666666666663</v>
      </c>
      <c r="M2784" s="14">
        <v>396</v>
      </c>
      <c r="N2784" s="14">
        <v>1546</v>
      </c>
      <c r="O2784" s="14">
        <v>0</v>
      </c>
      <c r="P2784" s="14">
        <v>1942</v>
      </c>
    </row>
    <row r="2785" spans="11:16" x14ac:dyDescent="0.3">
      <c r="K2785" s="16">
        <f t="shared" si="44"/>
        <v>44131</v>
      </c>
      <c r="L2785" s="17">
        <v>0.95833333333333337</v>
      </c>
      <c r="M2785" s="14">
        <v>396</v>
      </c>
      <c r="N2785" s="14">
        <v>0</v>
      </c>
      <c r="O2785" s="14">
        <v>0</v>
      </c>
      <c r="P2785" s="14">
        <v>396</v>
      </c>
    </row>
    <row r="2786" spans="11:16" x14ac:dyDescent="0.3">
      <c r="K2786" s="16">
        <f t="shared" si="44"/>
        <v>44132</v>
      </c>
      <c r="L2786" s="17">
        <v>0</v>
      </c>
      <c r="M2786" s="14">
        <v>396</v>
      </c>
      <c r="N2786" s="14">
        <v>1429</v>
      </c>
      <c r="O2786" s="14">
        <v>0</v>
      </c>
      <c r="P2786" s="14">
        <v>1825</v>
      </c>
    </row>
    <row r="2787" spans="11:16" x14ac:dyDescent="0.3">
      <c r="K2787" s="16">
        <f t="shared" si="44"/>
        <v>44132</v>
      </c>
      <c r="L2787" s="17">
        <v>4.1666666666666664E-2</v>
      </c>
      <c r="M2787" s="14">
        <v>396</v>
      </c>
      <c r="N2787" s="14">
        <v>0</v>
      </c>
      <c r="O2787" s="14">
        <v>0</v>
      </c>
      <c r="P2787" s="14">
        <v>396</v>
      </c>
    </row>
    <row r="2788" spans="11:16" x14ac:dyDescent="0.3">
      <c r="K2788" s="16">
        <f t="shared" si="44"/>
        <v>44132</v>
      </c>
      <c r="L2788" s="17">
        <v>8.3333333333333329E-2</v>
      </c>
      <c r="M2788" s="14">
        <v>396</v>
      </c>
      <c r="N2788" s="14">
        <v>929</v>
      </c>
      <c r="O2788" s="14">
        <v>0</v>
      </c>
      <c r="P2788" s="14">
        <v>1325</v>
      </c>
    </row>
    <row r="2789" spans="11:16" x14ac:dyDescent="0.3">
      <c r="K2789" s="16">
        <f t="shared" si="44"/>
        <v>44132</v>
      </c>
      <c r="L2789" s="17">
        <v>0.125</v>
      </c>
      <c r="M2789" s="14">
        <v>396</v>
      </c>
      <c r="N2789" s="14">
        <v>0</v>
      </c>
      <c r="O2789" s="14">
        <v>0</v>
      </c>
      <c r="P2789" s="14">
        <v>396</v>
      </c>
    </row>
    <row r="2790" spans="11:16" x14ac:dyDescent="0.3">
      <c r="K2790" s="16">
        <f t="shared" si="44"/>
        <v>44132</v>
      </c>
      <c r="L2790" s="17">
        <v>0.16666666666666666</v>
      </c>
      <c r="M2790" s="14">
        <v>396</v>
      </c>
      <c r="N2790" s="14">
        <v>0</v>
      </c>
      <c r="O2790" s="14">
        <v>0</v>
      </c>
      <c r="P2790" s="14">
        <v>396</v>
      </c>
    </row>
    <row r="2791" spans="11:16" x14ac:dyDescent="0.3">
      <c r="K2791" s="16">
        <f t="shared" si="44"/>
        <v>44132</v>
      </c>
      <c r="L2791" s="17">
        <v>0.20833333333333334</v>
      </c>
      <c r="M2791" s="14">
        <v>396</v>
      </c>
      <c r="N2791" s="14">
        <v>0</v>
      </c>
      <c r="O2791" s="14">
        <v>0</v>
      </c>
      <c r="P2791" s="14">
        <v>396</v>
      </c>
    </row>
    <row r="2792" spans="11:16" x14ac:dyDescent="0.3">
      <c r="K2792" s="16">
        <f t="shared" si="44"/>
        <v>44132</v>
      </c>
      <c r="L2792" s="17">
        <v>0.25</v>
      </c>
      <c r="M2792" s="14">
        <v>396</v>
      </c>
      <c r="N2792" s="14">
        <v>0</v>
      </c>
      <c r="O2792" s="14">
        <v>0</v>
      </c>
      <c r="P2792" s="14">
        <v>396</v>
      </c>
    </row>
    <row r="2793" spans="11:16" x14ac:dyDescent="0.3">
      <c r="K2793" s="16">
        <f t="shared" si="44"/>
        <v>44132</v>
      </c>
      <c r="L2793" s="17">
        <v>0.29166666666666669</v>
      </c>
      <c r="M2793" s="14">
        <v>396</v>
      </c>
      <c r="N2793" s="14">
        <v>1429</v>
      </c>
      <c r="O2793" s="14">
        <v>0</v>
      </c>
      <c r="P2793" s="14">
        <v>1825</v>
      </c>
    </row>
    <row r="2794" spans="11:16" x14ac:dyDescent="0.3">
      <c r="K2794" s="16">
        <f t="shared" si="44"/>
        <v>44132</v>
      </c>
      <c r="L2794" s="17">
        <v>0.33333333333333331</v>
      </c>
      <c r="M2794" s="14">
        <v>396</v>
      </c>
      <c r="N2794" s="14">
        <v>523</v>
      </c>
      <c r="O2794" s="14">
        <v>0</v>
      </c>
      <c r="P2794" s="14">
        <v>919</v>
      </c>
    </row>
    <row r="2795" spans="11:16" x14ac:dyDescent="0.3">
      <c r="K2795" s="16">
        <f t="shared" si="44"/>
        <v>44132</v>
      </c>
      <c r="L2795" s="17">
        <v>0.375</v>
      </c>
      <c r="M2795" s="14">
        <v>396</v>
      </c>
      <c r="N2795" s="14">
        <v>537</v>
      </c>
      <c r="O2795" s="14">
        <v>0</v>
      </c>
      <c r="P2795" s="14">
        <v>933</v>
      </c>
    </row>
    <row r="2796" spans="11:16" x14ac:dyDescent="0.3">
      <c r="K2796" s="16">
        <f t="shared" si="44"/>
        <v>44132</v>
      </c>
      <c r="L2796" s="17">
        <v>0.41666666666666669</v>
      </c>
      <c r="M2796" s="14">
        <v>396</v>
      </c>
      <c r="N2796" s="14">
        <v>136</v>
      </c>
      <c r="O2796" s="14">
        <v>0</v>
      </c>
      <c r="P2796" s="14">
        <v>532</v>
      </c>
    </row>
    <row r="2797" spans="11:16" x14ac:dyDescent="0.3">
      <c r="K2797" s="16">
        <f t="shared" si="44"/>
        <v>44132</v>
      </c>
      <c r="L2797" s="17">
        <v>0.45833333333333331</v>
      </c>
      <c r="M2797" s="14">
        <v>396</v>
      </c>
      <c r="N2797" s="14">
        <v>0</v>
      </c>
      <c r="O2797" s="14">
        <v>0</v>
      </c>
      <c r="P2797" s="14">
        <v>396</v>
      </c>
    </row>
    <row r="2798" spans="11:16" x14ac:dyDescent="0.3">
      <c r="K2798" s="16">
        <f t="shared" si="44"/>
        <v>44132</v>
      </c>
      <c r="L2798" s="17">
        <v>0.5</v>
      </c>
      <c r="M2798" s="14">
        <v>396</v>
      </c>
      <c r="N2798" s="14">
        <v>1429</v>
      </c>
      <c r="O2798" s="14">
        <v>0</v>
      </c>
      <c r="P2798" s="14">
        <v>1825</v>
      </c>
    </row>
    <row r="2799" spans="11:16" x14ac:dyDescent="0.3">
      <c r="K2799" s="16">
        <f t="shared" si="44"/>
        <v>44132</v>
      </c>
      <c r="L2799" s="17">
        <v>0.54166666666666663</v>
      </c>
      <c r="M2799" s="14">
        <v>396</v>
      </c>
      <c r="N2799" s="14">
        <v>0</v>
      </c>
      <c r="O2799" s="14">
        <v>0</v>
      </c>
      <c r="P2799" s="14">
        <v>396</v>
      </c>
    </row>
    <row r="2800" spans="11:16" x14ac:dyDescent="0.3">
      <c r="K2800" s="16">
        <f t="shared" si="44"/>
        <v>44132</v>
      </c>
      <c r="L2800" s="17">
        <v>0.58333333333333337</v>
      </c>
      <c r="M2800" s="14">
        <v>396</v>
      </c>
      <c r="N2800" s="14">
        <v>0</v>
      </c>
      <c r="O2800" s="14">
        <v>0</v>
      </c>
      <c r="P2800" s="14">
        <v>396</v>
      </c>
    </row>
    <row r="2801" spans="11:16" x14ac:dyDescent="0.3">
      <c r="K2801" s="16">
        <f t="shared" si="44"/>
        <v>44132</v>
      </c>
      <c r="L2801" s="17">
        <v>0.625</v>
      </c>
      <c r="M2801" s="14">
        <v>396</v>
      </c>
      <c r="N2801" s="14">
        <v>0</v>
      </c>
      <c r="O2801" s="14">
        <v>0</v>
      </c>
      <c r="P2801" s="14">
        <v>396</v>
      </c>
    </row>
    <row r="2802" spans="11:16" x14ac:dyDescent="0.3">
      <c r="K2802" s="16">
        <f t="shared" si="44"/>
        <v>44132</v>
      </c>
      <c r="L2802" s="17">
        <v>0.66666666666666663</v>
      </c>
      <c r="M2802" s="14">
        <v>396</v>
      </c>
      <c r="N2802" s="14">
        <v>0</v>
      </c>
      <c r="O2802" s="14">
        <v>0</v>
      </c>
      <c r="P2802" s="14">
        <v>396</v>
      </c>
    </row>
    <row r="2803" spans="11:16" x14ac:dyDescent="0.3">
      <c r="K2803" s="16">
        <f t="shared" si="44"/>
        <v>44132</v>
      </c>
      <c r="L2803" s="17">
        <v>0.70833333333333337</v>
      </c>
      <c r="M2803" s="14">
        <v>396</v>
      </c>
      <c r="N2803" s="14">
        <v>1395</v>
      </c>
      <c r="O2803" s="14">
        <v>0</v>
      </c>
      <c r="P2803" s="14">
        <v>1791</v>
      </c>
    </row>
    <row r="2804" spans="11:16" x14ac:dyDescent="0.3">
      <c r="K2804" s="16">
        <f t="shared" si="44"/>
        <v>44132</v>
      </c>
      <c r="L2804" s="17">
        <v>0.75</v>
      </c>
      <c r="M2804" s="14">
        <v>396</v>
      </c>
      <c r="N2804" s="14">
        <v>0</v>
      </c>
      <c r="O2804" s="14">
        <v>0</v>
      </c>
      <c r="P2804" s="14">
        <v>396</v>
      </c>
    </row>
    <row r="2805" spans="11:16" x14ac:dyDescent="0.3">
      <c r="K2805" s="16">
        <f t="shared" si="44"/>
        <v>44132</v>
      </c>
      <c r="L2805" s="17">
        <v>0.79166666666666663</v>
      </c>
      <c r="M2805" s="14">
        <v>396</v>
      </c>
      <c r="N2805" s="14">
        <v>1429</v>
      </c>
      <c r="O2805" s="14">
        <v>0</v>
      </c>
      <c r="P2805" s="14">
        <v>1825</v>
      </c>
    </row>
    <row r="2806" spans="11:16" x14ac:dyDescent="0.3">
      <c r="K2806" s="16">
        <f t="shared" si="44"/>
        <v>44132</v>
      </c>
      <c r="L2806" s="17">
        <v>0.83333333333333337</v>
      </c>
      <c r="M2806" s="14">
        <v>396</v>
      </c>
      <c r="N2806" s="14">
        <v>0</v>
      </c>
      <c r="O2806" s="14">
        <v>0</v>
      </c>
      <c r="P2806" s="14">
        <v>396</v>
      </c>
    </row>
    <row r="2807" spans="11:16" x14ac:dyDescent="0.3">
      <c r="K2807" s="16">
        <f t="shared" si="44"/>
        <v>44132</v>
      </c>
      <c r="L2807" s="17">
        <v>0.875</v>
      </c>
      <c r="M2807" s="14">
        <v>396</v>
      </c>
      <c r="N2807" s="14">
        <v>0</v>
      </c>
      <c r="O2807" s="14">
        <v>0</v>
      </c>
      <c r="P2807" s="14">
        <v>396</v>
      </c>
    </row>
    <row r="2808" spans="11:16" x14ac:dyDescent="0.3">
      <c r="K2808" s="16">
        <f t="shared" si="44"/>
        <v>44132</v>
      </c>
      <c r="L2808" s="17">
        <v>0.91666666666666663</v>
      </c>
      <c r="M2808" s="14">
        <v>396</v>
      </c>
      <c r="N2808" s="14">
        <v>0</v>
      </c>
      <c r="O2808" s="14">
        <v>0</v>
      </c>
      <c r="P2808" s="14">
        <v>396</v>
      </c>
    </row>
    <row r="2809" spans="11:16" x14ac:dyDescent="0.3">
      <c r="K2809" s="16">
        <f t="shared" si="44"/>
        <v>44132</v>
      </c>
      <c r="L2809" s="17">
        <v>0.95833333333333337</v>
      </c>
      <c r="M2809" s="14">
        <v>396</v>
      </c>
      <c r="N2809" s="14">
        <v>0</v>
      </c>
      <c r="O2809" s="14">
        <v>0</v>
      </c>
      <c r="P2809" s="14">
        <v>396</v>
      </c>
    </row>
    <row r="2810" spans="11:16" x14ac:dyDescent="0.3">
      <c r="K2810" s="16">
        <f t="shared" si="44"/>
        <v>44133</v>
      </c>
      <c r="L2810" s="17">
        <v>0</v>
      </c>
      <c r="M2810" s="14">
        <v>396</v>
      </c>
      <c r="N2810" s="14">
        <v>1272</v>
      </c>
      <c r="O2810" s="14">
        <v>0</v>
      </c>
      <c r="P2810" s="14">
        <v>1668</v>
      </c>
    </row>
    <row r="2811" spans="11:16" x14ac:dyDescent="0.3">
      <c r="K2811" s="16">
        <f t="shared" si="44"/>
        <v>44133</v>
      </c>
      <c r="L2811" s="17">
        <v>4.1666666666666664E-2</v>
      </c>
      <c r="M2811" s="14">
        <v>396</v>
      </c>
      <c r="N2811" s="14">
        <v>0</v>
      </c>
      <c r="O2811" s="14">
        <v>0</v>
      </c>
      <c r="P2811" s="14">
        <v>396</v>
      </c>
    </row>
    <row r="2812" spans="11:16" x14ac:dyDescent="0.3">
      <c r="K2812" s="16">
        <f t="shared" si="44"/>
        <v>44133</v>
      </c>
      <c r="L2812" s="17">
        <v>8.3333333333333329E-2</v>
      </c>
      <c r="M2812" s="14">
        <v>396</v>
      </c>
      <c r="N2812" s="14">
        <v>849</v>
      </c>
      <c r="O2812" s="14">
        <v>0</v>
      </c>
      <c r="P2812" s="14">
        <v>1245</v>
      </c>
    </row>
    <row r="2813" spans="11:16" x14ac:dyDescent="0.3">
      <c r="K2813" s="16">
        <f t="shared" si="44"/>
        <v>44133</v>
      </c>
      <c r="L2813" s="17">
        <v>0.125</v>
      </c>
      <c r="M2813" s="14">
        <v>396</v>
      </c>
      <c r="N2813" s="14">
        <v>0</v>
      </c>
      <c r="O2813" s="14">
        <v>0</v>
      </c>
      <c r="P2813" s="14">
        <v>396</v>
      </c>
    </row>
    <row r="2814" spans="11:16" x14ac:dyDescent="0.3">
      <c r="K2814" s="16">
        <f t="shared" si="44"/>
        <v>44133</v>
      </c>
      <c r="L2814" s="17">
        <v>0.16666666666666666</v>
      </c>
      <c r="M2814" s="14">
        <v>396</v>
      </c>
      <c r="N2814" s="14">
        <v>458</v>
      </c>
      <c r="O2814" s="14">
        <v>0</v>
      </c>
      <c r="P2814" s="14">
        <v>854</v>
      </c>
    </row>
    <row r="2815" spans="11:16" x14ac:dyDescent="0.3">
      <c r="K2815" s="16">
        <f t="shared" si="44"/>
        <v>44133</v>
      </c>
      <c r="L2815" s="17">
        <v>0.20833333333333334</v>
      </c>
      <c r="M2815" s="14">
        <v>396</v>
      </c>
      <c r="N2815" s="14">
        <v>0</v>
      </c>
      <c r="O2815" s="14">
        <v>0</v>
      </c>
      <c r="P2815" s="14">
        <v>396</v>
      </c>
    </row>
    <row r="2816" spans="11:16" x14ac:dyDescent="0.3">
      <c r="K2816" s="16">
        <f t="shared" si="44"/>
        <v>44133</v>
      </c>
      <c r="L2816" s="17">
        <v>0.25</v>
      </c>
      <c r="M2816" s="14">
        <v>396</v>
      </c>
      <c r="N2816" s="14">
        <v>0</v>
      </c>
      <c r="O2816" s="14">
        <v>0</v>
      </c>
      <c r="P2816" s="14">
        <v>396</v>
      </c>
    </row>
    <row r="2817" spans="11:16" x14ac:dyDescent="0.3">
      <c r="K2817" s="16">
        <f t="shared" si="44"/>
        <v>44133</v>
      </c>
      <c r="L2817" s="17">
        <v>0.29166666666666669</v>
      </c>
      <c r="M2817" s="14">
        <v>396</v>
      </c>
      <c r="N2817" s="14">
        <v>1721</v>
      </c>
      <c r="O2817" s="14">
        <v>0</v>
      </c>
      <c r="P2817" s="14">
        <v>2117</v>
      </c>
    </row>
    <row r="2818" spans="11:16" x14ac:dyDescent="0.3">
      <c r="K2818" s="16">
        <f t="shared" si="44"/>
        <v>44133</v>
      </c>
      <c r="L2818" s="17">
        <v>0.33333333333333331</v>
      </c>
      <c r="M2818" s="14">
        <v>396</v>
      </c>
      <c r="N2818" s="14">
        <v>1721</v>
      </c>
      <c r="O2818" s="14">
        <v>0</v>
      </c>
      <c r="P2818" s="14">
        <v>2117</v>
      </c>
    </row>
    <row r="2819" spans="11:16" x14ac:dyDescent="0.3">
      <c r="K2819" s="16">
        <f t="shared" si="44"/>
        <v>44133</v>
      </c>
      <c r="L2819" s="17">
        <v>0.375</v>
      </c>
      <c r="M2819" s="14">
        <v>396</v>
      </c>
      <c r="N2819" s="14">
        <v>586</v>
      </c>
      <c r="O2819" s="14">
        <v>0</v>
      </c>
      <c r="P2819" s="14">
        <v>982</v>
      </c>
    </row>
    <row r="2820" spans="11:16" x14ac:dyDescent="0.3">
      <c r="K2820" s="16">
        <f t="shared" si="44"/>
        <v>44133</v>
      </c>
      <c r="L2820" s="17">
        <v>0.41666666666666669</v>
      </c>
      <c r="M2820" s="14">
        <v>396</v>
      </c>
      <c r="N2820" s="14">
        <v>191</v>
      </c>
      <c r="O2820" s="14">
        <v>0</v>
      </c>
      <c r="P2820" s="14">
        <v>587</v>
      </c>
    </row>
    <row r="2821" spans="11:16" x14ac:dyDescent="0.3">
      <c r="K2821" s="16">
        <f t="shared" si="44"/>
        <v>44133</v>
      </c>
      <c r="L2821" s="17">
        <v>0.45833333333333331</v>
      </c>
      <c r="M2821" s="14">
        <v>396</v>
      </c>
      <c r="N2821" s="14">
        <v>0</v>
      </c>
      <c r="O2821" s="14">
        <v>0</v>
      </c>
      <c r="P2821" s="14">
        <v>396</v>
      </c>
    </row>
    <row r="2822" spans="11:16" x14ac:dyDescent="0.3">
      <c r="K2822" s="16">
        <f t="shared" si="44"/>
        <v>44133</v>
      </c>
      <c r="L2822" s="17">
        <v>0.5</v>
      </c>
      <c r="M2822" s="14">
        <v>396</v>
      </c>
      <c r="N2822" s="14">
        <v>0</v>
      </c>
      <c r="O2822" s="14">
        <v>0</v>
      </c>
      <c r="P2822" s="14">
        <v>396</v>
      </c>
    </row>
    <row r="2823" spans="11:16" x14ac:dyDescent="0.3">
      <c r="K2823" s="16">
        <f t="shared" si="44"/>
        <v>44133</v>
      </c>
      <c r="L2823" s="17">
        <v>0.54166666666666663</v>
      </c>
      <c r="M2823" s="14">
        <v>396</v>
      </c>
      <c r="N2823" s="14">
        <v>0</v>
      </c>
      <c r="O2823" s="14">
        <v>0</v>
      </c>
      <c r="P2823" s="14">
        <v>396</v>
      </c>
    </row>
    <row r="2824" spans="11:16" x14ac:dyDescent="0.3">
      <c r="K2824" s="16">
        <f t="shared" si="44"/>
        <v>44133</v>
      </c>
      <c r="L2824" s="17">
        <v>0.58333333333333337</v>
      </c>
      <c r="M2824" s="14">
        <v>396</v>
      </c>
      <c r="N2824" s="14">
        <v>1721</v>
      </c>
      <c r="O2824" s="14">
        <v>0</v>
      </c>
      <c r="P2824" s="14">
        <v>2117</v>
      </c>
    </row>
    <row r="2825" spans="11:16" x14ac:dyDescent="0.3">
      <c r="K2825" s="16">
        <f t="shared" si="44"/>
        <v>44133</v>
      </c>
      <c r="L2825" s="17">
        <v>0.625</v>
      </c>
      <c r="M2825" s="14">
        <v>396</v>
      </c>
      <c r="N2825" s="14">
        <v>773</v>
      </c>
      <c r="O2825" s="14">
        <v>0</v>
      </c>
      <c r="P2825" s="14">
        <v>1169</v>
      </c>
    </row>
    <row r="2826" spans="11:16" x14ac:dyDescent="0.3">
      <c r="K2826" s="16">
        <f t="shared" si="44"/>
        <v>44133</v>
      </c>
      <c r="L2826" s="17">
        <v>0.66666666666666663</v>
      </c>
      <c r="M2826" s="14">
        <v>396</v>
      </c>
      <c r="N2826" s="14">
        <v>0</v>
      </c>
      <c r="O2826" s="14">
        <v>0</v>
      </c>
      <c r="P2826" s="14">
        <v>396</v>
      </c>
    </row>
    <row r="2827" spans="11:16" x14ac:dyDescent="0.3">
      <c r="K2827" s="16">
        <f t="shared" si="44"/>
        <v>44133</v>
      </c>
      <c r="L2827" s="17">
        <v>0.70833333333333337</v>
      </c>
      <c r="M2827" s="14">
        <v>396</v>
      </c>
      <c r="N2827" s="14">
        <v>1721</v>
      </c>
      <c r="O2827" s="14">
        <v>0</v>
      </c>
      <c r="P2827" s="14">
        <v>2117</v>
      </c>
    </row>
    <row r="2828" spans="11:16" x14ac:dyDescent="0.3">
      <c r="K2828" s="16">
        <f t="shared" si="44"/>
        <v>44133</v>
      </c>
      <c r="L2828" s="17">
        <v>0.75</v>
      </c>
      <c r="M2828" s="14">
        <v>396</v>
      </c>
      <c r="N2828" s="14">
        <v>880</v>
      </c>
      <c r="O2828" s="14">
        <v>0</v>
      </c>
      <c r="P2828" s="14">
        <v>1276</v>
      </c>
    </row>
    <row r="2829" spans="11:16" x14ac:dyDescent="0.3">
      <c r="K2829" s="16">
        <f t="shared" si="44"/>
        <v>44133</v>
      </c>
      <c r="L2829" s="17">
        <v>0.79166666666666663</v>
      </c>
      <c r="M2829" s="14">
        <v>396</v>
      </c>
      <c r="N2829" s="14">
        <v>1482</v>
      </c>
      <c r="O2829" s="14">
        <v>0</v>
      </c>
      <c r="P2829" s="14">
        <v>1878</v>
      </c>
    </row>
    <row r="2830" spans="11:16" x14ac:dyDescent="0.3">
      <c r="K2830" s="16">
        <f t="shared" si="44"/>
        <v>44133</v>
      </c>
      <c r="L2830" s="17">
        <v>0.83333333333333337</v>
      </c>
      <c r="M2830" s="14">
        <v>396</v>
      </c>
      <c r="N2830" s="14">
        <v>1721</v>
      </c>
      <c r="O2830" s="14">
        <v>0</v>
      </c>
      <c r="P2830" s="14">
        <v>2117</v>
      </c>
    </row>
    <row r="2831" spans="11:16" x14ac:dyDescent="0.3">
      <c r="K2831" s="16">
        <f t="shared" si="44"/>
        <v>44133</v>
      </c>
      <c r="L2831" s="17">
        <v>0.875</v>
      </c>
      <c r="M2831" s="14">
        <v>396</v>
      </c>
      <c r="N2831" s="14">
        <v>106</v>
      </c>
      <c r="O2831" s="14">
        <v>0</v>
      </c>
      <c r="P2831" s="14">
        <v>502</v>
      </c>
    </row>
    <row r="2832" spans="11:16" x14ac:dyDescent="0.3">
      <c r="K2832" s="16">
        <f t="shared" si="44"/>
        <v>44133</v>
      </c>
      <c r="L2832" s="17">
        <v>0.91666666666666663</v>
      </c>
      <c r="M2832" s="14">
        <v>396</v>
      </c>
      <c r="N2832" s="14">
        <v>1721</v>
      </c>
      <c r="O2832" s="14">
        <v>0</v>
      </c>
      <c r="P2832" s="14">
        <v>2117</v>
      </c>
    </row>
    <row r="2833" spans="11:16" x14ac:dyDescent="0.3">
      <c r="K2833" s="16">
        <f t="shared" si="44"/>
        <v>44133</v>
      </c>
      <c r="L2833" s="17">
        <v>0.95833333333333337</v>
      </c>
      <c r="M2833" s="14">
        <v>396</v>
      </c>
      <c r="N2833" s="14">
        <v>1721</v>
      </c>
      <c r="O2833" s="14">
        <v>0</v>
      </c>
      <c r="P2833" s="14">
        <v>2117</v>
      </c>
    </row>
    <row r="2834" spans="11:16" x14ac:dyDescent="0.3">
      <c r="K2834" s="16">
        <f t="shared" si="44"/>
        <v>44134</v>
      </c>
      <c r="L2834" s="17">
        <v>0</v>
      </c>
      <c r="M2834" s="14">
        <v>396</v>
      </c>
      <c r="N2834" s="14">
        <v>0</v>
      </c>
      <c r="O2834" s="14">
        <v>0</v>
      </c>
      <c r="P2834" s="14">
        <v>396</v>
      </c>
    </row>
    <row r="2835" spans="11:16" x14ac:dyDescent="0.3">
      <c r="K2835" s="16">
        <f t="shared" si="44"/>
        <v>44134</v>
      </c>
      <c r="L2835" s="17">
        <v>4.1666666666666664E-2</v>
      </c>
      <c r="M2835" s="14">
        <v>396</v>
      </c>
      <c r="N2835" s="14">
        <v>1715</v>
      </c>
      <c r="O2835" s="14">
        <v>0</v>
      </c>
      <c r="P2835" s="14">
        <v>2111</v>
      </c>
    </row>
    <row r="2836" spans="11:16" x14ac:dyDescent="0.3">
      <c r="K2836" s="16">
        <f t="shared" si="44"/>
        <v>44134</v>
      </c>
      <c r="L2836" s="17">
        <v>8.3333333333333329E-2</v>
      </c>
      <c r="M2836" s="14">
        <v>396</v>
      </c>
      <c r="N2836" s="14">
        <v>1553</v>
      </c>
      <c r="O2836" s="14">
        <v>0</v>
      </c>
      <c r="P2836" s="14">
        <v>1949</v>
      </c>
    </row>
    <row r="2837" spans="11:16" x14ac:dyDescent="0.3">
      <c r="K2837" s="16">
        <f t="shared" si="44"/>
        <v>44134</v>
      </c>
      <c r="L2837" s="17">
        <v>0.125</v>
      </c>
      <c r="M2837" s="14">
        <v>396</v>
      </c>
      <c r="N2837" s="14">
        <v>1038</v>
      </c>
      <c r="O2837" s="14">
        <v>0</v>
      </c>
      <c r="P2837" s="14">
        <v>1434</v>
      </c>
    </row>
    <row r="2838" spans="11:16" x14ac:dyDescent="0.3">
      <c r="K2838" s="16">
        <f t="shared" si="44"/>
        <v>44134</v>
      </c>
      <c r="L2838" s="17">
        <v>0.16666666666666666</v>
      </c>
      <c r="M2838" s="14">
        <v>396</v>
      </c>
      <c r="N2838" s="14">
        <v>0</v>
      </c>
      <c r="O2838" s="14">
        <v>0</v>
      </c>
      <c r="P2838" s="14">
        <v>396</v>
      </c>
    </row>
    <row r="2839" spans="11:16" x14ac:dyDescent="0.3">
      <c r="K2839" s="16">
        <f t="shared" si="44"/>
        <v>44134</v>
      </c>
      <c r="L2839" s="17">
        <v>0.20833333333333334</v>
      </c>
      <c r="M2839" s="14">
        <v>396</v>
      </c>
      <c r="N2839" s="14">
        <v>0</v>
      </c>
      <c r="O2839" s="14">
        <v>0</v>
      </c>
      <c r="P2839" s="14">
        <v>396</v>
      </c>
    </row>
    <row r="2840" spans="11:16" x14ac:dyDescent="0.3">
      <c r="K2840" s="16">
        <f t="shared" si="44"/>
        <v>44134</v>
      </c>
      <c r="L2840" s="17">
        <v>0.25</v>
      </c>
      <c r="M2840" s="14">
        <v>396</v>
      </c>
      <c r="N2840" s="14">
        <v>0</v>
      </c>
      <c r="O2840" s="14">
        <v>0</v>
      </c>
      <c r="P2840" s="14">
        <v>396</v>
      </c>
    </row>
    <row r="2841" spans="11:16" x14ac:dyDescent="0.3">
      <c r="K2841" s="16">
        <f t="shared" si="44"/>
        <v>44134</v>
      </c>
      <c r="L2841" s="17">
        <v>0.29166666666666669</v>
      </c>
      <c r="M2841" s="14">
        <v>396</v>
      </c>
      <c r="N2841" s="14">
        <v>1715</v>
      </c>
      <c r="O2841" s="14">
        <v>0</v>
      </c>
      <c r="P2841" s="14">
        <v>2111</v>
      </c>
    </row>
    <row r="2842" spans="11:16" x14ac:dyDescent="0.3">
      <c r="K2842" s="16">
        <f t="shared" si="44"/>
        <v>44134</v>
      </c>
      <c r="L2842" s="17">
        <v>0.33333333333333331</v>
      </c>
      <c r="M2842" s="14">
        <v>396</v>
      </c>
      <c r="N2842" s="14">
        <v>919</v>
      </c>
      <c r="O2842" s="14">
        <v>0</v>
      </c>
      <c r="P2842" s="14">
        <v>1315</v>
      </c>
    </row>
    <row r="2843" spans="11:16" x14ac:dyDescent="0.3">
      <c r="K2843" s="16">
        <f t="shared" ref="K2843:K2906" si="45">K2819+1</f>
        <v>44134</v>
      </c>
      <c r="L2843" s="17">
        <v>0.375</v>
      </c>
      <c r="M2843" s="14">
        <v>396</v>
      </c>
      <c r="N2843" s="14">
        <v>1715</v>
      </c>
      <c r="O2843" s="14">
        <v>0</v>
      </c>
      <c r="P2843" s="14">
        <v>2111</v>
      </c>
    </row>
    <row r="2844" spans="11:16" x14ac:dyDescent="0.3">
      <c r="K2844" s="16">
        <f t="shared" si="45"/>
        <v>44134</v>
      </c>
      <c r="L2844" s="17">
        <v>0.41666666666666669</v>
      </c>
      <c r="M2844" s="14">
        <v>396</v>
      </c>
      <c r="N2844" s="14">
        <v>606</v>
      </c>
      <c r="O2844" s="14">
        <v>0</v>
      </c>
      <c r="P2844" s="14">
        <v>1002</v>
      </c>
    </row>
    <row r="2845" spans="11:16" x14ac:dyDescent="0.3">
      <c r="K2845" s="16">
        <f t="shared" si="45"/>
        <v>44134</v>
      </c>
      <c r="L2845" s="17">
        <v>0.45833333333333331</v>
      </c>
      <c r="M2845" s="14">
        <v>396</v>
      </c>
      <c r="N2845" s="14">
        <v>146</v>
      </c>
      <c r="O2845" s="14">
        <v>0</v>
      </c>
      <c r="P2845" s="14">
        <v>542</v>
      </c>
    </row>
    <row r="2846" spans="11:16" x14ac:dyDescent="0.3">
      <c r="K2846" s="16">
        <f t="shared" si="45"/>
        <v>44134</v>
      </c>
      <c r="L2846" s="17">
        <v>0.5</v>
      </c>
      <c r="M2846" s="14">
        <v>396</v>
      </c>
      <c r="N2846" s="14">
        <v>1715</v>
      </c>
      <c r="O2846" s="14">
        <v>0</v>
      </c>
      <c r="P2846" s="14">
        <v>2111</v>
      </c>
    </row>
    <row r="2847" spans="11:16" x14ac:dyDescent="0.3">
      <c r="K2847" s="16">
        <f t="shared" si="45"/>
        <v>44134</v>
      </c>
      <c r="L2847" s="17">
        <v>0.54166666666666663</v>
      </c>
      <c r="M2847" s="14">
        <v>396</v>
      </c>
      <c r="N2847" s="14">
        <v>1715</v>
      </c>
      <c r="O2847" s="14">
        <v>0</v>
      </c>
      <c r="P2847" s="14">
        <v>2111</v>
      </c>
    </row>
    <row r="2848" spans="11:16" x14ac:dyDescent="0.3">
      <c r="K2848" s="16">
        <f t="shared" si="45"/>
        <v>44134</v>
      </c>
      <c r="L2848" s="17">
        <v>0.58333333333333337</v>
      </c>
      <c r="M2848" s="14">
        <v>396</v>
      </c>
      <c r="N2848" s="14">
        <v>0</v>
      </c>
      <c r="O2848" s="14">
        <v>0</v>
      </c>
      <c r="P2848" s="14">
        <v>396</v>
      </c>
    </row>
    <row r="2849" spans="11:16" x14ac:dyDescent="0.3">
      <c r="K2849" s="16">
        <f t="shared" si="45"/>
        <v>44134</v>
      </c>
      <c r="L2849" s="17">
        <v>0.625</v>
      </c>
      <c r="M2849" s="14">
        <v>396</v>
      </c>
      <c r="N2849" s="14">
        <v>1269</v>
      </c>
      <c r="O2849" s="14">
        <v>0</v>
      </c>
      <c r="P2849" s="14">
        <v>1665</v>
      </c>
    </row>
    <row r="2850" spans="11:16" x14ac:dyDescent="0.3">
      <c r="K2850" s="16">
        <f t="shared" si="45"/>
        <v>44134</v>
      </c>
      <c r="L2850" s="17">
        <v>0.66666666666666663</v>
      </c>
      <c r="M2850" s="14">
        <v>396</v>
      </c>
      <c r="N2850" s="14">
        <v>0</v>
      </c>
      <c r="O2850" s="14">
        <v>0</v>
      </c>
      <c r="P2850" s="14">
        <v>396</v>
      </c>
    </row>
    <row r="2851" spans="11:16" x14ac:dyDescent="0.3">
      <c r="K2851" s="16">
        <f t="shared" si="45"/>
        <v>44134</v>
      </c>
      <c r="L2851" s="17">
        <v>0.70833333333333337</v>
      </c>
      <c r="M2851" s="14">
        <v>396</v>
      </c>
      <c r="N2851" s="14">
        <v>1629</v>
      </c>
      <c r="O2851" s="14">
        <v>0</v>
      </c>
      <c r="P2851" s="14">
        <v>2025</v>
      </c>
    </row>
    <row r="2852" spans="11:16" x14ac:dyDescent="0.3">
      <c r="K2852" s="16">
        <f t="shared" si="45"/>
        <v>44134</v>
      </c>
      <c r="L2852" s="17">
        <v>0.75</v>
      </c>
      <c r="M2852" s="14">
        <v>396</v>
      </c>
      <c r="N2852" s="14">
        <v>0</v>
      </c>
      <c r="O2852" s="14">
        <v>0</v>
      </c>
      <c r="P2852" s="14">
        <v>396</v>
      </c>
    </row>
    <row r="2853" spans="11:16" x14ac:dyDescent="0.3">
      <c r="K2853" s="16">
        <f t="shared" si="45"/>
        <v>44134</v>
      </c>
      <c r="L2853" s="17">
        <v>0.79166666666666663</v>
      </c>
      <c r="M2853" s="14">
        <v>396</v>
      </c>
      <c r="N2853" s="14">
        <v>503</v>
      </c>
      <c r="O2853" s="14">
        <v>0</v>
      </c>
      <c r="P2853" s="14">
        <v>899</v>
      </c>
    </row>
    <row r="2854" spans="11:16" x14ac:dyDescent="0.3">
      <c r="K2854" s="16">
        <f t="shared" si="45"/>
        <v>44134</v>
      </c>
      <c r="L2854" s="17">
        <v>0.83333333333333337</v>
      </c>
      <c r="M2854" s="14">
        <v>396</v>
      </c>
      <c r="N2854" s="14">
        <v>26</v>
      </c>
      <c r="O2854" s="14">
        <v>0</v>
      </c>
      <c r="P2854" s="14">
        <v>422</v>
      </c>
    </row>
    <row r="2855" spans="11:16" x14ac:dyDescent="0.3">
      <c r="K2855" s="16">
        <f t="shared" si="45"/>
        <v>44134</v>
      </c>
      <c r="L2855" s="17">
        <v>0.875</v>
      </c>
      <c r="M2855" s="14">
        <v>396</v>
      </c>
      <c r="N2855" s="14">
        <v>0</v>
      </c>
      <c r="O2855" s="14">
        <v>0</v>
      </c>
      <c r="P2855" s="14">
        <v>396</v>
      </c>
    </row>
    <row r="2856" spans="11:16" x14ac:dyDescent="0.3">
      <c r="K2856" s="16">
        <f t="shared" si="45"/>
        <v>44134</v>
      </c>
      <c r="L2856" s="17">
        <v>0.91666666666666663</v>
      </c>
      <c r="M2856" s="14">
        <v>396</v>
      </c>
      <c r="N2856" s="14">
        <v>1715</v>
      </c>
      <c r="O2856" s="14">
        <v>0</v>
      </c>
      <c r="P2856" s="14">
        <v>2111</v>
      </c>
    </row>
    <row r="2857" spans="11:16" x14ac:dyDescent="0.3">
      <c r="K2857" s="16">
        <f t="shared" si="45"/>
        <v>44134</v>
      </c>
      <c r="L2857" s="17">
        <v>0.95833333333333337</v>
      </c>
      <c r="M2857" s="14">
        <v>396</v>
      </c>
      <c r="N2857" s="14">
        <v>0</v>
      </c>
      <c r="O2857" s="14">
        <v>0</v>
      </c>
      <c r="P2857" s="14">
        <v>396</v>
      </c>
    </row>
    <row r="2858" spans="11:16" x14ac:dyDescent="0.3">
      <c r="K2858" s="16">
        <f t="shared" si="45"/>
        <v>44135</v>
      </c>
      <c r="L2858" s="17">
        <v>0</v>
      </c>
      <c r="M2858" s="14">
        <v>396</v>
      </c>
      <c r="N2858" s="14">
        <v>0</v>
      </c>
      <c r="O2858" s="14">
        <v>0</v>
      </c>
      <c r="P2858" s="14">
        <v>396</v>
      </c>
    </row>
    <row r="2859" spans="11:16" x14ac:dyDescent="0.3">
      <c r="K2859" s="16">
        <f t="shared" si="45"/>
        <v>44135</v>
      </c>
      <c r="L2859" s="17">
        <v>4.1666666666666664E-2</v>
      </c>
      <c r="M2859" s="14">
        <v>396</v>
      </c>
      <c r="N2859" s="14">
        <v>0</v>
      </c>
      <c r="O2859" s="14">
        <v>0</v>
      </c>
      <c r="P2859" s="14">
        <v>396</v>
      </c>
    </row>
    <row r="2860" spans="11:16" x14ac:dyDescent="0.3">
      <c r="K2860" s="16">
        <f t="shared" si="45"/>
        <v>44135</v>
      </c>
      <c r="L2860" s="17">
        <v>8.3333333333333329E-2</v>
      </c>
      <c r="M2860" s="14">
        <v>396</v>
      </c>
      <c r="N2860" s="14">
        <v>1311</v>
      </c>
      <c r="O2860" s="14">
        <v>0</v>
      </c>
      <c r="P2860" s="14">
        <v>1707</v>
      </c>
    </row>
    <row r="2861" spans="11:16" x14ac:dyDescent="0.3">
      <c r="K2861" s="16">
        <f t="shared" si="45"/>
        <v>44135</v>
      </c>
      <c r="L2861" s="17">
        <v>0.125</v>
      </c>
      <c r="M2861" s="14">
        <v>396</v>
      </c>
      <c r="N2861" s="14">
        <v>0</v>
      </c>
      <c r="O2861" s="14">
        <v>0</v>
      </c>
      <c r="P2861" s="14">
        <v>396</v>
      </c>
    </row>
    <row r="2862" spans="11:16" x14ac:dyDescent="0.3">
      <c r="K2862" s="16">
        <f t="shared" si="45"/>
        <v>44135</v>
      </c>
      <c r="L2862" s="17">
        <v>0.16666666666666666</v>
      </c>
      <c r="M2862" s="14">
        <v>396</v>
      </c>
      <c r="N2862" s="14">
        <v>863</v>
      </c>
      <c r="O2862" s="14">
        <v>0</v>
      </c>
      <c r="P2862" s="14">
        <v>1259</v>
      </c>
    </row>
    <row r="2863" spans="11:16" x14ac:dyDescent="0.3">
      <c r="K2863" s="16">
        <f t="shared" si="45"/>
        <v>44135</v>
      </c>
      <c r="L2863" s="17">
        <v>0.20833333333333334</v>
      </c>
      <c r="M2863" s="14">
        <v>396</v>
      </c>
      <c r="N2863" s="14">
        <v>0</v>
      </c>
      <c r="O2863" s="14">
        <v>0</v>
      </c>
      <c r="P2863" s="14">
        <v>396</v>
      </c>
    </row>
    <row r="2864" spans="11:16" x14ac:dyDescent="0.3">
      <c r="K2864" s="16">
        <f t="shared" si="45"/>
        <v>44135</v>
      </c>
      <c r="L2864" s="17">
        <v>0.25</v>
      </c>
      <c r="M2864" s="14">
        <v>396</v>
      </c>
      <c r="N2864" s="14">
        <v>0</v>
      </c>
      <c r="O2864" s="14">
        <v>0</v>
      </c>
      <c r="P2864" s="14">
        <v>396</v>
      </c>
    </row>
    <row r="2865" spans="11:16" x14ac:dyDescent="0.3">
      <c r="K2865" s="16">
        <f t="shared" si="45"/>
        <v>44135</v>
      </c>
      <c r="L2865" s="17">
        <v>0.29166666666666669</v>
      </c>
      <c r="M2865" s="14">
        <v>396</v>
      </c>
      <c r="N2865" s="14">
        <v>0</v>
      </c>
      <c r="O2865" s="14">
        <v>0</v>
      </c>
      <c r="P2865" s="14">
        <v>396</v>
      </c>
    </row>
    <row r="2866" spans="11:16" x14ac:dyDescent="0.3">
      <c r="K2866" s="16">
        <f t="shared" si="45"/>
        <v>44135</v>
      </c>
      <c r="L2866" s="17">
        <v>0.33333333333333331</v>
      </c>
      <c r="M2866" s="14">
        <v>396</v>
      </c>
      <c r="N2866" s="14">
        <v>1311</v>
      </c>
      <c r="O2866" s="14">
        <v>0</v>
      </c>
      <c r="P2866" s="14">
        <v>1707</v>
      </c>
    </row>
    <row r="2867" spans="11:16" x14ac:dyDescent="0.3">
      <c r="K2867" s="16">
        <f t="shared" si="45"/>
        <v>44135</v>
      </c>
      <c r="L2867" s="17">
        <v>0.375</v>
      </c>
      <c r="M2867" s="14">
        <v>396</v>
      </c>
      <c r="N2867" s="14">
        <v>0</v>
      </c>
      <c r="O2867" s="14">
        <v>0</v>
      </c>
      <c r="P2867" s="14">
        <v>396</v>
      </c>
    </row>
    <row r="2868" spans="11:16" x14ac:dyDescent="0.3">
      <c r="K2868" s="16">
        <f t="shared" si="45"/>
        <v>44135</v>
      </c>
      <c r="L2868" s="17">
        <v>0.41666666666666669</v>
      </c>
      <c r="M2868" s="14">
        <v>396</v>
      </c>
      <c r="N2868" s="14">
        <v>0</v>
      </c>
      <c r="O2868" s="14">
        <v>0</v>
      </c>
      <c r="P2868" s="14">
        <v>396</v>
      </c>
    </row>
    <row r="2869" spans="11:16" x14ac:dyDescent="0.3">
      <c r="K2869" s="16">
        <f t="shared" si="45"/>
        <v>44135</v>
      </c>
      <c r="L2869" s="17">
        <v>0.45833333333333331</v>
      </c>
      <c r="M2869" s="14">
        <v>396</v>
      </c>
      <c r="N2869" s="14">
        <v>0</v>
      </c>
      <c r="O2869" s="14">
        <v>0</v>
      </c>
      <c r="P2869" s="14">
        <v>396</v>
      </c>
    </row>
    <row r="2870" spans="11:16" x14ac:dyDescent="0.3">
      <c r="K2870" s="16">
        <f t="shared" si="45"/>
        <v>44135</v>
      </c>
      <c r="L2870" s="17">
        <v>0.5</v>
      </c>
      <c r="M2870" s="14">
        <v>396</v>
      </c>
      <c r="N2870" s="14">
        <v>851</v>
      </c>
      <c r="O2870" s="14">
        <v>0</v>
      </c>
      <c r="P2870" s="14">
        <v>1247</v>
      </c>
    </row>
    <row r="2871" spans="11:16" x14ac:dyDescent="0.3">
      <c r="K2871" s="16">
        <f t="shared" si="45"/>
        <v>44135</v>
      </c>
      <c r="L2871" s="17">
        <v>0.54166666666666663</v>
      </c>
      <c r="M2871" s="14">
        <v>396</v>
      </c>
      <c r="N2871" s="14">
        <v>142</v>
      </c>
      <c r="O2871" s="14">
        <v>0</v>
      </c>
      <c r="P2871" s="14">
        <v>538</v>
      </c>
    </row>
    <row r="2872" spans="11:16" x14ac:dyDescent="0.3">
      <c r="K2872" s="16">
        <f t="shared" si="45"/>
        <v>44135</v>
      </c>
      <c r="L2872" s="17">
        <v>0.58333333333333337</v>
      </c>
      <c r="M2872" s="14">
        <v>396</v>
      </c>
      <c r="N2872" s="14">
        <v>0</v>
      </c>
      <c r="O2872" s="14">
        <v>-175</v>
      </c>
      <c r="P2872" s="14">
        <v>221</v>
      </c>
    </row>
    <row r="2873" spans="11:16" x14ac:dyDescent="0.3">
      <c r="K2873" s="16">
        <f t="shared" si="45"/>
        <v>44135</v>
      </c>
      <c r="L2873" s="17">
        <v>0.625</v>
      </c>
      <c r="M2873" s="14">
        <v>396</v>
      </c>
      <c r="N2873" s="14">
        <v>0</v>
      </c>
      <c r="O2873" s="14">
        <v>-407</v>
      </c>
      <c r="P2873" s="14">
        <v>-11</v>
      </c>
    </row>
    <row r="2874" spans="11:16" x14ac:dyDescent="0.3">
      <c r="K2874" s="16">
        <f t="shared" si="45"/>
        <v>44135</v>
      </c>
      <c r="L2874" s="17">
        <v>0.66666666666666663</v>
      </c>
      <c r="M2874" s="14">
        <v>396</v>
      </c>
      <c r="N2874" s="14">
        <v>0</v>
      </c>
      <c r="O2874" s="14">
        <v>0</v>
      </c>
      <c r="P2874" s="14">
        <v>396</v>
      </c>
    </row>
    <row r="2875" spans="11:16" x14ac:dyDescent="0.3">
      <c r="K2875" s="16">
        <f t="shared" si="45"/>
        <v>44135</v>
      </c>
      <c r="L2875" s="17">
        <v>0.70833333333333337</v>
      </c>
      <c r="M2875" s="14">
        <v>396</v>
      </c>
      <c r="N2875" s="14">
        <v>823</v>
      </c>
      <c r="O2875" s="14">
        <v>0</v>
      </c>
      <c r="P2875" s="14">
        <v>1219</v>
      </c>
    </row>
    <row r="2876" spans="11:16" x14ac:dyDescent="0.3">
      <c r="K2876" s="16">
        <f t="shared" si="45"/>
        <v>44135</v>
      </c>
      <c r="L2876" s="17">
        <v>0.75</v>
      </c>
      <c r="M2876" s="14">
        <v>396</v>
      </c>
      <c r="N2876" s="14">
        <v>0</v>
      </c>
      <c r="O2876" s="14">
        <v>448</v>
      </c>
      <c r="P2876" s="14">
        <v>844</v>
      </c>
    </row>
    <row r="2877" spans="11:16" x14ac:dyDescent="0.3">
      <c r="K2877" s="16">
        <f t="shared" si="45"/>
        <v>44135</v>
      </c>
      <c r="L2877" s="17">
        <v>0.79166666666666663</v>
      </c>
      <c r="M2877" s="14">
        <v>396</v>
      </c>
      <c r="N2877" s="14">
        <v>1311</v>
      </c>
      <c r="O2877" s="14">
        <v>0</v>
      </c>
      <c r="P2877" s="14">
        <v>1707</v>
      </c>
    </row>
    <row r="2878" spans="11:16" x14ac:dyDescent="0.3">
      <c r="K2878" s="16">
        <f t="shared" si="45"/>
        <v>44135</v>
      </c>
      <c r="L2878" s="17">
        <v>0.83333333333333337</v>
      </c>
      <c r="M2878" s="14">
        <v>396</v>
      </c>
      <c r="N2878" s="14">
        <v>0</v>
      </c>
      <c r="O2878" s="14">
        <v>18</v>
      </c>
      <c r="P2878" s="14">
        <v>414</v>
      </c>
    </row>
    <row r="2879" spans="11:16" x14ac:dyDescent="0.3">
      <c r="K2879" s="16">
        <f t="shared" si="45"/>
        <v>44135</v>
      </c>
      <c r="L2879" s="17">
        <v>0.875</v>
      </c>
      <c r="M2879" s="14">
        <v>396</v>
      </c>
      <c r="N2879" s="14">
        <v>0</v>
      </c>
      <c r="O2879" s="14">
        <v>0</v>
      </c>
      <c r="P2879" s="14">
        <v>396</v>
      </c>
    </row>
    <row r="2880" spans="11:16" x14ac:dyDescent="0.3">
      <c r="K2880" s="16">
        <f t="shared" si="45"/>
        <v>44135</v>
      </c>
      <c r="L2880" s="17">
        <v>0.91666666666666663</v>
      </c>
      <c r="M2880" s="14">
        <v>396</v>
      </c>
      <c r="N2880" s="14">
        <v>1311</v>
      </c>
      <c r="O2880" s="14">
        <v>0</v>
      </c>
      <c r="P2880" s="14">
        <v>1707</v>
      </c>
    </row>
    <row r="2881" spans="11:16" x14ac:dyDescent="0.3">
      <c r="K2881" s="16">
        <f t="shared" si="45"/>
        <v>44135</v>
      </c>
      <c r="L2881" s="17">
        <v>0.95833333333333337</v>
      </c>
      <c r="M2881" s="14">
        <v>396</v>
      </c>
      <c r="N2881" s="14">
        <v>1311</v>
      </c>
      <c r="O2881" s="14">
        <v>0</v>
      </c>
      <c r="P2881" s="14">
        <v>1707</v>
      </c>
    </row>
    <row r="2882" spans="11:16" x14ac:dyDescent="0.3">
      <c r="K2882" s="16">
        <f t="shared" si="45"/>
        <v>44136</v>
      </c>
      <c r="L2882" s="17">
        <v>0</v>
      </c>
      <c r="M2882" s="14">
        <v>396</v>
      </c>
      <c r="N2882" s="14">
        <v>17</v>
      </c>
      <c r="O2882" s="14">
        <v>0</v>
      </c>
      <c r="P2882" s="14">
        <v>413</v>
      </c>
    </row>
    <row r="2883" spans="11:16" x14ac:dyDescent="0.3">
      <c r="K2883" s="16">
        <f t="shared" si="45"/>
        <v>44136</v>
      </c>
      <c r="L2883" s="17">
        <v>4.1666666666666664E-2</v>
      </c>
      <c r="M2883" s="14">
        <v>396</v>
      </c>
      <c r="N2883" s="14">
        <v>0</v>
      </c>
      <c r="O2883" s="14">
        <v>0</v>
      </c>
      <c r="P2883" s="14">
        <v>396</v>
      </c>
    </row>
    <row r="2884" spans="11:16" x14ac:dyDescent="0.3">
      <c r="K2884" s="16">
        <f t="shared" si="45"/>
        <v>44136</v>
      </c>
      <c r="L2884" s="17">
        <v>8.3333333333333329E-2</v>
      </c>
      <c r="M2884" s="14">
        <v>396</v>
      </c>
      <c r="N2884" s="14">
        <v>1395</v>
      </c>
      <c r="O2884" s="14">
        <v>0</v>
      </c>
      <c r="P2884" s="14">
        <v>1791</v>
      </c>
    </row>
    <row r="2885" spans="11:16" x14ac:dyDescent="0.3">
      <c r="K2885" s="16">
        <f t="shared" si="45"/>
        <v>44136</v>
      </c>
      <c r="L2885" s="17">
        <v>0.125</v>
      </c>
      <c r="M2885" s="14">
        <v>396</v>
      </c>
      <c r="N2885" s="14">
        <v>0</v>
      </c>
      <c r="O2885" s="14">
        <v>0</v>
      </c>
      <c r="P2885" s="14">
        <v>396</v>
      </c>
    </row>
    <row r="2886" spans="11:16" x14ac:dyDescent="0.3">
      <c r="K2886" s="16">
        <f t="shared" si="45"/>
        <v>44136</v>
      </c>
      <c r="L2886" s="17">
        <v>0.16666666666666666</v>
      </c>
      <c r="M2886" s="14">
        <v>396</v>
      </c>
      <c r="N2886" s="14">
        <v>0</v>
      </c>
      <c r="O2886" s="14">
        <v>0</v>
      </c>
      <c r="P2886" s="14">
        <v>396</v>
      </c>
    </row>
    <row r="2887" spans="11:16" x14ac:dyDescent="0.3">
      <c r="K2887" s="16">
        <f t="shared" si="45"/>
        <v>44136</v>
      </c>
      <c r="L2887" s="17">
        <v>0.20833333333333334</v>
      </c>
      <c r="M2887" s="14">
        <v>396</v>
      </c>
      <c r="N2887" s="14">
        <v>1439</v>
      </c>
      <c r="O2887" s="14">
        <v>0</v>
      </c>
      <c r="P2887" s="14">
        <v>1835</v>
      </c>
    </row>
    <row r="2888" spans="11:16" x14ac:dyDescent="0.3">
      <c r="K2888" s="16">
        <f t="shared" si="45"/>
        <v>44136</v>
      </c>
      <c r="L2888" s="17">
        <v>0.25</v>
      </c>
      <c r="M2888" s="14">
        <v>396</v>
      </c>
      <c r="N2888" s="14">
        <v>1453</v>
      </c>
      <c r="O2888" s="14">
        <v>0</v>
      </c>
      <c r="P2888" s="14">
        <v>1849</v>
      </c>
    </row>
    <row r="2889" spans="11:16" x14ac:dyDescent="0.3">
      <c r="K2889" s="16">
        <f t="shared" si="45"/>
        <v>44136</v>
      </c>
      <c r="L2889" s="17">
        <v>0.29166666666666669</v>
      </c>
      <c r="M2889" s="14">
        <v>396</v>
      </c>
      <c r="N2889" s="14">
        <v>1618</v>
      </c>
      <c r="O2889" s="14">
        <v>0</v>
      </c>
      <c r="P2889" s="14">
        <v>2014</v>
      </c>
    </row>
    <row r="2890" spans="11:16" x14ac:dyDescent="0.3">
      <c r="K2890" s="16">
        <f t="shared" si="45"/>
        <v>44136</v>
      </c>
      <c r="L2890" s="17">
        <v>0.33333333333333331</v>
      </c>
      <c r="M2890" s="14">
        <v>396</v>
      </c>
      <c r="N2890" s="14">
        <v>0</v>
      </c>
      <c r="O2890" s="14">
        <v>0</v>
      </c>
      <c r="P2890" s="14">
        <v>396</v>
      </c>
    </row>
    <row r="2891" spans="11:16" x14ac:dyDescent="0.3">
      <c r="K2891" s="16">
        <f t="shared" si="45"/>
        <v>44136</v>
      </c>
      <c r="L2891" s="17">
        <v>0.375</v>
      </c>
      <c r="M2891" s="14">
        <v>396</v>
      </c>
      <c r="N2891" s="14">
        <v>1618</v>
      </c>
      <c r="O2891" s="14">
        <v>0</v>
      </c>
      <c r="P2891" s="14">
        <v>2014</v>
      </c>
    </row>
    <row r="2892" spans="11:16" x14ac:dyDescent="0.3">
      <c r="K2892" s="16">
        <f t="shared" si="45"/>
        <v>44136</v>
      </c>
      <c r="L2892" s="17">
        <v>0.41666666666666669</v>
      </c>
      <c r="M2892" s="14">
        <v>396</v>
      </c>
      <c r="N2892" s="14">
        <v>0</v>
      </c>
      <c r="O2892" s="14">
        <v>0</v>
      </c>
      <c r="P2892" s="14">
        <v>396</v>
      </c>
    </row>
    <row r="2893" spans="11:16" x14ac:dyDescent="0.3">
      <c r="K2893" s="16">
        <f t="shared" si="45"/>
        <v>44136</v>
      </c>
      <c r="L2893" s="17">
        <v>0.45833333333333331</v>
      </c>
      <c r="M2893" s="14">
        <v>396</v>
      </c>
      <c r="N2893" s="14">
        <v>0</v>
      </c>
      <c r="O2893" s="14">
        <v>0</v>
      </c>
      <c r="P2893" s="14">
        <v>396</v>
      </c>
    </row>
    <row r="2894" spans="11:16" x14ac:dyDescent="0.3">
      <c r="K2894" s="16">
        <f t="shared" si="45"/>
        <v>44136</v>
      </c>
      <c r="L2894" s="17">
        <v>0.5</v>
      </c>
      <c r="M2894" s="14">
        <v>396</v>
      </c>
      <c r="N2894" s="14">
        <v>0</v>
      </c>
      <c r="O2894" s="14">
        <v>0</v>
      </c>
      <c r="P2894" s="14">
        <v>396</v>
      </c>
    </row>
    <row r="2895" spans="11:16" x14ac:dyDescent="0.3">
      <c r="K2895" s="16">
        <f t="shared" si="45"/>
        <v>44136</v>
      </c>
      <c r="L2895" s="17">
        <v>0.54166666666666663</v>
      </c>
      <c r="M2895" s="14">
        <v>396</v>
      </c>
      <c r="N2895" s="14">
        <v>0</v>
      </c>
      <c r="O2895" s="14">
        <v>0</v>
      </c>
      <c r="P2895" s="14">
        <v>396</v>
      </c>
    </row>
    <row r="2896" spans="11:16" x14ac:dyDescent="0.3">
      <c r="K2896" s="16">
        <f t="shared" si="45"/>
        <v>44136</v>
      </c>
      <c r="L2896" s="17">
        <v>0.58333333333333337</v>
      </c>
      <c r="M2896" s="14">
        <v>396</v>
      </c>
      <c r="N2896" s="14">
        <v>0</v>
      </c>
      <c r="O2896" s="14">
        <v>0</v>
      </c>
      <c r="P2896" s="14">
        <v>396</v>
      </c>
    </row>
    <row r="2897" spans="11:16" x14ac:dyDescent="0.3">
      <c r="K2897" s="16">
        <f t="shared" si="45"/>
        <v>44136</v>
      </c>
      <c r="L2897" s="17">
        <v>0.625</v>
      </c>
      <c r="M2897" s="14">
        <v>396</v>
      </c>
      <c r="N2897" s="14">
        <v>0</v>
      </c>
      <c r="O2897" s="14">
        <v>0</v>
      </c>
      <c r="P2897" s="14">
        <v>396</v>
      </c>
    </row>
    <row r="2898" spans="11:16" x14ac:dyDescent="0.3">
      <c r="K2898" s="16">
        <f t="shared" si="45"/>
        <v>44136</v>
      </c>
      <c r="L2898" s="17">
        <v>0.66666666666666663</v>
      </c>
      <c r="M2898" s="14">
        <v>396</v>
      </c>
      <c r="N2898" s="14">
        <v>0</v>
      </c>
      <c r="O2898" s="14">
        <v>0</v>
      </c>
      <c r="P2898" s="14">
        <v>396</v>
      </c>
    </row>
    <row r="2899" spans="11:16" x14ac:dyDescent="0.3">
      <c r="K2899" s="16">
        <f t="shared" si="45"/>
        <v>44136</v>
      </c>
      <c r="L2899" s="17">
        <v>0.70833333333333337</v>
      </c>
      <c r="M2899" s="14">
        <v>396</v>
      </c>
      <c r="N2899" s="14">
        <v>0</v>
      </c>
      <c r="O2899" s="14">
        <v>0</v>
      </c>
      <c r="P2899" s="14">
        <v>396</v>
      </c>
    </row>
    <row r="2900" spans="11:16" x14ac:dyDescent="0.3">
      <c r="K2900" s="16">
        <f t="shared" si="45"/>
        <v>44136</v>
      </c>
      <c r="L2900" s="17">
        <v>0.75</v>
      </c>
      <c r="M2900" s="14">
        <v>396</v>
      </c>
      <c r="N2900" s="14">
        <v>1019</v>
      </c>
      <c r="O2900" s="14">
        <v>0</v>
      </c>
      <c r="P2900" s="14">
        <v>1415</v>
      </c>
    </row>
    <row r="2901" spans="11:16" x14ac:dyDescent="0.3">
      <c r="K2901" s="16">
        <f t="shared" si="45"/>
        <v>44136</v>
      </c>
      <c r="L2901" s="17">
        <v>0.79166666666666663</v>
      </c>
      <c r="M2901" s="14">
        <v>396</v>
      </c>
      <c r="N2901" s="14">
        <v>1166</v>
      </c>
      <c r="O2901" s="14">
        <v>0</v>
      </c>
      <c r="P2901" s="14">
        <v>1562</v>
      </c>
    </row>
    <row r="2902" spans="11:16" x14ac:dyDescent="0.3">
      <c r="K2902" s="16">
        <f t="shared" si="45"/>
        <v>44136</v>
      </c>
      <c r="L2902" s="17">
        <v>0.83333333333333337</v>
      </c>
      <c r="M2902" s="14">
        <v>396</v>
      </c>
      <c r="N2902" s="14">
        <v>654</v>
      </c>
      <c r="O2902" s="14">
        <v>0</v>
      </c>
      <c r="P2902" s="14">
        <v>1050</v>
      </c>
    </row>
    <row r="2903" spans="11:16" x14ac:dyDescent="0.3">
      <c r="K2903" s="16">
        <f t="shared" si="45"/>
        <v>44136</v>
      </c>
      <c r="L2903" s="17">
        <v>0.875</v>
      </c>
      <c r="M2903" s="14">
        <v>396</v>
      </c>
      <c r="N2903" s="14">
        <v>215</v>
      </c>
      <c r="O2903" s="14">
        <v>0</v>
      </c>
      <c r="P2903" s="14">
        <v>611</v>
      </c>
    </row>
    <row r="2904" spans="11:16" x14ac:dyDescent="0.3">
      <c r="K2904" s="16">
        <f t="shared" si="45"/>
        <v>44136</v>
      </c>
      <c r="L2904" s="17">
        <v>0.91666666666666663</v>
      </c>
      <c r="M2904" s="14">
        <v>396</v>
      </c>
      <c r="N2904" s="14">
        <v>1618</v>
      </c>
      <c r="O2904" s="14">
        <v>0</v>
      </c>
      <c r="P2904" s="14">
        <v>2014</v>
      </c>
    </row>
    <row r="2905" spans="11:16" x14ac:dyDescent="0.3">
      <c r="K2905" s="16">
        <f t="shared" si="45"/>
        <v>44136</v>
      </c>
      <c r="L2905" s="17">
        <v>0.95833333333333337</v>
      </c>
      <c r="M2905" s="14">
        <v>396</v>
      </c>
      <c r="N2905" s="14">
        <v>580</v>
      </c>
      <c r="O2905" s="14">
        <v>0</v>
      </c>
      <c r="P2905" s="14">
        <v>976</v>
      </c>
    </row>
    <row r="2906" spans="11:16" x14ac:dyDescent="0.3">
      <c r="K2906" s="16">
        <f t="shared" si="45"/>
        <v>44137</v>
      </c>
      <c r="L2906" s="17">
        <v>0</v>
      </c>
      <c r="M2906" s="14">
        <v>396</v>
      </c>
      <c r="N2906" s="14">
        <v>1811</v>
      </c>
      <c r="O2906" s="14">
        <v>0</v>
      </c>
      <c r="P2906" s="14">
        <v>2207</v>
      </c>
    </row>
    <row r="2907" spans="11:16" x14ac:dyDescent="0.3">
      <c r="K2907" s="16">
        <f t="shared" ref="K2907:K2970" si="46">K2883+1</f>
        <v>44137</v>
      </c>
      <c r="L2907" s="17">
        <v>4.1666666666666664E-2</v>
      </c>
      <c r="M2907" s="14">
        <v>396</v>
      </c>
      <c r="N2907" s="14">
        <v>1811</v>
      </c>
      <c r="O2907" s="14">
        <v>0</v>
      </c>
      <c r="P2907" s="14">
        <v>2207</v>
      </c>
    </row>
    <row r="2908" spans="11:16" x14ac:dyDescent="0.3">
      <c r="K2908" s="16">
        <f t="shared" si="46"/>
        <v>44137</v>
      </c>
      <c r="L2908" s="17">
        <v>8.3333333333333329E-2</v>
      </c>
      <c r="M2908" s="14">
        <v>396</v>
      </c>
      <c r="N2908" s="14">
        <v>0</v>
      </c>
      <c r="O2908" s="14">
        <v>0</v>
      </c>
      <c r="P2908" s="14">
        <v>396</v>
      </c>
    </row>
    <row r="2909" spans="11:16" x14ac:dyDescent="0.3">
      <c r="K2909" s="16">
        <f t="shared" si="46"/>
        <v>44137</v>
      </c>
      <c r="L2909" s="17">
        <v>0.125</v>
      </c>
      <c r="M2909" s="14">
        <v>396</v>
      </c>
      <c r="N2909" s="14">
        <v>1094</v>
      </c>
      <c r="O2909" s="14">
        <v>0</v>
      </c>
      <c r="P2909" s="14">
        <v>1490</v>
      </c>
    </row>
    <row r="2910" spans="11:16" x14ac:dyDescent="0.3">
      <c r="K2910" s="16">
        <f t="shared" si="46"/>
        <v>44137</v>
      </c>
      <c r="L2910" s="17">
        <v>0.16666666666666666</v>
      </c>
      <c r="M2910" s="14">
        <v>396</v>
      </c>
      <c r="N2910" s="14">
        <v>1100</v>
      </c>
      <c r="O2910" s="14">
        <v>0</v>
      </c>
      <c r="P2910" s="14">
        <v>1496</v>
      </c>
    </row>
    <row r="2911" spans="11:16" x14ac:dyDescent="0.3">
      <c r="K2911" s="16">
        <f t="shared" si="46"/>
        <v>44137</v>
      </c>
      <c r="L2911" s="17">
        <v>0.20833333333333334</v>
      </c>
      <c r="M2911" s="14">
        <v>396</v>
      </c>
      <c r="N2911" s="14">
        <v>0</v>
      </c>
      <c r="O2911" s="14">
        <v>0</v>
      </c>
      <c r="P2911" s="14">
        <v>396</v>
      </c>
    </row>
    <row r="2912" spans="11:16" x14ac:dyDescent="0.3">
      <c r="K2912" s="16">
        <f t="shared" si="46"/>
        <v>44137</v>
      </c>
      <c r="L2912" s="17">
        <v>0.25</v>
      </c>
      <c r="M2912" s="14">
        <v>396</v>
      </c>
      <c r="N2912" s="14">
        <v>0</v>
      </c>
      <c r="O2912" s="14">
        <v>0</v>
      </c>
      <c r="P2912" s="14">
        <v>396</v>
      </c>
    </row>
    <row r="2913" spans="11:16" x14ac:dyDescent="0.3">
      <c r="K2913" s="16">
        <f t="shared" si="46"/>
        <v>44137</v>
      </c>
      <c r="L2913" s="17">
        <v>0.29166666666666669</v>
      </c>
      <c r="M2913" s="14">
        <v>396</v>
      </c>
      <c r="N2913" s="14">
        <v>369</v>
      </c>
      <c r="O2913" s="14">
        <v>0</v>
      </c>
      <c r="P2913" s="14">
        <v>765</v>
      </c>
    </row>
    <row r="2914" spans="11:16" x14ac:dyDescent="0.3">
      <c r="K2914" s="16">
        <f t="shared" si="46"/>
        <v>44137</v>
      </c>
      <c r="L2914" s="17">
        <v>0.33333333333333331</v>
      </c>
      <c r="M2914" s="14">
        <v>396</v>
      </c>
      <c r="N2914" s="14">
        <v>411</v>
      </c>
      <c r="O2914" s="14">
        <v>0</v>
      </c>
      <c r="P2914" s="14">
        <v>807</v>
      </c>
    </row>
    <row r="2915" spans="11:16" x14ac:dyDescent="0.3">
      <c r="K2915" s="16">
        <f t="shared" si="46"/>
        <v>44137</v>
      </c>
      <c r="L2915" s="17">
        <v>0.375</v>
      </c>
      <c r="M2915" s="14">
        <v>396</v>
      </c>
      <c r="N2915" s="14">
        <v>0</v>
      </c>
      <c r="O2915" s="14">
        <v>0</v>
      </c>
      <c r="P2915" s="14">
        <v>396</v>
      </c>
    </row>
    <row r="2916" spans="11:16" x14ac:dyDescent="0.3">
      <c r="K2916" s="16">
        <f t="shared" si="46"/>
        <v>44137</v>
      </c>
      <c r="L2916" s="17">
        <v>0.41666666666666669</v>
      </c>
      <c r="M2916" s="14">
        <v>396</v>
      </c>
      <c r="N2916" s="14">
        <v>0</v>
      </c>
      <c r="O2916" s="14">
        <v>0</v>
      </c>
      <c r="P2916" s="14">
        <v>396</v>
      </c>
    </row>
    <row r="2917" spans="11:16" x14ac:dyDescent="0.3">
      <c r="K2917" s="16">
        <f t="shared" si="46"/>
        <v>44137</v>
      </c>
      <c r="L2917" s="17">
        <v>0.45833333333333331</v>
      </c>
      <c r="M2917" s="14">
        <v>396</v>
      </c>
      <c r="N2917" s="14">
        <v>0</v>
      </c>
      <c r="O2917" s="14">
        <v>0</v>
      </c>
      <c r="P2917" s="14">
        <v>396</v>
      </c>
    </row>
    <row r="2918" spans="11:16" x14ac:dyDescent="0.3">
      <c r="K2918" s="16">
        <f t="shared" si="46"/>
        <v>44137</v>
      </c>
      <c r="L2918" s="17">
        <v>0.5</v>
      </c>
      <c r="M2918" s="14">
        <v>396</v>
      </c>
      <c r="N2918" s="14">
        <v>0</v>
      </c>
      <c r="O2918" s="14">
        <v>0</v>
      </c>
      <c r="P2918" s="14">
        <v>396</v>
      </c>
    </row>
    <row r="2919" spans="11:16" x14ac:dyDescent="0.3">
      <c r="K2919" s="16">
        <f t="shared" si="46"/>
        <v>44137</v>
      </c>
      <c r="L2919" s="17">
        <v>0.54166666666666663</v>
      </c>
      <c r="M2919" s="14">
        <v>396</v>
      </c>
      <c r="N2919" s="14">
        <v>0</v>
      </c>
      <c r="O2919" s="14">
        <v>0</v>
      </c>
      <c r="P2919" s="14">
        <v>396</v>
      </c>
    </row>
    <row r="2920" spans="11:16" x14ac:dyDescent="0.3">
      <c r="K2920" s="16">
        <f t="shared" si="46"/>
        <v>44137</v>
      </c>
      <c r="L2920" s="17">
        <v>0.58333333333333337</v>
      </c>
      <c r="M2920" s="14">
        <v>396</v>
      </c>
      <c r="N2920" s="14">
        <v>1440</v>
      </c>
      <c r="O2920" s="14">
        <v>0</v>
      </c>
      <c r="P2920" s="14">
        <v>1836</v>
      </c>
    </row>
    <row r="2921" spans="11:16" x14ac:dyDescent="0.3">
      <c r="K2921" s="16">
        <f t="shared" si="46"/>
        <v>44137</v>
      </c>
      <c r="L2921" s="17">
        <v>0.625</v>
      </c>
      <c r="M2921" s="14">
        <v>396</v>
      </c>
      <c r="N2921" s="14">
        <v>1602</v>
      </c>
      <c r="O2921" s="14">
        <v>0</v>
      </c>
      <c r="P2921" s="14">
        <v>1998</v>
      </c>
    </row>
    <row r="2922" spans="11:16" x14ac:dyDescent="0.3">
      <c r="K2922" s="16">
        <f t="shared" si="46"/>
        <v>44137</v>
      </c>
      <c r="L2922" s="17">
        <v>0.66666666666666663</v>
      </c>
      <c r="M2922" s="14">
        <v>396</v>
      </c>
      <c r="N2922" s="14">
        <v>0</v>
      </c>
      <c r="O2922" s="14">
        <v>0</v>
      </c>
      <c r="P2922" s="14">
        <v>396</v>
      </c>
    </row>
    <row r="2923" spans="11:16" x14ac:dyDescent="0.3">
      <c r="K2923" s="16">
        <f t="shared" si="46"/>
        <v>44137</v>
      </c>
      <c r="L2923" s="17">
        <v>0.70833333333333337</v>
      </c>
      <c r="M2923" s="14">
        <v>396</v>
      </c>
      <c r="N2923" s="14">
        <v>1811</v>
      </c>
      <c r="O2923" s="14">
        <v>0</v>
      </c>
      <c r="P2923" s="14">
        <v>2207</v>
      </c>
    </row>
    <row r="2924" spans="11:16" x14ac:dyDescent="0.3">
      <c r="K2924" s="16">
        <f t="shared" si="46"/>
        <v>44137</v>
      </c>
      <c r="L2924" s="17">
        <v>0.75</v>
      </c>
      <c r="M2924" s="14">
        <v>396</v>
      </c>
      <c r="N2924" s="14">
        <v>1520</v>
      </c>
      <c r="O2924" s="14">
        <v>0</v>
      </c>
      <c r="P2924" s="14">
        <v>1916</v>
      </c>
    </row>
    <row r="2925" spans="11:16" x14ac:dyDescent="0.3">
      <c r="K2925" s="16">
        <f t="shared" si="46"/>
        <v>44137</v>
      </c>
      <c r="L2925" s="17">
        <v>0.79166666666666663</v>
      </c>
      <c r="M2925" s="14">
        <v>396</v>
      </c>
      <c r="N2925" s="14">
        <v>1811</v>
      </c>
      <c r="O2925" s="14">
        <v>0</v>
      </c>
      <c r="P2925" s="14">
        <v>2207</v>
      </c>
    </row>
    <row r="2926" spans="11:16" x14ac:dyDescent="0.3">
      <c r="K2926" s="16">
        <f t="shared" si="46"/>
        <v>44137</v>
      </c>
      <c r="L2926" s="17">
        <v>0.83333333333333337</v>
      </c>
      <c r="M2926" s="14">
        <v>396</v>
      </c>
      <c r="N2926" s="14">
        <v>430</v>
      </c>
      <c r="O2926" s="14">
        <v>0</v>
      </c>
      <c r="P2926" s="14">
        <v>826</v>
      </c>
    </row>
    <row r="2927" spans="11:16" x14ac:dyDescent="0.3">
      <c r="K2927" s="16">
        <f t="shared" si="46"/>
        <v>44137</v>
      </c>
      <c r="L2927" s="17">
        <v>0.875</v>
      </c>
      <c r="M2927" s="14">
        <v>396</v>
      </c>
      <c r="N2927" s="14">
        <v>1811</v>
      </c>
      <c r="O2927" s="14">
        <v>0</v>
      </c>
      <c r="P2927" s="14">
        <v>2207</v>
      </c>
    </row>
    <row r="2928" spans="11:16" x14ac:dyDescent="0.3">
      <c r="K2928" s="16">
        <f t="shared" si="46"/>
        <v>44137</v>
      </c>
      <c r="L2928" s="17">
        <v>0.91666666666666663</v>
      </c>
      <c r="M2928" s="14">
        <v>396</v>
      </c>
      <c r="N2928" s="14">
        <v>292</v>
      </c>
      <c r="O2928" s="14">
        <v>0</v>
      </c>
      <c r="P2928" s="14">
        <v>688</v>
      </c>
    </row>
    <row r="2929" spans="11:16" x14ac:dyDescent="0.3">
      <c r="K2929" s="16">
        <f t="shared" si="46"/>
        <v>44137</v>
      </c>
      <c r="L2929" s="17">
        <v>0.95833333333333337</v>
      </c>
      <c r="M2929" s="14">
        <v>396</v>
      </c>
      <c r="N2929" s="14">
        <v>479</v>
      </c>
      <c r="O2929" s="14">
        <v>0</v>
      </c>
      <c r="P2929" s="14">
        <v>875</v>
      </c>
    </row>
    <row r="2930" spans="11:16" x14ac:dyDescent="0.3">
      <c r="K2930" s="16">
        <f t="shared" si="46"/>
        <v>44138</v>
      </c>
      <c r="L2930" s="17">
        <v>0</v>
      </c>
      <c r="M2930" s="14">
        <v>396</v>
      </c>
      <c r="N2930" s="14">
        <v>1423</v>
      </c>
      <c r="O2930" s="14">
        <v>0</v>
      </c>
      <c r="P2930" s="14">
        <v>1819</v>
      </c>
    </row>
    <row r="2931" spans="11:16" x14ac:dyDescent="0.3">
      <c r="K2931" s="16">
        <f t="shared" si="46"/>
        <v>44138</v>
      </c>
      <c r="L2931" s="17">
        <v>4.1666666666666664E-2</v>
      </c>
      <c r="M2931" s="14">
        <v>396</v>
      </c>
      <c r="N2931" s="14">
        <v>0</v>
      </c>
      <c r="O2931" s="14">
        <v>0</v>
      </c>
      <c r="P2931" s="14">
        <v>396</v>
      </c>
    </row>
    <row r="2932" spans="11:16" x14ac:dyDescent="0.3">
      <c r="K2932" s="16">
        <f t="shared" si="46"/>
        <v>44138</v>
      </c>
      <c r="L2932" s="17">
        <v>8.3333333333333329E-2</v>
      </c>
      <c r="M2932" s="14">
        <v>396</v>
      </c>
      <c r="N2932" s="14">
        <v>1423</v>
      </c>
      <c r="O2932" s="14">
        <v>0</v>
      </c>
      <c r="P2932" s="14">
        <v>1819</v>
      </c>
    </row>
    <row r="2933" spans="11:16" x14ac:dyDescent="0.3">
      <c r="K2933" s="16">
        <f t="shared" si="46"/>
        <v>44138</v>
      </c>
      <c r="L2933" s="17">
        <v>0.125</v>
      </c>
      <c r="M2933" s="14">
        <v>396</v>
      </c>
      <c r="N2933" s="14">
        <v>1158</v>
      </c>
      <c r="O2933" s="14">
        <v>0</v>
      </c>
      <c r="P2933" s="14">
        <v>1554</v>
      </c>
    </row>
    <row r="2934" spans="11:16" x14ac:dyDescent="0.3">
      <c r="K2934" s="16">
        <f t="shared" si="46"/>
        <v>44138</v>
      </c>
      <c r="L2934" s="17">
        <v>0.16666666666666666</v>
      </c>
      <c r="M2934" s="14">
        <v>396</v>
      </c>
      <c r="N2934" s="14">
        <v>0</v>
      </c>
      <c r="O2934" s="14">
        <v>0</v>
      </c>
      <c r="P2934" s="14">
        <v>396</v>
      </c>
    </row>
    <row r="2935" spans="11:16" x14ac:dyDescent="0.3">
      <c r="K2935" s="16">
        <f t="shared" si="46"/>
        <v>44138</v>
      </c>
      <c r="L2935" s="17">
        <v>0.20833333333333334</v>
      </c>
      <c r="M2935" s="14">
        <v>396</v>
      </c>
      <c r="N2935" s="14">
        <v>1348</v>
      </c>
      <c r="O2935" s="14">
        <v>0</v>
      </c>
      <c r="P2935" s="14">
        <v>1744</v>
      </c>
    </row>
    <row r="2936" spans="11:16" x14ac:dyDescent="0.3">
      <c r="K2936" s="16">
        <f t="shared" si="46"/>
        <v>44138</v>
      </c>
      <c r="L2936" s="17">
        <v>0.25</v>
      </c>
      <c r="M2936" s="14">
        <v>396</v>
      </c>
      <c r="N2936" s="14">
        <v>0</v>
      </c>
      <c r="O2936" s="14">
        <v>0</v>
      </c>
      <c r="P2936" s="14">
        <v>396</v>
      </c>
    </row>
    <row r="2937" spans="11:16" x14ac:dyDescent="0.3">
      <c r="K2937" s="16">
        <f t="shared" si="46"/>
        <v>44138</v>
      </c>
      <c r="L2937" s="17">
        <v>0.29166666666666669</v>
      </c>
      <c r="M2937" s="14">
        <v>396</v>
      </c>
      <c r="N2937" s="14">
        <v>1423</v>
      </c>
      <c r="O2937" s="14">
        <v>0</v>
      </c>
      <c r="P2937" s="14">
        <v>1819</v>
      </c>
    </row>
    <row r="2938" spans="11:16" x14ac:dyDescent="0.3">
      <c r="K2938" s="16">
        <f t="shared" si="46"/>
        <v>44138</v>
      </c>
      <c r="L2938" s="17">
        <v>0.33333333333333331</v>
      </c>
      <c r="M2938" s="14">
        <v>396</v>
      </c>
      <c r="N2938" s="14">
        <v>0</v>
      </c>
      <c r="O2938" s="14">
        <v>0</v>
      </c>
      <c r="P2938" s="14">
        <v>396</v>
      </c>
    </row>
    <row r="2939" spans="11:16" x14ac:dyDescent="0.3">
      <c r="K2939" s="16">
        <f t="shared" si="46"/>
        <v>44138</v>
      </c>
      <c r="L2939" s="17">
        <v>0.375</v>
      </c>
      <c r="M2939" s="14">
        <v>396</v>
      </c>
      <c r="N2939" s="14">
        <v>1423</v>
      </c>
      <c r="O2939" s="14">
        <v>0</v>
      </c>
      <c r="P2939" s="14">
        <v>1819</v>
      </c>
    </row>
    <row r="2940" spans="11:16" x14ac:dyDescent="0.3">
      <c r="K2940" s="16">
        <f t="shared" si="46"/>
        <v>44138</v>
      </c>
      <c r="L2940" s="17">
        <v>0.41666666666666669</v>
      </c>
      <c r="M2940" s="14">
        <v>396</v>
      </c>
      <c r="N2940" s="14">
        <v>0</v>
      </c>
      <c r="O2940" s="14">
        <v>0</v>
      </c>
      <c r="P2940" s="14">
        <v>396</v>
      </c>
    </row>
    <row r="2941" spans="11:16" x14ac:dyDescent="0.3">
      <c r="K2941" s="16">
        <f t="shared" si="46"/>
        <v>44138</v>
      </c>
      <c r="L2941" s="17">
        <v>0.45833333333333331</v>
      </c>
      <c r="M2941" s="14">
        <v>396</v>
      </c>
      <c r="N2941" s="14">
        <v>0</v>
      </c>
      <c r="O2941" s="14">
        <v>0</v>
      </c>
      <c r="P2941" s="14">
        <v>396</v>
      </c>
    </row>
    <row r="2942" spans="11:16" x14ac:dyDescent="0.3">
      <c r="K2942" s="16">
        <f t="shared" si="46"/>
        <v>44138</v>
      </c>
      <c r="L2942" s="17">
        <v>0.5</v>
      </c>
      <c r="M2942" s="14">
        <v>396</v>
      </c>
      <c r="N2942" s="14">
        <v>0</v>
      </c>
      <c r="O2942" s="14">
        <v>0</v>
      </c>
      <c r="P2942" s="14">
        <v>396</v>
      </c>
    </row>
    <row r="2943" spans="11:16" x14ac:dyDescent="0.3">
      <c r="K2943" s="16">
        <f t="shared" si="46"/>
        <v>44138</v>
      </c>
      <c r="L2943" s="17">
        <v>0.54166666666666663</v>
      </c>
      <c r="M2943" s="14">
        <v>396</v>
      </c>
      <c r="N2943" s="14">
        <v>0</v>
      </c>
      <c r="O2943" s="14">
        <v>0</v>
      </c>
      <c r="P2943" s="14">
        <v>396</v>
      </c>
    </row>
    <row r="2944" spans="11:16" x14ac:dyDescent="0.3">
      <c r="K2944" s="16">
        <f t="shared" si="46"/>
        <v>44138</v>
      </c>
      <c r="L2944" s="17">
        <v>0.58333333333333337</v>
      </c>
      <c r="M2944" s="14">
        <v>396</v>
      </c>
      <c r="N2944" s="14">
        <v>822</v>
      </c>
      <c r="O2944" s="14">
        <v>0</v>
      </c>
      <c r="P2944" s="14">
        <v>1218</v>
      </c>
    </row>
    <row r="2945" spans="11:16" x14ac:dyDescent="0.3">
      <c r="K2945" s="16">
        <f t="shared" si="46"/>
        <v>44138</v>
      </c>
      <c r="L2945" s="17">
        <v>0.625</v>
      </c>
      <c r="M2945" s="14">
        <v>396</v>
      </c>
      <c r="N2945" s="14">
        <v>1084</v>
      </c>
      <c r="O2945" s="14">
        <v>0</v>
      </c>
      <c r="P2945" s="14">
        <v>1480</v>
      </c>
    </row>
    <row r="2946" spans="11:16" x14ac:dyDescent="0.3">
      <c r="K2946" s="16">
        <f t="shared" si="46"/>
        <v>44138</v>
      </c>
      <c r="L2946" s="17">
        <v>0.66666666666666663</v>
      </c>
      <c r="M2946" s="14">
        <v>396</v>
      </c>
      <c r="N2946" s="14">
        <v>0</v>
      </c>
      <c r="O2946" s="14">
        <v>0</v>
      </c>
      <c r="P2946" s="14">
        <v>396</v>
      </c>
    </row>
    <row r="2947" spans="11:16" x14ac:dyDescent="0.3">
      <c r="K2947" s="16">
        <f t="shared" si="46"/>
        <v>44138</v>
      </c>
      <c r="L2947" s="17">
        <v>0.70833333333333337</v>
      </c>
      <c r="M2947" s="14">
        <v>396</v>
      </c>
      <c r="N2947" s="14">
        <v>1423</v>
      </c>
      <c r="O2947" s="14">
        <v>0</v>
      </c>
      <c r="P2947" s="14">
        <v>1819</v>
      </c>
    </row>
    <row r="2948" spans="11:16" x14ac:dyDescent="0.3">
      <c r="K2948" s="16">
        <f t="shared" si="46"/>
        <v>44138</v>
      </c>
      <c r="L2948" s="17">
        <v>0.75</v>
      </c>
      <c r="M2948" s="14">
        <v>396</v>
      </c>
      <c r="N2948" s="14">
        <v>1423</v>
      </c>
      <c r="O2948" s="14">
        <v>0</v>
      </c>
      <c r="P2948" s="14">
        <v>1819</v>
      </c>
    </row>
    <row r="2949" spans="11:16" x14ac:dyDescent="0.3">
      <c r="K2949" s="16">
        <f t="shared" si="46"/>
        <v>44138</v>
      </c>
      <c r="L2949" s="17">
        <v>0.79166666666666663</v>
      </c>
      <c r="M2949" s="14">
        <v>396</v>
      </c>
      <c r="N2949" s="14">
        <v>1423</v>
      </c>
      <c r="O2949" s="14">
        <v>0</v>
      </c>
      <c r="P2949" s="14">
        <v>1819</v>
      </c>
    </row>
    <row r="2950" spans="11:16" x14ac:dyDescent="0.3">
      <c r="K2950" s="16">
        <f t="shared" si="46"/>
        <v>44138</v>
      </c>
      <c r="L2950" s="17">
        <v>0.83333333333333337</v>
      </c>
      <c r="M2950" s="14">
        <v>396</v>
      </c>
      <c r="N2950" s="14">
        <v>0</v>
      </c>
      <c r="O2950" s="14">
        <v>0</v>
      </c>
      <c r="P2950" s="14">
        <v>396</v>
      </c>
    </row>
    <row r="2951" spans="11:16" x14ac:dyDescent="0.3">
      <c r="K2951" s="16">
        <f t="shared" si="46"/>
        <v>44138</v>
      </c>
      <c r="L2951" s="17">
        <v>0.875</v>
      </c>
      <c r="M2951" s="14">
        <v>396</v>
      </c>
      <c r="N2951" s="14">
        <v>0</v>
      </c>
      <c r="O2951" s="14">
        <v>0</v>
      </c>
      <c r="P2951" s="14">
        <v>396</v>
      </c>
    </row>
    <row r="2952" spans="11:16" x14ac:dyDescent="0.3">
      <c r="K2952" s="16">
        <f t="shared" si="46"/>
        <v>44138</v>
      </c>
      <c r="L2952" s="17">
        <v>0.91666666666666663</v>
      </c>
      <c r="M2952" s="14">
        <v>396</v>
      </c>
      <c r="N2952" s="14">
        <v>1423</v>
      </c>
      <c r="O2952" s="14">
        <v>0</v>
      </c>
      <c r="P2952" s="14">
        <v>1819</v>
      </c>
    </row>
    <row r="2953" spans="11:16" x14ac:dyDescent="0.3">
      <c r="K2953" s="16">
        <f t="shared" si="46"/>
        <v>44138</v>
      </c>
      <c r="L2953" s="17">
        <v>0.95833333333333337</v>
      </c>
      <c r="M2953" s="14">
        <v>396</v>
      </c>
      <c r="N2953" s="14">
        <v>0</v>
      </c>
      <c r="O2953" s="14">
        <v>0</v>
      </c>
      <c r="P2953" s="14">
        <v>396</v>
      </c>
    </row>
    <row r="2954" spans="11:16" x14ac:dyDescent="0.3">
      <c r="K2954" s="16">
        <f t="shared" si="46"/>
        <v>44139</v>
      </c>
      <c r="L2954" s="17">
        <v>0</v>
      </c>
      <c r="M2954" s="14">
        <v>321</v>
      </c>
      <c r="N2954" s="14">
        <v>0</v>
      </c>
      <c r="O2954" s="14">
        <v>0</v>
      </c>
      <c r="P2954" s="14">
        <v>321</v>
      </c>
    </row>
    <row r="2955" spans="11:16" x14ac:dyDescent="0.3">
      <c r="K2955" s="16">
        <f t="shared" si="46"/>
        <v>44139</v>
      </c>
      <c r="L2955" s="17">
        <v>4.1666666666666664E-2</v>
      </c>
      <c r="M2955" s="14">
        <v>321</v>
      </c>
      <c r="N2955" s="14">
        <v>0</v>
      </c>
      <c r="O2955" s="14">
        <v>0</v>
      </c>
      <c r="P2955" s="14">
        <v>321</v>
      </c>
    </row>
    <row r="2956" spans="11:16" x14ac:dyDescent="0.3">
      <c r="K2956" s="16">
        <f t="shared" si="46"/>
        <v>44139</v>
      </c>
      <c r="L2956" s="17">
        <v>8.3333333333333329E-2</v>
      </c>
      <c r="M2956" s="14">
        <v>321</v>
      </c>
      <c r="N2956" s="14">
        <v>0</v>
      </c>
      <c r="O2956" s="14">
        <v>0</v>
      </c>
      <c r="P2956" s="14">
        <v>321</v>
      </c>
    </row>
    <row r="2957" spans="11:16" x14ac:dyDescent="0.3">
      <c r="K2957" s="16">
        <f t="shared" si="46"/>
        <v>44139</v>
      </c>
      <c r="L2957" s="17">
        <v>0.125</v>
      </c>
      <c r="M2957" s="14">
        <v>321</v>
      </c>
      <c r="N2957" s="14">
        <v>0</v>
      </c>
      <c r="O2957" s="14">
        <v>464</v>
      </c>
      <c r="P2957" s="14">
        <v>785</v>
      </c>
    </row>
    <row r="2958" spans="11:16" x14ac:dyDescent="0.3">
      <c r="K2958" s="16">
        <f t="shared" si="46"/>
        <v>44139</v>
      </c>
      <c r="L2958" s="17">
        <v>0.16666666666666666</v>
      </c>
      <c r="M2958" s="14">
        <v>321</v>
      </c>
      <c r="N2958" s="14">
        <v>562</v>
      </c>
      <c r="O2958" s="14">
        <v>0</v>
      </c>
      <c r="P2958" s="14">
        <v>883</v>
      </c>
    </row>
    <row r="2959" spans="11:16" x14ac:dyDescent="0.3">
      <c r="K2959" s="16">
        <f t="shared" si="46"/>
        <v>44139</v>
      </c>
      <c r="L2959" s="17">
        <v>0.20833333333333334</v>
      </c>
      <c r="M2959" s="14">
        <v>321</v>
      </c>
      <c r="N2959" s="14">
        <v>0</v>
      </c>
      <c r="O2959" s="14">
        <v>0</v>
      </c>
      <c r="P2959" s="14">
        <v>321</v>
      </c>
    </row>
    <row r="2960" spans="11:16" x14ac:dyDescent="0.3">
      <c r="K2960" s="16">
        <f t="shared" si="46"/>
        <v>44139</v>
      </c>
      <c r="L2960" s="17">
        <v>0.25</v>
      </c>
      <c r="M2960" s="14">
        <v>321</v>
      </c>
      <c r="N2960" s="14">
        <v>0</v>
      </c>
      <c r="O2960" s="14">
        <v>0</v>
      </c>
      <c r="P2960" s="14">
        <v>321</v>
      </c>
    </row>
    <row r="2961" spans="11:16" x14ac:dyDescent="0.3">
      <c r="K2961" s="16">
        <f t="shared" si="46"/>
        <v>44139</v>
      </c>
      <c r="L2961" s="17">
        <v>0.29166666666666669</v>
      </c>
      <c r="M2961" s="14">
        <v>321</v>
      </c>
      <c r="N2961" s="14">
        <v>0</v>
      </c>
      <c r="O2961" s="14">
        <v>0</v>
      </c>
      <c r="P2961" s="14">
        <v>321</v>
      </c>
    </row>
    <row r="2962" spans="11:16" x14ac:dyDescent="0.3">
      <c r="K2962" s="16">
        <f t="shared" si="46"/>
        <v>44139</v>
      </c>
      <c r="L2962" s="17">
        <v>0.33333333333333331</v>
      </c>
      <c r="M2962" s="14">
        <v>321</v>
      </c>
      <c r="N2962" s="14">
        <v>0</v>
      </c>
      <c r="O2962" s="14">
        <v>0</v>
      </c>
      <c r="P2962" s="14">
        <v>321</v>
      </c>
    </row>
    <row r="2963" spans="11:16" x14ac:dyDescent="0.3">
      <c r="K2963" s="16">
        <f t="shared" si="46"/>
        <v>44139</v>
      </c>
      <c r="L2963" s="17">
        <v>0.375</v>
      </c>
      <c r="M2963" s="14">
        <v>321</v>
      </c>
      <c r="N2963" s="14">
        <v>0</v>
      </c>
      <c r="O2963" s="14">
        <v>0</v>
      </c>
      <c r="P2963" s="14">
        <v>321</v>
      </c>
    </row>
    <row r="2964" spans="11:16" x14ac:dyDescent="0.3">
      <c r="K2964" s="16">
        <f t="shared" si="46"/>
        <v>44139</v>
      </c>
      <c r="L2964" s="17">
        <v>0.41666666666666669</v>
      </c>
      <c r="M2964" s="14">
        <v>321</v>
      </c>
      <c r="N2964" s="14">
        <v>0</v>
      </c>
      <c r="O2964" s="14">
        <v>-405</v>
      </c>
      <c r="P2964" s="14">
        <v>-84</v>
      </c>
    </row>
    <row r="2965" spans="11:16" x14ac:dyDescent="0.3">
      <c r="K2965" s="16">
        <f t="shared" si="46"/>
        <v>44139</v>
      </c>
      <c r="L2965" s="17">
        <v>0.45833333333333331</v>
      </c>
      <c r="M2965" s="14">
        <v>321</v>
      </c>
      <c r="N2965" s="14">
        <v>0</v>
      </c>
      <c r="O2965" s="14">
        <v>-590</v>
      </c>
      <c r="P2965" s="14">
        <v>-269</v>
      </c>
    </row>
    <row r="2966" spans="11:16" x14ac:dyDescent="0.3">
      <c r="K2966" s="16">
        <f t="shared" si="46"/>
        <v>44139</v>
      </c>
      <c r="L2966" s="17">
        <v>0.5</v>
      </c>
      <c r="M2966" s="14">
        <v>321</v>
      </c>
      <c r="N2966" s="14">
        <v>0</v>
      </c>
      <c r="O2966" s="14">
        <v>-405</v>
      </c>
      <c r="P2966" s="14">
        <v>-84</v>
      </c>
    </row>
    <row r="2967" spans="11:16" x14ac:dyDescent="0.3">
      <c r="K2967" s="16">
        <f t="shared" si="46"/>
        <v>44139</v>
      </c>
      <c r="L2967" s="17">
        <v>0.54166666666666663</v>
      </c>
      <c r="M2967" s="14">
        <v>321</v>
      </c>
      <c r="N2967" s="14">
        <v>0</v>
      </c>
      <c r="O2967" s="14">
        <v>-773</v>
      </c>
      <c r="P2967" s="14">
        <v>-452</v>
      </c>
    </row>
    <row r="2968" spans="11:16" x14ac:dyDescent="0.3">
      <c r="K2968" s="16">
        <f t="shared" si="46"/>
        <v>44139</v>
      </c>
      <c r="L2968" s="17">
        <v>0.58333333333333337</v>
      </c>
      <c r="M2968" s="14">
        <v>321</v>
      </c>
      <c r="N2968" s="14">
        <v>0</v>
      </c>
      <c r="O2968" s="14">
        <v>-789</v>
      </c>
      <c r="P2968" s="14">
        <v>-468</v>
      </c>
    </row>
    <row r="2969" spans="11:16" x14ac:dyDescent="0.3">
      <c r="K2969" s="16">
        <f t="shared" si="46"/>
        <v>44139</v>
      </c>
      <c r="L2969" s="17">
        <v>0.625</v>
      </c>
      <c r="M2969" s="14">
        <v>321</v>
      </c>
      <c r="N2969" s="14">
        <v>0</v>
      </c>
      <c r="O2969" s="14">
        <v>-423</v>
      </c>
      <c r="P2969" s="14">
        <v>-102</v>
      </c>
    </row>
    <row r="2970" spans="11:16" x14ac:dyDescent="0.3">
      <c r="K2970" s="16">
        <f t="shared" si="46"/>
        <v>44139</v>
      </c>
      <c r="L2970" s="17">
        <v>0.66666666666666663</v>
      </c>
      <c r="M2970" s="14">
        <v>321</v>
      </c>
      <c r="N2970" s="14">
        <v>0</v>
      </c>
      <c r="O2970" s="14">
        <v>-52</v>
      </c>
      <c r="P2970" s="14">
        <v>269</v>
      </c>
    </row>
    <row r="2971" spans="11:16" x14ac:dyDescent="0.3">
      <c r="K2971" s="16">
        <f t="shared" ref="K2971:K3034" si="47">K2947+1</f>
        <v>44139</v>
      </c>
      <c r="L2971" s="17">
        <v>0.70833333333333337</v>
      </c>
      <c r="M2971" s="14">
        <v>321</v>
      </c>
      <c r="N2971" s="14">
        <v>0</v>
      </c>
      <c r="O2971" s="14">
        <v>819</v>
      </c>
      <c r="P2971" s="14">
        <v>1140</v>
      </c>
    </row>
    <row r="2972" spans="11:16" x14ac:dyDescent="0.3">
      <c r="K2972" s="16">
        <f t="shared" si="47"/>
        <v>44139</v>
      </c>
      <c r="L2972" s="17">
        <v>0.75</v>
      </c>
      <c r="M2972" s="14">
        <v>321</v>
      </c>
      <c r="N2972" s="14">
        <v>0</v>
      </c>
      <c r="O2972" s="14">
        <v>1200</v>
      </c>
      <c r="P2972" s="14">
        <v>1521</v>
      </c>
    </row>
    <row r="2973" spans="11:16" x14ac:dyDescent="0.3">
      <c r="K2973" s="16">
        <f t="shared" si="47"/>
        <v>44139</v>
      </c>
      <c r="L2973" s="17">
        <v>0.79166666666666663</v>
      </c>
      <c r="M2973" s="14">
        <v>321</v>
      </c>
      <c r="N2973" s="14">
        <v>562</v>
      </c>
      <c r="O2973" s="14">
        <v>268</v>
      </c>
      <c r="P2973" s="14">
        <v>1151</v>
      </c>
    </row>
    <row r="2974" spans="11:16" x14ac:dyDescent="0.3">
      <c r="K2974" s="16">
        <f t="shared" si="47"/>
        <v>44139</v>
      </c>
      <c r="L2974" s="17">
        <v>0.83333333333333337</v>
      </c>
      <c r="M2974" s="14">
        <v>321</v>
      </c>
      <c r="N2974" s="14">
        <v>0</v>
      </c>
      <c r="O2974" s="14">
        <v>0</v>
      </c>
      <c r="P2974" s="14">
        <v>321</v>
      </c>
    </row>
    <row r="2975" spans="11:16" x14ac:dyDescent="0.3">
      <c r="K2975" s="16">
        <f t="shared" si="47"/>
        <v>44139</v>
      </c>
      <c r="L2975" s="17">
        <v>0.875</v>
      </c>
      <c r="M2975" s="14">
        <v>321</v>
      </c>
      <c r="N2975" s="14">
        <v>562</v>
      </c>
      <c r="O2975" s="14">
        <v>0</v>
      </c>
      <c r="P2975" s="14">
        <v>883</v>
      </c>
    </row>
    <row r="2976" spans="11:16" x14ac:dyDescent="0.3">
      <c r="K2976" s="16">
        <f t="shared" si="47"/>
        <v>44139</v>
      </c>
      <c r="L2976" s="17">
        <v>0.91666666666666663</v>
      </c>
      <c r="M2976" s="14">
        <v>321</v>
      </c>
      <c r="N2976" s="14">
        <v>0</v>
      </c>
      <c r="O2976" s="14">
        <v>0</v>
      </c>
      <c r="P2976" s="14">
        <v>321</v>
      </c>
    </row>
    <row r="2977" spans="11:16" x14ac:dyDescent="0.3">
      <c r="K2977" s="16">
        <f t="shared" si="47"/>
        <v>44139</v>
      </c>
      <c r="L2977" s="17">
        <v>0.95833333333333337</v>
      </c>
      <c r="M2977" s="14">
        <v>321</v>
      </c>
      <c r="N2977" s="14">
        <v>0</v>
      </c>
      <c r="O2977" s="14">
        <v>0</v>
      </c>
      <c r="P2977" s="14">
        <v>321</v>
      </c>
    </row>
    <row r="2978" spans="11:16" x14ac:dyDescent="0.3">
      <c r="K2978" s="16">
        <f t="shared" si="47"/>
        <v>44140</v>
      </c>
      <c r="L2978" s="17">
        <v>0</v>
      </c>
      <c r="M2978" s="14">
        <v>321</v>
      </c>
      <c r="N2978" s="14">
        <v>0</v>
      </c>
      <c r="O2978" s="14">
        <v>0</v>
      </c>
      <c r="P2978" s="14">
        <v>321</v>
      </c>
    </row>
    <row r="2979" spans="11:16" x14ac:dyDescent="0.3">
      <c r="K2979" s="16">
        <f t="shared" si="47"/>
        <v>44140</v>
      </c>
      <c r="L2979" s="17">
        <v>4.1666666666666664E-2</v>
      </c>
      <c r="M2979" s="14">
        <v>321</v>
      </c>
      <c r="N2979" s="14">
        <v>0</v>
      </c>
      <c r="O2979" s="14">
        <v>0</v>
      </c>
      <c r="P2979" s="14">
        <v>321</v>
      </c>
    </row>
    <row r="2980" spans="11:16" x14ac:dyDescent="0.3">
      <c r="K2980" s="16">
        <f t="shared" si="47"/>
        <v>44140</v>
      </c>
      <c r="L2980" s="17">
        <v>8.3333333333333329E-2</v>
      </c>
      <c r="M2980" s="14">
        <v>321</v>
      </c>
      <c r="N2980" s="14">
        <v>0</v>
      </c>
      <c r="O2980" s="14">
        <v>0</v>
      </c>
      <c r="P2980" s="14">
        <v>321</v>
      </c>
    </row>
    <row r="2981" spans="11:16" x14ac:dyDescent="0.3">
      <c r="K2981" s="16">
        <f t="shared" si="47"/>
        <v>44140</v>
      </c>
      <c r="L2981" s="17">
        <v>0.125</v>
      </c>
      <c r="M2981" s="14">
        <v>321</v>
      </c>
      <c r="N2981" s="14">
        <v>0</v>
      </c>
      <c r="O2981" s="14">
        <v>0</v>
      </c>
      <c r="P2981" s="14">
        <v>321</v>
      </c>
    </row>
    <row r="2982" spans="11:16" x14ac:dyDescent="0.3">
      <c r="K2982" s="16">
        <f t="shared" si="47"/>
        <v>44140</v>
      </c>
      <c r="L2982" s="17">
        <v>0.16666666666666666</v>
      </c>
      <c r="M2982" s="14">
        <v>321</v>
      </c>
      <c r="N2982" s="14">
        <v>0</v>
      </c>
      <c r="O2982" s="14">
        <v>0</v>
      </c>
      <c r="P2982" s="14">
        <v>321</v>
      </c>
    </row>
    <row r="2983" spans="11:16" x14ac:dyDescent="0.3">
      <c r="K2983" s="16">
        <f t="shared" si="47"/>
        <v>44140</v>
      </c>
      <c r="L2983" s="17">
        <v>0.20833333333333334</v>
      </c>
      <c r="M2983" s="14">
        <v>321</v>
      </c>
      <c r="N2983" s="14">
        <v>0</v>
      </c>
      <c r="O2983" s="14">
        <v>0</v>
      </c>
      <c r="P2983" s="14">
        <v>321</v>
      </c>
    </row>
    <row r="2984" spans="11:16" x14ac:dyDescent="0.3">
      <c r="K2984" s="16">
        <f t="shared" si="47"/>
        <v>44140</v>
      </c>
      <c r="L2984" s="17">
        <v>0.25</v>
      </c>
      <c r="M2984" s="14">
        <v>321</v>
      </c>
      <c r="N2984" s="14">
        <v>0</v>
      </c>
      <c r="O2984" s="14">
        <v>0</v>
      </c>
      <c r="P2984" s="14">
        <v>321</v>
      </c>
    </row>
    <row r="2985" spans="11:16" x14ac:dyDescent="0.3">
      <c r="K2985" s="16">
        <f t="shared" si="47"/>
        <v>44140</v>
      </c>
      <c r="L2985" s="17">
        <v>0.29166666666666669</v>
      </c>
      <c r="M2985" s="14">
        <v>321</v>
      </c>
      <c r="N2985" s="14">
        <v>772</v>
      </c>
      <c r="O2985" s="14">
        <v>0</v>
      </c>
      <c r="P2985" s="14">
        <v>1093</v>
      </c>
    </row>
    <row r="2986" spans="11:16" x14ac:dyDescent="0.3">
      <c r="K2986" s="16">
        <f t="shared" si="47"/>
        <v>44140</v>
      </c>
      <c r="L2986" s="17">
        <v>0.33333333333333331</v>
      </c>
      <c r="M2986" s="14">
        <v>321</v>
      </c>
      <c r="N2986" s="14">
        <v>0</v>
      </c>
      <c r="O2986" s="14">
        <v>0</v>
      </c>
      <c r="P2986" s="14">
        <v>321</v>
      </c>
    </row>
    <row r="2987" spans="11:16" x14ac:dyDescent="0.3">
      <c r="K2987" s="16">
        <f t="shared" si="47"/>
        <v>44140</v>
      </c>
      <c r="L2987" s="17">
        <v>0.375</v>
      </c>
      <c r="M2987" s="14">
        <v>321</v>
      </c>
      <c r="N2987" s="14">
        <v>772</v>
      </c>
      <c r="O2987" s="14">
        <v>0</v>
      </c>
      <c r="P2987" s="14">
        <v>1093</v>
      </c>
    </row>
    <row r="2988" spans="11:16" x14ac:dyDescent="0.3">
      <c r="K2988" s="16">
        <f t="shared" si="47"/>
        <v>44140</v>
      </c>
      <c r="L2988" s="17">
        <v>0.41666666666666669</v>
      </c>
      <c r="M2988" s="14">
        <v>321</v>
      </c>
      <c r="N2988" s="14">
        <v>772</v>
      </c>
      <c r="O2988" s="14">
        <v>0</v>
      </c>
      <c r="P2988" s="14">
        <v>1093</v>
      </c>
    </row>
    <row r="2989" spans="11:16" x14ac:dyDescent="0.3">
      <c r="K2989" s="16">
        <f t="shared" si="47"/>
        <v>44140</v>
      </c>
      <c r="L2989" s="17">
        <v>0.45833333333333331</v>
      </c>
      <c r="M2989" s="14">
        <v>321</v>
      </c>
      <c r="N2989" s="14">
        <v>0</v>
      </c>
      <c r="O2989" s="14">
        <v>0</v>
      </c>
      <c r="P2989" s="14">
        <v>321</v>
      </c>
    </row>
    <row r="2990" spans="11:16" x14ac:dyDescent="0.3">
      <c r="K2990" s="16">
        <f t="shared" si="47"/>
        <v>44140</v>
      </c>
      <c r="L2990" s="17">
        <v>0.5</v>
      </c>
      <c r="M2990" s="14">
        <v>321</v>
      </c>
      <c r="N2990" s="14">
        <v>0</v>
      </c>
      <c r="O2990" s="14">
        <v>0</v>
      </c>
      <c r="P2990" s="14">
        <v>321</v>
      </c>
    </row>
    <row r="2991" spans="11:16" x14ac:dyDescent="0.3">
      <c r="K2991" s="16">
        <f t="shared" si="47"/>
        <v>44140</v>
      </c>
      <c r="L2991" s="17">
        <v>0.54166666666666663</v>
      </c>
      <c r="M2991" s="14">
        <v>321</v>
      </c>
      <c r="N2991" s="14">
        <v>616</v>
      </c>
      <c r="O2991" s="14">
        <v>0</v>
      </c>
      <c r="P2991" s="14">
        <v>937</v>
      </c>
    </row>
    <row r="2992" spans="11:16" x14ac:dyDescent="0.3">
      <c r="K2992" s="16">
        <f t="shared" si="47"/>
        <v>44140</v>
      </c>
      <c r="L2992" s="17">
        <v>0.58333333333333337</v>
      </c>
      <c r="M2992" s="14">
        <v>321</v>
      </c>
      <c r="N2992" s="14">
        <v>697</v>
      </c>
      <c r="O2992" s="14">
        <v>0</v>
      </c>
      <c r="P2992" s="14">
        <v>1018</v>
      </c>
    </row>
    <row r="2993" spans="11:16" x14ac:dyDescent="0.3">
      <c r="K2993" s="16">
        <f t="shared" si="47"/>
        <v>44140</v>
      </c>
      <c r="L2993" s="17">
        <v>0.625</v>
      </c>
      <c r="M2993" s="14">
        <v>321</v>
      </c>
      <c r="N2993" s="14">
        <v>0</v>
      </c>
      <c r="O2993" s="14">
        <v>0</v>
      </c>
      <c r="P2993" s="14">
        <v>321</v>
      </c>
    </row>
    <row r="2994" spans="11:16" x14ac:dyDescent="0.3">
      <c r="K2994" s="16">
        <f t="shared" si="47"/>
        <v>44140</v>
      </c>
      <c r="L2994" s="17">
        <v>0.66666666666666663</v>
      </c>
      <c r="M2994" s="14">
        <v>321</v>
      </c>
      <c r="N2994" s="14">
        <v>0</v>
      </c>
      <c r="O2994" s="14">
        <v>0</v>
      </c>
      <c r="P2994" s="14">
        <v>321</v>
      </c>
    </row>
    <row r="2995" spans="11:16" x14ac:dyDescent="0.3">
      <c r="K2995" s="16">
        <f t="shared" si="47"/>
        <v>44140</v>
      </c>
      <c r="L2995" s="17">
        <v>0.70833333333333337</v>
      </c>
      <c r="M2995" s="14">
        <v>321</v>
      </c>
      <c r="N2995" s="14">
        <v>0</v>
      </c>
      <c r="O2995" s="14">
        <v>0</v>
      </c>
      <c r="P2995" s="14">
        <v>321</v>
      </c>
    </row>
    <row r="2996" spans="11:16" x14ac:dyDescent="0.3">
      <c r="K2996" s="16">
        <f t="shared" si="47"/>
        <v>44140</v>
      </c>
      <c r="L2996" s="17">
        <v>0.75</v>
      </c>
      <c r="M2996" s="14">
        <v>321</v>
      </c>
      <c r="N2996" s="14">
        <v>772</v>
      </c>
      <c r="O2996" s="14">
        <v>0</v>
      </c>
      <c r="P2996" s="14">
        <v>1093</v>
      </c>
    </row>
    <row r="2997" spans="11:16" x14ac:dyDescent="0.3">
      <c r="K2997" s="16">
        <f t="shared" si="47"/>
        <v>44140</v>
      </c>
      <c r="L2997" s="17">
        <v>0.79166666666666663</v>
      </c>
      <c r="M2997" s="14">
        <v>321</v>
      </c>
      <c r="N2997" s="14">
        <v>64</v>
      </c>
      <c r="O2997" s="14">
        <v>0</v>
      </c>
      <c r="P2997" s="14">
        <v>385</v>
      </c>
    </row>
    <row r="2998" spans="11:16" x14ac:dyDescent="0.3">
      <c r="K2998" s="16">
        <f t="shared" si="47"/>
        <v>44140</v>
      </c>
      <c r="L2998" s="17">
        <v>0.83333333333333337</v>
      </c>
      <c r="M2998" s="14">
        <v>321</v>
      </c>
      <c r="N2998" s="14">
        <v>0</v>
      </c>
      <c r="O2998" s="14">
        <v>0</v>
      </c>
      <c r="P2998" s="14">
        <v>321</v>
      </c>
    </row>
    <row r="2999" spans="11:16" x14ac:dyDescent="0.3">
      <c r="K2999" s="16">
        <f t="shared" si="47"/>
        <v>44140</v>
      </c>
      <c r="L2999" s="17">
        <v>0.875</v>
      </c>
      <c r="M2999" s="14">
        <v>321</v>
      </c>
      <c r="N2999" s="14">
        <v>772</v>
      </c>
      <c r="O2999" s="14">
        <v>0</v>
      </c>
      <c r="P2999" s="14">
        <v>1093</v>
      </c>
    </row>
    <row r="3000" spans="11:16" x14ac:dyDescent="0.3">
      <c r="K3000" s="16">
        <f t="shared" si="47"/>
        <v>44140</v>
      </c>
      <c r="L3000" s="17">
        <v>0.91666666666666663</v>
      </c>
      <c r="M3000" s="14">
        <v>321</v>
      </c>
      <c r="N3000" s="14">
        <v>0</v>
      </c>
      <c r="O3000" s="14">
        <v>0</v>
      </c>
      <c r="P3000" s="14">
        <v>321</v>
      </c>
    </row>
    <row r="3001" spans="11:16" x14ac:dyDescent="0.3">
      <c r="K3001" s="16">
        <f t="shared" si="47"/>
        <v>44140</v>
      </c>
      <c r="L3001" s="17">
        <v>0.95833333333333337</v>
      </c>
      <c r="M3001" s="14">
        <v>321</v>
      </c>
      <c r="N3001" s="14">
        <v>772</v>
      </c>
      <c r="O3001" s="14">
        <v>0</v>
      </c>
      <c r="P3001" s="14">
        <v>1093</v>
      </c>
    </row>
    <row r="3002" spans="11:16" x14ac:dyDescent="0.3">
      <c r="K3002" s="16">
        <f t="shared" si="47"/>
        <v>44141</v>
      </c>
      <c r="L3002" s="17">
        <v>0</v>
      </c>
      <c r="M3002" s="14">
        <v>321</v>
      </c>
      <c r="N3002" s="14">
        <v>0</v>
      </c>
      <c r="O3002" s="14">
        <v>808</v>
      </c>
      <c r="P3002" s="14">
        <v>1129</v>
      </c>
    </row>
    <row r="3003" spans="11:16" x14ac:dyDescent="0.3">
      <c r="K3003" s="16">
        <f t="shared" si="47"/>
        <v>44141</v>
      </c>
      <c r="L3003" s="17">
        <v>4.1666666666666664E-2</v>
      </c>
      <c r="M3003" s="14">
        <v>321</v>
      </c>
      <c r="N3003" s="14">
        <v>0</v>
      </c>
      <c r="O3003" s="14">
        <v>0</v>
      </c>
      <c r="P3003" s="14">
        <v>321</v>
      </c>
    </row>
    <row r="3004" spans="11:16" x14ac:dyDescent="0.3">
      <c r="K3004" s="16">
        <f t="shared" si="47"/>
        <v>44141</v>
      </c>
      <c r="L3004" s="17">
        <v>8.3333333333333329E-2</v>
      </c>
      <c r="M3004" s="14">
        <v>321</v>
      </c>
      <c r="N3004" s="14">
        <v>0</v>
      </c>
      <c r="O3004" s="14">
        <v>0</v>
      </c>
      <c r="P3004" s="14">
        <v>321</v>
      </c>
    </row>
    <row r="3005" spans="11:16" x14ac:dyDescent="0.3">
      <c r="K3005" s="16">
        <f t="shared" si="47"/>
        <v>44141</v>
      </c>
      <c r="L3005" s="17">
        <v>0.125</v>
      </c>
      <c r="M3005" s="14">
        <v>321</v>
      </c>
      <c r="N3005" s="14">
        <v>0</v>
      </c>
      <c r="O3005" s="14">
        <v>-156</v>
      </c>
      <c r="P3005" s="14">
        <v>165</v>
      </c>
    </row>
    <row r="3006" spans="11:16" x14ac:dyDescent="0.3">
      <c r="K3006" s="16">
        <f t="shared" si="47"/>
        <v>44141</v>
      </c>
      <c r="L3006" s="17">
        <v>0.16666666666666666</v>
      </c>
      <c r="M3006" s="14">
        <v>321</v>
      </c>
      <c r="N3006" s="14">
        <v>0</v>
      </c>
      <c r="O3006" s="14">
        <v>-217</v>
      </c>
      <c r="P3006" s="14">
        <v>104</v>
      </c>
    </row>
    <row r="3007" spans="11:16" x14ac:dyDescent="0.3">
      <c r="K3007" s="16">
        <f t="shared" si="47"/>
        <v>44141</v>
      </c>
      <c r="L3007" s="17">
        <v>0.20833333333333334</v>
      </c>
      <c r="M3007" s="14">
        <v>321</v>
      </c>
      <c r="N3007" s="14">
        <v>0</v>
      </c>
      <c r="O3007" s="14">
        <v>0</v>
      </c>
      <c r="P3007" s="14">
        <v>321</v>
      </c>
    </row>
    <row r="3008" spans="11:16" x14ac:dyDescent="0.3">
      <c r="K3008" s="16">
        <f t="shared" si="47"/>
        <v>44141</v>
      </c>
      <c r="L3008" s="17">
        <v>0.25</v>
      </c>
      <c r="M3008" s="14">
        <v>321</v>
      </c>
      <c r="N3008" s="14">
        <v>0</v>
      </c>
      <c r="O3008" s="14">
        <v>0</v>
      </c>
      <c r="P3008" s="14">
        <v>321</v>
      </c>
    </row>
    <row r="3009" spans="11:16" x14ac:dyDescent="0.3">
      <c r="K3009" s="16">
        <f t="shared" si="47"/>
        <v>44141</v>
      </c>
      <c r="L3009" s="17">
        <v>0.29166666666666669</v>
      </c>
      <c r="M3009" s="14">
        <v>321</v>
      </c>
      <c r="N3009" s="14">
        <v>0</v>
      </c>
      <c r="O3009" s="14">
        <v>1200</v>
      </c>
      <c r="P3009" s="14">
        <v>1521</v>
      </c>
    </row>
    <row r="3010" spans="11:16" x14ac:dyDescent="0.3">
      <c r="K3010" s="16">
        <f t="shared" si="47"/>
        <v>44141</v>
      </c>
      <c r="L3010" s="17">
        <v>0.33333333333333331</v>
      </c>
      <c r="M3010" s="14">
        <v>321</v>
      </c>
      <c r="N3010" s="14">
        <v>0</v>
      </c>
      <c r="O3010" s="14">
        <v>0</v>
      </c>
      <c r="P3010" s="14">
        <v>321</v>
      </c>
    </row>
    <row r="3011" spans="11:16" x14ac:dyDescent="0.3">
      <c r="K3011" s="16">
        <f t="shared" si="47"/>
        <v>44141</v>
      </c>
      <c r="L3011" s="17">
        <v>0.375</v>
      </c>
      <c r="M3011" s="14">
        <v>321</v>
      </c>
      <c r="N3011" s="14">
        <v>0</v>
      </c>
      <c r="O3011" s="14">
        <v>0</v>
      </c>
      <c r="P3011" s="14">
        <v>321</v>
      </c>
    </row>
    <row r="3012" spans="11:16" x14ac:dyDescent="0.3">
      <c r="K3012" s="16">
        <f t="shared" si="47"/>
        <v>44141</v>
      </c>
      <c r="L3012" s="17">
        <v>0.41666666666666669</v>
      </c>
      <c r="M3012" s="14">
        <v>321</v>
      </c>
      <c r="N3012" s="14">
        <v>0</v>
      </c>
      <c r="O3012" s="14">
        <v>-157</v>
      </c>
      <c r="P3012" s="14">
        <v>164</v>
      </c>
    </row>
    <row r="3013" spans="11:16" x14ac:dyDescent="0.3">
      <c r="K3013" s="16">
        <f t="shared" si="47"/>
        <v>44141</v>
      </c>
      <c r="L3013" s="17">
        <v>0.45833333333333331</v>
      </c>
      <c r="M3013" s="14">
        <v>321</v>
      </c>
      <c r="N3013" s="14">
        <v>49</v>
      </c>
      <c r="O3013" s="14">
        <v>0</v>
      </c>
      <c r="P3013" s="14">
        <v>370</v>
      </c>
    </row>
    <row r="3014" spans="11:16" x14ac:dyDescent="0.3">
      <c r="K3014" s="16">
        <f t="shared" si="47"/>
        <v>44141</v>
      </c>
      <c r="L3014" s="17">
        <v>0.5</v>
      </c>
      <c r="M3014" s="14">
        <v>321</v>
      </c>
      <c r="N3014" s="14">
        <v>0</v>
      </c>
      <c r="O3014" s="14">
        <v>-54</v>
      </c>
      <c r="P3014" s="14">
        <v>267</v>
      </c>
    </row>
    <row r="3015" spans="11:16" x14ac:dyDescent="0.3">
      <c r="K3015" s="16">
        <f t="shared" si="47"/>
        <v>44141</v>
      </c>
      <c r="L3015" s="17">
        <v>0.54166666666666663</v>
      </c>
      <c r="M3015" s="14">
        <v>321</v>
      </c>
      <c r="N3015" s="14">
        <v>0</v>
      </c>
      <c r="O3015" s="14">
        <v>-190</v>
      </c>
      <c r="P3015" s="14">
        <v>131</v>
      </c>
    </row>
    <row r="3016" spans="11:16" x14ac:dyDescent="0.3">
      <c r="K3016" s="16">
        <f t="shared" si="47"/>
        <v>44141</v>
      </c>
      <c r="L3016" s="17">
        <v>0.58333333333333337</v>
      </c>
      <c r="M3016" s="14">
        <v>321</v>
      </c>
      <c r="N3016" s="14">
        <v>0</v>
      </c>
      <c r="O3016" s="14">
        <v>-290</v>
      </c>
      <c r="P3016" s="14">
        <v>31</v>
      </c>
    </row>
    <row r="3017" spans="11:16" x14ac:dyDescent="0.3">
      <c r="K3017" s="16">
        <f t="shared" si="47"/>
        <v>44141</v>
      </c>
      <c r="L3017" s="17">
        <v>0.625</v>
      </c>
      <c r="M3017" s="14">
        <v>321</v>
      </c>
      <c r="N3017" s="14">
        <v>0</v>
      </c>
      <c r="O3017" s="14">
        <v>-153</v>
      </c>
      <c r="P3017" s="14">
        <v>168</v>
      </c>
    </row>
    <row r="3018" spans="11:16" x14ac:dyDescent="0.3">
      <c r="K3018" s="16">
        <f t="shared" si="47"/>
        <v>44141</v>
      </c>
      <c r="L3018" s="17">
        <v>0.66666666666666663</v>
      </c>
      <c r="M3018" s="14">
        <v>321</v>
      </c>
      <c r="N3018" s="14">
        <v>0</v>
      </c>
      <c r="O3018" s="14">
        <v>-251</v>
      </c>
      <c r="P3018" s="14">
        <v>70</v>
      </c>
    </row>
    <row r="3019" spans="11:16" x14ac:dyDescent="0.3">
      <c r="K3019" s="16">
        <f t="shared" si="47"/>
        <v>44141</v>
      </c>
      <c r="L3019" s="17">
        <v>0.70833333333333337</v>
      </c>
      <c r="M3019" s="14">
        <v>321</v>
      </c>
      <c r="N3019" s="14">
        <v>0</v>
      </c>
      <c r="O3019" s="14">
        <v>0</v>
      </c>
      <c r="P3019" s="14">
        <v>321</v>
      </c>
    </row>
    <row r="3020" spans="11:16" x14ac:dyDescent="0.3">
      <c r="K3020" s="16">
        <f t="shared" si="47"/>
        <v>44141</v>
      </c>
      <c r="L3020" s="17">
        <v>0.75</v>
      </c>
      <c r="M3020" s="14">
        <v>321</v>
      </c>
      <c r="N3020" s="14">
        <v>0</v>
      </c>
      <c r="O3020" s="14">
        <v>0</v>
      </c>
      <c r="P3020" s="14">
        <v>321</v>
      </c>
    </row>
    <row r="3021" spans="11:16" x14ac:dyDescent="0.3">
      <c r="K3021" s="16">
        <f t="shared" si="47"/>
        <v>44141</v>
      </c>
      <c r="L3021" s="17">
        <v>0.79166666666666663</v>
      </c>
      <c r="M3021" s="14">
        <v>321</v>
      </c>
      <c r="N3021" s="14">
        <v>0</v>
      </c>
      <c r="O3021" s="14">
        <v>0</v>
      </c>
      <c r="P3021" s="14">
        <v>321</v>
      </c>
    </row>
    <row r="3022" spans="11:16" x14ac:dyDescent="0.3">
      <c r="K3022" s="16">
        <f t="shared" si="47"/>
        <v>44141</v>
      </c>
      <c r="L3022" s="17">
        <v>0.83333333333333337</v>
      </c>
      <c r="M3022" s="14">
        <v>321</v>
      </c>
      <c r="N3022" s="14">
        <v>0</v>
      </c>
      <c r="O3022" s="14">
        <v>-358</v>
      </c>
      <c r="P3022" s="14">
        <v>-37</v>
      </c>
    </row>
    <row r="3023" spans="11:16" x14ac:dyDescent="0.3">
      <c r="K3023" s="16">
        <f t="shared" si="47"/>
        <v>44141</v>
      </c>
      <c r="L3023" s="17">
        <v>0.875</v>
      </c>
      <c r="M3023" s="14">
        <v>321</v>
      </c>
      <c r="N3023" s="14">
        <v>0</v>
      </c>
      <c r="O3023" s="14">
        <v>-469</v>
      </c>
      <c r="P3023" s="14">
        <v>-148</v>
      </c>
    </row>
    <row r="3024" spans="11:16" x14ac:dyDescent="0.3">
      <c r="K3024" s="16">
        <f t="shared" si="47"/>
        <v>44141</v>
      </c>
      <c r="L3024" s="17">
        <v>0.91666666666666663</v>
      </c>
      <c r="M3024" s="14">
        <v>321</v>
      </c>
      <c r="N3024" s="14">
        <v>0</v>
      </c>
      <c r="O3024" s="14">
        <v>-58</v>
      </c>
      <c r="P3024" s="14">
        <v>263</v>
      </c>
    </row>
    <row r="3025" spans="11:16" x14ac:dyDescent="0.3">
      <c r="K3025" s="16">
        <f t="shared" si="47"/>
        <v>44141</v>
      </c>
      <c r="L3025" s="17">
        <v>0.95833333333333337</v>
      </c>
      <c r="M3025" s="14">
        <v>321</v>
      </c>
      <c r="N3025" s="14">
        <v>0</v>
      </c>
      <c r="O3025" s="14">
        <v>-154</v>
      </c>
      <c r="P3025" s="14">
        <v>167</v>
      </c>
    </row>
    <row r="3026" spans="11:16" x14ac:dyDescent="0.3">
      <c r="K3026" s="16">
        <f t="shared" si="47"/>
        <v>44142</v>
      </c>
      <c r="L3026" s="17">
        <v>0</v>
      </c>
      <c r="M3026" s="14">
        <v>321</v>
      </c>
      <c r="N3026" s="14">
        <v>0</v>
      </c>
      <c r="O3026" s="14">
        <v>-888</v>
      </c>
      <c r="P3026" s="14">
        <v>-567</v>
      </c>
    </row>
    <row r="3027" spans="11:16" x14ac:dyDescent="0.3">
      <c r="K3027" s="16">
        <f t="shared" si="47"/>
        <v>44142</v>
      </c>
      <c r="L3027" s="17">
        <v>4.1666666666666664E-2</v>
      </c>
      <c r="M3027" s="14">
        <v>321</v>
      </c>
      <c r="N3027" s="14">
        <v>0</v>
      </c>
      <c r="O3027" s="14">
        <v>-883</v>
      </c>
      <c r="P3027" s="14">
        <v>-562</v>
      </c>
    </row>
    <row r="3028" spans="11:16" x14ac:dyDescent="0.3">
      <c r="K3028" s="16">
        <f t="shared" si="47"/>
        <v>44142</v>
      </c>
      <c r="L3028" s="17">
        <v>8.3333333333333329E-2</v>
      </c>
      <c r="M3028" s="14">
        <v>321</v>
      </c>
      <c r="N3028" s="14">
        <v>0</v>
      </c>
      <c r="O3028" s="14">
        <v>-936</v>
      </c>
      <c r="P3028" s="14">
        <v>-615</v>
      </c>
    </row>
    <row r="3029" spans="11:16" x14ac:dyDescent="0.3">
      <c r="K3029" s="16">
        <f t="shared" si="47"/>
        <v>44142</v>
      </c>
      <c r="L3029" s="17">
        <v>0.125</v>
      </c>
      <c r="M3029" s="14">
        <v>321</v>
      </c>
      <c r="N3029" s="14">
        <v>0</v>
      </c>
      <c r="O3029" s="14">
        <v>-1200</v>
      </c>
      <c r="P3029" s="14">
        <v>-879</v>
      </c>
    </row>
    <row r="3030" spans="11:16" x14ac:dyDescent="0.3">
      <c r="K3030" s="16">
        <f t="shared" si="47"/>
        <v>44142</v>
      </c>
      <c r="L3030" s="17">
        <v>0.16666666666666666</v>
      </c>
      <c r="M3030" s="14">
        <v>321</v>
      </c>
      <c r="N3030" s="14">
        <v>0</v>
      </c>
      <c r="O3030" s="14">
        <v>-1200</v>
      </c>
      <c r="P3030" s="14">
        <v>-879</v>
      </c>
    </row>
    <row r="3031" spans="11:16" x14ac:dyDescent="0.3">
      <c r="K3031" s="16">
        <f t="shared" si="47"/>
        <v>44142</v>
      </c>
      <c r="L3031" s="17">
        <v>0.20833333333333334</v>
      </c>
      <c r="M3031" s="14">
        <v>321</v>
      </c>
      <c r="N3031" s="14">
        <v>0</v>
      </c>
      <c r="O3031" s="14">
        <v>-1147</v>
      </c>
      <c r="P3031" s="14">
        <v>-826</v>
      </c>
    </row>
    <row r="3032" spans="11:16" x14ac:dyDescent="0.3">
      <c r="K3032" s="16">
        <f t="shared" si="47"/>
        <v>44142</v>
      </c>
      <c r="L3032" s="17">
        <v>0.25</v>
      </c>
      <c r="M3032" s="14">
        <v>321</v>
      </c>
      <c r="N3032" s="14">
        <v>0</v>
      </c>
      <c r="O3032" s="14">
        <v>-1156</v>
      </c>
      <c r="P3032" s="14">
        <v>-835</v>
      </c>
    </row>
    <row r="3033" spans="11:16" x14ac:dyDescent="0.3">
      <c r="K3033" s="16">
        <f t="shared" si="47"/>
        <v>44142</v>
      </c>
      <c r="L3033" s="17">
        <v>0.29166666666666669</v>
      </c>
      <c r="M3033" s="14">
        <v>321</v>
      </c>
      <c r="N3033" s="14">
        <v>0</v>
      </c>
      <c r="O3033" s="14">
        <v>-898</v>
      </c>
      <c r="P3033" s="14">
        <v>-577</v>
      </c>
    </row>
    <row r="3034" spans="11:16" x14ac:dyDescent="0.3">
      <c r="K3034" s="16">
        <f t="shared" si="47"/>
        <v>44142</v>
      </c>
      <c r="L3034" s="17">
        <v>0.33333333333333331</v>
      </c>
      <c r="M3034" s="14">
        <v>321</v>
      </c>
      <c r="N3034" s="14">
        <v>0</v>
      </c>
      <c r="O3034" s="14">
        <v>0</v>
      </c>
      <c r="P3034" s="14">
        <v>321</v>
      </c>
    </row>
    <row r="3035" spans="11:16" x14ac:dyDescent="0.3">
      <c r="K3035" s="16">
        <f t="shared" ref="K3035:K3098" si="48">K3011+1</f>
        <v>44142</v>
      </c>
      <c r="L3035" s="17">
        <v>0.375</v>
      </c>
      <c r="M3035" s="14">
        <v>321</v>
      </c>
      <c r="N3035" s="14">
        <v>0</v>
      </c>
      <c r="O3035" s="14">
        <v>76</v>
      </c>
      <c r="P3035" s="14">
        <v>397</v>
      </c>
    </row>
    <row r="3036" spans="11:16" x14ac:dyDescent="0.3">
      <c r="K3036" s="16">
        <f t="shared" si="48"/>
        <v>44142</v>
      </c>
      <c r="L3036" s="17">
        <v>0.41666666666666669</v>
      </c>
      <c r="M3036" s="14">
        <v>321</v>
      </c>
      <c r="N3036" s="14">
        <v>0</v>
      </c>
      <c r="O3036" s="14">
        <v>-114</v>
      </c>
      <c r="P3036" s="14">
        <v>207</v>
      </c>
    </row>
    <row r="3037" spans="11:16" x14ac:dyDescent="0.3">
      <c r="K3037" s="16">
        <f t="shared" si="48"/>
        <v>44142</v>
      </c>
      <c r="L3037" s="17">
        <v>0.45833333333333331</v>
      </c>
      <c r="M3037" s="14">
        <v>321</v>
      </c>
      <c r="N3037" s="14">
        <v>0</v>
      </c>
      <c r="O3037" s="14">
        <v>243</v>
      </c>
      <c r="P3037" s="14">
        <v>564</v>
      </c>
    </row>
    <row r="3038" spans="11:16" x14ac:dyDescent="0.3">
      <c r="K3038" s="16">
        <f t="shared" si="48"/>
        <v>44142</v>
      </c>
      <c r="L3038" s="17">
        <v>0.5</v>
      </c>
      <c r="M3038" s="14">
        <v>321</v>
      </c>
      <c r="N3038" s="14">
        <v>0</v>
      </c>
      <c r="O3038" s="14">
        <v>601</v>
      </c>
      <c r="P3038" s="14">
        <v>922</v>
      </c>
    </row>
    <row r="3039" spans="11:16" x14ac:dyDescent="0.3">
      <c r="K3039" s="16">
        <f t="shared" si="48"/>
        <v>44142</v>
      </c>
      <c r="L3039" s="17">
        <v>0.54166666666666663</v>
      </c>
      <c r="M3039" s="14">
        <v>321</v>
      </c>
      <c r="N3039" s="14">
        <v>0</v>
      </c>
      <c r="O3039" s="14">
        <v>364</v>
      </c>
      <c r="P3039" s="14">
        <v>685</v>
      </c>
    </row>
    <row r="3040" spans="11:16" x14ac:dyDescent="0.3">
      <c r="K3040" s="16">
        <f t="shared" si="48"/>
        <v>44142</v>
      </c>
      <c r="L3040" s="17">
        <v>0.58333333333333337</v>
      </c>
      <c r="M3040" s="14">
        <v>321</v>
      </c>
      <c r="N3040" s="14">
        <v>0</v>
      </c>
      <c r="O3040" s="14">
        <v>162</v>
      </c>
      <c r="P3040" s="14">
        <v>483</v>
      </c>
    </row>
    <row r="3041" spans="11:16" x14ac:dyDescent="0.3">
      <c r="K3041" s="16">
        <f t="shared" si="48"/>
        <v>44142</v>
      </c>
      <c r="L3041" s="17">
        <v>0.625</v>
      </c>
      <c r="M3041" s="14">
        <v>321</v>
      </c>
      <c r="N3041" s="14">
        <v>0</v>
      </c>
      <c r="O3041" s="14">
        <v>0</v>
      </c>
      <c r="P3041" s="14">
        <v>321</v>
      </c>
    </row>
    <row r="3042" spans="11:16" x14ac:dyDescent="0.3">
      <c r="K3042" s="16">
        <f t="shared" si="48"/>
        <v>44142</v>
      </c>
      <c r="L3042" s="17">
        <v>0.66666666666666663</v>
      </c>
      <c r="M3042" s="14">
        <v>321</v>
      </c>
      <c r="N3042" s="14">
        <v>0</v>
      </c>
      <c r="O3042" s="14">
        <v>160</v>
      </c>
      <c r="P3042" s="14">
        <v>481</v>
      </c>
    </row>
    <row r="3043" spans="11:16" x14ac:dyDescent="0.3">
      <c r="K3043" s="16">
        <f t="shared" si="48"/>
        <v>44142</v>
      </c>
      <c r="L3043" s="17">
        <v>0.70833333333333337</v>
      </c>
      <c r="M3043" s="14">
        <v>321</v>
      </c>
      <c r="N3043" s="14">
        <v>0</v>
      </c>
      <c r="O3043" s="14">
        <v>562</v>
      </c>
      <c r="P3043" s="14">
        <v>883</v>
      </c>
    </row>
    <row r="3044" spans="11:16" x14ac:dyDescent="0.3">
      <c r="K3044" s="16">
        <f t="shared" si="48"/>
        <v>44142</v>
      </c>
      <c r="L3044" s="17">
        <v>0.75</v>
      </c>
      <c r="M3044" s="14">
        <v>321</v>
      </c>
      <c r="N3044" s="14">
        <v>0</v>
      </c>
      <c r="O3044" s="14">
        <v>1160</v>
      </c>
      <c r="P3044" s="14">
        <v>1481</v>
      </c>
    </row>
    <row r="3045" spans="11:16" x14ac:dyDescent="0.3">
      <c r="K3045" s="16">
        <f t="shared" si="48"/>
        <v>44142</v>
      </c>
      <c r="L3045" s="17">
        <v>0.79166666666666663</v>
      </c>
      <c r="M3045" s="14">
        <v>321</v>
      </c>
      <c r="N3045" s="14">
        <v>0</v>
      </c>
      <c r="O3045" s="14">
        <v>1200</v>
      </c>
      <c r="P3045" s="14">
        <v>1521</v>
      </c>
    </row>
    <row r="3046" spans="11:16" x14ac:dyDescent="0.3">
      <c r="K3046" s="16">
        <f t="shared" si="48"/>
        <v>44142</v>
      </c>
      <c r="L3046" s="17">
        <v>0.83333333333333337</v>
      </c>
      <c r="M3046" s="14">
        <v>321</v>
      </c>
      <c r="N3046" s="14">
        <v>0</v>
      </c>
      <c r="O3046" s="14">
        <v>763</v>
      </c>
      <c r="P3046" s="14">
        <v>1084</v>
      </c>
    </row>
    <row r="3047" spans="11:16" x14ac:dyDescent="0.3">
      <c r="K3047" s="16">
        <f t="shared" si="48"/>
        <v>44142</v>
      </c>
      <c r="L3047" s="17">
        <v>0.875</v>
      </c>
      <c r="M3047" s="14">
        <v>321</v>
      </c>
      <c r="N3047" s="14">
        <v>0</v>
      </c>
      <c r="O3047" s="14">
        <v>237</v>
      </c>
      <c r="P3047" s="14">
        <v>558</v>
      </c>
    </row>
    <row r="3048" spans="11:16" x14ac:dyDescent="0.3">
      <c r="K3048" s="16">
        <f t="shared" si="48"/>
        <v>44142</v>
      </c>
      <c r="L3048" s="17">
        <v>0.91666666666666663</v>
      </c>
      <c r="M3048" s="14">
        <v>321</v>
      </c>
      <c r="N3048" s="14">
        <v>0</v>
      </c>
      <c r="O3048" s="14">
        <v>468</v>
      </c>
      <c r="P3048" s="14">
        <v>789</v>
      </c>
    </row>
    <row r="3049" spans="11:16" x14ac:dyDescent="0.3">
      <c r="K3049" s="16">
        <f t="shared" si="48"/>
        <v>44142</v>
      </c>
      <c r="L3049" s="17">
        <v>0.95833333333333337</v>
      </c>
      <c r="M3049" s="14">
        <v>321</v>
      </c>
      <c r="N3049" s="14">
        <v>0</v>
      </c>
      <c r="O3049" s="14">
        <v>745</v>
      </c>
      <c r="P3049" s="14">
        <v>1066</v>
      </c>
    </row>
    <row r="3050" spans="11:16" x14ac:dyDescent="0.3">
      <c r="K3050" s="16">
        <f t="shared" si="48"/>
        <v>44143</v>
      </c>
      <c r="L3050" s="17">
        <v>0</v>
      </c>
      <c r="M3050" s="14">
        <v>321</v>
      </c>
      <c r="N3050" s="14">
        <v>0</v>
      </c>
      <c r="O3050" s="14">
        <v>105</v>
      </c>
      <c r="P3050" s="14">
        <v>426</v>
      </c>
    </row>
    <row r="3051" spans="11:16" x14ac:dyDescent="0.3">
      <c r="K3051" s="16">
        <f t="shared" si="48"/>
        <v>44143</v>
      </c>
      <c r="L3051" s="17">
        <v>4.1666666666666664E-2</v>
      </c>
      <c r="M3051" s="14">
        <v>321</v>
      </c>
      <c r="N3051" s="14">
        <v>0</v>
      </c>
      <c r="O3051" s="14">
        <v>-123</v>
      </c>
      <c r="P3051" s="14">
        <v>198</v>
      </c>
    </row>
    <row r="3052" spans="11:16" x14ac:dyDescent="0.3">
      <c r="K3052" s="16">
        <f t="shared" si="48"/>
        <v>44143</v>
      </c>
      <c r="L3052" s="17">
        <v>8.3333333333333329E-2</v>
      </c>
      <c r="M3052" s="14">
        <v>321</v>
      </c>
      <c r="N3052" s="14">
        <v>0</v>
      </c>
      <c r="O3052" s="14">
        <v>-384</v>
      </c>
      <c r="P3052" s="14">
        <v>-63</v>
      </c>
    </row>
    <row r="3053" spans="11:16" x14ac:dyDescent="0.3">
      <c r="K3053" s="16">
        <f t="shared" si="48"/>
        <v>44143</v>
      </c>
      <c r="L3053" s="17">
        <v>0.125</v>
      </c>
      <c r="M3053" s="14">
        <v>321</v>
      </c>
      <c r="N3053" s="14">
        <v>0</v>
      </c>
      <c r="O3053" s="14">
        <v>-781</v>
      </c>
      <c r="P3053" s="14">
        <v>-460</v>
      </c>
    </row>
    <row r="3054" spans="11:16" x14ac:dyDescent="0.3">
      <c r="K3054" s="16">
        <f t="shared" si="48"/>
        <v>44143</v>
      </c>
      <c r="L3054" s="17">
        <v>0.16666666666666666</v>
      </c>
      <c r="M3054" s="14">
        <v>321</v>
      </c>
      <c r="N3054" s="14">
        <v>0</v>
      </c>
      <c r="O3054" s="14">
        <v>-931</v>
      </c>
      <c r="P3054" s="14">
        <v>-610</v>
      </c>
    </row>
    <row r="3055" spans="11:16" x14ac:dyDescent="0.3">
      <c r="K3055" s="16">
        <f t="shared" si="48"/>
        <v>44143</v>
      </c>
      <c r="L3055" s="17">
        <v>0.20833333333333334</v>
      </c>
      <c r="M3055" s="14">
        <v>321</v>
      </c>
      <c r="N3055" s="14">
        <v>0</v>
      </c>
      <c r="O3055" s="14">
        <v>-982</v>
      </c>
      <c r="P3055" s="14">
        <v>-661</v>
      </c>
    </row>
    <row r="3056" spans="11:16" x14ac:dyDescent="0.3">
      <c r="K3056" s="16">
        <f t="shared" si="48"/>
        <v>44143</v>
      </c>
      <c r="L3056" s="17">
        <v>0.25</v>
      </c>
      <c r="M3056" s="14">
        <v>321</v>
      </c>
      <c r="N3056" s="14">
        <v>0</v>
      </c>
      <c r="O3056" s="14">
        <v>-866</v>
      </c>
      <c r="P3056" s="14">
        <v>-545</v>
      </c>
    </row>
    <row r="3057" spans="11:16" x14ac:dyDescent="0.3">
      <c r="K3057" s="16">
        <f t="shared" si="48"/>
        <v>44143</v>
      </c>
      <c r="L3057" s="17">
        <v>0.29166666666666669</v>
      </c>
      <c r="M3057" s="14">
        <v>321</v>
      </c>
      <c r="N3057" s="14">
        <v>0</v>
      </c>
      <c r="O3057" s="14">
        <v>-547</v>
      </c>
      <c r="P3057" s="14">
        <v>-226</v>
      </c>
    </row>
    <row r="3058" spans="11:16" x14ac:dyDescent="0.3">
      <c r="K3058" s="16">
        <f t="shared" si="48"/>
        <v>44143</v>
      </c>
      <c r="L3058" s="17">
        <v>0.33333333333333331</v>
      </c>
      <c r="M3058" s="14">
        <v>321</v>
      </c>
      <c r="N3058" s="14">
        <v>0</v>
      </c>
      <c r="O3058" s="14">
        <v>-234</v>
      </c>
      <c r="P3058" s="14">
        <v>87</v>
      </c>
    </row>
    <row r="3059" spans="11:16" x14ac:dyDescent="0.3">
      <c r="K3059" s="16">
        <f t="shared" si="48"/>
        <v>44143</v>
      </c>
      <c r="L3059" s="17">
        <v>0.375</v>
      </c>
      <c r="M3059" s="14">
        <v>321</v>
      </c>
      <c r="N3059" s="14">
        <v>0</v>
      </c>
      <c r="O3059" s="14">
        <v>195</v>
      </c>
      <c r="P3059" s="14">
        <v>516</v>
      </c>
    </row>
    <row r="3060" spans="11:16" x14ac:dyDescent="0.3">
      <c r="K3060" s="16">
        <f t="shared" si="48"/>
        <v>44143</v>
      </c>
      <c r="L3060" s="17">
        <v>0.41666666666666669</v>
      </c>
      <c r="M3060" s="14">
        <v>321</v>
      </c>
      <c r="N3060" s="14">
        <v>0</v>
      </c>
      <c r="O3060" s="14">
        <v>489</v>
      </c>
      <c r="P3060" s="14">
        <v>810</v>
      </c>
    </row>
    <row r="3061" spans="11:16" x14ac:dyDescent="0.3">
      <c r="K3061" s="16">
        <f t="shared" si="48"/>
        <v>44143</v>
      </c>
      <c r="L3061" s="17">
        <v>0.45833333333333331</v>
      </c>
      <c r="M3061" s="14">
        <v>321</v>
      </c>
      <c r="N3061" s="14">
        <v>0</v>
      </c>
      <c r="O3061" s="14">
        <v>687</v>
      </c>
      <c r="P3061" s="14">
        <v>1008</v>
      </c>
    </row>
    <row r="3062" spans="11:16" x14ac:dyDescent="0.3">
      <c r="K3062" s="16">
        <f t="shared" si="48"/>
        <v>44143</v>
      </c>
      <c r="L3062" s="17">
        <v>0.5</v>
      </c>
      <c r="M3062" s="14">
        <v>321</v>
      </c>
      <c r="N3062" s="14">
        <v>0</v>
      </c>
      <c r="O3062" s="14">
        <v>1066</v>
      </c>
      <c r="P3062" s="14">
        <v>1387</v>
      </c>
    </row>
    <row r="3063" spans="11:16" x14ac:dyDescent="0.3">
      <c r="K3063" s="16">
        <f t="shared" si="48"/>
        <v>44143</v>
      </c>
      <c r="L3063" s="17">
        <v>0.54166666666666663</v>
      </c>
      <c r="M3063" s="14">
        <v>321</v>
      </c>
      <c r="N3063" s="14">
        <v>0</v>
      </c>
      <c r="O3063" s="14">
        <v>472</v>
      </c>
      <c r="P3063" s="14">
        <v>793</v>
      </c>
    </row>
    <row r="3064" spans="11:16" x14ac:dyDescent="0.3">
      <c r="K3064" s="16">
        <f t="shared" si="48"/>
        <v>44143</v>
      </c>
      <c r="L3064" s="17">
        <v>0.58333333333333337</v>
      </c>
      <c r="M3064" s="14">
        <v>321</v>
      </c>
      <c r="N3064" s="14">
        <v>0</v>
      </c>
      <c r="O3064" s="14">
        <v>-14</v>
      </c>
      <c r="P3064" s="14">
        <v>307</v>
      </c>
    </row>
    <row r="3065" spans="11:16" x14ac:dyDescent="0.3">
      <c r="K3065" s="16">
        <f t="shared" si="48"/>
        <v>44143</v>
      </c>
      <c r="L3065" s="17">
        <v>0.625</v>
      </c>
      <c r="M3065" s="14">
        <v>321</v>
      </c>
      <c r="N3065" s="14">
        <v>0</v>
      </c>
      <c r="O3065" s="14">
        <v>-526</v>
      </c>
      <c r="P3065" s="14">
        <v>-205</v>
      </c>
    </row>
    <row r="3066" spans="11:16" x14ac:dyDescent="0.3">
      <c r="K3066" s="16">
        <f t="shared" si="48"/>
        <v>44143</v>
      </c>
      <c r="L3066" s="17">
        <v>0.66666666666666663</v>
      </c>
      <c r="M3066" s="14">
        <v>321</v>
      </c>
      <c r="N3066" s="14">
        <v>0</v>
      </c>
      <c r="O3066" s="14">
        <v>-687</v>
      </c>
      <c r="P3066" s="14">
        <v>-366</v>
      </c>
    </row>
    <row r="3067" spans="11:16" x14ac:dyDescent="0.3">
      <c r="K3067" s="16">
        <f t="shared" si="48"/>
        <v>44143</v>
      </c>
      <c r="L3067" s="17">
        <v>0.70833333333333337</v>
      </c>
      <c r="M3067" s="14">
        <v>321</v>
      </c>
      <c r="N3067" s="14">
        <v>0</v>
      </c>
      <c r="O3067" s="14">
        <v>-65</v>
      </c>
      <c r="P3067" s="14">
        <v>256</v>
      </c>
    </row>
    <row r="3068" spans="11:16" x14ac:dyDescent="0.3">
      <c r="K3068" s="16">
        <f t="shared" si="48"/>
        <v>44143</v>
      </c>
      <c r="L3068" s="17">
        <v>0.75</v>
      </c>
      <c r="M3068" s="14">
        <v>321</v>
      </c>
      <c r="N3068" s="14">
        <v>0</v>
      </c>
      <c r="O3068" s="14">
        <v>502</v>
      </c>
      <c r="P3068" s="14">
        <v>823</v>
      </c>
    </row>
    <row r="3069" spans="11:16" x14ac:dyDescent="0.3">
      <c r="K3069" s="16">
        <f t="shared" si="48"/>
        <v>44143</v>
      </c>
      <c r="L3069" s="17">
        <v>0.79166666666666663</v>
      </c>
      <c r="M3069" s="14">
        <v>321</v>
      </c>
      <c r="N3069" s="14">
        <v>354</v>
      </c>
      <c r="O3069" s="14">
        <v>242</v>
      </c>
      <c r="P3069" s="14">
        <v>917</v>
      </c>
    </row>
    <row r="3070" spans="11:16" x14ac:dyDescent="0.3">
      <c r="K3070" s="16">
        <f t="shared" si="48"/>
        <v>44143</v>
      </c>
      <c r="L3070" s="17">
        <v>0.83333333333333337</v>
      </c>
      <c r="M3070" s="14">
        <v>321</v>
      </c>
      <c r="N3070" s="14">
        <v>0</v>
      </c>
      <c r="O3070" s="14">
        <v>263</v>
      </c>
      <c r="P3070" s="14">
        <v>584</v>
      </c>
    </row>
    <row r="3071" spans="11:16" x14ac:dyDescent="0.3">
      <c r="K3071" s="16">
        <f t="shared" si="48"/>
        <v>44143</v>
      </c>
      <c r="L3071" s="17">
        <v>0.875</v>
      </c>
      <c r="M3071" s="14">
        <v>321</v>
      </c>
      <c r="N3071" s="14">
        <v>0</v>
      </c>
      <c r="O3071" s="14">
        <v>-25</v>
      </c>
      <c r="P3071" s="14">
        <v>296</v>
      </c>
    </row>
    <row r="3072" spans="11:16" x14ac:dyDescent="0.3">
      <c r="K3072" s="16">
        <f t="shared" si="48"/>
        <v>44143</v>
      </c>
      <c r="L3072" s="17">
        <v>0.91666666666666663</v>
      </c>
      <c r="M3072" s="14">
        <v>321</v>
      </c>
      <c r="N3072" s="14">
        <v>0</v>
      </c>
      <c r="O3072" s="14">
        <v>377</v>
      </c>
      <c r="P3072" s="14">
        <v>698</v>
      </c>
    </row>
    <row r="3073" spans="11:16" x14ac:dyDescent="0.3">
      <c r="K3073" s="16">
        <f t="shared" si="48"/>
        <v>44143</v>
      </c>
      <c r="L3073" s="17">
        <v>0.95833333333333337</v>
      </c>
      <c r="M3073" s="14">
        <v>321</v>
      </c>
      <c r="N3073" s="14">
        <v>0</v>
      </c>
      <c r="O3073" s="14">
        <v>538</v>
      </c>
      <c r="P3073" s="14">
        <v>859</v>
      </c>
    </row>
    <row r="3074" spans="11:16" x14ac:dyDescent="0.3">
      <c r="K3074" s="16">
        <f t="shared" si="48"/>
        <v>44144</v>
      </c>
      <c r="L3074" s="17">
        <v>0</v>
      </c>
      <c r="M3074" s="14">
        <v>321</v>
      </c>
      <c r="N3074" s="14">
        <v>0</v>
      </c>
      <c r="O3074" s="14">
        <v>0</v>
      </c>
      <c r="P3074" s="14">
        <v>321</v>
      </c>
    </row>
    <row r="3075" spans="11:16" x14ac:dyDescent="0.3">
      <c r="K3075" s="16">
        <f t="shared" si="48"/>
        <v>44144</v>
      </c>
      <c r="L3075" s="17">
        <v>4.1666666666666664E-2</v>
      </c>
      <c r="M3075" s="14">
        <v>321</v>
      </c>
      <c r="N3075" s="14">
        <v>156</v>
      </c>
      <c r="O3075" s="14">
        <v>0</v>
      </c>
      <c r="P3075" s="14">
        <v>477</v>
      </c>
    </row>
    <row r="3076" spans="11:16" x14ac:dyDescent="0.3">
      <c r="K3076" s="16">
        <f t="shared" si="48"/>
        <v>44144</v>
      </c>
      <c r="L3076" s="17">
        <v>8.3333333333333329E-2</v>
      </c>
      <c r="M3076" s="14">
        <v>321</v>
      </c>
      <c r="N3076" s="14">
        <v>0</v>
      </c>
      <c r="O3076" s="14">
        <v>-125</v>
      </c>
      <c r="P3076" s="14">
        <v>196</v>
      </c>
    </row>
    <row r="3077" spans="11:16" x14ac:dyDescent="0.3">
      <c r="K3077" s="16">
        <f t="shared" si="48"/>
        <v>44144</v>
      </c>
      <c r="L3077" s="17">
        <v>0.125</v>
      </c>
      <c r="M3077" s="14">
        <v>321</v>
      </c>
      <c r="N3077" s="14">
        <v>0</v>
      </c>
      <c r="O3077" s="14">
        <v>-466</v>
      </c>
      <c r="P3077" s="14">
        <v>-145</v>
      </c>
    </row>
    <row r="3078" spans="11:16" x14ac:dyDescent="0.3">
      <c r="K3078" s="16">
        <f t="shared" si="48"/>
        <v>44144</v>
      </c>
      <c r="L3078" s="17">
        <v>0.16666666666666666</v>
      </c>
      <c r="M3078" s="14">
        <v>321</v>
      </c>
      <c r="N3078" s="14">
        <v>0</v>
      </c>
      <c r="O3078" s="14">
        <v>-466</v>
      </c>
      <c r="P3078" s="14">
        <v>-145</v>
      </c>
    </row>
    <row r="3079" spans="11:16" x14ac:dyDescent="0.3">
      <c r="K3079" s="16">
        <f t="shared" si="48"/>
        <v>44144</v>
      </c>
      <c r="L3079" s="17">
        <v>0.20833333333333334</v>
      </c>
      <c r="M3079" s="14">
        <v>321</v>
      </c>
      <c r="N3079" s="14">
        <v>0</v>
      </c>
      <c r="O3079" s="14">
        <v>0</v>
      </c>
      <c r="P3079" s="14">
        <v>321</v>
      </c>
    </row>
    <row r="3080" spans="11:16" x14ac:dyDescent="0.3">
      <c r="K3080" s="16">
        <f t="shared" si="48"/>
        <v>44144</v>
      </c>
      <c r="L3080" s="17">
        <v>0.25</v>
      </c>
      <c r="M3080" s="14">
        <v>321</v>
      </c>
      <c r="N3080" s="14">
        <v>0</v>
      </c>
      <c r="O3080" s="14">
        <v>0</v>
      </c>
      <c r="P3080" s="14">
        <v>321</v>
      </c>
    </row>
    <row r="3081" spans="11:16" x14ac:dyDescent="0.3">
      <c r="K3081" s="16">
        <f t="shared" si="48"/>
        <v>44144</v>
      </c>
      <c r="L3081" s="17">
        <v>0.29166666666666669</v>
      </c>
      <c r="M3081" s="14">
        <v>321</v>
      </c>
      <c r="N3081" s="14">
        <v>0</v>
      </c>
      <c r="O3081" s="14">
        <v>0</v>
      </c>
      <c r="P3081" s="14">
        <v>321</v>
      </c>
    </row>
    <row r="3082" spans="11:16" x14ac:dyDescent="0.3">
      <c r="K3082" s="16">
        <f t="shared" si="48"/>
        <v>44144</v>
      </c>
      <c r="L3082" s="17">
        <v>0.33333333333333331</v>
      </c>
      <c r="M3082" s="14">
        <v>321</v>
      </c>
      <c r="N3082" s="14">
        <v>0</v>
      </c>
      <c r="O3082" s="14">
        <v>0</v>
      </c>
      <c r="P3082" s="14">
        <v>321</v>
      </c>
    </row>
    <row r="3083" spans="11:16" x14ac:dyDescent="0.3">
      <c r="K3083" s="16">
        <f t="shared" si="48"/>
        <v>44144</v>
      </c>
      <c r="L3083" s="17">
        <v>0.375</v>
      </c>
      <c r="M3083" s="14">
        <v>321</v>
      </c>
      <c r="N3083" s="14">
        <v>0</v>
      </c>
      <c r="O3083" s="14">
        <v>0</v>
      </c>
      <c r="P3083" s="14">
        <v>321</v>
      </c>
    </row>
    <row r="3084" spans="11:16" x14ac:dyDescent="0.3">
      <c r="K3084" s="16">
        <f t="shared" si="48"/>
        <v>44144</v>
      </c>
      <c r="L3084" s="17">
        <v>0.41666666666666669</v>
      </c>
      <c r="M3084" s="14">
        <v>321</v>
      </c>
      <c r="N3084" s="14">
        <v>0</v>
      </c>
      <c r="O3084" s="14">
        <v>0</v>
      </c>
      <c r="P3084" s="14">
        <v>321</v>
      </c>
    </row>
    <row r="3085" spans="11:16" x14ac:dyDescent="0.3">
      <c r="K3085" s="16">
        <f t="shared" si="48"/>
        <v>44144</v>
      </c>
      <c r="L3085" s="17">
        <v>0.45833333333333331</v>
      </c>
      <c r="M3085" s="14">
        <v>321</v>
      </c>
      <c r="N3085" s="14">
        <v>0</v>
      </c>
      <c r="O3085" s="14">
        <v>0</v>
      </c>
      <c r="P3085" s="14">
        <v>321</v>
      </c>
    </row>
    <row r="3086" spans="11:16" x14ac:dyDescent="0.3">
      <c r="K3086" s="16">
        <f t="shared" si="48"/>
        <v>44144</v>
      </c>
      <c r="L3086" s="17">
        <v>0.5</v>
      </c>
      <c r="M3086" s="14">
        <v>321</v>
      </c>
      <c r="N3086" s="14">
        <v>0</v>
      </c>
      <c r="O3086" s="14">
        <v>0</v>
      </c>
      <c r="P3086" s="14">
        <v>321</v>
      </c>
    </row>
    <row r="3087" spans="11:16" x14ac:dyDescent="0.3">
      <c r="K3087" s="16">
        <f t="shared" si="48"/>
        <v>44144</v>
      </c>
      <c r="L3087" s="17">
        <v>0.54166666666666663</v>
      </c>
      <c r="M3087" s="14">
        <v>321</v>
      </c>
      <c r="N3087" s="14">
        <v>0</v>
      </c>
      <c r="O3087" s="14">
        <v>0</v>
      </c>
      <c r="P3087" s="14">
        <v>321</v>
      </c>
    </row>
    <row r="3088" spans="11:16" x14ac:dyDescent="0.3">
      <c r="K3088" s="16">
        <f t="shared" si="48"/>
        <v>44144</v>
      </c>
      <c r="L3088" s="17">
        <v>0.58333333333333337</v>
      </c>
      <c r="M3088" s="14">
        <v>321</v>
      </c>
      <c r="N3088" s="14">
        <v>0</v>
      </c>
      <c r="O3088" s="14">
        <v>0</v>
      </c>
      <c r="P3088" s="14">
        <v>321</v>
      </c>
    </row>
    <row r="3089" spans="11:16" x14ac:dyDescent="0.3">
      <c r="K3089" s="16">
        <f t="shared" si="48"/>
        <v>44144</v>
      </c>
      <c r="L3089" s="17">
        <v>0.625</v>
      </c>
      <c r="M3089" s="14">
        <v>321</v>
      </c>
      <c r="N3089" s="14">
        <v>0</v>
      </c>
      <c r="O3089" s="14">
        <v>0</v>
      </c>
      <c r="P3089" s="14">
        <v>321</v>
      </c>
    </row>
    <row r="3090" spans="11:16" x14ac:dyDescent="0.3">
      <c r="K3090" s="16">
        <f t="shared" si="48"/>
        <v>44144</v>
      </c>
      <c r="L3090" s="17">
        <v>0.66666666666666663</v>
      </c>
      <c r="M3090" s="14">
        <v>321</v>
      </c>
      <c r="N3090" s="14">
        <v>0</v>
      </c>
      <c r="O3090" s="14">
        <v>0</v>
      </c>
      <c r="P3090" s="14">
        <v>321</v>
      </c>
    </row>
    <row r="3091" spans="11:16" x14ac:dyDescent="0.3">
      <c r="K3091" s="16">
        <f t="shared" si="48"/>
        <v>44144</v>
      </c>
      <c r="L3091" s="17">
        <v>0.70833333333333337</v>
      </c>
      <c r="M3091" s="14">
        <v>321</v>
      </c>
      <c r="N3091" s="14">
        <v>0</v>
      </c>
      <c r="O3091" s="14">
        <v>0</v>
      </c>
      <c r="P3091" s="14">
        <v>321</v>
      </c>
    </row>
    <row r="3092" spans="11:16" x14ac:dyDescent="0.3">
      <c r="K3092" s="16">
        <f t="shared" si="48"/>
        <v>44144</v>
      </c>
      <c r="L3092" s="17">
        <v>0.75</v>
      </c>
      <c r="M3092" s="14">
        <v>321</v>
      </c>
      <c r="N3092" s="14">
        <v>0</v>
      </c>
      <c r="O3092" s="14">
        <v>0</v>
      </c>
      <c r="P3092" s="14">
        <v>321</v>
      </c>
    </row>
    <row r="3093" spans="11:16" x14ac:dyDescent="0.3">
      <c r="K3093" s="16">
        <f t="shared" si="48"/>
        <v>44144</v>
      </c>
      <c r="L3093" s="17">
        <v>0.79166666666666663</v>
      </c>
      <c r="M3093" s="14">
        <v>321</v>
      </c>
      <c r="N3093" s="14">
        <v>0</v>
      </c>
      <c r="O3093" s="14">
        <v>0</v>
      </c>
      <c r="P3093" s="14">
        <v>321</v>
      </c>
    </row>
    <row r="3094" spans="11:16" x14ac:dyDescent="0.3">
      <c r="K3094" s="16">
        <f t="shared" si="48"/>
        <v>44144</v>
      </c>
      <c r="L3094" s="17">
        <v>0.83333333333333337</v>
      </c>
      <c r="M3094" s="14">
        <v>321</v>
      </c>
      <c r="N3094" s="14">
        <v>0</v>
      </c>
      <c r="O3094" s="14">
        <v>0</v>
      </c>
      <c r="P3094" s="14">
        <v>321</v>
      </c>
    </row>
    <row r="3095" spans="11:16" x14ac:dyDescent="0.3">
      <c r="K3095" s="16">
        <f t="shared" si="48"/>
        <v>44144</v>
      </c>
      <c r="L3095" s="17">
        <v>0.875</v>
      </c>
      <c r="M3095" s="14">
        <v>321</v>
      </c>
      <c r="N3095" s="14">
        <v>0</v>
      </c>
      <c r="O3095" s="14">
        <v>0</v>
      </c>
      <c r="P3095" s="14">
        <v>321</v>
      </c>
    </row>
    <row r="3096" spans="11:16" x14ac:dyDescent="0.3">
      <c r="K3096" s="16">
        <f t="shared" si="48"/>
        <v>44144</v>
      </c>
      <c r="L3096" s="17">
        <v>0.91666666666666663</v>
      </c>
      <c r="M3096" s="14">
        <v>321</v>
      </c>
      <c r="N3096" s="14">
        <v>0</v>
      </c>
      <c r="O3096" s="14">
        <v>0</v>
      </c>
      <c r="P3096" s="14">
        <v>321</v>
      </c>
    </row>
    <row r="3097" spans="11:16" x14ac:dyDescent="0.3">
      <c r="K3097" s="16">
        <f t="shared" si="48"/>
        <v>44144</v>
      </c>
      <c r="L3097" s="17">
        <v>0.95833333333333337</v>
      </c>
      <c r="M3097" s="14">
        <v>321</v>
      </c>
      <c r="N3097" s="14">
        <v>0</v>
      </c>
      <c r="O3097" s="14">
        <v>846</v>
      </c>
      <c r="P3097" s="14">
        <v>1167</v>
      </c>
    </row>
    <row r="3098" spans="11:16" x14ac:dyDescent="0.3">
      <c r="K3098" s="16">
        <f t="shared" si="48"/>
        <v>44145</v>
      </c>
      <c r="L3098" s="17">
        <v>0</v>
      </c>
      <c r="M3098" s="14">
        <v>321</v>
      </c>
      <c r="N3098" s="14">
        <v>0</v>
      </c>
      <c r="O3098" s="14">
        <v>0</v>
      </c>
      <c r="P3098" s="14">
        <v>321</v>
      </c>
    </row>
    <row r="3099" spans="11:16" x14ac:dyDescent="0.3">
      <c r="K3099" s="16">
        <f t="shared" ref="K3099:K3162" si="49">K3075+1</f>
        <v>44145</v>
      </c>
      <c r="L3099" s="17">
        <v>4.1666666666666664E-2</v>
      </c>
      <c r="M3099" s="14">
        <v>321</v>
      </c>
      <c r="N3099" s="14">
        <v>0</v>
      </c>
      <c r="O3099" s="14">
        <v>0</v>
      </c>
      <c r="P3099" s="14">
        <v>321</v>
      </c>
    </row>
    <row r="3100" spans="11:16" x14ac:dyDescent="0.3">
      <c r="K3100" s="16">
        <f t="shared" si="49"/>
        <v>44145</v>
      </c>
      <c r="L3100" s="17">
        <v>8.3333333333333329E-2</v>
      </c>
      <c r="M3100" s="14">
        <v>321</v>
      </c>
      <c r="N3100" s="14">
        <v>0</v>
      </c>
      <c r="O3100" s="14">
        <v>0</v>
      </c>
      <c r="P3100" s="14">
        <v>321</v>
      </c>
    </row>
    <row r="3101" spans="11:16" x14ac:dyDescent="0.3">
      <c r="K3101" s="16">
        <f t="shared" si="49"/>
        <v>44145</v>
      </c>
      <c r="L3101" s="17">
        <v>0.125</v>
      </c>
      <c r="M3101" s="14">
        <v>321</v>
      </c>
      <c r="N3101" s="14">
        <v>0</v>
      </c>
      <c r="O3101" s="14">
        <v>0</v>
      </c>
      <c r="P3101" s="14">
        <v>321</v>
      </c>
    </row>
    <row r="3102" spans="11:16" x14ac:dyDescent="0.3">
      <c r="K3102" s="16">
        <f t="shared" si="49"/>
        <v>44145</v>
      </c>
      <c r="L3102" s="17">
        <v>0.16666666666666666</v>
      </c>
      <c r="M3102" s="14">
        <v>321</v>
      </c>
      <c r="N3102" s="14">
        <v>0</v>
      </c>
      <c r="O3102" s="14">
        <v>0</v>
      </c>
      <c r="P3102" s="14">
        <v>321</v>
      </c>
    </row>
    <row r="3103" spans="11:16" x14ac:dyDescent="0.3">
      <c r="K3103" s="16">
        <f t="shared" si="49"/>
        <v>44145</v>
      </c>
      <c r="L3103" s="17">
        <v>0.20833333333333334</v>
      </c>
      <c r="M3103" s="14">
        <v>321</v>
      </c>
      <c r="N3103" s="14">
        <v>0</v>
      </c>
      <c r="O3103" s="14">
        <v>0</v>
      </c>
      <c r="P3103" s="14">
        <v>321</v>
      </c>
    </row>
    <row r="3104" spans="11:16" x14ac:dyDescent="0.3">
      <c r="K3104" s="16">
        <f t="shared" si="49"/>
        <v>44145</v>
      </c>
      <c r="L3104" s="17">
        <v>0.25</v>
      </c>
      <c r="M3104" s="14">
        <v>321</v>
      </c>
      <c r="N3104" s="14">
        <v>357</v>
      </c>
      <c r="O3104" s="14">
        <v>0</v>
      </c>
      <c r="P3104" s="14">
        <v>678</v>
      </c>
    </row>
    <row r="3105" spans="11:16" x14ac:dyDescent="0.3">
      <c r="K3105" s="16">
        <f t="shared" si="49"/>
        <v>44145</v>
      </c>
      <c r="L3105" s="17">
        <v>0.29166666666666669</v>
      </c>
      <c r="M3105" s="14">
        <v>321</v>
      </c>
      <c r="N3105" s="14">
        <v>1154</v>
      </c>
      <c r="O3105" s="14">
        <v>0</v>
      </c>
      <c r="P3105" s="14">
        <v>1475</v>
      </c>
    </row>
    <row r="3106" spans="11:16" x14ac:dyDescent="0.3">
      <c r="K3106" s="16">
        <f t="shared" si="49"/>
        <v>44145</v>
      </c>
      <c r="L3106" s="17">
        <v>0.33333333333333331</v>
      </c>
      <c r="M3106" s="14">
        <v>321</v>
      </c>
      <c r="N3106" s="14">
        <v>1466</v>
      </c>
      <c r="O3106" s="14">
        <v>0</v>
      </c>
      <c r="P3106" s="14">
        <v>1787</v>
      </c>
    </row>
    <row r="3107" spans="11:16" x14ac:dyDescent="0.3">
      <c r="K3107" s="16">
        <f t="shared" si="49"/>
        <v>44145</v>
      </c>
      <c r="L3107" s="17">
        <v>0.375</v>
      </c>
      <c r="M3107" s="14">
        <v>321</v>
      </c>
      <c r="N3107" s="14">
        <v>1372</v>
      </c>
      <c r="O3107" s="14">
        <v>0</v>
      </c>
      <c r="P3107" s="14">
        <v>1693</v>
      </c>
    </row>
    <row r="3108" spans="11:16" x14ac:dyDescent="0.3">
      <c r="K3108" s="16">
        <f t="shared" si="49"/>
        <v>44145</v>
      </c>
      <c r="L3108" s="17">
        <v>0.41666666666666669</v>
      </c>
      <c r="M3108" s="14">
        <v>321</v>
      </c>
      <c r="N3108" s="14">
        <v>1088</v>
      </c>
      <c r="O3108" s="14">
        <v>0</v>
      </c>
      <c r="P3108" s="14">
        <v>1409</v>
      </c>
    </row>
    <row r="3109" spans="11:16" x14ac:dyDescent="0.3">
      <c r="K3109" s="16">
        <f t="shared" si="49"/>
        <v>44145</v>
      </c>
      <c r="L3109" s="17">
        <v>0.45833333333333331</v>
      </c>
      <c r="M3109" s="14">
        <v>321</v>
      </c>
      <c r="N3109" s="14">
        <v>1180</v>
      </c>
      <c r="O3109" s="14">
        <v>0</v>
      </c>
      <c r="P3109" s="14">
        <v>1501</v>
      </c>
    </row>
    <row r="3110" spans="11:16" x14ac:dyDescent="0.3">
      <c r="K3110" s="16">
        <f t="shared" si="49"/>
        <v>44145</v>
      </c>
      <c r="L3110" s="17">
        <v>0.5</v>
      </c>
      <c r="M3110" s="14">
        <v>321</v>
      </c>
      <c r="N3110" s="14">
        <v>1271</v>
      </c>
      <c r="O3110" s="14">
        <v>0</v>
      </c>
      <c r="P3110" s="14">
        <v>1592</v>
      </c>
    </row>
    <row r="3111" spans="11:16" x14ac:dyDescent="0.3">
      <c r="K3111" s="16">
        <f t="shared" si="49"/>
        <v>44145</v>
      </c>
      <c r="L3111" s="17">
        <v>0.54166666666666663</v>
      </c>
      <c r="M3111" s="14">
        <v>321</v>
      </c>
      <c r="N3111" s="14">
        <v>1044</v>
      </c>
      <c r="O3111" s="14">
        <v>0</v>
      </c>
      <c r="P3111" s="14">
        <v>1365</v>
      </c>
    </row>
    <row r="3112" spans="11:16" x14ac:dyDescent="0.3">
      <c r="K3112" s="16">
        <f t="shared" si="49"/>
        <v>44145</v>
      </c>
      <c r="L3112" s="17">
        <v>0.58333333333333337</v>
      </c>
      <c r="M3112" s="14">
        <v>321</v>
      </c>
      <c r="N3112" s="14">
        <v>947</v>
      </c>
      <c r="O3112" s="14">
        <v>0</v>
      </c>
      <c r="P3112" s="14">
        <v>1268</v>
      </c>
    </row>
    <row r="3113" spans="11:16" x14ac:dyDescent="0.3">
      <c r="K3113" s="16">
        <f t="shared" si="49"/>
        <v>44145</v>
      </c>
      <c r="L3113" s="17">
        <v>0.625</v>
      </c>
      <c r="M3113" s="14">
        <v>321</v>
      </c>
      <c r="N3113" s="14">
        <v>1040</v>
      </c>
      <c r="O3113" s="14">
        <v>0</v>
      </c>
      <c r="P3113" s="14">
        <v>1361</v>
      </c>
    </row>
    <row r="3114" spans="11:16" x14ac:dyDescent="0.3">
      <c r="K3114" s="16">
        <f t="shared" si="49"/>
        <v>44145</v>
      </c>
      <c r="L3114" s="17">
        <v>0.66666666666666663</v>
      </c>
      <c r="M3114" s="14">
        <v>321</v>
      </c>
      <c r="N3114" s="14">
        <v>1337</v>
      </c>
      <c r="O3114" s="14">
        <v>0</v>
      </c>
      <c r="P3114" s="14">
        <v>1658</v>
      </c>
    </row>
    <row r="3115" spans="11:16" x14ac:dyDescent="0.3">
      <c r="K3115" s="16">
        <f t="shared" si="49"/>
        <v>44145</v>
      </c>
      <c r="L3115" s="17">
        <v>0.70833333333333337</v>
      </c>
      <c r="M3115" s="14">
        <v>321</v>
      </c>
      <c r="N3115" s="14">
        <v>1676</v>
      </c>
      <c r="O3115" s="14">
        <v>0</v>
      </c>
      <c r="P3115" s="14">
        <v>1997</v>
      </c>
    </row>
    <row r="3116" spans="11:16" x14ac:dyDescent="0.3">
      <c r="K3116" s="16">
        <f t="shared" si="49"/>
        <v>44145</v>
      </c>
      <c r="L3116" s="17">
        <v>0.75</v>
      </c>
      <c r="M3116" s="14">
        <v>321</v>
      </c>
      <c r="N3116" s="14">
        <v>1676</v>
      </c>
      <c r="O3116" s="14">
        <v>0</v>
      </c>
      <c r="P3116" s="14">
        <v>1997</v>
      </c>
    </row>
    <row r="3117" spans="11:16" x14ac:dyDescent="0.3">
      <c r="K3117" s="16">
        <f t="shared" si="49"/>
        <v>44145</v>
      </c>
      <c r="L3117" s="17">
        <v>0.79166666666666663</v>
      </c>
      <c r="M3117" s="14">
        <v>321</v>
      </c>
      <c r="N3117" s="14">
        <v>1676</v>
      </c>
      <c r="O3117" s="14">
        <v>0</v>
      </c>
      <c r="P3117" s="14">
        <v>1997</v>
      </c>
    </row>
    <row r="3118" spans="11:16" x14ac:dyDescent="0.3">
      <c r="K3118" s="16">
        <f t="shared" si="49"/>
        <v>44145</v>
      </c>
      <c r="L3118" s="17">
        <v>0.83333333333333337</v>
      </c>
      <c r="M3118" s="14">
        <v>321</v>
      </c>
      <c r="N3118" s="14">
        <v>1676</v>
      </c>
      <c r="O3118" s="14">
        <v>0</v>
      </c>
      <c r="P3118" s="14">
        <v>1997</v>
      </c>
    </row>
    <row r="3119" spans="11:16" x14ac:dyDescent="0.3">
      <c r="K3119" s="16">
        <f t="shared" si="49"/>
        <v>44145</v>
      </c>
      <c r="L3119" s="17">
        <v>0.875</v>
      </c>
      <c r="M3119" s="14">
        <v>321</v>
      </c>
      <c r="N3119" s="14">
        <v>913</v>
      </c>
      <c r="O3119" s="14">
        <v>0</v>
      </c>
      <c r="P3119" s="14">
        <v>1234</v>
      </c>
    </row>
    <row r="3120" spans="11:16" x14ac:dyDescent="0.3">
      <c r="K3120" s="16">
        <f t="shared" si="49"/>
        <v>44145</v>
      </c>
      <c r="L3120" s="17">
        <v>0.91666666666666663</v>
      </c>
      <c r="M3120" s="14">
        <v>321</v>
      </c>
      <c r="N3120" s="14">
        <v>978</v>
      </c>
      <c r="O3120" s="14">
        <v>0</v>
      </c>
      <c r="P3120" s="14">
        <v>1299</v>
      </c>
    </row>
    <row r="3121" spans="11:16" x14ac:dyDescent="0.3">
      <c r="K3121" s="16">
        <f t="shared" si="49"/>
        <v>44145</v>
      </c>
      <c r="L3121" s="17">
        <v>0.95833333333333337</v>
      </c>
      <c r="M3121" s="14">
        <v>321</v>
      </c>
      <c r="N3121" s="14">
        <v>1144</v>
      </c>
      <c r="O3121" s="14">
        <v>0</v>
      </c>
      <c r="P3121" s="14">
        <v>1465</v>
      </c>
    </row>
    <row r="3122" spans="11:16" x14ac:dyDescent="0.3">
      <c r="K3122" s="16">
        <f t="shared" si="49"/>
        <v>44146</v>
      </c>
      <c r="L3122" s="17">
        <v>0</v>
      </c>
      <c r="M3122" s="14">
        <v>321</v>
      </c>
      <c r="N3122" s="14">
        <v>514</v>
      </c>
      <c r="O3122" s="14">
        <v>0</v>
      </c>
      <c r="P3122" s="14">
        <v>835</v>
      </c>
    </row>
    <row r="3123" spans="11:16" x14ac:dyDescent="0.3">
      <c r="K3123" s="16">
        <f t="shared" si="49"/>
        <v>44146</v>
      </c>
      <c r="L3123" s="17">
        <v>4.1666666666666664E-2</v>
      </c>
      <c r="M3123" s="14">
        <v>321</v>
      </c>
      <c r="N3123" s="14">
        <v>143</v>
      </c>
      <c r="O3123" s="14">
        <v>0</v>
      </c>
      <c r="P3123" s="14">
        <v>464</v>
      </c>
    </row>
    <row r="3124" spans="11:16" x14ac:dyDescent="0.3">
      <c r="K3124" s="16">
        <f t="shared" si="49"/>
        <v>44146</v>
      </c>
      <c r="L3124" s="17">
        <v>8.3333333333333329E-2</v>
      </c>
      <c r="M3124" s="14">
        <v>321</v>
      </c>
      <c r="N3124" s="14">
        <v>1677</v>
      </c>
      <c r="O3124" s="14">
        <v>0</v>
      </c>
      <c r="P3124" s="14">
        <v>1998</v>
      </c>
    </row>
    <row r="3125" spans="11:16" x14ac:dyDescent="0.3">
      <c r="K3125" s="16">
        <f t="shared" si="49"/>
        <v>44146</v>
      </c>
      <c r="L3125" s="17">
        <v>0.125</v>
      </c>
      <c r="M3125" s="14">
        <v>321</v>
      </c>
      <c r="N3125" s="14">
        <v>0</v>
      </c>
      <c r="O3125" s="14">
        <v>0</v>
      </c>
      <c r="P3125" s="14">
        <v>321</v>
      </c>
    </row>
    <row r="3126" spans="11:16" x14ac:dyDescent="0.3">
      <c r="K3126" s="16">
        <f t="shared" si="49"/>
        <v>44146</v>
      </c>
      <c r="L3126" s="17">
        <v>0.16666666666666666</v>
      </c>
      <c r="M3126" s="14">
        <v>321</v>
      </c>
      <c r="N3126" s="14">
        <v>0</v>
      </c>
      <c r="O3126" s="14">
        <v>0</v>
      </c>
      <c r="P3126" s="14">
        <v>321</v>
      </c>
    </row>
    <row r="3127" spans="11:16" x14ac:dyDescent="0.3">
      <c r="K3127" s="16">
        <f t="shared" si="49"/>
        <v>44146</v>
      </c>
      <c r="L3127" s="17">
        <v>0.20833333333333334</v>
      </c>
      <c r="M3127" s="14">
        <v>321</v>
      </c>
      <c r="N3127" s="14">
        <v>1677</v>
      </c>
      <c r="O3127" s="14">
        <v>0</v>
      </c>
      <c r="P3127" s="14">
        <v>1998</v>
      </c>
    </row>
    <row r="3128" spans="11:16" x14ac:dyDescent="0.3">
      <c r="K3128" s="16">
        <f t="shared" si="49"/>
        <v>44146</v>
      </c>
      <c r="L3128" s="17">
        <v>0.25</v>
      </c>
      <c r="M3128" s="14">
        <v>321</v>
      </c>
      <c r="N3128" s="14">
        <v>627</v>
      </c>
      <c r="O3128" s="14">
        <v>0</v>
      </c>
      <c r="P3128" s="14">
        <v>948</v>
      </c>
    </row>
    <row r="3129" spans="11:16" x14ac:dyDescent="0.3">
      <c r="K3129" s="16">
        <f t="shared" si="49"/>
        <v>44146</v>
      </c>
      <c r="L3129" s="17">
        <v>0.29166666666666669</v>
      </c>
      <c r="M3129" s="14">
        <v>321</v>
      </c>
      <c r="N3129" s="14">
        <v>1487</v>
      </c>
      <c r="O3129" s="14">
        <v>0</v>
      </c>
      <c r="P3129" s="14">
        <v>1808</v>
      </c>
    </row>
    <row r="3130" spans="11:16" x14ac:dyDescent="0.3">
      <c r="K3130" s="16">
        <f t="shared" si="49"/>
        <v>44146</v>
      </c>
      <c r="L3130" s="17">
        <v>0.33333333333333331</v>
      </c>
      <c r="M3130" s="14">
        <v>321</v>
      </c>
      <c r="N3130" s="14">
        <v>1677</v>
      </c>
      <c r="O3130" s="14">
        <v>0</v>
      </c>
      <c r="P3130" s="14">
        <v>1998</v>
      </c>
    </row>
    <row r="3131" spans="11:16" x14ac:dyDescent="0.3">
      <c r="K3131" s="16">
        <f t="shared" si="49"/>
        <v>44146</v>
      </c>
      <c r="L3131" s="17">
        <v>0.375</v>
      </c>
      <c r="M3131" s="14">
        <v>321</v>
      </c>
      <c r="N3131" s="14">
        <v>1428</v>
      </c>
      <c r="O3131" s="14">
        <v>0</v>
      </c>
      <c r="P3131" s="14">
        <v>1749</v>
      </c>
    </row>
    <row r="3132" spans="11:16" x14ac:dyDescent="0.3">
      <c r="K3132" s="16">
        <f t="shared" si="49"/>
        <v>44146</v>
      </c>
      <c r="L3132" s="17">
        <v>0.41666666666666669</v>
      </c>
      <c r="M3132" s="14">
        <v>321</v>
      </c>
      <c r="N3132" s="14">
        <v>941</v>
      </c>
      <c r="O3132" s="14">
        <v>0</v>
      </c>
      <c r="P3132" s="14">
        <v>1262</v>
      </c>
    </row>
    <row r="3133" spans="11:16" x14ac:dyDescent="0.3">
      <c r="K3133" s="16">
        <f t="shared" si="49"/>
        <v>44146</v>
      </c>
      <c r="L3133" s="17">
        <v>0.45833333333333331</v>
      </c>
      <c r="M3133" s="14">
        <v>321</v>
      </c>
      <c r="N3133" s="14">
        <v>667</v>
      </c>
      <c r="O3133" s="14">
        <v>0</v>
      </c>
      <c r="P3133" s="14">
        <v>988</v>
      </c>
    </row>
    <row r="3134" spans="11:16" x14ac:dyDescent="0.3">
      <c r="K3134" s="16">
        <f t="shared" si="49"/>
        <v>44146</v>
      </c>
      <c r="L3134" s="17">
        <v>0.5</v>
      </c>
      <c r="M3134" s="14">
        <v>321</v>
      </c>
      <c r="N3134" s="14">
        <v>481</v>
      </c>
      <c r="O3134" s="14">
        <v>0</v>
      </c>
      <c r="P3134" s="14">
        <v>802</v>
      </c>
    </row>
    <row r="3135" spans="11:16" x14ac:dyDescent="0.3">
      <c r="K3135" s="16">
        <f t="shared" si="49"/>
        <v>44146</v>
      </c>
      <c r="L3135" s="17">
        <v>0.54166666666666663</v>
      </c>
      <c r="M3135" s="14">
        <v>321</v>
      </c>
      <c r="N3135" s="14">
        <v>370</v>
      </c>
      <c r="O3135" s="14">
        <v>0</v>
      </c>
      <c r="P3135" s="14">
        <v>691</v>
      </c>
    </row>
    <row r="3136" spans="11:16" x14ac:dyDescent="0.3">
      <c r="K3136" s="16">
        <f t="shared" si="49"/>
        <v>44146</v>
      </c>
      <c r="L3136" s="17">
        <v>0.58333333333333337</v>
      </c>
      <c r="M3136" s="14">
        <v>321</v>
      </c>
      <c r="N3136" s="14">
        <v>374</v>
      </c>
      <c r="O3136" s="14">
        <v>0</v>
      </c>
      <c r="P3136" s="14">
        <v>695</v>
      </c>
    </row>
    <row r="3137" spans="11:16" x14ac:dyDescent="0.3">
      <c r="K3137" s="16">
        <f t="shared" si="49"/>
        <v>44146</v>
      </c>
      <c r="L3137" s="17">
        <v>0.625</v>
      </c>
      <c r="M3137" s="14">
        <v>321</v>
      </c>
      <c r="N3137" s="14">
        <v>635</v>
      </c>
      <c r="O3137" s="14">
        <v>0</v>
      </c>
      <c r="P3137" s="14">
        <v>956</v>
      </c>
    </row>
    <row r="3138" spans="11:16" x14ac:dyDescent="0.3">
      <c r="K3138" s="16">
        <f t="shared" si="49"/>
        <v>44146</v>
      </c>
      <c r="L3138" s="17">
        <v>0.66666666666666663</v>
      </c>
      <c r="M3138" s="14">
        <v>321</v>
      </c>
      <c r="N3138" s="14">
        <v>966</v>
      </c>
      <c r="O3138" s="14">
        <v>0</v>
      </c>
      <c r="P3138" s="14">
        <v>1287</v>
      </c>
    </row>
    <row r="3139" spans="11:16" x14ac:dyDescent="0.3">
      <c r="K3139" s="16">
        <f t="shared" si="49"/>
        <v>44146</v>
      </c>
      <c r="L3139" s="17">
        <v>0.70833333333333337</v>
      </c>
      <c r="M3139" s="14">
        <v>321</v>
      </c>
      <c r="N3139" s="14">
        <v>1569</v>
      </c>
      <c r="O3139" s="14">
        <v>0</v>
      </c>
      <c r="P3139" s="14">
        <v>1890</v>
      </c>
    </row>
    <row r="3140" spans="11:16" x14ac:dyDescent="0.3">
      <c r="K3140" s="16">
        <f t="shared" si="49"/>
        <v>44146</v>
      </c>
      <c r="L3140" s="17">
        <v>0.75</v>
      </c>
      <c r="M3140" s="14">
        <v>321</v>
      </c>
      <c r="N3140" s="14">
        <v>1677</v>
      </c>
      <c r="O3140" s="14">
        <v>0</v>
      </c>
      <c r="P3140" s="14">
        <v>1998</v>
      </c>
    </row>
    <row r="3141" spans="11:16" x14ac:dyDescent="0.3">
      <c r="K3141" s="16">
        <f t="shared" si="49"/>
        <v>44146</v>
      </c>
      <c r="L3141" s="17">
        <v>0.79166666666666663</v>
      </c>
      <c r="M3141" s="14">
        <v>321</v>
      </c>
      <c r="N3141" s="14">
        <v>1677</v>
      </c>
      <c r="O3141" s="14">
        <v>0</v>
      </c>
      <c r="P3141" s="14">
        <v>1998</v>
      </c>
    </row>
    <row r="3142" spans="11:16" x14ac:dyDescent="0.3">
      <c r="K3142" s="16">
        <f t="shared" si="49"/>
        <v>44146</v>
      </c>
      <c r="L3142" s="17">
        <v>0.83333333333333337</v>
      </c>
      <c r="M3142" s="14">
        <v>321</v>
      </c>
      <c r="N3142" s="14">
        <v>1048</v>
      </c>
      <c r="O3142" s="14">
        <v>0</v>
      </c>
      <c r="P3142" s="14">
        <v>1369</v>
      </c>
    </row>
    <row r="3143" spans="11:16" x14ac:dyDescent="0.3">
      <c r="K3143" s="16">
        <f t="shared" si="49"/>
        <v>44146</v>
      </c>
      <c r="L3143" s="17">
        <v>0.875</v>
      </c>
      <c r="M3143" s="14">
        <v>321</v>
      </c>
      <c r="N3143" s="14">
        <v>268</v>
      </c>
      <c r="O3143" s="14">
        <v>0</v>
      </c>
      <c r="P3143" s="14">
        <v>589</v>
      </c>
    </row>
    <row r="3144" spans="11:16" x14ac:dyDescent="0.3">
      <c r="K3144" s="16">
        <f t="shared" si="49"/>
        <v>44146</v>
      </c>
      <c r="L3144" s="17">
        <v>0.91666666666666663</v>
      </c>
      <c r="M3144" s="14">
        <v>321</v>
      </c>
      <c r="N3144" s="14">
        <v>221</v>
      </c>
      <c r="O3144" s="14">
        <v>0</v>
      </c>
      <c r="P3144" s="14">
        <v>542</v>
      </c>
    </row>
    <row r="3145" spans="11:16" x14ac:dyDescent="0.3">
      <c r="K3145" s="16">
        <f t="shared" si="49"/>
        <v>44146</v>
      </c>
      <c r="L3145" s="17">
        <v>0.95833333333333337</v>
      </c>
      <c r="M3145" s="14">
        <v>321</v>
      </c>
      <c r="N3145" s="14">
        <v>288</v>
      </c>
      <c r="O3145" s="14">
        <v>0</v>
      </c>
      <c r="P3145" s="14">
        <v>609</v>
      </c>
    </row>
    <row r="3146" spans="11:16" x14ac:dyDescent="0.3">
      <c r="K3146" s="16">
        <f t="shared" si="49"/>
        <v>44147</v>
      </c>
      <c r="L3146" s="17">
        <v>0</v>
      </c>
      <c r="M3146" s="14">
        <v>321</v>
      </c>
      <c r="N3146" s="14">
        <v>0</v>
      </c>
      <c r="O3146" s="14">
        <v>0</v>
      </c>
      <c r="P3146" s="14">
        <v>321</v>
      </c>
    </row>
    <row r="3147" spans="11:16" x14ac:dyDescent="0.3">
      <c r="K3147" s="16">
        <f t="shared" si="49"/>
        <v>44147</v>
      </c>
      <c r="L3147" s="17">
        <v>4.1666666666666664E-2</v>
      </c>
      <c r="M3147" s="14">
        <v>321</v>
      </c>
      <c r="N3147" s="14">
        <v>0</v>
      </c>
      <c r="O3147" s="14">
        <v>0</v>
      </c>
      <c r="P3147" s="14">
        <v>321</v>
      </c>
    </row>
    <row r="3148" spans="11:16" x14ac:dyDescent="0.3">
      <c r="K3148" s="16">
        <f t="shared" si="49"/>
        <v>44147</v>
      </c>
      <c r="L3148" s="17">
        <v>8.3333333333333329E-2</v>
      </c>
      <c r="M3148" s="14">
        <v>321</v>
      </c>
      <c r="N3148" s="14">
        <v>1496</v>
      </c>
      <c r="O3148" s="14">
        <v>0</v>
      </c>
      <c r="P3148" s="14">
        <v>1817</v>
      </c>
    </row>
    <row r="3149" spans="11:16" x14ac:dyDescent="0.3">
      <c r="K3149" s="16">
        <f t="shared" si="49"/>
        <v>44147</v>
      </c>
      <c r="L3149" s="17">
        <v>0.125</v>
      </c>
      <c r="M3149" s="14">
        <v>321</v>
      </c>
      <c r="N3149" s="14">
        <v>0</v>
      </c>
      <c r="O3149" s="14">
        <v>0</v>
      </c>
      <c r="P3149" s="14">
        <v>321</v>
      </c>
    </row>
    <row r="3150" spans="11:16" x14ac:dyDescent="0.3">
      <c r="K3150" s="16">
        <f t="shared" si="49"/>
        <v>44147</v>
      </c>
      <c r="L3150" s="17">
        <v>0.16666666666666666</v>
      </c>
      <c r="M3150" s="14">
        <v>321</v>
      </c>
      <c r="N3150" s="14">
        <v>0</v>
      </c>
      <c r="O3150" s="14">
        <v>0</v>
      </c>
      <c r="P3150" s="14">
        <v>321</v>
      </c>
    </row>
    <row r="3151" spans="11:16" x14ac:dyDescent="0.3">
      <c r="K3151" s="16">
        <f t="shared" si="49"/>
        <v>44147</v>
      </c>
      <c r="L3151" s="17">
        <v>0.20833333333333334</v>
      </c>
      <c r="M3151" s="14">
        <v>321</v>
      </c>
      <c r="N3151" s="14">
        <v>0</v>
      </c>
      <c r="O3151" s="14">
        <v>0</v>
      </c>
      <c r="P3151" s="14">
        <v>321</v>
      </c>
    </row>
    <row r="3152" spans="11:16" x14ac:dyDescent="0.3">
      <c r="K3152" s="16">
        <f t="shared" si="49"/>
        <v>44147</v>
      </c>
      <c r="L3152" s="17">
        <v>0.25</v>
      </c>
      <c r="M3152" s="14">
        <v>321</v>
      </c>
      <c r="N3152" s="14">
        <v>514</v>
      </c>
      <c r="O3152" s="14">
        <v>0</v>
      </c>
      <c r="P3152" s="14">
        <v>835</v>
      </c>
    </row>
    <row r="3153" spans="11:16" x14ac:dyDescent="0.3">
      <c r="K3153" s="16">
        <f t="shared" si="49"/>
        <v>44147</v>
      </c>
      <c r="L3153" s="17">
        <v>0.29166666666666669</v>
      </c>
      <c r="M3153" s="14">
        <v>321</v>
      </c>
      <c r="N3153" s="14">
        <v>1381</v>
      </c>
      <c r="O3153" s="14">
        <v>0</v>
      </c>
      <c r="P3153" s="14">
        <v>1702</v>
      </c>
    </row>
    <row r="3154" spans="11:16" x14ac:dyDescent="0.3">
      <c r="K3154" s="16">
        <f t="shared" si="49"/>
        <v>44147</v>
      </c>
      <c r="L3154" s="17">
        <v>0.33333333333333331</v>
      </c>
      <c r="M3154" s="14">
        <v>321</v>
      </c>
      <c r="N3154" s="14">
        <v>1327</v>
      </c>
      <c r="O3154" s="14">
        <v>0</v>
      </c>
      <c r="P3154" s="14">
        <v>1648</v>
      </c>
    </row>
    <row r="3155" spans="11:16" x14ac:dyDescent="0.3">
      <c r="K3155" s="16">
        <f t="shared" si="49"/>
        <v>44147</v>
      </c>
      <c r="L3155" s="17">
        <v>0.375</v>
      </c>
      <c r="M3155" s="14">
        <v>321</v>
      </c>
      <c r="N3155" s="14">
        <v>946</v>
      </c>
      <c r="O3155" s="14">
        <v>0</v>
      </c>
      <c r="P3155" s="14">
        <v>1267</v>
      </c>
    </row>
    <row r="3156" spans="11:16" x14ac:dyDescent="0.3">
      <c r="K3156" s="16">
        <f t="shared" si="49"/>
        <v>44147</v>
      </c>
      <c r="L3156" s="17">
        <v>0.41666666666666669</v>
      </c>
      <c r="M3156" s="14">
        <v>321</v>
      </c>
      <c r="N3156" s="14">
        <v>509</v>
      </c>
      <c r="O3156" s="14">
        <v>0</v>
      </c>
      <c r="P3156" s="14">
        <v>830</v>
      </c>
    </row>
    <row r="3157" spans="11:16" x14ac:dyDescent="0.3">
      <c r="K3157" s="16">
        <f t="shared" si="49"/>
        <v>44147</v>
      </c>
      <c r="L3157" s="17">
        <v>0.45833333333333331</v>
      </c>
      <c r="M3157" s="14">
        <v>321</v>
      </c>
      <c r="N3157" s="14">
        <v>196</v>
      </c>
      <c r="O3157" s="14">
        <v>0</v>
      </c>
      <c r="P3157" s="14">
        <v>517</v>
      </c>
    </row>
    <row r="3158" spans="11:16" x14ac:dyDescent="0.3">
      <c r="K3158" s="16">
        <f t="shared" si="49"/>
        <v>44147</v>
      </c>
      <c r="L3158" s="17">
        <v>0.5</v>
      </c>
      <c r="M3158" s="14">
        <v>321</v>
      </c>
      <c r="N3158" s="14">
        <v>227</v>
      </c>
      <c r="O3158" s="14">
        <v>0</v>
      </c>
      <c r="P3158" s="14">
        <v>548</v>
      </c>
    </row>
    <row r="3159" spans="11:16" x14ac:dyDescent="0.3">
      <c r="K3159" s="16">
        <f t="shared" si="49"/>
        <v>44147</v>
      </c>
      <c r="L3159" s="17">
        <v>0.54166666666666663</v>
      </c>
      <c r="M3159" s="14">
        <v>321</v>
      </c>
      <c r="N3159" s="14">
        <v>75</v>
      </c>
      <c r="O3159" s="14">
        <v>0</v>
      </c>
      <c r="P3159" s="14">
        <v>396</v>
      </c>
    </row>
    <row r="3160" spans="11:16" x14ac:dyDescent="0.3">
      <c r="K3160" s="16">
        <f t="shared" si="49"/>
        <v>44147</v>
      </c>
      <c r="L3160" s="17">
        <v>0.58333333333333337</v>
      </c>
      <c r="M3160" s="14">
        <v>321</v>
      </c>
      <c r="N3160" s="14">
        <v>0</v>
      </c>
      <c r="O3160" s="14">
        <v>0</v>
      </c>
      <c r="P3160" s="14">
        <v>321</v>
      </c>
    </row>
    <row r="3161" spans="11:16" x14ac:dyDescent="0.3">
      <c r="K3161" s="16">
        <f t="shared" si="49"/>
        <v>44147</v>
      </c>
      <c r="L3161" s="17">
        <v>0.625</v>
      </c>
      <c r="M3161" s="14">
        <v>321</v>
      </c>
      <c r="N3161" s="14">
        <v>58</v>
      </c>
      <c r="O3161" s="14">
        <v>0</v>
      </c>
      <c r="P3161" s="14">
        <v>379</v>
      </c>
    </row>
    <row r="3162" spans="11:16" x14ac:dyDescent="0.3">
      <c r="K3162" s="16">
        <f t="shared" si="49"/>
        <v>44147</v>
      </c>
      <c r="L3162" s="17">
        <v>0.66666666666666663</v>
      </c>
      <c r="M3162" s="14">
        <v>321</v>
      </c>
      <c r="N3162" s="14">
        <v>496</v>
      </c>
      <c r="O3162" s="14">
        <v>0</v>
      </c>
      <c r="P3162" s="14">
        <v>817</v>
      </c>
    </row>
    <row r="3163" spans="11:16" x14ac:dyDescent="0.3">
      <c r="K3163" s="16">
        <f t="shared" ref="K3163:K3226" si="50">K3139+1</f>
        <v>44147</v>
      </c>
      <c r="L3163" s="17">
        <v>0.70833333333333337</v>
      </c>
      <c r="M3163" s="14">
        <v>321</v>
      </c>
      <c r="N3163" s="14">
        <v>1182</v>
      </c>
      <c r="O3163" s="14">
        <v>0</v>
      </c>
      <c r="P3163" s="14">
        <v>1503</v>
      </c>
    </row>
    <row r="3164" spans="11:16" x14ac:dyDescent="0.3">
      <c r="K3164" s="16">
        <f t="shared" si="50"/>
        <v>44147</v>
      </c>
      <c r="L3164" s="17">
        <v>0.75</v>
      </c>
      <c r="M3164" s="14">
        <v>321</v>
      </c>
      <c r="N3164" s="14">
        <v>1496</v>
      </c>
      <c r="O3164" s="14">
        <v>0</v>
      </c>
      <c r="P3164" s="14">
        <v>1817</v>
      </c>
    </row>
    <row r="3165" spans="11:16" x14ac:dyDescent="0.3">
      <c r="K3165" s="16">
        <f t="shared" si="50"/>
        <v>44147</v>
      </c>
      <c r="L3165" s="17">
        <v>0.79166666666666663</v>
      </c>
      <c r="M3165" s="14">
        <v>321</v>
      </c>
      <c r="N3165" s="14">
        <v>1496</v>
      </c>
      <c r="O3165" s="14">
        <v>0</v>
      </c>
      <c r="P3165" s="14">
        <v>1817</v>
      </c>
    </row>
    <row r="3166" spans="11:16" x14ac:dyDescent="0.3">
      <c r="K3166" s="16">
        <f t="shared" si="50"/>
        <v>44147</v>
      </c>
      <c r="L3166" s="17">
        <v>0.83333333333333337</v>
      </c>
      <c r="M3166" s="14">
        <v>321</v>
      </c>
      <c r="N3166" s="14">
        <v>820</v>
      </c>
      <c r="O3166" s="14">
        <v>0</v>
      </c>
      <c r="P3166" s="14">
        <v>1141</v>
      </c>
    </row>
    <row r="3167" spans="11:16" x14ac:dyDescent="0.3">
      <c r="K3167" s="16">
        <f t="shared" si="50"/>
        <v>44147</v>
      </c>
      <c r="L3167" s="17">
        <v>0.875</v>
      </c>
      <c r="M3167" s="14">
        <v>321</v>
      </c>
      <c r="N3167" s="14">
        <v>212</v>
      </c>
      <c r="O3167" s="14">
        <v>0</v>
      </c>
      <c r="P3167" s="14">
        <v>533</v>
      </c>
    </row>
    <row r="3168" spans="11:16" x14ac:dyDescent="0.3">
      <c r="K3168" s="16">
        <f t="shared" si="50"/>
        <v>44147</v>
      </c>
      <c r="L3168" s="17">
        <v>0.91666666666666663</v>
      </c>
      <c r="M3168" s="14">
        <v>321</v>
      </c>
      <c r="N3168" s="14">
        <v>452</v>
      </c>
      <c r="O3168" s="14">
        <v>0</v>
      </c>
      <c r="P3168" s="14">
        <v>773</v>
      </c>
    </row>
    <row r="3169" spans="11:16" x14ac:dyDescent="0.3">
      <c r="K3169" s="16">
        <f t="shared" si="50"/>
        <v>44147</v>
      </c>
      <c r="L3169" s="17">
        <v>0.95833333333333337</v>
      </c>
      <c r="M3169" s="14">
        <v>321</v>
      </c>
      <c r="N3169" s="14">
        <v>1496</v>
      </c>
      <c r="O3169" s="14">
        <v>0</v>
      </c>
      <c r="P3169" s="14">
        <v>1817</v>
      </c>
    </row>
    <row r="3170" spans="11:16" x14ac:dyDescent="0.3">
      <c r="K3170" s="16">
        <f t="shared" si="50"/>
        <v>44148</v>
      </c>
      <c r="L3170" s="17">
        <v>0</v>
      </c>
      <c r="M3170" s="14">
        <v>321</v>
      </c>
      <c r="N3170" s="14">
        <v>0</v>
      </c>
      <c r="O3170" s="14">
        <v>0</v>
      </c>
      <c r="P3170" s="14">
        <v>321</v>
      </c>
    </row>
    <row r="3171" spans="11:16" x14ac:dyDescent="0.3">
      <c r="K3171" s="16">
        <f t="shared" si="50"/>
        <v>44148</v>
      </c>
      <c r="L3171" s="17">
        <v>4.1666666666666664E-2</v>
      </c>
      <c r="M3171" s="14">
        <v>321</v>
      </c>
      <c r="N3171" s="14">
        <v>0</v>
      </c>
      <c r="O3171" s="14">
        <v>0</v>
      </c>
      <c r="P3171" s="14">
        <v>321</v>
      </c>
    </row>
    <row r="3172" spans="11:16" x14ac:dyDescent="0.3">
      <c r="K3172" s="16">
        <f t="shared" si="50"/>
        <v>44148</v>
      </c>
      <c r="L3172" s="17">
        <v>8.3333333333333329E-2</v>
      </c>
      <c r="M3172" s="14">
        <v>321</v>
      </c>
      <c r="N3172" s="14">
        <v>0</v>
      </c>
      <c r="O3172" s="14">
        <v>0</v>
      </c>
      <c r="P3172" s="14">
        <v>321</v>
      </c>
    </row>
    <row r="3173" spans="11:16" x14ac:dyDescent="0.3">
      <c r="K3173" s="16">
        <f t="shared" si="50"/>
        <v>44148</v>
      </c>
      <c r="L3173" s="17">
        <v>0.125</v>
      </c>
      <c r="M3173" s="14">
        <v>321</v>
      </c>
      <c r="N3173" s="14">
        <v>481</v>
      </c>
      <c r="O3173" s="14">
        <v>0</v>
      </c>
      <c r="P3173" s="14">
        <v>802</v>
      </c>
    </row>
    <row r="3174" spans="11:16" x14ac:dyDescent="0.3">
      <c r="K3174" s="16">
        <f t="shared" si="50"/>
        <v>44148</v>
      </c>
      <c r="L3174" s="17">
        <v>0.16666666666666666</v>
      </c>
      <c r="M3174" s="14">
        <v>321</v>
      </c>
      <c r="N3174" s="14">
        <v>0</v>
      </c>
      <c r="O3174" s="14">
        <v>0</v>
      </c>
      <c r="P3174" s="14">
        <v>321</v>
      </c>
    </row>
    <row r="3175" spans="11:16" x14ac:dyDescent="0.3">
      <c r="K3175" s="16">
        <f t="shared" si="50"/>
        <v>44148</v>
      </c>
      <c r="L3175" s="17">
        <v>0.20833333333333334</v>
      </c>
      <c r="M3175" s="14">
        <v>321</v>
      </c>
      <c r="N3175" s="14">
        <v>0</v>
      </c>
      <c r="O3175" s="14">
        <v>0</v>
      </c>
      <c r="P3175" s="14">
        <v>321</v>
      </c>
    </row>
    <row r="3176" spans="11:16" x14ac:dyDescent="0.3">
      <c r="K3176" s="16">
        <f t="shared" si="50"/>
        <v>44148</v>
      </c>
      <c r="L3176" s="17">
        <v>0.25</v>
      </c>
      <c r="M3176" s="14">
        <v>321</v>
      </c>
      <c r="N3176" s="14">
        <v>0</v>
      </c>
      <c r="O3176" s="14">
        <v>0</v>
      </c>
      <c r="P3176" s="14">
        <v>321</v>
      </c>
    </row>
    <row r="3177" spans="11:16" x14ac:dyDescent="0.3">
      <c r="K3177" s="16">
        <f t="shared" si="50"/>
        <v>44148</v>
      </c>
      <c r="L3177" s="17">
        <v>0.29166666666666669</v>
      </c>
      <c r="M3177" s="14">
        <v>321</v>
      </c>
      <c r="N3177" s="14">
        <v>0</v>
      </c>
      <c r="O3177" s="14">
        <v>0</v>
      </c>
      <c r="P3177" s="14">
        <v>321</v>
      </c>
    </row>
    <row r="3178" spans="11:16" x14ac:dyDescent="0.3">
      <c r="K3178" s="16">
        <f t="shared" si="50"/>
        <v>44148</v>
      </c>
      <c r="L3178" s="17">
        <v>0.33333333333333331</v>
      </c>
      <c r="M3178" s="14">
        <v>321</v>
      </c>
      <c r="N3178" s="14">
        <v>92</v>
      </c>
      <c r="O3178" s="14">
        <v>0</v>
      </c>
      <c r="P3178" s="14">
        <v>413</v>
      </c>
    </row>
    <row r="3179" spans="11:16" x14ac:dyDescent="0.3">
      <c r="K3179" s="16">
        <f t="shared" si="50"/>
        <v>44148</v>
      </c>
      <c r="L3179" s="17">
        <v>0.375</v>
      </c>
      <c r="M3179" s="14">
        <v>321</v>
      </c>
      <c r="N3179" s="14">
        <v>0</v>
      </c>
      <c r="O3179" s="14">
        <v>0</v>
      </c>
      <c r="P3179" s="14">
        <v>321</v>
      </c>
    </row>
    <row r="3180" spans="11:16" x14ac:dyDescent="0.3">
      <c r="K3180" s="16">
        <f t="shared" si="50"/>
        <v>44148</v>
      </c>
      <c r="L3180" s="17">
        <v>0.41666666666666669</v>
      </c>
      <c r="M3180" s="14">
        <v>321</v>
      </c>
      <c r="N3180" s="14">
        <v>0</v>
      </c>
      <c r="O3180" s="14">
        <v>0</v>
      </c>
      <c r="P3180" s="14">
        <v>321</v>
      </c>
    </row>
    <row r="3181" spans="11:16" x14ac:dyDescent="0.3">
      <c r="K3181" s="16">
        <f t="shared" si="50"/>
        <v>44148</v>
      </c>
      <c r="L3181" s="17">
        <v>0.45833333333333331</v>
      </c>
      <c r="M3181" s="14">
        <v>321</v>
      </c>
      <c r="N3181" s="14">
        <v>0</v>
      </c>
      <c r="O3181" s="14">
        <v>0</v>
      </c>
      <c r="P3181" s="14">
        <v>321</v>
      </c>
    </row>
    <row r="3182" spans="11:16" x14ac:dyDescent="0.3">
      <c r="K3182" s="16">
        <f t="shared" si="50"/>
        <v>44148</v>
      </c>
      <c r="L3182" s="17">
        <v>0.5</v>
      </c>
      <c r="M3182" s="14">
        <v>321</v>
      </c>
      <c r="N3182" s="14">
        <v>0</v>
      </c>
      <c r="O3182" s="14">
        <v>0</v>
      </c>
      <c r="P3182" s="14">
        <v>321</v>
      </c>
    </row>
    <row r="3183" spans="11:16" x14ac:dyDescent="0.3">
      <c r="K3183" s="16">
        <f t="shared" si="50"/>
        <v>44148</v>
      </c>
      <c r="L3183" s="17">
        <v>0.54166666666666663</v>
      </c>
      <c r="M3183" s="14">
        <v>321</v>
      </c>
      <c r="N3183" s="14">
        <v>0</v>
      </c>
      <c r="O3183" s="14">
        <v>0</v>
      </c>
      <c r="P3183" s="14">
        <v>321</v>
      </c>
    </row>
    <row r="3184" spans="11:16" x14ac:dyDescent="0.3">
      <c r="K3184" s="16">
        <f t="shared" si="50"/>
        <v>44148</v>
      </c>
      <c r="L3184" s="17">
        <v>0.58333333333333337</v>
      </c>
      <c r="M3184" s="14">
        <v>321</v>
      </c>
      <c r="N3184" s="14">
        <v>0</v>
      </c>
      <c r="O3184" s="14">
        <v>0</v>
      </c>
      <c r="P3184" s="14">
        <v>321</v>
      </c>
    </row>
    <row r="3185" spans="11:16" x14ac:dyDescent="0.3">
      <c r="K3185" s="16">
        <f t="shared" si="50"/>
        <v>44148</v>
      </c>
      <c r="L3185" s="17">
        <v>0.625</v>
      </c>
      <c r="M3185" s="14">
        <v>321</v>
      </c>
      <c r="N3185" s="14">
        <v>0</v>
      </c>
      <c r="O3185" s="14">
        <v>0</v>
      </c>
      <c r="P3185" s="14">
        <v>321</v>
      </c>
    </row>
    <row r="3186" spans="11:16" x14ac:dyDescent="0.3">
      <c r="K3186" s="16">
        <f t="shared" si="50"/>
        <v>44148</v>
      </c>
      <c r="L3186" s="17">
        <v>0.66666666666666663</v>
      </c>
      <c r="M3186" s="14">
        <v>321</v>
      </c>
      <c r="N3186" s="14">
        <v>0</v>
      </c>
      <c r="O3186" s="14">
        <v>0</v>
      </c>
      <c r="P3186" s="14">
        <v>321</v>
      </c>
    </row>
    <row r="3187" spans="11:16" x14ac:dyDescent="0.3">
      <c r="K3187" s="16">
        <f t="shared" si="50"/>
        <v>44148</v>
      </c>
      <c r="L3187" s="17">
        <v>0.70833333333333337</v>
      </c>
      <c r="M3187" s="14">
        <v>321</v>
      </c>
      <c r="N3187" s="14">
        <v>0</v>
      </c>
      <c r="O3187" s="14">
        <v>0</v>
      </c>
      <c r="P3187" s="14">
        <v>321</v>
      </c>
    </row>
    <row r="3188" spans="11:16" x14ac:dyDescent="0.3">
      <c r="K3188" s="16">
        <f t="shared" si="50"/>
        <v>44148</v>
      </c>
      <c r="L3188" s="17">
        <v>0.75</v>
      </c>
      <c r="M3188" s="14">
        <v>321</v>
      </c>
      <c r="N3188" s="14">
        <v>499</v>
      </c>
      <c r="O3188" s="14">
        <v>0</v>
      </c>
      <c r="P3188" s="14">
        <v>820</v>
      </c>
    </row>
    <row r="3189" spans="11:16" x14ac:dyDescent="0.3">
      <c r="K3189" s="16">
        <f t="shared" si="50"/>
        <v>44148</v>
      </c>
      <c r="L3189" s="17">
        <v>0.79166666666666663</v>
      </c>
      <c r="M3189" s="14">
        <v>321</v>
      </c>
      <c r="N3189" s="14">
        <v>425</v>
      </c>
      <c r="O3189" s="14">
        <v>0</v>
      </c>
      <c r="P3189" s="14">
        <v>746</v>
      </c>
    </row>
    <row r="3190" spans="11:16" x14ac:dyDescent="0.3">
      <c r="K3190" s="16">
        <f t="shared" si="50"/>
        <v>44148</v>
      </c>
      <c r="L3190" s="17">
        <v>0.83333333333333337</v>
      </c>
      <c r="M3190" s="14">
        <v>321</v>
      </c>
      <c r="N3190" s="14">
        <v>0</v>
      </c>
      <c r="O3190" s="14">
        <v>0</v>
      </c>
      <c r="P3190" s="14">
        <v>321</v>
      </c>
    </row>
    <row r="3191" spans="11:16" x14ac:dyDescent="0.3">
      <c r="K3191" s="16">
        <f t="shared" si="50"/>
        <v>44148</v>
      </c>
      <c r="L3191" s="17">
        <v>0.875</v>
      </c>
      <c r="M3191" s="14">
        <v>321</v>
      </c>
      <c r="N3191" s="14">
        <v>0</v>
      </c>
      <c r="O3191" s="14">
        <v>0</v>
      </c>
      <c r="P3191" s="14">
        <v>321</v>
      </c>
    </row>
    <row r="3192" spans="11:16" x14ac:dyDescent="0.3">
      <c r="K3192" s="16">
        <f t="shared" si="50"/>
        <v>44148</v>
      </c>
      <c r="L3192" s="17">
        <v>0.91666666666666663</v>
      </c>
      <c r="M3192" s="14">
        <v>321</v>
      </c>
      <c r="N3192" s="14">
        <v>0</v>
      </c>
      <c r="O3192" s="14">
        <v>0</v>
      </c>
      <c r="P3192" s="14">
        <v>321</v>
      </c>
    </row>
    <row r="3193" spans="11:16" x14ac:dyDescent="0.3">
      <c r="K3193" s="16">
        <f t="shared" si="50"/>
        <v>44148</v>
      </c>
      <c r="L3193" s="17">
        <v>0.95833333333333337</v>
      </c>
      <c r="M3193" s="14">
        <v>321</v>
      </c>
      <c r="N3193" s="14">
        <v>16</v>
      </c>
      <c r="O3193" s="14">
        <v>0</v>
      </c>
      <c r="P3193" s="14">
        <v>337</v>
      </c>
    </row>
    <row r="3194" spans="11:16" x14ac:dyDescent="0.3">
      <c r="K3194" s="16">
        <f t="shared" si="50"/>
        <v>44149</v>
      </c>
      <c r="L3194" s="17">
        <v>0</v>
      </c>
      <c r="M3194" s="14">
        <v>321</v>
      </c>
      <c r="N3194" s="14">
        <v>0</v>
      </c>
      <c r="O3194" s="14">
        <v>0</v>
      </c>
      <c r="P3194" s="14">
        <v>321</v>
      </c>
    </row>
    <row r="3195" spans="11:16" x14ac:dyDescent="0.3">
      <c r="K3195" s="16">
        <f t="shared" si="50"/>
        <v>44149</v>
      </c>
      <c r="L3195" s="17">
        <v>4.1666666666666664E-2</v>
      </c>
      <c r="M3195" s="14">
        <v>321</v>
      </c>
      <c r="N3195" s="14">
        <v>0</v>
      </c>
      <c r="O3195" s="14">
        <v>0</v>
      </c>
      <c r="P3195" s="14">
        <v>321</v>
      </c>
    </row>
    <row r="3196" spans="11:16" x14ac:dyDescent="0.3">
      <c r="K3196" s="16">
        <f t="shared" si="50"/>
        <v>44149</v>
      </c>
      <c r="L3196" s="17">
        <v>8.3333333333333329E-2</v>
      </c>
      <c r="M3196" s="14">
        <v>321</v>
      </c>
      <c r="N3196" s="14">
        <v>0</v>
      </c>
      <c r="O3196" s="14">
        <v>0</v>
      </c>
      <c r="P3196" s="14">
        <v>321</v>
      </c>
    </row>
    <row r="3197" spans="11:16" x14ac:dyDescent="0.3">
      <c r="K3197" s="16">
        <f t="shared" si="50"/>
        <v>44149</v>
      </c>
      <c r="L3197" s="17">
        <v>0.125</v>
      </c>
      <c r="M3197" s="14">
        <v>321</v>
      </c>
      <c r="N3197" s="14">
        <v>0</v>
      </c>
      <c r="O3197" s="14">
        <v>0</v>
      </c>
      <c r="P3197" s="14">
        <v>321</v>
      </c>
    </row>
    <row r="3198" spans="11:16" x14ac:dyDescent="0.3">
      <c r="K3198" s="16">
        <f t="shared" si="50"/>
        <v>44149</v>
      </c>
      <c r="L3198" s="17">
        <v>0.16666666666666666</v>
      </c>
      <c r="M3198" s="14">
        <v>321</v>
      </c>
      <c r="N3198" s="14">
        <v>0</v>
      </c>
      <c r="O3198" s="14">
        <v>0</v>
      </c>
      <c r="P3198" s="14">
        <v>321</v>
      </c>
    </row>
    <row r="3199" spans="11:16" x14ac:dyDescent="0.3">
      <c r="K3199" s="16">
        <f t="shared" si="50"/>
        <v>44149</v>
      </c>
      <c r="L3199" s="17">
        <v>0.20833333333333334</v>
      </c>
      <c r="M3199" s="14">
        <v>321</v>
      </c>
      <c r="N3199" s="14">
        <v>0</v>
      </c>
      <c r="O3199" s="14">
        <v>0</v>
      </c>
      <c r="P3199" s="14">
        <v>321</v>
      </c>
    </row>
    <row r="3200" spans="11:16" x14ac:dyDescent="0.3">
      <c r="K3200" s="16">
        <f t="shared" si="50"/>
        <v>44149</v>
      </c>
      <c r="L3200" s="17">
        <v>0.25</v>
      </c>
      <c r="M3200" s="14">
        <v>321</v>
      </c>
      <c r="N3200" s="14">
        <v>0</v>
      </c>
      <c r="O3200" s="14">
        <v>0</v>
      </c>
      <c r="P3200" s="14">
        <v>321</v>
      </c>
    </row>
    <row r="3201" spans="11:16" x14ac:dyDescent="0.3">
      <c r="K3201" s="16">
        <f t="shared" si="50"/>
        <v>44149</v>
      </c>
      <c r="L3201" s="17">
        <v>0.29166666666666669</v>
      </c>
      <c r="M3201" s="14">
        <v>321</v>
      </c>
      <c r="N3201" s="14">
        <v>0</v>
      </c>
      <c r="O3201" s="14">
        <v>0</v>
      </c>
      <c r="P3201" s="14">
        <v>321</v>
      </c>
    </row>
    <row r="3202" spans="11:16" x14ac:dyDescent="0.3">
      <c r="K3202" s="16">
        <f t="shared" si="50"/>
        <v>44149</v>
      </c>
      <c r="L3202" s="17">
        <v>0.33333333333333331</v>
      </c>
      <c r="M3202" s="14">
        <v>321</v>
      </c>
      <c r="N3202" s="14">
        <v>0</v>
      </c>
      <c r="O3202" s="14">
        <v>0</v>
      </c>
      <c r="P3202" s="14">
        <v>321</v>
      </c>
    </row>
    <row r="3203" spans="11:16" x14ac:dyDescent="0.3">
      <c r="K3203" s="16">
        <f t="shared" si="50"/>
        <v>44149</v>
      </c>
      <c r="L3203" s="17">
        <v>0.375</v>
      </c>
      <c r="M3203" s="14">
        <v>321</v>
      </c>
      <c r="N3203" s="14">
        <v>0</v>
      </c>
      <c r="O3203" s="14">
        <v>0</v>
      </c>
      <c r="P3203" s="14">
        <v>321</v>
      </c>
    </row>
    <row r="3204" spans="11:16" x14ac:dyDescent="0.3">
      <c r="K3204" s="16">
        <f t="shared" si="50"/>
        <v>44149</v>
      </c>
      <c r="L3204" s="17">
        <v>0.41666666666666669</v>
      </c>
      <c r="M3204" s="14">
        <v>321</v>
      </c>
      <c r="N3204" s="14">
        <v>0</v>
      </c>
      <c r="O3204" s="14">
        <v>0</v>
      </c>
      <c r="P3204" s="14">
        <v>321</v>
      </c>
    </row>
    <row r="3205" spans="11:16" x14ac:dyDescent="0.3">
      <c r="K3205" s="16">
        <f t="shared" si="50"/>
        <v>44149</v>
      </c>
      <c r="L3205" s="17">
        <v>0.45833333333333331</v>
      </c>
      <c r="M3205" s="14">
        <v>321</v>
      </c>
      <c r="N3205" s="14">
        <v>0</v>
      </c>
      <c r="O3205" s="14">
        <v>0</v>
      </c>
      <c r="P3205" s="14">
        <v>321</v>
      </c>
    </row>
    <row r="3206" spans="11:16" x14ac:dyDescent="0.3">
      <c r="K3206" s="16">
        <f t="shared" si="50"/>
        <v>44149</v>
      </c>
      <c r="L3206" s="17">
        <v>0.5</v>
      </c>
      <c r="M3206" s="14">
        <v>321</v>
      </c>
      <c r="N3206" s="14">
        <v>0</v>
      </c>
      <c r="O3206" s="14">
        <v>0</v>
      </c>
      <c r="P3206" s="14">
        <v>321</v>
      </c>
    </row>
    <row r="3207" spans="11:16" x14ac:dyDescent="0.3">
      <c r="K3207" s="16">
        <f t="shared" si="50"/>
        <v>44149</v>
      </c>
      <c r="L3207" s="17">
        <v>0.54166666666666663</v>
      </c>
      <c r="M3207" s="14">
        <v>321</v>
      </c>
      <c r="N3207" s="14">
        <v>0</v>
      </c>
      <c r="O3207" s="14">
        <v>0</v>
      </c>
      <c r="P3207" s="14">
        <v>321</v>
      </c>
    </row>
    <row r="3208" spans="11:16" x14ac:dyDescent="0.3">
      <c r="K3208" s="16">
        <f t="shared" si="50"/>
        <v>44149</v>
      </c>
      <c r="L3208" s="17">
        <v>0.58333333333333337</v>
      </c>
      <c r="M3208" s="14">
        <v>321</v>
      </c>
      <c r="N3208" s="14">
        <v>0</v>
      </c>
      <c r="O3208" s="14">
        <v>0</v>
      </c>
      <c r="P3208" s="14">
        <v>321</v>
      </c>
    </row>
    <row r="3209" spans="11:16" x14ac:dyDescent="0.3">
      <c r="K3209" s="16">
        <f t="shared" si="50"/>
        <v>44149</v>
      </c>
      <c r="L3209" s="17">
        <v>0.625</v>
      </c>
      <c r="M3209" s="14">
        <v>321</v>
      </c>
      <c r="N3209" s="14">
        <v>0</v>
      </c>
      <c r="O3209" s="14">
        <v>0</v>
      </c>
      <c r="P3209" s="14">
        <v>321</v>
      </c>
    </row>
    <row r="3210" spans="11:16" x14ac:dyDescent="0.3">
      <c r="K3210" s="16">
        <f t="shared" si="50"/>
        <v>44149</v>
      </c>
      <c r="L3210" s="17">
        <v>0.66666666666666663</v>
      </c>
      <c r="M3210" s="14">
        <v>321</v>
      </c>
      <c r="N3210" s="14">
        <v>0</v>
      </c>
      <c r="O3210" s="14">
        <v>0</v>
      </c>
      <c r="P3210" s="14">
        <v>321</v>
      </c>
    </row>
    <row r="3211" spans="11:16" x14ac:dyDescent="0.3">
      <c r="K3211" s="16">
        <f t="shared" si="50"/>
        <v>44149</v>
      </c>
      <c r="L3211" s="17">
        <v>0.70833333333333337</v>
      </c>
      <c r="M3211" s="14">
        <v>321</v>
      </c>
      <c r="N3211" s="14">
        <v>18</v>
      </c>
      <c r="O3211" s="14">
        <v>0</v>
      </c>
      <c r="P3211" s="14">
        <v>339</v>
      </c>
    </row>
    <row r="3212" spans="11:16" x14ac:dyDescent="0.3">
      <c r="K3212" s="16">
        <f t="shared" si="50"/>
        <v>44149</v>
      </c>
      <c r="L3212" s="17">
        <v>0.75</v>
      </c>
      <c r="M3212" s="14">
        <v>321</v>
      </c>
      <c r="N3212" s="14">
        <v>871</v>
      </c>
      <c r="O3212" s="14">
        <v>0</v>
      </c>
      <c r="P3212" s="14">
        <v>1192</v>
      </c>
    </row>
    <row r="3213" spans="11:16" x14ac:dyDescent="0.3">
      <c r="K3213" s="16">
        <f t="shared" si="50"/>
        <v>44149</v>
      </c>
      <c r="L3213" s="17">
        <v>0.79166666666666663</v>
      </c>
      <c r="M3213" s="14">
        <v>321</v>
      </c>
      <c r="N3213" s="14">
        <v>0</v>
      </c>
      <c r="O3213" s="14">
        <v>0</v>
      </c>
      <c r="P3213" s="14">
        <v>321</v>
      </c>
    </row>
    <row r="3214" spans="11:16" x14ac:dyDescent="0.3">
      <c r="K3214" s="16">
        <f t="shared" si="50"/>
        <v>44149</v>
      </c>
      <c r="L3214" s="17">
        <v>0.83333333333333337</v>
      </c>
      <c r="M3214" s="14">
        <v>321</v>
      </c>
      <c r="N3214" s="14">
        <v>367</v>
      </c>
      <c r="O3214" s="14">
        <v>0</v>
      </c>
      <c r="P3214" s="14">
        <v>688</v>
      </c>
    </row>
    <row r="3215" spans="11:16" x14ac:dyDescent="0.3">
      <c r="K3215" s="16">
        <f t="shared" si="50"/>
        <v>44149</v>
      </c>
      <c r="L3215" s="17">
        <v>0.875</v>
      </c>
      <c r="M3215" s="14">
        <v>321</v>
      </c>
      <c r="N3215" s="14">
        <v>0</v>
      </c>
      <c r="O3215" s="14">
        <v>0</v>
      </c>
      <c r="P3215" s="14">
        <v>321</v>
      </c>
    </row>
    <row r="3216" spans="11:16" x14ac:dyDescent="0.3">
      <c r="K3216" s="16">
        <f t="shared" si="50"/>
        <v>44149</v>
      </c>
      <c r="L3216" s="17">
        <v>0.91666666666666663</v>
      </c>
      <c r="M3216" s="14">
        <v>321</v>
      </c>
      <c r="N3216" s="14">
        <v>256</v>
      </c>
      <c r="O3216" s="14">
        <v>0</v>
      </c>
      <c r="P3216" s="14">
        <v>577</v>
      </c>
    </row>
    <row r="3217" spans="11:16" x14ac:dyDescent="0.3">
      <c r="K3217" s="16">
        <f t="shared" si="50"/>
        <v>44149</v>
      </c>
      <c r="L3217" s="17">
        <v>0.95833333333333337</v>
      </c>
      <c r="M3217" s="14">
        <v>321</v>
      </c>
      <c r="N3217" s="14">
        <v>0</v>
      </c>
      <c r="O3217" s="14">
        <v>0</v>
      </c>
      <c r="P3217" s="14">
        <v>321</v>
      </c>
    </row>
    <row r="3218" spans="11:16" x14ac:dyDescent="0.3">
      <c r="K3218" s="16">
        <f t="shared" si="50"/>
        <v>44150</v>
      </c>
      <c r="L3218" s="17">
        <v>0</v>
      </c>
      <c r="M3218" s="14">
        <v>321</v>
      </c>
      <c r="N3218" s="14">
        <v>0</v>
      </c>
      <c r="O3218" s="14">
        <v>0</v>
      </c>
      <c r="P3218" s="14">
        <v>321</v>
      </c>
    </row>
    <row r="3219" spans="11:16" x14ac:dyDescent="0.3">
      <c r="K3219" s="16">
        <f t="shared" si="50"/>
        <v>44150</v>
      </c>
      <c r="L3219" s="17">
        <v>4.1666666666666664E-2</v>
      </c>
      <c r="M3219" s="14">
        <v>321</v>
      </c>
      <c r="N3219" s="14">
        <v>0</v>
      </c>
      <c r="O3219" s="14">
        <v>0</v>
      </c>
      <c r="P3219" s="14">
        <v>321</v>
      </c>
    </row>
    <row r="3220" spans="11:16" x14ac:dyDescent="0.3">
      <c r="K3220" s="16">
        <f t="shared" si="50"/>
        <v>44150</v>
      </c>
      <c r="L3220" s="17">
        <v>8.3333333333333329E-2</v>
      </c>
      <c r="M3220" s="14">
        <v>321</v>
      </c>
      <c r="N3220" s="14">
        <v>0</v>
      </c>
      <c r="O3220" s="14">
        <v>0</v>
      </c>
      <c r="P3220" s="14">
        <v>321</v>
      </c>
    </row>
    <row r="3221" spans="11:16" x14ac:dyDescent="0.3">
      <c r="K3221" s="16">
        <f t="shared" si="50"/>
        <v>44150</v>
      </c>
      <c r="L3221" s="17">
        <v>0.125</v>
      </c>
      <c r="M3221" s="14">
        <v>321</v>
      </c>
      <c r="N3221" s="14">
        <v>0</v>
      </c>
      <c r="O3221" s="14">
        <v>0</v>
      </c>
      <c r="P3221" s="14">
        <v>321</v>
      </c>
    </row>
    <row r="3222" spans="11:16" x14ac:dyDescent="0.3">
      <c r="K3222" s="16">
        <f t="shared" si="50"/>
        <v>44150</v>
      </c>
      <c r="L3222" s="17">
        <v>0.16666666666666666</v>
      </c>
      <c r="M3222" s="14">
        <v>321</v>
      </c>
      <c r="N3222" s="14">
        <v>0</v>
      </c>
      <c r="O3222" s="14">
        <v>0</v>
      </c>
      <c r="P3222" s="14">
        <v>321</v>
      </c>
    </row>
    <row r="3223" spans="11:16" x14ac:dyDescent="0.3">
      <c r="K3223" s="16">
        <f t="shared" si="50"/>
        <v>44150</v>
      </c>
      <c r="L3223" s="17">
        <v>0.20833333333333334</v>
      </c>
      <c r="M3223" s="14">
        <v>321</v>
      </c>
      <c r="N3223" s="14">
        <v>0</v>
      </c>
      <c r="O3223" s="14">
        <v>0</v>
      </c>
      <c r="P3223" s="14">
        <v>321</v>
      </c>
    </row>
    <row r="3224" spans="11:16" x14ac:dyDescent="0.3">
      <c r="K3224" s="16">
        <f t="shared" si="50"/>
        <v>44150</v>
      </c>
      <c r="L3224" s="17">
        <v>0.25</v>
      </c>
      <c r="M3224" s="14">
        <v>321</v>
      </c>
      <c r="N3224" s="14">
        <v>0</v>
      </c>
      <c r="O3224" s="14">
        <v>0</v>
      </c>
      <c r="P3224" s="14">
        <v>321</v>
      </c>
    </row>
    <row r="3225" spans="11:16" x14ac:dyDescent="0.3">
      <c r="K3225" s="16">
        <f t="shared" si="50"/>
        <v>44150</v>
      </c>
      <c r="L3225" s="17">
        <v>0.29166666666666669</v>
      </c>
      <c r="M3225" s="14">
        <v>321</v>
      </c>
      <c r="N3225" s="14">
        <v>0</v>
      </c>
      <c r="O3225" s="14">
        <v>0</v>
      </c>
      <c r="P3225" s="14">
        <v>321</v>
      </c>
    </row>
    <row r="3226" spans="11:16" x14ac:dyDescent="0.3">
      <c r="K3226" s="16">
        <f t="shared" si="50"/>
        <v>44150</v>
      </c>
      <c r="L3226" s="17">
        <v>0.33333333333333331</v>
      </c>
      <c r="M3226" s="14">
        <v>321</v>
      </c>
      <c r="N3226" s="14">
        <v>0</v>
      </c>
      <c r="O3226" s="14">
        <v>0</v>
      </c>
      <c r="P3226" s="14">
        <v>321</v>
      </c>
    </row>
    <row r="3227" spans="11:16" x14ac:dyDescent="0.3">
      <c r="K3227" s="16">
        <f t="shared" ref="K3227:K3290" si="51">K3203+1</f>
        <v>44150</v>
      </c>
      <c r="L3227" s="17">
        <v>0.375</v>
      </c>
      <c r="M3227" s="14">
        <v>321</v>
      </c>
      <c r="N3227" s="14">
        <v>0</v>
      </c>
      <c r="O3227" s="14">
        <v>0</v>
      </c>
      <c r="P3227" s="14">
        <v>321</v>
      </c>
    </row>
    <row r="3228" spans="11:16" x14ac:dyDescent="0.3">
      <c r="K3228" s="16">
        <f t="shared" si="51"/>
        <v>44150</v>
      </c>
      <c r="L3228" s="17">
        <v>0.41666666666666669</v>
      </c>
      <c r="M3228" s="14">
        <v>321</v>
      </c>
      <c r="N3228" s="14">
        <v>0</v>
      </c>
      <c r="O3228" s="14">
        <v>0</v>
      </c>
      <c r="P3228" s="14">
        <v>321</v>
      </c>
    </row>
    <row r="3229" spans="11:16" x14ac:dyDescent="0.3">
      <c r="K3229" s="16">
        <f t="shared" si="51"/>
        <v>44150</v>
      </c>
      <c r="L3229" s="17">
        <v>0.45833333333333331</v>
      </c>
      <c r="M3229" s="14">
        <v>321</v>
      </c>
      <c r="N3229" s="14">
        <v>0</v>
      </c>
      <c r="O3229" s="14">
        <v>0</v>
      </c>
      <c r="P3229" s="14">
        <v>321</v>
      </c>
    </row>
    <row r="3230" spans="11:16" x14ac:dyDescent="0.3">
      <c r="K3230" s="16">
        <f t="shared" si="51"/>
        <v>44150</v>
      </c>
      <c r="L3230" s="17">
        <v>0.5</v>
      </c>
      <c r="M3230" s="14">
        <v>321</v>
      </c>
      <c r="N3230" s="14">
        <v>0</v>
      </c>
      <c r="O3230" s="14">
        <v>0</v>
      </c>
      <c r="P3230" s="14">
        <v>321</v>
      </c>
    </row>
    <row r="3231" spans="11:16" x14ac:dyDescent="0.3">
      <c r="K3231" s="16">
        <f t="shared" si="51"/>
        <v>44150</v>
      </c>
      <c r="L3231" s="17">
        <v>0.54166666666666663</v>
      </c>
      <c r="M3231" s="14">
        <v>321</v>
      </c>
      <c r="N3231" s="14">
        <v>0</v>
      </c>
      <c r="O3231" s="14">
        <v>0</v>
      </c>
      <c r="P3231" s="14">
        <v>321</v>
      </c>
    </row>
    <row r="3232" spans="11:16" x14ac:dyDescent="0.3">
      <c r="K3232" s="16">
        <f t="shared" si="51"/>
        <v>44150</v>
      </c>
      <c r="L3232" s="17">
        <v>0.58333333333333337</v>
      </c>
      <c r="M3232" s="14">
        <v>321</v>
      </c>
      <c r="N3232" s="14">
        <v>0</v>
      </c>
      <c r="O3232" s="14">
        <v>0</v>
      </c>
      <c r="P3232" s="14">
        <v>321</v>
      </c>
    </row>
    <row r="3233" spans="11:16" x14ac:dyDescent="0.3">
      <c r="K3233" s="16">
        <f t="shared" si="51"/>
        <v>44150</v>
      </c>
      <c r="L3233" s="17">
        <v>0.625</v>
      </c>
      <c r="M3233" s="14">
        <v>321</v>
      </c>
      <c r="N3233" s="14">
        <v>0</v>
      </c>
      <c r="O3233" s="14">
        <v>0</v>
      </c>
      <c r="P3233" s="14">
        <v>321</v>
      </c>
    </row>
    <row r="3234" spans="11:16" x14ac:dyDescent="0.3">
      <c r="K3234" s="16">
        <f t="shared" si="51"/>
        <v>44150</v>
      </c>
      <c r="L3234" s="17">
        <v>0.66666666666666663</v>
      </c>
      <c r="M3234" s="14">
        <v>321</v>
      </c>
      <c r="N3234" s="14">
        <v>0</v>
      </c>
      <c r="O3234" s="14">
        <v>0</v>
      </c>
      <c r="P3234" s="14">
        <v>321</v>
      </c>
    </row>
    <row r="3235" spans="11:16" x14ac:dyDescent="0.3">
      <c r="K3235" s="16">
        <f t="shared" si="51"/>
        <v>44150</v>
      </c>
      <c r="L3235" s="17">
        <v>0.70833333333333337</v>
      </c>
      <c r="M3235" s="14">
        <v>321</v>
      </c>
      <c r="N3235" s="14">
        <v>0</v>
      </c>
      <c r="O3235" s="14">
        <v>0</v>
      </c>
      <c r="P3235" s="14">
        <v>321</v>
      </c>
    </row>
    <row r="3236" spans="11:16" x14ac:dyDescent="0.3">
      <c r="K3236" s="16">
        <f t="shared" si="51"/>
        <v>44150</v>
      </c>
      <c r="L3236" s="17">
        <v>0.75</v>
      </c>
      <c r="M3236" s="14">
        <v>321</v>
      </c>
      <c r="N3236" s="14">
        <v>0</v>
      </c>
      <c r="O3236" s="14">
        <v>0</v>
      </c>
      <c r="P3236" s="14">
        <v>321</v>
      </c>
    </row>
    <row r="3237" spans="11:16" x14ac:dyDescent="0.3">
      <c r="K3237" s="16">
        <f t="shared" si="51"/>
        <v>44150</v>
      </c>
      <c r="L3237" s="17">
        <v>0.79166666666666663</v>
      </c>
      <c r="M3237" s="14">
        <v>321</v>
      </c>
      <c r="N3237" s="14">
        <v>497</v>
      </c>
      <c r="O3237" s="14">
        <v>0</v>
      </c>
      <c r="P3237" s="14">
        <v>818</v>
      </c>
    </row>
    <row r="3238" spans="11:16" x14ac:dyDescent="0.3">
      <c r="K3238" s="16">
        <f t="shared" si="51"/>
        <v>44150</v>
      </c>
      <c r="L3238" s="17">
        <v>0.83333333333333337</v>
      </c>
      <c r="M3238" s="14">
        <v>321</v>
      </c>
      <c r="N3238" s="14">
        <v>0</v>
      </c>
      <c r="O3238" s="14">
        <v>0</v>
      </c>
      <c r="P3238" s="14">
        <v>321</v>
      </c>
    </row>
    <row r="3239" spans="11:16" x14ac:dyDescent="0.3">
      <c r="K3239" s="16">
        <f t="shared" si="51"/>
        <v>44150</v>
      </c>
      <c r="L3239" s="17">
        <v>0.875</v>
      </c>
      <c r="M3239" s="14">
        <v>321</v>
      </c>
      <c r="N3239" s="14">
        <v>0</v>
      </c>
      <c r="O3239" s="14">
        <v>0</v>
      </c>
      <c r="P3239" s="14">
        <v>321</v>
      </c>
    </row>
    <row r="3240" spans="11:16" x14ac:dyDescent="0.3">
      <c r="K3240" s="16">
        <f t="shared" si="51"/>
        <v>44150</v>
      </c>
      <c r="L3240" s="17">
        <v>0.91666666666666663</v>
      </c>
      <c r="M3240" s="14">
        <v>321</v>
      </c>
      <c r="N3240" s="14">
        <v>0</v>
      </c>
      <c r="O3240" s="14">
        <v>0</v>
      </c>
      <c r="P3240" s="14">
        <v>321</v>
      </c>
    </row>
    <row r="3241" spans="11:16" x14ac:dyDescent="0.3">
      <c r="K3241" s="16">
        <f t="shared" si="51"/>
        <v>44150</v>
      </c>
      <c r="L3241" s="17">
        <v>0.95833333333333337</v>
      </c>
      <c r="M3241" s="14">
        <v>321</v>
      </c>
      <c r="N3241" s="14">
        <v>0</v>
      </c>
      <c r="O3241" s="14">
        <v>0</v>
      </c>
      <c r="P3241" s="14">
        <v>321</v>
      </c>
    </row>
    <row r="3242" spans="11:16" x14ac:dyDescent="0.3">
      <c r="K3242" s="16">
        <f t="shared" si="51"/>
        <v>44151</v>
      </c>
      <c r="L3242" s="17">
        <v>0</v>
      </c>
      <c r="M3242" s="14">
        <v>321</v>
      </c>
      <c r="N3242" s="14">
        <v>0</v>
      </c>
      <c r="O3242" s="14">
        <v>0</v>
      </c>
      <c r="P3242" s="14">
        <v>321</v>
      </c>
    </row>
    <row r="3243" spans="11:16" x14ac:dyDescent="0.3">
      <c r="K3243" s="16">
        <f t="shared" si="51"/>
        <v>44151</v>
      </c>
      <c r="L3243" s="17">
        <v>4.1666666666666664E-2</v>
      </c>
      <c r="M3243" s="14">
        <v>321</v>
      </c>
      <c r="N3243" s="14">
        <v>0</v>
      </c>
      <c r="O3243" s="14">
        <v>0</v>
      </c>
      <c r="P3243" s="14">
        <v>321</v>
      </c>
    </row>
    <row r="3244" spans="11:16" x14ac:dyDescent="0.3">
      <c r="K3244" s="16">
        <f t="shared" si="51"/>
        <v>44151</v>
      </c>
      <c r="L3244" s="17">
        <v>8.3333333333333329E-2</v>
      </c>
      <c r="M3244" s="14">
        <v>321</v>
      </c>
      <c r="N3244" s="14">
        <v>0</v>
      </c>
      <c r="O3244" s="14">
        <v>0</v>
      </c>
      <c r="P3244" s="14">
        <v>321</v>
      </c>
    </row>
    <row r="3245" spans="11:16" x14ac:dyDescent="0.3">
      <c r="K3245" s="16">
        <f t="shared" si="51"/>
        <v>44151</v>
      </c>
      <c r="L3245" s="17">
        <v>0.125</v>
      </c>
      <c r="M3245" s="14">
        <v>321</v>
      </c>
      <c r="N3245" s="14">
        <v>0</v>
      </c>
      <c r="O3245" s="14">
        <v>0</v>
      </c>
      <c r="P3245" s="14">
        <v>321</v>
      </c>
    </row>
    <row r="3246" spans="11:16" x14ac:dyDescent="0.3">
      <c r="K3246" s="16">
        <f t="shared" si="51"/>
        <v>44151</v>
      </c>
      <c r="L3246" s="17">
        <v>0.16666666666666666</v>
      </c>
      <c r="M3246" s="14">
        <v>321</v>
      </c>
      <c r="N3246" s="14">
        <v>0</v>
      </c>
      <c r="O3246" s="14">
        <v>0</v>
      </c>
      <c r="P3246" s="14">
        <v>321</v>
      </c>
    </row>
    <row r="3247" spans="11:16" x14ac:dyDescent="0.3">
      <c r="K3247" s="16">
        <f t="shared" si="51"/>
        <v>44151</v>
      </c>
      <c r="L3247" s="17">
        <v>0.20833333333333334</v>
      </c>
      <c r="M3247" s="14">
        <v>321</v>
      </c>
      <c r="N3247" s="14">
        <v>0</v>
      </c>
      <c r="O3247" s="14">
        <v>0</v>
      </c>
      <c r="P3247" s="14">
        <v>321</v>
      </c>
    </row>
    <row r="3248" spans="11:16" x14ac:dyDescent="0.3">
      <c r="K3248" s="16">
        <f t="shared" si="51"/>
        <v>44151</v>
      </c>
      <c r="L3248" s="17">
        <v>0.25</v>
      </c>
      <c r="M3248" s="14">
        <v>321</v>
      </c>
      <c r="N3248" s="14">
        <v>523</v>
      </c>
      <c r="O3248" s="14">
        <v>0</v>
      </c>
      <c r="P3248" s="14">
        <v>844</v>
      </c>
    </row>
    <row r="3249" spans="11:16" x14ac:dyDescent="0.3">
      <c r="K3249" s="16">
        <f t="shared" si="51"/>
        <v>44151</v>
      </c>
      <c r="L3249" s="17">
        <v>0.29166666666666669</v>
      </c>
      <c r="M3249" s="14">
        <v>321</v>
      </c>
      <c r="N3249" s="14">
        <v>0</v>
      </c>
      <c r="O3249" s="14">
        <v>0</v>
      </c>
      <c r="P3249" s="14">
        <v>321</v>
      </c>
    </row>
    <row r="3250" spans="11:16" x14ac:dyDescent="0.3">
      <c r="K3250" s="16">
        <f t="shared" si="51"/>
        <v>44151</v>
      </c>
      <c r="L3250" s="17">
        <v>0.33333333333333331</v>
      </c>
      <c r="M3250" s="14">
        <v>321</v>
      </c>
      <c r="N3250" s="14">
        <v>0</v>
      </c>
      <c r="O3250" s="14">
        <v>0</v>
      </c>
      <c r="P3250" s="14">
        <v>321</v>
      </c>
    </row>
    <row r="3251" spans="11:16" x14ac:dyDescent="0.3">
      <c r="K3251" s="16">
        <f t="shared" si="51"/>
        <v>44151</v>
      </c>
      <c r="L3251" s="17">
        <v>0.375</v>
      </c>
      <c r="M3251" s="14">
        <v>321</v>
      </c>
      <c r="N3251" s="14">
        <v>0</v>
      </c>
      <c r="O3251" s="14">
        <v>0</v>
      </c>
      <c r="P3251" s="14">
        <v>321</v>
      </c>
    </row>
    <row r="3252" spans="11:16" x14ac:dyDescent="0.3">
      <c r="K3252" s="16">
        <f t="shared" si="51"/>
        <v>44151</v>
      </c>
      <c r="L3252" s="17">
        <v>0.41666666666666669</v>
      </c>
      <c r="M3252" s="14">
        <v>321</v>
      </c>
      <c r="N3252" s="14">
        <v>0</v>
      </c>
      <c r="O3252" s="14">
        <v>0</v>
      </c>
      <c r="P3252" s="14">
        <v>321</v>
      </c>
    </row>
    <row r="3253" spans="11:16" x14ac:dyDescent="0.3">
      <c r="K3253" s="16">
        <f t="shared" si="51"/>
        <v>44151</v>
      </c>
      <c r="L3253" s="17">
        <v>0.45833333333333331</v>
      </c>
      <c r="M3253" s="14">
        <v>321</v>
      </c>
      <c r="N3253" s="14">
        <v>385</v>
      </c>
      <c r="O3253" s="14">
        <v>0</v>
      </c>
      <c r="P3253" s="14">
        <v>706</v>
      </c>
    </row>
    <row r="3254" spans="11:16" x14ac:dyDescent="0.3">
      <c r="K3254" s="16">
        <f t="shared" si="51"/>
        <v>44151</v>
      </c>
      <c r="L3254" s="17">
        <v>0.5</v>
      </c>
      <c r="M3254" s="14">
        <v>321</v>
      </c>
      <c r="N3254" s="14">
        <v>335</v>
      </c>
      <c r="O3254" s="14">
        <v>0</v>
      </c>
      <c r="P3254" s="14">
        <v>656</v>
      </c>
    </row>
    <row r="3255" spans="11:16" x14ac:dyDescent="0.3">
      <c r="K3255" s="16">
        <f t="shared" si="51"/>
        <v>44151</v>
      </c>
      <c r="L3255" s="17">
        <v>0.54166666666666663</v>
      </c>
      <c r="M3255" s="14">
        <v>321</v>
      </c>
      <c r="N3255" s="14">
        <v>0</v>
      </c>
      <c r="O3255" s="14">
        <v>0</v>
      </c>
      <c r="P3255" s="14">
        <v>321</v>
      </c>
    </row>
    <row r="3256" spans="11:16" x14ac:dyDescent="0.3">
      <c r="K3256" s="16">
        <f t="shared" si="51"/>
        <v>44151</v>
      </c>
      <c r="L3256" s="17">
        <v>0.58333333333333337</v>
      </c>
      <c r="M3256" s="14">
        <v>321</v>
      </c>
      <c r="N3256" s="14">
        <v>0</v>
      </c>
      <c r="O3256" s="14">
        <v>0</v>
      </c>
      <c r="P3256" s="14">
        <v>321</v>
      </c>
    </row>
    <row r="3257" spans="11:16" x14ac:dyDescent="0.3">
      <c r="K3257" s="16">
        <f t="shared" si="51"/>
        <v>44151</v>
      </c>
      <c r="L3257" s="17">
        <v>0.625</v>
      </c>
      <c r="M3257" s="14">
        <v>321</v>
      </c>
      <c r="N3257" s="14">
        <v>402</v>
      </c>
      <c r="O3257" s="14">
        <v>0</v>
      </c>
      <c r="P3257" s="14">
        <v>723</v>
      </c>
    </row>
    <row r="3258" spans="11:16" x14ac:dyDescent="0.3">
      <c r="K3258" s="16">
        <f t="shared" si="51"/>
        <v>44151</v>
      </c>
      <c r="L3258" s="17">
        <v>0.66666666666666663</v>
      </c>
      <c r="M3258" s="14">
        <v>321</v>
      </c>
      <c r="N3258" s="14">
        <v>780</v>
      </c>
      <c r="O3258" s="14">
        <v>0</v>
      </c>
      <c r="P3258" s="14">
        <v>1101</v>
      </c>
    </row>
    <row r="3259" spans="11:16" x14ac:dyDescent="0.3">
      <c r="K3259" s="16">
        <f t="shared" si="51"/>
        <v>44151</v>
      </c>
      <c r="L3259" s="17">
        <v>0.70833333333333337</v>
      </c>
      <c r="M3259" s="14">
        <v>321</v>
      </c>
      <c r="N3259" s="14">
        <v>0</v>
      </c>
      <c r="O3259" s="14">
        <v>0</v>
      </c>
      <c r="P3259" s="14">
        <v>321</v>
      </c>
    </row>
    <row r="3260" spans="11:16" x14ac:dyDescent="0.3">
      <c r="K3260" s="16">
        <f t="shared" si="51"/>
        <v>44151</v>
      </c>
      <c r="L3260" s="17">
        <v>0.75</v>
      </c>
      <c r="M3260" s="14">
        <v>321</v>
      </c>
      <c r="N3260" s="14">
        <v>1674</v>
      </c>
      <c r="O3260" s="14">
        <v>0</v>
      </c>
      <c r="P3260" s="14">
        <v>1995</v>
      </c>
    </row>
    <row r="3261" spans="11:16" x14ac:dyDescent="0.3">
      <c r="K3261" s="16">
        <f t="shared" si="51"/>
        <v>44151</v>
      </c>
      <c r="L3261" s="17">
        <v>0.79166666666666663</v>
      </c>
      <c r="M3261" s="14">
        <v>321</v>
      </c>
      <c r="N3261" s="14">
        <v>0</v>
      </c>
      <c r="O3261" s="14">
        <v>0</v>
      </c>
      <c r="P3261" s="14">
        <v>321</v>
      </c>
    </row>
    <row r="3262" spans="11:16" x14ac:dyDescent="0.3">
      <c r="K3262" s="16">
        <f t="shared" si="51"/>
        <v>44151</v>
      </c>
      <c r="L3262" s="17">
        <v>0.83333333333333337</v>
      </c>
      <c r="M3262" s="14">
        <v>321</v>
      </c>
      <c r="N3262" s="14">
        <v>1674</v>
      </c>
      <c r="O3262" s="14">
        <v>0</v>
      </c>
      <c r="P3262" s="14">
        <v>1995</v>
      </c>
    </row>
    <row r="3263" spans="11:16" x14ac:dyDescent="0.3">
      <c r="K3263" s="16">
        <f t="shared" si="51"/>
        <v>44151</v>
      </c>
      <c r="L3263" s="17">
        <v>0.875</v>
      </c>
      <c r="M3263" s="14">
        <v>321</v>
      </c>
      <c r="N3263" s="14">
        <v>1194</v>
      </c>
      <c r="O3263" s="14">
        <v>0</v>
      </c>
      <c r="P3263" s="14">
        <v>1515</v>
      </c>
    </row>
    <row r="3264" spans="11:16" x14ac:dyDescent="0.3">
      <c r="K3264" s="16">
        <f t="shared" si="51"/>
        <v>44151</v>
      </c>
      <c r="L3264" s="17">
        <v>0.91666666666666663</v>
      </c>
      <c r="M3264" s="14">
        <v>321</v>
      </c>
      <c r="N3264" s="14">
        <v>1558</v>
      </c>
      <c r="O3264" s="14">
        <v>0</v>
      </c>
      <c r="P3264" s="14">
        <v>1879</v>
      </c>
    </row>
    <row r="3265" spans="11:16" x14ac:dyDescent="0.3">
      <c r="K3265" s="16">
        <f t="shared" si="51"/>
        <v>44151</v>
      </c>
      <c r="L3265" s="17">
        <v>0.95833333333333337</v>
      </c>
      <c r="M3265" s="14">
        <v>321</v>
      </c>
      <c r="N3265" s="14">
        <v>1674</v>
      </c>
      <c r="O3265" s="14">
        <v>0</v>
      </c>
      <c r="P3265" s="14">
        <v>1995</v>
      </c>
    </row>
    <row r="3266" spans="11:16" x14ac:dyDescent="0.3">
      <c r="K3266" s="16">
        <f t="shared" si="51"/>
        <v>44152</v>
      </c>
      <c r="L3266" s="17">
        <v>0</v>
      </c>
      <c r="M3266" s="14">
        <v>321</v>
      </c>
      <c r="N3266" s="14">
        <v>1120</v>
      </c>
      <c r="O3266" s="14">
        <v>0</v>
      </c>
      <c r="P3266" s="14">
        <v>1441</v>
      </c>
    </row>
    <row r="3267" spans="11:16" x14ac:dyDescent="0.3">
      <c r="K3267" s="16">
        <f t="shared" si="51"/>
        <v>44152</v>
      </c>
      <c r="L3267" s="17">
        <v>4.1666666666666664E-2</v>
      </c>
      <c r="M3267" s="14">
        <v>321</v>
      </c>
      <c r="N3267" s="14">
        <v>744</v>
      </c>
      <c r="O3267" s="14">
        <v>0</v>
      </c>
      <c r="P3267" s="14">
        <v>1065</v>
      </c>
    </row>
    <row r="3268" spans="11:16" x14ac:dyDescent="0.3">
      <c r="K3268" s="16">
        <f t="shared" si="51"/>
        <v>44152</v>
      </c>
      <c r="L3268" s="17">
        <v>8.3333333333333329E-2</v>
      </c>
      <c r="M3268" s="14">
        <v>321</v>
      </c>
      <c r="N3268" s="14">
        <v>481</v>
      </c>
      <c r="O3268" s="14">
        <v>0</v>
      </c>
      <c r="P3268" s="14">
        <v>802</v>
      </c>
    </row>
    <row r="3269" spans="11:16" x14ac:dyDescent="0.3">
      <c r="K3269" s="16">
        <f t="shared" si="51"/>
        <v>44152</v>
      </c>
      <c r="L3269" s="17">
        <v>0.125</v>
      </c>
      <c r="M3269" s="14">
        <v>321</v>
      </c>
      <c r="N3269" s="14">
        <v>219</v>
      </c>
      <c r="O3269" s="14">
        <v>0</v>
      </c>
      <c r="P3269" s="14">
        <v>540</v>
      </c>
    </row>
    <row r="3270" spans="11:16" x14ac:dyDescent="0.3">
      <c r="K3270" s="16">
        <f t="shared" si="51"/>
        <v>44152</v>
      </c>
      <c r="L3270" s="17">
        <v>0.16666666666666666</v>
      </c>
      <c r="M3270" s="14">
        <v>321</v>
      </c>
      <c r="N3270" s="14">
        <v>422</v>
      </c>
      <c r="O3270" s="14">
        <v>0</v>
      </c>
      <c r="P3270" s="14">
        <v>743</v>
      </c>
    </row>
    <row r="3271" spans="11:16" x14ac:dyDescent="0.3">
      <c r="K3271" s="16">
        <f t="shared" si="51"/>
        <v>44152</v>
      </c>
      <c r="L3271" s="17">
        <v>0.20833333333333334</v>
      </c>
      <c r="M3271" s="14">
        <v>321</v>
      </c>
      <c r="N3271" s="14">
        <v>0</v>
      </c>
      <c r="O3271" s="14">
        <v>0</v>
      </c>
      <c r="P3271" s="14">
        <v>321</v>
      </c>
    </row>
    <row r="3272" spans="11:16" x14ac:dyDescent="0.3">
      <c r="K3272" s="16">
        <f t="shared" si="51"/>
        <v>44152</v>
      </c>
      <c r="L3272" s="17">
        <v>0.25</v>
      </c>
      <c r="M3272" s="14">
        <v>321</v>
      </c>
      <c r="N3272" s="14">
        <v>2221</v>
      </c>
      <c r="O3272" s="14">
        <v>0</v>
      </c>
      <c r="P3272" s="14">
        <v>2542</v>
      </c>
    </row>
    <row r="3273" spans="11:16" x14ac:dyDescent="0.3">
      <c r="K3273" s="16">
        <f t="shared" si="51"/>
        <v>44152</v>
      </c>
      <c r="L3273" s="17">
        <v>0.29166666666666669</v>
      </c>
      <c r="M3273" s="14">
        <v>321</v>
      </c>
      <c r="N3273" s="14">
        <v>2443</v>
      </c>
      <c r="O3273" s="14">
        <v>0</v>
      </c>
      <c r="P3273" s="14">
        <v>2764</v>
      </c>
    </row>
    <row r="3274" spans="11:16" x14ac:dyDescent="0.3">
      <c r="K3274" s="16">
        <f t="shared" si="51"/>
        <v>44152</v>
      </c>
      <c r="L3274" s="17">
        <v>0.33333333333333331</v>
      </c>
      <c r="M3274" s="14">
        <v>321</v>
      </c>
      <c r="N3274" s="14">
        <v>227</v>
      </c>
      <c r="O3274" s="14">
        <v>0</v>
      </c>
      <c r="P3274" s="14">
        <v>548</v>
      </c>
    </row>
    <row r="3275" spans="11:16" x14ac:dyDescent="0.3">
      <c r="K3275" s="16">
        <f t="shared" si="51"/>
        <v>44152</v>
      </c>
      <c r="L3275" s="17">
        <v>0.375</v>
      </c>
      <c r="M3275" s="14">
        <v>321</v>
      </c>
      <c r="N3275" s="14">
        <v>2443</v>
      </c>
      <c r="O3275" s="14">
        <v>0</v>
      </c>
      <c r="P3275" s="14">
        <v>2764</v>
      </c>
    </row>
    <row r="3276" spans="11:16" x14ac:dyDescent="0.3">
      <c r="K3276" s="16">
        <f t="shared" si="51"/>
        <v>44152</v>
      </c>
      <c r="L3276" s="17">
        <v>0.41666666666666669</v>
      </c>
      <c r="M3276" s="14">
        <v>321</v>
      </c>
      <c r="N3276" s="14">
        <v>1632</v>
      </c>
      <c r="O3276" s="14">
        <v>0</v>
      </c>
      <c r="P3276" s="14">
        <v>1953</v>
      </c>
    </row>
    <row r="3277" spans="11:16" x14ac:dyDescent="0.3">
      <c r="K3277" s="16">
        <f t="shared" si="51"/>
        <v>44152</v>
      </c>
      <c r="L3277" s="17">
        <v>0.45833333333333331</v>
      </c>
      <c r="M3277" s="14">
        <v>321</v>
      </c>
      <c r="N3277" s="14">
        <v>1052</v>
      </c>
      <c r="O3277" s="14">
        <v>0</v>
      </c>
      <c r="P3277" s="14">
        <v>1373</v>
      </c>
    </row>
    <row r="3278" spans="11:16" x14ac:dyDescent="0.3">
      <c r="K3278" s="16">
        <f t="shared" si="51"/>
        <v>44152</v>
      </c>
      <c r="L3278" s="17">
        <v>0.5</v>
      </c>
      <c r="M3278" s="14">
        <v>321</v>
      </c>
      <c r="N3278" s="14">
        <v>0</v>
      </c>
      <c r="O3278" s="14">
        <v>0</v>
      </c>
      <c r="P3278" s="14">
        <v>321</v>
      </c>
    </row>
    <row r="3279" spans="11:16" x14ac:dyDescent="0.3">
      <c r="K3279" s="16">
        <f t="shared" si="51"/>
        <v>44152</v>
      </c>
      <c r="L3279" s="17">
        <v>0.54166666666666663</v>
      </c>
      <c r="M3279" s="14">
        <v>321</v>
      </c>
      <c r="N3279" s="14">
        <v>620</v>
      </c>
      <c r="O3279" s="14">
        <v>0</v>
      </c>
      <c r="P3279" s="14">
        <v>941</v>
      </c>
    </row>
    <row r="3280" spans="11:16" x14ac:dyDescent="0.3">
      <c r="K3280" s="16">
        <f t="shared" si="51"/>
        <v>44152</v>
      </c>
      <c r="L3280" s="17">
        <v>0.58333333333333337</v>
      </c>
      <c r="M3280" s="14">
        <v>321</v>
      </c>
      <c r="N3280" s="14">
        <v>861</v>
      </c>
      <c r="O3280" s="14">
        <v>0</v>
      </c>
      <c r="P3280" s="14">
        <v>1182</v>
      </c>
    </row>
    <row r="3281" spans="11:16" x14ac:dyDescent="0.3">
      <c r="K3281" s="16">
        <f t="shared" si="51"/>
        <v>44152</v>
      </c>
      <c r="L3281" s="17">
        <v>0.625</v>
      </c>
      <c r="M3281" s="14">
        <v>321</v>
      </c>
      <c r="N3281" s="14">
        <v>1222</v>
      </c>
      <c r="O3281" s="14">
        <v>0</v>
      </c>
      <c r="P3281" s="14">
        <v>1543</v>
      </c>
    </row>
    <row r="3282" spans="11:16" x14ac:dyDescent="0.3">
      <c r="K3282" s="16">
        <f t="shared" si="51"/>
        <v>44152</v>
      </c>
      <c r="L3282" s="17">
        <v>0.66666666666666663</v>
      </c>
      <c r="M3282" s="14">
        <v>321</v>
      </c>
      <c r="N3282" s="14">
        <v>1928</v>
      </c>
      <c r="O3282" s="14">
        <v>0</v>
      </c>
      <c r="P3282" s="14">
        <v>2249</v>
      </c>
    </row>
    <row r="3283" spans="11:16" x14ac:dyDescent="0.3">
      <c r="K3283" s="16">
        <f t="shared" si="51"/>
        <v>44152</v>
      </c>
      <c r="L3283" s="17">
        <v>0.70833333333333337</v>
      </c>
      <c r="M3283" s="14">
        <v>321</v>
      </c>
      <c r="N3283" s="14">
        <v>2443</v>
      </c>
      <c r="O3283" s="14">
        <v>0</v>
      </c>
      <c r="P3283" s="14">
        <v>2764</v>
      </c>
    </row>
    <row r="3284" spans="11:16" x14ac:dyDescent="0.3">
      <c r="K3284" s="16">
        <f t="shared" si="51"/>
        <v>44152</v>
      </c>
      <c r="L3284" s="17">
        <v>0.75</v>
      </c>
      <c r="M3284" s="14">
        <v>321</v>
      </c>
      <c r="N3284" s="14">
        <v>838</v>
      </c>
      <c r="O3284" s="14">
        <v>0</v>
      </c>
      <c r="P3284" s="14">
        <v>1159</v>
      </c>
    </row>
    <row r="3285" spans="11:16" x14ac:dyDescent="0.3">
      <c r="K3285" s="16">
        <f t="shared" si="51"/>
        <v>44152</v>
      </c>
      <c r="L3285" s="17">
        <v>0.79166666666666663</v>
      </c>
      <c r="M3285" s="14">
        <v>321</v>
      </c>
      <c r="N3285" s="14">
        <v>2443</v>
      </c>
      <c r="O3285" s="14">
        <v>0</v>
      </c>
      <c r="P3285" s="14">
        <v>2764</v>
      </c>
    </row>
    <row r="3286" spans="11:16" x14ac:dyDescent="0.3">
      <c r="K3286" s="16">
        <f t="shared" si="51"/>
        <v>44152</v>
      </c>
      <c r="L3286" s="17">
        <v>0.83333333333333337</v>
      </c>
      <c r="M3286" s="14">
        <v>321</v>
      </c>
      <c r="N3286" s="14">
        <v>2443</v>
      </c>
      <c r="O3286" s="14">
        <v>0</v>
      </c>
      <c r="P3286" s="14">
        <v>2764</v>
      </c>
    </row>
    <row r="3287" spans="11:16" x14ac:dyDescent="0.3">
      <c r="K3287" s="16">
        <f t="shared" si="51"/>
        <v>44152</v>
      </c>
      <c r="L3287" s="17">
        <v>0.875</v>
      </c>
      <c r="M3287" s="14">
        <v>321</v>
      </c>
      <c r="N3287" s="14">
        <v>0</v>
      </c>
      <c r="O3287" s="14">
        <v>0</v>
      </c>
      <c r="P3287" s="14">
        <v>321</v>
      </c>
    </row>
    <row r="3288" spans="11:16" x14ac:dyDescent="0.3">
      <c r="K3288" s="16">
        <f t="shared" si="51"/>
        <v>44152</v>
      </c>
      <c r="L3288" s="17">
        <v>0.91666666666666663</v>
      </c>
      <c r="M3288" s="14">
        <v>321</v>
      </c>
      <c r="N3288" s="14">
        <v>0</v>
      </c>
      <c r="O3288" s="14">
        <v>0</v>
      </c>
      <c r="P3288" s="14">
        <v>321</v>
      </c>
    </row>
    <row r="3289" spans="11:16" x14ac:dyDescent="0.3">
      <c r="K3289" s="16">
        <f t="shared" si="51"/>
        <v>44152</v>
      </c>
      <c r="L3289" s="17">
        <v>0.95833333333333337</v>
      </c>
      <c r="M3289" s="14">
        <v>321</v>
      </c>
      <c r="N3289" s="14">
        <v>0</v>
      </c>
      <c r="O3289" s="14">
        <v>0</v>
      </c>
      <c r="P3289" s="14">
        <v>321</v>
      </c>
    </row>
    <row r="3290" spans="11:16" x14ac:dyDescent="0.3">
      <c r="K3290" s="16">
        <f t="shared" si="51"/>
        <v>44153</v>
      </c>
      <c r="L3290" s="17">
        <v>0</v>
      </c>
      <c r="M3290" s="14">
        <v>321</v>
      </c>
      <c r="N3290" s="14">
        <v>227</v>
      </c>
      <c r="O3290" s="14">
        <v>0</v>
      </c>
      <c r="P3290" s="14">
        <v>548</v>
      </c>
    </row>
    <row r="3291" spans="11:16" x14ac:dyDescent="0.3">
      <c r="K3291" s="16">
        <f t="shared" ref="K3291:K3354" si="52">K3267+1</f>
        <v>44153</v>
      </c>
      <c r="L3291" s="17">
        <v>4.1666666666666664E-2</v>
      </c>
      <c r="M3291" s="14">
        <v>321</v>
      </c>
      <c r="N3291" s="14">
        <v>1560</v>
      </c>
      <c r="O3291" s="14">
        <v>0</v>
      </c>
      <c r="P3291" s="14">
        <v>1881</v>
      </c>
    </row>
    <row r="3292" spans="11:16" x14ac:dyDescent="0.3">
      <c r="K3292" s="16">
        <f t="shared" si="52"/>
        <v>44153</v>
      </c>
      <c r="L3292" s="17">
        <v>8.3333333333333329E-2</v>
      </c>
      <c r="M3292" s="14">
        <v>321</v>
      </c>
      <c r="N3292" s="14">
        <v>1225</v>
      </c>
      <c r="O3292" s="14">
        <v>0</v>
      </c>
      <c r="P3292" s="14">
        <v>1546</v>
      </c>
    </row>
    <row r="3293" spans="11:16" x14ac:dyDescent="0.3">
      <c r="K3293" s="16">
        <f t="shared" si="52"/>
        <v>44153</v>
      </c>
      <c r="L3293" s="17">
        <v>0.125</v>
      </c>
      <c r="M3293" s="14">
        <v>321</v>
      </c>
      <c r="N3293" s="14">
        <v>0</v>
      </c>
      <c r="O3293" s="14">
        <v>0</v>
      </c>
      <c r="P3293" s="14">
        <v>321</v>
      </c>
    </row>
    <row r="3294" spans="11:16" x14ac:dyDescent="0.3">
      <c r="K3294" s="16">
        <f t="shared" si="52"/>
        <v>44153</v>
      </c>
      <c r="L3294" s="17">
        <v>0.16666666666666666</v>
      </c>
      <c r="M3294" s="14">
        <v>321</v>
      </c>
      <c r="N3294" s="14">
        <v>784</v>
      </c>
      <c r="O3294" s="14">
        <v>0</v>
      </c>
      <c r="P3294" s="14">
        <v>1105</v>
      </c>
    </row>
    <row r="3295" spans="11:16" x14ac:dyDescent="0.3">
      <c r="K3295" s="16">
        <f t="shared" si="52"/>
        <v>44153</v>
      </c>
      <c r="L3295" s="17">
        <v>0.20833333333333334</v>
      </c>
      <c r="M3295" s="14">
        <v>321</v>
      </c>
      <c r="N3295" s="14">
        <v>1460</v>
      </c>
      <c r="O3295" s="14">
        <v>0</v>
      </c>
      <c r="P3295" s="14">
        <v>1781</v>
      </c>
    </row>
    <row r="3296" spans="11:16" x14ac:dyDescent="0.3">
      <c r="K3296" s="16">
        <f t="shared" si="52"/>
        <v>44153</v>
      </c>
      <c r="L3296" s="17">
        <v>0.25</v>
      </c>
      <c r="M3296" s="14">
        <v>321</v>
      </c>
      <c r="N3296" s="14">
        <v>2606</v>
      </c>
      <c r="O3296" s="14">
        <v>0</v>
      </c>
      <c r="P3296" s="14">
        <v>2927</v>
      </c>
    </row>
    <row r="3297" spans="11:16" x14ac:dyDescent="0.3">
      <c r="K3297" s="16">
        <f t="shared" si="52"/>
        <v>44153</v>
      </c>
      <c r="L3297" s="17">
        <v>0.29166666666666669</v>
      </c>
      <c r="M3297" s="14">
        <v>321</v>
      </c>
      <c r="N3297" s="14">
        <v>550</v>
      </c>
      <c r="O3297" s="14">
        <v>0</v>
      </c>
      <c r="P3297" s="14">
        <v>871</v>
      </c>
    </row>
    <row r="3298" spans="11:16" x14ac:dyDescent="0.3">
      <c r="K3298" s="16">
        <f t="shared" si="52"/>
        <v>44153</v>
      </c>
      <c r="L3298" s="17">
        <v>0.33333333333333331</v>
      </c>
      <c r="M3298" s="14">
        <v>321</v>
      </c>
      <c r="N3298" s="14">
        <v>2628</v>
      </c>
      <c r="O3298" s="14">
        <v>0</v>
      </c>
      <c r="P3298" s="14">
        <v>2949</v>
      </c>
    </row>
    <row r="3299" spans="11:16" x14ac:dyDescent="0.3">
      <c r="K3299" s="16">
        <f t="shared" si="52"/>
        <v>44153</v>
      </c>
      <c r="L3299" s="17">
        <v>0.375</v>
      </c>
      <c r="M3299" s="14">
        <v>321</v>
      </c>
      <c r="N3299" s="14">
        <v>0</v>
      </c>
      <c r="O3299" s="14">
        <v>0</v>
      </c>
      <c r="P3299" s="14">
        <v>321</v>
      </c>
    </row>
    <row r="3300" spans="11:16" x14ac:dyDescent="0.3">
      <c r="K3300" s="16">
        <f t="shared" si="52"/>
        <v>44153</v>
      </c>
      <c r="L3300" s="17">
        <v>0.41666666666666669</v>
      </c>
      <c r="M3300" s="14">
        <v>321</v>
      </c>
      <c r="N3300" s="14">
        <v>1867</v>
      </c>
      <c r="O3300" s="14">
        <v>0</v>
      </c>
      <c r="P3300" s="14">
        <v>2188</v>
      </c>
    </row>
    <row r="3301" spans="11:16" x14ac:dyDescent="0.3">
      <c r="K3301" s="16">
        <f t="shared" si="52"/>
        <v>44153</v>
      </c>
      <c r="L3301" s="17">
        <v>0.45833333333333331</v>
      </c>
      <c r="M3301" s="14">
        <v>321</v>
      </c>
      <c r="N3301" s="14">
        <v>1446</v>
      </c>
      <c r="O3301" s="14">
        <v>0</v>
      </c>
      <c r="P3301" s="14">
        <v>1767</v>
      </c>
    </row>
    <row r="3302" spans="11:16" x14ac:dyDescent="0.3">
      <c r="K3302" s="16">
        <f t="shared" si="52"/>
        <v>44153</v>
      </c>
      <c r="L3302" s="17">
        <v>0.5</v>
      </c>
      <c r="M3302" s="14">
        <v>321</v>
      </c>
      <c r="N3302" s="14">
        <v>0</v>
      </c>
      <c r="O3302" s="14">
        <v>0</v>
      </c>
      <c r="P3302" s="14">
        <v>321</v>
      </c>
    </row>
    <row r="3303" spans="11:16" x14ac:dyDescent="0.3">
      <c r="K3303" s="16">
        <f t="shared" si="52"/>
        <v>44153</v>
      </c>
      <c r="L3303" s="17">
        <v>0.54166666666666663</v>
      </c>
      <c r="M3303" s="14">
        <v>321</v>
      </c>
      <c r="N3303" s="14">
        <v>1214</v>
      </c>
      <c r="O3303" s="14">
        <v>0</v>
      </c>
      <c r="P3303" s="14">
        <v>1535</v>
      </c>
    </row>
    <row r="3304" spans="11:16" x14ac:dyDescent="0.3">
      <c r="K3304" s="16">
        <f t="shared" si="52"/>
        <v>44153</v>
      </c>
      <c r="L3304" s="17">
        <v>0.58333333333333337</v>
      </c>
      <c r="M3304" s="14">
        <v>321</v>
      </c>
      <c r="N3304" s="14">
        <v>0</v>
      </c>
      <c r="O3304" s="14">
        <v>0</v>
      </c>
      <c r="P3304" s="14">
        <v>321</v>
      </c>
    </row>
    <row r="3305" spans="11:16" x14ac:dyDescent="0.3">
      <c r="K3305" s="16">
        <f t="shared" si="52"/>
        <v>44153</v>
      </c>
      <c r="L3305" s="17">
        <v>0.625</v>
      </c>
      <c r="M3305" s="14">
        <v>321</v>
      </c>
      <c r="N3305" s="14">
        <v>1564</v>
      </c>
      <c r="O3305" s="14">
        <v>0</v>
      </c>
      <c r="P3305" s="14">
        <v>1885</v>
      </c>
    </row>
    <row r="3306" spans="11:16" x14ac:dyDescent="0.3">
      <c r="K3306" s="16">
        <f t="shared" si="52"/>
        <v>44153</v>
      </c>
      <c r="L3306" s="17">
        <v>0.66666666666666663</v>
      </c>
      <c r="M3306" s="14">
        <v>321</v>
      </c>
      <c r="N3306" s="14">
        <v>1950</v>
      </c>
      <c r="O3306" s="14">
        <v>0</v>
      </c>
      <c r="P3306" s="14">
        <v>2271</v>
      </c>
    </row>
    <row r="3307" spans="11:16" x14ac:dyDescent="0.3">
      <c r="K3307" s="16">
        <f t="shared" si="52"/>
        <v>44153</v>
      </c>
      <c r="L3307" s="17">
        <v>0.70833333333333337</v>
      </c>
      <c r="M3307" s="14">
        <v>321</v>
      </c>
      <c r="N3307" s="14">
        <v>98</v>
      </c>
      <c r="O3307" s="14">
        <v>0</v>
      </c>
      <c r="P3307" s="14">
        <v>419</v>
      </c>
    </row>
    <row r="3308" spans="11:16" x14ac:dyDescent="0.3">
      <c r="K3308" s="16">
        <f t="shared" si="52"/>
        <v>44153</v>
      </c>
      <c r="L3308" s="17">
        <v>0.75</v>
      </c>
      <c r="M3308" s="14">
        <v>321</v>
      </c>
      <c r="N3308" s="14">
        <v>736</v>
      </c>
      <c r="O3308" s="14">
        <v>0</v>
      </c>
      <c r="P3308" s="14">
        <v>1057</v>
      </c>
    </row>
    <row r="3309" spans="11:16" x14ac:dyDescent="0.3">
      <c r="K3309" s="16">
        <f t="shared" si="52"/>
        <v>44153</v>
      </c>
      <c r="L3309" s="17">
        <v>0.79166666666666663</v>
      </c>
      <c r="M3309" s="14">
        <v>321</v>
      </c>
      <c r="N3309" s="14">
        <v>2628</v>
      </c>
      <c r="O3309" s="14">
        <v>0</v>
      </c>
      <c r="P3309" s="14">
        <v>2949</v>
      </c>
    </row>
    <row r="3310" spans="11:16" x14ac:dyDescent="0.3">
      <c r="K3310" s="16">
        <f t="shared" si="52"/>
        <v>44153</v>
      </c>
      <c r="L3310" s="17">
        <v>0.83333333333333337</v>
      </c>
      <c r="M3310" s="14">
        <v>321</v>
      </c>
      <c r="N3310" s="14">
        <v>2628</v>
      </c>
      <c r="O3310" s="14">
        <v>0</v>
      </c>
      <c r="P3310" s="14">
        <v>2949</v>
      </c>
    </row>
    <row r="3311" spans="11:16" x14ac:dyDescent="0.3">
      <c r="K3311" s="16">
        <f t="shared" si="52"/>
        <v>44153</v>
      </c>
      <c r="L3311" s="17">
        <v>0.875</v>
      </c>
      <c r="M3311" s="14">
        <v>321</v>
      </c>
      <c r="N3311" s="14">
        <v>1933</v>
      </c>
      <c r="O3311" s="14">
        <v>0</v>
      </c>
      <c r="P3311" s="14">
        <v>2254</v>
      </c>
    </row>
    <row r="3312" spans="11:16" x14ac:dyDescent="0.3">
      <c r="K3312" s="16">
        <f t="shared" si="52"/>
        <v>44153</v>
      </c>
      <c r="L3312" s="17">
        <v>0.91666666666666663</v>
      </c>
      <c r="M3312" s="14">
        <v>321</v>
      </c>
      <c r="N3312" s="14">
        <v>0</v>
      </c>
      <c r="O3312" s="14">
        <v>0</v>
      </c>
      <c r="P3312" s="14">
        <v>321</v>
      </c>
    </row>
    <row r="3313" spans="11:16" x14ac:dyDescent="0.3">
      <c r="K3313" s="16">
        <f t="shared" si="52"/>
        <v>44153</v>
      </c>
      <c r="L3313" s="17">
        <v>0.95833333333333337</v>
      </c>
      <c r="M3313" s="14">
        <v>321</v>
      </c>
      <c r="N3313" s="14">
        <v>0</v>
      </c>
      <c r="O3313" s="14">
        <v>0</v>
      </c>
      <c r="P3313" s="14">
        <v>321</v>
      </c>
    </row>
    <row r="3314" spans="11:16" x14ac:dyDescent="0.3">
      <c r="K3314" s="16">
        <f t="shared" si="52"/>
        <v>44154</v>
      </c>
      <c r="L3314" s="17">
        <v>0</v>
      </c>
      <c r="M3314" s="14">
        <v>321</v>
      </c>
      <c r="N3314" s="14">
        <v>1479</v>
      </c>
      <c r="O3314" s="14">
        <v>0</v>
      </c>
      <c r="P3314" s="14">
        <v>1800</v>
      </c>
    </row>
    <row r="3315" spans="11:16" x14ac:dyDescent="0.3">
      <c r="K3315" s="16">
        <f t="shared" si="52"/>
        <v>44154</v>
      </c>
      <c r="L3315" s="17">
        <v>4.1666666666666664E-2</v>
      </c>
      <c r="M3315" s="14">
        <v>321</v>
      </c>
      <c r="N3315" s="14">
        <v>0</v>
      </c>
      <c r="O3315" s="14">
        <v>0</v>
      </c>
      <c r="P3315" s="14">
        <v>321</v>
      </c>
    </row>
    <row r="3316" spans="11:16" x14ac:dyDescent="0.3">
      <c r="K3316" s="16">
        <f t="shared" si="52"/>
        <v>44154</v>
      </c>
      <c r="L3316" s="17">
        <v>8.3333333333333329E-2</v>
      </c>
      <c r="M3316" s="14">
        <v>321</v>
      </c>
      <c r="N3316" s="14">
        <v>801</v>
      </c>
      <c r="O3316" s="14">
        <v>0</v>
      </c>
      <c r="P3316" s="14">
        <v>1122</v>
      </c>
    </row>
    <row r="3317" spans="11:16" x14ac:dyDescent="0.3">
      <c r="K3317" s="16">
        <f t="shared" si="52"/>
        <v>44154</v>
      </c>
      <c r="L3317" s="17">
        <v>0.125</v>
      </c>
      <c r="M3317" s="14">
        <v>321</v>
      </c>
      <c r="N3317" s="14">
        <v>0</v>
      </c>
      <c r="O3317" s="14">
        <v>0</v>
      </c>
      <c r="P3317" s="14">
        <v>321</v>
      </c>
    </row>
    <row r="3318" spans="11:16" x14ac:dyDescent="0.3">
      <c r="K3318" s="16">
        <f t="shared" si="52"/>
        <v>44154</v>
      </c>
      <c r="L3318" s="17">
        <v>0.16666666666666666</v>
      </c>
      <c r="M3318" s="14">
        <v>321</v>
      </c>
      <c r="N3318" s="14">
        <v>362</v>
      </c>
      <c r="O3318" s="14">
        <v>0</v>
      </c>
      <c r="P3318" s="14">
        <v>683</v>
      </c>
    </row>
    <row r="3319" spans="11:16" x14ac:dyDescent="0.3">
      <c r="K3319" s="16">
        <f t="shared" si="52"/>
        <v>44154</v>
      </c>
      <c r="L3319" s="17">
        <v>0.20833333333333334</v>
      </c>
      <c r="M3319" s="14">
        <v>321</v>
      </c>
      <c r="N3319" s="14">
        <v>0</v>
      </c>
      <c r="O3319" s="14">
        <v>0</v>
      </c>
      <c r="P3319" s="14">
        <v>321</v>
      </c>
    </row>
    <row r="3320" spans="11:16" x14ac:dyDescent="0.3">
      <c r="K3320" s="16">
        <f t="shared" si="52"/>
        <v>44154</v>
      </c>
      <c r="L3320" s="17">
        <v>0.25</v>
      </c>
      <c r="M3320" s="14">
        <v>321</v>
      </c>
      <c r="N3320" s="14">
        <v>0</v>
      </c>
      <c r="O3320" s="14">
        <v>0</v>
      </c>
      <c r="P3320" s="14">
        <v>321</v>
      </c>
    </row>
    <row r="3321" spans="11:16" x14ac:dyDescent="0.3">
      <c r="K3321" s="16">
        <f t="shared" si="52"/>
        <v>44154</v>
      </c>
      <c r="L3321" s="17">
        <v>0.29166666666666669</v>
      </c>
      <c r="M3321" s="14">
        <v>321</v>
      </c>
      <c r="N3321" s="14">
        <v>2322</v>
      </c>
      <c r="O3321" s="14">
        <v>0</v>
      </c>
      <c r="P3321" s="14">
        <v>2643</v>
      </c>
    </row>
    <row r="3322" spans="11:16" x14ac:dyDescent="0.3">
      <c r="K3322" s="16">
        <f t="shared" si="52"/>
        <v>44154</v>
      </c>
      <c r="L3322" s="17">
        <v>0.33333333333333331</v>
      </c>
      <c r="M3322" s="14">
        <v>321</v>
      </c>
      <c r="N3322" s="14">
        <v>0</v>
      </c>
      <c r="O3322" s="14">
        <v>0</v>
      </c>
      <c r="P3322" s="14">
        <v>321</v>
      </c>
    </row>
    <row r="3323" spans="11:16" x14ac:dyDescent="0.3">
      <c r="K3323" s="16">
        <f t="shared" si="52"/>
        <v>44154</v>
      </c>
      <c r="L3323" s="17">
        <v>0.375</v>
      </c>
      <c r="M3323" s="14">
        <v>321</v>
      </c>
      <c r="N3323" s="14">
        <v>2322</v>
      </c>
      <c r="O3323" s="14">
        <v>0</v>
      </c>
      <c r="P3323" s="14">
        <v>2643</v>
      </c>
    </row>
    <row r="3324" spans="11:16" x14ac:dyDescent="0.3">
      <c r="K3324" s="16">
        <f t="shared" si="52"/>
        <v>44154</v>
      </c>
      <c r="L3324" s="17">
        <v>0.41666666666666669</v>
      </c>
      <c r="M3324" s="14">
        <v>321</v>
      </c>
      <c r="N3324" s="14">
        <v>1541</v>
      </c>
      <c r="O3324" s="14">
        <v>0</v>
      </c>
      <c r="P3324" s="14">
        <v>1862</v>
      </c>
    </row>
    <row r="3325" spans="11:16" x14ac:dyDescent="0.3">
      <c r="K3325" s="16">
        <f t="shared" si="52"/>
        <v>44154</v>
      </c>
      <c r="L3325" s="17">
        <v>0.45833333333333331</v>
      </c>
      <c r="M3325" s="14">
        <v>321</v>
      </c>
      <c r="N3325" s="14">
        <v>1158</v>
      </c>
      <c r="O3325" s="14">
        <v>0</v>
      </c>
      <c r="P3325" s="14">
        <v>1479</v>
      </c>
    </row>
    <row r="3326" spans="11:16" x14ac:dyDescent="0.3">
      <c r="K3326" s="16">
        <f t="shared" si="52"/>
        <v>44154</v>
      </c>
      <c r="L3326" s="17">
        <v>0.5</v>
      </c>
      <c r="M3326" s="14">
        <v>321</v>
      </c>
      <c r="N3326" s="14">
        <v>885</v>
      </c>
      <c r="O3326" s="14">
        <v>0</v>
      </c>
      <c r="P3326" s="14">
        <v>1206</v>
      </c>
    </row>
    <row r="3327" spans="11:16" x14ac:dyDescent="0.3">
      <c r="K3327" s="16">
        <f t="shared" si="52"/>
        <v>44154</v>
      </c>
      <c r="L3327" s="17">
        <v>0.54166666666666663</v>
      </c>
      <c r="M3327" s="14">
        <v>321</v>
      </c>
      <c r="N3327" s="14">
        <v>488</v>
      </c>
      <c r="O3327" s="14">
        <v>0</v>
      </c>
      <c r="P3327" s="14">
        <v>809</v>
      </c>
    </row>
    <row r="3328" spans="11:16" x14ac:dyDescent="0.3">
      <c r="K3328" s="16">
        <f t="shared" si="52"/>
        <v>44154</v>
      </c>
      <c r="L3328" s="17">
        <v>0.58333333333333337</v>
      </c>
      <c r="M3328" s="14">
        <v>321</v>
      </c>
      <c r="N3328" s="14">
        <v>0</v>
      </c>
      <c r="O3328" s="14">
        <v>0</v>
      </c>
      <c r="P3328" s="14">
        <v>321</v>
      </c>
    </row>
    <row r="3329" spans="11:16" x14ac:dyDescent="0.3">
      <c r="K3329" s="16">
        <f t="shared" si="52"/>
        <v>44154</v>
      </c>
      <c r="L3329" s="17">
        <v>0.625</v>
      </c>
      <c r="M3329" s="14">
        <v>321</v>
      </c>
      <c r="N3329" s="14">
        <v>818</v>
      </c>
      <c r="O3329" s="14">
        <v>0</v>
      </c>
      <c r="P3329" s="14">
        <v>1139</v>
      </c>
    </row>
    <row r="3330" spans="11:16" x14ac:dyDescent="0.3">
      <c r="K3330" s="16">
        <f t="shared" si="52"/>
        <v>44154</v>
      </c>
      <c r="L3330" s="17">
        <v>0.66666666666666663</v>
      </c>
      <c r="M3330" s="14">
        <v>321</v>
      </c>
      <c r="N3330" s="14">
        <v>1534</v>
      </c>
      <c r="O3330" s="14">
        <v>0</v>
      </c>
      <c r="P3330" s="14">
        <v>1855</v>
      </c>
    </row>
    <row r="3331" spans="11:16" x14ac:dyDescent="0.3">
      <c r="K3331" s="16">
        <f t="shared" si="52"/>
        <v>44154</v>
      </c>
      <c r="L3331" s="17">
        <v>0.70833333333333337</v>
      </c>
      <c r="M3331" s="14">
        <v>321</v>
      </c>
      <c r="N3331" s="14">
        <v>0</v>
      </c>
      <c r="O3331" s="14">
        <v>0</v>
      </c>
      <c r="P3331" s="14">
        <v>321</v>
      </c>
    </row>
    <row r="3332" spans="11:16" x14ac:dyDescent="0.3">
      <c r="K3332" s="16">
        <f t="shared" si="52"/>
        <v>44154</v>
      </c>
      <c r="L3332" s="17">
        <v>0.75</v>
      </c>
      <c r="M3332" s="14">
        <v>321</v>
      </c>
      <c r="N3332" s="14">
        <v>746</v>
      </c>
      <c r="O3332" s="14">
        <v>0</v>
      </c>
      <c r="P3332" s="14">
        <v>1067</v>
      </c>
    </row>
    <row r="3333" spans="11:16" x14ac:dyDescent="0.3">
      <c r="K3333" s="16">
        <f t="shared" si="52"/>
        <v>44154</v>
      </c>
      <c r="L3333" s="17">
        <v>0.79166666666666663</v>
      </c>
      <c r="M3333" s="14">
        <v>321</v>
      </c>
      <c r="N3333" s="14">
        <v>354</v>
      </c>
      <c r="O3333" s="14">
        <v>0</v>
      </c>
      <c r="P3333" s="14">
        <v>675</v>
      </c>
    </row>
    <row r="3334" spans="11:16" x14ac:dyDescent="0.3">
      <c r="K3334" s="16">
        <f t="shared" si="52"/>
        <v>44154</v>
      </c>
      <c r="L3334" s="17">
        <v>0.83333333333333337</v>
      </c>
      <c r="M3334" s="14">
        <v>321</v>
      </c>
      <c r="N3334" s="14">
        <v>0</v>
      </c>
      <c r="O3334" s="14">
        <v>0</v>
      </c>
      <c r="P3334" s="14">
        <v>321</v>
      </c>
    </row>
    <row r="3335" spans="11:16" x14ac:dyDescent="0.3">
      <c r="K3335" s="16">
        <f t="shared" si="52"/>
        <v>44154</v>
      </c>
      <c r="L3335" s="17">
        <v>0.875</v>
      </c>
      <c r="M3335" s="14">
        <v>321</v>
      </c>
      <c r="N3335" s="14">
        <v>1773</v>
      </c>
      <c r="O3335" s="14">
        <v>0</v>
      </c>
      <c r="P3335" s="14">
        <v>2094</v>
      </c>
    </row>
    <row r="3336" spans="11:16" x14ac:dyDescent="0.3">
      <c r="K3336" s="16">
        <f t="shared" si="52"/>
        <v>44154</v>
      </c>
      <c r="L3336" s="17">
        <v>0.91666666666666663</v>
      </c>
      <c r="M3336" s="14">
        <v>321</v>
      </c>
      <c r="N3336" s="14">
        <v>0</v>
      </c>
      <c r="O3336" s="14">
        <v>0</v>
      </c>
      <c r="P3336" s="14">
        <v>321</v>
      </c>
    </row>
    <row r="3337" spans="11:16" x14ac:dyDescent="0.3">
      <c r="K3337" s="16">
        <f t="shared" si="52"/>
        <v>44154</v>
      </c>
      <c r="L3337" s="17">
        <v>0.95833333333333337</v>
      </c>
      <c r="M3337" s="14">
        <v>321</v>
      </c>
      <c r="N3337" s="14">
        <v>2085</v>
      </c>
      <c r="O3337" s="14">
        <v>0</v>
      </c>
      <c r="P3337" s="14">
        <v>2406</v>
      </c>
    </row>
    <row r="3338" spans="11:16" x14ac:dyDescent="0.3">
      <c r="K3338" s="16">
        <f t="shared" si="52"/>
        <v>44155</v>
      </c>
      <c r="L3338" s="17">
        <v>0</v>
      </c>
      <c r="M3338" s="14">
        <v>321</v>
      </c>
      <c r="N3338" s="14">
        <v>0</v>
      </c>
      <c r="O3338" s="14">
        <v>0</v>
      </c>
      <c r="P3338" s="14">
        <v>321</v>
      </c>
    </row>
    <row r="3339" spans="11:16" x14ac:dyDescent="0.3">
      <c r="K3339" s="16">
        <f t="shared" si="52"/>
        <v>44155</v>
      </c>
      <c r="L3339" s="17">
        <v>4.1666666666666664E-2</v>
      </c>
      <c r="M3339" s="14">
        <v>321</v>
      </c>
      <c r="N3339" s="14">
        <v>0</v>
      </c>
      <c r="O3339" s="14">
        <v>0</v>
      </c>
      <c r="P3339" s="14">
        <v>321</v>
      </c>
    </row>
    <row r="3340" spans="11:16" x14ac:dyDescent="0.3">
      <c r="K3340" s="16">
        <f t="shared" si="52"/>
        <v>44155</v>
      </c>
      <c r="L3340" s="17">
        <v>8.3333333333333329E-2</v>
      </c>
      <c r="M3340" s="14">
        <v>321</v>
      </c>
      <c r="N3340" s="14">
        <v>0</v>
      </c>
      <c r="O3340" s="14">
        <v>0</v>
      </c>
      <c r="P3340" s="14">
        <v>321</v>
      </c>
    </row>
    <row r="3341" spans="11:16" x14ac:dyDescent="0.3">
      <c r="K3341" s="16">
        <f t="shared" si="52"/>
        <v>44155</v>
      </c>
      <c r="L3341" s="17">
        <v>0.125</v>
      </c>
      <c r="M3341" s="14">
        <v>321</v>
      </c>
      <c r="N3341" s="14">
        <v>712</v>
      </c>
      <c r="O3341" s="14">
        <v>0</v>
      </c>
      <c r="P3341" s="14">
        <v>1033</v>
      </c>
    </row>
    <row r="3342" spans="11:16" x14ac:dyDescent="0.3">
      <c r="K3342" s="16">
        <f t="shared" si="52"/>
        <v>44155</v>
      </c>
      <c r="L3342" s="17">
        <v>0.16666666666666666</v>
      </c>
      <c r="M3342" s="14">
        <v>321</v>
      </c>
      <c r="N3342" s="14">
        <v>0</v>
      </c>
      <c r="O3342" s="14">
        <v>0</v>
      </c>
      <c r="P3342" s="14">
        <v>321</v>
      </c>
    </row>
    <row r="3343" spans="11:16" x14ac:dyDescent="0.3">
      <c r="K3343" s="16">
        <f t="shared" si="52"/>
        <v>44155</v>
      </c>
      <c r="L3343" s="17">
        <v>0.20833333333333334</v>
      </c>
      <c r="M3343" s="14">
        <v>321</v>
      </c>
      <c r="N3343" s="14">
        <v>1280</v>
      </c>
      <c r="O3343" s="14">
        <v>0</v>
      </c>
      <c r="P3343" s="14">
        <v>1601</v>
      </c>
    </row>
    <row r="3344" spans="11:16" x14ac:dyDescent="0.3">
      <c r="K3344" s="16">
        <f t="shared" si="52"/>
        <v>44155</v>
      </c>
      <c r="L3344" s="17">
        <v>0.25</v>
      </c>
      <c r="M3344" s="14">
        <v>321</v>
      </c>
      <c r="N3344" s="14">
        <v>0</v>
      </c>
      <c r="O3344" s="14">
        <v>0</v>
      </c>
      <c r="P3344" s="14">
        <v>321</v>
      </c>
    </row>
    <row r="3345" spans="11:16" x14ac:dyDescent="0.3">
      <c r="K3345" s="16">
        <f t="shared" si="52"/>
        <v>44155</v>
      </c>
      <c r="L3345" s="17">
        <v>0.29166666666666669</v>
      </c>
      <c r="M3345" s="14">
        <v>321</v>
      </c>
      <c r="N3345" s="14">
        <v>644</v>
      </c>
      <c r="O3345" s="14">
        <v>0</v>
      </c>
      <c r="P3345" s="14">
        <v>965</v>
      </c>
    </row>
    <row r="3346" spans="11:16" x14ac:dyDescent="0.3">
      <c r="K3346" s="16">
        <f t="shared" si="52"/>
        <v>44155</v>
      </c>
      <c r="L3346" s="17">
        <v>0.33333333333333331</v>
      </c>
      <c r="M3346" s="14">
        <v>321</v>
      </c>
      <c r="N3346" s="14">
        <v>2611</v>
      </c>
      <c r="O3346" s="14">
        <v>0</v>
      </c>
      <c r="P3346" s="14">
        <v>2932</v>
      </c>
    </row>
    <row r="3347" spans="11:16" x14ac:dyDescent="0.3">
      <c r="K3347" s="16">
        <f t="shared" si="52"/>
        <v>44155</v>
      </c>
      <c r="L3347" s="17">
        <v>0.375</v>
      </c>
      <c r="M3347" s="14">
        <v>321</v>
      </c>
      <c r="N3347" s="14">
        <v>2611</v>
      </c>
      <c r="O3347" s="14">
        <v>0</v>
      </c>
      <c r="P3347" s="14">
        <v>2932</v>
      </c>
    </row>
    <row r="3348" spans="11:16" x14ac:dyDescent="0.3">
      <c r="K3348" s="16">
        <f t="shared" si="52"/>
        <v>44155</v>
      </c>
      <c r="L3348" s="17">
        <v>0.41666666666666669</v>
      </c>
      <c r="M3348" s="14">
        <v>321</v>
      </c>
      <c r="N3348" s="14">
        <v>2131</v>
      </c>
      <c r="O3348" s="14">
        <v>0</v>
      </c>
      <c r="P3348" s="14">
        <v>2452</v>
      </c>
    </row>
    <row r="3349" spans="11:16" x14ac:dyDescent="0.3">
      <c r="K3349" s="16">
        <f t="shared" si="52"/>
        <v>44155</v>
      </c>
      <c r="L3349" s="17">
        <v>0.45833333333333331</v>
      </c>
      <c r="M3349" s="14">
        <v>321</v>
      </c>
      <c r="N3349" s="14">
        <v>1638</v>
      </c>
      <c r="O3349" s="14">
        <v>0</v>
      </c>
      <c r="P3349" s="14">
        <v>1959</v>
      </c>
    </row>
    <row r="3350" spans="11:16" x14ac:dyDescent="0.3">
      <c r="K3350" s="16">
        <f t="shared" si="52"/>
        <v>44155</v>
      </c>
      <c r="L3350" s="17">
        <v>0.5</v>
      </c>
      <c r="M3350" s="14">
        <v>321</v>
      </c>
      <c r="N3350" s="14">
        <v>0</v>
      </c>
      <c r="O3350" s="14">
        <v>0</v>
      </c>
      <c r="P3350" s="14">
        <v>321</v>
      </c>
    </row>
    <row r="3351" spans="11:16" x14ac:dyDescent="0.3">
      <c r="K3351" s="16">
        <f t="shared" si="52"/>
        <v>44155</v>
      </c>
      <c r="L3351" s="17">
        <v>0.54166666666666663</v>
      </c>
      <c r="M3351" s="14">
        <v>321</v>
      </c>
      <c r="N3351" s="14">
        <v>1158</v>
      </c>
      <c r="O3351" s="14">
        <v>0</v>
      </c>
      <c r="P3351" s="14">
        <v>1479</v>
      </c>
    </row>
    <row r="3352" spans="11:16" x14ac:dyDescent="0.3">
      <c r="K3352" s="16">
        <f t="shared" si="52"/>
        <v>44155</v>
      </c>
      <c r="L3352" s="17">
        <v>0.58333333333333337</v>
      </c>
      <c r="M3352" s="14">
        <v>321</v>
      </c>
      <c r="N3352" s="14">
        <v>1094</v>
      </c>
      <c r="O3352" s="14">
        <v>0</v>
      </c>
      <c r="P3352" s="14">
        <v>1415</v>
      </c>
    </row>
    <row r="3353" spans="11:16" x14ac:dyDescent="0.3">
      <c r="K3353" s="16">
        <f t="shared" si="52"/>
        <v>44155</v>
      </c>
      <c r="L3353" s="17">
        <v>0.625</v>
      </c>
      <c r="M3353" s="14">
        <v>321</v>
      </c>
      <c r="N3353" s="14">
        <v>1388</v>
      </c>
      <c r="O3353" s="14">
        <v>0</v>
      </c>
      <c r="P3353" s="14">
        <v>1709</v>
      </c>
    </row>
    <row r="3354" spans="11:16" x14ac:dyDescent="0.3">
      <c r="K3354" s="16">
        <f t="shared" si="52"/>
        <v>44155</v>
      </c>
      <c r="L3354" s="17">
        <v>0.66666666666666663</v>
      </c>
      <c r="M3354" s="14">
        <v>321</v>
      </c>
      <c r="N3354" s="14">
        <v>0</v>
      </c>
      <c r="O3354" s="14">
        <v>0</v>
      </c>
      <c r="P3354" s="14">
        <v>321</v>
      </c>
    </row>
    <row r="3355" spans="11:16" x14ac:dyDescent="0.3">
      <c r="K3355" s="16">
        <f t="shared" ref="K3355:K3418" si="53">K3331+1</f>
        <v>44155</v>
      </c>
      <c r="L3355" s="17">
        <v>0.70833333333333337</v>
      </c>
      <c r="M3355" s="14">
        <v>321</v>
      </c>
      <c r="N3355" s="14">
        <v>2611</v>
      </c>
      <c r="O3355" s="14">
        <v>0</v>
      </c>
      <c r="P3355" s="14">
        <v>2932</v>
      </c>
    </row>
    <row r="3356" spans="11:16" x14ac:dyDescent="0.3">
      <c r="K3356" s="16">
        <f t="shared" si="53"/>
        <v>44155</v>
      </c>
      <c r="L3356" s="17">
        <v>0.75</v>
      </c>
      <c r="M3356" s="14">
        <v>321</v>
      </c>
      <c r="N3356" s="14">
        <v>603</v>
      </c>
      <c r="O3356" s="14">
        <v>0</v>
      </c>
      <c r="P3356" s="14">
        <v>924</v>
      </c>
    </row>
    <row r="3357" spans="11:16" x14ac:dyDescent="0.3">
      <c r="K3357" s="16">
        <f t="shared" si="53"/>
        <v>44155</v>
      </c>
      <c r="L3357" s="17">
        <v>0.79166666666666663</v>
      </c>
      <c r="M3357" s="14">
        <v>321</v>
      </c>
      <c r="N3357" s="14">
        <v>2611</v>
      </c>
      <c r="O3357" s="14">
        <v>0</v>
      </c>
      <c r="P3357" s="14">
        <v>2932</v>
      </c>
    </row>
    <row r="3358" spans="11:16" x14ac:dyDescent="0.3">
      <c r="K3358" s="16">
        <f t="shared" si="53"/>
        <v>44155</v>
      </c>
      <c r="L3358" s="17">
        <v>0.83333333333333337</v>
      </c>
      <c r="M3358" s="14">
        <v>321</v>
      </c>
      <c r="N3358" s="14">
        <v>2611</v>
      </c>
      <c r="O3358" s="14">
        <v>0</v>
      </c>
      <c r="P3358" s="14">
        <v>2932</v>
      </c>
    </row>
    <row r="3359" spans="11:16" x14ac:dyDescent="0.3">
      <c r="K3359" s="16">
        <f t="shared" si="53"/>
        <v>44155</v>
      </c>
      <c r="L3359" s="17">
        <v>0.875</v>
      </c>
      <c r="M3359" s="14">
        <v>321</v>
      </c>
      <c r="N3359" s="14">
        <v>0</v>
      </c>
      <c r="O3359" s="14">
        <v>0</v>
      </c>
      <c r="P3359" s="14">
        <v>321</v>
      </c>
    </row>
    <row r="3360" spans="11:16" x14ac:dyDescent="0.3">
      <c r="K3360" s="16">
        <f t="shared" si="53"/>
        <v>44155</v>
      </c>
      <c r="L3360" s="17">
        <v>0.91666666666666663</v>
      </c>
      <c r="M3360" s="14">
        <v>321</v>
      </c>
      <c r="N3360" s="14">
        <v>2306</v>
      </c>
      <c r="O3360" s="14">
        <v>0</v>
      </c>
      <c r="P3360" s="14">
        <v>2627</v>
      </c>
    </row>
    <row r="3361" spans="11:16" x14ac:dyDescent="0.3">
      <c r="K3361" s="16">
        <f t="shared" si="53"/>
        <v>44155</v>
      </c>
      <c r="L3361" s="17">
        <v>0.95833333333333337</v>
      </c>
      <c r="M3361" s="14">
        <v>321</v>
      </c>
      <c r="N3361" s="14">
        <v>0</v>
      </c>
      <c r="O3361" s="14">
        <v>0</v>
      </c>
      <c r="P3361" s="14">
        <v>321</v>
      </c>
    </row>
    <row r="3362" spans="11:16" x14ac:dyDescent="0.3">
      <c r="K3362" s="16">
        <f t="shared" si="53"/>
        <v>44156</v>
      </c>
      <c r="L3362" s="17">
        <v>0</v>
      </c>
      <c r="M3362" s="14">
        <v>321</v>
      </c>
      <c r="N3362" s="14">
        <v>1851</v>
      </c>
      <c r="O3362" s="14">
        <v>0</v>
      </c>
      <c r="P3362" s="14">
        <v>2172</v>
      </c>
    </row>
    <row r="3363" spans="11:16" x14ac:dyDescent="0.3">
      <c r="K3363" s="16">
        <f t="shared" si="53"/>
        <v>44156</v>
      </c>
      <c r="L3363" s="17">
        <v>4.1666666666666664E-2</v>
      </c>
      <c r="M3363" s="14">
        <v>321</v>
      </c>
      <c r="N3363" s="14">
        <v>1851</v>
      </c>
      <c r="O3363" s="14">
        <v>0</v>
      </c>
      <c r="P3363" s="14">
        <v>2172</v>
      </c>
    </row>
    <row r="3364" spans="11:16" x14ac:dyDescent="0.3">
      <c r="K3364" s="16">
        <f t="shared" si="53"/>
        <v>44156</v>
      </c>
      <c r="L3364" s="17">
        <v>8.3333333333333329E-2</v>
      </c>
      <c r="M3364" s="14">
        <v>321</v>
      </c>
      <c r="N3364" s="14">
        <v>1321</v>
      </c>
      <c r="O3364" s="14">
        <v>0</v>
      </c>
      <c r="P3364" s="14">
        <v>1642</v>
      </c>
    </row>
    <row r="3365" spans="11:16" x14ac:dyDescent="0.3">
      <c r="K3365" s="16">
        <f t="shared" si="53"/>
        <v>44156</v>
      </c>
      <c r="L3365" s="17">
        <v>0.125</v>
      </c>
      <c r="M3365" s="14">
        <v>321</v>
      </c>
      <c r="N3365" s="14">
        <v>1851</v>
      </c>
      <c r="O3365" s="14">
        <v>0</v>
      </c>
      <c r="P3365" s="14">
        <v>2172</v>
      </c>
    </row>
    <row r="3366" spans="11:16" x14ac:dyDescent="0.3">
      <c r="K3366" s="16">
        <f t="shared" si="53"/>
        <v>44156</v>
      </c>
      <c r="L3366" s="17">
        <v>0.16666666666666666</v>
      </c>
      <c r="M3366" s="14">
        <v>321</v>
      </c>
      <c r="N3366" s="14">
        <v>619</v>
      </c>
      <c r="O3366" s="14">
        <v>0</v>
      </c>
      <c r="P3366" s="14">
        <v>940</v>
      </c>
    </row>
    <row r="3367" spans="11:16" x14ac:dyDescent="0.3">
      <c r="K3367" s="16">
        <f t="shared" si="53"/>
        <v>44156</v>
      </c>
      <c r="L3367" s="17">
        <v>0.20833333333333334</v>
      </c>
      <c r="M3367" s="14">
        <v>321</v>
      </c>
      <c r="N3367" s="14">
        <v>1851</v>
      </c>
      <c r="O3367" s="14">
        <v>0</v>
      </c>
      <c r="P3367" s="14">
        <v>2172</v>
      </c>
    </row>
    <row r="3368" spans="11:16" x14ac:dyDescent="0.3">
      <c r="K3368" s="16">
        <f t="shared" si="53"/>
        <v>44156</v>
      </c>
      <c r="L3368" s="17">
        <v>0.25</v>
      </c>
      <c r="M3368" s="14">
        <v>321</v>
      </c>
      <c r="N3368" s="14">
        <v>1319</v>
      </c>
      <c r="O3368" s="14">
        <v>0</v>
      </c>
      <c r="P3368" s="14">
        <v>1640</v>
      </c>
    </row>
    <row r="3369" spans="11:16" x14ac:dyDescent="0.3">
      <c r="K3369" s="16">
        <f t="shared" si="53"/>
        <v>44156</v>
      </c>
      <c r="L3369" s="17">
        <v>0.29166666666666669</v>
      </c>
      <c r="M3369" s="14">
        <v>321</v>
      </c>
      <c r="N3369" s="14">
        <v>1851</v>
      </c>
      <c r="O3369" s="14">
        <v>0</v>
      </c>
      <c r="P3369" s="14">
        <v>2172</v>
      </c>
    </row>
    <row r="3370" spans="11:16" x14ac:dyDescent="0.3">
      <c r="K3370" s="16">
        <f t="shared" si="53"/>
        <v>44156</v>
      </c>
      <c r="L3370" s="17">
        <v>0.33333333333333331</v>
      </c>
      <c r="M3370" s="14">
        <v>321</v>
      </c>
      <c r="N3370" s="14">
        <v>1851</v>
      </c>
      <c r="O3370" s="14">
        <v>0</v>
      </c>
      <c r="P3370" s="14">
        <v>2172</v>
      </c>
    </row>
    <row r="3371" spans="11:16" x14ac:dyDescent="0.3">
      <c r="K3371" s="16">
        <f t="shared" si="53"/>
        <v>44156</v>
      </c>
      <c r="L3371" s="17">
        <v>0.375</v>
      </c>
      <c r="M3371" s="14">
        <v>321</v>
      </c>
      <c r="N3371" s="14">
        <v>1642</v>
      </c>
      <c r="O3371" s="14">
        <v>0</v>
      </c>
      <c r="P3371" s="14">
        <v>1963</v>
      </c>
    </row>
    <row r="3372" spans="11:16" x14ac:dyDescent="0.3">
      <c r="K3372" s="16">
        <f t="shared" si="53"/>
        <v>44156</v>
      </c>
      <c r="L3372" s="17">
        <v>0.41666666666666669</v>
      </c>
      <c r="M3372" s="14">
        <v>321</v>
      </c>
      <c r="N3372" s="14">
        <v>1232</v>
      </c>
      <c r="O3372" s="14">
        <v>0</v>
      </c>
      <c r="P3372" s="14">
        <v>1553</v>
      </c>
    </row>
    <row r="3373" spans="11:16" x14ac:dyDescent="0.3">
      <c r="K3373" s="16">
        <f t="shared" si="53"/>
        <v>44156</v>
      </c>
      <c r="L3373" s="17">
        <v>0.45833333333333331</v>
      </c>
      <c r="M3373" s="14">
        <v>321</v>
      </c>
      <c r="N3373" s="14">
        <v>1176</v>
      </c>
      <c r="O3373" s="14">
        <v>0</v>
      </c>
      <c r="P3373" s="14">
        <v>1497</v>
      </c>
    </row>
    <row r="3374" spans="11:16" x14ac:dyDescent="0.3">
      <c r="K3374" s="16">
        <f t="shared" si="53"/>
        <v>44156</v>
      </c>
      <c r="L3374" s="17">
        <v>0.5</v>
      </c>
      <c r="M3374" s="14">
        <v>321</v>
      </c>
      <c r="N3374" s="14">
        <v>1045</v>
      </c>
      <c r="O3374" s="14">
        <v>0</v>
      </c>
      <c r="P3374" s="14">
        <v>1366</v>
      </c>
    </row>
    <row r="3375" spans="11:16" x14ac:dyDescent="0.3">
      <c r="K3375" s="16">
        <f t="shared" si="53"/>
        <v>44156</v>
      </c>
      <c r="L3375" s="17">
        <v>0.54166666666666663</v>
      </c>
      <c r="M3375" s="14">
        <v>321</v>
      </c>
      <c r="N3375" s="14">
        <v>683</v>
      </c>
      <c r="O3375" s="14">
        <v>0</v>
      </c>
      <c r="P3375" s="14">
        <v>1004</v>
      </c>
    </row>
    <row r="3376" spans="11:16" x14ac:dyDescent="0.3">
      <c r="K3376" s="16">
        <f t="shared" si="53"/>
        <v>44156</v>
      </c>
      <c r="L3376" s="17">
        <v>0.58333333333333337</v>
      </c>
      <c r="M3376" s="14">
        <v>321</v>
      </c>
      <c r="N3376" s="14">
        <v>695</v>
      </c>
      <c r="O3376" s="14">
        <v>0</v>
      </c>
      <c r="P3376" s="14">
        <v>1016</v>
      </c>
    </row>
    <row r="3377" spans="11:16" x14ac:dyDescent="0.3">
      <c r="K3377" s="16">
        <f t="shared" si="53"/>
        <v>44156</v>
      </c>
      <c r="L3377" s="17">
        <v>0.625</v>
      </c>
      <c r="M3377" s="14">
        <v>321</v>
      </c>
      <c r="N3377" s="14">
        <v>701</v>
      </c>
      <c r="O3377" s="14">
        <v>0</v>
      </c>
      <c r="P3377" s="14">
        <v>1022</v>
      </c>
    </row>
    <row r="3378" spans="11:16" x14ac:dyDescent="0.3">
      <c r="K3378" s="16">
        <f t="shared" si="53"/>
        <v>44156</v>
      </c>
      <c r="L3378" s="17">
        <v>0.66666666666666663</v>
      </c>
      <c r="M3378" s="14">
        <v>321</v>
      </c>
      <c r="N3378" s="14">
        <v>700</v>
      </c>
      <c r="O3378" s="14">
        <v>0</v>
      </c>
      <c r="P3378" s="14">
        <v>1021</v>
      </c>
    </row>
    <row r="3379" spans="11:16" x14ac:dyDescent="0.3">
      <c r="K3379" s="16">
        <f t="shared" si="53"/>
        <v>44156</v>
      </c>
      <c r="L3379" s="17">
        <v>0.70833333333333337</v>
      </c>
      <c r="M3379" s="14">
        <v>321</v>
      </c>
      <c r="N3379" s="14">
        <v>1169</v>
      </c>
      <c r="O3379" s="14">
        <v>0</v>
      </c>
      <c r="P3379" s="14">
        <v>1490</v>
      </c>
    </row>
    <row r="3380" spans="11:16" x14ac:dyDescent="0.3">
      <c r="K3380" s="16">
        <f t="shared" si="53"/>
        <v>44156</v>
      </c>
      <c r="L3380" s="17">
        <v>0.75</v>
      </c>
      <c r="M3380" s="14">
        <v>321</v>
      </c>
      <c r="N3380" s="14">
        <v>1508</v>
      </c>
      <c r="O3380" s="14">
        <v>0</v>
      </c>
      <c r="P3380" s="14">
        <v>1829</v>
      </c>
    </row>
    <row r="3381" spans="11:16" x14ac:dyDescent="0.3">
      <c r="K3381" s="16">
        <f t="shared" si="53"/>
        <v>44156</v>
      </c>
      <c r="L3381" s="17">
        <v>0.79166666666666663</v>
      </c>
      <c r="M3381" s="14">
        <v>321</v>
      </c>
      <c r="N3381" s="14">
        <v>1099</v>
      </c>
      <c r="O3381" s="14">
        <v>0</v>
      </c>
      <c r="P3381" s="14">
        <v>1420</v>
      </c>
    </row>
    <row r="3382" spans="11:16" x14ac:dyDescent="0.3">
      <c r="K3382" s="16">
        <f t="shared" si="53"/>
        <v>44156</v>
      </c>
      <c r="L3382" s="17">
        <v>0.83333333333333337</v>
      </c>
      <c r="M3382" s="14">
        <v>321</v>
      </c>
      <c r="N3382" s="14">
        <v>176</v>
      </c>
      <c r="O3382" s="14">
        <v>0</v>
      </c>
      <c r="P3382" s="14">
        <v>497</v>
      </c>
    </row>
    <row r="3383" spans="11:16" x14ac:dyDescent="0.3">
      <c r="K3383" s="16">
        <f t="shared" si="53"/>
        <v>44156</v>
      </c>
      <c r="L3383" s="17">
        <v>0.875</v>
      </c>
      <c r="M3383" s="14">
        <v>321</v>
      </c>
      <c r="N3383" s="14">
        <v>0</v>
      </c>
      <c r="O3383" s="14">
        <v>0</v>
      </c>
      <c r="P3383" s="14">
        <v>321</v>
      </c>
    </row>
    <row r="3384" spans="11:16" x14ac:dyDescent="0.3">
      <c r="K3384" s="16">
        <f t="shared" si="53"/>
        <v>44156</v>
      </c>
      <c r="L3384" s="17">
        <v>0.91666666666666663</v>
      </c>
      <c r="M3384" s="14">
        <v>321</v>
      </c>
      <c r="N3384" s="14">
        <v>0</v>
      </c>
      <c r="O3384" s="14">
        <v>0</v>
      </c>
      <c r="P3384" s="14">
        <v>321</v>
      </c>
    </row>
    <row r="3385" spans="11:16" x14ac:dyDescent="0.3">
      <c r="K3385" s="16">
        <f t="shared" si="53"/>
        <v>44156</v>
      </c>
      <c r="L3385" s="17">
        <v>0.95833333333333337</v>
      </c>
      <c r="M3385" s="14">
        <v>321</v>
      </c>
      <c r="N3385" s="14">
        <v>0</v>
      </c>
      <c r="O3385" s="14">
        <v>0</v>
      </c>
      <c r="P3385" s="14">
        <v>321</v>
      </c>
    </row>
    <row r="3386" spans="11:16" x14ac:dyDescent="0.3">
      <c r="K3386" s="16">
        <f t="shared" si="53"/>
        <v>44157</v>
      </c>
      <c r="L3386" s="17">
        <v>0</v>
      </c>
      <c r="M3386" s="14">
        <v>321</v>
      </c>
      <c r="N3386" s="14">
        <v>0</v>
      </c>
      <c r="O3386" s="14">
        <v>0</v>
      </c>
      <c r="P3386" s="14">
        <v>321</v>
      </c>
    </row>
    <row r="3387" spans="11:16" x14ac:dyDescent="0.3">
      <c r="K3387" s="16">
        <f t="shared" si="53"/>
        <v>44157</v>
      </c>
      <c r="L3387" s="17">
        <v>4.1666666666666664E-2</v>
      </c>
      <c r="M3387" s="14">
        <v>321</v>
      </c>
      <c r="N3387" s="14">
        <v>0</v>
      </c>
      <c r="O3387" s="14">
        <v>0</v>
      </c>
      <c r="P3387" s="14">
        <v>321</v>
      </c>
    </row>
    <row r="3388" spans="11:16" x14ac:dyDescent="0.3">
      <c r="K3388" s="16">
        <f t="shared" si="53"/>
        <v>44157</v>
      </c>
      <c r="L3388" s="17">
        <v>8.3333333333333329E-2</v>
      </c>
      <c r="M3388" s="14">
        <v>321</v>
      </c>
      <c r="N3388" s="14">
        <v>0</v>
      </c>
      <c r="O3388" s="14">
        <v>0</v>
      </c>
      <c r="P3388" s="14">
        <v>321</v>
      </c>
    </row>
    <row r="3389" spans="11:16" x14ac:dyDescent="0.3">
      <c r="K3389" s="16">
        <f t="shared" si="53"/>
        <v>44157</v>
      </c>
      <c r="L3389" s="17">
        <v>0.125</v>
      </c>
      <c r="M3389" s="14">
        <v>321</v>
      </c>
      <c r="N3389" s="14">
        <v>0</v>
      </c>
      <c r="O3389" s="14">
        <v>0</v>
      </c>
      <c r="P3389" s="14">
        <v>321</v>
      </c>
    </row>
    <row r="3390" spans="11:16" x14ac:dyDescent="0.3">
      <c r="K3390" s="16">
        <f t="shared" si="53"/>
        <v>44157</v>
      </c>
      <c r="L3390" s="17">
        <v>0.16666666666666666</v>
      </c>
      <c r="M3390" s="14">
        <v>321</v>
      </c>
      <c r="N3390" s="14">
        <v>0</v>
      </c>
      <c r="O3390" s="14">
        <v>0</v>
      </c>
      <c r="P3390" s="14">
        <v>321</v>
      </c>
    </row>
    <row r="3391" spans="11:16" x14ac:dyDescent="0.3">
      <c r="K3391" s="16">
        <f t="shared" si="53"/>
        <v>44157</v>
      </c>
      <c r="L3391" s="17">
        <v>0.20833333333333334</v>
      </c>
      <c r="M3391" s="14">
        <v>321</v>
      </c>
      <c r="N3391" s="14">
        <v>134</v>
      </c>
      <c r="O3391" s="14">
        <v>0</v>
      </c>
      <c r="P3391" s="14">
        <v>455</v>
      </c>
    </row>
    <row r="3392" spans="11:16" x14ac:dyDescent="0.3">
      <c r="K3392" s="16">
        <f t="shared" si="53"/>
        <v>44157</v>
      </c>
      <c r="L3392" s="17">
        <v>0.25</v>
      </c>
      <c r="M3392" s="14">
        <v>321</v>
      </c>
      <c r="N3392" s="14">
        <v>0</v>
      </c>
      <c r="O3392" s="14">
        <v>0</v>
      </c>
      <c r="P3392" s="14">
        <v>321</v>
      </c>
    </row>
    <row r="3393" spans="11:16" x14ac:dyDescent="0.3">
      <c r="K3393" s="16">
        <f t="shared" si="53"/>
        <v>44157</v>
      </c>
      <c r="L3393" s="17">
        <v>0.29166666666666669</v>
      </c>
      <c r="M3393" s="14">
        <v>321</v>
      </c>
      <c r="N3393" s="14">
        <v>0</v>
      </c>
      <c r="O3393" s="14">
        <v>0</v>
      </c>
      <c r="P3393" s="14">
        <v>321</v>
      </c>
    </row>
    <row r="3394" spans="11:16" x14ac:dyDescent="0.3">
      <c r="K3394" s="16">
        <f t="shared" si="53"/>
        <v>44157</v>
      </c>
      <c r="L3394" s="17">
        <v>0.33333333333333331</v>
      </c>
      <c r="M3394" s="14">
        <v>321</v>
      </c>
      <c r="N3394" s="14">
        <v>279</v>
      </c>
      <c r="O3394" s="14">
        <v>0</v>
      </c>
      <c r="P3394" s="14">
        <v>600</v>
      </c>
    </row>
    <row r="3395" spans="11:16" x14ac:dyDescent="0.3">
      <c r="K3395" s="16">
        <f t="shared" si="53"/>
        <v>44157</v>
      </c>
      <c r="L3395" s="17">
        <v>0.375</v>
      </c>
      <c r="M3395" s="14">
        <v>321</v>
      </c>
      <c r="N3395" s="14">
        <v>0</v>
      </c>
      <c r="O3395" s="14">
        <v>0</v>
      </c>
      <c r="P3395" s="14">
        <v>321</v>
      </c>
    </row>
    <row r="3396" spans="11:16" x14ac:dyDescent="0.3">
      <c r="K3396" s="16">
        <f t="shared" si="53"/>
        <v>44157</v>
      </c>
      <c r="L3396" s="17">
        <v>0.41666666666666669</v>
      </c>
      <c r="M3396" s="14">
        <v>321</v>
      </c>
      <c r="N3396" s="14">
        <v>0</v>
      </c>
      <c r="O3396" s="14">
        <v>0</v>
      </c>
      <c r="P3396" s="14">
        <v>321</v>
      </c>
    </row>
    <row r="3397" spans="11:16" x14ac:dyDescent="0.3">
      <c r="K3397" s="16">
        <f t="shared" si="53"/>
        <v>44157</v>
      </c>
      <c r="L3397" s="17">
        <v>0.45833333333333331</v>
      </c>
      <c r="M3397" s="14">
        <v>321</v>
      </c>
      <c r="N3397" s="14">
        <v>0</v>
      </c>
      <c r="O3397" s="14">
        <v>205</v>
      </c>
      <c r="P3397" s="14">
        <v>526</v>
      </c>
    </row>
    <row r="3398" spans="11:16" x14ac:dyDescent="0.3">
      <c r="K3398" s="16">
        <f t="shared" si="53"/>
        <v>44157</v>
      </c>
      <c r="L3398" s="17">
        <v>0.5</v>
      </c>
      <c r="M3398" s="14">
        <v>321</v>
      </c>
      <c r="N3398" s="14">
        <v>0</v>
      </c>
      <c r="O3398" s="14">
        <v>0</v>
      </c>
      <c r="P3398" s="14">
        <v>321</v>
      </c>
    </row>
    <row r="3399" spans="11:16" x14ac:dyDescent="0.3">
      <c r="K3399" s="16">
        <f t="shared" si="53"/>
        <v>44157</v>
      </c>
      <c r="L3399" s="17">
        <v>0.54166666666666663</v>
      </c>
      <c r="M3399" s="14">
        <v>321</v>
      </c>
      <c r="N3399" s="14">
        <v>0</v>
      </c>
      <c r="O3399" s="14">
        <v>-284</v>
      </c>
      <c r="P3399" s="14">
        <v>37</v>
      </c>
    </row>
    <row r="3400" spans="11:16" x14ac:dyDescent="0.3">
      <c r="K3400" s="16">
        <f t="shared" si="53"/>
        <v>44157</v>
      </c>
      <c r="L3400" s="17">
        <v>0.58333333333333337</v>
      </c>
      <c r="M3400" s="14">
        <v>321</v>
      </c>
      <c r="N3400" s="14">
        <v>0</v>
      </c>
      <c r="O3400" s="14">
        <v>-560</v>
      </c>
      <c r="P3400" s="14">
        <v>-239</v>
      </c>
    </row>
    <row r="3401" spans="11:16" x14ac:dyDescent="0.3">
      <c r="K3401" s="16">
        <f t="shared" si="53"/>
        <v>44157</v>
      </c>
      <c r="L3401" s="17">
        <v>0.625</v>
      </c>
      <c r="M3401" s="14">
        <v>321</v>
      </c>
      <c r="N3401" s="14">
        <v>0</v>
      </c>
      <c r="O3401" s="14">
        <v>-475</v>
      </c>
      <c r="P3401" s="14">
        <v>-154</v>
      </c>
    </row>
    <row r="3402" spans="11:16" x14ac:dyDescent="0.3">
      <c r="K3402" s="16">
        <f t="shared" si="53"/>
        <v>44157</v>
      </c>
      <c r="L3402" s="17">
        <v>0.66666666666666663</v>
      </c>
      <c r="M3402" s="14">
        <v>321</v>
      </c>
      <c r="N3402" s="14">
        <v>0</v>
      </c>
      <c r="O3402" s="14">
        <v>-104</v>
      </c>
      <c r="P3402" s="14">
        <v>217</v>
      </c>
    </row>
    <row r="3403" spans="11:16" x14ac:dyDescent="0.3">
      <c r="K3403" s="16">
        <f t="shared" si="53"/>
        <v>44157</v>
      </c>
      <c r="L3403" s="17">
        <v>0.70833333333333337</v>
      </c>
      <c r="M3403" s="14">
        <v>321</v>
      </c>
      <c r="N3403" s="14">
        <v>0</v>
      </c>
      <c r="O3403" s="14">
        <v>509</v>
      </c>
      <c r="P3403" s="14">
        <v>830</v>
      </c>
    </row>
    <row r="3404" spans="11:16" x14ac:dyDescent="0.3">
      <c r="K3404" s="16">
        <f t="shared" si="53"/>
        <v>44157</v>
      </c>
      <c r="L3404" s="17">
        <v>0.75</v>
      </c>
      <c r="M3404" s="14">
        <v>321</v>
      </c>
      <c r="N3404" s="14">
        <v>0</v>
      </c>
      <c r="O3404" s="14">
        <v>0</v>
      </c>
      <c r="P3404" s="14">
        <v>321</v>
      </c>
    </row>
    <row r="3405" spans="11:16" x14ac:dyDescent="0.3">
      <c r="K3405" s="16">
        <f t="shared" si="53"/>
        <v>44157</v>
      </c>
      <c r="L3405" s="17">
        <v>0.79166666666666663</v>
      </c>
      <c r="M3405" s="14">
        <v>321</v>
      </c>
      <c r="N3405" s="14">
        <v>0</v>
      </c>
      <c r="O3405" s="14">
        <v>425</v>
      </c>
      <c r="P3405" s="14">
        <v>746</v>
      </c>
    </row>
    <row r="3406" spans="11:16" x14ac:dyDescent="0.3">
      <c r="K3406" s="16">
        <f t="shared" si="53"/>
        <v>44157</v>
      </c>
      <c r="L3406" s="17">
        <v>0.83333333333333337</v>
      </c>
      <c r="M3406" s="14">
        <v>321</v>
      </c>
      <c r="N3406" s="14">
        <v>0</v>
      </c>
      <c r="O3406" s="14">
        <v>0</v>
      </c>
      <c r="P3406" s="14">
        <v>321</v>
      </c>
    </row>
    <row r="3407" spans="11:16" x14ac:dyDescent="0.3">
      <c r="K3407" s="16">
        <f t="shared" si="53"/>
        <v>44157</v>
      </c>
      <c r="L3407" s="17">
        <v>0.875</v>
      </c>
      <c r="M3407" s="14">
        <v>321</v>
      </c>
      <c r="N3407" s="14">
        <v>0</v>
      </c>
      <c r="O3407" s="14">
        <v>0</v>
      </c>
      <c r="P3407" s="14">
        <v>321</v>
      </c>
    </row>
    <row r="3408" spans="11:16" x14ac:dyDescent="0.3">
      <c r="K3408" s="16">
        <f t="shared" si="53"/>
        <v>44157</v>
      </c>
      <c r="L3408" s="17">
        <v>0.91666666666666663</v>
      </c>
      <c r="M3408" s="14">
        <v>321</v>
      </c>
      <c r="N3408" s="14">
        <v>0</v>
      </c>
      <c r="O3408" s="14">
        <v>0</v>
      </c>
      <c r="P3408" s="14">
        <v>321</v>
      </c>
    </row>
    <row r="3409" spans="11:16" x14ac:dyDescent="0.3">
      <c r="K3409" s="16">
        <f t="shared" si="53"/>
        <v>44157</v>
      </c>
      <c r="L3409" s="17">
        <v>0.95833333333333337</v>
      </c>
      <c r="M3409" s="14">
        <v>321</v>
      </c>
      <c r="N3409" s="14">
        <v>0</v>
      </c>
      <c r="O3409" s="14">
        <v>0</v>
      </c>
      <c r="P3409" s="14">
        <v>321</v>
      </c>
    </row>
    <row r="3410" spans="11:16" x14ac:dyDescent="0.3">
      <c r="K3410" s="16">
        <f t="shared" si="53"/>
        <v>44158</v>
      </c>
      <c r="L3410" s="17">
        <v>0</v>
      </c>
      <c r="M3410" s="14">
        <v>321</v>
      </c>
      <c r="N3410" s="14">
        <v>351</v>
      </c>
      <c r="O3410" s="14">
        <v>0</v>
      </c>
      <c r="P3410" s="14">
        <v>672</v>
      </c>
    </row>
    <row r="3411" spans="11:16" x14ac:dyDescent="0.3">
      <c r="K3411" s="16">
        <f t="shared" si="53"/>
        <v>44158</v>
      </c>
      <c r="L3411" s="17">
        <v>4.1666666666666664E-2</v>
      </c>
      <c r="M3411" s="14">
        <v>321</v>
      </c>
      <c r="N3411" s="14">
        <v>0</v>
      </c>
      <c r="O3411" s="14">
        <v>0</v>
      </c>
      <c r="P3411" s="14">
        <v>321</v>
      </c>
    </row>
    <row r="3412" spans="11:16" x14ac:dyDescent="0.3">
      <c r="K3412" s="16">
        <f t="shared" si="53"/>
        <v>44158</v>
      </c>
      <c r="L3412" s="17">
        <v>8.3333333333333329E-2</v>
      </c>
      <c r="M3412" s="14">
        <v>321</v>
      </c>
      <c r="N3412" s="14">
        <v>0</v>
      </c>
      <c r="O3412" s="14">
        <v>0</v>
      </c>
      <c r="P3412" s="14">
        <v>321</v>
      </c>
    </row>
    <row r="3413" spans="11:16" x14ac:dyDescent="0.3">
      <c r="K3413" s="16">
        <f t="shared" si="53"/>
        <v>44158</v>
      </c>
      <c r="L3413" s="17">
        <v>0.125</v>
      </c>
      <c r="M3413" s="14">
        <v>321</v>
      </c>
      <c r="N3413" s="14">
        <v>0</v>
      </c>
      <c r="O3413" s="14">
        <v>-227</v>
      </c>
      <c r="P3413" s="14">
        <v>94</v>
      </c>
    </row>
    <row r="3414" spans="11:16" x14ac:dyDescent="0.3">
      <c r="K3414" s="16">
        <f t="shared" si="53"/>
        <v>44158</v>
      </c>
      <c r="L3414" s="17">
        <v>0.16666666666666666</v>
      </c>
      <c r="M3414" s="14">
        <v>321</v>
      </c>
      <c r="N3414" s="14">
        <v>0</v>
      </c>
      <c r="O3414" s="14">
        <v>-324</v>
      </c>
      <c r="P3414" s="14">
        <v>-3</v>
      </c>
    </row>
    <row r="3415" spans="11:16" x14ac:dyDescent="0.3">
      <c r="K3415" s="16">
        <f t="shared" si="53"/>
        <v>44158</v>
      </c>
      <c r="L3415" s="17">
        <v>0.20833333333333334</v>
      </c>
      <c r="M3415" s="14">
        <v>321</v>
      </c>
      <c r="N3415" s="14">
        <v>0</v>
      </c>
      <c r="O3415" s="14">
        <v>0</v>
      </c>
      <c r="P3415" s="14">
        <v>321</v>
      </c>
    </row>
    <row r="3416" spans="11:16" x14ac:dyDescent="0.3">
      <c r="K3416" s="16">
        <f t="shared" si="53"/>
        <v>44158</v>
      </c>
      <c r="L3416" s="17">
        <v>0.25</v>
      </c>
      <c r="M3416" s="14">
        <v>321</v>
      </c>
      <c r="N3416" s="14">
        <v>0</v>
      </c>
      <c r="O3416" s="14">
        <v>0</v>
      </c>
      <c r="P3416" s="14">
        <v>321</v>
      </c>
    </row>
    <row r="3417" spans="11:16" x14ac:dyDescent="0.3">
      <c r="K3417" s="16">
        <f t="shared" si="53"/>
        <v>44158</v>
      </c>
      <c r="L3417" s="17">
        <v>0.29166666666666669</v>
      </c>
      <c r="M3417" s="14">
        <v>321</v>
      </c>
      <c r="N3417" s="14">
        <v>505</v>
      </c>
      <c r="O3417" s="14">
        <v>0</v>
      </c>
      <c r="P3417" s="14">
        <v>826</v>
      </c>
    </row>
    <row r="3418" spans="11:16" x14ac:dyDescent="0.3">
      <c r="K3418" s="16">
        <f t="shared" si="53"/>
        <v>44158</v>
      </c>
      <c r="L3418" s="17">
        <v>0.33333333333333331</v>
      </c>
      <c r="M3418" s="14">
        <v>321</v>
      </c>
      <c r="N3418" s="14">
        <v>954</v>
      </c>
      <c r="O3418" s="14">
        <v>0</v>
      </c>
      <c r="P3418" s="14">
        <v>1275</v>
      </c>
    </row>
    <row r="3419" spans="11:16" x14ac:dyDescent="0.3">
      <c r="K3419" s="16">
        <f t="shared" ref="K3419:K3482" si="54">K3395+1</f>
        <v>44158</v>
      </c>
      <c r="L3419" s="17">
        <v>0.375</v>
      </c>
      <c r="M3419" s="14">
        <v>321</v>
      </c>
      <c r="N3419" s="14">
        <v>1162</v>
      </c>
      <c r="O3419" s="14">
        <v>0</v>
      </c>
      <c r="P3419" s="14">
        <v>1483</v>
      </c>
    </row>
    <row r="3420" spans="11:16" x14ac:dyDescent="0.3">
      <c r="K3420" s="16">
        <f t="shared" si="54"/>
        <v>44158</v>
      </c>
      <c r="L3420" s="17">
        <v>0.41666666666666669</v>
      </c>
      <c r="M3420" s="14">
        <v>321</v>
      </c>
      <c r="N3420" s="14">
        <v>797</v>
      </c>
      <c r="O3420" s="14">
        <v>0</v>
      </c>
      <c r="P3420" s="14">
        <v>1118</v>
      </c>
    </row>
    <row r="3421" spans="11:16" x14ac:dyDescent="0.3">
      <c r="K3421" s="16">
        <f t="shared" si="54"/>
        <v>44158</v>
      </c>
      <c r="L3421" s="17">
        <v>0.45833333333333331</v>
      </c>
      <c r="M3421" s="14">
        <v>321</v>
      </c>
      <c r="N3421" s="14">
        <v>701</v>
      </c>
      <c r="O3421" s="14">
        <v>0</v>
      </c>
      <c r="P3421" s="14">
        <v>1022</v>
      </c>
    </row>
    <row r="3422" spans="11:16" x14ac:dyDescent="0.3">
      <c r="K3422" s="16">
        <f t="shared" si="54"/>
        <v>44158</v>
      </c>
      <c r="L3422" s="17">
        <v>0.5</v>
      </c>
      <c r="M3422" s="14">
        <v>321</v>
      </c>
      <c r="N3422" s="14">
        <v>725</v>
      </c>
      <c r="O3422" s="14">
        <v>0</v>
      </c>
      <c r="P3422" s="14">
        <v>1046</v>
      </c>
    </row>
    <row r="3423" spans="11:16" x14ac:dyDescent="0.3">
      <c r="K3423" s="16">
        <f t="shared" si="54"/>
        <v>44158</v>
      </c>
      <c r="L3423" s="17">
        <v>0.54166666666666663</v>
      </c>
      <c r="M3423" s="14">
        <v>321</v>
      </c>
      <c r="N3423" s="14">
        <v>437</v>
      </c>
      <c r="O3423" s="14">
        <v>0</v>
      </c>
      <c r="P3423" s="14">
        <v>758</v>
      </c>
    </row>
    <row r="3424" spans="11:16" x14ac:dyDescent="0.3">
      <c r="K3424" s="16">
        <f t="shared" si="54"/>
        <v>44158</v>
      </c>
      <c r="L3424" s="17">
        <v>0.58333333333333337</v>
      </c>
      <c r="M3424" s="14">
        <v>321</v>
      </c>
      <c r="N3424" s="14">
        <v>632</v>
      </c>
      <c r="O3424" s="14">
        <v>0</v>
      </c>
      <c r="P3424" s="14">
        <v>953</v>
      </c>
    </row>
    <row r="3425" spans="11:16" x14ac:dyDescent="0.3">
      <c r="K3425" s="16">
        <f t="shared" si="54"/>
        <v>44158</v>
      </c>
      <c r="L3425" s="17">
        <v>0.625</v>
      </c>
      <c r="M3425" s="14">
        <v>321</v>
      </c>
      <c r="N3425" s="14">
        <v>766</v>
      </c>
      <c r="O3425" s="14">
        <v>0</v>
      </c>
      <c r="P3425" s="14">
        <v>1087</v>
      </c>
    </row>
    <row r="3426" spans="11:16" x14ac:dyDescent="0.3">
      <c r="K3426" s="16">
        <f t="shared" si="54"/>
        <v>44158</v>
      </c>
      <c r="L3426" s="17">
        <v>0.66666666666666663</v>
      </c>
      <c r="M3426" s="14">
        <v>321</v>
      </c>
      <c r="N3426" s="14">
        <v>1178</v>
      </c>
      <c r="O3426" s="14">
        <v>0</v>
      </c>
      <c r="P3426" s="14">
        <v>1499</v>
      </c>
    </row>
    <row r="3427" spans="11:16" x14ac:dyDescent="0.3">
      <c r="K3427" s="16">
        <f t="shared" si="54"/>
        <v>44158</v>
      </c>
      <c r="L3427" s="17">
        <v>0.70833333333333337</v>
      </c>
      <c r="M3427" s="14">
        <v>321</v>
      </c>
      <c r="N3427" s="14">
        <v>1420</v>
      </c>
      <c r="O3427" s="14">
        <v>0</v>
      </c>
      <c r="P3427" s="14">
        <v>1741</v>
      </c>
    </row>
    <row r="3428" spans="11:16" x14ac:dyDescent="0.3">
      <c r="K3428" s="16">
        <f t="shared" si="54"/>
        <v>44158</v>
      </c>
      <c r="L3428" s="17">
        <v>0.75</v>
      </c>
      <c r="M3428" s="14">
        <v>321</v>
      </c>
      <c r="N3428" s="14">
        <v>1420</v>
      </c>
      <c r="O3428" s="14">
        <v>441</v>
      </c>
      <c r="P3428" s="14">
        <v>2182</v>
      </c>
    </row>
    <row r="3429" spans="11:16" x14ac:dyDescent="0.3">
      <c r="K3429" s="16">
        <f t="shared" si="54"/>
        <v>44158</v>
      </c>
      <c r="L3429" s="17">
        <v>0.79166666666666663</v>
      </c>
      <c r="M3429" s="14">
        <v>321</v>
      </c>
      <c r="N3429" s="14">
        <v>1420</v>
      </c>
      <c r="O3429" s="14">
        <v>0</v>
      </c>
      <c r="P3429" s="14">
        <v>1741</v>
      </c>
    </row>
    <row r="3430" spans="11:16" x14ac:dyDescent="0.3">
      <c r="K3430" s="16">
        <f t="shared" si="54"/>
        <v>44158</v>
      </c>
      <c r="L3430" s="17">
        <v>0.83333333333333337</v>
      </c>
      <c r="M3430" s="14">
        <v>321</v>
      </c>
      <c r="N3430" s="14">
        <v>1420</v>
      </c>
      <c r="O3430" s="14">
        <v>0</v>
      </c>
      <c r="P3430" s="14">
        <v>1741</v>
      </c>
    </row>
    <row r="3431" spans="11:16" x14ac:dyDescent="0.3">
      <c r="K3431" s="16">
        <f t="shared" si="54"/>
        <v>44158</v>
      </c>
      <c r="L3431" s="17">
        <v>0.875</v>
      </c>
      <c r="M3431" s="14">
        <v>321</v>
      </c>
      <c r="N3431" s="14">
        <v>968</v>
      </c>
      <c r="O3431" s="14">
        <v>0</v>
      </c>
      <c r="P3431" s="14">
        <v>1289</v>
      </c>
    </row>
    <row r="3432" spans="11:16" x14ac:dyDescent="0.3">
      <c r="K3432" s="16">
        <f t="shared" si="54"/>
        <v>44158</v>
      </c>
      <c r="L3432" s="17">
        <v>0.91666666666666663</v>
      </c>
      <c r="M3432" s="14">
        <v>321</v>
      </c>
      <c r="N3432" s="14">
        <v>1019</v>
      </c>
      <c r="O3432" s="14">
        <v>0</v>
      </c>
      <c r="P3432" s="14">
        <v>1340</v>
      </c>
    </row>
    <row r="3433" spans="11:16" x14ac:dyDescent="0.3">
      <c r="K3433" s="16">
        <f t="shared" si="54"/>
        <v>44158</v>
      </c>
      <c r="L3433" s="17">
        <v>0.95833333333333337</v>
      </c>
      <c r="M3433" s="14">
        <v>321</v>
      </c>
      <c r="N3433" s="14">
        <v>1125</v>
      </c>
      <c r="O3433" s="14">
        <v>0</v>
      </c>
      <c r="P3433" s="14">
        <v>1446</v>
      </c>
    </row>
    <row r="3434" spans="11:16" x14ac:dyDescent="0.3">
      <c r="K3434" s="16">
        <f t="shared" si="54"/>
        <v>44159</v>
      </c>
      <c r="L3434" s="17">
        <v>0</v>
      </c>
      <c r="M3434" s="14">
        <v>321</v>
      </c>
      <c r="N3434" s="14">
        <v>631</v>
      </c>
      <c r="O3434" s="14">
        <v>0</v>
      </c>
      <c r="P3434" s="14">
        <v>952</v>
      </c>
    </row>
    <row r="3435" spans="11:16" x14ac:dyDescent="0.3">
      <c r="K3435" s="16">
        <f t="shared" si="54"/>
        <v>44159</v>
      </c>
      <c r="L3435" s="17">
        <v>4.1666666666666664E-2</v>
      </c>
      <c r="M3435" s="14">
        <v>321</v>
      </c>
      <c r="N3435" s="14">
        <v>156</v>
      </c>
      <c r="O3435" s="14">
        <v>0</v>
      </c>
      <c r="P3435" s="14">
        <v>477</v>
      </c>
    </row>
    <row r="3436" spans="11:16" x14ac:dyDescent="0.3">
      <c r="K3436" s="16">
        <f t="shared" si="54"/>
        <v>44159</v>
      </c>
      <c r="L3436" s="17">
        <v>8.3333333333333329E-2</v>
      </c>
      <c r="M3436" s="14">
        <v>321</v>
      </c>
      <c r="N3436" s="14">
        <v>0</v>
      </c>
      <c r="O3436" s="14">
        <v>0</v>
      </c>
      <c r="P3436" s="14">
        <v>321</v>
      </c>
    </row>
    <row r="3437" spans="11:16" x14ac:dyDescent="0.3">
      <c r="K3437" s="16">
        <f t="shared" si="54"/>
        <v>44159</v>
      </c>
      <c r="L3437" s="17">
        <v>0.125</v>
      </c>
      <c r="M3437" s="14">
        <v>321</v>
      </c>
      <c r="N3437" s="14">
        <v>0</v>
      </c>
      <c r="O3437" s="14">
        <v>0</v>
      </c>
      <c r="P3437" s="14">
        <v>321</v>
      </c>
    </row>
    <row r="3438" spans="11:16" x14ac:dyDescent="0.3">
      <c r="K3438" s="16">
        <f t="shared" si="54"/>
        <v>44159</v>
      </c>
      <c r="L3438" s="17">
        <v>0.16666666666666666</v>
      </c>
      <c r="M3438" s="14">
        <v>321</v>
      </c>
      <c r="N3438" s="14">
        <v>578</v>
      </c>
      <c r="O3438" s="14">
        <v>0</v>
      </c>
      <c r="P3438" s="14">
        <v>899</v>
      </c>
    </row>
    <row r="3439" spans="11:16" x14ac:dyDescent="0.3">
      <c r="K3439" s="16">
        <f t="shared" si="54"/>
        <v>44159</v>
      </c>
      <c r="L3439" s="17">
        <v>0.20833333333333334</v>
      </c>
      <c r="M3439" s="14">
        <v>321</v>
      </c>
      <c r="N3439" s="14">
        <v>0</v>
      </c>
      <c r="O3439" s="14">
        <v>0</v>
      </c>
      <c r="P3439" s="14">
        <v>321</v>
      </c>
    </row>
    <row r="3440" spans="11:16" x14ac:dyDescent="0.3">
      <c r="K3440" s="16">
        <f t="shared" si="54"/>
        <v>44159</v>
      </c>
      <c r="L3440" s="17">
        <v>0.25</v>
      </c>
      <c r="M3440" s="14">
        <v>321</v>
      </c>
      <c r="N3440" s="14">
        <v>0</v>
      </c>
      <c r="O3440" s="14">
        <v>0</v>
      </c>
      <c r="P3440" s="14">
        <v>321</v>
      </c>
    </row>
    <row r="3441" spans="11:16" x14ac:dyDescent="0.3">
      <c r="K3441" s="16">
        <f t="shared" si="54"/>
        <v>44159</v>
      </c>
      <c r="L3441" s="17">
        <v>0.29166666666666669</v>
      </c>
      <c r="M3441" s="14">
        <v>321</v>
      </c>
      <c r="N3441" s="14">
        <v>87</v>
      </c>
      <c r="O3441" s="14">
        <v>0</v>
      </c>
      <c r="P3441" s="14">
        <v>408</v>
      </c>
    </row>
    <row r="3442" spans="11:16" x14ac:dyDescent="0.3">
      <c r="K3442" s="16">
        <f t="shared" si="54"/>
        <v>44159</v>
      </c>
      <c r="L3442" s="17">
        <v>0.33333333333333331</v>
      </c>
      <c r="M3442" s="14">
        <v>321</v>
      </c>
      <c r="N3442" s="14">
        <v>265</v>
      </c>
      <c r="O3442" s="14">
        <v>0</v>
      </c>
      <c r="P3442" s="14">
        <v>586</v>
      </c>
    </row>
    <row r="3443" spans="11:16" x14ac:dyDescent="0.3">
      <c r="K3443" s="16">
        <f t="shared" si="54"/>
        <v>44159</v>
      </c>
      <c r="L3443" s="17">
        <v>0.375</v>
      </c>
      <c r="M3443" s="14">
        <v>321</v>
      </c>
      <c r="N3443" s="14">
        <v>137</v>
      </c>
      <c r="O3443" s="14">
        <v>0</v>
      </c>
      <c r="P3443" s="14">
        <v>458</v>
      </c>
    </row>
    <row r="3444" spans="11:16" x14ac:dyDescent="0.3">
      <c r="K3444" s="16">
        <f t="shared" si="54"/>
        <v>44159</v>
      </c>
      <c r="L3444" s="17">
        <v>0.41666666666666669</v>
      </c>
      <c r="M3444" s="14">
        <v>321</v>
      </c>
      <c r="N3444" s="14">
        <v>896</v>
      </c>
      <c r="O3444" s="14">
        <v>0</v>
      </c>
      <c r="P3444" s="14">
        <v>1217</v>
      </c>
    </row>
    <row r="3445" spans="11:16" x14ac:dyDescent="0.3">
      <c r="K3445" s="16">
        <f t="shared" si="54"/>
        <v>44159</v>
      </c>
      <c r="L3445" s="17">
        <v>0.45833333333333331</v>
      </c>
      <c r="M3445" s="14">
        <v>321</v>
      </c>
      <c r="N3445" s="14">
        <v>896</v>
      </c>
      <c r="O3445" s="14">
        <v>0</v>
      </c>
      <c r="P3445" s="14">
        <v>1217</v>
      </c>
    </row>
    <row r="3446" spans="11:16" x14ac:dyDescent="0.3">
      <c r="K3446" s="16">
        <f t="shared" si="54"/>
        <v>44159</v>
      </c>
      <c r="L3446" s="17">
        <v>0.5</v>
      </c>
      <c r="M3446" s="14">
        <v>321</v>
      </c>
      <c r="N3446" s="14">
        <v>0</v>
      </c>
      <c r="O3446" s="14">
        <v>0</v>
      </c>
      <c r="P3446" s="14">
        <v>321</v>
      </c>
    </row>
    <row r="3447" spans="11:16" x14ac:dyDescent="0.3">
      <c r="K3447" s="16">
        <f t="shared" si="54"/>
        <v>44159</v>
      </c>
      <c r="L3447" s="17">
        <v>0.54166666666666663</v>
      </c>
      <c r="M3447" s="14">
        <v>321</v>
      </c>
      <c r="N3447" s="14">
        <v>0</v>
      </c>
      <c r="O3447" s="14">
        <v>0</v>
      </c>
      <c r="P3447" s="14">
        <v>321</v>
      </c>
    </row>
    <row r="3448" spans="11:16" x14ac:dyDescent="0.3">
      <c r="K3448" s="16">
        <f t="shared" si="54"/>
        <v>44159</v>
      </c>
      <c r="L3448" s="17">
        <v>0.58333333333333337</v>
      </c>
      <c r="M3448" s="14">
        <v>321</v>
      </c>
      <c r="N3448" s="14">
        <v>0</v>
      </c>
      <c r="O3448" s="14">
        <v>0</v>
      </c>
      <c r="P3448" s="14">
        <v>321</v>
      </c>
    </row>
    <row r="3449" spans="11:16" x14ac:dyDescent="0.3">
      <c r="K3449" s="16">
        <f t="shared" si="54"/>
        <v>44159</v>
      </c>
      <c r="L3449" s="17">
        <v>0.625</v>
      </c>
      <c r="M3449" s="14">
        <v>321</v>
      </c>
      <c r="N3449" s="14">
        <v>591</v>
      </c>
      <c r="O3449" s="14">
        <v>0</v>
      </c>
      <c r="P3449" s="14">
        <v>912</v>
      </c>
    </row>
    <row r="3450" spans="11:16" x14ac:dyDescent="0.3">
      <c r="K3450" s="16">
        <f t="shared" si="54"/>
        <v>44159</v>
      </c>
      <c r="L3450" s="17">
        <v>0.66666666666666663</v>
      </c>
      <c r="M3450" s="14">
        <v>321</v>
      </c>
      <c r="N3450" s="14">
        <v>0</v>
      </c>
      <c r="O3450" s="14">
        <v>0</v>
      </c>
      <c r="P3450" s="14">
        <v>321</v>
      </c>
    </row>
    <row r="3451" spans="11:16" x14ac:dyDescent="0.3">
      <c r="K3451" s="16">
        <f t="shared" si="54"/>
        <v>44159</v>
      </c>
      <c r="L3451" s="17">
        <v>0.70833333333333337</v>
      </c>
      <c r="M3451" s="14">
        <v>321</v>
      </c>
      <c r="N3451" s="14">
        <v>896</v>
      </c>
      <c r="O3451" s="14">
        <v>0</v>
      </c>
      <c r="P3451" s="14">
        <v>1217</v>
      </c>
    </row>
    <row r="3452" spans="11:16" x14ac:dyDescent="0.3">
      <c r="K3452" s="16">
        <f t="shared" si="54"/>
        <v>44159</v>
      </c>
      <c r="L3452" s="17">
        <v>0.75</v>
      </c>
      <c r="M3452" s="14">
        <v>321</v>
      </c>
      <c r="N3452" s="14">
        <v>0</v>
      </c>
      <c r="O3452" s="14">
        <v>0</v>
      </c>
      <c r="P3452" s="14">
        <v>321</v>
      </c>
    </row>
    <row r="3453" spans="11:16" x14ac:dyDescent="0.3">
      <c r="K3453" s="16">
        <f t="shared" si="54"/>
        <v>44159</v>
      </c>
      <c r="L3453" s="17">
        <v>0.79166666666666663</v>
      </c>
      <c r="M3453" s="14">
        <v>321</v>
      </c>
      <c r="N3453" s="14">
        <v>0</v>
      </c>
      <c r="O3453" s="14">
        <v>0</v>
      </c>
      <c r="P3453" s="14">
        <v>321</v>
      </c>
    </row>
    <row r="3454" spans="11:16" x14ac:dyDescent="0.3">
      <c r="K3454" s="16">
        <f t="shared" si="54"/>
        <v>44159</v>
      </c>
      <c r="L3454" s="17">
        <v>0.83333333333333337</v>
      </c>
      <c r="M3454" s="14">
        <v>321</v>
      </c>
      <c r="N3454" s="14">
        <v>0</v>
      </c>
      <c r="O3454" s="14">
        <v>0</v>
      </c>
      <c r="P3454" s="14">
        <v>321</v>
      </c>
    </row>
    <row r="3455" spans="11:16" x14ac:dyDescent="0.3">
      <c r="K3455" s="16">
        <f t="shared" si="54"/>
        <v>44159</v>
      </c>
      <c r="L3455" s="17">
        <v>0.875</v>
      </c>
      <c r="M3455" s="14">
        <v>321</v>
      </c>
      <c r="N3455" s="14">
        <v>669</v>
      </c>
      <c r="O3455" s="14">
        <v>0</v>
      </c>
      <c r="P3455" s="14">
        <v>990</v>
      </c>
    </row>
    <row r="3456" spans="11:16" x14ac:dyDescent="0.3">
      <c r="K3456" s="16">
        <f t="shared" si="54"/>
        <v>44159</v>
      </c>
      <c r="L3456" s="17">
        <v>0.91666666666666663</v>
      </c>
      <c r="M3456" s="14">
        <v>321</v>
      </c>
      <c r="N3456" s="14">
        <v>0</v>
      </c>
      <c r="O3456" s="14">
        <v>0</v>
      </c>
      <c r="P3456" s="14">
        <v>321</v>
      </c>
    </row>
    <row r="3457" spans="11:16" x14ac:dyDescent="0.3">
      <c r="K3457" s="16">
        <f t="shared" si="54"/>
        <v>44159</v>
      </c>
      <c r="L3457" s="17">
        <v>0.95833333333333337</v>
      </c>
      <c r="M3457" s="14">
        <v>321</v>
      </c>
      <c r="N3457" s="14">
        <v>574</v>
      </c>
      <c r="O3457" s="14">
        <v>0</v>
      </c>
      <c r="P3457" s="14">
        <v>895</v>
      </c>
    </row>
    <row r="3458" spans="11:16" x14ac:dyDescent="0.3">
      <c r="K3458" s="16">
        <f t="shared" si="54"/>
        <v>44160</v>
      </c>
      <c r="L3458" s="17">
        <v>0</v>
      </c>
      <c r="M3458" s="14">
        <v>321</v>
      </c>
      <c r="N3458" s="14">
        <v>0</v>
      </c>
      <c r="O3458" s="14">
        <v>0</v>
      </c>
      <c r="P3458" s="14">
        <v>321</v>
      </c>
    </row>
    <row r="3459" spans="11:16" x14ac:dyDescent="0.3">
      <c r="K3459" s="16">
        <f t="shared" si="54"/>
        <v>44160</v>
      </c>
      <c r="L3459" s="17">
        <v>4.1666666666666664E-2</v>
      </c>
      <c r="M3459" s="14">
        <v>321</v>
      </c>
      <c r="N3459" s="14">
        <v>0</v>
      </c>
      <c r="O3459" s="14">
        <v>0</v>
      </c>
      <c r="P3459" s="14">
        <v>321</v>
      </c>
    </row>
    <row r="3460" spans="11:16" x14ac:dyDescent="0.3">
      <c r="K3460" s="16">
        <f t="shared" si="54"/>
        <v>44160</v>
      </c>
      <c r="L3460" s="17">
        <v>8.3333333333333329E-2</v>
      </c>
      <c r="M3460" s="14">
        <v>321</v>
      </c>
      <c r="N3460" s="14">
        <v>0</v>
      </c>
      <c r="O3460" s="14">
        <v>0</v>
      </c>
      <c r="P3460" s="14">
        <v>321</v>
      </c>
    </row>
    <row r="3461" spans="11:16" x14ac:dyDescent="0.3">
      <c r="K3461" s="16">
        <f t="shared" si="54"/>
        <v>44160</v>
      </c>
      <c r="L3461" s="17">
        <v>0.125</v>
      </c>
      <c r="M3461" s="14">
        <v>321</v>
      </c>
      <c r="N3461" s="14">
        <v>0</v>
      </c>
      <c r="O3461" s="14">
        <v>-142</v>
      </c>
      <c r="P3461" s="14">
        <v>179</v>
      </c>
    </row>
    <row r="3462" spans="11:16" x14ac:dyDescent="0.3">
      <c r="K3462" s="16">
        <f t="shared" si="54"/>
        <v>44160</v>
      </c>
      <c r="L3462" s="17">
        <v>0.16666666666666666</v>
      </c>
      <c r="M3462" s="14">
        <v>321</v>
      </c>
      <c r="N3462" s="14">
        <v>0</v>
      </c>
      <c r="O3462" s="14">
        <v>-251</v>
      </c>
      <c r="P3462" s="14">
        <v>70</v>
      </c>
    </row>
    <row r="3463" spans="11:16" x14ac:dyDescent="0.3">
      <c r="K3463" s="16">
        <f t="shared" si="54"/>
        <v>44160</v>
      </c>
      <c r="L3463" s="17">
        <v>0.20833333333333334</v>
      </c>
      <c r="M3463" s="14">
        <v>321</v>
      </c>
      <c r="N3463" s="14">
        <v>0</v>
      </c>
      <c r="O3463" s="14">
        <v>0</v>
      </c>
      <c r="P3463" s="14">
        <v>321</v>
      </c>
    </row>
    <row r="3464" spans="11:16" x14ac:dyDescent="0.3">
      <c r="K3464" s="16">
        <f t="shared" si="54"/>
        <v>44160</v>
      </c>
      <c r="L3464" s="17">
        <v>0.25</v>
      </c>
      <c r="M3464" s="14">
        <v>321</v>
      </c>
      <c r="N3464" s="14">
        <v>0</v>
      </c>
      <c r="O3464" s="14">
        <v>0</v>
      </c>
      <c r="P3464" s="14">
        <v>321</v>
      </c>
    </row>
    <row r="3465" spans="11:16" x14ac:dyDescent="0.3">
      <c r="K3465" s="16">
        <f t="shared" si="54"/>
        <v>44160</v>
      </c>
      <c r="L3465" s="17">
        <v>0.29166666666666669</v>
      </c>
      <c r="M3465" s="14">
        <v>321</v>
      </c>
      <c r="N3465" s="14">
        <v>215</v>
      </c>
      <c r="O3465" s="14">
        <v>0</v>
      </c>
      <c r="P3465" s="14">
        <v>536</v>
      </c>
    </row>
    <row r="3466" spans="11:16" x14ac:dyDescent="0.3">
      <c r="K3466" s="16">
        <f t="shared" si="54"/>
        <v>44160</v>
      </c>
      <c r="L3466" s="17">
        <v>0.33333333333333331</v>
      </c>
      <c r="M3466" s="14">
        <v>321</v>
      </c>
      <c r="N3466" s="14">
        <v>470</v>
      </c>
      <c r="O3466" s="14">
        <v>0</v>
      </c>
      <c r="P3466" s="14">
        <v>791</v>
      </c>
    </row>
    <row r="3467" spans="11:16" x14ac:dyDescent="0.3">
      <c r="K3467" s="16">
        <f t="shared" si="54"/>
        <v>44160</v>
      </c>
      <c r="L3467" s="17">
        <v>0.375</v>
      </c>
      <c r="M3467" s="14">
        <v>321</v>
      </c>
      <c r="N3467" s="14">
        <v>400</v>
      </c>
      <c r="O3467" s="14">
        <v>0</v>
      </c>
      <c r="P3467" s="14">
        <v>721</v>
      </c>
    </row>
    <row r="3468" spans="11:16" x14ac:dyDescent="0.3">
      <c r="K3468" s="16">
        <f t="shared" si="54"/>
        <v>44160</v>
      </c>
      <c r="L3468" s="17">
        <v>0.41666666666666669</v>
      </c>
      <c r="M3468" s="14">
        <v>321</v>
      </c>
      <c r="N3468" s="14">
        <v>175</v>
      </c>
      <c r="O3468" s="14">
        <v>0</v>
      </c>
      <c r="P3468" s="14">
        <v>496</v>
      </c>
    </row>
    <row r="3469" spans="11:16" x14ac:dyDescent="0.3">
      <c r="K3469" s="16">
        <f t="shared" si="54"/>
        <v>44160</v>
      </c>
      <c r="L3469" s="17">
        <v>0.45833333333333331</v>
      </c>
      <c r="M3469" s="14">
        <v>321</v>
      </c>
      <c r="N3469" s="14">
        <v>545</v>
      </c>
      <c r="O3469" s="14">
        <v>0</v>
      </c>
      <c r="P3469" s="14">
        <v>866</v>
      </c>
    </row>
    <row r="3470" spans="11:16" x14ac:dyDescent="0.3">
      <c r="K3470" s="16">
        <f t="shared" si="54"/>
        <v>44160</v>
      </c>
      <c r="L3470" s="17">
        <v>0.5</v>
      </c>
      <c r="M3470" s="14">
        <v>321</v>
      </c>
      <c r="N3470" s="14">
        <v>0</v>
      </c>
      <c r="O3470" s="14">
        <v>277</v>
      </c>
      <c r="P3470" s="14">
        <v>598</v>
      </c>
    </row>
    <row r="3471" spans="11:16" x14ac:dyDescent="0.3">
      <c r="K3471" s="16">
        <f t="shared" si="54"/>
        <v>44160</v>
      </c>
      <c r="L3471" s="17">
        <v>0.54166666666666663</v>
      </c>
      <c r="M3471" s="14">
        <v>321</v>
      </c>
      <c r="N3471" s="14">
        <v>334</v>
      </c>
      <c r="O3471" s="14">
        <v>0</v>
      </c>
      <c r="P3471" s="14">
        <v>655</v>
      </c>
    </row>
    <row r="3472" spans="11:16" x14ac:dyDescent="0.3">
      <c r="K3472" s="16">
        <f t="shared" si="54"/>
        <v>44160</v>
      </c>
      <c r="L3472" s="17">
        <v>0.58333333333333337</v>
      </c>
      <c r="M3472" s="14">
        <v>321</v>
      </c>
      <c r="N3472" s="14">
        <v>133</v>
      </c>
      <c r="O3472" s="14">
        <v>38</v>
      </c>
      <c r="P3472" s="14">
        <v>492</v>
      </c>
    </row>
    <row r="3473" spans="11:16" x14ac:dyDescent="0.3">
      <c r="K3473" s="16">
        <f t="shared" si="54"/>
        <v>44160</v>
      </c>
      <c r="L3473" s="17">
        <v>0.625</v>
      </c>
      <c r="M3473" s="14">
        <v>321</v>
      </c>
      <c r="N3473" s="14">
        <v>0</v>
      </c>
      <c r="O3473" s="14">
        <v>0</v>
      </c>
      <c r="P3473" s="14">
        <v>321</v>
      </c>
    </row>
    <row r="3474" spans="11:16" x14ac:dyDescent="0.3">
      <c r="K3474" s="16">
        <f t="shared" si="54"/>
        <v>44160</v>
      </c>
      <c r="L3474" s="17">
        <v>0.66666666666666663</v>
      </c>
      <c r="M3474" s="14">
        <v>321</v>
      </c>
      <c r="N3474" s="14">
        <v>0</v>
      </c>
      <c r="O3474" s="14">
        <v>0</v>
      </c>
      <c r="P3474" s="14">
        <v>321</v>
      </c>
    </row>
    <row r="3475" spans="11:16" x14ac:dyDescent="0.3">
      <c r="K3475" s="16">
        <f t="shared" si="54"/>
        <v>44160</v>
      </c>
      <c r="L3475" s="17">
        <v>0.70833333333333337</v>
      </c>
      <c r="M3475" s="14">
        <v>321</v>
      </c>
      <c r="N3475" s="14">
        <v>0</v>
      </c>
      <c r="O3475" s="14">
        <v>0</v>
      </c>
      <c r="P3475" s="14">
        <v>321</v>
      </c>
    </row>
    <row r="3476" spans="11:16" x14ac:dyDescent="0.3">
      <c r="K3476" s="16">
        <f t="shared" si="54"/>
        <v>44160</v>
      </c>
      <c r="L3476" s="17">
        <v>0.75</v>
      </c>
      <c r="M3476" s="14">
        <v>321</v>
      </c>
      <c r="N3476" s="14">
        <v>0</v>
      </c>
      <c r="O3476" s="14">
        <v>0</v>
      </c>
      <c r="P3476" s="14">
        <v>321</v>
      </c>
    </row>
    <row r="3477" spans="11:16" x14ac:dyDescent="0.3">
      <c r="K3477" s="16">
        <f t="shared" si="54"/>
        <v>44160</v>
      </c>
      <c r="L3477" s="17">
        <v>0.79166666666666663</v>
      </c>
      <c r="M3477" s="14">
        <v>321</v>
      </c>
      <c r="N3477" s="14">
        <v>0</v>
      </c>
      <c r="O3477" s="14">
        <v>0</v>
      </c>
      <c r="P3477" s="14">
        <v>321</v>
      </c>
    </row>
    <row r="3478" spans="11:16" x14ac:dyDescent="0.3">
      <c r="K3478" s="16">
        <f t="shared" si="54"/>
        <v>44160</v>
      </c>
      <c r="L3478" s="17">
        <v>0.83333333333333337</v>
      </c>
      <c r="M3478" s="14">
        <v>321</v>
      </c>
      <c r="N3478" s="14">
        <v>0</v>
      </c>
      <c r="O3478" s="14">
        <v>0</v>
      </c>
      <c r="P3478" s="14">
        <v>321</v>
      </c>
    </row>
    <row r="3479" spans="11:16" x14ac:dyDescent="0.3">
      <c r="K3479" s="16">
        <f t="shared" si="54"/>
        <v>44160</v>
      </c>
      <c r="L3479" s="17">
        <v>0.875</v>
      </c>
      <c r="M3479" s="14">
        <v>321</v>
      </c>
      <c r="N3479" s="14">
        <v>0</v>
      </c>
      <c r="O3479" s="14">
        <v>0</v>
      </c>
      <c r="P3479" s="14">
        <v>321</v>
      </c>
    </row>
    <row r="3480" spans="11:16" x14ac:dyDescent="0.3">
      <c r="K3480" s="16">
        <f t="shared" si="54"/>
        <v>44160</v>
      </c>
      <c r="L3480" s="17">
        <v>0.91666666666666663</v>
      </c>
      <c r="M3480" s="14">
        <v>321</v>
      </c>
      <c r="N3480" s="14">
        <v>0</v>
      </c>
      <c r="O3480" s="14">
        <v>0</v>
      </c>
      <c r="P3480" s="14">
        <v>321</v>
      </c>
    </row>
    <row r="3481" spans="11:16" x14ac:dyDescent="0.3">
      <c r="K3481" s="16">
        <f t="shared" si="54"/>
        <v>44160</v>
      </c>
      <c r="L3481" s="17">
        <v>0.95833333333333337</v>
      </c>
      <c r="M3481" s="14">
        <v>321</v>
      </c>
      <c r="N3481" s="14">
        <v>0</v>
      </c>
      <c r="O3481" s="14">
        <v>0</v>
      </c>
      <c r="P3481" s="14">
        <v>321</v>
      </c>
    </row>
    <row r="3482" spans="11:16" x14ac:dyDescent="0.3">
      <c r="K3482" s="16">
        <f t="shared" si="54"/>
        <v>44161</v>
      </c>
      <c r="L3482" s="17">
        <v>0</v>
      </c>
      <c r="M3482" s="14">
        <v>321</v>
      </c>
      <c r="N3482" s="14">
        <v>0</v>
      </c>
      <c r="O3482" s="14">
        <v>0</v>
      </c>
      <c r="P3482" s="14">
        <v>321</v>
      </c>
    </row>
    <row r="3483" spans="11:16" x14ac:dyDescent="0.3">
      <c r="K3483" s="16">
        <f t="shared" ref="K3483:K3546" si="55">K3459+1</f>
        <v>44161</v>
      </c>
      <c r="L3483" s="17">
        <v>4.1666666666666664E-2</v>
      </c>
      <c r="M3483" s="14">
        <v>321</v>
      </c>
      <c r="N3483" s="14">
        <v>0</v>
      </c>
      <c r="O3483" s="14">
        <v>-61</v>
      </c>
      <c r="P3483" s="14">
        <v>260</v>
      </c>
    </row>
    <row r="3484" spans="11:16" x14ac:dyDescent="0.3">
      <c r="K3484" s="16">
        <f t="shared" si="55"/>
        <v>44161</v>
      </c>
      <c r="L3484" s="17">
        <v>8.3333333333333329E-2</v>
      </c>
      <c r="M3484" s="14">
        <v>321</v>
      </c>
      <c r="N3484" s="14">
        <v>0</v>
      </c>
      <c r="O3484" s="14">
        <v>-363</v>
      </c>
      <c r="P3484" s="14">
        <v>-42</v>
      </c>
    </row>
    <row r="3485" spans="11:16" x14ac:dyDescent="0.3">
      <c r="K3485" s="16">
        <f t="shared" si="55"/>
        <v>44161</v>
      </c>
      <c r="L3485" s="17">
        <v>0.125</v>
      </c>
      <c r="M3485" s="14">
        <v>321</v>
      </c>
      <c r="N3485" s="14">
        <v>0</v>
      </c>
      <c r="O3485" s="14">
        <v>-864</v>
      </c>
      <c r="P3485" s="14">
        <v>-543</v>
      </c>
    </row>
    <row r="3486" spans="11:16" x14ac:dyDescent="0.3">
      <c r="K3486" s="16">
        <f t="shared" si="55"/>
        <v>44161</v>
      </c>
      <c r="L3486" s="17">
        <v>0.16666666666666666</v>
      </c>
      <c r="M3486" s="14">
        <v>321</v>
      </c>
      <c r="N3486" s="14">
        <v>0</v>
      </c>
      <c r="O3486" s="14">
        <v>-809</v>
      </c>
      <c r="P3486" s="14">
        <v>-488</v>
      </c>
    </row>
    <row r="3487" spans="11:16" x14ac:dyDescent="0.3">
      <c r="K3487" s="16">
        <f t="shared" si="55"/>
        <v>44161</v>
      </c>
      <c r="L3487" s="17">
        <v>0.20833333333333334</v>
      </c>
      <c r="M3487" s="14">
        <v>321</v>
      </c>
      <c r="N3487" s="14">
        <v>0</v>
      </c>
      <c r="O3487" s="14">
        <v>-459</v>
      </c>
      <c r="P3487" s="14">
        <v>-138</v>
      </c>
    </row>
    <row r="3488" spans="11:16" x14ac:dyDescent="0.3">
      <c r="K3488" s="16">
        <f t="shared" si="55"/>
        <v>44161</v>
      </c>
      <c r="L3488" s="17">
        <v>0.25</v>
      </c>
      <c r="M3488" s="14">
        <v>321</v>
      </c>
      <c r="N3488" s="14">
        <v>0</v>
      </c>
      <c r="O3488" s="14">
        <v>846</v>
      </c>
      <c r="P3488" s="14">
        <v>1167</v>
      </c>
    </row>
    <row r="3489" spans="11:16" x14ac:dyDescent="0.3">
      <c r="K3489" s="16">
        <f t="shared" si="55"/>
        <v>44161</v>
      </c>
      <c r="L3489" s="17">
        <v>0.29166666666666669</v>
      </c>
      <c r="M3489" s="14">
        <v>321</v>
      </c>
      <c r="N3489" s="14">
        <v>0</v>
      </c>
      <c r="O3489" s="14">
        <v>0</v>
      </c>
      <c r="P3489" s="14">
        <v>321</v>
      </c>
    </row>
    <row r="3490" spans="11:16" x14ac:dyDescent="0.3">
      <c r="K3490" s="16">
        <f t="shared" si="55"/>
        <v>44161</v>
      </c>
      <c r="L3490" s="17">
        <v>0.33333333333333331</v>
      </c>
      <c r="M3490" s="14">
        <v>321</v>
      </c>
      <c r="N3490" s="14">
        <v>0</v>
      </c>
      <c r="O3490" s="14">
        <v>0</v>
      </c>
      <c r="P3490" s="14">
        <v>321</v>
      </c>
    </row>
    <row r="3491" spans="11:16" x14ac:dyDescent="0.3">
      <c r="K3491" s="16">
        <f t="shared" si="55"/>
        <v>44161</v>
      </c>
      <c r="L3491" s="17">
        <v>0.375</v>
      </c>
      <c r="M3491" s="14">
        <v>321</v>
      </c>
      <c r="N3491" s="14">
        <v>0</v>
      </c>
      <c r="O3491" s="14">
        <v>0</v>
      </c>
      <c r="P3491" s="14">
        <v>321</v>
      </c>
    </row>
    <row r="3492" spans="11:16" x14ac:dyDescent="0.3">
      <c r="K3492" s="16">
        <f t="shared" si="55"/>
        <v>44161</v>
      </c>
      <c r="L3492" s="17">
        <v>0.41666666666666669</v>
      </c>
      <c r="M3492" s="14">
        <v>321</v>
      </c>
      <c r="N3492" s="14">
        <v>0</v>
      </c>
      <c r="O3492" s="14">
        <v>0</v>
      </c>
      <c r="P3492" s="14">
        <v>321</v>
      </c>
    </row>
    <row r="3493" spans="11:16" x14ac:dyDescent="0.3">
      <c r="K3493" s="16">
        <f t="shared" si="55"/>
        <v>44161</v>
      </c>
      <c r="L3493" s="17">
        <v>0.45833333333333331</v>
      </c>
      <c r="M3493" s="14">
        <v>321</v>
      </c>
      <c r="N3493" s="14">
        <v>0</v>
      </c>
      <c r="O3493" s="14">
        <v>0</v>
      </c>
      <c r="P3493" s="14">
        <v>321</v>
      </c>
    </row>
    <row r="3494" spans="11:16" x14ac:dyDescent="0.3">
      <c r="K3494" s="16">
        <f t="shared" si="55"/>
        <v>44161</v>
      </c>
      <c r="L3494" s="17">
        <v>0.5</v>
      </c>
      <c r="M3494" s="14">
        <v>321</v>
      </c>
      <c r="N3494" s="14">
        <v>0</v>
      </c>
      <c r="O3494" s="14">
        <v>0</v>
      </c>
      <c r="P3494" s="14">
        <v>321</v>
      </c>
    </row>
    <row r="3495" spans="11:16" x14ac:dyDescent="0.3">
      <c r="K3495" s="16">
        <f t="shared" si="55"/>
        <v>44161</v>
      </c>
      <c r="L3495" s="17">
        <v>0.54166666666666663</v>
      </c>
      <c r="M3495" s="14">
        <v>321</v>
      </c>
      <c r="N3495" s="14">
        <v>0</v>
      </c>
      <c r="O3495" s="14">
        <v>0</v>
      </c>
      <c r="P3495" s="14">
        <v>321</v>
      </c>
    </row>
    <row r="3496" spans="11:16" x14ac:dyDescent="0.3">
      <c r="K3496" s="16">
        <f t="shared" si="55"/>
        <v>44161</v>
      </c>
      <c r="L3496" s="17">
        <v>0.58333333333333337</v>
      </c>
      <c r="M3496" s="14">
        <v>321</v>
      </c>
      <c r="N3496" s="14">
        <v>0</v>
      </c>
      <c r="O3496" s="14">
        <v>0</v>
      </c>
      <c r="P3496" s="14">
        <v>321</v>
      </c>
    </row>
    <row r="3497" spans="11:16" x14ac:dyDescent="0.3">
      <c r="K3497" s="16">
        <f t="shared" si="55"/>
        <v>44161</v>
      </c>
      <c r="L3497" s="17">
        <v>0.625</v>
      </c>
      <c r="M3497" s="14">
        <v>321</v>
      </c>
      <c r="N3497" s="14">
        <v>0</v>
      </c>
      <c r="O3497" s="14">
        <v>0</v>
      </c>
      <c r="P3497" s="14">
        <v>321</v>
      </c>
    </row>
    <row r="3498" spans="11:16" x14ac:dyDescent="0.3">
      <c r="K3498" s="16">
        <f t="shared" si="55"/>
        <v>44161</v>
      </c>
      <c r="L3498" s="17">
        <v>0.66666666666666663</v>
      </c>
      <c r="M3498" s="14">
        <v>321</v>
      </c>
      <c r="N3498" s="14">
        <v>0</v>
      </c>
      <c r="O3498" s="14">
        <v>0</v>
      </c>
      <c r="P3498" s="14">
        <v>321</v>
      </c>
    </row>
    <row r="3499" spans="11:16" x14ac:dyDescent="0.3">
      <c r="K3499" s="16">
        <f t="shared" si="55"/>
        <v>44161</v>
      </c>
      <c r="L3499" s="17">
        <v>0.70833333333333337</v>
      </c>
      <c r="M3499" s="14">
        <v>321</v>
      </c>
      <c r="N3499" s="14">
        <v>0</v>
      </c>
      <c r="O3499" s="14">
        <v>0</v>
      </c>
      <c r="P3499" s="14">
        <v>321</v>
      </c>
    </row>
    <row r="3500" spans="11:16" x14ac:dyDescent="0.3">
      <c r="K3500" s="16">
        <f t="shared" si="55"/>
        <v>44161</v>
      </c>
      <c r="L3500" s="17">
        <v>0.75</v>
      </c>
      <c r="M3500" s="14">
        <v>321</v>
      </c>
      <c r="N3500" s="14">
        <v>0</v>
      </c>
      <c r="O3500" s="14">
        <v>1200</v>
      </c>
      <c r="P3500" s="14">
        <v>1521</v>
      </c>
    </row>
    <row r="3501" spans="11:16" x14ac:dyDescent="0.3">
      <c r="K3501" s="16">
        <f t="shared" si="55"/>
        <v>44161</v>
      </c>
      <c r="L3501" s="17">
        <v>0.79166666666666663</v>
      </c>
      <c r="M3501" s="14">
        <v>321</v>
      </c>
      <c r="N3501" s="14">
        <v>0</v>
      </c>
      <c r="O3501" s="14">
        <v>0</v>
      </c>
      <c r="P3501" s="14">
        <v>321</v>
      </c>
    </row>
    <row r="3502" spans="11:16" x14ac:dyDescent="0.3">
      <c r="K3502" s="16">
        <f t="shared" si="55"/>
        <v>44161</v>
      </c>
      <c r="L3502" s="17">
        <v>0.83333333333333337</v>
      </c>
      <c r="M3502" s="14">
        <v>321</v>
      </c>
      <c r="N3502" s="14">
        <v>0</v>
      </c>
      <c r="O3502" s="14">
        <v>0</v>
      </c>
      <c r="P3502" s="14">
        <v>321</v>
      </c>
    </row>
    <row r="3503" spans="11:16" x14ac:dyDescent="0.3">
      <c r="K3503" s="16">
        <f t="shared" si="55"/>
        <v>44161</v>
      </c>
      <c r="L3503" s="17">
        <v>0.875</v>
      </c>
      <c r="M3503" s="14">
        <v>321</v>
      </c>
      <c r="N3503" s="14">
        <v>0</v>
      </c>
      <c r="O3503" s="14">
        <v>0</v>
      </c>
      <c r="P3503" s="14">
        <v>321</v>
      </c>
    </row>
    <row r="3504" spans="11:16" x14ac:dyDescent="0.3">
      <c r="K3504" s="16">
        <f t="shared" si="55"/>
        <v>44161</v>
      </c>
      <c r="L3504" s="17">
        <v>0.91666666666666663</v>
      </c>
      <c r="M3504" s="14">
        <v>321</v>
      </c>
      <c r="N3504" s="14">
        <v>0</v>
      </c>
      <c r="O3504" s="14">
        <v>0</v>
      </c>
      <c r="P3504" s="14">
        <v>321</v>
      </c>
    </row>
    <row r="3505" spans="11:16" x14ac:dyDescent="0.3">
      <c r="K3505" s="16">
        <f t="shared" si="55"/>
        <v>44161</v>
      </c>
      <c r="L3505" s="17">
        <v>0.95833333333333337</v>
      </c>
      <c r="M3505" s="14">
        <v>321</v>
      </c>
      <c r="N3505" s="14">
        <v>0</v>
      </c>
      <c r="O3505" s="14">
        <v>0</v>
      </c>
      <c r="P3505" s="14">
        <v>321</v>
      </c>
    </row>
    <row r="3506" spans="11:16" x14ac:dyDescent="0.3">
      <c r="K3506" s="16">
        <f t="shared" si="55"/>
        <v>44162</v>
      </c>
      <c r="L3506" s="17">
        <v>0</v>
      </c>
      <c r="M3506" s="14">
        <v>321</v>
      </c>
      <c r="N3506" s="14">
        <v>0</v>
      </c>
      <c r="O3506" s="14">
        <v>-144</v>
      </c>
      <c r="P3506" s="14">
        <v>177</v>
      </c>
    </row>
    <row r="3507" spans="11:16" x14ac:dyDescent="0.3">
      <c r="K3507" s="16">
        <f t="shared" si="55"/>
        <v>44162</v>
      </c>
      <c r="L3507" s="17">
        <v>4.1666666666666664E-2</v>
      </c>
      <c r="M3507" s="14">
        <v>321</v>
      </c>
      <c r="N3507" s="14">
        <v>0</v>
      </c>
      <c r="O3507" s="14">
        <v>-356</v>
      </c>
      <c r="P3507" s="14">
        <v>-35</v>
      </c>
    </row>
    <row r="3508" spans="11:16" x14ac:dyDescent="0.3">
      <c r="K3508" s="16">
        <f t="shared" si="55"/>
        <v>44162</v>
      </c>
      <c r="L3508" s="17">
        <v>8.3333333333333329E-2</v>
      </c>
      <c r="M3508" s="14">
        <v>321</v>
      </c>
      <c r="N3508" s="14">
        <v>0</v>
      </c>
      <c r="O3508" s="14">
        <v>-475</v>
      </c>
      <c r="P3508" s="14">
        <v>-154</v>
      </c>
    </row>
    <row r="3509" spans="11:16" x14ac:dyDescent="0.3">
      <c r="K3509" s="16">
        <f t="shared" si="55"/>
        <v>44162</v>
      </c>
      <c r="L3509" s="17">
        <v>0.125</v>
      </c>
      <c r="M3509" s="14">
        <v>321</v>
      </c>
      <c r="N3509" s="14">
        <v>0</v>
      </c>
      <c r="O3509" s="14">
        <v>-1147</v>
      </c>
      <c r="P3509" s="14">
        <v>-826</v>
      </c>
    </row>
    <row r="3510" spans="11:16" x14ac:dyDescent="0.3">
      <c r="K3510" s="16">
        <f t="shared" si="55"/>
        <v>44162</v>
      </c>
      <c r="L3510" s="17">
        <v>0.16666666666666666</v>
      </c>
      <c r="M3510" s="14">
        <v>321</v>
      </c>
      <c r="N3510" s="14">
        <v>0</v>
      </c>
      <c r="O3510" s="14">
        <v>-924</v>
      </c>
      <c r="P3510" s="14">
        <v>-603</v>
      </c>
    </row>
    <row r="3511" spans="11:16" x14ac:dyDescent="0.3">
      <c r="K3511" s="16">
        <f t="shared" si="55"/>
        <v>44162</v>
      </c>
      <c r="L3511" s="17">
        <v>0.20833333333333334</v>
      </c>
      <c r="M3511" s="14">
        <v>321</v>
      </c>
      <c r="N3511" s="14">
        <v>0</v>
      </c>
      <c r="O3511" s="14">
        <v>-346</v>
      </c>
      <c r="P3511" s="14">
        <v>-25</v>
      </c>
    </row>
    <row r="3512" spans="11:16" x14ac:dyDescent="0.3">
      <c r="K3512" s="16">
        <f t="shared" si="55"/>
        <v>44162</v>
      </c>
      <c r="L3512" s="17">
        <v>0.25</v>
      </c>
      <c r="M3512" s="14">
        <v>321</v>
      </c>
      <c r="N3512" s="14">
        <v>0</v>
      </c>
      <c r="O3512" s="14">
        <v>0</v>
      </c>
      <c r="P3512" s="14">
        <v>321</v>
      </c>
    </row>
    <row r="3513" spans="11:16" x14ac:dyDescent="0.3">
      <c r="K3513" s="16">
        <f t="shared" si="55"/>
        <v>44162</v>
      </c>
      <c r="L3513" s="17">
        <v>0.29166666666666669</v>
      </c>
      <c r="M3513" s="14">
        <v>321</v>
      </c>
      <c r="N3513" s="14">
        <v>0</v>
      </c>
      <c r="O3513" s="14">
        <v>0</v>
      </c>
      <c r="P3513" s="14">
        <v>321</v>
      </c>
    </row>
    <row r="3514" spans="11:16" x14ac:dyDescent="0.3">
      <c r="K3514" s="16">
        <f t="shared" si="55"/>
        <v>44162</v>
      </c>
      <c r="L3514" s="17">
        <v>0.33333333333333331</v>
      </c>
      <c r="M3514" s="14">
        <v>321</v>
      </c>
      <c r="N3514" s="14">
        <v>0</v>
      </c>
      <c r="O3514" s="14">
        <v>0</v>
      </c>
      <c r="P3514" s="14">
        <v>321</v>
      </c>
    </row>
    <row r="3515" spans="11:16" x14ac:dyDescent="0.3">
      <c r="K3515" s="16">
        <f t="shared" si="55"/>
        <v>44162</v>
      </c>
      <c r="L3515" s="17">
        <v>0.375</v>
      </c>
      <c r="M3515" s="14">
        <v>321</v>
      </c>
      <c r="N3515" s="14">
        <v>0</v>
      </c>
      <c r="O3515" s="14">
        <v>0</v>
      </c>
      <c r="P3515" s="14">
        <v>321</v>
      </c>
    </row>
    <row r="3516" spans="11:16" x14ac:dyDescent="0.3">
      <c r="K3516" s="16">
        <f t="shared" si="55"/>
        <v>44162</v>
      </c>
      <c r="L3516" s="17">
        <v>0.41666666666666669</v>
      </c>
      <c r="M3516" s="14">
        <v>321</v>
      </c>
      <c r="N3516" s="14">
        <v>0</v>
      </c>
      <c r="O3516" s="14">
        <v>0</v>
      </c>
      <c r="P3516" s="14">
        <v>321</v>
      </c>
    </row>
    <row r="3517" spans="11:16" x14ac:dyDescent="0.3">
      <c r="K3517" s="16">
        <f t="shared" si="55"/>
        <v>44162</v>
      </c>
      <c r="L3517" s="17">
        <v>0.45833333333333331</v>
      </c>
      <c r="M3517" s="14">
        <v>321</v>
      </c>
      <c r="N3517" s="14">
        <v>0</v>
      </c>
      <c r="O3517" s="14">
        <v>0</v>
      </c>
      <c r="P3517" s="14">
        <v>321</v>
      </c>
    </row>
    <row r="3518" spans="11:16" x14ac:dyDescent="0.3">
      <c r="K3518" s="16">
        <f t="shared" si="55"/>
        <v>44162</v>
      </c>
      <c r="L3518" s="17">
        <v>0.5</v>
      </c>
      <c r="M3518" s="14">
        <v>321</v>
      </c>
      <c r="N3518" s="14">
        <v>0</v>
      </c>
      <c r="O3518" s="14">
        <v>0</v>
      </c>
      <c r="P3518" s="14">
        <v>321</v>
      </c>
    </row>
    <row r="3519" spans="11:16" x14ac:dyDescent="0.3">
      <c r="K3519" s="16">
        <f t="shared" si="55"/>
        <v>44162</v>
      </c>
      <c r="L3519" s="17">
        <v>0.54166666666666663</v>
      </c>
      <c r="M3519" s="14">
        <v>321</v>
      </c>
      <c r="N3519" s="14">
        <v>0</v>
      </c>
      <c r="O3519" s="14">
        <v>0</v>
      </c>
      <c r="P3519" s="14">
        <v>321</v>
      </c>
    </row>
    <row r="3520" spans="11:16" x14ac:dyDescent="0.3">
      <c r="K3520" s="16">
        <f t="shared" si="55"/>
        <v>44162</v>
      </c>
      <c r="L3520" s="17">
        <v>0.58333333333333337</v>
      </c>
      <c r="M3520" s="14">
        <v>321</v>
      </c>
      <c r="N3520" s="14">
        <v>0</v>
      </c>
      <c r="O3520" s="14">
        <v>0</v>
      </c>
      <c r="P3520" s="14">
        <v>321</v>
      </c>
    </row>
    <row r="3521" spans="11:16" x14ac:dyDescent="0.3">
      <c r="K3521" s="16">
        <f t="shared" si="55"/>
        <v>44162</v>
      </c>
      <c r="L3521" s="17">
        <v>0.625</v>
      </c>
      <c r="M3521" s="14">
        <v>321</v>
      </c>
      <c r="N3521" s="14">
        <v>2</v>
      </c>
      <c r="O3521" s="14">
        <v>0</v>
      </c>
      <c r="P3521" s="14">
        <v>323</v>
      </c>
    </row>
    <row r="3522" spans="11:16" x14ac:dyDescent="0.3">
      <c r="K3522" s="16">
        <f t="shared" si="55"/>
        <v>44162</v>
      </c>
      <c r="L3522" s="17">
        <v>0.66666666666666663</v>
      </c>
      <c r="M3522" s="14">
        <v>321</v>
      </c>
      <c r="N3522" s="14">
        <v>354</v>
      </c>
      <c r="O3522" s="14">
        <v>0</v>
      </c>
      <c r="P3522" s="14">
        <v>675</v>
      </c>
    </row>
    <row r="3523" spans="11:16" x14ac:dyDescent="0.3">
      <c r="K3523" s="16">
        <f t="shared" si="55"/>
        <v>44162</v>
      </c>
      <c r="L3523" s="17">
        <v>0.70833333333333337</v>
      </c>
      <c r="M3523" s="14">
        <v>321</v>
      </c>
      <c r="N3523" s="14">
        <v>1006</v>
      </c>
      <c r="O3523" s="14">
        <v>308</v>
      </c>
      <c r="P3523" s="14">
        <v>1635</v>
      </c>
    </row>
    <row r="3524" spans="11:16" x14ac:dyDescent="0.3">
      <c r="K3524" s="16">
        <f t="shared" si="55"/>
        <v>44162</v>
      </c>
      <c r="L3524" s="17">
        <v>0.75</v>
      </c>
      <c r="M3524" s="14">
        <v>321</v>
      </c>
      <c r="N3524" s="14">
        <v>1006</v>
      </c>
      <c r="O3524" s="14">
        <v>832</v>
      </c>
      <c r="P3524" s="14">
        <v>2159</v>
      </c>
    </row>
    <row r="3525" spans="11:16" x14ac:dyDescent="0.3">
      <c r="K3525" s="16">
        <f t="shared" si="55"/>
        <v>44162</v>
      </c>
      <c r="L3525" s="17">
        <v>0.79166666666666663</v>
      </c>
      <c r="M3525" s="14">
        <v>321</v>
      </c>
      <c r="N3525" s="14">
        <v>572</v>
      </c>
      <c r="O3525" s="14">
        <v>1200</v>
      </c>
      <c r="P3525" s="14">
        <v>2093</v>
      </c>
    </row>
    <row r="3526" spans="11:16" x14ac:dyDescent="0.3">
      <c r="K3526" s="16">
        <f t="shared" si="55"/>
        <v>44162</v>
      </c>
      <c r="L3526" s="17">
        <v>0.83333333333333337</v>
      </c>
      <c r="M3526" s="14">
        <v>321</v>
      </c>
      <c r="N3526" s="14">
        <v>1006</v>
      </c>
      <c r="O3526" s="14">
        <v>65</v>
      </c>
      <c r="P3526" s="14">
        <v>1392</v>
      </c>
    </row>
    <row r="3527" spans="11:16" x14ac:dyDescent="0.3">
      <c r="K3527" s="16">
        <f t="shared" si="55"/>
        <v>44162</v>
      </c>
      <c r="L3527" s="17">
        <v>0.875</v>
      </c>
      <c r="M3527" s="14">
        <v>321</v>
      </c>
      <c r="N3527" s="14">
        <v>449</v>
      </c>
      <c r="O3527" s="14">
        <v>0</v>
      </c>
      <c r="P3527" s="14">
        <v>770</v>
      </c>
    </row>
    <row r="3528" spans="11:16" x14ac:dyDescent="0.3">
      <c r="K3528" s="16">
        <f t="shared" si="55"/>
        <v>44162</v>
      </c>
      <c r="L3528" s="17">
        <v>0.91666666666666663</v>
      </c>
      <c r="M3528" s="14">
        <v>321</v>
      </c>
      <c r="N3528" s="14">
        <v>588</v>
      </c>
      <c r="O3528" s="14">
        <v>0</v>
      </c>
      <c r="P3528" s="14">
        <v>909</v>
      </c>
    </row>
    <row r="3529" spans="11:16" x14ac:dyDescent="0.3">
      <c r="K3529" s="16">
        <f t="shared" si="55"/>
        <v>44162</v>
      </c>
      <c r="L3529" s="17">
        <v>0.95833333333333337</v>
      </c>
      <c r="M3529" s="14">
        <v>321</v>
      </c>
      <c r="N3529" s="14">
        <v>469</v>
      </c>
      <c r="O3529" s="14">
        <v>311</v>
      </c>
      <c r="P3529" s="14">
        <v>1101</v>
      </c>
    </row>
    <row r="3530" spans="11:16" x14ac:dyDescent="0.3">
      <c r="K3530" s="16">
        <f t="shared" si="55"/>
        <v>44163</v>
      </c>
      <c r="L3530" s="17">
        <v>0</v>
      </c>
      <c r="M3530" s="14">
        <v>321</v>
      </c>
      <c r="N3530" s="14">
        <v>0</v>
      </c>
      <c r="O3530" s="14">
        <v>0</v>
      </c>
      <c r="P3530" s="14">
        <v>321</v>
      </c>
    </row>
    <row r="3531" spans="11:16" x14ac:dyDescent="0.3">
      <c r="K3531" s="16">
        <f t="shared" si="55"/>
        <v>44163</v>
      </c>
      <c r="L3531" s="17">
        <v>4.1666666666666664E-2</v>
      </c>
      <c r="M3531" s="14">
        <v>321</v>
      </c>
      <c r="N3531" s="14">
        <v>0</v>
      </c>
      <c r="O3531" s="14">
        <v>0</v>
      </c>
      <c r="P3531" s="14">
        <v>321</v>
      </c>
    </row>
    <row r="3532" spans="11:16" x14ac:dyDescent="0.3">
      <c r="K3532" s="16">
        <f t="shared" si="55"/>
        <v>44163</v>
      </c>
      <c r="L3532" s="17">
        <v>8.3333333333333329E-2</v>
      </c>
      <c r="M3532" s="14">
        <v>321</v>
      </c>
      <c r="N3532" s="14">
        <v>0</v>
      </c>
      <c r="O3532" s="14">
        <v>0</v>
      </c>
      <c r="P3532" s="14">
        <v>321</v>
      </c>
    </row>
    <row r="3533" spans="11:16" x14ac:dyDescent="0.3">
      <c r="K3533" s="16">
        <f t="shared" si="55"/>
        <v>44163</v>
      </c>
      <c r="L3533" s="17">
        <v>0.125</v>
      </c>
      <c r="M3533" s="14">
        <v>321</v>
      </c>
      <c r="N3533" s="14">
        <v>0</v>
      </c>
      <c r="O3533" s="14">
        <v>0</v>
      </c>
      <c r="P3533" s="14">
        <v>321</v>
      </c>
    </row>
    <row r="3534" spans="11:16" x14ac:dyDescent="0.3">
      <c r="K3534" s="16">
        <f t="shared" si="55"/>
        <v>44163</v>
      </c>
      <c r="L3534" s="17">
        <v>0.16666666666666666</v>
      </c>
      <c r="M3534" s="14">
        <v>321</v>
      </c>
      <c r="N3534" s="14">
        <v>0</v>
      </c>
      <c r="O3534" s="14">
        <v>0</v>
      </c>
      <c r="P3534" s="14">
        <v>321</v>
      </c>
    </row>
    <row r="3535" spans="11:16" x14ac:dyDescent="0.3">
      <c r="K3535" s="16">
        <f t="shared" si="55"/>
        <v>44163</v>
      </c>
      <c r="L3535" s="17">
        <v>0.20833333333333334</v>
      </c>
      <c r="M3535" s="14">
        <v>321</v>
      </c>
      <c r="N3535" s="14">
        <v>0</v>
      </c>
      <c r="O3535" s="14">
        <v>0</v>
      </c>
      <c r="P3535" s="14">
        <v>321</v>
      </c>
    </row>
    <row r="3536" spans="11:16" x14ac:dyDescent="0.3">
      <c r="K3536" s="16">
        <f t="shared" si="55"/>
        <v>44163</v>
      </c>
      <c r="L3536" s="17">
        <v>0.25</v>
      </c>
      <c r="M3536" s="14">
        <v>321</v>
      </c>
      <c r="N3536" s="14">
        <v>0</v>
      </c>
      <c r="O3536" s="14">
        <v>0</v>
      </c>
      <c r="P3536" s="14">
        <v>321</v>
      </c>
    </row>
    <row r="3537" spans="11:16" x14ac:dyDescent="0.3">
      <c r="K3537" s="16">
        <f t="shared" si="55"/>
        <v>44163</v>
      </c>
      <c r="L3537" s="17">
        <v>0.29166666666666669</v>
      </c>
      <c r="M3537" s="14">
        <v>321</v>
      </c>
      <c r="N3537" s="14">
        <v>0</v>
      </c>
      <c r="O3537" s="14">
        <v>0</v>
      </c>
      <c r="P3537" s="14">
        <v>321</v>
      </c>
    </row>
    <row r="3538" spans="11:16" x14ac:dyDescent="0.3">
      <c r="K3538" s="16">
        <f t="shared" si="55"/>
        <v>44163</v>
      </c>
      <c r="L3538" s="17">
        <v>0.33333333333333331</v>
      </c>
      <c r="M3538" s="14">
        <v>321</v>
      </c>
      <c r="N3538" s="14">
        <v>0</v>
      </c>
      <c r="O3538" s="14">
        <v>0</v>
      </c>
      <c r="P3538" s="14">
        <v>321</v>
      </c>
    </row>
    <row r="3539" spans="11:16" x14ac:dyDescent="0.3">
      <c r="K3539" s="16">
        <f t="shared" si="55"/>
        <v>44163</v>
      </c>
      <c r="L3539" s="17">
        <v>0.375</v>
      </c>
      <c r="M3539" s="14">
        <v>321</v>
      </c>
      <c r="N3539" s="14">
        <v>0</v>
      </c>
      <c r="O3539" s="14">
        <v>0</v>
      </c>
      <c r="P3539" s="14">
        <v>321</v>
      </c>
    </row>
    <row r="3540" spans="11:16" x14ac:dyDescent="0.3">
      <c r="K3540" s="16">
        <f t="shared" si="55"/>
        <v>44163</v>
      </c>
      <c r="L3540" s="17">
        <v>0.41666666666666669</v>
      </c>
      <c r="M3540" s="14">
        <v>321</v>
      </c>
      <c r="N3540" s="14">
        <v>0</v>
      </c>
      <c r="O3540" s="14">
        <v>0</v>
      </c>
      <c r="P3540" s="14">
        <v>321</v>
      </c>
    </row>
    <row r="3541" spans="11:16" x14ac:dyDescent="0.3">
      <c r="K3541" s="16">
        <f t="shared" si="55"/>
        <v>44163</v>
      </c>
      <c r="L3541" s="17">
        <v>0.45833333333333331</v>
      </c>
      <c r="M3541" s="14">
        <v>321</v>
      </c>
      <c r="N3541" s="14">
        <v>0</v>
      </c>
      <c r="O3541" s="14">
        <v>0</v>
      </c>
      <c r="P3541" s="14">
        <v>321</v>
      </c>
    </row>
    <row r="3542" spans="11:16" x14ac:dyDescent="0.3">
      <c r="K3542" s="16">
        <f t="shared" si="55"/>
        <v>44163</v>
      </c>
      <c r="L3542" s="17">
        <v>0.5</v>
      </c>
      <c r="M3542" s="14">
        <v>321</v>
      </c>
      <c r="N3542" s="14">
        <v>0</v>
      </c>
      <c r="O3542" s="14">
        <v>0</v>
      </c>
      <c r="P3542" s="14">
        <v>321</v>
      </c>
    </row>
    <row r="3543" spans="11:16" x14ac:dyDescent="0.3">
      <c r="K3543" s="16">
        <f t="shared" si="55"/>
        <v>44163</v>
      </c>
      <c r="L3543" s="17">
        <v>0.54166666666666663</v>
      </c>
      <c r="M3543" s="14">
        <v>321</v>
      </c>
      <c r="N3543" s="14">
        <v>0</v>
      </c>
      <c r="O3543" s="14">
        <v>0</v>
      </c>
      <c r="P3543" s="14">
        <v>321</v>
      </c>
    </row>
    <row r="3544" spans="11:16" x14ac:dyDescent="0.3">
      <c r="K3544" s="16">
        <f t="shared" si="55"/>
        <v>44163</v>
      </c>
      <c r="L3544" s="17">
        <v>0.58333333333333337</v>
      </c>
      <c r="M3544" s="14">
        <v>321</v>
      </c>
      <c r="N3544" s="14">
        <v>0</v>
      </c>
      <c r="O3544" s="14">
        <v>0</v>
      </c>
      <c r="P3544" s="14">
        <v>321</v>
      </c>
    </row>
    <row r="3545" spans="11:16" x14ac:dyDescent="0.3">
      <c r="K3545" s="16">
        <f t="shared" si="55"/>
        <v>44163</v>
      </c>
      <c r="L3545" s="17">
        <v>0.625</v>
      </c>
      <c r="M3545" s="14">
        <v>321</v>
      </c>
      <c r="N3545" s="14">
        <v>0</v>
      </c>
      <c r="O3545" s="14">
        <v>0</v>
      </c>
      <c r="P3545" s="14">
        <v>321</v>
      </c>
    </row>
    <row r="3546" spans="11:16" x14ac:dyDescent="0.3">
      <c r="K3546" s="16">
        <f t="shared" si="55"/>
        <v>44163</v>
      </c>
      <c r="L3546" s="17">
        <v>0.66666666666666663</v>
      </c>
      <c r="M3546" s="14">
        <v>321</v>
      </c>
      <c r="N3546" s="14">
        <v>0</v>
      </c>
      <c r="O3546" s="14">
        <v>0</v>
      </c>
      <c r="P3546" s="14">
        <v>321</v>
      </c>
    </row>
    <row r="3547" spans="11:16" x14ac:dyDescent="0.3">
      <c r="K3547" s="16">
        <f t="shared" ref="K3547:K3610" si="56">K3523+1</f>
        <v>44163</v>
      </c>
      <c r="L3547" s="17">
        <v>0.70833333333333337</v>
      </c>
      <c r="M3547" s="14">
        <v>321</v>
      </c>
      <c r="N3547" s="14">
        <v>0</v>
      </c>
      <c r="O3547" s="14">
        <v>0</v>
      </c>
      <c r="P3547" s="14">
        <v>321</v>
      </c>
    </row>
    <row r="3548" spans="11:16" x14ac:dyDescent="0.3">
      <c r="K3548" s="16">
        <f t="shared" si="56"/>
        <v>44163</v>
      </c>
      <c r="L3548" s="17">
        <v>0.75</v>
      </c>
      <c r="M3548" s="14">
        <v>321</v>
      </c>
      <c r="N3548" s="14">
        <v>0</v>
      </c>
      <c r="O3548" s="14">
        <v>0</v>
      </c>
      <c r="P3548" s="14">
        <v>321</v>
      </c>
    </row>
    <row r="3549" spans="11:16" x14ac:dyDescent="0.3">
      <c r="K3549" s="16">
        <f t="shared" si="56"/>
        <v>44163</v>
      </c>
      <c r="L3549" s="17">
        <v>0.79166666666666663</v>
      </c>
      <c r="M3549" s="14">
        <v>321</v>
      </c>
      <c r="N3549" s="14">
        <v>1040</v>
      </c>
      <c r="O3549" s="14">
        <v>0</v>
      </c>
      <c r="P3549" s="14">
        <v>1361</v>
      </c>
    </row>
    <row r="3550" spans="11:16" x14ac:dyDescent="0.3">
      <c r="K3550" s="16">
        <f t="shared" si="56"/>
        <v>44163</v>
      </c>
      <c r="L3550" s="17">
        <v>0.83333333333333337</v>
      </c>
      <c r="M3550" s="14">
        <v>321</v>
      </c>
      <c r="N3550" s="14">
        <v>0</v>
      </c>
      <c r="O3550" s="14">
        <v>0</v>
      </c>
      <c r="P3550" s="14">
        <v>321</v>
      </c>
    </row>
    <row r="3551" spans="11:16" x14ac:dyDescent="0.3">
      <c r="K3551" s="16">
        <f t="shared" si="56"/>
        <v>44163</v>
      </c>
      <c r="L3551" s="17">
        <v>0.875</v>
      </c>
      <c r="M3551" s="14">
        <v>321</v>
      </c>
      <c r="N3551" s="14">
        <v>0</v>
      </c>
      <c r="O3551" s="14">
        <v>0</v>
      </c>
      <c r="P3551" s="14">
        <v>321</v>
      </c>
    </row>
    <row r="3552" spans="11:16" x14ac:dyDescent="0.3">
      <c r="K3552" s="16">
        <f t="shared" si="56"/>
        <v>44163</v>
      </c>
      <c r="L3552" s="17">
        <v>0.91666666666666663</v>
      </c>
      <c r="M3552" s="14">
        <v>321</v>
      </c>
      <c r="N3552" s="14">
        <v>355</v>
      </c>
      <c r="O3552" s="14">
        <v>0</v>
      </c>
      <c r="P3552" s="14">
        <v>676</v>
      </c>
    </row>
    <row r="3553" spans="11:16" x14ac:dyDescent="0.3">
      <c r="K3553" s="16">
        <f t="shared" si="56"/>
        <v>44163</v>
      </c>
      <c r="L3553" s="17">
        <v>0.95833333333333337</v>
      </c>
      <c r="M3553" s="14">
        <v>321</v>
      </c>
      <c r="N3553" s="14">
        <v>697</v>
      </c>
      <c r="O3553" s="14">
        <v>0</v>
      </c>
      <c r="P3553" s="14">
        <v>1018</v>
      </c>
    </row>
    <row r="3554" spans="11:16" x14ac:dyDescent="0.3">
      <c r="K3554" s="16">
        <f t="shared" si="56"/>
        <v>44164</v>
      </c>
      <c r="L3554" s="17">
        <v>0</v>
      </c>
      <c r="M3554" s="14">
        <v>321</v>
      </c>
      <c r="N3554" s="14">
        <v>0</v>
      </c>
      <c r="O3554" s="14">
        <v>0</v>
      </c>
      <c r="P3554" s="14">
        <v>321</v>
      </c>
    </row>
    <row r="3555" spans="11:16" x14ac:dyDescent="0.3">
      <c r="K3555" s="16">
        <f t="shared" si="56"/>
        <v>44164</v>
      </c>
      <c r="L3555" s="17">
        <v>4.1666666666666664E-2</v>
      </c>
      <c r="M3555" s="14">
        <v>321</v>
      </c>
      <c r="N3555" s="14">
        <v>0</v>
      </c>
      <c r="O3555" s="14">
        <v>0</v>
      </c>
      <c r="P3555" s="14">
        <v>321</v>
      </c>
    </row>
    <row r="3556" spans="11:16" x14ac:dyDescent="0.3">
      <c r="K3556" s="16">
        <f t="shared" si="56"/>
        <v>44164</v>
      </c>
      <c r="L3556" s="17">
        <v>8.3333333333333329E-2</v>
      </c>
      <c r="M3556" s="14">
        <v>321</v>
      </c>
      <c r="N3556" s="14">
        <v>0</v>
      </c>
      <c r="O3556" s="14">
        <v>0</v>
      </c>
      <c r="P3556" s="14">
        <v>321</v>
      </c>
    </row>
    <row r="3557" spans="11:16" x14ac:dyDescent="0.3">
      <c r="K3557" s="16">
        <f t="shared" si="56"/>
        <v>44164</v>
      </c>
      <c r="L3557" s="17">
        <v>0.125</v>
      </c>
      <c r="M3557" s="14">
        <v>321</v>
      </c>
      <c r="N3557" s="14">
        <v>0</v>
      </c>
      <c r="O3557" s="14">
        <v>0</v>
      </c>
      <c r="P3557" s="14">
        <v>321</v>
      </c>
    </row>
    <row r="3558" spans="11:16" x14ac:dyDescent="0.3">
      <c r="K3558" s="16">
        <f t="shared" si="56"/>
        <v>44164</v>
      </c>
      <c r="L3558" s="17">
        <v>0.16666666666666666</v>
      </c>
      <c r="M3558" s="14">
        <v>321</v>
      </c>
      <c r="N3558" s="14">
        <v>0</v>
      </c>
      <c r="O3558" s="14">
        <v>0</v>
      </c>
      <c r="P3558" s="14">
        <v>321</v>
      </c>
    </row>
    <row r="3559" spans="11:16" x14ac:dyDescent="0.3">
      <c r="K3559" s="16">
        <f t="shared" si="56"/>
        <v>44164</v>
      </c>
      <c r="L3559" s="17">
        <v>0.20833333333333334</v>
      </c>
      <c r="M3559" s="14">
        <v>321</v>
      </c>
      <c r="N3559" s="14">
        <v>0</v>
      </c>
      <c r="O3559" s="14">
        <v>0</v>
      </c>
      <c r="P3559" s="14">
        <v>321</v>
      </c>
    </row>
    <row r="3560" spans="11:16" x14ac:dyDescent="0.3">
      <c r="K3560" s="16">
        <f t="shared" si="56"/>
        <v>44164</v>
      </c>
      <c r="L3560" s="17">
        <v>0.25</v>
      </c>
      <c r="M3560" s="14">
        <v>321</v>
      </c>
      <c r="N3560" s="14">
        <v>0</v>
      </c>
      <c r="O3560" s="14">
        <v>0</v>
      </c>
      <c r="P3560" s="14">
        <v>321</v>
      </c>
    </row>
    <row r="3561" spans="11:16" x14ac:dyDescent="0.3">
      <c r="K3561" s="16">
        <f t="shared" si="56"/>
        <v>44164</v>
      </c>
      <c r="L3561" s="17">
        <v>0.29166666666666669</v>
      </c>
      <c r="M3561" s="14">
        <v>321</v>
      </c>
      <c r="N3561" s="14">
        <v>0</v>
      </c>
      <c r="O3561" s="14">
        <v>0</v>
      </c>
      <c r="P3561" s="14">
        <v>321</v>
      </c>
    </row>
    <row r="3562" spans="11:16" x14ac:dyDescent="0.3">
      <c r="K3562" s="16">
        <f t="shared" si="56"/>
        <v>44164</v>
      </c>
      <c r="L3562" s="17">
        <v>0.33333333333333331</v>
      </c>
      <c r="M3562" s="14">
        <v>321</v>
      </c>
      <c r="N3562" s="14">
        <v>0</v>
      </c>
      <c r="O3562" s="14">
        <v>0</v>
      </c>
      <c r="P3562" s="14">
        <v>321</v>
      </c>
    </row>
    <row r="3563" spans="11:16" x14ac:dyDescent="0.3">
      <c r="K3563" s="16">
        <f t="shared" si="56"/>
        <v>44164</v>
      </c>
      <c r="L3563" s="17">
        <v>0.375</v>
      </c>
      <c r="M3563" s="14">
        <v>321</v>
      </c>
      <c r="N3563" s="14">
        <v>0</v>
      </c>
      <c r="O3563" s="14">
        <v>0</v>
      </c>
      <c r="P3563" s="14">
        <v>321</v>
      </c>
    </row>
    <row r="3564" spans="11:16" x14ac:dyDescent="0.3">
      <c r="K3564" s="16">
        <f t="shared" si="56"/>
        <v>44164</v>
      </c>
      <c r="L3564" s="17">
        <v>0.41666666666666669</v>
      </c>
      <c r="M3564" s="14">
        <v>321</v>
      </c>
      <c r="N3564" s="14">
        <v>0</v>
      </c>
      <c r="O3564" s="14">
        <v>0</v>
      </c>
      <c r="P3564" s="14">
        <v>321</v>
      </c>
    </row>
    <row r="3565" spans="11:16" x14ac:dyDescent="0.3">
      <c r="K3565" s="16">
        <f t="shared" si="56"/>
        <v>44164</v>
      </c>
      <c r="L3565" s="17">
        <v>0.45833333333333331</v>
      </c>
      <c r="M3565" s="14">
        <v>321</v>
      </c>
      <c r="N3565" s="14">
        <v>0</v>
      </c>
      <c r="O3565" s="14">
        <v>0</v>
      </c>
      <c r="P3565" s="14">
        <v>321</v>
      </c>
    </row>
    <row r="3566" spans="11:16" x14ac:dyDescent="0.3">
      <c r="K3566" s="16">
        <f t="shared" si="56"/>
        <v>44164</v>
      </c>
      <c r="L3566" s="17">
        <v>0.5</v>
      </c>
      <c r="M3566" s="14">
        <v>321</v>
      </c>
      <c r="N3566" s="14">
        <v>0</v>
      </c>
      <c r="O3566" s="14">
        <v>0</v>
      </c>
      <c r="P3566" s="14">
        <v>321</v>
      </c>
    </row>
    <row r="3567" spans="11:16" x14ac:dyDescent="0.3">
      <c r="K3567" s="16">
        <f t="shared" si="56"/>
        <v>44164</v>
      </c>
      <c r="L3567" s="17">
        <v>0.54166666666666663</v>
      </c>
      <c r="M3567" s="14">
        <v>321</v>
      </c>
      <c r="N3567" s="14">
        <v>0</v>
      </c>
      <c r="O3567" s="14">
        <v>0</v>
      </c>
      <c r="P3567" s="14">
        <v>321</v>
      </c>
    </row>
    <row r="3568" spans="11:16" x14ac:dyDescent="0.3">
      <c r="K3568" s="16">
        <f t="shared" si="56"/>
        <v>44164</v>
      </c>
      <c r="L3568" s="17">
        <v>0.58333333333333337</v>
      </c>
      <c r="M3568" s="14">
        <v>321</v>
      </c>
      <c r="N3568" s="14">
        <v>0</v>
      </c>
      <c r="O3568" s="14">
        <v>0</v>
      </c>
      <c r="P3568" s="14">
        <v>321</v>
      </c>
    </row>
    <row r="3569" spans="11:16" x14ac:dyDescent="0.3">
      <c r="K3569" s="16">
        <f t="shared" si="56"/>
        <v>44164</v>
      </c>
      <c r="L3569" s="17">
        <v>0.625</v>
      </c>
      <c r="M3569" s="14">
        <v>321</v>
      </c>
      <c r="N3569" s="14">
        <v>0</v>
      </c>
      <c r="O3569" s="14">
        <v>0</v>
      </c>
      <c r="P3569" s="14">
        <v>321</v>
      </c>
    </row>
    <row r="3570" spans="11:16" x14ac:dyDescent="0.3">
      <c r="K3570" s="16">
        <f t="shared" si="56"/>
        <v>44164</v>
      </c>
      <c r="L3570" s="17">
        <v>0.66666666666666663</v>
      </c>
      <c r="M3570" s="14">
        <v>321</v>
      </c>
      <c r="N3570" s="14">
        <v>0</v>
      </c>
      <c r="O3570" s="14">
        <v>0</v>
      </c>
      <c r="P3570" s="14">
        <v>321</v>
      </c>
    </row>
    <row r="3571" spans="11:16" x14ac:dyDescent="0.3">
      <c r="K3571" s="16">
        <f t="shared" si="56"/>
        <v>44164</v>
      </c>
      <c r="L3571" s="17">
        <v>0.70833333333333337</v>
      </c>
      <c r="M3571" s="14">
        <v>321</v>
      </c>
      <c r="N3571" s="14">
        <v>0</v>
      </c>
      <c r="O3571" s="14">
        <v>0</v>
      </c>
      <c r="P3571" s="14">
        <v>321</v>
      </c>
    </row>
    <row r="3572" spans="11:16" x14ac:dyDescent="0.3">
      <c r="K3572" s="16">
        <f t="shared" si="56"/>
        <v>44164</v>
      </c>
      <c r="L3572" s="17">
        <v>0.75</v>
      </c>
      <c r="M3572" s="14">
        <v>321</v>
      </c>
      <c r="N3572" s="14">
        <v>0</v>
      </c>
      <c r="O3572" s="14">
        <v>0</v>
      </c>
      <c r="P3572" s="14">
        <v>321</v>
      </c>
    </row>
    <row r="3573" spans="11:16" x14ac:dyDescent="0.3">
      <c r="K3573" s="16">
        <f t="shared" si="56"/>
        <v>44164</v>
      </c>
      <c r="L3573" s="17">
        <v>0.79166666666666663</v>
      </c>
      <c r="M3573" s="14">
        <v>321</v>
      </c>
      <c r="N3573" s="14">
        <v>0</v>
      </c>
      <c r="O3573" s="14">
        <v>0</v>
      </c>
      <c r="P3573" s="14">
        <v>321</v>
      </c>
    </row>
    <row r="3574" spans="11:16" x14ac:dyDescent="0.3">
      <c r="K3574" s="16">
        <f t="shared" si="56"/>
        <v>44164</v>
      </c>
      <c r="L3574" s="17">
        <v>0.83333333333333337</v>
      </c>
      <c r="M3574" s="14">
        <v>321</v>
      </c>
      <c r="N3574" s="14">
        <v>0</v>
      </c>
      <c r="O3574" s="14">
        <v>0</v>
      </c>
      <c r="P3574" s="14">
        <v>321</v>
      </c>
    </row>
    <row r="3575" spans="11:16" x14ac:dyDescent="0.3">
      <c r="K3575" s="16">
        <f t="shared" si="56"/>
        <v>44164</v>
      </c>
      <c r="L3575" s="17">
        <v>0.875</v>
      </c>
      <c r="M3575" s="14">
        <v>321</v>
      </c>
      <c r="N3575" s="14">
        <v>0</v>
      </c>
      <c r="O3575" s="14">
        <v>0</v>
      </c>
      <c r="P3575" s="14">
        <v>321</v>
      </c>
    </row>
    <row r="3576" spans="11:16" x14ac:dyDescent="0.3">
      <c r="K3576" s="16">
        <f t="shared" si="56"/>
        <v>44164</v>
      </c>
      <c r="L3576" s="17">
        <v>0.91666666666666663</v>
      </c>
      <c r="M3576" s="14">
        <v>321</v>
      </c>
      <c r="N3576" s="14">
        <v>0</v>
      </c>
      <c r="O3576" s="14">
        <v>0</v>
      </c>
      <c r="P3576" s="14">
        <v>321</v>
      </c>
    </row>
    <row r="3577" spans="11:16" x14ac:dyDescent="0.3">
      <c r="K3577" s="16">
        <f t="shared" si="56"/>
        <v>44164</v>
      </c>
      <c r="L3577" s="17">
        <v>0.95833333333333337</v>
      </c>
      <c r="M3577" s="14">
        <v>321</v>
      </c>
      <c r="N3577" s="14">
        <v>0</v>
      </c>
      <c r="O3577" s="14">
        <v>0</v>
      </c>
      <c r="P3577" s="14">
        <v>321</v>
      </c>
    </row>
    <row r="3578" spans="11:16" x14ac:dyDescent="0.3">
      <c r="K3578" s="16">
        <f t="shared" si="56"/>
        <v>44165</v>
      </c>
      <c r="L3578" s="17">
        <v>0</v>
      </c>
      <c r="M3578" s="14">
        <v>321</v>
      </c>
      <c r="N3578" s="14">
        <v>0</v>
      </c>
      <c r="O3578" s="14">
        <v>0</v>
      </c>
      <c r="P3578" s="14">
        <v>321</v>
      </c>
    </row>
    <row r="3579" spans="11:16" x14ac:dyDescent="0.3">
      <c r="K3579" s="16">
        <f t="shared" si="56"/>
        <v>44165</v>
      </c>
      <c r="L3579" s="17">
        <v>4.1666666666666664E-2</v>
      </c>
      <c r="M3579" s="14">
        <v>321</v>
      </c>
      <c r="N3579" s="14">
        <v>0</v>
      </c>
      <c r="O3579" s="14">
        <v>0</v>
      </c>
      <c r="P3579" s="14">
        <v>321</v>
      </c>
    </row>
    <row r="3580" spans="11:16" x14ac:dyDescent="0.3">
      <c r="K3580" s="16">
        <f t="shared" si="56"/>
        <v>44165</v>
      </c>
      <c r="L3580" s="17">
        <v>8.3333333333333329E-2</v>
      </c>
      <c r="M3580" s="14">
        <v>321</v>
      </c>
      <c r="N3580" s="14">
        <v>0</v>
      </c>
      <c r="O3580" s="14">
        <v>0</v>
      </c>
      <c r="P3580" s="14">
        <v>321</v>
      </c>
    </row>
    <row r="3581" spans="11:16" x14ac:dyDescent="0.3">
      <c r="K3581" s="16">
        <f t="shared" si="56"/>
        <v>44165</v>
      </c>
      <c r="L3581" s="17">
        <v>0.125</v>
      </c>
      <c r="M3581" s="14">
        <v>321</v>
      </c>
      <c r="N3581" s="14">
        <v>0</v>
      </c>
      <c r="O3581" s="14">
        <v>0</v>
      </c>
      <c r="P3581" s="14">
        <v>321</v>
      </c>
    </row>
    <row r="3582" spans="11:16" x14ac:dyDescent="0.3">
      <c r="K3582" s="16">
        <f t="shared" si="56"/>
        <v>44165</v>
      </c>
      <c r="L3582" s="17">
        <v>0.16666666666666666</v>
      </c>
      <c r="M3582" s="14">
        <v>321</v>
      </c>
      <c r="N3582" s="14">
        <v>0</v>
      </c>
      <c r="O3582" s="14">
        <v>0</v>
      </c>
      <c r="P3582" s="14">
        <v>321</v>
      </c>
    </row>
    <row r="3583" spans="11:16" x14ac:dyDescent="0.3">
      <c r="K3583" s="16">
        <f t="shared" si="56"/>
        <v>44165</v>
      </c>
      <c r="L3583" s="17">
        <v>0.20833333333333334</v>
      </c>
      <c r="M3583" s="14">
        <v>321</v>
      </c>
      <c r="N3583" s="14">
        <v>0</v>
      </c>
      <c r="O3583" s="14">
        <v>0</v>
      </c>
      <c r="P3583" s="14">
        <v>321</v>
      </c>
    </row>
    <row r="3584" spans="11:16" x14ac:dyDescent="0.3">
      <c r="K3584" s="16">
        <f t="shared" si="56"/>
        <v>44165</v>
      </c>
      <c r="L3584" s="17">
        <v>0.25</v>
      </c>
      <c r="M3584" s="14">
        <v>321</v>
      </c>
      <c r="N3584" s="14">
        <v>410</v>
      </c>
      <c r="O3584" s="14">
        <v>0</v>
      </c>
      <c r="P3584" s="14">
        <v>731</v>
      </c>
    </row>
    <row r="3585" spans="11:16" x14ac:dyDescent="0.3">
      <c r="K3585" s="16">
        <f t="shared" si="56"/>
        <v>44165</v>
      </c>
      <c r="L3585" s="17">
        <v>0.29166666666666669</v>
      </c>
      <c r="M3585" s="14">
        <v>321</v>
      </c>
      <c r="N3585" s="14">
        <v>0</v>
      </c>
      <c r="O3585" s="14">
        <v>0</v>
      </c>
      <c r="P3585" s="14">
        <v>321</v>
      </c>
    </row>
    <row r="3586" spans="11:16" x14ac:dyDescent="0.3">
      <c r="K3586" s="16">
        <f t="shared" si="56"/>
        <v>44165</v>
      </c>
      <c r="L3586" s="17">
        <v>0.33333333333333331</v>
      </c>
      <c r="M3586" s="14">
        <v>321</v>
      </c>
      <c r="N3586" s="14">
        <v>1513</v>
      </c>
      <c r="O3586" s="14">
        <v>0</v>
      </c>
      <c r="P3586" s="14">
        <v>1834</v>
      </c>
    </row>
    <row r="3587" spans="11:16" x14ac:dyDescent="0.3">
      <c r="K3587" s="16">
        <f t="shared" si="56"/>
        <v>44165</v>
      </c>
      <c r="L3587" s="17">
        <v>0.375</v>
      </c>
      <c r="M3587" s="14">
        <v>321</v>
      </c>
      <c r="N3587" s="14">
        <v>0</v>
      </c>
      <c r="O3587" s="14">
        <v>0</v>
      </c>
      <c r="P3587" s="14">
        <v>321</v>
      </c>
    </row>
    <row r="3588" spans="11:16" x14ac:dyDescent="0.3">
      <c r="K3588" s="16">
        <f t="shared" si="56"/>
        <v>44165</v>
      </c>
      <c r="L3588" s="17">
        <v>0.41666666666666669</v>
      </c>
      <c r="M3588" s="14">
        <v>321</v>
      </c>
      <c r="N3588" s="14">
        <v>347</v>
      </c>
      <c r="O3588" s="14">
        <v>0</v>
      </c>
      <c r="P3588" s="14">
        <v>668</v>
      </c>
    </row>
    <row r="3589" spans="11:16" x14ac:dyDescent="0.3">
      <c r="K3589" s="16">
        <f t="shared" si="56"/>
        <v>44165</v>
      </c>
      <c r="L3589" s="17">
        <v>0.45833333333333331</v>
      </c>
      <c r="M3589" s="14">
        <v>321</v>
      </c>
      <c r="N3589" s="14">
        <v>0</v>
      </c>
      <c r="O3589" s="14">
        <v>0</v>
      </c>
      <c r="P3589" s="14">
        <v>321</v>
      </c>
    </row>
    <row r="3590" spans="11:16" x14ac:dyDescent="0.3">
      <c r="K3590" s="16">
        <f t="shared" si="56"/>
        <v>44165</v>
      </c>
      <c r="L3590" s="17">
        <v>0.5</v>
      </c>
      <c r="M3590" s="14">
        <v>321</v>
      </c>
      <c r="N3590" s="14">
        <v>0</v>
      </c>
      <c r="O3590" s="14">
        <v>0</v>
      </c>
      <c r="P3590" s="14">
        <v>321</v>
      </c>
    </row>
    <row r="3591" spans="11:16" x14ac:dyDescent="0.3">
      <c r="K3591" s="16">
        <f t="shared" si="56"/>
        <v>44165</v>
      </c>
      <c r="L3591" s="17">
        <v>0.54166666666666663</v>
      </c>
      <c r="M3591" s="14">
        <v>321</v>
      </c>
      <c r="N3591" s="14">
        <v>0</v>
      </c>
      <c r="O3591" s="14">
        <v>0</v>
      </c>
      <c r="P3591" s="14">
        <v>321</v>
      </c>
    </row>
    <row r="3592" spans="11:16" x14ac:dyDescent="0.3">
      <c r="K3592" s="16">
        <f t="shared" si="56"/>
        <v>44165</v>
      </c>
      <c r="L3592" s="17">
        <v>0.58333333333333337</v>
      </c>
      <c r="M3592" s="14">
        <v>321</v>
      </c>
      <c r="N3592" s="14">
        <v>0</v>
      </c>
      <c r="O3592" s="14">
        <v>0</v>
      </c>
      <c r="P3592" s="14">
        <v>321</v>
      </c>
    </row>
    <row r="3593" spans="11:16" x14ac:dyDescent="0.3">
      <c r="K3593" s="16">
        <f t="shared" si="56"/>
        <v>44165</v>
      </c>
      <c r="L3593" s="17">
        <v>0.625</v>
      </c>
      <c r="M3593" s="14">
        <v>321</v>
      </c>
      <c r="N3593" s="14">
        <v>0</v>
      </c>
      <c r="O3593" s="14">
        <v>0</v>
      </c>
      <c r="P3593" s="14">
        <v>321</v>
      </c>
    </row>
    <row r="3594" spans="11:16" x14ac:dyDescent="0.3">
      <c r="K3594" s="16">
        <f t="shared" si="56"/>
        <v>44165</v>
      </c>
      <c r="L3594" s="17">
        <v>0.66666666666666663</v>
      </c>
      <c r="M3594" s="14">
        <v>321</v>
      </c>
      <c r="N3594" s="14">
        <v>0</v>
      </c>
      <c r="O3594" s="14">
        <v>0</v>
      </c>
      <c r="P3594" s="14">
        <v>321</v>
      </c>
    </row>
    <row r="3595" spans="11:16" x14ac:dyDescent="0.3">
      <c r="K3595" s="16">
        <f t="shared" si="56"/>
        <v>44165</v>
      </c>
      <c r="L3595" s="17">
        <v>0.70833333333333337</v>
      </c>
      <c r="M3595" s="14">
        <v>321</v>
      </c>
      <c r="N3595" s="14">
        <v>0</v>
      </c>
      <c r="O3595" s="14">
        <v>0</v>
      </c>
      <c r="P3595" s="14">
        <v>321</v>
      </c>
    </row>
    <row r="3596" spans="11:16" x14ac:dyDescent="0.3">
      <c r="K3596" s="16">
        <f t="shared" si="56"/>
        <v>44165</v>
      </c>
      <c r="L3596" s="17">
        <v>0.75</v>
      </c>
      <c r="M3596" s="14">
        <v>321</v>
      </c>
      <c r="N3596" s="14">
        <v>1513</v>
      </c>
      <c r="O3596" s="14">
        <v>0</v>
      </c>
      <c r="P3596" s="14">
        <v>1834</v>
      </c>
    </row>
    <row r="3597" spans="11:16" x14ac:dyDescent="0.3">
      <c r="K3597" s="16">
        <f t="shared" si="56"/>
        <v>44165</v>
      </c>
      <c r="L3597" s="17">
        <v>0.79166666666666663</v>
      </c>
      <c r="M3597" s="14">
        <v>321</v>
      </c>
      <c r="N3597" s="14">
        <v>1513</v>
      </c>
      <c r="O3597" s="14">
        <v>0</v>
      </c>
      <c r="P3597" s="14">
        <v>1834</v>
      </c>
    </row>
    <row r="3598" spans="11:16" x14ac:dyDescent="0.3">
      <c r="K3598" s="16">
        <f t="shared" si="56"/>
        <v>44165</v>
      </c>
      <c r="L3598" s="17">
        <v>0.83333333333333337</v>
      </c>
      <c r="M3598" s="14">
        <v>321</v>
      </c>
      <c r="N3598" s="14">
        <v>0</v>
      </c>
      <c r="O3598" s="14">
        <v>0</v>
      </c>
      <c r="P3598" s="14">
        <v>321</v>
      </c>
    </row>
    <row r="3599" spans="11:16" x14ac:dyDescent="0.3">
      <c r="K3599" s="16">
        <f t="shared" si="56"/>
        <v>44165</v>
      </c>
      <c r="L3599" s="17">
        <v>0.875</v>
      </c>
      <c r="M3599" s="14">
        <v>321</v>
      </c>
      <c r="N3599" s="14">
        <v>0</v>
      </c>
      <c r="O3599" s="14">
        <v>0</v>
      </c>
      <c r="P3599" s="14">
        <v>321</v>
      </c>
    </row>
    <row r="3600" spans="11:16" x14ac:dyDescent="0.3">
      <c r="K3600" s="16">
        <f t="shared" si="56"/>
        <v>44165</v>
      </c>
      <c r="L3600" s="17">
        <v>0.91666666666666663</v>
      </c>
      <c r="M3600" s="14">
        <v>321</v>
      </c>
      <c r="N3600" s="14">
        <v>1060</v>
      </c>
      <c r="O3600" s="14">
        <v>0</v>
      </c>
      <c r="P3600" s="14">
        <v>1381</v>
      </c>
    </row>
    <row r="3601" spans="11:16" x14ac:dyDescent="0.3">
      <c r="K3601" s="16">
        <f t="shared" si="56"/>
        <v>44165</v>
      </c>
      <c r="L3601" s="17">
        <v>0.95833333333333337</v>
      </c>
      <c r="M3601" s="14">
        <v>321</v>
      </c>
      <c r="N3601" s="14">
        <v>0</v>
      </c>
      <c r="O3601" s="14">
        <v>0</v>
      </c>
      <c r="P3601" s="14">
        <v>321</v>
      </c>
    </row>
    <row r="3602" spans="11:16" x14ac:dyDescent="0.3">
      <c r="K3602" s="16">
        <f t="shared" si="56"/>
        <v>44166</v>
      </c>
      <c r="L3602" s="17">
        <v>0</v>
      </c>
      <c r="M3602" s="14">
        <v>321</v>
      </c>
      <c r="N3602" s="14">
        <v>0</v>
      </c>
      <c r="O3602" s="14">
        <v>0</v>
      </c>
      <c r="P3602" s="14">
        <v>321</v>
      </c>
    </row>
    <row r="3603" spans="11:16" x14ac:dyDescent="0.3">
      <c r="K3603" s="16">
        <f t="shared" si="56"/>
        <v>44166</v>
      </c>
      <c r="L3603" s="17">
        <v>4.1666666666666664E-2</v>
      </c>
      <c r="M3603" s="14">
        <v>321</v>
      </c>
      <c r="N3603" s="14">
        <v>290</v>
      </c>
      <c r="O3603" s="14">
        <v>0</v>
      </c>
      <c r="P3603" s="14">
        <v>611</v>
      </c>
    </row>
    <row r="3604" spans="11:16" x14ac:dyDescent="0.3">
      <c r="K3604" s="16">
        <f t="shared" si="56"/>
        <v>44166</v>
      </c>
      <c r="L3604" s="17">
        <v>8.3333333333333329E-2</v>
      </c>
      <c r="M3604" s="14">
        <v>321</v>
      </c>
      <c r="N3604" s="14">
        <v>0</v>
      </c>
      <c r="O3604" s="14">
        <v>0</v>
      </c>
      <c r="P3604" s="14">
        <v>321</v>
      </c>
    </row>
    <row r="3605" spans="11:16" x14ac:dyDescent="0.3">
      <c r="K3605" s="16">
        <f t="shared" si="56"/>
        <v>44166</v>
      </c>
      <c r="L3605" s="17">
        <v>0.125</v>
      </c>
      <c r="M3605" s="14">
        <v>321</v>
      </c>
      <c r="N3605" s="14">
        <v>0</v>
      </c>
      <c r="O3605" s="14">
        <v>0</v>
      </c>
      <c r="P3605" s="14">
        <v>321</v>
      </c>
    </row>
    <row r="3606" spans="11:16" x14ac:dyDescent="0.3">
      <c r="K3606" s="16">
        <f t="shared" si="56"/>
        <v>44166</v>
      </c>
      <c r="L3606" s="17">
        <v>0.16666666666666666</v>
      </c>
      <c r="M3606" s="14">
        <v>321</v>
      </c>
      <c r="N3606" s="14">
        <v>0</v>
      </c>
      <c r="O3606" s="14">
        <v>0</v>
      </c>
      <c r="P3606" s="14">
        <v>321</v>
      </c>
    </row>
    <row r="3607" spans="11:16" x14ac:dyDescent="0.3">
      <c r="K3607" s="16">
        <f t="shared" si="56"/>
        <v>44166</v>
      </c>
      <c r="L3607" s="17">
        <v>0.20833333333333334</v>
      </c>
      <c r="M3607" s="14">
        <v>321</v>
      </c>
      <c r="N3607" s="14">
        <v>0</v>
      </c>
      <c r="O3607" s="14">
        <v>0</v>
      </c>
      <c r="P3607" s="14">
        <v>321</v>
      </c>
    </row>
    <row r="3608" spans="11:16" x14ac:dyDescent="0.3">
      <c r="K3608" s="16">
        <f t="shared" si="56"/>
        <v>44166</v>
      </c>
      <c r="L3608" s="17">
        <v>0.25</v>
      </c>
      <c r="M3608" s="14">
        <v>321</v>
      </c>
      <c r="N3608" s="14">
        <v>1396</v>
      </c>
      <c r="O3608" s="14">
        <v>0</v>
      </c>
      <c r="P3608" s="14">
        <v>1717</v>
      </c>
    </row>
    <row r="3609" spans="11:16" x14ac:dyDescent="0.3">
      <c r="K3609" s="16">
        <f t="shared" si="56"/>
        <v>44166</v>
      </c>
      <c r="L3609" s="17">
        <v>0.29166666666666669</v>
      </c>
      <c r="M3609" s="14">
        <v>321</v>
      </c>
      <c r="N3609" s="14">
        <v>1996</v>
      </c>
      <c r="O3609" s="14">
        <v>0</v>
      </c>
      <c r="P3609" s="14">
        <v>2317</v>
      </c>
    </row>
    <row r="3610" spans="11:16" x14ac:dyDescent="0.3">
      <c r="K3610" s="16">
        <f t="shared" si="56"/>
        <v>44166</v>
      </c>
      <c r="L3610" s="17">
        <v>0.33333333333333331</v>
      </c>
      <c r="M3610" s="14">
        <v>321</v>
      </c>
      <c r="N3610" s="14">
        <v>1996</v>
      </c>
      <c r="O3610" s="14">
        <v>0</v>
      </c>
      <c r="P3610" s="14">
        <v>2317</v>
      </c>
    </row>
    <row r="3611" spans="11:16" x14ac:dyDescent="0.3">
      <c r="K3611" s="16">
        <f t="shared" ref="K3611:K3674" si="57">K3587+1</f>
        <v>44166</v>
      </c>
      <c r="L3611" s="17">
        <v>0.375</v>
      </c>
      <c r="M3611" s="14">
        <v>321</v>
      </c>
      <c r="N3611" s="14">
        <v>0</v>
      </c>
      <c r="O3611" s="14">
        <v>0</v>
      </c>
      <c r="P3611" s="14">
        <v>321</v>
      </c>
    </row>
    <row r="3612" spans="11:16" x14ac:dyDescent="0.3">
      <c r="K3612" s="16">
        <f t="shared" si="57"/>
        <v>44166</v>
      </c>
      <c r="L3612" s="17">
        <v>0.41666666666666669</v>
      </c>
      <c r="M3612" s="14">
        <v>321</v>
      </c>
      <c r="N3612" s="14">
        <v>1228</v>
      </c>
      <c r="O3612" s="14">
        <v>0</v>
      </c>
      <c r="P3612" s="14">
        <v>1549</v>
      </c>
    </row>
    <row r="3613" spans="11:16" x14ac:dyDescent="0.3">
      <c r="K3613" s="16">
        <f t="shared" si="57"/>
        <v>44166</v>
      </c>
      <c r="L3613" s="17">
        <v>0.45833333333333331</v>
      </c>
      <c r="M3613" s="14">
        <v>321</v>
      </c>
      <c r="N3613" s="14">
        <v>0</v>
      </c>
      <c r="O3613" s="14">
        <v>0</v>
      </c>
      <c r="P3613" s="14">
        <v>321</v>
      </c>
    </row>
    <row r="3614" spans="11:16" x14ac:dyDescent="0.3">
      <c r="K3614" s="16">
        <f t="shared" si="57"/>
        <v>44166</v>
      </c>
      <c r="L3614" s="17">
        <v>0.5</v>
      </c>
      <c r="M3614" s="14">
        <v>321</v>
      </c>
      <c r="N3614" s="14">
        <v>253</v>
      </c>
      <c r="O3614" s="14">
        <v>0</v>
      </c>
      <c r="P3614" s="14">
        <v>574</v>
      </c>
    </row>
    <row r="3615" spans="11:16" x14ac:dyDescent="0.3">
      <c r="K3615" s="16">
        <f t="shared" si="57"/>
        <v>44166</v>
      </c>
      <c r="L3615" s="17">
        <v>0.54166666666666663</v>
      </c>
      <c r="M3615" s="14">
        <v>321</v>
      </c>
      <c r="N3615" s="14">
        <v>0</v>
      </c>
      <c r="O3615" s="14">
        <v>0</v>
      </c>
      <c r="P3615" s="14">
        <v>321</v>
      </c>
    </row>
    <row r="3616" spans="11:16" x14ac:dyDescent="0.3">
      <c r="K3616" s="16">
        <f t="shared" si="57"/>
        <v>44166</v>
      </c>
      <c r="L3616" s="17">
        <v>0.58333333333333337</v>
      </c>
      <c r="M3616" s="14">
        <v>321</v>
      </c>
      <c r="N3616" s="14">
        <v>212</v>
      </c>
      <c r="O3616" s="14">
        <v>0</v>
      </c>
      <c r="P3616" s="14">
        <v>533</v>
      </c>
    </row>
    <row r="3617" spans="11:16" x14ac:dyDescent="0.3">
      <c r="K3617" s="16">
        <f t="shared" si="57"/>
        <v>44166</v>
      </c>
      <c r="L3617" s="17">
        <v>0.625</v>
      </c>
      <c r="M3617" s="14">
        <v>321</v>
      </c>
      <c r="N3617" s="14">
        <v>0</v>
      </c>
      <c r="O3617" s="14">
        <v>0</v>
      </c>
      <c r="P3617" s="14">
        <v>321</v>
      </c>
    </row>
    <row r="3618" spans="11:16" x14ac:dyDescent="0.3">
      <c r="K3618" s="16">
        <f t="shared" si="57"/>
        <v>44166</v>
      </c>
      <c r="L3618" s="17">
        <v>0.66666666666666663</v>
      </c>
      <c r="M3618" s="14">
        <v>321</v>
      </c>
      <c r="N3618" s="14">
        <v>1320</v>
      </c>
      <c r="O3618" s="14">
        <v>0</v>
      </c>
      <c r="P3618" s="14">
        <v>1641</v>
      </c>
    </row>
    <row r="3619" spans="11:16" x14ac:dyDescent="0.3">
      <c r="K3619" s="16">
        <f t="shared" si="57"/>
        <v>44166</v>
      </c>
      <c r="L3619" s="17">
        <v>0.70833333333333337</v>
      </c>
      <c r="M3619" s="14">
        <v>321</v>
      </c>
      <c r="N3619" s="14">
        <v>1996</v>
      </c>
      <c r="O3619" s="14">
        <v>0</v>
      </c>
      <c r="P3619" s="14">
        <v>2317</v>
      </c>
    </row>
    <row r="3620" spans="11:16" x14ac:dyDescent="0.3">
      <c r="K3620" s="16">
        <f t="shared" si="57"/>
        <v>44166</v>
      </c>
      <c r="L3620" s="17">
        <v>0.75</v>
      </c>
      <c r="M3620" s="14">
        <v>321</v>
      </c>
      <c r="N3620" s="14">
        <v>1996</v>
      </c>
      <c r="O3620" s="14">
        <v>0</v>
      </c>
      <c r="P3620" s="14">
        <v>2317</v>
      </c>
    </row>
    <row r="3621" spans="11:16" x14ac:dyDescent="0.3">
      <c r="K3621" s="16">
        <f t="shared" si="57"/>
        <v>44166</v>
      </c>
      <c r="L3621" s="17">
        <v>0.79166666666666663</v>
      </c>
      <c r="M3621" s="14">
        <v>321</v>
      </c>
      <c r="N3621" s="14">
        <v>173</v>
      </c>
      <c r="O3621" s="14">
        <v>0</v>
      </c>
      <c r="P3621" s="14">
        <v>494</v>
      </c>
    </row>
    <row r="3622" spans="11:16" x14ac:dyDescent="0.3">
      <c r="K3622" s="16">
        <f t="shared" si="57"/>
        <v>44166</v>
      </c>
      <c r="L3622" s="17">
        <v>0.83333333333333337</v>
      </c>
      <c r="M3622" s="14">
        <v>321</v>
      </c>
      <c r="N3622" s="14">
        <v>0</v>
      </c>
      <c r="O3622" s="14">
        <v>0</v>
      </c>
      <c r="P3622" s="14">
        <v>321</v>
      </c>
    </row>
    <row r="3623" spans="11:16" x14ac:dyDescent="0.3">
      <c r="K3623" s="16">
        <f t="shared" si="57"/>
        <v>44166</v>
      </c>
      <c r="L3623" s="17">
        <v>0.875</v>
      </c>
      <c r="M3623" s="14">
        <v>321</v>
      </c>
      <c r="N3623" s="14">
        <v>0</v>
      </c>
      <c r="O3623" s="14">
        <v>0</v>
      </c>
      <c r="P3623" s="14">
        <v>321</v>
      </c>
    </row>
    <row r="3624" spans="11:16" x14ac:dyDescent="0.3">
      <c r="K3624" s="16">
        <f t="shared" si="57"/>
        <v>44166</v>
      </c>
      <c r="L3624" s="17">
        <v>0.91666666666666663</v>
      </c>
      <c r="M3624" s="14">
        <v>321</v>
      </c>
      <c r="N3624" s="14">
        <v>1724</v>
      </c>
      <c r="O3624" s="14">
        <v>0</v>
      </c>
      <c r="P3624" s="14">
        <v>2045</v>
      </c>
    </row>
    <row r="3625" spans="11:16" x14ac:dyDescent="0.3">
      <c r="K3625" s="16">
        <f t="shared" si="57"/>
        <v>44166</v>
      </c>
      <c r="L3625" s="17">
        <v>0.95833333333333337</v>
      </c>
      <c r="M3625" s="14">
        <v>321</v>
      </c>
      <c r="N3625" s="14">
        <v>0</v>
      </c>
      <c r="O3625" s="14">
        <v>0</v>
      </c>
      <c r="P3625" s="14">
        <v>321</v>
      </c>
    </row>
    <row r="3626" spans="11:16" x14ac:dyDescent="0.3">
      <c r="K3626" s="16">
        <f t="shared" si="57"/>
        <v>44167</v>
      </c>
      <c r="L3626" s="17">
        <v>0</v>
      </c>
      <c r="M3626" s="14">
        <v>321</v>
      </c>
      <c r="N3626" s="14">
        <v>1239</v>
      </c>
      <c r="O3626" s="14">
        <v>0</v>
      </c>
      <c r="P3626" s="14">
        <v>1560</v>
      </c>
    </row>
    <row r="3627" spans="11:16" x14ac:dyDescent="0.3">
      <c r="K3627" s="16">
        <f t="shared" si="57"/>
        <v>44167</v>
      </c>
      <c r="L3627" s="17">
        <v>4.1666666666666664E-2</v>
      </c>
      <c r="M3627" s="14">
        <v>321</v>
      </c>
      <c r="N3627" s="14">
        <v>0</v>
      </c>
      <c r="O3627" s="14">
        <v>0</v>
      </c>
      <c r="P3627" s="14">
        <v>321</v>
      </c>
    </row>
    <row r="3628" spans="11:16" x14ac:dyDescent="0.3">
      <c r="K3628" s="16">
        <f t="shared" si="57"/>
        <v>44167</v>
      </c>
      <c r="L3628" s="17">
        <v>8.3333333333333329E-2</v>
      </c>
      <c r="M3628" s="14">
        <v>321</v>
      </c>
      <c r="N3628" s="14">
        <v>619</v>
      </c>
      <c r="O3628" s="14">
        <v>0</v>
      </c>
      <c r="P3628" s="14">
        <v>940</v>
      </c>
    </row>
    <row r="3629" spans="11:16" x14ac:dyDescent="0.3">
      <c r="K3629" s="16">
        <f t="shared" si="57"/>
        <v>44167</v>
      </c>
      <c r="L3629" s="17">
        <v>0.125</v>
      </c>
      <c r="M3629" s="14">
        <v>321</v>
      </c>
      <c r="N3629" s="14">
        <v>245</v>
      </c>
      <c r="O3629" s="14">
        <v>0</v>
      </c>
      <c r="P3629" s="14">
        <v>566</v>
      </c>
    </row>
    <row r="3630" spans="11:16" x14ac:dyDescent="0.3">
      <c r="K3630" s="16">
        <f t="shared" si="57"/>
        <v>44167</v>
      </c>
      <c r="L3630" s="17">
        <v>0.16666666666666666</v>
      </c>
      <c r="M3630" s="14">
        <v>321</v>
      </c>
      <c r="N3630" s="14">
        <v>188</v>
      </c>
      <c r="O3630" s="14">
        <v>0</v>
      </c>
      <c r="P3630" s="14">
        <v>509</v>
      </c>
    </row>
    <row r="3631" spans="11:16" x14ac:dyDescent="0.3">
      <c r="K3631" s="16">
        <f t="shared" si="57"/>
        <v>44167</v>
      </c>
      <c r="L3631" s="17">
        <v>0.20833333333333334</v>
      </c>
      <c r="M3631" s="14">
        <v>321</v>
      </c>
      <c r="N3631" s="14">
        <v>0</v>
      </c>
      <c r="O3631" s="14">
        <v>0</v>
      </c>
      <c r="P3631" s="14">
        <v>321</v>
      </c>
    </row>
    <row r="3632" spans="11:16" x14ac:dyDescent="0.3">
      <c r="K3632" s="16">
        <f t="shared" si="57"/>
        <v>44167</v>
      </c>
      <c r="L3632" s="17">
        <v>0.25</v>
      </c>
      <c r="M3632" s="14">
        <v>321</v>
      </c>
      <c r="N3632" s="14">
        <v>2195</v>
      </c>
      <c r="O3632" s="14">
        <v>0</v>
      </c>
      <c r="P3632" s="14">
        <v>2516</v>
      </c>
    </row>
    <row r="3633" spans="11:16" x14ac:dyDescent="0.3">
      <c r="K3633" s="16">
        <f t="shared" si="57"/>
        <v>44167</v>
      </c>
      <c r="L3633" s="17">
        <v>0.29166666666666669</v>
      </c>
      <c r="M3633" s="14">
        <v>321</v>
      </c>
      <c r="N3633" s="14">
        <v>2429</v>
      </c>
      <c r="O3633" s="14">
        <v>0</v>
      </c>
      <c r="P3633" s="14">
        <v>2750</v>
      </c>
    </row>
    <row r="3634" spans="11:16" x14ac:dyDescent="0.3">
      <c r="K3634" s="16">
        <f t="shared" si="57"/>
        <v>44167</v>
      </c>
      <c r="L3634" s="17">
        <v>0.33333333333333331</v>
      </c>
      <c r="M3634" s="14">
        <v>321</v>
      </c>
      <c r="N3634" s="14">
        <v>2429</v>
      </c>
      <c r="O3634" s="14">
        <v>0</v>
      </c>
      <c r="P3634" s="14">
        <v>2750</v>
      </c>
    </row>
    <row r="3635" spans="11:16" x14ac:dyDescent="0.3">
      <c r="K3635" s="16">
        <f t="shared" si="57"/>
        <v>44167</v>
      </c>
      <c r="L3635" s="17">
        <v>0.375</v>
      </c>
      <c r="M3635" s="14">
        <v>321</v>
      </c>
      <c r="N3635" s="14">
        <v>2429</v>
      </c>
      <c r="O3635" s="14">
        <v>0</v>
      </c>
      <c r="P3635" s="14">
        <v>2750</v>
      </c>
    </row>
    <row r="3636" spans="11:16" x14ac:dyDescent="0.3">
      <c r="K3636" s="16">
        <f t="shared" si="57"/>
        <v>44167</v>
      </c>
      <c r="L3636" s="17">
        <v>0.41666666666666669</v>
      </c>
      <c r="M3636" s="14">
        <v>321</v>
      </c>
      <c r="N3636" s="14">
        <v>0</v>
      </c>
      <c r="O3636" s="14">
        <v>0</v>
      </c>
      <c r="P3636" s="14">
        <v>321</v>
      </c>
    </row>
    <row r="3637" spans="11:16" x14ac:dyDescent="0.3">
      <c r="K3637" s="16">
        <f t="shared" si="57"/>
        <v>44167</v>
      </c>
      <c r="L3637" s="17">
        <v>0.45833333333333331</v>
      </c>
      <c r="M3637" s="14">
        <v>321</v>
      </c>
      <c r="N3637" s="14">
        <v>1325</v>
      </c>
      <c r="O3637" s="14">
        <v>0</v>
      </c>
      <c r="P3637" s="14">
        <v>1646</v>
      </c>
    </row>
    <row r="3638" spans="11:16" x14ac:dyDescent="0.3">
      <c r="K3638" s="16">
        <f t="shared" si="57"/>
        <v>44167</v>
      </c>
      <c r="L3638" s="17">
        <v>0.5</v>
      </c>
      <c r="M3638" s="14">
        <v>321</v>
      </c>
      <c r="N3638" s="14">
        <v>0</v>
      </c>
      <c r="O3638" s="14">
        <v>0</v>
      </c>
      <c r="P3638" s="14">
        <v>321</v>
      </c>
    </row>
    <row r="3639" spans="11:16" x14ac:dyDescent="0.3">
      <c r="K3639" s="16">
        <f t="shared" si="57"/>
        <v>44167</v>
      </c>
      <c r="L3639" s="17">
        <v>0.54166666666666663</v>
      </c>
      <c r="M3639" s="14">
        <v>321</v>
      </c>
      <c r="N3639" s="14">
        <v>0</v>
      </c>
      <c r="O3639" s="14">
        <v>0</v>
      </c>
      <c r="P3639" s="14">
        <v>321</v>
      </c>
    </row>
    <row r="3640" spans="11:16" x14ac:dyDescent="0.3">
      <c r="K3640" s="16">
        <f t="shared" si="57"/>
        <v>44167</v>
      </c>
      <c r="L3640" s="17">
        <v>0.58333333333333337</v>
      </c>
      <c r="M3640" s="14">
        <v>321</v>
      </c>
      <c r="N3640" s="14">
        <v>0</v>
      </c>
      <c r="O3640" s="14">
        <v>0</v>
      </c>
      <c r="P3640" s="14">
        <v>321</v>
      </c>
    </row>
    <row r="3641" spans="11:16" x14ac:dyDescent="0.3">
      <c r="K3641" s="16">
        <f t="shared" si="57"/>
        <v>44167</v>
      </c>
      <c r="L3641" s="17">
        <v>0.625</v>
      </c>
      <c r="M3641" s="14">
        <v>321</v>
      </c>
      <c r="N3641" s="14">
        <v>1131</v>
      </c>
      <c r="O3641" s="14">
        <v>0</v>
      </c>
      <c r="P3641" s="14">
        <v>1452</v>
      </c>
    </row>
    <row r="3642" spans="11:16" x14ac:dyDescent="0.3">
      <c r="K3642" s="16">
        <f t="shared" si="57"/>
        <v>44167</v>
      </c>
      <c r="L3642" s="17">
        <v>0.66666666666666663</v>
      </c>
      <c r="M3642" s="14">
        <v>321</v>
      </c>
      <c r="N3642" s="14">
        <v>1780</v>
      </c>
      <c r="O3642" s="14">
        <v>0</v>
      </c>
      <c r="P3642" s="14">
        <v>2101</v>
      </c>
    </row>
    <row r="3643" spans="11:16" x14ac:dyDescent="0.3">
      <c r="K3643" s="16">
        <f t="shared" si="57"/>
        <v>44167</v>
      </c>
      <c r="L3643" s="17">
        <v>0.70833333333333337</v>
      </c>
      <c r="M3643" s="14">
        <v>321</v>
      </c>
      <c r="N3643" s="14">
        <v>2429</v>
      </c>
      <c r="O3643" s="14">
        <v>0</v>
      </c>
      <c r="P3643" s="14">
        <v>2750</v>
      </c>
    </row>
    <row r="3644" spans="11:16" x14ac:dyDescent="0.3">
      <c r="K3644" s="16">
        <f t="shared" si="57"/>
        <v>44167</v>
      </c>
      <c r="L3644" s="17">
        <v>0.75</v>
      </c>
      <c r="M3644" s="14">
        <v>321</v>
      </c>
      <c r="N3644" s="14">
        <v>2429</v>
      </c>
      <c r="O3644" s="14">
        <v>0</v>
      </c>
      <c r="P3644" s="14">
        <v>2750</v>
      </c>
    </row>
    <row r="3645" spans="11:16" x14ac:dyDescent="0.3">
      <c r="K3645" s="16">
        <f t="shared" si="57"/>
        <v>44167</v>
      </c>
      <c r="L3645" s="17">
        <v>0.79166666666666663</v>
      </c>
      <c r="M3645" s="14">
        <v>321</v>
      </c>
      <c r="N3645" s="14">
        <v>2429</v>
      </c>
      <c r="O3645" s="14">
        <v>0</v>
      </c>
      <c r="P3645" s="14">
        <v>2750</v>
      </c>
    </row>
    <row r="3646" spans="11:16" x14ac:dyDescent="0.3">
      <c r="K3646" s="16">
        <f t="shared" si="57"/>
        <v>44167</v>
      </c>
      <c r="L3646" s="17">
        <v>0.83333333333333337</v>
      </c>
      <c r="M3646" s="14">
        <v>321</v>
      </c>
      <c r="N3646" s="14">
        <v>2429</v>
      </c>
      <c r="O3646" s="14">
        <v>0</v>
      </c>
      <c r="P3646" s="14">
        <v>2750</v>
      </c>
    </row>
    <row r="3647" spans="11:16" x14ac:dyDescent="0.3">
      <c r="K3647" s="16">
        <f t="shared" si="57"/>
        <v>44167</v>
      </c>
      <c r="L3647" s="17">
        <v>0.875</v>
      </c>
      <c r="M3647" s="14">
        <v>321</v>
      </c>
      <c r="N3647" s="14">
        <v>1980</v>
      </c>
      <c r="O3647" s="14">
        <v>0</v>
      </c>
      <c r="P3647" s="14">
        <v>2301</v>
      </c>
    </row>
    <row r="3648" spans="11:16" x14ac:dyDescent="0.3">
      <c r="K3648" s="16">
        <f t="shared" si="57"/>
        <v>44167</v>
      </c>
      <c r="L3648" s="17">
        <v>0.91666666666666663</v>
      </c>
      <c r="M3648" s="14">
        <v>321</v>
      </c>
      <c r="N3648" s="14">
        <v>0</v>
      </c>
      <c r="O3648" s="14">
        <v>0</v>
      </c>
      <c r="P3648" s="14">
        <v>321</v>
      </c>
    </row>
    <row r="3649" spans="11:16" x14ac:dyDescent="0.3">
      <c r="K3649" s="16">
        <f t="shared" si="57"/>
        <v>44167</v>
      </c>
      <c r="L3649" s="17">
        <v>0.95833333333333337</v>
      </c>
      <c r="M3649" s="14">
        <v>321</v>
      </c>
      <c r="N3649" s="14">
        <v>2393</v>
      </c>
      <c r="O3649" s="14">
        <v>0</v>
      </c>
      <c r="P3649" s="14">
        <v>2714</v>
      </c>
    </row>
    <row r="3650" spans="11:16" x14ac:dyDescent="0.3">
      <c r="K3650" s="16">
        <f t="shared" si="57"/>
        <v>44168</v>
      </c>
      <c r="L3650" s="17">
        <v>0</v>
      </c>
      <c r="M3650" s="14">
        <v>321</v>
      </c>
      <c r="N3650" s="14">
        <v>0</v>
      </c>
      <c r="O3650" s="14">
        <v>0</v>
      </c>
      <c r="P3650" s="14">
        <v>321</v>
      </c>
    </row>
    <row r="3651" spans="11:16" x14ac:dyDescent="0.3">
      <c r="K3651" s="16">
        <f t="shared" si="57"/>
        <v>44168</v>
      </c>
      <c r="L3651" s="17">
        <v>4.1666666666666664E-2</v>
      </c>
      <c r="M3651" s="14">
        <v>321</v>
      </c>
      <c r="N3651" s="14">
        <v>0</v>
      </c>
      <c r="O3651" s="14">
        <v>0</v>
      </c>
      <c r="P3651" s="14">
        <v>321</v>
      </c>
    </row>
    <row r="3652" spans="11:16" x14ac:dyDescent="0.3">
      <c r="K3652" s="16">
        <f t="shared" si="57"/>
        <v>44168</v>
      </c>
      <c r="L3652" s="17">
        <v>8.3333333333333329E-2</v>
      </c>
      <c r="M3652" s="14">
        <v>321</v>
      </c>
      <c r="N3652" s="14">
        <v>1304</v>
      </c>
      <c r="O3652" s="14">
        <v>0</v>
      </c>
      <c r="P3652" s="14">
        <v>1625</v>
      </c>
    </row>
    <row r="3653" spans="11:16" x14ac:dyDescent="0.3">
      <c r="K3653" s="16">
        <f t="shared" si="57"/>
        <v>44168</v>
      </c>
      <c r="L3653" s="17">
        <v>0.125</v>
      </c>
      <c r="M3653" s="14">
        <v>321</v>
      </c>
      <c r="N3653" s="14">
        <v>910</v>
      </c>
      <c r="O3653" s="14">
        <v>0</v>
      </c>
      <c r="P3653" s="14">
        <v>1231</v>
      </c>
    </row>
    <row r="3654" spans="11:16" x14ac:dyDescent="0.3">
      <c r="K3654" s="16">
        <f t="shared" si="57"/>
        <v>44168</v>
      </c>
      <c r="L3654" s="17">
        <v>0.16666666666666666</v>
      </c>
      <c r="M3654" s="14">
        <v>321</v>
      </c>
      <c r="N3654" s="14">
        <v>0</v>
      </c>
      <c r="O3654" s="14">
        <v>0</v>
      </c>
      <c r="P3654" s="14">
        <v>321</v>
      </c>
    </row>
    <row r="3655" spans="11:16" x14ac:dyDescent="0.3">
      <c r="K3655" s="16">
        <f t="shared" si="57"/>
        <v>44168</v>
      </c>
      <c r="L3655" s="17">
        <v>0.20833333333333334</v>
      </c>
      <c r="M3655" s="14">
        <v>321</v>
      </c>
      <c r="N3655" s="14">
        <v>1239</v>
      </c>
      <c r="O3655" s="14">
        <v>0</v>
      </c>
      <c r="P3655" s="14">
        <v>1560</v>
      </c>
    </row>
    <row r="3656" spans="11:16" x14ac:dyDescent="0.3">
      <c r="K3656" s="16">
        <f t="shared" si="57"/>
        <v>44168</v>
      </c>
      <c r="L3656" s="17">
        <v>0.25</v>
      </c>
      <c r="M3656" s="14">
        <v>321</v>
      </c>
      <c r="N3656" s="14">
        <v>2404</v>
      </c>
      <c r="O3656" s="14">
        <v>0</v>
      </c>
      <c r="P3656" s="14">
        <v>2725</v>
      </c>
    </row>
    <row r="3657" spans="11:16" x14ac:dyDescent="0.3">
      <c r="K3657" s="16">
        <f t="shared" si="57"/>
        <v>44168</v>
      </c>
      <c r="L3657" s="17">
        <v>0.29166666666666669</v>
      </c>
      <c r="M3657" s="14">
        <v>321</v>
      </c>
      <c r="N3657" s="14">
        <v>2404</v>
      </c>
      <c r="O3657" s="14">
        <v>0</v>
      </c>
      <c r="P3657" s="14">
        <v>2725</v>
      </c>
    </row>
    <row r="3658" spans="11:16" x14ac:dyDescent="0.3">
      <c r="K3658" s="16">
        <f t="shared" si="57"/>
        <v>44168</v>
      </c>
      <c r="L3658" s="17">
        <v>0.33333333333333331</v>
      </c>
      <c r="M3658" s="14">
        <v>321</v>
      </c>
      <c r="N3658" s="14">
        <v>466</v>
      </c>
      <c r="O3658" s="14">
        <v>0</v>
      </c>
      <c r="P3658" s="14">
        <v>787</v>
      </c>
    </row>
    <row r="3659" spans="11:16" x14ac:dyDescent="0.3">
      <c r="K3659" s="16">
        <f t="shared" si="57"/>
        <v>44168</v>
      </c>
      <c r="L3659" s="17">
        <v>0.375</v>
      </c>
      <c r="M3659" s="14">
        <v>321</v>
      </c>
      <c r="N3659" s="14">
        <v>0</v>
      </c>
      <c r="O3659" s="14">
        <v>0</v>
      </c>
      <c r="P3659" s="14">
        <v>321</v>
      </c>
    </row>
    <row r="3660" spans="11:16" x14ac:dyDescent="0.3">
      <c r="K3660" s="16">
        <f t="shared" si="57"/>
        <v>44168</v>
      </c>
      <c r="L3660" s="17">
        <v>0.41666666666666669</v>
      </c>
      <c r="M3660" s="14">
        <v>321</v>
      </c>
      <c r="N3660" s="14">
        <v>2103</v>
      </c>
      <c r="O3660" s="14">
        <v>0</v>
      </c>
      <c r="P3660" s="14">
        <v>2424</v>
      </c>
    </row>
    <row r="3661" spans="11:16" x14ac:dyDescent="0.3">
      <c r="K3661" s="16">
        <f t="shared" si="57"/>
        <v>44168</v>
      </c>
      <c r="L3661" s="17">
        <v>0.45833333333333331</v>
      </c>
      <c r="M3661" s="14">
        <v>321</v>
      </c>
      <c r="N3661" s="14">
        <v>0</v>
      </c>
      <c r="O3661" s="14">
        <v>0</v>
      </c>
      <c r="P3661" s="14">
        <v>321</v>
      </c>
    </row>
    <row r="3662" spans="11:16" x14ac:dyDescent="0.3">
      <c r="K3662" s="16">
        <f t="shared" si="57"/>
        <v>44168</v>
      </c>
      <c r="L3662" s="17">
        <v>0.5</v>
      </c>
      <c r="M3662" s="14">
        <v>321</v>
      </c>
      <c r="N3662" s="14">
        <v>761</v>
      </c>
      <c r="O3662" s="14">
        <v>0</v>
      </c>
      <c r="P3662" s="14">
        <v>1082</v>
      </c>
    </row>
    <row r="3663" spans="11:16" x14ac:dyDescent="0.3">
      <c r="K3663" s="16">
        <f t="shared" si="57"/>
        <v>44168</v>
      </c>
      <c r="L3663" s="17">
        <v>0.54166666666666663</v>
      </c>
      <c r="M3663" s="14">
        <v>321</v>
      </c>
      <c r="N3663" s="14">
        <v>341</v>
      </c>
      <c r="O3663" s="14">
        <v>0</v>
      </c>
      <c r="P3663" s="14">
        <v>662</v>
      </c>
    </row>
    <row r="3664" spans="11:16" x14ac:dyDescent="0.3">
      <c r="K3664" s="16">
        <f t="shared" si="57"/>
        <v>44168</v>
      </c>
      <c r="L3664" s="17">
        <v>0.58333333333333337</v>
      </c>
      <c r="M3664" s="14">
        <v>321</v>
      </c>
      <c r="N3664" s="14">
        <v>412</v>
      </c>
      <c r="O3664" s="14">
        <v>0</v>
      </c>
      <c r="P3664" s="14">
        <v>733</v>
      </c>
    </row>
    <row r="3665" spans="11:16" x14ac:dyDescent="0.3">
      <c r="K3665" s="16">
        <f t="shared" si="57"/>
        <v>44168</v>
      </c>
      <c r="L3665" s="17">
        <v>0.625</v>
      </c>
      <c r="M3665" s="14">
        <v>321</v>
      </c>
      <c r="N3665" s="14">
        <v>845</v>
      </c>
      <c r="O3665" s="14">
        <v>0</v>
      </c>
      <c r="P3665" s="14">
        <v>1166</v>
      </c>
    </row>
    <row r="3666" spans="11:16" x14ac:dyDescent="0.3">
      <c r="K3666" s="16">
        <f t="shared" si="57"/>
        <v>44168</v>
      </c>
      <c r="L3666" s="17">
        <v>0.66666666666666663</v>
      </c>
      <c r="M3666" s="14">
        <v>321</v>
      </c>
      <c r="N3666" s="14">
        <v>1414</v>
      </c>
      <c r="O3666" s="14">
        <v>0</v>
      </c>
      <c r="P3666" s="14">
        <v>1735</v>
      </c>
    </row>
    <row r="3667" spans="11:16" x14ac:dyDescent="0.3">
      <c r="K3667" s="16">
        <f t="shared" si="57"/>
        <v>44168</v>
      </c>
      <c r="L3667" s="17">
        <v>0.70833333333333337</v>
      </c>
      <c r="M3667" s="14">
        <v>321</v>
      </c>
      <c r="N3667" s="14">
        <v>2404</v>
      </c>
      <c r="O3667" s="14">
        <v>0</v>
      </c>
      <c r="P3667" s="14">
        <v>2725</v>
      </c>
    </row>
    <row r="3668" spans="11:16" x14ac:dyDescent="0.3">
      <c r="K3668" s="16">
        <f t="shared" si="57"/>
        <v>44168</v>
      </c>
      <c r="L3668" s="17">
        <v>0.75</v>
      </c>
      <c r="M3668" s="14">
        <v>321</v>
      </c>
      <c r="N3668" s="14">
        <v>237</v>
      </c>
      <c r="O3668" s="14">
        <v>0</v>
      </c>
      <c r="P3668" s="14">
        <v>558</v>
      </c>
    </row>
    <row r="3669" spans="11:16" x14ac:dyDescent="0.3">
      <c r="K3669" s="16">
        <f t="shared" si="57"/>
        <v>44168</v>
      </c>
      <c r="L3669" s="17">
        <v>0.79166666666666663</v>
      </c>
      <c r="M3669" s="14">
        <v>321</v>
      </c>
      <c r="N3669" s="14">
        <v>2404</v>
      </c>
      <c r="O3669" s="14">
        <v>0</v>
      </c>
      <c r="P3669" s="14">
        <v>2725</v>
      </c>
    </row>
    <row r="3670" spans="11:16" x14ac:dyDescent="0.3">
      <c r="K3670" s="16">
        <f t="shared" si="57"/>
        <v>44168</v>
      </c>
      <c r="L3670" s="17">
        <v>0.83333333333333337</v>
      </c>
      <c r="M3670" s="14">
        <v>321</v>
      </c>
      <c r="N3670" s="14">
        <v>2053</v>
      </c>
      <c r="O3670" s="14">
        <v>0</v>
      </c>
      <c r="P3670" s="14">
        <v>2374</v>
      </c>
    </row>
    <row r="3671" spans="11:16" x14ac:dyDescent="0.3">
      <c r="K3671" s="16">
        <f t="shared" si="57"/>
        <v>44168</v>
      </c>
      <c r="L3671" s="17">
        <v>0.875</v>
      </c>
      <c r="M3671" s="14">
        <v>321</v>
      </c>
      <c r="N3671" s="14">
        <v>1401</v>
      </c>
      <c r="O3671" s="14">
        <v>0</v>
      </c>
      <c r="P3671" s="14">
        <v>1722</v>
      </c>
    </row>
    <row r="3672" spans="11:16" x14ac:dyDescent="0.3">
      <c r="K3672" s="16">
        <f t="shared" si="57"/>
        <v>44168</v>
      </c>
      <c r="L3672" s="17">
        <v>0.91666666666666663</v>
      </c>
      <c r="M3672" s="14">
        <v>321</v>
      </c>
      <c r="N3672" s="14">
        <v>1614</v>
      </c>
      <c r="O3672" s="14">
        <v>0</v>
      </c>
      <c r="P3672" s="14">
        <v>1935</v>
      </c>
    </row>
    <row r="3673" spans="11:16" x14ac:dyDescent="0.3">
      <c r="K3673" s="16">
        <f t="shared" si="57"/>
        <v>44168</v>
      </c>
      <c r="L3673" s="17">
        <v>0.95833333333333337</v>
      </c>
      <c r="M3673" s="14">
        <v>321</v>
      </c>
      <c r="N3673" s="14">
        <v>1613</v>
      </c>
      <c r="O3673" s="14">
        <v>0</v>
      </c>
      <c r="P3673" s="14">
        <v>1934</v>
      </c>
    </row>
    <row r="3674" spans="11:16" x14ac:dyDescent="0.3">
      <c r="K3674" s="16">
        <f t="shared" si="57"/>
        <v>44169</v>
      </c>
      <c r="L3674" s="17">
        <v>0</v>
      </c>
      <c r="M3674" s="14">
        <v>359</v>
      </c>
      <c r="N3674" s="14">
        <v>1184</v>
      </c>
      <c r="O3674" s="14">
        <v>0</v>
      </c>
      <c r="P3674" s="14">
        <v>1543</v>
      </c>
    </row>
    <row r="3675" spans="11:16" x14ac:dyDescent="0.3">
      <c r="K3675" s="16">
        <f t="shared" ref="K3675:K3738" si="58">K3651+1</f>
        <v>44169</v>
      </c>
      <c r="L3675" s="17">
        <v>4.1666666666666664E-2</v>
      </c>
      <c r="M3675" s="14">
        <v>359</v>
      </c>
      <c r="N3675" s="14">
        <v>0</v>
      </c>
      <c r="O3675" s="14">
        <v>0</v>
      </c>
      <c r="P3675" s="14">
        <v>359</v>
      </c>
    </row>
    <row r="3676" spans="11:16" x14ac:dyDescent="0.3">
      <c r="K3676" s="16">
        <f t="shared" si="58"/>
        <v>44169</v>
      </c>
      <c r="L3676" s="17">
        <v>8.3333333333333329E-2</v>
      </c>
      <c r="M3676" s="14">
        <v>359</v>
      </c>
      <c r="N3676" s="14">
        <v>671</v>
      </c>
      <c r="O3676" s="14">
        <v>0</v>
      </c>
      <c r="P3676" s="14">
        <v>1030</v>
      </c>
    </row>
    <row r="3677" spans="11:16" x14ac:dyDescent="0.3">
      <c r="K3677" s="16">
        <f t="shared" si="58"/>
        <v>44169</v>
      </c>
      <c r="L3677" s="17">
        <v>0.125</v>
      </c>
      <c r="M3677" s="14">
        <v>359</v>
      </c>
      <c r="N3677" s="14">
        <v>0</v>
      </c>
      <c r="O3677" s="14">
        <v>0</v>
      </c>
      <c r="P3677" s="14">
        <v>359</v>
      </c>
    </row>
    <row r="3678" spans="11:16" x14ac:dyDescent="0.3">
      <c r="K3678" s="16">
        <f t="shared" si="58"/>
        <v>44169</v>
      </c>
      <c r="L3678" s="17">
        <v>0.16666666666666666</v>
      </c>
      <c r="M3678" s="14">
        <v>359</v>
      </c>
      <c r="N3678" s="14">
        <v>0</v>
      </c>
      <c r="O3678" s="14">
        <v>0</v>
      </c>
      <c r="P3678" s="14">
        <v>359</v>
      </c>
    </row>
    <row r="3679" spans="11:16" x14ac:dyDescent="0.3">
      <c r="K3679" s="16">
        <f t="shared" si="58"/>
        <v>44169</v>
      </c>
      <c r="L3679" s="17">
        <v>0.20833333333333334</v>
      </c>
      <c r="M3679" s="14">
        <v>359</v>
      </c>
      <c r="N3679" s="14">
        <v>507</v>
      </c>
      <c r="O3679" s="14">
        <v>0</v>
      </c>
      <c r="P3679" s="14">
        <v>866</v>
      </c>
    </row>
    <row r="3680" spans="11:16" x14ac:dyDescent="0.3">
      <c r="K3680" s="16">
        <f t="shared" si="58"/>
        <v>44169</v>
      </c>
      <c r="L3680" s="17">
        <v>0.25</v>
      </c>
      <c r="M3680" s="14">
        <v>359</v>
      </c>
      <c r="N3680" s="14">
        <v>0</v>
      </c>
      <c r="O3680" s="14">
        <v>0</v>
      </c>
      <c r="P3680" s="14">
        <v>359</v>
      </c>
    </row>
    <row r="3681" spans="11:16" x14ac:dyDescent="0.3">
      <c r="K3681" s="16">
        <f t="shared" si="58"/>
        <v>44169</v>
      </c>
      <c r="L3681" s="17">
        <v>0.29166666666666669</v>
      </c>
      <c r="M3681" s="14">
        <v>359</v>
      </c>
      <c r="N3681" s="14">
        <v>329</v>
      </c>
      <c r="O3681" s="14">
        <v>0</v>
      </c>
      <c r="P3681" s="14">
        <v>688</v>
      </c>
    </row>
    <row r="3682" spans="11:16" x14ac:dyDescent="0.3">
      <c r="K3682" s="16">
        <f t="shared" si="58"/>
        <v>44169</v>
      </c>
      <c r="L3682" s="17">
        <v>0.33333333333333331</v>
      </c>
      <c r="M3682" s="14">
        <v>359</v>
      </c>
      <c r="N3682" s="14">
        <v>450</v>
      </c>
      <c r="O3682" s="14">
        <v>0</v>
      </c>
      <c r="P3682" s="14">
        <v>809</v>
      </c>
    </row>
    <row r="3683" spans="11:16" x14ac:dyDescent="0.3">
      <c r="K3683" s="16">
        <f t="shared" si="58"/>
        <v>44169</v>
      </c>
      <c r="L3683" s="17">
        <v>0.375</v>
      </c>
      <c r="M3683" s="14">
        <v>359</v>
      </c>
      <c r="N3683" s="14">
        <v>1888</v>
      </c>
      <c r="O3683" s="14">
        <v>0</v>
      </c>
      <c r="P3683" s="14">
        <v>2247</v>
      </c>
    </row>
    <row r="3684" spans="11:16" x14ac:dyDescent="0.3">
      <c r="K3684" s="16">
        <f t="shared" si="58"/>
        <v>44169</v>
      </c>
      <c r="L3684" s="17">
        <v>0.41666666666666669</v>
      </c>
      <c r="M3684" s="14">
        <v>359</v>
      </c>
      <c r="N3684" s="14">
        <v>0</v>
      </c>
      <c r="O3684" s="14">
        <v>0</v>
      </c>
      <c r="P3684" s="14">
        <v>359</v>
      </c>
    </row>
    <row r="3685" spans="11:16" x14ac:dyDescent="0.3">
      <c r="K3685" s="16">
        <f t="shared" si="58"/>
        <v>44169</v>
      </c>
      <c r="L3685" s="17">
        <v>0.45833333333333331</v>
      </c>
      <c r="M3685" s="14">
        <v>359</v>
      </c>
      <c r="N3685" s="14">
        <v>0</v>
      </c>
      <c r="O3685" s="14">
        <v>0</v>
      </c>
      <c r="P3685" s="14">
        <v>359</v>
      </c>
    </row>
    <row r="3686" spans="11:16" x14ac:dyDescent="0.3">
      <c r="K3686" s="16">
        <f t="shared" si="58"/>
        <v>44169</v>
      </c>
      <c r="L3686" s="17">
        <v>0.5</v>
      </c>
      <c r="M3686" s="14">
        <v>359</v>
      </c>
      <c r="N3686" s="14">
        <v>1101</v>
      </c>
      <c r="O3686" s="14">
        <v>0</v>
      </c>
      <c r="P3686" s="14">
        <v>1460</v>
      </c>
    </row>
    <row r="3687" spans="11:16" x14ac:dyDescent="0.3">
      <c r="K3687" s="16">
        <f t="shared" si="58"/>
        <v>44169</v>
      </c>
      <c r="L3687" s="17">
        <v>0.54166666666666663</v>
      </c>
      <c r="M3687" s="14">
        <v>359</v>
      </c>
      <c r="N3687" s="14">
        <v>0</v>
      </c>
      <c r="O3687" s="14">
        <v>0</v>
      </c>
      <c r="P3687" s="14">
        <v>359</v>
      </c>
    </row>
    <row r="3688" spans="11:16" x14ac:dyDescent="0.3">
      <c r="K3688" s="16">
        <f t="shared" si="58"/>
        <v>44169</v>
      </c>
      <c r="L3688" s="17">
        <v>0.58333333333333337</v>
      </c>
      <c r="M3688" s="14">
        <v>359</v>
      </c>
      <c r="N3688" s="14">
        <v>901</v>
      </c>
      <c r="O3688" s="14">
        <v>0</v>
      </c>
      <c r="P3688" s="14">
        <v>1260</v>
      </c>
    </row>
    <row r="3689" spans="11:16" x14ac:dyDescent="0.3">
      <c r="K3689" s="16">
        <f t="shared" si="58"/>
        <v>44169</v>
      </c>
      <c r="L3689" s="17">
        <v>0.625</v>
      </c>
      <c r="M3689" s="14">
        <v>359</v>
      </c>
      <c r="N3689" s="14">
        <v>0</v>
      </c>
      <c r="O3689" s="14">
        <v>0</v>
      </c>
      <c r="P3689" s="14">
        <v>359</v>
      </c>
    </row>
    <row r="3690" spans="11:16" x14ac:dyDescent="0.3">
      <c r="K3690" s="16">
        <f t="shared" si="58"/>
        <v>44169</v>
      </c>
      <c r="L3690" s="17">
        <v>0.66666666666666663</v>
      </c>
      <c r="M3690" s="14">
        <v>359</v>
      </c>
      <c r="N3690" s="14">
        <v>1662</v>
      </c>
      <c r="O3690" s="14">
        <v>0</v>
      </c>
      <c r="P3690" s="14">
        <v>2021</v>
      </c>
    </row>
    <row r="3691" spans="11:16" x14ac:dyDescent="0.3">
      <c r="K3691" s="16">
        <f t="shared" si="58"/>
        <v>44169</v>
      </c>
      <c r="L3691" s="17">
        <v>0.70833333333333337</v>
      </c>
      <c r="M3691" s="14">
        <v>359</v>
      </c>
      <c r="N3691" s="14">
        <v>1888</v>
      </c>
      <c r="O3691" s="14">
        <v>0</v>
      </c>
      <c r="P3691" s="14">
        <v>2247</v>
      </c>
    </row>
    <row r="3692" spans="11:16" x14ac:dyDescent="0.3">
      <c r="K3692" s="16">
        <f t="shared" si="58"/>
        <v>44169</v>
      </c>
      <c r="L3692" s="17">
        <v>0.75</v>
      </c>
      <c r="M3692" s="14">
        <v>359</v>
      </c>
      <c r="N3692" s="14">
        <v>1888</v>
      </c>
      <c r="O3692" s="14">
        <v>0</v>
      </c>
      <c r="P3692" s="14">
        <v>2247</v>
      </c>
    </row>
    <row r="3693" spans="11:16" x14ac:dyDescent="0.3">
      <c r="K3693" s="16">
        <f t="shared" si="58"/>
        <v>44169</v>
      </c>
      <c r="L3693" s="17">
        <v>0.79166666666666663</v>
      </c>
      <c r="M3693" s="14">
        <v>359</v>
      </c>
      <c r="N3693" s="14">
        <v>1888</v>
      </c>
      <c r="O3693" s="14">
        <v>0</v>
      </c>
      <c r="P3693" s="14">
        <v>2247</v>
      </c>
    </row>
    <row r="3694" spans="11:16" x14ac:dyDescent="0.3">
      <c r="K3694" s="16">
        <f t="shared" si="58"/>
        <v>44169</v>
      </c>
      <c r="L3694" s="17">
        <v>0.83333333333333337</v>
      </c>
      <c r="M3694" s="14">
        <v>359</v>
      </c>
      <c r="N3694" s="14">
        <v>1888</v>
      </c>
      <c r="O3694" s="14">
        <v>0</v>
      </c>
      <c r="P3694" s="14">
        <v>2247</v>
      </c>
    </row>
    <row r="3695" spans="11:16" x14ac:dyDescent="0.3">
      <c r="K3695" s="16">
        <f t="shared" si="58"/>
        <v>44169</v>
      </c>
      <c r="L3695" s="17">
        <v>0.875</v>
      </c>
      <c r="M3695" s="14">
        <v>359</v>
      </c>
      <c r="N3695" s="14">
        <v>1456</v>
      </c>
      <c r="O3695" s="14">
        <v>0</v>
      </c>
      <c r="P3695" s="14">
        <v>1815</v>
      </c>
    </row>
    <row r="3696" spans="11:16" x14ac:dyDescent="0.3">
      <c r="K3696" s="16">
        <f t="shared" si="58"/>
        <v>44169</v>
      </c>
      <c r="L3696" s="17">
        <v>0.91666666666666663</v>
      </c>
      <c r="M3696" s="14">
        <v>359</v>
      </c>
      <c r="N3696" s="14">
        <v>1654</v>
      </c>
      <c r="O3696" s="14">
        <v>0</v>
      </c>
      <c r="P3696" s="14">
        <v>2013</v>
      </c>
    </row>
    <row r="3697" spans="11:16" x14ac:dyDescent="0.3">
      <c r="K3697" s="16">
        <f t="shared" si="58"/>
        <v>44169</v>
      </c>
      <c r="L3697" s="17">
        <v>0.95833333333333337</v>
      </c>
      <c r="M3697" s="14">
        <v>359</v>
      </c>
      <c r="N3697" s="14">
        <v>0</v>
      </c>
      <c r="O3697" s="14">
        <v>0</v>
      </c>
      <c r="P3697" s="14">
        <v>359</v>
      </c>
    </row>
    <row r="3698" spans="11:16" x14ac:dyDescent="0.3">
      <c r="K3698" s="16">
        <f t="shared" si="58"/>
        <v>44170</v>
      </c>
      <c r="L3698" s="17">
        <v>0</v>
      </c>
      <c r="M3698" s="14">
        <v>359</v>
      </c>
      <c r="N3698" s="14">
        <v>0</v>
      </c>
      <c r="O3698" s="14">
        <v>0</v>
      </c>
      <c r="P3698" s="14">
        <v>359</v>
      </c>
    </row>
    <row r="3699" spans="11:16" x14ac:dyDescent="0.3">
      <c r="K3699" s="16">
        <f t="shared" si="58"/>
        <v>44170</v>
      </c>
      <c r="L3699" s="17">
        <v>4.1666666666666664E-2</v>
      </c>
      <c r="M3699" s="14">
        <v>359</v>
      </c>
      <c r="N3699" s="14">
        <v>907</v>
      </c>
      <c r="O3699" s="14">
        <v>0</v>
      </c>
      <c r="P3699" s="14">
        <v>1266</v>
      </c>
    </row>
    <row r="3700" spans="11:16" x14ac:dyDescent="0.3">
      <c r="K3700" s="16">
        <f t="shared" si="58"/>
        <v>44170</v>
      </c>
      <c r="L3700" s="17">
        <v>8.3333333333333329E-2</v>
      </c>
      <c r="M3700" s="14">
        <v>359</v>
      </c>
      <c r="N3700" s="14">
        <v>554</v>
      </c>
      <c r="O3700" s="14">
        <v>0</v>
      </c>
      <c r="P3700" s="14">
        <v>913</v>
      </c>
    </row>
    <row r="3701" spans="11:16" x14ac:dyDescent="0.3">
      <c r="K3701" s="16">
        <f t="shared" si="58"/>
        <v>44170</v>
      </c>
      <c r="L3701" s="17">
        <v>0.125</v>
      </c>
      <c r="M3701" s="14">
        <v>359</v>
      </c>
      <c r="N3701" s="14">
        <v>0</v>
      </c>
      <c r="O3701" s="14">
        <v>0</v>
      </c>
      <c r="P3701" s="14">
        <v>359</v>
      </c>
    </row>
    <row r="3702" spans="11:16" x14ac:dyDescent="0.3">
      <c r="K3702" s="16">
        <f t="shared" si="58"/>
        <v>44170</v>
      </c>
      <c r="L3702" s="17">
        <v>0.16666666666666666</v>
      </c>
      <c r="M3702" s="14">
        <v>359</v>
      </c>
      <c r="N3702" s="14">
        <v>0</v>
      </c>
      <c r="O3702" s="14">
        <v>0</v>
      </c>
      <c r="P3702" s="14">
        <v>359</v>
      </c>
    </row>
    <row r="3703" spans="11:16" x14ac:dyDescent="0.3">
      <c r="K3703" s="16">
        <f t="shared" si="58"/>
        <v>44170</v>
      </c>
      <c r="L3703" s="17">
        <v>0.20833333333333334</v>
      </c>
      <c r="M3703" s="14">
        <v>359</v>
      </c>
      <c r="N3703" s="14">
        <v>213</v>
      </c>
      <c r="O3703" s="14">
        <v>0</v>
      </c>
      <c r="P3703" s="14">
        <v>572</v>
      </c>
    </row>
    <row r="3704" spans="11:16" x14ac:dyDescent="0.3">
      <c r="K3704" s="16">
        <f t="shared" si="58"/>
        <v>44170</v>
      </c>
      <c r="L3704" s="17">
        <v>0.25</v>
      </c>
      <c r="M3704" s="14">
        <v>359</v>
      </c>
      <c r="N3704" s="14">
        <v>0</v>
      </c>
      <c r="O3704" s="14">
        <v>0</v>
      </c>
      <c r="P3704" s="14">
        <v>359</v>
      </c>
    </row>
    <row r="3705" spans="11:16" x14ac:dyDescent="0.3">
      <c r="K3705" s="16">
        <f t="shared" si="58"/>
        <v>44170</v>
      </c>
      <c r="L3705" s="17">
        <v>0.29166666666666669</v>
      </c>
      <c r="M3705" s="14">
        <v>359</v>
      </c>
      <c r="N3705" s="14">
        <v>945</v>
      </c>
      <c r="O3705" s="14">
        <v>0</v>
      </c>
      <c r="P3705" s="14">
        <v>1304</v>
      </c>
    </row>
    <row r="3706" spans="11:16" x14ac:dyDescent="0.3">
      <c r="K3706" s="16">
        <f t="shared" si="58"/>
        <v>44170</v>
      </c>
      <c r="L3706" s="17">
        <v>0.33333333333333331</v>
      </c>
      <c r="M3706" s="14">
        <v>359</v>
      </c>
      <c r="N3706" s="14">
        <v>0</v>
      </c>
      <c r="O3706" s="14">
        <v>0</v>
      </c>
      <c r="P3706" s="14">
        <v>359</v>
      </c>
    </row>
    <row r="3707" spans="11:16" x14ac:dyDescent="0.3">
      <c r="K3707" s="16">
        <f t="shared" si="58"/>
        <v>44170</v>
      </c>
      <c r="L3707" s="17">
        <v>0.375</v>
      </c>
      <c r="M3707" s="14">
        <v>359</v>
      </c>
      <c r="N3707" s="14">
        <v>1089</v>
      </c>
      <c r="O3707" s="14">
        <v>0</v>
      </c>
      <c r="P3707" s="14">
        <v>1448</v>
      </c>
    </row>
    <row r="3708" spans="11:16" x14ac:dyDescent="0.3">
      <c r="K3708" s="16">
        <f t="shared" si="58"/>
        <v>44170</v>
      </c>
      <c r="L3708" s="17">
        <v>0.41666666666666669</v>
      </c>
      <c r="M3708" s="14">
        <v>359</v>
      </c>
      <c r="N3708" s="14">
        <v>584</v>
      </c>
      <c r="O3708" s="14">
        <v>0</v>
      </c>
      <c r="P3708" s="14">
        <v>943</v>
      </c>
    </row>
    <row r="3709" spans="11:16" x14ac:dyDescent="0.3">
      <c r="K3709" s="16">
        <f t="shared" si="58"/>
        <v>44170</v>
      </c>
      <c r="L3709" s="17">
        <v>0.45833333333333331</v>
      </c>
      <c r="M3709" s="14">
        <v>359</v>
      </c>
      <c r="N3709" s="14">
        <v>0</v>
      </c>
      <c r="O3709" s="14">
        <v>0</v>
      </c>
      <c r="P3709" s="14">
        <v>359</v>
      </c>
    </row>
    <row r="3710" spans="11:16" x14ac:dyDescent="0.3">
      <c r="K3710" s="16">
        <f t="shared" si="58"/>
        <v>44170</v>
      </c>
      <c r="L3710" s="17">
        <v>0.5</v>
      </c>
      <c r="M3710" s="14">
        <v>359</v>
      </c>
      <c r="N3710" s="14">
        <v>0</v>
      </c>
      <c r="O3710" s="14">
        <v>0</v>
      </c>
      <c r="P3710" s="14">
        <v>359</v>
      </c>
    </row>
    <row r="3711" spans="11:16" x14ac:dyDescent="0.3">
      <c r="K3711" s="16">
        <f t="shared" si="58"/>
        <v>44170</v>
      </c>
      <c r="L3711" s="17">
        <v>0.54166666666666663</v>
      </c>
      <c r="M3711" s="14">
        <v>359</v>
      </c>
      <c r="N3711" s="14">
        <v>0</v>
      </c>
      <c r="O3711" s="14">
        <v>0</v>
      </c>
      <c r="P3711" s="14">
        <v>359</v>
      </c>
    </row>
    <row r="3712" spans="11:16" x14ac:dyDescent="0.3">
      <c r="K3712" s="16">
        <f t="shared" si="58"/>
        <v>44170</v>
      </c>
      <c r="L3712" s="17">
        <v>0.58333333333333337</v>
      </c>
      <c r="M3712" s="14">
        <v>359</v>
      </c>
      <c r="N3712" s="14">
        <v>0</v>
      </c>
      <c r="O3712" s="14">
        <v>0</v>
      </c>
      <c r="P3712" s="14">
        <v>359</v>
      </c>
    </row>
    <row r="3713" spans="11:16" x14ac:dyDescent="0.3">
      <c r="K3713" s="16">
        <f t="shared" si="58"/>
        <v>44170</v>
      </c>
      <c r="L3713" s="17">
        <v>0.625</v>
      </c>
      <c r="M3713" s="14">
        <v>359</v>
      </c>
      <c r="N3713" s="14">
        <v>7</v>
      </c>
      <c r="O3713" s="14">
        <v>0</v>
      </c>
      <c r="P3713" s="14">
        <v>366</v>
      </c>
    </row>
    <row r="3714" spans="11:16" x14ac:dyDescent="0.3">
      <c r="K3714" s="16">
        <f t="shared" si="58"/>
        <v>44170</v>
      </c>
      <c r="L3714" s="17">
        <v>0.66666666666666663</v>
      </c>
      <c r="M3714" s="14">
        <v>359</v>
      </c>
      <c r="N3714" s="14">
        <v>693</v>
      </c>
      <c r="O3714" s="14">
        <v>0</v>
      </c>
      <c r="P3714" s="14">
        <v>1052</v>
      </c>
    </row>
    <row r="3715" spans="11:16" x14ac:dyDescent="0.3">
      <c r="K3715" s="16">
        <f t="shared" si="58"/>
        <v>44170</v>
      </c>
      <c r="L3715" s="17">
        <v>0.70833333333333337</v>
      </c>
      <c r="M3715" s="14">
        <v>359</v>
      </c>
      <c r="N3715" s="14">
        <v>0</v>
      </c>
      <c r="O3715" s="14">
        <v>0</v>
      </c>
      <c r="P3715" s="14">
        <v>359</v>
      </c>
    </row>
    <row r="3716" spans="11:16" x14ac:dyDescent="0.3">
      <c r="K3716" s="16">
        <f t="shared" si="58"/>
        <v>44170</v>
      </c>
      <c r="L3716" s="17">
        <v>0.75</v>
      </c>
      <c r="M3716" s="14">
        <v>359</v>
      </c>
      <c r="N3716" s="14">
        <v>0</v>
      </c>
      <c r="O3716" s="14">
        <v>0</v>
      </c>
      <c r="P3716" s="14">
        <v>359</v>
      </c>
    </row>
    <row r="3717" spans="11:16" x14ac:dyDescent="0.3">
      <c r="K3717" s="16">
        <f t="shared" si="58"/>
        <v>44170</v>
      </c>
      <c r="L3717" s="17">
        <v>0.79166666666666663</v>
      </c>
      <c r="M3717" s="14">
        <v>359</v>
      </c>
      <c r="N3717" s="14">
        <v>1406</v>
      </c>
      <c r="O3717" s="14">
        <v>0</v>
      </c>
      <c r="P3717" s="14">
        <v>1765</v>
      </c>
    </row>
    <row r="3718" spans="11:16" x14ac:dyDescent="0.3">
      <c r="K3718" s="16">
        <f t="shared" si="58"/>
        <v>44170</v>
      </c>
      <c r="L3718" s="17">
        <v>0.83333333333333337</v>
      </c>
      <c r="M3718" s="14">
        <v>359</v>
      </c>
      <c r="N3718" s="14">
        <v>1395</v>
      </c>
      <c r="O3718" s="14">
        <v>0</v>
      </c>
      <c r="P3718" s="14">
        <v>1754</v>
      </c>
    </row>
    <row r="3719" spans="11:16" x14ac:dyDescent="0.3">
      <c r="K3719" s="16">
        <f t="shared" si="58"/>
        <v>44170</v>
      </c>
      <c r="L3719" s="17">
        <v>0.875</v>
      </c>
      <c r="M3719" s="14">
        <v>359</v>
      </c>
      <c r="N3719" s="14">
        <v>977</v>
      </c>
      <c r="O3719" s="14">
        <v>0</v>
      </c>
      <c r="P3719" s="14">
        <v>1336</v>
      </c>
    </row>
    <row r="3720" spans="11:16" x14ac:dyDescent="0.3">
      <c r="K3720" s="16">
        <f t="shared" si="58"/>
        <v>44170</v>
      </c>
      <c r="L3720" s="17">
        <v>0.91666666666666663</v>
      </c>
      <c r="M3720" s="14">
        <v>359</v>
      </c>
      <c r="N3720" s="14">
        <v>1276</v>
      </c>
      <c r="O3720" s="14">
        <v>0</v>
      </c>
      <c r="P3720" s="14">
        <v>1635</v>
      </c>
    </row>
    <row r="3721" spans="11:16" x14ac:dyDescent="0.3">
      <c r="K3721" s="16">
        <f t="shared" si="58"/>
        <v>44170</v>
      </c>
      <c r="L3721" s="17">
        <v>0.95833333333333337</v>
      </c>
      <c r="M3721" s="14">
        <v>359</v>
      </c>
      <c r="N3721" s="14">
        <v>0</v>
      </c>
      <c r="O3721" s="14">
        <v>0</v>
      </c>
      <c r="P3721" s="14">
        <v>359</v>
      </c>
    </row>
    <row r="3722" spans="11:16" x14ac:dyDescent="0.3">
      <c r="K3722" s="16">
        <f t="shared" si="58"/>
        <v>44171</v>
      </c>
      <c r="L3722" s="17">
        <v>0</v>
      </c>
      <c r="M3722" s="14">
        <v>359</v>
      </c>
      <c r="N3722" s="14">
        <v>860</v>
      </c>
      <c r="O3722" s="14">
        <v>0</v>
      </c>
      <c r="P3722" s="14">
        <v>1219</v>
      </c>
    </row>
    <row r="3723" spans="11:16" x14ac:dyDescent="0.3">
      <c r="K3723" s="16">
        <f t="shared" si="58"/>
        <v>44171</v>
      </c>
      <c r="L3723" s="17">
        <v>4.1666666666666664E-2</v>
      </c>
      <c r="M3723" s="14">
        <v>359</v>
      </c>
      <c r="N3723" s="14">
        <v>368</v>
      </c>
      <c r="O3723" s="14">
        <v>0</v>
      </c>
      <c r="P3723" s="14">
        <v>727</v>
      </c>
    </row>
    <row r="3724" spans="11:16" x14ac:dyDescent="0.3">
      <c r="K3724" s="16">
        <f t="shared" si="58"/>
        <v>44171</v>
      </c>
      <c r="L3724" s="17">
        <v>8.3333333333333329E-2</v>
      </c>
      <c r="M3724" s="14">
        <v>359</v>
      </c>
      <c r="N3724" s="14">
        <v>69</v>
      </c>
      <c r="O3724" s="14">
        <v>0</v>
      </c>
      <c r="P3724" s="14">
        <v>428</v>
      </c>
    </row>
    <row r="3725" spans="11:16" x14ac:dyDescent="0.3">
      <c r="K3725" s="16">
        <f t="shared" si="58"/>
        <v>44171</v>
      </c>
      <c r="L3725" s="17">
        <v>0.125</v>
      </c>
      <c r="M3725" s="14">
        <v>359</v>
      </c>
      <c r="N3725" s="14">
        <v>0</v>
      </c>
      <c r="O3725" s="14">
        <v>0</v>
      </c>
      <c r="P3725" s="14">
        <v>359</v>
      </c>
    </row>
    <row r="3726" spans="11:16" x14ac:dyDescent="0.3">
      <c r="K3726" s="16">
        <f t="shared" si="58"/>
        <v>44171</v>
      </c>
      <c r="L3726" s="17">
        <v>0.16666666666666666</v>
      </c>
      <c r="M3726" s="14">
        <v>359</v>
      </c>
      <c r="N3726" s="14">
        <v>0</v>
      </c>
      <c r="O3726" s="14">
        <v>0</v>
      </c>
      <c r="P3726" s="14">
        <v>359</v>
      </c>
    </row>
    <row r="3727" spans="11:16" x14ac:dyDescent="0.3">
      <c r="K3727" s="16">
        <f t="shared" si="58"/>
        <v>44171</v>
      </c>
      <c r="L3727" s="17">
        <v>0.20833333333333334</v>
      </c>
      <c r="M3727" s="14">
        <v>359</v>
      </c>
      <c r="N3727" s="14">
        <v>0</v>
      </c>
      <c r="O3727" s="14">
        <v>0</v>
      </c>
      <c r="P3727" s="14">
        <v>359</v>
      </c>
    </row>
    <row r="3728" spans="11:16" x14ac:dyDescent="0.3">
      <c r="K3728" s="16">
        <f t="shared" si="58"/>
        <v>44171</v>
      </c>
      <c r="L3728" s="17">
        <v>0.25</v>
      </c>
      <c r="M3728" s="14">
        <v>359</v>
      </c>
      <c r="N3728" s="14">
        <v>0</v>
      </c>
      <c r="O3728" s="14">
        <v>0</v>
      </c>
      <c r="P3728" s="14">
        <v>359</v>
      </c>
    </row>
    <row r="3729" spans="11:16" x14ac:dyDescent="0.3">
      <c r="K3729" s="16">
        <f t="shared" si="58"/>
        <v>44171</v>
      </c>
      <c r="L3729" s="17">
        <v>0.29166666666666669</v>
      </c>
      <c r="M3729" s="14">
        <v>359</v>
      </c>
      <c r="N3729" s="14">
        <v>0</v>
      </c>
      <c r="O3729" s="14">
        <v>0</v>
      </c>
      <c r="P3729" s="14">
        <v>359</v>
      </c>
    </row>
    <row r="3730" spans="11:16" x14ac:dyDescent="0.3">
      <c r="K3730" s="16">
        <f t="shared" si="58"/>
        <v>44171</v>
      </c>
      <c r="L3730" s="17">
        <v>0.33333333333333331</v>
      </c>
      <c r="M3730" s="14">
        <v>359</v>
      </c>
      <c r="N3730" s="14">
        <v>564</v>
      </c>
      <c r="O3730" s="14">
        <v>0</v>
      </c>
      <c r="P3730" s="14">
        <v>923</v>
      </c>
    </row>
    <row r="3731" spans="11:16" x14ac:dyDescent="0.3">
      <c r="K3731" s="16">
        <f t="shared" si="58"/>
        <v>44171</v>
      </c>
      <c r="L3731" s="17">
        <v>0.375</v>
      </c>
      <c r="M3731" s="14">
        <v>359</v>
      </c>
      <c r="N3731" s="14">
        <v>874</v>
      </c>
      <c r="O3731" s="14">
        <v>0</v>
      </c>
      <c r="P3731" s="14">
        <v>1233</v>
      </c>
    </row>
    <row r="3732" spans="11:16" x14ac:dyDescent="0.3">
      <c r="K3732" s="16">
        <f t="shared" si="58"/>
        <v>44171</v>
      </c>
      <c r="L3732" s="17">
        <v>0.41666666666666669</v>
      </c>
      <c r="M3732" s="14">
        <v>359</v>
      </c>
      <c r="N3732" s="14">
        <v>0</v>
      </c>
      <c r="O3732" s="14">
        <v>0</v>
      </c>
      <c r="P3732" s="14">
        <v>359</v>
      </c>
    </row>
    <row r="3733" spans="11:16" x14ac:dyDescent="0.3">
      <c r="K3733" s="16">
        <f t="shared" si="58"/>
        <v>44171</v>
      </c>
      <c r="L3733" s="17">
        <v>0.45833333333333331</v>
      </c>
      <c r="M3733" s="14">
        <v>359</v>
      </c>
      <c r="N3733" s="14">
        <v>0</v>
      </c>
      <c r="O3733" s="14">
        <v>0</v>
      </c>
      <c r="P3733" s="14">
        <v>359</v>
      </c>
    </row>
    <row r="3734" spans="11:16" x14ac:dyDescent="0.3">
      <c r="K3734" s="16">
        <f t="shared" si="58"/>
        <v>44171</v>
      </c>
      <c r="L3734" s="17">
        <v>0.5</v>
      </c>
      <c r="M3734" s="14">
        <v>359</v>
      </c>
      <c r="N3734" s="14">
        <v>1266</v>
      </c>
      <c r="O3734" s="14">
        <v>0</v>
      </c>
      <c r="P3734" s="14">
        <v>1625</v>
      </c>
    </row>
    <row r="3735" spans="11:16" x14ac:dyDescent="0.3">
      <c r="K3735" s="16">
        <f t="shared" si="58"/>
        <v>44171</v>
      </c>
      <c r="L3735" s="17">
        <v>0.54166666666666663</v>
      </c>
      <c r="M3735" s="14">
        <v>359</v>
      </c>
      <c r="N3735" s="14">
        <v>0</v>
      </c>
      <c r="O3735" s="14">
        <v>0</v>
      </c>
      <c r="P3735" s="14">
        <v>359</v>
      </c>
    </row>
    <row r="3736" spans="11:16" x14ac:dyDescent="0.3">
      <c r="K3736" s="16">
        <f t="shared" si="58"/>
        <v>44171</v>
      </c>
      <c r="L3736" s="17">
        <v>0.58333333333333337</v>
      </c>
      <c r="M3736" s="14">
        <v>359</v>
      </c>
      <c r="N3736" s="14">
        <v>455</v>
      </c>
      <c r="O3736" s="14">
        <v>0</v>
      </c>
      <c r="P3736" s="14">
        <v>814</v>
      </c>
    </row>
    <row r="3737" spans="11:16" x14ac:dyDescent="0.3">
      <c r="K3737" s="16">
        <f t="shared" si="58"/>
        <v>44171</v>
      </c>
      <c r="L3737" s="17">
        <v>0.625</v>
      </c>
      <c r="M3737" s="14">
        <v>359</v>
      </c>
      <c r="N3737" s="14">
        <v>0</v>
      </c>
      <c r="O3737" s="14">
        <v>0</v>
      </c>
      <c r="P3737" s="14">
        <v>359</v>
      </c>
    </row>
    <row r="3738" spans="11:16" x14ac:dyDescent="0.3">
      <c r="K3738" s="16">
        <f t="shared" si="58"/>
        <v>44171</v>
      </c>
      <c r="L3738" s="17">
        <v>0.66666666666666663</v>
      </c>
      <c r="M3738" s="14">
        <v>359</v>
      </c>
      <c r="N3738" s="14">
        <v>856</v>
      </c>
      <c r="O3738" s="14">
        <v>0</v>
      </c>
      <c r="P3738" s="14">
        <v>1215</v>
      </c>
    </row>
    <row r="3739" spans="11:16" x14ac:dyDescent="0.3">
      <c r="K3739" s="16">
        <f t="shared" ref="K3739:K3802" si="59">K3715+1</f>
        <v>44171</v>
      </c>
      <c r="L3739" s="17">
        <v>0.70833333333333337</v>
      </c>
      <c r="M3739" s="14">
        <v>359</v>
      </c>
      <c r="N3739" s="14">
        <v>1427</v>
      </c>
      <c r="O3739" s="14">
        <v>0</v>
      </c>
      <c r="P3739" s="14">
        <v>1786</v>
      </c>
    </row>
    <row r="3740" spans="11:16" x14ac:dyDescent="0.3">
      <c r="K3740" s="16">
        <f t="shared" si="59"/>
        <v>44171</v>
      </c>
      <c r="L3740" s="17">
        <v>0.75</v>
      </c>
      <c r="M3740" s="14">
        <v>359</v>
      </c>
      <c r="N3740" s="14">
        <v>1427</v>
      </c>
      <c r="O3740" s="14">
        <v>0</v>
      </c>
      <c r="P3740" s="14">
        <v>1786</v>
      </c>
    </row>
    <row r="3741" spans="11:16" x14ac:dyDescent="0.3">
      <c r="K3741" s="16">
        <f t="shared" si="59"/>
        <v>44171</v>
      </c>
      <c r="L3741" s="17">
        <v>0.79166666666666663</v>
      </c>
      <c r="M3741" s="14">
        <v>359</v>
      </c>
      <c r="N3741" s="14">
        <v>1427</v>
      </c>
      <c r="O3741" s="14">
        <v>0</v>
      </c>
      <c r="P3741" s="14">
        <v>1786</v>
      </c>
    </row>
    <row r="3742" spans="11:16" x14ac:dyDescent="0.3">
      <c r="K3742" s="16">
        <f t="shared" si="59"/>
        <v>44171</v>
      </c>
      <c r="L3742" s="17">
        <v>0.83333333333333337</v>
      </c>
      <c r="M3742" s="14">
        <v>359</v>
      </c>
      <c r="N3742" s="14">
        <v>0</v>
      </c>
      <c r="O3742" s="14">
        <v>0</v>
      </c>
      <c r="P3742" s="14">
        <v>359</v>
      </c>
    </row>
    <row r="3743" spans="11:16" x14ac:dyDescent="0.3">
      <c r="K3743" s="16">
        <f t="shared" si="59"/>
        <v>44171</v>
      </c>
      <c r="L3743" s="17">
        <v>0.875</v>
      </c>
      <c r="M3743" s="14">
        <v>359</v>
      </c>
      <c r="N3743" s="14">
        <v>1183</v>
      </c>
      <c r="O3743" s="14">
        <v>0</v>
      </c>
      <c r="P3743" s="14">
        <v>1542</v>
      </c>
    </row>
    <row r="3744" spans="11:16" x14ac:dyDescent="0.3">
      <c r="K3744" s="16">
        <f t="shared" si="59"/>
        <v>44171</v>
      </c>
      <c r="L3744" s="17">
        <v>0.91666666666666663</v>
      </c>
      <c r="M3744" s="14">
        <v>359</v>
      </c>
      <c r="N3744" s="14">
        <v>1427</v>
      </c>
      <c r="O3744" s="14">
        <v>0</v>
      </c>
      <c r="P3744" s="14">
        <v>1786</v>
      </c>
    </row>
    <row r="3745" spans="11:16" x14ac:dyDescent="0.3">
      <c r="K3745" s="16">
        <f t="shared" si="59"/>
        <v>44171</v>
      </c>
      <c r="L3745" s="17">
        <v>0.95833333333333337</v>
      </c>
      <c r="M3745" s="14">
        <v>359</v>
      </c>
      <c r="N3745" s="14">
        <v>1427</v>
      </c>
      <c r="O3745" s="14">
        <v>0</v>
      </c>
      <c r="P3745" s="14">
        <v>1786</v>
      </c>
    </row>
    <row r="3746" spans="11:16" x14ac:dyDescent="0.3">
      <c r="K3746" s="16">
        <f t="shared" si="59"/>
        <v>44172</v>
      </c>
      <c r="L3746" s="17">
        <v>0</v>
      </c>
      <c r="M3746" s="14">
        <v>359</v>
      </c>
      <c r="N3746" s="14">
        <v>1485</v>
      </c>
      <c r="O3746" s="14">
        <v>0</v>
      </c>
      <c r="P3746" s="14">
        <v>1844</v>
      </c>
    </row>
    <row r="3747" spans="11:16" x14ac:dyDescent="0.3">
      <c r="K3747" s="16">
        <f t="shared" si="59"/>
        <v>44172</v>
      </c>
      <c r="L3747" s="17">
        <v>4.1666666666666664E-2</v>
      </c>
      <c r="M3747" s="14">
        <v>359</v>
      </c>
      <c r="N3747" s="14">
        <v>1168</v>
      </c>
      <c r="O3747" s="14">
        <v>0</v>
      </c>
      <c r="P3747" s="14">
        <v>1527</v>
      </c>
    </row>
    <row r="3748" spans="11:16" x14ac:dyDescent="0.3">
      <c r="K3748" s="16">
        <f t="shared" si="59"/>
        <v>44172</v>
      </c>
      <c r="L3748" s="17">
        <v>8.3333333333333329E-2</v>
      </c>
      <c r="M3748" s="14">
        <v>359</v>
      </c>
      <c r="N3748" s="14">
        <v>874</v>
      </c>
      <c r="O3748" s="14">
        <v>0</v>
      </c>
      <c r="P3748" s="14">
        <v>1233</v>
      </c>
    </row>
    <row r="3749" spans="11:16" x14ac:dyDescent="0.3">
      <c r="K3749" s="16">
        <f t="shared" si="59"/>
        <v>44172</v>
      </c>
      <c r="L3749" s="17">
        <v>0.125</v>
      </c>
      <c r="M3749" s="14">
        <v>359</v>
      </c>
      <c r="N3749" s="14">
        <v>503</v>
      </c>
      <c r="O3749" s="14">
        <v>0</v>
      </c>
      <c r="P3749" s="14">
        <v>862</v>
      </c>
    </row>
    <row r="3750" spans="11:16" x14ac:dyDescent="0.3">
      <c r="K3750" s="16">
        <f t="shared" si="59"/>
        <v>44172</v>
      </c>
      <c r="L3750" s="17">
        <v>0.16666666666666666</v>
      </c>
      <c r="M3750" s="14">
        <v>359</v>
      </c>
      <c r="N3750" s="14">
        <v>492</v>
      </c>
      <c r="O3750" s="14">
        <v>0</v>
      </c>
      <c r="P3750" s="14">
        <v>851</v>
      </c>
    </row>
    <row r="3751" spans="11:16" x14ac:dyDescent="0.3">
      <c r="K3751" s="16">
        <f t="shared" si="59"/>
        <v>44172</v>
      </c>
      <c r="L3751" s="17">
        <v>0.20833333333333334</v>
      </c>
      <c r="M3751" s="14">
        <v>359</v>
      </c>
      <c r="N3751" s="14">
        <v>0</v>
      </c>
      <c r="O3751" s="14">
        <v>0</v>
      </c>
      <c r="P3751" s="14">
        <v>359</v>
      </c>
    </row>
    <row r="3752" spans="11:16" x14ac:dyDescent="0.3">
      <c r="K3752" s="16">
        <f t="shared" si="59"/>
        <v>44172</v>
      </c>
      <c r="L3752" s="17">
        <v>0.25</v>
      </c>
      <c r="M3752" s="14">
        <v>359</v>
      </c>
      <c r="N3752" s="14">
        <v>1566</v>
      </c>
      <c r="O3752" s="14">
        <v>0</v>
      </c>
      <c r="P3752" s="14">
        <v>1925</v>
      </c>
    </row>
    <row r="3753" spans="11:16" x14ac:dyDescent="0.3">
      <c r="K3753" s="16">
        <f t="shared" si="59"/>
        <v>44172</v>
      </c>
      <c r="L3753" s="17">
        <v>0.29166666666666669</v>
      </c>
      <c r="M3753" s="14">
        <v>359</v>
      </c>
      <c r="N3753" s="14">
        <v>1566</v>
      </c>
      <c r="O3753" s="14">
        <v>0</v>
      </c>
      <c r="P3753" s="14">
        <v>1925</v>
      </c>
    </row>
    <row r="3754" spans="11:16" x14ac:dyDescent="0.3">
      <c r="K3754" s="16">
        <f t="shared" si="59"/>
        <v>44172</v>
      </c>
      <c r="L3754" s="17">
        <v>0.33333333333333331</v>
      </c>
      <c r="M3754" s="14">
        <v>359</v>
      </c>
      <c r="N3754" s="14">
        <v>1566</v>
      </c>
      <c r="O3754" s="14">
        <v>0</v>
      </c>
      <c r="P3754" s="14">
        <v>1925</v>
      </c>
    </row>
    <row r="3755" spans="11:16" x14ac:dyDescent="0.3">
      <c r="K3755" s="16">
        <f t="shared" si="59"/>
        <v>44172</v>
      </c>
      <c r="L3755" s="17">
        <v>0.375</v>
      </c>
      <c r="M3755" s="14">
        <v>359</v>
      </c>
      <c r="N3755" s="14">
        <v>1566</v>
      </c>
      <c r="O3755" s="14">
        <v>0</v>
      </c>
      <c r="P3755" s="14">
        <v>1925</v>
      </c>
    </row>
    <row r="3756" spans="11:16" x14ac:dyDescent="0.3">
      <c r="K3756" s="16">
        <f t="shared" si="59"/>
        <v>44172</v>
      </c>
      <c r="L3756" s="17">
        <v>0.41666666666666669</v>
      </c>
      <c r="M3756" s="14">
        <v>359</v>
      </c>
      <c r="N3756" s="14">
        <v>0</v>
      </c>
      <c r="O3756" s="14">
        <v>0</v>
      </c>
      <c r="P3756" s="14">
        <v>359</v>
      </c>
    </row>
    <row r="3757" spans="11:16" x14ac:dyDescent="0.3">
      <c r="K3757" s="16">
        <f t="shared" si="59"/>
        <v>44172</v>
      </c>
      <c r="L3757" s="17">
        <v>0.45833333333333331</v>
      </c>
      <c r="M3757" s="14">
        <v>359</v>
      </c>
      <c r="N3757" s="14">
        <v>1566</v>
      </c>
      <c r="O3757" s="14">
        <v>0</v>
      </c>
      <c r="P3757" s="14">
        <v>1925</v>
      </c>
    </row>
    <row r="3758" spans="11:16" x14ac:dyDescent="0.3">
      <c r="K3758" s="16">
        <f t="shared" si="59"/>
        <v>44172</v>
      </c>
      <c r="L3758" s="17">
        <v>0.5</v>
      </c>
      <c r="M3758" s="14">
        <v>359</v>
      </c>
      <c r="N3758" s="14">
        <v>1538</v>
      </c>
      <c r="O3758" s="14">
        <v>0</v>
      </c>
      <c r="P3758" s="14">
        <v>1897</v>
      </c>
    </row>
    <row r="3759" spans="11:16" x14ac:dyDescent="0.3">
      <c r="K3759" s="16">
        <f t="shared" si="59"/>
        <v>44172</v>
      </c>
      <c r="L3759" s="17">
        <v>0.54166666666666663</v>
      </c>
      <c r="M3759" s="14">
        <v>359</v>
      </c>
      <c r="N3759" s="14">
        <v>1095</v>
      </c>
      <c r="O3759" s="14">
        <v>0</v>
      </c>
      <c r="P3759" s="14">
        <v>1454</v>
      </c>
    </row>
    <row r="3760" spans="11:16" x14ac:dyDescent="0.3">
      <c r="K3760" s="16">
        <f t="shared" si="59"/>
        <v>44172</v>
      </c>
      <c r="L3760" s="17">
        <v>0.58333333333333337</v>
      </c>
      <c r="M3760" s="14">
        <v>359</v>
      </c>
      <c r="N3760" s="14">
        <v>686</v>
      </c>
      <c r="O3760" s="14">
        <v>0</v>
      </c>
      <c r="P3760" s="14">
        <v>1045</v>
      </c>
    </row>
    <row r="3761" spans="11:16" x14ac:dyDescent="0.3">
      <c r="K3761" s="16">
        <f t="shared" si="59"/>
        <v>44172</v>
      </c>
      <c r="L3761" s="17">
        <v>0.625</v>
      </c>
      <c r="M3761" s="14">
        <v>359</v>
      </c>
      <c r="N3761" s="14">
        <v>871</v>
      </c>
      <c r="O3761" s="14">
        <v>0</v>
      </c>
      <c r="P3761" s="14">
        <v>1230</v>
      </c>
    </row>
    <row r="3762" spans="11:16" x14ac:dyDescent="0.3">
      <c r="K3762" s="16">
        <f t="shared" si="59"/>
        <v>44172</v>
      </c>
      <c r="L3762" s="17">
        <v>0.66666666666666663</v>
      </c>
      <c r="M3762" s="14">
        <v>359</v>
      </c>
      <c r="N3762" s="14">
        <v>818</v>
      </c>
      <c r="O3762" s="14">
        <v>0</v>
      </c>
      <c r="P3762" s="14">
        <v>1177</v>
      </c>
    </row>
    <row r="3763" spans="11:16" x14ac:dyDescent="0.3">
      <c r="K3763" s="16">
        <f t="shared" si="59"/>
        <v>44172</v>
      </c>
      <c r="L3763" s="17">
        <v>0.70833333333333337</v>
      </c>
      <c r="M3763" s="14">
        <v>359</v>
      </c>
      <c r="N3763" s="14">
        <v>1243</v>
      </c>
      <c r="O3763" s="14">
        <v>0</v>
      </c>
      <c r="P3763" s="14">
        <v>1602</v>
      </c>
    </row>
    <row r="3764" spans="11:16" x14ac:dyDescent="0.3">
      <c r="K3764" s="16">
        <f t="shared" si="59"/>
        <v>44172</v>
      </c>
      <c r="L3764" s="17">
        <v>0.75</v>
      </c>
      <c r="M3764" s="14">
        <v>359</v>
      </c>
      <c r="N3764" s="14">
        <v>1405</v>
      </c>
      <c r="O3764" s="14">
        <v>0</v>
      </c>
      <c r="P3764" s="14">
        <v>1764</v>
      </c>
    </row>
    <row r="3765" spans="11:16" x14ac:dyDescent="0.3">
      <c r="K3765" s="16">
        <f t="shared" si="59"/>
        <v>44172</v>
      </c>
      <c r="L3765" s="17">
        <v>0.79166666666666663</v>
      </c>
      <c r="M3765" s="14">
        <v>359</v>
      </c>
      <c r="N3765" s="14">
        <v>0</v>
      </c>
      <c r="O3765" s="14">
        <v>0</v>
      </c>
      <c r="P3765" s="14">
        <v>359</v>
      </c>
    </row>
    <row r="3766" spans="11:16" x14ac:dyDescent="0.3">
      <c r="K3766" s="16">
        <f t="shared" si="59"/>
        <v>44172</v>
      </c>
      <c r="L3766" s="17">
        <v>0.83333333333333337</v>
      </c>
      <c r="M3766" s="14">
        <v>359</v>
      </c>
      <c r="N3766" s="14">
        <v>0</v>
      </c>
      <c r="O3766" s="14">
        <v>0</v>
      </c>
      <c r="P3766" s="14">
        <v>359</v>
      </c>
    </row>
    <row r="3767" spans="11:16" x14ac:dyDescent="0.3">
      <c r="K3767" s="16">
        <f t="shared" si="59"/>
        <v>44172</v>
      </c>
      <c r="L3767" s="17">
        <v>0.875</v>
      </c>
      <c r="M3767" s="14">
        <v>359</v>
      </c>
      <c r="N3767" s="14">
        <v>0</v>
      </c>
      <c r="O3767" s="14">
        <v>0</v>
      </c>
      <c r="P3767" s="14">
        <v>359</v>
      </c>
    </row>
    <row r="3768" spans="11:16" x14ac:dyDescent="0.3">
      <c r="K3768" s="16">
        <f t="shared" si="59"/>
        <v>44172</v>
      </c>
      <c r="L3768" s="17">
        <v>0.91666666666666663</v>
      </c>
      <c r="M3768" s="14">
        <v>359</v>
      </c>
      <c r="N3768" s="14">
        <v>0</v>
      </c>
      <c r="O3768" s="14">
        <v>0</v>
      </c>
      <c r="P3768" s="14">
        <v>359</v>
      </c>
    </row>
    <row r="3769" spans="11:16" x14ac:dyDescent="0.3">
      <c r="K3769" s="16">
        <f t="shared" si="59"/>
        <v>44172</v>
      </c>
      <c r="L3769" s="17">
        <v>0.95833333333333337</v>
      </c>
      <c r="M3769" s="14">
        <v>359</v>
      </c>
      <c r="N3769" s="14">
        <v>0</v>
      </c>
      <c r="O3769" s="14">
        <v>0</v>
      </c>
      <c r="P3769" s="14">
        <v>359</v>
      </c>
    </row>
    <row r="3770" spans="11:16" x14ac:dyDescent="0.3">
      <c r="K3770" s="16">
        <f t="shared" si="59"/>
        <v>44173</v>
      </c>
      <c r="L3770" s="17">
        <v>0</v>
      </c>
      <c r="M3770" s="14">
        <v>359</v>
      </c>
      <c r="N3770" s="14">
        <v>0</v>
      </c>
      <c r="O3770" s="14">
        <v>0</v>
      </c>
      <c r="P3770" s="14">
        <v>359</v>
      </c>
    </row>
    <row r="3771" spans="11:16" x14ac:dyDescent="0.3">
      <c r="K3771" s="16">
        <f t="shared" si="59"/>
        <v>44173</v>
      </c>
      <c r="L3771" s="17">
        <v>4.1666666666666664E-2</v>
      </c>
      <c r="M3771" s="14">
        <v>359</v>
      </c>
      <c r="N3771" s="14">
        <v>0</v>
      </c>
      <c r="O3771" s="14">
        <v>0</v>
      </c>
      <c r="P3771" s="14">
        <v>359</v>
      </c>
    </row>
    <row r="3772" spans="11:16" x14ac:dyDescent="0.3">
      <c r="K3772" s="16">
        <f t="shared" si="59"/>
        <v>44173</v>
      </c>
      <c r="L3772" s="17">
        <v>8.3333333333333329E-2</v>
      </c>
      <c r="M3772" s="14">
        <v>359</v>
      </c>
      <c r="N3772" s="14">
        <v>0</v>
      </c>
      <c r="O3772" s="14">
        <v>0</v>
      </c>
      <c r="P3772" s="14">
        <v>359</v>
      </c>
    </row>
    <row r="3773" spans="11:16" x14ac:dyDescent="0.3">
      <c r="K3773" s="16">
        <f t="shared" si="59"/>
        <v>44173</v>
      </c>
      <c r="L3773" s="17">
        <v>0.125</v>
      </c>
      <c r="M3773" s="14">
        <v>359</v>
      </c>
      <c r="N3773" s="14">
        <v>0</v>
      </c>
      <c r="O3773" s="14">
        <v>-463</v>
      </c>
      <c r="P3773" s="14">
        <v>-104</v>
      </c>
    </row>
    <row r="3774" spans="11:16" x14ac:dyDescent="0.3">
      <c r="K3774" s="16">
        <f t="shared" si="59"/>
        <v>44173</v>
      </c>
      <c r="L3774" s="17">
        <v>0.16666666666666666</v>
      </c>
      <c r="M3774" s="14">
        <v>359</v>
      </c>
      <c r="N3774" s="14">
        <v>0</v>
      </c>
      <c r="O3774" s="14">
        <v>-704</v>
      </c>
      <c r="P3774" s="14">
        <v>-345</v>
      </c>
    </row>
    <row r="3775" spans="11:16" x14ac:dyDescent="0.3">
      <c r="K3775" s="16">
        <f t="shared" si="59"/>
        <v>44173</v>
      </c>
      <c r="L3775" s="17">
        <v>0.20833333333333334</v>
      </c>
      <c r="M3775" s="14">
        <v>359</v>
      </c>
      <c r="N3775" s="14">
        <v>0</v>
      </c>
      <c r="O3775" s="14">
        <v>-233</v>
      </c>
      <c r="P3775" s="14">
        <v>126</v>
      </c>
    </row>
    <row r="3776" spans="11:16" x14ac:dyDescent="0.3">
      <c r="K3776" s="16">
        <f t="shared" si="59"/>
        <v>44173</v>
      </c>
      <c r="L3776" s="17">
        <v>0.25</v>
      </c>
      <c r="M3776" s="14">
        <v>359</v>
      </c>
      <c r="N3776" s="14">
        <v>0</v>
      </c>
      <c r="O3776" s="14">
        <v>0</v>
      </c>
      <c r="P3776" s="14">
        <v>359</v>
      </c>
    </row>
    <row r="3777" spans="11:16" x14ac:dyDescent="0.3">
      <c r="K3777" s="16">
        <f t="shared" si="59"/>
        <v>44173</v>
      </c>
      <c r="L3777" s="17">
        <v>0.29166666666666669</v>
      </c>
      <c r="M3777" s="14">
        <v>359</v>
      </c>
      <c r="N3777" s="14">
        <v>0</v>
      </c>
      <c r="O3777" s="14">
        <v>0</v>
      </c>
      <c r="P3777" s="14">
        <v>359</v>
      </c>
    </row>
    <row r="3778" spans="11:16" x14ac:dyDescent="0.3">
      <c r="K3778" s="16">
        <f t="shared" si="59"/>
        <v>44173</v>
      </c>
      <c r="L3778" s="17">
        <v>0.33333333333333331</v>
      </c>
      <c r="M3778" s="14">
        <v>359</v>
      </c>
      <c r="N3778" s="14">
        <v>0</v>
      </c>
      <c r="O3778" s="14">
        <v>0</v>
      </c>
      <c r="P3778" s="14">
        <v>359</v>
      </c>
    </row>
    <row r="3779" spans="11:16" x14ac:dyDescent="0.3">
      <c r="K3779" s="16">
        <f t="shared" si="59"/>
        <v>44173</v>
      </c>
      <c r="L3779" s="17">
        <v>0.375</v>
      </c>
      <c r="M3779" s="14">
        <v>359</v>
      </c>
      <c r="N3779" s="14">
        <v>0</v>
      </c>
      <c r="O3779" s="14">
        <v>0</v>
      </c>
      <c r="P3779" s="14">
        <v>359</v>
      </c>
    </row>
    <row r="3780" spans="11:16" x14ac:dyDescent="0.3">
      <c r="K3780" s="16">
        <f t="shared" si="59"/>
        <v>44173</v>
      </c>
      <c r="L3780" s="17">
        <v>0.41666666666666669</v>
      </c>
      <c r="M3780" s="14">
        <v>359</v>
      </c>
      <c r="N3780" s="14">
        <v>0</v>
      </c>
      <c r="O3780" s="14">
        <v>0</v>
      </c>
      <c r="P3780" s="14">
        <v>359</v>
      </c>
    </row>
    <row r="3781" spans="11:16" x14ac:dyDescent="0.3">
      <c r="K3781" s="16">
        <f t="shared" si="59"/>
        <v>44173</v>
      </c>
      <c r="L3781" s="17">
        <v>0.45833333333333331</v>
      </c>
      <c r="M3781" s="14">
        <v>359</v>
      </c>
      <c r="N3781" s="14">
        <v>0</v>
      </c>
      <c r="O3781" s="14">
        <v>0</v>
      </c>
      <c r="P3781" s="14">
        <v>359</v>
      </c>
    </row>
    <row r="3782" spans="11:16" x14ac:dyDescent="0.3">
      <c r="K3782" s="16">
        <f t="shared" si="59"/>
        <v>44173</v>
      </c>
      <c r="L3782" s="17">
        <v>0.5</v>
      </c>
      <c r="M3782" s="14">
        <v>359</v>
      </c>
      <c r="N3782" s="14">
        <v>0</v>
      </c>
      <c r="O3782" s="14">
        <v>0</v>
      </c>
      <c r="P3782" s="14">
        <v>359</v>
      </c>
    </row>
    <row r="3783" spans="11:16" x14ac:dyDescent="0.3">
      <c r="K3783" s="16">
        <f t="shared" si="59"/>
        <v>44173</v>
      </c>
      <c r="L3783" s="17">
        <v>0.54166666666666663</v>
      </c>
      <c r="M3783" s="14">
        <v>359</v>
      </c>
      <c r="N3783" s="14">
        <v>0</v>
      </c>
      <c r="O3783" s="14">
        <v>0</v>
      </c>
      <c r="P3783" s="14">
        <v>359</v>
      </c>
    </row>
    <row r="3784" spans="11:16" x14ac:dyDescent="0.3">
      <c r="K3784" s="16">
        <f t="shared" si="59"/>
        <v>44173</v>
      </c>
      <c r="L3784" s="17">
        <v>0.58333333333333337</v>
      </c>
      <c r="M3784" s="14">
        <v>359</v>
      </c>
      <c r="N3784" s="14">
        <v>0</v>
      </c>
      <c r="O3784" s="14">
        <v>0</v>
      </c>
      <c r="P3784" s="14">
        <v>359</v>
      </c>
    </row>
    <row r="3785" spans="11:16" x14ac:dyDescent="0.3">
      <c r="K3785" s="16">
        <f t="shared" si="59"/>
        <v>44173</v>
      </c>
      <c r="L3785" s="17">
        <v>0.625</v>
      </c>
      <c r="M3785" s="14">
        <v>359</v>
      </c>
      <c r="N3785" s="14">
        <v>0</v>
      </c>
      <c r="O3785" s="14">
        <v>0</v>
      </c>
      <c r="P3785" s="14">
        <v>359</v>
      </c>
    </row>
    <row r="3786" spans="11:16" x14ac:dyDescent="0.3">
      <c r="K3786" s="16">
        <f t="shared" si="59"/>
        <v>44173</v>
      </c>
      <c r="L3786" s="17">
        <v>0.66666666666666663</v>
      </c>
      <c r="M3786" s="14">
        <v>359</v>
      </c>
      <c r="N3786" s="14">
        <v>63</v>
      </c>
      <c r="O3786" s="14">
        <v>0</v>
      </c>
      <c r="P3786" s="14">
        <v>422</v>
      </c>
    </row>
    <row r="3787" spans="11:16" x14ac:dyDescent="0.3">
      <c r="K3787" s="16">
        <f t="shared" si="59"/>
        <v>44173</v>
      </c>
      <c r="L3787" s="17">
        <v>0.70833333333333337</v>
      </c>
      <c r="M3787" s="14">
        <v>359</v>
      </c>
      <c r="N3787" s="14">
        <v>0</v>
      </c>
      <c r="O3787" s="14">
        <v>694</v>
      </c>
      <c r="P3787" s="14">
        <v>1053</v>
      </c>
    </row>
    <row r="3788" spans="11:16" x14ac:dyDescent="0.3">
      <c r="K3788" s="16">
        <f t="shared" si="59"/>
        <v>44173</v>
      </c>
      <c r="L3788" s="17">
        <v>0.75</v>
      </c>
      <c r="M3788" s="14">
        <v>359</v>
      </c>
      <c r="N3788" s="14">
        <v>718</v>
      </c>
      <c r="O3788" s="14">
        <v>137</v>
      </c>
      <c r="P3788" s="14">
        <v>1214</v>
      </c>
    </row>
    <row r="3789" spans="11:16" x14ac:dyDescent="0.3">
      <c r="K3789" s="16">
        <f t="shared" si="59"/>
        <v>44173</v>
      </c>
      <c r="L3789" s="17">
        <v>0.79166666666666663</v>
      </c>
      <c r="M3789" s="14">
        <v>359</v>
      </c>
      <c r="N3789" s="14">
        <v>284</v>
      </c>
      <c r="O3789" s="14">
        <v>290</v>
      </c>
      <c r="P3789" s="14">
        <v>933</v>
      </c>
    </row>
    <row r="3790" spans="11:16" x14ac:dyDescent="0.3">
      <c r="K3790" s="16">
        <f t="shared" si="59"/>
        <v>44173</v>
      </c>
      <c r="L3790" s="17">
        <v>0.83333333333333337</v>
      </c>
      <c r="M3790" s="14">
        <v>359</v>
      </c>
      <c r="N3790" s="14">
        <v>0</v>
      </c>
      <c r="O3790" s="14">
        <v>0</v>
      </c>
      <c r="P3790" s="14">
        <v>359</v>
      </c>
    </row>
    <row r="3791" spans="11:16" x14ac:dyDescent="0.3">
      <c r="K3791" s="16">
        <f t="shared" si="59"/>
        <v>44173</v>
      </c>
      <c r="L3791" s="17">
        <v>0.875</v>
      </c>
      <c r="M3791" s="14">
        <v>359</v>
      </c>
      <c r="N3791" s="14">
        <v>0</v>
      </c>
      <c r="O3791" s="14">
        <v>0</v>
      </c>
      <c r="P3791" s="14">
        <v>359</v>
      </c>
    </row>
    <row r="3792" spans="11:16" x14ac:dyDescent="0.3">
      <c r="K3792" s="16">
        <f t="shared" si="59"/>
        <v>44173</v>
      </c>
      <c r="L3792" s="17">
        <v>0.91666666666666663</v>
      </c>
      <c r="M3792" s="14">
        <v>359</v>
      </c>
      <c r="N3792" s="14">
        <v>0</v>
      </c>
      <c r="O3792" s="14">
        <v>0</v>
      </c>
      <c r="P3792" s="14">
        <v>359</v>
      </c>
    </row>
    <row r="3793" spans="11:16" x14ac:dyDescent="0.3">
      <c r="K3793" s="16">
        <f t="shared" si="59"/>
        <v>44173</v>
      </c>
      <c r="L3793" s="17">
        <v>0.95833333333333337</v>
      </c>
      <c r="M3793" s="14">
        <v>359</v>
      </c>
      <c r="N3793" s="14">
        <v>0</v>
      </c>
      <c r="O3793" s="14">
        <v>0</v>
      </c>
      <c r="P3793" s="14">
        <v>359</v>
      </c>
    </row>
    <row r="3794" spans="11:16" x14ac:dyDescent="0.3">
      <c r="K3794" s="16">
        <f t="shared" si="59"/>
        <v>44174</v>
      </c>
      <c r="L3794" s="17">
        <v>0</v>
      </c>
      <c r="M3794" s="14">
        <v>359</v>
      </c>
      <c r="N3794" s="14">
        <v>0</v>
      </c>
      <c r="O3794" s="14">
        <v>0</v>
      </c>
      <c r="P3794" s="14">
        <v>359</v>
      </c>
    </row>
    <row r="3795" spans="11:16" x14ac:dyDescent="0.3">
      <c r="K3795" s="16">
        <f t="shared" si="59"/>
        <v>44174</v>
      </c>
      <c r="L3795" s="17">
        <v>4.1666666666666664E-2</v>
      </c>
      <c r="M3795" s="14">
        <v>359</v>
      </c>
      <c r="N3795" s="14">
        <v>0</v>
      </c>
      <c r="O3795" s="14">
        <v>0</v>
      </c>
      <c r="P3795" s="14">
        <v>359</v>
      </c>
    </row>
    <row r="3796" spans="11:16" x14ac:dyDescent="0.3">
      <c r="K3796" s="16">
        <f t="shared" si="59"/>
        <v>44174</v>
      </c>
      <c r="L3796" s="17">
        <v>8.3333333333333329E-2</v>
      </c>
      <c r="M3796" s="14">
        <v>359</v>
      </c>
      <c r="N3796" s="14">
        <v>0</v>
      </c>
      <c r="O3796" s="14">
        <v>0</v>
      </c>
      <c r="P3796" s="14">
        <v>359</v>
      </c>
    </row>
    <row r="3797" spans="11:16" x14ac:dyDescent="0.3">
      <c r="K3797" s="16">
        <f t="shared" si="59"/>
        <v>44174</v>
      </c>
      <c r="L3797" s="17">
        <v>0.125</v>
      </c>
      <c r="M3797" s="14">
        <v>359</v>
      </c>
      <c r="N3797" s="14">
        <v>0</v>
      </c>
      <c r="O3797" s="14">
        <v>0</v>
      </c>
      <c r="P3797" s="14">
        <v>359</v>
      </c>
    </row>
    <row r="3798" spans="11:16" x14ac:dyDescent="0.3">
      <c r="K3798" s="16">
        <f t="shared" si="59"/>
        <v>44174</v>
      </c>
      <c r="L3798" s="17">
        <v>0.16666666666666666</v>
      </c>
      <c r="M3798" s="14">
        <v>359</v>
      </c>
      <c r="N3798" s="14">
        <v>0</v>
      </c>
      <c r="O3798" s="14">
        <v>0</v>
      </c>
      <c r="P3798" s="14">
        <v>359</v>
      </c>
    </row>
    <row r="3799" spans="11:16" x14ac:dyDescent="0.3">
      <c r="K3799" s="16">
        <f t="shared" si="59"/>
        <v>44174</v>
      </c>
      <c r="L3799" s="17">
        <v>0.20833333333333334</v>
      </c>
      <c r="M3799" s="14">
        <v>359</v>
      </c>
      <c r="N3799" s="14">
        <v>0</v>
      </c>
      <c r="O3799" s="14">
        <v>0</v>
      </c>
      <c r="P3799" s="14">
        <v>359</v>
      </c>
    </row>
    <row r="3800" spans="11:16" x14ac:dyDescent="0.3">
      <c r="K3800" s="16">
        <f t="shared" si="59"/>
        <v>44174</v>
      </c>
      <c r="L3800" s="17">
        <v>0.25</v>
      </c>
      <c r="M3800" s="14">
        <v>359</v>
      </c>
      <c r="N3800" s="14">
        <v>0</v>
      </c>
      <c r="O3800" s="14">
        <v>0</v>
      </c>
      <c r="P3800" s="14">
        <v>359</v>
      </c>
    </row>
    <row r="3801" spans="11:16" x14ac:dyDescent="0.3">
      <c r="K3801" s="16">
        <f t="shared" si="59"/>
        <v>44174</v>
      </c>
      <c r="L3801" s="17">
        <v>0.29166666666666669</v>
      </c>
      <c r="M3801" s="14">
        <v>359</v>
      </c>
      <c r="N3801" s="14">
        <v>1162</v>
      </c>
      <c r="O3801" s="14">
        <v>0</v>
      </c>
      <c r="P3801" s="14">
        <v>1521</v>
      </c>
    </row>
    <row r="3802" spans="11:16" x14ac:dyDescent="0.3">
      <c r="K3802" s="16">
        <f t="shared" si="59"/>
        <v>44174</v>
      </c>
      <c r="L3802" s="17">
        <v>0.33333333333333331</v>
      </c>
      <c r="M3802" s="14">
        <v>359</v>
      </c>
      <c r="N3802" s="14">
        <v>1436</v>
      </c>
      <c r="O3802" s="14">
        <v>0</v>
      </c>
      <c r="P3802" s="14">
        <v>1795</v>
      </c>
    </row>
    <row r="3803" spans="11:16" x14ac:dyDescent="0.3">
      <c r="K3803" s="16">
        <f t="shared" ref="K3803:K3866" si="60">K3779+1</f>
        <v>44174</v>
      </c>
      <c r="L3803" s="17">
        <v>0.375</v>
      </c>
      <c r="M3803" s="14">
        <v>359</v>
      </c>
      <c r="N3803" s="14">
        <v>0</v>
      </c>
      <c r="O3803" s="14">
        <v>0</v>
      </c>
      <c r="P3803" s="14">
        <v>359</v>
      </c>
    </row>
    <row r="3804" spans="11:16" x14ac:dyDescent="0.3">
      <c r="K3804" s="16">
        <f t="shared" si="60"/>
        <v>44174</v>
      </c>
      <c r="L3804" s="17">
        <v>0.41666666666666669</v>
      </c>
      <c r="M3804" s="14">
        <v>359</v>
      </c>
      <c r="N3804" s="14">
        <v>1436</v>
      </c>
      <c r="O3804" s="14">
        <v>0</v>
      </c>
      <c r="P3804" s="14">
        <v>1795</v>
      </c>
    </row>
    <row r="3805" spans="11:16" x14ac:dyDescent="0.3">
      <c r="K3805" s="16">
        <f t="shared" si="60"/>
        <v>44174</v>
      </c>
      <c r="L3805" s="17">
        <v>0.45833333333333331</v>
      </c>
      <c r="M3805" s="14">
        <v>359</v>
      </c>
      <c r="N3805" s="14">
        <v>0</v>
      </c>
      <c r="O3805" s="14">
        <v>0</v>
      </c>
      <c r="P3805" s="14">
        <v>359</v>
      </c>
    </row>
    <row r="3806" spans="11:16" x14ac:dyDescent="0.3">
      <c r="K3806" s="16">
        <f t="shared" si="60"/>
        <v>44174</v>
      </c>
      <c r="L3806" s="17">
        <v>0.5</v>
      </c>
      <c r="M3806" s="14">
        <v>359</v>
      </c>
      <c r="N3806" s="14">
        <v>0</v>
      </c>
      <c r="O3806" s="14">
        <v>0</v>
      </c>
      <c r="P3806" s="14">
        <v>359</v>
      </c>
    </row>
    <row r="3807" spans="11:16" x14ac:dyDescent="0.3">
      <c r="K3807" s="16">
        <f t="shared" si="60"/>
        <v>44174</v>
      </c>
      <c r="L3807" s="17">
        <v>0.54166666666666663</v>
      </c>
      <c r="M3807" s="14">
        <v>359</v>
      </c>
      <c r="N3807" s="14">
        <v>1436</v>
      </c>
      <c r="O3807" s="14">
        <v>0</v>
      </c>
      <c r="P3807" s="14">
        <v>1795</v>
      </c>
    </row>
    <row r="3808" spans="11:16" x14ac:dyDescent="0.3">
      <c r="K3808" s="16">
        <f t="shared" si="60"/>
        <v>44174</v>
      </c>
      <c r="L3808" s="17">
        <v>0.58333333333333337</v>
      </c>
      <c r="M3808" s="14">
        <v>359</v>
      </c>
      <c r="N3808" s="14">
        <v>0</v>
      </c>
      <c r="O3808" s="14">
        <v>0</v>
      </c>
      <c r="P3808" s="14">
        <v>359</v>
      </c>
    </row>
    <row r="3809" spans="11:16" x14ac:dyDescent="0.3">
      <c r="K3809" s="16">
        <f t="shared" si="60"/>
        <v>44174</v>
      </c>
      <c r="L3809" s="17">
        <v>0.625</v>
      </c>
      <c r="M3809" s="14">
        <v>359</v>
      </c>
      <c r="N3809" s="14">
        <v>1436</v>
      </c>
      <c r="O3809" s="14">
        <v>0</v>
      </c>
      <c r="P3809" s="14">
        <v>1795</v>
      </c>
    </row>
    <row r="3810" spans="11:16" x14ac:dyDescent="0.3">
      <c r="K3810" s="16">
        <f t="shared" si="60"/>
        <v>44174</v>
      </c>
      <c r="L3810" s="17">
        <v>0.66666666666666663</v>
      </c>
      <c r="M3810" s="14">
        <v>359</v>
      </c>
      <c r="N3810" s="14">
        <v>1436</v>
      </c>
      <c r="O3810" s="14">
        <v>0</v>
      </c>
      <c r="P3810" s="14">
        <v>1795</v>
      </c>
    </row>
    <row r="3811" spans="11:16" x14ac:dyDescent="0.3">
      <c r="K3811" s="16">
        <f t="shared" si="60"/>
        <v>44174</v>
      </c>
      <c r="L3811" s="17">
        <v>0.70833333333333337</v>
      </c>
      <c r="M3811" s="14">
        <v>359</v>
      </c>
      <c r="N3811" s="14">
        <v>1436</v>
      </c>
      <c r="O3811" s="14">
        <v>0</v>
      </c>
      <c r="P3811" s="14">
        <v>1795</v>
      </c>
    </row>
    <row r="3812" spans="11:16" x14ac:dyDescent="0.3">
      <c r="K3812" s="16">
        <f t="shared" si="60"/>
        <v>44174</v>
      </c>
      <c r="L3812" s="17">
        <v>0.75</v>
      </c>
      <c r="M3812" s="14">
        <v>359</v>
      </c>
      <c r="N3812" s="14">
        <v>182</v>
      </c>
      <c r="O3812" s="14">
        <v>0</v>
      </c>
      <c r="P3812" s="14">
        <v>541</v>
      </c>
    </row>
    <row r="3813" spans="11:16" x14ac:dyDescent="0.3">
      <c r="K3813" s="16">
        <f t="shared" si="60"/>
        <v>44174</v>
      </c>
      <c r="L3813" s="17">
        <v>0.79166666666666663</v>
      </c>
      <c r="M3813" s="14">
        <v>359</v>
      </c>
      <c r="N3813" s="14">
        <v>1436</v>
      </c>
      <c r="O3813" s="14">
        <v>0</v>
      </c>
      <c r="P3813" s="14">
        <v>1795</v>
      </c>
    </row>
    <row r="3814" spans="11:16" x14ac:dyDescent="0.3">
      <c r="K3814" s="16">
        <f t="shared" si="60"/>
        <v>44174</v>
      </c>
      <c r="L3814" s="17">
        <v>0.83333333333333337</v>
      </c>
      <c r="M3814" s="14">
        <v>359</v>
      </c>
      <c r="N3814" s="14">
        <v>445</v>
      </c>
      <c r="O3814" s="14">
        <v>0</v>
      </c>
      <c r="P3814" s="14">
        <v>804</v>
      </c>
    </row>
    <row r="3815" spans="11:16" x14ac:dyDescent="0.3">
      <c r="K3815" s="16">
        <f t="shared" si="60"/>
        <v>44174</v>
      </c>
      <c r="L3815" s="17">
        <v>0.875</v>
      </c>
      <c r="M3815" s="14">
        <v>359</v>
      </c>
      <c r="N3815" s="14">
        <v>0</v>
      </c>
      <c r="O3815" s="14">
        <v>0</v>
      </c>
      <c r="P3815" s="14">
        <v>359</v>
      </c>
    </row>
    <row r="3816" spans="11:16" x14ac:dyDescent="0.3">
      <c r="K3816" s="16">
        <f t="shared" si="60"/>
        <v>44174</v>
      </c>
      <c r="L3816" s="17">
        <v>0.91666666666666663</v>
      </c>
      <c r="M3816" s="14">
        <v>359</v>
      </c>
      <c r="N3816" s="14">
        <v>0</v>
      </c>
      <c r="O3816" s="14">
        <v>0</v>
      </c>
      <c r="P3816" s="14">
        <v>359</v>
      </c>
    </row>
    <row r="3817" spans="11:16" x14ac:dyDescent="0.3">
      <c r="K3817" s="16">
        <f t="shared" si="60"/>
        <v>44174</v>
      </c>
      <c r="L3817" s="17">
        <v>0.95833333333333337</v>
      </c>
      <c r="M3817" s="14">
        <v>359</v>
      </c>
      <c r="N3817" s="14">
        <v>0</v>
      </c>
      <c r="O3817" s="14">
        <v>0</v>
      </c>
      <c r="P3817" s="14">
        <v>359</v>
      </c>
    </row>
    <row r="3818" spans="11:16" x14ac:dyDescent="0.3">
      <c r="K3818" s="16">
        <f t="shared" si="60"/>
        <v>44175</v>
      </c>
      <c r="L3818" s="17">
        <v>0</v>
      </c>
      <c r="M3818" s="14">
        <v>359</v>
      </c>
      <c r="N3818" s="14">
        <v>1295</v>
      </c>
      <c r="O3818" s="14">
        <v>0</v>
      </c>
      <c r="P3818" s="14">
        <v>1654</v>
      </c>
    </row>
    <row r="3819" spans="11:16" x14ac:dyDescent="0.3">
      <c r="K3819" s="16">
        <f t="shared" si="60"/>
        <v>44175</v>
      </c>
      <c r="L3819" s="17">
        <v>4.1666666666666664E-2</v>
      </c>
      <c r="M3819" s="14">
        <v>359</v>
      </c>
      <c r="N3819" s="14">
        <v>1125</v>
      </c>
      <c r="O3819" s="14">
        <v>0</v>
      </c>
      <c r="P3819" s="14">
        <v>1484</v>
      </c>
    </row>
    <row r="3820" spans="11:16" x14ac:dyDescent="0.3">
      <c r="K3820" s="16">
        <f t="shared" si="60"/>
        <v>44175</v>
      </c>
      <c r="L3820" s="17">
        <v>8.3333333333333329E-2</v>
      </c>
      <c r="M3820" s="14">
        <v>359</v>
      </c>
      <c r="N3820" s="14">
        <v>842</v>
      </c>
      <c r="O3820" s="14">
        <v>0</v>
      </c>
      <c r="P3820" s="14">
        <v>1201</v>
      </c>
    </row>
    <row r="3821" spans="11:16" x14ac:dyDescent="0.3">
      <c r="K3821" s="16">
        <f t="shared" si="60"/>
        <v>44175</v>
      </c>
      <c r="L3821" s="17">
        <v>0.125</v>
      </c>
      <c r="M3821" s="14">
        <v>359</v>
      </c>
      <c r="N3821" s="14">
        <v>510</v>
      </c>
      <c r="O3821" s="14">
        <v>0</v>
      </c>
      <c r="P3821" s="14">
        <v>869</v>
      </c>
    </row>
    <row r="3822" spans="11:16" x14ac:dyDescent="0.3">
      <c r="K3822" s="16">
        <f t="shared" si="60"/>
        <v>44175</v>
      </c>
      <c r="L3822" s="17">
        <v>0.16666666666666666</v>
      </c>
      <c r="M3822" s="14">
        <v>359</v>
      </c>
      <c r="N3822" s="14">
        <v>0</v>
      </c>
      <c r="O3822" s="14">
        <v>0</v>
      </c>
      <c r="P3822" s="14">
        <v>359</v>
      </c>
    </row>
    <row r="3823" spans="11:16" x14ac:dyDescent="0.3">
      <c r="K3823" s="16">
        <f t="shared" si="60"/>
        <v>44175</v>
      </c>
      <c r="L3823" s="17">
        <v>0.20833333333333334</v>
      </c>
      <c r="M3823" s="14">
        <v>359</v>
      </c>
      <c r="N3823" s="14">
        <v>1018</v>
      </c>
      <c r="O3823" s="14">
        <v>0</v>
      </c>
      <c r="P3823" s="14">
        <v>1377</v>
      </c>
    </row>
    <row r="3824" spans="11:16" x14ac:dyDescent="0.3">
      <c r="K3824" s="16">
        <f t="shared" si="60"/>
        <v>44175</v>
      </c>
      <c r="L3824" s="17">
        <v>0.25</v>
      </c>
      <c r="M3824" s="14">
        <v>359</v>
      </c>
      <c r="N3824" s="14">
        <v>0</v>
      </c>
      <c r="O3824" s="14">
        <v>0</v>
      </c>
      <c r="P3824" s="14">
        <v>359</v>
      </c>
    </row>
    <row r="3825" spans="11:16" x14ac:dyDescent="0.3">
      <c r="K3825" s="16">
        <f t="shared" si="60"/>
        <v>44175</v>
      </c>
      <c r="L3825" s="17">
        <v>0.29166666666666669</v>
      </c>
      <c r="M3825" s="14">
        <v>359</v>
      </c>
      <c r="N3825" s="14">
        <v>294</v>
      </c>
      <c r="O3825" s="14">
        <v>0</v>
      </c>
      <c r="P3825" s="14">
        <v>653</v>
      </c>
    </row>
    <row r="3826" spans="11:16" x14ac:dyDescent="0.3">
      <c r="K3826" s="16">
        <f t="shared" si="60"/>
        <v>44175</v>
      </c>
      <c r="L3826" s="17">
        <v>0.33333333333333331</v>
      </c>
      <c r="M3826" s="14">
        <v>359</v>
      </c>
      <c r="N3826" s="14">
        <v>1316</v>
      </c>
      <c r="O3826" s="14">
        <v>0</v>
      </c>
      <c r="P3826" s="14">
        <v>1675</v>
      </c>
    </row>
    <row r="3827" spans="11:16" x14ac:dyDescent="0.3">
      <c r="K3827" s="16">
        <f t="shared" si="60"/>
        <v>44175</v>
      </c>
      <c r="L3827" s="17">
        <v>0.375</v>
      </c>
      <c r="M3827" s="14">
        <v>359</v>
      </c>
      <c r="N3827" s="14">
        <v>1316</v>
      </c>
      <c r="O3827" s="14">
        <v>0</v>
      </c>
      <c r="P3827" s="14">
        <v>1675</v>
      </c>
    </row>
    <row r="3828" spans="11:16" x14ac:dyDescent="0.3">
      <c r="K3828" s="16">
        <f t="shared" si="60"/>
        <v>44175</v>
      </c>
      <c r="L3828" s="17">
        <v>0.41666666666666669</v>
      </c>
      <c r="M3828" s="14">
        <v>359</v>
      </c>
      <c r="N3828" s="14">
        <v>1316</v>
      </c>
      <c r="O3828" s="14">
        <v>0</v>
      </c>
      <c r="P3828" s="14">
        <v>1675</v>
      </c>
    </row>
    <row r="3829" spans="11:16" x14ac:dyDescent="0.3">
      <c r="K3829" s="16">
        <f t="shared" si="60"/>
        <v>44175</v>
      </c>
      <c r="L3829" s="17">
        <v>0.45833333333333331</v>
      </c>
      <c r="M3829" s="14">
        <v>359</v>
      </c>
      <c r="N3829" s="14">
        <v>1316</v>
      </c>
      <c r="O3829" s="14">
        <v>0</v>
      </c>
      <c r="P3829" s="14">
        <v>1675</v>
      </c>
    </row>
    <row r="3830" spans="11:16" x14ac:dyDescent="0.3">
      <c r="K3830" s="16">
        <f t="shared" si="60"/>
        <v>44175</v>
      </c>
      <c r="L3830" s="17">
        <v>0.5</v>
      </c>
      <c r="M3830" s="14">
        <v>359</v>
      </c>
      <c r="N3830" s="14">
        <v>0</v>
      </c>
      <c r="O3830" s="14">
        <v>0</v>
      </c>
      <c r="P3830" s="14">
        <v>359</v>
      </c>
    </row>
    <row r="3831" spans="11:16" x14ac:dyDescent="0.3">
      <c r="K3831" s="16">
        <f t="shared" si="60"/>
        <v>44175</v>
      </c>
      <c r="L3831" s="17">
        <v>0.54166666666666663</v>
      </c>
      <c r="M3831" s="14">
        <v>359</v>
      </c>
      <c r="N3831" s="14">
        <v>0</v>
      </c>
      <c r="O3831" s="14">
        <v>0</v>
      </c>
      <c r="P3831" s="14">
        <v>359</v>
      </c>
    </row>
    <row r="3832" spans="11:16" x14ac:dyDescent="0.3">
      <c r="K3832" s="16">
        <f t="shared" si="60"/>
        <v>44175</v>
      </c>
      <c r="L3832" s="17">
        <v>0.58333333333333337</v>
      </c>
      <c r="M3832" s="14">
        <v>359</v>
      </c>
      <c r="N3832" s="14">
        <v>0</v>
      </c>
      <c r="O3832" s="14">
        <v>0</v>
      </c>
      <c r="P3832" s="14">
        <v>359</v>
      </c>
    </row>
    <row r="3833" spans="11:16" x14ac:dyDescent="0.3">
      <c r="K3833" s="16">
        <f t="shared" si="60"/>
        <v>44175</v>
      </c>
      <c r="L3833" s="17">
        <v>0.625</v>
      </c>
      <c r="M3833" s="14">
        <v>359</v>
      </c>
      <c r="N3833" s="14">
        <v>0</v>
      </c>
      <c r="O3833" s="14">
        <v>0</v>
      </c>
      <c r="P3833" s="14">
        <v>359</v>
      </c>
    </row>
    <row r="3834" spans="11:16" x14ac:dyDescent="0.3">
      <c r="K3834" s="16">
        <f t="shared" si="60"/>
        <v>44175</v>
      </c>
      <c r="L3834" s="17">
        <v>0.66666666666666663</v>
      </c>
      <c r="M3834" s="14">
        <v>359</v>
      </c>
      <c r="N3834" s="14">
        <v>0</v>
      </c>
      <c r="O3834" s="14">
        <v>0</v>
      </c>
      <c r="P3834" s="14">
        <v>359</v>
      </c>
    </row>
    <row r="3835" spans="11:16" x14ac:dyDescent="0.3">
      <c r="K3835" s="16">
        <f t="shared" si="60"/>
        <v>44175</v>
      </c>
      <c r="L3835" s="17">
        <v>0.70833333333333337</v>
      </c>
      <c r="M3835" s="14">
        <v>359</v>
      </c>
      <c r="N3835" s="14">
        <v>0</v>
      </c>
      <c r="O3835" s="14">
        <v>0</v>
      </c>
      <c r="P3835" s="14">
        <v>359</v>
      </c>
    </row>
    <row r="3836" spans="11:16" x14ac:dyDescent="0.3">
      <c r="K3836" s="16">
        <f t="shared" si="60"/>
        <v>44175</v>
      </c>
      <c r="L3836" s="17">
        <v>0.75</v>
      </c>
      <c r="M3836" s="14">
        <v>359</v>
      </c>
      <c r="N3836" s="14">
        <v>165</v>
      </c>
      <c r="O3836" s="14">
        <v>0</v>
      </c>
      <c r="P3836" s="14">
        <v>524</v>
      </c>
    </row>
    <row r="3837" spans="11:16" x14ac:dyDescent="0.3">
      <c r="K3837" s="16">
        <f t="shared" si="60"/>
        <v>44175</v>
      </c>
      <c r="L3837" s="17">
        <v>0.79166666666666663</v>
      </c>
      <c r="M3837" s="14">
        <v>359</v>
      </c>
      <c r="N3837" s="14">
        <v>0</v>
      </c>
      <c r="O3837" s="14">
        <v>0</v>
      </c>
      <c r="P3837" s="14">
        <v>359</v>
      </c>
    </row>
    <row r="3838" spans="11:16" x14ac:dyDescent="0.3">
      <c r="K3838" s="16">
        <f t="shared" si="60"/>
        <v>44175</v>
      </c>
      <c r="L3838" s="17">
        <v>0.83333333333333337</v>
      </c>
      <c r="M3838" s="14">
        <v>359</v>
      </c>
      <c r="N3838" s="14">
        <v>0</v>
      </c>
      <c r="O3838" s="14">
        <v>0</v>
      </c>
      <c r="P3838" s="14">
        <v>359</v>
      </c>
    </row>
    <row r="3839" spans="11:16" x14ac:dyDescent="0.3">
      <c r="K3839" s="16">
        <f t="shared" si="60"/>
        <v>44175</v>
      </c>
      <c r="L3839" s="17">
        <v>0.875</v>
      </c>
      <c r="M3839" s="14">
        <v>359</v>
      </c>
      <c r="N3839" s="14">
        <v>0</v>
      </c>
      <c r="O3839" s="14">
        <v>0</v>
      </c>
      <c r="P3839" s="14">
        <v>359</v>
      </c>
    </row>
    <row r="3840" spans="11:16" x14ac:dyDescent="0.3">
      <c r="K3840" s="16">
        <f t="shared" si="60"/>
        <v>44175</v>
      </c>
      <c r="L3840" s="17">
        <v>0.91666666666666663</v>
      </c>
      <c r="M3840" s="14">
        <v>359</v>
      </c>
      <c r="N3840" s="14">
        <v>0</v>
      </c>
      <c r="O3840" s="14">
        <v>0</v>
      </c>
      <c r="P3840" s="14">
        <v>359</v>
      </c>
    </row>
    <row r="3841" spans="11:16" x14ac:dyDescent="0.3">
      <c r="K3841" s="16">
        <f t="shared" si="60"/>
        <v>44175</v>
      </c>
      <c r="L3841" s="17">
        <v>0.95833333333333337</v>
      </c>
      <c r="M3841" s="14">
        <v>359</v>
      </c>
      <c r="N3841" s="14">
        <v>0</v>
      </c>
      <c r="O3841" s="14">
        <v>0</v>
      </c>
      <c r="P3841" s="14">
        <v>359</v>
      </c>
    </row>
    <row r="3842" spans="11:16" x14ac:dyDescent="0.3">
      <c r="K3842" s="16">
        <f t="shared" si="60"/>
        <v>44176</v>
      </c>
      <c r="L3842" s="17">
        <v>0</v>
      </c>
      <c r="M3842" s="14">
        <v>359</v>
      </c>
      <c r="N3842" s="14">
        <v>0</v>
      </c>
      <c r="O3842" s="14">
        <v>0</v>
      </c>
      <c r="P3842" s="14">
        <v>359</v>
      </c>
    </row>
    <row r="3843" spans="11:16" x14ac:dyDescent="0.3">
      <c r="K3843" s="16">
        <f t="shared" si="60"/>
        <v>44176</v>
      </c>
      <c r="L3843" s="17">
        <v>4.1666666666666664E-2</v>
      </c>
      <c r="M3843" s="14">
        <v>359</v>
      </c>
      <c r="N3843" s="14">
        <v>0</v>
      </c>
      <c r="O3843" s="14">
        <v>0</v>
      </c>
      <c r="P3843" s="14">
        <v>359</v>
      </c>
    </row>
    <row r="3844" spans="11:16" x14ac:dyDescent="0.3">
      <c r="K3844" s="16">
        <f t="shared" si="60"/>
        <v>44176</v>
      </c>
      <c r="L3844" s="17">
        <v>8.3333333333333329E-2</v>
      </c>
      <c r="M3844" s="14">
        <v>359</v>
      </c>
      <c r="N3844" s="14">
        <v>0</v>
      </c>
      <c r="O3844" s="14">
        <v>0</v>
      </c>
      <c r="P3844" s="14">
        <v>359</v>
      </c>
    </row>
    <row r="3845" spans="11:16" x14ac:dyDescent="0.3">
      <c r="K3845" s="16">
        <f t="shared" si="60"/>
        <v>44176</v>
      </c>
      <c r="L3845" s="17">
        <v>0.125</v>
      </c>
      <c r="M3845" s="14">
        <v>359</v>
      </c>
      <c r="N3845" s="14">
        <v>0</v>
      </c>
      <c r="O3845" s="14">
        <v>-310</v>
      </c>
      <c r="P3845" s="14">
        <v>49</v>
      </c>
    </row>
    <row r="3846" spans="11:16" x14ac:dyDescent="0.3">
      <c r="K3846" s="16">
        <f t="shared" si="60"/>
        <v>44176</v>
      </c>
      <c r="L3846" s="17">
        <v>0.16666666666666666</v>
      </c>
      <c r="M3846" s="14">
        <v>359</v>
      </c>
      <c r="N3846" s="14">
        <v>0</v>
      </c>
      <c r="O3846" s="14">
        <v>-506</v>
      </c>
      <c r="P3846" s="14">
        <v>-147</v>
      </c>
    </row>
    <row r="3847" spans="11:16" x14ac:dyDescent="0.3">
      <c r="K3847" s="16">
        <f t="shared" si="60"/>
        <v>44176</v>
      </c>
      <c r="L3847" s="17">
        <v>0.20833333333333334</v>
      </c>
      <c r="M3847" s="14">
        <v>359</v>
      </c>
      <c r="N3847" s="14">
        <v>0</v>
      </c>
      <c r="O3847" s="14">
        <v>-198</v>
      </c>
      <c r="P3847" s="14">
        <v>161</v>
      </c>
    </row>
    <row r="3848" spans="11:16" x14ac:dyDescent="0.3">
      <c r="K3848" s="16">
        <f t="shared" si="60"/>
        <v>44176</v>
      </c>
      <c r="L3848" s="17">
        <v>0.25</v>
      </c>
      <c r="M3848" s="14">
        <v>359</v>
      </c>
      <c r="N3848" s="14">
        <v>0</v>
      </c>
      <c r="O3848" s="14">
        <v>0</v>
      </c>
      <c r="P3848" s="14">
        <v>359</v>
      </c>
    </row>
    <row r="3849" spans="11:16" x14ac:dyDescent="0.3">
      <c r="K3849" s="16">
        <f t="shared" si="60"/>
        <v>44176</v>
      </c>
      <c r="L3849" s="17">
        <v>0.29166666666666669</v>
      </c>
      <c r="M3849" s="14">
        <v>359</v>
      </c>
      <c r="N3849" s="14">
        <v>0</v>
      </c>
      <c r="O3849" s="14">
        <v>0</v>
      </c>
      <c r="P3849" s="14">
        <v>359</v>
      </c>
    </row>
    <row r="3850" spans="11:16" x14ac:dyDescent="0.3">
      <c r="K3850" s="16">
        <f t="shared" si="60"/>
        <v>44176</v>
      </c>
      <c r="L3850" s="17">
        <v>0.33333333333333331</v>
      </c>
      <c r="M3850" s="14">
        <v>359</v>
      </c>
      <c r="N3850" s="14">
        <v>0</v>
      </c>
      <c r="O3850" s="14">
        <v>0</v>
      </c>
      <c r="P3850" s="14">
        <v>359</v>
      </c>
    </row>
    <row r="3851" spans="11:16" x14ac:dyDescent="0.3">
      <c r="K3851" s="16">
        <f t="shared" si="60"/>
        <v>44176</v>
      </c>
      <c r="L3851" s="17">
        <v>0.375</v>
      </c>
      <c r="M3851" s="14">
        <v>359</v>
      </c>
      <c r="N3851" s="14">
        <v>0</v>
      </c>
      <c r="O3851" s="14">
        <v>0</v>
      </c>
      <c r="P3851" s="14">
        <v>359</v>
      </c>
    </row>
    <row r="3852" spans="11:16" x14ac:dyDescent="0.3">
      <c r="K3852" s="16">
        <f t="shared" si="60"/>
        <v>44176</v>
      </c>
      <c r="L3852" s="17">
        <v>0.41666666666666669</v>
      </c>
      <c r="M3852" s="14">
        <v>359</v>
      </c>
      <c r="N3852" s="14">
        <v>0</v>
      </c>
      <c r="O3852" s="14">
        <v>0</v>
      </c>
      <c r="P3852" s="14">
        <v>359</v>
      </c>
    </row>
    <row r="3853" spans="11:16" x14ac:dyDescent="0.3">
      <c r="K3853" s="16">
        <f t="shared" si="60"/>
        <v>44176</v>
      </c>
      <c r="L3853" s="17">
        <v>0.45833333333333331</v>
      </c>
      <c r="M3853" s="14">
        <v>359</v>
      </c>
      <c r="N3853" s="14">
        <v>0</v>
      </c>
      <c r="O3853" s="14">
        <v>0</v>
      </c>
      <c r="P3853" s="14">
        <v>359</v>
      </c>
    </row>
    <row r="3854" spans="11:16" x14ac:dyDescent="0.3">
      <c r="K3854" s="16">
        <f t="shared" si="60"/>
        <v>44176</v>
      </c>
      <c r="L3854" s="17">
        <v>0.5</v>
      </c>
      <c r="M3854" s="14">
        <v>359</v>
      </c>
      <c r="N3854" s="14">
        <v>170</v>
      </c>
      <c r="O3854" s="14">
        <v>0</v>
      </c>
      <c r="P3854" s="14">
        <v>529</v>
      </c>
    </row>
    <row r="3855" spans="11:16" x14ac:dyDescent="0.3">
      <c r="K3855" s="16">
        <f t="shared" si="60"/>
        <v>44176</v>
      </c>
      <c r="L3855" s="17">
        <v>0.54166666666666663</v>
      </c>
      <c r="M3855" s="14">
        <v>359</v>
      </c>
      <c r="N3855" s="14">
        <v>163</v>
      </c>
      <c r="O3855" s="14">
        <v>0</v>
      </c>
      <c r="P3855" s="14">
        <v>522</v>
      </c>
    </row>
    <row r="3856" spans="11:16" x14ac:dyDescent="0.3">
      <c r="K3856" s="16">
        <f t="shared" si="60"/>
        <v>44176</v>
      </c>
      <c r="L3856" s="17">
        <v>0.58333333333333337</v>
      </c>
      <c r="M3856" s="14">
        <v>359</v>
      </c>
      <c r="N3856" s="14">
        <v>42</v>
      </c>
      <c r="O3856" s="14">
        <v>0</v>
      </c>
      <c r="P3856" s="14">
        <v>401</v>
      </c>
    </row>
    <row r="3857" spans="11:16" x14ac:dyDescent="0.3">
      <c r="K3857" s="16">
        <f t="shared" si="60"/>
        <v>44176</v>
      </c>
      <c r="L3857" s="17">
        <v>0.625</v>
      </c>
      <c r="M3857" s="14">
        <v>359</v>
      </c>
      <c r="N3857" s="14">
        <v>90</v>
      </c>
      <c r="O3857" s="14">
        <v>0</v>
      </c>
      <c r="P3857" s="14">
        <v>449</v>
      </c>
    </row>
    <row r="3858" spans="11:16" x14ac:dyDescent="0.3">
      <c r="K3858" s="16">
        <f t="shared" si="60"/>
        <v>44176</v>
      </c>
      <c r="L3858" s="17">
        <v>0.66666666666666663</v>
      </c>
      <c r="M3858" s="14">
        <v>359</v>
      </c>
      <c r="N3858" s="14">
        <v>0</v>
      </c>
      <c r="O3858" s="14">
        <v>0</v>
      </c>
      <c r="P3858" s="14">
        <v>359</v>
      </c>
    </row>
    <row r="3859" spans="11:16" x14ac:dyDescent="0.3">
      <c r="K3859" s="16">
        <f t="shared" si="60"/>
        <v>44176</v>
      </c>
      <c r="L3859" s="17">
        <v>0.70833333333333337</v>
      </c>
      <c r="M3859" s="14">
        <v>359</v>
      </c>
      <c r="N3859" s="14">
        <v>847</v>
      </c>
      <c r="O3859" s="14">
        <v>0</v>
      </c>
      <c r="P3859" s="14">
        <v>1206</v>
      </c>
    </row>
    <row r="3860" spans="11:16" x14ac:dyDescent="0.3">
      <c r="K3860" s="16">
        <f t="shared" si="60"/>
        <v>44176</v>
      </c>
      <c r="L3860" s="17">
        <v>0.75</v>
      </c>
      <c r="M3860" s="14">
        <v>359</v>
      </c>
      <c r="N3860" s="14">
        <v>0</v>
      </c>
      <c r="O3860" s="14">
        <v>60</v>
      </c>
      <c r="P3860" s="14">
        <v>419</v>
      </c>
    </row>
    <row r="3861" spans="11:16" x14ac:dyDescent="0.3">
      <c r="K3861" s="16">
        <f t="shared" si="60"/>
        <v>44176</v>
      </c>
      <c r="L3861" s="17">
        <v>0.79166666666666663</v>
      </c>
      <c r="M3861" s="14">
        <v>359</v>
      </c>
      <c r="N3861" s="14">
        <v>910</v>
      </c>
      <c r="O3861" s="14">
        <v>0</v>
      </c>
      <c r="P3861" s="14">
        <v>1269</v>
      </c>
    </row>
    <row r="3862" spans="11:16" x14ac:dyDescent="0.3">
      <c r="K3862" s="16">
        <f t="shared" si="60"/>
        <v>44176</v>
      </c>
      <c r="L3862" s="17">
        <v>0.83333333333333337</v>
      </c>
      <c r="M3862" s="14">
        <v>359</v>
      </c>
      <c r="N3862" s="14">
        <v>910</v>
      </c>
      <c r="O3862" s="14">
        <v>0</v>
      </c>
      <c r="P3862" s="14">
        <v>1269</v>
      </c>
    </row>
    <row r="3863" spans="11:16" x14ac:dyDescent="0.3">
      <c r="K3863" s="16">
        <f t="shared" si="60"/>
        <v>44176</v>
      </c>
      <c r="L3863" s="17">
        <v>0.875</v>
      </c>
      <c r="M3863" s="14">
        <v>359</v>
      </c>
      <c r="N3863" s="14">
        <v>0</v>
      </c>
      <c r="O3863" s="14">
        <v>752</v>
      </c>
      <c r="P3863" s="14">
        <v>1111</v>
      </c>
    </row>
    <row r="3864" spans="11:16" x14ac:dyDescent="0.3">
      <c r="K3864" s="16">
        <f t="shared" si="60"/>
        <v>44176</v>
      </c>
      <c r="L3864" s="17">
        <v>0.91666666666666663</v>
      </c>
      <c r="M3864" s="14">
        <v>359</v>
      </c>
      <c r="N3864" s="14">
        <v>0</v>
      </c>
      <c r="O3864" s="14">
        <v>0</v>
      </c>
      <c r="P3864" s="14">
        <v>359</v>
      </c>
    </row>
    <row r="3865" spans="11:16" x14ac:dyDescent="0.3">
      <c r="K3865" s="16">
        <f t="shared" si="60"/>
        <v>44176</v>
      </c>
      <c r="L3865" s="17">
        <v>0.95833333333333337</v>
      </c>
      <c r="M3865" s="14">
        <v>359</v>
      </c>
      <c r="N3865" s="14">
        <v>0</v>
      </c>
      <c r="O3865" s="14">
        <v>0</v>
      </c>
      <c r="P3865" s="14">
        <v>359</v>
      </c>
    </row>
    <row r="3866" spans="11:16" x14ac:dyDescent="0.3">
      <c r="K3866" s="16">
        <f t="shared" si="60"/>
        <v>44177</v>
      </c>
      <c r="L3866" s="17">
        <v>0</v>
      </c>
      <c r="M3866" s="14">
        <v>359</v>
      </c>
      <c r="N3866" s="14">
        <v>0</v>
      </c>
      <c r="O3866" s="14">
        <v>0</v>
      </c>
      <c r="P3866" s="14">
        <v>359</v>
      </c>
    </row>
    <row r="3867" spans="11:16" x14ac:dyDescent="0.3">
      <c r="K3867" s="16">
        <f t="shared" ref="K3867:K3930" si="61">K3843+1</f>
        <v>44177</v>
      </c>
      <c r="L3867" s="17">
        <v>4.1666666666666664E-2</v>
      </c>
      <c r="M3867" s="14">
        <v>359</v>
      </c>
      <c r="N3867" s="14">
        <v>0</v>
      </c>
      <c r="O3867" s="14">
        <v>0</v>
      </c>
      <c r="P3867" s="14">
        <v>359</v>
      </c>
    </row>
    <row r="3868" spans="11:16" x14ac:dyDescent="0.3">
      <c r="K3868" s="16">
        <f t="shared" si="61"/>
        <v>44177</v>
      </c>
      <c r="L3868" s="17">
        <v>8.3333333333333329E-2</v>
      </c>
      <c r="M3868" s="14">
        <v>359</v>
      </c>
      <c r="N3868" s="14">
        <v>0</v>
      </c>
      <c r="O3868" s="14">
        <v>0</v>
      </c>
      <c r="P3868" s="14">
        <v>359</v>
      </c>
    </row>
    <row r="3869" spans="11:16" x14ac:dyDescent="0.3">
      <c r="K3869" s="16">
        <f t="shared" si="61"/>
        <v>44177</v>
      </c>
      <c r="L3869" s="17">
        <v>0.125</v>
      </c>
      <c r="M3869" s="14">
        <v>359</v>
      </c>
      <c r="N3869" s="14">
        <v>0</v>
      </c>
      <c r="O3869" s="14">
        <v>0</v>
      </c>
      <c r="P3869" s="14">
        <v>359</v>
      </c>
    </row>
    <row r="3870" spans="11:16" x14ac:dyDescent="0.3">
      <c r="K3870" s="16">
        <f t="shared" si="61"/>
        <v>44177</v>
      </c>
      <c r="L3870" s="17">
        <v>0.16666666666666666</v>
      </c>
      <c r="M3870" s="14">
        <v>359</v>
      </c>
      <c r="N3870" s="14">
        <v>0</v>
      </c>
      <c r="O3870" s="14">
        <v>0</v>
      </c>
      <c r="P3870" s="14">
        <v>359</v>
      </c>
    </row>
    <row r="3871" spans="11:16" x14ac:dyDescent="0.3">
      <c r="K3871" s="16">
        <f t="shared" si="61"/>
        <v>44177</v>
      </c>
      <c r="L3871" s="17">
        <v>0.20833333333333334</v>
      </c>
      <c r="M3871" s="14">
        <v>359</v>
      </c>
      <c r="N3871" s="14">
        <v>0</v>
      </c>
      <c r="O3871" s="14">
        <v>0</v>
      </c>
      <c r="P3871" s="14">
        <v>359</v>
      </c>
    </row>
    <row r="3872" spans="11:16" x14ac:dyDescent="0.3">
      <c r="K3872" s="16">
        <f t="shared" si="61"/>
        <v>44177</v>
      </c>
      <c r="L3872" s="17">
        <v>0.25</v>
      </c>
      <c r="M3872" s="14">
        <v>359</v>
      </c>
      <c r="N3872" s="14">
        <v>0</v>
      </c>
      <c r="O3872" s="14">
        <v>0</v>
      </c>
      <c r="P3872" s="14">
        <v>359</v>
      </c>
    </row>
    <row r="3873" spans="11:16" x14ac:dyDescent="0.3">
      <c r="K3873" s="16">
        <f t="shared" si="61"/>
        <v>44177</v>
      </c>
      <c r="L3873" s="17">
        <v>0.29166666666666669</v>
      </c>
      <c r="M3873" s="14">
        <v>359</v>
      </c>
      <c r="N3873" s="14">
        <v>0</v>
      </c>
      <c r="O3873" s="14">
        <v>0</v>
      </c>
      <c r="P3873" s="14">
        <v>359</v>
      </c>
    </row>
    <row r="3874" spans="11:16" x14ac:dyDescent="0.3">
      <c r="K3874" s="16">
        <f t="shared" si="61"/>
        <v>44177</v>
      </c>
      <c r="L3874" s="17">
        <v>0.33333333333333331</v>
      </c>
      <c r="M3874" s="14">
        <v>359</v>
      </c>
      <c r="N3874" s="14">
        <v>0</v>
      </c>
      <c r="O3874" s="14">
        <v>0</v>
      </c>
      <c r="P3874" s="14">
        <v>359</v>
      </c>
    </row>
    <row r="3875" spans="11:16" x14ac:dyDescent="0.3">
      <c r="K3875" s="16">
        <f t="shared" si="61"/>
        <v>44177</v>
      </c>
      <c r="L3875" s="17">
        <v>0.375</v>
      </c>
      <c r="M3875" s="14">
        <v>359</v>
      </c>
      <c r="N3875" s="14">
        <v>0</v>
      </c>
      <c r="O3875" s="14">
        <v>0</v>
      </c>
      <c r="P3875" s="14">
        <v>359</v>
      </c>
    </row>
    <row r="3876" spans="11:16" x14ac:dyDescent="0.3">
      <c r="K3876" s="16">
        <f t="shared" si="61"/>
        <v>44177</v>
      </c>
      <c r="L3876" s="17">
        <v>0.41666666666666669</v>
      </c>
      <c r="M3876" s="14">
        <v>359</v>
      </c>
      <c r="N3876" s="14">
        <v>0</v>
      </c>
      <c r="O3876" s="14">
        <v>0</v>
      </c>
      <c r="P3876" s="14">
        <v>359</v>
      </c>
    </row>
    <row r="3877" spans="11:16" x14ac:dyDescent="0.3">
      <c r="K3877" s="16">
        <f t="shared" si="61"/>
        <v>44177</v>
      </c>
      <c r="L3877" s="17">
        <v>0.45833333333333331</v>
      </c>
      <c r="M3877" s="14">
        <v>359</v>
      </c>
      <c r="N3877" s="14">
        <v>0</v>
      </c>
      <c r="O3877" s="14">
        <v>0</v>
      </c>
      <c r="P3877" s="14">
        <v>359</v>
      </c>
    </row>
    <row r="3878" spans="11:16" x14ac:dyDescent="0.3">
      <c r="K3878" s="16">
        <f t="shared" si="61"/>
        <v>44177</v>
      </c>
      <c r="L3878" s="17">
        <v>0.5</v>
      </c>
      <c r="M3878" s="14">
        <v>359</v>
      </c>
      <c r="N3878" s="14">
        <v>0</v>
      </c>
      <c r="O3878" s="14">
        <v>0</v>
      </c>
      <c r="P3878" s="14">
        <v>359</v>
      </c>
    </row>
    <row r="3879" spans="11:16" x14ac:dyDescent="0.3">
      <c r="K3879" s="16">
        <f t="shared" si="61"/>
        <v>44177</v>
      </c>
      <c r="L3879" s="17">
        <v>0.54166666666666663</v>
      </c>
      <c r="M3879" s="14">
        <v>359</v>
      </c>
      <c r="N3879" s="14">
        <v>0</v>
      </c>
      <c r="O3879" s="14">
        <v>0</v>
      </c>
      <c r="P3879" s="14">
        <v>359</v>
      </c>
    </row>
    <row r="3880" spans="11:16" x14ac:dyDescent="0.3">
      <c r="K3880" s="16">
        <f t="shared" si="61"/>
        <v>44177</v>
      </c>
      <c r="L3880" s="17">
        <v>0.58333333333333337</v>
      </c>
      <c r="M3880" s="14">
        <v>359</v>
      </c>
      <c r="N3880" s="14">
        <v>0</v>
      </c>
      <c r="O3880" s="14">
        <v>0</v>
      </c>
      <c r="P3880" s="14">
        <v>359</v>
      </c>
    </row>
    <row r="3881" spans="11:16" x14ac:dyDescent="0.3">
      <c r="K3881" s="16">
        <f t="shared" si="61"/>
        <v>44177</v>
      </c>
      <c r="L3881" s="17">
        <v>0.625</v>
      </c>
      <c r="M3881" s="14">
        <v>359</v>
      </c>
      <c r="N3881" s="14">
        <v>0</v>
      </c>
      <c r="O3881" s="14">
        <v>0</v>
      </c>
      <c r="P3881" s="14">
        <v>359</v>
      </c>
    </row>
    <row r="3882" spans="11:16" x14ac:dyDescent="0.3">
      <c r="K3882" s="16">
        <f t="shared" si="61"/>
        <v>44177</v>
      </c>
      <c r="L3882" s="17">
        <v>0.66666666666666663</v>
      </c>
      <c r="M3882" s="14">
        <v>359</v>
      </c>
      <c r="N3882" s="14">
        <v>0</v>
      </c>
      <c r="O3882" s="14">
        <v>0</v>
      </c>
      <c r="P3882" s="14">
        <v>359</v>
      </c>
    </row>
    <row r="3883" spans="11:16" x14ac:dyDescent="0.3">
      <c r="K3883" s="16">
        <f t="shared" si="61"/>
        <v>44177</v>
      </c>
      <c r="L3883" s="17">
        <v>0.70833333333333337</v>
      </c>
      <c r="M3883" s="14">
        <v>359</v>
      </c>
      <c r="N3883" s="14">
        <v>0</v>
      </c>
      <c r="O3883" s="14">
        <v>0</v>
      </c>
      <c r="P3883" s="14">
        <v>359</v>
      </c>
    </row>
    <row r="3884" spans="11:16" x14ac:dyDescent="0.3">
      <c r="K3884" s="16">
        <f t="shared" si="61"/>
        <v>44177</v>
      </c>
      <c r="L3884" s="17">
        <v>0.75</v>
      </c>
      <c r="M3884" s="14">
        <v>359</v>
      </c>
      <c r="N3884" s="14">
        <v>0</v>
      </c>
      <c r="O3884" s="14">
        <v>0</v>
      </c>
      <c r="P3884" s="14">
        <v>359</v>
      </c>
    </row>
    <row r="3885" spans="11:16" x14ac:dyDescent="0.3">
      <c r="K3885" s="16">
        <f t="shared" si="61"/>
        <v>44177</v>
      </c>
      <c r="L3885" s="17">
        <v>0.79166666666666663</v>
      </c>
      <c r="M3885" s="14">
        <v>359</v>
      </c>
      <c r="N3885" s="14">
        <v>0</v>
      </c>
      <c r="O3885" s="14">
        <v>0</v>
      </c>
      <c r="P3885" s="14">
        <v>359</v>
      </c>
    </row>
    <row r="3886" spans="11:16" x14ac:dyDescent="0.3">
      <c r="K3886" s="16">
        <f t="shared" si="61"/>
        <v>44177</v>
      </c>
      <c r="L3886" s="17">
        <v>0.83333333333333337</v>
      </c>
      <c r="M3886" s="14">
        <v>359</v>
      </c>
      <c r="N3886" s="14">
        <v>0</v>
      </c>
      <c r="O3886" s="14">
        <v>0</v>
      </c>
      <c r="P3886" s="14">
        <v>359</v>
      </c>
    </row>
    <row r="3887" spans="11:16" x14ac:dyDescent="0.3">
      <c r="K3887" s="16">
        <f t="shared" si="61"/>
        <v>44177</v>
      </c>
      <c r="L3887" s="17">
        <v>0.875</v>
      </c>
      <c r="M3887" s="14">
        <v>359</v>
      </c>
      <c r="N3887" s="14">
        <v>0</v>
      </c>
      <c r="O3887" s="14">
        <v>0</v>
      </c>
      <c r="P3887" s="14">
        <v>359</v>
      </c>
    </row>
    <row r="3888" spans="11:16" x14ac:dyDescent="0.3">
      <c r="K3888" s="16">
        <f t="shared" si="61"/>
        <v>44177</v>
      </c>
      <c r="L3888" s="17">
        <v>0.91666666666666663</v>
      </c>
      <c r="M3888" s="14">
        <v>359</v>
      </c>
      <c r="N3888" s="14">
        <v>0</v>
      </c>
      <c r="O3888" s="14">
        <v>0</v>
      </c>
      <c r="P3888" s="14">
        <v>359</v>
      </c>
    </row>
    <row r="3889" spans="11:16" x14ac:dyDescent="0.3">
      <c r="K3889" s="16">
        <f t="shared" si="61"/>
        <v>44177</v>
      </c>
      <c r="L3889" s="17">
        <v>0.95833333333333337</v>
      </c>
      <c r="M3889" s="14">
        <v>359</v>
      </c>
      <c r="N3889" s="14">
        <v>0</v>
      </c>
      <c r="O3889" s="14">
        <v>0</v>
      </c>
      <c r="P3889" s="14">
        <v>359</v>
      </c>
    </row>
    <row r="3890" spans="11:16" x14ac:dyDescent="0.3">
      <c r="K3890" s="16">
        <f t="shared" si="61"/>
        <v>44178</v>
      </c>
      <c r="L3890" s="17">
        <v>0</v>
      </c>
      <c r="M3890" s="14">
        <v>359</v>
      </c>
      <c r="N3890" s="14">
        <v>0</v>
      </c>
      <c r="O3890" s="14">
        <v>0</v>
      </c>
      <c r="P3890" s="14">
        <v>359</v>
      </c>
    </row>
    <row r="3891" spans="11:16" x14ac:dyDescent="0.3">
      <c r="K3891" s="16">
        <f t="shared" si="61"/>
        <v>44178</v>
      </c>
      <c r="L3891" s="17">
        <v>4.1666666666666664E-2</v>
      </c>
      <c r="M3891" s="14">
        <v>359</v>
      </c>
      <c r="N3891" s="14">
        <v>0</v>
      </c>
      <c r="O3891" s="14">
        <v>-305</v>
      </c>
      <c r="P3891" s="14">
        <v>54</v>
      </c>
    </row>
    <row r="3892" spans="11:16" x14ac:dyDescent="0.3">
      <c r="K3892" s="16">
        <f t="shared" si="61"/>
        <v>44178</v>
      </c>
      <c r="L3892" s="17">
        <v>8.3333333333333329E-2</v>
      </c>
      <c r="M3892" s="14">
        <v>359</v>
      </c>
      <c r="N3892" s="14">
        <v>0</v>
      </c>
      <c r="O3892" s="14">
        <v>-643</v>
      </c>
      <c r="P3892" s="14">
        <v>-284</v>
      </c>
    </row>
    <row r="3893" spans="11:16" x14ac:dyDescent="0.3">
      <c r="K3893" s="16">
        <f t="shared" si="61"/>
        <v>44178</v>
      </c>
      <c r="L3893" s="17">
        <v>0.125</v>
      </c>
      <c r="M3893" s="14">
        <v>359</v>
      </c>
      <c r="N3893" s="14">
        <v>0</v>
      </c>
      <c r="O3893" s="14">
        <v>-1156</v>
      </c>
      <c r="P3893" s="14">
        <v>-797</v>
      </c>
    </row>
    <row r="3894" spans="11:16" x14ac:dyDescent="0.3">
      <c r="K3894" s="16">
        <f t="shared" si="61"/>
        <v>44178</v>
      </c>
      <c r="L3894" s="17">
        <v>0.16666666666666666</v>
      </c>
      <c r="M3894" s="14">
        <v>359</v>
      </c>
      <c r="N3894" s="14">
        <v>0</v>
      </c>
      <c r="O3894" s="14">
        <v>-1200</v>
      </c>
      <c r="P3894" s="14">
        <v>-841</v>
      </c>
    </row>
    <row r="3895" spans="11:16" x14ac:dyDescent="0.3">
      <c r="K3895" s="16">
        <f t="shared" si="61"/>
        <v>44178</v>
      </c>
      <c r="L3895" s="17">
        <v>0.20833333333333334</v>
      </c>
      <c r="M3895" s="14">
        <v>359</v>
      </c>
      <c r="N3895" s="14">
        <v>0</v>
      </c>
      <c r="O3895" s="14">
        <v>-1200</v>
      </c>
      <c r="P3895" s="14">
        <v>-841</v>
      </c>
    </row>
    <row r="3896" spans="11:16" x14ac:dyDescent="0.3">
      <c r="K3896" s="16">
        <f t="shared" si="61"/>
        <v>44178</v>
      </c>
      <c r="L3896" s="17">
        <v>0.25</v>
      </c>
      <c r="M3896" s="14">
        <v>359</v>
      </c>
      <c r="N3896" s="14">
        <v>0</v>
      </c>
      <c r="O3896" s="14">
        <v>-888</v>
      </c>
      <c r="P3896" s="14">
        <v>-529</v>
      </c>
    </row>
    <row r="3897" spans="11:16" x14ac:dyDescent="0.3">
      <c r="K3897" s="16">
        <f t="shared" si="61"/>
        <v>44178</v>
      </c>
      <c r="L3897" s="17">
        <v>0.29166666666666669</v>
      </c>
      <c r="M3897" s="14">
        <v>359</v>
      </c>
      <c r="N3897" s="14">
        <v>0</v>
      </c>
      <c r="O3897" s="14">
        <v>-753</v>
      </c>
      <c r="P3897" s="14">
        <v>-394</v>
      </c>
    </row>
    <row r="3898" spans="11:16" x14ac:dyDescent="0.3">
      <c r="K3898" s="16">
        <f t="shared" si="61"/>
        <v>44178</v>
      </c>
      <c r="L3898" s="17">
        <v>0.33333333333333331</v>
      </c>
      <c r="M3898" s="14">
        <v>359</v>
      </c>
      <c r="N3898" s="14">
        <v>0</v>
      </c>
      <c r="O3898" s="14">
        <v>0</v>
      </c>
      <c r="P3898" s="14">
        <v>359</v>
      </c>
    </row>
    <row r="3899" spans="11:16" x14ac:dyDescent="0.3">
      <c r="K3899" s="16">
        <f t="shared" si="61"/>
        <v>44178</v>
      </c>
      <c r="L3899" s="17">
        <v>0.375</v>
      </c>
      <c r="M3899" s="14">
        <v>359</v>
      </c>
      <c r="N3899" s="14">
        <v>0</v>
      </c>
      <c r="O3899" s="14">
        <v>0</v>
      </c>
      <c r="P3899" s="14">
        <v>359</v>
      </c>
    </row>
    <row r="3900" spans="11:16" x14ac:dyDescent="0.3">
      <c r="K3900" s="16">
        <f t="shared" si="61"/>
        <v>44178</v>
      </c>
      <c r="L3900" s="17">
        <v>0.41666666666666669</v>
      </c>
      <c r="M3900" s="14">
        <v>359</v>
      </c>
      <c r="N3900" s="14">
        <v>0</v>
      </c>
      <c r="O3900" s="14">
        <v>0</v>
      </c>
      <c r="P3900" s="14">
        <v>359</v>
      </c>
    </row>
    <row r="3901" spans="11:16" x14ac:dyDescent="0.3">
      <c r="K3901" s="16">
        <f t="shared" si="61"/>
        <v>44178</v>
      </c>
      <c r="L3901" s="17">
        <v>0.45833333333333331</v>
      </c>
      <c r="M3901" s="14">
        <v>359</v>
      </c>
      <c r="N3901" s="14">
        <v>0</v>
      </c>
      <c r="O3901" s="14">
        <v>0</v>
      </c>
      <c r="P3901" s="14">
        <v>359</v>
      </c>
    </row>
    <row r="3902" spans="11:16" x14ac:dyDescent="0.3">
      <c r="K3902" s="16">
        <f t="shared" si="61"/>
        <v>44178</v>
      </c>
      <c r="L3902" s="17">
        <v>0.5</v>
      </c>
      <c r="M3902" s="14">
        <v>359</v>
      </c>
      <c r="N3902" s="14">
        <v>0</v>
      </c>
      <c r="O3902" s="14">
        <v>0</v>
      </c>
      <c r="P3902" s="14">
        <v>359</v>
      </c>
    </row>
    <row r="3903" spans="11:16" x14ac:dyDescent="0.3">
      <c r="K3903" s="16">
        <f t="shared" si="61"/>
        <v>44178</v>
      </c>
      <c r="L3903" s="17">
        <v>0.54166666666666663</v>
      </c>
      <c r="M3903" s="14">
        <v>359</v>
      </c>
      <c r="N3903" s="14">
        <v>0</v>
      </c>
      <c r="O3903" s="14">
        <v>0</v>
      </c>
      <c r="P3903" s="14">
        <v>359</v>
      </c>
    </row>
    <row r="3904" spans="11:16" x14ac:dyDescent="0.3">
      <c r="K3904" s="16">
        <f t="shared" si="61"/>
        <v>44178</v>
      </c>
      <c r="L3904" s="17">
        <v>0.58333333333333337</v>
      </c>
      <c r="M3904" s="14">
        <v>359</v>
      </c>
      <c r="N3904" s="14">
        <v>0</v>
      </c>
      <c r="O3904" s="14">
        <v>0</v>
      </c>
      <c r="P3904" s="14">
        <v>359</v>
      </c>
    </row>
    <row r="3905" spans="11:16" x14ac:dyDescent="0.3">
      <c r="K3905" s="16">
        <f t="shared" si="61"/>
        <v>44178</v>
      </c>
      <c r="L3905" s="17">
        <v>0.625</v>
      </c>
      <c r="M3905" s="14">
        <v>359</v>
      </c>
      <c r="N3905" s="14">
        <v>0</v>
      </c>
      <c r="O3905" s="14">
        <v>0</v>
      </c>
      <c r="P3905" s="14">
        <v>359</v>
      </c>
    </row>
    <row r="3906" spans="11:16" x14ac:dyDescent="0.3">
      <c r="K3906" s="16">
        <f t="shared" si="61"/>
        <v>44178</v>
      </c>
      <c r="L3906" s="17">
        <v>0.66666666666666663</v>
      </c>
      <c r="M3906" s="14">
        <v>359</v>
      </c>
      <c r="N3906" s="14">
        <v>0</v>
      </c>
      <c r="O3906" s="14">
        <v>0</v>
      </c>
      <c r="P3906" s="14">
        <v>359</v>
      </c>
    </row>
    <row r="3907" spans="11:16" x14ac:dyDescent="0.3">
      <c r="K3907" s="16">
        <f t="shared" si="61"/>
        <v>44178</v>
      </c>
      <c r="L3907" s="17">
        <v>0.70833333333333337</v>
      </c>
      <c r="M3907" s="14">
        <v>359</v>
      </c>
      <c r="N3907" s="14">
        <v>0</v>
      </c>
      <c r="O3907" s="14">
        <v>366</v>
      </c>
      <c r="P3907" s="14">
        <v>725</v>
      </c>
    </row>
    <row r="3908" spans="11:16" x14ac:dyDescent="0.3">
      <c r="K3908" s="16">
        <f t="shared" si="61"/>
        <v>44178</v>
      </c>
      <c r="L3908" s="17">
        <v>0.75</v>
      </c>
      <c r="M3908" s="14">
        <v>359</v>
      </c>
      <c r="N3908" s="14">
        <v>0</v>
      </c>
      <c r="O3908" s="14">
        <v>1151</v>
      </c>
      <c r="P3908" s="14">
        <v>1510</v>
      </c>
    </row>
    <row r="3909" spans="11:16" x14ac:dyDescent="0.3">
      <c r="K3909" s="16">
        <f t="shared" si="61"/>
        <v>44178</v>
      </c>
      <c r="L3909" s="17">
        <v>0.79166666666666663</v>
      </c>
      <c r="M3909" s="14">
        <v>359</v>
      </c>
      <c r="N3909" s="14">
        <v>0</v>
      </c>
      <c r="O3909" s="14">
        <v>1200</v>
      </c>
      <c r="P3909" s="14">
        <v>1559</v>
      </c>
    </row>
    <row r="3910" spans="11:16" x14ac:dyDescent="0.3">
      <c r="K3910" s="16">
        <f t="shared" si="61"/>
        <v>44178</v>
      </c>
      <c r="L3910" s="17">
        <v>0.83333333333333337</v>
      </c>
      <c r="M3910" s="14">
        <v>359</v>
      </c>
      <c r="N3910" s="14">
        <v>0</v>
      </c>
      <c r="O3910" s="14">
        <v>629</v>
      </c>
      <c r="P3910" s="14">
        <v>988</v>
      </c>
    </row>
    <row r="3911" spans="11:16" x14ac:dyDescent="0.3">
      <c r="K3911" s="16">
        <f t="shared" si="61"/>
        <v>44178</v>
      </c>
      <c r="L3911" s="17">
        <v>0.875</v>
      </c>
      <c r="M3911" s="14">
        <v>359</v>
      </c>
      <c r="N3911" s="14">
        <v>0</v>
      </c>
      <c r="O3911" s="14">
        <v>660</v>
      </c>
      <c r="P3911" s="14">
        <v>1019</v>
      </c>
    </row>
    <row r="3912" spans="11:16" x14ac:dyDescent="0.3">
      <c r="K3912" s="16">
        <f t="shared" si="61"/>
        <v>44178</v>
      </c>
      <c r="L3912" s="17">
        <v>0.91666666666666663</v>
      </c>
      <c r="M3912" s="14">
        <v>359</v>
      </c>
      <c r="N3912" s="14">
        <v>0</v>
      </c>
      <c r="O3912" s="14">
        <v>912</v>
      </c>
      <c r="P3912" s="14">
        <v>1271</v>
      </c>
    </row>
    <row r="3913" spans="11:16" x14ac:dyDescent="0.3">
      <c r="K3913" s="16">
        <f t="shared" si="61"/>
        <v>44178</v>
      </c>
      <c r="L3913" s="17">
        <v>0.95833333333333337</v>
      </c>
      <c r="M3913" s="14">
        <v>359</v>
      </c>
      <c r="N3913" s="14">
        <v>594</v>
      </c>
      <c r="O3913" s="14">
        <v>0</v>
      </c>
      <c r="P3913" s="14">
        <v>953</v>
      </c>
    </row>
    <row r="3914" spans="11:16" x14ac:dyDescent="0.3">
      <c r="K3914" s="16">
        <f t="shared" si="61"/>
        <v>44179</v>
      </c>
      <c r="L3914" s="17">
        <v>0</v>
      </c>
      <c r="M3914" s="14">
        <v>359</v>
      </c>
      <c r="N3914" s="14">
        <v>0</v>
      </c>
      <c r="O3914" s="14">
        <v>0</v>
      </c>
      <c r="P3914" s="14">
        <v>359</v>
      </c>
    </row>
    <row r="3915" spans="11:16" x14ac:dyDescent="0.3">
      <c r="K3915" s="16">
        <f t="shared" si="61"/>
        <v>44179</v>
      </c>
      <c r="L3915" s="17">
        <v>4.1666666666666664E-2</v>
      </c>
      <c r="M3915" s="14">
        <v>359</v>
      </c>
      <c r="N3915" s="14">
        <v>0</v>
      </c>
      <c r="O3915" s="14">
        <v>0</v>
      </c>
      <c r="P3915" s="14">
        <v>359</v>
      </c>
    </row>
    <row r="3916" spans="11:16" x14ac:dyDescent="0.3">
      <c r="K3916" s="16">
        <f t="shared" si="61"/>
        <v>44179</v>
      </c>
      <c r="L3916" s="17">
        <v>8.3333333333333329E-2</v>
      </c>
      <c r="M3916" s="14">
        <v>359</v>
      </c>
      <c r="N3916" s="14">
        <v>0</v>
      </c>
      <c r="O3916" s="14">
        <v>0</v>
      </c>
      <c r="P3916" s="14">
        <v>359</v>
      </c>
    </row>
    <row r="3917" spans="11:16" x14ac:dyDescent="0.3">
      <c r="K3917" s="16">
        <f t="shared" si="61"/>
        <v>44179</v>
      </c>
      <c r="L3917" s="17">
        <v>0.125</v>
      </c>
      <c r="M3917" s="14">
        <v>359</v>
      </c>
      <c r="N3917" s="14">
        <v>0</v>
      </c>
      <c r="O3917" s="14">
        <v>0</v>
      </c>
      <c r="P3917" s="14">
        <v>359</v>
      </c>
    </row>
    <row r="3918" spans="11:16" x14ac:dyDescent="0.3">
      <c r="K3918" s="16">
        <f t="shared" si="61"/>
        <v>44179</v>
      </c>
      <c r="L3918" s="17">
        <v>0.16666666666666666</v>
      </c>
      <c r="M3918" s="14">
        <v>359</v>
      </c>
      <c r="N3918" s="14">
        <v>0</v>
      </c>
      <c r="O3918" s="14">
        <v>0</v>
      </c>
      <c r="P3918" s="14">
        <v>359</v>
      </c>
    </row>
    <row r="3919" spans="11:16" x14ac:dyDescent="0.3">
      <c r="K3919" s="16">
        <f t="shared" si="61"/>
        <v>44179</v>
      </c>
      <c r="L3919" s="17">
        <v>0.20833333333333334</v>
      </c>
      <c r="M3919" s="14">
        <v>359</v>
      </c>
      <c r="N3919" s="14">
        <v>0</v>
      </c>
      <c r="O3919" s="14">
        <v>0</v>
      </c>
      <c r="P3919" s="14">
        <v>359</v>
      </c>
    </row>
    <row r="3920" spans="11:16" x14ac:dyDescent="0.3">
      <c r="K3920" s="16">
        <f t="shared" si="61"/>
        <v>44179</v>
      </c>
      <c r="L3920" s="17">
        <v>0.25</v>
      </c>
      <c r="M3920" s="14">
        <v>359</v>
      </c>
      <c r="N3920" s="14">
        <v>0</v>
      </c>
      <c r="O3920" s="14">
        <v>0</v>
      </c>
      <c r="P3920" s="14">
        <v>359</v>
      </c>
    </row>
    <row r="3921" spans="11:16" x14ac:dyDescent="0.3">
      <c r="K3921" s="16">
        <f t="shared" si="61"/>
        <v>44179</v>
      </c>
      <c r="L3921" s="17">
        <v>0.29166666666666669</v>
      </c>
      <c r="M3921" s="14">
        <v>359</v>
      </c>
      <c r="N3921" s="14">
        <v>0</v>
      </c>
      <c r="O3921" s="14">
        <v>0</v>
      </c>
      <c r="P3921" s="14">
        <v>359</v>
      </c>
    </row>
    <row r="3922" spans="11:16" x14ac:dyDescent="0.3">
      <c r="K3922" s="16">
        <f t="shared" si="61"/>
        <v>44179</v>
      </c>
      <c r="L3922" s="17">
        <v>0.33333333333333331</v>
      </c>
      <c r="M3922" s="14">
        <v>359</v>
      </c>
      <c r="N3922" s="14">
        <v>1160</v>
      </c>
      <c r="O3922" s="14">
        <v>0</v>
      </c>
      <c r="P3922" s="14">
        <v>1519</v>
      </c>
    </row>
    <row r="3923" spans="11:16" x14ac:dyDescent="0.3">
      <c r="K3923" s="16">
        <f t="shared" si="61"/>
        <v>44179</v>
      </c>
      <c r="L3923" s="17">
        <v>0.375</v>
      </c>
      <c r="M3923" s="14">
        <v>359</v>
      </c>
      <c r="N3923" s="14">
        <v>0</v>
      </c>
      <c r="O3923" s="14">
        <v>0</v>
      </c>
      <c r="P3923" s="14">
        <v>359</v>
      </c>
    </row>
    <row r="3924" spans="11:16" x14ac:dyDescent="0.3">
      <c r="K3924" s="16">
        <f t="shared" si="61"/>
        <v>44179</v>
      </c>
      <c r="L3924" s="17">
        <v>0.41666666666666669</v>
      </c>
      <c r="M3924" s="14">
        <v>359</v>
      </c>
      <c r="N3924" s="14">
        <v>0</v>
      </c>
      <c r="O3924" s="14">
        <v>0</v>
      </c>
      <c r="P3924" s="14">
        <v>359</v>
      </c>
    </row>
    <row r="3925" spans="11:16" x14ac:dyDescent="0.3">
      <c r="K3925" s="16">
        <f t="shared" si="61"/>
        <v>44179</v>
      </c>
      <c r="L3925" s="17">
        <v>0.45833333333333331</v>
      </c>
      <c r="M3925" s="14">
        <v>359</v>
      </c>
      <c r="N3925" s="14">
        <v>0</v>
      </c>
      <c r="O3925" s="14">
        <v>0</v>
      </c>
      <c r="P3925" s="14">
        <v>359</v>
      </c>
    </row>
    <row r="3926" spans="11:16" x14ac:dyDescent="0.3">
      <c r="K3926" s="16">
        <f t="shared" si="61"/>
        <v>44179</v>
      </c>
      <c r="L3926" s="17">
        <v>0.5</v>
      </c>
      <c r="M3926" s="14">
        <v>359</v>
      </c>
      <c r="N3926" s="14">
        <v>0</v>
      </c>
      <c r="O3926" s="14">
        <v>0</v>
      </c>
      <c r="P3926" s="14">
        <v>359</v>
      </c>
    </row>
    <row r="3927" spans="11:16" x14ac:dyDescent="0.3">
      <c r="K3927" s="16">
        <f t="shared" si="61"/>
        <v>44179</v>
      </c>
      <c r="L3927" s="17">
        <v>0.54166666666666663</v>
      </c>
      <c r="M3927" s="14">
        <v>359</v>
      </c>
      <c r="N3927" s="14">
        <v>0</v>
      </c>
      <c r="O3927" s="14">
        <v>0</v>
      </c>
      <c r="P3927" s="14">
        <v>359</v>
      </c>
    </row>
    <row r="3928" spans="11:16" x14ac:dyDescent="0.3">
      <c r="K3928" s="16">
        <f t="shared" si="61"/>
        <v>44179</v>
      </c>
      <c r="L3928" s="17">
        <v>0.58333333333333337</v>
      </c>
      <c r="M3928" s="14">
        <v>359</v>
      </c>
      <c r="N3928" s="14">
        <v>0</v>
      </c>
      <c r="O3928" s="14">
        <v>0</v>
      </c>
      <c r="P3928" s="14">
        <v>359</v>
      </c>
    </row>
    <row r="3929" spans="11:16" x14ac:dyDescent="0.3">
      <c r="K3929" s="16">
        <f t="shared" si="61"/>
        <v>44179</v>
      </c>
      <c r="L3929" s="17">
        <v>0.625</v>
      </c>
      <c r="M3929" s="14">
        <v>359</v>
      </c>
      <c r="N3929" s="14">
        <v>0</v>
      </c>
      <c r="O3929" s="14">
        <v>0</v>
      </c>
      <c r="P3929" s="14">
        <v>359</v>
      </c>
    </row>
    <row r="3930" spans="11:16" x14ac:dyDescent="0.3">
      <c r="K3930" s="16">
        <f t="shared" si="61"/>
        <v>44179</v>
      </c>
      <c r="L3930" s="17">
        <v>0.66666666666666663</v>
      </c>
      <c r="M3930" s="14">
        <v>359</v>
      </c>
      <c r="N3930" s="14">
        <v>0</v>
      </c>
      <c r="O3930" s="14">
        <v>0</v>
      </c>
      <c r="P3930" s="14">
        <v>359</v>
      </c>
    </row>
    <row r="3931" spans="11:16" x14ac:dyDescent="0.3">
      <c r="K3931" s="16">
        <f t="shared" ref="K3931:K3994" si="62">K3907+1</f>
        <v>44179</v>
      </c>
      <c r="L3931" s="17">
        <v>0.70833333333333337</v>
      </c>
      <c r="M3931" s="14">
        <v>359</v>
      </c>
      <c r="N3931" s="14">
        <v>0</v>
      </c>
      <c r="O3931" s="14">
        <v>0</v>
      </c>
      <c r="P3931" s="14">
        <v>359</v>
      </c>
    </row>
    <row r="3932" spans="11:16" x14ac:dyDescent="0.3">
      <c r="K3932" s="16">
        <f t="shared" si="62"/>
        <v>44179</v>
      </c>
      <c r="L3932" s="17">
        <v>0.75</v>
      </c>
      <c r="M3932" s="14">
        <v>359</v>
      </c>
      <c r="N3932" s="14">
        <v>0</v>
      </c>
      <c r="O3932" s="14">
        <v>0</v>
      </c>
      <c r="P3932" s="14">
        <v>359</v>
      </c>
    </row>
    <row r="3933" spans="11:16" x14ac:dyDescent="0.3">
      <c r="K3933" s="16">
        <f t="shared" si="62"/>
        <v>44179</v>
      </c>
      <c r="L3933" s="17">
        <v>0.79166666666666663</v>
      </c>
      <c r="M3933" s="14">
        <v>359</v>
      </c>
      <c r="N3933" s="14">
        <v>0</v>
      </c>
      <c r="O3933" s="14">
        <v>0</v>
      </c>
      <c r="P3933" s="14">
        <v>359</v>
      </c>
    </row>
    <row r="3934" spans="11:16" x14ac:dyDescent="0.3">
      <c r="K3934" s="16">
        <f t="shared" si="62"/>
        <v>44179</v>
      </c>
      <c r="L3934" s="17">
        <v>0.83333333333333337</v>
      </c>
      <c r="M3934" s="14">
        <v>359</v>
      </c>
      <c r="N3934" s="14">
        <v>0</v>
      </c>
      <c r="O3934" s="14">
        <v>0</v>
      </c>
      <c r="P3934" s="14">
        <v>359</v>
      </c>
    </row>
    <row r="3935" spans="11:16" x14ac:dyDescent="0.3">
      <c r="K3935" s="16">
        <f t="shared" si="62"/>
        <v>44179</v>
      </c>
      <c r="L3935" s="17">
        <v>0.875</v>
      </c>
      <c r="M3935" s="14">
        <v>359</v>
      </c>
      <c r="N3935" s="14">
        <v>0</v>
      </c>
      <c r="O3935" s="14">
        <v>0</v>
      </c>
      <c r="P3935" s="14">
        <v>359</v>
      </c>
    </row>
    <row r="3936" spans="11:16" x14ac:dyDescent="0.3">
      <c r="K3936" s="16">
        <f t="shared" si="62"/>
        <v>44179</v>
      </c>
      <c r="L3936" s="17">
        <v>0.91666666666666663</v>
      </c>
      <c r="M3936" s="14">
        <v>359</v>
      </c>
      <c r="N3936" s="14">
        <v>49</v>
      </c>
      <c r="O3936" s="14">
        <v>0</v>
      </c>
      <c r="P3936" s="14">
        <v>408</v>
      </c>
    </row>
    <row r="3937" spans="11:16" x14ac:dyDescent="0.3">
      <c r="K3937" s="16">
        <f t="shared" si="62"/>
        <v>44179</v>
      </c>
      <c r="L3937" s="17">
        <v>0.95833333333333337</v>
      </c>
      <c r="M3937" s="14">
        <v>359</v>
      </c>
      <c r="N3937" s="14">
        <v>383</v>
      </c>
      <c r="O3937" s="14">
        <v>0</v>
      </c>
      <c r="P3937" s="14">
        <v>742</v>
      </c>
    </row>
    <row r="3938" spans="11:16" x14ac:dyDescent="0.3">
      <c r="K3938" s="16">
        <f t="shared" si="62"/>
        <v>44180</v>
      </c>
      <c r="L3938" s="17">
        <v>0</v>
      </c>
      <c r="M3938" s="14">
        <v>359</v>
      </c>
      <c r="N3938" s="14">
        <v>0</v>
      </c>
      <c r="O3938" s="14">
        <v>0</v>
      </c>
      <c r="P3938" s="14">
        <v>359</v>
      </c>
    </row>
    <row r="3939" spans="11:16" x14ac:dyDescent="0.3">
      <c r="K3939" s="16">
        <f t="shared" si="62"/>
        <v>44180</v>
      </c>
      <c r="L3939" s="17">
        <v>4.1666666666666664E-2</v>
      </c>
      <c r="M3939" s="14">
        <v>359</v>
      </c>
      <c r="N3939" s="14">
        <v>0</v>
      </c>
      <c r="O3939" s="14">
        <v>0</v>
      </c>
      <c r="P3939" s="14">
        <v>359</v>
      </c>
    </row>
    <row r="3940" spans="11:16" x14ac:dyDescent="0.3">
      <c r="K3940" s="16">
        <f t="shared" si="62"/>
        <v>44180</v>
      </c>
      <c r="L3940" s="17">
        <v>8.3333333333333329E-2</v>
      </c>
      <c r="M3940" s="14">
        <v>359</v>
      </c>
      <c r="N3940" s="14">
        <v>0</v>
      </c>
      <c r="O3940" s="14">
        <v>0</v>
      </c>
      <c r="P3940" s="14">
        <v>359</v>
      </c>
    </row>
    <row r="3941" spans="11:16" x14ac:dyDescent="0.3">
      <c r="K3941" s="16">
        <f t="shared" si="62"/>
        <v>44180</v>
      </c>
      <c r="L3941" s="17">
        <v>0.125</v>
      </c>
      <c r="M3941" s="14">
        <v>359</v>
      </c>
      <c r="N3941" s="14">
        <v>0</v>
      </c>
      <c r="O3941" s="14">
        <v>0</v>
      </c>
      <c r="P3941" s="14">
        <v>359</v>
      </c>
    </row>
    <row r="3942" spans="11:16" x14ac:dyDescent="0.3">
      <c r="K3942" s="16">
        <f t="shared" si="62"/>
        <v>44180</v>
      </c>
      <c r="L3942" s="17">
        <v>0.16666666666666666</v>
      </c>
      <c r="M3942" s="14">
        <v>359</v>
      </c>
      <c r="N3942" s="14">
        <v>0</v>
      </c>
      <c r="O3942" s="14">
        <v>0</v>
      </c>
      <c r="P3942" s="14">
        <v>359</v>
      </c>
    </row>
    <row r="3943" spans="11:16" x14ac:dyDescent="0.3">
      <c r="K3943" s="16">
        <f t="shared" si="62"/>
        <v>44180</v>
      </c>
      <c r="L3943" s="17">
        <v>0.20833333333333334</v>
      </c>
      <c r="M3943" s="14">
        <v>359</v>
      </c>
      <c r="N3943" s="14">
        <v>0</v>
      </c>
      <c r="O3943" s="14">
        <v>0</v>
      </c>
      <c r="P3943" s="14">
        <v>359</v>
      </c>
    </row>
    <row r="3944" spans="11:16" x14ac:dyDescent="0.3">
      <c r="K3944" s="16">
        <f t="shared" si="62"/>
        <v>44180</v>
      </c>
      <c r="L3944" s="17">
        <v>0.25</v>
      </c>
      <c r="M3944" s="14">
        <v>359</v>
      </c>
      <c r="N3944" s="14">
        <v>0</v>
      </c>
      <c r="O3944" s="14">
        <v>0</v>
      </c>
      <c r="P3944" s="14">
        <v>359</v>
      </c>
    </row>
    <row r="3945" spans="11:16" x14ac:dyDescent="0.3">
      <c r="K3945" s="16">
        <f t="shared" si="62"/>
        <v>44180</v>
      </c>
      <c r="L3945" s="17">
        <v>0.29166666666666669</v>
      </c>
      <c r="M3945" s="14">
        <v>359</v>
      </c>
      <c r="N3945" s="14">
        <v>0</v>
      </c>
      <c r="O3945" s="14">
        <v>0</v>
      </c>
      <c r="P3945" s="14">
        <v>359</v>
      </c>
    </row>
    <row r="3946" spans="11:16" x14ac:dyDescent="0.3">
      <c r="K3946" s="16">
        <f t="shared" si="62"/>
        <v>44180</v>
      </c>
      <c r="L3946" s="17">
        <v>0.33333333333333331</v>
      </c>
      <c r="M3946" s="14">
        <v>359</v>
      </c>
      <c r="N3946" s="14">
        <v>0</v>
      </c>
      <c r="O3946" s="14">
        <v>0</v>
      </c>
      <c r="P3946" s="14">
        <v>359</v>
      </c>
    </row>
    <row r="3947" spans="11:16" x14ac:dyDescent="0.3">
      <c r="K3947" s="16">
        <f t="shared" si="62"/>
        <v>44180</v>
      </c>
      <c r="L3947" s="17">
        <v>0.375</v>
      </c>
      <c r="M3947" s="14">
        <v>359</v>
      </c>
      <c r="N3947" s="14">
        <v>0</v>
      </c>
      <c r="O3947" s="14">
        <v>0</v>
      </c>
      <c r="P3947" s="14">
        <v>359</v>
      </c>
    </row>
    <row r="3948" spans="11:16" x14ac:dyDescent="0.3">
      <c r="K3948" s="16">
        <f t="shared" si="62"/>
        <v>44180</v>
      </c>
      <c r="L3948" s="17">
        <v>0.41666666666666669</v>
      </c>
      <c r="M3948" s="14">
        <v>359</v>
      </c>
      <c r="N3948" s="14">
        <v>0</v>
      </c>
      <c r="O3948" s="14">
        <v>0</v>
      </c>
      <c r="P3948" s="14">
        <v>359</v>
      </c>
    </row>
    <row r="3949" spans="11:16" x14ac:dyDescent="0.3">
      <c r="K3949" s="16">
        <f t="shared" si="62"/>
        <v>44180</v>
      </c>
      <c r="L3949" s="17">
        <v>0.45833333333333331</v>
      </c>
      <c r="M3949" s="14">
        <v>359</v>
      </c>
      <c r="N3949" s="14">
        <v>0</v>
      </c>
      <c r="O3949" s="14">
        <v>0</v>
      </c>
      <c r="P3949" s="14">
        <v>359</v>
      </c>
    </row>
    <row r="3950" spans="11:16" x14ac:dyDescent="0.3">
      <c r="K3950" s="16">
        <f t="shared" si="62"/>
        <v>44180</v>
      </c>
      <c r="L3950" s="17">
        <v>0.5</v>
      </c>
      <c r="M3950" s="14">
        <v>359</v>
      </c>
      <c r="N3950" s="14">
        <v>0</v>
      </c>
      <c r="O3950" s="14">
        <v>0</v>
      </c>
      <c r="P3950" s="14">
        <v>359</v>
      </c>
    </row>
    <row r="3951" spans="11:16" x14ac:dyDescent="0.3">
      <c r="K3951" s="16">
        <f t="shared" si="62"/>
        <v>44180</v>
      </c>
      <c r="L3951" s="17">
        <v>0.54166666666666663</v>
      </c>
      <c r="M3951" s="14">
        <v>359</v>
      </c>
      <c r="N3951" s="14">
        <v>0</v>
      </c>
      <c r="O3951" s="14">
        <v>0</v>
      </c>
      <c r="P3951" s="14">
        <v>359</v>
      </c>
    </row>
    <row r="3952" spans="11:16" x14ac:dyDescent="0.3">
      <c r="K3952" s="16">
        <f t="shared" si="62"/>
        <v>44180</v>
      </c>
      <c r="L3952" s="17">
        <v>0.58333333333333337</v>
      </c>
      <c r="M3952" s="14">
        <v>359</v>
      </c>
      <c r="N3952" s="14">
        <v>0</v>
      </c>
      <c r="O3952" s="14">
        <v>0</v>
      </c>
      <c r="P3952" s="14">
        <v>359</v>
      </c>
    </row>
    <row r="3953" spans="11:16" x14ac:dyDescent="0.3">
      <c r="K3953" s="16">
        <f t="shared" si="62"/>
        <v>44180</v>
      </c>
      <c r="L3953" s="17">
        <v>0.625</v>
      </c>
      <c r="M3953" s="14">
        <v>359</v>
      </c>
      <c r="N3953" s="14">
        <v>0</v>
      </c>
      <c r="O3953" s="14">
        <v>0</v>
      </c>
      <c r="P3953" s="14">
        <v>359</v>
      </c>
    </row>
    <row r="3954" spans="11:16" x14ac:dyDescent="0.3">
      <c r="K3954" s="16">
        <f t="shared" si="62"/>
        <v>44180</v>
      </c>
      <c r="L3954" s="17">
        <v>0.66666666666666663</v>
      </c>
      <c r="M3954" s="14">
        <v>359</v>
      </c>
      <c r="N3954" s="14">
        <v>0</v>
      </c>
      <c r="O3954" s="14">
        <v>0</v>
      </c>
      <c r="P3954" s="14">
        <v>359</v>
      </c>
    </row>
    <row r="3955" spans="11:16" x14ac:dyDescent="0.3">
      <c r="K3955" s="16">
        <f t="shared" si="62"/>
        <v>44180</v>
      </c>
      <c r="L3955" s="17">
        <v>0.70833333333333337</v>
      </c>
      <c r="M3955" s="14">
        <v>359</v>
      </c>
      <c r="N3955" s="14">
        <v>178</v>
      </c>
      <c r="O3955" s="14">
        <v>0</v>
      </c>
      <c r="P3955" s="14">
        <v>537</v>
      </c>
    </row>
    <row r="3956" spans="11:16" x14ac:dyDescent="0.3">
      <c r="K3956" s="16">
        <f t="shared" si="62"/>
        <v>44180</v>
      </c>
      <c r="L3956" s="17">
        <v>0.75</v>
      </c>
      <c r="M3956" s="14">
        <v>359</v>
      </c>
      <c r="N3956" s="14">
        <v>756</v>
      </c>
      <c r="O3956" s="14">
        <v>0</v>
      </c>
      <c r="P3956" s="14">
        <v>1115</v>
      </c>
    </row>
    <row r="3957" spans="11:16" x14ac:dyDescent="0.3">
      <c r="K3957" s="16">
        <f t="shared" si="62"/>
        <v>44180</v>
      </c>
      <c r="L3957" s="17">
        <v>0.79166666666666663</v>
      </c>
      <c r="M3957" s="14">
        <v>359</v>
      </c>
      <c r="N3957" s="14">
        <v>980</v>
      </c>
      <c r="O3957" s="14">
        <v>0</v>
      </c>
      <c r="P3957" s="14">
        <v>1339</v>
      </c>
    </row>
    <row r="3958" spans="11:16" x14ac:dyDescent="0.3">
      <c r="K3958" s="16">
        <f t="shared" si="62"/>
        <v>44180</v>
      </c>
      <c r="L3958" s="17">
        <v>0.83333333333333337</v>
      </c>
      <c r="M3958" s="14">
        <v>359</v>
      </c>
      <c r="N3958" s="14">
        <v>461</v>
      </c>
      <c r="O3958" s="14">
        <v>0</v>
      </c>
      <c r="P3958" s="14">
        <v>820</v>
      </c>
    </row>
    <row r="3959" spans="11:16" x14ac:dyDescent="0.3">
      <c r="K3959" s="16">
        <f t="shared" si="62"/>
        <v>44180</v>
      </c>
      <c r="L3959" s="17">
        <v>0.875</v>
      </c>
      <c r="M3959" s="14">
        <v>359</v>
      </c>
      <c r="N3959" s="14">
        <v>0</v>
      </c>
      <c r="O3959" s="14">
        <v>0</v>
      </c>
      <c r="P3959" s="14">
        <v>359</v>
      </c>
    </row>
    <row r="3960" spans="11:16" x14ac:dyDescent="0.3">
      <c r="K3960" s="16">
        <f t="shared" si="62"/>
        <v>44180</v>
      </c>
      <c r="L3960" s="17">
        <v>0.91666666666666663</v>
      </c>
      <c r="M3960" s="14">
        <v>359</v>
      </c>
      <c r="N3960" s="14">
        <v>72</v>
      </c>
      <c r="O3960" s="14">
        <v>0</v>
      </c>
      <c r="P3960" s="14">
        <v>431</v>
      </c>
    </row>
    <row r="3961" spans="11:16" x14ac:dyDescent="0.3">
      <c r="K3961" s="16">
        <f t="shared" si="62"/>
        <v>44180</v>
      </c>
      <c r="L3961" s="17">
        <v>0.95833333333333337</v>
      </c>
      <c r="M3961" s="14">
        <v>359</v>
      </c>
      <c r="N3961" s="14">
        <v>285</v>
      </c>
      <c r="O3961" s="14">
        <v>0</v>
      </c>
      <c r="P3961" s="14">
        <v>644</v>
      </c>
    </row>
    <row r="3962" spans="11:16" x14ac:dyDescent="0.3">
      <c r="K3962" s="16">
        <f t="shared" si="62"/>
        <v>44181</v>
      </c>
      <c r="L3962" s="17">
        <v>0</v>
      </c>
      <c r="M3962" s="14">
        <v>359</v>
      </c>
      <c r="N3962" s="14">
        <v>0</v>
      </c>
      <c r="O3962" s="14">
        <v>0</v>
      </c>
      <c r="P3962" s="14">
        <v>359</v>
      </c>
    </row>
    <row r="3963" spans="11:16" x14ac:dyDescent="0.3">
      <c r="K3963" s="16">
        <f t="shared" si="62"/>
        <v>44181</v>
      </c>
      <c r="L3963" s="17">
        <v>4.1666666666666664E-2</v>
      </c>
      <c r="M3963" s="14">
        <v>359</v>
      </c>
      <c r="N3963" s="14">
        <v>0</v>
      </c>
      <c r="O3963" s="14">
        <v>0</v>
      </c>
      <c r="P3963" s="14">
        <v>359</v>
      </c>
    </row>
    <row r="3964" spans="11:16" x14ac:dyDescent="0.3">
      <c r="K3964" s="16">
        <f t="shared" si="62"/>
        <v>44181</v>
      </c>
      <c r="L3964" s="17">
        <v>8.3333333333333329E-2</v>
      </c>
      <c r="M3964" s="14">
        <v>359</v>
      </c>
      <c r="N3964" s="14">
        <v>0</v>
      </c>
      <c r="O3964" s="14">
        <v>0</v>
      </c>
      <c r="P3964" s="14">
        <v>359</v>
      </c>
    </row>
    <row r="3965" spans="11:16" x14ac:dyDescent="0.3">
      <c r="K3965" s="16">
        <f t="shared" si="62"/>
        <v>44181</v>
      </c>
      <c r="L3965" s="17">
        <v>0.125</v>
      </c>
      <c r="M3965" s="14">
        <v>359</v>
      </c>
      <c r="N3965" s="14">
        <v>0</v>
      </c>
      <c r="O3965" s="14">
        <v>0</v>
      </c>
      <c r="P3965" s="14">
        <v>359</v>
      </c>
    </row>
    <row r="3966" spans="11:16" x14ac:dyDescent="0.3">
      <c r="K3966" s="16">
        <f t="shared" si="62"/>
        <v>44181</v>
      </c>
      <c r="L3966" s="17">
        <v>0.16666666666666666</v>
      </c>
      <c r="M3966" s="14">
        <v>359</v>
      </c>
      <c r="N3966" s="14">
        <v>1857</v>
      </c>
      <c r="O3966" s="14">
        <v>0</v>
      </c>
      <c r="P3966" s="14">
        <v>2216</v>
      </c>
    </row>
    <row r="3967" spans="11:16" x14ac:dyDescent="0.3">
      <c r="K3967" s="16">
        <f t="shared" si="62"/>
        <v>44181</v>
      </c>
      <c r="L3967" s="17">
        <v>0.20833333333333334</v>
      </c>
      <c r="M3967" s="14">
        <v>359</v>
      </c>
      <c r="N3967" s="14">
        <v>0</v>
      </c>
      <c r="O3967" s="14">
        <v>0</v>
      </c>
      <c r="P3967" s="14">
        <v>359</v>
      </c>
    </row>
    <row r="3968" spans="11:16" x14ac:dyDescent="0.3">
      <c r="K3968" s="16">
        <f t="shared" si="62"/>
        <v>44181</v>
      </c>
      <c r="L3968" s="17">
        <v>0.25</v>
      </c>
      <c r="M3968" s="14">
        <v>359</v>
      </c>
      <c r="N3968" s="14">
        <v>3482</v>
      </c>
      <c r="O3968" s="14">
        <v>0</v>
      </c>
      <c r="P3968" s="14">
        <v>3841</v>
      </c>
    </row>
    <row r="3969" spans="11:16" x14ac:dyDescent="0.3">
      <c r="K3969" s="16">
        <f t="shared" si="62"/>
        <v>44181</v>
      </c>
      <c r="L3969" s="17">
        <v>0.29166666666666669</v>
      </c>
      <c r="M3969" s="14">
        <v>359</v>
      </c>
      <c r="N3969" s="14">
        <v>2208</v>
      </c>
      <c r="O3969" s="14">
        <v>0</v>
      </c>
      <c r="P3969" s="14">
        <v>2567</v>
      </c>
    </row>
    <row r="3970" spans="11:16" x14ac:dyDescent="0.3">
      <c r="K3970" s="16">
        <f t="shared" si="62"/>
        <v>44181</v>
      </c>
      <c r="L3970" s="17">
        <v>0.33333333333333331</v>
      </c>
      <c r="M3970" s="14">
        <v>359</v>
      </c>
      <c r="N3970" s="14">
        <v>2408</v>
      </c>
      <c r="O3970" s="14">
        <v>0</v>
      </c>
      <c r="P3970" s="14">
        <v>2767</v>
      </c>
    </row>
    <row r="3971" spans="11:16" x14ac:dyDescent="0.3">
      <c r="K3971" s="16">
        <f t="shared" si="62"/>
        <v>44181</v>
      </c>
      <c r="L3971" s="17">
        <v>0.375</v>
      </c>
      <c r="M3971" s="14">
        <v>359</v>
      </c>
      <c r="N3971" s="14">
        <v>2152</v>
      </c>
      <c r="O3971" s="14">
        <v>0</v>
      </c>
      <c r="P3971" s="14">
        <v>2511</v>
      </c>
    </row>
    <row r="3972" spans="11:16" x14ac:dyDescent="0.3">
      <c r="K3972" s="16">
        <f t="shared" si="62"/>
        <v>44181</v>
      </c>
      <c r="L3972" s="17">
        <v>0.41666666666666669</v>
      </c>
      <c r="M3972" s="14">
        <v>359</v>
      </c>
      <c r="N3972" s="14">
        <v>3482</v>
      </c>
      <c r="O3972" s="14">
        <v>0</v>
      </c>
      <c r="P3972" s="14">
        <v>3841</v>
      </c>
    </row>
    <row r="3973" spans="11:16" x14ac:dyDescent="0.3">
      <c r="K3973" s="16">
        <f t="shared" si="62"/>
        <v>44181</v>
      </c>
      <c r="L3973" s="17">
        <v>0.45833333333333331</v>
      </c>
      <c r="M3973" s="14">
        <v>359</v>
      </c>
      <c r="N3973" s="14">
        <v>1245</v>
      </c>
      <c r="O3973" s="14">
        <v>0</v>
      </c>
      <c r="P3973" s="14">
        <v>1604</v>
      </c>
    </row>
    <row r="3974" spans="11:16" x14ac:dyDescent="0.3">
      <c r="K3974" s="16">
        <f t="shared" si="62"/>
        <v>44181</v>
      </c>
      <c r="L3974" s="17">
        <v>0.5</v>
      </c>
      <c r="M3974" s="14">
        <v>359</v>
      </c>
      <c r="N3974" s="14">
        <v>974</v>
      </c>
      <c r="O3974" s="14">
        <v>0</v>
      </c>
      <c r="P3974" s="14">
        <v>1333</v>
      </c>
    </row>
    <row r="3975" spans="11:16" x14ac:dyDescent="0.3">
      <c r="K3975" s="16">
        <f t="shared" si="62"/>
        <v>44181</v>
      </c>
      <c r="L3975" s="17">
        <v>0.54166666666666663</v>
      </c>
      <c r="M3975" s="14">
        <v>359</v>
      </c>
      <c r="N3975" s="14">
        <v>688</v>
      </c>
      <c r="O3975" s="14">
        <v>0</v>
      </c>
      <c r="P3975" s="14">
        <v>1047</v>
      </c>
    </row>
    <row r="3976" spans="11:16" x14ac:dyDescent="0.3">
      <c r="K3976" s="16">
        <f t="shared" si="62"/>
        <v>44181</v>
      </c>
      <c r="L3976" s="17">
        <v>0.58333333333333337</v>
      </c>
      <c r="M3976" s="14">
        <v>359</v>
      </c>
      <c r="N3976" s="14">
        <v>3482</v>
      </c>
      <c r="O3976" s="14">
        <v>0</v>
      </c>
      <c r="P3976" s="14">
        <v>3841</v>
      </c>
    </row>
    <row r="3977" spans="11:16" x14ac:dyDescent="0.3">
      <c r="K3977" s="16">
        <f t="shared" si="62"/>
        <v>44181</v>
      </c>
      <c r="L3977" s="17">
        <v>0.625</v>
      </c>
      <c r="M3977" s="14">
        <v>359</v>
      </c>
      <c r="N3977" s="14">
        <v>1102</v>
      </c>
      <c r="O3977" s="14">
        <v>0</v>
      </c>
      <c r="P3977" s="14">
        <v>1461</v>
      </c>
    </row>
    <row r="3978" spans="11:16" x14ac:dyDescent="0.3">
      <c r="K3978" s="16">
        <f t="shared" si="62"/>
        <v>44181</v>
      </c>
      <c r="L3978" s="17">
        <v>0.66666666666666663</v>
      </c>
      <c r="M3978" s="14">
        <v>359</v>
      </c>
      <c r="N3978" s="14">
        <v>1518</v>
      </c>
      <c r="O3978" s="14">
        <v>0</v>
      </c>
      <c r="P3978" s="14">
        <v>1877</v>
      </c>
    </row>
    <row r="3979" spans="11:16" x14ac:dyDescent="0.3">
      <c r="K3979" s="16">
        <f t="shared" si="62"/>
        <v>44181</v>
      </c>
      <c r="L3979" s="17">
        <v>0.70833333333333337</v>
      </c>
      <c r="M3979" s="14">
        <v>359</v>
      </c>
      <c r="N3979" s="14">
        <v>2344</v>
      </c>
      <c r="O3979" s="14">
        <v>0</v>
      </c>
      <c r="P3979" s="14">
        <v>2703</v>
      </c>
    </row>
    <row r="3980" spans="11:16" x14ac:dyDescent="0.3">
      <c r="K3980" s="16">
        <f t="shared" si="62"/>
        <v>44181</v>
      </c>
      <c r="L3980" s="17">
        <v>0.75</v>
      </c>
      <c r="M3980" s="14">
        <v>359</v>
      </c>
      <c r="N3980" s="14">
        <v>2862</v>
      </c>
      <c r="O3980" s="14">
        <v>0</v>
      </c>
      <c r="P3980" s="14">
        <v>3221</v>
      </c>
    </row>
    <row r="3981" spans="11:16" x14ac:dyDescent="0.3">
      <c r="K3981" s="16">
        <f t="shared" si="62"/>
        <v>44181</v>
      </c>
      <c r="L3981" s="17">
        <v>0.79166666666666663</v>
      </c>
      <c r="M3981" s="14">
        <v>359</v>
      </c>
      <c r="N3981" s="14">
        <v>3482</v>
      </c>
      <c r="O3981" s="14">
        <v>0</v>
      </c>
      <c r="P3981" s="14">
        <v>3841</v>
      </c>
    </row>
    <row r="3982" spans="11:16" x14ac:dyDescent="0.3">
      <c r="K3982" s="16">
        <f t="shared" si="62"/>
        <v>44181</v>
      </c>
      <c r="L3982" s="17">
        <v>0.83333333333333337</v>
      </c>
      <c r="M3982" s="14">
        <v>359</v>
      </c>
      <c r="N3982" s="14">
        <v>1835</v>
      </c>
      <c r="O3982" s="14">
        <v>0</v>
      </c>
      <c r="P3982" s="14">
        <v>2194</v>
      </c>
    </row>
    <row r="3983" spans="11:16" x14ac:dyDescent="0.3">
      <c r="K3983" s="16">
        <f t="shared" si="62"/>
        <v>44181</v>
      </c>
      <c r="L3983" s="17">
        <v>0.875</v>
      </c>
      <c r="M3983" s="14">
        <v>359</v>
      </c>
      <c r="N3983" s="14">
        <v>1144</v>
      </c>
      <c r="O3983" s="14">
        <v>0</v>
      </c>
      <c r="P3983" s="14">
        <v>1503</v>
      </c>
    </row>
    <row r="3984" spans="11:16" x14ac:dyDescent="0.3">
      <c r="K3984" s="16">
        <f t="shared" si="62"/>
        <v>44181</v>
      </c>
      <c r="L3984" s="17">
        <v>0.91666666666666663</v>
      </c>
      <c r="M3984" s="14">
        <v>359</v>
      </c>
      <c r="N3984" s="14">
        <v>1196</v>
      </c>
      <c r="O3984" s="14">
        <v>0</v>
      </c>
      <c r="P3984" s="14">
        <v>1555</v>
      </c>
    </row>
    <row r="3985" spans="11:16" x14ac:dyDescent="0.3">
      <c r="K3985" s="16">
        <f t="shared" si="62"/>
        <v>44181</v>
      </c>
      <c r="L3985" s="17">
        <v>0.95833333333333337</v>
      </c>
      <c r="M3985" s="14">
        <v>359</v>
      </c>
      <c r="N3985" s="14">
        <v>1173</v>
      </c>
      <c r="O3985" s="14">
        <v>0</v>
      </c>
      <c r="P3985" s="14">
        <v>1532</v>
      </c>
    </row>
    <row r="3986" spans="11:16" x14ac:dyDescent="0.3">
      <c r="K3986" s="16">
        <f t="shared" si="62"/>
        <v>44182</v>
      </c>
      <c r="L3986" s="17">
        <v>0</v>
      </c>
      <c r="M3986" s="14">
        <v>359</v>
      </c>
      <c r="N3986" s="14">
        <v>630</v>
      </c>
      <c r="O3986" s="14">
        <v>0</v>
      </c>
      <c r="P3986" s="14">
        <v>989</v>
      </c>
    </row>
    <row r="3987" spans="11:16" x14ac:dyDescent="0.3">
      <c r="K3987" s="16">
        <f t="shared" si="62"/>
        <v>44182</v>
      </c>
      <c r="L3987" s="17">
        <v>4.1666666666666664E-2</v>
      </c>
      <c r="M3987" s="14">
        <v>359</v>
      </c>
      <c r="N3987" s="14">
        <v>479</v>
      </c>
      <c r="O3987" s="14">
        <v>0</v>
      </c>
      <c r="P3987" s="14">
        <v>838</v>
      </c>
    </row>
    <row r="3988" spans="11:16" x14ac:dyDescent="0.3">
      <c r="K3988" s="16">
        <f t="shared" si="62"/>
        <v>44182</v>
      </c>
      <c r="L3988" s="17">
        <v>8.3333333333333329E-2</v>
      </c>
      <c r="M3988" s="14">
        <v>359</v>
      </c>
      <c r="N3988" s="14">
        <v>3320</v>
      </c>
      <c r="O3988" s="14">
        <v>0</v>
      </c>
      <c r="P3988" s="14">
        <v>3679</v>
      </c>
    </row>
    <row r="3989" spans="11:16" x14ac:dyDescent="0.3">
      <c r="K3989" s="16">
        <f t="shared" si="62"/>
        <v>44182</v>
      </c>
      <c r="L3989" s="17">
        <v>0.125</v>
      </c>
      <c r="M3989" s="14">
        <v>359</v>
      </c>
      <c r="N3989" s="14">
        <v>3003</v>
      </c>
      <c r="O3989" s="14">
        <v>0</v>
      </c>
      <c r="P3989" s="14">
        <v>3362</v>
      </c>
    </row>
    <row r="3990" spans="11:16" x14ac:dyDescent="0.3">
      <c r="K3990" s="16">
        <f t="shared" si="62"/>
        <v>44182</v>
      </c>
      <c r="L3990" s="17">
        <v>0.16666666666666666</v>
      </c>
      <c r="M3990" s="14">
        <v>359</v>
      </c>
      <c r="N3990" s="14">
        <v>70</v>
      </c>
      <c r="O3990" s="14">
        <v>0</v>
      </c>
      <c r="P3990" s="14">
        <v>429</v>
      </c>
    </row>
    <row r="3991" spans="11:16" x14ac:dyDescent="0.3">
      <c r="K3991" s="16">
        <f t="shared" si="62"/>
        <v>44182</v>
      </c>
      <c r="L3991" s="17">
        <v>0.20833333333333334</v>
      </c>
      <c r="M3991" s="14">
        <v>359</v>
      </c>
      <c r="N3991" s="14">
        <v>3647</v>
      </c>
      <c r="O3991" s="14">
        <v>0</v>
      </c>
      <c r="P3991" s="14">
        <v>4006</v>
      </c>
    </row>
    <row r="3992" spans="11:16" x14ac:dyDescent="0.3">
      <c r="K3992" s="16">
        <f t="shared" si="62"/>
        <v>44182</v>
      </c>
      <c r="L3992" s="17">
        <v>0.25</v>
      </c>
      <c r="M3992" s="14">
        <v>359</v>
      </c>
      <c r="N3992" s="14">
        <v>2213</v>
      </c>
      <c r="O3992" s="14">
        <v>0</v>
      </c>
      <c r="P3992" s="14">
        <v>2572</v>
      </c>
    </row>
    <row r="3993" spans="11:16" x14ac:dyDescent="0.3">
      <c r="K3993" s="16">
        <f t="shared" si="62"/>
        <v>44182</v>
      </c>
      <c r="L3993" s="17">
        <v>0.29166666666666669</v>
      </c>
      <c r="M3993" s="14">
        <v>359</v>
      </c>
      <c r="N3993" s="14">
        <v>3303</v>
      </c>
      <c r="O3993" s="14">
        <v>0</v>
      </c>
      <c r="P3993" s="14">
        <v>3662</v>
      </c>
    </row>
    <row r="3994" spans="11:16" x14ac:dyDescent="0.3">
      <c r="K3994" s="16">
        <f t="shared" si="62"/>
        <v>44182</v>
      </c>
      <c r="L3994" s="17">
        <v>0.33333333333333331</v>
      </c>
      <c r="M3994" s="14">
        <v>359</v>
      </c>
      <c r="N3994" s="14">
        <v>3547</v>
      </c>
      <c r="O3994" s="14">
        <v>0</v>
      </c>
      <c r="P3994" s="14">
        <v>3906</v>
      </c>
    </row>
    <row r="3995" spans="11:16" x14ac:dyDescent="0.3">
      <c r="K3995" s="16">
        <f t="shared" ref="K3995:K4058" si="63">K3971+1</f>
        <v>44182</v>
      </c>
      <c r="L3995" s="17">
        <v>0.375</v>
      </c>
      <c r="M3995" s="14">
        <v>359</v>
      </c>
      <c r="N3995" s="14">
        <v>4044</v>
      </c>
      <c r="O3995" s="14">
        <v>0</v>
      </c>
      <c r="P3995" s="14">
        <v>4403</v>
      </c>
    </row>
    <row r="3996" spans="11:16" x14ac:dyDescent="0.3">
      <c r="K3996" s="16">
        <f t="shared" si="63"/>
        <v>44182</v>
      </c>
      <c r="L3996" s="17">
        <v>0.41666666666666669</v>
      </c>
      <c r="M3996" s="14">
        <v>359</v>
      </c>
      <c r="N3996" s="14">
        <v>2488</v>
      </c>
      <c r="O3996" s="14">
        <v>0</v>
      </c>
      <c r="P3996" s="14">
        <v>2847</v>
      </c>
    </row>
    <row r="3997" spans="11:16" x14ac:dyDescent="0.3">
      <c r="K3997" s="16">
        <f t="shared" si="63"/>
        <v>44182</v>
      </c>
      <c r="L3997" s="17">
        <v>0.45833333333333331</v>
      </c>
      <c r="M3997" s="14">
        <v>359</v>
      </c>
      <c r="N3997" s="14">
        <v>2070</v>
      </c>
      <c r="O3997" s="14">
        <v>0</v>
      </c>
      <c r="P3997" s="14">
        <v>2429</v>
      </c>
    </row>
    <row r="3998" spans="11:16" x14ac:dyDescent="0.3">
      <c r="K3998" s="16">
        <f t="shared" si="63"/>
        <v>44182</v>
      </c>
      <c r="L3998" s="17">
        <v>0.5</v>
      </c>
      <c r="M3998" s="14">
        <v>359</v>
      </c>
      <c r="N3998" s="14">
        <v>1789</v>
      </c>
      <c r="O3998" s="14">
        <v>0</v>
      </c>
      <c r="P3998" s="14">
        <v>2148</v>
      </c>
    </row>
    <row r="3999" spans="11:16" x14ac:dyDescent="0.3">
      <c r="K3999" s="16">
        <f t="shared" si="63"/>
        <v>44182</v>
      </c>
      <c r="L3999" s="17">
        <v>0.54166666666666663</v>
      </c>
      <c r="M3999" s="14">
        <v>359</v>
      </c>
      <c r="N3999" s="14">
        <v>1441</v>
      </c>
      <c r="O3999" s="14">
        <v>0</v>
      </c>
      <c r="P3999" s="14">
        <v>1800</v>
      </c>
    </row>
    <row r="4000" spans="11:16" x14ac:dyDescent="0.3">
      <c r="K4000" s="16">
        <f t="shared" si="63"/>
        <v>44182</v>
      </c>
      <c r="L4000" s="17">
        <v>0.58333333333333337</v>
      </c>
      <c r="M4000" s="14">
        <v>359</v>
      </c>
      <c r="N4000" s="14">
        <v>1340</v>
      </c>
      <c r="O4000" s="14">
        <v>0</v>
      </c>
      <c r="P4000" s="14">
        <v>1699</v>
      </c>
    </row>
    <row r="4001" spans="11:16" x14ac:dyDescent="0.3">
      <c r="K4001" s="16">
        <f t="shared" si="63"/>
        <v>44182</v>
      </c>
      <c r="L4001" s="17">
        <v>0.625</v>
      </c>
      <c r="M4001" s="14">
        <v>359</v>
      </c>
      <c r="N4001" s="14">
        <v>1480</v>
      </c>
      <c r="O4001" s="14">
        <v>0</v>
      </c>
      <c r="P4001" s="14">
        <v>1839</v>
      </c>
    </row>
    <row r="4002" spans="11:16" x14ac:dyDescent="0.3">
      <c r="K4002" s="16">
        <f t="shared" si="63"/>
        <v>44182</v>
      </c>
      <c r="L4002" s="17">
        <v>0.66666666666666663</v>
      </c>
      <c r="M4002" s="14">
        <v>359</v>
      </c>
      <c r="N4002" s="14">
        <v>1812</v>
      </c>
      <c r="O4002" s="14">
        <v>0</v>
      </c>
      <c r="P4002" s="14">
        <v>2171</v>
      </c>
    </row>
    <row r="4003" spans="11:16" x14ac:dyDescent="0.3">
      <c r="K4003" s="16">
        <f t="shared" si="63"/>
        <v>44182</v>
      </c>
      <c r="L4003" s="17">
        <v>0.70833333333333337</v>
      </c>
      <c r="M4003" s="14">
        <v>359</v>
      </c>
      <c r="N4003" s="14">
        <v>2555</v>
      </c>
      <c r="O4003" s="14">
        <v>0</v>
      </c>
      <c r="P4003" s="14">
        <v>2914</v>
      </c>
    </row>
    <row r="4004" spans="11:16" x14ac:dyDescent="0.3">
      <c r="K4004" s="16">
        <f t="shared" si="63"/>
        <v>44182</v>
      </c>
      <c r="L4004" s="17">
        <v>0.75</v>
      </c>
      <c r="M4004" s="14">
        <v>359</v>
      </c>
      <c r="N4004" s="14">
        <v>2895</v>
      </c>
      <c r="O4004" s="14">
        <v>0</v>
      </c>
      <c r="P4004" s="14">
        <v>3254</v>
      </c>
    </row>
    <row r="4005" spans="11:16" x14ac:dyDescent="0.3">
      <c r="K4005" s="16">
        <f t="shared" si="63"/>
        <v>44182</v>
      </c>
      <c r="L4005" s="17">
        <v>0.79166666666666663</v>
      </c>
      <c r="M4005" s="14">
        <v>359</v>
      </c>
      <c r="N4005" s="14">
        <v>2519</v>
      </c>
      <c r="O4005" s="14">
        <v>0</v>
      </c>
      <c r="P4005" s="14">
        <v>2878</v>
      </c>
    </row>
    <row r="4006" spans="11:16" x14ac:dyDescent="0.3">
      <c r="K4006" s="16">
        <f t="shared" si="63"/>
        <v>44182</v>
      </c>
      <c r="L4006" s="17">
        <v>0.83333333333333337</v>
      </c>
      <c r="M4006" s="14">
        <v>359</v>
      </c>
      <c r="N4006" s="14">
        <v>1548</v>
      </c>
      <c r="O4006" s="14">
        <v>0</v>
      </c>
      <c r="P4006" s="14">
        <v>1907</v>
      </c>
    </row>
    <row r="4007" spans="11:16" x14ac:dyDescent="0.3">
      <c r="K4007" s="16">
        <f t="shared" si="63"/>
        <v>44182</v>
      </c>
      <c r="L4007" s="17">
        <v>0.875</v>
      </c>
      <c r="M4007" s="14">
        <v>359</v>
      </c>
      <c r="N4007" s="14">
        <v>745</v>
      </c>
      <c r="O4007" s="14">
        <v>0</v>
      </c>
      <c r="P4007" s="14">
        <v>1104</v>
      </c>
    </row>
    <row r="4008" spans="11:16" x14ac:dyDescent="0.3">
      <c r="K4008" s="16">
        <f t="shared" si="63"/>
        <v>44182</v>
      </c>
      <c r="L4008" s="17">
        <v>0.91666666666666663</v>
      </c>
      <c r="M4008" s="14">
        <v>359</v>
      </c>
      <c r="N4008" s="14">
        <v>3646</v>
      </c>
      <c r="O4008" s="14">
        <v>0</v>
      </c>
      <c r="P4008" s="14">
        <v>4005</v>
      </c>
    </row>
    <row r="4009" spans="11:16" x14ac:dyDescent="0.3">
      <c r="K4009" s="16">
        <f t="shared" si="63"/>
        <v>44182</v>
      </c>
      <c r="L4009" s="17">
        <v>0.95833333333333337</v>
      </c>
      <c r="M4009" s="14">
        <v>359</v>
      </c>
      <c r="N4009" s="14">
        <v>872</v>
      </c>
      <c r="O4009" s="14">
        <v>0</v>
      </c>
      <c r="P4009" s="14">
        <v>1231</v>
      </c>
    </row>
    <row r="4010" spans="11:16" x14ac:dyDescent="0.3">
      <c r="K4010" s="16">
        <f t="shared" si="63"/>
        <v>44183</v>
      </c>
      <c r="L4010" s="17">
        <v>0</v>
      </c>
      <c r="M4010" s="14">
        <v>359</v>
      </c>
      <c r="N4010" s="14">
        <v>707</v>
      </c>
      <c r="O4010" s="14">
        <v>0</v>
      </c>
      <c r="P4010" s="14">
        <v>1066</v>
      </c>
    </row>
    <row r="4011" spans="11:16" x14ac:dyDescent="0.3">
      <c r="K4011" s="16">
        <f t="shared" si="63"/>
        <v>44183</v>
      </c>
      <c r="L4011" s="17">
        <v>4.1666666666666664E-2</v>
      </c>
      <c r="M4011" s="14">
        <v>359</v>
      </c>
      <c r="N4011" s="14">
        <v>339</v>
      </c>
      <c r="O4011" s="14">
        <v>0</v>
      </c>
      <c r="P4011" s="14">
        <v>698</v>
      </c>
    </row>
    <row r="4012" spans="11:16" x14ac:dyDescent="0.3">
      <c r="K4012" s="16">
        <f t="shared" si="63"/>
        <v>44183</v>
      </c>
      <c r="L4012" s="17">
        <v>8.3333333333333329E-2</v>
      </c>
      <c r="M4012" s="14">
        <v>359</v>
      </c>
      <c r="N4012" s="14">
        <v>0</v>
      </c>
      <c r="O4012" s="14">
        <v>0</v>
      </c>
      <c r="P4012" s="14">
        <v>359</v>
      </c>
    </row>
    <row r="4013" spans="11:16" x14ac:dyDescent="0.3">
      <c r="K4013" s="16">
        <f t="shared" si="63"/>
        <v>44183</v>
      </c>
      <c r="L4013" s="17">
        <v>0.125</v>
      </c>
      <c r="M4013" s="14">
        <v>359</v>
      </c>
      <c r="N4013" s="14">
        <v>2216</v>
      </c>
      <c r="O4013" s="14">
        <v>0</v>
      </c>
      <c r="P4013" s="14">
        <v>2575</v>
      </c>
    </row>
    <row r="4014" spans="11:16" x14ac:dyDescent="0.3">
      <c r="K4014" s="16">
        <f t="shared" si="63"/>
        <v>44183</v>
      </c>
      <c r="L4014" s="17">
        <v>0.16666666666666666</v>
      </c>
      <c r="M4014" s="14">
        <v>359</v>
      </c>
      <c r="N4014" s="14">
        <v>2078</v>
      </c>
      <c r="O4014" s="14">
        <v>0</v>
      </c>
      <c r="P4014" s="14">
        <v>2437</v>
      </c>
    </row>
    <row r="4015" spans="11:16" x14ac:dyDescent="0.3">
      <c r="K4015" s="16">
        <f t="shared" si="63"/>
        <v>44183</v>
      </c>
      <c r="L4015" s="17">
        <v>0.20833333333333334</v>
      </c>
      <c r="M4015" s="14">
        <v>359</v>
      </c>
      <c r="N4015" s="14">
        <v>0</v>
      </c>
      <c r="O4015" s="14">
        <v>0</v>
      </c>
      <c r="P4015" s="14">
        <v>359</v>
      </c>
    </row>
    <row r="4016" spans="11:16" x14ac:dyDescent="0.3">
      <c r="K4016" s="16">
        <f t="shared" si="63"/>
        <v>44183</v>
      </c>
      <c r="L4016" s="17">
        <v>0.25</v>
      </c>
      <c r="M4016" s="14">
        <v>359</v>
      </c>
      <c r="N4016" s="14">
        <v>888</v>
      </c>
      <c r="O4016" s="14">
        <v>0</v>
      </c>
      <c r="P4016" s="14">
        <v>1247</v>
      </c>
    </row>
    <row r="4017" spans="11:16" x14ac:dyDescent="0.3">
      <c r="K4017" s="16">
        <f t="shared" si="63"/>
        <v>44183</v>
      </c>
      <c r="L4017" s="17">
        <v>0.29166666666666669</v>
      </c>
      <c r="M4017" s="14">
        <v>359</v>
      </c>
      <c r="N4017" s="14">
        <v>1822</v>
      </c>
      <c r="O4017" s="14">
        <v>0</v>
      </c>
      <c r="P4017" s="14">
        <v>2181</v>
      </c>
    </row>
    <row r="4018" spans="11:16" x14ac:dyDescent="0.3">
      <c r="K4018" s="16">
        <f t="shared" si="63"/>
        <v>44183</v>
      </c>
      <c r="L4018" s="17">
        <v>0.33333333333333331</v>
      </c>
      <c r="M4018" s="14">
        <v>359</v>
      </c>
      <c r="N4018" s="14">
        <v>1840</v>
      </c>
      <c r="O4018" s="14">
        <v>0</v>
      </c>
      <c r="P4018" s="14">
        <v>2199</v>
      </c>
    </row>
    <row r="4019" spans="11:16" x14ac:dyDescent="0.3">
      <c r="K4019" s="16">
        <f t="shared" si="63"/>
        <v>44183</v>
      </c>
      <c r="L4019" s="17">
        <v>0.375</v>
      </c>
      <c r="M4019" s="14">
        <v>359</v>
      </c>
      <c r="N4019" s="14">
        <v>1506</v>
      </c>
      <c r="O4019" s="14">
        <v>0</v>
      </c>
      <c r="P4019" s="14">
        <v>1865</v>
      </c>
    </row>
    <row r="4020" spans="11:16" x14ac:dyDescent="0.3">
      <c r="K4020" s="16">
        <f t="shared" si="63"/>
        <v>44183</v>
      </c>
      <c r="L4020" s="17">
        <v>0.41666666666666669</v>
      </c>
      <c r="M4020" s="14">
        <v>359</v>
      </c>
      <c r="N4020" s="14">
        <v>831</v>
      </c>
      <c r="O4020" s="14">
        <v>0</v>
      </c>
      <c r="P4020" s="14">
        <v>1190</v>
      </c>
    </row>
    <row r="4021" spans="11:16" x14ac:dyDescent="0.3">
      <c r="K4021" s="16">
        <f t="shared" si="63"/>
        <v>44183</v>
      </c>
      <c r="L4021" s="17">
        <v>0.45833333333333331</v>
      </c>
      <c r="M4021" s="14">
        <v>359</v>
      </c>
      <c r="N4021" s="14">
        <v>183</v>
      </c>
      <c r="O4021" s="14">
        <v>0</v>
      </c>
      <c r="P4021" s="14">
        <v>542</v>
      </c>
    </row>
    <row r="4022" spans="11:16" x14ac:dyDescent="0.3">
      <c r="K4022" s="16">
        <f t="shared" si="63"/>
        <v>44183</v>
      </c>
      <c r="L4022" s="17">
        <v>0.5</v>
      </c>
      <c r="M4022" s="14">
        <v>359</v>
      </c>
      <c r="N4022" s="14">
        <v>2813</v>
      </c>
      <c r="O4022" s="14">
        <v>0</v>
      </c>
      <c r="P4022" s="14">
        <v>3172</v>
      </c>
    </row>
    <row r="4023" spans="11:16" x14ac:dyDescent="0.3">
      <c r="K4023" s="16">
        <f t="shared" si="63"/>
        <v>44183</v>
      </c>
      <c r="L4023" s="17">
        <v>0.54166666666666663</v>
      </c>
      <c r="M4023" s="14">
        <v>359</v>
      </c>
      <c r="N4023" s="14">
        <v>0</v>
      </c>
      <c r="O4023" s="14">
        <v>0</v>
      </c>
      <c r="P4023" s="14">
        <v>359</v>
      </c>
    </row>
    <row r="4024" spans="11:16" x14ac:dyDescent="0.3">
      <c r="K4024" s="16">
        <f t="shared" si="63"/>
        <v>44183</v>
      </c>
      <c r="L4024" s="17">
        <v>0.58333333333333337</v>
      </c>
      <c r="M4024" s="14">
        <v>359</v>
      </c>
      <c r="N4024" s="14">
        <v>2242</v>
      </c>
      <c r="O4024" s="14">
        <v>0</v>
      </c>
      <c r="P4024" s="14">
        <v>2601</v>
      </c>
    </row>
    <row r="4025" spans="11:16" x14ac:dyDescent="0.3">
      <c r="K4025" s="16">
        <f t="shared" si="63"/>
        <v>44183</v>
      </c>
      <c r="L4025" s="17">
        <v>0.625</v>
      </c>
      <c r="M4025" s="14">
        <v>359</v>
      </c>
      <c r="N4025" s="14">
        <v>0</v>
      </c>
      <c r="O4025" s="14">
        <v>0</v>
      </c>
      <c r="P4025" s="14">
        <v>359</v>
      </c>
    </row>
    <row r="4026" spans="11:16" x14ac:dyDescent="0.3">
      <c r="K4026" s="16">
        <f t="shared" si="63"/>
        <v>44183</v>
      </c>
      <c r="L4026" s="17">
        <v>0.66666666666666663</v>
      </c>
      <c r="M4026" s="14">
        <v>359</v>
      </c>
      <c r="N4026" s="14">
        <v>2407</v>
      </c>
      <c r="O4026" s="14">
        <v>0</v>
      </c>
      <c r="P4026" s="14">
        <v>2766</v>
      </c>
    </row>
    <row r="4027" spans="11:16" x14ac:dyDescent="0.3">
      <c r="K4027" s="16">
        <f t="shared" si="63"/>
        <v>44183</v>
      </c>
      <c r="L4027" s="17">
        <v>0.70833333333333337</v>
      </c>
      <c r="M4027" s="14">
        <v>359</v>
      </c>
      <c r="N4027" s="14">
        <v>585</v>
      </c>
      <c r="O4027" s="14">
        <v>0</v>
      </c>
      <c r="P4027" s="14">
        <v>944</v>
      </c>
    </row>
    <row r="4028" spans="11:16" x14ac:dyDescent="0.3">
      <c r="K4028" s="16">
        <f t="shared" si="63"/>
        <v>44183</v>
      </c>
      <c r="L4028" s="17">
        <v>0.75</v>
      </c>
      <c r="M4028" s="14">
        <v>359</v>
      </c>
      <c r="N4028" s="14">
        <v>1099</v>
      </c>
      <c r="O4028" s="14">
        <v>0</v>
      </c>
      <c r="P4028" s="14">
        <v>1458</v>
      </c>
    </row>
    <row r="4029" spans="11:16" x14ac:dyDescent="0.3">
      <c r="K4029" s="16">
        <f t="shared" si="63"/>
        <v>44183</v>
      </c>
      <c r="L4029" s="17">
        <v>0.79166666666666663</v>
      </c>
      <c r="M4029" s="14">
        <v>359</v>
      </c>
      <c r="N4029" s="14">
        <v>1090</v>
      </c>
      <c r="O4029" s="14">
        <v>0</v>
      </c>
      <c r="P4029" s="14">
        <v>1449</v>
      </c>
    </row>
    <row r="4030" spans="11:16" x14ac:dyDescent="0.3">
      <c r="K4030" s="16">
        <f t="shared" si="63"/>
        <v>44183</v>
      </c>
      <c r="L4030" s="17">
        <v>0.83333333333333337</v>
      </c>
      <c r="M4030" s="14">
        <v>359</v>
      </c>
      <c r="N4030" s="14">
        <v>713</v>
      </c>
      <c r="O4030" s="14">
        <v>0</v>
      </c>
      <c r="P4030" s="14">
        <v>1072</v>
      </c>
    </row>
    <row r="4031" spans="11:16" x14ac:dyDescent="0.3">
      <c r="K4031" s="16">
        <f t="shared" si="63"/>
        <v>44183</v>
      </c>
      <c r="L4031" s="17">
        <v>0.875</v>
      </c>
      <c r="M4031" s="14">
        <v>359</v>
      </c>
      <c r="N4031" s="14">
        <v>0</v>
      </c>
      <c r="O4031" s="14">
        <v>0</v>
      </c>
      <c r="P4031" s="14">
        <v>359</v>
      </c>
    </row>
    <row r="4032" spans="11:16" x14ac:dyDescent="0.3">
      <c r="K4032" s="16">
        <f t="shared" si="63"/>
        <v>44183</v>
      </c>
      <c r="L4032" s="17">
        <v>0.91666666666666663</v>
      </c>
      <c r="M4032" s="14">
        <v>359</v>
      </c>
      <c r="N4032" s="14">
        <v>244</v>
      </c>
      <c r="O4032" s="14">
        <v>0</v>
      </c>
      <c r="P4032" s="14">
        <v>603</v>
      </c>
    </row>
    <row r="4033" spans="11:16" x14ac:dyDescent="0.3">
      <c r="K4033" s="16">
        <f t="shared" si="63"/>
        <v>44183</v>
      </c>
      <c r="L4033" s="17">
        <v>0.95833333333333337</v>
      </c>
      <c r="M4033" s="14">
        <v>359</v>
      </c>
      <c r="N4033" s="14">
        <v>222</v>
      </c>
      <c r="O4033" s="14">
        <v>0</v>
      </c>
      <c r="P4033" s="14">
        <v>581</v>
      </c>
    </row>
    <row r="4034" spans="11:16" x14ac:dyDescent="0.3">
      <c r="K4034" s="16">
        <f t="shared" si="63"/>
        <v>44184</v>
      </c>
      <c r="L4034" s="17">
        <v>0</v>
      </c>
      <c r="M4034" s="14">
        <v>359</v>
      </c>
      <c r="N4034" s="14">
        <v>0</v>
      </c>
      <c r="O4034" s="14">
        <v>0</v>
      </c>
      <c r="P4034" s="14">
        <v>359</v>
      </c>
    </row>
    <row r="4035" spans="11:16" x14ac:dyDescent="0.3">
      <c r="K4035" s="16">
        <f t="shared" si="63"/>
        <v>44184</v>
      </c>
      <c r="L4035" s="17">
        <v>4.1666666666666664E-2</v>
      </c>
      <c r="M4035" s="14">
        <v>359</v>
      </c>
      <c r="N4035" s="14">
        <v>2162</v>
      </c>
      <c r="O4035" s="14">
        <v>0</v>
      </c>
      <c r="P4035" s="14">
        <v>2521</v>
      </c>
    </row>
    <row r="4036" spans="11:16" x14ac:dyDescent="0.3">
      <c r="K4036" s="16">
        <f t="shared" si="63"/>
        <v>44184</v>
      </c>
      <c r="L4036" s="17">
        <v>8.3333333333333329E-2</v>
      </c>
      <c r="M4036" s="14">
        <v>359</v>
      </c>
      <c r="N4036" s="14">
        <v>0</v>
      </c>
      <c r="O4036" s="14">
        <v>0</v>
      </c>
      <c r="P4036" s="14">
        <v>359</v>
      </c>
    </row>
    <row r="4037" spans="11:16" x14ac:dyDescent="0.3">
      <c r="K4037" s="16">
        <f t="shared" si="63"/>
        <v>44184</v>
      </c>
      <c r="L4037" s="17">
        <v>0.125</v>
      </c>
      <c r="M4037" s="14">
        <v>359</v>
      </c>
      <c r="N4037" s="14">
        <v>1707</v>
      </c>
      <c r="O4037" s="14">
        <v>0</v>
      </c>
      <c r="P4037" s="14">
        <v>2066</v>
      </c>
    </row>
    <row r="4038" spans="11:16" x14ac:dyDescent="0.3">
      <c r="K4038" s="16">
        <f t="shared" si="63"/>
        <v>44184</v>
      </c>
      <c r="L4038" s="17">
        <v>0.16666666666666666</v>
      </c>
      <c r="M4038" s="14">
        <v>359</v>
      </c>
      <c r="N4038" s="14">
        <v>0</v>
      </c>
      <c r="O4038" s="14">
        <v>0</v>
      </c>
      <c r="P4038" s="14">
        <v>359</v>
      </c>
    </row>
    <row r="4039" spans="11:16" x14ac:dyDescent="0.3">
      <c r="K4039" s="16">
        <f t="shared" si="63"/>
        <v>44184</v>
      </c>
      <c r="L4039" s="17">
        <v>0.20833333333333334</v>
      </c>
      <c r="M4039" s="14">
        <v>359</v>
      </c>
      <c r="N4039" s="14">
        <v>0</v>
      </c>
      <c r="O4039" s="14">
        <v>0</v>
      </c>
      <c r="P4039" s="14">
        <v>359</v>
      </c>
    </row>
    <row r="4040" spans="11:16" x14ac:dyDescent="0.3">
      <c r="K4040" s="16">
        <f t="shared" si="63"/>
        <v>44184</v>
      </c>
      <c r="L4040" s="17">
        <v>0.25</v>
      </c>
      <c r="M4040" s="14">
        <v>359</v>
      </c>
      <c r="N4040" s="14">
        <v>2734</v>
      </c>
      <c r="O4040" s="14">
        <v>0</v>
      </c>
      <c r="P4040" s="14">
        <v>3093</v>
      </c>
    </row>
    <row r="4041" spans="11:16" x14ac:dyDescent="0.3">
      <c r="K4041" s="16">
        <f t="shared" si="63"/>
        <v>44184</v>
      </c>
      <c r="L4041" s="17">
        <v>0.29166666666666669</v>
      </c>
      <c r="M4041" s="14">
        <v>359</v>
      </c>
      <c r="N4041" s="14">
        <v>285</v>
      </c>
      <c r="O4041" s="14">
        <v>0</v>
      </c>
      <c r="P4041" s="14">
        <v>644</v>
      </c>
    </row>
    <row r="4042" spans="11:16" x14ac:dyDescent="0.3">
      <c r="K4042" s="16">
        <f t="shared" si="63"/>
        <v>44184</v>
      </c>
      <c r="L4042" s="17">
        <v>0.33333333333333331</v>
      </c>
      <c r="M4042" s="14">
        <v>359</v>
      </c>
      <c r="N4042" s="14">
        <v>571</v>
      </c>
      <c r="O4042" s="14">
        <v>0</v>
      </c>
      <c r="P4042" s="14">
        <v>930</v>
      </c>
    </row>
    <row r="4043" spans="11:16" x14ac:dyDescent="0.3">
      <c r="K4043" s="16">
        <f t="shared" si="63"/>
        <v>44184</v>
      </c>
      <c r="L4043" s="17">
        <v>0.375</v>
      </c>
      <c r="M4043" s="14">
        <v>359</v>
      </c>
      <c r="N4043" s="14">
        <v>2783</v>
      </c>
      <c r="O4043" s="14">
        <v>0</v>
      </c>
      <c r="P4043" s="14">
        <v>3142</v>
      </c>
    </row>
    <row r="4044" spans="11:16" x14ac:dyDescent="0.3">
      <c r="K4044" s="16">
        <f t="shared" si="63"/>
        <v>44184</v>
      </c>
      <c r="L4044" s="17">
        <v>0.41666666666666669</v>
      </c>
      <c r="M4044" s="14">
        <v>359</v>
      </c>
      <c r="N4044" s="14">
        <v>233</v>
      </c>
      <c r="O4044" s="14">
        <v>0</v>
      </c>
      <c r="P4044" s="14">
        <v>592</v>
      </c>
    </row>
    <row r="4045" spans="11:16" x14ac:dyDescent="0.3">
      <c r="K4045" s="16">
        <f t="shared" si="63"/>
        <v>44184</v>
      </c>
      <c r="L4045" s="17">
        <v>0.45833333333333331</v>
      </c>
      <c r="M4045" s="14">
        <v>359</v>
      </c>
      <c r="N4045" s="14">
        <v>0</v>
      </c>
      <c r="O4045" s="14">
        <v>0</v>
      </c>
      <c r="P4045" s="14">
        <v>359</v>
      </c>
    </row>
    <row r="4046" spans="11:16" x14ac:dyDescent="0.3">
      <c r="K4046" s="16">
        <f t="shared" si="63"/>
        <v>44184</v>
      </c>
      <c r="L4046" s="17">
        <v>0.5</v>
      </c>
      <c r="M4046" s="14">
        <v>359</v>
      </c>
      <c r="N4046" s="14">
        <v>0</v>
      </c>
      <c r="O4046" s="14">
        <v>0</v>
      </c>
      <c r="P4046" s="14">
        <v>359</v>
      </c>
    </row>
    <row r="4047" spans="11:16" x14ac:dyDescent="0.3">
      <c r="K4047" s="16">
        <f t="shared" si="63"/>
        <v>44184</v>
      </c>
      <c r="L4047" s="17">
        <v>0.54166666666666663</v>
      </c>
      <c r="M4047" s="14">
        <v>359</v>
      </c>
      <c r="N4047" s="14">
        <v>2266</v>
      </c>
      <c r="O4047" s="14">
        <v>0</v>
      </c>
      <c r="P4047" s="14">
        <v>2625</v>
      </c>
    </row>
    <row r="4048" spans="11:16" x14ac:dyDescent="0.3">
      <c r="K4048" s="16">
        <f t="shared" si="63"/>
        <v>44184</v>
      </c>
      <c r="L4048" s="17">
        <v>0.58333333333333337</v>
      </c>
      <c r="M4048" s="14">
        <v>359</v>
      </c>
      <c r="N4048" s="14">
        <v>0</v>
      </c>
      <c r="O4048" s="14">
        <v>0</v>
      </c>
      <c r="P4048" s="14">
        <v>359</v>
      </c>
    </row>
    <row r="4049" spans="11:16" x14ac:dyDescent="0.3">
      <c r="K4049" s="16">
        <f t="shared" si="63"/>
        <v>44184</v>
      </c>
      <c r="L4049" s="17">
        <v>0.625</v>
      </c>
      <c r="M4049" s="14">
        <v>359</v>
      </c>
      <c r="N4049" s="14">
        <v>0</v>
      </c>
      <c r="O4049" s="14">
        <v>0</v>
      </c>
      <c r="P4049" s="14">
        <v>359</v>
      </c>
    </row>
    <row r="4050" spans="11:16" x14ac:dyDescent="0.3">
      <c r="K4050" s="16">
        <f t="shared" si="63"/>
        <v>44184</v>
      </c>
      <c r="L4050" s="17">
        <v>0.66666666666666663</v>
      </c>
      <c r="M4050" s="14">
        <v>359</v>
      </c>
      <c r="N4050" s="14">
        <v>2783</v>
      </c>
      <c r="O4050" s="14">
        <v>0</v>
      </c>
      <c r="P4050" s="14">
        <v>3142</v>
      </c>
    </row>
    <row r="4051" spans="11:16" x14ac:dyDescent="0.3">
      <c r="K4051" s="16">
        <f t="shared" si="63"/>
        <v>44184</v>
      </c>
      <c r="L4051" s="17">
        <v>0.70833333333333337</v>
      </c>
      <c r="M4051" s="14">
        <v>359</v>
      </c>
      <c r="N4051" s="14">
        <v>1155</v>
      </c>
      <c r="O4051" s="14">
        <v>0</v>
      </c>
      <c r="P4051" s="14">
        <v>1514</v>
      </c>
    </row>
    <row r="4052" spans="11:16" x14ac:dyDescent="0.3">
      <c r="K4052" s="16">
        <f t="shared" si="63"/>
        <v>44184</v>
      </c>
      <c r="L4052" s="17">
        <v>0.75</v>
      </c>
      <c r="M4052" s="14">
        <v>359</v>
      </c>
      <c r="N4052" s="14">
        <v>1674</v>
      </c>
      <c r="O4052" s="14">
        <v>0</v>
      </c>
      <c r="P4052" s="14">
        <v>2033</v>
      </c>
    </row>
    <row r="4053" spans="11:16" x14ac:dyDescent="0.3">
      <c r="K4053" s="16">
        <f t="shared" si="63"/>
        <v>44184</v>
      </c>
      <c r="L4053" s="17">
        <v>0.79166666666666663</v>
      </c>
      <c r="M4053" s="14">
        <v>359</v>
      </c>
      <c r="N4053" s="14">
        <v>2783</v>
      </c>
      <c r="O4053" s="14">
        <v>0</v>
      </c>
      <c r="P4053" s="14">
        <v>3142</v>
      </c>
    </row>
    <row r="4054" spans="11:16" x14ac:dyDescent="0.3">
      <c r="K4054" s="16">
        <f t="shared" si="63"/>
        <v>44184</v>
      </c>
      <c r="L4054" s="17">
        <v>0.83333333333333337</v>
      </c>
      <c r="M4054" s="14">
        <v>359</v>
      </c>
      <c r="N4054" s="14">
        <v>2783</v>
      </c>
      <c r="O4054" s="14">
        <v>0</v>
      </c>
      <c r="P4054" s="14">
        <v>3142</v>
      </c>
    </row>
    <row r="4055" spans="11:16" x14ac:dyDescent="0.3">
      <c r="K4055" s="16">
        <f t="shared" si="63"/>
        <v>44184</v>
      </c>
      <c r="L4055" s="17">
        <v>0.875</v>
      </c>
      <c r="M4055" s="14">
        <v>359</v>
      </c>
      <c r="N4055" s="14">
        <v>2783</v>
      </c>
      <c r="O4055" s="14">
        <v>0</v>
      </c>
      <c r="P4055" s="14">
        <v>3142</v>
      </c>
    </row>
    <row r="4056" spans="11:16" x14ac:dyDescent="0.3">
      <c r="K4056" s="16">
        <f t="shared" si="63"/>
        <v>44184</v>
      </c>
      <c r="L4056" s="17">
        <v>0.91666666666666663</v>
      </c>
      <c r="M4056" s="14">
        <v>359</v>
      </c>
      <c r="N4056" s="14">
        <v>2783</v>
      </c>
      <c r="O4056" s="14">
        <v>0</v>
      </c>
      <c r="P4056" s="14">
        <v>3142</v>
      </c>
    </row>
    <row r="4057" spans="11:16" x14ac:dyDescent="0.3">
      <c r="K4057" s="16">
        <f t="shared" si="63"/>
        <v>44184</v>
      </c>
      <c r="L4057" s="17">
        <v>0.95833333333333337</v>
      </c>
      <c r="M4057" s="14">
        <v>359</v>
      </c>
      <c r="N4057" s="14">
        <v>2783</v>
      </c>
      <c r="O4057" s="14">
        <v>0</v>
      </c>
      <c r="P4057" s="14">
        <v>3142</v>
      </c>
    </row>
    <row r="4058" spans="11:16" x14ac:dyDescent="0.3">
      <c r="K4058" s="16">
        <f t="shared" si="63"/>
        <v>44185</v>
      </c>
      <c r="L4058" s="17">
        <v>0</v>
      </c>
      <c r="M4058" s="14">
        <v>359</v>
      </c>
      <c r="N4058" s="14">
        <v>1885</v>
      </c>
      <c r="O4058" s="14">
        <v>0</v>
      </c>
      <c r="P4058" s="14">
        <v>2244</v>
      </c>
    </row>
    <row r="4059" spans="11:16" x14ac:dyDescent="0.3">
      <c r="K4059" s="16">
        <f t="shared" ref="K4059:K4122" si="64">K4035+1</f>
        <v>44185</v>
      </c>
      <c r="L4059" s="17">
        <v>4.1666666666666664E-2</v>
      </c>
      <c r="M4059" s="14">
        <v>359</v>
      </c>
      <c r="N4059" s="14">
        <v>713</v>
      </c>
      <c r="O4059" s="14">
        <v>0</v>
      </c>
      <c r="P4059" s="14">
        <v>1072</v>
      </c>
    </row>
    <row r="4060" spans="11:16" x14ac:dyDescent="0.3">
      <c r="K4060" s="16">
        <f t="shared" si="64"/>
        <v>44185</v>
      </c>
      <c r="L4060" s="17">
        <v>8.3333333333333329E-2</v>
      </c>
      <c r="M4060" s="14">
        <v>359</v>
      </c>
      <c r="N4060" s="14">
        <v>1885</v>
      </c>
      <c r="O4060" s="14">
        <v>0</v>
      </c>
      <c r="P4060" s="14">
        <v>2244</v>
      </c>
    </row>
    <row r="4061" spans="11:16" x14ac:dyDescent="0.3">
      <c r="K4061" s="16">
        <f t="shared" si="64"/>
        <v>44185</v>
      </c>
      <c r="L4061" s="17">
        <v>0.125</v>
      </c>
      <c r="M4061" s="14">
        <v>359</v>
      </c>
      <c r="N4061" s="14">
        <v>1885</v>
      </c>
      <c r="O4061" s="14">
        <v>0</v>
      </c>
      <c r="P4061" s="14">
        <v>2244</v>
      </c>
    </row>
    <row r="4062" spans="11:16" x14ac:dyDescent="0.3">
      <c r="K4062" s="16">
        <f t="shared" si="64"/>
        <v>44185</v>
      </c>
      <c r="L4062" s="17">
        <v>0.16666666666666666</v>
      </c>
      <c r="M4062" s="14">
        <v>359</v>
      </c>
      <c r="N4062" s="14">
        <v>1885</v>
      </c>
      <c r="O4062" s="14">
        <v>0</v>
      </c>
      <c r="P4062" s="14">
        <v>2244</v>
      </c>
    </row>
    <row r="4063" spans="11:16" x14ac:dyDescent="0.3">
      <c r="K4063" s="16">
        <f t="shared" si="64"/>
        <v>44185</v>
      </c>
      <c r="L4063" s="17">
        <v>0.20833333333333334</v>
      </c>
      <c r="M4063" s="14">
        <v>359</v>
      </c>
      <c r="N4063" s="14">
        <v>1885</v>
      </c>
      <c r="O4063" s="14">
        <v>0</v>
      </c>
      <c r="P4063" s="14">
        <v>2244</v>
      </c>
    </row>
    <row r="4064" spans="11:16" x14ac:dyDescent="0.3">
      <c r="K4064" s="16">
        <f t="shared" si="64"/>
        <v>44185</v>
      </c>
      <c r="L4064" s="17">
        <v>0.25</v>
      </c>
      <c r="M4064" s="14">
        <v>359</v>
      </c>
      <c r="N4064" s="14">
        <v>1885</v>
      </c>
      <c r="O4064" s="14">
        <v>0</v>
      </c>
      <c r="P4064" s="14">
        <v>2244</v>
      </c>
    </row>
    <row r="4065" spans="11:16" x14ac:dyDescent="0.3">
      <c r="K4065" s="16">
        <f t="shared" si="64"/>
        <v>44185</v>
      </c>
      <c r="L4065" s="17">
        <v>0.29166666666666669</v>
      </c>
      <c r="M4065" s="14">
        <v>359</v>
      </c>
      <c r="N4065" s="14">
        <v>1885</v>
      </c>
      <c r="O4065" s="14">
        <v>0</v>
      </c>
      <c r="P4065" s="14">
        <v>2244</v>
      </c>
    </row>
    <row r="4066" spans="11:16" x14ac:dyDescent="0.3">
      <c r="K4066" s="16">
        <f t="shared" si="64"/>
        <v>44185</v>
      </c>
      <c r="L4066" s="17">
        <v>0.33333333333333331</v>
      </c>
      <c r="M4066" s="14">
        <v>359</v>
      </c>
      <c r="N4066" s="14">
        <v>0</v>
      </c>
      <c r="O4066" s="14">
        <v>0</v>
      </c>
      <c r="P4066" s="14">
        <v>359</v>
      </c>
    </row>
    <row r="4067" spans="11:16" x14ac:dyDescent="0.3">
      <c r="K4067" s="16">
        <f t="shared" si="64"/>
        <v>44185</v>
      </c>
      <c r="L4067" s="17">
        <v>0.375</v>
      </c>
      <c r="M4067" s="14">
        <v>359</v>
      </c>
      <c r="N4067" s="14">
        <v>0</v>
      </c>
      <c r="O4067" s="14">
        <v>0</v>
      </c>
      <c r="P4067" s="14">
        <v>359</v>
      </c>
    </row>
    <row r="4068" spans="11:16" x14ac:dyDescent="0.3">
      <c r="K4068" s="16">
        <f t="shared" si="64"/>
        <v>44185</v>
      </c>
      <c r="L4068" s="17">
        <v>0.41666666666666669</v>
      </c>
      <c r="M4068" s="14">
        <v>359</v>
      </c>
      <c r="N4068" s="14">
        <v>1861</v>
      </c>
      <c r="O4068" s="14">
        <v>0</v>
      </c>
      <c r="P4068" s="14">
        <v>2220</v>
      </c>
    </row>
    <row r="4069" spans="11:16" x14ac:dyDescent="0.3">
      <c r="K4069" s="16">
        <f t="shared" si="64"/>
        <v>44185</v>
      </c>
      <c r="L4069" s="17">
        <v>0.45833333333333331</v>
      </c>
      <c r="M4069" s="14">
        <v>359</v>
      </c>
      <c r="N4069" s="14">
        <v>0</v>
      </c>
      <c r="O4069" s="14">
        <v>0</v>
      </c>
      <c r="P4069" s="14">
        <v>359</v>
      </c>
    </row>
    <row r="4070" spans="11:16" x14ac:dyDescent="0.3">
      <c r="K4070" s="16">
        <f t="shared" si="64"/>
        <v>44185</v>
      </c>
      <c r="L4070" s="17">
        <v>0.5</v>
      </c>
      <c r="M4070" s="14">
        <v>359</v>
      </c>
      <c r="N4070" s="14">
        <v>0</v>
      </c>
      <c r="O4070" s="14">
        <v>0</v>
      </c>
      <c r="P4070" s="14">
        <v>359</v>
      </c>
    </row>
    <row r="4071" spans="11:16" x14ac:dyDescent="0.3">
      <c r="K4071" s="16">
        <f t="shared" si="64"/>
        <v>44185</v>
      </c>
      <c r="L4071" s="17">
        <v>0.54166666666666663</v>
      </c>
      <c r="M4071" s="14">
        <v>359</v>
      </c>
      <c r="N4071" s="14">
        <v>0</v>
      </c>
      <c r="O4071" s="14">
        <v>0</v>
      </c>
      <c r="P4071" s="14">
        <v>359</v>
      </c>
    </row>
    <row r="4072" spans="11:16" x14ac:dyDescent="0.3">
      <c r="K4072" s="16">
        <f t="shared" si="64"/>
        <v>44185</v>
      </c>
      <c r="L4072" s="17">
        <v>0.58333333333333337</v>
      </c>
      <c r="M4072" s="14">
        <v>359</v>
      </c>
      <c r="N4072" s="14">
        <v>380</v>
      </c>
      <c r="O4072" s="14">
        <v>0</v>
      </c>
      <c r="P4072" s="14">
        <v>739</v>
      </c>
    </row>
    <row r="4073" spans="11:16" x14ac:dyDescent="0.3">
      <c r="K4073" s="16">
        <f t="shared" si="64"/>
        <v>44185</v>
      </c>
      <c r="L4073" s="17">
        <v>0.625</v>
      </c>
      <c r="M4073" s="14">
        <v>359</v>
      </c>
      <c r="N4073" s="14">
        <v>0</v>
      </c>
      <c r="O4073" s="14">
        <v>0</v>
      </c>
      <c r="P4073" s="14">
        <v>359</v>
      </c>
    </row>
    <row r="4074" spans="11:16" x14ac:dyDescent="0.3">
      <c r="K4074" s="16">
        <f t="shared" si="64"/>
        <v>44185</v>
      </c>
      <c r="L4074" s="17">
        <v>0.66666666666666663</v>
      </c>
      <c r="M4074" s="14">
        <v>359</v>
      </c>
      <c r="N4074" s="14">
        <v>0</v>
      </c>
      <c r="O4074" s="14">
        <v>0</v>
      </c>
      <c r="P4074" s="14">
        <v>359</v>
      </c>
    </row>
    <row r="4075" spans="11:16" x14ac:dyDescent="0.3">
      <c r="K4075" s="16">
        <f t="shared" si="64"/>
        <v>44185</v>
      </c>
      <c r="L4075" s="17">
        <v>0.70833333333333337</v>
      </c>
      <c r="M4075" s="14">
        <v>359</v>
      </c>
      <c r="N4075" s="14">
        <v>0</v>
      </c>
      <c r="O4075" s="14">
        <v>0</v>
      </c>
      <c r="P4075" s="14">
        <v>359</v>
      </c>
    </row>
    <row r="4076" spans="11:16" x14ac:dyDescent="0.3">
      <c r="K4076" s="16">
        <f t="shared" si="64"/>
        <v>44185</v>
      </c>
      <c r="L4076" s="17">
        <v>0.75</v>
      </c>
      <c r="M4076" s="14">
        <v>359</v>
      </c>
      <c r="N4076" s="14">
        <v>1165</v>
      </c>
      <c r="O4076" s="14">
        <v>0</v>
      </c>
      <c r="P4076" s="14">
        <v>1524</v>
      </c>
    </row>
    <row r="4077" spans="11:16" x14ac:dyDescent="0.3">
      <c r="K4077" s="16">
        <f t="shared" si="64"/>
        <v>44185</v>
      </c>
      <c r="L4077" s="17">
        <v>0.79166666666666663</v>
      </c>
      <c r="M4077" s="14">
        <v>359</v>
      </c>
      <c r="N4077" s="14">
        <v>0</v>
      </c>
      <c r="O4077" s="14">
        <v>0</v>
      </c>
      <c r="P4077" s="14">
        <v>359</v>
      </c>
    </row>
    <row r="4078" spans="11:16" x14ac:dyDescent="0.3">
      <c r="K4078" s="16">
        <f t="shared" si="64"/>
        <v>44185</v>
      </c>
      <c r="L4078" s="17">
        <v>0.83333333333333337</v>
      </c>
      <c r="M4078" s="14">
        <v>359</v>
      </c>
      <c r="N4078" s="14">
        <v>0</v>
      </c>
      <c r="O4078" s="14">
        <v>0</v>
      </c>
      <c r="P4078" s="14">
        <v>359</v>
      </c>
    </row>
    <row r="4079" spans="11:16" x14ac:dyDescent="0.3">
      <c r="K4079" s="16">
        <f t="shared" si="64"/>
        <v>44185</v>
      </c>
      <c r="L4079" s="17">
        <v>0.875</v>
      </c>
      <c r="M4079" s="14">
        <v>359</v>
      </c>
      <c r="N4079" s="14">
        <v>0</v>
      </c>
      <c r="O4079" s="14">
        <v>0</v>
      </c>
      <c r="P4079" s="14">
        <v>359</v>
      </c>
    </row>
    <row r="4080" spans="11:16" x14ac:dyDescent="0.3">
      <c r="K4080" s="16">
        <f t="shared" si="64"/>
        <v>44185</v>
      </c>
      <c r="L4080" s="17">
        <v>0.91666666666666663</v>
      </c>
      <c r="M4080" s="14">
        <v>359</v>
      </c>
      <c r="N4080" s="14">
        <v>546</v>
      </c>
      <c r="O4080" s="14">
        <v>0</v>
      </c>
      <c r="P4080" s="14">
        <v>905</v>
      </c>
    </row>
    <row r="4081" spans="11:16" x14ac:dyDescent="0.3">
      <c r="K4081" s="16">
        <f t="shared" si="64"/>
        <v>44185</v>
      </c>
      <c r="L4081" s="17">
        <v>0.95833333333333337</v>
      </c>
      <c r="M4081" s="14">
        <v>359</v>
      </c>
      <c r="N4081" s="14">
        <v>0</v>
      </c>
      <c r="O4081" s="14">
        <v>0</v>
      </c>
      <c r="P4081" s="14">
        <v>359</v>
      </c>
    </row>
    <row r="4082" spans="11:16" x14ac:dyDescent="0.3">
      <c r="K4082" s="16">
        <f t="shared" si="64"/>
        <v>44186</v>
      </c>
      <c r="L4082" s="17">
        <v>0</v>
      </c>
      <c r="M4082" s="14">
        <v>359</v>
      </c>
      <c r="N4082" s="14">
        <v>0</v>
      </c>
      <c r="O4082" s="14">
        <v>0</v>
      </c>
      <c r="P4082" s="14">
        <v>359</v>
      </c>
    </row>
    <row r="4083" spans="11:16" x14ac:dyDescent="0.3">
      <c r="K4083" s="16">
        <f t="shared" si="64"/>
        <v>44186</v>
      </c>
      <c r="L4083" s="17">
        <v>4.1666666666666664E-2</v>
      </c>
      <c r="M4083" s="14">
        <v>359</v>
      </c>
      <c r="N4083" s="14">
        <v>465</v>
      </c>
      <c r="O4083" s="14">
        <v>0</v>
      </c>
      <c r="P4083" s="14">
        <v>824</v>
      </c>
    </row>
    <row r="4084" spans="11:16" x14ac:dyDescent="0.3">
      <c r="K4084" s="16">
        <f t="shared" si="64"/>
        <v>44186</v>
      </c>
      <c r="L4084" s="17">
        <v>8.3333333333333329E-2</v>
      </c>
      <c r="M4084" s="14">
        <v>359</v>
      </c>
      <c r="N4084" s="14">
        <v>260</v>
      </c>
      <c r="O4084" s="14">
        <v>0</v>
      </c>
      <c r="P4084" s="14">
        <v>619</v>
      </c>
    </row>
    <row r="4085" spans="11:16" x14ac:dyDescent="0.3">
      <c r="K4085" s="16">
        <f t="shared" si="64"/>
        <v>44186</v>
      </c>
      <c r="L4085" s="17">
        <v>0.125</v>
      </c>
      <c r="M4085" s="14">
        <v>359</v>
      </c>
      <c r="N4085" s="14">
        <v>0</v>
      </c>
      <c r="O4085" s="14">
        <v>0</v>
      </c>
      <c r="P4085" s="14">
        <v>359</v>
      </c>
    </row>
    <row r="4086" spans="11:16" x14ac:dyDescent="0.3">
      <c r="K4086" s="16">
        <f t="shared" si="64"/>
        <v>44186</v>
      </c>
      <c r="L4086" s="17">
        <v>0.16666666666666666</v>
      </c>
      <c r="M4086" s="14">
        <v>359</v>
      </c>
      <c r="N4086" s="14">
        <v>0</v>
      </c>
      <c r="O4086" s="14">
        <v>0</v>
      </c>
      <c r="P4086" s="14">
        <v>359</v>
      </c>
    </row>
    <row r="4087" spans="11:16" x14ac:dyDescent="0.3">
      <c r="K4087" s="16">
        <f t="shared" si="64"/>
        <v>44186</v>
      </c>
      <c r="L4087" s="17">
        <v>0.20833333333333334</v>
      </c>
      <c r="M4087" s="14">
        <v>359</v>
      </c>
      <c r="N4087" s="14">
        <v>0</v>
      </c>
      <c r="O4087" s="14">
        <v>0</v>
      </c>
      <c r="P4087" s="14">
        <v>359</v>
      </c>
    </row>
    <row r="4088" spans="11:16" x14ac:dyDescent="0.3">
      <c r="K4088" s="16">
        <f t="shared" si="64"/>
        <v>44186</v>
      </c>
      <c r="L4088" s="17">
        <v>0.25</v>
      </c>
      <c r="M4088" s="14">
        <v>359</v>
      </c>
      <c r="N4088" s="14">
        <v>0</v>
      </c>
      <c r="O4088" s="14">
        <v>0</v>
      </c>
      <c r="P4088" s="14">
        <v>359</v>
      </c>
    </row>
    <row r="4089" spans="11:16" x14ac:dyDescent="0.3">
      <c r="K4089" s="16">
        <f t="shared" si="64"/>
        <v>44186</v>
      </c>
      <c r="L4089" s="17">
        <v>0.29166666666666669</v>
      </c>
      <c r="M4089" s="14">
        <v>359</v>
      </c>
      <c r="N4089" s="14">
        <v>2320</v>
      </c>
      <c r="O4089" s="14">
        <v>0</v>
      </c>
      <c r="P4089" s="14">
        <v>2679</v>
      </c>
    </row>
    <row r="4090" spans="11:16" x14ac:dyDescent="0.3">
      <c r="K4090" s="16">
        <f t="shared" si="64"/>
        <v>44186</v>
      </c>
      <c r="L4090" s="17">
        <v>0.33333333333333331</v>
      </c>
      <c r="M4090" s="14">
        <v>359</v>
      </c>
      <c r="N4090" s="14">
        <v>2320</v>
      </c>
      <c r="O4090" s="14">
        <v>0</v>
      </c>
      <c r="P4090" s="14">
        <v>2679</v>
      </c>
    </row>
    <row r="4091" spans="11:16" x14ac:dyDescent="0.3">
      <c r="K4091" s="16">
        <f t="shared" si="64"/>
        <v>44186</v>
      </c>
      <c r="L4091" s="17">
        <v>0.375</v>
      </c>
      <c r="M4091" s="14">
        <v>359</v>
      </c>
      <c r="N4091" s="14">
        <v>745</v>
      </c>
      <c r="O4091" s="14">
        <v>0</v>
      </c>
      <c r="P4091" s="14">
        <v>1104</v>
      </c>
    </row>
    <row r="4092" spans="11:16" x14ac:dyDescent="0.3">
      <c r="K4092" s="16">
        <f t="shared" si="64"/>
        <v>44186</v>
      </c>
      <c r="L4092" s="17">
        <v>0.41666666666666669</v>
      </c>
      <c r="M4092" s="14">
        <v>359</v>
      </c>
      <c r="N4092" s="14">
        <v>365</v>
      </c>
      <c r="O4092" s="14">
        <v>0</v>
      </c>
      <c r="P4092" s="14">
        <v>724</v>
      </c>
    </row>
    <row r="4093" spans="11:16" x14ac:dyDescent="0.3">
      <c r="K4093" s="16">
        <f t="shared" si="64"/>
        <v>44186</v>
      </c>
      <c r="L4093" s="17">
        <v>0.45833333333333331</v>
      </c>
      <c r="M4093" s="14">
        <v>359</v>
      </c>
      <c r="N4093" s="14">
        <v>2320</v>
      </c>
      <c r="O4093" s="14">
        <v>0</v>
      </c>
      <c r="P4093" s="14">
        <v>2679</v>
      </c>
    </row>
    <row r="4094" spans="11:16" x14ac:dyDescent="0.3">
      <c r="K4094" s="16">
        <f t="shared" si="64"/>
        <v>44186</v>
      </c>
      <c r="L4094" s="17">
        <v>0.5</v>
      </c>
      <c r="M4094" s="14">
        <v>359</v>
      </c>
      <c r="N4094" s="14">
        <v>1316</v>
      </c>
      <c r="O4094" s="14">
        <v>0</v>
      </c>
      <c r="P4094" s="14">
        <v>1675</v>
      </c>
    </row>
    <row r="4095" spans="11:16" x14ac:dyDescent="0.3">
      <c r="K4095" s="16">
        <f t="shared" si="64"/>
        <v>44186</v>
      </c>
      <c r="L4095" s="17">
        <v>0.54166666666666663</v>
      </c>
      <c r="M4095" s="14">
        <v>359</v>
      </c>
      <c r="N4095" s="14">
        <v>0</v>
      </c>
      <c r="O4095" s="14">
        <v>0</v>
      </c>
      <c r="P4095" s="14">
        <v>359</v>
      </c>
    </row>
    <row r="4096" spans="11:16" x14ac:dyDescent="0.3">
      <c r="K4096" s="16">
        <f t="shared" si="64"/>
        <v>44186</v>
      </c>
      <c r="L4096" s="17">
        <v>0.58333333333333337</v>
      </c>
      <c r="M4096" s="14">
        <v>359</v>
      </c>
      <c r="N4096" s="14">
        <v>2320</v>
      </c>
      <c r="O4096" s="14">
        <v>0</v>
      </c>
      <c r="P4096" s="14">
        <v>2679</v>
      </c>
    </row>
    <row r="4097" spans="11:16" x14ac:dyDescent="0.3">
      <c r="K4097" s="16">
        <f t="shared" si="64"/>
        <v>44186</v>
      </c>
      <c r="L4097" s="17">
        <v>0.625</v>
      </c>
      <c r="M4097" s="14">
        <v>359</v>
      </c>
      <c r="N4097" s="14">
        <v>0</v>
      </c>
      <c r="O4097" s="14">
        <v>0</v>
      </c>
      <c r="P4097" s="14">
        <v>359</v>
      </c>
    </row>
    <row r="4098" spans="11:16" x14ac:dyDescent="0.3">
      <c r="K4098" s="16">
        <f t="shared" si="64"/>
        <v>44186</v>
      </c>
      <c r="L4098" s="17">
        <v>0.66666666666666663</v>
      </c>
      <c r="M4098" s="14">
        <v>359</v>
      </c>
      <c r="N4098" s="14">
        <v>2320</v>
      </c>
      <c r="O4098" s="14">
        <v>0</v>
      </c>
      <c r="P4098" s="14">
        <v>2679</v>
      </c>
    </row>
    <row r="4099" spans="11:16" x14ac:dyDescent="0.3">
      <c r="K4099" s="16">
        <f t="shared" si="64"/>
        <v>44186</v>
      </c>
      <c r="L4099" s="17">
        <v>0.70833333333333337</v>
      </c>
      <c r="M4099" s="14">
        <v>359</v>
      </c>
      <c r="N4099" s="14">
        <v>755</v>
      </c>
      <c r="O4099" s="14">
        <v>0</v>
      </c>
      <c r="P4099" s="14">
        <v>1114</v>
      </c>
    </row>
    <row r="4100" spans="11:16" x14ac:dyDescent="0.3">
      <c r="K4100" s="16">
        <f t="shared" si="64"/>
        <v>44186</v>
      </c>
      <c r="L4100" s="17">
        <v>0.75</v>
      </c>
      <c r="M4100" s="14">
        <v>359</v>
      </c>
      <c r="N4100" s="14">
        <v>2320</v>
      </c>
      <c r="O4100" s="14">
        <v>0</v>
      </c>
      <c r="P4100" s="14">
        <v>2679</v>
      </c>
    </row>
    <row r="4101" spans="11:16" x14ac:dyDescent="0.3">
      <c r="K4101" s="16">
        <f t="shared" si="64"/>
        <v>44186</v>
      </c>
      <c r="L4101" s="17">
        <v>0.79166666666666663</v>
      </c>
      <c r="M4101" s="14">
        <v>359</v>
      </c>
      <c r="N4101" s="14">
        <v>2320</v>
      </c>
      <c r="O4101" s="14">
        <v>0</v>
      </c>
      <c r="P4101" s="14">
        <v>2679</v>
      </c>
    </row>
    <row r="4102" spans="11:16" x14ac:dyDescent="0.3">
      <c r="K4102" s="16">
        <f t="shared" si="64"/>
        <v>44186</v>
      </c>
      <c r="L4102" s="17">
        <v>0.83333333333333337</v>
      </c>
      <c r="M4102" s="14">
        <v>359</v>
      </c>
      <c r="N4102" s="14">
        <v>393</v>
      </c>
      <c r="O4102" s="14">
        <v>0</v>
      </c>
      <c r="P4102" s="14">
        <v>752</v>
      </c>
    </row>
    <row r="4103" spans="11:16" x14ac:dyDescent="0.3">
      <c r="K4103" s="16">
        <f t="shared" si="64"/>
        <v>44186</v>
      </c>
      <c r="L4103" s="17">
        <v>0.875</v>
      </c>
      <c r="M4103" s="14">
        <v>359</v>
      </c>
      <c r="N4103" s="14">
        <v>0</v>
      </c>
      <c r="O4103" s="14">
        <v>0</v>
      </c>
      <c r="P4103" s="14">
        <v>359</v>
      </c>
    </row>
    <row r="4104" spans="11:16" x14ac:dyDescent="0.3">
      <c r="K4104" s="16">
        <f t="shared" si="64"/>
        <v>44186</v>
      </c>
      <c r="L4104" s="17">
        <v>0.91666666666666663</v>
      </c>
      <c r="M4104" s="14">
        <v>359</v>
      </c>
      <c r="N4104" s="14">
        <v>2320</v>
      </c>
      <c r="O4104" s="14">
        <v>0</v>
      </c>
      <c r="P4104" s="14">
        <v>2679</v>
      </c>
    </row>
    <row r="4105" spans="11:16" x14ac:dyDescent="0.3">
      <c r="K4105" s="16">
        <f t="shared" si="64"/>
        <v>44186</v>
      </c>
      <c r="L4105" s="17">
        <v>0.95833333333333337</v>
      </c>
      <c r="M4105" s="14">
        <v>359</v>
      </c>
      <c r="N4105" s="14">
        <v>2320</v>
      </c>
      <c r="O4105" s="14">
        <v>0</v>
      </c>
      <c r="P4105" s="14">
        <v>2679</v>
      </c>
    </row>
    <row r="4106" spans="11:16" x14ac:dyDescent="0.3">
      <c r="K4106" s="16">
        <f t="shared" si="64"/>
        <v>44187</v>
      </c>
      <c r="L4106" s="17">
        <v>0</v>
      </c>
      <c r="M4106" s="14">
        <v>359</v>
      </c>
      <c r="N4106" s="14">
        <v>0</v>
      </c>
      <c r="O4106" s="14">
        <v>0</v>
      </c>
      <c r="P4106" s="14">
        <v>359</v>
      </c>
    </row>
    <row r="4107" spans="11:16" x14ac:dyDescent="0.3">
      <c r="K4107" s="16">
        <f t="shared" si="64"/>
        <v>44187</v>
      </c>
      <c r="L4107" s="17">
        <v>4.1666666666666664E-2</v>
      </c>
      <c r="M4107" s="14">
        <v>359</v>
      </c>
      <c r="N4107" s="14">
        <v>0</v>
      </c>
      <c r="O4107" s="14">
        <v>0</v>
      </c>
      <c r="P4107" s="14">
        <v>359</v>
      </c>
    </row>
    <row r="4108" spans="11:16" x14ac:dyDescent="0.3">
      <c r="K4108" s="16">
        <f t="shared" si="64"/>
        <v>44187</v>
      </c>
      <c r="L4108" s="17">
        <v>8.3333333333333329E-2</v>
      </c>
      <c r="M4108" s="14">
        <v>359</v>
      </c>
      <c r="N4108" s="14">
        <v>0</v>
      </c>
      <c r="O4108" s="14">
        <v>0</v>
      </c>
      <c r="P4108" s="14">
        <v>359</v>
      </c>
    </row>
    <row r="4109" spans="11:16" x14ac:dyDescent="0.3">
      <c r="K4109" s="16">
        <f t="shared" si="64"/>
        <v>44187</v>
      </c>
      <c r="L4109" s="17">
        <v>0.125</v>
      </c>
      <c r="M4109" s="14">
        <v>359</v>
      </c>
      <c r="N4109" s="14">
        <v>0</v>
      </c>
      <c r="O4109" s="14">
        <v>0</v>
      </c>
      <c r="P4109" s="14">
        <v>359</v>
      </c>
    </row>
    <row r="4110" spans="11:16" x14ac:dyDescent="0.3">
      <c r="K4110" s="16">
        <f t="shared" si="64"/>
        <v>44187</v>
      </c>
      <c r="L4110" s="17">
        <v>0.16666666666666666</v>
      </c>
      <c r="M4110" s="14">
        <v>359</v>
      </c>
      <c r="N4110" s="14">
        <v>0</v>
      </c>
      <c r="O4110" s="14">
        <v>0</v>
      </c>
      <c r="P4110" s="14">
        <v>359</v>
      </c>
    </row>
    <row r="4111" spans="11:16" x14ac:dyDescent="0.3">
      <c r="K4111" s="16">
        <f t="shared" si="64"/>
        <v>44187</v>
      </c>
      <c r="L4111" s="17">
        <v>0.20833333333333334</v>
      </c>
      <c r="M4111" s="14">
        <v>359</v>
      </c>
      <c r="N4111" s="14">
        <v>0</v>
      </c>
      <c r="O4111" s="14">
        <v>0</v>
      </c>
      <c r="P4111" s="14">
        <v>359</v>
      </c>
    </row>
    <row r="4112" spans="11:16" x14ac:dyDescent="0.3">
      <c r="K4112" s="16">
        <f t="shared" si="64"/>
        <v>44187</v>
      </c>
      <c r="L4112" s="17">
        <v>0.25</v>
      </c>
      <c r="M4112" s="14">
        <v>359</v>
      </c>
      <c r="N4112" s="14">
        <v>0</v>
      </c>
      <c r="O4112" s="14">
        <v>0</v>
      </c>
      <c r="P4112" s="14">
        <v>359</v>
      </c>
    </row>
    <row r="4113" spans="11:16" x14ac:dyDescent="0.3">
      <c r="K4113" s="16">
        <f t="shared" si="64"/>
        <v>44187</v>
      </c>
      <c r="L4113" s="17">
        <v>0.29166666666666669</v>
      </c>
      <c r="M4113" s="14">
        <v>359</v>
      </c>
      <c r="N4113" s="14">
        <v>0</v>
      </c>
      <c r="O4113" s="14">
        <v>0</v>
      </c>
      <c r="P4113" s="14">
        <v>359</v>
      </c>
    </row>
    <row r="4114" spans="11:16" x14ac:dyDescent="0.3">
      <c r="K4114" s="16">
        <f t="shared" si="64"/>
        <v>44187</v>
      </c>
      <c r="L4114" s="17">
        <v>0.33333333333333331</v>
      </c>
      <c r="M4114" s="14">
        <v>359</v>
      </c>
      <c r="N4114" s="14">
        <v>1396</v>
      </c>
      <c r="O4114" s="14">
        <v>0</v>
      </c>
      <c r="P4114" s="14">
        <v>1755</v>
      </c>
    </row>
    <row r="4115" spans="11:16" x14ac:dyDescent="0.3">
      <c r="K4115" s="16">
        <f t="shared" si="64"/>
        <v>44187</v>
      </c>
      <c r="L4115" s="17">
        <v>0.375</v>
      </c>
      <c r="M4115" s="14">
        <v>359</v>
      </c>
      <c r="N4115" s="14">
        <v>0</v>
      </c>
      <c r="O4115" s="14">
        <v>0</v>
      </c>
      <c r="P4115" s="14">
        <v>359</v>
      </c>
    </row>
    <row r="4116" spans="11:16" x14ac:dyDescent="0.3">
      <c r="K4116" s="16">
        <f t="shared" si="64"/>
        <v>44187</v>
      </c>
      <c r="L4116" s="17">
        <v>0.41666666666666669</v>
      </c>
      <c r="M4116" s="14">
        <v>359</v>
      </c>
      <c r="N4116" s="14">
        <v>1256</v>
      </c>
      <c r="O4116" s="14">
        <v>0</v>
      </c>
      <c r="P4116" s="14">
        <v>1615</v>
      </c>
    </row>
    <row r="4117" spans="11:16" x14ac:dyDescent="0.3">
      <c r="K4117" s="16">
        <f t="shared" si="64"/>
        <v>44187</v>
      </c>
      <c r="L4117" s="17">
        <v>0.45833333333333331</v>
      </c>
      <c r="M4117" s="14">
        <v>359</v>
      </c>
      <c r="N4117" s="14">
        <v>0</v>
      </c>
      <c r="O4117" s="14">
        <v>0</v>
      </c>
      <c r="P4117" s="14">
        <v>359</v>
      </c>
    </row>
    <row r="4118" spans="11:16" x14ac:dyDescent="0.3">
      <c r="K4118" s="16">
        <f t="shared" si="64"/>
        <v>44187</v>
      </c>
      <c r="L4118" s="17">
        <v>0.5</v>
      </c>
      <c r="M4118" s="14">
        <v>359</v>
      </c>
      <c r="N4118" s="14">
        <v>0</v>
      </c>
      <c r="O4118" s="14">
        <v>0</v>
      </c>
      <c r="P4118" s="14">
        <v>359</v>
      </c>
    </row>
    <row r="4119" spans="11:16" x14ac:dyDescent="0.3">
      <c r="K4119" s="16">
        <f t="shared" si="64"/>
        <v>44187</v>
      </c>
      <c r="L4119" s="17">
        <v>0.54166666666666663</v>
      </c>
      <c r="M4119" s="14">
        <v>359</v>
      </c>
      <c r="N4119" s="14">
        <v>0</v>
      </c>
      <c r="O4119" s="14">
        <v>0</v>
      </c>
      <c r="P4119" s="14">
        <v>359</v>
      </c>
    </row>
    <row r="4120" spans="11:16" x14ac:dyDescent="0.3">
      <c r="K4120" s="16">
        <f t="shared" si="64"/>
        <v>44187</v>
      </c>
      <c r="L4120" s="17">
        <v>0.58333333333333337</v>
      </c>
      <c r="M4120" s="14">
        <v>359</v>
      </c>
      <c r="N4120" s="14">
        <v>0</v>
      </c>
      <c r="O4120" s="14">
        <v>0</v>
      </c>
      <c r="P4120" s="14">
        <v>359</v>
      </c>
    </row>
    <row r="4121" spans="11:16" x14ac:dyDescent="0.3">
      <c r="K4121" s="16">
        <f t="shared" si="64"/>
        <v>44187</v>
      </c>
      <c r="L4121" s="17">
        <v>0.625</v>
      </c>
      <c r="M4121" s="14">
        <v>359</v>
      </c>
      <c r="N4121" s="14">
        <v>0</v>
      </c>
      <c r="O4121" s="14">
        <v>0</v>
      </c>
      <c r="P4121" s="14">
        <v>359</v>
      </c>
    </row>
    <row r="4122" spans="11:16" x14ac:dyDescent="0.3">
      <c r="K4122" s="16">
        <f t="shared" si="64"/>
        <v>44187</v>
      </c>
      <c r="L4122" s="17">
        <v>0.66666666666666663</v>
      </c>
      <c r="M4122" s="14">
        <v>359</v>
      </c>
      <c r="N4122" s="14">
        <v>0</v>
      </c>
      <c r="O4122" s="14">
        <v>0</v>
      </c>
      <c r="P4122" s="14">
        <v>359</v>
      </c>
    </row>
    <row r="4123" spans="11:16" x14ac:dyDescent="0.3">
      <c r="K4123" s="16">
        <f t="shared" ref="K4123:K4186" si="65">K4099+1</f>
        <v>44187</v>
      </c>
      <c r="L4123" s="17">
        <v>0.70833333333333337</v>
      </c>
      <c r="M4123" s="14">
        <v>359</v>
      </c>
      <c r="N4123" s="14">
        <v>834</v>
      </c>
      <c r="O4123" s="14">
        <v>0</v>
      </c>
      <c r="P4123" s="14">
        <v>1193</v>
      </c>
    </row>
    <row r="4124" spans="11:16" x14ac:dyDescent="0.3">
      <c r="K4124" s="16">
        <f t="shared" si="65"/>
        <v>44187</v>
      </c>
      <c r="L4124" s="17">
        <v>0.75</v>
      </c>
      <c r="M4124" s="14">
        <v>359</v>
      </c>
      <c r="N4124" s="14">
        <v>0</v>
      </c>
      <c r="O4124" s="14">
        <v>0</v>
      </c>
      <c r="P4124" s="14">
        <v>359</v>
      </c>
    </row>
    <row r="4125" spans="11:16" x14ac:dyDescent="0.3">
      <c r="K4125" s="16">
        <f t="shared" si="65"/>
        <v>44187</v>
      </c>
      <c r="L4125" s="17">
        <v>0.79166666666666663</v>
      </c>
      <c r="M4125" s="14">
        <v>359</v>
      </c>
      <c r="N4125" s="14">
        <v>756</v>
      </c>
      <c r="O4125" s="14">
        <v>0</v>
      </c>
      <c r="P4125" s="14">
        <v>1115</v>
      </c>
    </row>
    <row r="4126" spans="11:16" x14ac:dyDescent="0.3">
      <c r="K4126" s="16">
        <f t="shared" si="65"/>
        <v>44187</v>
      </c>
      <c r="L4126" s="17">
        <v>0.83333333333333337</v>
      </c>
      <c r="M4126" s="14">
        <v>359</v>
      </c>
      <c r="N4126" s="14">
        <v>163</v>
      </c>
      <c r="O4126" s="14">
        <v>0</v>
      </c>
      <c r="P4126" s="14">
        <v>522</v>
      </c>
    </row>
    <row r="4127" spans="11:16" x14ac:dyDescent="0.3">
      <c r="K4127" s="16">
        <f t="shared" si="65"/>
        <v>44187</v>
      </c>
      <c r="L4127" s="17">
        <v>0.875</v>
      </c>
      <c r="M4127" s="14">
        <v>359</v>
      </c>
      <c r="N4127" s="14">
        <v>0</v>
      </c>
      <c r="O4127" s="14">
        <v>0</v>
      </c>
      <c r="P4127" s="14">
        <v>359</v>
      </c>
    </row>
    <row r="4128" spans="11:16" x14ac:dyDescent="0.3">
      <c r="K4128" s="16">
        <f t="shared" si="65"/>
        <v>44187</v>
      </c>
      <c r="L4128" s="17">
        <v>0.91666666666666663</v>
      </c>
      <c r="M4128" s="14">
        <v>359</v>
      </c>
      <c r="N4128" s="14">
        <v>0</v>
      </c>
      <c r="O4128" s="14">
        <v>0</v>
      </c>
      <c r="P4128" s="14">
        <v>359</v>
      </c>
    </row>
    <row r="4129" spans="11:16" x14ac:dyDescent="0.3">
      <c r="K4129" s="16">
        <f t="shared" si="65"/>
        <v>44187</v>
      </c>
      <c r="L4129" s="17">
        <v>0.95833333333333337</v>
      </c>
      <c r="M4129" s="14">
        <v>359</v>
      </c>
      <c r="N4129" s="14">
        <v>0</v>
      </c>
      <c r="O4129" s="14">
        <v>0</v>
      </c>
      <c r="P4129" s="14">
        <v>359</v>
      </c>
    </row>
    <row r="4130" spans="11:16" x14ac:dyDescent="0.3">
      <c r="K4130" s="16">
        <f t="shared" si="65"/>
        <v>44188</v>
      </c>
      <c r="L4130" s="17">
        <v>0</v>
      </c>
      <c r="M4130" s="14">
        <v>359</v>
      </c>
      <c r="N4130" s="14">
        <v>0</v>
      </c>
      <c r="O4130" s="14">
        <v>0</v>
      </c>
      <c r="P4130" s="14">
        <v>359</v>
      </c>
    </row>
    <row r="4131" spans="11:16" x14ac:dyDescent="0.3">
      <c r="K4131" s="16">
        <f t="shared" si="65"/>
        <v>44188</v>
      </c>
      <c r="L4131" s="17">
        <v>4.1666666666666664E-2</v>
      </c>
      <c r="M4131" s="14">
        <v>359</v>
      </c>
      <c r="N4131" s="14">
        <v>0</v>
      </c>
      <c r="O4131" s="14">
        <v>0</v>
      </c>
      <c r="P4131" s="14">
        <v>359</v>
      </c>
    </row>
    <row r="4132" spans="11:16" x14ac:dyDescent="0.3">
      <c r="K4132" s="16">
        <f t="shared" si="65"/>
        <v>44188</v>
      </c>
      <c r="L4132" s="17">
        <v>8.3333333333333329E-2</v>
      </c>
      <c r="M4132" s="14">
        <v>359</v>
      </c>
      <c r="N4132" s="14">
        <v>0</v>
      </c>
      <c r="O4132" s="14">
        <v>0</v>
      </c>
      <c r="P4132" s="14">
        <v>359</v>
      </c>
    </row>
    <row r="4133" spans="11:16" x14ac:dyDescent="0.3">
      <c r="K4133" s="16">
        <f t="shared" si="65"/>
        <v>44188</v>
      </c>
      <c r="L4133" s="17">
        <v>0.125</v>
      </c>
      <c r="M4133" s="14">
        <v>359</v>
      </c>
      <c r="N4133" s="14">
        <v>0</v>
      </c>
      <c r="O4133" s="14">
        <v>0</v>
      </c>
      <c r="P4133" s="14">
        <v>359</v>
      </c>
    </row>
    <row r="4134" spans="11:16" x14ac:dyDescent="0.3">
      <c r="K4134" s="16">
        <f t="shared" si="65"/>
        <v>44188</v>
      </c>
      <c r="L4134" s="17">
        <v>0.16666666666666666</v>
      </c>
      <c r="M4134" s="14">
        <v>359</v>
      </c>
      <c r="N4134" s="14">
        <v>0</v>
      </c>
      <c r="O4134" s="14">
        <v>0</v>
      </c>
      <c r="P4134" s="14">
        <v>359</v>
      </c>
    </row>
    <row r="4135" spans="11:16" x14ac:dyDescent="0.3">
      <c r="K4135" s="16">
        <f t="shared" si="65"/>
        <v>44188</v>
      </c>
      <c r="L4135" s="17">
        <v>0.20833333333333334</v>
      </c>
      <c r="M4135" s="14">
        <v>359</v>
      </c>
      <c r="N4135" s="14">
        <v>0</v>
      </c>
      <c r="O4135" s="14">
        <v>0</v>
      </c>
      <c r="P4135" s="14">
        <v>359</v>
      </c>
    </row>
    <row r="4136" spans="11:16" x14ac:dyDescent="0.3">
      <c r="K4136" s="16">
        <f t="shared" si="65"/>
        <v>44188</v>
      </c>
      <c r="L4136" s="17">
        <v>0.25</v>
      </c>
      <c r="M4136" s="14">
        <v>359</v>
      </c>
      <c r="N4136" s="14">
        <v>0</v>
      </c>
      <c r="O4136" s="14">
        <v>0</v>
      </c>
      <c r="P4136" s="14">
        <v>359</v>
      </c>
    </row>
    <row r="4137" spans="11:16" x14ac:dyDescent="0.3">
      <c r="K4137" s="16">
        <f t="shared" si="65"/>
        <v>44188</v>
      </c>
      <c r="L4137" s="17">
        <v>0.29166666666666669</v>
      </c>
      <c r="M4137" s="14">
        <v>359</v>
      </c>
      <c r="N4137" s="14">
        <v>0</v>
      </c>
      <c r="O4137" s="14">
        <v>0</v>
      </c>
      <c r="P4137" s="14">
        <v>359</v>
      </c>
    </row>
    <row r="4138" spans="11:16" x14ac:dyDescent="0.3">
      <c r="K4138" s="16">
        <f t="shared" si="65"/>
        <v>44188</v>
      </c>
      <c r="L4138" s="17">
        <v>0.33333333333333331</v>
      </c>
      <c r="M4138" s="14">
        <v>359</v>
      </c>
      <c r="N4138" s="14">
        <v>0</v>
      </c>
      <c r="O4138" s="14">
        <v>0</v>
      </c>
      <c r="P4138" s="14">
        <v>359</v>
      </c>
    </row>
    <row r="4139" spans="11:16" x14ac:dyDescent="0.3">
      <c r="K4139" s="16">
        <f t="shared" si="65"/>
        <v>44188</v>
      </c>
      <c r="L4139" s="17">
        <v>0.375</v>
      </c>
      <c r="M4139" s="14">
        <v>359</v>
      </c>
      <c r="N4139" s="14">
        <v>0</v>
      </c>
      <c r="O4139" s="14">
        <v>0</v>
      </c>
      <c r="P4139" s="14">
        <v>359</v>
      </c>
    </row>
    <row r="4140" spans="11:16" x14ac:dyDescent="0.3">
      <c r="K4140" s="16">
        <f t="shared" si="65"/>
        <v>44188</v>
      </c>
      <c r="L4140" s="17">
        <v>0.41666666666666669</v>
      </c>
      <c r="M4140" s="14">
        <v>359</v>
      </c>
      <c r="N4140" s="14">
        <v>0</v>
      </c>
      <c r="O4140" s="14">
        <v>0</v>
      </c>
      <c r="P4140" s="14">
        <v>359</v>
      </c>
    </row>
    <row r="4141" spans="11:16" x14ac:dyDescent="0.3">
      <c r="K4141" s="16">
        <f t="shared" si="65"/>
        <v>44188</v>
      </c>
      <c r="L4141" s="17">
        <v>0.45833333333333331</v>
      </c>
      <c r="M4141" s="14">
        <v>359</v>
      </c>
      <c r="N4141" s="14">
        <v>0</v>
      </c>
      <c r="O4141" s="14">
        <v>0</v>
      </c>
      <c r="P4141" s="14">
        <v>359</v>
      </c>
    </row>
    <row r="4142" spans="11:16" x14ac:dyDescent="0.3">
      <c r="K4142" s="16">
        <f t="shared" si="65"/>
        <v>44188</v>
      </c>
      <c r="L4142" s="17">
        <v>0.5</v>
      </c>
      <c r="M4142" s="14">
        <v>359</v>
      </c>
      <c r="N4142" s="14">
        <v>0</v>
      </c>
      <c r="O4142" s="14">
        <v>0</v>
      </c>
      <c r="P4142" s="14">
        <v>359</v>
      </c>
    </row>
    <row r="4143" spans="11:16" x14ac:dyDescent="0.3">
      <c r="K4143" s="16">
        <f t="shared" si="65"/>
        <v>44188</v>
      </c>
      <c r="L4143" s="17">
        <v>0.54166666666666663</v>
      </c>
      <c r="M4143" s="14">
        <v>359</v>
      </c>
      <c r="N4143" s="14">
        <v>0</v>
      </c>
      <c r="O4143" s="14">
        <v>0</v>
      </c>
      <c r="P4143" s="14">
        <v>359</v>
      </c>
    </row>
    <row r="4144" spans="11:16" x14ac:dyDescent="0.3">
      <c r="K4144" s="16">
        <f t="shared" si="65"/>
        <v>44188</v>
      </c>
      <c r="L4144" s="17">
        <v>0.58333333333333337</v>
      </c>
      <c r="M4144" s="14">
        <v>359</v>
      </c>
      <c r="N4144" s="14">
        <v>0</v>
      </c>
      <c r="O4144" s="14">
        <v>0</v>
      </c>
      <c r="P4144" s="14">
        <v>359</v>
      </c>
    </row>
    <row r="4145" spans="11:16" x14ac:dyDescent="0.3">
      <c r="K4145" s="16">
        <f t="shared" si="65"/>
        <v>44188</v>
      </c>
      <c r="L4145" s="17">
        <v>0.625</v>
      </c>
      <c r="M4145" s="14">
        <v>359</v>
      </c>
      <c r="N4145" s="14">
        <v>0</v>
      </c>
      <c r="O4145" s="14">
        <v>0</v>
      </c>
      <c r="P4145" s="14">
        <v>359</v>
      </c>
    </row>
    <row r="4146" spans="11:16" x14ac:dyDescent="0.3">
      <c r="K4146" s="16">
        <f t="shared" si="65"/>
        <v>44188</v>
      </c>
      <c r="L4146" s="17">
        <v>0.66666666666666663</v>
      </c>
      <c r="M4146" s="14">
        <v>359</v>
      </c>
      <c r="N4146" s="14">
        <v>0</v>
      </c>
      <c r="O4146" s="14">
        <v>0</v>
      </c>
      <c r="P4146" s="14">
        <v>359</v>
      </c>
    </row>
    <row r="4147" spans="11:16" x14ac:dyDescent="0.3">
      <c r="K4147" s="16">
        <f t="shared" si="65"/>
        <v>44188</v>
      </c>
      <c r="L4147" s="17">
        <v>0.70833333333333337</v>
      </c>
      <c r="M4147" s="14">
        <v>359</v>
      </c>
      <c r="N4147" s="14">
        <v>576</v>
      </c>
      <c r="O4147" s="14">
        <v>0</v>
      </c>
      <c r="P4147" s="14">
        <v>935</v>
      </c>
    </row>
    <row r="4148" spans="11:16" x14ac:dyDescent="0.3">
      <c r="K4148" s="16">
        <f t="shared" si="65"/>
        <v>44188</v>
      </c>
      <c r="L4148" s="17">
        <v>0.75</v>
      </c>
      <c r="M4148" s="14">
        <v>359</v>
      </c>
      <c r="N4148" s="14">
        <v>0</v>
      </c>
      <c r="O4148" s="14">
        <v>0</v>
      </c>
      <c r="P4148" s="14">
        <v>359</v>
      </c>
    </row>
    <row r="4149" spans="11:16" x14ac:dyDescent="0.3">
      <c r="K4149" s="16">
        <f t="shared" si="65"/>
        <v>44188</v>
      </c>
      <c r="L4149" s="17">
        <v>0.79166666666666663</v>
      </c>
      <c r="M4149" s="14">
        <v>359</v>
      </c>
      <c r="N4149" s="14">
        <v>0</v>
      </c>
      <c r="O4149" s="14">
        <v>0</v>
      </c>
      <c r="P4149" s="14">
        <v>359</v>
      </c>
    </row>
    <row r="4150" spans="11:16" x14ac:dyDescent="0.3">
      <c r="K4150" s="16">
        <f t="shared" si="65"/>
        <v>44188</v>
      </c>
      <c r="L4150" s="17">
        <v>0.83333333333333337</v>
      </c>
      <c r="M4150" s="14">
        <v>359</v>
      </c>
      <c r="N4150" s="14">
        <v>0</v>
      </c>
      <c r="O4150" s="14">
        <v>0</v>
      </c>
      <c r="P4150" s="14">
        <v>359</v>
      </c>
    </row>
    <row r="4151" spans="11:16" x14ac:dyDescent="0.3">
      <c r="K4151" s="16">
        <f t="shared" si="65"/>
        <v>44188</v>
      </c>
      <c r="L4151" s="17">
        <v>0.875</v>
      </c>
      <c r="M4151" s="14">
        <v>359</v>
      </c>
      <c r="N4151" s="14">
        <v>689</v>
      </c>
      <c r="O4151" s="14">
        <v>0</v>
      </c>
      <c r="P4151" s="14">
        <v>1048</v>
      </c>
    </row>
    <row r="4152" spans="11:16" x14ac:dyDescent="0.3">
      <c r="K4152" s="16">
        <f t="shared" si="65"/>
        <v>44188</v>
      </c>
      <c r="L4152" s="17">
        <v>0.91666666666666663</v>
      </c>
      <c r="M4152" s="14">
        <v>359</v>
      </c>
      <c r="N4152" s="14">
        <v>965</v>
      </c>
      <c r="O4152" s="14">
        <v>0</v>
      </c>
      <c r="P4152" s="14">
        <v>1324</v>
      </c>
    </row>
    <row r="4153" spans="11:16" x14ac:dyDescent="0.3">
      <c r="K4153" s="16">
        <f t="shared" si="65"/>
        <v>44188</v>
      </c>
      <c r="L4153" s="17">
        <v>0.95833333333333337</v>
      </c>
      <c r="M4153" s="14">
        <v>359</v>
      </c>
      <c r="N4153" s="14">
        <v>0</v>
      </c>
      <c r="O4153" s="14">
        <v>0</v>
      </c>
      <c r="P4153" s="14">
        <v>359</v>
      </c>
    </row>
    <row r="4154" spans="11:16" x14ac:dyDescent="0.3">
      <c r="K4154" s="16">
        <f t="shared" si="65"/>
        <v>44189</v>
      </c>
      <c r="L4154" s="17">
        <v>0</v>
      </c>
      <c r="M4154" s="14">
        <v>359</v>
      </c>
      <c r="N4154" s="14">
        <v>0</v>
      </c>
      <c r="O4154" s="14">
        <v>0</v>
      </c>
      <c r="P4154" s="14">
        <v>359</v>
      </c>
    </row>
    <row r="4155" spans="11:16" x14ac:dyDescent="0.3">
      <c r="K4155" s="16">
        <f t="shared" si="65"/>
        <v>44189</v>
      </c>
      <c r="L4155" s="17">
        <v>4.1666666666666664E-2</v>
      </c>
      <c r="M4155" s="14">
        <v>359</v>
      </c>
      <c r="N4155" s="14">
        <v>0</v>
      </c>
      <c r="O4155" s="14">
        <v>0</v>
      </c>
      <c r="P4155" s="14">
        <v>359</v>
      </c>
    </row>
    <row r="4156" spans="11:16" x14ac:dyDescent="0.3">
      <c r="K4156" s="16">
        <f t="shared" si="65"/>
        <v>44189</v>
      </c>
      <c r="L4156" s="17">
        <v>8.3333333333333329E-2</v>
      </c>
      <c r="M4156" s="14">
        <v>359</v>
      </c>
      <c r="N4156" s="14">
        <v>0</v>
      </c>
      <c r="O4156" s="14">
        <v>0</v>
      </c>
      <c r="P4156" s="14">
        <v>359</v>
      </c>
    </row>
    <row r="4157" spans="11:16" x14ac:dyDescent="0.3">
      <c r="K4157" s="16">
        <f t="shared" si="65"/>
        <v>44189</v>
      </c>
      <c r="L4157" s="17">
        <v>0.125</v>
      </c>
      <c r="M4157" s="14">
        <v>359</v>
      </c>
      <c r="N4157" s="14">
        <v>0</v>
      </c>
      <c r="O4157" s="14">
        <v>0</v>
      </c>
      <c r="P4157" s="14">
        <v>359</v>
      </c>
    </row>
    <row r="4158" spans="11:16" x14ac:dyDescent="0.3">
      <c r="K4158" s="16">
        <f t="shared" si="65"/>
        <v>44189</v>
      </c>
      <c r="L4158" s="17">
        <v>0.16666666666666666</v>
      </c>
      <c r="M4158" s="14">
        <v>359</v>
      </c>
      <c r="N4158" s="14">
        <v>0</v>
      </c>
      <c r="O4158" s="14">
        <v>0</v>
      </c>
      <c r="P4158" s="14">
        <v>359</v>
      </c>
    </row>
    <row r="4159" spans="11:16" x14ac:dyDescent="0.3">
      <c r="K4159" s="16">
        <f t="shared" si="65"/>
        <v>44189</v>
      </c>
      <c r="L4159" s="17">
        <v>0.20833333333333334</v>
      </c>
      <c r="M4159" s="14">
        <v>359</v>
      </c>
      <c r="N4159" s="14">
        <v>0</v>
      </c>
      <c r="O4159" s="14">
        <v>0</v>
      </c>
      <c r="P4159" s="14">
        <v>359</v>
      </c>
    </row>
    <row r="4160" spans="11:16" x14ac:dyDescent="0.3">
      <c r="K4160" s="16">
        <f t="shared" si="65"/>
        <v>44189</v>
      </c>
      <c r="L4160" s="17">
        <v>0.25</v>
      </c>
      <c r="M4160" s="14">
        <v>359</v>
      </c>
      <c r="N4160" s="14">
        <v>0</v>
      </c>
      <c r="O4160" s="14">
        <v>0</v>
      </c>
      <c r="P4160" s="14">
        <v>359</v>
      </c>
    </row>
    <row r="4161" spans="11:16" x14ac:dyDescent="0.3">
      <c r="K4161" s="16">
        <f t="shared" si="65"/>
        <v>44189</v>
      </c>
      <c r="L4161" s="17">
        <v>0.29166666666666669</v>
      </c>
      <c r="M4161" s="14">
        <v>359</v>
      </c>
      <c r="N4161" s="14">
        <v>17</v>
      </c>
      <c r="O4161" s="14">
        <v>0</v>
      </c>
      <c r="P4161" s="14">
        <v>376</v>
      </c>
    </row>
    <row r="4162" spans="11:16" x14ac:dyDescent="0.3">
      <c r="K4162" s="16">
        <f t="shared" si="65"/>
        <v>44189</v>
      </c>
      <c r="L4162" s="17">
        <v>0.33333333333333331</v>
      </c>
      <c r="M4162" s="14">
        <v>359</v>
      </c>
      <c r="N4162" s="14">
        <v>511</v>
      </c>
      <c r="O4162" s="14">
        <v>0</v>
      </c>
      <c r="P4162" s="14">
        <v>870</v>
      </c>
    </row>
    <row r="4163" spans="11:16" x14ac:dyDescent="0.3">
      <c r="K4163" s="16">
        <f t="shared" si="65"/>
        <v>44189</v>
      </c>
      <c r="L4163" s="17">
        <v>0.375</v>
      </c>
      <c r="M4163" s="14">
        <v>359</v>
      </c>
      <c r="N4163" s="14">
        <v>2391</v>
      </c>
      <c r="O4163" s="14">
        <v>0</v>
      </c>
      <c r="P4163" s="14">
        <v>2750</v>
      </c>
    </row>
    <row r="4164" spans="11:16" x14ac:dyDescent="0.3">
      <c r="K4164" s="16">
        <f t="shared" si="65"/>
        <v>44189</v>
      </c>
      <c r="L4164" s="17">
        <v>0.41666666666666669</v>
      </c>
      <c r="M4164" s="14">
        <v>359</v>
      </c>
      <c r="N4164" s="14">
        <v>2391</v>
      </c>
      <c r="O4164" s="14">
        <v>0</v>
      </c>
      <c r="P4164" s="14">
        <v>2750</v>
      </c>
    </row>
    <row r="4165" spans="11:16" x14ac:dyDescent="0.3">
      <c r="K4165" s="16">
        <f t="shared" si="65"/>
        <v>44189</v>
      </c>
      <c r="L4165" s="17">
        <v>0.45833333333333331</v>
      </c>
      <c r="M4165" s="14">
        <v>359</v>
      </c>
      <c r="N4165" s="14">
        <v>641</v>
      </c>
      <c r="O4165" s="14">
        <v>0</v>
      </c>
      <c r="P4165" s="14">
        <v>1000</v>
      </c>
    </row>
    <row r="4166" spans="11:16" x14ac:dyDescent="0.3">
      <c r="K4166" s="16">
        <f t="shared" si="65"/>
        <v>44189</v>
      </c>
      <c r="L4166" s="17">
        <v>0.5</v>
      </c>
      <c r="M4166" s="14">
        <v>359</v>
      </c>
      <c r="N4166" s="14">
        <v>547</v>
      </c>
      <c r="O4166" s="14">
        <v>0</v>
      </c>
      <c r="P4166" s="14">
        <v>906</v>
      </c>
    </row>
    <row r="4167" spans="11:16" x14ac:dyDescent="0.3">
      <c r="K4167" s="16">
        <f t="shared" si="65"/>
        <v>44189</v>
      </c>
      <c r="L4167" s="17">
        <v>0.54166666666666663</v>
      </c>
      <c r="M4167" s="14">
        <v>359</v>
      </c>
      <c r="N4167" s="14">
        <v>361</v>
      </c>
      <c r="O4167" s="14">
        <v>0</v>
      </c>
      <c r="P4167" s="14">
        <v>720</v>
      </c>
    </row>
    <row r="4168" spans="11:16" x14ac:dyDescent="0.3">
      <c r="K4168" s="16">
        <f t="shared" si="65"/>
        <v>44189</v>
      </c>
      <c r="L4168" s="17">
        <v>0.58333333333333337</v>
      </c>
      <c r="M4168" s="14">
        <v>359</v>
      </c>
      <c r="N4168" s="14">
        <v>208</v>
      </c>
      <c r="O4168" s="14">
        <v>0</v>
      </c>
      <c r="P4168" s="14">
        <v>567</v>
      </c>
    </row>
    <row r="4169" spans="11:16" x14ac:dyDescent="0.3">
      <c r="K4169" s="16">
        <f t="shared" si="65"/>
        <v>44189</v>
      </c>
      <c r="L4169" s="17">
        <v>0.625</v>
      </c>
      <c r="M4169" s="14">
        <v>359</v>
      </c>
      <c r="N4169" s="14">
        <v>322</v>
      </c>
      <c r="O4169" s="14">
        <v>0</v>
      </c>
      <c r="P4169" s="14">
        <v>681</v>
      </c>
    </row>
    <row r="4170" spans="11:16" x14ac:dyDescent="0.3">
      <c r="K4170" s="16">
        <f t="shared" si="65"/>
        <v>44189</v>
      </c>
      <c r="L4170" s="17">
        <v>0.66666666666666663</v>
      </c>
      <c r="M4170" s="14">
        <v>359</v>
      </c>
      <c r="N4170" s="14">
        <v>526</v>
      </c>
      <c r="O4170" s="14">
        <v>0</v>
      </c>
      <c r="P4170" s="14">
        <v>885</v>
      </c>
    </row>
    <row r="4171" spans="11:16" x14ac:dyDescent="0.3">
      <c r="K4171" s="16">
        <f t="shared" si="65"/>
        <v>44189</v>
      </c>
      <c r="L4171" s="17">
        <v>0.70833333333333337</v>
      </c>
      <c r="M4171" s="14">
        <v>359</v>
      </c>
      <c r="N4171" s="14">
        <v>2391</v>
      </c>
      <c r="O4171" s="14">
        <v>0</v>
      </c>
      <c r="P4171" s="14">
        <v>2750</v>
      </c>
    </row>
    <row r="4172" spans="11:16" x14ac:dyDescent="0.3">
      <c r="K4172" s="16">
        <f t="shared" si="65"/>
        <v>44189</v>
      </c>
      <c r="L4172" s="17">
        <v>0.75</v>
      </c>
      <c r="M4172" s="14">
        <v>359</v>
      </c>
      <c r="N4172" s="14">
        <v>1609</v>
      </c>
      <c r="O4172" s="14">
        <v>0</v>
      </c>
      <c r="P4172" s="14">
        <v>1968</v>
      </c>
    </row>
    <row r="4173" spans="11:16" x14ac:dyDescent="0.3">
      <c r="K4173" s="16">
        <f t="shared" si="65"/>
        <v>44189</v>
      </c>
      <c r="L4173" s="17">
        <v>0.79166666666666663</v>
      </c>
      <c r="M4173" s="14">
        <v>359</v>
      </c>
      <c r="N4173" s="14">
        <v>2391</v>
      </c>
      <c r="O4173" s="14">
        <v>0</v>
      </c>
      <c r="P4173" s="14">
        <v>2750</v>
      </c>
    </row>
    <row r="4174" spans="11:16" x14ac:dyDescent="0.3">
      <c r="K4174" s="16">
        <f t="shared" si="65"/>
        <v>44189</v>
      </c>
      <c r="L4174" s="17">
        <v>0.83333333333333337</v>
      </c>
      <c r="M4174" s="14">
        <v>359</v>
      </c>
      <c r="N4174" s="14">
        <v>524</v>
      </c>
      <c r="O4174" s="14">
        <v>0</v>
      </c>
      <c r="P4174" s="14">
        <v>883</v>
      </c>
    </row>
    <row r="4175" spans="11:16" x14ac:dyDescent="0.3">
      <c r="K4175" s="16">
        <f t="shared" si="65"/>
        <v>44189</v>
      </c>
      <c r="L4175" s="17">
        <v>0.875</v>
      </c>
      <c r="M4175" s="14">
        <v>359</v>
      </c>
      <c r="N4175" s="14">
        <v>0</v>
      </c>
      <c r="O4175" s="14">
        <v>0</v>
      </c>
      <c r="P4175" s="14">
        <v>359</v>
      </c>
    </row>
    <row r="4176" spans="11:16" x14ac:dyDescent="0.3">
      <c r="K4176" s="16">
        <f t="shared" si="65"/>
        <v>44189</v>
      </c>
      <c r="L4176" s="17">
        <v>0.91666666666666663</v>
      </c>
      <c r="M4176" s="14">
        <v>359</v>
      </c>
      <c r="N4176" s="14">
        <v>2391</v>
      </c>
      <c r="O4176" s="14">
        <v>0</v>
      </c>
      <c r="P4176" s="14">
        <v>2750</v>
      </c>
    </row>
    <row r="4177" spans="11:16" x14ac:dyDescent="0.3">
      <c r="K4177" s="16">
        <f t="shared" si="65"/>
        <v>44189</v>
      </c>
      <c r="L4177" s="17">
        <v>0.95833333333333337</v>
      </c>
      <c r="M4177" s="14">
        <v>359</v>
      </c>
      <c r="N4177" s="14">
        <v>0</v>
      </c>
      <c r="O4177" s="14">
        <v>0</v>
      </c>
      <c r="P4177" s="14">
        <v>359</v>
      </c>
    </row>
    <row r="4178" spans="11:16" x14ac:dyDescent="0.3">
      <c r="K4178" s="16">
        <f t="shared" si="65"/>
        <v>44190</v>
      </c>
      <c r="L4178" s="17">
        <v>0</v>
      </c>
      <c r="M4178" s="14">
        <v>359</v>
      </c>
      <c r="N4178" s="14">
        <v>0</v>
      </c>
      <c r="O4178" s="14">
        <v>0</v>
      </c>
      <c r="P4178" s="14">
        <v>359</v>
      </c>
    </row>
    <row r="4179" spans="11:16" x14ac:dyDescent="0.3">
      <c r="K4179" s="16">
        <f t="shared" si="65"/>
        <v>44190</v>
      </c>
      <c r="L4179" s="17">
        <v>4.1666666666666664E-2</v>
      </c>
      <c r="M4179" s="14">
        <v>359</v>
      </c>
      <c r="N4179" s="14">
        <v>1840</v>
      </c>
      <c r="O4179" s="14">
        <v>0</v>
      </c>
      <c r="P4179" s="14">
        <v>2199</v>
      </c>
    </row>
    <row r="4180" spans="11:16" x14ac:dyDescent="0.3">
      <c r="K4180" s="16">
        <f t="shared" si="65"/>
        <v>44190</v>
      </c>
      <c r="L4180" s="17">
        <v>8.3333333333333329E-2</v>
      </c>
      <c r="M4180" s="14">
        <v>359</v>
      </c>
      <c r="N4180" s="14">
        <v>1465</v>
      </c>
      <c r="O4180" s="14">
        <v>0</v>
      </c>
      <c r="P4180" s="14">
        <v>1824</v>
      </c>
    </row>
    <row r="4181" spans="11:16" x14ac:dyDescent="0.3">
      <c r="K4181" s="16">
        <f t="shared" si="65"/>
        <v>44190</v>
      </c>
      <c r="L4181" s="17">
        <v>0.125</v>
      </c>
      <c r="M4181" s="14">
        <v>359</v>
      </c>
      <c r="N4181" s="14">
        <v>0</v>
      </c>
      <c r="O4181" s="14">
        <v>0</v>
      </c>
      <c r="P4181" s="14">
        <v>359</v>
      </c>
    </row>
    <row r="4182" spans="11:16" x14ac:dyDescent="0.3">
      <c r="K4182" s="16">
        <f t="shared" si="65"/>
        <v>44190</v>
      </c>
      <c r="L4182" s="17">
        <v>0.16666666666666666</v>
      </c>
      <c r="M4182" s="14">
        <v>359</v>
      </c>
      <c r="N4182" s="14">
        <v>0</v>
      </c>
      <c r="O4182" s="14">
        <v>0</v>
      </c>
      <c r="P4182" s="14">
        <v>359</v>
      </c>
    </row>
    <row r="4183" spans="11:16" x14ac:dyDescent="0.3">
      <c r="K4183" s="16">
        <f t="shared" si="65"/>
        <v>44190</v>
      </c>
      <c r="L4183" s="17">
        <v>0.20833333333333334</v>
      </c>
      <c r="M4183" s="14">
        <v>359</v>
      </c>
      <c r="N4183" s="14">
        <v>0</v>
      </c>
      <c r="O4183" s="14">
        <v>0</v>
      </c>
      <c r="P4183" s="14">
        <v>359</v>
      </c>
    </row>
    <row r="4184" spans="11:16" x14ac:dyDescent="0.3">
      <c r="K4184" s="16">
        <f t="shared" si="65"/>
        <v>44190</v>
      </c>
      <c r="L4184" s="17">
        <v>0.25</v>
      </c>
      <c r="M4184" s="14">
        <v>359</v>
      </c>
      <c r="N4184" s="14">
        <v>0</v>
      </c>
      <c r="O4184" s="14">
        <v>0</v>
      </c>
      <c r="P4184" s="14">
        <v>359</v>
      </c>
    </row>
    <row r="4185" spans="11:16" x14ac:dyDescent="0.3">
      <c r="K4185" s="16">
        <f t="shared" si="65"/>
        <v>44190</v>
      </c>
      <c r="L4185" s="17">
        <v>0.29166666666666669</v>
      </c>
      <c r="M4185" s="14">
        <v>359</v>
      </c>
      <c r="N4185" s="14">
        <v>1989</v>
      </c>
      <c r="O4185" s="14">
        <v>0</v>
      </c>
      <c r="P4185" s="14">
        <v>2348</v>
      </c>
    </row>
    <row r="4186" spans="11:16" x14ac:dyDescent="0.3">
      <c r="K4186" s="16">
        <f t="shared" si="65"/>
        <v>44190</v>
      </c>
      <c r="L4186" s="17">
        <v>0.33333333333333331</v>
      </c>
      <c r="M4186" s="14">
        <v>359</v>
      </c>
      <c r="N4186" s="14">
        <v>1989</v>
      </c>
      <c r="O4186" s="14">
        <v>0</v>
      </c>
      <c r="P4186" s="14">
        <v>2348</v>
      </c>
    </row>
    <row r="4187" spans="11:16" x14ac:dyDescent="0.3">
      <c r="K4187" s="16">
        <f t="shared" ref="K4187:K4250" si="66">K4163+1</f>
        <v>44190</v>
      </c>
      <c r="L4187" s="17">
        <v>0.375</v>
      </c>
      <c r="M4187" s="14">
        <v>359</v>
      </c>
      <c r="N4187" s="14">
        <v>1989</v>
      </c>
      <c r="O4187" s="14">
        <v>0</v>
      </c>
      <c r="P4187" s="14">
        <v>2348</v>
      </c>
    </row>
    <row r="4188" spans="11:16" x14ac:dyDescent="0.3">
      <c r="K4188" s="16">
        <f t="shared" si="66"/>
        <v>44190</v>
      </c>
      <c r="L4188" s="17">
        <v>0.41666666666666669</v>
      </c>
      <c r="M4188" s="14">
        <v>359</v>
      </c>
      <c r="N4188" s="14">
        <v>0</v>
      </c>
      <c r="O4188" s="14">
        <v>0</v>
      </c>
      <c r="P4188" s="14">
        <v>359</v>
      </c>
    </row>
    <row r="4189" spans="11:16" x14ac:dyDescent="0.3">
      <c r="K4189" s="16">
        <f t="shared" si="66"/>
        <v>44190</v>
      </c>
      <c r="L4189" s="17">
        <v>0.45833333333333331</v>
      </c>
      <c r="M4189" s="14">
        <v>359</v>
      </c>
      <c r="N4189" s="14">
        <v>0</v>
      </c>
      <c r="O4189" s="14">
        <v>0</v>
      </c>
      <c r="P4189" s="14">
        <v>359</v>
      </c>
    </row>
    <row r="4190" spans="11:16" x14ac:dyDescent="0.3">
      <c r="K4190" s="16">
        <f t="shared" si="66"/>
        <v>44190</v>
      </c>
      <c r="L4190" s="17">
        <v>0.5</v>
      </c>
      <c r="M4190" s="14">
        <v>359</v>
      </c>
      <c r="N4190" s="14">
        <v>0</v>
      </c>
      <c r="O4190" s="14">
        <v>0</v>
      </c>
      <c r="P4190" s="14">
        <v>359</v>
      </c>
    </row>
    <row r="4191" spans="11:16" x14ac:dyDescent="0.3">
      <c r="K4191" s="16">
        <f t="shared" si="66"/>
        <v>44190</v>
      </c>
      <c r="L4191" s="17">
        <v>0.54166666666666663</v>
      </c>
      <c r="M4191" s="14">
        <v>359</v>
      </c>
      <c r="N4191" s="14">
        <v>1373</v>
      </c>
      <c r="O4191" s="14">
        <v>0</v>
      </c>
      <c r="P4191" s="14">
        <v>1732</v>
      </c>
    </row>
    <row r="4192" spans="11:16" x14ac:dyDescent="0.3">
      <c r="K4192" s="16">
        <f t="shared" si="66"/>
        <v>44190</v>
      </c>
      <c r="L4192" s="17">
        <v>0.58333333333333337</v>
      </c>
      <c r="M4192" s="14">
        <v>359</v>
      </c>
      <c r="N4192" s="14">
        <v>0</v>
      </c>
      <c r="O4192" s="14">
        <v>0</v>
      </c>
      <c r="P4192" s="14">
        <v>359</v>
      </c>
    </row>
    <row r="4193" spans="11:16" x14ac:dyDescent="0.3">
      <c r="K4193" s="16">
        <f t="shared" si="66"/>
        <v>44190</v>
      </c>
      <c r="L4193" s="17">
        <v>0.625</v>
      </c>
      <c r="M4193" s="14">
        <v>359</v>
      </c>
      <c r="N4193" s="14">
        <v>0</v>
      </c>
      <c r="O4193" s="14">
        <v>0</v>
      </c>
      <c r="P4193" s="14">
        <v>359</v>
      </c>
    </row>
    <row r="4194" spans="11:16" x14ac:dyDescent="0.3">
      <c r="K4194" s="16">
        <f t="shared" si="66"/>
        <v>44190</v>
      </c>
      <c r="L4194" s="17">
        <v>0.66666666666666663</v>
      </c>
      <c r="M4194" s="14">
        <v>359</v>
      </c>
      <c r="N4194" s="14">
        <v>0</v>
      </c>
      <c r="O4194" s="14">
        <v>0</v>
      </c>
      <c r="P4194" s="14">
        <v>359</v>
      </c>
    </row>
    <row r="4195" spans="11:16" x14ac:dyDescent="0.3">
      <c r="K4195" s="16">
        <f t="shared" si="66"/>
        <v>44190</v>
      </c>
      <c r="L4195" s="17">
        <v>0.70833333333333337</v>
      </c>
      <c r="M4195" s="14">
        <v>359</v>
      </c>
      <c r="N4195" s="14">
        <v>0</v>
      </c>
      <c r="O4195" s="14">
        <v>0</v>
      </c>
      <c r="P4195" s="14">
        <v>359</v>
      </c>
    </row>
    <row r="4196" spans="11:16" x14ac:dyDescent="0.3">
      <c r="K4196" s="16">
        <f t="shared" si="66"/>
        <v>44190</v>
      </c>
      <c r="L4196" s="17">
        <v>0.75</v>
      </c>
      <c r="M4196" s="14">
        <v>359</v>
      </c>
      <c r="N4196" s="14">
        <v>0</v>
      </c>
      <c r="O4196" s="14">
        <v>0</v>
      </c>
      <c r="P4196" s="14">
        <v>359</v>
      </c>
    </row>
    <row r="4197" spans="11:16" x14ac:dyDescent="0.3">
      <c r="K4197" s="16">
        <f t="shared" si="66"/>
        <v>44190</v>
      </c>
      <c r="L4197" s="17">
        <v>0.79166666666666663</v>
      </c>
      <c r="M4197" s="14">
        <v>359</v>
      </c>
      <c r="N4197" s="14">
        <v>28</v>
      </c>
      <c r="O4197" s="14">
        <v>0</v>
      </c>
      <c r="P4197" s="14">
        <v>387</v>
      </c>
    </row>
    <row r="4198" spans="11:16" x14ac:dyDescent="0.3">
      <c r="K4198" s="16">
        <f t="shared" si="66"/>
        <v>44190</v>
      </c>
      <c r="L4198" s="17">
        <v>0.83333333333333337</v>
      </c>
      <c r="M4198" s="14">
        <v>359</v>
      </c>
      <c r="N4198" s="14">
        <v>0</v>
      </c>
      <c r="O4198" s="14">
        <v>0</v>
      </c>
      <c r="P4198" s="14">
        <v>359</v>
      </c>
    </row>
    <row r="4199" spans="11:16" x14ac:dyDescent="0.3">
      <c r="K4199" s="16">
        <f t="shared" si="66"/>
        <v>44190</v>
      </c>
      <c r="L4199" s="17">
        <v>0.875</v>
      </c>
      <c r="M4199" s="14">
        <v>359</v>
      </c>
      <c r="N4199" s="14">
        <v>0</v>
      </c>
      <c r="O4199" s="14">
        <v>0</v>
      </c>
      <c r="P4199" s="14">
        <v>359</v>
      </c>
    </row>
    <row r="4200" spans="11:16" x14ac:dyDescent="0.3">
      <c r="K4200" s="16">
        <f t="shared" si="66"/>
        <v>44190</v>
      </c>
      <c r="L4200" s="17">
        <v>0.91666666666666663</v>
      </c>
      <c r="M4200" s="14">
        <v>359</v>
      </c>
      <c r="N4200" s="14">
        <v>0</v>
      </c>
      <c r="O4200" s="14">
        <v>0</v>
      </c>
      <c r="P4200" s="14">
        <v>359</v>
      </c>
    </row>
    <row r="4201" spans="11:16" x14ac:dyDescent="0.3">
      <c r="K4201" s="16">
        <f t="shared" si="66"/>
        <v>44190</v>
      </c>
      <c r="L4201" s="17">
        <v>0.95833333333333337</v>
      </c>
      <c r="M4201" s="14">
        <v>359</v>
      </c>
      <c r="N4201" s="14">
        <v>0</v>
      </c>
      <c r="O4201" s="14">
        <v>0</v>
      </c>
      <c r="P4201" s="14">
        <v>359</v>
      </c>
    </row>
    <row r="4202" spans="11:16" x14ac:dyDescent="0.3">
      <c r="K4202" s="16">
        <f t="shared" si="66"/>
        <v>44191</v>
      </c>
      <c r="L4202" s="17">
        <v>0</v>
      </c>
      <c r="M4202" s="14">
        <v>359</v>
      </c>
      <c r="N4202" s="14">
        <v>0</v>
      </c>
      <c r="O4202" s="14">
        <v>0</v>
      </c>
      <c r="P4202" s="14">
        <v>359</v>
      </c>
    </row>
    <row r="4203" spans="11:16" x14ac:dyDescent="0.3">
      <c r="K4203" s="16">
        <f t="shared" si="66"/>
        <v>44191</v>
      </c>
      <c r="L4203" s="17">
        <v>4.1666666666666664E-2</v>
      </c>
      <c r="M4203" s="14">
        <v>359</v>
      </c>
      <c r="N4203" s="14">
        <v>1675</v>
      </c>
      <c r="O4203" s="14">
        <v>0</v>
      </c>
      <c r="P4203" s="14">
        <v>2034</v>
      </c>
    </row>
    <row r="4204" spans="11:16" x14ac:dyDescent="0.3">
      <c r="K4204" s="16">
        <f t="shared" si="66"/>
        <v>44191</v>
      </c>
      <c r="L4204" s="17">
        <v>8.3333333333333329E-2</v>
      </c>
      <c r="M4204" s="14">
        <v>359</v>
      </c>
      <c r="N4204" s="14">
        <v>0</v>
      </c>
      <c r="O4204" s="14">
        <v>0</v>
      </c>
      <c r="P4204" s="14">
        <v>359</v>
      </c>
    </row>
    <row r="4205" spans="11:16" x14ac:dyDescent="0.3">
      <c r="K4205" s="16">
        <f t="shared" si="66"/>
        <v>44191</v>
      </c>
      <c r="L4205" s="17">
        <v>0.125</v>
      </c>
      <c r="M4205" s="14">
        <v>359</v>
      </c>
      <c r="N4205" s="14">
        <v>1081</v>
      </c>
      <c r="O4205" s="14">
        <v>0</v>
      </c>
      <c r="P4205" s="14">
        <v>1440</v>
      </c>
    </row>
    <row r="4206" spans="11:16" x14ac:dyDescent="0.3">
      <c r="K4206" s="16">
        <f t="shared" si="66"/>
        <v>44191</v>
      </c>
      <c r="L4206" s="17">
        <v>0.16666666666666666</v>
      </c>
      <c r="M4206" s="14">
        <v>359</v>
      </c>
      <c r="N4206" s="14">
        <v>701</v>
      </c>
      <c r="O4206" s="14">
        <v>0</v>
      </c>
      <c r="P4206" s="14">
        <v>1060</v>
      </c>
    </row>
    <row r="4207" spans="11:16" x14ac:dyDescent="0.3">
      <c r="K4207" s="16">
        <f t="shared" si="66"/>
        <v>44191</v>
      </c>
      <c r="L4207" s="17">
        <v>0.20833333333333334</v>
      </c>
      <c r="M4207" s="14">
        <v>359</v>
      </c>
      <c r="N4207" s="14">
        <v>0</v>
      </c>
      <c r="O4207" s="14">
        <v>0</v>
      </c>
      <c r="P4207" s="14">
        <v>359</v>
      </c>
    </row>
    <row r="4208" spans="11:16" x14ac:dyDescent="0.3">
      <c r="K4208" s="16">
        <f t="shared" si="66"/>
        <v>44191</v>
      </c>
      <c r="L4208" s="17">
        <v>0.25</v>
      </c>
      <c r="M4208" s="14">
        <v>359</v>
      </c>
      <c r="N4208" s="14">
        <v>0</v>
      </c>
      <c r="O4208" s="14">
        <v>0</v>
      </c>
      <c r="P4208" s="14">
        <v>359</v>
      </c>
    </row>
    <row r="4209" spans="11:16" x14ac:dyDescent="0.3">
      <c r="K4209" s="16">
        <f t="shared" si="66"/>
        <v>44191</v>
      </c>
      <c r="L4209" s="17">
        <v>0.29166666666666669</v>
      </c>
      <c r="M4209" s="14">
        <v>359</v>
      </c>
      <c r="N4209" s="14">
        <v>0</v>
      </c>
      <c r="O4209" s="14">
        <v>0</v>
      </c>
      <c r="P4209" s="14">
        <v>359</v>
      </c>
    </row>
    <row r="4210" spans="11:16" x14ac:dyDescent="0.3">
      <c r="K4210" s="16">
        <f t="shared" si="66"/>
        <v>44191</v>
      </c>
      <c r="L4210" s="17">
        <v>0.33333333333333331</v>
      </c>
      <c r="M4210" s="14">
        <v>359</v>
      </c>
      <c r="N4210" s="14">
        <v>0</v>
      </c>
      <c r="O4210" s="14">
        <v>0</v>
      </c>
      <c r="P4210" s="14">
        <v>359</v>
      </c>
    </row>
    <row r="4211" spans="11:16" x14ac:dyDescent="0.3">
      <c r="K4211" s="16">
        <f t="shared" si="66"/>
        <v>44191</v>
      </c>
      <c r="L4211" s="17">
        <v>0.375</v>
      </c>
      <c r="M4211" s="14">
        <v>359</v>
      </c>
      <c r="N4211" s="14">
        <v>2007</v>
      </c>
      <c r="O4211" s="14">
        <v>0</v>
      </c>
      <c r="P4211" s="14">
        <v>2366</v>
      </c>
    </row>
    <row r="4212" spans="11:16" x14ac:dyDescent="0.3">
      <c r="K4212" s="16">
        <f t="shared" si="66"/>
        <v>44191</v>
      </c>
      <c r="L4212" s="17">
        <v>0.41666666666666669</v>
      </c>
      <c r="M4212" s="14">
        <v>359</v>
      </c>
      <c r="N4212" s="14">
        <v>0</v>
      </c>
      <c r="O4212" s="14">
        <v>0</v>
      </c>
      <c r="P4212" s="14">
        <v>359</v>
      </c>
    </row>
    <row r="4213" spans="11:16" x14ac:dyDescent="0.3">
      <c r="K4213" s="16">
        <f t="shared" si="66"/>
        <v>44191</v>
      </c>
      <c r="L4213" s="17">
        <v>0.45833333333333331</v>
      </c>
      <c r="M4213" s="14">
        <v>359</v>
      </c>
      <c r="N4213" s="14">
        <v>1882</v>
      </c>
      <c r="O4213" s="14">
        <v>0</v>
      </c>
      <c r="P4213" s="14">
        <v>2241</v>
      </c>
    </row>
    <row r="4214" spans="11:16" x14ac:dyDescent="0.3">
      <c r="K4214" s="16">
        <f t="shared" si="66"/>
        <v>44191</v>
      </c>
      <c r="L4214" s="17">
        <v>0.5</v>
      </c>
      <c r="M4214" s="14">
        <v>359</v>
      </c>
      <c r="N4214" s="14">
        <v>0</v>
      </c>
      <c r="O4214" s="14">
        <v>0</v>
      </c>
      <c r="P4214" s="14">
        <v>359</v>
      </c>
    </row>
    <row r="4215" spans="11:16" x14ac:dyDescent="0.3">
      <c r="K4215" s="16">
        <f t="shared" si="66"/>
        <v>44191</v>
      </c>
      <c r="L4215" s="17">
        <v>0.54166666666666663</v>
      </c>
      <c r="M4215" s="14">
        <v>359</v>
      </c>
      <c r="N4215" s="14">
        <v>1360</v>
      </c>
      <c r="O4215" s="14">
        <v>0</v>
      </c>
      <c r="P4215" s="14">
        <v>1719</v>
      </c>
    </row>
    <row r="4216" spans="11:16" x14ac:dyDescent="0.3">
      <c r="K4216" s="16">
        <f t="shared" si="66"/>
        <v>44191</v>
      </c>
      <c r="L4216" s="17">
        <v>0.58333333333333337</v>
      </c>
      <c r="M4216" s="14">
        <v>359</v>
      </c>
      <c r="N4216" s="14">
        <v>0</v>
      </c>
      <c r="O4216" s="14">
        <v>0</v>
      </c>
      <c r="P4216" s="14">
        <v>359</v>
      </c>
    </row>
    <row r="4217" spans="11:16" x14ac:dyDescent="0.3">
      <c r="K4217" s="16">
        <f t="shared" si="66"/>
        <v>44191</v>
      </c>
      <c r="L4217" s="17">
        <v>0.625</v>
      </c>
      <c r="M4217" s="14">
        <v>359</v>
      </c>
      <c r="N4217" s="14">
        <v>1532</v>
      </c>
      <c r="O4217" s="14">
        <v>0</v>
      </c>
      <c r="P4217" s="14">
        <v>1891</v>
      </c>
    </row>
    <row r="4218" spans="11:16" x14ac:dyDescent="0.3">
      <c r="K4218" s="16">
        <f t="shared" si="66"/>
        <v>44191</v>
      </c>
      <c r="L4218" s="17">
        <v>0.66666666666666663</v>
      </c>
      <c r="M4218" s="14">
        <v>359</v>
      </c>
      <c r="N4218" s="14">
        <v>1916</v>
      </c>
      <c r="O4218" s="14">
        <v>0</v>
      </c>
      <c r="P4218" s="14">
        <v>2275</v>
      </c>
    </row>
    <row r="4219" spans="11:16" x14ac:dyDescent="0.3">
      <c r="K4219" s="16">
        <f t="shared" si="66"/>
        <v>44191</v>
      </c>
      <c r="L4219" s="17">
        <v>0.70833333333333337</v>
      </c>
      <c r="M4219" s="14">
        <v>359</v>
      </c>
      <c r="N4219" s="14">
        <v>2007</v>
      </c>
      <c r="O4219" s="14">
        <v>0</v>
      </c>
      <c r="P4219" s="14">
        <v>2366</v>
      </c>
    </row>
    <row r="4220" spans="11:16" x14ac:dyDescent="0.3">
      <c r="K4220" s="16">
        <f t="shared" si="66"/>
        <v>44191</v>
      </c>
      <c r="L4220" s="17">
        <v>0.75</v>
      </c>
      <c r="M4220" s="14">
        <v>359</v>
      </c>
      <c r="N4220" s="14">
        <v>2007</v>
      </c>
      <c r="O4220" s="14">
        <v>0</v>
      </c>
      <c r="P4220" s="14">
        <v>2366</v>
      </c>
    </row>
    <row r="4221" spans="11:16" x14ac:dyDescent="0.3">
      <c r="K4221" s="16">
        <f t="shared" si="66"/>
        <v>44191</v>
      </c>
      <c r="L4221" s="17">
        <v>0.79166666666666663</v>
      </c>
      <c r="M4221" s="14">
        <v>359</v>
      </c>
      <c r="N4221" s="14">
        <v>2007</v>
      </c>
      <c r="O4221" s="14">
        <v>0</v>
      </c>
      <c r="P4221" s="14">
        <v>2366</v>
      </c>
    </row>
    <row r="4222" spans="11:16" x14ac:dyDescent="0.3">
      <c r="K4222" s="16">
        <f t="shared" si="66"/>
        <v>44191</v>
      </c>
      <c r="L4222" s="17">
        <v>0.83333333333333337</v>
      </c>
      <c r="M4222" s="14">
        <v>359</v>
      </c>
      <c r="N4222" s="14">
        <v>2007</v>
      </c>
      <c r="O4222" s="14">
        <v>0</v>
      </c>
      <c r="P4222" s="14">
        <v>2366</v>
      </c>
    </row>
    <row r="4223" spans="11:16" x14ac:dyDescent="0.3">
      <c r="K4223" s="16">
        <f t="shared" si="66"/>
        <v>44191</v>
      </c>
      <c r="L4223" s="17">
        <v>0.875</v>
      </c>
      <c r="M4223" s="14">
        <v>359</v>
      </c>
      <c r="N4223" s="14">
        <v>1474</v>
      </c>
      <c r="O4223" s="14">
        <v>0</v>
      </c>
      <c r="P4223" s="14">
        <v>1833</v>
      </c>
    </row>
    <row r="4224" spans="11:16" x14ac:dyDescent="0.3">
      <c r="K4224" s="16">
        <f t="shared" si="66"/>
        <v>44191</v>
      </c>
      <c r="L4224" s="17">
        <v>0.91666666666666663</v>
      </c>
      <c r="M4224" s="14">
        <v>359</v>
      </c>
      <c r="N4224" s="14">
        <v>0</v>
      </c>
      <c r="O4224" s="14">
        <v>0</v>
      </c>
      <c r="P4224" s="14">
        <v>359</v>
      </c>
    </row>
    <row r="4225" spans="11:16" x14ac:dyDescent="0.3">
      <c r="K4225" s="16">
        <f t="shared" si="66"/>
        <v>44191</v>
      </c>
      <c r="L4225" s="17">
        <v>0.95833333333333337</v>
      </c>
      <c r="M4225" s="14">
        <v>359</v>
      </c>
      <c r="N4225" s="14">
        <v>0</v>
      </c>
      <c r="O4225" s="14">
        <v>0</v>
      </c>
      <c r="P4225" s="14">
        <v>359</v>
      </c>
    </row>
    <row r="4226" spans="11:16" x14ac:dyDescent="0.3">
      <c r="K4226" s="16">
        <f t="shared" si="66"/>
        <v>44192</v>
      </c>
      <c r="L4226" s="17">
        <v>0</v>
      </c>
      <c r="M4226" s="14">
        <v>359</v>
      </c>
      <c r="N4226" s="14">
        <v>815</v>
      </c>
      <c r="O4226" s="14">
        <v>0</v>
      </c>
      <c r="P4226" s="14">
        <v>1174</v>
      </c>
    </row>
    <row r="4227" spans="11:16" x14ac:dyDescent="0.3">
      <c r="K4227" s="16">
        <f t="shared" si="66"/>
        <v>44192</v>
      </c>
      <c r="L4227" s="17">
        <v>4.1666666666666664E-2</v>
      </c>
      <c r="M4227" s="14">
        <v>359</v>
      </c>
      <c r="N4227" s="14">
        <v>0</v>
      </c>
      <c r="O4227" s="14">
        <v>0</v>
      </c>
      <c r="P4227" s="14">
        <v>359</v>
      </c>
    </row>
    <row r="4228" spans="11:16" x14ac:dyDescent="0.3">
      <c r="K4228" s="16">
        <f t="shared" si="66"/>
        <v>44192</v>
      </c>
      <c r="L4228" s="17">
        <v>8.3333333333333329E-2</v>
      </c>
      <c r="M4228" s="14">
        <v>359</v>
      </c>
      <c r="N4228" s="14">
        <v>0</v>
      </c>
      <c r="O4228" s="14">
        <v>0</v>
      </c>
      <c r="P4228" s="14">
        <v>359</v>
      </c>
    </row>
    <row r="4229" spans="11:16" x14ac:dyDescent="0.3">
      <c r="K4229" s="16">
        <f t="shared" si="66"/>
        <v>44192</v>
      </c>
      <c r="L4229" s="17">
        <v>0.125</v>
      </c>
      <c r="M4229" s="14">
        <v>359</v>
      </c>
      <c r="N4229" s="14">
        <v>0</v>
      </c>
      <c r="O4229" s="14">
        <v>0</v>
      </c>
      <c r="P4229" s="14">
        <v>359</v>
      </c>
    </row>
    <row r="4230" spans="11:16" x14ac:dyDescent="0.3">
      <c r="K4230" s="16">
        <f t="shared" si="66"/>
        <v>44192</v>
      </c>
      <c r="L4230" s="17">
        <v>0.16666666666666666</v>
      </c>
      <c r="M4230" s="14">
        <v>359</v>
      </c>
      <c r="N4230" s="14">
        <v>0</v>
      </c>
      <c r="O4230" s="14">
        <v>0</v>
      </c>
      <c r="P4230" s="14">
        <v>359</v>
      </c>
    </row>
    <row r="4231" spans="11:16" x14ac:dyDescent="0.3">
      <c r="K4231" s="16">
        <f t="shared" si="66"/>
        <v>44192</v>
      </c>
      <c r="L4231" s="17">
        <v>0.20833333333333334</v>
      </c>
      <c r="M4231" s="14">
        <v>359</v>
      </c>
      <c r="N4231" s="14">
        <v>0</v>
      </c>
      <c r="O4231" s="14">
        <v>0</v>
      </c>
      <c r="P4231" s="14">
        <v>359</v>
      </c>
    </row>
    <row r="4232" spans="11:16" x14ac:dyDescent="0.3">
      <c r="K4232" s="16">
        <f t="shared" si="66"/>
        <v>44192</v>
      </c>
      <c r="L4232" s="17">
        <v>0.25</v>
      </c>
      <c r="M4232" s="14">
        <v>359</v>
      </c>
      <c r="N4232" s="14">
        <v>0</v>
      </c>
      <c r="O4232" s="14">
        <v>0</v>
      </c>
      <c r="P4232" s="14">
        <v>359</v>
      </c>
    </row>
    <row r="4233" spans="11:16" x14ac:dyDescent="0.3">
      <c r="K4233" s="16">
        <f t="shared" si="66"/>
        <v>44192</v>
      </c>
      <c r="L4233" s="17">
        <v>0.29166666666666669</v>
      </c>
      <c r="M4233" s="14">
        <v>359</v>
      </c>
      <c r="N4233" s="14">
        <v>0</v>
      </c>
      <c r="O4233" s="14">
        <v>0</v>
      </c>
      <c r="P4233" s="14">
        <v>359</v>
      </c>
    </row>
    <row r="4234" spans="11:16" x14ac:dyDescent="0.3">
      <c r="K4234" s="16">
        <f t="shared" si="66"/>
        <v>44192</v>
      </c>
      <c r="L4234" s="17">
        <v>0.33333333333333331</v>
      </c>
      <c r="M4234" s="14">
        <v>359</v>
      </c>
      <c r="N4234" s="14">
        <v>0</v>
      </c>
      <c r="O4234" s="14">
        <v>0</v>
      </c>
      <c r="P4234" s="14">
        <v>359</v>
      </c>
    </row>
    <row r="4235" spans="11:16" x14ac:dyDescent="0.3">
      <c r="K4235" s="16">
        <f t="shared" si="66"/>
        <v>44192</v>
      </c>
      <c r="L4235" s="17">
        <v>0.375</v>
      </c>
      <c r="M4235" s="14">
        <v>359</v>
      </c>
      <c r="N4235" s="14">
        <v>0</v>
      </c>
      <c r="O4235" s="14">
        <v>0</v>
      </c>
      <c r="P4235" s="14">
        <v>359</v>
      </c>
    </row>
    <row r="4236" spans="11:16" x14ac:dyDescent="0.3">
      <c r="K4236" s="16">
        <f t="shared" si="66"/>
        <v>44192</v>
      </c>
      <c r="L4236" s="17">
        <v>0.41666666666666669</v>
      </c>
      <c r="M4236" s="14">
        <v>359</v>
      </c>
      <c r="N4236" s="14">
        <v>0</v>
      </c>
      <c r="O4236" s="14">
        <v>0</v>
      </c>
      <c r="P4236" s="14">
        <v>359</v>
      </c>
    </row>
    <row r="4237" spans="11:16" x14ac:dyDescent="0.3">
      <c r="K4237" s="16">
        <f t="shared" si="66"/>
        <v>44192</v>
      </c>
      <c r="L4237" s="17">
        <v>0.45833333333333331</v>
      </c>
      <c r="M4237" s="14">
        <v>359</v>
      </c>
      <c r="N4237" s="14">
        <v>0</v>
      </c>
      <c r="O4237" s="14">
        <v>0</v>
      </c>
      <c r="P4237" s="14">
        <v>359</v>
      </c>
    </row>
    <row r="4238" spans="11:16" x14ac:dyDescent="0.3">
      <c r="K4238" s="16">
        <f t="shared" si="66"/>
        <v>44192</v>
      </c>
      <c r="L4238" s="17">
        <v>0.5</v>
      </c>
      <c r="M4238" s="14">
        <v>359</v>
      </c>
      <c r="N4238" s="14">
        <v>0</v>
      </c>
      <c r="O4238" s="14">
        <v>0</v>
      </c>
      <c r="P4238" s="14">
        <v>359</v>
      </c>
    </row>
    <row r="4239" spans="11:16" x14ac:dyDescent="0.3">
      <c r="K4239" s="16">
        <f t="shared" si="66"/>
        <v>44192</v>
      </c>
      <c r="L4239" s="17">
        <v>0.54166666666666663</v>
      </c>
      <c r="M4239" s="14">
        <v>359</v>
      </c>
      <c r="N4239" s="14">
        <v>0</v>
      </c>
      <c r="O4239" s="14">
        <v>0</v>
      </c>
      <c r="P4239" s="14">
        <v>359</v>
      </c>
    </row>
    <row r="4240" spans="11:16" x14ac:dyDescent="0.3">
      <c r="K4240" s="16">
        <f t="shared" si="66"/>
        <v>44192</v>
      </c>
      <c r="L4240" s="17">
        <v>0.58333333333333337</v>
      </c>
      <c r="M4240" s="14">
        <v>359</v>
      </c>
      <c r="N4240" s="14">
        <v>0</v>
      </c>
      <c r="O4240" s="14">
        <v>0</v>
      </c>
      <c r="P4240" s="14">
        <v>359</v>
      </c>
    </row>
    <row r="4241" spans="11:16" x14ac:dyDescent="0.3">
      <c r="K4241" s="16">
        <f t="shared" si="66"/>
        <v>44192</v>
      </c>
      <c r="L4241" s="17">
        <v>0.625</v>
      </c>
      <c r="M4241" s="14">
        <v>359</v>
      </c>
      <c r="N4241" s="14">
        <v>0</v>
      </c>
      <c r="O4241" s="14">
        <v>0</v>
      </c>
      <c r="P4241" s="14">
        <v>359</v>
      </c>
    </row>
    <row r="4242" spans="11:16" x14ac:dyDescent="0.3">
      <c r="K4242" s="16">
        <f t="shared" si="66"/>
        <v>44192</v>
      </c>
      <c r="L4242" s="17">
        <v>0.66666666666666663</v>
      </c>
      <c r="M4242" s="14">
        <v>359</v>
      </c>
      <c r="N4242" s="14">
        <v>0</v>
      </c>
      <c r="O4242" s="14">
        <v>0</v>
      </c>
      <c r="P4242" s="14">
        <v>359</v>
      </c>
    </row>
    <row r="4243" spans="11:16" x14ac:dyDescent="0.3">
      <c r="K4243" s="16">
        <f t="shared" si="66"/>
        <v>44192</v>
      </c>
      <c r="L4243" s="17">
        <v>0.70833333333333337</v>
      </c>
      <c r="M4243" s="14">
        <v>359</v>
      </c>
      <c r="N4243" s="14">
        <v>0</v>
      </c>
      <c r="O4243" s="14">
        <v>0</v>
      </c>
      <c r="P4243" s="14">
        <v>359</v>
      </c>
    </row>
    <row r="4244" spans="11:16" x14ac:dyDescent="0.3">
      <c r="K4244" s="16">
        <f t="shared" si="66"/>
        <v>44192</v>
      </c>
      <c r="L4244" s="17">
        <v>0.75</v>
      </c>
      <c r="M4244" s="14">
        <v>359</v>
      </c>
      <c r="N4244" s="14">
        <v>0</v>
      </c>
      <c r="O4244" s="14">
        <v>0</v>
      </c>
      <c r="P4244" s="14">
        <v>359</v>
      </c>
    </row>
    <row r="4245" spans="11:16" x14ac:dyDescent="0.3">
      <c r="K4245" s="16">
        <f t="shared" si="66"/>
        <v>44192</v>
      </c>
      <c r="L4245" s="17">
        <v>0.79166666666666663</v>
      </c>
      <c r="M4245" s="14">
        <v>359</v>
      </c>
      <c r="N4245" s="14">
        <v>0</v>
      </c>
      <c r="O4245" s="14">
        <v>0</v>
      </c>
      <c r="P4245" s="14">
        <v>359</v>
      </c>
    </row>
    <row r="4246" spans="11:16" x14ac:dyDescent="0.3">
      <c r="K4246" s="16">
        <f t="shared" si="66"/>
        <v>44192</v>
      </c>
      <c r="L4246" s="17">
        <v>0.83333333333333337</v>
      </c>
      <c r="M4246" s="14">
        <v>359</v>
      </c>
      <c r="N4246" s="14">
        <v>0</v>
      </c>
      <c r="O4246" s="14">
        <v>0</v>
      </c>
      <c r="P4246" s="14">
        <v>359</v>
      </c>
    </row>
    <row r="4247" spans="11:16" x14ac:dyDescent="0.3">
      <c r="K4247" s="16">
        <f t="shared" si="66"/>
        <v>44192</v>
      </c>
      <c r="L4247" s="17">
        <v>0.875</v>
      </c>
      <c r="M4247" s="14">
        <v>359</v>
      </c>
      <c r="N4247" s="14">
        <v>0</v>
      </c>
      <c r="O4247" s="14">
        <v>0</v>
      </c>
      <c r="P4247" s="14">
        <v>359</v>
      </c>
    </row>
    <row r="4248" spans="11:16" x14ac:dyDescent="0.3">
      <c r="K4248" s="16">
        <f t="shared" si="66"/>
        <v>44192</v>
      </c>
      <c r="L4248" s="17">
        <v>0.91666666666666663</v>
      </c>
      <c r="M4248" s="14">
        <v>359</v>
      </c>
      <c r="N4248" s="14">
        <v>0</v>
      </c>
      <c r="O4248" s="14">
        <v>0</v>
      </c>
      <c r="P4248" s="14">
        <v>359</v>
      </c>
    </row>
    <row r="4249" spans="11:16" x14ac:dyDescent="0.3">
      <c r="K4249" s="16">
        <f t="shared" si="66"/>
        <v>44192</v>
      </c>
      <c r="L4249" s="17">
        <v>0.95833333333333337</v>
      </c>
      <c r="M4249" s="14">
        <v>359</v>
      </c>
      <c r="N4249" s="14">
        <v>0</v>
      </c>
      <c r="O4249" s="14">
        <v>0</v>
      </c>
      <c r="P4249" s="14">
        <v>359</v>
      </c>
    </row>
    <row r="4250" spans="11:16" x14ac:dyDescent="0.3">
      <c r="K4250" s="16">
        <f t="shared" si="66"/>
        <v>44193</v>
      </c>
      <c r="L4250" s="17">
        <v>0</v>
      </c>
      <c r="M4250" s="14">
        <v>359</v>
      </c>
      <c r="N4250" s="14">
        <v>0</v>
      </c>
      <c r="O4250" s="14">
        <v>0</v>
      </c>
      <c r="P4250" s="14">
        <v>359</v>
      </c>
    </row>
    <row r="4251" spans="11:16" x14ac:dyDescent="0.3">
      <c r="K4251" s="16">
        <f t="shared" ref="K4251:K4314" si="67">K4227+1</f>
        <v>44193</v>
      </c>
      <c r="L4251" s="17">
        <v>4.1666666666666664E-2</v>
      </c>
      <c r="M4251" s="14">
        <v>359</v>
      </c>
      <c r="N4251" s="14">
        <v>0</v>
      </c>
      <c r="O4251" s="14">
        <v>0</v>
      </c>
      <c r="P4251" s="14">
        <v>359</v>
      </c>
    </row>
    <row r="4252" spans="11:16" x14ac:dyDescent="0.3">
      <c r="K4252" s="16">
        <f t="shared" si="67"/>
        <v>44193</v>
      </c>
      <c r="L4252" s="17">
        <v>8.3333333333333329E-2</v>
      </c>
      <c r="M4252" s="14">
        <v>359</v>
      </c>
      <c r="N4252" s="14">
        <v>0</v>
      </c>
      <c r="O4252" s="14">
        <v>0</v>
      </c>
      <c r="P4252" s="14">
        <v>359</v>
      </c>
    </row>
    <row r="4253" spans="11:16" x14ac:dyDescent="0.3">
      <c r="K4253" s="16">
        <f t="shared" si="67"/>
        <v>44193</v>
      </c>
      <c r="L4253" s="17">
        <v>0.125</v>
      </c>
      <c r="M4253" s="14">
        <v>359</v>
      </c>
      <c r="N4253" s="14">
        <v>0</v>
      </c>
      <c r="O4253" s="14">
        <v>0</v>
      </c>
      <c r="P4253" s="14">
        <v>359</v>
      </c>
    </row>
    <row r="4254" spans="11:16" x14ac:dyDescent="0.3">
      <c r="K4254" s="16">
        <f t="shared" si="67"/>
        <v>44193</v>
      </c>
      <c r="L4254" s="17">
        <v>0.16666666666666666</v>
      </c>
      <c r="M4254" s="14">
        <v>359</v>
      </c>
      <c r="N4254" s="14">
        <v>0</v>
      </c>
      <c r="O4254" s="14">
        <v>-57</v>
      </c>
      <c r="P4254" s="14">
        <v>302</v>
      </c>
    </row>
    <row r="4255" spans="11:16" x14ac:dyDescent="0.3">
      <c r="K4255" s="16">
        <f t="shared" si="67"/>
        <v>44193</v>
      </c>
      <c r="L4255" s="17">
        <v>0.20833333333333334</v>
      </c>
      <c r="M4255" s="14">
        <v>359</v>
      </c>
      <c r="N4255" s="14">
        <v>0</v>
      </c>
      <c r="O4255" s="14">
        <v>-149</v>
      </c>
      <c r="P4255" s="14">
        <v>210</v>
      </c>
    </row>
    <row r="4256" spans="11:16" x14ac:dyDescent="0.3">
      <c r="K4256" s="16">
        <f t="shared" si="67"/>
        <v>44193</v>
      </c>
      <c r="L4256" s="17">
        <v>0.25</v>
      </c>
      <c r="M4256" s="14">
        <v>359</v>
      </c>
      <c r="N4256" s="14">
        <v>0</v>
      </c>
      <c r="O4256" s="14">
        <v>-32</v>
      </c>
      <c r="P4256" s="14">
        <v>327</v>
      </c>
    </row>
    <row r="4257" spans="11:16" x14ac:dyDescent="0.3">
      <c r="K4257" s="16">
        <f t="shared" si="67"/>
        <v>44193</v>
      </c>
      <c r="L4257" s="17">
        <v>0.29166666666666669</v>
      </c>
      <c r="M4257" s="14">
        <v>359</v>
      </c>
      <c r="N4257" s="14">
        <v>0</v>
      </c>
      <c r="O4257" s="14">
        <v>0</v>
      </c>
      <c r="P4257" s="14">
        <v>359</v>
      </c>
    </row>
    <row r="4258" spans="11:16" x14ac:dyDescent="0.3">
      <c r="K4258" s="16">
        <f t="shared" si="67"/>
        <v>44193</v>
      </c>
      <c r="L4258" s="17">
        <v>0.33333333333333331</v>
      </c>
      <c r="M4258" s="14">
        <v>359</v>
      </c>
      <c r="N4258" s="14">
        <v>0</v>
      </c>
      <c r="O4258" s="14">
        <v>0</v>
      </c>
      <c r="P4258" s="14">
        <v>359</v>
      </c>
    </row>
    <row r="4259" spans="11:16" x14ac:dyDescent="0.3">
      <c r="K4259" s="16">
        <f t="shared" si="67"/>
        <v>44193</v>
      </c>
      <c r="L4259" s="17">
        <v>0.375</v>
      </c>
      <c r="M4259" s="14">
        <v>359</v>
      </c>
      <c r="N4259" s="14">
        <v>0</v>
      </c>
      <c r="O4259" s="14">
        <v>0</v>
      </c>
      <c r="P4259" s="14">
        <v>359</v>
      </c>
    </row>
    <row r="4260" spans="11:16" x14ac:dyDescent="0.3">
      <c r="K4260" s="16">
        <f t="shared" si="67"/>
        <v>44193</v>
      </c>
      <c r="L4260" s="17">
        <v>0.41666666666666669</v>
      </c>
      <c r="M4260" s="14">
        <v>359</v>
      </c>
      <c r="N4260" s="14">
        <v>0</v>
      </c>
      <c r="O4260" s="14">
        <v>0</v>
      </c>
      <c r="P4260" s="14">
        <v>359</v>
      </c>
    </row>
    <row r="4261" spans="11:16" x14ac:dyDescent="0.3">
      <c r="K4261" s="16">
        <f t="shared" si="67"/>
        <v>44193</v>
      </c>
      <c r="L4261" s="17">
        <v>0.45833333333333331</v>
      </c>
      <c r="M4261" s="14">
        <v>359</v>
      </c>
      <c r="N4261" s="14">
        <v>0</v>
      </c>
      <c r="O4261" s="14">
        <v>0</v>
      </c>
      <c r="P4261" s="14">
        <v>359</v>
      </c>
    </row>
    <row r="4262" spans="11:16" x14ac:dyDescent="0.3">
      <c r="K4262" s="16">
        <f t="shared" si="67"/>
        <v>44193</v>
      </c>
      <c r="L4262" s="17">
        <v>0.5</v>
      </c>
      <c r="M4262" s="14">
        <v>359</v>
      </c>
      <c r="N4262" s="14">
        <v>0</v>
      </c>
      <c r="O4262" s="14">
        <v>0</v>
      </c>
      <c r="P4262" s="14">
        <v>359</v>
      </c>
    </row>
    <row r="4263" spans="11:16" x14ac:dyDescent="0.3">
      <c r="K4263" s="16">
        <f t="shared" si="67"/>
        <v>44193</v>
      </c>
      <c r="L4263" s="17">
        <v>0.54166666666666663</v>
      </c>
      <c r="M4263" s="14">
        <v>359</v>
      </c>
      <c r="N4263" s="14">
        <v>0</v>
      </c>
      <c r="O4263" s="14">
        <v>0</v>
      </c>
      <c r="P4263" s="14">
        <v>359</v>
      </c>
    </row>
    <row r="4264" spans="11:16" x14ac:dyDescent="0.3">
      <c r="K4264" s="16">
        <f t="shared" si="67"/>
        <v>44193</v>
      </c>
      <c r="L4264" s="17">
        <v>0.58333333333333337</v>
      </c>
      <c r="M4264" s="14">
        <v>359</v>
      </c>
      <c r="N4264" s="14">
        <v>0</v>
      </c>
      <c r="O4264" s="14">
        <v>0</v>
      </c>
      <c r="P4264" s="14">
        <v>359</v>
      </c>
    </row>
    <row r="4265" spans="11:16" x14ac:dyDescent="0.3">
      <c r="K4265" s="16">
        <f t="shared" si="67"/>
        <v>44193</v>
      </c>
      <c r="L4265" s="17">
        <v>0.625</v>
      </c>
      <c r="M4265" s="14">
        <v>359</v>
      </c>
      <c r="N4265" s="14">
        <v>0</v>
      </c>
      <c r="O4265" s="14">
        <v>0</v>
      </c>
      <c r="P4265" s="14">
        <v>359</v>
      </c>
    </row>
    <row r="4266" spans="11:16" x14ac:dyDescent="0.3">
      <c r="K4266" s="16">
        <f t="shared" si="67"/>
        <v>44193</v>
      </c>
      <c r="L4266" s="17">
        <v>0.66666666666666663</v>
      </c>
      <c r="M4266" s="14">
        <v>359</v>
      </c>
      <c r="N4266" s="14">
        <v>0</v>
      </c>
      <c r="O4266" s="14">
        <v>0</v>
      </c>
      <c r="P4266" s="14">
        <v>359</v>
      </c>
    </row>
    <row r="4267" spans="11:16" x14ac:dyDescent="0.3">
      <c r="K4267" s="16">
        <f t="shared" si="67"/>
        <v>44193</v>
      </c>
      <c r="L4267" s="17">
        <v>0.70833333333333337</v>
      </c>
      <c r="M4267" s="14">
        <v>359</v>
      </c>
      <c r="N4267" s="14">
        <v>0</v>
      </c>
      <c r="O4267" s="14">
        <v>0</v>
      </c>
      <c r="P4267" s="14">
        <v>359</v>
      </c>
    </row>
    <row r="4268" spans="11:16" x14ac:dyDescent="0.3">
      <c r="K4268" s="16">
        <f t="shared" si="67"/>
        <v>44193</v>
      </c>
      <c r="L4268" s="17">
        <v>0.75</v>
      </c>
      <c r="M4268" s="14">
        <v>359</v>
      </c>
      <c r="N4268" s="14">
        <v>0</v>
      </c>
      <c r="O4268" s="14">
        <v>0</v>
      </c>
      <c r="P4268" s="14">
        <v>359</v>
      </c>
    </row>
    <row r="4269" spans="11:16" x14ac:dyDescent="0.3">
      <c r="K4269" s="16">
        <f t="shared" si="67"/>
        <v>44193</v>
      </c>
      <c r="L4269" s="17">
        <v>0.79166666666666663</v>
      </c>
      <c r="M4269" s="14">
        <v>359</v>
      </c>
      <c r="N4269" s="14">
        <v>0</v>
      </c>
      <c r="O4269" s="14">
        <v>0</v>
      </c>
      <c r="P4269" s="14">
        <v>359</v>
      </c>
    </row>
    <row r="4270" spans="11:16" x14ac:dyDescent="0.3">
      <c r="K4270" s="16">
        <f t="shared" si="67"/>
        <v>44193</v>
      </c>
      <c r="L4270" s="17">
        <v>0.83333333333333337</v>
      </c>
      <c r="M4270" s="14">
        <v>359</v>
      </c>
      <c r="N4270" s="14">
        <v>0</v>
      </c>
      <c r="O4270" s="14">
        <v>0</v>
      </c>
      <c r="P4270" s="14">
        <v>359</v>
      </c>
    </row>
    <row r="4271" spans="11:16" x14ac:dyDescent="0.3">
      <c r="K4271" s="16">
        <f t="shared" si="67"/>
        <v>44193</v>
      </c>
      <c r="L4271" s="17">
        <v>0.875</v>
      </c>
      <c r="M4271" s="14">
        <v>359</v>
      </c>
      <c r="N4271" s="14">
        <v>0</v>
      </c>
      <c r="O4271" s="14">
        <v>0</v>
      </c>
      <c r="P4271" s="14">
        <v>359</v>
      </c>
    </row>
    <row r="4272" spans="11:16" x14ac:dyDescent="0.3">
      <c r="K4272" s="16">
        <f t="shared" si="67"/>
        <v>44193</v>
      </c>
      <c r="L4272" s="17">
        <v>0.91666666666666663</v>
      </c>
      <c r="M4272" s="14">
        <v>359</v>
      </c>
      <c r="N4272" s="14">
        <v>0</v>
      </c>
      <c r="O4272" s="14">
        <v>191</v>
      </c>
      <c r="P4272" s="14">
        <v>550</v>
      </c>
    </row>
    <row r="4273" spans="11:16" x14ac:dyDescent="0.3">
      <c r="K4273" s="16">
        <f t="shared" si="67"/>
        <v>44193</v>
      </c>
      <c r="L4273" s="17">
        <v>0.95833333333333337</v>
      </c>
      <c r="M4273" s="14">
        <v>359</v>
      </c>
      <c r="N4273" s="14">
        <v>0</v>
      </c>
      <c r="O4273" s="14">
        <v>0</v>
      </c>
      <c r="P4273" s="14">
        <v>359</v>
      </c>
    </row>
    <row r="4274" spans="11:16" x14ac:dyDescent="0.3">
      <c r="K4274" s="16">
        <f t="shared" si="67"/>
        <v>44194</v>
      </c>
      <c r="L4274" s="17">
        <v>0</v>
      </c>
      <c r="M4274" s="14">
        <v>359</v>
      </c>
      <c r="N4274" s="14">
        <v>0</v>
      </c>
      <c r="O4274" s="14">
        <v>0</v>
      </c>
      <c r="P4274" s="14">
        <v>359</v>
      </c>
    </row>
    <row r="4275" spans="11:16" x14ac:dyDescent="0.3">
      <c r="K4275" s="16">
        <f t="shared" si="67"/>
        <v>44194</v>
      </c>
      <c r="L4275" s="17">
        <v>4.1666666666666664E-2</v>
      </c>
      <c r="M4275" s="14">
        <v>359</v>
      </c>
      <c r="N4275" s="14">
        <v>0</v>
      </c>
      <c r="O4275" s="14">
        <v>0</v>
      </c>
      <c r="P4275" s="14">
        <v>359</v>
      </c>
    </row>
    <row r="4276" spans="11:16" x14ac:dyDescent="0.3">
      <c r="K4276" s="16">
        <f t="shared" si="67"/>
        <v>44194</v>
      </c>
      <c r="L4276" s="17">
        <v>8.3333333333333329E-2</v>
      </c>
      <c r="M4276" s="14">
        <v>359</v>
      </c>
      <c r="N4276" s="14">
        <v>0</v>
      </c>
      <c r="O4276" s="14">
        <v>0</v>
      </c>
      <c r="P4276" s="14">
        <v>359</v>
      </c>
    </row>
    <row r="4277" spans="11:16" x14ac:dyDescent="0.3">
      <c r="K4277" s="16">
        <f t="shared" si="67"/>
        <v>44194</v>
      </c>
      <c r="L4277" s="17">
        <v>0.125</v>
      </c>
      <c r="M4277" s="14">
        <v>359</v>
      </c>
      <c r="N4277" s="14">
        <v>0</v>
      </c>
      <c r="O4277" s="14">
        <v>0</v>
      </c>
      <c r="P4277" s="14">
        <v>359</v>
      </c>
    </row>
    <row r="4278" spans="11:16" x14ac:dyDescent="0.3">
      <c r="K4278" s="16">
        <f t="shared" si="67"/>
        <v>44194</v>
      </c>
      <c r="L4278" s="17">
        <v>0.16666666666666666</v>
      </c>
      <c r="M4278" s="14">
        <v>359</v>
      </c>
      <c r="N4278" s="14">
        <v>0</v>
      </c>
      <c r="O4278" s="14">
        <v>0</v>
      </c>
      <c r="P4278" s="14">
        <v>359</v>
      </c>
    </row>
    <row r="4279" spans="11:16" x14ac:dyDescent="0.3">
      <c r="K4279" s="16">
        <f t="shared" si="67"/>
        <v>44194</v>
      </c>
      <c r="L4279" s="17">
        <v>0.20833333333333334</v>
      </c>
      <c r="M4279" s="14">
        <v>359</v>
      </c>
      <c r="N4279" s="14">
        <v>0</v>
      </c>
      <c r="O4279" s="14">
        <v>0</v>
      </c>
      <c r="P4279" s="14">
        <v>359</v>
      </c>
    </row>
    <row r="4280" spans="11:16" x14ac:dyDescent="0.3">
      <c r="K4280" s="16">
        <f t="shared" si="67"/>
        <v>44194</v>
      </c>
      <c r="L4280" s="17">
        <v>0.25</v>
      </c>
      <c r="M4280" s="14">
        <v>359</v>
      </c>
      <c r="N4280" s="14">
        <v>0</v>
      </c>
      <c r="O4280" s="14">
        <v>0</v>
      </c>
      <c r="P4280" s="14">
        <v>359</v>
      </c>
    </row>
    <row r="4281" spans="11:16" x14ac:dyDescent="0.3">
      <c r="K4281" s="16">
        <f t="shared" si="67"/>
        <v>44194</v>
      </c>
      <c r="L4281" s="17">
        <v>0.29166666666666669</v>
      </c>
      <c r="M4281" s="14">
        <v>359</v>
      </c>
      <c r="N4281" s="14">
        <v>282</v>
      </c>
      <c r="O4281" s="14">
        <v>0</v>
      </c>
      <c r="P4281" s="14">
        <v>641</v>
      </c>
    </row>
    <row r="4282" spans="11:16" x14ac:dyDescent="0.3">
      <c r="K4282" s="16">
        <f t="shared" si="67"/>
        <v>44194</v>
      </c>
      <c r="L4282" s="17">
        <v>0.33333333333333331</v>
      </c>
      <c r="M4282" s="14">
        <v>359</v>
      </c>
      <c r="N4282" s="14">
        <v>0</v>
      </c>
      <c r="O4282" s="14">
        <v>0</v>
      </c>
      <c r="P4282" s="14">
        <v>359</v>
      </c>
    </row>
    <row r="4283" spans="11:16" x14ac:dyDescent="0.3">
      <c r="K4283" s="16">
        <f t="shared" si="67"/>
        <v>44194</v>
      </c>
      <c r="L4283" s="17">
        <v>0.375</v>
      </c>
      <c r="M4283" s="14">
        <v>359</v>
      </c>
      <c r="N4283" s="14">
        <v>1300</v>
      </c>
      <c r="O4283" s="14">
        <v>0</v>
      </c>
      <c r="P4283" s="14">
        <v>1659</v>
      </c>
    </row>
    <row r="4284" spans="11:16" x14ac:dyDescent="0.3">
      <c r="K4284" s="16">
        <f t="shared" si="67"/>
        <v>44194</v>
      </c>
      <c r="L4284" s="17">
        <v>0.41666666666666669</v>
      </c>
      <c r="M4284" s="14">
        <v>359</v>
      </c>
      <c r="N4284" s="14">
        <v>1134</v>
      </c>
      <c r="O4284" s="14">
        <v>0</v>
      </c>
      <c r="P4284" s="14">
        <v>1493</v>
      </c>
    </row>
    <row r="4285" spans="11:16" x14ac:dyDescent="0.3">
      <c r="K4285" s="16">
        <f t="shared" si="67"/>
        <v>44194</v>
      </c>
      <c r="L4285" s="17">
        <v>0.45833333333333331</v>
      </c>
      <c r="M4285" s="14">
        <v>359</v>
      </c>
      <c r="N4285" s="14">
        <v>1018</v>
      </c>
      <c r="O4285" s="14">
        <v>0</v>
      </c>
      <c r="P4285" s="14">
        <v>1377</v>
      </c>
    </row>
    <row r="4286" spans="11:16" x14ac:dyDescent="0.3">
      <c r="K4286" s="16">
        <f t="shared" si="67"/>
        <v>44194</v>
      </c>
      <c r="L4286" s="17">
        <v>0.5</v>
      </c>
      <c r="M4286" s="14">
        <v>359</v>
      </c>
      <c r="N4286" s="14">
        <v>1173</v>
      </c>
      <c r="O4286" s="14">
        <v>0</v>
      </c>
      <c r="P4286" s="14">
        <v>1532</v>
      </c>
    </row>
    <row r="4287" spans="11:16" x14ac:dyDescent="0.3">
      <c r="K4287" s="16">
        <f t="shared" si="67"/>
        <v>44194</v>
      </c>
      <c r="L4287" s="17">
        <v>0.54166666666666663</v>
      </c>
      <c r="M4287" s="14">
        <v>359</v>
      </c>
      <c r="N4287" s="14">
        <v>739</v>
      </c>
      <c r="O4287" s="14">
        <v>0</v>
      </c>
      <c r="P4287" s="14">
        <v>1098</v>
      </c>
    </row>
    <row r="4288" spans="11:16" x14ac:dyDescent="0.3">
      <c r="K4288" s="16">
        <f t="shared" si="67"/>
        <v>44194</v>
      </c>
      <c r="L4288" s="17">
        <v>0.58333333333333337</v>
      </c>
      <c r="M4288" s="14">
        <v>359</v>
      </c>
      <c r="N4288" s="14">
        <v>603</v>
      </c>
      <c r="O4288" s="14">
        <v>0</v>
      </c>
      <c r="P4288" s="14">
        <v>962</v>
      </c>
    </row>
    <row r="4289" spans="11:16" x14ac:dyDescent="0.3">
      <c r="K4289" s="16">
        <f t="shared" si="67"/>
        <v>44194</v>
      </c>
      <c r="L4289" s="17">
        <v>0.625</v>
      </c>
      <c r="M4289" s="14">
        <v>359</v>
      </c>
      <c r="N4289" s="14">
        <v>584</v>
      </c>
      <c r="O4289" s="14">
        <v>0</v>
      </c>
      <c r="P4289" s="14">
        <v>943</v>
      </c>
    </row>
    <row r="4290" spans="11:16" x14ac:dyDescent="0.3">
      <c r="K4290" s="16">
        <f t="shared" si="67"/>
        <v>44194</v>
      </c>
      <c r="L4290" s="17">
        <v>0.66666666666666663</v>
      </c>
      <c r="M4290" s="14">
        <v>359</v>
      </c>
      <c r="N4290" s="14">
        <v>1118</v>
      </c>
      <c r="O4290" s="14">
        <v>0</v>
      </c>
      <c r="P4290" s="14">
        <v>1477</v>
      </c>
    </row>
    <row r="4291" spans="11:16" x14ac:dyDescent="0.3">
      <c r="K4291" s="16">
        <f t="shared" si="67"/>
        <v>44194</v>
      </c>
      <c r="L4291" s="17">
        <v>0.70833333333333337</v>
      </c>
      <c r="M4291" s="14">
        <v>359</v>
      </c>
      <c r="N4291" s="14">
        <v>0</v>
      </c>
      <c r="O4291" s="14">
        <v>0</v>
      </c>
      <c r="P4291" s="14">
        <v>359</v>
      </c>
    </row>
    <row r="4292" spans="11:16" x14ac:dyDescent="0.3">
      <c r="K4292" s="16">
        <f t="shared" si="67"/>
        <v>44194</v>
      </c>
      <c r="L4292" s="17">
        <v>0.75</v>
      </c>
      <c r="M4292" s="14">
        <v>359</v>
      </c>
      <c r="N4292" s="14">
        <v>0</v>
      </c>
      <c r="O4292" s="14">
        <v>0</v>
      </c>
      <c r="P4292" s="14">
        <v>359</v>
      </c>
    </row>
    <row r="4293" spans="11:16" x14ac:dyDescent="0.3">
      <c r="K4293" s="16">
        <f t="shared" si="67"/>
        <v>44194</v>
      </c>
      <c r="L4293" s="17">
        <v>0.79166666666666663</v>
      </c>
      <c r="M4293" s="14">
        <v>359</v>
      </c>
      <c r="N4293" s="14">
        <v>0</v>
      </c>
      <c r="O4293" s="14">
        <v>0</v>
      </c>
      <c r="P4293" s="14">
        <v>359</v>
      </c>
    </row>
    <row r="4294" spans="11:16" x14ac:dyDescent="0.3">
      <c r="K4294" s="16">
        <f t="shared" si="67"/>
        <v>44194</v>
      </c>
      <c r="L4294" s="17">
        <v>0.83333333333333337</v>
      </c>
      <c r="M4294" s="14">
        <v>359</v>
      </c>
      <c r="N4294" s="14">
        <v>0</v>
      </c>
      <c r="O4294" s="14">
        <v>0</v>
      </c>
      <c r="P4294" s="14">
        <v>359</v>
      </c>
    </row>
    <row r="4295" spans="11:16" x14ac:dyDescent="0.3">
      <c r="K4295" s="16">
        <f t="shared" si="67"/>
        <v>44194</v>
      </c>
      <c r="L4295" s="17">
        <v>0.875</v>
      </c>
      <c r="M4295" s="14">
        <v>359</v>
      </c>
      <c r="N4295" s="14">
        <v>1161</v>
      </c>
      <c r="O4295" s="14">
        <v>0</v>
      </c>
      <c r="P4295" s="14">
        <v>1520</v>
      </c>
    </row>
    <row r="4296" spans="11:16" x14ac:dyDescent="0.3">
      <c r="K4296" s="16">
        <f t="shared" si="67"/>
        <v>44194</v>
      </c>
      <c r="L4296" s="17">
        <v>0.91666666666666663</v>
      </c>
      <c r="M4296" s="14">
        <v>359</v>
      </c>
      <c r="N4296" s="14">
        <v>1314</v>
      </c>
      <c r="O4296" s="14">
        <v>0</v>
      </c>
      <c r="P4296" s="14">
        <v>1673</v>
      </c>
    </row>
    <row r="4297" spans="11:16" x14ac:dyDescent="0.3">
      <c r="K4297" s="16">
        <f t="shared" si="67"/>
        <v>44194</v>
      </c>
      <c r="L4297" s="17">
        <v>0.95833333333333337</v>
      </c>
      <c r="M4297" s="14">
        <v>359</v>
      </c>
      <c r="N4297" s="14">
        <v>0</v>
      </c>
      <c r="O4297" s="14">
        <v>0</v>
      </c>
      <c r="P4297" s="14">
        <v>359</v>
      </c>
    </row>
    <row r="4298" spans="11:16" x14ac:dyDescent="0.3">
      <c r="K4298" s="16">
        <f t="shared" si="67"/>
        <v>44195</v>
      </c>
      <c r="L4298" s="17">
        <v>0</v>
      </c>
      <c r="M4298" s="14">
        <v>359</v>
      </c>
      <c r="N4298" s="14">
        <v>1070</v>
      </c>
      <c r="O4298" s="14">
        <v>0</v>
      </c>
      <c r="P4298" s="14">
        <v>1429</v>
      </c>
    </row>
    <row r="4299" spans="11:16" x14ac:dyDescent="0.3">
      <c r="K4299" s="16">
        <f t="shared" si="67"/>
        <v>44195</v>
      </c>
      <c r="L4299" s="17">
        <v>4.1666666666666664E-2</v>
      </c>
      <c r="M4299" s="14">
        <v>359</v>
      </c>
      <c r="N4299" s="14">
        <v>614</v>
      </c>
      <c r="O4299" s="14">
        <v>0</v>
      </c>
      <c r="P4299" s="14">
        <v>973</v>
      </c>
    </row>
    <row r="4300" spans="11:16" x14ac:dyDescent="0.3">
      <c r="K4300" s="16">
        <f t="shared" si="67"/>
        <v>44195</v>
      </c>
      <c r="L4300" s="17">
        <v>8.3333333333333329E-2</v>
      </c>
      <c r="M4300" s="14">
        <v>359</v>
      </c>
      <c r="N4300" s="14">
        <v>0</v>
      </c>
      <c r="O4300" s="14">
        <v>0</v>
      </c>
      <c r="P4300" s="14">
        <v>359</v>
      </c>
    </row>
    <row r="4301" spans="11:16" x14ac:dyDescent="0.3">
      <c r="K4301" s="16">
        <f t="shared" si="67"/>
        <v>44195</v>
      </c>
      <c r="L4301" s="17">
        <v>0.125</v>
      </c>
      <c r="M4301" s="14">
        <v>359</v>
      </c>
      <c r="N4301" s="14">
        <v>84</v>
      </c>
      <c r="O4301" s="14">
        <v>0</v>
      </c>
      <c r="P4301" s="14">
        <v>443</v>
      </c>
    </row>
    <row r="4302" spans="11:16" x14ac:dyDescent="0.3">
      <c r="K4302" s="16">
        <f t="shared" si="67"/>
        <v>44195</v>
      </c>
      <c r="L4302" s="17">
        <v>0.16666666666666666</v>
      </c>
      <c r="M4302" s="14">
        <v>359</v>
      </c>
      <c r="N4302" s="14">
        <v>0</v>
      </c>
      <c r="O4302" s="14">
        <v>0</v>
      </c>
      <c r="P4302" s="14">
        <v>359</v>
      </c>
    </row>
    <row r="4303" spans="11:16" x14ac:dyDescent="0.3">
      <c r="K4303" s="16">
        <f t="shared" si="67"/>
        <v>44195</v>
      </c>
      <c r="L4303" s="17">
        <v>0.20833333333333334</v>
      </c>
      <c r="M4303" s="14">
        <v>359</v>
      </c>
      <c r="N4303" s="14">
        <v>409</v>
      </c>
      <c r="O4303" s="14">
        <v>0</v>
      </c>
      <c r="P4303" s="14">
        <v>768</v>
      </c>
    </row>
    <row r="4304" spans="11:16" x14ac:dyDescent="0.3">
      <c r="K4304" s="16">
        <f t="shared" si="67"/>
        <v>44195</v>
      </c>
      <c r="L4304" s="17">
        <v>0.25</v>
      </c>
      <c r="M4304" s="14">
        <v>359</v>
      </c>
      <c r="N4304" s="14">
        <v>1025</v>
      </c>
      <c r="O4304" s="14">
        <v>0</v>
      </c>
      <c r="P4304" s="14">
        <v>1384</v>
      </c>
    </row>
    <row r="4305" spans="11:16" x14ac:dyDescent="0.3">
      <c r="K4305" s="16">
        <f t="shared" si="67"/>
        <v>44195</v>
      </c>
      <c r="L4305" s="17">
        <v>0.29166666666666669</v>
      </c>
      <c r="M4305" s="14">
        <v>359</v>
      </c>
      <c r="N4305" s="14">
        <v>1695</v>
      </c>
      <c r="O4305" s="14">
        <v>0</v>
      </c>
      <c r="P4305" s="14">
        <v>2054</v>
      </c>
    </row>
    <row r="4306" spans="11:16" x14ac:dyDescent="0.3">
      <c r="K4306" s="16">
        <f t="shared" si="67"/>
        <v>44195</v>
      </c>
      <c r="L4306" s="17">
        <v>0.33333333333333331</v>
      </c>
      <c r="M4306" s="14">
        <v>359</v>
      </c>
      <c r="N4306" s="14">
        <v>0</v>
      </c>
      <c r="O4306" s="14">
        <v>0</v>
      </c>
      <c r="P4306" s="14">
        <v>359</v>
      </c>
    </row>
    <row r="4307" spans="11:16" x14ac:dyDescent="0.3">
      <c r="K4307" s="16">
        <f t="shared" si="67"/>
        <v>44195</v>
      </c>
      <c r="L4307" s="17">
        <v>0.375</v>
      </c>
      <c r="M4307" s="14">
        <v>359</v>
      </c>
      <c r="N4307" s="14">
        <v>1821</v>
      </c>
      <c r="O4307" s="14">
        <v>0</v>
      </c>
      <c r="P4307" s="14">
        <v>2180</v>
      </c>
    </row>
    <row r="4308" spans="11:16" x14ac:dyDescent="0.3">
      <c r="K4308" s="16">
        <f t="shared" si="67"/>
        <v>44195</v>
      </c>
      <c r="L4308" s="17">
        <v>0.41666666666666669</v>
      </c>
      <c r="M4308" s="14">
        <v>359</v>
      </c>
      <c r="N4308" s="14">
        <v>1821</v>
      </c>
      <c r="O4308" s="14">
        <v>0</v>
      </c>
      <c r="P4308" s="14">
        <v>2180</v>
      </c>
    </row>
    <row r="4309" spans="11:16" x14ac:dyDescent="0.3">
      <c r="K4309" s="16">
        <f t="shared" si="67"/>
        <v>44195</v>
      </c>
      <c r="L4309" s="17">
        <v>0.45833333333333331</v>
      </c>
      <c r="M4309" s="14">
        <v>359</v>
      </c>
      <c r="N4309" s="14">
        <v>1821</v>
      </c>
      <c r="O4309" s="14">
        <v>0</v>
      </c>
      <c r="P4309" s="14">
        <v>2180</v>
      </c>
    </row>
    <row r="4310" spans="11:16" x14ac:dyDescent="0.3">
      <c r="K4310" s="16">
        <f t="shared" si="67"/>
        <v>44195</v>
      </c>
      <c r="L4310" s="17">
        <v>0.5</v>
      </c>
      <c r="M4310" s="14">
        <v>359</v>
      </c>
      <c r="N4310" s="14">
        <v>1821</v>
      </c>
      <c r="O4310" s="14">
        <v>0</v>
      </c>
      <c r="P4310" s="14">
        <v>2180</v>
      </c>
    </row>
    <row r="4311" spans="11:16" x14ac:dyDescent="0.3">
      <c r="K4311" s="16">
        <f t="shared" si="67"/>
        <v>44195</v>
      </c>
      <c r="L4311" s="17">
        <v>0.54166666666666663</v>
      </c>
      <c r="M4311" s="14">
        <v>359</v>
      </c>
      <c r="N4311" s="14">
        <v>0</v>
      </c>
      <c r="O4311" s="14">
        <v>0</v>
      </c>
      <c r="P4311" s="14">
        <v>359</v>
      </c>
    </row>
    <row r="4312" spans="11:16" x14ac:dyDescent="0.3">
      <c r="K4312" s="16">
        <f t="shared" si="67"/>
        <v>44195</v>
      </c>
      <c r="L4312" s="17">
        <v>0.58333333333333337</v>
      </c>
      <c r="M4312" s="14">
        <v>359</v>
      </c>
      <c r="N4312" s="14">
        <v>1606</v>
      </c>
      <c r="O4312" s="14">
        <v>0</v>
      </c>
      <c r="P4312" s="14">
        <v>1965</v>
      </c>
    </row>
    <row r="4313" spans="11:16" x14ac:dyDescent="0.3">
      <c r="K4313" s="16">
        <f t="shared" si="67"/>
        <v>44195</v>
      </c>
      <c r="L4313" s="17">
        <v>0.625</v>
      </c>
      <c r="M4313" s="14">
        <v>359</v>
      </c>
      <c r="N4313" s="14">
        <v>0</v>
      </c>
      <c r="O4313" s="14">
        <v>0</v>
      </c>
      <c r="P4313" s="14">
        <v>359</v>
      </c>
    </row>
    <row r="4314" spans="11:16" x14ac:dyDescent="0.3">
      <c r="K4314" s="16">
        <f t="shared" si="67"/>
        <v>44195</v>
      </c>
      <c r="L4314" s="17">
        <v>0.66666666666666663</v>
      </c>
      <c r="M4314" s="14">
        <v>359</v>
      </c>
      <c r="N4314" s="14">
        <v>1821</v>
      </c>
      <c r="O4314" s="14">
        <v>0</v>
      </c>
      <c r="P4314" s="14">
        <v>2180</v>
      </c>
    </row>
    <row r="4315" spans="11:16" x14ac:dyDescent="0.3">
      <c r="K4315" s="16">
        <f t="shared" ref="K4315:K4378" si="68">K4291+1</f>
        <v>44195</v>
      </c>
      <c r="L4315" s="17">
        <v>0.70833333333333337</v>
      </c>
      <c r="M4315" s="14">
        <v>359</v>
      </c>
      <c r="N4315" s="14">
        <v>1821</v>
      </c>
      <c r="O4315" s="14">
        <v>0</v>
      </c>
      <c r="P4315" s="14">
        <v>2180</v>
      </c>
    </row>
    <row r="4316" spans="11:16" x14ac:dyDescent="0.3">
      <c r="K4316" s="16">
        <f t="shared" si="68"/>
        <v>44195</v>
      </c>
      <c r="L4316" s="17">
        <v>0.75</v>
      </c>
      <c r="M4316" s="14">
        <v>359</v>
      </c>
      <c r="N4316" s="14">
        <v>1821</v>
      </c>
      <c r="O4316" s="14">
        <v>0</v>
      </c>
      <c r="P4316" s="14">
        <v>2180</v>
      </c>
    </row>
    <row r="4317" spans="11:16" x14ac:dyDescent="0.3">
      <c r="K4317" s="16">
        <f t="shared" si="68"/>
        <v>44195</v>
      </c>
      <c r="L4317" s="17">
        <v>0.79166666666666663</v>
      </c>
      <c r="M4317" s="14">
        <v>359</v>
      </c>
      <c r="N4317" s="14">
        <v>0</v>
      </c>
      <c r="O4317" s="14">
        <v>0</v>
      </c>
      <c r="P4317" s="14">
        <v>359</v>
      </c>
    </row>
    <row r="4318" spans="11:16" x14ac:dyDescent="0.3">
      <c r="K4318" s="16">
        <f t="shared" si="68"/>
        <v>44195</v>
      </c>
      <c r="L4318" s="17">
        <v>0.83333333333333337</v>
      </c>
      <c r="M4318" s="14">
        <v>359</v>
      </c>
      <c r="N4318" s="14">
        <v>0</v>
      </c>
      <c r="O4318" s="14">
        <v>0</v>
      </c>
      <c r="P4318" s="14">
        <v>359</v>
      </c>
    </row>
    <row r="4319" spans="11:16" x14ac:dyDescent="0.3">
      <c r="K4319" s="16">
        <f t="shared" si="68"/>
        <v>44195</v>
      </c>
      <c r="L4319" s="17">
        <v>0.875</v>
      </c>
      <c r="M4319" s="14">
        <v>359</v>
      </c>
      <c r="N4319" s="14">
        <v>0</v>
      </c>
      <c r="O4319" s="14">
        <v>0</v>
      </c>
      <c r="P4319" s="14">
        <v>359</v>
      </c>
    </row>
    <row r="4320" spans="11:16" x14ac:dyDescent="0.3">
      <c r="K4320" s="16">
        <f t="shared" si="68"/>
        <v>44195</v>
      </c>
      <c r="L4320" s="17">
        <v>0.91666666666666663</v>
      </c>
      <c r="M4320" s="14">
        <v>359</v>
      </c>
      <c r="N4320" s="14">
        <v>0</v>
      </c>
      <c r="O4320" s="14">
        <v>0</v>
      </c>
      <c r="P4320" s="14">
        <v>359</v>
      </c>
    </row>
    <row r="4321" spans="11:16" x14ac:dyDescent="0.3">
      <c r="K4321" s="16">
        <f t="shared" si="68"/>
        <v>44195</v>
      </c>
      <c r="L4321" s="17">
        <v>0.95833333333333337</v>
      </c>
      <c r="M4321" s="14">
        <v>359</v>
      </c>
      <c r="N4321" s="14">
        <v>1683</v>
      </c>
      <c r="O4321" s="14">
        <v>0</v>
      </c>
      <c r="P4321" s="14">
        <v>2042</v>
      </c>
    </row>
    <row r="4322" spans="11:16" x14ac:dyDescent="0.3">
      <c r="K4322" s="16">
        <f t="shared" si="68"/>
        <v>44196</v>
      </c>
      <c r="L4322" s="17">
        <v>0</v>
      </c>
      <c r="M4322" s="14">
        <v>359</v>
      </c>
      <c r="N4322" s="14">
        <v>0</v>
      </c>
      <c r="O4322" s="14">
        <v>0</v>
      </c>
      <c r="P4322" s="14">
        <v>359</v>
      </c>
    </row>
    <row r="4323" spans="11:16" x14ac:dyDescent="0.3">
      <c r="K4323" s="16">
        <f t="shared" si="68"/>
        <v>44196</v>
      </c>
      <c r="L4323" s="17">
        <v>4.1666666666666664E-2</v>
      </c>
      <c r="M4323" s="14">
        <v>359</v>
      </c>
      <c r="N4323" s="14">
        <v>441</v>
      </c>
      <c r="O4323" s="14">
        <v>0</v>
      </c>
      <c r="P4323" s="14">
        <v>800</v>
      </c>
    </row>
    <row r="4324" spans="11:16" x14ac:dyDescent="0.3">
      <c r="K4324" s="16">
        <f t="shared" si="68"/>
        <v>44196</v>
      </c>
      <c r="L4324" s="17">
        <v>8.3333333333333329E-2</v>
      </c>
      <c r="M4324" s="14">
        <v>359</v>
      </c>
      <c r="N4324" s="14">
        <v>147</v>
      </c>
      <c r="O4324" s="14">
        <v>0</v>
      </c>
      <c r="P4324" s="14">
        <v>506</v>
      </c>
    </row>
    <row r="4325" spans="11:16" x14ac:dyDescent="0.3">
      <c r="K4325" s="16">
        <f t="shared" si="68"/>
        <v>44196</v>
      </c>
      <c r="L4325" s="17">
        <v>0.125</v>
      </c>
      <c r="M4325" s="14">
        <v>359</v>
      </c>
      <c r="N4325" s="14">
        <v>0</v>
      </c>
      <c r="O4325" s="14">
        <v>0</v>
      </c>
      <c r="P4325" s="14">
        <v>359</v>
      </c>
    </row>
    <row r="4326" spans="11:16" x14ac:dyDescent="0.3">
      <c r="K4326" s="16">
        <f t="shared" si="68"/>
        <v>44196</v>
      </c>
      <c r="L4326" s="17">
        <v>0.16666666666666666</v>
      </c>
      <c r="M4326" s="14">
        <v>359</v>
      </c>
      <c r="N4326" s="14">
        <v>0</v>
      </c>
      <c r="O4326" s="14">
        <v>0</v>
      </c>
      <c r="P4326" s="14">
        <v>359</v>
      </c>
    </row>
    <row r="4327" spans="11:16" x14ac:dyDescent="0.3">
      <c r="K4327" s="16">
        <f t="shared" si="68"/>
        <v>44196</v>
      </c>
      <c r="L4327" s="17">
        <v>0.20833333333333334</v>
      </c>
      <c r="M4327" s="14">
        <v>359</v>
      </c>
      <c r="N4327" s="14">
        <v>0</v>
      </c>
      <c r="O4327" s="14">
        <v>0</v>
      </c>
      <c r="P4327" s="14">
        <v>359</v>
      </c>
    </row>
    <row r="4328" spans="11:16" x14ac:dyDescent="0.3">
      <c r="K4328" s="16">
        <f t="shared" si="68"/>
        <v>44196</v>
      </c>
      <c r="L4328" s="17">
        <v>0.25</v>
      </c>
      <c r="M4328" s="14">
        <v>359</v>
      </c>
      <c r="N4328" s="14">
        <v>0</v>
      </c>
      <c r="O4328" s="14">
        <v>0</v>
      </c>
      <c r="P4328" s="14">
        <v>359</v>
      </c>
    </row>
    <row r="4329" spans="11:16" x14ac:dyDescent="0.3">
      <c r="K4329" s="16">
        <f t="shared" si="68"/>
        <v>44196</v>
      </c>
      <c r="L4329" s="17">
        <v>0.29166666666666669</v>
      </c>
      <c r="M4329" s="14">
        <v>359</v>
      </c>
      <c r="N4329" s="14">
        <v>1162</v>
      </c>
      <c r="O4329" s="14">
        <v>0</v>
      </c>
      <c r="P4329" s="14">
        <v>1521</v>
      </c>
    </row>
    <row r="4330" spans="11:16" x14ac:dyDescent="0.3">
      <c r="K4330" s="16">
        <f t="shared" si="68"/>
        <v>44196</v>
      </c>
      <c r="L4330" s="17">
        <v>0.33333333333333331</v>
      </c>
      <c r="M4330" s="14">
        <v>359</v>
      </c>
      <c r="N4330" s="14">
        <v>1443</v>
      </c>
      <c r="O4330" s="14">
        <v>0</v>
      </c>
      <c r="P4330" s="14">
        <v>1802</v>
      </c>
    </row>
    <row r="4331" spans="11:16" x14ac:dyDescent="0.3">
      <c r="K4331" s="16">
        <f t="shared" si="68"/>
        <v>44196</v>
      </c>
      <c r="L4331" s="17">
        <v>0.375</v>
      </c>
      <c r="M4331" s="14">
        <v>359</v>
      </c>
      <c r="N4331" s="14">
        <v>1443</v>
      </c>
      <c r="O4331" s="14">
        <v>0</v>
      </c>
      <c r="P4331" s="14">
        <v>1802</v>
      </c>
    </row>
    <row r="4332" spans="11:16" x14ac:dyDescent="0.3">
      <c r="K4332" s="16">
        <f t="shared" si="68"/>
        <v>44196</v>
      </c>
      <c r="L4332" s="17">
        <v>0.41666666666666669</v>
      </c>
      <c r="M4332" s="14">
        <v>359</v>
      </c>
      <c r="N4332" s="14">
        <v>1443</v>
      </c>
      <c r="O4332" s="14">
        <v>0</v>
      </c>
      <c r="P4332" s="14">
        <v>1802</v>
      </c>
    </row>
    <row r="4333" spans="11:16" x14ac:dyDescent="0.3">
      <c r="K4333" s="16">
        <f t="shared" si="68"/>
        <v>44196</v>
      </c>
      <c r="L4333" s="17">
        <v>0.45833333333333331</v>
      </c>
      <c r="M4333" s="14">
        <v>359</v>
      </c>
      <c r="N4333" s="14">
        <v>1341</v>
      </c>
      <c r="O4333" s="14">
        <v>0</v>
      </c>
      <c r="P4333" s="14">
        <v>1700</v>
      </c>
    </row>
    <row r="4334" spans="11:16" x14ac:dyDescent="0.3">
      <c r="K4334" s="16">
        <f t="shared" si="68"/>
        <v>44196</v>
      </c>
      <c r="L4334" s="17">
        <v>0.5</v>
      </c>
      <c r="M4334" s="14">
        <v>359</v>
      </c>
      <c r="N4334" s="14">
        <v>0</v>
      </c>
      <c r="O4334" s="14">
        <v>0</v>
      </c>
      <c r="P4334" s="14">
        <v>359</v>
      </c>
    </row>
    <row r="4335" spans="11:16" x14ac:dyDescent="0.3">
      <c r="K4335" s="16">
        <f t="shared" si="68"/>
        <v>44196</v>
      </c>
      <c r="L4335" s="17">
        <v>0.54166666666666663</v>
      </c>
      <c r="M4335" s="14">
        <v>359</v>
      </c>
      <c r="N4335" s="14">
        <v>996</v>
      </c>
      <c r="O4335" s="14">
        <v>0</v>
      </c>
      <c r="P4335" s="14">
        <v>1355</v>
      </c>
    </row>
    <row r="4336" spans="11:16" x14ac:dyDescent="0.3">
      <c r="K4336" s="16">
        <f t="shared" si="68"/>
        <v>44196</v>
      </c>
      <c r="L4336" s="17">
        <v>0.58333333333333337</v>
      </c>
      <c r="M4336" s="14">
        <v>359</v>
      </c>
      <c r="N4336" s="14">
        <v>853</v>
      </c>
      <c r="O4336" s="14">
        <v>0</v>
      </c>
      <c r="P4336" s="14">
        <v>1212</v>
      </c>
    </row>
    <row r="4337" spans="11:16" x14ac:dyDescent="0.3">
      <c r="K4337" s="16">
        <f t="shared" si="68"/>
        <v>44196</v>
      </c>
      <c r="L4337" s="17">
        <v>0.625</v>
      </c>
      <c r="M4337" s="14">
        <v>359</v>
      </c>
      <c r="N4337" s="14">
        <v>875</v>
      </c>
      <c r="O4337" s="14">
        <v>0</v>
      </c>
      <c r="P4337" s="14">
        <v>1234</v>
      </c>
    </row>
    <row r="4338" spans="11:16" x14ac:dyDescent="0.3">
      <c r="K4338" s="16">
        <f t="shared" si="68"/>
        <v>44196</v>
      </c>
      <c r="L4338" s="17">
        <v>0.66666666666666663</v>
      </c>
      <c r="M4338" s="14">
        <v>359</v>
      </c>
      <c r="N4338" s="14">
        <v>0</v>
      </c>
      <c r="O4338" s="14">
        <v>0</v>
      </c>
      <c r="P4338" s="14">
        <v>359</v>
      </c>
    </row>
    <row r="4339" spans="11:16" x14ac:dyDescent="0.3">
      <c r="K4339" s="16">
        <f t="shared" si="68"/>
        <v>44196</v>
      </c>
      <c r="L4339" s="17">
        <v>0.70833333333333337</v>
      </c>
      <c r="M4339" s="14">
        <v>359</v>
      </c>
      <c r="N4339" s="14">
        <v>0</v>
      </c>
      <c r="O4339" s="14">
        <v>0</v>
      </c>
      <c r="P4339" s="14">
        <v>359</v>
      </c>
    </row>
    <row r="4340" spans="11:16" x14ac:dyDescent="0.3">
      <c r="K4340" s="16">
        <f t="shared" si="68"/>
        <v>44196</v>
      </c>
      <c r="L4340" s="17">
        <v>0.75</v>
      </c>
      <c r="M4340" s="14">
        <v>359</v>
      </c>
      <c r="N4340" s="14">
        <v>0</v>
      </c>
      <c r="O4340" s="14">
        <v>0</v>
      </c>
      <c r="P4340" s="14">
        <v>359</v>
      </c>
    </row>
    <row r="4341" spans="11:16" x14ac:dyDescent="0.3">
      <c r="K4341" s="16">
        <f t="shared" si="68"/>
        <v>44196</v>
      </c>
      <c r="L4341" s="17">
        <v>0.79166666666666663</v>
      </c>
      <c r="M4341" s="14">
        <v>359</v>
      </c>
      <c r="N4341" s="14">
        <v>0</v>
      </c>
      <c r="O4341" s="14">
        <v>0</v>
      </c>
      <c r="P4341" s="14">
        <v>359</v>
      </c>
    </row>
    <row r="4342" spans="11:16" x14ac:dyDescent="0.3">
      <c r="K4342" s="16">
        <f t="shared" si="68"/>
        <v>44196</v>
      </c>
      <c r="L4342" s="17">
        <v>0.83333333333333337</v>
      </c>
      <c r="M4342" s="14">
        <v>359</v>
      </c>
      <c r="N4342" s="14">
        <v>794</v>
      </c>
      <c r="O4342" s="14">
        <v>0</v>
      </c>
      <c r="P4342" s="14">
        <v>1153</v>
      </c>
    </row>
    <row r="4343" spans="11:16" x14ac:dyDescent="0.3">
      <c r="K4343" s="16">
        <f t="shared" si="68"/>
        <v>44196</v>
      </c>
      <c r="L4343" s="17">
        <v>0.875</v>
      </c>
      <c r="M4343" s="14">
        <v>359</v>
      </c>
      <c r="N4343" s="14">
        <v>0</v>
      </c>
      <c r="O4343" s="14">
        <v>0</v>
      </c>
      <c r="P4343" s="14">
        <v>359</v>
      </c>
    </row>
    <row r="4344" spans="11:16" x14ac:dyDescent="0.3">
      <c r="K4344" s="16">
        <f t="shared" si="68"/>
        <v>44196</v>
      </c>
      <c r="L4344" s="17">
        <v>0.91666666666666663</v>
      </c>
      <c r="M4344" s="14">
        <v>359</v>
      </c>
      <c r="N4344" s="14">
        <v>0</v>
      </c>
      <c r="O4344" s="14">
        <v>0</v>
      </c>
      <c r="P4344" s="14">
        <v>359</v>
      </c>
    </row>
    <row r="4345" spans="11:16" x14ac:dyDescent="0.3">
      <c r="K4345" s="16">
        <f t="shared" si="68"/>
        <v>44196</v>
      </c>
      <c r="L4345" s="17">
        <v>0.95833333333333337</v>
      </c>
      <c r="M4345" s="14">
        <v>359</v>
      </c>
      <c r="N4345" s="14">
        <v>0</v>
      </c>
      <c r="O4345" s="14">
        <v>0</v>
      </c>
      <c r="P4345" s="14">
        <v>359</v>
      </c>
    </row>
    <row r="4346" spans="11:16" x14ac:dyDescent="0.3">
      <c r="K4346" s="16">
        <f t="shared" si="68"/>
        <v>44197</v>
      </c>
      <c r="L4346" s="17">
        <v>0</v>
      </c>
      <c r="M4346" s="14">
        <v>359</v>
      </c>
      <c r="N4346" s="14">
        <v>0</v>
      </c>
      <c r="O4346" s="14">
        <v>0</v>
      </c>
      <c r="P4346" s="14">
        <v>359</v>
      </c>
    </row>
    <row r="4347" spans="11:16" x14ac:dyDescent="0.3">
      <c r="K4347" s="16">
        <f t="shared" si="68"/>
        <v>44197</v>
      </c>
      <c r="L4347" s="17">
        <v>4.1666666666666664E-2</v>
      </c>
      <c r="M4347" s="14">
        <v>359</v>
      </c>
      <c r="N4347" s="14">
        <v>0</v>
      </c>
      <c r="O4347" s="14">
        <v>0</v>
      </c>
      <c r="P4347" s="14">
        <v>359</v>
      </c>
    </row>
    <row r="4348" spans="11:16" x14ac:dyDescent="0.3">
      <c r="K4348" s="16">
        <f t="shared" si="68"/>
        <v>44197</v>
      </c>
      <c r="L4348" s="17">
        <v>8.3333333333333329E-2</v>
      </c>
      <c r="M4348" s="14">
        <v>359</v>
      </c>
      <c r="N4348" s="14">
        <v>0</v>
      </c>
      <c r="O4348" s="14">
        <v>0</v>
      </c>
      <c r="P4348" s="14">
        <v>359</v>
      </c>
    </row>
    <row r="4349" spans="11:16" x14ac:dyDescent="0.3">
      <c r="K4349" s="16">
        <f t="shared" si="68"/>
        <v>44197</v>
      </c>
      <c r="L4349" s="17">
        <v>0.125</v>
      </c>
      <c r="M4349" s="14">
        <v>359</v>
      </c>
      <c r="N4349" s="14">
        <v>0</v>
      </c>
      <c r="O4349" s="14">
        <v>0</v>
      </c>
      <c r="P4349" s="14">
        <v>359</v>
      </c>
    </row>
    <row r="4350" spans="11:16" x14ac:dyDescent="0.3">
      <c r="K4350" s="16">
        <f t="shared" si="68"/>
        <v>44197</v>
      </c>
      <c r="L4350" s="17">
        <v>0.16666666666666666</v>
      </c>
      <c r="M4350" s="14">
        <v>359</v>
      </c>
      <c r="N4350" s="14">
        <v>0</v>
      </c>
      <c r="O4350" s="14">
        <v>0</v>
      </c>
      <c r="P4350" s="14">
        <v>359</v>
      </c>
    </row>
    <row r="4351" spans="11:16" x14ac:dyDescent="0.3">
      <c r="K4351" s="16">
        <f t="shared" si="68"/>
        <v>44197</v>
      </c>
      <c r="L4351" s="17">
        <v>0.20833333333333334</v>
      </c>
      <c r="M4351" s="14">
        <v>359</v>
      </c>
      <c r="N4351" s="14">
        <v>0</v>
      </c>
      <c r="O4351" s="14">
        <v>0</v>
      </c>
      <c r="P4351" s="14">
        <v>359</v>
      </c>
    </row>
    <row r="4352" spans="11:16" x14ac:dyDescent="0.3">
      <c r="K4352" s="16">
        <f t="shared" si="68"/>
        <v>44197</v>
      </c>
      <c r="L4352" s="17">
        <v>0.25</v>
      </c>
      <c r="M4352" s="14">
        <v>359</v>
      </c>
      <c r="N4352" s="14">
        <v>0</v>
      </c>
      <c r="O4352" s="14">
        <v>0</v>
      </c>
      <c r="P4352" s="14">
        <v>359</v>
      </c>
    </row>
    <row r="4353" spans="11:16" x14ac:dyDescent="0.3">
      <c r="K4353" s="16">
        <f t="shared" si="68"/>
        <v>44197</v>
      </c>
      <c r="L4353" s="17">
        <v>0.29166666666666669</v>
      </c>
      <c r="M4353" s="14">
        <v>359</v>
      </c>
      <c r="N4353" s="14">
        <v>479</v>
      </c>
      <c r="O4353" s="14">
        <v>0</v>
      </c>
      <c r="P4353" s="14">
        <v>838</v>
      </c>
    </row>
    <row r="4354" spans="11:16" x14ac:dyDescent="0.3">
      <c r="K4354" s="16">
        <f t="shared" si="68"/>
        <v>44197</v>
      </c>
      <c r="L4354" s="17">
        <v>0.33333333333333331</v>
      </c>
      <c r="M4354" s="14">
        <v>359</v>
      </c>
      <c r="N4354" s="14">
        <v>956</v>
      </c>
      <c r="O4354" s="14">
        <v>0</v>
      </c>
      <c r="P4354" s="14">
        <v>1315</v>
      </c>
    </row>
    <row r="4355" spans="11:16" x14ac:dyDescent="0.3">
      <c r="K4355" s="16">
        <f t="shared" si="68"/>
        <v>44197</v>
      </c>
      <c r="L4355" s="17">
        <v>0.375</v>
      </c>
      <c r="M4355" s="14">
        <v>359</v>
      </c>
      <c r="N4355" s="14">
        <v>1062</v>
      </c>
      <c r="O4355" s="14">
        <v>0</v>
      </c>
      <c r="P4355" s="14">
        <v>1421</v>
      </c>
    </row>
    <row r="4356" spans="11:16" x14ac:dyDescent="0.3">
      <c r="K4356" s="16">
        <f t="shared" si="68"/>
        <v>44197</v>
      </c>
      <c r="L4356" s="17">
        <v>0.41666666666666669</v>
      </c>
      <c r="M4356" s="14">
        <v>359</v>
      </c>
      <c r="N4356" s="14">
        <v>0</v>
      </c>
      <c r="O4356" s="14">
        <v>0</v>
      </c>
      <c r="P4356" s="14">
        <v>359</v>
      </c>
    </row>
    <row r="4357" spans="11:16" x14ac:dyDescent="0.3">
      <c r="K4357" s="16">
        <f t="shared" si="68"/>
        <v>44197</v>
      </c>
      <c r="L4357" s="17">
        <v>0.45833333333333331</v>
      </c>
      <c r="M4357" s="14">
        <v>359</v>
      </c>
      <c r="N4357" s="14">
        <v>1036</v>
      </c>
      <c r="O4357" s="14">
        <v>0</v>
      </c>
      <c r="P4357" s="14">
        <v>1395</v>
      </c>
    </row>
    <row r="4358" spans="11:16" x14ac:dyDescent="0.3">
      <c r="K4358" s="16">
        <f t="shared" si="68"/>
        <v>44197</v>
      </c>
      <c r="L4358" s="17">
        <v>0.5</v>
      </c>
      <c r="M4358" s="14">
        <v>359</v>
      </c>
      <c r="N4358" s="14">
        <v>0</v>
      </c>
      <c r="O4358" s="14">
        <v>0</v>
      </c>
      <c r="P4358" s="14">
        <v>359</v>
      </c>
    </row>
    <row r="4359" spans="11:16" x14ac:dyDescent="0.3">
      <c r="K4359" s="16">
        <f t="shared" si="68"/>
        <v>44197</v>
      </c>
      <c r="L4359" s="17">
        <v>0.54166666666666663</v>
      </c>
      <c r="M4359" s="14">
        <v>359</v>
      </c>
      <c r="N4359" s="14">
        <v>0</v>
      </c>
      <c r="O4359" s="14">
        <v>0</v>
      </c>
      <c r="P4359" s="14">
        <v>359</v>
      </c>
    </row>
    <row r="4360" spans="11:16" x14ac:dyDescent="0.3">
      <c r="K4360" s="16">
        <f t="shared" si="68"/>
        <v>44197</v>
      </c>
      <c r="L4360" s="17">
        <v>0.58333333333333337</v>
      </c>
      <c r="M4360" s="14">
        <v>359</v>
      </c>
      <c r="N4360" s="14">
        <v>406</v>
      </c>
      <c r="O4360" s="14">
        <v>0</v>
      </c>
      <c r="P4360" s="14">
        <v>765</v>
      </c>
    </row>
    <row r="4361" spans="11:16" x14ac:dyDescent="0.3">
      <c r="K4361" s="16">
        <f t="shared" si="68"/>
        <v>44197</v>
      </c>
      <c r="L4361" s="17">
        <v>0.625</v>
      </c>
      <c r="M4361" s="14">
        <v>359</v>
      </c>
      <c r="N4361" s="14">
        <v>610</v>
      </c>
      <c r="O4361" s="14">
        <v>0</v>
      </c>
      <c r="P4361" s="14">
        <v>969</v>
      </c>
    </row>
    <row r="4362" spans="11:16" x14ac:dyDescent="0.3">
      <c r="K4362" s="16">
        <f t="shared" si="68"/>
        <v>44197</v>
      </c>
      <c r="L4362" s="17">
        <v>0.66666666666666663</v>
      </c>
      <c r="M4362" s="14">
        <v>359</v>
      </c>
      <c r="N4362" s="14">
        <v>1083</v>
      </c>
      <c r="O4362" s="14">
        <v>0</v>
      </c>
      <c r="P4362" s="14">
        <v>1442</v>
      </c>
    </row>
    <row r="4363" spans="11:16" x14ac:dyDescent="0.3">
      <c r="K4363" s="16">
        <f t="shared" si="68"/>
        <v>44197</v>
      </c>
      <c r="L4363" s="17">
        <v>0.70833333333333337</v>
      </c>
      <c r="M4363" s="14">
        <v>359</v>
      </c>
      <c r="N4363" s="14">
        <v>1436</v>
      </c>
      <c r="O4363" s="14">
        <v>0</v>
      </c>
      <c r="P4363" s="14">
        <v>1795</v>
      </c>
    </row>
    <row r="4364" spans="11:16" x14ac:dyDescent="0.3">
      <c r="K4364" s="16">
        <f t="shared" si="68"/>
        <v>44197</v>
      </c>
      <c r="L4364" s="17">
        <v>0.75</v>
      </c>
      <c r="M4364" s="14">
        <v>359</v>
      </c>
      <c r="N4364" s="14">
        <v>0</v>
      </c>
      <c r="O4364" s="14">
        <v>0</v>
      </c>
      <c r="P4364" s="14">
        <v>359</v>
      </c>
    </row>
    <row r="4365" spans="11:16" x14ac:dyDescent="0.3">
      <c r="K4365" s="16">
        <f t="shared" si="68"/>
        <v>44197</v>
      </c>
      <c r="L4365" s="17">
        <v>0.79166666666666663</v>
      </c>
      <c r="M4365" s="14">
        <v>359</v>
      </c>
      <c r="N4365" s="14">
        <v>0</v>
      </c>
      <c r="O4365" s="14">
        <v>0</v>
      </c>
      <c r="P4365" s="14">
        <v>359</v>
      </c>
    </row>
    <row r="4366" spans="11:16" x14ac:dyDescent="0.3">
      <c r="K4366" s="16">
        <f t="shared" si="68"/>
        <v>44197</v>
      </c>
      <c r="L4366" s="17">
        <v>0.83333333333333337</v>
      </c>
      <c r="M4366" s="14">
        <v>359</v>
      </c>
      <c r="N4366" s="14">
        <v>1436</v>
      </c>
      <c r="O4366" s="14">
        <v>0</v>
      </c>
      <c r="P4366" s="14">
        <v>1795</v>
      </c>
    </row>
    <row r="4367" spans="11:16" x14ac:dyDescent="0.3">
      <c r="K4367" s="16">
        <f t="shared" si="68"/>
        <v>44197</v>
      </c>
      <c r="L4367" s="17">
        <v>0.875</v>
      </c>
      <c r="M4367" s="14">
        <v>359</v>
      </c>
      <c r="N4367" s="14">
        <v>1436</v>
      </c>
      <c r="O4367" s="14">
        <v>0</v>
      </c>
      <c r="P4367" s="14">
        <v>1795</v>
      </c>
    </row>
    <row r="4368" spans="11:16" x14ac:dyDescent="0.3">
      <c r="K4368" s="16">
        <f t="shared" si="68"/>
        <v>44197</v>
      </c>
      <c r="L4368" s="17">
        <v>0.91666666666666663</v>
      </c>
      <c r="M4368" s="14">
        <v>359</v>
      </c>
      <c r="N4368" s="14">
        <v>0</v>
      </c>
      <c r="O4368" s="14">
        <v>0</v>
      </c>
      <c r="P4368" s="14">
        <v>359</v>
      </c>
    </row>
    <row r="4369" spans="11:16" x14ac:dyDescent="0.3">
      <c r="K4369" s="16">
        <f t="shared" si="68"/>
        <v>44197</v>
      </c>
      <c r="L4369" s="17">
        <v>0.95833333333333337</v>
      </c>
      <c r="M4369" s="14">
        <v>359</v>
      </c>
      <c r="N4369" s="14">
        <v>1436</v>
      </c>
      <c r="O4369" s="14">
        <v>0</v>
      </c>
      <c r="P4369" s="14">
        <v>1795</v>
      </c>
    </row>
    <row r="4370" spans="11:16" x14ac:dyDescent="0.3">
      <c r="K4370" s="16">
        <f t="shared" si="68"/>
        <v>44198</v>
      </c>
      <c r="L4370" s="17">
        <v>0</v>
      </c>
      <c r="M4370" s="14">
        <v>359</v>
      </c>
      <c r="N4370" s="14">
        <v>1139</v>
      </c>
      <c r="O4370" s="14">
        <v>0</v>
      </c>
      <c r="P4370" s="14">
        <v>1498</v>
      </c>
    </row>
    <row r="4371" spans="11:16" x14ac:dyDescent="0.3">
      <c r="K4371" s="16">
        <f t="shared" si="68"/>
        <v>44198</v>
      </c>
      <c r="L4371" s="17">
        <v>4.1666666666666664E-2</v>
      </c>
      <c r="M4371" s="14">
        <v>359</v>
      </c>
      <c r="N4371" s="14">
        <v>1139</v>
      </c>
      <c r="O4371" s="14">
        <v>0</v>
      </c>
      <c r="P4371" s="14">
        <v>1498</v>
      </c>
    </row>
    <row r="4372" spans="11:16" x14ac:dyDescent="0.3">
      <c r="K4372" s="16">
        <f t="shared" si="68"/>
        <v>44198</v>
      </c>
      <c r="L4372" s="17">
        <v>8.3333333333333329E-2</v>
      </c>
      <c r="M4372" s="14">
        <v>359</v>
      </c>
      <c r="N4372" s="14">
        <v>1139</v>
      </c>
      <c r="O4372" s="14">
        <v>0</v>
      </c>
      <c r="P4372" s="14">
        <v>1498</v>
      </c>
    </row>
    <row r="4373" spans="11:16" x14ac:dyDescent="0.3">
      <c r="K4373" s="16">
        <f t="shared" si="68"/>
        <v>44198</v>
      </c>
      <c r="L4373" s="17">
        <v>0.125</v>
      </c>
      <c r="M4373" s="14">
        <v>359</v>
      </c>
      <c r="N4373" s="14">
        <v>600</v>
      </c>
      <c r="O4373" s="14">
        <v>0</v>
      </c>
      <c r="P4373" s="14">
        <v>959</v>
      </c>
    </row>
    <row r="4374" spans="11:16" x14ac:dyDescent="0.3">
      <c r="K4374" s="16">
        <f t="shared" si="68"/>
        <v>44198</v>
      </c>
      <c r="L4374" s="17">
        <v>0.16666666666666666</v>
      </c>
      <c r="M4374" s="14">
        <v>359</v>
      </c>
      <c r="N4374" s="14">
        <v>263</v>
      </c>
      <c r="O4374" s="14">
        <v>0</v>
      </c>
      <c r="P4374" s="14">
        <v>622</v>
      </c>
    </row>
    <row r="4375" spans="11:16" x14ac:dyDescent="0.3">
      <c r="K4375" s="16">
        <f t="shared" si="68"/>
        <v>44198</v>
      </c>
      <c r="L4375" s="17">
        <v>0.20833333333333334</v>
      </c>
      <c r="M4375" s="14">
        <v>359</v>
      </c>
      <c r="N4375" s="14">
        <v>312</v>
      </c>
      <c r="O4375" s="14">
        <v>0</v>
      </c>
      <c r="P4375" s="14">
        <v>671</v>
      </c>
    </row>
    <row r="4376" spans="11:16" x14ac:dyDescent="0.3">
      <c r="K4376" s="16">
        <f t="shared" si="68"/>
        <v>44198</v>
      </c>
      <c r="L4376" s="17">
        <v>0.25</v>
      </c>
      <c r="M4376" s="14">
        <v>359</v>
      </c>
      <c r="N4376" s="14">
        <v>568</v>
      </c>
      <c r="O4376" s="14">
        <v>0</v>
      </c>
      <c r="P4376" s="14">
        <v>927</v>
      </c>
    </row>
    <row r="4377" spans="11:16" x14ac:dyDescent="0.3">
      <c r="K4377" s="16">
        <f t="shared" si="68"/>
        <v>44198</v>
      </c>
      <c r="L4377" s="17">
        <v>0.29166666666666669</v>
      </c>
      <c r="M4377" s="14">
        <v>359</v>
      </c>
      <c r="N4377" s="14">
        <v>875</v>
      </c>
      <c r="O4377" s="14">
        <v>0</v>
      </c>
      <c r="P4377" s="14">
        <v>1234</v>
      </c>
    </row>
    <row r="4378" spans="11:16" x14ac:dyDescent="0.3">
      <c r="K4378" s="16">
        <f t="shared" si="68"/>
        <v>44198</v>
      </c>
      <c r="L4378" s="17">
        <v>0.33333333333333331</v>
      </c>
      <c r="M4378" s="14">
        <v>359</v>
      </c>
      <c r="N4378" s="14">
        <v>1139</v>
      </c>
      <c r="O4378" s="14">
        <v>0</v>
      </c>
      <c r="P4378" s="14">
        <v>1498</v>
      </c>
    </row>
    <row r="4379" spans="11:16" x14ac:dyDescent="0.3">
      <c r="K4379" s="16">
        <f t="shared" ref="K4379:K4442" si="69">K4355+1</f>
        <v>44198</v>
      </c>
      <c r="L4379" s="17">
        <v>0.375</v>
      </c>
      <c r="M4379" s="14">
        <v>359</v>
      </c>
      <c r="N4379" s="14">
        <v>1115</v>
      </c>
      <c r="O4379" s="14">
        <v>0</v>
      </c>
      <c r="P4379" s="14">
        <v>1474</v>
      </c>
    </row>
    <row r="4380" spans="11:16" x14ac:dyDescent="0.3">
      <c r="K4380" s="16">
        <f t="shared" si="69"/>
        <v>44198</v>
      </c>
      <c r="L4380" s="17">
        <v>0.41666666666666669</v>
      </c>
      <c r="M4380" s="14">
        <v>359</v>
      </c>
      <c r="N4380" s="14">
        <v>601</v>
      </c>
      <c r="O4380" s="14">
        <v>0</v>
      </c>
      <c r="P4380" s="14">
        <v>960</v>
      </c>
    </row>
    <row r="4381" spans="11:16" x14ac:dyDescent="0.3">
      <c r="K4381" s="16">
        <f t="shared" si="69"/>
        <v>44198</v>
      </c>
      <c r="L4381" s="17">
        <v>0.45833333333333331</v>
      </c>
      <c r="M4381" s="14">
        <v>359</v>
      </c>
      <c r="N4381" s="14">
        <v>72</v>
      </c>
      <c r="O4381" s="14">
        <v>0</v>
      </c>
      <c r="P4381" s="14">
        <v>431</v>
      </c>
    </row>
    <row r="4382" spans="11:16" x14ac:dyDescent="0.3">
      <c r="K4382" s="16">
        <f t="shared" si="69"/>
        <v>44198</v>
      </c>
      <c r="L4382" s="17">
        <v>0.5</v>
      </c>
      <c r="M4382" s="14">
        <v>359</v>
      </c>
      <c r="N4382" s="14">
        <v>0</v>
      </c>
      <c r="O4382" s="14">
        <v>0</v>
      </c>
      <c r="P4382" s="14">
        <v>359</v>
      </c>
    </row>
    <row r="4383" spans="11:16" x14ac:dyDescent="0.3">
      <c r="K4383" s="16">
        <f t="shared" si="69"/>
        <v>44198</v>
      </c>
      <c r="L4383" s="17">
        <v>0.54166666666666663</v>
      </c>
      <c r="M4383" s="14">
        <v>359</v>
      </c>
      <c r="N4383" s="14">
        <v>0</v>
      </c>
      <c r="O4383" s="14">
        <v>0</v>
      </c>
      <c r="P4383" s="14">
        <v>359</v>
      </c>
    </row>
    <row r="4384" spans="11:16" x14ac:dyDescent="0.3">
      <c r="K4384" s="16">
        <f t="shared" si="69"/>
        <v>44198</v>
      </c>
      <c r="L4384" s="17">
        <v>0.58333333333333337</v>
      </c>
      <c r="M4384" s="14">
        <v>359</v>
      </c>
      <c r="N4384" s="14">
        <v>0</v>
      </c>
      <c r="O4384" s="14">
        <v>0</v>
      </c>
      <c r="P4384" s="14">
        <v>359</v>
      </c>
    </row>
    <row r="4385" spans="11:16" x14ac:dyDescent="0.3">
      <c r="K4385" s="16">
        <f t="shared" si="69"/>
        <v>44198</v>
      </c>
      <c r="L4385" s="17">
        <v>0.625</v>
      </c>
      <c r="M4385" s="14">
        <v>359</v>
      </c>
      <c r="N4385" s="14">
        <v>0</v>
      </c>
      <c r="O4385" s="14">
        <v>0</v>
      </c>
      <c r="P4385" s="14">
        <v>359</v>
      </c>
    </row>
    <row r="4386" spans="11:16" x14ac:dyDescent="0.3">
      <c r="K4386" s="16">
        <f t="shared" si="69"/>
        <v>44198</v>
      </c>
      <c r="L4386" s="17">
        <v>0.66666666666666663</v>
      </c>
      <c r="M4386" s="14">
        <v>359</v>
      </c>
      <c r="N4386" s="14">
        <v>0</v>
      </c>
      <c r="O4386" s="14">
        <v>0</v>
      </c>
      <c r="P4386" s="14">
        <v>359</v>
      </c>
    </row>
    <row r="4387" spans="11:16" x14ac:dyDescent="0.3">
      <c r="K4387" s="16">
        <f t="shared" si="69"/>
        <v>44198</v>
      </c>
      <c r="L4387" s="17">
        <v>0.70833333333333337</v>
      </c>
      <c r="M4387" s="14">
        <v>359</v>
      </c>
      <c r="N4387" s="14">
        <v>41</v>
      </c>
      <c r="O4387" s="14">
        <v>0</v>
      </c>
      <c r="P4387" s="14">
        <v>400</v>
      </c>
    </row>
    <row r="4388" spans="11:16" x14ac:dyDescent="0.3">
      <c r="K4388" s="16">
        <f t="shared" si="69"/>
        <v>44198</v>
      </c>
      <c r="L4388" s="17">
        <v>0.75</v>
      </c>
      <c r="M4388" s="14">
        <v>359</v>
      </c>
      <c r="N4388" s="14">
        <v>134</v>
      </c>
      <c r="O4388" s="14">
        <v>0</v>
      </c>
      <c r="P4388" s="14">
        <v>493</v>
      </c>
    </row>
    <row r="4389" spans="11:16" x14ac:dyDescent="0.3">
      <c r="K4389" s="16">
        <f t="shared" si="69"/>
        <v>44198</v>
      </c>
      <c r="L4389" s="17">
        <v>0.79166666666666663</v>
      </c>
      <c r="M4389" s="14">
        <v>359</v>
      </c>
      <c r="N4389" s="14">
        <v>0</v>
      </c>
      <c r="O4389" s="14">
        <v>0</v>
      </c>
      <c r="P4389" s="14">
        <v>359</v>
      </c>
    </row>
    <row r="4390" spans="11:16" x14ac:dyDescent="0.3">
      <c r="K4390" s="16">
        <f t="shared" si="69"/>
        <v>44198</v>
      </c>
      <c r="L4390" s="17">
        <v>0.83333333333333337</v>
      </c>
      <c r="M4390" s="14">
        <v>359</v>
      </c>
      <c r="N4390" s="14">
        <v>0</v>
      </c>
      <c r="O4390" s="14">
        <v>0</v>
      </c>
      <c r="P4390" s="14">
        <v>359</v>
      </c>
    </row>
    <row r="4391" spans="11:16" x14ac:dyDescent="0.3">
      <c r="K4391" s="16">
        <f t="shared" si="69"/>
        <v>44198</v>
      </c>
      <c r="L4391" s="17">
        <v>0.875</v>
      </c>
      <c r="M4391" s="14">
        <v>359</v>
      </c>
      <c r="N4391" s="14">
        <v>0</v>
      </c>
      <c r="O4391" s="14">
        <v>0</v>
      </c>
      <c r="P4391" s="14">
        <v>359</v>
      </c>
    </row>
    <row r="4392" spans="11:16" x14ac:dyDescent="0.3">
      <c r="K4392" s="16">
        <f t="shared" si="69"/>
        <v>44198</v>
      </c>
      <c r="L4392" s="17">
        <v>0.91666666666666663</v>
      </c>
      <c r="M4392" s="14">
        <v>359</v>
      </c>
      <c r="N4392" s="14">
        <v>0</v>
      </c>
      <c r="O4392" s="14">
        <v>0</v>
      </c>
      <c r="P4392" s="14">
        <v>359</v>
      </c>
    </row>
    <row r="4393" spans="11:16" x14ac:dyDescent="0.3">
      <c r="K4393" s="16">
        <f t="shared" si="69"/>
        <v>44198</v>
      </c>
      <c r="L4393" s="17">
        <v>0.95833333333333337</v>
      </c>
      <c r="M4393" s="14">
        <v>359</v>
      </c>
      <c r="N4393" s="14">
        <v>0</v>
      </c>
      <c r="O4393" s="14">
        <v>0</v>
      </c>
      <c r="P4393" s="14">
        <v>359</v>
      </c>
    </row>
    <row r="4394" spans="11:16" x14ac:dyDescent="0.3">
      <c r="K4394" s="16">
        <f t="shared" si="69"/>
        <v>44199</v>
      </c>
      <c r="L4394" s="17">
        <v>0</v>
      </c>
      <c r="M4394" s="14">
        <v>359</v>
      </c>
      <c r="N4394" s="14">
        <v>519</v>
      </c>
      <c r="O4394" s="14">
        <v>0</v>
      </c>
      <c r="P4394" s="14">
        <v>878</v>
      </c>
    </row>
    <row r="4395" spans="11:16" x14ac:dyDescent="0.3">
      <c r="K4395" s="16">
        <f t="shared" si="69"/>
        <v>44199</v>
      </c>
      <c r="L4395" s="17">
        <v>4.1666666666666664E-2</v>
      </c>
      <c r="M4395" s="14">
        <v>359</v>
      </c>
      <c r="N4395" s="14">
        <v>519</v>
      </c>
      <c r="O4395" s="14">
        <v>0</v>
      </c>
      <c r="P4395" s="14">
        <v>878</v>
      </c>
    </row>
    <row r="4396" spans="11:16" x14ac:dyDescent="0.3">
      <c r="K4396" s="16">
        <f t="shared" si="69"/>
        <v>44199</v>
      </c>
      <c r="L4396" s="17">
        <v>8.3333333333333329E-2</v>
      </c>
      <c r="M4396" s="14">
        <v>359</v>
      </c>
      <c r="N4396" s="14">
        <v>0</v>
      </c>
      <c r="O4396" s="14">
        <v>0</v>
      </c>
      <c r="P4396" s="14">
        <v>359</v>
      </c>
    </row>
    <row r="4397" spans="11:16" x14ac:dyDescent="0.3">
      <c r="K4397" s="16">
        <f t="shared" si="69"/>
        <v>44199</v>
      </c>
      <c r="L4397" s="17">
        <v>0.125</v>
      </c>
      <c r="M4397" s="14">
        <v>359</v>
      </c>
      <c r="N4397" s="14">
        <v>519</v>
      </c>
      <c r="O4397" s="14">
        <v>0</v>
      </c>
      <c r="P4397" s="14">
        <v>878</v>
      </c>
    </row>
    <row r="4398" spans="11:16" x14ac:dyDescent="0.3">
      <c r="K4398" s="16">
        <f t="shared" si="69"/>
        <v>44199</v>
      </c>
      <c r="L4398" s="17">
        <v>0.16666666666666666</v>
      </c>
      <c r="M4398" s="14">
        <v>359</v>
      </c>
      <c r="N4398" s="14">
        <v>519</v>
      </c>
      <c r="O4398" s="14">
        <v>0</v>
      </c>
      <c r="P4398" s="14">
        <v>878</v>
      </c>
    </row>
    <row r="4399" spans="11:16" x14ac:dyDescent="0.3">
      <c r="K4399" s="16">
        <f t="shared" si="69"/>
        <v>44199</v>
      </c>
      <c r="L4399" s="17">
        <v>0.20833333333333334</v>
      </c>
      <c r="M4399" s="14">
        <v>359</v>
      </c>
      <c r="N4399" s="14">
        <v>0</v>
      </c>
      <c r="O4399" s="14">
        <v>0</v>
      </c>
      <c r="P4399" s="14">
        <v>359</v>
      </c>
    </row>
    <row r="4400" spans="11:16" x14ac:dyDescent="0.3">
      <c r="K4400" s="16">
        <f t="shared" si="69"/>
        <v>44199</v>
      </c>
      <c r="L4400" s="17">
        <v>0.25</v>
      </c>
      <c r="M4400" s="14">
        <v>359</v>
      </c>
      <c r="N4400" s="14">
        <v>0</v>
      </c>
      <c r="O4400" s="14">
        <v>0</v>
      </c>
      <c r="P4400" s="14">
        <v>359</v>
      </c>
    </row>
    <row r="4401" spans="11:16" x14ac:dyDescent="0.3">
      <c r="K4401" s="16">
        <f t="shared" si="69"/>
        <v>44199</v>
      </c>
      <c r="L4401" s="17">
        <v>0.29166666666666669</v>
      </c>
      <c r="M4401" s="14">
        <v>359</v>
      </c>
      <c r="N4401" s="14">
        <v>0</v>
      </c>
      <c r="O4401" s="14">
        <v>0</v>
      </c>
      <c r="P4401" s="14">
        <v>359</v>
      </c>
    </row>
    <row r="4402" spans="11:16" x14ac:dyDescent="0.3">
      <c r="K4402" s="16">
        <f t="shared" si="69"/>
        <v>44199</v>
      </c>
      <c r="L4402" s="17">
        <v>0.33333333333333331</v>
      </c>
      <c r="M4402" s="14">
        <v>359</v>
      </c>
      <c r="N4402" s="14">
        <v>0</v>
      </c>
      <c r="O4402" s="14">
        <v>0</v>
      </c>
      <c r="P4402" s="14">
        <v>359</v>
      </c>
    </row>
    <row r="4403" spans="11:16" x14ac:dyDescent="0.3">
      <c r="K4403" s="16">
        <f t="shared" si="69"/>
        <v>44199</v>
      </c>
      <c r="L4403" s="17">
        <v>0.375</v>
      </c>
      <c r="M4403" s="14">
        <v>359</v>
      </c>
      <c r="N4403" s="14">
        <v>519</v>
      </c>
      <c r="O4403" s="14">
        <v>0</v>
      </c>
      <c r="P4403" s="14">
        <v>878</v>
      </c>
    </row>
    <row r="4404" spans="11:16" x14ac:dyDescent="0.3">
      <c r="K4404" s="16">
        <f t="shared" si="69"/>
        <v>44199</v>
      </c>
      <c r="L4404" s="17">
        <v>0.41666666666666669</v>
      </c>
      <c r="M4404" s="14">
        <v>359</v>
      </c>
      <c r="N4404" s="14">
        <v>519</v>
      </c>
      <c r="O4404" s="14">
        <v>0</v>
      </c>
      <c r="P4404" s="14">
        <v>878</v>
      </c>
    </row>
    <row r="4405" spans="11:16" x14ac:dyDescent="0.3">
      <c r="K4405" s="16">
        <f t="shared" si="69"/>
        <v>44199</v>
      </c>
      <c r="L4405" s="17">
        <v>0.45833333333333331</v>
      </c>
      <c r="M4405" s="14">
        <v>359</v>
      </c>
      <c r="N4405" s="14">
        <v>0</v>
      </c>
      <c r="O4405" s="14">
        <v>0</v>
      </c>
      <c r="P4405" s="14">
        <v>359</v>
      </c>
    </row>
    <row r="4406" spans="11:16" x14ac:dyDescent="0.3">
      <c r="K4406" s="16">
        <f t="shared" si="69"/>
        <v>44199</v>
      </c>
      <c r="L4406" s="17">
        <v>0.5</v>
      </c>
      <c r="M4406" s="14">
        <v>359</v>
      </c>
      <c r="N4406" s="14">
        <v>519</v>
      </c>
      <c r="O4406" s="14">
        <v>0</v>
      </c>
      <c r="P4406" s="14">
        <v>878</v>
      </c>
    </row>
    <row r="4407" spans="11:16" x14ac:dyDescent="0.3">
      <c r="K4407" s="16">
        <f t="shared" si="69"/>
        <v>44199</v>
      </c>
      <c r="L4407" s="17">
        <v>0.54166666666666663</v>
      </c>
      <c r="M4407" s="14">
        <v>359</v>
      </c>
      <c r="N4407" s="14">
        <v>0</v>
      </c>
      <c r="O4407" s="14">
        <v>0</v>
      </c>
      <c r="P4407" s="14">
        <v>359</v>
      </c>
    </row>
    <row r="4408" spans="11:16" x14ac:dyDescent="0.3">
      <c r="K4408" s="16">
        <f t="shared" si="69"/>
        <v>44199</v>
      </c>
      <c r="L4408" s="17">
        <v>0.58333333333333337</v>
      </c>
      <c r="M4408" s="14">
        <v>359</v>
      </c>
      <c r="N4408" s="14">
        <v>0</v>
      </c>
      <c r="O4408" s="14">
        <v>0</v>
      </c>
      <c r="P4408" s="14">
        <v>359</v>
      </c>
    </row>
    <row r="4409" spans="11:16" x14ac:dyDescent="0.3">
      <c r="K4409" s="16">
        <f t="shared" si="69"/>
        <v>44199</v>
      </c>
      <c r="L4409" s="17">
        <v>0.625</v>
      </c>
      <c r="M4409" s="14">
        <v>359</v>
      </c>
      <c r="N4409" s="14">
        <v>0</v>
      </c>
      <c r="O4409" s="14">
        <v>0</v>
      </c>
      <c r="P4409" s="14">
        <v>359</v>
      </c>
    </row>
    <row r="4410" spans="11:16" x14ac:dyDescent="0.3">
      <c r="K4410" s="16">
        <f t="shared" si="69"/>
        <v>44199</v>
      </c>
      <c r="L4410" s="17">
        <v>0.66666666666666663</v>
      </c>
      <c r="M4410" s="14">
        <v>359</v>
      </c>
      <c r="N4410" s="14">
        <v>0</v>
      </c>
      <c r="O4410" s="14">
        <v>0</v>
      </c>
      <c r="P4410" s="14">
        <v>359</v>
      </c>
    </row>
    <row r="4411" spans="11:16" x14ac:dyDescent="0.3">
      <c r="K4411" s="16">
        <f t="shared" si="69"/>
        <v>44199</v>
      </c>
      <c r="L4411" s="17">
        <v>0.70833333333333337</v>
      </c>
      <c r="M4411" s="14">
        <v>359</v>
      </c>
      <c r="N4411" s="14">
        <v>0</v>
      </c>
      <c r="O4411" s="14">
        <v>0</v>
      </c>
      <c r="P4411" s="14">
        <v>359</v>
      </c>
    </row>
    <row r="4412" spans="11:16" x14ac:dyDescent="0.3">
      <c r="K4412" s="16">
        <f t="shared" si="69"/>
        <v>44199</v>
      </c>
      <c r="L4412" s="17">
        <v>0.75</v>
      </c>
      <c r="M4412" s="14">
        <v>359</v>
      </c>
      <c r="N4412" s="14">
        <v>0</v>
      </c>
      <c r="O4412" s="14">
        <v>0</v>
      </c>
      <c r="P4412" s="14">
        <v>359</v>
      </c>
    </row>
    <row r="4413" spans="11:16" x14ac:dyDescent="0.3">
      <c r="K4413" s="16">
        <f t="shared" si="69"/>
        <v>44199</v>
      </c>
      <c r="L4413" s="17">
        <v>0.79166666666666663</v>
      </c>
      <c r="M4413" s="14">
        <v>359</v>
      </c>
      <c r="N4413" s="14">
        <v>519</v>
      </c>
      <c r="O4413" s="14">
        <v>0</v>
      </c>
      <c r="P4413" s="14">
        <v>878</v>
      </c>
    </row>
    <row r="4414" spans="11:16" x14ac:dyDescent="0.3">
      <c r="K4414" s="16">
        <f t="shared" si="69"/>
        <v>44199</v>
      </c>
      <c r="L4414" s="17">
        <v>0.83333333333333337</v>
      </c>
      <c r="M4414" s="14">
        <v>359</v>
      </c>
      <c r="N4414" s="14">
        <v>0</v>
      </c>
      <c r="O4414" s="14">
        <v>0</v>
      </c>
      <c r="P4414" s="14">
        <v>359</v>
      </c>
    </row>
    <row r="4415" spans="11:16" x14ac:dyDescent="0.3">
      <c r="K4415" s="16">
        <f t="shared" si="69"/>
        <v>44199</v>
      </c>
      <c r="L4415" s="17">
        <v>0.875</v>
      </c>
      <c r="M4415" s="14">
        <v>359</v>
      </c>
      <c r="N4415" s="14">
        <v>0</v>
      </c>
      <c r="O4415" s="14">
        <v>0</v>
      </c>
      <c r="P4415" s="14">
        <v>359</v>
      </c>
    </row>
    <row r="4416" spans="11:16" x14ac:dyDescent="0.3">
      <c r="K4416" s="16">
        <f t="shared" si="69"/>
        <v>44199</v>
      </c>
      <c r="L4416" s="17">
        <v>0.91666666666666663</v>
      </c>
      <c r="M4416" s="14">
        <v>359</v>
      </c>
      <c r="N4416" s="14">
        <v>0</v>
      </c>
      <c r="O4416" s="14">
        <v>0</v>
      </c>
      <c r="P4416" s="14">
        <v>359</v>
      </c>
    </row>
    <row r="4417" spans="11:16" x14ac:dyDescent="0.3">
      <c r="K4417" s="16">
        <f t="shared" si="69"/>
        <v>44199</v>
      </c>
      <c r="L4417" s="17">
        <v>0.95833333333333337</v>
      </c>
      <c r="M4417" s="14">
        <v>359</v>
      </c>
      <c r="N4417" s="14">
        <v>0</v>
      </c>
      <c r="O4417" s="14">
        <v>0</v>
      </c>
      <c r="P4417" s="14">
        <v>359</v>
      </c>
    </row>
    <row r="4418" spans="11:16" x14ac:dyDescent="0.3">
      <c r="K4418" s="16">
        <f t="shared" si="69"/>
        <v>44200</v>
      </c>
      <c r="L4418" s="17">
        <v>0</v>
      </c>
      <c r="M4418" s="14">
        <v>396</v>
      </c>
      <c r="N4418" s="14">
        <v>0</v>
      </c>
      <c r="O4418" s="14">
        <v>0</v>
      </c>
      <c r="P4418" s="14">
        <v>396</v>
      </c>
    </row>
    <row r="4419" spans="11:16" x14ac:dyDescent="0.3">
      <c r="K4419" s="16">
        <f t="shared" si="69"/>
        <v>44200</v>
      </c>
      <c r="L4419" s="17">
        <v>4.1666666666666664E-2</v>
      </c>
      <c r="M4419" s="14">
        <v>396</v>
      </c>
      <c r="N4419" s="14">
        <v>0</v>
      </c>
      <c r="O4419" s="14">
        <v>0</v>
      </c>
      <c r="P4419" s="14">
        <v>396</v>
      </c>
    </row>
    <row r="4420" spans="11:16" x14ac:dyDescent="0.3">
      <c r="K4420" s="16">
        <f t="shared" si="69"/>
        <v>44200</v>
      </c>
      <c r="L4420" s="17">
        <v>8.3333333333333329E-2</v>
      </c>
      <c r="M4420" s="14">
        <v>396</v>
      </c>
      <c r="N4420" s="14">
        <v>0</v>
      </c>
      <c r="O4420" s="14">
        <v>0</v>
      </c>
      <c r="P4420" s="14">
        <v>396</v>
      </c>
    </row>
    <row r="4421" spans="11:16" x14ac:dyDescent="0.3">
      <c r="K4421" s="16">
        <f t="shared" si="69"/>
        <v>44200</v>
      </c>
      <c r="L4421" s="17">
        <v>0.125</v>
      </c>
      <c r="M4421" s="14">
        <v>396</v>
      </c>
      <c r="N4421" s="14">
        <v>0</v>
      </c>
      <c r="O4421" s="14">
        <v>-241</v>
      </c>
      <c r="P4421" s="14">
        <v>155</v>
      </c>
    </row>
    <row r="4422" spans="11:16" x14ac:dyDescent="0.3">
      <c r="K4422" s="16">
        <f t="shared" si="69"/>
        <v>44200</v>
      </c>
      <c r="L4422" s="17">
        <v>0.16666666666666666</v>
      </c>
      <c r="M4422" s="14">
        <v>396</v>
      </c>
      <c r="N4422" s="14">
        <v>0</v>
      </c>
      <c r="O4422" s="14">
        <v>-624</v>
      </c>
      <c r="P4422" s="14">
        <v>-228</v>
      </c>
    </row>
    <row r="4423" spans="11:16" x14ac:dyDescent="0.3">
      <c r="K4423" s="16">
        <f t="shared" si="69"/>
        <v>44200</v>
      </c>
      <c r="L4423" s="17">
        <v>0.20833333333333334</v>
      </c>
      <c r="M4423" s="14">
        <v>396</v>
      </c>
      <c r="N4423" s="14">
        <v>0</v>
      </c>
      <c r="O4423" s="14">
        <v>-576</v>
      </c>
      <c r="P4423" s="14">
        <v>-180</v>
      </c>
    </row>
    <row r="4424" spans="11:16" x14ac:dyDescent="0.3">
      <c r="K4424" s="16">
        <f t="shared" si="69"/>
        <v>44200</v>
      </c>
      <c r="L4424" s="17">
        <v>0.25</v>
      </c>
      <c r="M4424" s="14">
        <v>396</v>
      </c>
      <c r="N4424" s="14">
        <v>0</v>
      </c>
      <c r="O4424" s="14">
        <v>-477</v>
      </c>
      <c r="P4424" s="14">
        <v>-81</v>
      </c>
    </row>
    <row r="4425" spans="11:16" x14ac:dyDescent="0.3">
      <c r="K4425" s="16">
        <f t="shared" si="69"/>
        <v>44200</v>
      </c>
      <c r="L4425" s="17">
        <v>0.29166666666666669</v>
      </c>
      <c r="M4425" s="14">
        <v>396</v>
      </c>
      <c r="N4425" s="14">
        <v>0</v>
      </c>
      <c r="O4425" s="14">
        <v>-256</v>
      </c>
      <c r="P4425" s="14">
        <v>140</v>
      </c>
    </row>
    <row r="4426" spans="11:16" x14ac:dyDescent="0.3">
      <c r="K4426" s="16">
        <f t="shared" si="69"/>
        <v>44200</v>
      </c>
      <c r="L4426" s="17">
        <v>0.33333333333333331</v>
      </c>
      <c r="M4426" s="14">
        <v>396</v>
      </c>
      <c r="N4426" s="14">
        <v>0</v>
      </c>
      <c r="O4426" s="14">
        <v>0</v>
      </c>
      <c r="P4426" s="14">
        <v>396</v>
      </c>
    </row>
    <row r="4427" spans="11:16" x14ac:dyDescent="0.3">
      <c r="K4427" s="16">
        <f t="shared" si="69"/>
        <v>44200</v>
      </c>
      <c r="L4427" s="17">
        <v>0.375</v>
      </c>
      <c r="M4427" s="14">
        <v>396</v>
      </c>
      <c r="N4427" s="14">
        <v>0</v>
      </c>
      <c r="O4427" s="14">
        <v>0</v>
      </c>
      <c r="P4427" s="14">
        <v>396</v>
      </c>
    </row>
    <row r="4428" spans="11:16" x14ac:dyDescent="0.3">
      <c r="K4428" s="16">
        <f t="shared" si="69"/>
        <v>44200</v>
      </c>
      <c r="L4428" s="17">
        <v>0.41666666666666669</v>
      </c>
      <c r="M4428" s="14">
        <v>396</v>
      </c>
      <c r="N4428" s="14">
        <v>0</v>
      </c>
      <c r="O4428" s="14">
        <v>0</v>
      </c>
      <c r="P4428" s="14">
        <v>396</v>
      </c>
    </row>
    <row r="4429" spans="11:16" x14ac:dyDescent="0.3">
      <c r="K4429" s="16">
        <f t="shared" si="69"/>
        <v>44200</v>
      </c>
      <c r="L4429" s="17">
        <v>0.45833333333333331</v>
      </c>
      <c r="M4429" s="14">
        <v>396</v>
      </c>
      <c r="N4429" s="14">
        <v>0</v>
      </c>
      <c r="O4429" s="14">
        <v>1200</v>
      </c>
      <c r="P4429" s="14">
        <v>1596</v>
      </c>
    </row>
    <row r="4430" spans="11:16" x14ac:dyDescent="0.3">
      <c r="K4430" s="16">
        <f t="shared" si="69"/>
        <v>44200</v>
      </c>
      <c r="L4430" s="17">
        <v>0.5</v>
      </c>
      <c r="M4430" s="14">
        <v>396</v>
      </c>
      <c r="N4430" s="14">
        <v>0</v>
      </c>
      <c r="O4430" s="14">
        <v>0</v>
      </c>
      <c r="P4430" s="14">
        <v>396</v>
      </c>
    </row>
    <row r="4431" spans="11:16" x14ac:dyDescent="0.3">
      <c r="K4431" s="16">
        <f t="shared" si="69"/>
        <v>44200</v>
      </c>
      <c r="L4431" s="17">
        <v>0.54166666666666663</v>
      </c>
      <c r="M4431" s="14">
        <v>396</v>
      </c>
      <c r="N4431" s="14">
        <v>555</v>
      </c>
      <c r="O4431" s="14">
        <v>0</v>
      </c>
      <c r="P4431" s="14">
        <v>951</v>
      </c>
    </row>
    <row r="4432" spans="11:16" x14ac:dyDescent="0.3">
      <c r="K4432" s="16">
        <f t="shared" si="69"/>
        <v>44200</v>
      </c>
      <c r="L4432" s="17">
        <v>0.58333333333333337</v>
      </c>
      <c r="M4432" s="14">
        <v>396</v>
      </c>
      <c r="N4432" s="14">
        <v>0</v>
      </c>
      <c r="O4432" s="14">
        <v>62</v>
      </c>
      <c r="P4432" s="14">
        <v>458</v>
      </c>
    </row>
    <row r="4433" spans="11:16" x14ac:dyDescent="0.3">
      <c r="K4433" s="16">
        <f t="shared" si="69"/>
        <v>44200</v>
      </c>
      <c r="L4433" s="17">
        <v>0.625</v>
      </c>
      <c r="M4433" s="14">
        <v>396</v>
      </c>
      <c r="N4433" s="14">
        <v>0</v>
      </c>
      <c r="O4433" s="14">
        <v>0</v>
      </c>
      <c r="P4433" s="14">
        <v>396</v>
      </c>
    </row>
    <row r="4434" spans="11:16" x14ac:dyDescent="0.3">
      <c r="K4434" s="16">
        <f t="shared" si="69"/>
        <v>44200</v>
      </c>
      <c r="L4434" s="17">
        <v>0.66666666666666663</v>
      </c>
      <c r="M4434" s="14">
        <v>396</v>
      </c>
      <c r="N4434" s="14">
        <v>0</v>
      </c>
      <c r="O4434" s="14">
        <v>0</v>
      </c>
      <c r="P4434" s="14">
        <v>396</v>
      </c>
    </row>
    <row r="4435" spans="11:16" x14ac:dyDescent="0.3">
      <c r="K4435" s="16">
        <f t="shared" si="69"/>
        <v>44200</v>
      </c>
      <c r="L4435" s="17">
        <v>0.70833333333333337</v>
      </c>
      <c r="M4435" s="14">
        <v>396</v>
      </c>
      <c r="N4435" s="14">
        <v>0</v>
      </c>
      <c r="O4435" s="14">
        <v>0</v>
      </c>
      <c r="P4435" s="14">
        <v>396</v>
      </c>
    </row>
    <row r="4436" spans="11:16" x14ac:dyDescent="0.3">
      <c r="K4436" s="16">
        <f t="shared" si="69"/>
        <v>44200</v>
      </c>
      <c r="L4436" s="17">
        <v>0.75</v>
      </c>
      <c r="M4436" s="14">
        <v>396</v>
      </c>
      <c r="N4436" s="14">
        <v>0</v>
      </c>
      <c r="O4436" s="14">
        <v>0</v>
      </c>
      <c r="P4436" s="14">
        <v>396</v>
      </c>
    </row>
    <row r="4437" spans="11:16" x14ac:dyDescent="0.3">
      <c r="K4437" s="16">
        <f t="shared" si="69"/>
        <v>44200</v>
      </c>
      <c r="L4437" s="17">
        <v>0.79166666666666663</v>
      </c>
      <c r="M4437" s="14">
        <v>396</v>
      </c>
      <c r="N4437" s="14">
        <v>0</v>
      </c>
      <c r="O4437" s="14">
        <v>0</v>
      </c>
      <c r="P4437" s="14">
        <v>396</v>
      </c>
    </row>
    <row r="4438" spans="11:16" x14ac:dyDescent="0.3">
      <c r="K4438" s="16">
        <f t="shared" si="69"/>
        <v>44200</v>
      </c>
      <c r="L4438" s="17">
        <v>0.83333333333333337</v>
      </c>
      <c r="M4438" s="14">
        <v>396</v>
      </c>
      <c r="N4438" s="14">
        <v>0</v>
      </c>
      <c r="O4438" s="14">
        <v>0</v>
      </c>
      <c r="P4438" s="14">
        <v>396</v>
      </c>
    </row>
    <row r="4439" spans="11:16" x14ac:dyDescent="0.3">
      <c r="K4439" s="16">
        <f t="shared" si="69"/>
        <v>44200</v>
      </c>
      <c r="L4439" s="17">
        <v>0.875</v>
      </c>
      <c r="M4439" s="14">
        <v>396</v>
      </c>
      <c r="N4439" s="14">
        <v>555</v>
      </c>
      <c r="O4439" s="14">
        <v>478</v>
      </c>
      <c r="P4439" s="14">
        <v>1429</v>
      </c>
    </row>
    <row r="4440" spans="11:16" x14ac:dyDescent="0.3">
      <c r="K4440" s="16">
        <f t="shared" si="69"/>
        <v>44200</v>
      </c>
      <c r="L4440" s="17">
        <v>0.91666666666666663</v>
      </c>
      <c r="M4440" s="14">
        <v>396</v>
      </c>
      <c r="N4440" s="14">
        <v>0</v>
      </c>
      <c r="O4440" s="14">
        <v>0</v>
      </c>
      <c r="P4440" s="14">
        <v>396</v>
      </c>
    </row>
    <row r="4441" spans="11:16" x14ac:dyDescent="0.3">
      <c r="K4441" s="16">
        <f t="shared" si="69"/>
        <v>44200</v>
      </c>
      <c r="L4441" s="17">
        <v>0.95833333333333337</v>
      </c>
      <c r="M4441" s="14">
        <v>396</v>
      </c>
      <c r="N4441" s="14">
        <v>0</v>
      </c>
      <c r="O4441" s="14">
        <v>0</v>
      </c>
      <c r="P4441" s="14">
        <v>396</v>
      </c>
    </row>
    <row r="4442" spans="11:16" x14ac:dyDescent="0.3">
      <c r="K4442" s="16">
        <f t="shared" si="69"/>
        <v>44201</v>
      </c>
      <c r="L4442" s="17">
        <v>0</v>
      </c>
      <c r="M4442" s="14">
        <v>396</v>
      </c>
      <c r="N4442" s="14">
        <v>0</v>
      </c>
      <c r="O4442" s="14">
        <v>0</v>
      </c>
      <c r="P4442" s="14">
        <v>396</v>
      </c>
    </row>
    <row r="4443" spans="11:16" x14ac:dyDescent="0.3">
      <c r="K4443" s="16">
        <f t="shared" ref="K4443:K4506" si="70">K4419+1</f>
        <v>44201</v>
      </c>
      <c r="L4443" s="17">
        <v>4.1666666666666664E-2</v>
      </c>
      <c r="M4443" s="14">
        <v>396</v>
      </c>
      <c r="N4443" s="14">
        <v>0</v>
      </c>
      <c r="O4443" s="14">
        <v>0</v>
      </c>
      <c r="P4443" s="14">
        <v>396</v>
      </c>
    </row>
    <row r="4444" spans="11:16" x14ac:dyDescent="0.3">
      <c r="K4444" s="16">
        <f t="shared" si="70"/>
        <v>44201</v>
      </c>
      <c r="L4444" s="17">
        <v>8.3333333333333329E-2</v>
      </c>
      <c r="M4444" s="14">
        <v>396</v>
      </c>
      <c r="N4444" s="14">
        <v>0</v>
      </c>
      <c r="O4444" s="14">
        <v>-442</v>
      </c>
      <c r="P4444" s="14">
        <v>-46</v>
      </c>
    </row>
    <row r="4445" spans="11:16" x14ac:dyDescent="0.3">
      <c r="K4445" s="16">
        <f t="shared" si="70"/>
        <v>44201</v>
      </c>
      <c r="L4445" s="17">
        <v>0.125</v>
      </c>
      <c r="M4445" s="14">
        <v>396</v>
      </c>
      <c r="N4445" s="14">
        <v>0</v>
      </c>
      <c r="O4445" s="14">
        <v>-1105</v>
      </c>
      <c r="P4445" s="14">
        <v>-709</v>
      </c>
    </row>
    <row r="4446" spans="11:16" x14ac:dyDescent="0.3">
      <c r="K4446" s="16">
        <f t="shared" si="70"/>
        <v>44201</v>
      </c>
      <c r="L4446" s="17">
        <v>0.16666666666666666</v>
      </c>
      <c r="M4446" s="14">
        <v>396</v>
      </c>
      <c r="N4446" s="14">
        <v>0</v>
      </c>
      <c r="O4446" s="14">
        <v>-1118</v>
      </c>
      <c r="P4446" s="14">
        <v>-722</v>
      </c>
    </row>
    <row r="4447" spans="11:16" x14ac:dyDescent="0.3">
      <c r="K4447" s="16">
        <f t="shared" si="70"/>
        <v>44201</v>
      </c>
      <c r="L4447" s="17">
        <v>0.20833333333333334</v>
      </c>
      <c r="M4447" s="14">
        <v>396</v>
      </c>
      <c r="N4447" s="14">
        <v>0</v>
      </c>
      <c r="O4447" s="14">
        <v>-1005</v>
      </c>
      <c r="P4447" s="14">
        <v>-609</v>
      </c>
    </row>
    <row r="4448" spans="11:16" x14ac:dyDescent="0.3">
      <c r="K4448" s="16">
        <f t="shared" si="70"/>
        <v>44201</v>
      </c>
      <c r="L4448" s="17">
        <v>0.25</v>
      </c>
      <c r="M4448" s="14">
        <v>396</v>
      </c>
      <c r="N4448" s="14">
        <v>0</v>
      </c>
      <c r="O4448" s="14">
        <v>-177</v>
      </c>
      <c r="P4448" s="14">
        <v>219</v>
      </c>
    </row>
    <row r="4449" spans="11:16" x14ac:dyDescent="0.3">
      <c r="K4449" s="16">
        <f t="shared" si="70"/>
        <v>44201</v>
      </c>
      <c r="L4449" s="17">
        <v>0.29166666666666669</v>
      </c>
      <c r="M4449" s="14">
        <v>396</v>
      </c>
      <c r="N4449" s="14">
        <v>0</v>
      </c>
      <c r="O4449" s="14">
        <v>0</v>
      </c>
      <c r="P4449" s="14">
        <v>396</v>
      </c>
    </row>
    <row r="4450" spans="11:16" x14ac:dyDescent="0.3">
      <c r="K4450" s="16">
        <f t="shared" si="70"/>
        <v>44201</v>
      </c>
      <c r="L4450" s="17">
        <v>0.33333333333333331</v>
      </c>
      <c r="M4450" s="14">
        <v>396</v>
      </c>
      <c r="N4450" s="14">
        <v>0</v>
      </c>
      <c r="O4450" s="14">
        <v>0</v>
      </c>
      <c r="P4450" s="14">
        <v>396</v>
      </c>
    </row>
    <row r="4451" spans="11:16" x14ac:dyDescent="0.3">
      <c r="K4451" s="16">
        <f t="shared" si="70"/>
        <v>44201</v>
      </c>
      <c r="L4451" s="17">
        <v>0.375</v>
      </c>
      <c r="M4451" s="14">
        <v>396</v>
      </c>
      <c r="N4451" s="14">
        <v>0</v>
      </c>
      <c r="O4451" s="14">
        <v>0</v>
      </c>
      <c r="P4451" s="14">
        <v>396</v>
      </c>
    </row>
    <row r="4452" spans="11:16" x14ac:dyDescent="0.3">
      <c r="K4452" s="16">
        <f t="shared" si="70"/>
        <v>44201</v>
      </c>
      <c r="L4452" s="17">
        <v>0.41666666666666669</v>
      </c>
      <c r="M4452" s="14">
        <v>396</v>
      </c>
      <c r="N4452" s="14">
        <v>0</v>
      </c>
      <c r="O4452" s="14">
        <v>0</v>
      </c>
      <c r="P4452" s="14">
        <v>396</v>
      </c>
    </row>
    <row r="4453" spans="11:16" x14ac:dyDescent="0.3">
      <c r="K4453" s="16">
        <f t="shared" si="70"/>
        <v>44201</v>
      </c>
      <c r="L4453" s="17">
        <v>0.45833333333333331</v>
      </c>
      <c r="M4453" s="14">
        <v>396</v>
      </c>
      <c r="N4453" s="14">
        <v>0</v>
      </c>
      <c r="O4453" s="14">
        <v>0</v>
      </c>
      <c r="P4453" s="14">
        <v>396</v>
      </c>
    </row>
    <row r="4454" spans="11:16" x14ac:dyDescent="0.3">
      <c r="K4454" s="16">
        <f t="shared" si="70"/>
        <v>44201</v>
      </c>
      <c r="L4454" s="17">
        <v>0.5</v>
      </c>
      <c r="M4454" s="14">
        <v>396</v>
      </c>
      <c r="N4454" s="14">
        <v>0</v>
      </c>
      <c r="O4454" s="14">
        <v>0</v>
      </c>
      <c r="P4454" s="14">
        <v>396</v>
      </c>
    </row>
    <row r="4455" spans="11:16" x14ac:dyDescent="0.3">
      <c r="K4455" s="16">
        <f t="shared" si="70"/>
        <v>44201</v>
      </c>
      <c r="L4455" s="17">
        <v>0.54166666666666663</v>
      </c>
      <c r="M4455" s="14">
        <v>396</v>
      </c>
      <c r="N4455" s="14">
        <v>0</v>
      </c>
      <c r="O4455" s="14">
        <v>0</v>
      </c>
      <c r="P4455" s="14">
        <v>396</v>
      </c>
    </row>
    <row r="4456" spans="11:16" x14ac:dyDescent="0.3">
      <c r="K4456" s="16">
        <f t="shared" si="70"/>
        <v>44201</v>
      </c>
      <c r="L4456" s="17">
        <v>0.58333333333333337</v>
      </c>
      <c r="M4456" s="14">
        <v>396</v>
      </c>
      <c r="N4456" s="14">
        <v>0</v>
      </c>
      <c r="O4456" s="14">
        <v>0</v>
      </c>
      <c r="P4456" s="14">
        <v>396</v>
      </c>
    </row>
    <row r="4457" spans="11:16" x14ac:dyDescent="0.3">
      <c r="K4457" s="16">
        <f t="shared" si="70"/>
        <v>44201</v>
      </c>
      <c r="L4457" s="17">
        <v>0.625</v>
      </c>
      <c r="M4457" s="14">
        <v>396</v>
      </c>
      <c r="N4457" s="14">
        <v>0</v>
      </c>
      <c r="O4457" s="14">
        <v>915</v>
      </c>
      <c r="P4457" s="14">
        <v>1311</v>
      </c>
    </row>
    <row r="4458" spans="11:16" x14ac:dyDescent="0.3">
      <c r="K4458" s="16">
        <f t="shared" si="70"/>
        <v>44201</v>
      </c>
      <c r="L4458" s="17">
        <v>0.66666666666666663</v>
      </c>
      <c r="M4458" s="14">
        <v>396</v>
      </c>
      <c r="N4458" s="14">
        <v>0</v>
      </c>
      <c r="O4458" s="14">
        <v>0</v>
      </c>
      <c r="P4458" s="14">
        <v>396</v>
      </c>
    </row>
    <row r="4459" spans="11:16" x14ac:dyDescent="0.3">
      <c r="K4459" s="16">
        <f t="shared" si="70"/>
        <v>44201</v>
      </c>
      <c r="L4459" s="17">
        <v>0.70833333333333337</v>
      </c>
      <c r="M4459" s="14">
        <v>396</v>
      </c>
      <c r="N4459" s="14">
        <v>0</v>
      </c>
      <c r="O4459" s="14">
        <v>0</v>
      </c>
      <c r="P4459" s="14">
        <v>396</v>
      </c>
    </row>
    <row r="4460" spans="11:16" x14ac:dyDescent="0.3">
      <c r="K4460" s="16">
        <f t="shared" si="70"/>
        <v>44201</v>
      </c>
      <c r="L4460" s="17">
        <v>0.75</v>
      </c>
      <c r="M4460" s="14">
        <v>396</v>
      </c>
      <c r="N4460" s="14">
        <v>0</v>
      </c>
      <c r="O4460" s="14">
        <v>523</v>
      </c>
      <c r="P4460" s="14">
        <v>919</v>
      </c>
    </row>
    <row r="4461" spans="11:16" x14ac:dyDescent="0.3">
      <c r="K4461" s="16">
        <f t="shared" si="70"/>
        <v>44201</v>
      </c>
      <c r="L4461" s="17">
        <v>0.79166666666666663</v>
      </c>
      <c r="M4461" s="14">
        <v>396</v>
      </c>
      <c r="N4461" s="14">
        <v>0</v>
      </c>
      <c r="O4461" s="14">
        <v>441</v>
      </c>
      <c r="P4461" s="14">
        <v>837</v>
      </c>
    </row>
    <row r="4462" spans="11:16" x14ac:dyDescent="0.3">
      <c r="K4462" s="16">
        <f t="shared" si="70"/>
        <v>44201</v>
      </c>
      <c r="L4462" s="17">
        <v>0.83333333333333337</v>
      </c>
      <c r="M4462" s="14">
        <v>396</v>
      </c>
      <c r="N4462" s="14">
        <v>570</v>
      </c>
      <c r="O4462" s="14">
        <v>0</v>
      </c>
      <c r="P4462" s="14">
        <v>966</v>
      </c>
    </row>
    <row r="4463" spans="11:16" x14ac:dyDescent="0.3">
      <c r="K4463" s="16">
        <f t="shared" si="70"/>
        <v>44201</v>
      </c>
      <c r="L4463" s="17">
        <v>0.875</v>
      </c>
      <c r="M4463" s="14">
        <v>396</v>
      </c>
      <c r="N4463" s="14">
        <v>0</v>
      </c>
      <c r="O4463" s="14">
        <v>0</v>
      </c>
      <c r="P4463" s="14">
        <v>396</v>
      </c>
    </row>
    <row r="4464" spans="11:16" x14ac:dyDescent="0.3">
      <c r="K4464" s="16">
        <f t="shared" si="70"/>
        <v>44201</v>
      </c>
      <c r="L4464" s="17">
        <v>0.91666666666666663</v>
      </c>
      <c r="M4464" s="14">
        <v>396</v>
      </c>
      <c r="N4464" s="14">
        <v>0</v>
      </c>
      <c r="O4464" s="14">
        <v>1200</v>
      </c>
      <c r="P4464" s="14">
        <v>1596</v>
      </c>
    </row>
    <row r="4465" spans="11:16" x14ac:dyDescent="0.3">
      <c r="K4465" s="16">
        <f t="shared" si="70"/>
        <v>44201</v>
      </c>
      <c r="L4465" s="17">
        <v>0.95833333333333337</v>
      </c>
      <c r="M4465" s="14">
        <v>396</v>
      </c>
      <c r="N4465" s="14">
        <v>0</v>
      </c>
      <c r="O4465" s="14">
        <v>0</v>
      </c>
      <c r="P4465" s="14">
        <v>396</v>
      </c>
    </row>
    <row r="4466" spans="11:16" x14ac:dyDescent="0.3">
      <c r="K4466" s="16">
        <f t="shared" si="70"/>
        <v>44202</v>
      </c>
      <c r="L4466" s="17">
        <v>0</v>
      </c>
      <c r="M4466" s="14">
        <v>396</v>
      </c>
      <c r="N4466" s="14">
        <v>0</v>
      </c>
      <c r="O4466" s="14">
        <v>0</v>
      </c>
      <c r="P4466" s="14">
        <v>396</v>
      </c>
    </row>
    <row r="4467" spans="11:16" x14ac:dyDescent="0.3">
      <c r="K4467" s="16">
        <f t="shared" si="70"/>
        <v>44202</v>
      </c>
      <c r="L4467" s="17">
        <v>4.1666666666666664E-2</v>
      </c>
      <c r="M4467" s="14">
        <v>396</v>
      </c>
      <c r="N4467" s="14">
        <v>0</v>
      </c>
      <c r="O4467" s="14">
        <v>0</v>
      </c>
      <c r="P4467" s="14">
        <v>396</v>
      </c>
    </row>
    <row r="4468" spans="11:16" x14ac:dyDescent="0.3">
      <c r="K4468" s="16">
        <f t="shared" si="70"/>
        <v>44202</v>
      </c>
      <c r="L4468" s="17">
        <v>8.3333333333333329E-2</v>
      </c>
      <c r="M4468" s="14">
        <v>396</v>
      </c>
      <c r="N4468" s="14">
        <v>0</v>
      </c>
      <c r="O4468" s="14">
        <v>0</v>
      </c>
      <c r="P4468" s="14">
        <v>396</v>
      </c>
    </row>
    <row r="4469" spans="11:16" x14ac:dyDescent="0.3">
      <c r="K4469" s="16">
        <f t="shared" si="70"/>
        <v>44202</v>
      </c>
      <c r="L4469" s="17">
        <v>0.125</v>
      </c>
      <c r="M4469" s="14">
        <v>396</v>
      </c>
      <c r="N4469" s="14">
        <v>0</v>
      </c>
      <c r="O4469" s="14">
        <v>-168</v>
      </c>
      <c r="P4469" s="14">
        <v>228</v>
      </c>
    </row>
    <row r="4470" spans="11:16" x14ac:dyDescent="0.3">
      <c r="K4470" s="16">
        <f t="shared" si="70"/>
        <v>44202</v>
      </c>
      <c r="L4470" s="17">
        <v>0.16666666666666666</v>
      </c>
      <c r="M4470" s="14">
        <v>396</v>
      </c>
      <c r="N4470" s="14">
        <v>0</v>
      </c>
      <c r="O4470" s="14">
        <v>-143</v>
      </c>
      <c r="P4470" s="14">
        <v>253</v>
      </c>
    </row>
    <row r="4471" spans="11:16" x14ac:dyDescent="0.3">
      <c r="K4471" s="16">
        <f t="shared" si="70"/>
        <v>44202</v>
      </c>
      <c r="L4471" s="17">
        <v>0.20833333333333334</v>
      </c>
      <c r="M4471" s="14">
        <v>396</v>
      </c>
      <c r="N4471" s="14">
        <v>0</v>
      </c>
      <c r="O4471" s="14">
        <v>0</v>
      </c>
      <c r="P4471" s="14">
        <v>396</v>
      </c>
    </row>
    <row r="4472" spans="11:16" x14ac:dyDescent="0.3">
      <c r="K4472" s="16">
        <f t="shared" si="70"/>
        <v>44202</v>
      </c>
      <c r="L4472" s="17">
        <v>0.25</v>
      </c>
      <c r="M4472" s="14">
        <v>396</v>
      </c>
      <c r="N4472" s="14">
        <v>0</v>
      </c>
      <c r="O4472" s="14">
        <v>0</v>
      </c>
      <c r="P4472" s="14">
        <v>396</v>
      </c>
    </row>
    <row r="4473" spans="11:16" x14ac:dyDescent="0.3">
      <c r="K4473" s="16">
        <f t="shared" si="70"/>
        <v>44202</v>
      </c>
      <c r="L4473" s="17">
        <v>0.29166666666666669</v>
      </c>
      <c r="M4473" s="14">
        <v>396</v>
      </c>
      <c r="N4473" s="14">
        <v>0</v>
      </c>
      <c r="O4473" s="14">
        <v>0</v>
      </c>
      <c r="P4473" s="14">
        <v>396</v>
      </c>
    </row>
    <row r="4474" spans="11:16" x14ac:dyDescent="0.3">
      <c r="K4474" s="16">
        <f t="shared" si="70"/>
        <v>44202</v>
      </c>
      <c r="L4474" s="17">
        <v>0.33333333333333331</v>
      </c>
      <c r="M4474" s="14">
        <v>396</v>
      </c>
      <c r="N4474" s="14">
        <v>353</v>
      </c>
      <c r="O4474" s="14">
        <v>0</v>
      </c>
      <c r="P4474" s="14">
        <v>749</v>
      </c>
    </row>
    <row r="4475" spans="11:16" x14ac:dyDescent="0.3">
      <c r="K4475" s="16">
        <f t="shared" si="70"/>
        <v>44202</v>
      </c>
      <c r="L4475" s="17">
        <v>0.375</v>
      </c>
      <c r="M4475" s="14">
        <v>396</v>
      </c>
      <c r="N4475" s="14">
        <v>917</v>
      </c>
      <c r="O4475" s="14">
        <v>0</v>
      </c>
      <c r="P4475" s="14">
        <v>1313</v>
      </c>
    </row>
    <row r="4476" spans="11:16" x14ac:dyDescent="0.3">
      <c r="K4476" s="16">
        <f t="shared" si="70"/>
        <v>44202</v>
      </c>
      <c r="L4476" s="17">
        <v>0.41666666666666669</v>
      </c>
      <c r="M4476" s="14">
        <v>396</v>
      </c>
      <c r="N4476" s="14">
        <v>31</v>
      </c>
      <c r="O4476" s="14">
        <v>0</v>
      </c>
      <c r="P4476" s="14">
        <v>427</v>
      </c>
    </row>
    <row r="4477" spans="11:16" x14ac:dyDescent="0.3">
      <c r="K4477" s="16">
        <f t="shared" si="70"/>
        <v>44202</v>
      </c>
      <c r="L4477" s="17">
        <v>0.45833333333333331</v>
      </c>
      <c r="M4477" s="14">
        <v>396</v>
      </c>
      <c r="N4477" s="14">
        <v>12</v>
      </c>
      <c r="O4477" s="14">
        <v>0</v>
      </c>
      <c r="P4477" s="14">
        <v>408</v>
      </c>
    </row>
    <row r="4478" spans="11:16" x14ac:dyDescent="0.3">
      <c r="K4478" s="16">
        <f t="shared" si="70"/>
        <v>44202</v>
      </c>
      <c r="L4478" s="17">
        <v>0.5</v>
      </c>
      <c r="M4478" s="14">
        <v>396</v>
      </c>
      <c r="N4478" s="14">
        <v>0</v>
      </c>
      <c r="O4478" s="14">
        <v>0</v>
      </c>
      <c r="P4478" s="14">
        <v>396</v>
      </c>
    </row>
    <row r="4479" spans="11:16" x14ac:dyDescent="0.3">
      <c r="K4479" s="16">
        <f t="shared" si="70"/>
        <v>44202</v>
      </c>
      <c r="L4479" s="17">
        <v>0.54166666666666663</v>
      </c>
      <c r="M4479" s="14">
        <v>396</v>
      </c>
      <c r="N4479" s="14">
        <v>0</v>
      </c>
      <c r="O4479" s="14">
        <v>0</v>
      </c>
      <c r="P4479" s="14">
        <v>396</v>
      </c>
    </row>
    <row r="4480" spans="11:16" x14ac:dyDescent="0.3">
      <c r="K4480" s="16">
        <f t="shared" si="70"/>
        <v>44202</v>
      </c>
      <c r="L4480" s="17">
        <v>0.58333333333333337</v>
      </c>
      <c r="M4480" s="14">
        <v>396</v>
      </c>
      <c r="N4480" s="14">
        <v>0</v>
      </c>
      <c r="O4480" s="14">
        <v>0</v>
      </c>
      <c r="P4480" s="14">
        <v>396</v>
      </c>
    </row>
    <row r="4481" spans="11:16" x14ac:dyDescent="0.3">
      <c r="K4481" s="16">
        <f t="shared" si="70"/>
        <v>44202</v>
      </c>
      <c r="L4481" s="17">
        <v>0.625</v>
      </c>
      <c r="M4481" s="14">
        <v>396</v>
      </c>
      <c r="N4481" s="14">
        <v>0</v>
      </c>
      <c r="O4481" s="14">
        <v>0</v>
      </c>
      <c r="P4481" s="14">
        <v>396</v>
      </c>
    </row>
    <row r="4482" spans="11:16" x14ac:dyDescent="0.3">
      <c r="K4482" s="16">
        <f t="shared" si="70"/>
        <v>44202</v>
      </c>
      <c r="L4482" s="17">
        <v>0.66666666666666663</v>
      </c>
      <c r="M4482" s="14">
        <v>396</v>
      </c>
      <c r="N4482" s="14">
        <v>0</v>
      </c>
      <c r="O4482" s="14">
        <v>0</v>
      </c>
      <c r="P4482" s="14">
        <v>396</v>
      </c>
    </row>
    <row r="4483" spans="11:16" x14ac:dyDescent="0.3">
      <c r="K4483" s="16">
        <f t="shared" si="70"/>
        <v>44202</v>
      </c>
      <c r="L4483" s="17">
        <v>0.70833333333333337</v>
      </c>
      <c r="M4483" s="14">
        <v>396</v>
      </c>
      <c r="N4483" s="14">
        <v>490</v>
      </c>
      <c r="O4483" s="14">
        <v>0</v>
      </c>
      <c r="P4483" s="14">
        <v>886</v>
      </c>
    </row>
    <row r="4484" spans="11:16" x14ac:dyDescent="0.3">
      <c r="K4484" s="16">
        <f t="shared" si="70"/>
        <v>44202</v>
      </c>
      <c r="L4484" s="17">
        <v>0.75</v>
      </c>
      <c r="M4484" s="14">
        <v>396</v>
      </c>
      <c r="N4484" s="14">
        <v>917</v>
      </c>
      <c r="O4484" s="14">
        <v>195</v>
      </c>
      <c r="P4484" s="14">
        <v>1508</v>
      </c>
    </row>
    <row r="4485" spans="11:16" x14ac:dyDescent="0.3">
      <c r="K4485" s="16">
        <f t="shared" si="70"/>
        <v>44202</v>
      </c>
      <c r="L4485" s="17">
        <v>0.79166666666666663</v>
      </c>
      <c r="M4485" s="14">
        <v>396</v>
      </c>
      <c r="N4485" s="14">
        <v>917</v>
      </c>
      <c r="O4485" s="14">
        <v>54</v>
      </c>
      <c r="P4485" s="14">
        <v>1367</v>
      </c>
    </row>
    <row r="4486" spans="11:16" x14ac:dyDescent="0.3">
      <c r="K4486" s="16">
        <f t="shared" si="70"/>
        <v>44202</v>
      </c>
      <c r="L4486" s="17">
        <v>0.83333333333333337</v>
      </c>
      <c r="M4486" s="14">
        <v>396</v>
      </c>
      <c r="N4486" s="14">
        <v>416</v>
      </c>
      <c r="O4486" s="14">
        <v>0</v>
      </c>
      <c r="P4486" s="14">
        <v>812</v>
      </c>
    </row>
    <row r="4487" spans="11:16" x14ac:dyDescent="0.3">
      <c r="K4487" s="16">
        <f t="shared" si="70"/>
        <v>44202</v>
      </c>
      <c r="L4487" s="17">
        <v>0.875</v>
      </c>
      <c r="M4487" s="14">
        <v>396</v>
      </c>
      <c r="N4487" s="14">
        <v>917</v>
      </c>
      <c r="O4487" s="14">
        <v>0</v>
      </c>
      <c r="P4487" s="14">
        <v>1313</v>
      </c>
    </row>
    <row r="4488" spans="11:16" x14ac:dyDescent="0.3">
      <c r="K4488" s="16">
        <f t="shared" si="70"/>
        <v>44202</v>
      </c>
      <c r="L4488" s="17">
        <v>0.91666666666666663</v>
      </c>
      <c r="M4488" s="14">
        <v>396</v>
      </c>
      <c r="N4488" s="14">
        <v>273</v>
      </c>
      <c r="O4488" s="14">
        <v>0</v>
      </c>
      <c r="P4488" s="14">
        <v>669</v>
      </c>
    </row>
    <row r="4489" spans="11:16" x14ac:dyDescent="0.3">
      <c r="K4489" s="16">
        <f t="shared" si="70"/>
        <v>44202</v>
      </c>
      <c r="L4489" s="17">
        <v>0.95833333333333337</v>
      </c>
      <c r="M4489" s="14">
        <v>396</v>
      </c>
      <c r="N4489" s="14">
        <v>547</v>
      </c>
      <c r="O4489" s="14">
        <v>0</v>
      </c>
      <c r="P4489" s="14">
        <v>943</v>
      </c>
    </row>
    <row r="4490" spans="11:16" x14ac:dyDescent="0.3">
      <c r="K4490" s="16">
        <f t="shared" si="70"/>
        <v>44203</v>
      </c>
      <c r="L4490" s="17">
        <v>0</v>
      </c>
      <c r="M4490" s="14">
        <v>396</v>
      </c>
      <c r="N4490" s="14">
        <v>0</v>
      </c>
      <c r="O4490" s="14">
        <v>0</v>
      </c>
      <c r="P4490" s="14">
        <v>396</v>
      </c>
    </row>
    <row r="4491" spans="11:16" x14ac:dyDescent="0.3">
      <c r="K4491" s="16">
        <f t="shared" si="70"/>
        <v>44203</v>
      </c>
      <c r="L4491" s="17">
        <v>4.1666666666666664E-2</v>
      </c>
      <c r="M4491" s="14">
        <v>396</v>
      </c>
      <c r="N4491" s="14">
        <v>0</v>
      </c>
      <c r="O4491" s="14">
        <v>0</v>
      </c>
      <c r="P4491" s="14">
        <v>396</v>
      </c>
    </row>
    <row r="4492" spans="11:16" x14ac:dyDescent="0.3">
      <c r="K4492" s="16">
        <f t="shared" si="70"/>
        <v>44203</v>
      </c>
      <c r="L4492" s="17">
        <v>8.3333333333333329E-2</v>
      </c>
      <c r="M4492" s="14">
        <v>396</v>
      </c>
      <c r="N4492" s="14">
        <v>29</v>
      </c>
      <c r="O4492" s="14">
        <v>0</v>
      </c>
      <c r="P4492" s="14">
        <v>425</v>
      </c>
    </row>
    <row r="4493" spans="11:16" x14ac:dyDescent="0.3">
      <c r="K4493" s="16">
        <f t="shared" si="70"/>
        <v>44203</v>
      </c>
      <c r="L4493" s="17">
        <v>0.125</v>
      </c>
      <c r="M4493" s="14">
        <v>396</v>
      </c>
      <c r="N4493" s="14">
        <v>0</v>
      </c>
      <c r="O4493" s="14">
        <v>0</v>
      </c>
      <c r="P4493" s="14">
        <v>396</v>
      </c>
    </row>
    <row r="4494" spans="11:16" x14ac:dyDescent="0.3">
      <c r="K4494" s="16">
        <f t="shared" si="70"/>
        <v>44203</v>
      </c>
      <c r="L4494" s="17">
        <v>0.16666666666666666</v>
      </c>
      <c r="M4494" s="14">
        <v>396</v>
      </c>
      <c r="N4494" s="14">
        <v>1711</v>
      </c>
      <c r="O4494" s="14">
        <v>0</v>
      </c>
      <c r="P4494" s="14">
        <v>2107</v>
      </c>
    </row>
    <row r="4495" spans="11:16" x14ac:dyDescent="0.3">
      <c r="K4495" s="16">
        <f t="shared" si="70"/>
        <v>44203</v>
      </c>
      <c r="L4495" s="17">
        <v>0.20833333333333334</v>
      </c>
      <c r="M4495" s="14">
        <v>396</v>
      </c>
      <c r="N4495" s="14">
        <v>831</v>
      </c>
      <c r="O4495" s="14">
        <v>0</v>
      </c>
      <c r="P4495" s="14">
        <v>1227</v>
      </c>
    </row>
    <row r="4496" spans="11:16" x14ac:dyDescent="0.3">
      <c r="K4496" s="16">
        <f t="shared" si="70"/>
        <v>44203</v>
      </c>
      <c r="L4496" s="17">
        <v>0.25</v>
      </c>
      <c r="M4496" s="14">
        <v>396</v>
      </c>
      <c r="N4496" s="14">
        <v>1711</v>
      </c>
      <c r="O4496" s="14">
        <v>0</v>
      </c>
      <c r="P4496" s="14">
        <v>2107</v>
      </c>
    </row>
    <row r="4497" spans="11:16" x14ac:dyDescent="0.3">
      <c r="K4497" s="16">
        <f t="shared" si="70"/>
        <v>44203</v>
      </c>
      <c r="L4497" s="17">
        <v>0.29166666666666669</v>
      </c>
      <c r="M4497" s="14">
        <v>396</v>
      </c>
      <c r="N4497" s="14">
        <v>1711</v>
      </c>
      <c r="O4497" s="14">
        <v>0</v>
      </c>
      <c r="P4497" s="14">
        <v>2107</v>
      </c>
    </row>
    <row r="4498" spans="11:16" x14ac:dyDescent="0.3">
      <c r="K4498" s="16">
        <f t="shared" si="70"/>
        <v>44203</v>
      </c>
      <c r="L4498" s="17">
        <v>0.33333333333333331</v>
      </c>
      <c r="M4498" s="14">
        <v>396</v>
      </c>
      <c r="N4498" s="14">
        <v>1711</v>
      </c>
      <c r="O4498" s="14">
        <v>0</v>
      </c>
      <c r="P4498" s="14">
        <v>2107</v>
      </c>
    </row>
    <row r="4499" spans="11:16" x14ac:dyDescent="0.3">
      <c r="K4499" s="16">
        <f t="shared" si="70"/>
        <v>44203</v>
      </c>
      <c r="L4499" s="17">
        <v>0.375</v>
      </c>
      <c r="M4499" s="14">
        <v>396</v>
      </c>
      <c r="N4499" s="14">
        <v>1711</v>
      </c>
      <c r="O4499" s="14">
        <v>0</v>
      </c>
      <c r="P4499" s="14">
        <v>2107</v>
      </c>
    </row>
    <row r="4500" spans="11:16" x14ac:dyDescent="0.3">
      <c r="K4500" s="16">
        <f t="shared" si="70"/>
        <v>44203</v>
      </c>
      <c r="L4500" s="17">
        <v>0.41666666666666669</v>
      </c>
      <c r="M4500" s="14">
        <v>396</v>
      </c>
      <c r="N4500" s="14">
        <v>1711</v>
      </c>
      <c r="O4500" s="14">
        <v>0</v>
      </c>
      <c r="P4500" s="14">
        <v>2107</v>
      </c>
    </row>
    <row r="4501" spans="11:16" x14ac:dyDescent="0.3">
      <c r="K4501" s="16">
        <f t="shared" si="70"/>
        <v>44203</v>
      </c>
      <c r="L4501" s="17">
        <v>0.45833333333333331</v>
      </c>
      <c r="M4501" s="14">
        <v>396</v>
      </c>
      <c r="N4501" s="14">
        <v>1711</v>
      </c>
      <c r="O4501" s="14">
        <v>0</v>
      </c>
      <c r="P4501" s="14">
        <v>2107</v>
      </c>
    </row>
    <row r="4502" spans="11:16" x14ac:dyDescent="0.3">
      <c r="K4502" s="16">
        <f t="shared" si="70"/>
        <v>44203</v>
      </c>
      <c r="L4502" s="17">
        <v>0.5</v>
      </c>
      <c r="M4502" s="14">
        <v>396</v>
      </c>
      <c r="N4502" s="14">
        <v>1711</v>
      </c>
      <c r="O4502" s="14">
        <v>0</v>
      </c>
      <c r="P4502" s="14">
        <v>2107</v>
      </c>
    </row>
    <row r="4503" spans="11:16" x14ac:dyDescent="0.3">
      <c r="K4503" s="16">
        <f t="shared" si="70"/>
        <v>44203</v>
      </c>
      <c r="L4503" s="17">
        <v>0.54166666666666663</v>
      </c>
      <c r="M4503" s="14">
        <v>396</v>
      </c>
      <c r="N4503" s="14">
        <v>1711</v>
      </c>
      <c r="O4503" s="14">
        <v>0</v>
      </c>
      <c r="P4503" s="14">
        <v>2107</v>
      </c>
    </row>
    <row r="4504" spans="11:16" x14ac:dyDescent="0.3">
      <c r="K4504" s="16">
        <f t="shared" si="70"/>
        <v>44203</v>
      </c>
      <c r="L4504" s="17">
        <v>0.58333333333333337</v>
      </c>
      <c r="M4504" s="14">
        <v>396</v>
      </c>
      <c r="N4504" s="14">
        <v>1711</v>
      </c>
      <c r="O4504" s="14">
        <v>0</v>
      </c>
      <c r="P4504" s="14">
        <v>2107</v>
      </c>
    </row>
    <row r="4505" spans="11:16" x14ac:dyDescent="0.3">
      <c r="K4505" s="16">
        <f t="shared" si="70"/>
        <v>44203</v>
      </c>
      <c r="L4505" s="17">
        <v>0.625</v>
      </c>
      <c r="M4505" s="14">
        <v>396</v>
      </c>
      <c r="N4505" s="14">
        <v>1469</v>
      </c>
      <c r="O4505" s="14">
        <v>0</v>
      </c>
      <c r="P4505" s="14">
        <v>1865</v>
      </c>
    </row>
    <row r="4506" spans="11:16" x14ac:dyDescent="0.3">
      <c r="K4506" s="16">
        <f t="shared" si="70"/>
        <v>44203</v>
      </c>
      <c r="L4506" s="17">
        <v>0.66666666666666663</v>
      </c>
      <c r="M4506" s="14">
        <v>396</v>
      </c>
      <c r="N4506" s="14">
        <v>1151</v>
      </c>
      <c r="O4506" s="14">
        <v>0</v>
      </c>
      <c r="P4506" s="14">
        <v>1547</v>
      </c>
    </row>
    <row r="4507" spans="11:16" x14ac:dyDescent="0.3">
      <c r="K4507" s="16">
        <f t="shared" ref="K4507:K4570" si="71">K4483+1</f>
        <v>44203</v>
      </c>
      <c r="L4507" s="17">
        <v>0.70833333333333337</v>
      </c>
      <c r="M4507" s="14">
        <v>396</v>
      </c>
      <c r="N4507" s="14">
        <v>1267</v>
      </c>
      <c r="O4507" s="14">
        <v>0</v>
      </c>
      <c r="P4507" s="14">
        <v>1663</v>
      </c>
    </row>
    <row r="4508" spans="11:16" x14ac:dyDescent="0.3">
      <c r="K4508" s="16">
        <f t="shared" si="71"/>
        <v>44203</v>
      </c>
      <c r="L4508" s="17">
        <v>0.75</v>
      </c>
      <c r="M4508" s="14">
        <v>396</v>
      </c>
      <c r="N4508" s="14">
        <v>1094</v>
      </c>
      <c r="O4508" s="14">
        <v>0</v>
      </c>
      <c r="P4508" s="14">
        <v>1490</v>
      </c>
    </row>
    <row r="4509" spans="11:16" x14ac:dyDescent="0.3">
      <c r="K4509" s="16">
        <f t="shared" si="71"/>
        <v>44203</v>
      </c>
      <c r="L4509" s="17">
        <v>0.79166666666666663</v>
      </c>
      <c r="M4509" s="14">
        <v>396</v>
      </c>
      <c r="N4509" s="14">
        <v>605</v>
      </c>
      <c r="O4509" s="14">
        <v>0</v>
      </c>
      <c r="P4509" s="14">
        <v>1001</v>
      </c>
    </row>
    <row r="4510" spans="11:16" x14ac:dyDescent="0.3">
      <c r="K4510" s="16">
        <f t="shared" si="71"/>
        <v>44203</v>
      </c>
      <c r="L4510" s="17">
        <v>0.83333333333333337</v>
      </c>
      <c r="M4510" s="14">
        <v>396</v>
      </c>
      <c r="N4510" s="14">
        <v>0</v>
      </c>
      <c r="O4510" s="14">
        <v>0</v>
      </c>
      <c r="P4510" s="14">
        <v>396</v>
      </c>
    </row>
    <row r="4511" spans="11:16" x14ac:dyDescent="0.3">
      <c r="K4511" s="16">
        <f t="shared" si="71"/>
        <v>44203</v>
      </c>
      <c r="L4511" s="17">
        <v>0.875</v>
      </c>
      <c r="M4511" s="14">
        <v>396</v>
      </c>
      <c r="N4511" s="14">
        <v>0</v>
      </c>
      <c r="O4511" s="14">
        <v>0</v>
      </c>
      <c r="P4511" s="14">
        <v>396</v>
      </c>
    </row>
    <row r="4512" spans="11:16" x14ac:dyDescent="0.3">
      <c r="K4512" s="16">
        <f t="shared" si="71"/>
        <v>44203</v>
      </c>
      <c r="L4512" s="17">
        <v>0.91666666666666663</v>
      </c>
      <c r="M4512" s="14">
        <v>396</v>
      </c>
      <c r="N4512" s="14">
        <v>1201</v>
      </c>
      <c r="O4512" s="14">
        <v>0</v>
      </c>
      <c r="P4512" s="14">
        <v>1597</v>
      </c>
    </row>
    <row r="4513" spans="11:16" x14ac:dyDescent="0.3">
      <c r="K4513" s="16">
        <f t="shared" si="71"/>
        <v>44203</v>
      </c>
      <c r="L4513" s="17">
        <v>0.95833333333333337</v>
      </c>
      <c r="M4513" s="14">
        <v>396</v>
      </c>
      <c r="N4513" s="14">
        <v>1488</v>
      </c>
      <c r="O4513" s="14">
        <v>0</v>
      </c>
      <c r="P4513" s="14">
        <v>1884</v>
      </c>
    </row>
    <row r="4514" spans="11:16" x14ac:dyDescent="0.3">
      <c r="K4514" s="16">
        <f t="shared" si="71"/>
        <v>44204</v>
      </c>
      <c r="L4514" s="17">
        <v>0</v>
      </c>
      <c r="M4514" s="14">
        <v>396</v>
      </c>
      <c r="N4514" s="14">
        <v>0</v>
      </c>
      <c r="O4514" s="14">
        <v>682</v>
      </c>
      <c r="P4514" s="14">
        <v>1078</v>
      </c>
    </row>
    <row r="4515" spans="11:16" x14ac:dyDescent="0.3">
      <c r="K4515" s="16">
        <f t="shared" si="71"/>
        <v>44204</v>
      </c>
      <c r="L4515" s="17">
        <v>4.1666666666666664E-2</v>
      </c>
      <c r="M4515" s="14">
        <v>396</v>
      </c>
      <c r="N4515" s="14">
        <v>0</v>
      </c>
      <c r="O4515" s="14">
        <v>0</v>
      </c>
      <c r="P4515" s="14">
        <v>396</v>
      </c>
    </row>
    <row r="4516" spans="11:16" x14ac:dyDescent="0.3">
      <c r="K4516" s="16">
        <f t="shared" si="71"/>
        <v>44204</v>
      </c>
      <c r="L4516" s="17">
        <v>8.3333333333333329E-2</v>
      </c>
      <c r="M4516" s="14">
        <v>396</v>
      </c>
      <c r="N4516" s="14">
        <v>0</v>
      </c>
      <c r="O4516" s="14">
        <v>-6</v>
      </c>
      <c r="P4516" s="14">
        <v>390</v>
      </c>
    </row>
    <row r="4517" spans="11:16" x14ac:dyDescent="0.3">
      <c r="K4517" s="16">
        <f t="shared" si="71"/>
        <v>44204</v>
      </c>
      <c r="L4517" s="17">
        <v>0.125</v>
      </c>
      <c r="M4517" s="14">
        <v>396</v>
      </c>
      <c r="N4517" s="14">
        <v>0</v>
      </c>
      <c r="O4517" s="14">
        <v>-777</v>
      </c>
      <c r="P4517" s="14">
        <v>-381</v>
      </c>
    </row>
    <row r="4518" spans="11:16" x14ac:dyDescent="0.3">
      <c r="K4518" s="16">
        <f t="shared" si="71"/>
        <v>44204</v>
      </c>
      <c r="L4518" s="17">
        <v>0.16666666666666666</v>
      </c>
      <c r="M4518" s="14">
        <v>396</v>
      </c>
      <c r="N4518" s="14">
        <v>0</v>
      </c>
      <c r="O4518" s="14">
        <v>-1006</v>
      </c>
      <c r="P4518" s="14">
        <v>-610</v>
      </c>
    </row>
    <row r="4519" spans="11:16" x14ac:dyDescent="0.3">
      <c r="K4519" s="16">
        <f t="shared" si="71"/>
        <v>44204</v>
      </c>
      <c r="L4519" s="17">
        <v>0.20833333333333334</v>
      </c>
      <c r="M4519" s="14">
        <v>396</v>
      </c>
      <c r="N4519" s="14">
        <v>0</v>
      </c>
      <c r="O4519" s="14">
        <v>-595</v>
      </c>
      <c r="P4519" s="14">
        <v>-199</v>
      </c>
    </row>
    <row r="4520" spans="11:16" x14ac:dyDescent="0.3">
      <c r="K4520" s="16">
        <f t="shared" si="71"/>
        <v>44204</v>
      </c>
      <c r="L4520" s="17">
        <v>0.25</v>
      </c>
      <c r="M4520" s="14">
        <v>396</v>
      </c>
      <c r="N4520" s="14">
        <v>0</v>
      </c>
      <c r="O4520" s="14">
        <v>0</v>
      </c>
      <c r="P4520" s="14">
        <v>396</v>
      </c>
    </row>
    <row r="4521" spans="11:16" x14ac:dyDescent="0.3">
      <c r="K4521" s="16">
        <f t="shared" si="71"/>
        <v>44204</v>
      </c>
      <c r="L4521" s="17">
        <v>0.29166666666666669</v>
      </c>
      <c r="M4521" s="14">
        <v>396</v>
      </c>
      <c r="N4521" s="14">
        <v>0</v>
      </c>
      <c r="O4521" s="14">
        <v>0</v>
      </c>
      <c r="P4521" s="14">
        <v>396</v>
      </c>
    </row>
    <row r="4522" spans="11:16" x14ac:dyDescent="0.3">
      <c r="K4522" s="16">
        <f t="shared" si="71"/>
        <v>44204</v>
      </c>
      <c r="L4522" s="17">
        <v>0.33333333333333331</v>
      </c>
      <c r="M4522" s="14">
        <v>396</v>
      </c>
      <c r="N4522" s="14">
        <v>0</v>
      </c>
      <c r="O4522" s="14">
        <v>0</v>
      </c>
      <c r="P4522" s="14">
        <v>396</v>
      </c>
    </row>
    <row r="4523" spans="11:16" x14ac:dyDescent="0.3">
      <c r="K4523" s="16">
        <f t="shared" si="71"/>
        <v>44204</v>
      </c>
      <c r="L4523" s="17">
        <v>0.375</v>
      </c>
      <c r="M4523" s="14">
        <v>396</v>
      </c>
      <c r="N4523" s="14">
        <v>0</v>
      </c>
      <c r="O4523" s="14">
        <v>0</v>
      </c>
      <c r="P4523" s="14">
        <v>396</v>
      </c>
    </row>
    <row r="4524" spans="11:16" x14ac:dyDescent="0.3">
      <c r="K4524" s="16">
        <f t="shared" si="71"/>
        <v>44204</v>
      </c>
      <c r="L4524" s="17">
        <v>0.41666666666666669</v>
      </c>
      <c r="M4524" s="14">
        <v>396</v>
      </c>
      <c r="N4524" s="14">
        <v>619</v>
      </c>
      <c r="O4524" s="14">
        <v>0</v>
      </c>
      <c r="P4524" s="14">
        <v>1015</v>
      </c>
    </row>
    <row r="4525" spans="11:16" x14ac:dyDescent="0.3">
      <c r="K4525" s="16">
        <f t="shared" si="71"/>
        <v>44204</v>
      </c>
      <c r="L4525" s="17">
        <v>0.45833333333333331</v>
      </c>
      <c r="M4525" s="14">
        <v>396</v>
      </c>
      <c r="N4525" s="14">
        <v>0</v>
      </c>
      <c r="O4525" s="14">
        <v>0</v>
      </c>
      <c r="P4525" s="14">
        <v>396</v>
      </c>
    </row>
    <row r="4526" spans="11:16" x14ac:dyDescent="0.3">
      <c r="K4526" s="16">
        <f t="shared" si="71"/>
        <v>44204</v>
      </c>
      <c r="L4526" s="17">
        <v>0.5</v>
      </c>
      <c r="M4526" s="14">
        <v>396</v>
      </c>
      <c r="N4526" s="14">
        <v>0</v>
      </c>
      <c r="O4526" s="14">
        <v>0</v>
      </c>
      <c r="P4526" s="14">
        <v>396</v>
      </c>
    </row>
    <row r="4527" spans="11:16" x14ac:dyDescent="0.3">
      <c r="K4527" s="16">
        <f t="shared" si="71"/>
        <v>44204</v>
      </c>
      <c r="L4527" s="17">
        <v>0.54166666666666663</v>
      </c>
      <c r="M4527" s="14">
        <v>396</v>
      </c>
      <c r="N4527" s="14">
        <v>0</v>
      </c>
      <c r="O4527" s="14">
        <v>0</v>
      </c>
      <c r="P4527" s="14">
        <v>396</v>
      </c>
    </row>
    <row r="4528" spans="11:16" x14ac:dyDescent="0.3">
      <c r="K4528" s="16">
        <f t="shared" si="71"/>
        <v>44204</v>
      </c>
      <c r="L4528" s="17">
        <v>0.58333333333333337</v>
      </c>
      <c r="M4528" s="14">
        <v>396</v>
      </c>
      <c r="N4528" s="14">
        <v>0</v>
      </c>
      <c r="O4528" s="14">
        <v>0</v>
      </c>
      <c r="P4528" s="14">
        <v>396</v>
      </c>
    </row>
    <row r="4529" spans="11:16" x14ac:dyDescent="0.3">
      <c r="K4529" s="16">
        <f t="shared" si="71"/>
        <v>44204</v>
      </c>
      <c r="L4529" s="17">
        <v>0.625</v>
      </c>
      <c r="M4529" s="14">
        <v>396</v>
      </c>
      <c r="N4529" s="14">
        <v>0</v>
      </c>
      <c r="O4529" s="14">
        <v>0</v>
      </c>
      <c r="P4529" s="14">
        <v>396</v>
      </c>
    </row>
    <row r="4530" spans="11:16" x14ac:dyDescent="0.3">
      <c r="K4530" s="16">
        <f t="shared" si="71"/>
        <v>44204</v>
      </c>
      <c r="L4530" s="17">
        <v>0.66666666666666663</v>
      </c>
      <c r="M4530" s="14">
        <v>396</v>
      </c>
      <c r="N4530" s="14">
        <v>0</v>
      </c>
      <c r="O4530" s="14">
        <v>982</v>
      </c>
      <c r="P4530" s="14">
        <v>1378</v>
      </c>
    </row>
    <row r="4531" spans="11:16" x14ac:dyDescent="0.3">
      <c r="K4531" s="16">
        <f t="shared" si="71"/>
        <v>44204</v>
      </c>
      <c r="L4531" s="17">
        <v>0.70833333333333337</v>
      </c>
      <c r="M4531" s="14">
        <v>396</v>
      </c>
      <c r="N4531" s="14">
        <v>0</v>
      </c>
      <c r="O4531" s="14">
        <v>0</v>
      </c>
      <c r="P4531" s="14">
        <v>396</v>
      </c>
    </row>
    <row r="4532" spans="11:16" x14ac:dyDescent="0.3">
      <c r="K4532" s="16">
        <f t="shared" si="71"/>
        <v>44204</v>
      </c>
      <c r="L4532" s="17">
        <v>0.75</v>
      </c>
      <c r="M4532" s="14">
        <v>396</v>
      </c>
      <c r="N4532" s="14">
        <v>0</v>
      </c>
      <c r="O4532" s="14">
        <v>0</v>
      </c>
      <c r="P4532" s="14">
        <v>396</v>
      </c>
    </row>
    <row r="4533" spans="11:16" x14ac:dyDescent="0.3">
      <c r="K4533" s="16">
        <f t="shared" si="71"/>
        <v>44204</v>
      </c>
      <c r="L4533" s="17">
        <v>0.79166666666666663</v>
      </c>
      <c r="M4533" s="14">
        <v>396</v>
      </c>
      <c r="N4533" s="14">
        <v>0</v>
      </c>
      <c r="O4533" s="14">
        <v>0</v>
      </c>
      <c r="P4533" s="14">
        <v>396</v>
      </c>
    </row>
    <row r="4534" spans="11:16" x14ac:dyDescent="0.3">
      <c r="K4534" s="16">
        <f t="shared" si="71"/>
        <v>44204</v>
      </c>
      <c r="L4534" s="17">
        <v>0.83333333333333337</v>
      </c>
      <c r="M4534" s="14">
        <v>396</v>
      </c>
      <c r="N4534" s="14">
        <v>619</v>
      </c>
      <c r="O4534" s="14">
        <v>0</v>
      </c>
      <c r="P4534" s="14">
        <v>1015</v>
      </c>
    </row>
    <row r="4535" spans="11:16" x14ac:dyDescent="0.3">
      <c r="K4535" s="16">
        <f t="shared" si="71"/>
        <v>44204</v>
      </c>
      <c r="L4535" s="17">
        <v>0.875</v>
      </c>
      <c r="M4535" s="14">
        <v>396</v>
      </c>
      <c r="N4535" s="14">
        <v>0</v>
      </c>
      <c r="O4535" s="14">
        <v>0</v>
      </c>
      <c r="P4535" s="14">
        <v>396</v>
      </c>
    </row>
    <row r="4536" spans="11:16" x14ac:dyDescent="0.3">
      <c r="K4536" s="16">
        <f t="shared" si="71"/>
        <v>44204</v>
      </c>
      <c r="L4536" s="17">
        <v>0.91666666666666663</v>
      </c>
      <c r="M4536" s="14">
        <v>396</v>
      </c>
      <c r="N4536" s="14">
        <v>0</v>
      </c>
      <c r="O4536" s="14">
        <v>89</v>
      </c>
      <c r="P4536" s="14">
        <v>485</v>
      </c>
    </row>
    <row r="4537" spans="11:16" x14ac:dyDescent="0.3">
      <c r="K4537" s="16">
        <f t="shared" si="71"/>
        <v>44204</v>
      </c>
      <c r="L4537" s="17">
        <v>0.95833333333333337</v>
      </c>
      <c r="M4537" s="14">
        <v>396</v>
      </c>
      <c r="N4537" s="14">
        <v>0</v>
      </c>
      <c r="O4537" s="14">
        <v>155</v>
      </c>
      <c r="P4537" s="14">
        <v>551</v>
      </c>
    </row>
    <row r="4538" spans="11:16" x14ac:dyDescent="0.3">
      <c r="K4538" s="16">
        <f t="shared" si="71"/>
        <v>44205</v>
      </c>
      <c r="L4538" s="17">
        <v>0</v>
      </c>
      <c r="M4538" s="14">
        <v>396</v>
      </c>
      <c r="N4538" s="14">
        <v>0</v>
      </c>
      <c r="O4538" s="14">
        <v>0</v>
      </c>
      <c r="P4538" s="14">
        <v>396</v>
      </c>
    </row>
    <row r="4539" spans="11:16" x14ac:dyDescent="0.3">
      <c r="K4539" s="16">
        <f t="shared" si="71"/>
        <v>44205</v>
      </c>
      <c r="L4539" s="17">
        <v>4.1666666666666664E-2</v>
      </c>
      <c r="M4539" s="14">
        <v>396</v>
      </c>
      <c r="N4539" s="14">
        <v>0</v>
      </c>
      <c r="O4539" s="14">
        <v>0</v>
      </c>
      <c r="P4539" s="14">
        <v>396</v>
      </c>
    </row>
    <row r="4540" spans="11:16" x14ac:dyDescent="0.3">
      <c r="K4540" s="16">
        <f t="shared" si="71"/>
        <v>44205</v>
      </c>
      <c r="L4540" s="17">
        <v>8.3333333333333329E-2</v>
      </c>
      <c r="M4540" s="14">
        <v>396</v>
      </c>
      <c r="N4540" s="14">
        <v>0</v>
      </c>
      <c r="O4540" s="14">
        <v>0</v>
      </c>
      <c r="P4540" s="14">
        <v>396</v>
      </c>
    </row>
    <row r="4541" spans="11:16" x14ac:dyDescent="0.3">
      <c r="K4541" s="16">
        <f t="shared" si="71"/>
        <v>44205</v>
      </c>
      <c r="L4541" s="17">
        <v>0.125</v>
      </c>
      <c r="M4541" s="14">
        <v>396</v>
      </c>
      <c r="N4541" s="14">
        <v>0</v>
      </c>
      <c r="O4541" s="14">
        <v>0</v>
      </c>
      <c r="P4541" s="14">
        <v>396</v>
      </c>
    </row>
    <row r="4542" spans="11:16" x14ac:dyDescent="0.3">
      <c r="K4542" s="16">
        <f t="shared" si="71"/>
        <v>44205</v>
      </c>
      <c r="L4542" s="17">
        <v>0.16666666666666666</v>
      </c>
      <c r="M4542" s="14">
        <v>396</v>
      </c>
      <c r="N4542" s="14">
        <v>0</v>
      </c>
      <c r="O4542" s="14">
        <v>0</v>
      </c>
      <c r="P4542" s="14">
        <v>396</v>
      </c>
    </row>
    <row r="4543" spans="11:16" x14ac:dyDescent="0.3">
      <c r="K4543" s="16">
        <f t="shared" si="71"/>
        <v>44205</v>
      </c>
      <c r="L4543" s="17">
        <v>0.20833333333333334</v>
      </c>
      <c r="M4543" s="14">
        <v>396</v>
      </c>
      <c r="N4543" s="14">
        <v>0</v>
      </c>
      <c r="O4543" s="14">
        <v>0</v>
      </c>
      <c r="P4543" s="14">
        <v>396</v>
      </c>
    </row>
    <row r="4544" spans="11:16" x14ac:dyDescent="0.3">
      <c r="K4544" s="16">
        <f t="shared" si="71"/>
        <v>44205</v>
      </c>
      <c r="L4544" s="17">
        <v>0.25</v>
      </c>
      <c r="M4544" s="14">
        <v>396</v>
      </c>
      <c r="N4544" s="14">
        <v>0</v>
      </c>
      <c r="O4544" s="14">
        <v>0</v>
      </c>
      <c r="P4544" s="14">
        <v>396</v>
      </c>
    </row>
    <row r="4545" spans="11:16" x14ac:dyDescent="0.3">
      <c r="K4545" s="16">
        <f t="shared" si="71"/>
        <v>44205</v>
      </c>
      <c r="L4545" s="17">
        <v>0.29166666666666669</v>
      </c>
      <c r="M4545" s="14">
        <v>396</v>
      </c>
      <c r="N4545" s="14">
        <v>0</v>
      </c>
      <c r="O4545" s="14">
        <v>0</v>
      </c>
      <c r="P4545" s="14">
        <v>396</v>
      </c>
    </row>
    <row r="4546" spans="11:16" x14ac:dyDescent="0.3">
      <c r="K4546" s="16">
        <f t="shared" si="71"/>
        <v>44205</v>
      </c>
      <c r="L4546" s="17">
        <v>0.33333333333333331</v>
      </c>
      <c r="M4546" s="14">
        <v>396</v>
      </c>
      <c r="N4546" s="14">
        <v>708</v>
      </c>
      <c r="O4546" s="14">
        <v>0</v>
      </c>
      <c r="P4546" s="14">
        <v>1104</v>
      </c>
    </row>
    <row r="4547" spans="11:16" x14ac:dyDescent="0.3">
      <c r="K4547" s="16">
        <f t="shared" si="71"/>
        <v>44205</v>
      </c>
      <c r="L4547" s="17">
        <v>0.375</v>
      </c>
      <c r="M4547" s="14">
        <v>396</v>
      </c>
      <c r="N4547" s="14">
        <v>0</v>
      </c>
      <c r="O4547" s="14">
        <v>0</v>
      </c>
      <c r="P4547" s="14">
        <v>396</v>
      </c>
    </row>
    <row r="4548" spans="11:16" x14ac:dyDescent="0.3">
      <c r="K4548" s="16">
        <f t="shared" si="71"/>
        <v>44205</v>
      </c>
      <c r="L4548" s="17">
        <v>0.41666666666666669</v>
      </c>
      <c r="M4548" s="14">
        <v>396</v>
      </c>
      <c r="N4548" s="14">
        <v>681</v>
      </c>
      <c r="O4548" s="14">
        <v>0</v>
      </c>
      <c r="P4548" s="14">
        <v>1077</v>
      </c>
    </row>
    <row r="4549" spans="11:16" x14ac:dyDescent="0.3">
      <c r="K4549" s="16">
        <f t="shared" si="71"/>
        <v>44205</v>
      </c>
      <c r="L4549" s="17">
        <v>0.45833333333333331</v>
      </c>
      <c r="M4549" s="14">
        <v>396</v>
      </c>
      <c r="N4549" s="14">
        <v>0</v>
      </c>
      <c r="O4549" s="14">
        <v>0</v>
      </c>
      <c r="P4549" s="14">
        <v>396</v>
      </c>
    </row>
    <row r="4550" spans="11:16" x14ac:dyDescent="0.3">
      <c r="K4550" s="16">
        <f t="shared" si="71"/>
        <v>44205</v>
      </c>
      <c r="L4550" s="17">
        <v>0.5</v>
      </c>
      <c r="M4550" s="14">
        <v>396</v>
      </c>
      <c r="N4550" s="14">
        <v>0</v>
      </c>
      <c r="O4550" s="14">
        <v>0</v>
      </c>
      <c r="P4550" s="14">
        <v>396</v>
      </c>
    </row>
    <row r="4551" spans="11:16" x14ac:dyDescent="0.3">
      <c r="K4551" s="16">
        <f t="shared" si="71"/>
        <v>44205</v>
      </c>
      <c r="L4551" s="17">
        <v>0.54166666666666663</v>
      </c>
      <c r="M4551" s="14">
        <v>396</v>
      </c>
      <c r="N4551" s="14">
        <v>459</v>
      </c>
      <c r="O4551" s="14">
        <v>0</v>
      </c>
      <c r="P4551" s="14">
        <v>855</v>
      </c>
    </row>
    <row r="4552" spans="11:16" x14ac:dyDescent="0.3">
      <c r="K4552" s="16">
        <f t="shared" si="71"/>
        <v>44205</v>
      </c>
      <c r="L4552" s="17">
        <v>0.58333333333333337</v>
      </c>
      <c r="M4552" s="14">
        <v>396</v>
      </c>
      <c r="N4552" s="14">
        <v>269</v>
      </c>
      <c r="O4552" s="14">
        <v>0</v>
      </c>
      <c r="P4552" s="14">
        <v>665</v>
      </c>
    </row>
    <row r="4553" spans="11:16" x14ac:dyDescent="0.3">
      <c r="K4553" s="16">
        <f t="shared" si="71"/>
        <v>44205</v>
      </c>
      <c r="L4553" s="17">
        <v>0.625</v>
      </c>
      <c r="M4553" s="14">
        <v>396</v>
      </c>
      <c r="N4553" s="14">
        <v>139</v>
      </c>
      <c r="O4553" s="14">
        <v>0</v>
      </c>
      <c r="P4553" s="14">
        <v>535</v>
      </c>
    </row>
    <row r="4554" spans="11:16" x14ac:dyDescent="0.3">
      <c r="K4554" s="16">
        <f t="shared" si="71"/>
        <v>44205</v>
      </c>
      <c r="L4554" s="17">
        <v>0.66666666666666663</v>
      </c>
      <c r="M4554" s="14">
        <v>396</v>
      </c>
      <c r="N4554" s="14">
        <v>32</v>
      </c>
      <c r="O4554" s="14">
        <v>0</v>
      </c>
      <c r="P4554" s="14">
        <v>428</v>
      </c>
    </row>
    <row r="4555" spans="11:16" x14ac:dyDescent="0.3">
      <c r="K4555" s="16">
        <f t="shared" si="71"/>
        <v>44205</v>
      </c>
      <c r="L4555" s="17">
        <v>0.70833333333333337</v>
      </c>
      <c r="M4555" s="14">
        <v>396</v>
      </c>
      <c r="N4555" s="14">
        <v>0</v>
      </c>
      <c r="O4555" s="14">
        <v>0</v>
      </c>
      <c r="P4555" s="14">
        <v>396</v>
      </c>
    </row>
    <row r="4556" spans="11:16" x14ac:dyDescent="0.3">
      <c r="K4556" s="16">
        <f t="shared" si="71"/>
        <v>44205</v>
      </c>
      <c r="L4556" s="17">
        <v>0.75</v>
      </c>
      <c r="M4556" s="14">
        <v>396</v>
      </c>
      <c r="N4556" s="14">
        <v>706</v>
      </c>
      <c r="O4556" s="14">
        <v>0</v>
      </c>
      <c r="P4556" s="14">
        <v>1102</v>
      </c>
    </row>
    <row r="4557" spans="11:16" x14ac:dyDescent="0.3">
      <c r="K4557" s="16">
        <f t="shared" si="71"/>
        <v>44205</v>
      </c>
      <c r="L4557" s="17">
        <v>0.79166666666666663</v>
      </c>
      <c r="M4557" s="14">
        <v>396</v>
      </c>
      <c r="N4557" s="14">
        <v>351</v>
      </c>
      <c r="O4557" s="14">
        <v>0</v>
      </c>
      <c r="P4557" s="14">
        <v>747</v>
      </c>
    </row>
    <row r="4558" spans="11:16" x14ac:dyDescent="0.3">
      <c r="K4558" s="16">
        <f t="shared" si="71"/>
        <v>44205</v>
      </c>
      <c r="L4558" s="17">
        <v>0.83333333333333337</v>
      </c>
      <c r="M4558" s="14">
        <v>396</v>
      </c>
      <c r="N4558" s="14">
        <v>0</v>
      </c>
      <c r="O4558" s="14">
        <v>0</v>
      </c>
      <c r="P4558" s="14">
        <v>396</v>
      </c>
    </row>
    <row r="4559" spans="11:16" x14ac:dyDescent="0.3">
      <c r="K4559" s="16">
        <f t="shared" si="71"/>
        <v>44205</v>
      </c>
      <c r="L4559" s="17">
        <v>0.875</v>
      </c>
      <c r="M4559" s="14">
        <v>396</v>
      </c>
      <c r="N4559" s="14">
        <v>0</v>
      </c>
      <c r="O4559" s="14">
        <v>0</v>
      </c>
      <c r="P4559" s="14">
        <v>396</v>
      </c>
    </row>
    <row r="4560" spans="11:16" x14ac:dyDescent="0.3">
      <c r="K4560" s="16">
        <f t="shared" si="71"/>
        <v>44205</v>
      </c>
      <c r="L4560" s="17">
        <v>0.91666666666666663</v>
      </c>
      <c r="M4560" s="14">
        <v>396</v>
      </c>
      <c r="N4560" s="14">
        <v>0</v>
      </c>
      <c r="O4560" s="14">
        <v>0</v>
      </c>
      <c r="P4560" s="14">
        <v>396</v>
      </c>
    </row>
    <row r="4561" spans="11:16" x14ac:dyDescent="0.3">
      <c r="K4561" s="16">
        <f t="shared" si="71"/>
        <v>44205</v>
      </c>
      <c r="L4561" s="17">
        <v>0.95833333333333337</v>
      </c>
      <c r="M4561" s="14">
        <v>396</v>
      </c>
      <c r="N4561" s="14">
        <v>0</v>
      </c>
      <c r="O4561" s="14">
        <v>0</v>
      </c>
      <c r="P4561" s="14">
        <v>396</v>
      </c>
    </row>
    <row r="4562" spans="11:16" x14ac:dyDescent="0.3">
      <c r="K4562" s="16">
        <f t="shared" si="71"/>
        <v>44206</v>
      </c>
      <c r="L4562" s="17">
        <v>0</v>
      </c>
      <c r="M4562" s="14">
        <v>396</v>
      </c>
      <c r="N4562" s="14">
        <v>0</v>
      </c>
      <c r="O4562" s="14">
        <v>0</v>
      </c>
      <c r="P4562" s="14">
        <v>396</v>
      </c>
    </row>
    <row r="4563" spans="11:16" x14ac:dyDescent="0.3">
      <c r="K4563" s="16">
        <f t="shared" si="71"/>
        <v>44206</v>
      </c>
      <c r="L4563" s="17">
        <v>4.1666666666666664E-2</v>
      </c>
      <c r="M4563" s="14">
        <v>396</v>
      </c>
      <c r="N4563" s="14">
        <v>0</v>
      </c>
      <c r="O4563" s="14">
        <v>0</v>
      </c>
      <c r="P4563" s="14">
        <v>396</v>
      </c>
    </row>
    <row r="4564" spans="11:16" x14ac:dyDescent="0.3">
      <c r="K4564" s="16">
        <f t="shared" si="71"/>
        <v>44206</v>
      </c>
      <c r="L4564" s="17">
        <v>8.3333333333333329E-2</v>
      </c>
      <c r="M4564" s="14">
        <v>396</v>
      </c>
      <c r="N4564" s="14">
        <v>0</v>
      </c>
      <c r="O4564" s="14">
        <v>0</v>
      </c>
      <c r="P4564" s="14">
        <v>396</v>
      </c>
    </row>
    <row r="4565" spans="11:16" x14ac:dyDescent="0.3">
      <c r="K4565" s="16">
        <f t="shared" si="71"/>
        <v>44206</v>
      </c>
      <c r="L4565" s="17">
        <v>0.125</v>
      </c>
      <c r="M4565" s="14">
        <v>396</v>
      </c>
      <c r="N4565" s="14">
        <v>0</v>
      </c>
      <c r="O4565" s="14">
        <v>0</v>
      </c>
      <c r="P4565" s="14">
        <v>396</v>
      </c>
    </row>
    <row r="4566" spans="11:16" x14ac:dyDescent="0.3">
      <c r="K4566" s="16">
        <f t="shared" si="71"/>
        <v>44206</v>
      </c>
      <c r="L4566" s="17">
        <v>0.16666666666666666</v>
      </c>
      <c r="M4566" s="14">
        <v>396</v>
      </c>
      <c r="N4566" s="14">
        <v>0</v>
      </c>
      <c r="O4566" s="14">
        <v>0</v>
      </c>
      <c r="P4566" s="14">
        <v>396</v>
      </c>
    </row>
    <row r="4567" spans="11:16" x14ac:dyDescent="0.3">
      <c r="K4567" s="16">
        <f t="shared" si="71"/>
        <v>44206</v>
      </c>
      <c r="L4567" s="17">
        <v>0.20833333333333334</v>
      </c>
      <c r="M4567" s="14">
        <v>396</v>
      </c>
      <c r="N4567" s="14">
        <v>0</v>
      </c>
      <c r="O4567" s="14">
        <v>0</v>
      </c>
      <c r="P4567" s="14">
        <v>396</v>
      </c>
    </row>
    <row r="4568" spans="11:16" x14ac:dyDescent="0.3">
      <c r="K4568" s="16">
        <f t="shared" si="71"/>
        <v>44206</v>
      </c>
      <c r="L4568" s="17">
        <v>0.25</v>
      </c>
      <c r="M4568" s="14">
        <v>396</v>
      </c>
      <c r="N4568" s="14">
        <v>0</v>
      </c>
      <c r="O4568" s="14">
        <v>0</v>
      </c>
      <c r="P4568" s="14">
        <v>396</v>
      </c>
    </row>
    <row r="4569" spans="11:16" x14ac:dyDescent="0.3">
      <c r="K4569" s="16">
        <f t="shared" si="71"/>
        <v>44206</v>
      </c>
      <c r="L4569" s="17">
        <v>0.29166666666666669</v>
      </c>
      <c r="M4569" s="14">
        <v>396</v>
      </c>
      <c r="N4569" s="14">
        <v>0</v>
      </c>
      <c r="O4569" s="14">
        <v>0</v>
      </c>
      <c r="P4569" s="14">
        <v>396</v>
      </c>
    </row>
    <row r="4570" spans="11:16" x14ac:dyDescent="0.3">
      <c r="K4570" s="16">
        <f t="shared" si="71"/>
        <v>44206</v>
      </c>
      <c r="L4570" s="17">
        <v>0.33333333333333331</v>
      </c>
      <c r="M4570" s="14">
        <v>396</v>
      </c>
      <c r="N4570" s="14">
        <v>0</v>
      </c>
      <c r="O4570" s="14">
        <v>0</v>
      </c>
      <c r="P4570" s="14">
        <v>396</v>
      </c>
    </row>
    <row r="4571" spans="11:16" x14ac:dyDescent="0.3">
      <c r="K4571" s="16">
        <f t="shared" ref="K4571:K4634" si="72">K4547+1</f>
        <v>44206</v>
      </c>
      <c r="L4571" s="17">
        <v>0.375</v>
      </c>
      <c r="M4571" s="14">
        <v>396</v>
      </c>
      <c r="N4571" s="14">
        <v>0</v>
      </c>
      <c r="O4571" s="14">
        <v>0</v>
      </c>
      <c r="P4571" s="14">
        <v>396</v>
      </c>
    </row>
    <row r="4572" spans="11:16" x14ac:dyDescent="0.3">
      <c r="K4572" s="16">
        <f t="shared" si="72"/>
        <v>44206</v>
      </c>
      <c r="L4572" s="17">
        <v>0.41666666666666669</v>
      </c>
      <c r="M4572" s="14">
        <v>396</v>
      </c>
      <c r="N4572" s="14">
        <v>0</v>
      </c>
      <c r="O4572" s="14">
        <v>0</v>
      </c>
      <c r="P4572" s="14">
        <v>396</v>
      </c>
    </row>
    <row r="4573" spans="11:16" x14ac:dyDescent="0.3">
      <c r="K4573" s="16">
        <f t="shared" si="72"/>
        <v>44206</v>
      </c>
      <c r="L4573" s="17">
        <v>0.45833333333333331</v>
      </c>
      <c r="M4573" s="14">
        <v>396</v>
      </c>
      <c r="N4573" s="14">
        <v>0</v>
      </c>
      <c r="O4573" s="14">
        <v>0</v>
      </c>
      <c r="P4573" s="14">
        <v>396</v>
      </c>
    </row>
    <row r="4574" spans="11:16" x14ac:dyDescent="0.3">
      <c r="K4574" s="16">
        <f t="shared" si="72"/>
        <v>44206</v>
      </c>
      <c r="L4574" s="17">
        <v>0.5</v>
      </c>
      <c r="M4574" s="14">
        <v>396</v>
      </c>
      <c r="N4574" s="14">
        <v>0</v>
      </c>
      <c r="O4574" s="14">
        <v>0</v>
      </c>
      <c r="P4574" s="14">
        <v>396</v>
      </c>
    </row>
    <row r="4575" spans="11:16" x14ac:dyDescent="0.3">
      <c r="K4575" s="16">
        <f t="shared" si="72"/>
        <v>44206</v>
      </c>
      <c r="L4575" s="17">
        <v>0.54166666666666663</v>
      </c>
      <c r="M4575" s="14">
        <v>396</v>
      </c>
      <c r="N4575" s="14">
        <v>0</v>
      </c>
      <c r="O4575" s="14">
        <v>0</v>
      </c>
      <c r="P4575" s="14">
        <v>396</v>
      </c>
    </row>
    <row r="4576" spans="11:16" x14ac:dyDescent="0.3">
      <c r="K4576" s="16">
        <f t="shared" si="72"/>
        <v>44206</v>
      </c>
      <c r="L4576" s="17">
        <v>0.58333333333333337</v>
      </c>
      <c r="M4576" s="14">
        <v>396</v>
      </c>
      <c r="N4576" s="14">
        <v>0</v>
      </c>
      <c r="O4576" s="14">
        <v>0</v>
      </c>
      <c r="P4576" s="14">
        <v>396</v>
      </c>
    </row>
    <row r="4577" spans="11:16" x14ac:dyDescent="0.3">
      <c r="K4577" s="16">
        <f t="shared" si="72"/>
        <v>44206</v>
      </c>
      <c r="L4577" s="17">
        <v>0.625</v>
      </c>
      <c r="M4577" s="14">
        <v>396</v>
      </c>
      <c r="N4577" s="14">
        <v>0</v>
      </c>
      <c r="O4577" s="14">
        <v>0</v>
      </c>
      <c r="P4577" s="14">
        <v>396</v>
      </c>
    </row>
    <row r="4578" spans="11:16" x14ac:dyDescent="0.3">
      <c r="K4578" s="16">
        <f t="shared" si="72"/>
        <v>44206</v>
      </c>
      <c r="L4578" s="17">
        <v>0.66666666666666663</v>
      </c>
      <c r="M4578" s="14">
        <v>396</v>
      </c>
      <c r="N4578" s="14">
        <v>0</v>
      </c>
      <c r="O4578" s="14">
        <v>0</v>
      </c>
      <c r="P4578" s="14">
        <v>396</v>
      </c>
    </row>
    <row r="4579" spans="11:16" x14ac:dyDescent="0.3">
      <c r="K4579" s="16">
        <f t="shared" si="72"/>
        <v>44206</v>
      </c>
      <c r="L4579" s="17">
        <v>0.70833333333333337</v>
      </c>
      <c r="M4579" s="14">
        <v>396</v>
      </c>
      <c r="N4579" s="14">
        <v>0</v>
      </c>
      <c r="O4579" s="14">
        <v>0</v>
      </c>
      <c r="P4579" s="14">
        <v>396</v>
      </c>
    </row>
    <row r="4580" spans="11:16" x14ac:dyDescent="0.3">
      <c r="K4580" s="16">
        <f t="shared" si="72"/>
        <v>44206</v>
      </c>
      <c r="L4580" s="17">
        <v>0.75</v>
      </c>
      <c r="M4580" s="14">
        <v>396</v>
      </c>
      <c r="N4580" s="14">
        <v>0</v>
      </c>
      <c r="O4580" s="14">
        <v>0</v>
      </c>
      <c r="P4580" s="14">
        <v>396</v>
      </c>
    </row>
    <row r="4581" spans="11:16" x14ac:dyDescent="0.3">
      <c r="K4581" s="16">
        <f t="shared" si="72"/>
        <v>44206</v>
      </c>
      <c r="L4581" s="17">
        <v>0.79166666666666663</v>
      </c>
      <c r="M4581" s="14">
        <v>396</v>
      </c>
      <c r="N4581" s="14">
        <v>0</v>
      </c>
      <c r="O4581" s="14">
        <v>0</v>
      </c>
      <c r="P4581" s="14">
        <v>396</v>
      </c>
    </row>
    <row r="4582" spans="11:16" x14ac:dyDescent="0.3">
      <c r="K4582" s="16">
        <f t="shared" si="72"/>
        <v>44206</v>
      </c>
      <c r="L4582" s="17">
        <v>0.83333333333333337</v>
      </c>
      <c r="M4582" s="14">
        <v>396</v>
      </c>
      <c r="N4582" s="14">
        <v>0</v>
      </c>
      <c r="O4582" s="14">
        <v>0</v>
      </c>
      <c r="P4582" s="14">
        <v>396</v>
      </c>
    </row>
    <row r="4583" spans="11:16" x14ac:dyDescent="0.3">
      <c r="K4583" s="16">
        <f t="shared" si="72"/>
        <v>44206</v>
      </c>
      <c r="L4583" s="17">
        <v>0.875</v>
      </c>
      <c r="M4583" s="14">
        <v>396</v>
      </c>
      <c r="N4583" s="14">
        <v>0</v>
      </c>
      <c r="O4583" s="14">
        <v>0</v>
      </c>
      <c r="P4583" s="14">
        <v>396</v>
      </c>
    </row>
    <row r="4584" spans="11:16" x14ac:dyDescent="0.3">
      <c r="K4584" s="16">
        <f t="shared" si="72"/>
        <v>44206</v>
      </c>
      <c r="L4584" s="17">
        <v>0.91666666666666663</v>
      </c>
      <c r="M4584" s="14">
        <v>396</v>
      </c>
      <c r="N4584" s="14">
        <v>0</v>
      </c>
      <c r="O4584" s="14">
        <v>0</v>
      </c>
      <c r="P4584" s="14">
        <v>396</v>
      </c>
    </row>
    <row r="4585" spans="11:16" x14ac:dyDescent="0.3">
      <c r="K4585" s="16">
        <f t="shared" si="72"/>
        <v>44206</v>
      </c>
      <c r="L4585" s="17">
        <v>0.95833333333333337</v>
      </c>
      <c r="M4585" s="14">
        <v>396</v>
      </c>
      <c r="N4585" s="14">
        <v>0</v>
      </c>
      <c r="O4585" s="14">
        <v>0</v>
      </c>
      <c r="P4585" s="14">
        <v>396</v>
      </c>
    </row>
    <row r="4586" spans="11:16" x14ac:dyDescent="0.3">
      <c r="K4586" s="16">
        <f t="shared" si="72"/>
        <v>44207</v>
      </c>
      <c r="L4586" s="17">
        <v>0</v>
      </c>
      <c r="M4586" s="14">
        <v>396</v>
      </c>
      <c r="N4586" s="14">
        <v>0</v>
      </c>
      <c r="O4586" s="14">
        <v>0</v>
      </c>
      <c r="P4586" s="14">
        <v>396</v>
      </c>
    </row>
    <row r="4587" spans="11:16" x14ac:dyDescent="0.3">
      <c r="K4587" s="16">
        <f t="shared" si="72"/>
        <v>44207</v>
      </c>
      <c r="L4587" s="17">
        <v>4.1666666666666664E-2</v>
      </c>
      <c r="M4587" s="14">
        <v>396</v>
      </c>
      <c r="N4587" s="14">
        <v>0</v>
      </c>
      <c r="O4587" s="14">
        <v>0</v>
      </c>
      <c r="P4587" s="14">
        <v>396</v>
      </c>
    </row>
    <row r="4588" spans="11:16" x14ac:dyDescent="0.3">
      <c r="K4588" s="16">
        <f t="shared" si="72"/>
        <v>44207</v>
      </c>
      <c r="L4588" s="17">
        <v>8.3333333333333329E-2</v>
      </c>
      <c r="M4588" s="14">
        <v>396</v>
      </c>
      <c r="N4588" s="14">
        <v>0</v>
      </c>
      <c r="O4588" s="14">
        <v>0</v>
      </c>
      <c r="P4588" s="14">
        <v>396</v>
      </c>
    </row>
    <row r="4589" spans="11:16" x14ac:dyDescent="0.3">
      <c r="K4589" s="16">
        <f t="shared" si="72"/>
        <v>44207</v>
      </c>
      <c r="L4589" s="17">
        <v>0.125</v>
      </c>
      <c r="M4589" s="14">
        <v>396</v>
      </c>
      <c r="N4589" s="14">
        <v>0</v>
      </c>
      <c r="O4589" s="14">
        <v>-264</v>
      </c>
      <c r="P4589" s="14">
        <v>132</v>
      </c>
    </row>
    <row r="4590" spans="11:16" x14ac:dyDescent="0.3">
      <c r="K4590" s="16">
        <f t="shared" si="72"/>
        <v>44207</v>
      </c>
      <c r="L4590" s="17">
        <v>0.16666666666666666</v>
      </c>
      <c r="M4590" s="14">
        <v>396</v>
      </c>
      <c r="N4590" s="14">
        <v>0</v>
      </c>
      <c r="O4590" s="14">
        <v>-603</v>
      </c>
      <c r="P4590" s="14">
        <v>-207</v>
      </c>
    </row>
    <row r="4591" spans="11:16" x14ac:dyDescent="0.3">
      <c r="K4591" s="16">
        <f t="shared" si="72"/>
        <v>44207</v>
      </c>
      <c r="L4591" s="17">
        <v>0.20833333333333334</v>
      </c>
      <c r="M4591" s="14">
        <v>396</v>
      </c>
      <c r="N4591" s="14">
        <v>0</v>
      </c>
      <c r="O4591" s="14">
        <v>-46</v>
      </c>
      <c r="P4591" s="14">
        <v>350</v>
      </c>
    </row>
    <row r="4592" spans="11:16" x14ac:dyDescent="0.3">
      <c r="K4592" s="16">
        <f t="shared" si="72"/>
        <v>44207</v>
      </c>
      <c r="L4592" s="17">
        <v>0.25</v>
      </c>
      <c r="M4592" s="14">
        <v>396</v>
      </c>
      <c r="N4592" s="14">
        <v>0</v>
      </c>
      <c r="O4592" s="14">
        <v>0</v>
      </c>
      <c r="P4592" s="14">
        <v>396</v>
      </c>
    </row>
    <row r="4593" spans="11:16" x14ac:dyDescent="0.3">
      <c r="K4593" s="16">
        <f t="shared" si="72"/>
        <v>44207</v>
      </c>
      <c r="L4593" s="17">
        <v>0.29166666666666669</v>
      </c>
      <c r="M4593" s="14">
        <v>396</v>
      </c>
      <c r="N4593" s="14">
        <v>0</v>
      </c>
      <c r="O4593" s="14">
        <v>0</v>
      </c>
      <c r="P4593" s="14">
        <v>396</v>
      </c>
    </row>
    <row r="4594" spans="11:16" x14ac:dyDescent="0.3">
      <c r="K4594" s="16">
        <f t="shared" si="72"/>
        <v>44207</v>
      </c>
      <c r="L4594" s="17">
        <v>0.33333333333333331</v>
      </c>
      <c r="M4594" s="14">
        <v>396</v>
      </c>
      <c r="N4594" s="14">
        <v>0</v>
      </c>
      <c r="O4594" s="14">
        <v>0</v>
      </c>
      <c r="P4594" s="14">
        <v>396</v>
      </c>
    </row>
    <row r="4595" spans="11:16" x14ac:dyDescent="0.3">
      <c r="K4595" s="16">
        <f t="shared" si="72"/>
        <v>44207</v>
      </c>
      <c r="L4595" s="17">
        <v>0.375</v>
      </c>
      <c r="M4595" s="14">
        <v>396</v>
      </c>
      <c r="N4595" s="14">
        <v>0</v>
      </c>
      <c r="O4595" s="14">
        <v>0</v>
      </c>
      <c r="P4595" s="14">
        <v>396</v>
      </c>
    </row>
    <row r="4596" spans="11:16" x14ac:dyDescent="0.3">
      <c r="K4596" s="16">
        <f t="shared" si="72"/>
        <v>44207</v>
      </c>
      <c r="L4596" s="17">
        <v>0.41666666666666669</v>
      </c>
      <c r="M4596" s="14">
        <v>396</v>
      </c>
      <c r="N4596" s="14">
        <v>0</v>
      </c>
      <c r="O4596" s="14">
        <v>0</v>
      </c>
      <c r="P4596" s="14">
        <v>396</v>
      </c>
    </row>
    <row r="4597" spans="11:16" x14ac:dyDescent="0.3">
      <c r="K4597" s="16">
        <f t="shared" si="72"/>
        <v>44207</v>
      </c>
      <c r="L4597" s="17">
        <v>0.45833333333333331</v>
      </c>
      <c r="M4597" s="14">
        <v>396</v>
      </c>
      <c r="N4597" s="14">
        <v>0</v>
      </c>
      <c r="O4597" s="14">
        <v>0</v>
      </c>
      <c r="P4597" s="14">
        <v>396</v>
      </c>
    </row>
    <row r="4598" spans="11:16" x14ac:dyDescent="0.3">
      <c r="K4598" s="16">
        <f t="shared" si="72"/>
        <v>44207</v>
      </c>
      <c r="L4598" s="17">
        <v>0.5</v>
      </c>
      <c r="M4598" s="14">
        <v>396</v>
      </c>
      <c r="N4598" s="14">
        <v>0</v>
      </c>
      <c r="O4598" s="14">
        <v>0</v>
      </c>
      <c r="P4598" s="14">
        <v>396</v>
      </c>
    </row>
    <row r="4599" spans="11:16" x14ac:dyDescent="0.3">
      <c r="K4599" s="16">
        <f t="shared" si="72"/>
        <v>44207</v>
      </c>
      <c r="L4599" s="17">
        <v>0.54166666666666663</v>
      </c>
      <c r="M4599" s="14">
        <v>396</v>
      </c>
      <c r="N4599" s="14">
        <v>0</v>
      </c>
      <c r="O4599" s="14">
        <v>0</v>
      </c>
      <c r="P4599" s="14">
        <v>396</v>
      </c>
    </row>
    <row r="4600" spans="11:16" x14ac:dyDescent="0.3">
      <c r="K4600" s="16">
        <f t="shared" si="72"/>
        <v>44207</v>
      </c>
      <c r="L4600" s="17">
        <v>0.58333333333333337</v>
      </c>
      <c r="M4600" s="14">
        <v>396</v>
      </c>
      <c r="N4600" s="14">
        <v>0</v>
      </c>
      <c r="O4600" s="14">
        <v>0</v>
      </c>
      <c r="P4600" s="14">
        <v>396</v>
      </c>
    </row>
    <row r="4601" spans="11:16" x14ac:dyDescent="0.3">
      <c r="K4601" s="16">
        <f t="shared" si="72"/>
        <v>44207</v>
      </c>
      <c r="L4601" s="17">
        <v>0.625</v>
      </c>
      <c r="M4601" s="14">
        <v>396</v>
      </c>
      <c r="N4601" s="14">
        <v>0</v>
      </c>
      <c r="O4601" s="14">
        <v>0</v>
      </c>
      <c r="P4601" s="14">
        <v>396</v>
      </c>
    </row>
    <row r="4602" spans="11:16" x14ac:dyDescent="0.3">
      <c r="K4602" s="16">
        <f t="shared" si="72"/>
        <v>44207</v>
      </c>
      <c r="L4602" s="17">
        <v>0.66666666666666663</v>
      </c>
      <c r="M4602" s="14">
        <v>396</v>
      </c>
      <c r="N4602" s="14">
        <v>0</v>
      </c>
      <c r="O4602" s="14">
        <v>0</v>
      </c>
      <c r="P4602" s="14">
        <v>396</v>
      </c>
    </row>
    <row r="4603" spans="11:16" x14ac:dyDescent="0.3">
      <c r="K4603" s="16">
        <f t="shared" si="72"/>
        <v>44207</v>
      </c>
      <c r="L4603" s="17">
        <v>0.70833333333333337</v>
      </c>
      <c r="M4603" s="14">
        <v>396</v>
      </c>
      <c r="N4603" s="14">
        <v>0</v>
      </c>
      <c r="O4603" s="14">
        <v>0</v>
      </c>
      <c r="P4603" s="14">
        <v>396</v>
      </c>
    </row>
    <row r="4604" spans="11:16" x14ac:dyDescent="0.3">
      <c r="K4604" s="16">
        <f t="shared" si="72"/>
        <v>44207</v>
      </c>
      <c r="L4604" s="17">
        <v>0.75</v>
      </c>
      <c r="M4604" s="14">
        <v>396</v>
      </c>
      <c r="N4604" s="14">
        <v>0</v>
      </c>
      <c r="O4604" s="14">
        <v>0</v>
      </c>
      <c r="P4604" s="14">
        <v>396</v>
      </c>
    </row>
    <row r="4605" spans="11:16" x14ac:dyDescent="0.3">
      <c r="K4605" s="16">
        <f t="shared" si="72"/>
        <v>44207</v>
      </c>
      <c r="L4605" s="17">
        <v>0.79166666666666663</v>
      </c>
      <c r="M4605" s="14">
        <v>396</v>
      </c>
      <c r="N4605" s="14">
        <v>0</v>
      </c>
      <c r="O4605" s="14">
        <v>0</v>
      </c>
      <c r="P4605" s="14">
        <v>396</v>
      </c>
    </row>
    <row r="4606" spans="11:16" x14ac:dyDescent="0.3">
      <c r="K4606" s="16">
        <f t="shared" si="72"/>
        <v>44207</v>
      </c>
      <c r="L4606" s="17">
        <v>0.83333333333333337</v>
      </c>
      <c r="M4606" s="14">
        <v>396</v>
      </c>
      <c r="N4606" s="14">
        <v>0</v>
      </c>
      <c r="O4606" s="14">
        <v>0</v>
      </c>
      <c r="P4606" s="14">
        <v>396</v>
      </c>
    </row>
    <row r="4607" spans="11:16" x14ac:dyDescent="0.3">
      <c r="K4607" s="16">
        <f t="shared" si="72"/>
        <v>44207</v>
      </c>
      <c r="L4607" s="17">
        <v>0.875</v>
      </c>
      <c r="M4607" s="14">
        <v>396</v>
      </c>
      <c r="N4607" s="14">
        <v>0</v>
      </c>
      <c r="O4607" s="14">
        <v>731</v>
      </c>
      <c r="P4607" s="14">
        <v>1127</v>
      </c>
    </row>
    <row r="4608" spans="11:16" x14ac:dyDescent="0.3">
      <c r="K4608" s="16">
        <f t="shared" si="72"/>
        <v>44207</v>
      </c>
      <c r="L4608" s="17">
        <v>0.91666666666666663</v>
      </c>
      <c r="M4608" s="14">
        <v>396</v>
      </c>
      <c r="N4608" s="14">
        <v>0</v>
      </c>
      <c r="O4608" s="14">
        <v>0</v>
      </c>
      <c r="P4608" s="14">
        <v>396</v>
      </c>
    </row>
    <row r="4609" spans="11:16" x14ac:dyDescent="0.3">
      <c r="K4609" s="16">
        <f t="shared" si="72"/>
        <v>44207</v>
      </c>
      <c r="L4609" s="17">
        <v>0.95833333333333337</v>
      </c>
      <c r="M4609" s="14">
        <v>396</v>
      </c>
      <c r="N4609" s="14">
        <v>0</v>
      </c>
      <c r="O4609" s="14">
        <v>0</v>
      </c>
      <c r="P4609" s="14">
        <v>396</v>
      </c>
    </row>
    <row r="4610" spans="11:16" x14ac:dyDescent="0.3">
      <c r="K4610" s="16">
        <f t="shared" si="72"/>
        <v>44208</v>
      </c>
      <c r="L4610" s="17">
        <v>0</v>
      </c>
      <c r="M4610" s="14">
        <v>396</v>
      </c>
      <c r="N4610" s="14">
        <v>0</v>
      </c>
      <c r="O4610" s="14">
        <v>0</v>
      </c>
      <c r="P4610" s="14">
        <v>396</v>
      </c>
    </row>
    <row r="4611" spans="11:16" x14ac:dyDescent="0.3">
      <c r="K4611" s="16">
        <f t="shared" si="72"/>
        <v>44208</v>
      </c>
      <c r="L4611" s="17">
        <v>4.1666666666666664E-2</v>
      </c>
      <c r="M4611" s="14">
        <v>396</v>
      </c>
      <c r="N4611" s="14">
        <v>0</v>
      </c>
      <c r="O4611" s="14">
        <v>0</v>
      </c>
      <c r="P4611" s="14">
        <v>396</v>
      </c>
    </row>
    <row r="4612" spans="11:16" x14ac:dyDescent="0.3">
      <c r="K4612" s="16">
        <f t="shared" si="72"/>
        <v>44208</v>
      </c>
      <c r="L4612" s="17">
        <v>8.3333333333333329E-2</v>
      </c>
      <c r="M4612" s="14">
        <v>396</v>
      </c>
      <c r="N4612" s="14">
        <v>0</v>
      </c>
      <c r="O4612" s="14">
        <v>0</v>
      </c>
      <c r="P4612" s="14">
        <v>396</v>
      </c>
    </row>
    <row r="4613" spans="11:16" x14ac:dyDescent="0.3">
      <c r="K4613" s="16">
        <f t="shared" si="72"/>
        <v>44208</v>
      </c>
      <c r="L4613" s="17">
        <v>0.125</v>
      </c>
      <c r="M4613" s="14">
        <v>396</v>
      </c>
      <c r="N4613" s="14">
        <v>0</v>
      </c>
      <c r="O4613" s="14">
        <v>0</v>
      </c>
      <c r="P4613" s="14">
        <v>396</v>
      </c>
    </row>
    <row r="4614" spans="11:16" x14ac:dyDescent="0.3">
      <c r="K4614" s="16">
        <f t="shared" si="72"/>
        <v>44208</v>
      </c>
      <c r="L4614" s="17">
        <v>0.16666666666666666</v>
      </c>
      <c r="M4614" s="14">
        <v>396</v>
      </c>
      <c r="N4614" s="14">
        <v>0</v>
      </c>
      <c r="O4614" s="14">
        <v>0</v>
      </c>
      <c r="P4614" s="14">
        <v>396</v>
      </c>
    </row>
    <row r="4615" spans="11:16" x14ac:dyDescent="0.3">
      <c r="K4615" s="16">
        <f t="shared" si="72"/>
        <v>44208</v>
      </c>
      <c r="L4615" s="17">
        <v>0.20833333333333334</v>
      </c>
      <c r="M4615" s="14">
        <v>396</v>
      </c>
      <c r="N4615" s="14">
        <v>0</v>
      </c>
      <c r="O4615" s="14">
        <v>0</v>
      </c>
      <c r="P4615" s="14">
        <v>396</v>
      </c>
    </row>
    <row r="4616" spans="11:16" x14ac:dyDescent="0.3">
      <c r="K4616" s="16">
        <f t="shared" si="72"/>
        <v>44208</v>
      </c>
      <c r="L4616" s="17">
        <v>0.25</v>
      </c>
      <c r="M4616" s="14">
        <v>396</v>
      </c>
      <c r="N4616" s="14">
        <v>0</v>
      </c>
      <c r="O4616" s="14">
        <v>0</v>
      </c>
      <c r="P4616" s="14">
        <v>396</v>
      </c>
    </row>
    <row r="4617" spans="11:16" x14ac:dyDescent="0.3">
      <c r="K4617" s="16">
        <f t="shared" si="72"/>
        <v>44208</v>
      </c>
      <c r="L4617" s="17">
        <v>0.29166666666666669</v>
      </c>
      <c r="M4617" s="14">
        <v>396</v>
      </c>
      <c r="N4617" s="14">
        <v>0</v>
      </c>
      <c r="O4617" s="14">
        <v>0</v>
      </c>
      <c r="P4617" s="14">
        <v>396</v>
      </c>
    </row>
    <row r="4618" spans="11:16" x14ac:dyDescent="0.3">
      <c r="K4618" s="16">
        <f t="shared" si="72"/>
        <v>44208</v>
      </c>
      <c r="L4618" s="17">
        <v>0.33333333333333331</v>
      </c>
      <c r="M4618" s="14">
        <v>396</v>
      </c>
      <c r="N4618" s="14">
        <v>0</v>
      </c>
      <c r="O4618" s="14">
        <v>0</v>
      </c>
      <c r="P4618" s="14">
        <v>396</v>
      </c>
    </row>
    <row r="4619" spans="11:16" x14ac:dyDescent="0.3">
      <c r="K4619" s="16">
        <f t="shared" si="72"/>
        <v>44208</v>
      </c>
      <c r="L4619" s="17">
        <v>0.375</v>
      </c>
      <c r="M4619" s="14">
        <v>396</v>
      </c>
      <c r="N4619" s="14">
        <v>143</v>
      </c>
      <c r="O4619" s="14">
        <v>0</v>
      </c>
      <c r="P4619" s="14">
        <v>539</v>
      </c>
    </row>
    <row r="4620" spans="11:16" x14ac:dyDescent="0.3">
      <c r="K4620" s="16">
        <f t="shared" si="72"/>
        <v>44208</v>
      </c>
      <c r="L4620" s="17">
        <v>0.41666666666666669</v>
      </c>
      <c r="M4620" s="14">
        <v>396</v>
      </c>
      <c r="N4620" s="14">
        <v>93</v>
      </c>
      <c r="O4620" s="14">
        <v>0</v>
      </c>
      <c r="P4620" s="14">
        <v>489</v>
      </c>
    </row>
    <row r="4621" spans="11:16" x14ac:dyDescent="0.3">
      <c r="K4621" s="16">
        <f t="shared" si="72"/>
        <v>44208</v>
      </c>
      <c r="L4621" s="17">
        <v>0.45833333333333331</v>
      </c>
      <c r="M4621" s="14">
        <v>396</v>
      </c>
      <c r="N4621" s="14">
        <v>66</v>
      </c>
      <c r="O4621" s="14">
        <v>0</v>
      </c>
      <c r="P4621" s="14">
        <v>462</v>
      </c>
    </row>
    <row r="4622" spans="11:16" x14ac:dyDescent="0.3">
      <c r="K4622" s="16">
        <f t="shared" si="72"/>
        <v>44208</v>
      </c>
      <c r="L4622" s="17">
        <v>0.5</v>
      </c>
      <c r="M4622" s="14">
        <v>396</v>
      </c>
      <c r="N4622" s="14">
        <v>0</v>
      </c>
      <c r="O4622" s="14">
        <v>0</v>
      </c>
      <c r="P4622" s="14">
        <v>396</v>
      </c>
    </row>
    <row r="4623" spans="11:16" x14ac:dyDescent="0.3">
      <c r="K4623" s="16">
        <f t="shared" si="72"/>
        <v>44208</v>
      </c>
      <c r="L4623" s="17">
        <v>0.54166666666666663</v>
      </c>
      <c r="M4623" s="14">
        <v>396</v>
      </c>
      <c r="N4623" s="14">
        <v>0</v>
      </c>
      <c r="O4623" s="14">
        <v>0</v>
      </c>
      <c r="P4623" s="14">
        <v>396</v>
      </c>
    </row>
    <row r="4624" spans="11:16" x14ac:dyDescent="0.3">
      <c r="K4624" s="16">
        <f t="shared" si="72"/>
        <v>44208</v>
      </c>
      <c r="L4624" s="17">
        <v>0.58333333333333337</v>
      </c>
      <c r="M4624" s="14">
        <v>396</v>
      </c>
      <c r="N4624" s="14">
        <v>0</v>
      </c>
      <c r="O4624" s="14">
        <v>0</v>
      </c>
      <c r="P4624" s="14">
        <v>396</v>
      </c>
    </row>
    <row r="4625" spans="11:16" x14ac:dyDescent="0.3">
      <c r="K4625" s="16">
        <f t="shared" si="72"/>
        <v>44208</v>
      </c>
      <c r="L4625" s="17">
        <v>0.625</v>
      </c>
      <c r="M4625" s="14">
        <v>396</v>
      </c>
      <c r="N4625" s="14">
        <v>0</v>
      </c>
      <c r="O4625" s="14">
        <v>0</v>
      </c>
      <c r="P4625" s="14">
        <v>396</v>
      </c>
    </row>
    <row r="4626" spans="11:16" x14ac:dyDescent="0.3">
      <c r="K4626" s="16">
        <f t="shared" si="72"/>
        <v>44208</v>
      </c>
      <c r="L4626" s="17">
        <v>0.66666666666666663</v>
      </c>
      <c r="M4626" s="14">
        <v>396</v>
      </c>
      <c r="N4626" s="14">
        <v>269</v>
      </c>
      <c r="O4626" s="14">
        <v>0</v>
      </c>
      <c r="P4626" s="14">
        <v>665</v>
      </c>
    </row>
    <row r="4627" spans="11:16" x14ac:dyDescent="0.3">
      <c r="K4627" s="16">
        <f t="shared" si="72"/>
        <v>44208</v>
      </c>
      <c r="L4627" s="17">
        <v>0.70833333333333337</v>
      </c>
      <c r="M4627" s="14">
        <v>396</v>
      </c>
      <c r="N4627" s="14">
        <v>645</v>
      </c>
      <c r="O4627" s="14">
        <v>0</v>
      </c>
      <c r="P4627" s="14">
        <v>1041</v>
      </c>
    </row>
    <row r="4628" spans="11:16" x14ac:dyDescent="0.3">
      <c r="K4628" s="16">
        <f t="shared" si="72"/>
        <v>44208</v>
      </c>
      <c r="L4628" s="17">
        <v>0.75</v>
      </c>
      <c r="M4628" s="14">
        <v>396</v>
      </c>
      <c r="N4628" s="14">
        <v>1007</v>
      </c>
      <c r="O4628" s="14">
        <v>0</v>
      </c>
      <c r="P4628" s="14">
        <v>1403</v>
      </c>
    </row>
    <row r="4629" spans="11:16" x14ac:dyDescent="0.3">
      <c r="K4629" s="16">
        <f t="shared" si="72"/>
        <v>44208</v>
      </c>
      <c r="L4629" s="17">
        <v>0.79166666666666663</v>
      </c>
      <c r="M4629" s="14">
        <v>396</v>
      </c>
      <c r="N4629" s="14">
        <v>1007</v>
      </c>
      <c r="O4629" s="14">
        <v>0</v>
      </c>
      <c r="P4629" s="14">
        <v>1403</v>
      </c>
    </row>
    <row r="4630" spans="11:16" x14ac:dyDescent="0.3">
      <c r="K4630" s="16">
        <f t="shared" si="72"/>
        <v>44208</v>
      </c>
      <c r="L4630" s="17">
        <v>0.83333333333333337</v>
      </c>
      <c r="M4630" s="14">
        <v>396</v>
      </c>
      <c r="N4630" s="14">
        <v>0</v>
      </c>
      <c r="O4630" s="14">
        <v>0</v>
      </c>
      <c r="P4630" s="14">
        <v>396</v>
      </c>
    </row>
    <row r="4631" spans="11:16" x14ac:dyDescent="0.3">
      <c r="K4631" s="16">
        <f t="shared" si="72"/>
        <v>44208</v>
      </c>
      <c r="L4631" s="17">
        <v>0.875</v>
      </c>
      <c r="M4631" s="14">
        <v>396</v>
      </c>
      <c r="N4631" s="14">
        <v>0</v>
      </c>
      <c r="O4631" s="14">
        <v>0</v>
      </c>
      <c r="P4631" s="14">
        <v>396</v>
      </c>
    </row>
    <row r="4632" spans="11:16" x14ac:dyDescent="0.3">
      <c r="K4632" s="16">
        <f t="shared" si="72"/>
        <v>44208</v>
      </c>
      <c r="L4632" s="17">
        <v>0.91666666666666663</v>
      </c>
      <c r="M4632" s="14">
        <v>396</v>
      </c>
      <c r="N4632" s="14">
        <v>0</v>
      </c>
      <c r="O4632" s="14">
        <v>0</v>
      </c>
      <c r="P4632" s="14">
        <v>396</v>
      </c>
    </row>
    <row r="4633" spans="11:16" x14ac:dyDescent="0.3">
      <c r="K4633" s="16">
        <f t="shared" si="72"/>
        <v>44208</v>
      </c>
      <c r="L4633" s="17">
        <v>0.95833333333333337</v>
      </c>
      <c r="M4633" s="14">
        <v>396</v>
      </c>
      <c r="N4633" s="14">
        <v>106</v>
      </c>
      <c r="O4633" s="14">
        <v>0</v>
      </c>
      <c r="P4633" s="14">
        <v>502</v>
      </c>
    </row>
    <row r="4634" spans="11:16" x14ac:dyDescent="0.3">
      <c r="K4634" s="16">
        <f t="shared" si="72"/>
        <v>44209</v>
      </c>
      <c r="L4634" s="17">
        <v>0</v>
      </c>
      <c r="M4634" s="14">
        <v>396</v>
      </c>
      <c r="N4634" s="14">
        <v>0</v>
      </c>
      <c r="O4634" s="14">
        <v>0</v>
      </c>
      <c r="P4634" s="14">
        <v>396</v>
      </c>
    </row>
    <row r="4635" spans="11:16" x14ac:dyDescent="0.3">
      <c r="K4635" s="16">
        <f t="shared" ref="K4635:K4698" si="73">K4611+1</f>
        <v>44209</v>
      </c>
      <c r="L4635" s="17">
        <v>4.1666666666666664E-2</v>
      </c>
      <c r="M4635" s="14">
        <v>396</v>
      </c>
      <c r="N4635" s="14">
        <v>0</v>
      </c>
      <c r="O4635" s="14">
        <v>0</v>
      </c>
      <c r="P4635" s="14">
        <v>396</v>
      </c>
    </row>
    <row r="4636" spans="11:16" x14ac:dyDescent="0.3">
      <c r="K4636" s="16">
        <f t="shared" si="73"/>
        <v>44209</v>
      </c>
      <c r="L4636" s="17">
        <v>8.3333333333333329E-2</v>
      </c>
      <c r="M4636" s="14">
        <v>396</v>
      </c>
      <c r="N4636" s="14">
        <v>0</v>
      </c>
      <c r="O4636" s="14">
        <v>0</v>
      </c>
      <c r="P4636" s="14">
        <v>396</v>
      </c>
    </row>
    <row r="4637" spans="11:16" x14ac:dyDescent="0.3">
      <c r="K4637" s="16">
        <f t="shared" si="73"/>
        <v>44209</v>
      </c>
      <c r="L4637" s="17">
        <v>0.125</v>
      </c>
      <c r="M4637" s="14">
        <v>396</v>
      </c>
      <c r="N4637" s="14">
        <v>0</v>
      </c>
      <c r="O4637" s="14">
        <v>0</v>
      </c>
      <c r="P4637" s="14">
        <v>396</v>
      </c>
    </row>
    <row r="4638" spans="11:16" x14ac:dyDescent="0.3">
      <c r="K4638" s="16">
        <f t="shared" si="73"/>
        <v>44209</v>
      </c>
      <c r="L4638" s="17">
        <v>0.16666666666666666</v>
      </c>
      <c r="M4638" s="14">
        <v>396</v>
      </c>
      <c r="N4638" s="14">
        <v>0</v>
      </c>
      <c r="O4638" s="14">
        <v>0</v>
      </c>
      <c r="P4638" s="14">
        <v>396</v>
      </c>
    </row>
    <row r="4639" spans="11:16" x14ac:dyDescent="0.3">
      <c r="K4639" s="16">
        <f t="shared" si="73"/>
        <v>44209</v>
      </c>
      <c r="L4639" s="17">
        <v>0.20833333333333334</v>
      </c>
      <c r="M4639" s="14">
        <v>396</v>
      </c>
      <c r="N4639" s="14">
        <v>0</v>
      </c>
      <c r="O4639" s="14">
        <v>0</v>
      </c>
      <c r="P4639" s="14">
        <v>396</v>
      </c>
    </row>
    <row r="4640" spans="11:16" x14ac:dyDescent="0.3">
      <c r="K4640" s="16">
        <f t="shared" si="73"/>
        <v>44209</v>
      </c>
      <c r="L4640" s="17">
        <v>0.25</v>
      </c>
      <c r="M4640" s="14">
        <v>396</v>
      </c>
      <c r="N4640" s="14">
        <v>0</v>
      </c>
      <c r="O4640" s="14">
        <v>0</v>
      </c>
      <c r="P4640" s="14">
        <v>396</v>
      </c>
    </row>
    <row r="4641" spans="11:16" x14ac:dyDescent="0.3">
      <c r="K4641" s="16">
        <f t="shared" si="73"/>
        <v>44209</v>
      </c>
      <c r="L4641" s="17">
        <v>0.29166666666666669</v>
      </c>
      <c r="M4641" s="14">
        <v>396</v>
      </c>
      <c r="N4641" s="14">
        <v>931</v>
      </c>
      <c r="O4641" s="14">
        <v>0</v>
      </c>
      <c r="P4641" s="14">
        <v>1327</v>
      </c>
    </row>
    <row r="4642" spans="11:16" x14ac:dyDescent="0.3">
      <c r="K4642" s="16">
        <f t="shared" si="73"/>
        <v>44209</v>
      </c>
      <c r="L4642" s="17">
        <v>0.33333333333333331</v>
      </c>
      <c r="M4642" s="14">
        <v>396</v>
      </c>
      <c r="N4642" s="14">
        <v>0</v>
      </c>
      <c r="O4642" s="14">
        <v>0</v>
      </c>
      <c r="P4642" s="14">
        <v>396</v>
      </c>
    </row>
    <row r="4643" spans="11:16" x14ac:dyDescent="0.3">
      <c r="K4643" s="16">
        <f t="shared" si="73"/>
        <v>44209</v>
      </c>
      <c r="L4643" s="17">
        <v>0.375</v>
      </c>
      <c r="M4643" s="14">
        <v>396</v>
      </c>
      <c r="N4643" s="14">
        <v>1742</v>
      </c>
      <c r="O4643" s="14">
        <v>0</v>
      </c>
      <c r="P4643" s="14">
        <v>2138</v>
      </c>
    </row>
    <row r="4644" spans="11:16" x14ac:dyDescent="0.3">
      <c r="K4644" s="16">
        <f t="shared" si="73"/>
        <v>44209</v>
      </c>
      <c r="L4644" s="17">
        <v>0.41666666666666669</v>
      </c>
      <c r="M4644" s="14">
        <v>396</v>
      </c>
      <c r="N4644" s="14">
        <v>1742</v>
      </c>
      <c r="O4644" s="14">
        <v>0</v>
      </c>
      <c r="P4644" s="14">
        <v>2138</v>
      </c>
    </row>
    <row r="4645" spans="11:16" x14ac:dyDescent="0.3">
      <c r="K4645" s="16">
        <f t="shared" si="73"/>
        <v>44209</v>
      </c>
      <c r="L4645" s="17">
        <v>0.45833333333333331</v>
      </c>
      <c r="M4645" s="14">
        <v>396</v>
      </c>
      <c r="N4645" s="14">
        <v>0</v>
      </c>
      <c r="O4645" s="14">
        <v>0</v>
      </c>
      <c r="P4645" s="14">
        <v>396</v>
      </c>
    </row>
    <row r="4646" spans="11:16" x14ac:dyDescent="0.3">
      <c r="K4646" s="16">
        <f t="shared" si="73"/>
        <v>44209</v>
      </c>
      <c r="L4646" s="17">
        <v>0.5</v>
      </c>
      <c r="M4646" s="14">
        <v>396</v>
      </c>
      <c r="N4646" s="14">
        <v>1742</v>
      </c>
      <c r="O4646" s="14">
        <v>0</v>
      </c>
      <c r="P4646" s="14">
        <v>2138</v>
      </c>
    </row>
    <row r="4647" spans="11:16" x14ac:dyDescent="0.3">
      <c r="K4647" s="16">
        <f t="shared" si="73"/>
        <v>44209</v>
      </c>
      <c r="L4647" s="17">
        <v>0.54166666666666663</v>
      </c>
      <c r="M4647" s="14">
        <v>396</v>
      </c>
      <c r="N4647" s="14">
        <v>0</v>
      </c>
      <c r="O4647" s="14">
        <v>0</v>
      </c>
      <c r="P4647" s="14">
        <v>396</v>
      </c>
    </row>
    <row r="4648" spans="11:16" x14ac:dyDescent="0.3">
      <c r="K4648" s="16">
        <f t="shared" si="73"/>
        <v>44209</v>
      </c>
      <c r="L4648" s="17">
        <v>0.58333333333333337</v>
      </c>
      <c r="M4648" s="14">
        <v>396</v>
      </c>
      <c r="N4648" s="14">
        <v>0</v>
      </c>
      <c r="O4648" s="14">
        <v>0</v>
      </c>
      <c r="P4648" s="14">
        <v>396</v>
      </c>
    </row>
    <row r="4649" spans="11:16" x14ac:dyDescent="0.3">
      <c r="K4649" s="16">
        <f t="shared" si="73"/>
        <v>44209</v>
      </c>
      <c r="L4649" s="17">
        <v>0.625</v>
      </c>
      <c r="M4649" s="14">
        <v>396</v>
      </c>
      <c r="N4649" s="14">
        <v>1742</v>
      </c>
      <c r="O4649" s="14">
        <v>0</v>
      </c>
      <c r="P4649" s="14">
        <v>2138</v>
      </c>
    </row>
    <row r="4650" spans="11:16" x14ac:dyDescent="0.3">
      <c r="K4650" s="16">
        <f t="shared" si="73"/>
        <v>44209</v>
      </c>
      <c r="L4650" s="17">
        <v>0.66666666666666663</v>
      </c>
      <c r="M4650" s="14">
        <v>396</v>
      </c>
      <c r="N4650" s="14">
        <v>1742</v>
      </c>
      <c r="O4650" s="14">
        <v>0</v>
      </c>
      <c r="P4650" s="14">
        <v>2138</v>
      </c>
    </row>
    <row r="4651" spans="11:16" x14ac:dyDescent="0.3">
      <c r="K4651" s="16">
        <f t="shared" si="73"/>
        <v>44209</v>
      </c>
      <c r="L4651" s="17">
        <v>0.70833333333333337</v>
      </c>
      <c r="M4651" s="14">
        <v>396</v>
      </c>
      <c r="N4651" s="14">
        <v>1742</v>
      </c>
      <c r="O4651" s="14">
        <v>0</v>
      </c>
      <c r="P4651" s="14">
        <v>2138</v>
      </c>
    </row>
    <row r="4652" spans="11:16" x14ac:dyDescent="0.3">
      <c r="K4652" s="16">
        <f t="shared" si="73"/>
        <v>44209</v>
      </c>
      <c r="L4652" s="17">
        <v>0.75</v>
      </c>
      <c r="M4652" s="14">
        <v>396</v>
      </c>
      <c r="N4652" s="14">
        <v>1742</v>
      </c>
      <c r="O4652" s="14">
        <v>0</v>
      </c>
      <c r="P4652" s="14">
        <v>2138</v>
      </c>
    </row>
    <row r="4653" spans="11:16" x14ac:dyDescent="0.3">
      <c r="K4653" s="16">
        <f t="shared" si="73"/>
        <v>44209</v>
      </c>
      <c r="L4653" s="17">
        <v>0.79166666666666663</v>
      </c>
      <c r="M4653" s="14">
        <v>396</v>
      </c>
      <c r="N4653" s="14">
        <v>1742</v>
      </c>
      <c r="O4653" s="14">
        <v>0</v>
      </c>
      <c r="P4653" s="14">
        <v>2138</v>
      </c>
    </row>
    <row r="4654" spans="11:16" x14ac:dyDescent="0.3">
      <c r="K4654" s="16">
        <f t="shared" si="73"/>
        <v>44209</v>
      </c>
      <c r="L4654" s="17">
        <v>0.83333333333333337</v>
      </c>
      <c r="M4654" s="14">
        <v>396</v>
      </c>
      <c r="N4654" s="14">
        <v>1742</v>
      </c>
      <c r="O4654" s="14">
        <v>0</v>
      </c>
      <c r="P4654" s="14">
        <v>2138</v>
      </c>
    </row>
    <row r="4655" spans="11:16" x14ac:dyDescent="0.3">
      <c r="K4655" s="16">
        <f t="shared" si="73"/>
        <v>44209</v>
      </c>
      <c r="L4655" s="17">
        <v>0.875</v>
      </c>
      <c r="M4655" s="14">
        <v>396</v>
      </c>
      <c r="N4655" s="14">
        <v>1742</v>
      </c>
      <c r="O4655" s="14">
        <v>0</v>
      </c>
      <c r="P4655" s="14">
        <v>2138</v>
      </c>
    </row>
    <row r="4656" spans="11:16" x14ac:dyDescent="0.3">
      <c r="K4656" s="16">
        <f t="shared" si="73"/>
        <v>44209</v>
      </c>
      <c r="L4656" s="17">
        <v>0.91666666666666663</v>
      </c>
      <c r="M4656" s="14">
        <v>396</v>
      </c>
      <c r="N4656" s="14">
        <v>1742</v>
      </c>
      <c r="O4656" s="14">
        <v>0</v>
      </c>
      <c r="P4656" s="14">
        <v>2138</v>
      </c>
    </row>
    <row r="4657" spans="11:16" x14ac:dyDescent="0.3">
      <c r="K4657" s="16">
        <f t="shared" si="73"/>
        <v>44209</v>
      </c>
      <c r="L4657" s="17">
        <v>0.95833333333333337</v>
      </c>
      <c r="M4657" s="14">
        <v>396</v>
      </c>
      <c r="N4657" s="14">
        <v>0</v>
      </c>
      <c r="O4657" s="14">
        <v>0</v>
      </c>
      <c r="P4657" s="14">
        <v>396</v>
      </c>
    </row>
    <row r="4658" spans="11:16" x14ac:dyDescent="0.3">
      <c r="K4658" s="16">
        <f t="shared" si="73"/>
        <v>44210</v>
      </c>
      <c r="L4658" s="17">
        <v>0</v>
      </c>
      <c r="M4658" s="14">
        <v>396</v>
      </c>
      <c r="N4658" s="14">
        <v>1518</v>
      </c>
      <c r="O4658" s="14">
        <v>0</v>
      </c>
      <c r="P4658" s="14">
        <v>1914</v>
      </c>
    </row>
    <row r="4659" spans="11:16" x14ac:dyDescent="0.3">
      <c r="K4659" s="16">
        <f t="shared" si="73"/>
        <v>44210</v>
      </c>
      <c r="L4659" s="17">
        <v>4.1666666666666664E-2</v>
      </c>
      <c r="M4659" s="14">
        <v>396</v>
      </c>
      <c r="N4659" s="14">
        <v>0</v>
      </c>
      <c r="O4659" s="14">
        <v>0</v>
      </c>
      <c r="P4659" s="14">
        <v>396</v>
      </c>
    </row>
    <row r="4660" spans="11:16" x14ac:dyDescent="0.3">
      <c r="K4660" s="16">
        <f t="shared" si="73"/>
        <v>44210</v>
      </c>
      <c r="L4660" s="17">
        <v>8.3333333333333329E-2</v>
      </c>
      <c r="M4660" s="14">
        <v>396</v>
      </c>
      <c r="N4660" s="14">
        <v>802</v>
      </c>
      <c r="O4660" s="14">
        <v>0</v>
      </c>
      <c r="P4660" s="14">
        <v>1198</v>
      </c>
    </row>
    <row r="4661" spans="11:16" x14ac:dyDescent="0.3">
      <c r="K4661" s="16">
        <f t="shared" si="73"/>
        <v>44210</v>
      </c>
      <c r="L4661" s="17">
        <v>0.125</v>
      </c>
      <c r="M4661" s="14">
        <v>396</v>
      </c>
      <c r="N4661" s="14">
        <v>0</v>
      </c>
      <c r="O4661" s="14">
        <v>0</v>
      </c>
      <c r="P4661" s="14">
        <v>396</v>
      </c>
    </row>
    <row r="4662" spans="11:16" x14ac:dyDescent="0.3">
      <c r="K4662" s="16">
        <f t="shared" si="73"/>
        <v>44210</v>
      </c>
      <c r="L4662" s="17">
        <v>0.16666666666666666</v>
      </c>
      <c r="M4662" s="14">
        <v>396</v>
      </c>
      <c r="N4662" s="14">
        <v>262</v>
      </c>
      <c r="O4662" s="14">
        <v>0</v>
      </c>
      <c r="P4662" s="14">
        <v>658</v>
      </c>
    </row>
    <row r="4663" spans="11:16" x14ac:dyDescent="0.3">
      <c r="K4663" s="16">
        <f t="shared" si="73"/>
        <v>44210</v>
      </c>
      <c r="L4663" s="17">
        <v>0.20833333333333334</v>
      </c>
      <c r="M4663" s="14">
        <v>396</v>
      </c>
      <c r="N4663" s="14">
        <v>658</v>
      </c>
      <c r="O4663" s="14">
        <v>0</v>
      </c>
      <c r="P4663" s="14">
        <v>1054</v>
      </c>
    </row>
    <row r="4664" spans="11:16" x14ac:dyDescent="0.3">
      <c r="K4664" s="16">
        <f t="shared" si="73"/>
        <v>44210</v>
      </c>
      <c r="L4664" s="17">
        <v>0.25</v>
      </c>
      <c r="M4664" s="14">
        <v>396</v>
      </c>
      <c r="N4664" s="14">
        <v>0</v>
      </c>
      <c r="O4664" s="14">
        <v>0</v>
      </c>
      <c r="P4664" s="14">
        <v>396</v>
      </c>
    </row>
    <row r="4665" spans="11:16" x14ac:dyDescent="0.3">
      <c r="K4665" s="16">
        <f t="shared" si="73"/>
        <v>44210</v>
      </c>
      <c r="L4665" s="17">
        <v>0.29166666666666669</v>
      </c>
      <c r="M4665" s="14">
        <v>396</v>
      </c>
      <c r="N4665" s="14">
        <v>2352</v>
      </c>
      <c r="O4665" s="14">
        <v>0</v>
      </c>
      <c r="P4665" s="14">
        <v>2748</v>
      </c>
    </row>
    <row r="4666" spans="11:16" x14ac:dyDescent="0.3">
      <c r="K4666" s="16">
        <f t="shared" si="73"/>
        <v>44210</v>
      </c>
      <c r="L4666" s="17">
        <v>0.33333333333333331</v>
      </c>
      <c r="M4666" s="14">
        <v>396</v>
      </c>
      <c r="N4666" s="14">
        <v>2352</v>
      </c>
      <c r="O4666" s="14">
        <v>0</v>
      </c>
      <c r="P4666" s="14">
        <v>2748</v>
      </c>
    </row>
    <row r="4667" spans="11:16" x14ac:dyDescent="0.3">
      <c r="K4667" s="16">
        <f t="shared" si="73"/>
        <v>44210</v>
      </c>
      <c r="L4667" s="17">
        <v>0.375</v>
      </c>
      <c r="M4667" s="14">
        <v>396</v>
      </c>
      <c r="N4667" s="14">
        <v>449</v>
      </c>
      <c r="O4667" s="14">
        <v>0</v>
      </c>
      <c r="P4667" s="14">
        <v>845</v>
      </c>
    </row>
    <row r="4668" spans="11:16" x14ac:dyDescent="0.3">
      <c r="K4668" s="16">
        <f t="shared" si="73"/>
        <v>44210</v>
      </c>
      <c r="L4668" s="17">
        <v>0.41666666666666669</v>
      </c>
      <c r="M4668" s="14">
        <v>396</v>
      </c>
      <c r="N4668" s="14">
        <v>2352</v>
      </c>
      <c r="O4668" s="14">
        <v>0</v>
      </c>
      <c r="P4668" s="14">
        <v>2748</v>
      </c>
    </row>
    <row r="4669" spans="11:16" x14ac:dyDescent="0.3">
      <c r="K4669" s="16">
        <f t="shared" si="73"/>
        <v>44210</v>
      </c>
      <c r="L4669" s="17">
        <v>0.45833333333333331</v>
      </c>
      <c r="M4669" s="14">
        <v>396</v>
      </c>
      <c r="N4669" s="14">
        <v>270</v>
      </c>
      <c r="O4669" s="14">
        <v>0</v>
      </c>
      <c r="P4669" s="14">
        <v>666</v>
      </c>
    </row>
    <row r="4670" spans="11:16" x14ac:dyDescent="0.3">
      <c r="K4670" s="16">
        <f t="shared" si="73"/>
        <v>44210</v>
      </c>
      <c r="L4670" s="17">
        <v>0.5</v>
      </c>
      <c r="M4670" s="14">
        <v>396</v>
      </c>
      <c r="N4670" s="14">
        <v>274</v>
      </c>
      <c r="O4670" s="14">
        <v>0</v>
      </c>
      <c r="P4670" s="14">
        <v>670</v>
      </c>
    </row>
    <row r="4671" spans="11:16" x14ac:dyDescent="0.3">
      <c r="K4671" s="16">
        <f t="shared" si="73"/>
        <v>44210</v>
      </c>
      <c r="L4671" s="17">
        <v>0.54166666666666663</v>
      </c>
      <c r="M4671" s="14">
        <v>396</v>
      </c>
      <c r="N4671" s="14">
        <v>2352</v>
      </c>
      <c r="O4671" s="14">
        <v>0</v>
      </c>
      <c r="P4671" s="14">
        <v>2748</v>
      </c>
    </row>
    <row r="4672" spans="11:16" x14ac:dyDescent="0.3">
      <c r="K4672" s="16">
        <f t="shared" si="73"/>
        <v>44210</v>
      </c>
      <c r="L4672" s="17">
        <v>0.58333333333333337</v>
      </c>
      <c r="M4672" s="14">
        <v>396</v>
      </c>
      <c r="N4672" s="14">
        <v>0</v>
      </c>
      <c r="O4672" s="14">
        <v>0</v>
      </c>
      <c r="P4672" s="14">
        <v>396</v>
      </c>
    </row>
    <row r="4673" spans="11:16" x14ac:dyDescent="0.3">
      <c r="K4673" s="16">
        <f t="shared" si="73"/>
        <v>44210</v>
      </c>
      <c r="L4673" s="17">
        <v>0.625</v>
      </c>
      <c r="M4673" s="14">
        <v>396</v>
      </c>
      <c r="N4673" s="14">
        <v>0</v>
      </c>
      <c r="O4673" s="14">
        <v>0</v>
      </c>
      <c r="P4673" s="14">
        <v>396</v>
      </c>
    </row>
    <row r="4674" spans="11:16" x14ac:dyDescent="0.3">
      <c r="K4674" s="16">
        <f t="shared" si="73"/>
        <v>44210</v>
      </c>
      <c r="L4674" s="17">
        <v>0.66666666666666663</v>
      </c>
      <c r="M4674" s="14">
        <v>396</v>
      </c>
      <c r="N4674" s="14">
        <v>2352</v>
      </c>
      <c r="O4674" s="14">
        <v>0</v>
      </c>
      <c r="P4674" s="14">
        <v>2748</v>
      </c>
    </row>
    <row r="4675" spans="11:16" x14ac:dyDescent="0.3">
      <c r="K4675" s="16">
        <f t="shared" si="73"/>
        <v>44210</v>
      </c>
      <c r="L4675" s="17">
        <v>0.70833333333333337</v>
      </c>
      <c r="M4675" s="14">
        <v>396</v>
      </c>
      <c r="N4675" s="14">
        <v>2352</v>
      </c>
      <c r="O4675" s="14">
        <v>0</v>
      </c>
      <c r="P4675" s="14">
        <v>2748</v>
      </c>
    </row>
    <row r="4676" spans="11:16" x14ac:dyDescent="0.3">
      <c r="K4676" s="16">
        <f t="shared" si="73"/>
        <v>44210</v>
      </c>
      <c r="L4676" s="17">
        <v>0.75</v>
      </c>
      <c r="M4676" s="14">
        <v>396</v>
      </c>
      <c r="N4676" s="14">
        <v>2352</v>
      </c>
      <c r="O4676" s="14">
        <v>0</v>
      </c>
      <c r="P4676" s="14">
        <v>2748</v>
      </c>
    </row>
    <row r="4677" spans="11:16" x14ac:dyDescent="0.3">
      <c r="K4677" s="16">
        <f t="shared" si="73"/>
        <v>44210</v>
      </c>
      <c r="L4677" s="17">
        <v>0.79166666666666663</v>
      </c>
      <c r="M4677" s="14">
        <v>396</v>
      </c>
      <c r="N4677" s="14">
        <v>2352</v>
      </c>
      <c r="O4677" s="14">
        <v>0</v>
      </c>
      <c r="P4677" s="14">
        <v>2748</v>
      </c>
    </row>
    <row r="4678" spans="11:16" x14ac:dyDescent="0.3">
      <c r="K4678" s="16">
        <f t="shared" si="73"/>
        <v>44210</v>
      </c>
      <c r="L4678" s="17">
        <v>0.83333333333333337</v>
      </c>
      <c r="M4678" s="14">
        <v>396</v>
      </c>
      <c r="N4678" s="14">
        <v>2352</v>
      </c>
      <c r="O4678" s="14">
        <v>0</v>
      </c>
      <c r="P4678" s="14">
        <v>2748</v>
      </c>
    </row>
    <row r="4679" spans="11:16" x14ac:dyDescent="0.3">
      <c r="K4679" s="16">
        <f t="shared" si="73"/>
        <v>44210</v>
      </c>
      <c r="L4679" s="17">
        <v>0.875</v>
      </c>
      <c r="M4679" s="14">
        <v>396</v>
      </c>
      <c r="N4679" s="14">
        <v>0</v>
      </c>
      <c r="O4679" s="14">
        <v>0</v>
      </c>
      <c r="P4679" s="14">
        <v>396</v>
      </c>
    </row>
    <row r="4680" spans="11:16" x14ac:dyDescent="0.3">
      <c r="K4680" s="16">
        <f t="shared" si="73"/>
        <v>44210</v>
      </c>
      <c r="L4680" s="17">
        <v>0.91666666666666663</v>
      </c>
      <c r="M4680" s="14">
        <v>396</v>
      </c>
      <c r="N4680" s="14">
        <v>1494</v>
      </c>
      <c r="O4680" s="14">
        <v>0</v>
      </c>
      <c r="P4680" s="14">
        <v>1890</v>
      </c>
    </row>
    <row r="4681" spans="11:16" x14ac:dyDescent="0.3">
      <c r="K4681" s="16">
        <f t="shared" si="73"/>
        <v>44210</v>
      </c>
      <c r="L4681" s="17">
        <v>0.95833333333333337</v>
      </c>
      <c r="M4681" s="14">
        <v>396</v>
      </c>
      <c r="N4681" s="14">
        <v>1614</v>
      </c>
      <c r="O4681" s="14">
        <v>0</v>
      </c>
      <c r="P4681" s="14">
        <v>2010</v>
      </c>
    </row>
    <row r="4682" spans="11:16" x14ac:dyDescent="0.3">
      <c r="K4682" s="16">
        <f t="shared" si="73"/>
        <v>44211</v>
      </c>
      <c r="L4682" s="17">
        <v>0</v>
      </c>
      <c r="M4682" s="14">
        <v>396</v>
      </c>
      <c r="N4682" s="14">
        <v>0</v>
      </c>
      <c r="O4682" s="14">
        <v>0</v>
      </c>
      <c r="P4682" s="14">
        <v>396</v>
      </c>
    </row>
    <row r="4683" spans="11:16" x14ac:dyDescent="0.3">
      <c r="K4683" s="16">
        <f t="shared" si="73"/>
        <v>44211</v>
      </c>
      <c r="L4683" s="17">
        <v>4.1666666666666664E-2</v>
      </c>
      <c r="M4683" s="14">
        <v>396</v>
      </c>
      <c r="N4683" s="14">
        <v>0</v>
      </c>
      <c r="O4683" s="14">
        <v>0</v>
      </c>
      <c r="P4683" s="14">
        <v>396</v>
      </c>
    </row>
    <row r="4684" spans="11:16" x14ac:dyDescent="0.3">
      <c r="K4684" s="16">
        <f t="shared" si="73"/>
        <v>44211</v>
      </c>
      <c r="L4684" s="17">
        <v>8.3333333333333329E-2</v>
      </c>
      <c r="M4684" s="14">
        <v>396</v>
      </c>
      <c r="N4684" s="14">
        <v>732</v>
      </c>
      <c r="O4684" s="14">
        <v>0</v>
      </c>
      <c r="P4684" s="14">
        <v>1128</v>
      </c>
    </row>
    <row r="4685" spans="11:16" x14ac:dyDescent="0.3">
      <c r="K4685" s="16">
        <f t="shared" si="73"/>
        <v>44211</v>
      </c>
      <c r="L4685" s="17">
        <v>0.125</v>
      </c>
      <c r="M4685" s="14">
        <v>396</v>
      </c>
      <c r="N4685" s="14">
        <v>0</v>
      </c>
      <c r="O4685" s="14">
        <v>0</v>
      </c>
      <c r="P4685" s="14">
        <v>396</v>
      </c>
    </row>
    <row r="4686" spans="11:16" x14ac:dyDescent="0.3">
      <c r="K4686" s="16">
        <f t="shared" si="73"/>
        <v>44211</v>
      </c>
      <c r="L4686" s="17">
        <v>0.16666666666666666</v>
      </c>
      <c r="M4686" s="14">
        <v>396</v>
      </c>
      <c r="N4686" s="14">
        <v>55</v>
      </c>
      <c r="O4686" s="14">
        <v>0</v>
      </c>
      <c r="P4686" s="14">
        <v>451</v>
      </c>
    </row>
    <row r="4687" spans="11:16" x14ac:dyDescent="0.3">
      <c r="K4687" s="16">
        <f t="shared" si="73"/>
        <v>44211</v>
      </c>
      <c r="L4687" s="17">
        <v>0.20833333333333334</v>
      </c>
      <c r="M4687" s="14">
        <v>396</v>
      </c>
      <c r="N4687" s="14">
        <v>0</v>
      </c>
      <c r="O4687" s="14">
        <v>0</v>
      </c>
      <c r="P4687" s="14">
        <v>396</v>
      </c>
    </row>
    <row r="4688" spans="11:16" x14ac:dyDescent="0.3">
      <c r="K4688" s="16">
        <f t="shared" si="73"/>
        <v>44211</v>
      </c>
      <c r="L4688" s="17">
        <v>0.25</v>
      </c>
      <c r="M4688" s="14">
        <v>396</v>
      </c>
      <c r="N4688" s="14">
        <v>1798</v>
      </c>
      <c r="O4688" s="14">
        <v>0</v>
      </c>
      <c r="P4688" s="14">
        <v>2194</v>
      </c>
    </row>
    <row r="4689" spans="11:16" x14ac:dyDescent="0.3">
      <c r="K4689" s="16">
        <f t="shared" si="73"/>
        <v>44211</v>
      </c>
      <c r="L4689" s="17">
        <v>0.29166666666666669</v>
      </c>
      <c r="M4689" s="14">
        <v>396</v>
      </c>
      <c r="N4689" s="14">
        <v>2373</v>
      </c>
      <c r="O4689" s="14">
        <v>0</v>
      </c>
      <c r="P4689" s="14">
        <v>2769</v>
      </c>
    </row>
    <row r="4690" spans="11:16" x14ac:dyDescent="0.3">
      <c r="K4690" s="16">
        <f t="shared" si="73"/>
        <v>44211</v>
      </c>
      <c r="L4690" s="17">
        <v>0.33333333333333331</v>
      </c>
      <c r="M4690" s="14">
        <v>396</v>
      </c>
      <c r="N4690" s="14">
        <v>489</v>
      </c>
      <c r="O4690" s="14">
        <v>0</v>
      </c>
      <c r="P4690" s="14">
        <v>885</v>
      </c>
    </row>
    <row r="4691" spans="11:16" x14ac:dyDescent="0.3">
      <c r="K4691" s="16">
        <f t="shared" si="73"/>
        <v>44211</v>
      </c>
      <c r="L4691" s="17">
        <v>0.375</v>
      </c>
      <c r="M4691" s="14">
        <v>396</v>
      </c>
      <c r="N4691" s="14">
        <v>2373</v>
      </c>
      <c r="O4691" s="14">
        <v>0</v>
      </c>
      <c r="P4691" s="14">
        <v>2769</v>
      </c>
    </row>
    <row r="4692" spans="11:16" x14ac:dyDescent="0.3">
      <c r="K4692" s="16">
        <f t="shared" si="73"/>
        <v>44211</v>
      </c>
      <c r="L4692" s="17">
        <v>0.41666666666666669</v>
      </c>
      <c r="M4692" s="14">
        <v>396</v>
      </c>
      <c r="N4692" s="14">
        <v>0</v>
      </c>
      <c r="O4692" s="14">
        <v>0</v>
      </c>
      <c r="P4692" s="14">
        <v>396</v>
      </c>
    </row>
    <row r="4693" spans="11:16" x14ac:dyDescent="0.3">
      <c r="K4693" s="16">
        <f t="shared" si="73"/>
        <v>44211</v>
      </c>
      <c r="L4693" s="17">
        <v>0.45833333333333331</v>
      </c>
      <c r="M4693" s="14">
        <v>396</v>
      </c>
      <c r="N4693" s="14">
        <v>0</v>
      </c>
      <c r="O4693" s="14">
        <v>0</v>
      </c>
      <c r="P4693" s="14">
        <v>396</v>
      </c>
    </row>
    <row r="4694" spans="11:16" x14ac:dyDescent="0.3">
      <c r="K4694" s="16">
        <f t="shared" si="73"/>
        <v>44211</v>
      </c>
      <c r="L4694" s="17">
        <v>0.5</v>
      </c>
      <c r="M4694" s="14">
        <v>396</v>
      </c>
      <c r="N4694" s="14">
        <v>2373</v>
      </c>
      <c r="O4694" s="14">
        <v>0</v>
      </c>
      <c r="P4694" s="14">
        <v>2769</v>
      </c>
    </row>
    <row r="4695" spans="11:16" x14ac:dyDescent="0.3">
      <c r="K4695" s="16">
        <f t="shared" si="73"/>
        <v>44211</v>
      </c>
      <c r="L4695" s="17">
        <v>0.54166666666666663</v>
      </c>
      <c r="M4695" s="14">
        <v>396</v>
      </c>
      <c r="N4695" s="14">
        <v>2373</v>
      </c>
      <c r="O4695" s="14">
        <v>0</v>
      </c>
      <c r="P4695" s="14">
        <v>2769</v>
      </c>
    </row>
    <row r="4696" spans="11:16" x14ac:dyDescent="0.3">
      <c r="K4696" s="16">
        <f t="shared" si="73"/>
        <v>44211</v>
      </c>
      <c r="L4696" s="17">
        <v>0.58333333333333337</v>
      </c>
      <c r="M4696" s="14">
        <v>396</v>
      </c>
      <c r="N4696" s="14">
        <v>0</v>
      </c>
      <c r="O4696" s="14">
        <v>0</v>
      </c>
      <c r="P4696" s="14">
        <v>396</v>
      </c>
    </row>
    <row r="4697" spans="11:16" x14ac:dyDescent="0.3">
      <c r="K4697" s="16">
        <f t="shared" si="73"/>
        <v>44211</v>
      </c>
      <c r="L4697" s="17">
        <v>0.625</v>
      </c>
      <c r="M4697" s="14">
        <v>396</v>
      </c>
      <c r="N4697" s="14">
        <v>2373</v>
      </c>
      <c r="O4697" s="14">
        <v>0</v>
      </c>
      <c r="P4697" s="14">
        <v>2769</v>
      </c>
    </row>
    <row r="4698" spans="11:16" x14ac:dyDescent="0.3">
      <c r="K4698" s="16">
        <f t="shared" si="73"/>
        <v>44211</v>
      </c>
      <c r="L4698" s="17">
        <v>0.66666666666666663</v>
      </c>
      <c r="M4698" s="14">
        <v>396</v>
      </c>
      <c r="N4698" s="14">
        <v>0</v>
      </c>
      <c r="O4698" s="14">
        <v>0</v>
      </c>
      <c r="P4698" s="14">
        <v>396</v>
      </c>
    </row>
    <row r="4699" spans="11:16" x14ac:dyDescent="0.3">
      <c r="K4699" s="16">
        <f t="shared" ref="K4699:K4762" si="74">K4675+1</f>
        <v>44211</v>
      </c>
      <c r="L4699" s="17">
        <v>0.70833333333333337</v>
      </c>
      <c r="M4699" s="14">
        <v>396</v>
      </c>
      <c r="N4699" s="14">
        <v>309</v>
      </c>
      <c r="O4699" s="14">
        <v>0</v>
      </c>
      <c r="P4699" s="14">
        <v>705</v>
      </c>
    </row>
    <row r="4700" spans="11:16" x14ac:dyDescent="0.3">
      <c r="K4700" s="16">
        <f t="shared" si="74"/>
        <v>44211</v>
      </c>
      <c r="L4700" s="17">
        <v>0.75</v>
      </c>
      <c r="M4700" s="14">
        <v>396</v>
      </c>
      <c r="N4700" s="14">
        <v>2373</v>
      </c>
      <c r="O4700" s="14">
        <v>0</v>
      </c>
      <c r="P4700" s="14">
        <v>2769</v>
      </c>
    </row>
    <row r="4701" spans="11:16" x14ac:dyDescent="0.3">
      <c r="K4701" s="16">
        <f t="shared" si="74"/>
        <v>44211</v>
      </c>
      <c r="L4701" s="17">
        <v>0.79166666666666663</v>
      </c>
      <c r="M4701" s="14">
        <v>396</v>
      </c>
      <c r="N4701" s="14">
        <v>2373</v>
      </c>
      <c r="O4701" s="14">
        <v>0</v>
      </c>
      <c r="P4701" s="14">
        <v>2769</v>
      </c>
    </row>
    <row r="4702" spans="11:16" x14ac:dyDescent="0.3">
      <c r="K4702" s="16">
        <f t="shared" si="74"/>
        <v>44211</v>
      </c>
      <c r="L4702" s="17">
        <v>0.83333333333333337</v>
      </c>
      <c r="M4702" s="14">
        <v>396</v>
      </c>
      <c r="N4702" s="14">
        <v>2373</v>
      </c>
      <c r="O4702" s="14">
        <v>0</v>
      </c>
      <c r="P4702" s="14">
        <v>2769</v>
      </c>
    </row>
    <row r="4703" spans="11:16" x14ac:dyDescent="0.3">
      <c r="K4703" s="16">
        <f t="shared" si="74"/>
        <v>44211</v>
      </c>
      <c r="L4703" s="17">
        <v>0.875</v>
      </c>
      <c r="M4703" s="14">
        <v>396</v>
      </c>
      <c r="N4703" s="14">
        <v>0</v>
      </c>
      <c r="O4703" s="14">
        <v>0</v>
      </c>
      <c r="P4703" s="14">
        <v>396</v>
      </c>
    </row>
    <row r="4704" spans="11:16" x14ac:dyDescent="0.3">
      <c r="K4704" s="16">
        <f t="shared" si="74"/>
        <v>44211</v>
      </c>
      <c r="L4704" s="17">
        <v>0.91666666666666663</v>
      </c>
      <c r="M4704" s="14">
        <v>396</v>
      </c>
      <c r="N4704" s="14">
        <v>1875</v>
      </c>
      <c r="O4704" s="14">
        <v>0</v>
      </c>
      <c r="P4704" s="14">
        <v>2271</v>
      </c>
    </row>
    <row r="4705" spans="11:16" x14ac:dyDescent="0.3">
      <c r="K4705" s="16">
        <f t="shared" si="74"/>
        <v>44211</v>
      </c>
      <c r="L4705" s="17">
        <v>0.95833333333333337</v>
      </c>
      <c r="M4705" s="14">
        <v>396</v>
      </c>
      <c r="N4705" s="14">
        <v>0</v>
      </c>
      <c r="O4705" s="14">
        <v>0</v>
      </c>
      <c r="P4705" s="14">
        <v>396</v>
      </c>
    </row>
    <row r="4706" spans="11:16" x14ac:dyDescent="0.3">
      <c r="K4706" s="16">
        <f t="shared" si="74"/>
        <v>44212</v>
      </c>
      <c r="L4706" s="17">
        <v>0</v>
      </c>
      <c r="M4706" s="14">
        <v>396</v>
      </c>
      <c r="N4706" s="14">
        <v>0</v>
      </c>
      <c r="O4706" s="14">
        <v>0</v>
      </c>
      <c r="P4706" s="14">
        <v>396</v>
      </c>
    </row>
    <row r="4707" spans="11:16" x14ac:dyDescent="0.3">
      <c r="K4707" s="16">
        <f t="shared" si="74"/>
        <v>44212</v>
      </c>
      <c r="L4707" s="17">
        <v>4.1666666666666664E-2</v>
      </c>
      <c r="M4707" s="14">
        <v>396</v>
      </c>
      <c r="N4707" s="14">
        <v>0</v>
      </c>
      <c r="O4707" s="14">
        <v>0</v>
      </c>
      <c r="P4707" s="14">
        <v>396</v>
      </c>
    </row>
    <row r="4708" spans="11:16" x14ac:dyDescent="0.3">
      <c r="K4708" s="16">
        <f t="shared" si="74"/>
        <v>44212</v>
      </c>
      <c r="L4708" s="17">
        <v>8.3333333333333329E-2</v>
      </c>
      <c r="M4708" s="14">
        <v>396</v>
      </c>
      <c r="N4708" s="14">
        <v>0</v>
      </c>
      <c r="O4708" s="14">
        <v>0</v>
      </c>
      <c r="P4708" s="14">
        <v>396</v>
      </c>
    </row>
    <row r="4709" spans="11:16" x14ac:dyDescent="0.3">
      <c r="K4709" s="16">
        <f t="shared" si="74"/>
        <v>44212</v>
      </c>
      <c r="L4709" s="17">
        <v>0.125</v>
      </c>
      <c r="M4709" s="14">
        <v>396</v>
      </c>
      <c r="N4709" s="14">
        <v>0</v>
      </c>
      <c r="O4709" s="14">
        <v>0</v>
      </c>
      <c r="P4709" s="14">
        <v>396</v>
      </c>
    </row>
    <row r="4710" spans="11:16" x14ac:dyDescent="0.3">
      <c r="K4710" s="16">
        <f t="shared" si="74"/>
        <v>44212</v>
      </c>
      <c r="L4710" s="17">
        <v>0.16666666666666666</v>
      </c>
      <c r="M4710" s="14">
        <v>396</v>
      </c>
      <c r="N4710" s="14">
        <v>0</v>
      </c>
      <c r="O4710" s="14">
        <v>0</v>
      </c>
      <c r="P4710" s="14">
        <v>396</v>
      </c>
    </row>
    <row r="4711" spans="11:16" x14ac:dyDescent="0.3">
      <c r="K4711" s="16">
        <f t="shared" si="74"/>
        <v>44212</v>
      </c>
      <c r="L4711" s="17">
        <v>0.20833333333333334</v>
      </c>
      <c r="M4711" s="14">
        <v>396</v>
      </c>
      <c r="N4711" s="14">
        <v>0</v>
      </c>
      <c r="O4711" s="14">
        <v>0</v>
      </c>
      <c r="P4711" s="14">
        <v>396</v>
      </c>
    </row>
    <row r="4712" spans="11:16" x14ac:dyDescent="0.3">
      <c r="K4712" s="16">
        <f t="shared" si="74"/>
        <v>44212</v>
      </c>
      <c r="L4712" s="17">
        <v>0.25</v>
      </c>
      <c r="M4712" s="14">
        <v>396</v>
      </c>
      <c r="N4712" s="14">
        <v>0</v>
      </c>
      <c r="O4712" s="14">
        <v>0</v>
      </c>
      <c r="P4712" s="14">
        <v>396</v>
      </c>
    </row>
    <row r="4713" spans="11:16" x14ac:dyDescent="0.3">
      <c r="K4713" s="16">
        <f t="shared" si="74"/>
        <v>44212</v>
      </c>
      <c r="L4713" s="17">
        <v>0.29166666666666669</v>
      </c>
      <c r="M4713" s="14">
        <v>396</v>
      </c>
      <c r="N4713" s="14">
        <v>0</v>
      </c>
      <c r="O4713" s="14">
        <v>0</v>
      </c>
      <c r="P4713" s="14">
        <v>396</v>
      </c>
    </row>
    <row r="4714" spans="11:16" x14ac:dyDescent="0.3">
      <c r="K4714" s="16">
        <f t="shared" si="74"/>
        <v>44212</v>
      </c>
      <c r="L4714" s="17">
        <v>0.33333333333333331</v>
      </c>
      <c r="M4714" s="14">
        <v>396</v>
      </c>
      <c r="N4714" s="14">
        <v>2061</v>
      </c>
      <c r="O4714" s="14">
        <v>0</v>
      </c>
      <c r="P4714" s="14">
        <v>2457</v>
      </c>
    </row>
    <row r="4715" spans="11:16" x14ac:dyDescent="0.3">
      <c r="K4715" s="16">
        <f t="shared" si="74"/>
        <v>44212</v>
      </c>
      <c r="L4715" s="17">
        <v>0.375</v>
      </c>
      <c r="M4715" s="14">
        <v>396</v>
      </c>
      <c r="N4715" s="14">
        <v>0</v>
      </c>
      <c r="O4715" s="14">
        <v>0</v>
      </c>
      <c r="P4715" s="14">
        <v>396</v>
      </c>
    </row>
    <row r="4716" spans="11:16" x14ac:dyDescent="0.3">
      <c r="K4716" s="16">
        <f t="shared" si="74"/>
        <v>44212</v>
      </c>
      <c r="L4716" s="17">
        <v>0.41666666666666669</v>
      </c>
      <c r="M4716" s="14">
        <v>396</v>
      </c>
      <c r="N4716" s="14">
        <v>2061</v>
      </c>
      <c r="O4716" s="14">
        <v>0</v>
      </c>
      <c r="P4716" s="14">
        <v>2457</v>
      </c>
    </row>
    <row r="4717" spans="11:16" x14ac:dyDescent="0.3">
      <c r="K4717" s="16">
        <f t="shared" si="74"/>
        <v>44212</v>
      </c>
      <c r="L4717" s="17">
        <v>0.45833333333333331</v>
      </c>
      <c r="M4717" s="14">
        <v>396</v>
      </c>
      <c r="N4717" s="14">
        <v>0</v>
      </c>
      <c r="O4717" s="14">
        <v>0</v>
      </c>
      <c r="P4717" s="14">
        <v>396</v>
      </c>
    </row>
    <row r="4718" spans="11:16" x14ac:dyDescent="0.3">
      <c r="K4718" s="16">
        <f t="shared" si="74"/>
        <v>44212</v>
      </c>
      <c r="L4718" s="17">
        <v>0.5</v>
      </c>
      <c r="M4718" s="14">
        <v>396</v>
      </c>
      <c r="N4718" s="14">
        <v>0</v>
      </c>
      <c r="O4718" s="14">
        <v>0</v>
      </c>
      <c r="P4718" s="14">
        <v>396</v>
      </c>
    </row>
    <row r="4719" spans="11:16" x14ac:dyDescent="0.3">
      <c r="K4719" s="16">
        <f t="shared" si="74"/>
        <v>44212</v>
      </c>
      <c r="L4719" s="17">
        <v>0.54166666666666663</v>
      </c>
      <c r="M4719" s="14">
        <v>396</v>
      </c>
      <c r="N4719" s="14">
        <v>0</v>
      </c>
      <c r="O4719" s="14">
        <v>0</v>
      </c>
      <c r="P4719" s="14">
        <v>396</v>
      </c>
    </row>
    <row r="4720" spans="11:16" x14ac:dyDescent="0.3">
      <c r="K4720" s="16">
        <f t="shared" si="74"/>
        <v>44212</v>
      </c>
      <c r="L4720" s="17">
        <v>0.58333333333333337</v>
      </c>
      <c r="M4720" s="14">
        <v>396</v>
      </c>
      <c r="N4720" s="14">
        <v>468</v>
      </c>
      <c r="O4720" s="14">
        <v>0</v>
      </c>
      <c r="P4720" s="14">
        <v>864</v>
      </c>
    </row>
    <row r="4721" spans="11:16" x14ac:dyDescent="0.3">
      <c r="K4721" s="16">
        <f t="shared" si="74"/>
        <v>44212</v>
      </c>
      <c r="L4721" s="17">
        <v>0.625</v>
      </c>
      <c r="M4721" s="14">
        <v>396</v>
      </c>
      <c r="N4721" s="14">
        <v>0</v>
      </c>
      <c r="O4721" s="14">
        <v>0</v>
      </c>
      <c r="P4721" s="14">
        <v>396</v>
      </c>
    </row>
    <row r="4722" spans="11:16" x14ac:dyDescent="0.3">
      <c r="K4722" s="16">
        <f t="shared" si="74"/>
        <v>44212</v>
      </c>
      <c r="L4722" s="17">
        <v>0.66666666666666663</v>
      </c>
      <c r="M4722" s="14">
        <v>396</v>
      </c>
      <c r="N4722" s="14">
        <v>0</v>
      </c>
      <c r="O4722" s="14">
        <v>0</v>
      </c>
      <c r="P4722" s="14">
        <v>396</v>
      </c>
    </row>
    <row r="4723" spans="11:16" x14ac:dyDescent="0.3">
      <c r="K4723" s="16">
        <f t="shared" si="74"/>
        <v>44212</v>
      </c>
      <c r="L4723" s="17">
        <v>0.70833333333333337</v>
      </c>
      <c r="M4723" s="14">
        <v>396</v>
      </c>
      <c r="N4723" s="14">
        <v>0</v>
      </c>
      <c r="O4723" s="14">
        <v>0</v>
      </c>
      <c r="P4723" s="14">
        <v>396</v>
      </c>
    </row>
    <row r="4724" spans="11:16" x14ac:dyDescent="0.3">
      <c r="K4724" s="16">
        <f t="shared" si="74"/>
        <v>44212</v>
      </c>
      <c r="L4724" s="17">
        <v>0.75</v>
      </c>
      <c r="M4724" s="14">
        <v>396</v>
      </c>
      <c r="N4724" s="14">
        <v>160</v>
      </c>
      <c r="O4724" s="14">
        <v>0</v>
      </c>
      <c r="P4724" s="14">
        <v>556</v>
      </c>
    </row>
    <row r="4725" spans="11:16" x14ac:dyDescent="0.3">
      <c r="K4725" s="16">
        <f t="shared" si="74"/>
        <v>44212</v>
      </c>
      <c r="L4725" s="17">
        <v>0.79166666666666663</v>
      </c>
      <c r="M4725" s="14">
        <v>396</v>
      </c>
      <c r="N4725" s="14">
        <v>561</v>
      </c>
      <c r="O4725" s="14">
        <v>0</v>
      </c>
      <c r="P4725" s="14">
        <v>957</v>
      </c>
    </row>
    <row r="4726" spans="11:16" x14ac:dyDescent="0.3">
      <c r="K4726" s="16">
        <f t="shared" si="74"/>
        <v>44212</v>
      </c>
      <c r="L4726" s="17">
        <v>0.83333333333333337</v>
      </c>
      <c r="M4726" s="14">
        <v>396</v>
      </c>
      <c r="N4726" s="14">
        <v>0</v>
      </c>
      <c r="O4726" s="14">
        <v>0</v>
      </c>
      <c r="P4726" s="14">
        <v>396</v>
      </c>
    </row>
    <row r="4727" spans="11:16" x14ac:dyDescent="0.3">
      <c r="K4727" s="16">
        <f t="shared" si="74"/>
        <v>44212</v>
      </c>
      <c r="L4727" s="17">
        <v>0.875</v>
      </c>
      <c r="M4727" s="14">
        <v>396</v>
      </c>
      <c r="N4727" s="14">
        <v>0</v>
      </c>
      <c r="O4727" s="14">
        <v>0</v>
      </c>
      <c r="P4727" s="14">
        <v>396</v>
      </c>
    </row>
    <row r="4728" spans="11:16" x14ac:dyDescent="0.3">
      <c r="K4728" s="16">
        <f t="shared" si="74"/>
        <v>44212</v>
      </c>
      <c r="L4728" s="17">
        <v>0.91666666666666663</v>
      </c>
      <c r="M4728" s="14">
        <v>396</v>
      </c>
      <c r="N4728" s="14">
        <v>0</v>
      </c>
      <c r="O4728" s="14">
        <v>0</v>
      </c>
      <c r="P4728" s="14">
        <v>396</v>
      </c>
    </row>
    <row r="4729" spans="11:16" x14ac:dyDescent="0.3">
      <c r="K4729" s="16">
        <f t="shared" si="74"/>
        <v>44212</v>
      </c>
      <c r="L4729" s="17">
        <v>0.95833333333333337</v>
      </c>
      <c r="M4729" s="14">
        <v>396</v>
      </c>
      <c r="N4729" s="14">
        <v>98</v>
      </c>
      <c r="O4729" s="14">
        <v>0</v>
      </c>
      <c r="P4729" s="14">
        <v>494</v>
      </c>
    </row>
    <row r="4730" spans="11:16" x14ac:dyDescent="0.3">
      <c r="K4730" s="16">
        <f t="shared" si="74"/>
        <v>44213</v>
      </c>
      <c r="L4730" s="17">
        <v>0</v>
      </c>
      <c r="M4730" s="14">
        <v>396</v>
      </c>
      <c r="N4730" s="14">
        <v>2447</v>
      </c>
      <c r="O4730" s="14">
        <v>0</v>
      </c>
      <c r="P4730" s="14">
        <v>2843</v>
      </c>
    </row>
    <row r="4731" spans="11:16" x14ac:dyDescent="0.3">
      <c r="K4731" s="16">
        <f t="shared" si="74"/>
        <v>44213</v>
      </c>
      <c r="L4731" s="17">
        <v>4.1666666666666664E-2</v>
      </c>
      <c r="M4731" s="14">
        <v>396</v>
      </c>
      <c r="N4731" s="14">
        <v>0</v>
      </c>
      <c r="O4731" s="14">
        <v>0</v>
      </c>
      <c r="P4731" s="14">
        <v>396</v>
      </c>
    </row>
    <row r="4732" spans="11:16" x14ac:dyDescent="0.3">
      <c r="K4732" s="16">
        <f t="shared" si="74"/>
        <v>44213</v>
      </c>
      <c r="L4732" s="17">
        <v>8.3333333333333329E-2</v>
      </c>
      <c r="M4732" s="14">
        <v>396</v>
      </c>
      <c r="N4732" s="14">
        <v>0</v>
      </c>
      <c r="O4732" s="14">
        <v>0</v>
      </c>
      <c r="P4732" s="14">
        <v>396</v>
      </c>
    </row>
    <row r="4733" spans="11:16" x14ac:dyDescent="0.3">
      <c r="K4733" s="16">
        <f t="shared" si="74"/>
        <v>44213</v>
      </c>
      <c r="L4733" s="17">
        <v>0.125</v>
      </c>
      <c r="M4733" s="14">
        <v>396</v>
      </c>
      <c r="N4733" s="14">
        <v>0</v>
      </c>
      <c r="O4733" s="14">
        <v>0</v>
      </c>
      <c r="P4733" s="14">
        <v>396</v>
      </c>
    </row>
    <row r="4734" spans="11:16" x14ac:dyDescent="0.3">
      <c r="K4734" s="16">
        <f t="shared" si="74"/>
        <v>44213</v>
      </c>
      <c r="L4734" s="17">
        <v>0.16666666666666666</v>
      </c>
      <c r="M4734" s="14">
        <v>396</v>
      </c>
      <c r="N4734" s="14">
        <v>0</v>
      </c>
      <c r="O4734" s="14">
        <v>0</v>
      </c>
      <c r="P4734" s="14">
        <v>396</v>
      </c>
    </row>
    <row r="4735" spans="11:16" x14ac:dyDescent="0.3">
      <c r="K4735" s="16">
        <f t="shared" si="74"/>
        <v>44213</v>
      </c>
      <c r="L4735" s="17">
        <v>0.20833333333333334</v>
      </c>
      <c r="M4735" s="14">
        <v>396</v>
      </c>
      <c r="N4735" s="14">
        <v>0</v>
      </c>
      <c r="O4735" s="14">
        <v>0</v>
      </c>
      <c r="P4735" s="14">
        <v>396</v>
      </c>
    </row>
    <row r="4736" spans="11:16" x14ac:dyDescent="0.3">
      <c r="K4736" s="16">
        <f t="shared" si="74"/>
        <v>44213</v>
      </c>
      <c r="L4736" s="17">
        <v>0.25</v>
      </c>
      <c r="M4736" s="14">
        <v>396</v>
      </c>
      <c r="N4736" s="14">
        <v>0</v>
      </c>
      <c r="O4736" s="14">
        <v>0</v>
      </c>
      <c r="P4736" s="14">
        <v>396</v>
      </c>
    </row>
    <row r="4737" spans="11:16" x14ac:dyDescent="0.3">
      <c r="K4737" s="16">
        <f t="shared" si="74"/>
        <v>44213</v>
      </c>
      <c r="L4737" s="17">
        <v>0.29166666666666669</v>
      </c>
      <c r="M4737" s="14">
        <v>396</v>
      </c>
      <c r="N4737" s="14">
        <v>1131</v>
      </c>
      <c r="O4737" s="14">
        <v>0</v>
      </c>
      <c r="P4737" s="14">
        <v>1527</v>
      </c>
    </row>
    <row r="4738" spans="11:16" x14ac:dyDescent="0.3">
      <c r="K4738" s="16">
        <f t="shared" si="74"/>
        <v>44213</v>
      </c>
      <c r="L4738" s="17">
        <v>0.33333333333333331</v>
      </c>
      <c r="M4738" s="14">
        <v>396</v>
      </c>
      <c r="N4738" s="14">
        <v>0</v>
      </c>
      <c r="O4738" s="14">
        <v>0</v>
      </c>
      <c r="P4738" s="14">
        <v>396</v>
      </c>
    </row>
    <row r="4739" spans="11:16" x14ac:dyDescent="0.3">
      <c r="K4739" s="16">
        <f t="shared" si="74"/>
        <v>44213</v>
      </c>
      <c r="L4739" s="17">
        <v>0.375</v>
      </c>
      <c r="M4739" s="14">
        <v>396</v>
      </c>
      <c r="N4739" s="14">
        <v>0</v>
      </c>
      <c r="O4739" s="14">
        <v>0</v>
      </c>
      <c r="P4739" s="14">
        <v>396</v>
      </c>
    </row>
    <row r="4740" spans="11:16" x14ac:dyDescent="0.3">
      <c r="K4740" s="16">
        <f t="shared" si="74"/>
        <v>44213</v>
      </c>
      <c r="L4740" s="17">
        <v>0.41666666666666669</v>
      </c>
      <c r="M4740" s="14">
        <v>396</v>
      </c>
      <c r="N4740" s="14">
        <v>0</v>
      </c>
      <c r="O4740" s="14">
        <v>0</v>
      </c>
      <c r="P4740" s="14">
        <v>396</v>
      </c>
    </row>
    <row r="4741" spans="11:16" x14ac:dyDescent="0.3">
      <c r="K4741" s="16">
        <f t="shared" si="74"/>
        <v>44213</v>
      </c>
      <c r="L4741" s="17">
        <v>0.45833333333333331</v>
      </c>
      <c r="M4741" s="14">
        <v>396</v>
      </c>
      <c r="N4741" s="14">
        <v>0</v>
      </c>
      <c r="O4741" s="14">
        <v>0</v>
      </c>
      <c r="P4741" s="14">
        <v>396</v>
      </c>
    </row>
    <row r="4742" spans="11:16" x14ac:dyDescent="0.3">
      <c r="K4742" s="16">
        <f t="shared" si="74"/>
        <v>44213</v>
      </c>
      <c r="L4742" s="17">
        <v>0.5</v>
      </c>
      <c r="M4742" s="14">
        <v>396</v>
      </c>
      <c r="N4742" s="14">
        <v>0</v>
      </c>
      <c r="O4742" s="14">
        <v>0</v>
      </c>
      <c r="P4742" s="14">
        <v>396</v>
      </c>
    </row>
    <row r="4743" spans="11:16" x14ac:dyDescent="0.3">
      <c r="K4743" s="16">
        <f t="shared" si="74"/>
        <v>44213</v>
      </c>
      <c r="L4743" s="17">
        <v>0.54166666666666663</v>
      </c>
      <c r="M4743" s="14">
        <v>396</v>
      </c>
      <c r="N4743" s="14">
        <v>0</v>
      </c>
      <c r="O4743" s="14">
        <v>0</v>
      </c>
      <c r="P4743" s="14">
        <v>396</v>
      </c>
    </row>
    <row r="4744" spans="11:16" x14ac:dyDescent="0.3">
      <c r="K4744" s="16">
        <f t="shared" si="74"/>
        <v>44213</v>
      </c>
      <c r="L4744" s="17">
        <v>0.58333333333333337</v>
      </c>
      <c r="M4744" s="14">
        <v>396</v>
      </c>
      <c r="N4744" s="14">
        <v>0</v>
      </c>
      <c r="O4744" s="14">
        <v>0</v>
      </c>
      <c r="P4744" s="14">
        <v>396</v>
      </c>
    </row>
    <row r="4745" spans="11:16" x14ac:dyDescent="0.3">
      <c r="K4745" s="16">
        <f t="shared" si="74"/>
        <v>44213</v>
      </c>
      <c r="L4745" s="17">
        <v>0.625</v>
      </c>
      <c r="M4745" s="14">
        <v>396</v>
      </c>
      <c r="N4745" s="14">
        <v>0</v>
      </c>
      <c r="O4745" s="14">
        <v>0</v>
      </c>
      <c r="P4745" s="14">
        <v>396</v>
      </c>
    </row>
    <row r="4746" spans="11:16" x14ac:dyDescent="0.3">
      <c r="K4746" s="16">
        <f t="shared" si="74"/>
        <v>44213</v>
      </c>
      <c r="L4746" s="17">
        <v>0.66666666666666663</v>
      </c>
      <c r="M4746" s="14">
        <v>396</v>
      </c>
      <c r="N4746" s="14">
        <v>0</v>
      </c>
      <c r="O4746" s="14">
        <v>0</v>
      </c>
      <c r="P4746" s="14">
        <v>396</v>
      </c>
    </row>
    <row r="4747" spans="11:16" x14ac:dyDescent="0.3">
      <c r="K4747" s="16">
        <f t="shared" si="74"/>
        <v>44213</v>
      </c>
      <c r="L4747" s="17">
        <v>0.70833333333333337</v>
      </c>
      <c r="M4747" s="14">
        <v>396</v>
      </c>
      <c r="N4747" s="14">
        <v>0</v>
      </c>
      <c r="O4747" s="14">
        <v>0</v>
      </c>
      <c r="P4747" s="14">
        <v>396</v>
      </c>
    </row>
    <row r="4748" spans="11:16" x14ac:dyDescent="0.3">
      <c r="K4748" s="16">
        <f t="shared" si="74"/>
        <v>44213</v>
      </c>
      <c r="L4748" s="17">
        <v>0.75</v>
      </c>
      <c r="M4748" s="14">
        <v>396</v>
      </c>
      <c r="N4748" s="14">
        <v>949</v>
      </c>
      <c r="O4748" s="14">
        <v>0</v>
      </c>
      <c r="P4748" s="14">
        <v>1345</v>
      </c>
    </row>
    <row r="4749" spans="11:16" x14ac:dyDescent="0.3">
      <c r="K4749" s="16">
        <f t="shared" si="74"/>
        <v>44213</v>
      </c>
      <c r="L4749" s="17">
        <v>0.79166666666666663</v>
      </c>
      <c r="M4749" s="14">
        <v>396</v>
      </c>
      <c r="N4749" s="14">
        <v>1288</v>
      </c>
      <c r="O4749" s="14">
        <v>0</v>
      </c>
      <c r="P4749" s="14">
        <v>1684</v>
      </c>
    </row>
    <row r="4750" spans="11:16" x14ac:dyDescent="0.3">
      <c r="K4750" s="16">
        <f t="shared" si="74"/>
        <v>44213</v>
      </c>
      <c r="L4750" s="17">
        <v>0.83333333333333337</v>
      </c>
      <c r="M4750" s="14">
        <v>396</v>
      </c>
      <c r="N4750" s="14">
        <v>2447</v>
      </c>
      <c r="O4750" s="14">
        <v>0</v>
      </c>
      <c r="P4750" s="14">
        <v>2843</v>
      </c>
    </row>
    <row r="4751" spans="11:16" x14ac:dyDescent="0.3">
      <c r="K4751" s="16">
        <f t="shared" si="74"/>
        <v>44213</v>
      </c>
      <c r="L4751" s="17">
        <v>0.875</v>
      </c>
      <c r="M4751" s="14">
        <v>396</v>
      </c>
      <c r="N4751" s="14">
        <v>428</v>
      </c>
      <c r="O4751" s="14">
        <v>0</v>
      </c>
      <c r="P4751" s="14">
        <v>824</v>
      </c>
    </row>
    <row r="4752" spans="11:16" x14ac:dyDescent="0.3">
      <c r="K4752" s="16">
        <f t="shared" si="74"/>
        <v>44213</v>
      </c>
      <c r="L4752" s="17">
        <v>0.91666666666666663</v>
      </c>
      <c r="M4752" s="14">
        <v>396</v>
      </c>
      <c r="N4752" s="14">
        <v>689</v>
      </c>
      <c r="O4752" s="14">
        <v>0</v>
      </c>
      <c r="P4752" s="14">
        <v>1085</v>
      </c>
    </row>
    <row r="4753" spans="11:16" x14ac:dyDescent="0.3">
      <c r="K4753" s="16">
        <f t="shared" si="74"/>
        <v>44213</v>
      </c>
      <c r="L4753" s="17">
        <v>0.95833333333333337</v>
      </c>
      <c r="M4753" s="14">
        <v>396</v>
      </c>
      <c r="N4753" s="14">
        <v>876</v>
      </c>
      <c r="O4753" s="14">
        <v>0</v>
      </c>
      <c r="P4753" s="14">
        <v>1272</v>
      </c>
    </row>
    <row r="4754" spans="11:16" x14ac:dyDescent="0.3">
      <c r="K4754" s="16">
        <f t="shared" si="74"/>
        <v>44214</v>
      </c>
      <c r="L4754" s="17">
        <v>0</v>
      </c>
      <c r="M4754" s="14">
        <v>396</v>
      </c>
      <c r="N4754" s="14">
        <v>685</v>
      </c>
      <c r="O4754" s="14">
        <v>0</v>
      </c>
      <c r="P4754" s="14">
        <v>1081</v>
      </c>
    </row>
    <row r="4755" spans="11:16" x14ac:dyDescent="0.3">
      <c r="K4755" s="16">
        <f t="shared" si="74"/>
        <v>44214</v>
      </c>
      <c r="L4755" s="17">
        <v>4.1666666666666664E-2</v>
      </c>
      <c r="M4755" s="14">
        <v>396</v>
      </c>
      <c r="N4755" s="14">
        <v>493</v>
      </c>
      <c r="O4755" s="14">
        <v>0</v>
      </c>
      <c r="P4755" s="14">
        <v>889</v>
      </c>
    </row>
    <row r="4756" spans="11:16" x14ac:dyDescent="0.3">
      <c r="K4756" s="16">
        <f t="shared" si="74"/>
        <v>44214</v>
      </c>
      <c r="L4756" s="17">
        <v>8.3333333333333329E-2</v>
      </c>
      <c r="M4756" s="14">
        <v>396</v>
      </c>
      <c r="N4756" s="14">
        <v>3080</v>
      </c>
      <c r="O4756" s="14">
        <v>0</v>
      </c>
      <c r="P4756" s="14">
        <v>3476</v>
      </c>
    </row>
    <row r="4757" spans="11:16" x14ac:dyDescent="0.3">
      <c r="K4757" s="16">
        <f t="shared" si="74"/>
        <v>44214</v>
      </c>
      <c r="L4757" s="17">
        <v>0.125</v>
      </c>
      <c r="M4757" s="14">
        <v>396</v>
      </c>
      <c r="N4757" s="14">
        <v>0</v>
      </c>
      <c r="O4757" s="14">
        <v>0</v>
      </c>
      <c r="P4757" s="14">
        <v>396</v>
      </c>
    </row>
    <row r="4758" spans="11:16" x14ac:dyDescent="0.3">
      <c r="K4758" s="16">
        <f t="shared" si="74"/>
        <v>44214</v>
      </c>
      <c r="L4758" s="17">
        <v>0.16666666666666666</v>
      </c>
      <c r="M4758" s="14">
        <v>396</v>
      </c>
      <c r="N4758" s="14">
        <v>0</v>
      </c>
      <c r="O4758" s="14">
        <v>0</v>
      </c>
      <c r="P4758" s="14">
        <v>396</v>
      </c>
    </row>
    <row r="4759" spans="11:16" x14ac:dyDescent="0.3">
      <c r="K4759" s="16">
        <f t="shared" si="74"/>
        <v>44214</v>
      </c>
      <c r="L4759" s="17">
        <v>0.20833333333333334</v>
      </c>
      <c r="M4759" s="14">
        <v>396</v>
      </c>
      <c r="N4759" s="14">
        <v>468</v>
      </c>
      <c r="O4759" s="14">
        <v>0</v>
      </c>
      <c r="P4759" s="14">
        <v>864</v>
      </c>
    </row>
    <row r="4760" spans="11:16" x14ac:dyDescent="0.3">
      <c r="K4760" s="16">
        <f t="shared" si="74"/>
        <v>44214</v>
      </c>
      <c r="L4760" s="17">
        <v>0.25</v>
      </c>
      <c r="M4760" s="14">
        <v>396</v>
      </c>
      <c r="N4760" s="14">
        <v>1800</v>
      </c>
      <c r="O4760" s="14">
        <v>0</v>
      </c>
      <c r="P4760" s="14">
        <v>2196</v>
      </c>
    </row>
    <row r="4761" spans="11:16" x14ac:dyDescent="0.3">
      <c r="K4761" s="16">
        <f t="shared" si="74"/>
        <v>44214</v>
      </c>
      <c r="L4761" s="17">
        <v>0.29166666666666669</v>
      </c>
      <c r="M4761" s="14">
        <v>396</v>
      </c>
      <c r="N4761" s="14">
        <v>2943</v>
      </c>
      <c r="O4761" s="14">
        <v>0</v>
      </c>
      <c r="P4761" s="14">
        <v>3339</v>
      </c>
    </row>
    <row r="4762" spans="11:16" x14ac:dyDescent="0.3">
      <c r="K4762" s="16">
        <f t="shared" si="74"/>
        <v>44214</v>
      </c>
      <c r="L4762" s="17">
        <v>0.33333333333333331</v>
      </c>
      <c r="M4762" s="14">
        <v>396</v>
      </c>
      <c r="N4762" s="14">
        <v>3144</v>
      </c>
      <c r="O4762" s="14">
        <v>0</v>
      </c>
      <c r="P4762" s="14">
        <v>3540</v>
      </c>
    </row>
    <row r="4763" spans="11:16" x14ac:dyDescent="0.3">
      <c r="K4763" s="16">
        <f t="shared" ref="K4763:K4826" si="75">K4739+1</f>
        <v>44214</v>
      </c>
      <c r="L4763" s="17">
        <v>0.375</v>
      </c>
      <c r="M4763" s="14">
        <v>396</v>
      </c>
      <c r="N4763" s="14">
        <v>2892</v>
      </c>
      <c r="O4763" s="14">
        <v>0</v>
      </c>
      <c r="P4763" s="14">
        <v>3288</v>
      </c>
    </row>
    <row r="4764" spans="11:16" x14ac:dyDescent="0.3">
      <c r="K4764" s="16">
        <f t="shared" si="75"/>
        <v>44214</v>
      </c>
      <c r="L4764" s="17">
        <v>0.41666666666666669</v>
      </c>
      <c r="M4764" s="14">
        <v>396</v>
      </c>
      <c r="N4764" s="14">
        <v>2235</v>
      </c>
      <c r="O4764" s="14">
        <v>0</v>
      </c>
      <c r="P4764" s="14">
        <v>2631</v>
      </c>
    </row>
    <row r="4765" spans="11:16" x14ac:dyDescent="0.3">
      <c r="K4765" s="16">
        <f t="shared" si="75"/>
        <v>44214</v>
      </c>
      <c r="L4765" s="17">
        <v>0.45833333333333331</v>
      </c>
      <c r="M4765" s="14">
        <v>396</v>
      </c>
      <c r="N4765" s="14">
        <v>1605</v>
      </c>
      <c r="O4765" s="14">
        <v>0</v>
      </c>
      <c r="P4765" s="14">
        <v>2001</v>
      </c>
    </row>
    <row r="4766" spans="11:16" x14ac:dyDescent="0.3">
      <c r="K4766" s="16">
        <f t="shared" si="75"/>
        <v>44214</v>
      </c>
      <c r="L4766" s="17">
        <v>0.5</v>
      </c>
      <c r="M4766" s="14">
        <v>396</v>
      </c>
      <c r="N4766" s="14">
        <v>1060</v>
      </c>
      <c r="O4766" s="14">
        <v>0</v>
      </c>
      <c r="P4766" s="14">
        <v>1456</v>
      </c>
    </row>
    <row r="4767" spans="11:16" x14ac:dyDescent="0.3">
      <c r="K4767" s="16">
        <f t="shared" si="75"/>
        <v>44214</v>
      </c>
      <c r="L4767" s="17">
        <v>0.54166666666666663</v>
      </c>
      <c r="M4767" s="14">
        <v>396</v>
      </c>
      <c r="N4767" s="14">
        <v>643</v>
      </c>
      <c r="O4767" s="14">
        <v>0</v>
      </c>
      <c r="P4767" s="14">
        <v>1039</v>
      </c>
    </row>
    <row r="4768" spans="11:16" x14ac:dyDescent="0.3">
      <c r="K4768" s="16">
        <f t="shared" si="75"/>
        <v>44214</v>
      </c>
      <c r="L4768" s="17">
        <v>0.58333333333333337</v>
      </c>
      <c r="M4768" s="14">
        <v>396</v>
      </c>
      <c r="N4768" s="14">
        <v>404</v>
      </c>
      <c r="O4768" s="14">
        <v>0</v>
      </c>
      <c r="P4768" s="14">
        <v>800</v>
      </c>
    </row>
    <row r="4769" spans="11:16" x14ac:dyDescent="0.3">
      <c r="K4769" s="16">
        <f t="shared" si="75"/>
        <v>44214</v>
      </c>
      <c r="L4769" s="17">
        <v>0.625</v>
      </c>
      <c r="M4769" s="14">
        <v>396</v>
      </c>
      <c r="N4769" s="14">
        <v>567</v>
      </c>
      <c r="O4769" s="14">
        <v>0</v>
      </c>
      <c r="P4769" s="14">
        <v>963</v>
      </c>
    </row>
    <row r="4770" spans="11:16" x14ac:dyDescent="0.3">
      <c r="K4770" s="16">
        <f t="shared" si="75"/>
        <v>44214</v>
      </c>
      <c r="L4770" s="17">
        <v>0.66666666666666663</v>
      </c>
      <c r="M4770" s="14">
        <v>396</v>
      </c>
      <c r="N4770" s="14">
        <v>1123</v>
      </c>
      <c r="O4770" s="14">
        <v>0</v>
      </c>
      <c r="P4770" s="14">
        <v>1519</v>
      </c>
    </row>
    <row r="4771" spans="11:16" x14ac:dyDescent="0.3">
      <c r="K4771" s="16">
        <f t="shared" si="75"/>
        <v>44214</v>
      </c>
      <c r="L4771" s="17">
        <v>0.70833333333333337</v>
      </c>
      <c r="M4771" s="14">
        <v>396</v>
      </c>
      <c r="N4771" s="14">
        <v>4225</v>
      </c>
      <c r="O4771" s="14">
        <v>0</v>
      </c>
      <c r="P4771" s="14">
        <v>4621</v>
      </c>
    </row>
    <row r="4772" spans="11:16" x14ac:dyDescent="0.3">
      <c r="K4772" s="16">
        <f t="shared" si="75"/>
        <v>44214</v>
      </c>
      <c r="L4772" s="17">
        <v>0.75</v>
      </c>
      <c r="M4772" s="14">
        <v>396</v>
      </c>
      <c r="N4772" s="14">
        <v>3233</v>
      </c>
      <c r="O4772" s="14">
        <v>0</v>
      </c>
      <c r="P4772" s="14">
        <v>3629</v>
      </c>
    </row>
    <row r="4773" spans="11:16" x14ac:dyDescent="0.3">
      <c r="K4773" s="16">
        <f t="shared" si="75"/>
        <v>44214</v>
      </c>
      <c r="L4773" s="17">
        <v>0.79166666666666663</v>
      </c>
      <c r="M4773" s="14">
        <v>396</v>
      </c>
      <c r="N4773" s="14">
        <v>4225</v>
      </c>
      <c r="O4773" s="14">
        <v>0</v>
      </c>
      <c r="P4773" s="14">
        <v>4621</v>
      </c>
    </row>
    <row r="4774" spans="11:16" x14ac:dyDescent="0.3">
      <c r="K4774" s="16">
        <f t="shared" si="75"/>
        <v>44214</v>
      </c>
      <c r="L4774" s="17">
        <v>0.83333333333333337</v>
      </c>
      <c r="M4774" s="14">
        <v>396</v>
      </c>
      <c r="N4774" s="14">
        <v>2262</v>
      </c>
      <c r="O4774" s="14">
        <v>0</v>
      </c>
      <c r="P4774" s="14">
        <v>2658</v>
      </c>
    </row>
    <row r="4775" spans="11:16" x14ac:dyDescent="0.3">
      <c r="K4775" s="16">
        <f t="shared" si="75"/>
        <v>44214</v>
      </c>
      <c r="L4775" s="17">
        <v>0.875</v>
      </c>
      <c r="M4775" s="14">
        <v>396</v>
      </c>
      <c r="N4775" s="14">
        <v>1628</v>
      </c>
      <c r="O4775" s="14">
        <v>0</v>
      </c>
      <c r="P4775" s="14">
        <v>2024</v>
      </c>
    </row>
    <row r="4776" spans="11:16" x14ac:dyDescent="0.3">
      <c r="K4776" s="16">
        <f t="shared" si="75"/>
        <v>44214</v>
      </c>
      <c r="L4776" s="17">
        <v>0.91666666666666663</v>
      </c>
      <c r="M4776" s="14">
        <v>396</v>
      </c>
      <c r="N4776" s="14">
        <v>1842</v>
      </c>
      <c r="O4776" s="14">
        <v>0</v>
      </c>
      <c r="P4776" s="14">
        <v>2238</v>
      </c>
    </row>
    <row r="4777" spans="11:16" x14ac:dyDescent="0.3">
      <c r="K4777" s="16">
        <f t="shared" si="75"/>
        <v>44214</v>
      </c>
      <c r="L4777" s="17">
        <v>0.95833333333333337</v>
      </c>
      <c r="M4777" s="14">
        <v>396</v>
      </c>
      <c r="N4777" s="14">
        <v>4225</v>
      </c>
      <c r="O4777" s="14">
        <v>0</v>
      </c>
      <c r="P4777" s="14">
        <v>4621</v>
      </c>
    </row>
    <row r="4778" spans="11:16" x14ac:dyDescent="0.3">
      <c r="K4778" s="16">
        <f t="shared" si="75"/>
        <v>44215</v>
      </c>
      <c r="L4778" s="17">
        <v>0</v>
      </c>
      <c r="M4778" s="14">
        <v>396</v>
      </c>
      <c r="N4778" s="14">
        <v>1657</v>
      </c>
      <c r="O4778" s="14">
        <v>0</v>
      </c>
      <c r="P4778" s="14">
        <v>2053</v>
      </c>
    </row>
    <row r="4779" spans="11:16" x14ac:dyDescent="0.3">
      <c r="K4779" s="16">
        <f t="shared" si="75"/>
        <v>44215</v>
      </c>
      <c r="L4779" s="17">
        <v>4.1666666666666664E-2</v>
      </c>
      <c r="M4779" s="14">
        <v>396</v>
      </c>
      <c r="N4779" s="14">
        <v>1466</v>
      </c>
      <c r="O4779" s="14">
        <v>0</v>
      </c>
      <c r="P4779" s="14">
        <v>1862</v>
      </c>
    </row>
    <row r="4780" spans="11:16" x14ac:dyDescent="0.3">
      <c r="K4780" s="16">
        <f t="shared" si="75"/>
        <v>44215</v>
      </c>
      <c r="L4780" s="17">
        <v>8.3333333333333329E-2</v>
      </c>
      <c r="M4780" s="14">
        <v>396</v>
      </c>
      <c r="N4780" s="14">
        <v>1255</v>
      </c>
      <c r="O4780" s="14">
        <v>0</v>
      </c>
      <c r="P4780" s="14">
        <v>1651</v>
      </c>
    </row>
    <row r="4781" spans="11:16" x14ac:dyDescent="0.3">
      <c r="K4781" s="16">
        <f t="shared" si="75"/>
        <v>44215</v>
      </c>
      <c r="L4781" s="17">
        <v>0.125</v>
      </c>
      <c r="M4781" s="14">
        <v>396</v>
      </c>
      <c r="N4781" s="14">
        <v>810</v>
      </c>
      <c r="O4781" s="14">
        <v>0</v>
      </c>
      <c r="P4781" s="14">
        <v>1206</v>
      </c>
    </row>
    <row r="4782" spans="11:16" x14ac:dyDescent="0.3">
      <c r="K4782" s="16">
        <f t="shared" si="75"/>
        <v>44215</v>
      </c>
      <c r="L4782" s="17">
        <v>0.16666666666666666</v>
      </c>
      <c r="M4782" s="14">
        <v>396</v>
      </c>
      <c r="N4782" s="14">
        <v>754</v>
      </c>
      <c r="O4782" s="14">
        <v>0</v>
      </c>
      <c r="P4782" s="14">
        <v>1150</v>
      </c>
    </row>
    <row r="4783" spans="11:16" x14ac:dyDescent="0.3">
      <c r="K4783" s="16">
        <f t="shared" si="75"/>
        <v>44215</v>
      </c>
      <c r="L4783" s="17">
        <v>0.20833333333333334</v>
      </c>
      <c r="M4783" s="14">
        <v>396</v>
      </c>
      <c r="N4783" s="14">
        <v>4279</v>
      </c>
      <c r="O4783" s="14">
        <v>0</v>
      </c>
      <c r="P4783" s="14">
        <v>4675</v>
      </c>
    </row>
    <row r="4784" spans="11:16" x14ac:dyDescent="0.3">
      <c r="K4784" s="16">
        <f t="shared" si="75"/>
        <v>44215</v>
      </c>
      <c r="L4784" s="17">
        <v>0.25</v>
      </c>
      <c r="M4784" s="14">
        <v>396</v>
      </c>
      <c r="N4784" s="14">
        <v>2694</v>
      </c>
      <c r="O4784" s="14">
        <v>0</v>
      </c>
      <c r="P4784" s="14">
        <v>3090</v>
      </c>
    </row>
    <row r="4785" spans="11:16" x14ac:dyDescent="0.3">
      <c r="K4785" s="16">
        <f t="shared" si="75"/>
        <v>44215</v>
      </c>
      <c r="L4785" s="17">
        <v>0.29166666666666669</v>
      </c>
      <c r="M4785" s="14">
        <v>396</v>
      </c>
      <c r="N4785" s="14">
        <v>3680</v>
      </c>
      <c r="O4785" s="14">
        <v>0</v>
      </c>
      <c r="P4785" s="14">
        <v>4076</v>
      </c>
    </row>
    <row r="4786" spans="11:16" x14ac:dyDescent="0.3">
      <c r="K4786" s="16">
        <f t="shared" si="75"/>
        <v>44215</v>
      </c>
      <c r="L4786" s="17">
        <v>0.33333333333333331</v>
      </c>
      <c r="M4786" s="14">
        <v>396</v>
      </c>
      <c r="N4786" s="14">
        <v>3893</v>
      </c>
      <c r="O4786" s="14">
        <v>0</v>
      </c>
      <c r="P4786" s="14">
        <v>4289</v>
      </c>
    </row>
    <row r="4787" spans="11:16" x14ac:dyDescent="0.3">
      <c r="K4787" s="16">
        <f t="shared" si="75"/>
        <v>44215</v>
      </c>
      <c r="L4787" s="17">
        <v>0.375</v>
      </c>
      <c r="M4787" s="14">
        <v>396</v>
      </c>
      <c r="N4787" s="14">
        <v>3454</v>
      </c>
      <c r="O4787" s="14">
        <v>0</v>
      </c>
      <c r="P4787" s="14">
        <v>3850</v>
      </c>
    </row>
    <row r="4788" spans="11:16" x14ac:dyDescent="0.3">
      <c r="K4788" s="16">
        <f t="shared" si="75"/>
        <v>44215</v>
      </c>
      <c r="L4788" s="17">
        <v>0.41666666666666669</v>
      </c>
      <c r="M4788" s="14">
        <v>396</v>
      </c>
      <c r="N4788" s="14">
        <v>2505</v>
      </c>
      <c r="O4788" s="14">
        <v>0</v>
      </c>
      <c r="P4788" s="14">
        <v>2901</v>
      </c>
    </row>
    <row r="4789" spans="11:16" x14ac:dyDescent="0.3">
      <c r="K4789" s="16">
        <f t="shared" si="75"/>
        <v>44215</v>
      </c>
      <c r="L4789" s="17">
        <v>0.45833333333333331</v>
      </c>
      <c r="M4789" s="14">
        <v>396</v>
      </c>
      <c r="N4789" s="14">
        <v>1923</v>
      </c>
      <c r="O4789" s="14">
        <v>0</v>
      </c>
      <c r="P4789" s="14">
        <v>2319</v>
      </c>
    </row>
    <row r="4790" spans="11:16" x14ac:dyDescent="0.3">
      <c r="K4790" s="16">
        <f t="shared" si="75"/>
        <v>44215</v>
      </c>
      <c r="L4790" s="17">
        <v>0.5</v>
      </c>
      <c r="M4790" s="14">
        <v>396</v>
      </c>
      <c r="N4790" s="14">
        <v>1292</v>
      </c>
      <c r="O4790" s="14">
        <v>0</v>
      </c>
      <c r="P4790" s="14">
        <v>1688</v>
      </c>
    </row>
    <row r="4791" spans="11:16" x14ac:dyDescent="0.3">
      <c r="K4791" s="16">
        <f t="shared" si="75"/>
        <v>44215</v>
      </c>
      <c r="L4791" s="17">
        <v>0.54166666666666663</v>
      </c>
      <c r="M4791" s="14">
        <v>396</v>
      </c>
      <c r="N4791" s="14">
        <v>960</v>
      </c>
      <c r="O4791" s="14">
        <v>0</v>
      </c>
      <c r="P4791" s="14">
        <v>1356</v>
      </c>
    </row>
    <row r="4792" spans="11:16" x14ac:dyDescent="0.3">
      <c r="K4792" s="16">
        <f t="shared" si="75"/>
        <v>44215</v>
      </c>
      <c r="L4792" s="17">
        <v>0.58333333333333337</v>
      </c>
      <c r="M4792" s="14">
        <v>396</v>
      </c>
      <c r="N4792" s="14">
        <v>938</v>
      </c>
      <c r="O4792" s="14">
        <v>0</v>
      </c>
      <c r="P4792" s="14">
        <v>1334</v>
      </c>
    </row>
    <row r="4793" spans="11:16" x14ac:dyDescent="0.3">
      <c r="K4793" s="16">
        <f t="shared" si="75"/>
        <v>44215</v>
      </c>
      <c r="L4793" s="17">
        <v>0.625</v>
      </c>
      <c r="M4793" s="14">
        <v>396</v>
      </c>
      <c r="N4793" s="14">
        <v>1176</v>
      </c>
      <c r="O4793" s="14">
        <v>0</v>
      </c>
      <c r="P4793" s="14">
        <v>1572</v>
      </c>
    </row>
    <row r="4794" spans="11:16" x14ac:dyDescent="0.3">
      <c r="K4794" s="16">
        <f t="shared" si="75"/>
        <v>44215</v>
      </c>
      <c r="L4794" s="17">
        <v>0.66666666666666663</v>
      </c>
      <c r="M4794" s="14">
        <v>396</v>
      </c>
      <c r="N4794" s="14">
        <v>1798</v>
      </c>
      <c r="O4794" s="14">
        <v>0</v>
      </c>
      <c r="P4794" s="14">
        <v>2194</v>
      </c>
    </row>
    <row r="4795" spans="11:16" x14ac:dyDescent="0.3">
      <c r="K4795" s="16">
        <f t="shared" si="75"/>
        <v>44215</v>
      </c>
      <c r="L4795" s="17">
        <v>0.70833333333333337</v>
      </c>
      <c r="M4795" s="14">
        <v>396</v>
      </c>
      <c r="N4795" s="14">
        <v>2758</v>
      </c>
      <c r="O4795" s="14">
        <v>0</v>
      </c>
      <c r="P4795" s="14">
        <v>3154</v>
      </c>
    </row>
    <row r="4796" spans="11:16" x14ac:dyDescent="0.3">
      <c r="K4796" s="16">
        <f t="shared" si="75"/>
        <v>44215</v>
      </c>
      <c r="L4796" s="17">
        <v>0.75</v>
      </c>
      <c r="M4796" s="14">
        <v>396</v>
      </c>
      <c r="N4796" s="14">
        <v>3545</v>
      </c>
      <c r="O4796" s="14">
        <v>0</v>
      </c>
      <c r="P4796" s="14">
        <v>3941</v>
      </c>
    </row>
    <row r="4797" spans="11:16" x14ac:dyDescent="0.3">
      <c r="K4797" s="16">
        <f t="shared" si="75"/>
        <v>44215</v>
      </c>
      <c r="L4797" s="17">
        <v>0.79166666666666663</v>
      </c>
      <c r="M4797" s="14">
        <v>396</v>
      </c>
      <c r="N4797" s="14">
        <v>3378</v>
      </c>
      <c r="O4797" s="14">
        <v>0</v>
      </c>
      <c r="P4797" s="14">
        <v>3774</v>
      </c>
    </row>
    <row r="4798" spans="11:16" x14ac:dyDescent="0.3">
      <c r="K4798" s="16">
        <f t="shared" si="75"/>
        <v>44215</v>
      </c>
      <c r="L4798" s="17">
        <v>0.83333333333333337</v>
      </c>
      <c r="M4798" s="14">
        <v>396</v>
      </c>
      <c r="N4798" s="14">
        <v>2651</v>
      </c>
      <c r="O4798" s="14">
        <v>0</v>
      </c>
      <c r="P4798" s="14">
        <v>3047</v>
      </c>
    </row>
    <row r="4799" spans="11:16" x14ac:dyDescent="0.3">
      <c r="K4799" s="16">
        <f t="shared" si="75"/>
        <v>44215</v>
      </c>
      <c r="L4799" s="17">
        <v>0.875</v>
      </c>
      <c r="M4799" s="14">
        <v>396</v>
      </c>
      <c r="N4799" s="14">
        <v>4758</v>
      </c>
      <c r="O4799" s="14">
        <v>0</v>
      </c>
      <c r="P4799" s="14">
        <v>5154</v>
      </c>
    </row>
    <row r="4800" spans="11:16" x14ac:dyDescent="0.3">
      <c r="K4800" s="16">
        <f t="shared" si="75"/>
        <v>44215</v>
      </c>
      <c r="L4800" s="17">
        <v>0.91666666666666663</v>
      </c>
      <c r="M4800" s="14">
        <v>396</v>
      </c>
      <c r="N4800" s="14">
        <v>1981</v>
      </c>
      <c r="O4800" s="14">
        <v>0</v>
      </c>
      <c r="P4800" s="14">
        <v>2377</v>
      </c>
    </row>
    <row r="4801" spans="11:16" x14ac:dyDescent="0.3">
      <c r="K4801" s="16">
        <f t="shared" si="75"/>
        <v>44215</v>
      </c>
      <c r="L4801" s="17">
        <v>0.95833333333333337</v>
      </c>
      <c r="M4801" s="14">
        <v>396</v>
      </c>
      <c r="N4801" s="14">
        <v>2067</v>
      </c>
      <c r="O4801" s="14">
        <v>0</v>
      </c>
      <c r="P4801" s="14">
        <v>2463</v>
      </c>
    </row>
    <row r="4802" spans="11:16" x14ac:dyDescent="0.3">
      <c r="K4802" s="16">
        <f t="shared" si="75"/>
        <v>44216</v>
      </c>
      <c r="L4802" s="17">
        <v>0</v>
      </c>
      <c r="M4802" s="14">
        <v>396</v>
      </c>
      <c r="N4802" s="14">
        <v>1607</v>
      </c>
      <c r="O4802" s="14">
        <v>0</v>
      </c>
      <c r="P4802" s="14">
        <v>2003</v>
      </c>
    </row>
    <row r="4803" spans="11:16" x14ac:dyDescent="0.3">
      <c r="K4803" s="16">
        <f t="shared" si="75"/>
        <v>44216</v>
      </c>
      <c r="L4803" s="17">
        <v>4.1666666666666664E-2</v>
      </c>
      <c r="M4803" s="14">
        <v>396</v>
      </c>
      <c r="N4803" s="14">
        <v>1350</v>
      </c>
      <c r="O4803" s="14">
        <v>0</v>
      </c>
      <c r="P4803" s="14">
        <v>1746</v>
      </c>
    </row>
    <row r="4804" spans="11:16" x14ac:dyDescent="0.3">
      <c r="K4804" s="16">
        <f t="shared" si="75"/>
        <v>44216</v>
      </c>
      <c r="L4804" s="17">
        <v>8.3333333333333329E-2</v>
      </c>
      <c r="M4804" s="14">
        <v>396</v>
      </c>
      <c r="N4804" s="14">
        <v>1061</v>
      </c>
      <c r="O4804" s="14">
        <v>0</v>
      </c>
      <c r="P4804" s="14">
        <v>1457</v>
      </c>
    </row>
    <row r="4805" spans="11:16" x14ac:dyDescent="0.3">
      <c r="K4805" s="16">
        <f t="shared" si="75"/>
        <v>44216</v>
      </c>
      <c r="L4805" s="17">
        <v>0.125</v>
      </c>
      <c r="M4805" s="14">
        <v>396</v>
      </c>
      <c r="N4805" s="14">
        <v>438</v>
      </c>
      <c r="O4805" s="14">
        <v>0</v>
      </c>
      <c r="P4805" s="14">
        <v>834</v>
      </c>
    </row>
    <row r="4806" spans="11:16" x14ac:dyDescent="0.3">
      <c r="K4806" s="16">
        <f t="shared" si="75"/>
        <v>44216</v>
      </c>
      <c r="L4806" s="17">
        <v>0.16666666666666666</v>
      </c>
      <c r="M4806" s="14">
        <v>396</v>
      </c>
      <c r="N4806" s="14">
        <v>451</v>
      </c>
      <c r="O4806" s="14">
        <v>0</v>
      </c>
      <c r="P4806" s="14">
        <v>847</v>
      </c>
    </row>
    <row r="4807" spans="11:16" x14ac:dyDescent="0.3">
      <c r="K4807" s="16">
        <f t="shared" si="75"/>
        <v>44216</v>
      </c>
      <c r="L4807" s="17">
        <v>0.20833333333333334</v>
      </c>
      <c r="M4807" s="14">
        <v>396</v>
      </c>
      <c r="N4807" s="14">
        <v>3899</v>
      </c>
      <c r="O4807" s="14">
        <v>0</v>
      </c>
      <c r="P4807" s="14">
        <v>4295</v>
      </c>
    </row>
    <row r="4808" spans="11:16" x14ac:dyDescent="0.3">
      <c r="K4808" s="16">
        <f t="shared" si="75"/>
        <v>44216</v>
      </c>
      <c r="L4808" s="17">
        <v>0.25</v>
      </c>
      <c r="M4808" s="14">
        <v>396</v>
      </c>
      <c r="N4808" s="14">
        <v>2324</v>
      </c>
      <c r="O4808" s="14">
        <v>0</v>
      </c>
      <c r="P4808" s="14">
        <v>2720</v>
      </c>
    </row>
    <row r="4809" spans="11:16" x14ac:dyDescent="0.3">
      <c r="K4809" s="16">
        <f t="shared" si="75"/>
        <v>44216</v>
      </c>
      <c r="L4809" s="17">
        <v>0.29166666666666669</v>
      </c>
      <c r="M4809" s="14">
        <v>396</v>
      </c>
      <c r="N4809" s="14">
        <v>3380</v>
      </c>
      <c r="O4809" s="14">
        <v>0</v>
      </c>
      <c r="P4809" s="14">
        <v>3776</v>
      </c>
    </row>
    <row r="4810" spans="11:16" x14ac:dyDescent="0.3">
      <c r="K4810" s="16">
        <f t="shared" si="75"/>
        <v>44216</v>
      </c>
      <c r="L4810" s="17">
        <v>0.33333333333333331</v>
      </c>
      <c r="M4810" s="14">
        <v>396</v>
      </c>
      <c r="N4810" s="14">
        <v>3627</v>
      </c>
      <c r="O4810" s="14">
        <v>0</v>
      </c>
      <c r="P4810" s="14">
        <v>4023</v>
      </c>
    </row>
    <row r="4811" spans="11:16" x14ac:dyDescent="0.3">
      <c r="K4811" s="16">
        <f t="shared" si="75"/>
        <v>44216</v>
      </c>
      <c r="L4811" s="17">
        <v>0.375</v>
      </c>
      <c r="M4811" s="14">
        <v>396</v>
      </c>
      <c r="N4811" s="14">
        <v>3137</v>
      </c>
      <c r="O4811" s="14">
        <v>0</v>
      </c>
      <c r="P4811" s="14">
        <v>3533</v>
      </c>
    </row>
    <row r="4812" spans="11:16" x14ac:dyDescent="0.3">
      <c r="K4812" s="16">
        <f t="shared" si="75"/>
        <v>44216</v>
      </c>
      <c r="L4812" s="17">
        <v>0.41666666666666669</v>
      </c>
      <c r="M4812" s="14">
        <v>396</v>
      </c>
      <c r="N4812" s="14">
        <v>2301</v>
      </c>
      <c r="O4812" s="14">
        <v>0</v>
      </c>
      <c r="P4812" s="14">
        <v>2697</v>
      </c>
    </row>
    <row r="4813" spans="11:16" x14ac:dyDescent="0.3">
      <c r="K4813" s="16">
        <f t="shared" si="75"/>
        <v>44216</v>
      </c>
      <c r="L4813" s="17">
        <v>0.45833333333333331</v>
      </c>
      <c r="M4813" s="14">
        <v>396</v>
      </c>
      <c r="N4813" s="14">
        <v>1617</v>
      </c>
      <c r="O4813" s="14">
        <v>0</v>
      </c>
      <c r="P4813" s="14">
        <v>2013</v>
      </c>
    </row>
    <row r="4814" spans="11:16" x14ac:dyDescent="0.3">
      <c r="K4814" s="16">
        <f t="shared" si="75"/>
        <v>44216</v>
      </c>
      <c r="L4814" s="17">
        <v>0.5</v>
      </c>
      <c r="M4814" s="14">
        <v>396</v>
      </c>
      <c r="N4814" s="14">
        <v>1156</v>
      </c>
      <c r="O4814" s="14">
        <v>0</v>
      </c>
      <c r="P4814" s="14">
        <v>1552</v>
      </c>
    </row>
    <row r="4815" spans="11:16" x14ac:dyDescent="0.3">
      <c r="K4815" s="16">
        <f t="shared" si="75"/>
        <v>44216</v>
      </c>
      <c r="L4815" s="17">
        <v>0.54166666666666663</v>
      </c>
      <c r="M4815" s="14">
        <v>396</v>
      </c>
      <c r="N4815" s="14">
        <v>3595</v>
      </c>
      <c r="O4815" s="14">
        <v>0</v>
      </c>
      <c r="P4815" s="14">
        <v>3991</v>
      </c>
    </row>
    <row r="4816" spans="11:16" x14ac:dyDescent="0.3">
      <c r="K4816" s="16">
        <f t="shared" si="75"/>
        <v>44216</v>
      </c>
      <c r="L4816" s="17">
        <v>0.58333333333333337</v>
      </c>
      <c r="M4816" s="14">
        <v>396</v>
      </c>
      <c r="N4816" s="14">
        <v>492</v>
      </c>
      <c r="O4816" s="14">
        <v>0</v>
      </c>
      <c r="P4816" s="14">
        <v>888</v>
      </c>
    </row>
    <row r="4817" spans="11:16" x14ac:dyDescent="0.3">
      <c r="K4817" s="16">
        <f t="shared" si="75"/>
        <v>44216</v>
      </c>
      <c r="L4817" s="17">
        <v>0.625</v>
      </c>
      <c r="M4817" s="14">
        <v>396</v>
      </c>
      <c r="N4817" s="14">
        <v>780</v>
      </c>
      <c r="O4817" s="14">
        <v>0</v>
      </c>
      <c r="P4817" s="14">
        <v>1176</v>
      </c>
    </row>
    <row r="4818" spans="11:16" x14ac:dyDescent="0.3">
      <c r="K4818" s="16">
        <f t="shared" si="75"/>
        <v>44216</v>
      </c>
      <c r="L4818" s="17">
        <v>0.66666666666666663</v>
      </c>
      <c r="M4818" s="14">
        <v>396</v>
      </c>
      <c r="N4818" s="14">
        <v>1298</v>
      </c>
      <c r="O4818" s="14">
        <v>0</v>
      </c>
      <c r="P4818" s="14">
        <v>1694</v>
      </c>
    </row>
    <row r="4819" spans="11:16" x14ac:dyDescent="0.3">
      <c r="K4819" s="16">
        <f t="shared" si="75"/>
        <v>44216</v>
      </c>
      <c r="L4819" s="17">
        <v>0.70833333333333337</v>
      </c>
      <c r="M4819" s="14">
        <v>396</v>
      </c>
      <c r="N4819" s="14">
        <v>2221</v>
      </c>
      <c r="O4819" s="14">
        <v>0</v>
      </c>
      <c r="P4819" s="14">
        <v>2617</v>
      </c>
    </row>
    <row r="4820" spans="11:16" x14ac:dyDescent="0.3">
      <c r="K4820" s="16">
        <f t="shared" si="75"/>
        <v>44216</v>
      </c>
      <c r="L4820" s="17">
        <v>0.75</v>
      </c>
      <c r="M4820" s="14">
        <v>396</v>
      </c>
      <c r="N4820" s="14">
        <v>3038</v>
      </c>
      <c r="O4820" s="14">
        <v>0</v>
      </c>
      <c r="P4820" s="14">
        <v>3434</v>
      </c>
    </row>
    <row r="4821" spans="11:16" x14ac:dyDescent="0.3">
      <c r="K4821" s="16">
        <f t="shared" si="75"/>
        <v>44216</v>
      </c>
      <c r="L4821" s="17">
        <v>0.79166666666666663</v>
      </c>
      <c r="M4821" s="14">
        <v>396</v>
      </c>
      <c r="N4821" s="14">
        <v>2760</v>
      </c>
      <c r="O4821" s="14">
        <v>0</v>
      </c>
      <c r="P4821" s="14">
        <v>3156</v>
      </c>
    </row>
    <row r="4822" spans="11:16" x14ac:dyDescent="0.3">
      <c r="K4822" s="16">
        <f t="shared" si="75"/>
        <v>44216</v>
      </c>
      <c r="L4822" s="17">
        <v>0.83333333333333337</v>
      </c>
      <c r="M4822" s="14">
        <v>396</v>
      </c>
      <c r="N4822" s="14">
        <v>1852</v>
      </c>
      <c r="O4822" s="14">
        <v>0</v>
      </c>
      <c r="P4822" s="14">
        <v>2248</v>
      </c>
    </row>
    <row r="4823" spans="11:16" x14ac:dyDescent="0.3">
      <c r="K4823" s="16">
        <f t="shared" si="75"/>
        <v>44216</v>
      </c>
      <c r="L4823" s="17">
        <v>0.875</v>
      </c>
      <c r="M4823" s="14">
        <v>396</v>
      </c>
      <c r="N4823" s="14">
        <v>1094</v>
      </c>
      <c r="O4823" s="14">
        <v>0</v>
      </c>
      <c r="P4823" s="14">
        <v>1490</v>
      </c>
    </row>
    <row r="4824" spans="11:16" x14ac:dyDescent="0.3">
      <c r="K4824" s="16">
        <f t="shared" si="75"/>
        <v>44216</v>
      </c>
      <c r="L4824" s="17">
        <v>0.91666666666666663</v>
      </c>
      <c r="M4824" s="14">
        <v>396</v>
      </c>
      <c r="N4824" s="14">
        <v>3823</v>
      </c>
      <c r="O4824" s="14">
        <v>0</v>
      </c>
      <c r="P4824" s="14">
        <v>4219</v>
      </c>
    </row>
    <row r="4825" spans="11:16" x14ac:dyDescent="0.3">
      <c r="K4825" s="16">
        <f t="shared" si="75"/>
        <v>44216</v>
      </c>
      <c r="L4825" s="17">
        <v>0.95833333333333337</v>
      </c>
      <c r="M4825" s="14">
        <v>396</v>
      </c>
      <c r="N4825" s="14">
        <v>1018</v>
      </c>
      <c r="O4825" s="14">
        <v>0</v>
      </c>
      <c r="P4825" s="14">
        <v>1414</v>
      </c>
    </row>
    <row r="4826" spans="11:16" x14ac:dyDescent="0.3">
      <c r="K4826" s="16">
        <f t="shared" si="75"/>
        <v>44217</v>
      </c>
      <c r="L4826" s="17">
        <v>0</v>
      </c>
      <c r="M4826" s="14">
        <v>396</v>
      </c>
      <c r="N4826" s="14">
        <v>746</v>
      </c>
      <c r="O4826" s="14">
        <v>0</v>
      </c>
      <c r="P4826" s="14">
        <v>1142</v>
      </c>
    </row>
    <row r="4827" spans="11:16" x14ac:dyDescent="0.3">
      <c r="K4827" s="16">
        <f t="shared" ref="K4827:K4890" si="76">K4803+1</f>
        <v>44217</v>
      </c>
      <c r="L4827" s="17">
        <v>4.1666666666666664E-2</v>
      </c>
      <c r="M4827" s="14">
        <v>396</v>
      </c>
      <c r="N4827" s="14">
        <v>577</v>
      </c>
      <c r="O4827" s="14">
        <v>0</v>
      </c>
      <c r="P4827" s="14">
        <v>973</v>
      </c>
    </row>
    <row r="4828" spans="11:16" x14ac:dyDescent="0.3">
      <c r="K4828" s="16">
        <f t="shared" si="76"/>
        <v>44217</v>
      </c>
      <c r="L4828" s="17">
        <v>8.3333333333333329E-2</v>
      </c>
      <c r="M4828" s="14">
        <v>396</v>
      </c>
      <c r="N4828" s="14">
        <v>395</v>
      </c>
      <c r="O4828" s="14">
        <v>0</v>
      </c>
      <c r="P4828" s="14">
        <v>791</v>
      </c>
    </row>
    <row r="4829" spans="11:16" x14ac:dyDescent="0.3">
      <c r="K4829" s="16">
        <f t="shared" si="76"/>
        <v>44217</v>
      </c>
      <c r="L4829" s="17">
        <v>0.125</v>
      </c>
      <c r="M4829" s="14">
        <v>396</v>
      </c>
      <c r="N4829" s="14">
        <v>0</v>
      </c>
      <c r="O4829" s="14">
        <v>0</v>
      </c>
      <c r="P4829" s="14">
        <v>396</v>
      </c>
    </row>
    <row r="4830" spans="11:16" x14ac:dyDescent="0.3">
      <c r="K4830" s="16">
        <f t="shared" si="76"/>
        <v>44217</v>
      </c>
      <c r="L4830" s="17">
        <v>0.16666666666666666</v>
      </c>
      <c r="M4830" s="14">
        <v>396</v>
      </c>
      <c r="N4830" s="14">
        <v>0</v>
      </c>
      <c r="O4830" s="14">
        <v>0</v>
      </c>
      <c r="P4830" s="14">
        <v>396</v>
      </c>
    </row>
    <row r="4831" spans="11:16" x14ac:dyDescent="0.3">
      <c r="K4831" s="16">
        <f t="shared" si="76"/>
        <v>44217</v>
      </c>
      <c r="L4831" s="17">
        <v>0.20833333333333334</v>
      </c>
      <c r="M4831" s="14">
        <v>396</v>
      </c>
      <c r="N4831" s="14">
        <v>0</v>
      </c>
      <c r="O4831" s="14">
        <v>0</v>
      </c>
      <c r="P4831" s="14">
        <v>396</v>
      </c>
    </row>
    <row r="4832" spans="11:16" x14ac:dyDescent="0.3">
      <c r="K4832" s="16">
        <f t="shared" si="76"/>
        <v>44217</v>
      </c>
      <c r="L4832" s="17">
        <v>0.25</v>
      </c>
      <c r="M4832" s="14">
        <v>396</v>
      </c>
      <c r="N4832" s="14">
        <v>1321</v>
      </c>
      <c r="O4832" s="14">
        <v>0</v>
      </c>
      <c r="P4832" s="14">
        <v>1717</v>
      </c>
    </row>
    <row r="4833" spans="11:16" x14ac:dyDescent="0.3">
      <c r="K4833" s="16">
        <f t="shared" si="76"/>
        <v>44217</v>
      </c>
      <c r="L4833" s="17">
        <v>0.29166666666666669</v>
      </c>
      <c r="M4833" s="14">
        <v>396</v>
      </c>
      <c r="N4833" s="14">
        <v>2297</v>
      </c>
      <c r="O4833" s="14">
        <v>0</v>
      </c>
      <c r="P4833" s="14">
        <v>2693</v>
      </c>
    </row>
    <row r="4834" spans="11:16" x14ac:dyDescent="0.3">
      <c r="K4834" s="16">
        <f t="shared" si="76"/>
        <v>44217</v>
      </c>
      <c r="L4834" s="17">
        <v>0.33333333333333331</v>
      </c>
      <c r="M4834" s="14">
        <v>396</v>
      </c>
      <c r="N4834" s="14">
        <v>2470</v>
      </c>
      <c r="O4834" s="14">
        <v>0</v>
      </c>
      <c r="P4834" s="14">
        <v>2866</v>
      </c>
    </row>
    <row r="4835" spans="11:16" x14ac:dyDescent="0.3">
      <c r="K4835" s="16">
        <f t="shared" si="76"/>
        <v>44217</v>
      </c>
      <c r="L4835" s="17">
        <v>0.375</v>
      </c>
      <c r="M4835" s="14">
        <v>396</v>
      </c>
      <c r="N4835" s="14">
        <v>3041</v>
      </c>
      <c r="O4835" s="14">
        <v>0</v>
      </c>
      <c r="P4835" s="14">
        <v>3437</v>
      </c>
    </row>
    <row r="4836" spans="11:16" x14ac:dyDescent="0.3">
      <c r="K4836" s="16">
        <f t="shared" si="76"/>
        <v>44217</v>
      </c>
      <c r="L4836" s="17">
        <v>0.41666666666666669</v>
      </c>
      <c r="M4836" s="14">
        <v>396</v>
      </c>
      <c r="N4836" s="14">
        <v>1014</v>
      </c>
      <c r="O4836" s="14">
        <v>0</v>
      </c>
      <c r="P4836" s="14">
        <v>1410</v>
      </c>
    </row>
    <row r="4837" spans="11:16" x14ac:dyDescent="0.3">
      <c r="K4837" s="16">
        <f t="shared" si="76"/>
        <v>44217</v>
      </c>
      <c r="L4837" s="17">
        <v>0.45833333333333331</v>
      </c>
      <c r="M4837" s="14">
        <v>396</v>
      </c>
      <c r="N4837" s="14">
        <v>79</v>
      </c>
      <c r="O4837" s="14">
        <v>0</v>
      </c>
      <c r="P4837" s="14">
        <v>475</v>
      </c>
    </row>
    <row r="4838" spans="11:16" x14ac:dyDescent="0.3">
      <c r="K4838" s="16">
        <f t="shared" si="76"/>
        <v>44217</v>
      </c>
      <c r="L4838" s="17">
        <v>0.5</v>
      </c>
      <c r="M4838" s="14">
        <v>396</v>
      </c>
      <c r="N4838" s="14">
        <v>0</v>
      </c>
      <c r="O4838" s="14">
        <v>0</v>
      </c>
      <c r="P4838" s="14">
        <v>396</v>
      </c>
    </row>
    <row r="4839" spans="11:16" x14ac:dyDescent="0.3">
      <c r="K4839" s="16">
        <f t="shared" si="76"/>
        <v>44217</v>
      </c>
      <c r="L4839" s="17">
        <v>0.54166666666666663</v>
      </c>
      <c r="M4839" s="14">
        <v>396</v>
      </c>
      <c r="N4839" s="14">
        <v>1621</v>
      </c>
      <c r="O4839" s="14">
        <v>0</v>
      </c>
      <c r="P4839" s="14">
        <v>2017</v>
      </c>
    </row>
    <row r="4840" spans="11:16" x14ac:dyDescent="0.3">
      <c r="K4840" s="16">
        <f t="shared" si="76"/>
        <v>44217</v>
      </c>
      <c r="L4840" s="17">
        <v>0.58333333333333337</v>
      </c>
      <c r="M4840" s="14">
        <v>396</v>
      </c>
      <c r="N4840" s="14">
        <v>0</v>
      </c>
      <c r="O4840" s="14">
        <v>0</v>
      </c>
      <c r="P4840" s="14">
        <v>396</v>
      </c>
    </row>
    <row r="4841" spans="11:16" x14ac:dyDescent="0.3">
      <c r="K4841" s="16">
        <f t="shared" si="76"/>
        <v>44217</v>
      </c>
      <c r="L4841" s="17">
        <v>0.625</v>
      </c>
      <c r="M4841" s="14">
        <v>396</v>
      </c>
      <c r="N4841" s="14">
        <v>0</v>
      </c>
      <c r="O4841" s="14">
        <v>0</v>
      </c>
      <c r="P4841" s="14">
        <v>396</v>
      </c>
    </row>
    <row r="4842" spans="11:16" x14ac:dyDescent="0.3">
      <c r="K4842" s="16">
        <f t="shared" si="76"/>
        <v>44217</v>
      </c>
      <c r="L4842" s="17">
        <v>0.66666666666666663</v>
      </c>
      <c r="M4842" s="14">
        <v>396</v>
      </c>
      <c r="N4842" s="14">
        <v>0</v>
      </c>
      <c r="O4842" s="14">
        <v>0</v>
      </c>
      <c r="P4842" s="14">
        <v>396</v>
      </c>
    </row>
    <row r="4843" spans="11:16" x14ac:dyDescent="0.3">
      <c r="K4843" s="16">
        <f t="shared" si="76"/>
        <v>44217</v>
      </c>
      <c r="L4843" s="17">
        <v>0.70833333333333337</v>
      </c>
      <c r="M4843" s="14">
        <v>396</v>
      </c>
      <c r="N4843" s="14">
        <v>138</v>
      </c>
      <c r="O4843" s="14">
        <v>0</v>
      </c>
      <c r="P4843" s="14">
        <v>534</v>
      </c>
    </row>
    <row r="4844" spans="11:16" x14ac:dyDescent="0.3">
      <c r="K4844" s="16">
        <f t="shared" si="76"/>
        <v>44217</v>
      </c>
      <c r="L4844" s="17">
        <v>0.75</v>
      </c>
      <c r="M4844" s="14">
        <v>396</v>
      </c>
      <c r="N4844" s="14">
        <v>890</v>
      </c>
      <c r="O4844" s="14">
        <v>0</v>
      </c>
      <c r="P4844" s="14">
        <v>1286</v>
      </c>
    </row>
    <row r="4845" spans="11:16" x14ac:dyDescent="0.3">
      <c r="K4845" s="16">
        <f t="shared" si="76"/>
        <v>44217</v>
      </c>
      <c r="L4845" s="17">
        <v>0.79166666666666663</v>
      </c>
      <c r="M4845" s="14">
        <v>396</v>
      </c>
      <c r="N4845" s="14">
        <v>630</v>
      </c>
      <c r="O4845" s="14">
        <v>0</v>
      </c>
      <c r="P4845" s="14">
        <v>1026</v>
      </c>
    </row>
    <row r="4846" spans="11:16" x14ac:dyDescent="0.3">
      <c r="K4846" s="16">
        <f t="shared" si="76"/>
        <v>44217</v>
      </c>
      <c r="L4846" s="17">
        <v>0.83333333333333337</v>
      </c>
      <c r="M4846" s="14">
        <v>396</v>
      </c>
      <c r="N4846" s="14">
        <v>0</v>
      </c>
      <c r="O4846" s="14">
        <v>0</v>
      </c>
      <c r="P4846" s="14">
        <v>396</v>
      </c>
    </row>
    <row r="4847" spans="11:16" x14ac:dyDescent="0.3">
      <c r="K4847" s="16">
        <f t="shared" si="76"/>
        <v>44217</v>
      </c>
      <c r="L4847" s="17">
        <v>0.875</v>
      </c>
      <c r="M4847" s="14">
        <v>396</v>
      </c>
      <c r="N4847" s="14">
        <v>2217</v>
      </c>
      <c r="O4847" s="14">
        <v>0</v>
      </c>
      <c r="P4847" s="14">
        <v>2613</v>
      </c>
    </row>
    <row r="4848" spans="11:16" x14ac:dyDescent="0.3">
      <c r="K4848" s="16">
        <f t="shared" si="76"/>
        <v>44217</v>
      </c>
      <c r="L4848" s="17">
        <v>0.91666666666666663</v>
      </c>
      <c r="M4848" s="14">
        <v>396</v>
      </c>
      <c r="N4848" s="14">
        <v>0</v>
      </c>
      <c r="O4848" s="14">
        <v>0</v>
      </c>
      <c r="P4848" s="14">
        <v>396</v>
      </c>
    </row>
    <row r="4849" spans="11:16" x14ac:dyDescent="0.3">
      <c r="K4849" s="16">
        <f t="shared" si="76"/>
        <v>44217</v>
      </c>
      <c r="L4849" s="17">
        <v>0.95833333333333337</v>
      </c>
      <c r="M4849" s="14">
        <v>396</v>
      </c>
      <c r="N4849" s="14">
        <v>0</v>
      </c>
      <c r="O4849" s="14">
        <v>0</v>
      </c>
      <c r="P4849" s="14">
        <v>396</v>
      </c>
    </row>
    <row r="4850" spans="11:16" x14ac:dyDescent="0.3">
      <c r="K4850" s="16">
        <f t="shared" si="76"/>
        <v>44218</v>
      </c>
      <c r="L4850" s="17">
        <v>0</v>
      </c>
      <c r="M4850" s="14">
        <v>396</v>
      </c>
      <c r="N4850" s="14">
        <v>0</v>
      </c>
      <c r="O4850" s="14">
        <v>0</v>
      </c>
      <c r="P4850" s="14">
        <v>396</v>
      </c>
    </row>
    <row r="4851" spans="11:16" x14ac:dyDescent="0.3">
      <c r="K4851" s="16">
        <f t="shared" si="76"/>
        <v>44218</v>
      </c>
      <c r="L4851" s="17">
        <v>4.1666666666666664E-2</v>
      </c>
      <c r="M4851" s="14">
        <v>396</v>
      </c>
      <c r="N4851" s="14">
        <v>0</v>
      </c>
      <c r="O4851" s="14">
        <v>0</v>
      </c>
      <c r="P4851" s="14">
        <v>396</v>
      </c>
    </row>
    <row r="4852" spans="11:16" x14ac:dyDescent="0.3">
      <c r="K4852" s="16">
        <f t="shared" si="76"/>
        <v>44218</v>
      </c>
      <c r="L4852" s="17">
        <v>8.3333333333333329E-2</v>
      </c>
      <c r="M4852" s="14">
        <v>396</v>
      </c>
      <c r="N4852" s="14">
        <v>0</v>
      </c>
      <c r="O4852" s="14">
        <v>0</v>
      </c>
      <c r="P4852" s="14">
        <v>396</v>
      </c>
    </row>
    <row r="4853" spans="11:16" x14ac:dyDescent="0.3">
      <c r="K4853" s="16">
        <f t="shared" si="76"/>
        <v>44218</v>
      </c>
      <c r="L4853" s="17">
        <v>0.125</v>
      </c>
      <c r="M4853" s="14">
        <v>396</v>
      </c>
      <c r="N4853" s="14">
        <v>0</v>
      </c>
      <c r="O4853" s="14">
        <v>0</v>
      </c>
      <c r="P4853" s="14">
        <v>396</v>
      </c>
    </row>
    <row r="4854" spans="11:16" x14ac:dyDescent="0.3">
      <c r="K4854" s="16">
        <f t="shared" si="76"/>
        <v>44218</v>
      </c>
      <c r="L4854" s="17">
        <v>0.16666666666666666</v>
      </c>
      <c r="M4854" s="14">
        <v>396</v>
      </c>
      <c r="N4854" s="14">
        <v>0</v>
      </c>
      <c r="O4854" s="14">
        <v>0</v>
      </c>
      <c r="P4854" s="14">
        <v>396</v>
      </c>
    </row>
    <row r="4855" spans="11:16" x14ac:dyDescent="0.3">
      <c r="K4855" s="16">
        <f t="shared" si="76"/>
        <v>44218</v>
      </c>
      <c r="L4855" s="17">
        <v>0.20833333333333334</v>
      </c>
      <c r="M4855" s="14">
        <v>396</v>
      </c>
      <c r="N4855" s="14">
        <v>0</v>
      </c>
      <c r="O4855" s="14">
        <v>0</v>
      </c>
      <c r="P4855" s="14">
        <v>396</v>
      </c>
    </row>
    <row r="4856" spans="11:16" x14ac:dyDescent="0.3">
      <c r="K4856" s="16">
        <f t="shared" si="76"/>
        <v>44218</v>
      </c>
      <c r="L4856" s="17">
        <v>0.25</v>
      </c>
      <c r="M4856" s="14">
        <v>396</v>
      </c>
      <c r="N4856" s="14">
        <v>0</v>
      </c>
      <c r="O4856" s="14">
        <v>0</v>
      </c>
      <c r="P4856" s="14">
        <v>396</v>
      </c>
    </row>
    <row r="4857" spans="11:16" x14ac:dyDescent="0.3">
      <c r="K4857" s="16">
        <f t="shared" si="76"/>
        <v>44218</v>
      </c>
      <c r="L4857" s="17">
        <v>0.29166666666666669</v>
      </c>
      <c r="M4857" s="14">
        <v>396</v>
      </c>
      <c r="N4857" s="14">
        <v>412</v>
      </c>
      <c r="O4857" s="14">
        <v>0</v>
      </c>
      <c r="P4857" s="14">
        <v>808</v>
      </c>
    </row>
    <row r="4858" spans="11:16" x14ac:dyDescent="0.3">
      <c r="K4858" s="16">
        <f t="shared" si="76"/>
        <v>44218</v>
      </c>
      <c r="L4858" s="17">
        <v>0.33333333333333331</v>
      </c>
      <c r="M4858" s="14">
        <v>396</v>
      </c>
      <c r="N4858" s="14">
        <v>723</v>
      </c>
      <c r="O4858" s="14">
        <v>0</v>
      </c>
      <c r="P4858" s="14">
        <v>1119</v>
      </c>
    </row>
    <row r="4859" spans="11:16" x14ac:dyDescent="0.3">
      <c r="K4859" s="16">
        <f t="shared" si="76"/>
        <v>44218</v>
      </c>
      <c r="L4859" s="17">
        <v>0.375</v>
      </c>
      <c r="M4859" s="14">
        <v>396</v>
      </c>
      <c r="N4859" s="14">
        <v>344</v>
      </c>
      <c r="O4859" s="14">
        <v>0</v>
      </c>
      <c r="P4859" s="14">
        <v>740</v>
      </c>
    </row>
    <row r="4860" spans="11:16" x14ac:dyDescent="0.3">
      <c r="K4860" s="16">
        <f t="shared" si="76"/>
        <v>44218</v>
      </c>
      <c r="L4860" s="17">
        <v>0.41666666666666669</v>
      </c>
      <c r="M4860" s="14">
        <v>396</v>
      </c>
      <c r="N4860" s="14">
        <v>0</v>
      </c>
      <c r="O4860" s="14">
        <v>0</v>
      </c>
      <c r="P4860" s="14">
        <v>396</v>
      </c>
    </row>
    <row r="4861" spans="11:16" x14ac:dyDescent="0.3">
      <c r="K4861" s="16">
        <f t="shared" si="76"/>
        <v>44218</v>
      </c>
      <c r="L4861" s="17">
        <v>0.45833333333333331</v>
      </c>
      <c r="M4861" s="14">
        <v>396</v>
      </c>
      <c r="N4861" s="14">
        <v>0</v>
      </c>
      <c r="O4861" s="14">
        <v>0</v>
      </c>
      <c r="P4861" s="14">
        <v>396</v>
      </c>
    </row>
    <row r="4862" spans="11:16" x14ac:dyDescent="0.3">
      <c r="K4862" s="16">
        <f t="shared" si="76"/>
        <v>44218</v>
      </c>
      <c r="L4862" s="17">
        <v>0.5</v>
      </c>
      <c r="M4862" s="14">
        <v>396</v>
      </c>
      <c r="N4862" s="14">
        <v>0</v>
      </c>
      <c r="O4862" s="14">
        <v>0</v>
      </c>
      <c r="P4862" s="14">
        <v>396</v>
      </c>
    </row>
    <row r="4863" spans="11:16" x14ac:dyDescent="0.3">
      <c r="K4863" s="16">
        <f t="shared" si="76"/>
        <v>44218</v>
      </c>
      <c r="L4863" s="17">
        <v>0.54166666666666663</v>
      </c>
      <c r="M4863" s="14">
        <v>396</v>
      </c>
      <c r="N4863" s="14">
        <v>0</v>
      </c>
      <c r="O4863" s="14">
        <v>0</v>
      </c>
      <c r="P4863" s="14">
        <v>396</v>
      </c>
    </row>
    <row r="4864" spans="11:16" x14ac:dyDescent="0.3">
      <c r="K4864" s="16">
        <f t="shared" si="76"/>
        <v>44218</v>
      </c>
      <c r="L4864" s="17">
        <v>0.58333333333333337</v>
      </c>
      <c r="M4864" s="14">
        <v>396</v>
      </c>
      <c r="N4864" s="14">
        <v>0</v>
      </c>
      <c r="O4864" s="14">
        <v>0</v>
      </c>
      <c r="P4864" s="14">
        <v>396</v>
      </c>
    </row>
    <row r="4865" spans="11:16" x14ac:dyDescent="0.3">
      <c r="K4865" s="16">
        <f t="shared" si="76"/>
        <v>44218</v>
      </c>
      <c r="L4865" s="17">
        <v>0.625</v>
      </c>
      <c r="M4865" s="14">
        <v>396</v>
      </c>
      <c r="N4865" s="14">
        <v>0</v>
      </c>
      <c r="O4865" s="14">
        <v>0</v>
      </c>
      <c r="P4865" s="14">
        <v>396</v>
      </c>
    </row>
    <row r="4866" spans="11:16" x14ac:dyDescent="0.3">
      <c r="K4866" s="16">
        <f t="shared" si="76"/>
        <v>44218</v>
      </c>
      <c r="L4866" s="17">
        <v>0.66666666666666663</v>
      </c>
      <c r="M4866" s="14">
        <v>396</v>
      </c>
      <c r="N4866" s="14">
        <v>217</v>
      </c>
      <c r="O4866" s="14">
        <v>0</v>
      </c>
      <c r="P4866" s="14">
        <v>613</v>
      </c>
    </row>
    <row r="4867" spans="11:16" x14ac:dyDescent="0.3">
      <c r="K4867" s="16">
        <f t="shared" si="76"/>
        <v>44218</v>
      </c>
      <c r="L4867" s="17">
        <v>0.70833333333333337</v>
      </c>
      <c r="M4867" s="14">
        <v>396</v>
      </c>
      <c r="N4867" s="14">
        <v>1082</v>
      </c>
      <c r="O4867" s="14">
        <v>0</v>
      </c>
      <c r="P4867" s="14">
        <v>1478</v>
      </c>
    </row>
    <row r="4868" spans="11:16" x14ac:dyDescent="0.3">
      <c r="K4868" s="16">
        <f t="shared" si="76"/>
        <v>44218</v>
      </c>
      <c r="L4868" s="17">
        <v>0.75</v>
      </c>
      <c r="M4868" s="14">
        <v>396</v>
      </c>
      <c r="N4868" s="14">
        <v>1774</v>
      </c>
      <c r="O4868" s="14">
        <v>0</v>
      </c>
      <c r="P4868" s="14">
        <v>2170</v>
      </c>
    </row>
    <row r="4869" spans="11:16" x14ac:dyDescent="0.3">
      <c r="K4869" s="16">
        <f t="shared" si="76"/>
        <v>44218</v>
      </c>
      <c r="L4869" s="17">
        <v>0.79166666666666663</v>
      </c>
      <c r="M4869" s="14">
        <v>396</v>
      </c>
      <c r="N4869" s="14">
        <v>1444</v>
      </c>
      <c r="O4869" s="14">
        <v>0</v>
      </c>
      <c r="P4869" s="14">
        <v>1840</v>
      </c>
    </row>
    <row r="4870" spans="11:16" x14ac:dyDescent="0.3">
      <c r="K4870" s="16">
        <f t="shared" si="76"/>
        <v>44218</v>
      </c>
      <c r="L4870" s="17">
        <v>0.83333333333333337</v>
      </c>
      <c r="M4870" s="14">
        <v>396</v>
      </c>
      <c r="N4870" s="14">
        <v>917</v>
      </c>
      <c r="O4870" s="14">
        <v>0</v>
      </c>
      <c r="P4870" s="14">
        <v>1313</v>
      </c>
    </row>
    <row r="4871" spans="11:16" x14ac:dyDescent="0.3">
      <c r="K4871" s="16">
        <f t="shared" si="76"/>
        <v>44218</v>
      </c>
      <c r="L4871" s="17">
        <v>0.875</v>
      </c>
      <c r="M4871" s="14">
        <v>396</v>
      </c>
      <c r="N4871" s="14">
        <v>456</v>
      </c>
      <c r="O4871" s="14">
        <v>0</v>
      </c>
      <c r="P4871" s="14">
        <v>852</v>
      </c>
    </row>
    <row r="4872" spans="11:16" x14ac:dyDescent="0.3">
      <c r="K4872" s="16">
        <f t="shared" si="76"/>
        <v>44218</v>
      </c>
      <c r="L4872" s="17">
        <v>0.91666666666666663</v>
      </c>
      <c r="M4872" s="14">
        <v>396</v>
      </c>
      <c r="N4872" s="14">
        <v>254</v>
      </c>
      <c r="O4872" s="14">
        <v>0</v>
      </c>
      <c r="P4872" s="14">
        <v>650</v>
      </c>
    </row>
    <row r="4873" spans="11:16" x14ac:dyDescent="0.3">
      <c r="K4873" s="16">
        <f t="shared" si="76"/>
        <v>44218</v>
      </c>
      <c r="L4873" s="17">
        <v>0.95833333333333337</v>
      </c>
      <c r="M4873" s="14">
        <v>396</v>
      </c>
      <c r="N4873" s="14">
        <v>428</v>
      </c>
      <c r="O4873" s="14">
        <v>0</v>
      </c>
      <c r="P4873" s="14">
        <v>824</v>
      </c>
    </row>
    <row r="4874" spans="11:16" x14ac:dyDescent="0.3">
      <c r="K4874" s="16">
        <f t="shared" si="76"/>
        <v>44219</v>
      </c>
      <c r="L4874" s="17">
        <v>0</v>
      </c>
      <c r="M4874" s="14">
        <v>396</v>
      </c>
      <c r="N4874" s="14">
        <v>0</v>
      </c>
      <c r="O4874" s="14">
        <v>0</v>
      </c>
      <c r="P4874" s="14">
        <v>396</v>
      </c>
    </row>
    <row r="4875" spans="11:16" x14ac:dyDescent="0.3">
      <c r="K4875" s="16">
        <f t="shared" si="76"/>
        <v>44219</v>
      </c>
      <c r="L4875" s="17">
        <v>4.1666666666666664E-2</v>
      </c>
      <c r="M4875" s="14">
        <v>396</v>
      </c>
      <c r="N4875" s="14">
        <v>0</v>
      </c>
      <c r="O4875" s="14">
        <v>0</v>
      </c>
      <c r="P4875" s="14">
        <v>396</v>
      </c>
    </row>
    <row r="4876" spans="11:16" x14ac:dyDescent="0.3">
      <c r="K4876" s="16">
        <f t="shared" si="76"/>
        <v>44219</v>
      </c>
      <c r="L4876" s="17">
        <v>8.3333333333333329E-2</v>
      </c>
      <c r="M4876" s="14">
        <v>396</v>
      </c>
      <c r="N4876" s="14">
        <v>0</v>
      </c>
      <c r="O4876" s="14">
        <v>0</v>
      </c>
      <c r="P4876" s="14">
        <v>396</v>
      </c>
    </row>
    <row r="4877" spans="11:16" x14ac:dyDescent="0.3">
      <c r="K4877" s="16">
        <f t="shared" si="76"/>
        <v>44219</v>
      </c>
      <c r="L4877" s="17">
        <v>0.125</v>
      </c>
      <c r="M4877" s="14">
        <v>396</v>
      </c>
      <c r="N4877" s="14">
        <v>0</v>
      </c>
      <c r="O4877" s="14">
        <v>0</v>
      </c>
      <c r="P4877" s="14">
        <v>396</v>
      </c>
    </row>
    <row r="4878" spans="11:16" x14ac:dyDescent="0.3">
      <c r="K4878" s="16">
        <f t="shared" si="76"/>
        <v>44219</v>
      </c>
      <c r="L4878" s="17">
        <v>0.16666666666666666</v>
      </c>
      <c r="M4878" s="14">
        <v>396</v>
      </c>
      <c r="N4878" s="14">
        <v>0</v>
      </c>
      <c r="O4878" s="14">
        <v>0</v>
      </c>
      <c r="P4878" s="14">
        <v>396</v>
      </c>
    </row>
    <row r="4879" spans="11:16" x14ac:dyDescent="0.3">
      <c r="K4879" s="16">
        <f t="shared" si="76"/>
        <v>44219</v>
      </c>
      <c r="L4879" s="17">
        <v>0.20833333333333334</v>
      </c>
      <c r="M4879" s="14">
        <v>396</v>
      </c>
      <c r="N4879" s="14">
        <v>0</v>
      </c>
      <c r="O4879" s="14">
        <v>0</v>
      </c>
      <c r="P4879" s="14">
        <v>396</v>
      </c>
    </row>
    <row r="4880" spans="11:16" x14ac:dyDescent="0.3">
      <c r="K4880" s="16">
        <f t="shared" si="76"/>
        <v>44219</v>
      </c>
      <c r="L4880" s="17">
        <v>0.25</v>
      </c>
      <c r="M4880" s="14">
        <v>396</v>
      </c>
      <c r="N4880" s="14">
        <v>0</v>
      </c>
      <c r="O4880" s="14">
        <v>0</v>
      </c>
      <c r="P4880" s="14">
        <v>396</v>
      </c>
    </row>
    <row r="4881" spans="11:16" x14ac:dyDescent="0.3">
      <c r="K4881" s="16">
        <f t="shared" si="76"/>
        <v>44219</v>
      </c>
      <c r="L4881" s="17">
        <v>0.29166666666666669</v>
      </c>
      <c r="M4881" s="14">
        <v>396</v>
      </c>
      <c r="N4881" s="14">
        <v>0</v>
      </c>
      <c r="O4881" s="14">
        <v>0</v>
      </c>
      <c r="P4881" s="14">
        <v>396</v>
      </c>
    </row>
    <row r="4882" spans="11:16" x14ac:dyDescent="0.3">
      <c r="K4882" s="16">
        <f t="shared" si="76"/>
        <v>44219</v>
      </c>
      <c r="L4882" s="17">
        <v>0.33333333333333331</v>
      </c>
      <c r="M4882" s="14">
        <v>396</v>
      </c>
      <c r="N4882" s="14">
        <v>1699</v>
      </c>
      <c r="O4882" s="14">
        <v>0</v>
      </c>
      <c r="P4882" s="14">
        <v>2095</v>
      </c>
    </row>
    <row r="4883" spans="11:16" x14ac:dyDescent="0.3">
      <c r="K4883" s="16">
        <f t="shared" si="76"/>
        <v>44219</v>
      </c>
      <c r="L4883" s="17">
        <v>0.375</v>
      </c>
      <c r="M4883" s="14">
        <v>396</v>
      </c>
      <c r="N4883" s="14">
        <v>0</v>
      </c>
      <c r="O4883" s="14">
        <v>0</v>
      </c>
      <c r="P4883" s="14">
        <v>396</v>
      </c>
    </row>
    <row r="4884" spans="11:16" x14ac:dyDescent="0.3">
      <c r="K4884" s="16">
        <f t="shared" si="76"/>
        <v>44219</v>
      </c>
      <c r="L4884" s="17">
        <v>0.41666666666666669</v>
      </c>
      <c r="M4884" s="14">
        <v>396</v>
      </c>
      <c r="N4884" s="14">
        <v>1303</v>
      </c>
      <c r="O4884" s="14">
        <v>0</v>
      </c>
      <c r="P4884" s="14">
        <v>1699</v>
      </c>
    </row>
    <row r="4885" spans="11:16" x14ac:dyDescent="0.3">
      <c r="K4885" s="16">
        <f t="shared" si="76"/>
        <v>44219</v>
      </c>
      <c r="L4885" s="17">
        <v>0.45833333333333331</v>
      </c>
      <c r="M4885" s="14">
        <v>396</v>
      </c>
      <c r="N4885" s="14">
        <v>799</v>
      </c>
      <c r="O4885" s="14">
        <v>0</v>
      </c>
      <c r="P4885" s="14">
        <v>1195</v>
      </c>
    </row>
    <row r="4886" spans="11:16" x14ac:dyDescent="0.3">
      <c r="K4886" s="16">
        <f t="shared" si="76"/>
        <v>44219</v>
      </c>
      <c r="L4886" s="17">
        <v>0.5</v>
      </c>
      <c r="M4886" s="14">
        <v>396</v>
      </c>
      <c r="N4886" s="14">
        <v>0</v>
      </c>
      <c r="O4886" s="14">
        <v>0</v>
      </c>
      <c r="P4886" s="14">
        <v>396</v>
      </c>
    </row>
    <row r="4887" spans="11:16" x14ac:dyDescent="0.3">
      <c r="K4887" s="16">
        <f t="shared" si="76"/>
        <v>44219</v>
      </c>
      <c r="L4887" s="17">
        <v>0.54166666666666663</v>
      </c>
      <c r="M4887" s="14">
        <v>396</v>
      </c>
      <c r="N4887" s="14">
        <v>0</v>
      </c>
      <c r="O4887" s="14">
        <v>0</v>
      </c>
      <c r="P4887" s="14">
        <v>396</v>
      </c>
    </row>
    <row r="4888" spans="11:16" x14ac:dyDescent="0.3">
      <c r="K4888" s="16">
        <f t="shared" si="76"/>
        <v>44219</v>
      </c>
      <c r="L4888" s="17">
        <v>0.58333333333333337</v>
      </c>
      <c r="M4888" s="14">
        <v>396</v>
      </c>
      <c r="N4888" s="14">
        <v>0</v>
      </c>
      <c r="O4888" s="14">
        <v>0</v>
      </c>
      <c r="P4888" s="14">
        <v>396</v>
      </c>
    </row>
    <row r="4889" spans="11:16" x14ac:dyDescent="0.3">
      <c r="K4889" s="16">
        <f t="shared" si="76"/>
        <v>44219</v>
      </c>
      <c r="L4889" s="17">
        <v>0.625</v>
      </c>
      <c r="M4889" s="14">
        <v>396</v>
      </c>
      <c r="N4889" s="14">
        <v>0</v>
      </c>
      <c r="O4889" s="14">
        <v>0</v>
      </c>
      <c r="P4889" s="14">
        <v>396</v>
      </c>
    </row>
    <row r="4890" spans="11:16" x14ac:dyDescent="0.3">
      <c r="K4890" s="16">
        <f t="shared" si="76"/>
        <v>44219</v>
      </c>
      <c r="L4890" s="17">
        <v>0.66666666666666663</v>
      </c>
      <c r="M4890" s="14">
        <v>396</v>
      </c>
      <c r="N4890" s="14">
        <v>167</v>
      </c>
      <c r="O4890" s="14">
        <v>0</v>
      </c>
      <c r="P4890" s="14">
        <v>563</v>
      </c>
    </row>
    <row r="4891" spans="11:16" x14ac:dyDescent="0.3">
      <c r="K4891" s="16">
        <f t="shared" ref="K4891:K4954" si="77">K4867+1</f>
        <v>44219</v>
      </c>
      <c r="L4891" s="17">
        <v>0.70833333333333337</v>
      </c>
      <c r="M4891" s="14">
        <v>396</v>
      </c>
      <c r="N4891" s="14">
        <v>0</v>
      </c>
      <c r="O4891" s="14">
        <v>0</v>
      </c>
      <c r="P4891" s="14">
        <v>396</v>
      </c>
    </row>
    <row r="4892" spans="11:16" x14ac:dyDescent="0.3">
      <c r="K4892" s="16">
        <f t="shared" si="77"/>
        <v>44219</v>
      </c>
      <c r="L4892" s="17">
        <v>0.75</v>
      </c>
      <c r="M4892" s="14">
        <v>396</v>
      </c>
      <c r="N4892" s="14">
        <v>1757</v>
      </c>
      <c r="O4892" s="14">
        <v>0</v>
      </c>
      <c r="P4892" s="14">
        <v>2153</v>
      </c>
    </row>
    <row r="4893" spans="11:16" x14ac:dyDescent="0.3">
      <c r="K4893" s="16">
        <f t="shared" si="77"/>
        <v>44219</v>
      </c>
      <c r="L4893" s="17">
        <v>0.79166666666666663</v>
      </c>
      <c r="M4893" s="14">
        <v>396</v>
      </c>
      <c r="N4893" s="14">
        <v>1757</v>
      </c>
      <c r="O4893" s="14">
        <v>0</v>
      </c>
      <c r="P4893" s="14">
        <v>2153</v>
      </c>
    </row>
    <row r="4894" spans="11:16" x14ac:dyDescent="0.3">
      <c r="K4894" s="16">
        <f t="shared" si="77"/>
        <v>44219</v>
      </c>
      <c r="L4894" s="17">
        <v>0.83333333333333337</v>
      </c>
      <c r="M4894" s="14">
        <v>396</v>
      </c>
      <c r="N4894" s="14">
        <v>1757</v>
      </c>
      <c r="O4894" s="14">
        <v>0</v>
      </c>
      <c r="P4894" s="14">
        <v>2153</v>
      </c>
    </row>
    <row r="4895" spans="11:16" x14ac:dyDescent="0.3">
      <c r="K4895" s="16">
        <f t="shared" si="77"/>
        <v>44219</v>
      </c>
      <c r="L4895" s="17">
        <v>0.875</v>
      </c>
      <c r="M4895" s="14">
        <v>396</v>
      </c>
      <c r="N4895" s="14">
        <v>0</v>
      </c>
      <c r="O4895" s="14">
        <v>0</v>
      </c>
      <c r="P4895" s="14">
        <v>396</v>
      </c>
    </row>
    <row r="4896" spans="11:16" x14ac:dyDescent="0.3">
      <c r="K4896" s="16">
        <f t="shared" si="77"/>
        <v>44219</v>
      </c>
      <c r="L4896" s="17">
        <v>0.91666666666666663</v>
      </c>
      <c r="M4896" s="14">
        <v>396</v>
      </c>
      <c r="N4896" s="14">
        <v>1413</v>
      </c>
      <c r="O4896" s="14">
        <v>0</v>
      </c>
      <c r="P4896" s="14">
        <v>1809</v>
      </c>
    </row>
    <row r="4897" spans="11:16" x14ac:dyDescent="0.3">
      <c r="K4897" s="16">
        <f t="shared" si="77"/>
        <v>44219</v>
      </c>
      <c r="L4897" s="17">
        <v>0.95833333333333337</v>
      </c>
      <c r="M4897" s="14">
        <v>396</v>
      </c>
      <c r="N4897" s="14">
        <v>1757</v>
      </c>
      <c r="O4897" s="14">
        <v>0</v>
      </c>
      <c r="P4897" s="14">
        <v>2153</v>
      </c>
    </row>
    <row r="4898" spans="11:16" x14ac:dyDescent="0.3">
      <c r="K4898" s="16">
        <f t="shared" si="77"/>
        <v>44220</v>
      </c>
      <c r="L4898" s="17">
        <v>0</v>
      </c>
      <c r="M4898" s="14">
        <v>396</v>
      </c>
      <c r="N4898" s="14">
        <v>1378</v>
      </c>
      <c r="O4898" s="14">
        <v>0</v>
      </c>
      <c r="P4898" s="14">
        <v>1774</v>
      </c>
    </row>
    <row r="4899" spans="11:16" x14ac:dyDescent="0.3">
      <c r="K4899" s="16">
        <f t="shared" si="77"/>
        <v>44220</v>
      </c>
      <c r="L4899" s="17">
        <v>4.1666666666666664E-2</v>
      </c>
      <c r="M4899" s="14">
        <v>396</v>
      </c>
      <c r="N4899" s="14">
        <v>0</v>
      </c>
      <c r="O4899" s="14">
        <v>0</v>
      </c>
      <c r="P4899" s="14">
        <v>396</v>
      </c>
    </row>
    <row r="4900" spans="11:16" x14ac:dyDescent="0.3">
      <c r="K4900" s="16">
        <f t="shared" si="77"/>
        <v>44220</v>
      </c>
      <c r="L4900" s="17">
        <v>8.3333333333333329E-2</v>
      </c>
      <c r="M4900" s="14">
        <v>396</v>
      </c>
      <c r="N4900" s="14">
        <v>0</v>
      </c>
      <c r="O4900" s="14">
        <v>0</v>
      </c>
      <c r="P4900" s="14">
        <v>396</v>
      </c>
    </row>
    <row r="4901" spans="11:16" x14ac:dyDescent="0.3">
      <c r="K4901" s="16">
        <f t="shared" si="77"/>
        <v>44220</v>
      </c>
      <c r="L4901" s="17">
        <v>0.125</v>
      </c>
      <c r="M4901" s="14">
        <v>396</v>
      </c>
      <c r="N4901" s="14">
        <v>680</v>
      </c>
      <c r="O4901" s="14">
        <v>0</v>
      </c>
      <c r="P4901" s="14">
        <v>1076</v>
      </c>
    </row>
    <row r="4902" spans="11:16" x14ac:dyDescent="0.3">
      <c r="K4902" s="16">
        <f t="shared" si="77"/>
        <v>44220</v>
      </c>
      <c r="L4902" s="17">
        <v>0.16666666666666666</v>
      </c>
      <c r="M4902" s="14">
        <v>396</v>
      </c>
      <c r="N4902" s="14">
        <v>0</v>
      </c>
      <c r="O4902" s="14">
        <v>0</v>
      </c>
      <c r="P4902" s="14">
        <v>396</v>
      </c>
    </row>
    <row r="4903" spans="11:16" x14ac:dyDescent="0.3">
      <c r="K4903" s="16">
        <f t="shared" si="77"/>
        <v>44220</v>
      </c>
      <c r="L4903" s="17">
        <v>0.20833333333333334</v>
      </c>
      <c r="M4903" s="14">
        <v>396</v>
      </c>
      <c r="N4903" s="14">
        <v>0</v>
      </c>
      <c r="O4903" s="14">
        <v>0</v>
      </c>
      <c r="P4903" s="14">
        <v>396</v>
      </c>
    </row>
    <row r="4904" spans="11:16" x14ac:dyDescent="0.3">
      <c r="K4904" s="16">
        <f t="shared" si="77"/>
        <v>44220</v>
      </c>
      <c r="L4904" s="17">
        <v>0.25</v>
      </c>
      <c r="M4904" s="14">
        <v>396</v>
      </c>
      <c r="N4904" s="14">
        <v>81</v>
      </c>
      <c r="O4904" s="14">
        <v>0</v>
      </c>
      <c r="P4904" s="14">
        <v>477</v>
      </c>
    </row>
    <row r="4905" spans="11:16" x14ac:dyDescent="0.3">
      <c r="K4905" s="16">
        <f t="shared" si="77"/>
        <v>44220</v>
      </c>
      <c r="L4905" s="17">
        <v>0.29166666666666669</v>
      </c>
      <c r="M4905" s="14">
        <v>396</v>
      </c>
      <c r="N4905" s="14">
        <v>128</v>
      </c>
      <c r="O4905" s="14">
        <v>0</v>
      </c>
      <c r="P4905" s="14">
        <v>524</v>
      </c>
    </row>
    <row r="4906" spans="11:16" x14ac:dyDescent="0.3">
      <c r="K4906" s="16">
        <f t="shared" si="77"/>
        <v>44220</v>
      </c>
      <c r="L4906" s="17">
        <v>0.33333333333333331</v>
      </c>
      <c r="M4906" s="14">
        <v>396</v>
      </c>
      <c r="N4906" s="14">
        <v>438</v>
      </c>
      <c r="O4906" s="14">
        <v>0</v>
      </c>
      <c r="P4906" s="14">
        <v>834</v>
      </c>
    </row>
    <row r="4907" spans="11:16" x14ac:dyDescent="0.3">
      <c r="K4907" s="16">
        <f t="shared" si="77"/>
        <v>44220</v>
      </c>
      <c r="L4907" s="17">
        <v>0.375</v>
      </c>
      <c r="M4907" s="14">
        <v>396</v>
      </c>
      <c r="N4907" s="14">
        <v>534</v>
      </c>
      <c r="O4907" s="14">
        <v>0</v>
      </c>
      <c r="P4907" s="14">
        <v>930</v>
      </c>
    </row>
    <row r="4908" spans="11:16" x14ac:dyDescent="0.3">
      <c r="K4908" s="16">
        <f t="shared" si="77"/>
        <v>44220</v>
      </c>
      <c r="L4908" s="17">
        <v>0.41666666666666669</v>
      </c>
      <c r="M4908" s="14">
        <v>396</v>
      </c>
      <c r="N4908" s="14">
        <v>199</v>
      </c>
      <c r="O4908" s="14">
        <v>0</v>
      </c>
      <c r="P4908" s="14">
        <v>595</v>
      </c>
    </row>
    <row r="4909" spans="11:16" x14ac:dyDescent="0.3">
      <c r="K4909" s="16">
        <f t="shared" si="77"/>
        <v>44220</v>
      </c>
      <c r="L4909" s="17">
        <v>0.45833333333333331</v>
      </c>
      <c r="M4909" s="14">
        <v>396</v>
      </c>
      <c r="N4909" s="14">
        <v>0</v>
      </c>
      <c r="O4909" s="14">
        <v>0</v>
      </c>
      <c r="P4909" s="14">
        <v>396</v>
      </c>
    </row>
    <row r="4910" spans="11:16" x14ac:dyDescent="0.3">
      <c r="K4910" s="16">
        <f t="shared" si="77"/>
        <v>44220</v>
      </c>
      <c r="L4910" s="17">
        <v>0.5</v>
      </c>
      <c r="M4910" s="14">
        <v>396</v>
      </c>
      <c r="N4910" s="14">
        <v>0</v>
      </c>
      <c r="O4910" s="14">
        <v>0</v>
      </c>
      <c r="P4910" s="14">
        <v>396</v>
      </c>
    </row>
    <row r="4911" spans="11:16" x14ac:dyDescent="0.3">
      <c r="K4911" s="16">
        <f t="shared" si="77"/>
        <v>44220</v>
      </c>
      <c r="L4911" s="17">
        <v>0.54166666666666663</v>
      </c>
      <c r="M4911" s="14">
        <v>396</v>
      </c>
      <c r="N4911" s="14">
        <v>0</v>
      </c>
      <c r="O4911" s="14">
        <v>0</v>
      </c>
      <c r="P4911" s="14">
        <v>396</v>
      </c>
    </row>
    <row r="4912" spans="11:16" x14ac:dyDescent="0.3">
      <c r="K4912" s="16">
        <f t="shared" si="77"/>
        <v>44220</v>
      </c>
      <c r="L4912" s="17">
        <v>0.58333333333333337</v>
      </c>
      <c r="M4912" s="14">
        <v>396</v>
      </c>
      <c r="N4912" s="14">
        <v>0</v>
      </c>
      <c r="O4912" s="14">
        <v>0</v>
      </c>
      <c r="P4912" s="14">
        <v>396</v>
      </c>
    </row>
    <row r="4913" spans="11:16" x14ac:dyDescent="0.3">
      <c r="K4913" s="16">
        <f t="shared" si="77"/>
        <v>44220</v>
      </c>
      <c r="L4913" s="17">
        <v>0.625</v>
      </c>
      <c r="M4913" s="14">
        <v>396</v>
      </c>
      <c r="N4913" s="14">
        <v>0</v>
      </c>
      <c r="O4913" s="14">
        <v>0</v>
      </c>
      <c r="P4913" s="14">
        <v>396</v>
      </c>
    </row>
    <row r="4914" spans="11:16" x14ac:dyDescent="0.3">
      <c r="K4914" s="16">
        <f t="shared" si="77"/>
        <v>44220</v>
      </c>
      <c r="L4914" s="17">
        <v>0.66666666666666663</v>
      </c>
      <c r="M4914" s="14">
        <v>396</v>
      </c>
      <c r="N4914" s="14">
        <v>0</v>
      </c>
      <c r="O4914" s="14">
        <v>0</v>
      </c>
      <c r="P4914" s="14">
        <v>396</v>
      </c>
    </row>
    <row r="4915" spans="11:16" x14ac:dyDescent="0.3">
      <c r="K4915" s="16">
        <f t="shared" si="77"/>
        <v>44220</v>
      </c>
      <c r="L4915" s="17">
        <v>0.70833333333333337</v>
      </c>
      <c r="M4915" s="14">
        <v>396</v>
      </c>
      <c r="N4915" s="14">
        <v>192</v>
      </c>
      <c r="O4915" s="14">
        <v>0</v>
      </c>
      <c r="P4915" s="14">
        <v>588</v>
      </c>
    </row>
    <row r="4916" spans="11:16" x14ac:dyDescent="0.3">
      <c r="K4916" s="16">
        <f t="shared" si="77"/>
        <v>44220</v>
      </c>
      <c r="L4916" s="17">
        <v>0.75</v>
      </c>
      <c r="M4916" s="14">
        <v>396</v>
      </c>
      <c r="N4916" s="14">
        <v>1345</v>
      </c>
      <c r="O4916" s="14">
        <v>0</v>
      </c>
      <c r="P4916" s="14">
        <v>1741</v>
      </c>
    </row>
    <row r="4917" spans="11:16" x14ac:dyDescent="0.3">
      <c r="K4917" s="16">
        <f t="shared" si="77"/>
        <v>44220</v>
      </c>
      <c r="L4917" s="17">
        <v>0.79166666666666663</v>
      </c>
      <c r="M4917" s="14">
        <v>396</v>
      </c>
      <c r="N4917" s="14">
        <v>0</v>
      </c>
      <c r="O4917" s="14">
        <v>0</v>
      </c>
      <c r="P4917" s="14">
        <v>396</v>
      </c>
    </row>
    <row r="4918" spans="11:16" x14ac:dyDescent="0.3">
      <c r="K4918" s="16">
        <f t="shared" si="77"/>
        <v>44220</v>
      </c>
      <c r="L4918" s="17">
        <v>0.83333333333333337</v>
      </c>
      <c r="M4918" s="14">
        <v>396</v>
      </c>
      <c r="N4918" s="14">
        <v>0</v>
      </c>
      <c r="O4918" s="14">
        <v>0</v>
      </c>
      <c r="P4918" s="14">
        <v>396</v>
      </c>
    </row>
    <row r="4919" spans="11:16" x14ac:dyDescent="0.3">
      <c r="K4919" s="16">
        <f t="shared" si="77"/>
        <v>44220</v>
      </c>
      <c r="L4919" s="17">
        <v>0.875</v>
      </c>
      <c r="M4919" s="14">
        <v>396</v>
      </c>
      <c r="N4919" s="14">
        <v>0</v>
      </c>
      <c r="O4919" s="14">
        <v>0</v>
      </c>
      <c r="P4919" s="14">
        <v>396</v>
      </c>
    </row>
    <row r="4920" spans="11:16" x14ac:dyDescent="0.3">
      <c r="K4920" s="16">
        <f t="shared" si="77"/>
        <v>44220</v>
      </c>
      <c r="L4920" s="17">
        <v>0.91666666666666663</v>
      </c>
      <c r="M4920" s="14">
        <v>396</v>
      </c>
      <c r="N4920" s="14">
        <v>0</v>
      </c>
      <c r="O4920" s="14">
        <v>0</v>
      </c>
      <c r="P4920" s="14">
        <v>396</v>
      </c>
    </row>
    <row r="4921" spans="11:16" x14ac:dyDescent="0.3">
      <c r="K4921" s="16">
        <f t="shared" si="77"/>
        <v>44220</v>
      </c>
      <c r="L4921" s="17">
        <v>0.95833333333333337</v>
      </c>
      <c r="M4921" s="14">
        <v>396</v>
      </c>
      <c r="N4921" s="14">
        <v>0</v>
      </c>
      <c r="O4921" s="14">
        <v>0</v>
      </c>
      <c r="P4921" s="14">
        <v>396</v>
      </c>
    </row>
    <row r="4922" spans="11:16" x14ac:dyDescent="0.3">
      <c r="K4922" s="16">
        <f t="shared" si="77"/>
        <v>44221</v>
      </c>
      <c r="L4922" s="17">
        <v>0</v>
      </c>
      <c r="M4922" s="14">
        <v>396</v>
      </c>
      <c r="N4922" s="14">
        <v>1264</v>
      </c>
      <c r="O4922" s="14">
        <v>0</v>
      </c>
      <c r="P4922" s="14">
        <v>1660</v>
      </c>
    </row>
    <row r="4923" spans="11:16" x14ac:dyDescent="0.3">
      <c r="K4923" s="16">
        <f t="shared" si="77"/>
        <v>44221</v>
      </c>
      <c r="L4923" s="17">
        <v>4.1666666666666664E-2</v>
      </c>
      <c r="M4923" s="14">
        <v>396</v>
      </c>
      <c r="N4923" s="14">
        <v>0</v>
      </c>
      <c r="O4923" s="14">
        <v>0</v>
      </c>
      <c r="P4923" s="14">
        <v>396</v>
      </c>
    </row>
    <row r="4924" spans="11:16" x14ac:dyDescent="0.3">
      <c r="K4924" s="16">
        <f t="shared" si="77"/>
        <v>44221</v>
      </c>
      <c r="L4924" s="17">
        <v>8.3333333333333329E-2</v>
      </c>
      <c r="M4924" s="14">
        <v>396</v>
      </c>
      <c r="N4924" s="14">
        <v>992</v>
      </c>
      <c r="O4924" s="14">
        <v>0</v>
      </c>
      <c r="P4924" s="14">
        <v>1388</v>
      </c>
    </row>
    <row r="4925" spans="11:16" x14ac:dyDescent="0.3">
      <c r="K4925" s="16">
        <f t="shared" si="77"/>
        <v>44221</v>
      </c>
      <c r="L4925" s="17">
        <v>0.125</v>
      </c>
      <c r="M4925" s="14">
        <v>396</v>
      </c>
      <c r="N4925" s="14">
        <v>669</v>
      </c>
      <c r="O4925" s="14">
        <v>0</v>
      </c>
      <c r="P4925" s="14">
        <v>1065</v>
      </c>
    </row>
    <row r="4926" spans="11:16" x14ac:dyDescent="0.3">
      <c r="K4926" s="16">
        <f t="shared" si="77"/>
        <v>44221</v>
      </c>
      <c r="L4926" s="17">
        <v>0.16666666666666666</v>
      </c>
      <c r="M4926" s="14">
        <v>396</v>
      </c>
      <c r="N4926" s="14">
        <v>857</v>
      </c>
      <c r="O4926" s="14">
        <v>0</v>
      </c>
      <c r="P4926" s="14">
        <v>1253</v>
      </c>
    </row>
    <row r="4927" spans="11:16" x14ac:dyDescent="0.3">
      <c r="K4927" s="16">
        <f t="shared" si="77"/>
        <v>44221</v>
      </c>
      <c r="L4927" s="17">
        <v>0.20833333333333334</v>
      </c>
      <c r="M4927" s="14">
        <v>396</v>
      </c>
      <c r="N4927" s="14">
        <v>0</v>
      </c>
      <c r="O4927" s="14">
        <v>0</v>
      </c>
      <c r="P4927" s="14">
        <v>396</v>
      </c>
    </row>
    <row r="4928" spans="11:16" x14ac:dyDescent="0.3">
      <c r="K4928" s="16">
        <f t="shared" si="77"/>
        <v>44221</v>
      </c>
      <c r="L4928" s="17">
        <v>0.25</v>
      </c>
      <c r="M4928" s="14">
        <v>396</v>
      </c>
      <c r="N4928" s="14">
        <v>0</v>
      </c>
      <c r="O4928" s="14">
        <v>0</v>
      </c>
      <c r="P4928" s="14">
        <v>396</v>
      </c>
    </row>
    <row r="4929" spans="11:16" x14ac:dyDescent="0.3">
      <c r="K4929" s="16">
        <f t="shared" si="77"/>
        <v>44221</v>
      </c>
      <c r="L4929" s="17">
        <v>0.29166666666666669</v>
      </c>
      <c r="M4929" s="14">
        <v>396</v>
      </c>
      <c r="N4929" s="14">
        <v>2797</v>
      </c>
      <c r="O4929" s="14">
        <v>0</v>
      </c>
      <c r="P4929" s="14">
        <v>3193</v>
      </c>
    </row>
    <row r="4930" spans="11:16" x14ac:dyDescent="0.3">
      <c r="K4930" s="16">
        <f t="shared" si="77"/>
        <v>44221</v>
      </c>
      <c r="L4930" s="17">
        <v>0.33333333333333331</v>
      </c>
      <c r="M4930" s="14">
        <v>396</v>
      </c>
      <c r="N4930" s="14">
        <v>2797</v>
      </c>
      <c r="O4930" s="14">
        <v>0</v>
      </c>
      <c r="P4930" s="14">
        <v>3193</v>
      </c>
    </row>
    <row r="4931" spans="11:16" x14ac:dyDescent="0.3">
      <c r="K4931" s="16">
        <f t="shared" si="77"/>
        <v>44221</v>
      </c>
      <c r="L4931" s="17">
        <v>0.375</v>
      </c>
      <c r="M4931" s="14">
        <v>396</v>
      </c>
      <c r="N4931" s="14">
        <v>1015</v>
      </c>
      <c r="O4931" s="14">
        <v>0</v>
      </c>
      <c r="P4931" s="14">
        <v>1411</v>
      </c>
    </row>
    <row r="4932" spans="11:16" x14ac:dyDescent="0.3">
      <c r="K4932" s="16">
        <f t="shared" si="77"/>
        <v>44221</v>
      </c>
      <c r="L4932" s="17">
        <v>0.41666666666666669</v>
      </c>
      <c r="M4932" s="14">
        <v>396</v>
      </c>
      <c r="N4932" s="14">
        <v>570</v>
      </c>
      <c r="O4932" s="14">
        <v>0</v>
      </c>
      <c r="P4932" s="14">
        <v>966</v>
      </c>
    </row>
    <row r="4933" spans="11:16" x14ac:dyDescent="0.3">
      <c r="K4933" s="16">
        <f t="shared" si="77"/>
        <v>44221</v>
      </c>
      <c r="L4933" s="17">
        <v>0.45833333333333331</v>
      </c>
      <c r="M4933" s="14">
        <v>396</v>
      </c>
      <c r="N4933" s="14">
        <v>279</v>
      </c>
      <c r="O4933" s="14">
        <v>0</v>
      </c>
      <c r="P4933" s="14">
        <v>675</v>
      </c>
    </row>
    <row r="4934" spans="11:16" x14ac:dyDescent="0.3">
      <c r="K4934" s="16">
        <f t="shared" si="77"/>
        <v>44221</v>
      </c>
      <c r="L4934" s="17">
        <v>0.5</v>
      </c>
      <c r="M4934" s="14">
        <v>396</v>
      </c>
      <c r="N4934" s="14">
        <v>87</v>
      </c>
      <c r="O4934" s="14">
        <v>0</v>
      </c>
      <c r="P4934" s="14">
        <v>483</v>
      </c>
    </row>
    <row r="4935" spans="11:16" x14ac:dyDescent="0.3">
      <c r="K4935" s="16">
        <f t="shared" si="77"/>
        <v>44221</v>
      </c>
      <c r="L4935" s="17">
        <v>0.54166666666666663</v>
      </c>
      <c r="M4935" s="14">
        <v>396</v>
      </c>
      <c r="N4935" s="14">
        <v>2474</v>
      </c>
      <c r="O4935" s="14">
        <v>0</v>
      </c>
      <c r="P4935" s="14">
        <v>2870</v>
      </c>
    </row>
    <row r="4936" spans="11:16" x14ac:dyDescent="0.3">
      <c r="K4936" s="16">
        <f t="shared" si="77"/>
        <v>44221</v>
      </c>
      <c r="L4936" s="17">
        <v>0.58333333333333337</v>
      </c>
      <c r="M4936" s="14">
        <v>396</v>
      </c>
      <c r="N4936" s="14">
        <v>2343</v>
      </c>
      <c r="O4936" s="14">
        <v>0</v>
      </c>
      <c r="P4936" s="14">
        <v>2739</v>
      </c>
    </row>
    <row r="4937" spans="11:16" x14ac:dyDescent="0.3">
      <c r="K4937" s="16">
        <f t="shared" si="77"/>
        <v>44221</v>
      </c>
      <c r="L4937" s="17">
        <v>0.625</v>
      </c>
      <c r="M4937" s="14">
        <v>396</v>
      </c>
      <c r="N4937" s="14">
        <v>0</v>
      </c>
      <c r="O4937" s="14">
        <v>0</v>
      </c>
      <c r="P4937" s="14">
        <v>396</v>
      </c>
    </row>
    <row r="4938" spans="11:16" x14ac:dyDescent="0.3">
      <c r="K4938" s="16">
        <f t="shared" si="77"/>
        <v>44221</v>
      </c>
      <c r="L4938" s="17">
        <v>0.66666666666666663</v>
      </c>
      <c r="M4938" s="14">
        <v>396</v>
      </c>
      <c r="N4938" s="14">
        <v>2797</v>
      </c>
      <c r="O4938" s="14">
        <v>0</v>
      </c>
      <c r="P4938" s="14">
        <v>3193</v>
      </c>
    </row>
    <row r="4939" spans="11:16" x14ac:dyDescent="0.3">
      <c r="K4939" s="16">
        <f t="shared" si="77"/>
        <v>44221</v>
      </c>
      <c r="L4939" s="17">
        <v>0.70833333333333337</v>
      </c>
      <c r="M4939" s="14">
        <v>396</v>
      </c>
      <c r="N4939" s="14">
        <v>795</v>
      </c>
      <c r="O4939" s="14">
        <v>0</v>
      </c>
      <c r="P4939" s="14">
        <v>1191</v>
      </c>
    </row>
    <row r="4940" spans="11:16" x14ac:dyDescent="0.3">
      <c r="K4940" s="16">
        <f t="shared" si="77"/>
        <v>44221</v>
      </c>
      <c r="L4940" s="17">
        <v>0.75</v>
      </c>
      <c r="M4940" s="14">
        <v>396</v>
      </c>
      <c r="N4940" s="14">
        <v>1756</v>
      </c>
      <c r="O4940" s="14">
        <v>0</v>
      </c>
      <c r="P4940" s="14">
        <v>2152</v>
      </c>
    </row>
    <row r="4941" spans="11:16" x14ac:dyDescent="0.3">
      <c r="K4941" s="16">
        <f t="shared" si="77"/>
        <v>44221</v>
      </c>
      <c r="L4941" s="17">
        <v>0.79166666666666663</v>
      </c>
      <c r="M4941" s="14">
        <v>396</v>
      </c>
      <c r="N4941" s="14">
        <v>1587</v>
      </c>
      <c r="O4941" s="14">
        <v>0</v>
      </c>
      <c r="P4941" s="14">
        <v>1983</v>
      </c>
    </row>
    <row r="4942" spans="11:16" x14ac:dyDescent="0.3">
      <c r="K4942" s="16">
        <f t="shared" si="77"/>
        <v>44221</v>
      </c>
      <c r="L4942" s="17">
        <v>0.83333333333333337</v>
      </c>
      <c r="M4942" s="14">
        <v>396</v>
      </c>
      <c r="N4942" s="14">
        <v>2797</v>
      </c>
      <c r="O4942" s="14">
        <v>0</v>
      </c>
      <c r="P4942" s="14">
        <v>3193</v>
      </c>
    </row>
    <row r="4943" spans="11:16" x14ac:dyDescent="0.3">
      <c r="K4943" s="16">
        <f t="shared" si="77"/>
        <v>44221</v>
      </c>
      <c r="L4943" s="17">
        <v>0.875</v>
      </c>
      <c r="M4943" s="14">
        <v>396</v>
      </c>
      <c r="N4943" s="14">
        <v>66</v>
      </c>
      <c r="O4943" s="14">
        <v>0</v>
      </c>
      <c r="P4943" s="14">
        <v>462</v>
      </c>
    </row>
    <row r="4944" spans="11:16" x14ac:dyDescent="0.3">
      <c r="K4944" s="16">
        <f t="shared" si="77"/>
        <v>44221</v>
      </c>
      <c r="L4944" s="17">
        <v>0.91666666666666663</v>
      </c>
      <c r="M4944" s="14">
        <v>396</v>
      </c>
      <c r="N4944" s="14">
        <v>238</v>
      </c>
      <c r="O4944" s="14">
        <v>0</v>
      </c>
      <c r="P4944" s="14">
        <v>634</v>
      </c>
    </row>
    <row r="4945" spans="11:16" x14ac:dyDescent="0.3">
      <c r="K4945" s="16">
        <f t="shared" si="77"/>
        <v>44221</v>
      </c>
      <c r="L4945" s="17">
        <v>0.95833333333333337</v>
      </c>
      <c r="M4945" s="14">
        <v>396</v>
      </c>
      <c r="N4945" s="14">
        <v>2797</v>
      </c>
      <c r="O4945" s="14">
        <v>0</v>
      </c>
      <c r="P4945" s="14">
        <v>3193</v>
      </c>
    </row>
    <row r="4946" spans="11:16" x14ac:dyDescent="0.3">
      <c r="K4946" s="16">
        <f t="shared" si="77"/>
        <v>44222</v>
      </c>
      <c r="L4946" s="17">
        <v>0</v>
      </c>
      <c r="M4946" s="14">
        <v>396</v>
      </c>
      <c r="N4946" s="14">
        <v>2844</v>
      </c>
      <c r="O4946" s="14">
        <v>0</v>
      </c>
      <c r="P4946" s="14">
        <v>3240</v>
      </c>
    </row>
    <row r="4947" spans="11:16" x14ac:dyDescent="0.3">
      <c r="K4947" s="16">
        <f t="shared" si="77"/>
        <v>44222</v>
      </c>
      <c r="L4947" s="17">
        <v>4.1666666666666664E-2</v>
      </c>
      <c r="M4947" s="14">
        <v>396</v>
      </c>
      <c r="N4947" s="14">
        <v>0</v>
      </c>
      <c r="O4947" s="14">
        <v>0</v>
      </c>
      <c r="P4947" s="14">
        <v>396</v>
      </c>
    </row>
    <row r="4948" spans="11:16" x14ac:dyDescent="0.3">
      <c r="K4948" s="16">
        <f t="shared" si="77"/>
        <v>44222</v>
      </c>
      <c r="L4948" s="17">
        <v>8.3333333333333329E-2</v>
      </c>
      <c r="M4948" s="14">
        <v>396</v>
      </c>
      <c r="N4948" s="14">
        <v>2338</v>
      </c>
      <c r="O4948" s="14">
        <v>0</v>
      </c>
      <c r="P4948" s="14">
        <v>2734</v>
      </c>
    </row>
    <row r="4949" spans="11:16" x14ac:dyDescent="0.3">
      <c r="K4949" s="16">
        <f t="shared" si="77"/>
        <v>44222</v>
      </c>
      <c r="L4949" s="17">
        <v>0.125</v>
      </c>
      <c r="M4949" s="14">
        <v>396</v>
      </c>
      <c r="N4949" s="14">
        <v>0</v>
      </c>
      <c r="O4949" s="14">
        <v>0</v>
      </c>
      <c r="P4949" s="14">
        <v>396</v>
      </c>
    </row>
    <row r="4950" spans="11:16" x14ac:dyDescent="0.3">
      <c r="K4950" s="16">
        <f t="shared" si="77"/>
        <v>44222</v>
      </c>
      <c r="L4950" s="17">
        <v>0.16666666666666666</v>
      </c>
      <c r="M4950" s="14">
        <v>396</v>
      </c>
      <c r="N4950" s="14">
        <v>0</v>
      </c>
      <c r="O4950" s="14">
        <v>0</v>
      </c>
      <c r="P4950" s="14">
        <v>396</v>
      </c>
    </row>
    <row r="4951" spans="11:16" x14ac:dyDescent="0.3">
      <c r="K4951" s="16">
        <f t="shared" si="77"/>
        <v>44222</v>
      </c>
      <c r="L4951" s="17">
        <v>0.20833333333333334</v>
      </c>
      <c r="M4951" s="14">
        <v>396</v>
      </c>
      <c r="N4951" s="14">
        <v>0</v>
      </c>
      <c r="O4951" s="14">
        <v>0</v>
      </c>
      <c r="P4951" s="14">
        <v>396</v>
      </c>
    </row>
    <row r="4952" spans="11:16" x14ac:dyDescent="0.3">
      <c r="K4952" s="16">
        <f t="shared" si="77"/>
        <v>44222</v>
      </c>
      <c r="L4952" s="17">
        <v>0.25</v>
      </c>
      <c r="M4952" s="14">
        <v>396</v>
      </c>
      <c r="N4952" s="14">
        <v>3153</v>
      </c>
      <c r="O4952" s="14">
        <v>0</v>
      </c>
      <c r="P4952" s="14">
        <v>3549</v>
      </c>
    </row>
    <row r="4953" spans="11:16" x14ac:dyDescent="0.3">
      <c r="K4953" s="16">
        <f t="shared" si="77"/>
        <v>44222</v>
      </c>
      <c r="L4953" s="17">
        <v>0.29166666666666669</v>
      </c>
      <c r="M4953" s="14">
        <v>396</v>
      </c>
      <c r="N4953" s="14">
        <v>1554</v>
      </c>
      <c r="O4953" s="14">
        <v>0</v>
      </c>
      <c r="P4953" s="14">
        <v>1950</v>
      </c>
    </row>
    <row r="4954" spans="11:16" x14ac:dyDescent="0.3">
      <c r="K4954" s="16">
        <f t="shared" si="77"/>
        <v>44222</v>
      </c>
      <c r="L4954" s="17">
        <v>0.33333333333333331</v>
      </c>
      <c r="M4954" s="14">
        <v>396</v>
      </c>
      <c r="N4954" s="14">
        <v>1765</v>
      </c>
      <c r="O4954" s="14">
        <v>0</v>
      </c>
      <c r="P4954" s="14">
        <v>2161</v>
      </c>
    </row>
    <row r="4955" spans="11:16" x14ac:dyDescent="0.3">
      <c r="K4955" s="16">
        <f t="shared" ref="K4955:K5018" si="78">K4931+1</f>
        <v>44222</v>
      </c>
      <c r="L4955" s="17">
        <v>0.375</v>
      </c>
      <c r="M4955" s="14">
        <v>396</v>
      </c>
      <c r="N4955" s="14">
        <v>1532</v>
      </c>
      <c r="O4955" s="14">
        <v>0</v>
      </c>
      <c r="P4955" s="14">
        <v>1928</v>
      </c>
    </row>
    <row r="4956" spans="11:16" x14ac:dyDescent="0.3">
      <c r="K4956" s="16">
        <f t="shared" si="78"/>
        <v>44222</v>
      </c>
      <c r="L4956" s="17">
        <v>0.41666666666666669</v>
      </c>
      <c r="M4956" s="14">
        <v>396</v>
      </c>
      <c r="N4956" s="14">
        <v>973</v>
      </c>
      <c r="O4956" s="14">
        <v>0</v>
      </c>
      <c r="P4956" s="14">
        <v>1369</v>
      </c>
    </row>
    <row r="4957" spans="11:16" x14ac:dyDescent="0.3">
      <c r="K4957" s="16">
        <f t="shared" si="78"/>
        <v>44222</v>
      </c>
      <c r="L4957" s="17">
        <v>0.45833333333333331</v>
      </c>
      <c r="M4957" s="14">
        <v>396</v>
      </c>
      <c r="N4957" s="14">
        <v>1356</v>
      </c>
      <c r="O4957" s="14">
        <v>0</v>
      </c>
      <c r="P4957" s="14">
        <v>1752</v>
      </c>
    </row>
    <row r="4958" spans="11:16" x14ac:dyDescent="0.3">
      <c r="K4958" s="16">
        <f t="shared" si="78"/>
        <v>44222</v>
      </c>
      <c r="L4958" s="17">
        <v>0.5</v>
      </c>
      <c r="M4958" s="14">
        <v>396</v>
      </c>
      <c r="N4958" s="14">
        <v>3153</v>
      </c>
      <c r="O4958" s="14">
        <v>0</v>
      </c>
      <c r="P4958" s="14">
        <v>3549</v>
      </c>
    </row>
    <row r="4959" spans="11:16" x14ac:dyDescent="0.3">
      <c r="K4959" s="16">
        <f t="shared" si="78"/>
        <v>44222</v>
      </c>
      <c r="L4959" s="17">
        <v>0.54166666666666663</v>
      </c>
      <c r="M4959" s="14">
        <v>396</v>
      </c>
      <c r="N4959" s="14">
        <v>0</v>
      </c>
      <c r="O4959" s="14">
        <v>0</v>
      </c>
      <c r="P4959" s="14">
        <v>396</v>
      </c>
    </row>
    <row r="4960" spans="11:16" x14ac:dyDescent="0.3">
      <c r="K4960" s="16">
        <f t="shared" si="78"/>
        <v>44222</v>
      </c>
      <c r="L4960" s="17">
        <v>0.58333333333333337</v>
      </c>
      <c r="M4960" s="14">
        <v>396</v>
      </c>
      <c r="N4960" s="14">
        <v>2737</v>
      </c>
      <c r="O4960" s="14">
        <v>0</v>
      </c>
      <c r="P4960" s="14">
        <v>3133</v>
      </c>
    </row>
    <row r="4961" spans="11:16" x14ac:dyDescent="0.3">
      <c r="K4961" s="16">
        <f t="shared" si="78"/>
        <v>44222</v>
      </c>
      <c r="L4961" s="17">
        <v>0.625</v>
      </c>
      <c r="M4961" s="14">
        <v>396</v>
      </c>
      <c r="N4961" s="14">
        <v>0</v>
      </c>
      <c r="O4961" s="14">
        <v>0</v>
      </c>
      <c r="P4961" s="14">
        <v>396</v>
      </c>
    </row>
    <row r="4962" spans="11:16" x14ac:dyDescent="0.3">
      <c r="K4962" s="16">
        <f t="shared" si="78"/>
        <v>44222</v>
      </c>
      <c r="L4962" s="17">
        <v>0.66666666666666663</v>
      </c>
      <c r="M4962" s="14">
        <v>396</v>
      </c>
      <c r="N4962" s="14">
        <v>3153</v>
      </c>
      <c r="O4962" s="14">
        <v>0</v>
      </c>
      <c r="P4962" s="14">
        <v>3549</v>
      </c>
    </row>
    <row r="4963" spans="11:16" x14ac:dyDescent="0.3">
      <c r="K4963" s="16">
        <f t="shared" si="78"/>
        <v>44222</v>
      </c>
      <c r="L4963" s="17">
        <v>0.70833333333333337</v>
      </c>
      <c r="M4963" s="14">
        <v>396</v>
      </c>
      <c r="N4963" s="14">
        <v>952</v>
      </c>
      <c r="O4963" s="14">
        <v>0</v>
      </c>
      <c r="P4963" s="14">
        <v>1348</v>
      </c>
    </row>
    <row r="4964" spans="11:16" x14ac:dyDescent="0.3">
      <c r="K4964" s="16">
        <f t="shared" si="78"/>
        <v>44222</v>
      </c>
      <c r="L4964" s="17">
        <v>0.75</v>
      </c>
      <c r="M4964" s="14">
        <v>396</v>
      </c>
      <c r="N4964" s="14">
        <v>1705</v>
      </c>
      <c r="O4964" s="14">
        <v>0</v>
      </c>
      <c r="P4964" s="14">
        <v>2101</v>
      </c>
    </row>
    <row r="4965" spans="11:16" x14ac:dyDescent="0.3">
      <c r="K4965" s="16">
        <f t="shared" si="78"/>
        <v>44222</v>
      </c>
      <c r="L4965" s="17">
        <v>0.79166666666666663</v>
      </c>
      <c r="M4965" s="14">
        <v>396</v>
      </c>
      <c r="N4965" s="14">
        <v>1626</v>
      </c>
      <c r="O4965" s="14">
        <v>0</v>
      </c>
      <c r="P4965" s="14">
        <v>2022</v>
      </c>
    </row>
    <row r="4966" spans="11:16" x14ac:dyDescent="0.3">
      <c r="K4966" s="16">
        <f t="shared" si="78"/>
        <v>44222</v>
      </c>
      <c r="L4966" s="17">
        <v>0.83333333333333337</v>
      </c>
      <c r="M4966" s="14">
        <v>396</v>
      </c>
      <c r="N4966" s="14">
        <v>811</v>
      </c>
      <c r="O4966" s="14">
        <v>0</v>
      </c>
      <c r="P4966" s="14">
        <v>1207</v>
      </c>
    </row>
    <row r="4967" spans="11:16" x14ac:dyDescent="0.3">
      <c r="K4967" s="16">
        <f t="shared" si="78"/>
        <v>44222</v>
      </c>
      <c r="L4967" s="17">
        <v>0.875</v>
      </c>
      <c r="M4967" s="14">
        <v>396</v>
      </c>
      <c r="N4967" s="14">
        <v>0</v>
      </c>
      <c r="O4967" s="14">
        <v>0</v>
      </c>
      <c r="P4967" s="14">
        <v>396</v>
      </c>
    </row>
    <row r="4968" spans="11:16" x14ac:dyDescent="0.3">
      <c r="K4968" s="16">
        <f t="shared" si="78"/>
        <v>44222</v>
      </c>
      <c r="L4968" s="17">
        <v>0.91666666666666663</v>
      </c>
      <c r="M4968" s="14">
        <v>396</v>
      </c>
      <c r="N4968" s="14">
        <v>0</v>
      </c>
      <c r="O4968" s="14">
        <v>0</v>
      </c>
      <c r="P4968" s="14">
        <v>396</v>
      </c>
    </row>
    <row r="4969" spans="11:16" x14ac:dyDescent="0.3">
      <c r="K4969" s="16">
        <f t="shared" si="78"/>
        <v>44222</v>
      </c>
      <c r="L4969" s="17">
        <v>0.95833333333333337</v>
      </c>
      <c r="M4969" s="14">
        <v>396</v>
      </c>
      <c r="N4969" s="14">
        <v>2882</v>
      </c>
      <c r="O4969" s="14">
        <v>0</v>
      </c>
      <c r="P4969" s="14">
        <v>3278</v>
      </c>
    </row>
    <row r="4970" spans="11:16" x14ac:dyDescent="0.3">
      <c r="K4970" s="16">
        <f t="shared" si="78"/>
        <v>44223</v>
      </c>
      <c r="L4970" s="17">
        <v>0</v>
      </c>
      <c r="M4970" s="14">
        <v>396</v>
      </c>
      <c r="N4970" s="14">
        <v>0</v>
      </c>
      <c r="O4970" s="14">
        <v>0</v>
      </c>
      <c r="P4970" s="14">
        <v>396</v>
      </c>
    </row>
    <row r="4971" spans="11:16" x14ac:dyDescent="0.3">
      <c r="K4971" s="16">
        <f t="shared" si="78"/>
        <v>44223</v>
      </c>
      <c r="L4971" s="17">
        <v>4.1666666666666664E-2</v>
      </c>
      <c r="M4971" s="14">
        <v>396</v>
      </c>
      <c r="N4971" s="14">
        <v>2241</v>
      </c>
      <c r="O4971" s="14">
        <v>0</v>
      </c>
      <c r="P4971" s="14">
        <v>2637</v>
      </c>
    </row>
    <row r="4972" spans="11:16" x14ac:dyDescent="0.3">
      <c r="K4972" s="16">
        <f t="shared" si="78"/>
        <v>44223</v>
      </c>
      <c r="L4972" s="17">
        <v>8.3333333333333329E-2</v>
      </c>
      <c r="M4972" s="14">
        <v>396</v>
      </c>
      <c r="N4972" s="14">
        <v>2003</v>
      </c>
      <c r="O4972" s="14">
        <v>0</v>
      </c>
      <c r="P4972" s="14">
        <v>2399</v>
      </c>
    </row>
    <row r="4973" spans="11:16" x14ac:dyDescent="0.3">
      <c r="K4973" s="16">
        <f t="shared" si="78"/>
        <v>44223</v>
      </c>
      <c r="L4973" s="17">
        <v>0.125</v>
      </c>
      <c r="M4973" s="14">
        <v>396</v>
      </c>
      <c r="N4973" s="14">
        <v>0</v>
      </c>
      <c r="O4973" s="14">
        <v>0</v>
      </c>
      <c r="P4973" s="14">
        <v>396</v>
      </c>
    </row>
    <row r="4974" spans="11:16" x14ac:dyDescent="0.3">
      <c r="K4974" s="16">
        <f t="shared" si="78"/>
        <v>44223</v>
      </c>
      <c r="L4974" s="17">
        <v>0.16666666666666666</v>
      </c>
      <c r="M4974" s="14">
        <v>396</v>
      </c>
      <c r="N4974" s="14">
        <v>0</v>
      </c>
      <c r="O4974" s="14">
        <v>0</v>
      </c>
      <c r="P4974" s="14">
        <v>396</v>
      </c>
    </row>
    <row r="4975" spans="11:16" x14ac:dyDescent="0.3">
      <c r="K4975" s="16">
        <f t="shared" si="78"/>
        <v>44223</v>
      </c>
      <c r="L4975" s="17">
        <v>0.20833333333333334</v>
      </c>
      <c r="M4975" s="14">
        <v>396</v>
      </c>
      <c r="N4975" s="14">
        <v>1766</v>
      </c>
      <c r="O4975" s="14">
        <v>0</v>
      </c>
      <c r="P4975" s="14">
        <v>2162</v>
      </c>
    </row>
    <row r="4976" spans="11:16" x14ac:dyDescent="0.3">
      <c r="K4976" s="16">
        <f t="shared" si="78"/>
        <v>44223</v>
      </c>
      <c r="L4976" s="17">
        <v>0.25</v>
      </c>
      <c r="M4976" s="14">
        <v>396</v>
      </c>
      <c r="N4976" s="14">
        <v>108</v>
      </c>
      <c r="O4976" s="14">
        <v>0</v>
      </c>
      <c r="P4976" s="14">
        <v>504</v>
      </c>
    </row>
    <row r="4977" spans="11:16" x14ac:dyDescent="0.3">
      <c r="K4977" s="16">
        <f t="shared" si="78"/>
        <v>44223</v>
      </c>
      <c r="L4977" s="17">
        <v>0.29166666666666669</v>
      </c>
      <c r="M4977" s="14">
        <v>396</v>
      </c>
      <c r="N4977" s="14">
        <v>2458</v>
      </c>
      <c r="O4977" s="14">
        <v>0</v>
      </c>
      <c r="P4977" s="14">
        <v>2854</v>
      </c>
    </row>
    <row r="4978" spans="11:16" x14ac:dyDescent="0.3">
      <c r="K4978" s="16">
        <f t="shared" si="78"/>
        <v>44223</v>
      </c>
      <c r="L4978" s="17">
        <v>0.33333333333333331</v>
      </c>
      <c r="M4978" s="14">
        <v>396</v>
      </c>
      <c r="N4978" s="14">
        <v>1288</v>
      </c>
      <c r="O4978" s="14">
        <v>0</v>
      </c>
      <c r="P4978" s="14">
        <v>1684</v>
      </c>
    </row>
    <row r="4979" spans="11:16" x14ac:dyDescent="0.3">
      <c r="K4979" s="16">
        <f t="shared" si="78"/>
        <v>44223</v>
      </c>
      <c r="L4979" s="17">
        <v>0.375</v>
      </c>
      <c r="M4979" s="14">
        <v>396</v>
      </c>
      <c r="N4979" s="14">
        <v>2458</v>
      </c>
      <c r="O4979" s="14">
        <v>0</v>
      </c>
      <c r="P4979" s="14">
        <v>2854</v>
      </c>
    </row>
    <row r="4980" spans="11:16" x14ac:dyDescent="0.3">
      <c r="K4980" s="16">
        <f t="shared" si="78"/>
        <v>44223</v>
      </c>
      <c r="L4980" s="17">
        <v>0.41666666666666669</v>
      </c>
      <c r="M4980" s="14">
        <v>396</v>
      </c>
      <c r="N4980" s="14">
        <v>861</v>
      </c>
      <c r="O4980" s="14">
        <v>0</v>
      </c>
      <c r="P4980" s="14">
        <v>1257</v>
      </c>
    </row>
    <row r="4981" spans="11:16" x14ac:dyDescent="0.3">
      <c r="K4981" s="16">
        <f t="shared" si="78"/>
        <v>44223</v>
      </c>
      <c r="L4981" s="17">
        <v>0.45833333333333331</v>
      </c>
      <c r="M4981" s="14">
        <v>396</v>
      </c>
      <c r="N4981" s="14">
        <v>2458</v>
      </c>
      <c r="O4981" s="14">
        <v>0</v>
      </c>
      <c r="P4981" s="14">
        <v>2854</v>
      </c>
    </row>
    <row r="4982" spans="11:16" x14ac:dyDescent="0.3">
      <c r="K4982" s="16">
        <f t="shared" si="78"/>
        <v>44223</v>
      </c>
      <c r="L4982" s="17">
        <v>0.5</v>
      </c>
      <c r="M4982" s="14">
        <v>396</v>
      </c>
      <c r="N4982" s="14">
        <v>2458</v>
      </c>
      <c r="O4982" s="14">
        <v>0</v>
      </c>
      <c r="P4982" s="14">
        <v>2854</v>
      </c>
    </row>
    <row r="4983" spans="11:16" x14ac:dyDescent="0.3">
      <c r="K4983" s="16">
        <f t="shared" si="78"/>
        <v>44223</v>
      </c>
      <c r="L4983" s="17">
        <v>0.54166666666666663</v>
      </c>
      <c r="M4983" s="14">
        <v>396</v>
      </c>
      <c r="N4983" s="14">
        <v>2458</v>
      </c>
      <c r="O4983" s="14">
        <v>0</v>
      </c>
      <c r="P4983" s="14">
        <v>2854</v>
      </c>
    </row>
    <row r="4984" spans="11:16" x14ac:dyDescent="0.3">
      <c r="K4984" s="16">
        <f t="shared" si="78"/>
        <v>44223</v>
      </c>
      <c r="L4984" s="17">
        <v>0.58333333333333337</v>
      </c>
      <c r="M4984" s="14">
        <v>396</v>
      </c>
      <c r="N4984" s="14">
        <v>0</v>
      </c>
      <c r="O4984" s="14">
        <v>0</v>
      </c>
      <c r="P4984" s="14">
        <v>396</v>
      </c>
    </row>
    <row r="4985" spans="11:16" x14ac:dyDescent="0.3">
      <c r="K4985" s="16">
        <f t="shared" si="78"/>
        <v>44223</v>
      </c>
      <c r="L4985" s="17">
        <v>0.625</v>
      </c>
      <c r="M4985" s="14">
        <v>396</v>
      </c>
      <c r="N4985" s="14">
        <v>0</v>
      </c>
      <c r="O4985" s="14">
        <v>0</v>
      </c>
      <c r="P4985" s="14">
        <v>396</v>
      </c>
    </row>
    <row r="4986" spans="11:16" x14ac:dyDescent="0.3">
      <c r="K4986" s="16">
        <f t="shared" si="78"/>
        <v>44223</v>
      </c>
      <c r="L4986" s="17">
        <v>0.66666666666666663</v>
      </c>
      <c r="M4986" s="14">
        <v>396</v>
      </c>
      <c r="N4986" s="14">
        <v>2013</v>
      </c>
      <c r="O4986" s="14">
        <v>0</v>
      </c>
      <c r="P4986" s="14">
        <v>2409</v>
      </c>
    </row>
    <row r="4987" spans="11:16" x14ac:dyDescent="0.3">
      <c r="K4987" s="16">
        <f t="shared" si="78"/>
        <v>44223</v>
      </c>
      <c r="L4987" s="17">
        <v>0.70833333333333337</v>
      </c>
      <c r="M4987" s="14">
        <v>396</v>
      </c>
      <c r="N4987" s="14">
        <v>0</v>
      </c>
      <c r="O4987" s="14">
        <v>0</v>
      </c>
      <c r="P4987" s="14">
        <v>396</v>
      </c>
    </row>
    <row r="4988" spans="11:16" x14ac:dyDescent="0.3">
      <c r="K4988" s="16">
        <f t="shared" si="78"/>
        <v>44223</v>
      </c>
      <c r="L4988" s="17">
        <v>0.75</v>
      </c>
      <c r="M4988" s="14">
        <v>396</v>
      </c>
      <c r="N4988" s="14">
        <v>0</v>
      </c>
      <c r="O4988" s="14">
        <v>0</v>
      </c>
      <c r="P4988" s="14">
        <v>396</v>
      </c>
    </row>
    <row r="4989" spans="11:16" x14ac:dyDescent="0.3">
      <c r="K4989" s="16">
        <f t="shared" si="78"/>
        <v>44223</v>
      </c>
      <c r="L4989" s="17">
        <v>0.79166666666666663</v>
      </c>
      <c r="M4989" s="14">
        <v>396</v>
      </c>
      <c r="N4989" s="14">
        <v>0</v>
      </c>
      <c r="O4989" s="14">
        <v>0</v>
      </c>
      <c r="P4989" s="14">
        <v>396</v>
      </c>
    </row>
    <row r="4990" spans="11:16" x14ac:dyDescent="0.3">
      <c r="K4990" s="16">
        <f t="shared" si="78"/>
        <v>44223</v>
      </c>
      <c r="L4990" s="17">
        <v>0.83333333333333337</v>
      </c>
      <c r="M4990" s="14">
        <v>396</v>
      </c>
      <c r="N4990" s="14">
        <v>0</v>
      </c>
      <c r="O4990" s="14">
        <v>0</v>
      </c>
      <c r="P4990" s="14">
        <v>396</v>
      </c>
    </row>
    <row r="4991" spans="11:16" x14ac:dyDescent="0.3">
      <c r="K4991" s="16">
        <f t="shared" si="78"/>
        <v>44223</v>
      </c>
      <c r="L4991" s="17">
        <v>0.875</v>
      </c>
      <c r="M4991" s="14">
        <v>396</v>
      </c>
      <c r="N4991" s="14">
        <v>0</v>
      </c>
      <c r="O4991" s="14">
        <v>0</v>
      </c>
      <c r="P4991" s="14">
        <v>396</v>
      </c>
    </row>
    <row r="4992" spans="11:16" x14ac:dyDescent="0.3">
      <c r="K4992" s="16">
        <f t="shared" si="78"/>
        <v>44223</v>
      </c>
      <c r="L4992" s="17">
        <v>0.91666666666666663</v>
      </c>
      <c r="M4992" s="14">
        <v>396</v>
      </c>
      <c r="N4992" s="14">
        <v>680</v>
      </c>
      <c r="O4992" s="14">
        <v>0</v>
      </c>
      <c r="P4992" s="14">
        <v>1076</v>
      </c>
    </row>
    <row r="4993" spans="11:16" x14ac:dyDescent="0.3">
      <c r="K4993" s="16">
        <f t="shared" si="78"/>
        <v>44223</v>
      </c>
      <c r="L4993" s="17">
        <v>0.95833333333333337</v>
      </c>
      <c r="M4993" s="14">
        <v>396</v>
      </c>
      <c r="N4993" s="14">
        <v>689</v>
      </c>
      <c r="O4993" s="14">
        <v>0</v>
      </c>
      <c r="P4993" s="14">
        <v>1085</v>
      </c>
    </row>
    <row r="4994" spans="11:16" x14ac:dyDescent="0.3">
      <c r="K4994" s="16">
        <f t="shared" si="78"/>
        <v>44224</v>
      </c>
      <c r="L4994" s="17">
        <v>0</v>
      </c>
      <c r="M4994" s="14">
        <v>396</v>
      </c>
      <c r="N4994" s="14">
        <v>0</v>
      </c>
      <c r="O4994" s="14">
        <v>0</v>
      </c>
      <c r="P4994" s="14">
        <v>396</v>
      </c>
    </row>
    <row r="4995" spans="11:16" x14ac:dyDescent="0.3">
      <c r="K4995" s="16">
        <f t="shared" si="78"/>
        <v>44224</v>
      </c>
      <c r="L4995" s="17">
        <v>4.1666666666666664E-2</v>
      </c>
      <c r="M4995" s="14">
        <v>396</v>
      </c>
      <c r="N4995" s="14">
        <v>0</v>
      </c>
      <c r="O4995" s="14">
        <v>0</v>
      </c>
      <c r="P4995" s="14">
        <v>396</v>
      </c>
    </row>
    <row r="4996" spans="11:16" x14ac:dyDescent="0.3">
      <c r="K4996" s="16">
        <f t="shared" si="78"/>
        <v>44224</v>
      </c>
      <c r="L4996" s="17">
        <v>8.3333333333333329E-2</v>
      </c>
      <c r="M4996" s="14">
        <v>396</v>
      </c>
      <c r="N4996" s="14">
        <v>0</v>
      </c>
      <c r="O4996" s="14">
        <v>0</v>
      </c>
      <c r="P4996" s="14">
        <v>396</v>
      </c>
    </row>
    <row r="4997" spans="11:16" x14ac:dyDescent="0.3">
      <c r="K4997" s="16">
        <f t="shared" si="78"/>
        <v>44224</v>
      </c>
      <c r="L4997" s="17">
        <v>0.125</v>
      </c>
      <c r="M4997" s="14">
        <v>396</v>
      </c>
      <c r="N4997" s="14">
        <v>0</v>
      </c>
      <c r="O4997" s="14">
        <v>0</v>
      </c>
      <c r="P4997" s="14">
        <v>396</v>
      </c>
    </row>
    <row r="4998" spans="11:16" x14ac:dyDescent="0.3">
      <c r="K4998" s="16">
        <f t="shared" si="78"/>
        <v>44224</v>
      </c>
      <c r="L4998" s="17">
        <v>0.16666666666666666</v>
      </c>
      <c r="M4998" s="14">
        <v>396</v>
      </c>
      <c r="N4998" s="14">
        <v>0</v>
      </c>
      <c r="O4998" s="14">
        <v>0</v>
      </c>
      <c r="P4998" s="14">
        <v>396</v>
      </c>
    </row>
    <row r="4999" spans="11:16" x14ac:dyDescent="0.3">
      <c r="K4999" s="16">
        <f t="shared" si="78"/>
        <v>44224</v>
      </c>
      <c r="L4999" s="17">
        <v>0.20833333333333334</v>
      </c>
      <c r="M4999" s="14">
        <v>396</v>
      </c>
      <c r="N4999" s="14">
        <v>0</v>
      </c>
      <c r="O4999" s="14">
        <v>0</v>
      </c>
      <c r="P4999" s="14">
        <v>396</v>
      </c>
    </row>
    <row r="5000" spans="11:16" x14ac:dyDescent="0.3">
      <c r="K5000" s="16">
        <f t="shared" si="78"/>
        <v>44224</v>
      </c>
      <c r="L5000" s="17">
        <v>0.25</v>
      </c>
      <c r="M5000" s="14">
        <v>396</v>
      </c>
      <c r="N5000" s="14">
        <v>0</v>
      </c>
      <c r="O5000" s="14">
        <v>0</v>
      </c>
      <c r="P5000" s="14">
        <v>396</v>
      </c>
    </row>
    <row r="5001" spans="11:16" x14ac:dyDescent="0.3">
      <c r="K5001" s="16">
        <f t="shared" si="78"/>
        <v>44224</v>
      </c>
      <c r="L5001" s="17">
        <v>0.29166666666666669</v>
      </c>
      <c r="M5001" s="14">
        <v>396</v>
      </c>
      <c r="N5001" s="14">
        <v>0</v>
      </c>
      <c r="O5001" s="14">
        <v>0</v>
      </c>
      <c r="P5001" s="14">
        <v>396</v>
      </c>
    </row>
    <row r="5002" spans="11:16" x14ac:dyDescent="0.3">
      <c r="K5002" s="16">
        <f t="shared" si="78"/>
        <v>44224</v>
      </c>
      <c r="L5002" s="17">
        <v>0.33333333333333331</v>
      </c>
      <c r="M5002" s="14">
        <v>396</v>
      </c>
      <c r="N5002" s="14">
        <v>1277</v>
      </c>
      <c r="O5002" s="14">
        <v>0</v>
      </c>
      <c r="P5002" s="14">
        <v>1673</v>
      </c>
    </row>
    <row r="5003" spans="11:16" x14ac:dyDescent="0.3">
      <c r="K5003" s="16">
        <f t="shared" si="78"/>
        <v>44224</v>
      </c>
      <c r="L5003" s="17">
        <v>0.375</v>
      </c>
      <c r="M5003" s="14">
        <v>396</v>
      </c>
      <c r="N5003" s="14">
        <v>0</v>
      </c>
      <c r="O5003" s="14">
        <v>0</v>
      </c>
      <c r="P5003" s="14">
        <v>396</v>
      </c>
    </row>
    <row r="5004" spans="11:16" x14ac:dyDescent="0.3">
      <c r="K5004" s="16">
        <f t="shared" si="78"/>
        <v>44224</v>
      </c>
      <c r="L5004" s="17">
        <v>0.41666666666666669</v>
      </c>
      <c r="M5004" s="14">
        <v>396</v>
      </c>
      <c r="N5004" s="14">
        <v>0</v>
      </c>
      <c r="O5004" s="14">
        <v>0</v>
      </c>
      <c r="P5004" s="14">
        <v>396</v>
      </c>
    </row>
    <row r="5005" spans="11:16" x14ac:dyDescent="0.3">
      <c r="K5005" s="16">
        <f t="shared" si="78"/>
        <v>44224</v>
      </c>
      <c r="L5005" s="17">
        <v>0.45833333333333331</v>
      </c>
      <c r="M5005" s="14">
        <v>396</v>
      </c>
      <c r="N5005" s="14">
        <v>1277</v>
      </c>
      <c r="O5005" s="14">
        <v>0</v>
      </c>
      <c r="P5005" s="14">
        <v>1673</v>
      </c>
    </row>
    <row r="5006" spans="11:16" x14ac:dyDescent="0.3">
      <c r="K5006" s="16">
        <f t="shared" si="78"/>
        <v>44224</v>
      </c>
      <c r="L5006" s="17">
        <v>0.5</v>
      </c>
      <c r="M5006" s="14">
        <v>396</v>
      </c>
      <c r="N5006" s="14">
        <v>1201</v>
      </c>
      <c r="O5006" s="14">
        <v>0</v>
      </c>
      <c r="P5006" s="14">
        <v>1597</v>
      </c>
    </row>
    <row r="5007" spans="11:16" x14ac:dyDescent="0.3">
      <c r="K5007" s="16">
        <f t="shared" si="78"/>
        <v>44224</v>
      </c>
      <c r="L5007" s="17">
        <v>0.54166666666666663</v>
      </c>
      <c r="M5007" s="14">
        <v>396</v>
      </c>
      <c r="N5007" s="14">
        <v>645</v>
      </c>
      <c r="O5007" s="14">
        <v>0</v>
      </c>
      <c r="P5007" s="14">
        <v>1041</v>
      </c>
    </row>
    <row r="5008" spans="11:16" x14ac:dyDescent="0.3">
      <c r="K5008" s="16">
        <f t="shared" si="78"/>
        <v>44224</v>
      </c>
      <c r="L5008" s="17">
        <v>0.58333333333333337</v>
      </c>
      <c r="M5008" s="14">
        <v>396</v>
      </c>
      <c r="N5008" s="14">
        <v>0</v>
      </c>
      <c r="O5008" s="14">
        <v>0</v>
      </c>
      <c r="P5008" s="14">
        <v>396</v>
      </c>
    </row>
    <row r="5009" spans="11:16" x14ac:dyDescent="0.3">
      <c r="K5009" s="16">
        <f t="shared" si="78"/>
        <v>44224</v>
      </c>
      <c r="L5009" s="17">
        <v>0.625</v>
      </c>
      <c r="M5009" s="14">
        <v>396</v>
      </c>
      <c r="N5009" s="14">
        <v>0</v>
      </c>
      <c r="O5009" s="14">
        <v>0</v>
      </c>
      <c r="P5009" s="14">
        <v>396</v>
      </c>
    </row>
    <row r="5010" spans="11:16" x14ac:dyDescent="0.3">
      <c r="K5010" s="16">
        <f t="shared" si="78"/>
        <v>44224</v>
      </c>
      <c r="L5010" s="17">
        <v>0.66666666666666663</v>
      </c>
      <c r="M5010" s="14">
        <v>396</v>
      </c>
      <c r="N5010" s="14">
        <v>0</v>
      </c>
      <c r="O5010" s="14">
        <v>0</v>
      </c>
      <c r="P5010" s="14">
        <v>396</v>
      </c>
    </row>
    <row r="5011" spans="11:16" x14ac:dyDescent="0.3">
      <c r="K5011" s="16">
        <f t="shared" si="78"/>
        <v>44224</v>
      </c>
      <c r="L5011" s="17">
        <v>0.70833333333333337</v>
      </c>
      <c r="M5011" s="14">
        <v>396</v>
      </c>
      <c r="N5011" s="14">
        <v>233</v>
      </c>
      <c r="O5011" s="14">
        <v>0</v>
      </c>
      <c r="P5011" s="14">
        <v>629</v>
      </c>
    </row>
    <row r="5012" spans="11:16" x14ac:dyDescent="0.3">
      <c r="K5012" s="16">
        <f t="shared" si="78"/>
        <v>44224</v>
      </c>
      <c r="L5012" s="17">
        <v>0.75</v>
      </c>
      <c r="M5012" s="14">
        <v>396</v>
      </c>
      <c r="N5012" s="14">
        <v>0</v>
      </c>
      <c r="O5012" s="14">
        <v>0</v>
      </c>
      <c r="P5012" s="14">
        <v>396</v>
      </c>
    </row>
    <row r="5013" spans="11:16" x14ac:dyDescent="0.3">
      <c r="K5013" s="16">
        <f t="shared" si="78"/>
        <v>44224</v>
      </c>
      <c r="L5013" s="17">
        <v>0.79166666666666663</v>
      </c>
      <c r="M5013" s="14">
        <v>396</v>
      </c>
      <c r="N5013" s="14">
        <v>0</v>
      </c>
      <c r="O5013" s="14">
        <v>0</v>
      </c>
      <c r="P5013" s="14">
        <v>396</v>
      </c>
    </row>
    <row r="5014" spans="11:16" x14ac:dyDescent="0.3">
      <c r="K5014" s="16">
        <f t="shared" si="78"/>
        <v>44224</v>
      </c>
      <c r="L5014" s="17">
        <v>0.83333333333333337</v>
      </c>
      <c r="M5014" s="14">
        <v>396</v>
      </c>
      <c r="N5014" s="14">
        <v>0</v>
      </c>
      <c r="O5014" s="14">
        <v>0</v>
      </c>
      <c r="P5014" s="14">
        <v>396</v>
      </c>
    </row>
    <row r="5015" spans="11:16" x14ac:dyDescent="0.3">
      <c r="K5015" s="16">
        <f t="shared" si="78"/>
        <v>44224</v>
      </c>
      <c r="L5015" s="17">
        <v>0.875</v>
      </c>
      <c r="M5015" s="14">
        <v>396</v>
      </c>
      <c r="N5015" s="14">
        <v>0</v>
      </c>
      <c r="O5015" s="14">
        <v>0</v>
      </c>
      <c r="P5015" s="14">
        <v>396</v>
      </c>
    </row>
    <row r="5016" spans="11:16" x14ac:dyDescent="0.3">
      <c r="K5016" s="16">
        <f t="shared" si="78"/>
        <v>44224</v>
      </c>
      <c r="L5016" s="17">
        <v>0.91666666666666663</v>
      </c>
      <c r="M5016" s="14">
        <v>396</v>
      </c>
      <c r="N5016" s="14">
        <v>0</v>
      </c>
      <c r="O5016" s="14">
        <v>0</v>
      </c>
      <c r="P5016" s="14">
        <v>396</v>
      </c>
    </row>
    <row r="5017" spans="11:16" x14ac:dyDescent="0.3">
      <c r="K5017" s="16">
        <f t="shared" si="78"/>
        <v>44224</v>
      </c>
      <c r="L5017" s="17">
        <v>0.95833333333333337</v>
      </c>
      <c r="M5017" s="14">
        <v>396</v>
      </c>
      <c r="N5017" s="14">
        <v>0</v>
      </c>
      <c r="O5017" s="14">
        <v>0</v>
      </c>
      <c r="P5017" s="14">
        <v>396</v>
      </c>
    </row>
    <row r="5018" spans="11:16" x14ac:dyDescent="0.3">
      <c r="K5018" s="16">
        <f t="shared" si="78"/>
        <v>44225</v>
      </c>
      <c r="L5018" s="17">
        <v>0</v>
      </c>
      <c r="M5018" s="14">
        <v>396</v>
      </c>
      <c r="N5018" s="14">
        <v>0</v>
      </c>
      <c r="O5018" s="14">
        <v>0</v>
      </c>
      <c r="P5018" s="14">
        <v>396</v>
      </c>
    </row>
    <row r="5019" spans="11:16" x14ac:dyDescent="0.3">
      <c r="K5019" s="16">
        <f t="shared" ref="K5019:K5082" si="79">K4995+1</f>
        <v>44225</v>
      </c>
      <c r="L5019" s="17">
        <v>4.1666666666666664E-2</v>
      </c>
      <c r="M5019" s="14">
        <v>396</v>
      </c>
      <c r="N5019" s="14">
        <v>0</v>
      </c>
      <c r="O5019" s="14">
        <v>0</v>
      </c>
      <c r="P5019" s="14">
        <v>396</v>
      </c>
    </row>
    <row r="5020" spans="11:16" x14ac:dyDescent="0.3">
      <c r="K5020" s="16">
        <f t="shared" si="79"/>
        <v>44225</v>
      </c>
      <c r="L5020" s="17">
        <v>8.3333333333333329E-2</v>
      </c>
      <c r="M5020" s="14">
        <v>396</v>
      </c>
      <c r="N5020" s="14">
        <v>0</v>
      </c>
      <c r="O5020" s="14">
        <v>0</v>
      </c>
      <c r="P5020" s="14">
        <v>396</v>
      </c>
    </row>
    <row r="5021" spans="11:16" x14ac:dyDescent="0.3">
      <c r="K5021" s="16">
        <f t="shared" si="79"/>
        <v>44225</v>
      </c>
      <c r="L5021" s="17">
        <v>0.125</v>
      </c>
      <c r="M5021" s="14">
        <v>396</v>
      </c>
      <c r="N5021" s="14">
        <v>0</v>
      </c>
      <c r="O5021" s="14">
        <v>0</v>
      </c>
      <c r="P5021" s="14">
        <v>396</v>
      </c>
    </row>
    <row r="5022" spans="11:16" x14ac:dyDescent="0.3">
      <c r="K5022" s="16">
        <f t="shared" si="79"/>
        <v>44225</v>
      </c>
      <c r="L5022" s="17">
        <v>0.16666666666666666</v>
      </c>
      <c r="M5022" s="14">
        <v>396</v>
      </c>
      <c r="N5022" s="14">
        <v>0</v>
      </c>
      <c r="O5022" s="14">
        <v>0</v>
      </c>
      <c r="P5022" s="14">
        <v>396</v>
      </c>
    </row>
    <row r="5023" spans="11:16" x14ac:dyDescent="0.3">
      <c r="K5023" s="16">
        <f t="shared" si="79"/>
        <v>44225</v>
      </c>
      <c r="L5023" s="17">
        <v>0.20833333333333334</v>
      </c>
      <c r="M5023" s="14">
        <v>396</v>
      </c>
      <c r="N5023" s="14">
        <v>626</v>
      </c>
      <c r="O5023" s="14">
        <v>0</v>
      </c>
      <c r="P5023" s="14">
        <v>1022</v>
      </c>
    </row>
    <row r="5024" spans="11:16" x14ac:dyDescent="0.3">
      <c r="K5024" s="16">
        <f t="shared" si="79"/>
        <v>44225</v>
      </c>
      <c r="L5024" s="17">
        <v>0.25</v>
      </c>
      <c r="M5024" s="14">
        <v>396</v>
      </c>
      <c r="N5024" s="14">
        <v>1516</v>
      </c>
      <c r="O5024" s="14">
        <v>0</v>
      </c>
      <c r="P5024" s="14">
        <v>1912</v>
      </c>
    </row>
    <row r="5025" spans="11:16" x14ac:dyDescent="0.3">
      <c r="K5025" s="16">
        <f t="shared" si="79"/>
        <v>44225</v>
      </c>
      <c r="L5025" s="17">
        <v>0.29166666666666669</v>
      </c>
      <c r="M5025" s="14">
        <v>396</v>
      </c>
      <c r="N5025" s="14">
        <v>1516</v>
      </c>
      <c r="O5025" s="14">
        <v>0</v>
      </c>
      <c r="P5025" s="14">
        <v>1912</v>
      </c>
    </row>
    <row r="5026" spans="11:16" x14ac:dyDescent="0.3">
      <c r="K5026" s="16">
        <f t="shared" si="79"/>
        <v>44225</v>
      </c>
      <c r="L5026" s="17">
        <v>0.33333333333333331</v>
      </c>
      <c r="M5026" s="14">
        <v>396</v>
      </c>
      <c r="N5026" s="14">
        <v>1516</v>
      </c>
      <c r="O5026" s="14">
        <v>0</v>
      </c>
      <c r="P5026" s="14">
        <v>1912</v>
      </c>
    </row>
    <row r="5027" spans="11:16" x14ac:dyDescent="0.3">
      <c r="K5027" s="16">
        <f t="shared" si="79"/>
        <v>44225</v>
      </c>
      <c r="L5027" s="17">
        <v>0.375</v>
      </c>
      <c r="M5027" s="14">
        <v>396</v>
      </c>
      <c r="N5027" s="14">
        <v>1516</v>
      </c>
      <c r="O5027" s="14">
        <v>0</v>
      </c>
      <c r="P5027" s="14">
        <v>1912</v>
      </c>
    </row>
    <row r="5028" spans="11:16" x14ac:dyDescent="0.3">
      <c r="K5028" s="16">
        <f t="shared" si="79"/>
        <v>44225</v>
      </c>
      <c r="L5028" s="17">
        <v>0.41666666666666669</v>
      </c>
      <c r="M5028" s="14">
        <v>396</v>
      </c>
      <c r="N5028" s="14">
        <v>167</v>
      </c>
      <c r="O5028" s="14">
        <v>0</v>
      </c>
      <c r="P5028" s="14">
        <v>563</v>
      </c>
    </row>
    <row r="5029" spans="11:16" x14ac:dyDescent="0.3">
      <c r="K5029" s="16">
        <f t="shared" si="79"/>
        <v>44225</v>
      </c>
      <c r="L5029" s="17">
        <v>0.45833333333333331</v>
      </c>
      <c r="M5029" s="14">
        <v>396</v>
      </c>
      <c r="N5029" s="14">
        <v>0</v>
      </c>
      <c r="O5029" s="14">
        <v>0</v>
      </c>
      <c r="P5029" s="14">
        <v>396</v>
      </c>
    </row>
    <row r="5030" spans="11:16" x14ac:dyDescent="0.3">
      <c r="K5030" s="16">
        <f t="shared" si="79"/>
        <v>44225</v>
      </c>
      <c r="L5030" s="17">
        <v>0.5</v>
      </c>
      <c r="M5030" s="14">
        <v>396</v>
      </c>
      <c r="N5030" s="14">
        <v>0</v>
      </c>
      <c r="O5030" s="14">
        <v>0</v>
      </c>
      <c r="P5030" s="14">
        <v>396</v>
      </c>
    </row>
    <row r="5031" spans="11:16" x14ac:dyDescent="0.3">
      <c r="K5031" s="16">
        <f t="shared" si="79"/>
        <v>44225</v>
      </c>
      <c r="L5031" s="17">
        <v>0.54166666666666663</v>
      </c>
      <c r="M5031" s="14">
        <v>396</v>
      </c>
      <c r="N5031" s="14">
        <v>0</v>
      </c>
      <c r="O5031" s="14">
        <v>0</v>
      </c>
      <c r="P5031" s="14">
        <v>396</v>
      </c>
    </row>
    <row r="5032" spans="11:16" x14ac:dyDescent="0.3">
      <c r="K5032" s="16">
        <f t="shared" si="79"/>
        <v>44225</v>
      </c>
      <c r="L5032" s="17">
        <v>0.58333333333333337</v>
      </c>
      <c r="M5032" s="14">
        <v>396</v>
      </c>
      <c r="N5032" s="14">
        <v>0</v>
      </c>
      <c r="O5032" s="14">
        <v>0</v>
      </c>
      <c r="P5032" s="14">
        <v>396</v>
      </c>
    </row>
    <row r="5033" spans="11:16" x14ac:dyDescent="0.3">
      <c r="K5033" s="16">
        <f t="shared" si="79"/>
        <v>44225</v>
      </c>
      <c r="L5033" s="17">
        <v>0.625</v>
      </c>
      <c r="M5033" s="14">
        <v>396</v>
      </c>
      <c r="N5033" s="14">
        <v>0</v>
      </c>
      <c r="O5033" s="14">
        <v>0</v>
      </c>
      <c r="P5033" s="14">
        <v>396</v>
      </c>
    </row>
    <row r="5034" spans="11:16" x14ac:dyDescent="0.3">
      <c r="K5034" s="16">
        <f t="shared" si="79"/>
        <v>44225</v>
      </c>
      <c r="L5034" s="17">
        <v>0.66666666666666663</v>
      </c>
      <c r="M5034" s="14">
        <v>396</v>
      </c>
      <c r="N5034" s="14">
        <v>0</v>
      </c>
      <c r="O5034" s="14">
        <v>0</v>
      </c>
      <c r="P5034" s="14">
        <v>396</v>
      </c>
    </row>
    <row r="5035" spans="11:16" x14ac:dyDescent="0.3">
      <c r="K5035" s="16">
        <f t="shared" si="79"/>
        <v>44225</v>
      </c>
      <c r="L5035" s="17">
        <v>0.70833333333333337</v>
      </c>
      <c r="M5035" s="14">
        <v>396</v>
      </c>
      <c r="N5035" s="14">
        <v>0</v>
      </c>
      <c r="O5035" s="14">
        <v>0</v>
      </c>
      <c r="P5035" s="14">
        <v>396</v>
      </c>
    </row>
    <row r="5036" spans="11:16" x14ac:dyDescent="0.3">
      <c r="K5036" s="16">
        <f t="shared" si="79"/>
        <v>44225</v>
      </c>
      <c r="L5036" s="17">
        <v>0.75</v>
      </c>
      <c r="M5036" s="14">
        <v>396</v>
      </c>
      <c r="N5036" s="14">
        <v>259</v>
      </c>
      <c r="O5036" s="14">
        <v>0</v>
      </c>
      <c r="P5036" s="14">
        <v>655</v>
      </c>
    </row>
    <row r="5037" spans="11:16" x14ac:dyDescent="0.3">
      <c r="K5037" s="16">
        <f t="shared" si="79"/>
        <v>44225</v>
      </c>
      <c r="L5037" s="17">
        <v>0.79166666666666663</v>
      </c>
      <c r="M5037" s="14">
        <v>396</v>
      </c>
      <c r="N5037" s="14">
        <v>121</v>
      </c>
      <c r="O5037" s="14">
        <v>0</v>
      </c>
      <c r="P5037" s="14">
        <v>517</v>
      </c>
    </row>
    <row r="5038" spans="11:16" x14ac:dyDescent="0.3">
      <c r="K5038" s="16">
        <f t="shared" si="79"/>
        <v>44225</v>
      </c>
      <c r="L5038" s="17">
        <v>0.83333333333333337</v>
      </c>
      <c r="M5038" s="14">
        <v>396</v>
      </c>
      <c r="N5038" s="14">
        <v>0</v>
      </c>
      <c r="O5038" s="14">
        <v>0</v>
      </c>
      <c r="P5038" s="14">
        <v>396</v>
      </c>
    </row>
    <row r="5039" spans="11:16" x14ac:dyDescent="0.3">
      <c r="K5039" s="16">
        <f t="shared" si="79"/>
        <v>44225</v>
      </c>
      <c r="L5039" s="17">
        <v>0.875</v>
      </c>
      <c r="M5039" s="14">
        <v>396</v>
      </c>
      <c r="N5039" s="14">
        <v>0</v>
      </c>
      <c r="O5039" s="14">
        <v>0</v>
      </c>
      <c r="P5039" s="14">
        <v>396</v>
      </c>
    </row>
    <row r="5040" spans="11:16" x14ac:dyDescent="0.3">
      <c r="K5040" s="16">
        <f t="shared" si="79"/>
        <v>44225</v>
      </c>
      <c r="L5040" s="17">
        <v>0.91666666666666663</v>
      </c>
      <c r="M5040" s="14">
        <v>396</v>
      </c>
      <c r="N5040" s="14">
        <v>0</v>
      </c>
      <c r="O5040" s="14">
        <v>0</v>
      </c>
      <c r="P5040" s="14">
        <v>396</v>
      </c>
    </row>
    <row r="5041" spans="11:16" x14ac:dyDescent="0.3">
      <c r="K5041" s="16">
        <f t="shared" si="79"/>
        <v>44225</v>
      </c>
      <c r="L5041" s="17">
        <v>0.95833333333333337</v>
      </c>
      <c r="M5041" s="14">
        <v>396</v>
      </c>
      <c r="N5041" s="14">
        <v>0</v>
      </c>
      <c r="O5041" s="14">
        <v>0</v>
      </c>
      <c r="P5041" s="14">
        <v>396</v>
      </c>
    </row>
    <row r="5042" spans="11:16" x14ac:dyDescent="0.3">
      <c r="K5042" s="16">
        <f t="shared" si="79"/>
        <v>44226</v>
      </c>
      <c r="L5042" s="17">
        <v>0</v>
      </c>
      <c r="M5042" s="14">
        <v>396</v>
      </c>
      <c r="N5042" s="14">
        <v>0</v>
      </c>
      <c r="O5042" s="14">
        <v>0</v>
      </c>
      <c r="P5042" s="14">
        <v>396</v>
      </c>
    </row>
    <row r="5043" spans="11:16" x14ac:dyDescent="0.3">
      <c r="K5043" s="16">
        <f t="shared" si="79"/>
        <v>44226</v>
      </c>
      <c r="L5043" s="17">
        <v>4.1666666666666664E-2</v>
      </c>
      <c r="M5043" s="14">
        <v>396</v>
      </c>
      <c r="N5043" s="14">
        <v>0</v>
      </c>
      <c r="O5043" s="14">
        <v>0</v>
      </c>
      <c r="P5043" s="14">
        <v>396</v>
      </c>
    </row>
    <row r="5044" spans="11:16" x14ac:dyDescent="0.3">
      <c r="K5044" s="16">
        <f t="shared" si="79"/>
        <v>44226</v>
      </c>
      <c r="L5044" s="17">
        <v>8.3333333333333329E-2</v>
      </c>
      <c r="M5044" s="14">
        <v>396</v>
      </c>
      <c r="N5044" s="14">
        <v>0</v>
      </c>
      <c r="O5044" s="14">
        <v>0</v>
      </c>
      <c r="P5044" s="14">
        <v>396</v>
      </c>
    </row>
    <row r="5045" spans="11:16" x14ac:dyDescent="0.3">
      <c r="K5045" s="16">
        <f t="shared" si="79"/>
        <v>44226</v>
      </c>
      <c r="L5045" s="17">
        <v>0.125</v>
      </c>
      <c r="M5045" s="14">
        <v>396</v>
      </c>
      <c r="N5045" s="14">
        <v>0</v>
      </c>
      <c r="O5045" s="14">
        <v>0</v>
      </c>
      <c r="P5045" s="14">
        <v>396</v>
      </c>
    </row>
    <row r="5046" spans="11:16" x14ac:dyDescent="0.3">
      <c r="K5046" s="16">
        <f t="shared" si="79"/>
        <v>44226</v>
      </c>
      <c r="L5046" s="17">
        <v>0.16666666666666666</v>
      </c>
      <c r="M5046" s="14">
        <v>396</v>
      </c>
      <c r="N5046" s="14">
        <v>0</v>
      </c>
      <c r="O5046" s="14">
        <v>0</v>
      </c>
      <c r="P5046" s="14">
        <v>396</v>
      </c>
    </row>
    <row r="5047" spans="11:16" x14ac:dyDescent="0.3">
      <c r="K5047" s="16">
        <f t="shared" si="79"/>
        <v>44226</v>
      </c>
      <c r="L5047" s="17">
        <v>0.20833333333333334</v>
      </c>
      <c r="M5047" s="14">
        <v>396</v>
      </c>
      <c r="N5047" s="14">
        <v>0</v>
      </c>
      <c r="O5047" s="14">
        <v>0</v>
      </c>
      <c r="P5047" s="14">
        <v>396</v>
      </c>
    </row>
    <row r="5048" spans="11:16" x14ac:dyDescent="0.3">
      <c r="K5048" s="16">
        <f t="shared" si="79"/>
        <v>44226</v>
      </c>
      <c r="L5048" s="17">
        <v>0.25</v>
      </c>
      <c r="M5048" s="14">
        <v>396</v>
      </c>
      <c r="N5048" s="14">
        <v>0</v>
      </c>
      <c r="O5048" s="14">
        <v>0</v>
      </c>
      <c r="P5048" s="14">
        <v>396</v>
      </c>
    </row>
    <row r="5049" spans="11:16" x14ac:dyDescent="0.3">
      <c r="K5049" s="16">
        <f t="shared" si="79"/>
        <v>44226</v>
      </c>
      <c r="L5049" s="17">
        <v>0.29166666666666669</v>
      </c>
      <c r="M5049" s="14">
        <v>396</v>
      </c>
      <c r="N5049" s="14">
        <v>0</v>
      </c>
      <c r="O5049" s="14">
        <v>0</v>
      </c>
      <c r="P5049" s="14">
        <v>396</v>
      </c>
    </row>
    <row r="5050" spans="11:16" x14ac:dyDescent="0.3">
      <c r="K5050" s="16">
        <f t="shared" si="79"/>
        <v>44226</v>
      </c>
      <c r="L5050" s="17">
        <v>0.33333333333333331</v>
      </c>
      <c r="M5050" s="14">
        <v>396</v>
      </c>
      <c r="N5050" s="14">
        <v>0</v>
      </c>
      <c r="O5050" s="14">
        <v>0</v>
      </c>
      <c r="P5050" s="14">
        <v>396</v>
      </c>
    </row>
    <row r="5051" spans="11:16" x14ac:dyDescent="0.3">
      <c r="K5051" s="16">
        <f t="shared" si="79"/>
        <v>44226</v>
      </c>
      <c r="L5051" s="17">
        <v>0.375</v>
      </c>
      <c r="M5051" s="14">
        <v>396</v>
      </c>
      <c r="N5051" s="14">
        <v>0</v>
      </c>
      <c r="O5051" s="14">
        <v>0</v>
      </c>
      <c r="P5051" s="14">
        <v>396</v>
      </c>
    </row>
    <row r="5052" spans="11:16" x14ac:dyDescent="0.3">
      <c r="K5052" s="16">
        <f t="shared" si="79"/>
        <v>44226</v>
      </c>
      <c r="L5052" s="17">
        <v>0.41666666666666669</v>
      </c>
      <c r="M5052" s="14">
        <v>396</v>
      </c>
      <c r="N5052" s="14">
        <v>0</v>
      </c>
      <c r="O5052" s="14">
        <v>0</v>
      </c>
      <c r="P5052" s="14">
        <v>396</v>
      </c>
    </row>
    <row r="5053" spans="11:16" x14ac:dyDescent="0.3">
      <c r="K5053" s="16">
        <f t="shared" si="79"/>
        <v>44226</v>
      </c>
      <c r="L5053" s="17">
        <v>0.45833333333333331</v>
      </c>
      <c r="M5053" s="14">
        <v>396</v>
      </c>
      <c r="N5053" s="14">
        <v>0</v>
      </c>
      <c r="O5053" s="14">
        <v>0</v>
      </c>
      <c r="P5053" s="14">
        <v>396</v>
      </c>
    </row>
    <row r="5054" spans="11:16" x14ac:dyDescent="0.3">
      <c r="K5054" s="16">
        <f t="shared" si="79"/>
        <v>44226</v>
      </c>
      <c r="L5054" s="17">
        <v>0.5</v>
      </c>
      <c r="M5054" s="14">
        <v>396</v>
      </c>
      <c r="N5054" s="14">
        <v>395</v>
      </c>
      <c r="O5054" s="14">
        <v>0</v>
      </c>
      <c r="P5054" s="14">
        <v>791</v>
      </c>
    </row>
    <row r="5055" spans="11:16" x14ac:dyDescent="0.3">
      <c r="K5055" s="16">
        <f t="shared" si="79"/>
        <v>44226</v>
      </c>
      <c r="L5055" s="17">
        <v>0.54166666666666663</v>
      </c>
      <c r="M5055" s="14">
        <v>396</v>
      </c>
      <c r="N5055" s="14">
        <v>38</v>
      </c>
      <c r="O5055" s="14">
        <v>0</v>
      </c>
      <c r="P5055" s="14">
        <v>434</v>
      </c>
    </row>
    <row r="5056" spans="11:16" x14ac:dyDescent="0.3">
      <c r="K5056" s="16">
        <f t="shared" si="79"/>
        <v>44226</v>
      </c>
      <c r="L5056" s="17">
        <v>0.58333333333333337</v>
      </c>
      <c r="M5056" s="14">
        <v>396</v>
      </c>
      <c r="N5056" s="14">
        <v>0</v>
      </c>
      <c r="O5056" s="14">
        <v>0</v>
      </c>
      <c r="P5056" s="14">
        <v>396</v>
      </c>
    </row>
    <row r="5057" spans="11:16" x14ac:dyDescent="0.3">
      <c r="K5057" s="16">
        <f t="shared" si="79"/>
        <v>44226</v>
      </c>
      <c r="L5057" s="17">
        <v>0.625</v>
      </c>
      <c r="M5057" s="14">
        <v>396</v>
      </c>
      <c r="N5057" s="14">
        <v>0</v>
      </c>
      <c r="O5057" s="14">
        <v>0</v>
      </c>
      <c r="P5057" s="14">
        <v>396</v>
      </c>
    </row>
    <row r="5058" spans="11:16" x14ac:dyDescent="0.3">
      <c r="K5058" s="16">
        <f t="shared" si="79"/>
        <v>44226</v>
      </c>
      <c r="L5058" s="17">
        <v>0.66666666666666663</v>
      </c>
      <c r="M5058" s="14">
        <v>396</v>
      </c>
      <c r="N5058" s="14">
        <v>0</v>
      </c>
      <c r="O5058" s="14">
        <v>0</v>
      </c>
      <c r="P5058" s="14">
        <v>396</v>
      </c>
    </row>
    <row r="5059" spans="11:16" x14ac:dyDescent="0.3">
      <c r="K5059" s="16">
        <f t="shared" si="79"/>
        <v>44226</v>
      </c>
      <c r="L5059" s="17">
        <v>0.70833333333333337</v>
      </c>
      <c r="M5059" s="14">
        <v>396</v>
      </c>
      <c r="N5059" s="14">
        <v>0</v>
      </c>
      <c r="O5059" s="14">
        <v>0</v>
      </c>
      <c r="P5059" s="14">
        <v>396</v>
      </c>
    </row>
    <row r="5060" spans="11:16" x14ac:dyDescent="0.3">
      <c r="K5060" s="16">
        <f t="shared" si="79"/>
        <v>44226</v>
      </c>
      <c r="L5060" s="17">
        <v>0.75</v>
      </c>
      <c r="M5060" s="14">
        <v>396</v>
      </c>
      <c r="N5060" s="14">
        <v>0</v>
      </c>
      <c r="O5060" s="14">
        <v>0</v>
      </c>
      <c r="P5060" s="14">
        <v>396</v>
      </c>
    </row>
    <row r="5061" spans="11:16" x14ac:dyDescent="0.3">
      <c r="K5061" s="16">
        <f t="shared" si="79"/>
        <v>44226</v>
      </c>
      <c r="L5061" s="17">
        <v>0.79166666666666663</v>
      </c>
      <c r="M5061" s="14">
        <v>396</v>
      </c>
      <c r="N5061" s="14">
        <v>0</v>
      </c>
      <c r="O5061" s="14">
        <v>0</v>
      </c>
      <c r="P5061" s="14">
        <v>396</v>
      </c>
    </row>
    <row r="5062" spans="11:16" x14ac:dyDescent="0.3">
      <c r="K5062" s="16">
        <f t="shared" si="79"/>
        <v>44226</v>
      </c>
      <c r="L5062" s="17">
        <v>0.83333333333333337</v>
      </c>
      <c r="M5062" s="14">
        <v>396</v>
      </c>
      <c r="N5062" s="14">
        <v>0</v>
      </c>
      <c r="O5062" s="14">
        <v>0</v>
      </c>
      <c r="P5062" s="14">
        <v>396</v>
      </c>
    </row>
    <row r="5063" spans="11:16" x14ac:dyDescent="0.3">
      <c r="K5063" s="16">
        <f t="shared" si="79"/>
        <v>44226</v>
      </c>
      <c r="L5063" s="17">
        <v>0.875</v>
      </c>
      <c r="M5063" s="14">
        <v>396</v>
      </c>
      <c r="N5063" s="14">
        <v>0</v>
      </c>
      <c r="O5063" s="14">
        <v>0</v>
      </c>
      <c r="P5063" s="14">
        <v>396</v>
      </c>
    </row>
    <row r="5064" spans="11:16" x14ac:dyDescent="0.3">
      <c r="K5064" s="16">
        <f t="shared" si="79"/>
        <v>44226</v>
      </c>
      <c r="L5064" s="17">
        <v>0.91666666666666663</v>
      </c>
      <c r="M5064" s="14">
        <v>396</v>
      </c>
      <c r="N5064" s="14">
        <v>0</v>
      </c>
      <c r="O5064" s="14">
        <v>0</v>
      </c>
      <c r="P5064" s="14">
        <v>396</v>
      </c>
    </row>
    <row r="5065" spans="11:16" x14ac:dyDescent="0.3">
      <c r="K5065" s="16">
        <f t="shared" si="79"/>
        <v>44226</v>
      </c>
      <c r="L5065" s="17">
        <v>0.95833333333333337</v>
      </c>
      <c r="M5065" s="14">
        <v>396</v>
      </c>
      <c r="N5065" s="14">
        <v>0</v>
      </c>
      <c r="O5065" s="14">
        <v>0</v>
      </c>
      <c r="P5065" s="14">
        <v>396</v>
      </c>
    </row>
    <row r="5066" spans="11:16" x14ac:dyDescent="0.3">
      <c r="K5066" s="16">
        <f t="shared" si="79"/>
        <v>44227</v>
      </c>
      <c r="L5066" s="17">
        <v>0</v>
      </c>
      <c r="M5066" s="14">
        <v>396</v>
      </c>
      <c r="N5066" s="14">
        <v>0</v>
      </c>
      <c r="O5066" s="14">
        <v>0</v>
      </c>
      <c r="P5066" s="14">
        <v>396</v>
      </c>
    </row>
    <row r="5067" spans="11:16" x14ac:dyDescent="0.3">
      <c r="K5067" s="16">
        <f t="shared" si="79"/>
        <v>44227</v>
      </c>
      <c r="L5067" s="17">
        <v>4.1666666666666664E-2</v>
      </c>
      <c r="M5067" s="14">
        <v>396</v>
      </c>
      <c r="N5067" s="14">
        <v>0</v>
      </c>
      <c r="O5067" s="14">
        <v>0</v>
      </c>
      <c r="P5067" s="14">
        <v>396</v>
      </c>
    </row>
    <row r="5068" spans="11:16" x14ac:dyDescent="0.3">
      <c r="K5068" s="16">
        <f t="shared" si="79"/>
        <v>44227</v>
      </c>
      <c r="L5068" s="17">
        <v>8.3333333333333329E-2</v>
      </c>
      <c r="M5068" s="14">
        <v>396</v>
      </c>
      <c r="N5068" s="14">
        <v>0</v>
      </c>
      <c r="O5068" s="14">
        <v>0</v>
      </c>
      <c r="P5068" s="14">
        <v>396</v>
      </c>
    </row>
    <row r="5069" spans="11:16" x14ac:dyDescent="0.3">
      <c r="K5069" s="16">
        <f t="shared" si="79"/>
        <v>44227</v>
      </c>
      <c r="L5069" s="17">
        <v>0.125</v>
      </c>
      <c r="M5069" s="14">
        <v>396</v>
      </c>
      <c r="N5069" s="14">
        <v>0</v>
      </c>
      <c r="O5069" s="14">
        <v>0</v>
      </c>
      <c r="P5069" s="14">
        <v>396</v>
      </c>
    </row>
    <row r="5070" spans="11:16" x14ac:dyDescent="0.3">
      <c r="K5070" s="16">
        <f t="shared" si="79"/>
        <v>44227</v>
      </c>
      <c r="L5070" s="17">
        <v>0.16666666666666666</v>
      </c>
      <c r="M5070" s="14">
        <v>396</v>
      </c>
      <c r="N5070" s="14">
        <v>0</v>
      </c>
      <c r="O5070" s="14">
        <v>0</v>
      </c>
      <c r="P5070" s="14">
        <v>396</v>
      </c>
    </row>
    <row r="5071" spans="11:16" x14ac:dyDescent="0.3">
      <c r="K5071" s="16">
        <f t="shared" si="79"/>
        <v>44227</v>
      </c>
      <c r="L5071" s="17">
        <v>0.20833333333333334</v>
      </c>
      <c r="M5071" s="14">
        <v>396</v>
      </c>
      <c r="N5071" s="14">
        <v>0</v>
      </c>
      <c r="O5071" s="14">
        <v>0</v>
      </c>
      <c r="P5071" s="14">
        <v>396</v>
      </c>
    </row>
    <row r="5072" spans="11:16" x14ac:dyDescent="0.3">
      <c r="K5072" s="16">
        <f t="shared" si="79"/>
        <v>44227</v>
      </c>
      <c r="L5072" s="17">
        <v>0.25</v>
      </c>
      <c r="M5072" s="14">
        <v>396</v>
      </c>
      <c r="N5072" s="14">
        <v>0</v>
      </c>
      <c r="O5072" s="14">
        <v>0</v>
      </c>
      <c r="P5072" s="14">
        <v>396</v>
      </c>
    </row>
    <row r="5073" spans="11:16" x14ac:dyDescent="0.3">
      <c r="K5073" s="16">
        <f t="shared" si="79"/>
        <v>44227</v>
      </c>
      <c r="L5073" s="17">
        <v>0.29166666666666669</v>
      </c>
      <c r="M5073" s="14">
        <v>396</v>
      </c>
      <c r="N5073" s="14">
        <v>0</v>
      </c>
      <c r="O5073" s="14">
        <v>0</v>
      </c>
      <c r="P5073" s="14">
        <v>396</v>
      </c>
    </row>
    <row r="5074" spans="11:16" x14ac:dyDescent="0.3">
      <c r="K5074" s="16">
        <f t="shared" si="79"/>
        <v>44227</v>
      </c>
      <c r="L5074" s="17">
        <v>0.33333333333333331</v>
      </c>
      <c r="M5074" s="14">
        <v>396</v>
      </c>
      <c r="N5074" s="14">
        <v>0</v>
      </c>
      <c r="O5074" s="14">
        <v>0</v>
      </c>
      <c r="P5074" s="14">
        <v>396</v>
      </c>
    </row>
    <row r="5075" spans="11:16" x14ac:dyDescent="0.3">
      <c r="K5075" s="16">
        <f t="shared" si="79"/>
        <v>44227</v>
      </c>
      <c r="L5075" s="17">
        <v>0.375</v>
      </c>
      <c r="M5075" s="14">
        <v>396</v>
      </c>
      <c r="N5075" s="14">
        <v>0</v>
      </c>
      <c r="O5075" s="14">
        <v>0</v>
      </c>
      <c r="P5075" s="14">
        <v>396</v>
      </c>
    </row>
    <row r="5076" spans="11:16" x14ac:dyDescent="0.3">
      <c r="K5076" s="16">
        <f t="shared" si="79"/>
        <v>44227</v>
      </c>
      <c r="L5076" s="17">
        <v>0.41666666666666669</v>
      </c>
      <c r="M5076" s="14">
        <v>396</v>
      </c>
      <c r="N5076" s="14">
        <v>0</v>
      </c>
      <c r="O5076" s="14">
        <v>0</v>
      </c>
      <c r="P5076" s="14">
        <v>396</v>
      </c>
    </row>
    <row r="5077" spans="11:16" x14ac:dyDescent="0.3">
      <c r="K5077" s="16">
        <f t="shared" si="79"/>
        <v>44227</v>
      </c>
      <c r="L5077" s="17">
        <v>0.45833333333333331</v>
      </c>
      <c r="M5077" s="14">
        <v>396</v>
      </c>
      <c r="N5077" s="14">
        <v>0</v>
      </c>
      <c r="O5077" s="14">
        <v>0</v>
      </c>
      <c r="P5077" s="14">
        <v>396</v>
      </c>
    </row>
    <row r="5078" spans="11:16" x14ac:dyDescent="0.3">
      <c r="K5078" s="16">
        <f t="shared" si="79"/>
        <v>44227</v>
      </c>
      <c r="L5078" s="17">
        <v>0.5</v>
      </c>
      <c r="M5078" s="14">
        <v>396</v>
      </c>
      <c r="N5078" s="14">
        <v>0</v>
      </c>
      <c r="O5078" s="14">
        <v>0</v>
      </c>
      <c r="P5078" s="14">
        <v>396</v>
      </c>
    </row>
    <row r="5079" spans="11:16" x14ac:dyDescent="0.3">
      <c r="K5079" s="16">
        <f t="shared" si="79"/>
        <v>44227</v>
      </c>
      <c r="L5079" s="17">
        <v>0.54166666666666663</v>
      </c>
      <c r="M5079" s="14">
        <v>396</v>
      </c>
      <c r="N5079" s="14">
        <v>0</v>
      </c>
      <c r="O5079" s="14">
        <v>0</v>
      </c>
      <c r="P5079" s="14">
        <v>396</v>
      </c>
    </row>
    <row r="5080" spans="11:16" x14ac:dyDescent="0.3">
      <c r="K5080" s="16">
        <f t="shared" si="79"/>
        <v>44227</v>
      </c>
      <c r="L5080" s="17">
        <v>0.58333333333333337</v>
      </c>
      <c r="M5080" s="14">
        <v>396</v>
      </c>
      <c r="N5080" s="14">
        <v>0</v>
      </c>
      <c r="O5080" s="14">
        <v>0</v>
      </c>
      <c r="P5080" s="14">
        <v>396</v>
      </c>
    </row>
    <row r="5081" spans="11:16" x14ac:dyDescent="0.3">
      <c r="K5081" s="16">
        <f t="shared" si="79"/>
        <v>44227</v>
      </c>
      <c r="L5081" s="17">
        <v>0.625</v>
      </c>
      <c r="M5081" s="14">
        <v>396</v>
      </c>
      <c r="N5081" s="14">
        <v>0</v>
      </c>
      <c r="O5081" s="14">
        <v>0</v>
      </c>
      <c r="P5081" s="14">
        <v>396</v>
      </c>
    </row>
    <row r="5082" spans="11:16" x14ac:dyDescent="0.3">
      <c r="K5082" s="16">
        <f t="shared" si="79"/>
        <v>44227</v>
      </c>
      <c r="L5082" s="17">
        <v>0.66666666666666663</v>
      </c>
      <c r="M5082" s="14">
        <v>396</v>
      </c>
      <c r="N5082" s="14">
        <v>0</v>
      </c>
      <c r="O5082" s="14">
        <v>0</v>
      </c>
      <c r="P5082" s="14">
        <v>396</v>
      </c>
    </row>
    <row r="5083" spans="11:16" x14ac:dyDescent="0.3">
      <c r="K5083" s="16">
        <f t="shared" ref="K5083:K5146" si="80">K5059+1</f>
        <v>44227</v>
      </c>
      <c r="L5083" s="17">
        <v>0.70833333333333337</v>
      </c>
      <c r="M5083" s="14">
        <v>396</v>
      </c>
      <c r="N5083" s="14">
        <v>0</v>
      </c>
      <c r="O5083" s="14">
        <v>0</v>
      </c>
      <c r="P5083" s="14">
        <v>396</v>
      </c>
    </row>
    <row r="5084" spans="11:16" x14ac:dyDescent="0.3">
      <c r="K5084" s="16">
        <f t="shared" si="80"/>
        <v>44227</v>
      </c>
      <c r="L5084" s="17">
        <v>0.75</v>
      </c>
      <c r="M5084" s="14">
        <v>396</v>
      </c>
      <c r="N5084" s="14">
        <v>0</v>
      </c>
      <c r="O5084" s="14">
        <v>0</v>
      </c>
      <c r="P5084" s="14">
        <v>396</v>
      </c>
    </row>
    <row r="5085" spans="11:16" x14ac:dyDescent="0.3">
      <c r="K5085" s="16">
        <f t="shared" si="80"/>
        <v>44227</v>
      </c>
      <c r="L5085" s="17">
        <v>0.79166666666666663</v>
      </c>
      <c r="M5085" s="14">
        <v>396</v>
      </c>
      <c r="N5085" s="14">
        <v>0</v>
      </c>
      <c r="O5085" s="14">
        <v>0</v>
      </c>
      <c r="P5085" s="14">
        <v>396</v>
      </c>
    </row>
    <row r="5086" spans="11:16" x14ac:dyDescent="0.3">
      <c r="K5086" s="16">
        <f t="shared" si="80"/>
        <v>44227</v>
      </c>
      <c r="L5086" s="17">
        <v>0.83333333333333337</v>
      </c>
      <c r="M5086" s="14">
        <v>396</v>
      </c>
      <c r="N5086" s="14">
        <v>0</v>
      </c>
      <c r="O5086" s="14">
        <v>0</v>
      </c>
      <c r="P5086" s="14">
        <v>396</v>
      </c>
    </row>
    <row r="5087" spans="11:16" x14ac:dyDescent="0.3">
      <c r="K5087" s="16">
        <f t="shared" si="80"/>
        <v>44227</v>
      </c>
      <c r="L5087" s="17">
        <v>0.875</v>
      </c>
      <c r="M5087" s="14">
        <v>396</v>
      </c>
      <c r="N5087" s="14">
        <v>0</v>
      </c>
      <c r="O5087" s="14">
        <v>0</v>
      </c>
      <c r="P5087" s="14">
        <v>396</v>
      </c>
    </row>
    <row r="5088" spans="11:16" x14ac:dyDescent="0.3">
      <c r="K5088" s="16">
        <f t="shared" si="80"/>
        <v>44227</v>
      </c>
      <c r="L5088" s="17">
        <v>0.91666666666666663</v>
      </c>
      <c r="M5088" s="14">
        <v>396</v>
      </c>
      <c r="N5088" s="14">
        <v>0</v>
      </c>
      <c r="O5088" s="14">
        <v>0</v>
      </c>
      <c r="P5088" s="14">
        <v>396</v>
      </c>
    </row>
    <row r="5089" spans="11:16" x14ac:dyDescent="0.3">
      <c r="K5089" s="16">
        <f t="shared" si="80"/>
        <v>44227</v>
      </c>
      <c r="L5089" s="17">
        <v>0.95833333333333337</v>
      </c>
      <c r="M5089" s="14">
        <v>396</v>
      </c>
      <c r="N5089" s="14">
        <v>0</v>
      </c>
      <c r="O5089" s="14">
        <v>0</v>
      </c>
      <c r="P5089" s="14">
        <v>396</v>
      </c>
    </row>
    <row r="5090" spans="11:16" x14ac:dyDescent="0.3">
      <c r="K5090" s="16">
        <f t="shared" si="80"/>
        <v>44228</v>
      </c>
      <c r="L5090" s="17">
        <v>0</v>
      </c>
      <c r="M5090" s="14">
        <v>396</v>
      </c>
      <c r="N5090" s="14">
        <v>2086</v>
      </c>
      <c r="O5090" s="14">
        <v>0</v>
      </c>
      <c r="P5090" s="14">
        <v>2482</v>
      </c>
    </row>
    <row r="5091" spans="11:16" x14ac:dyDescent="0.3">
      <c r="K5091" s="16">
        <f t="shared" si="80"/>
        <v>44228</v>
      </c>
      <c r="L5091" s="17">
        <v>4.1666666666666664E-2</v>
      </c>
      <c r="M5091" s="14">
        <v>396</v>
      </c>
      <c r="N5091" s="14">
        <v>0</v>
      </c>
      <c r="O5091" s="14">
        <v>0</v>
      </c>
      <c r="P5091" s="14">
        <v>396</v>
      </c>
    </row>
    <row r="5092" spans="11:16" x14ac:dyDescent="0.3">
      <c r="K5092" s="16">
        <f t="shared" si="80"/>
        <v>44228</v>
      </c>
      <c r="L5092" s="17">
        <v>8.3333333333333329E-2</v>
      </c>
      <c r="M5092" s="14">
        <v>396</v>
      </c>
      <c r="N5092" s="14">
        <v>1992</v>
      </c>
      <c r="O5092" s="14">
        <v>0</v>
      </c>
      <c r="P5092" s="14">
        <v>2388</v>
      </c>
    </row>
    <row r="5093" spans="11:16" x14ac:dyDescent="0.3">
      <c r="K5093" s="16">
        <f t="shared" si="80"/>
        <v>44228</v>
      </c>
      <c r="L5093" s="17">
        <v>0.125</v>
      </c>
      <c r="M5093" s="14">
        <v>396</v>
      </c>
      <c r="N5093" s="14">
        <v>0</v>
      </c>
      <c r="O5093" s="14">
        <v>0</v>
      </c>
      <c r="P5093" s="14">
        <v>396</v>
      </c>
    </row>
    <row r="5094" spans="11:16" x14ac:dyDescent="0.3">
      <c r="K5094" s="16">
        <f t="shared" si="80"/>
        <v>44228</v>
      </c>
      <c r="L5094" s="17">
        <v>0.16666666666666666</v>
      </c>
      <c r="M5094" s="14">
        <v>396</v>
      </c>
      <c r="N5094" s="14">
        <v>0</v>
      </c>
      <c r="O5094" s="14">
        <v>0</v>
      </c>
      <c r="P5094" s="14">
        <v>396</v>
      </c>
    </row>
    <row r="5095" spans="11:16" x14ac:dyDescent="0.3">
      <c r="K5095" s="16">
        <f t="shared" si="80"/>
        <v>44228</v>
      </c>
      <c r="L5095" s="17">
        <v>0.20833333333333334</v>
      </c>
      <c r="M5095" s="14">
        <v>396</v>
      </c>
      <c r="N5095" s="14">
        <v>2191</v>
      </c>
      <c r="O5095" s="14">
        <v>0</v>
      </c>
      <c r="P5095" s="14">
        <v>2587</v>
      </c>
    </row>
    <row r="5096" spans="11:16" x14ac:dyDescent="0.3">
      <c r="K5096" s="16">
        <f t="shared" si="80"/>
        <v>44228</v>
      </c>
      <c r="L5096" s="17">
        <v>0.25</v>
      </c>
      <c r="M5096" s="14">
        <v>396</v>
      </c>
      <c r="N5096" s="14">
        <v>3206</v>
      </c>
      <c r="O5096" s="14">
        <v>0</v>
      </c>
      <c r="P5096" s="14">
        <v>3602</v>
      </c>
    </row>
    <row r="5097" spans="11:16" x14ac:dyDescent="0.3">
      <c r="K5097" s="16">
        <f t="shared" si="80"/>
        <v>44228</v>
      </c>
      <c r="L5097" s="17">
        <v>0.29166666666666669</v>
      </c>
      <c r="M5097" s="14">
        <v>396</v>
      </c>
      <c r="N5097" s="14">
        <v>3206</v>
      </c>
      <c r="O5097" s="14">
        <v>0</v>
      </c>
      <c r="P5097" s="14">
        <v>3602</v>
      </c>
    </row>
    <row r="5098" spans="11:16" x14ac:dyDescent="0.3">
      <c r="K5098" s="16">
        <f t="shared" si="80"/>
        <v>44228</v>
      </c>
      <c r="L5098" s="17">
        <v>0.33333333333333331</v>
      </c>
      <c r="M5098" s="14">
        <v>396</v>
      </c>
      <c r="N5098" s="14">
        <v>1833</v>
      </c>
      <c r="O5098" s="14">
        <v>0</v>
      </c>
      <c r="P5098" s="14">
        <v>2229</v>
      </c>
    </row>
    <row r="5099" spans="11:16" x14ac:dyDescent="0.3">
      <c r="K5099" s="16">
        <f t="shared" si="80"/>
        <v>44228</v>
      </c>
      <c r="L5099" s="17">
        <v>0.375</v>
      </c>
      <c r="M5099" s="14">
        <v>396</v>
      </c>
      <c r="N5099" s="14">
        <v>3206</v>
      </c>
      <c r="O5099" s="14">
        <v>0</v>
      </c>
      <c r="P5099" s="14">
        <v>3602</v>
      </c>
    </row>
    <row r="5100" spans="11:16" x14ac:dyDescent="0.3">
      <c r="K5100" s="16">
        <f t="shared" si="80"/>
        <v>44228</v>
      </c>
      <c r="L5100" s="17">
        <v>0.41666666666666669</v>
      </c>
      <c r="M5100" s="14">
        <v>396</v>
      </c>
      <c r="N5100" s="14">
        <v>1030</v>
      </c>
      <c r="O5100" s="14">
        <v>0</v>
      </c>
      <c r="P5100" s="14">
        <v>1426</v>
      </c>
    </row>
    <row r="5101" spans="11:16" x14ac:dyDescent="0.3">
      <c r="K5101" s="16">
        <f t="shared" si="80"/>
        <v>44228</v>
      </c>
      <c r="L5101" s="17">
        <v>0.45833333333333331</v>
      </c>
      <c r="M5101" s="14">
        <v>396</v>
      </c>
      <c r="N5101" s="14">
        <v>3206</v>
      </c>
      <c r="O5101" s="14">
        <v>0</v>
      </c>
      <c r="P5101" s="14">
        <v>3602</v>
      </c>
    </row>
    <row r="5102" spans="11:16" x14ac:dyDescent="0.3">
      <c r="K5102" s="16">
        <f t="shared" si="80"/>
        <v>44228</v>
      </c>
      <c r="L5102" s="17">
        <v>0.5</v>
      </c>
      <c r="M5102" s="14">
        <v>396</v>
      </c>
      <c r="N5102" s="14">
        <v>460</v>
      </c>
      <c r="O5102" s="14">
        <v>0</v>
      </c>
      <c r="P5102" s="14">
        <v>856</v>
      </c>
    </row>
    <row r="5103" spans="11:16" x14ac:dyDescent="0.3">
      <c r="K5103" s="16">
        <f t="shared" si="80"/>
        <v>44228</v>
      </c>
      <c r="L5103" s="17">
        <v>0.54166666666666663</v>
      </c>
      <c r="M5103" s="14">
        <v>396</v>
      </c>
      <c r="N5103" s="14">
        <v>255</v>
      </c>
      <c r="O5103" s="14">
        <v>0</v>
      </c>
      <c r="P5103" s="14">
        <v>651</v>
      </c>
    </row>
    <row r="5104" spans="11:16" x14ac:dyDescent="0.3">
      <c r="K5104" s="16">
        <f t="shared" si="80"/>
        <v>44228</v>
      </c>
      <c r="L5104" s="17">
        <v>0.58333333333333337</v>
      </c>
      <c r="M5104" s="14">
        <v>396</v>
      </c>
      <c r="N5104" s="14">
        <v>3075</v>
      </c>
      <c r="O5104" s="14">
        <v>0</v>
      </c>
      <c r="P5104" s="14">
        <v>3471</v>
      </c>
    </row>
    <row r="5105" spans="11:16" x14ac:dyDescent="0.3">
      <c r="K5105" s="16">
        <f t="shared" si="80"/>
        <v>44228</v>
      </c>
      <c r="L5105" s="17">
        <v>0.625</v>
      </c>
      <c r="M5105" s="14">
        <v>396</v>
      </c>
      <c r="N5105" s="14">
        <v>3009</v>
      </c>
      <c r="O5105" s="14">
        <v>0</v>
      </c>
      <c r="P5105" s="14">
        <v>3405</v>
      </c>
    </row>
    <row r="5106" spans="11:16" x14ac:dyDescent="0.3">
      <c r="K5106" s="16">
        <f t="shared" si="80"/>
        <v>44228</v>
      </c>
      <c r="L5106" s="17">
        <v>0.66666666666666663</v>
      </c>
      <c r="M5106" s="14">
        <v>396</v>
      </c>
      <c r="N5106" s="14">
        <v>461</v>
      </c>
      <c r="O5106" s="14">
        <v>0</v>
      </c>
      <c r="P5106" s="14">
        <v>857</v>
      </c>
    </row>
    <row r="5107" spans="11:16" x14ac:dyDescent="0.3">
      <c r="K5107" s="16">
        <f t="shared" si="80"/>
        <v>44228</v>
      </c>
      <c r="L5107" s="17">
        <v>0.70833333333333337</v>
      </c>
      <c r="M5107" s="14">
        <v>396</v>
      </c>
      <c r="N5107" s="14">
        <v>1064</v>
      </c>
      <c r="O5107" s="14">
        <v>0</v>
      </c>
      <c r="P5107" s="14">
        <v>1460</v>
      </c>
    </row>
    <row r="5108" spans="11:16" x14ac:dyDescent="0.3">
      <c r="K5108" s="16">
        <f t="shared" si="80"/>
        <v>44228</v>
      </c>
      <c r="L5108" s="17">
        <v>0.75</v>
      </c>
      <c r="M5108" s="14">
        <v>396</v>
      </c>
      <c r="N5108" s="14">
        <v>3206</v>
      </c>
      <c r="O5108" s="14">
        <v>0</v>
      </c>
      <c r="P5108" s="14">
        <v>3602</v>
      </c>
    </row>
    <row r="5109" spans="11:16" x14ac:dyDescent="0.3">
      <c r="K5109" s="16">
        <f t="shared" si="80"/>
        <v>44228</v>
      </c>
      <c r="L5109" s="17">
        <v>0.79166666666666663</v>
      </c>
      <c r="M5109" s="14">
        <v>396</v>
      </c>
      <c r="N5109" s="14">
        <v>3206</v>
      </c>
      <c r="O5109" s="14">
        <v>0</v>
      </c>
      <c r="P5109" s="14">
        <v>3602</v>
      </c>
    </row>
    <row r="5110" spans="11:16" x14ac:dyDescent="0.3">
      <c r="K5110" s="16">
        <f t="shared" si="80"/>
        <v>44228</v>
      </c>
      <c r="L5110" s="17">
        <v>0.83333333333333337</v>
      </c>
      <c r="M5110" s="14">
        <v>396</v>
      </c>
      <c r="N5110" s="14">
        <v>3206</v>
      </c>
      <c r="O5110" s="14">
        <v>0</v>
      </c>
      <c r="P5110" s="14">
        <v>3602</v>
      </c>
    </row>
    <row r="5111" spans="11:16" x14ac:dyDescent="0.3">
      <c r="K5111" s="16">
        <f t="shared" si="80"/>
        <v>44228</v>
      </c>
      <c r="L5111" s="17">
        <v>0.875</v>
      </c>
      <c r="M5111" s="14">
        <v>396</v>
      </c>
      <c r="N5111" s="14">
        <v>83</v>
      </c>
      <c r="O5111" s="14">
        <v>0</v>
      </c>
      <c r="P5111" s="14">
        <v>479</v>
      </c>
    </row>
    <row r="5112" spans="11:16" x14ac:dyDescent="0.3">
      <c r="K5112" s="16">
        <f t="shared" si="80"/>
        <v>44228</v>
      </c>
      <c r="L5112" s="17">
        <v>0.91666666666666663</v>
      </c>
      <c r="M5112" s="14">
        <v>396</v>
      </c>
      <c r="N5112" s="14">
        <v>3122</v>
      </c>
      <c r="O5112" s="14">
        <v>0</v>
      </c>
      <c r="P5112" s="14">
        <v>3518</v>
      </c>
    </row>
    <row r="5113" spans="11:16" x14ac:dyDescent="0.3">
      <c r="K5113" s="16">
        <f t="shared" si="80"/>
        <v>44228</v>
      </c>
      <c r="L5113" s="17">
        <v>0.95833333333333337</v>
      </c>
      <c r="M5113" s="14">
        <v>396</v>
      </c>
      <c r="N5113" s="14">
        <v>3206</v>
      </c>
      <c r="O5113" s="14">
        <v>0</v>
      </c>
      <c r="P5113" s="14">
        <v>3602</v>
      </c>
    </row>
    <row r="5114" spans="11:16" x14ac:dyDescent="0.3">
      <c r="K5114" s="16">
        <f t="shared" si="80"/>
        <v>44229</v>
      </c>
      <c r="L5114" s="17">
        <v>0</v>
      </c>
      <c r="M5114" s="14">
        <v>396</v>
      </c>
      <c r="N5114" s="14">
        <v>0</v>
      </c>
      <c r="O5114" s="14">
        <v>0</v>
      </c>
      <c r="P5114" s="14">
        <v>396</v>
      </c>
    </row>
    <row r="5115" spans="11:16" x14ac:dyDescent="0.3">
      <c r="K5115" s="16">
        <f t="shared" si="80"/>
        <v>44229</v>
      </c>
      <c r="L5115" s="17">
        <v>4.1666666666666664E-2</v>
      </c>
      <c r="M5115" s="14">
        <v>396</v>
      </c>
      <c r="N5115" s="14">
        <v>0</v>
      </c>
      <c r="O5115" s="14">
        <v>0</v>
      </c>
      <c r="P5115" s="14">
        <v>396</v>
      </c>
    </row>
    <row r="5116" spans="11:16" x14ac:dyDescent="0.3">
      <c r="K5116" s="16">
        <f t="shared" si="80"/>
        <v>44229</v>
      </c>
      <c r="L5116" s="17">
        <v>8.3333333333333329E-2</v>
      </c>
      <c r="M5116" s="14">
        <v>396</v>
      </c>
      <c r="N5116" s="14">
        <v>0</v>
      </c>
      <c r="O5116" s="14">
        <v>0</v>
      </c>
      <c r="P5116" s="14">
        <v>396</v>
      </c>
    </row>
    <row r="5117" spans="11:16" x14ac:dyDescent="0.3">
      <c r="K5117" s="16">
        <f t="shared" si="80"/>
        <v>44229</v>
      </c>
      <c r="L5117" s="17">
        <v>0.125</v>
      </c>
      <c r="M5117" s="14">
        <v>396</v>
      </c>
      <c r="N5117" s="14">
        <v>0</v>
      </c>
      <c r="O5117" s="14">
        <v>0</v>
      </c>
      <c r="P5117" s="14">
        <v>396</v>
      </c>
    </row>
    <row r="5118" spans="11:16" x14ac:dyDescent="0.3">
      <c r="K5118" s="16">
        <f t="shared" si="80"/>
        <v>44229</v>
      </c>
      <c r="L5118" s="17">
        <v>0.16666666666666666</v>
      </c>
      <c r="M5118" s="14">
        <v>396</v>
      </c>
      <c r="N5118" s="14">
        <v>0</v>
      </c>
      <c r="O5118" s="14">
        <v>0</v>
      </c>
      <c r="P5118" s="14">
        <v>396</v>
      </c>
    </row>
    <row r="5119" spans="11:16" x14ac:dyDescent="0.3">
      <c r="K5119" s="16">
        <f t="shared" si="80"/>
        <v>44229</v>
      </c>
      <c r="L5119" s="17">
        <v>0.20833333333333334</v>
      </c>
      <c r="M5119" s="14">
        <v>396</v>
      </c>
      <c r="N5119" s="14">
        <v>2597</v>
      </c>
      <c r="O5119" s="14">
        <v>0</v>
      </c>
      <c r="P5119" s="14">
        <v>2993</v>
      </c>
    </row>
    <row r="5120" spans="11:16" x14ac:dyDescent="0.3">
      <c r="K5120" s="16">
        <f t="shared" si="80"/>
        <v>44229</v>
      </c>
      <c r="L5120" s="17">
        <v>0.25</v>
      </c>
      <c r="M5120" s="14">
        <v>396</v>
      </c>
      <c r="N5120" s="14">
        <v>918</v>
      </c>
      <c r="O5120" s="14">
        <v>0</v>
      </c>
      <c r="P5120" s="14">
        <v>1314</v>
      </c>
    </row>
    <row r="5121" spans="11:16" x14ac:dyDescent="0.3">
      <c r="K5121" s="16">
        <f t="shared" si="80"/>
        <v>44229</v>
      </c>
      <c r="L5121" s="17">
        <v>0.29166666666666669</v>
      </c>
      <c r="M5121" s="14">
        <v>396</v>
      </c>
      <c r="N5121" s="14">
        <v>1878</v>
      </c>
      <c r="O5121" s="14">
        <v>0</v>
      </c>
      <c r="P5121" s="14">
        <v>2274</v>
      </c>
    </row>
    <row r="5122" spans="11:16" x14ac:dyDescent="0.3">
      <c r="K5122" s="16">
        <f t="shared" si="80"/>
        <v>44229</v>
      </c>
      <c r="L5122" s="17">
        <v>0.33333333333333331</v>
      </c>
      <c r="M5122" s="14">
        <v>396</v>
      </c>
      <c r="N5122" s="14">
        <v>1955</v>
      </c>
      <c r="O5122" s="14">
        <v>0</v>
      </c>
      <c r="P5122" s="14">
        <v>2351</v>
      </c>
    </row>
    <row r="5123" spans="11:16" x14ac:dyDescent="0.3">
      <c r="K5123" s="16">
        <f t="shared" si="80"/>
        <v>44229</v>
      </c>
      <c r="L5123" s="17">
        <v>0.375</v>
      </c>
      <c r="M5123" s="14">
        <v>396</v>
      </c>
      <c r="N5123" s="14">
        <v>1527</v>
      </c>
      <c r="O5123" s="14">
        <v>0</v>
      </c>
      <c r="P5123" s="14">
        <v>1923</v>
      </c>
    </row>
    <row r="5124" spans="11:16" x14ac:dyDescent="0.3">
      <c r="K5124" s="16">
        <f t="shared" si="80"/>
        <v>44229</v>
      </c>
      <c r="L5124" s="17">
        <v>0.41666666666666669</v>
      </c>
      <c r="M5124" s="14">
        <v>396</v>
      </c>
      <c r="N5124" s="14">
        <v>3373</v>
      </c>
      <c r="O5124" s="14">
        <v>0</v>
      </c>
      <c r="P5124" s="14">
        <v>3769</v>
      </c>
    </row>
    <row r="5125" spans="11:16" x14ac:dyDescent="0.3">
      <c r="K5125" s="16">
        <f t="shared" si="80"/>
        <v>44229</v>
      </c>
      <c r="L5125" s="17">
        <v>0.45833333333333331</v>
      </c>
      <c r="M5125" s="14">
        <v>396</v>
      </c>
      <c r="N5125" s="14">
        <v>1510</v>
      </c>
      <c r="O5125" s="14">
        <v>0</v>
      </c>
      <c r="P5125" s="14">
        <v>1906</v>
      </c>
    </row>
    <row r="5126" spans="11:16" x14ac:dyDescent="0.3">
      <c r="K5126" s="16">
        <f t="shared" si="80"/>
        <v>44229</v>
      </c>
      <c r="L5126" s="17">
        <v>0.5</v>
      </c>
      <c r="M5126" s="14">
        <v>396</v>
      </c>
      <c r="N5126" s="14">
        <v>558</v>
      </c>
      <c r="O5126" s="14">
        <v>0</v>
      </c>
      <c r="P5126" s="14">
        <v>954</v>
      </c>
    </row>
    <row r="5127" spans="11:16" x14ac:dyDescent="0.3">
      <c r="K5127" s="16">
        <f t="shared" si="80"/>
        <v>44229</v>
      </c>
      <c r="L5127" s="17">
        <v>0.54166666666666663</v>
      </c>
      <c r="M5127" s="14">
        <v>396</v>
      </c>
      <c r="N5127" s="14">
        <v>3125</v>
      </c>
      <c r="O5127" s="14">
        <v>0</v>
      </c>
      <c r="P5127" s="14">
        <v>3521</v>
      </c>
    </row>
    <row r="5128" spans="11:16" x14ac:dyDescent="0.3">
      <c r="K5128" s="16">
        <f t="shared" si="80"/>
        <v>44229</v>
      </c>
      <c r="L5128" s="17">
        <v>0.58333333333333337</v>
      </c>
      <c r="M5128" s="14">
        <v>396</v>
      </c>
      <c r="N5128" s="14">
        <v>114</v>
      </c>
      <c r="O5128" s="14">
        <v>0</v>
      </c>
      <c r="P5128" s="14">
        <v>510</v>
      </c>
    </row>
    <row r="5129" spans="11:16" x14ac:dyDescent="0.3">
      <c r="K5129" s="16">
        <f t="shared" si="80"/>
        <v>44229</v>
      </c>
      <c r="L5129" s="17">
        <v>0.625</v>
      </c>
      <c r="M5129" s="14">
        <v>396</v>
      </c>
      <c r="N5129" s="14">
        <v>183</v>
      </c>
      <c r="O5129" s="14">
        <v>0</v>
      </c>
      <c r="P5129" s="14">
        <v>579</v>
      </c>
    </row>
    <row r="5130" spans="11:16" x14ac:dyDescent="0.3">
      <c r="K5130" s="16">
        <f t="shared" si="80"/>
        <v>44229</v>
      </c>
      <c r="L5130" s="17">
        <v>0.66666666666666663</v>
      </c>
      <c r="M5130" s="14">
        <v>396</v>
      </c>
      <c r="N5130" s="14">
        <v>3373</v>
      </c>
      <c r="O5130" s="14">
        <v>0</v>
      </c>
      <c r="P5130" s="14">
        <v>3769</v>
      </c>
    </row>
    <row r="5131" spans="11:16" x14ac:dyDescent="0.3">
      <c r="K5131" s="16">
        <f t="shared" si="80"/>
        <v>44229</v>
      </c>
      <c r="L5131" s="17">
        <v>0.70833333333333337</v>
      </c>
      <c r="M5131" s="14">
        <v>396</v>
      </c>
      <c r="N5131" s="14">
        <v>1122</v>
      </c>
      <c r="O5131" s="14">
        <v>0</v>
      </c>
      <c r="P5131" s="14">
        <v>1518</v>
      </c>
    </row>
    <row r="5132" spans="11:16" x14ac:dyDescent="0.3">
      <c r="K5132" s="16">
        <f t="shared" si="80"/>
        <v>44229</v>
      </c>
      <c r="L5132" s="17">
        <v>0.75</v>
      </c>
      <c r="M5132" s="14">
        <v>396</v>
      </c>
      <c r="N5132" s="14">
        <v>3373</v>
      </c>
      <c r="O5132" s="14">
        <v>0</v>
      </c>
      <c r="P5132" s="14">
        <v>3769</v>
      </c>
    </row>
    <row r="5133" spans="11:16" x14ac:dyDescent="0.3">
      <c r="K5133" s="16">
        <f t="shared" si="80"/>
        <v>44229</v>
      </c>
      <c r="L5133" s="17">
        <v>0.79166666666666663</v>
      </c>
      <c r="M5133" s="14">
        <v>396</v>
      </c>
      <c r="N5133" s="14">
        <v>1745</v>
      </c>
      <c r="O5133" s="14">
        <v>0</v>
      </c>
      <c r="P5133" s="14">
        <v>2141</v>
      </c>
    </row>
    <row r="5134" spans="11:16" x14ac:dyDescent="0.3">
      <c r="K5134" s="16">
        <f t="shared" si="80"/>
        <v>44229</v>
      </c>
      <c r="L5134" s="17">
        <v>0.83333333333333337</v>
      </c>
      <c r="M5134" s="14">
        <v>396</v>
      </c>
      <c r="N5134" s="14">
        <v>929</v>
      </c>
      <c r="O5134" s="14">
        <v>0</v>
      </c>
      <c r="P5134" s="14">
        <v>1325</v>
      </c>
    </row>
    <row r="5135" spans="11:16" x14ac:dyDescent="0.3">
      <c r="K5135" s="16">
        <f t="shared" si="80"/>
        <v>44229</v>
      </c>
      <c r="L5135" s="17">
        <v>0.875</v>
      </c>
      <c r="M5135" s="14">
        <v>396</v>
      </c>
      <c r="N5135" s="14">
        <v>280</v>
      </c>
      <c r="O5135" s="14">
        <v>0</v>
      </c>
      <c r="P5135" s="14">
        <v>676</v>
      </c>
    </row>
    <row r="5136" spans="11:16" x14ac:dyDescent="0.3">
      <c r="K5136" s="16">
        <f t="shared" si="80"/>
        <v>44229</v>
      </c>
      <c r="L5136" s="17">
        <v>0.91666666666666663</v>
      </c>
      <c r="M5136" s="14">
        <v>396</v>
      </c>
      <c r="N5136" s="14">
        <v>3319</v>
      </c>
      <c r="O5136" s="14">
        <v>0</v>
      </c>
      <c r="P5136" s="14">
        <v>3715</v>
      </c>
    </row>
    <row r="5137" spans="11:16" x14ac:dyDescent="0.3">
      <c r="K5137" s="16">
        <f t="shared" si="80"/>
        <v>44229</v>
      </c>
      <c r="L5137" s="17">
        <v>0.95833333333333337</v>
      </c>
      <c r="M5137" s="14">
        <v>396</v>
      </c>
      <c r="N5137" s="14">
        <v>675</v>
      </c>
      <c r="O5137" s="14">
        <v>0</v>
      </c>
      <c r="P5137" s="14">
        <v>1071</v>
      </c>
    </row>
    <row r="5138" spans="11:16" x14ac:dyDescent="0.3">
      <c r="K5138" s="16">
        <f t="shared" si="80"/>
        <v>44230</v>
      </c>
      <c r="L5138" s="17">
        <v>0</v>
      </c>
      <c r="M5138" s="14">
        <v>396</v>
      </c>
      <c r="N5138" s="14">
        <v>245</v>
      </c>
      <c r="O5138" s="14">
        <v>0</v>
      </c>
      <c r="P5138" s="14">
        <v>641</v>
      </c>
    </row>
    <row r="5139" spans="11:16" x14ac:dyDescent="0.3">
      <c r="K5139" s="16">
        <f t="shared" si="80"/>
        <v>44230</v>
      </c>
      <c r="L5139" s="17">
        <v>4.1666666666666664E-2</v>
      </c>
      <c r="M5139" s="14">
        <v>396</v>
      </c>
      <c r="N5139" s="14">
        <v>0</v>
      </c>
      <c r="O5139" s="14">
        <v>0</v>
      </c>
      <c r="P5139" s="14">
        <v>396</v>
      </c>
    </row>
    <row r="5140" spans="11:16" x14ac:dyDescent="0.3">
      <c r="K5140" s="16">
        <f t="shared" si="80"/>
        <v>44230</v>
      </c>
      <c r="L5140" s="17">
        <v>8.3333333333333329E-2</v>
      </c>
      <c r="M5140" s="14">
        <v>396</v>
      </c>
      <c r="N5140" s="14">
        <v>0</v>
      </c>
      <c r="O5140" s="14">
        <v>0</v>
      </c>
      <c r="P5140" s="14">
        <v>396</v>
      </c>
    </row>
    <row r="5141" spans="11:16" x14ac:dyDescent="0.3">
      <c r="K5141" s="16">
        <f t="shared" si="80"/>
        <v>44230</v>
      </c>
      <c r="L5141" s="17">
        <v>0.125</v>
      </c>
      <c r="M5141" s="14">
        <v>396</v>
      </c>
      <c r="N5141" s="14">
        <v>0</v>
      </c>
      <c r="O5141" s="14">
        <v>0</v>
      </c>
      <c r="P5141" s="14">
        <v>396</v>
      </c>
    </row>
    <row r="5142" spans="11:16" x14ac:dyDescent="0.3">
      <c r="K5142" s="16">
        <f t="shared" si="80"/>
        <v>44230</v>
      </c>
      <c r="L5142" s="17">
        <v>0.16666666666666666</v>
      </c>
      <c r="M5142" s="14">
        <v>396</v>
      </c>
      <c r="N5142" s="14">
        <v>0</v>
      </c>
      <c r="O5142" s="14">
        <v>0</v>
      </c>
      <c r="P5142" s="14">
        <v>396</v>
      </c>
    </row>
    <row r="5143" spans="11:16" x14ac:dyDescent="0.3">
      <c r="K5143" s="16">
        <f t="shared" si="80"/>
        <v>44230</v>
      </c>
      <c r="L5143" s="17">
        <v>0.20833333333333334</v>
      </c>
      <c r="M5143" s="14">
        <v>396</v>
      </c>
      <c r="N5143" s="14">
        <v>0</v>
      </c>
      <c r="O5143" s="14">
        <v>0</v>
      </c>
      <c r="P5143" s="14">
        <v>396</v>
      </c>
    </row>
    <row r="5144" spans="11:16" x14ac:dyDescent="0.3">
      <c r="K5144" s="16">
        <f t="shared" si="80"/>
        <v>44230</v>
      </c>
      <c r="L5144" s="17">
        <v>0.25</v>
      </c>
      <c r="M5144" s="14">
        <v>396</v>
      </c>
      <c r="N5144" s="14">
        <v>666</v>
      </c>
      <c r="O5144" s="14">
        <v>0</v>
      </c>
      <c r="P5144" s="14">
        <v>1062</v>
      </c>
    </row>
    <row r="5145" spans="11:16" x14ac:dyDescent="0.3">
      <c r="K5145" s="16">
        <f t="shared" si="80"/>
        <v>44230</v>
      </c>
      <c r="L5145" s="17">
        <v>0.29166666666666669</v>
      </c>
      <c r="M5145" s="14">
        <v>396</v>
      </c>
      <c r="N5145" s="14">
        <v>1606</v>
      </c>
      <c r="O5145" s="14">
        <v>0</v>
      </c>
      <c r="P5145" s="14">
        <v>2002</v>
      </c>
    </row>
    <row r="5146" spans="11:16" x14ac:dyDescent="0.3">
      <c r="K5146" s="16">
        <f t="shared" si="80"/>
        <v>44230</v>
      </c>
      <c r="L5146" s="17">
        <v>0.33333333333333331</v>
      </c>
      <c r="M5146" s="14">
        <v>396</v>
      </c>
      <c r="N5146" s="14">
        <v>1826</v>
      </c>
      <c r="O5146" s="14">
        <v>0</v>
      </c>
      <c r="P5146" s="14">
        <v>2222</v>
      </c>
    </row>
    <row r="5147" spans="11:16" x14ac:dyDescent="0.3">
      <c r="K5147" s="16">
        <f t="shared" ref="K5147:K5210" si="81">K5123+1</f>
        <v>44230</v>
      </c>
      <c r="L5147" s="17">
        <v>0.375</v>
      </c>
      <c r="M5147" s="14">
        <v>396</v>
      </c>
      <c r="N5147" s="14">
        <v>3209</v>
      </c>
      <c r="O5147" s="14">
        <v>0</v>
      </c>
      <c r="P5147" s="14">
        <v>3605</v>
      </c>
    </row>
    <row r="5148" spans="11:16" x14ac:dyDescent="0.3">
      <c r="K5148" s="16">
        <f t="shared" si="81"/>
        <v>44230</v>
      </c>
      <c r="L5148" s="17">
        <v>0.41666666666666669</v>
      </c>
      <c r="M5148" s="14">
        <v>396</v>
      </c>
      <c r="N5148" s="14">
        <v>995</v>
      </c>
      <c r="O5148" s="14">
        <v>0</v>
      </c>
      <c r="P5148" s="14">
        <v>1391</v>
      </c>
    </row>
    <row r="5149" spans="11:16" x14ac:dyDescent="0.3">
      <c r="K5149" s="16">
        <f t="shared" si="81"/>
        <v>44230</v>
      </c>
      <c r="L5149" s="17">
        <v>0.45833333333333331</v>
      </c>
      <c r="M5149" s="14">
        <v>396</v>
      </c>
      <c r="N5149" s="14">
        <v>679</v>
      </c>
      <c r="O5149" s="14">
        <v>0</v>
      </c>
      <c r="P5149" s="14">
        <v>1075</v>
      </c>
    </row>
    <row r="5150" spans="11:16" x14ac:dyDescent="0.3">
      <c r="K5150" s="16">
        <f t="shared" si="81"/>
        <v>44230</v>
      </c>
      <c r="L5150" s="17">
        <v>0.5</v>
      </c>
      <c r="M5150" s="14">
        <v>396</v>
      </c>
      <c r="N5150" s="14">
        <v>403</v>
      </c>
      <c r="O5150" s="14">
        <v>0</v>
      </c>
      <c r="P5150" s="14">
        <v>799</v>
      </c>
    </row>
    <row r="5151" spans="11:16" x14ac:dyDescent="0.3">
      <c r="K5151" s="16">
        <f t="shared" si="81"/>
        <v>44230</v>
      </c>
      <c r="L5151" s="17">
        <v>0.54166666666666663</v>
      </c>
      <c r="M5151" s="14">
        <v>396</v>
      </c>
      <c r="N5151" s="14">
        <v>66</v>
      </c>
      <c r="O5151" s="14">
        <v>0</v>
      </c>
      <c r="P5151" s="14">
        <v>462</v>
      </c>
    </row>
    <row r="5152" spans="11:16" x14ac:dyDescent="0.3">
      <c r="K5152" s="16">
        <f t="shared" si="81"/>
        <v>44230</v>
      </c>
      <c r="L5152" s="17">
        <v>0.58333333333333337</v>
      </c>
      <c r="M5152" s="14">
        <v>396</v>
      </c>
      <c r="N5152" s="14">
        <v>0</v>
      </c>
      <c r="O5152" s="14">
        <v>0</v>
      </c>
      <c r="P5152" s="14">
        <v>396</v>
      </c>
    </row>
    <row r="5153" spans="11:16" x14ac:dyDescent="0.3">
      <c r="K5153" s="16">
        <f t="shared" si="81"/>
        <v>44230</v>
      </c>
      <c r="L5153" s="17">
        <v>0.625</v>
      </c>
      <c r="M5153" s="14">
        <v>396</v>
      </c>
      <c r="N5153" s="14">
        <v>103</v>
      </c>
      <c r="O5153" s="14">
        <v>0</v>
      </c>
      <c r="P5153" s="14">
        <v>499</v>
      </c>
    </row>
    <row r="5154" spans="11:16" x14ac:dyDescent="0.3">
      <c r="K5154" s="16">
        <f t="shared" si="81"/>
        <v>44230</v>
      </c>
      <c r="L5154" s="17">
        <v>0.66666666666666663</v>
      </c>
      <c r="M5154" s="14">
        <v>396</v>
      </c>
      <c r="N5154" s="14">
        <v>587</v>
      </c>
      <c r="O5154" s="14">
        <v>0</v>
      </c>
      <c r="P5154" s="14">
        <v>983</v>
      </c>
    </row>
    <row r="5155" spans="11:16" x14ac:dyDescent="0.3">
      <c r="K5155" s="16">
        <f t="shared" si="81"/>
        <v>44230</v>
      </c>
      <c r="L5155" s="17">
        <v>0.70833333333333337</v>
      </c>
      <c r="M5155" s="14">
        <v>396</v>
      </c>
      <c r="N5155" s="14">
        <v>1198</v>
      </c>
      <c r="O5155" s="14">
        <v>0</v>
      </c>
      <c r="P5155" s="14">
        <v>1594</v>
      </c>
    </row>
    <row r="5156" spans="11:16" x14ac:dyDescent="0.3">
      <c r="K5156" s="16">
        <f t="shared" si="81"/>
        <v>44230</v>
      </c>
      <c r="L5156" s="17">
        <v>0.75</v>
      </c>
      <c r="M5156" s="14">
        <v>396</v>
      </c>
      <c r="N5156" s="14">
        <v>2030</v>
      </c>
      <c r="O5156" s="14">
        <v>0</v>
      </c>
      <c r="P5156" s="14">
        <v>2426</v>
      </c>
    </row>
    <row r="5157" spans="11:16" x14ac:dyDescent="0.3">
      <c r="K5157" s="16">
        <f t="shared" si="81"/>
        <v>44230</v>
      </c>
      <c r="L5157" s="17">
        <v>0.79166666666666663</v>
      </c>
      <c r="M5157" s="14">
        <v>396</v>
      </c>
      <c r="N5157" s="14">
        <v>1573</v>
      </c>
      <c r="O5157" s="14">
        <v>0</v>
      </c>
      <c r="P5157" s="14">
        <v>1969</v>
      </c>
    </row>
    <row r="5158" spans="11:16" x14ac:dyDescent="0.3">
      <c r="K5158" s="16">
        <f t="shared" si="81"/>
        <v>44230</v>
      </c>
      <c r="L5158" s="17">
        <v>0.83333333333333337</v>
      </c>
      <c r="M5158" s="14">
        <v>396</v>
      </c>
      <c r="N5158" s="14">
        <v>413</v>
      </c>
      <c r="O5158" s="14">
        <v>0</v>
      </c>
      <c r="P5158" s="14">
        <v>809</v>
      </c>
    </row>
    <row r="5159" spans="11:16" x14ac:dyDescent="0.3">
      <c r="K5159" s="16">
        <f t="shared" si="81"/>
        <v>44230</v>
      </c>
      <c r="L5159" s="17">
        <v>0.875</v>
      </c>
      <c r="M5159" s="14">
        <v>396</v>
      </c>
      <c r="N5159" s="14">
        <v>0</v>
      </c>
      <c r="O5159" s="14">
        <v>0</v>
      </c>
      <c r="P5159" s="14">
        <v>396</v>
      </c>
    </row>
    <row r="5160" spans="11:16" x14ac:dyDescent="0.3">
      <c r="K5160" s="16">
        <f t="shared" si="81"/>
        <v>44230</v>
      </c>
      <c r="L5160" s="17">
        <v>0.91666666666666663</v>
      </c>
      <c r="M5160" s="14">
        <v>396</v>
      </c>
      <c r="N5160" s="14">
        <v>0</v>
      </c>
      <c r="O5160" s="14">
        <v>0</v>
      </c>
      <c r="P5160" s="14">
        <v>396</v>
      </c>
    </row>
    <row r="5161" spans="11:16" x14ac:dyDescent="0.3">
      <c r="K5161" s="16">
        <f t="shared" si="81"/>
        <v>44230</v>
      </c>
      <c r="L5161" s="17">
        <v>0.95833333333333337</v>
      </c>
      <c r="M5161" s="14">
        <v>396</v>
      </c>
      <c r="N5161" s="14">
        <v>0</v>
      </c>
      <c r="O5161" s="14">
        <v>0</v>
      </c>
      <c r="P5161" s="14">
        <v>396</v>
      </c>
    </row>
    <row r="5162" spans="11:16" x14ac:dyDescent="0.3">
      <c r="K5162" s="16">
        <f t="shared" si="81"/>
        <v>44231</v>
      </c>
      <c r="L5162" s="17">
        <v>0</v>
      </c>
      <c r="M5162" s="14">
        <v>752</v>
      </c>
      <c r="N5162" s="14">
        <v>0</v>
      </c>
      <c r="O5162" s="14">
        <v>0</v>
      </c>
      <c r="P5162" s="14">
        <v>752</v>
      </c>
    </row>
    <row r="5163" spans="11:16" x14ac:dyDescent="0.3">
      <c r="K5163" s="16">
        <f t="shared" si="81"/>
        <v>44231</v>
      </c>
      <c r="L5163" s="17">
        <v>4.1666666666666664E-2</v>
      </c>
      <c r="M5163" s="14">
        <v>752</v>
      </c>
      <c r="N5163" s="14">
        <v>0</v>
      </c>
      <c r="O5163" s="14">
        <v>0</v>
      </c>
      <c r="P5163" s="14">
        <v>752</v>
      </c>
    </row>
    <row r="5164" spans="11:16" x14ac:dyDescent="0.3">
      <c r="K5164" s="16">
        <f t="shared" si="81"/>
        <v>44231</v>
      </c>
      <c r="L5164" s="17">
        <v>8.3333333333333329E-2</v>
      </c>
      <c r="M5164" s="14">
        <v>752</v>
      </c>
      <c r="N5164" s="14">
        <v>0</v>
      </c>
      <c r="O5164" s="14">
        <v>0</v>
      </c>
      <c r="P5164" s="14">
        <v>752</v>
      </c>
    </row>
    <row r="5165" spans="11:16" x14ac:dyDescent="0.3">
      <c r="K5165" s="16">
        <f t="shared" si="81"/>
        <v>44231</v>
      </c>
      <c r="L5165" s="17">
        <v>0.125</v>
      </c>
      <c r="M5165" s="14">
        <v>752</v>
      </c>
      <c r="N5165" s="14">
        <v>723</v>
      </c>
      <c r="O5165" s="14">
        <v>0</v>
      </c>
      <c r="P5165" s="14">
        <v>1475</v>
      </c>
    </row>
    <row r="5166" spans="11:16" x14ac:dyDescent="0.3">
      <c r="K5166" s="16">
        <f t="shared" si="81"/>
        <v>44231</v>
      </c>
      <c r="L5166" s="17">
        <v>0.16666666666666666</v>
      </c>
      <c r="M5166" s="14">
        <v>752</v>
      </c>
      <c r="N5166" s="14">
        <v>0</v>
      </c>
      <c r="O5166" s="14">
        <v>0</v>
      </c>
      <c r="P5166" s="14">
        <v>752</v>
      </c>
    </row>
    <row r="5167" spans="11:16" x14ac:dyDescent="0.3">
      <c r="K5167" s="16">
        <f t="shared" si="81"/>
        <v>44231</v>
      </c>
      <c r="L5167" s="17">
        <v>0.20833333333333334</v>
      </c>
      <c r="M5167" s="14">
        <v>752</v>
      </c>
      <c r="N5167" s="14">
        <v>755</v>
      </c>
      <c r="O5167" s="14">
        <v>0</v>
      </c>
      <c r="P5167" s="14">
        <v>1507</v>
      </c>
    </row>
    <row r="5168" spans="11:16" x14ac:dyDescent="0.3">
      <c r="K5168" s="16">
        <f t="shared" si="81"/>
        <v>44231</v>
      </c>
      <c r="L5168" s="17">
        <v>0.25</v>
      </c>
      <c r="M5168" s="14">
        <v>752</v>
      </c>
      <c r="N5168" s="14">
        <v>755</v>
      </c>
      <c r="O5168" s="14">
        <v>0</v>
      </c>
      <c r="P5168" s="14">
        <v>1507</v>
      </c>
    </row>
    <row r="5169" spans="11:16" x14ac:dyDescent="0.3">
      <c r="K5169" s="16">
        <f t="shared" si="81"/>
        <v>44231</v>
      </c>
      <c r="L5169" s="17">
        <v>0.29166666666666669</v>
      </c>
      <c r="M5169" s="14">
        <v>752</v>
      </c>
      <c r="N5169" s="14">
        <v>0</v>
      </c>
      <c r="O5169" s="14">
        <v>0</v>
      </c>
      <c r="P5169" s="14">
        <v>752</v>
      </c>
    </row>
    <row r="5170" spans="11:16" x14ac:dyDescent="0.3">
      <c r="K5170" s="16">
        <f t="shared" si="81"/>
        <v>44231</v>
      </c>
      <c r="L5170" s="17">
        <v>0.33333333333333331</v>
      </c>
      <c r="M5170" s="14">
        <v>752</v>
      </c>
      <c r="N5170" s="14">
        <v>0</v>
      </c>
      <c r="O5170" s="14">
        <v>0</v>
      </c>
      <c r="P5170" s="14">
        <v>752</v>
      </c>
    </row>
    <row r="5171" spans="11:16" x14ac:dyDescent="0.3">
      <c r="K5171" s="16">
        <f t="shared" si="81"/>
        <v>44231</v>
      </c>
      <c r="L5171" s="17">
        <v>0.375</v>
      </c>
      <c r="M5171" s="14">
        <v>752</v>
      </c>
      <c r="N5171" s="14">
        <v>0</v>
      </c>
      <c r="O5171" s="14">
        <v>0</v>
      </c>
      <c r="P5171" s="14">
        <v>752</v>
      </c>
    </row>
    <row r="5172" spans="11:16" x14ac:dyDescent="0.3">
      <c r="K5172" s="16">
        <f t="shared" si="81"/>
        <v>44231</v>
      </c>
      <c r="L5172" s="17">
        <v>0.41666666666666669</v>
      </c>
      <c r="M5172" s="14">
        <v>752</v>
      </c>
      <c r="N5172" s="14">
        <v>0</v>
      </c>
      <c r="O5172" s="14">
        <v>0</v>
      </c>
      <c r="P5172" s="14">
        <v>752</v>
      </c>
    </row>
    <row r="5173" spans="11:16" x14ac:dyDescent="0.3">
      <c r="K5173" s="16">
        <f t="shared" si="81"/>
        <v>44231</v>
      </c>
      <c r="L5173" s="17">
        <v>0.45833333333333331</v>
      </c>
      <c r="M5173" s="14">
        <v>752</v>
      </c>
      <c r="N5173" s="14">
        <v>0</v>
      </c>
      <c r="O5173" s="14">
        <v>0</v>
      </c>
      <c r="P5173" s="14">
        <v>752</v>
      </c>
    </row>
    <row r="5174" spans="11:16" x14ac:dyDescent="0.3">
      <c r="K5174" s="16">
        <f t="shared" si="81"/>
        <v>44231</v>
      </c>
      <c r="L5174" s="17">
        <v>0.5</v>
      </c>
      <c r="M5174" s="14">
        <v>752</v>
      </c>
      <c r="N5174" s="14">
        <v>755</v>
      </c>
      <c r="O5174" s="14">
        <v>0</v>
      </c>
      <c r="P5174" s="14">
        <v>1507</v>
      </c>
    </row>
    <row r="5175" spans="11:16" x14ac:dyDescent="0.3">
      <c r="K5175" s="16">
        <f t="shared" si="81"/>
        <v>44231</v>
      </c>
      <c r="L5175" s="17">
        <v>0.54166666666666663</v>
      </c>
      <c r="M5175" s="14">
        <v>752</v>
      </c>
      <c r="N5175" s="14">
        <v>755</v>
      </c>
      <c r="O5175" s="14">
        <v>0</v>
      </c>
      <c r="P5175" s="14">
        <v>1507</v>
      </c>
    </row>
    <row r="5176" spans="11:16" x14ac:dyDescent="0.3">
      <c r="K5176" s="16">
        <f t="shared" si="81"/>
        <v>44231</v>
      </c>
      <c r="L5176" s="17">
        <v>0.58333333333333337</v>
      </c>
      <c r="M5176" s="14">
        <v>752</v>
      </c>
      <c r="N5176" s="14">
        <v>0</v>
      </c>
      <c r="O5176" s="14">
        <v>0</v>
      </c>
      <c r="P5176" s="14">
        <v>752</v>
      </c>
    </row>
    <row r="5177" spans="11:16" x14ac:dyDescent="0.3">
      <c r="K5177" s="16">
        <f t="shared" si="81"/>
        <v>44231</v>
      </c>
      <c r="L5177" s="17">
        <v>0.625</v>
      </c>
      <c r="M5177" s="14">
        <v>752</v>
      </c>
      <c r="N5177" s="14">
        <v>755</v>
      </c>
      <c r="O5177" s="14">
        <v>0</v>
      </c>
      <c r="P5177" s="14">
        <v>1507</v>
      </c>
    </row>
    <row r="5178" spans="11:16" x14ac:dyDescent="0.3">
      <c r="K5178" s="16">
        <f t="shared" si="81"/>
        <v>44231</v>
      </c>
      <c r="L5178" s="17">
        <v>0.66666666666666663</v>
      </c>
      <c r="M5178" s="14">
        <v>752</v>
      </c>
      <c r="N5178" s="14">
        <v>0</v>
      </c>
      <c r="O5178" s="14">
        <v>0</v>
      </c>
      <c r="P5178" s="14">
        <v>752</v>
      </c>
    </row>
    <row r="5179" spans="11:16" x14ac:dyDescent="0.3">
      <c r="K5179" s="16">
        <f t="shared" si="81"/>
        <v>44231</v>
      </c>
      <c r="L5179" s="17">
        <v>0.70833333333333337</v>
      </c>
      <c r="M5179" s="14">
        <v>752</v>
      </c>
      <c r="N5179" s="14">
        <v>755</v>
      </c>
      <c r="O5179" s="14">
        <v>0</v>
      </c>
      <c r="P5179" s="14">
        <v>1507</v>
      </c>
    </row>
    <row r="5180" spans="11:16" x14ac:dyDescent="0.3">
      <c r="K5180" s="16">
        <f t="shared" si="81"/>
        <v>44231</v>
      </c>
      <c r="L5180" s="17">
        <v>0.75</v>
      </c>
      <c r="M5180" s="14">
        <v>752</v>
      </c>
      <c r="N5180" s="14">
        <v>334</v>
      </c>
      <c r="O5180" s="14">
        <v>0</v>
      </c>
      <c r="P5180" s="14">
        <v>1086</v>
      </c>
    </row>
    <row r="5181" spans="11:16" x14ac:dyDescent="0.3">
      <c r="K5181" s="16">
        <f t="shared" si="81"/>
        <v>44231</v>
      </c>
      <c r="L5181" s="17">
        <v>0.79166666666666663</v>
      </c>
      <c r="M5181" s="14">
        <v>752</v>
      </c>
      <c r="N5181" s="14">
        <v>755</v>
      </c>
      <c r="O5181" s="14">
        <v>0</v>
      </c>
      <c r="P5181" s="14">
        <v>1507</v>
      </c>
    </row>
    <row r="5182" spans="11:16" x14ac:dyDescent="0.3">
      <c r="K5182" s="16">
        <f t="shared" si="81"/>
        <v>44231</v>
      </c>
      <c r="L5182" s="17">
        <v>0.83333333333333337</v>
      </c>
      <c r="M5182" s="14">
        <v>752</v>
      </c>
      <c r="N5182" s="14">
        <v>755</v>
      </c>
      <c r="O5182" s="14">
        <v>0</v>
      </c>
      <c r="P5182" s="14">
        <v>1507</v>
      </c>
    </row>
    <row r="5183" spans="11:16" x14ac:dyDescent="0.3">
      <c r="K5183" s="16">
        <f t="shared" si="81"/>
        <v>44231</v>
      </c>
      <c r="L5183" s="17">
        <v>0.875</v>
      </c>
      <c r="M5183" s="14">
        <v>752</v>
      </c>
      <c r="N5183" s="14">
        <v>755</v>
      </c>
      <c r="O5183" s="14">
        <v>0</v>
      </c>
      <c r="P5183" s="14">
        <v>1507</v>
      </c>
    </row>
    <row r="5184" spans="11:16" x14ac:dyDescent="0.3">
      <c r="K5184" s="16">
        <f t="shared" si="81"/>
        <v>44231</v>
      </c>
      <c r="L5184" s="17">
        <v>0.91666666666666663</v>
      </c>
      <c r="M5184" s="14">
        <v>752</v>
      </c>
      <c r="N5184" s="14">
        <v>755</v>
      </c>
      <c r="O5184" s="14">
        <v>0</v>
      </c>
      <c r="P5184" s="14">
        <v>1507</v>
      </c>
    </row>
    <row r="5185" spans="11:16" x14ac:dyDescent="0.3">
      <c r="K5185" s="16">
        <f t="shared" si="81"/>
        <v>44231</v>
      </c>
      <c r="L5185" s="17">
        <v>0.95833333333333337</v>
      </c>
      <c r="M5185" s="14">
        <v>752</v>
      </c>
      <c r="N5185" s="14">
        <v>755</v>
      </c>
      <c r="O5185" s="14">
        <v>0</v>
      </c>
      <c r="P5185" s="14">
        <v>1507</v>
      </c>
    </row>
    <row r="5186" spans="11:16" x14ac:dyDescent="0.3">
      <c r="K5186" s="16">
        <f t="shared" si="81"/>
        <v>44232</v>
      </c>
      <c r="L5186" s="17">
        <v>0</v>
      </c>
      <c r="M5186" s="14">
        <v>752</v>
      </c>
      <c r="N5186" s="14">
        <v>0</v>
      </c>
      <c r="O5186" s="14">
        <v>0</v>
      </c>
      <c r="P5186" s="14">
        <v>752</v>
      </c>
    </row>
    <row r="5187" spans="11:16" x14ac:dyDescent="0.3">
      <c r="K5187" s="16">
        <f t="shared" si="81"/>
        <v>44232</v>
      </c>
      <c r="L5187" s="17">
        <v>4.1666666666666664E-2</v>
      </c>
      <c r="M5187" s="14">
        <v>752</v>
      </c>
      <c r="N5187" s="14">
        <v>445</v>
      </c>
      <c r="O5187" s="14">
        <v>0</v>
      </c>
      <c r="P5187" s="14">
        <v>1197</v>
      </c>
    </row>
    <row r="5188" spans="11:16" x14ac:dyDescent="0.3">
      <c r="K5188" s="16">
        <f t="shared" si="81"/>
        <v>44232</v>
      </c>
      <c r="L5188" s="17">
        <v>8.3333333333333329E-2</v>
      </c>
      <c r="M5188" s="14">
        <v>752</v>
      </c>
      <c r="N5188" s="14">
        <v>445</v>
      </c>
      <c r="O5188" s="14">
        <v>0</v>
      </c>
      <c r="P5188" s="14">
        <v>1197</v>
      </c>
    </row>
    <row r="5189" spans="11:16" x14ac:dyDescent="0.3">
      <c r="K5189" s="16">
        <f t="shared" si="81"/>
        <v>44232</v>
      </c>
      <c r="L5189" s="17">
        <v>0.125</v>
      </c>
      <c r="M5189" s="14">
        <v>752</v>
      </c>
      <c r="N5189" s="14">
        <v>0</v>
      </c>
      <c r="O5189" s="14">
        <v>0</v>
      </c>
      <c r="P5189" s="14">
        <v>752</v>
      </c>
    </row>
    <row r="5190" spans="11:16" x14ac:dyDescent="0.3">
      <c r="K5190" s="16">
        <f t="shared" si="81"/>
        <v>44232</v>
      </c>
      <c r="L5190" s="17">
        <v>0.16666666666666666</v>
      </c>
      <c r="M5190" s="14">
        <v>752</v>
      </c>
      <c r="N5190" s="14">
        <v>0</v>
      </c>
      <c r="O5190" s="14">
        <v>0</v>
      </c>
      <c r="P5190" s="14">
        <v>752</v>
      </c>
    </row>
    <row r="5191" spans="11:16" x14ac:dyDescent="0.3">
      <c r="K5191" s="16">
        <f t="shared" si="81"/>
        <v>44232</v>
      </c>
      <c r="L5191" s="17">
        <v>0.20833333333333334</v>
      </c>
      <c r="M5191" s="14">
        <v>752</v>
      </c>
      <c r="N5191" s="14">
        <v>0</v>
      </c>
      <c r="O5191" s="14">
        <v>0</v>
      </c>
      <c r="P5191" s="14">
        <v>752</v>
      </c>
    </row>
    <row r="5192" spans="11:16" x14ac:dyDescent="0.3">
      <c r="K5192" s="16">
        <f t="shared" si="81"/>
        <v>44232</v>
      </c>
      <c r="L5192" s="17">
        <v>0.25</v>
      </c>
      <c r="M5192" s="14">
        <v>752</v>
      </c>
      <c r="N5192" s="14">
        <v>0</v>
      </c>
      <c r="O5192" s="14">
        <v>0</v>
      </c>
      <c r="P5192" s="14">
        <v>752</v>
      </c>
    </row>
    <row r="5193" spans="11:16" x14ac:dyDescent="0.3">
      <c r="K5193" s="16">
        <f t="shared" si="81"/>
        <v>44232</v>
      </c>
      <c r="L5193" s="17">
        <v>0.29166666666666669</v>
      </c>
      <c r="M5193" s="14">
        <v>752</v>
      </c>
      <c r="N5193" s="14">
        <v>175</v>
      </c>
      <c r="O5193" s="14">
        <v>0</v>
      </c>
      <c r="P5193" s="14">
        <v>927</v>
      </c>
    </row>
    <row r="5194" spans="11:16" x14ac:dyDescent="0.3">
      <c r="K5194" s="16">
        <f t="shared" si="81"/>
        <v>44232</v>
      </c>
      <c r="L5194" s="17">
        <v>0.33333333333333331</v>
      </c>
      <c r="M5194" s="14">
        <v>752</v>
      </c>
      <c r="N5194" s="14">
        <v>245</v>
      </c>
      <c r="O5194" s="14">
        <v>0</v>
      </c>
      <c r="P5194" s="14">
        <v>997</v>
      </c>
    </row>
    <row r="5195" spans="11:16" x14ac:dyDescent="0.3">
      <c r="K5195" s="16">
        <f t="shared" si="81"/>
        <v>44232</v>
      </c>
      <c r="L5195" s="17">
        <v>0.375</v>
      </c>
      <c r="M5195" s="14">
        <v>752</v>
      </c>
      <c r="N5195" s="14">
        <v>0</v>
      </c>
      <c r="O5195" s="14">
        <v>0</v>
      </c>
      <c r="P5195" s="14">
        <v>752</v>
      </c>
    </row>
    <row r="5196" spans="11:16" x14ac:dyDescent="0.3">
      <c r="K5196" s="16">
        <f t="shared" si="81"/>
        <v>44232</v>
      </c>
      <c r="L5196" s="17">
        <v>0.41666666666666669</v>
      </c>
      <c r="M5196" s="14">
        <v>752</v>
      </c>
      <c r="N5196" s="14">
        <v>445</v>
      </c>
      <c r="O5196" s="14">
        <v>0</v>
      </c>
      <c r="P5196" s="14">
        <v>1197</v>
      </c>
    </row>
    <row r="5197" spans="11:16" x14ac:dyDescent="0.3">
      <c r="K5197" s="16">
        <f t="shared" si="81"/>
        <v>44232</v>
      </c>
      <c r="L5197" s="17">
        <v>0.45833333333333331</v>
      </c>
      <c r="M5197" s="14">
        <v>752</v>
      </c>
      <c r="N5197" s="14">
        <v>0</v>
      </c>
      <c r="O5197" s="14">
        <v>0</v>
      </c>
      <c r="P5197" s="14">
        <v>752</v>
      </c>
    </row>
    <row r="5198" spans="11:16" x14ac:dyDescent="0.3">
      <c r="K5198" s="16">
        <f t="shared" si="81"/>
        <v>44232</v>
      </c>
      <c r="L5198" s="17">
        <v>0.5</v>
      </c>
      <c r="M5198" s="14">
        <v>752</v>
      </c>
      <c r="N5198" s="14">
        <v>0</v>
      </c>
      <c r="O5198" s="14">
        <v>0</v>
      </c>
      <c r="P5198" s="14">
        <v>752</v>
      </c>
    </row>
    <row r="5199" spans="11:16" x14ac:dyDescent="0.3">
      <c r="K5199" s="16">
        <f t="shared" si="81"/>
        <v>44232</v>
      </c>
      <c r="L5199" s="17">
        <v>0.54166666666666663</v>
      </c>
      <c r="M5199" s="14">
        <v>752</v>
      </c>
      <c r="N5199" s="14">
        <v>0</v>
      </c>
      <c r="O5199" s="14">
        <v>0</v>
      </c>
      <c r="P5199" s="14">
        <v>752</v>
      </c>
    </row>
    <row r="5200" spans="11:16" x14ac:dyDescent="0.3">
      <c r="K5200" s="16">
        <f t="shared" si="81"/>
        <v>44232</v>
      </c>
      <c r="L5200" s="17">
        <v>0.58333333333333337</v>
      </c>
      <c r="M5200" s="14">
        <v>752</v>
      </c>
      <c r="N5200" s="14">
        <v>0</v>
      </c>
      <c r="O5200" s="14">
        <v>0</v>
      </c>
      <c r="P5200" s="14">
        <v>752</v>
      </c>
    </row>
    <row r="5201" spans="11:16" x14ac:dyDescent="0.3">
      <c r="K5201" s="16">
        <f t="shared" si="81"/>
        <v>44232</v>
      </c>
      <c r="L5201" s="17">
        <v>0.625</v>
      </c>
      <c r="M5201" s="14">
        <v>752</v>
      </c>
      <c r="N5201" s="14">
        <v>0</v>
      </c>
      <c r="O5201" s="14">
        <v>0</v>
      </c>
      <c r="P5201" s="14">
        <v>752</v>
      </c>
    </row>
    <row r="5202" spans="11:16" x14ac:dyDescent="0.3">
      <c r="K5202" s="16">
        <f t="shared" si="81"/>
        <v>44232</v>
      </c>
      <c r="L5202" s="17">
        <v>0.66666666666666663</v>
      </c>
      <c r="M5202" s="14">
        <v>752</v>
      </c>
      <c r="N5202" s="14">
        <v>445</v>
      </c>
      <c r="O5202" s="14">
        <v>0</v>
      </c>
      <c r="P5202" s="14">
        <v>1197</v>
      </c>
    </row>
    <row r="5203" spans="11:16" x14ac:dyDescent="0.3">
      <c r="K5203" s="16">
        <f t="shared" si="81"/>
        <v>44232</v>
      </c>
      <c r="L5203" s="17">
        <v>0.70833333333333337</v>
      </c>
      <c r="M5203" s="14">
        <v>752</v>
      </c>
      <c r="N5203" s="14">
        <v>0</v>
      </c>
      <c r="O5203" s="14">
        <v>0</v>
      </c>
      <c r="P5203" s="14">
        <v>752</v>
      </c>
    </row>
    <row r="5204" spans="11:16" x14ac:dyDescent="0.3">
      <c r="K5204" s="16">
        <f t="shared" si="81"/>
        <v>44232</v>
      </c>
      <c r="L5204" s="17">
        <v>0.75</v>
      </c>
      <c r="M5204" s="14">
        <v>752</v>
      </c>
      <c r="N5204" s="14">
        <v>445</v>
      </c>
      <c r="O5204" s="14">
        <v>0</v>
      </c>
      <c r="P5204" s="14">
        <v>1197</v>
      </c>
    </row>
    <row r="5205" spans="11:16" x14ac:dyDescent="0.3">
      <c r="K5205" s="16">
        <f t="shared" si="81"/>
        <v>44232</v>
      </c>
      <c r="L5205" s="17">
        <v>0.79166666666666663</v>
      </c>
      <c r="M5205" s="14">
        <v>752</v>
      </c>
      <c r="N5205" s="14">
        <v>0</v>
      </c>
      <c r="O5205" s="14">
        <v>0</v>
      </c>
      <c r="P5205" s="14">
        <v>752</v>
      </c>
    </row>
    <row r="5206" spans="11:16" x14ac:dyDescent="0.3">
      <c r="K5206" s="16">
        <f t="shared" si="81"/>
        <v>44232</v>
      </c>
      <c r="L5206" s="17">
        <v>0.83333333333333337</v>
      </c>
      <c r="M5206" s="14">
        <v>752</v>
      </c>
      <c r="N5206" s="14">
        <v>0</v>
      </c>
      <c r="O5206" s="14">
        <v>0</v>
      </c>
      <c r="P5206" s="14">
        <v>752</v>
      </c>
    </row>
    <row r="5207" spans="11:16" x14ac:dyDescent="0.3">
      <c r="K5207" s="16">
        <f t="shared" si="81"/>
        <v>44232</v>
      </c>
      <c r="L5207" s="17">
        <v>0.875</v>
      </c>
      <c r="M5207" s="14">
        <v>752</v>
      </c>
      <c r="N5207" s="14">
        <v>0</v>
      </c>
      <c r="O5207" s="14">
        <v>0</v>
      </c>
      <c r="P5207" s="14">
        <v>752</v>
      </c>
    </row>
    <row r="5208" spans="11:16" x14ac:dyDescent="0.3">
      <c r="K5208" s="16">
        <f t="shared" si="81"/>
        <v>44232</v>
      </c>
      <c r="L5208" s="17">
        <v>0.91666666666666663</v>
      </c>
      <c r="M5208" s="14">
        <v>752</v>
      </c>
      <c r="N5208" s="14">
        <v>0</v>
      </c>
      <c r="O5208" s="14">
        <v>0</v>
      </c>
      <c r="P5208" s="14">
        <v>752</v>
      </c>
    </row>
    <row r="5209" spans="11:16" x14ac:dyDescent="0.3">
      <c r="K5209" s="16">
        <f t="shared" si="81"/>
        <v>44232</v>
      </c>
      <c r="L5209" s="17">
        <v>0.95833333333333337</v>
      </c>
      <c r="M5209" s="14">
        <v>752</v>
      </c>
      <c r="N5209" s="14">
        <v>0</v>
      </c>
      <c r="O5209" s="14">
        <v>0</v>
      </c>
      <c r="P5209" s="14">
        <v>752</v>
      </c>
    </row>
    <row r="5210" spans="11:16" x14ac:dyDescent="0.3">
      <c r="K5210" s="16">
        <f t="shared" si="81"/>
        <v>44233</v>
      </c>
      <c r="L5210" s="17">
        <v>0</v>
      </c>
      <c r="M5210" s="14">
        <v>752</v>
      </c>
      <c r="N5210" s="14">
        <v>0</v>
      </c>
      <c r="O5210" s="14">
        <v>0</v>
      </c>
      <c r="P5210" s="14">
        <v>752</v>
      </c>
    </row>
    <row r="5211" spans="11:16" x14ac:dyDescent="0.3">
      <c r="K5211" s="16">
        <f t="shared" ref="K5211:K5274" si="82">K5187+1</f>
        <v>44233</v>
      </c>
      <c r="L5211" s="17">
        <v>4.1666666666666664E-2</v>
      </c>
      <c r="M5211" s="14">
        <v>752</v>
      </c>
      <c r="N5211" s="14">
        <v>0</v>
      </c>
      <c r="O5211" s="14">
        <v>0</v>
      </c>
      <c r="P5211" s="14">
        <v>752</v>
      </c>
    </row>
    <row r="5212" spans="11:16" x14ac:dyDescent="0.3">
      <c r="K5212" s="16">
        <f t="shared" si="82"/>
        <v>44233</v>
      </c>
      <c r="L5212" s="17">
        <v>8.3333333333333329E-2</v>
      </c>
      <c r="M5212" s="14">
        <v>752</v>
      </c>
      <c r="N5212" s="14">
        <v>0</v>
      </c>
      <c r="O5212" s="14">
        <v>-67</v>
      </c>
      <c r="P5212" s="14">
        <v>685</v>
      </c>
    </row>
    <row r="5213" spans="11:16" x14ac:dyDescent="0.3">
      <c r="K5213" s="16">
        <f t="shared" si="82"/>
        <v>44233</v>
      </c>
      <c r="L5213" s="17">
        <v>0.125</v>
      </c>
      <c r="M5213" s="14">
        <v>752</v>
      </c>
      <c r="N5213" s="14">
        <v>0</v>
      </c>
      <c r="O5213" s="14">
        <v>0</v>
      </c>
      <c r="P5213" s="14">
        <v>752</v>
      </c>
    </row>
    <row r="5214" spans="11:16" x14ac:dyDescent="0.3">
      <c r="K5214" s="16">
        <f t="shared" si="82"/>
        <v>44233</v>
      </c>
      <c r="L5214" s="17">
        <v>0.16666666666666666</v>
      </c>
      <c r="M5214" s="14">
        <v>752</v>
      </c>
      <c r="N5214" s="14">
        <v>0</v>
      </c>
      <c r="O5214" s="14">
        <v>0</v>
      </c>
      <c r="P5214" s="14">
        <v>752</v>
      </c>
    </row>
    <row r="5215" spans="11:16" x14ac:dyDescent="0.3">
      <c r="K5215" s="16">
        <f t="shared" si="82"/>
        <v>44233</v>
      </c>
      <c r="L5215" s="17">
        <v>0.20833333333333334</v>
      </c>
      <c r="M5215" s="14">
        <v>752</v>
      </c>
      <c r="N5215" s="14">
        <v>0</v>
      </c>
      <c r="O5215" s="14">
        <v>0</v>
      </c>
      <c r="P5215" s="14">
        <v>752</v>
      </c>
    </row>
    <row r="5216" spans="11:16" x14ac:dyDescent="0.3">
      <c r="K5216" s="16">
        <f t="shared" si="82"/>
        <v>44233</v>
      </c>
      <c r="L5216" s="17">
        <v>0.25</v>
      </c>
      <c r="M5216" s="14">
        <v>752</v>
      </c>
      <c r="N5216" s="14">
        <v>0</v>
      </c>
      <c r="O5216" s="14">
        <v>0</v>
      </c>
      <c r="P5216" s="14">
        <v>752</v>
      </c>
    </row>
    <row r="5217" spans="11:16" x14ac:dyDescent="0.3">
      <c r="K5217" s="16">
        <f t="shared" si="82"/>
        <v>44233</v>
      </c>
      <c r="L5217" s="17">
        <v>0.29166666666666669</v>
      </c>
      <c r="M5217" s="14">
        <v>752</v>
      </c>
      <c r="N5217" s="14">
        <v>0</v>
      </c>
      <c r="O5217" s="14">
        <v>0</v>
      </c>
      <c r="P5217" s="14">
        <v>752</v>
      </c>
    </row>
    <row r="5218" spans="11:16" x14ac:dyDescent="0.3">
      <c r="K5218" s="16">
        <f t="shared" si="82"/>
        <v>44233</v>
      </c>
      <c r="L5218" s="17">
        <v>0.33333333333333331</v>
      </c>
      <c r="M5218" s="14">
        <v>752</v>
      </c>
      <c r="N5218" s="14">
        <v>0</v>
      </c>
      <c r="O5218" s="14">
        <v>0</v>
      </c>
      <c r="P5218" s="14">
        <v>752</v>
      </c>
    </row>
    <row r="5219" spans="11:16" x14ac:dyDescent="0.3">
      <c r="K5219" s="16">
        <f t="shared" si="82"/>
        <v>44233</v>
      </c>
      <c r="L5219" s="17">
        <v>0.375</v>
      </c>
      <c r="M5219" s="14">
        <v>752</v>
      </c>
      <c r="N5219" s="14">
        <v>0</v>
      </c>
      <c r="O5219" s="14">
        <v>0</v>
      </c>
      <c r="P5219" s="14">
        <v>752</v>
      </c>
    </row>
    <row r="5220" spans="11:16" x14ac:dyDescent="0.3">
      <c r="K5220" s="16">
        <f t="shared" si="82"/>
        <v>44233</v>
      </c>
      <c r="L5220" s="17">
        <v>0.41666666666666669</v>
      </c>
      <c r="M5220" s="14">
        <v>752</v>
      </c>
      <c r="N5220" s="14">
        <v>0</v>
      </c>
      <c r="O5220" s="14">
        <v>0</v>
      </c>
      <c r="P5220" s="14">
        <v>752</v>
      </c>
    </row>
    <row r="5221" spans="11:16" x14ac:dyDescent="0.3">
      <c r="K5221" s="16">
        <f t="shared" si="82"/>
        <v>44233</v>
      </c>
      <c r="L5221" s="17">
        <v>0.45833333333333331</v>
      </c>
      <c r="M5221" s="14">
        <v>752</v>
      </c>
      <c r="N5221" s="14">
        <v>0</v>
      </c>
      <c r="O5221" s="14">
        <v>0</v>
      </c>
      <c r="P5221" s="14">
        <v>752</v>
      </c>
    </row>
    <row r="5222" spans="11:16" x14ac:dyDescent="0.3">
      <c r="K5222" s="16">
        <f t="shared" si="82"/>
        <v>44233</v>
      </c>
      <c r="L5222" s="17">
        <v>0.5</v>
      </c>
      <c r="M5222" s="14">
        <v>752</v>
      </c>
      <c r="N5222" s="14">
        <v>0</v>
      </c>
      <c r="O5222" s="14">
        <v>0</v>
      </c>
      <c r="P5222" s="14">
        <v>752</v>
      </c>
    </row>
    <row r="5223" spans="11:16" x14ac:dyDescent="0.3">
      <c r="K5223" s="16">
        <f t="shared" si="82"/>
        <v>44233</v>
      </c>
      <c r="L5223" s="17">
        <v>0.54166666666666663</v>
      </c>
      <c r="M5223" s="14">
        <v>752</v>
      </c>
      <c r="N5223" s="14">
        <v>0</v>
      </c>
      <c r="O5223" s="14">
        <v>0</v>
      </c>
      <c r="P5223" s="14">
        <v>752</v>
      </c>
    </row>
    <row r="5224" spans="11:16" x14ac:dyDescent="0.3">
      <c r="K5224" s="16">
        <f t="shared" si="82"/>
        <v>44233</v>
      </c>
      <c r="L5224" s="17">
        <v>0.58333333333333337</v>
      </c>
      <c r="M5224" s="14">
        <v>752</v>
      </c>
      <c r="N5224" s="14">
        <v>0</v>
      </c>
      <c r="O5224" s="14">
        <v>0</v>
      </c>
      <c r="P5224" s="14">
        <v>752</v>
      </c>
    </row>
    <row r="5225" spans="11:16" x14ac:dyDescent="0.3">
      <c r="K5225" s="16">
        <f t="shared" si="82"/>
        <v>44233</v>
      </c>
      <c r="L5225" s="17">
        <v>0.625</v>
      </c>
      <c r="M5225" s="14">
        <v>752</v>
      </c>
      <c r="N5225" s="14">
        <v>0</v>
      </c>
      <c r="O5225" s="14">
        <v>-91</v>
      </c>
      <c r="P5225" s="14">
        <v>661</v>
      </c>
    </row>
    <row r="5226" spans="11:16" x14ac:dyDescent="0.3">
      <c r="K5226" s="16">
        <f t="shared" si="82"/>
        <v>44233</v>
      </c>
      <c r="L5226" s="17">
        <v>0.66666666666666663</v>
      </c>
      <c r="M5226" s="14">
        <v>752</v>
      </c>
      <c r="N5226" s="14">
        <v>0</v>
      </c>
      <c r="O5226" s="14">
        <v>0</v>
      </c>
      <c r="P5226" s="14">
        <v>752</v>
      </c>
    </row>
    <row r="5227" spans="11:16" x14ac:dyDescent="0.3">
      <c r="K5227" s="16">
        <f t="shared" si="82"/>
        <v>44233</v>
      </c>
      <c r="L5227" s="17">
        <v>0.70833333333333337</v>
      </c>
      <c r="M5227" s="14">
        <v>752</v>
      </c>
      <c r="N5227" s="14">
        <v>0</v>
      </c>
      <c r="O5227" s="14">
        <v>0</v>
      </c>
      <c r="P5227" s="14">
        <v>752</v>
      </c>
    </row>
    <row r="5228" spans="11:16" x14ac:dyDescent="0.3">
      <c r="K5228" s="16">
        <f t="shared" si="82"/>
        <v>44233</v>
      </c>
      <c r="L5228" s="17">
        <v>0.75</v>
      </c>
      <c r="M5228" s="14">
        <v>752</v>
      </c>
      <c r="N5228" s="14">
        <v>0</v>
      </c>
      <c r="O5228" s="14">
        <v>0</v>
      </c>
      <c r="P5228" s="14">
        <v>752</v>
      </c>
    </row>
    <row r="5229" spans="11:16" x14ac:dyDescent="0.3">
      <c r="K5229" s="16">
        <f t="shared" si="82"/>
        <v>44233</v>
      </c>
      <c r="L5229" s="17">
        <v>0.79166666666666663</v>
      </c>
      <c r="M5229" s="14">
        <v>752</v>
      </c>
      <c r="N5229" s="14">
        <v>0</v>
      </c>
      <c r="O5229" s="14">
        <v>0</v>
      </c>
      <c r="P5229" s="14">
        <v>752</v>
      </c>
    </row>
    <row r="5230" spans="11:16" x14ac:dyDescent="0.3">
      <c r="K5230" s="16">
        <f t="shared" si="82"/>
        <v>44233</v>
      </c>
      <c r="L5230" s="17">
        <v>0.83333333333333337</v>
      </c>
      <c r="M5230" s="14">
        <v>752</v>
      </c>
      <c r="N5230" s="14">
        <v>0</v>
      </c>
      <c r="O5230" s="14">
        <v>0</v>
      </c>
      <c r="P5230" s="14">
        <v>752</v>
      </c>
    </row>
    <row r="5231" spans="11:16" x14ac:dyDescent="0.3">
      <c r="K5231" s="16">
        <f t="shared" si="82"/>
        <v>44233</v>
      </c>
      <c r="L5231" s="17">
        <v>0.875</v>
      </c>
      <c r="M5231" s="14">
        <v>752</v>
      </c>
      <c r="N5231" s="14">
        <v>0</v>
      </c>
      <c r="O5231" s="14">
        <v>0</v>
      </c>
      <c r="P5231" s="14">
        <v>752</v>
      </c>
    </row>
    <row r="5232" spans="11:16" x14ac:dyDescent="0.3">
      <c r="K5232" s="16">
        <f t="shared" si="82"/>
        <v>44233</v>
      </c>
      <c r="L5232" s="17">
        <v>0.91666666666666663</v>
      </c>
      <c r="M5232" s="14">
        <v>752</v>
      </c>
      <c r="N5232" s="14">
        <v>0</v>
      </c>
      <c r="O5232" s="14">
        <v>0</v>
      </c>
      <c r="P5232" s="14">
        <v>752</v>
      </c>
    </row>
    <row r="5233" spans="11:16" x14ac:dyDescent="0.3">
      <c r="K5233" s="16">
        <f t="shared" si="82"/>
        <v>44233</v>
      </c>
      <c r="L5233" s="17">
        <v>0.95833333333333337</v>
      </c>
      <c r="M5233" s="14">
        <v>752</v>
      </c>
      <c r="N5233" s="14">
        <v>0</v>
      </c>
      <c r="O5233" s="14">
        <v>127</v>
      </c>
      <c r="P5233" s="14">
        <v>879</v>
      </c>
    </row>
    <row r="5234" spans="11:16" x14ac:dyDescent="0.3">
      <c r="K5234" s="16">
        <f t="shared" si="82"/>
        <v>44234</v>
      </c>
      <c r="L5234" s="17">
        <v>0</v>
      </c>
      <c r="M5234" s="14">
        <v>752</v>
      </c>
      <c r="N5234" s="14">
        <v>0</v>
      </c>
      <c r="O5234" s="14">
        <v>-246</v>
      </c>
      <c r="P5234" s="14">
        <v>506</v>
      </c>
    </row>
    <row r="5235" spans="11:16" x14ac:dyDescent="0.3">
      <c r="K5235" s="16">
        <f t="shared" si="82"/>
        <v>44234</v>
      </c>
      <c r="L5235" s="17">
        <v>4.1666666666666664E-2</v>
      </c>
      <c r="M5235" s="14">
        <v>752</v>
      </c>
      <c r="N5235" s="14">
        <v>0</v>
      </c>
      <c r="O5235" s="14">
        <v>0</v>
      </c>
      <c r="P5235" s="14">
        <v>752</v>
      </c>
    </row>
    <row r="5236" spans="11:16" x14ac:dyDescent="0.3">
      <c r="K5236" s="16">
        <f t="shared" si="82"/>
        <v>44234</v>
      </c>
      <c r="L5236" s="17">
        <v>8.3333333333333329E-2</v>
      </c>
      <c r="M5236" s="14">
        <v>752</v>
      </c>
      <c r="N5236" s="14">
        <v>0</v>
      </c>
      <c r="O5236" s="14">
        <v>-414</v>
      </c>
      <c r="P5236" s="14">
        <v>338</v>
      </c>
    </row>
    <row r="5237" spans="11:16" x14ac:dyDescent="0.3">
      <c r="K5237" s="16">
        <f t="shared" si="82"/>
        <v>44234</v>
      </c>
      <c r="L5237" s="17">
        <v>0.125</v>
      </c>
      <c r="M5237" s="14">
        <v>752</v>
      </c>
      <c r="N5237" s="14">
        <v>0</v>
      </c>
      <c r="O5237" s="14">
        <v>-1035</v>
      </c>
      <c r="P5237" s="14">
        <v>-283</v>
      </c>
    </row>
    <row r="5238" spans="11:16" x14ac:dyDescent="0.3">
      <c r="K5238" s="16">
        <f t="shared" si="82"/>
        <v>44234</v>
      </c>
      <c r="L5238" s="17">
        <v>0.16666666666666666</v>
      </c>
      <c r="M5238" s="14">
        <v>752</v>
      </c>
      <c r="N5238" s="14">
        <v>0</v>
      </c>
      <c r="O5238" s="14">
        <v>0</v>
      </c>
      <c r="P5238" s="14">
        <v>752</v>
      </c>
    </row>
    <row r="5239" spans="11:16" x14ac:dyDescent="0.3">
      <c r="K5239" s="16">
        <f t="shared" si="82"/>
        <v>44234</v>
      </c>
      <c r="L5239" s="17">
        <v>0.20833333333333334</v>
      </c>
      <c r="M5239" s="14">
        <v>752</v>
      </c>
      <c r="N5239" s="14">
        <v>0</v>
      </c>
      <c r="O5239" s="14">
        <v>0</v>
      </c>
      <c r="P5239" s="14">
        <v>752</v>
      </c>
    </row>
    <row r="5240" spans="11:16" x14ac:dyDescent="0.3">
      <c r="K5240" s="16">
        <f t="shared" si="82"/>
        <v>44234</v>
      </c>
      <c r="L5240" s="17">
        <v>0.25</v>
      </c>
      <c r="M5240" s="14">
        <v>752</v>
      </c>
      <c r="N5240" s="14">
        <v>0</v>
      </c>
      <c r="O5240" s="14">
        <v>0</v>
      </c>
      <c r="P5240" s="14">
        <v>752</v>
      </c>
    </row>
    <row r="5241" spans="11:16" x14ac:dyDescent="0.3">
      <c r="K5241" s="16">
        <f t="shared" si="82"/>
        <v>44234</v>
      </c>
      <c r="L5241" s="17">
        <v>0.29166666666666669</v>
      </c>
      <c r="M5241" s="14">
        <v>752</v>
      </c>
      <c r="N5241" s="14">
        <v>0</v>
      </c>
      <c r="O5241" s="14">
        <v>0</v>
      </c>
      <c r="P5241" s="14">
        <v>752</v>
      </c>
    </row>
    <row r="5242" spans="11:16" x14ac:dyDescent="0.3">
      <c r="K5242" s="16">
        <f t="shared" si="82"/>
        <v>44234</v>
      </c>
      <c r="L5242" s="17">
        <v>0.33333333333333331</v>
      </c>
      <c r="M5242" s="14">
        <v>752</v>
      </c>
      <c r="N5242" s="14">
        <v>0</v>
      </c>
      <c r="O5242" s="14">
        <v>0</v>
      </c>
      <c r="P5242" s="14">
        <v>752</v>
      </c>
    </row>
    <row r="5243" spans="11:16" x14ac:dyDescent="0.3">
      <c r="K5243" s="16">
        <f t="shared" si="82"/>
        <v>44234</v>
      </c>
      <c r="L5243" s="17">
        <v>0.375</v>
      </c>
      <c r="M5243" s="14">
        <v>752</v>
      </c>
      <c r="N5243" s="14">
        <v>0</v>
      </c>
      <c r="O5243" s="14">
        <v>0</v>
      </c>
      <c r="P5243" s="14">
        <v>752</v>
      </c>
    </row>
    <row r="5244" spans="11:16" x14ac:dyDescent="0.3">
      <c r="K5244" s="16">
        <f t="shared" si="82"/>
        <v>44234</v>
      </c>
      <c r="L5244" s="17">
        <v>0.41666666666666669</v>
      </c>
      <c r="M5244" s="14">
        <v>752</v>
      </c>
      <c r="N5244" s="14">
        <v>0</v>
      </c>
      <c r="O5244" s="14">
        <v>0</v>
      </c>
      <c r="P5244" s="14">
        <v>752</v>
      </c>
    </row>
    <row r="5245" spans="11:16" x14ac:dyDescent="0.3">
      <c r="K5245" s="16">
        <f t="shared" si="82"/>
        <v>44234</v>
      </c>
      <c r="L5245" s="17">
        <v>0.45833333333333331</v>
      </c>
      <c r="M5245" s="14">
        <v>752</v>
      </c>
      <c r="N5245" s="14">
        <v>0</v>
      </c>
      <c r="O5245" s="14">
        <v>0</v>
      </c>
      <c r="P5245" s="14">
        <v>752</v>
      </c>
    </row>
    <row r="5246" spans="11:16" x14ac:dyDescent="0.3">
      <c r="K5246" s="16">
        <f t="shared" si="82"/>
        <v>44234</v>
      </c>
      <c r="L5246" s="17">
        <v>0.5</v>
      </c>
      <c r="M5246" s="14">
        <v>752</v>
      </c>
      <c r="N5246" s="14">
        <v>0</v>
      </c>
      <c r="O5246" s="14">
        <v>0</v>
      </c>
      <c r="P5246" s="14">
        <v>752</v>
      </c>
    </row>
    <row r="5247" spans="11:16" x14ac:dyDescent="0.3">
      <c r="K5247" s="16">
        <f t="shared" si="82"/>
        <v>44234</v>
      </c>
      <c r="L5247" s="17">
        <v>0.54166666666666663</v>
      </c>
      <c r="M5247" s="14">
        <v>752</v>
      </c>
      <c r="N5247" s="14">
        <v>0</v>
      </c>
      <c r="O5247" s="14">
        <v>0</v>
      </c>
      <c r="P5247" s="14">
        <v>752</v>
      </c>
    </row>
    <row r="5248" spans="11:16" x14ac:dyDescent="0.3">
      <c r="K5248" s="16">
        <f t="shared" si="82"/>
        <v>44234</v>
      </c>
      <c r="L5248" s="17">
        <v>0.58333333333333337</v>
      </c>
      <c r="M5248" s="14">
        <v>752</v>
      </c>
      <c r="N5248" s="14">
        <v>0</v>
      </c>
      <c r="O5248" s="14">
        <v>0</v>
      </c>
      <c r="P5248" s="14">
        <v>752</v>
      </c>
    </row>
    <row r="5249" spans="11:16" x14ac:dyDescent="0.3">
      <c r="K5249" s="16">
        <f t="shared" si="82"/>
        <v>44234</v>
      </c>
      <c r="L5249" s="17">
        <v>0.625</v>
      </c>
      <c r="M5249" s="14">
        <v>752</v>
      </c>
      <c r="N5249" s="14">
        <v>0</v>
      </c>
      <c r="O5249" s="14">
        <v>0</v>
      </c>
      <c r="P5249" s="14">
        <v>752</v>
      </c>
    </row>
    <row r="5250" spans="11:16" x14ac:dyDescent="0.3">
      <c r="K5250" s="16">
        <f t="shared" si="82"/>
        <v>44234</v>
      </c>
      <c r="L5250" s="17">
        <v>0.66666666666666663</v>
      </c>
      <c r="M5250" s="14">
        <v>752</v>
      </c>
      <c r="N5250" s="14">
        <v>0</v>
      </c>
      <c r="O5250" s="14">
        <v>0</v>
      </c>
      <c r="P5250" s="14">
        <v>752</v>
      </c>
    </row>
    <row r="5251" spans="11:16" x14ac:dyDescent="0.3">
      <c r="K5251" s="16">
        <f t="shared" si="82"/>
        <v>44234</v>
      </c>
      <c r="L5251" s="17">
        <v>0.70833333333333337</v>
      </c>
      <c r="M5251" s="14">
        <v>752</v>
      </c>
      <c r="N5251" s="14">
        <v>0</v>
      </c>
      <c r="O5251" s="14">
        <v>0</v>
      </c>
      <c r="P5251" s="14">
        <v>752</v>
      </c>
    </row>
    <row r="5252" spans="11:16" x14ac:dyDescent="0.3">
      <c r="K5252" s="16">
        <f t="shared" si="82"/>
        <v>44234</v>
      </c>
      <c r="L5252" s="17">
        <v>0.75</v>
      </c>
      <c r="M5252" s="14">
        <v>752</v>
      </c>
      <c r="N5252" s="14">
        <v>0</v>
      </c>
      <c r="O5252" s="14">
        <v>125</v>
      </c>
      <c r="P5252" s="14">
        <v>877</v>
      </c>
    </row>
    <row r="5253" spans="11:16" x14ac:dyDescent="0.3">
      <c r="K5253" s="16">
        <f t="shared" si="82"/>
        <v>44234</v>
      </c>
      <c r="L5253" s="17">
        <v>0.79166666666666663</v>
      </c>
      <c r="M5253" s="14">
        <v>752</v>
      </c>
      <c r="N5253" s="14">
        <v>0</v>
      </c>
      <c r="O5253" s="14">
        <v>549</v>
      </c>
      <c r="P5253" s="14">
        <v>1301</v>
      </c>
    </row>
    <row r="5254" spans="11:16" x14ac:dyDescent="0.3">
      <c r="K5254" s="16">
        <f t="shared" si="82"/>
        <v>44234</v>
      </c>
      <c r="L5254" s="17">
        <v>0.83333333333333337</v>
      </c>
      <c r="M5254" s="14">
        <v>752</v>
      </c>
      <c r="N5254" s="14">
        <v>0</v>
      </c>
      <c r="O5254" s="14">
        <v>239</v>
      </c>
      <c r="P5254" s="14">
        <v>991</v>
      </c>
    </row>
    <row r="5255" spans="11:16" x14ac:dyDescent="0.3">
      <c r="K5255" s="16">
        <f t="shared" si="82"/>
        <v>44234</v>
      </c>
      <c r="L5255" s="17">
        <v>0.875</v>
      </c>
      <c r="M5255" s="14">
        <v>752</v>
      </c>
      <c r="N5255" s="14">
        <v>0</v>
      </c>
      <c r="O5255" s="14">
        <v>0</v>
      </c>
      <c r="P5255" s="14">
        <v>752</v>
      </c>
    </row>
    <row r="5256" spans="11:16" x14ac:dyDescent="0.3">
      <c r="K5256" s="16">
        <f t="shared" si="82"/>
        <v>44234</v>
      </c>
      <c r="L5256" s="17">
        <v>0.91666666666666663</v>
      </c>
      <c r="M5256" s="14">
        <v>752</v>
      </c>
      <c r="N5256" s="14">
        <v>0</v>
      </c>
      <c r="O5256" s="14">
        <v>106</v>
      </c>
      <c r="P5256" s="14">
        <v>858</v>
      </c>
    </row>
    <row r="5257" spans="11:16" x14ac:dyDescent="0.3">
      <c r="K5257" s="16">
        <f t="shared" si="82"/>
        <v>44234</v>
      </c>
      <c r="L5257" s="17">
        <v>0.95833333333333337</v>
      </c>
      <c r="M5257" s="14">
        <v>752</v>
      </c>
      <c r="N5257" s="14">
        <v>0</v>
      </c>
      <c r="O5257" s="14">
        <v>338</v>
      </c>
      <c r="P5257" s="14">
        <v>1090</v>
      </c>
    </row>
    <row r="5258" spans="11:16" x14ac:dyDescent="0.3">
      <c r="K5258" s="16">
        <f t="shared" si="82"/>
        <v>44235</v>
      </c>
      <c r="L5258" s="17">
        <v>0</v>
      </c>
      <c r="M5258" s="14">
        <v>752</v>
      </c>
      <c r="N5258" s="14">
        <v>55</v>
      </c>
      <c r="O5258" s="14">
        <v>0</v>
      </c>
      <c r="P5258" s="14">
        <v>807</v>
      </c>
    </row>
    <row r="5259" spans="11:16" x14ac:dyDescent="0.3">
      <c r="K5259" s="16">
        <f t="shared" si="82"/>
        <v>44235</v>
      </c>
      <c r="L5259" s="17">
        <v>4.1666666666666664E-2</v>
      </c>
      <c r="M5259" s="14">
        <v>752</v>
      </c>
      <c r="N5259" s="14">
        <v>0</v>
      </c>
      <c r="O5259" s="14">
        <v>-133</v>
      </c>
      <c r="P5259" s="14">
        <v>619</v>
      </c>
    </row>
    <row r="5260" spans="11:16" x14ac:dyDescent="0.3">
      <c r="K5260" s="16">
        <f t="shared" si="82"/>
        <v>44235</v>
      </c>
      <c r="L5260" s="17">
        <v>8.3333333333333329E-2</v>
      </c>
      <c r="M5260" s="14">
        <v>752</v>
      </c>
      <c r="N5260" s="14">
        <v>0</v>
      </c>
      <c r="O5260" s="14">
        <v>-144</v>
      </c>
      <c r="P5260" s="14">
        <v>608</v>
      </c>
    </row>
    <row r="5261" spans="11:16" x14ac:dyDescent="0.3">
      <c r="K5261" s="16">
        <f t="shared" si="82"/>
        <v>44235</v>
      </c>
      <c r="L5261" s="17">
        <v>0.125</v>
      </c>
      <c r="M5261" s="14">
        <v>752</v>
      </c>
      <c r="N5261" s="14">
        <v>0</v>
      </c>
      <c r="O5261" s="14">
        <v>-430</v>
      </c>
      <c r="P5261" s="14">
        <v>322</v>
      </c>
    </row>
    <row r="5262" spans="11:16" x14ac:dyDescent="0.3">
      <c r="K5262" s="16">
        <f t="shared" si="82"/>
        <v>44235</v>
      </c>
      <c r="L5262" s="17">
        <v>0.16666666666666666</v>
      </c>
      <c r="M5262" s="14">
        <v>752</v>
      </c>
      <c r="N5262" s="14">
        <v>0</v>
      </c>
      <c r="O5262" s="14">
        <v>-491</v>
      </c>
      <c r="P5262" s="14">
        <v>261</v>
      </c>
    </row>
    <row r="5263" spans="11:16" x14ac:dyDescent="0.3">
      <c r="K5263" s="16">
        <f t="shared" si="82"/>
        <v>44235</v>
      </c>
      <c r="L5263" s="17">
        <v>0.20833333333333334</v>
      </c>
      <c r="M5263" s="14">
        <v>752</v>
      </c>
      <c r="N5263" s="14">
        <v>68</v>
      </c>
      <c r="O5263" s="14">
        <v>0</v>
      </c>
      <c r="P5263" s="14">
        <v>820</v>
      </c>
    </row>
    <row r="5264" spans="11:16" x14ac:dyDescent="0.3">
      <c r="K5264" s="16">
        <f t="shared" si="82"/>
        <v>44235</v>
      </c>
      <c r="L5264" s="17">
        <v>0.25</v>
      </c>
      <c r="M5264" s="14">
        <v>752</v>
      </c>
      <c r="N5264" s="14">
        <v>1303</v>
      </c>
      <c r="O5264" s="14">
        <v>0</v>
      </c>
      <c r="P5264" s="14">
        <v>2055</v>
      </c>
    </row>
    <row r="5265" spans="11:16" x14ac:dyDescent="0.3">
      <c r="K5265" s="16">
        <f t="shared" si="82"/>
        <v>44235</v>
      </c>
      <c r="L5265" s="17">
        <v>0.29166666666666669</v>
      </c>
      <c r="M5265" s="14">
        <v>752</v>
      </c>
      <c r="N5265" s="14">
        <v>2363</v>
      </c>
      <c r="O5265" s="14">
        <v>0</v>
      </c>
      <c r="P5265" s="14">
        <v>3115</v>
      </c>
    </row>
    <row r="5266" spans="11:16" x14ac:dyDescent="0.3">
      <c r="K5266" s="16">
        <f t="shared" si="82"/>
        <v>44235</v>
      </c>
      <c r="L5266" s="17">
        <v>0.33333333333333331</v>
      </c>
      <c r="M5266" s="14">
        <v>752</v>
      </c>
      <c r="N5266" s="14">
        <v>1201</v>
      </c>
      <c r="O5266" s="14">
        <v>1200</v>
      </c>
      <c r="P5266" s="14">
        <v>3153</v>
      </c>
    </row>
    <row r="5267" spans="11:16" x14ac:dyDescent="0.3">
      <c r="K5267" s="16">
        <f t="shared" si="82"/>
        <v>44235</v>
      </c>
      <c r="L5267" s="17">
        <v>0.375</v>
      </c>
      <c r="M5267" s="14">
        <v>752</v>
      </c>
      <c r="N5267" s="14">
        <v>1569</v>
      </c>
      <c r="O5267" s="14">
        <v>292</v>
      </c>
      <c r="P5267" s="14">
        <v>2613</v>
      </c>
    </row>
    <row r="5268" spans="11:16" x14ac:dyDescent="0.3">
      <c r="K5268" s="16">
        <f t="shared" si="82"/>
        <v>44235</v>
      </c>
      <c r="L5268" s="17">
        <v>0.41666666666666669</v>
      </c>
      <c r="M5268" s="14">
        <v>752</v>
      </c>
      <c r="N5268" s="14">
        <v>1106</v>
      </c>
      <c r="O5268" s="14">
        <v>0</v>
      </c>
      <c r="P5268" s="14">
        <v>1858</v>
      </c>
    </row>
    <row r="5269" spans="11:16" x14ac:dyDescent="0.3">
      <c r="K5269" s="16">
        <f t="shared" si="82"/>
        <v>44235</v>
      </c>
      <c r="L5269" s="17">
        <v>0.45833333333333331</v>
      </c>
      <c r="M5269" s="14">
        <v>752</v>
      </c>
      <c r="N5269" s="14">
        <v>402</v>
      </c>
      <c r="O5269" s="14">
        <v>0</v>
      </c>
      <c r="P5269" s="14">
        <v>1154</v>
      </c>
    </row>
    <row r="5270" spans="11:16" x14ac:dyDescent="0.3">
      <c r="K5270" s="16">
        <f t="shared" si="82"/>
        <v>44235</v>
      </c>
      <c r="L5270" s="17">
        <v>0.5</v>
      </c>
      <c r="M5270" s="14">
        <v>752</v>
      </c>
      <c r="N5270" s="14">
        <v>0</v>
      </c>
      <c r="O5270" s="14">
        <v>-129</v>
      </c>
      <c r="P5270" s="14">
        <v>623</v>
      </c>
    </row>
    <row r="5271" spans="11:16" x14ac:dyDescent="0.3">
      <c r="K5271" s="16">
        <f t="shared" si="82"/>
        <v>44235</v>
      </c>
      <c r="L5271" s="17">
        <v>0.54166666666666663</v>
      </c>
      <c r="M5271" s="14">
        <v>752</v>
      </c>
      <c r="N5271" s="14">
        <v>0</v>
      </c>
      <c r="O5271" s="14">
        <v>-477</v>
      </c>
      <c r="P5271" s="14">
        <v>275</v>
      </c>
    </row>
    <row r="5272" spans="11:16" x14ac:dyDescent="0.3">
      <c r="K5272" s="16">
        <f t="shared" si="82"/>
        <v>44235</v>
      </c>
      <c r="L5272" s="17">
        <v>0.58333333333333337</v>
      </c>
      <c r="M5272" s="14">
        <v>752</v>
      </c>
      <c r="N5272" s="14">
        <v>0</v>
      </c>
      <c r="O5272" s="14">
        <v>-643</v>
      </c>
      <c r="P5272" s="14">
        <v>109</v>
      </c>
    </row>
    <row r="5273" spans="11:16" x14ac:dyDescent="0.3">
      <c r="K5273" s="16">
        <f t="shared" si="82"/>
        <v>44235</v>
      </c>
      <c r="L5273" s="17">
        <v>0.625</v>
      </c>
      <c r="M5273" s="14">
        <v>752</v>
      </c>
      <c r="N5273" s="14">
        <v>0</v>
      </c>
      <c r="O5273" s="14">
        <v>-505</v>
      </c>
      <c r="P5273" s="14">
        <v>247</v>
      </c>
    </row>
    <row r="5274" spans="11:16" x14ac:dyDescent="0.3">
      <c r="K5274" s="16">
        <f t="shared" si="82"/>
        <v>44235</v>
      </c>
      <c r="L5274" s="17">
        <v>0.66666666666666663</v>
      </c>
      <c r="M5274" s="14">
        <v>752</v>
      </c>
      <c r="N5274" s="14">
        <v>44</v>
      </c>
      <c r="O5274" s="14">
        <v>0</v>
      </c>
      <c r="P5274" s="14">
        <v>796</v>
      </c>
    </row>
    <row r="5275" spans="11:16" x14ac:dyDescent="0.3">
      <c r="K5275" s="16">
        <f t="shared" ref="K5275:K5338" si="83">K5251+1</f>
        <v>44235</v>
      </c>
      <c r="L5275" s="17">
        <v>0.70833333333333337</v>
      </c>
      <c r="M5275" s="14">
        <v>752</v>
      </c>
      <c r="N5275" s="14">
        <v>0</v>
      </c>
      <c r="O5275" s="14">
        <v>871</v>
      </c>
      <c r="P5275" s="14">
        <v>1623</v>
      </c>
    </row>
    <row r="5276" spans="11:16" x14ac:dyDescent="0.3">
      <c r="K5276" s="16">
        <f t="shared" si="83"/>
        <v>44235</v>
      </c>
      <c r="L5276" s="17">
        <v>0.75</v>
      </c>
      <c r="M5276" s="14">
        <v>752</v>
      </c>
      <c r="N5276" s="14">
        <v>2198</v>
      </c>
      <c r="O5276" s="14">
        <v>0</v>
      </c>
      <c r="P5276" s="14">
        <v>2950</v>
      </c>
    </row>
    <row r="5277" spans="11:16" x14ac:dyDescent="0.3">
      <c r="K5277" s="16">
        <f t="shared" si="83"/>
        <v>44235</v>
      </c>
      <c r="L5277" s="17">
        <v>0.79166666666666663</v>
      </c>
      <c r="M5277" s="14">
        <v>752</v>
      </c>
      <c r="N5277" s="14">
        <v>2122</v>
      </c>
      <c r="O5277" s="14">
        <v>0</v>
      </c>
      <c r="P5277" s="14">
        <v>2874</v>
      </c>
    </row>
    <row r="5278" spans="11:16" x14ac:dyDescent="0.3">
      <c r="K5278" s="16">
        <f t="shared" si="83"/>
        <v>44235</v>
      </c>
      <c r="L5278" s="17">
        <v>0.83333333333333337</v>
      </c>
      <c r="M5278" s="14">
        <v>752</v>
      </c>
      <c r="N5278" s="14">
        <v>1362</v>
      </c>
      <c r="O5278" s="14">
        <v>0</v>
      </c>
      <c r="P5278" s="14">
        <v>2114</v>
      </c>
    </row>
    <row r="5279" spans="11:16" x14ac:dyDescent="0.3">
      <c r="K5279" s="16">
        <f t="shared" si="83"/>
        <v>44235</v>
      </c>
      <c r="L5279" s="17">
        <v>0.875</v>
      </c>
      <c r="M5279" s="14">
        <v>752</v>
      </c>
      <c r="N5279" s="14">
        <v>645</v>
      </c>
      <c r="O5279" s="14">
        <v>0</v>
      </c>
      <c r="P5279" s="14">
        <v>1397</v>
      </c>
    </row>
    <row r="5280" spans="11:16" x14ac:dyDescent="0.3">
      <c r="K5280" s="16">
        <f t="shared" si="83"/>
        <v>44235</v>
      </c>
      <c r="L5280" s="17">
        <v>0.91666666666666663</v>
      </c>
      <c r="M5280" s="14">
        <v>752</v>
      </c>
      <c r="N5280" s="14">
        <v>1002</v>
      </c>
      <c r="O5280" s="14">
        <v>0</v>
      </c>
      <c r="P5280" s="14">
        <v>1754</v>
      </c>
    </row>
    <row r="5281" spans="11:16" x14ac:dyDescent="0.3">
      <c r="K5281" s="16">
        <f t="shared" si="83"/>
        <v>44235</v>
      </c>
      <c r="L5281" s="17">
        <v>0.95833333333333337</v>
      </c>
      <c r="M5281" s="14">
        <v>752</v>
      </c>
      <c r="N5281" s="14">
        <v>893</v>
      </c>
      <c r="O5281" s="14">
        <v>0</v>
      </c>
      <c r="P5281" s="14">
        <v>1645</v>
      </c>
    </row>
    <row r="5282" spans="11:16" x14ac:dyDescent="0.3">
      <c r="K5282" s="16">
        <f t="shared" si="83"/>
        <v>44236</v>
      </c>
      <c r="L5282" s="17">
        <v>0</v>
      </c>
      <c r="M5282" s="14">
        <v>752</v>
      </c>
      <c r="N5282" s="14">
        <v>516</v>
      </c>
      <c r="O5282" s="14">
        <v>0</v>
      </c>
      <c r="P5282" s="14">
        <v>1268</v>
      </c>
    </row>
    <row r="5283" spans="11:16" x14ac:dyDescent="0.3">
      <c r="K5283" s="16">
        <f t="shared" si="83"/>
        <v>44236</v>
      </c>
      <c r="L5283" s="17">
        <v>4.1666666666666664E-2</v>
      </c>
      <c r="M5283" s="14">
        <v>752</v>
      </c>
      <c r="N5283" s="14">
        <v>428</v>
      </c>
      <c r="O5283" s="14">
        <v>0</v>
      </c>
      <c r="P5283" s="14">
        <v>1180</v>
      </c>
    </row>
    <row r="5284" spans="11:16" x14ac:dyDescent="0.3">
      <c r="K5284" s="16">
        <f t="shared" si="83"/>
        <v>44236</v>
      </c>
      <c r="L5284" s="17">
        <v>8.3333333333333329E-2</v>
      </c>
      <c r="M5284" s="14">
        <v>752</v>
      </c>
      <c r="N5284" s="14">
        <v>392</v>
      </c>
      <c r="O5284" s="14">
        <v>0</v>
      </c>
      <c r="P5284" s="14">
        <v>1144</v>
      </c>
    </row>
    <row r="5285" spans="11:16" x14ac:dyDescent="0.3">
      <c r="K5285" s="16">
        <f t="shared" si="83"/>
        <v>44236</v>
      </c>
      <c r="L5285" s="17">
        <v>0.125</v>
      </c>
      <c r="M5285" s="14">
        <v>752</v>
      </c>
      <c r="N5285" s="14">
        <v>104</v>
      </c>
      <c r="O5285" s="14">
        <v>0</v>
      </c>
      <c r="P5285" s="14">
        <v>856</v>
      </c>
    </row>
    <row r="5286" spans="11:16" x14ac:dyDescent="0.3">
      <c r="K5286" s="16">
        <f t="shared" si="83"/>
        <v>44236</v>
      </c>
      <c r="L5286" s="17">
        <v>0.16666666666666666</v>
      </c>
      <c r="M5286" s="14">
        <v>752</v>
      </c>
      <c r="N5286" s="14">
        <v>42</v>
      </c>
      <c r="O5286" s="14">
        <v>0</v>
      </c>
      <c r="P5286" s="14">
        <v>794</v>
      </c>
    </row>
    <row r="5287" spans="11:16" x14ac:dyDescent="0.3">
      <c r="K5287" s="16">
        <f t="shared" si="83"/>
        <v>44236</v>
      </c>
      <c r="L5287" s="17">
        <v>0.20833333333333334</v>
      </c>
      <c r="M5287" s="14">
        <v>752</v>
      </c>
      <c r="N5287" s="14">
        <v>651</v>
      </c>
      <c r="O5287" s="14">
        <v>0</v>
      </c>
      <c r="P5287" s="14">
        <v>1403</v>
      </c>
    </row>
    <row r="5288" spans="11:16" x14ac:dyDescent="0.3">
      <c r="K5288" s="16">
        <f t="shared" si="83"/>
        <v>44236</v>
      </c>
      <c r="L5288" s="17">
        <v>0.25</v>
      </c>
      <c r="M5288" s="14">
        <v>752</v>
      </c>
      <c r="N5288" s="14">
        <v>1719</v>
      </c>
      <c r="O5288" s="14">
        <v>0</v>
      </c>
      <c r="P5288" s="14">
        <v>2471</v>
      </c>
    </row>
    <row r="5289" spans="11:16" x14ac:dyDescent="0.3">
      <c r="K5289" s="16">
        <f t="shared" si="83"/>
        <v>44236</v>
      </c>
      <c r="L5289" s="17">
        <v>0.29166666666666669</v>
      </c>
      <c r="M5289" s="14">
        <v>752</v>
      </c>
      <c r="N5289" s="14">
        <v>2809</v>
      </c>
      <c r="O5289" s="14">
        <v>0</v>
      </c>
      <c r="P5289" s="14">
        <v>3561</v>
      </c>
    </row>
    <row r="5290" spans="11:16" x14ac:dyDescent="0.3">
      <c r="K5290" s="16">
        <f t="shared" si="83"/>
        <v>44236</v>
      </c>
      <c r="L5290" s="17">
        <v>0.33333333333333331</v>
      </c>
      <c r="M5290" s="14">
        <v>752</v>
      </c>
      <c r="N5290" s="14">
        <v>2933</v>
      </c>
      <c r="O5290" s="14">
        <v>0</v>
      </c>
      <c r="P5290" s="14">
        <v>3685</v>
      </c>
    </row>
    <row r="5291" spans="11:16" x14ac:dyDescent="0.3">
      <c r="K5291" s="16">
        <f t="shared" si="83"/>
        <v>44236</v>
      </c>
      <c r="L5291" s="17">
        <v>0.375</v>
      </c>
      <c r="M5291" s="14">
        <v>752</v>
      </c>
      <c r="N5291" s="14">
        <v>2530</v>
      </c>
      <c r="O5291" s="14">
        <v>0</v>
      </c>
      <c r="P5291" s="14">
        <v>3282</v>
      </c>
    </row>
    <row r="5292" spans="11:16" x14ac:dyDescent="0.3">
      <c r="K5292" s="16">
        <f t="shared" si="83"/>
        <v>44236</v>
      </c>
      <c r="L5292" s="17">
        <v>0.41666666666666669</v>
      </c>
      <c r="M5292" s="14">
        <v>752</v>
      </c>
      <c r="N5292" s="14">
        <v>1805</v>
      </c>
      <c r="O5292" s="14">
        <v>0</v>
      </c>
      <c r="P5292" s="14">
        <v>2557</v>
      </c>
    </row>
    <row r="5293" spans="11:16" x14ac:dyDescent="0.3">
      <c r="K5293" s="16">
        <f t="shared" si="83"/>
        <v>44236</v>
      </c>
      <c r="L5293" s="17">
        <v>0.45833333333333331</v>
      </c>
      <c r="M5293" s="14">
        <v>752</v>
      </c>
      <c r="N5293" s="14">
        <v>1014</v>
      </c>
      <c r="O5293" s="14">
        <v>0</v>
      </c>
      <c r="P5293" s="14">
        <v>1766</v>
      </c>
    </row>
    <row r="5294" spans="11:16" x14ac:dyDescent="0.3">
      <c r="K5294" s="16">
        <f t="shared" si="83"/>
        <v>44236</v>
      </c>
      <c r="L5294" s="17">
        <v>0.5</v>
      </c>
      <c r="M5294" s="14">
        <v>752</v>
      </c>
      <c r="N5294" s="14">
        <v>803</v>
      </c>
      <c r="O5294" s="14">
        <v>0</v>
      </c>
      <c r="P5294" s="14">
        <v>1555</v>
      </c>
    </row>
    <row r="5295" spans="11:16" x14ac:dyDescent="0.3">
      <c r="K5295" s="16">
        <f t="shared" si="83"/>
        <v>44236</v>
      </c>
      <c r="L5295" s="17">
        <v>0.54166666666666663</v>
      </c>
      <c r="M5295" s="14">
        <v>752</v>
      </c>
      <c r="N5295" s="14">
        <v>378</v>
      </c>
      <c r="O5295" s="14">
        <v>0</v>
      </c>
      <c r="P5295" s="14">
        <v>1130</v>
      </c>
    </row>
    <row r="5296" spans="11:16" x14ac:dyDescent="0.3">
      <c r="K5296" s="16">
        <f t="shared" si="83"/>
        <v>44236</v>
      </c>
      <c r="L5296" s="17">
        <v>0.58333333333333337</v>
      </c>
      <c r="M5296" s="14">
        <v>752</v>
      </c>
      <c r="N5296" s="14">
        <v>271</v>
      </c>
      <c r="O5296" s="14">
        <v>0</v>
      </c>
      <c r="P5296" s="14">
        <v>1023</v>
      </c>
    </row>
    <row r="5297" spans="11:16" x14ac:dyDescent="0.3">
      <c r="K5297" s="16">
        <f t="shared" si="83"/>
        <v>44236</v>
      </c>
      <c r="L5297" s="17">
        <v>0.625</v>
      </c>
      <c r="M5297" s="14">
        <v>752</v>
      </c>
      <c r="N5297" s="14">
        <v>395</v>
      </c>
      <c r="O5297" s="14">
        <v>0</v>
      </c>
      <c r="P5297" s="14">
        <v>1147</v>
      </c>
    </row>
    <row r="5298" spans="11:16" x14ac:dyDescent="0.3">
      <c r="K5298" s="16">
        <f t="shared" si="83"/>
        <v>44236</v>
      </c>
      <c r="L5298" s="17">
        <v>0.66666666666666663</v>
      </c>
      <c r="M5298" s="14">
        <v>752</v>
      </c>
      <c r="N5298" s="14">
        <v>1023</v>
      </c>
      <c r="O5298" s="14">
        <v>0</v>
      </c>
      <c r="P5298" s="14">
        <v>1775</v>
      </c>
    </row>
    <row r="5299" spans="11:16" x14ac:dyDescent="0.3">
      <c r="K5299" s="16">
        <f t="shared" si="83"/>
        <v>44236</v>
      </c>
      <c r="L5299" s="17">
        <v>0.70833333333333337</v>
      </c>
      <c r="M5299" s="14">
        <v>752</v>
      </c>
      <c r="N5299" s="14">
        <v>2054</v>
      </c>
      <c r="O5299" s="14">
        <v>0</v>
      </c>
      <c r="P5299" s="14">
        <v>2806</v>
      </c>
    </row>
    <row r="5300" spans="11:16" x14ac:dyDescent="0.3">
      <c r="K5300" s="16">
        <f t="shared" si="83"/>
        <v>44236</v>
      </c>
      <c r="L5300" s="17">
        <v>0.75</v>
      </c>
      <c r="M5300" s="14">
        <v>752</v>
      </c>
      <c r="N5300" s="14">
        <v>3148</v>
      </c>
      <c r="O5300" s="14">
        <v>0</v>
      </c>
      <c r="P5300" s="14">
        <v>3900</v>
      </c>
    </row>
    <row r="5301" spans="11:16" x14ac:dyDescent="0.3">
      <c r="K5301" s="16">
        <f t="shared" si="83"/>
        <v>44236</v>
      </c>
      <c r="L5301" s="17">
        <v>0.79166666666666663</v>
      </c>
      <c r="M5301" s="14">
        <v>752</v>
      </c>
      <c r="N5301" s="14">
        <v>3246</v>
      </c>
      <c r="O5301" s="14">
        <v>0</v>
      </c>
      <c r="P5301" s="14">
        <v>3998</v>
      </c>
    </row>
    <row r="5302" spans="11:16" x14ac:dyDescent="0.3">
      <c r="K5302" s="16">
        <f t="shared" si="83"/>
        <v>44236</v>
      </c>
      <c r="L5302" s="17">
        <v>0.83333333333333337</v>
      </c>
      <c r="M5302" s="14">
        <v>752</v>
      </c>
      <c r="N5302" s="14">
        <v>2253</v>
      </c>
      <c r="O5302" s="14">
        <v>0</v>
      </c>
      <c r="P5302" s="14">
        <v>3005</v>
      </c>
    </row>
    <row r="5303" spans="11:16" x14ac:dyDescent="0.3">
      <c r="K5303" s="16">
        <f t="shared" si="83"/>
        <v>44236</v>
      </c>
      <c r="L5303" s="17">
        <v>0.875</v>
      </c>
      <c r="M5303" s="14">
        <v>752</v>
      </c>
      <c r="N5303" s="14">
        <v>1721</v>
      </c>
      <c r="O5303" s="14">
        <v>0</v>
      </c>
      <c r="P5303" s="14">
        <v>2473</v>
      </c>
    </row>
    <row r="5304" spans="11:16" x14ac:dyDescent="0.3">
      <c r="K5304" s="16">
        <f t="shared" si="83"/>
        <v>44236</v>
      </c>
      <c r="L5304" s="17">
        <v>0.91666666666666663</v>
      </c>
      <c r="M5304" s="14">
        <v>752</v>
      </c>
      <c r="N5304" s="14">
        <v>1950</v>
      </c>
      <c r="O5304" s="14">
        <v>0</v>
      </c>
      <c r="P5304" s="14">
        <v>2702</v>
      </c>
    </row>
    <row r="5305" spans="11:16" x14ac:dyDescent="0.3">
      <c r="K5305" s="16">
        <f t="shared" si="83"/>
        <v>44236</v>
      </c>
      <c r="L5305" s="17">
        <v>0.95833333333333337</v>
      </c>
      <c r="M5305" s="14">
        <v>752</v>
      </c>
      <c r="N5305" s="14">
        <v>1986</v>
      </c>
      <c r="O5305" s="14">
        <v>0</v>
      </c>
      <c r="P5305" s="14">
        <v>2738</v>
      </c>
    </row>
    <row r="5306" spans="11:16" x14ac:dyDescent="0.3">
      <c r="K5306" s="16">
        <f t="shared" si="83"/>
        <v>44237</v>
      </c>
      <c r="L5306" s="17">
        <v>0</v>
      </c>
      <c r="M5306" s="14">
        <v>752</v>
      </c>
      <c r="N5306" s="14">
        <v>1386</v>
      </c>
      <c r="O5306" s="14">
        <v>0</v>
      </c>
      <c r="P5306" s="14">
        <v>2138</v>
      </c>
    </row>
    <row r="5307" spans="11:16" x14ac:dyDescent="0.3">
      <c r="K5307" s="16">
        <f t="shared" si="83"/>
        <v>44237</v>
      </c>
      <c r="L5307" s="17">
        <v>4.1666666666666664E-2</v>
      </c>
      <c r="M5307" s="14">
        <v>752</v>
      </c>
      <c r="N5307" s="14">
        <v>1415</v>
      </c>
      <c r="O5307" s="14">
        <v>0</v>
      </c>
      <c r="P5307" s="14">
        <v>2167</v>
      </c>
    </row>
    <row r="5308" spans="11:16" x14ac:dyDescent="0.3">
      <c r="K5308" s="16">
        <f t="shared" si="83"/>
        <v>44237</v>
      </c>
      <c r="L5308" s="17">
        <v>8.3333333333333329E-2</v>
      </c>
      <c r="M5308" s="14">
        <v>752</v>
      </c>
      <c r="N5308" s="14">
        <v>1279</v>
      </c>
      <c r="O5308" s="14">
        <v>0</v>
      </c>
      <c r="P5308" s="14">
        <v>2031</v>
      </c>
    </row>
    <row r="5309" spans="11:16" x14ac:dyDescent="0.3">
      <c r="K5309" s="16">
        <f t="shared" si="83"/>
        <v>44237</v>
      </c>
      <c r="L5309" s="17">
        <v>0.125</v>
      </c>
      <c r="M5309" s="14">
        <v>752</v>
      </c>
      <c r="N5309" s="14">
        <v>610</v>
      </c>
      <c r="O5309" s="14">
        <v>0</v>
      </c>
      <c r="P5309" s="14">
        <v>1362</v>
      </c>
    </row>
    <row r="5310" spans="11:16" x14ac:dyDescent="0.3">
      <c r="K5310" s="16">
        <f t="shared" si="83"/>
        <v>44237</v>
      </c>
      <c r="L5310" s="17">
        <v>0.16666666666666666</v>
      </c>
      <c r="M5310" s="14">
        <v>752</v>
      </c>
      <c r="N5310" s="14">
        <v>732</v>
      </c>
      <c r="O5310" s="14">
        <v>0</v>
      </c>
      <c r="P5310" s="14">
        <v>1484</v>
      </c>
    </row>
    <row r="5311" spans="11:16" x14ac:dyDescent="0.3">
      <c r="K5311" s="16">
        <f t="shared" si="83"/>
        <v>44237</v>
      </c>
      <c r="L5311" s="17">
        <v>0.20833333333333334</v>
      </c>
      <c r="M5311" s="14">
        <v>752</v>
      </c>
      <c r="N5311" s="14">
        <v>1194</v>
      </c>
      <c r="O5311" s="14">
        <v>0</v>
      </c>
      <c r="P5311" s="14">
        <v>1946</v>
      </c>
    </row>
    <row r="5312" spans="11:16" x14ac:dyDescent="0.3">
      <c r="K5312" s="16">
        <f t="shared" si="83"/>
        <v>44237</v>
      </c>
      <c r="L5312" s="17">
        <v>0.25</v>
      </c>
      <c r="M5312" s="14">
        <v>752</v>
      </c>
      <c r="N5312" s="14">
        <v>2504</v>
      </c>
      <c r="O5312" s="14">
        <v>0</v>
      </c>
      <c r="P5312" s="14">
        <v>3256</v>
      </c>
    </row>
    <row r="5313" spans="11:16" x14ac:dyDescent="0.3">
      <c r="K5313" s="16">
        <f t="shared" si="83"/>
        <v>44237</v>
      </c>
      <c r="L5313" s="17">
        <v>0.29166666666666669</v>
      </c>
      <c r="M5313" s="14">
        <v>752</v>
      </c>
      <c r="N5313" s="14">
        <v>3273</v>
      </c>
      <c r="O5313" s="14">
        <v>0</v>
      </c>
      <c r="P5313" s="14">
        <v>4025</v>
      </c>
    </row>
    <row r="5314" spans="11:16" x14ac:dyDescent="0.3">
      <c r="K5314" s="16">
        <f t="shared" si="83"/>
        <v>44237</v>
      </c>
      <c r="L5314" s="17">
        <v>0.33333333333333331</v>
      </c>
      <c r="M5314" s="14">
        <v>752</v>
      </c>
      <c r="N5314" s="14">
        <v>3367</v>
      </c>
      <c r="O5314" s="14">
        <v>0</v>
      </c>
      <c r="P5314" s="14">
        <v>4119</v>
      </c>
    </row>
    <row r="5315" spans="11:16" x14ac:dyDescent="0.3">
      <c r="K5315" s="16">
        <f t="shared" si="83"/>
        <v>44237</v>
      </c>
      <c r="L5315" s="17">
        <v>0.375</v>
      </c>
      <c r="M5315" s="14">
        <v>752</v>
      </c>
      <c r="N5315" s="14">
        <v>3380</v>
      </c>
      <c r="O5315" s="14">
        <v>0</v>
      </c>
      <c r="P5315" s="14">
        <v>4132</v>
      </c>
    </row>
    <row r="5316" spans="11:16" x14ac:dyDescent="0.3">
      <c r="K5316" s="16">
        <f t="shared" si="83"/>
        <v>44237</v>
      </c>
      <c r="L5316" s="17">
        <v>0.41666666666666669</v>
      </c>
      <c r="M5316" s="14">
        <v>752</v>
      </c>
      <c r="N5316" s="14">
        <v>2783</v>
      </c>
      <c r="O5316" s="14">
        <v>0</v>
      </c>
      <c r="P5316" s="14">
        <v>3535</v>
      </c>
    </row>
    <row r="5317" spans="11:16" x14ac:dyDescent="0.3">
      <c r="K5317" s="16">
        <f t="shared" si="83"/>
        <v>44237</v>
      </c>
      <c r="L5317" s="17">
        <v>0.45833333333333331</v>
      </c>
      <c r="M5317" s="14">
        <v>752</v>
      </c>
      <c r="N5317" s="14">
        <v>2549</v>
      </c>
      <c r="O5317" s="14">
        <v>0</v>
      </c>
      <c r="P5317" s="14">
        <v>3301</v>
      </c>
    </row>
    <row r="5318" spans="11:16" x14ac:dyDescent="0.3">
      <c r="K5318" s="16">
        <f t="shared" si="83"/>
        <v>44237</v>
      </c>
      <c r="L5318" s="17">
        <v>0.5</v>
      </c>
      <c r="M5318" s="14">
        <v>752</v>
      </c>
      <c r="N5318" s="14">
        <v>2244</v>
      </c>
      <c r="O5318" s="14">
        <v>0</v>
      </c>
      <c r="P5318" s="14">
        <v>2996</v>
      </c>
    </row>
    <row r="5319" spans="11:16" x14ac:dyDescent="0.3">
      <c r="K5319" s="16">
        <f t="shared" si="83"/>
        <v>44237</v>
      </c>
      <c r="L5319" s="17">
        <v>0.54166666666666663</v>
      </c>
      <c r="M5319" s="14">
        <v>752</v>
      </c>
      <c r="N5319" s="14">
        <v>1907</v>
      </c>
      <c r="O5319" s="14">
        <v>0</v>
      </c>
      <c r="P5319" s="14">
        <v>2659</v>
      </c>
    </row>
    <row r="5320" spans="11:16" x14ac:dyDescent="0.3">
      <c r="K5320" s="16">
        <f t="shared" si="83"/>
        <v>44237</v>
      </c>
      <c r="L5320" s="17">
        <v>0.58333333333333337</v>
      </c>
      <c r="M5320" s="14">
        <v>752</v>
      </c>
      <c r="N5320" s="14">
        <v>1328</v>
      </c>
      <c r="O5320" s="14">
        <v>0</v>
      </c>
      <c r="P5320" s="14">
        <v>2080</v>
      </c>
    </row>
    <row r="5321" spans="11:16" x14ac:dyDescent="0.3">
      <c r="K5321" s="16">
        <f t="shared" si="83"/>
        <v>44237</v>
      </c>
      <c r="L5321" s="17">
        <v>0.625</v>
      </c>
      <c r="M5321" s="14">
        <v>752</v>
      </c>
      <c r="N5321" s="14">
        <v>1266</v>
      </c>
      <c r="O5321" s="14">
        <v>0</v>
      </c>
      <c r="P5321" s="14">
        <v>2018</v>
      </c>
    </row>
    <row r="5322" spans="11:16" x14ac:dyDescent="0.3">
      <c r="K5322" s="16">
        <f t="shared" si="83"/>
        <v>44237</v>
      </c>
      <c r="L5322" s="17">
        <v>0.66666666666666663</v>
      </c>
      <c r="M5322" s="14">
        <v>752</v>
      </c>
      <c r="N5322" s="14">
        <v>1698</v>
      </c>
      <c r="O5322" s="14">
        <v>0</v>
      </c>
      <c r="P5322" s="14">
        <v>2450</v>
      </c>
    </row>
    <row r="5323" spans="11:16" x14ac:dyDescent="0.3">
      <c r="K5323" s="16">
        <f t="shared" si="83"/>
        <v>44237</v>
      </c>
      <c r="L5323" s="17">
        <v>0.70833333333333337</v>
      </c>
      <c r="M5323" s="14">
        <v>752</v>
      </c>
      <c r="N5323" s="14">
        <v>2298</v>
      </c>
      <c r="O5323" s="14">
        <v>0</v>
      </c>
      <c r="P5323" s="14">
        <v>3050</v>
      </c>
    </row>
    <row r="5324" spans="11:16" x14ac:dyDescent="0.3">
      <c r="K5324" s="16">
        <f t="shared" si="83"/>
        <v>44237</v>
      </c>
      <c r="L5324" s="17">
        <v>0.75</v>
      </c>
      <c r="M5324" s="14">
        <v>752</v>
      </c>
      <c r="N5324" s="14">
        <v>3397</v>
      </c>
      <c r="O5324" s="14">
        <v>0</v>
      </c>
      <c r="P5324" s="14">
        <v>4149</v>
      </c>
    </row>
    <row r="5325" spans="11:16" x14ac:dyDescent="0.3">
      <c r="K5325" s="16">
        <f t="shared" si="83"/>
        <v>44237</v>
      </c>
      <c r="L5325" s="17">
        <v>0.79166666666666663</v>
      </c>
      <c r="M5325" s="14">
        <v>752</v>
      </c>
      <c r="N5325" s="14">
        <v>3125</v>
      </c>
      <c r="O5325" s="14">
        <v>0</v>
      </c>
      <c r="P5325" s="14">
        <v>3877</v>
      </c>
    </row>
    <row r="5326" spans="11:16" x14ac:dyDescent="0.3">
      <c r="K5326" s="16">
        <f t="shared" si="83"/>
        <v>44237</v>
      </c>
      <c r="L5326" s="17">
        <v>0.83333333333333337</v>
      </c>
      <c r="M5326" s="14">
        <v>752</v>
      </c>
      <c r="N5326" s="14">
        <v>2451</v>
      </c>
      <c r="O5326" s="14">
        <v>0</v>
      </c>
      <c r="P5326" s="14">
        <v>3203</v>
      </c>
    </row>
    <row r="5327" spans="11:16" x14ac:dyDescent="0.3">
      <c r="K5327" s="16">
        <f t="shared" si="83"/>
        <v>44237</v>
      </c>
      <c r="L5327" s="17">
        <v>0.875</v>
      </c>
      <c r="M5327" s="14">
        <v>752</v>
      </c>
      <c r="N5327" s="14">
        <v>1731</v>
      </c>
      <c r="O5327" s="14">
        <v>0</v>
      </c>
      <c r="P5327" s="14">
        <v>2483</v>
      </c>
    </row>
    <row r="5328" spans="11:16" x14ac:dyDescent="0.3">
      <c r="K5328" s="16">
        <f t="shared" si="83"/>
        <v>44237</v>
      </c>
      <c r="L5328" s="17">
        <v>0.91666666666666663</v>
      </c>
      <c r="M5328" s="14">
        <v>752</v>
      </c>
      <c r="N5328" s="14">
        <v>2041</v>
      </c>
      <c r="O5328" s="14">
        <v>0</v>
      </c>
      <c r="P5328" s="14">
        <v>2793</v>
      </c>
    </row>
    <row r="5329" spans="11:16" x14ac:dyDescent="0.3">
      <c r="K5329" s="16">
        <f t="shared" si="83"/>
        <v>44237</v>
      </c>
      <c r="L5329" s="17">
        <v>0.95833333333333337</v>
      </c>
      <c r="M5329" s="14">
        <v>752</v>
      </c>
      <c r="N5329" s="14">
        <v>2098</v>
      </c>
      <c r="O5329" s="14">
        <v>0</v>
      </c>
      <c r="P5329" s="14">
        <v>2850</v>
      </c>
    </row>
    <row r="5330" spans="11:16" x14ac:dyDescent="0.3">
      <c r="K5330" s="16">
        <f t="shared" si="83"/>
        <v>44238</v>
      </c>
      <c r="L5330" s="17">
        <v>0</v>
      </c>
      <c r="M5330" s="14">
        <v>752</v>
      </c>
      <c r="N5330" s="14">
        <v>1347</v>
      </c>
      <c r="O5330" s="14">
        <v>327</v>
      </c>
      <c r="P5330" s="14">
        <v>2426</v>
      </c>
    </row>
    <row r="5331" spans="11:16" x14ac:dyDescent="0.3">
      <c r="K5331" s="16">
        <f t="shared" si="83"/>
        <v>44238</v>
      </c>
      <c r="L5331" s="17">
        <v>4.1666666666666664E-2</v>
      </c>
      <c r="M5331" s="14">
        <v>752</v>
      </c>
      <c r="N5331" s="14">
        <v>1485</v>
      </c>
      <c r="O5331" s="14">
        <v>0</v>
      </c>
      <c r="P5331" s="14">
        <v>2237</v>
      </c>
    </row>
    <row r="5332" spans="11:16" x14ac:dyDescent="0.3">
      <c r="K5332" s="16">
        <f t="shared" si="83"/>
        <v>44238</v>
      </c>
      <c r="L5332" s="17">
        <v>8.3333333333333329E-2</v>
      </c>
      <c r="M5332" s="14">
        <v>752</v>
      </c>
      <c r="N5332" s="14">
        <v>1285</v>
      </c>
      <c r="O5332" s="14">
        <v>0</v>
      </c>
      <c r="P5332" s="14">
        <v>2037</v>
      </c>
    </row>
    <row r="5333" spans="11:16" x14ac:dyDescent="0.3">
      <c r="K5333" s="16">
        <f t="shared" si="83"/>
        <v>44238</v>
      </c>
      <c r="L5333" s="17">
        <v>0.125</v>
      </c>
      <c r="M5333" s="14">
        <v>752</v>
      </c>
      <c r="N5333" s="14">
        <v>733</v>
      </c>
      <c r="O5333" s="14">
        <v>0</v>
      </c>
      <c r="P5333" s="14">
        <v>1485</v>
      </c>
    </row>
    <row r="5334" spans="11:16" x14ac:dyDescent="0.3">
      <c r="K5334" s="16">
        <f t="shared" si="83"/>
        <v>44238</v>
      </c>
      <c r="L5334" s="17">
        <v>0.16666666666666666</v>
      </c>
      <c r="M5334" s="14">
        <v>752</v>
      </c>
      <c r="N5334" s="14">
        <v>645</v>
      </c>
      <c r="O5334" s="14">
        <v>0</v>
      </c>
      <c r="P5334" s="14">
        <v>1397</v>
      </c>
    </row>
    <row r="5335" spans="11:16" x14ac:dyDescent="0.3">
      <c r="K5335" s="16">
        <f t="shared" si="83"/>
        <v>44238</v>
      </c>
      <c r="L5335" s="17">
        <v>0.20833333333333334</v>
      </c>
      <c r="M5335" s="14">
        <v>752</v>
      </c>
      <c r="N5335" s="14">
        <v>1210</v>
      </c>
      <c r="O5335" s="14">
        <v>0</v>
      </c>
      <c r="P5335" s="14">
        <v>1962</v>
      </c>
    </row>
    <row r="5336" spans="11:16" x14ac:dyDescent="0.3">
      <c r="K5336" s="16">
        <f t="shared" si="83"/>
        <v>44238</v>
      </c>
      <c r="L5336" s="17">
        <v>0.25</v>
      </c>
      <c r="M5336" s="14">
        <v>752</v>
      </c>
      <c r="N5336" s="14">
        <v>2382</v>
      </c>
      <c r="O5336" s="14">
        <v>0</v>
      </c>
      <c r="P5336" s="14">
        <v>3134</v>
      </c>
    </row>
    <row r="5337" spans="11:16" x14ac:dyDescent="0.3">
      <c r="K5337" s="16">
        <f t="shared" si="83"/>
        <v>44238</v>
      </c>
      <c r="L5337" s="17">
        <v>0.29166666666666669</v>
      </c>
      <c r="M5337" s="14">
        <v>752</v>
      </c>
      <c r="N5337" s="14">
        <v>1906</v>
      </c>
      <c r="O5337" s="14">
        <v>1200</v>
      </c>
      <c r="P5337" s="14">
        <v>3858</v>
      </c>
    </row>
    <row r="5338" spans="11:16" x14ac:dyDescent="0.3">
      <c r="K5338" s="16">
        <f t="shared" si="83"/>
        <v>44238</v>
      </c>
      <c r="L5338" s="17">
        <v>0.33333333333333331</v>
      </c>
      <c r="M5338" s="14">
        <v>752</v>
      </c>
      <c r="N5338" s="14">
        <v>2764</v>
      </c>
      <c r="O5338" s="14">
        <v>382</v>
      </c>
      <c r="P5338" s="14">
        <v>3898</v>
      </c>
    </row>
    <row r="5339" spans="11:16" x14ac:dyDescent="0.3">
      <c r="K5339" s="16">
        <f t="shared" ref="K5339:K5402" si="84">K5315+1</f>
        <v>44238</v>
      </c>
      <c r="L5339" s="17">
        <v>0.375</v>
      </c>
      <c r="M5339" s="14">
        <v>752</v>
      </c>
      <c r="N5339" s="14">
        <v>2764</v>
      </c>
      <c r="O5339" s="14">
        <v>0</v>
      </c>
      <c r="P5339" s="14">
        <v>3516</v>
      </c>
    </row>
    <row r="5340" spans="11:16" x14ac:dyDescent="0.3">
      <c r="K5340" s="16">
        <f t="shared" si="84"/>
        <v>44238</v>
      </c>
      <c r="L5340" s="17">
        <v>0.41666666666666669</v>
      </c>
      <c r="M5340" s="14">
        <v>752</v>
      </c>
      <c r="N5340" s="14">
        <v>1794</v>
      </c>
      <c r="O5340" s="14">
        <v>0</v>
      </c>
      <c r="P5340" s="14">
        <v>2546</v>
      </c>
    </row>
    <row r="5341" spans="11:16" x14ac:dyDescent="0.3">
      <c r="K5341" s="16">
        <f t="shared" si="84"/>
        <v>44238</v>
      </c>
      <c r="L5341" s="17">
        <v>0.45833333333333331</v>
      </c>
      <c r="M5341" s="14">
        <v>752</v>
      </c>
      <c r="N5341" s="14">
        <v>1039</v>
      </c>
      <c r="O5341" s="14">
        <v>0</v>
      </c>
      <c r="P5341" s="14">
        <v>1791</v>
      </c>
    </row>
    <row r="5342" spans="11:16" x14ac:dyDescent="0.3">
      <c r="K5342" s="16">
        <f t="shared" si="84"/>
        <v>44238</v>
      </c>
      <c r="L5342" s="17">
        <v>0.5</v>
      </c>
      <c r="M5342" s="14">
        <v>752</v>
      </c>
      <c r="N5342" s="14">
        <v>461</v>
      </c>
      <c r="O5342" s="14">
        <v>0</v>
      </c>
      <c r="P5342" s="14">
        <v>1213</v>
      </c>
    </row>
    <row r="5343" spans="11:16" x14ac:dyDescent="0.3">
      <c r="K5343" s="16">
        <f t="shared" si="84"/>
        <v>44238</v>
      </c>
      <c r="L5343" s="17">
        <v>0.54166666666666663</v>
      </c>
      <c r="M5343" s="14">
        <v>752</v>
      </c>
      <c r="N5343" s="14">
        <v>16</v>
      </c>
      <c r="O5343" s="14">
        <v>0</v>
      </c>
      <c r="P5343" s="14">
        <v>768</v>
      </c>
    </row>
    <row r="5344" spans="11:16" x14ac:dyDescent="0.3">
      <c r="K5344" s="16">
        <f t="shared" si="84"/>
        <v>44238</v>
      </c>
      <c r="L5344" s="17">
        <v>0.58333333333333337</v>
      </c>
      <c r="M5344" s="14">
        <v>752</v>
      </c>
      <c r="N5344" s="14">
        <v>0</v>
      </c>
      <c r="O5344" s="14">
        <v>-620</v>
      </c>
      <c r="P5344" s="14">
        <v>132</v>
      </c>
    </row>
    <row r="5345" spans="11:16" x14ac:dyDescent="0.3">
      <c r="K5345" s="16">
        <f t="shared" si="84"/>
        <v>44238</v>
      </c>
      <c r="L5345" s="17">
        <v>0.625</v>
      </c>
      <c r="M5345" s="14">
        <v>752</v>
      </c>
      <c r="N5345" s="14">
        <v>0</v>
      </c>
      <c r="O5345" s="14">
        <v>-777</v>
      </c>
      <c r="P5345" s="14">
        <v>-25</v>
      </c>
    </row>
    <row r="5346" spans="11:16" x14ac:dyDescent="0.3">
      <c r="K5346" s="16">
        <f t="shared" si="84"/>
        <v>44238</v>
      </c>
      <c r="L5346" s="17">
        <v>0.66666666666666663</v>
      </c>
      <c r="M5346" s="14">
        <v>752</v>
      </c>
      <c r="N5346" s="14">
        <v>0</v>
      </c>
      <c r="O5346" s="14">
        <v>-461</v>
      </c>
      <c r="P5346" s="14">
        <v>291</v>
      </c>
    </row>
    <row r="5347" spans="11:16" x14ac:dyDescent="0.3">
      <c r="K5347" s="16">
        <f t="shared" si="84"/>
        <v>44238</v>
      </c>
      <c r="L5347" s="17">
        <v>0.70833333333333337</v>
      </c>
      <c r="M5347" s="14">
        <v>752</v>
      </c>
      <c r="N5347" s="14">
        <v>18</v>
      </c>
      <c r="O5347" s="14">
        <v>0</v>
      </c>
      <c r="P5347" s="14">
        <v>770</v>
      </c>
    </row>
    <row r="5348" spans="11:16" x14ac:dyDescent="0.3">
      <c r="K5348" s="16">
        <f t="shared" si="84"/>
        <v>44238</v>
      </c>
      <c r="L5348" s="17">
        <v>0.75</v>
      </c>
      <c r="M5348" s="14">
        <v>752</v>
      </c>
      <c r="N5348" s="14">
        <v>957</v>
      </c>
      <c r="O5348" s="14">
        <v>0</v>
      </c>
      <c r="P5348" s="14">
        <v>1709</v>
      </c>
    </row>
    <row r="5349" spans="11:16" x14ac:dyDescent="0.3">
      <c r="K5349" s="16">
        <f t="shared" si="84"/>
        <v>44238</v>
      </c>
      <c r="L5349" s="17">
        <v>0.79166666666666663</v>
      </c>
      <c r="M5349" s="14">
        <v>752</v>
      </c>
      <c r="N5349" s="14">
        <v>848</v>
      </c>
      <c r="O5349" s="14">
        <v>0</v>
      </c>
      <c r="P5349" s="14">
        <v>1600</v>
      </c>
    </row>
    <row r="5350" spans="11:16" x14ac:dyDescent="0.3">
      <c r="K5350" s="16">
        <f t="shared" si="84"/>
        <v>44238</v>
      </c>
      <c r="L5350" s="17">
        <v>0.83333333333333337</v>
      </c>
      <c r="M5350" s="14">
        <v>752</v>
      </c>
      <c r="N5350" s="14">
        <v>181</v>
      </c>
      <c r="O5350" s="14">
        <v>0</v>
      </c>
      <c r="P5350" s="14">
        <v>933</v>
      </c>
    </row>
    <row r="5351" spans="11:16" x14ac:dyDescent="0.3">
      <c r="K5351" s="16">
        <f t="shared" si="84"/>
        <v>44238</v>
      </c>
      <c r="L5351" s="17">
        <v>0.875</v>
      </c>
      <c r="M5351" s="14">
        <v>752</v>
      </c>
      <c r="N5351" s="14">
        <v>0</v>
      </c>
      <c r="O5351" s="14">
        <v>-515</v>
      </c>
      <c r="P5351" s="14">
        <v>237</v>
      </c>
    </row>
    <row r="5352" spans="11:16" x14ac:dyDescent="0.3">
      <c r="K5352" s="16">
        <f t="shared" si="84"/>
        <v>44238</v>
      </c>
      <c r="L5352" s="17">
        <v>0.91666666666666663</v>
      </c>
      <c r="M5352" s="14">
        <v>752</v>
      </c>
      <c r="N5352" s="14">
        <v>0</v>
      </c>
      <c r="O5352" s="14">
        <v>-13</v>
      </c>
      <c r="P5352" s="14">
        <v>739</v>
      </c>
    </row>
    <row r="5353" spans="11:16" x14ac:dyDescent="0.3">
      <c r="K5353" s="16">
        <f t="shared" si="84"/>
        <v>44238</v>
      </c>
      <c r="L5353" s="17">
        <v>0.95833333333333337</v>
      </c>
      <c r="M5353" s="14">
        <v>752</v>
      </c>
      <c r="N5353" s="14">
        <v>46</v>
      </c>
      <c r="O5353" s="14">
        <v>0</v>
      </c>
      <c r="P5353" s="14">
        <v>798</v>
      </c>
    </row>
    <row r="5354" spans="11:16" x14ac:dyDescent="0.3">
      <c r="K5354" s="16">
        <f t="shared" si="84"/>
        <v>44239</v>
      </c>
      <c r="L5354" s="17">
        <v>0</v>
      </c>
      <c r="M5354" s="14">
        <v>752</v>
      </c>
      <c r="N5354" s="14">
        <v>151</v>
      </c>
      <c r="O5354" s="14">
        <v>0</v>
      </c>
      <c r="P5354" s="14">
        <v>903</v>
      </c>
    </row>
    <row r="5355" spans="11:16" x14ac:dyDescent="0.3">
      <c r="K5355" s="16">
        <f t="shared" si="84"/>
        <v>44239</v>
      </c>
      <c r="L5355" s="17">
        <v>4.1666666666666664E-2</v>
      </c>
      <c r="M5355" s="14">
        <v>752</v>
      </c>
      <c r="N5355" s="14">
        <v>0</v>
      </c>
      <c r="O5355" s="14">
        <v>0</v>
      </c>
      <c r="P5355" s="14">
        <v>752</v>
      </c>
    </row>
    <row r="5356" spans="11:16" x14ac:dyDescent="0.3">
      <c r="K5356" s="16">
        <f t="shared" si="84"/>
        <v>44239</v>
      </c>
      <c r="L5356" s="17">
        <v>8.3333333333333329E-2</v>
      </c>
      <c r="M5356" s="14">
        <v>752</v>
      </c>
      <c r="N5356" s="14">
        <v>107</v>
      </c>
      <c r="O5356" s="14">
        <v>0</v>
      </c>
      <c r="P5356" s="14">
        <v>859</v>
      </c>
    </row>
    <row r="5357" spans="11:16" x14ac:dyDescent="0.3">
      <c r="K5357" s="16">
        <f t="shared" si="84"/>
        <v>44239</v>
      </c>
      <c r="L5357" s="17">
        <v>0.125</v>
      </c>
      <c r="M5357" s="14">
        <v>752</v>
      </c>
      <c r="N5357" s="14">
        <v>0</v>
      </c>
      <c r="O5357" s="14">
        <v>-332</v>
      </c>
      <c r="P5357" s="14">
        <v>420</v>
      </c>
    </row>
    <row r="5358" spans="11:16" x14ac:dyDescent="0.3">
      <c r="K5358" s="16">
        <f t="shared" si="84"/>
        <v>44239</v>
      </c>
      <c r="L5358" s="17">
        <v>0.16666666666666666</v>
      </c>
      <c r="M5358" s="14">
        <v>752</v>
      </c>
      <c r="N5358" s="14">
        <v>0</v>
      </c>
      <c r="O5358" s="14">
        <v>-781</v>
      </c>
      <c r="P5358" s="14">
        <v>-29</v>
      </c>
    </row>
    <row r="5359" spans="11:16" x14ac:dyDescent="0.3">
      <c r="K5359" s="16">
        <f t="shared" si="84"/>
        <v>44239</v>
      </c>
      <c r="L5359" s="17">
        <v>0.20833333333333334</v>
      </c>
      <c r="M5359" s="14">
        <v>752</v>
      </c>
      <c r="N5359" s="14">
        <v>0</v>
      </c>
      <c r="O5359" s="14">
        <v>-211</v>
      </c>
      <c r="P5359" s="14">
        <v>541</v>
      </c>
    </row>
    <row r="5360" spans="11:16" x14ac:dyDescent="0.3">
      <c r="K5360" s="16">
        <f t="shared" si="84"/>
        <v>44239</v>
      </c>
      <c r="L5360" s="17">
        <v>0.25</v>
      </c>
      <c r="M5360" s="14">
        <v>752</v>
      </c>
      <c r="N5360" s="14">
        <v>1314</v>
      </c>
      <c r="O5360" s="14">
        <v>0</v>
      </c>
      <c r="P5360" s="14">
        <v>2066</v>
      </c>
    </row>
    <row r="5361" spans="11:16" x14ac:dyDescent="0.3">
      <c r="K5361" s="16">
        <f t="shared" si="84"/>
        <v>44239</v>
      </c>
      <c r="L5361" s="17">
        <v>0.29166666666666669</v>
      </c>
      <c r="M5361" s="14">
        <v>752</v>
      </c>
      <c r="N5361" s="14">
        <v>2328</v>
      </c>
      <c r="O5361" s="14">
        <v>0</v>
      </c>
      <c r="P5361" s="14">
        <v>3080</v>
      </c>
    </row>
    <row r="5362" spans="11:16" x14ac:dyDescent="0.3">
      <c r="K5362" s="16">
        <f t="shared" si="84"/>
        <v>44239</v>
      </c>
      <c r="L5362" s="17">
        <v>0.33333333333333331</v>
      </c>
      <c r="M5362" s="14">
        <v>752</v>
      </c>
      <c r="N5362" s="14">
        <v>2536</v>
      </c>
      <c r="O5362" s="14">
        <v>0</v>
      </c>
      <c r="P5362" s="14">
        <v>3288</v>
      </c>
    </row>
    <row r="5363" spans="11:16" x14ac:dyDescent="0.3">
      <c r="K5363" s="16">
        <f t="shared" si="84"/>
        <v>44239</v>
      </c>
      <c r="L5363" s="17">
        <v>0.375</v>
      </c>
      <c r="M5363" s="14">
        <v>752</v>
      </c>
      <c r="N5363" s="14">
        <v>2409</v>
      </c>
      <c r="O5363" s="14">
        <v>0</v>
      </c>
      <c r="P5363" s="14">
        <v>3161</v>
      </c>
    </row>
    <row r="5364" spans="11:16" x14ac:dyDescent="0.3">
      <c r="K5364" s="16">
        <f t="shared" si="84"/>
        <v>44239</v>
      </c>
      <c r="L5364" s="17">
        <v>0.41666666666666669</v>
      </c>
      <c r="M5364" s="14">
        <v>752</v>
      </c>
      <c r="N5364" s="14">
        <v>1472</v>
      </c>
      <c r="O5364" s="14">
        <v>0</v>
      </c>
      <c r="P5364" s="14">
        <v>2224</v>
      </c>
    </row>
    <row r="5365" spans="11:16" x14ac:dyDescent="0.3">
      <c r="K5365" s="16">
        <f t="shared" si="84"/>
        <v>44239</v>
      </c>
      <c r="L5365" s="17">
        <v>0.45833333333333331</v>
      </c>
      <c r="M5365" s="14">
        <v>752</v>
      </c>
      <c r="N5365" s="14">
        <v>1316</v>
      </c>
      <c r="O5365" s="14">
        <v>0</v>
      </c>
      <c r="P5365" s="14">
        <v>2068</v>
      </c>
    </row>
    <row r="5366" spans="11:16" x14ac:dyDescent="0.3">
      <c r="K5366" s="16">
        <f t="shared" si="84"/>
        <v>44239</v>
      </c>
      <c r="L5366" s="17">
        <v>0.5</v>
      </c>
      <c r="M5366" s="14">
        <v>752</v>
      </c>
      <c r="N5366" s="14">
        <v>995</v>
      </c>
      <c r="O5366" s="14">
        <v>0</v>
      </c>
      <c r="P5366" s="14">
        <v>1747</v>
      </c>
    </row>
    <row r="5367" spans="11:16" x14ac:dyDescent="0.3">
      <c r="K5367" s="16">
        <f t="shared" si="84"/>
        <v>44239</v>
      </c>
      <c r="L5367" s="17">
        <v>0.54166666666666663</v>
      </c>
      <c r="M5367" s="14">
        <v>752</v>
      </c>
      <c r="N5367" s="14">
        <v>384</v>
      </c>
      <c r="O5367" s="14">
        <v>0</v>
      </c>
      <c r="P5367" s="14">
        <v>1136</v>
      </c>
    </row>
    <row r="5368" spans="11:16" x14ac:dyDescent="0.3">
      <c r="K5368" s="16">
        <f t="shared" si="84"/>
        <v>44239</v>
      </c>
      <c r="L5368" s="17">
        <v>0.58333333333333337</v>
      </c>
      <c r="M5368" s="14">
        <v>752</v>
      </c>
      <c r="N5368" s="14">
        <v>175</v>
      </c>
      <c r="O5368" s="14">
        <v>0</v>
      </c>
      <c r="P5368" s="14">
        <v>927</v>
      </c>
    </row>
    <row r="5369" spans="11:16" x14ac:dyDescent="0.3">
      <c r="K5369" s="16">
        <f t="shared" si="84"/>
        <v>44239</v>
      </c>
      <c r="L5369" s="17">
        <v>0.625</v>
      </c>
      <c r="M5369" s="14">
        <v>752</v>
      </c>
      <c r="N5369" s="14">
        <v>304</v>
      </c>
      <c r="O5369" s="14">
        <v>0</v>
      </c>
      <c r="P5369" s="14">
        <v>1056</v>
      </c>
    </row>
    <row r="5370" spans="11:16" x14ac:dyDescent="0.3">
      <c r="K5370" s="16">
        <f t="shared" si="84"/>
        <v>44239</v>
      </c>
      <c r="L5370" s="17">
        <v>0.66666666666666663</v>
      </c>
      <c r="M5370" s="14">
        <v>752</v>
      </c>
      <c r="N5370" s="14">
        <v>1033</v>
      </c>
      <c r="O5370" s="14">
        <v>0</v>
      </c>
      <c r="P5370" s="14">
        <v>1785</v>
      </c>
    </row>
    <row r="5371" spans="11:16" x14ac:dyDescent="0.3">
      <c r="K5371" s="16">
        <f t="shared" si="84"/>
        <v>44239</v>
      </c>
      <c r="L5371" s="17">
        <v>0.70833333333333337</v>
      </c>
      <c r="M5371" s="14">
        <v>752</v>
      </c>
      <c r="N5371" s="14">
        <v>1987</v>
      </c>
      <c r="O5371" s="14">
        <v>0</v>
      </c>
      <c r="P5371" s="14">
        <v>2739</v>
      </c>
    </row>
    <row r="5372" spans="11:16" x14ac:dyDescent="0.3">
      <c r="K5372" s="16">
        <f t="shared" si="84"/>
        <v>44239</v>
      </c>
      <c r="L5372" s="17">
        <v>0.75</v>
      </c>
      <c r="M5372" s="14">
        <v>752</v>
      </c>
      <c r="N5372" s="14">
        <v>2097</v>
      </c>
      <c r="O5372" s="14">
        <v>1060</v>
      </c>
      <c r="P5372" s="14">
        <v>3909</v>
      </c>
    </row>
    <row r="5373" spans="11:16" x14ac:dyDescent="0.3">
      <c r="K5373" s="16">
        <f t="shared" si="84"/>
        <v>44239</v>
      </c>
      <c r="L5373" s="17">
        <v>0.79166666666666663</v>
      </c>
      <c r="M5373" s="14">
        <v>752</v>
      </c>
      <c r="N5373" s="14">
        <v>3273</v>
      </c>
      <c r="O5373" s="14">
        <v>0</v>
      </c>
      <c r="P5373" s="14">
        <v>4025</v>
      </c>
    </row>
    <row r="5374" spans="11:16" x14ac:dyDescent="0.3">
      <c r="K5374" s="16">
        <f t="shared" si="84"/>
        <v>44239</v>
      </c>
      <c r="L5374" s="17">
        <v>0.83333333333333337</v>
      </c>
      <c r="M5374" s="14">
        <v>752</v>
      </c>
      <c r="N5374" s="14">
        <v>2503</v>
      </c>
      <c r="O5374" s="14">
        <v>0</v>
      </c>
      <c r="P5374" s="14">
        <v>3255</v>
      </c>
    </row>
    <row r="5375" spans="11:16" x14ac:dyDescent="0.3">
      <c r="K5375" s="16">
        <f t="shared" si="84"/>
        <v>44239</v>
      </c>
      <c r="L5375" s="17">
        <v>0.875</v>
      </c>
      <c r="M5375" s="14">
        <v>752</v>
      </c>
      <c r="N5375" s="14">
        <v>1980</v>
      </c>
      <c r="O5375" s="14">
        <v>0</v>
      </c>
      <c r="P5375" s="14">
        <v>2732</v>
      </c>
    </row>
    <row r="5376" spans="11:16" x14ac:dyDescent="0.3">
      <c r="K5376" s="16">
        <f t="shared" si="84"/>
        <v>44239</v>
      </c>
      <c r="L5376" s="17">
        <v>0.91666666666666663</v>
      </c>
      <c r="M5376" s="14">
        <v>752</v>
      </c>
      <c r="N5376" s="14">
        <v>2053</v>
      </c>
      <c r="O5376" s="14">
        <v>0</v>
      </c>
      <c r="P5376" s="14">
        <v>2805</v>
      </c>
    </row>
    <row r="5377" spans="11:16" x14ac:dyDescent="0.3">
      <c r="K5377" s="16">
        <f t="shared" si="84"/>
        <v>44239</v>
      </c>
      <c r="L5377" s="17">
        <v>0.95833333333333337</v>
      </c>
      <c r="M5377" s="14">
        <v>752</v>
      </c>
      <c r="N5377" s="14">
        <v>2390</v>
      </c>
      <c r="O5377" s="14">
        <v>0</v>
      </c>
      <c r="P5377" s="14">
        <v>3142</v>
      </c>
    </row>
    <row r="5378" spans="11:16" x14ac:dyDescent="0.3">
      <c r="K5378" s="16">
        <f t="shared" si="84"/>
        <v>44240</v>
      </c>
      <c r="L5378" s="17">
        <v>0</v>
      </c>
      <c r="M5378" s="14">
        <v>752</v>
      </c>
      <c r="N5378" s="14">
        <v>4563</v>
      </c>
      <c r="O5378" s="14">
        <v>0</v>
      </c>
      <c r="P5378" s="14">
        <v>5315</v>
      </c>
    </row>
    <row r="5379" spans="11:16" x14ac:dyDescent="0.3">
      <c r="K5379" s="16">
        <f t="shared" si="84"/>
        <v>44240</v>
      </c>
      <c r="L5379" s="17">
        <v>4.1666666666666664E-2</v>
      </c>
      <c r="M5379" s="14">
        <v>752</v>
      </c>
      <c r="N5379" s="14">
        <v>1802</v>
      </c>
      <c r="O5379" s="14">
        <v>0</v>
      </c>
      <c r="P5379" s="14">
        <v>2554</v>
      </c>
    </row>
    <row r="5380" spans="11:16" x14ac:dyDescent="0.3">
      <c r="K5380" s="16">
        <f t="shared" si="84"/>
        <v>44240</v>
      </c>
      <c r="L5380" s="17">
        <v>8.3333333333333329E-2</v>
      </c>
      <c r="M5380" s="14">
        <v>752</v>
      </c>
      <c r="N5380" s="14">
        <v>4464</v>
      </c>
      <c r="O5380" s="14">
        <v>0</v>
      </c>
      <c r="P5380" s="14">
        <v>5216</v>
      </c>
    </row>
    <row r="5381" spans="11:16" x14ac:dyDescent="0.3">
      <c r="K5381" s="16">
        <f t="shared" si="84"/>
        <v>44240</v>
      </c>
      <c r="L5381" s="17">
        <v>0.125</v>
      </c>
      <c r="M5381" s="14">
        <v>752</v>
      </c>
      <c r="N5381" s="14">
        <v>1121</v>
      </c>
      <c r="O5381" s="14">
        <v>0</v>
      </c>
      <c r="P5381" s="14">
        <v>1873</v>
      </c>
    </row>
    <row r="5382" spans="11:16" x14ac:dyDescent="0.3">
      <c r="K5382" s="16">
        <f t="shared" si="84"/>
        <v>44240</v>
      </c>
      <c r="L5382" s="17">
        <v>0.16666666666666666</v>
      </c>
      <c r="M5382" s="14">
        <v>752</v>
      </c>
      <c r="N5382" s="14">
        <v>3717</v>
      </c>
      <c r="O5382" s="14">
        <v>0</v>
      </c>
      <c r="P5382" s="14">
        <v>4469</v>
      </c>
    </row>
    <row r="5383" spans="11:16" x14ac:dyDescent="0.3">
      <c r="K5383" s="16">
        <f t="shared" si="84"/>
        <v>44240</v>
      </c>
      <c r="L5383" s="17">
        <v>0.20833333333333334</v>
      </c>
      <c r="M5383" s="14">
        <v>752</v>
      </c>
      <c r="N5383" s="14">
        <v>790</v>
      </c>
      <c r="O5383" s="14">
        <v>0</v>
      </c>
      <c r="P5383" s="14">
        <v>1542</v>
      </c>
    </row>
    <row r="5384" spans="11:16" x14ac:dyDescent="0.3">
      <c r="K5384" s="16">
        <f t="shared" si="84"/>
        <v>44240</v>
      </c>
      <c r="L5384" s="17">
        <v>0.25</v>
      </c>
      <c r="M5384" s="14">
        <v>752</v>
      </c>
      <c r="N5384" s="14">
        <v>1013</v>
      </c>
      <c r="O5384" s="14">
        <v>0</v>
      </c>
      <c r="P5384" s="14">
        <v>1765</v>
      </c>
    </row>
    <row r="5385" spans="11:16" x14ac:dyDescent="0.3">
      <c r="K5385" s="16">
        <f t="shared" si="84"/>
        <v>44240</v>
      </c>
      <c r="L5385" s="17">
        <v>0.29166666666666669</v>
      </c>
      <c r="M5385" s="14">
        <v>752</v>
      </c>
      <c r="N5385" s="14">
        <v>4423</v>
      </c>
      <c r="O5385" s="14">
        <v>0</v>
      </c>
      <c r="P5385" s="14">
        <v>5175</v>
      </c>
    </row>
    <row r="5386" spans="11:16" x14ac:dyDescent="0.3">
      <c r="K5386" s="16">
        <f t="shared" si="84"/>
        <v>44240</v>
      </c>
      <c r="L5386" s="17">
        <v>0.33333333333333331</v>
      </c>
      <c r="M5386" s="14">
        <v>752</v>
      </c>
      <c r="N5386" s="14">
        <v>4563</v>
      </c>
      <c r="O5386" s="14">
        <v>0</v>
      </c>
      <c r="P5386" s="14">
        <v>5315</v>
      </c>
    </row>
    <row r="5387" spans="11:16" x14ac:dyDescent="0.3">
      <c r="K5387" s="16">
        <f t="shared" si="84"/>
        <v>44240</v>
      </c>
      <c r="L5387" s="17">
        <v>0.375</v>
      </c>
      <c r="M5387" s="14">
        <v>752</v>
      </c>
      <c r="N5387" s="14">
        <v>4563</v>
      </c>
      <c r="O5387" s="14">
        <v>0</v>
      </c>
      <c r="P5387" s="14">
        <v>5315</v>
      </c>
    </row>
    <row r="5388" spans="11:16" x14ac:dyDescent="0.3">
      <c r="K5388" s="16">
        <f t="shared" si="84"/>
        <v>44240</v>
      </c>
      <c r="L5388" s="17">
        <v>0.41666666666666669</v>
      </c>
      <c r="M5388" s="14">
        <v>752</v>
      </c>
      <c r="N5388" s="14">
        <v>3985</v>
      </c>
      <c r="O5388" s="14">
        <v>0</v>
      </c>
      <c r="P5388" s="14">
        <v>4737</v>
      </c>
    </row>
    <row r="5389" spans="11:16" x14ac:dyDescent="0.3">
      <c r="K5389" s="16">
        <f t="shared" si="84"/>
        <v>44240</v>
      </c>
      <c r="L5389" s="17">
        <v>0.45833333333333331</v>
      </c>
      <c r="M5389" s="14">
        <v>752</v>
      </c>
      <c r="N5389" s="14">
        <v>548</v>
      </c>
      <c r="O5389" s="14">
        <v>0</v>
      </c>
      <c r="P5389" s="14">
        <v>1300</v>
      </c>
    </row>
    <row r="5390" spans="11:16" x14ac:dyDescent="0.3">
      <c r="K5390" s="16">
        <f t="shared" si="84"/>
        <v>44240</v>
      </c>
      <c r="L5390" s="17">
        <v>0.5</v>
      </c>
      <c r="M5390" s="14">
        <v>752</v>
      </c>
      <c r="N5390" s="14">
        <v>3218</v>
      </c>
      <c r="O5390" s="14">
        <v>0</v>
      </c>
      <c r="P5390" s="14">
        <v>3970</v>
      </c>
    </row>
    <row r="5391" spans="11:16" x14ac:dyDescent="0.3">
      <c r="K5391" s="16">
        <f t="shared" si="84"/>
        <v>44240</v>
      </c>
      <c r="L5391" s="17">
        <v>0.54166666666666663</v>
      </c>
      <c r="M5391" s="14">
        <v>752</v>
      </c>
      <c r="N5391" s="14">
        <v>0</v>
      </c>
      <c r="O5391" s="14">
        <v>0</v>
      </c>
      <c r="P5391" s="14">
        <v>752</v>
      </c>
    </row>
    <row r="5392" spans="11:16" x14ac:dyDescent="0.3">
      <c r="K5392" s="16">
        <f t="shared" si="84"/>
        <v>44240</v>
      </c>
      <c r="L5392" s="17">
        <v>0.58333333333333337</v>
      </c>
      <c r="M5392" s="14">
        <v>752</v>
      </c>
      <c r="N5392" s="14">
        <v>1999</v>
      </c>
      <c r="O5392" s="14">
        <v>0</v>
      </c>
      <c r="P5392" s="14">
        <v>2751</v>
      </c>
    </row>
    <row r="5393" spans="11:16" x14ac:dyDescent="0.3">
      <c r="K5393" s="16">
        <f t="shared" si="84"/>
        <v>44240</v>
      </c>
      <c r="L5393" s="17">
        <v>0.625</v>
      </c>
      <c r="M5393" s="14">
        <v>752</v>
      </c>
      <c r="N5393" s="14">
        <v>1779</v>
      </c>
      <c r="O5393" s="14">
        <v>0</v>
      </c>
      <c r="P5393" s="14">
        <v>2531</v>
      </c>
    </row>
    <row r="5394" spans="11:16" x14ac:dyDescent="0.3">
      <c r="K5394" s="16">
        <f t="shared" si="84"/>
        <v>44240</v>
      </c>
      <c r="L5394" s="17">
        <v>0.66666666666666663</v>
      </c>
      <c r="M5394" s="14">
        <v>752</v>
      </c>
      <c r="N5394" s="14">
        <v>2346</v>
      </c>
      <c r="O5394" s="14">
        <v>0</v>
      </c>
      <c r="P5394" s="14">
        <v>3098</v>
      </c>
    </row>
    <row r="5395" spans="11:16" x14ac:dyDescent="0.3">
      <c r="K5395" s="16">
        <f t="shared" si="84"/>
        <v>44240</v>
      </c>
      <c r="L5395" s="17">
        <v>0.70833333333333337</v>
      </c>
      <c r="M5395" s="14">
        <v>752</v>
      </c>
      <c r="N5395" s="14">
        <v>3328</v>
      </c>
      <c r="O5395" s="14">
        <v>0</v>
      </c>
      <c r="P5395" s="14">
        <v>4080</v>
      </c>
    </row>
    <row r="5396" spans="11:16" x14ac:dyDescent="0.3">
      <c r="K5396" s="16">
        <f t="shared" si="84"/>
        <v>44240</v>
      </c>
      <c r="L5396" s="17">
        <v>0.75</v>
      </c>
      <c r="M5396" s="14">
        <v>752</v>
      </c>
      <c r="N5396" s="14">
        <v>4499</v>
      </c>
      <c r="O5396" s="14">
        <v>0</v>
      </c>
      <c r="P5396" s="14">
        <v>5251</v>
      </c>
    </row>
    <row r="5397" spans="11:16" x14ac:dyDescent="0.3">
      <c r="K5397" s="16">
        <f t="shared" si="84"/>
        <v>44240</v>
      </c>
      <c r="L5397" s="17">
        <v>0.79166666666666663</v>
      </c>
      <c r="M5397" s="14">
        <v>752</v>
      </c>
      <c r="N5397" s="14">
        <v>1594</v>
      </c>
      <c r="O5397" s="14">
        <v>0</v>
      </c>
      <c r="P5397" s="14">
        <v>2346</v>
      </c>
    </row>
    <row r="5398" spans="11:16" x14ac:dyDescent="0.3">
      <c r="K5398" s="16">
        <f t="shared" si="84"/>
        <v>44240</v>
      </c>
      <c r="L5398" s="17">
        <v>0.83333333333333337</v>
      </c>
      <c r="M5398" s="14">
        <v>752</v>
      </c>
      <c r="N5398" s="14">
        <v>3853</v>
      </c>
      <c r="O5398" s="14">
        <v>0</v>
      </c>
      <c r="P5398" s="14">
        <v>4605</v>
      </c>
    </row>
    <row r="5399" spans="11:16" x14ac:dyDescent="0.3">
      <c r="K5399" s="16">
        <f t="shared" si="84"/>
        <v>44240</v>
      </c>
      <c r="L5399" s="17">
        <v>0.875</v>
      </c>
      <c r="M5399" s="14">
        <v>752</v>
      </c>
      <c r="N5399" s="14">
        <v>3367</v>
      </c>
      <c r="O5399" s="14">
        <v>0</v>
      </c>
      <c r="P5399" s="14">
        <v>4119</v>
      </c>
    </row>
    <row r="5400" spans="11:16" x14ac:dyDescent="0.3">
      <c r="K5400" s="16">
        <f t="shared" si="84"/>
        <v>44240</v>
      </c>
      <c r="L5400" s="17">
        <v>0.91666666666666663</v>
      </c>
      <c r="M5400" s="14">
        <v>752</v>
      </c>
      <c r="N5400" s="14">
        <v>634</v>
      </c>
      <c r="O5400" s="14">
        <v>0</v>
      </c>
      <c r="P5400" s="14">
        <v>1386</v>
      </c>
    </row>
    <row r="5401" spans="11:16" x14ac:dyDescent="0.3">
      <c r="K5401" s="16">
        <f t="shared" si="84"/>
        <v>44240</v>
      </c>
      <c r="L5401" s="17">
        <v>0.95833333333333337</v>
      </c>
      <c r="M5401" s="14">
        <v>752</v>
      </c>
      <c r="N5401" s="14">
        <v>3820</v>
      </c>
      <c r="O5401" s="14">
        <v>0</v>
      </c>
      <c r="P5401" s="14">
        <v>4572</v>
      </c>
    </row>
    <row r="5402" spans="11:16" x14ac:dyDescent="0.3">
      <c r="K5402" s="16">
        <f t="shared" si="84"/>
        <v>44241</v>
      </c>
      <c r="L5402" s="17">
        <v>0</v>
      </c>
      <c r="M5402" s="14">
        <v>752</v>
      </c>
      <c r="N5402" s="14">
        <v>2603</v>
      </c>
      <c r="O5402" s="14">
        <v>0</v>
      </c>
      <c r="P5402" s="14">
        <v>3355</v>
      </c>
    </row>
    <row r="5403" spans="11:16" x14ac:dyDescent="0.3">
      <c r="K5403" s="16">
        <f t="shared" ref="K5403:K5466" si="85">K5379+1</f>
        <v>44241</v>
      </c>
      <c r="L5403" s="17">
        <v>4.1666666666666664E-2</v>
      </c>
      <c r="M5403" s="14">
        <v>752</v>
      </c>
      <c r="N5403" s="14">
        <v>2603</v>
      </c>
      <c r="O5403" s="14">
        <v>0</v>
      </c>
      <c r="P5403" s="14">
        <v>3355</v>
      </c>
    </row>
    <row r="5404" spans="11:16" x14ac:dyDescent="0.3">
      <c r="K5404" s="16">
        <f t="shared" si="85"/>
        <v>44241</v>
      </c>
      <c r="L5404" s="17">
        <v>8.3333333333333329E-2</v>
      </c>
      <c r="M5404" s="14">
        <v>752</v>
      </c>
      <c r="N5404" s="14">
        <v>2603</v>
      </c>
      <c r="O5404" s="14">
        <v>0</v>
      </c>
      <c r="P5404" s="14">
        <v>3355</v>
      </c>
    </row>
    <row r="5405" spans="11:16" x14ac:dyDescent="0.3">
      <c r="K5405" s="16">
        <f t="shared" si="85"/>
        <v>44241</v>
      </c>
      <c r="L5405" s="17">
        <v>0.125</v>
      </c>
      <c r="M5405" s="14">
        <v>752</v>
      </c>
      <c r="N5405" s="14">
        <v>1945</v>
      </c>
      <c r="O5405" s="14">
        <v>0</v>
      </c>
      <c r="P5405" s="14">
        <v>2697</v>
      </c>
    </row>
    <row r="5406" spans="11:16" x14ac:dyDescent="0.3">
      <c r="K5406" s="16">
        <f t="shared" si="85"/>
        <v>44241</v>
      </c>
      <c r="L5406" s="17">
        <v>0.16666666666666666</v>
      </c>
      <c r="M5406" s="14">
        <v>752</v>
      </c>
      <c r="N5406" s="14">
        <v>1308</v>
      </c>
      <c r="O5406" s="14">
        <v>0</v>
      </c>
      <c r="P5406" s="14">
        <v>2060</v>
      </c>
    </row>
    <row r="5407" spans="11:16" x14ac:dyDescent="0.3">
      <c r="K5407" s="16">
        <f t="shared" si="85"/>
        <v>44241</v>
      </c>
      <c r="L5407" s="17">
        <v>0.20833333333333334</v>
      </c>
      <c r="M5407" s="14">
        <v>752</v>
      </c>
      <c r="N5407" s="14">
        <v>1020</v>
      </c>
      <c r="O5407" s="14">
        <v>0</v>
      </c>
      <c r="P5407" s="14">
        <v>1772</v>
      </c>
    </row>
    <row r="5408" spans="11:16" x14ac:dyDescent="0.3">
      <c r="K5408" s="16">
        <f t="shared" si="85"/>
        <v>44241</v>
      </c>
      <c r="L5408" s="17">
        <v>0.25</v>
      </c>
      <c r="M5408" s="14">
        <v>752</v>
      </c>
      <c r="N5408" s="14">
        <v>858</v>
      </c>
      <c r="O5408" s="14">
        <v>0</v>
      </c>
      <c r="P5408" s="14">
        <v>1610</v>
      </c>
    </row>
    <row r="5409" spans="11:16" x14ac:dyDescent="0.3">
      <c r="K5409" s="16">
        <f t="shared" si="85"/>
        <v>44241</v>
      </c>
      <c r="L5409" s="17">
        <v>0.29166666666666669</v>
      </c>
      <c r="M5409" s="14">
        <v>752</v>
      </c>
      <c r="N5409" s="14">
        <v>882</v>
      </c>
      <c r="O5409" s="14">
        <v>0</v>
      </c>
      <c r="P5409" s="14">
        <v>1634</v>
      </c>
    </row>
    <row r="5410" spans="11:16" x14ac:dyDescent="0.3">
      <c r="K5410" s="16">
        <f t="shared" si="85"/>
        <v>44241</v>
      </c>
      <c r="L5410" s="17">
        <v>0.33333333333333331</v>
      </c>
      <c r="M5410" s="14">
        <v>752</v>
      </c>
      <c r="N5410" s="14">
        <v>0</v>
      </c>
      <c r="O5410" s="14">
        <v>0</v>
      </c>
      <c r="P5410" s="14">
        <v>752</v>
      </c>
    </row>
    <row r="5411" spans="11:16" x14ac:dyDescent="0.3">
      <c r="K5411" s="16">
        <f t="shared" si="85"/>
        <v>44241</v>
      </c>
      <c r="L5411" s="17">
        <v>0.375</v>
      </c>
      <c r="M5411" s="14">
        <v>752</v>
      </c>
      <c r="N5411" s="14">
        <v>0</v>
      </c>
      <c r="O5411" s="14">
        <v>0</v>
      </c>
      <c r="P5411" s="14">
        <v>752</v>
      </c>
    </row>
    <row r="5412" spans="11:16" x14ac:dyDescent="0.3">
      <c r="K5412" s="16">
        <f t="shared" si="85"/>
        <v>44241</v>
      </c>
      <c r="L5412" s="17">
        <v>0.41666666666666669</v>
      </c>
      <c r="M5412" s="14">
        <v>752</v>
      </c>
      <c r="N5412" s="14">
        <v>0</v>
      </c>
      <c r="O5412" s="14">
        <v>0</v>
      </c>
      <c r="P5412" s="14">
        <v>752</v>
      </c>
    </row>
    <row r="5413" spans="11:16" x14ac:dyDescent="0.3">
      <c r="K5413" s="16">
        <f t="shared" si="85"/>
        <v>44241</v>
      </c>
      <c r="L5413" s="17">
        <v>0.45833333333333331</v>
      </c>
      <c r="M5413" s="14">
        <v>752</v>
      </c>
      <c r="N5413" s="14">
        <v>0</v>
      </c>
      <c r="O5413" s="14">
        <v>0</v>
      </c>
      <c r="P5413" s="14">
        <v>752</v>
      </c>
    </row>
    <row r="5414" spans="11:16" x14ac:dyDescent="0.3">
      <c r="K5414" s="16">
        <f t="shared" si="85"/>
        <v>44241</v>
      </c>
      <c r="L5414" s="17">
        <v>0.5</v>
      </c>
      <c r="M5414" s="14">
        <v>752</v>
      </c>
      <c r="N5414" s="14">
        <v>1750</v>
      </c>
      <c r="O5414" s="14">
        <v>0</v>
      </c>
      <c r="P5414" s="14">
        <v>2502</v>
      </c>
    </row>
    <row r="5415" spans="11:16" x14ac:dyDescent="0.3">
      <c r="K5415" s="16">
        <f t="shared" si="85"/>
        <v>44241</v>
      </c>
      <c r="L5415" s="17">
        <v>0.54166666666666663</v>
      </c>
      <c r="M5415" s="14">
        <v>752</v>
      </c>
      <c r="N5415" s="14">
        <v>1017</v>
      </c>
      <c r="O5415" s="14">
        <v>0</v>
      </c>
      <c r="P5415" s="14">
        <v>1769</v>
      </c>
    </row>
    <row r="5416" spans="11:16" x14ac:dyDescent="0.3">
      <c r="K5416" s="16">
        <f t="shared" si="85"/>
        <v>44241</v>
      </c>
      <c r="L5416" s="17">
        <v>0.58333333333333337</v>
      </c>
      <c r="M5416" s="14">
        <v>752</v>
      </c>
      <c r="N5416" s="14">
        <v>183</v>
      </c>
      <c r="O5416" s="14">
        <v>0</v>
      </c>
      <c r="P5416" s="14">
        <v>935</v>
      </c>
    </row>
    <row r="5417" spans="11:16" x14ac:dyDescent="0.3">
      <c r="K5417" s="16">
        <f t="shared" si="85"/>
        <v>44241</v>
      </c>
      <c r="L5417" s="17">
        <v>0.625</v>
      </c>
      <c r="M5417" s="14">
        <v>752</v>
      </c>
      <c r="N5417" s="14">
        <v>0</v>
      </c>
      <c r="O5417" s="14">
        <v>0</v>
      </c>
      <c r="P5417" s="14">
        <v>752</v>
      </c>
    </row>
    <row r="5418" spans="11:16" x14ac:dyDescent="0.3">
      <c r="K5418" s="16">
        <f t="shared" si="85"/>
        <v>44241</v>
      </c>
      <c r="L5418" s="17">
        <v>0.66666666666666663</v>
      </c>
      <c r="M5418" s="14">
        <v>752</v>
      </c>
      <c r="N5418" s="14">
        <v>0</v>
      </c>
      <c r="O5418" s="14">
        <v>0</v>
      </c>
      <c r="P5418" s="14">
        <v>752</v>
      </c>
    </row>
    <row r="5419" spans="11:16" x14ac:dyDescent="0.3">
      <c r="K5419" s="16">
        <f t="shared" si="85"/>
        <v>44241</v>
      </c>
      <c r="L5419" s="17">
        <v>0.70833333333333337</v>
      </c>
      <c r="M5419" s="14">
        <v>752</v>
      </c>
      <c r="N5419" s="14">
        <v>0</v>
      </c>
      <c r="O5419" s="14">
        <v>0</v>
      </c>
      <c r="P5419" s="14">
        <v>752</v>
      </c>
    </row>
    <row r="5420" spans="11:16" x14ac:dyDescent="0.3">
      <c r="K5420" s="16">
        <f t="shared" si="85"/>
        <v>44241</v>
      </c>
      <c r="L5420" s="17">
        <v>0.75</v>
      </c>
      <c r="M5420" s="14">
        <v>752</v>
      </c>
      <c r="N5420" s="14">
        <v>2244</v>
      </c>
      <c r="O5420" s="14">
        <v>0</v>
      </c>
      <c r="P5420" s="14">
        <v>2996</v>
      </c>
    </row>
    <row r="5421" spans="11:16" x14ac:dyDescent="0.3">
      <c r="K5421" s="16">
        <f t="shared" si="85"/>
        <v>44241</v>
      </c>
      <c r="L5421" s="17">
        <v>0.79166666666666663</v>
      </c>
      <c r="M5421" s="14">
        <v>752</v>
      </c>
      <c r="N5421" s="14">
        <v>2603</v>
      </c>
      <c r="O5421" s="14">
        <v>0</v>
      </c>
      <c r="P5421" s="14">
        <v>3355</v>
      </c>
    </row>
    <row r="5422" spans="11:16" x14ac:dyDescent="0.3">
      <c r="K5422" s="16">
        <f t="shared" si="85"/>
        <v>44241</v>
      </c>
      <c r="L5422" s="17">
        <v>0.83333333333333337</v>
      </c>
      <c r="M5422" s="14">
        <v>752</v>
      </c>
      <c r="N5422" s="14">
        <v>0</v>
      </c>
      <c r="O5422" s="14">
        <v>0</v>
      </c>
      <c r="P5422" s="14">
        <v>752</v>
      </c>
    </row>
    <row r="5423" spans="11:16" x14ac:dyDescent="0.3">
      <c r="K5423" s="16">
        <f t="shared" si="85"/>
        <v>44241</v>
      </c>
      <c r="L5423" s="17">
        <v>0.875</v>
      </c>
      <c r="M5423" s="14">
        <v>752</v>
      </c>
      <c r="N5423" s="14">
        <v>0</v>
      </c>
      <c r="O5423" s="14">
        <v>0</v>
      </c>
      <c r="P5423" s="14">
        <v>752</v>
      </c>
    </row>
    <row r="5424" spans="11:16" x14ac:dyDescent="0.3">
      <c r="K5424" s="16">
        <f t="shared" si="85"/>
        <v>44241</v>
      </c>
      <c r="L5424" s="17">
        <v>0.91666666666666663</v>
      </c>
      <c r="M5424" s="14">
        <v>752</v>
      </c>
      <c r="N5424" s="14">
        <v>95</v>
      </c>
      <c r="O5424" s="14">
        <v>0</v>
      </c>
      <c r="P5424" s="14">
        <v>847</v>
      </c>
    </row>
    <row r="5425" spans="11:16" x14ac:dyDescent="0.3">
      <c r="K5425" s="16">
        <f t="shared" si="85"/>
        <v>44241</v>
      </c>
      <c r="L5425" s="17">
        <v>0.95833333333333337</v>
      </c>
      <c r="M5425" s="14">
        <v>752</v>
      </c>
      <c r="N5425" s="14">
        <v>2603</v>
      </c>
      <c r="O5425" s="14">
        <v>0</v>
      </c>
      <c r="P5425" s="14">
        <v>3355</v>
      </c>
    </row>
    <row r="5426" spans="11:16" x14ac:dyDescent="0.3">
      <c r="K5426" s="16">
        <f t="shared" si="85"/>
        <v>44242</v>
      </c>
      <c r="L5426" s="17">
        <v>0</v>
      </c>
      <c r="M5426" s="14">
        <v>752</v>
      </c>
      <c r="N5426" s="14">
        <v>2328</v>
      </c>
      <c r="O5426" s="14">
        <v>0</v>
      </c>
      <c r="P5426" s="14">
        <v>3080</v>
      </c>
    </row>
    <row r="5427" spans="11:16" x14ac:dyDescent="0.3">
      <c r="K5427" s="16">
        <f t="shared" si="85"/>
        <v>44242</v>
      </c>
      <c r="L5427" s="17">
        <v>4.1666666666666664E-2</v>
      </c>
      <c r="M5427" s="14">
        <v>752</v>
      </c>
      <c r="N5427" s="14">
        <v>142</v>
      </c>
      <c r="O5427" s="14">
        <v>0</v>
      </c>
      <c r="P5427" s="14">
        <v>894</v>
      </c>
    </row>
    <row r="5428" spans="11:16" x14ac:dyDescent="0.3">
      <c r="K5428" s="16">
        <f t="shared" si="85"/>
        <v>44242</v>
      </c>
      <c r="L5428" s="17">
        <v>8.3333333333333329E-2</v>
      </c>
      <c r="M5428" s="14">
        <v>752</v>
      </c>
      <c r="N5428" s="14">
        <v>2328</v>
      </c>
      <c r="O5428" s="14">
        <v>0</v>
      </c>
      <c r="P5428" s="14">
        <v>3080</v>
      </c>
    </row>
    <row r="5429" spans="11:16" x14ac:dyDescent="0.3">
      <c r="K5429" s="16">
        <f t="shared" si="85"/>
        <v>44242</v>
      </c>
      <c r="L5429" s="17">
        <v>0.125</v>
      </c>
      <c r="M5429" s="14">
        <v>752</v>
      </c>
      <c r="N5429" s="14">
        <v>0</v>
      </c>
      <c r="O5429" s="14">
        <v>0</v>
      </c>
      <c r="P5429" s="14">
        <v>752</v>
      </c>
    </row>
    <row r="5430" spans="11:16" x14ac:dyDescent="0.3">
      <c r="K5430" s="16">
        <f t="shared" si="85"/>
        <v>44242</v>
      </c>
      <c r="L5430" s="17">
        <v>0.16666666666666666</v>
      </c>
      <c r="M5430" s="14">
        <v>752</v>
      </c>
      <c r="N5430" s="14">
        <v>0</v>
      </c>
      <c r="O5430" s="14">
        <v>0</v>
      </c>
      <c r="P5430" s="14">
        <v>752</v>
      </c>
    </row>
    <row r="5431" spans="11:16" x14ac:dyDescent="0.3">
      <c r="K5431" s="16">
        <f t="shared" si="85"/>
        <v>44242</v>
      </c>
      <c r="L5431" s="17">
        <v>0.20833333333333334</v>
      </c>
      <c r="M5431" s="14">
        <v>752</v>
      </c>
      <c r="N5431" s="14">
        <v>89</v>
      </c>
      <c r="O5431" s="14">
        <v>0</v>
      </c>
      <c r="P5431" s="14">
        <v>841</v>
      </c>
    </row>
    <row r="5432" spans="11:16" x14ac:dyDescent="0.3">
      <c r="K5432" s="16">
        <f t="shared" si="85"/>
        <v>44242</v>
      </c>
      <c r="L5432" s="17">
        <v>0.25</v>
      </c>
      <c r="M5432" s="14">
        <v>752</v>
      </c>
      <c r="N5432" s="14">
        <v>2328</v>
      </c>
      <c r="O5432" s="14">
        <v>0</v>
      </c>
      <c r="P5432" s="14">
        <v>3080</v>
      </c>
    </row>
    <row r="5433" spans="11:16" x14ac:dyDescent="0.3">
      <c r="K5433" s="16">
        <f t="shared" si="85"/>
        <v>44242</v>
      </c>
      <c r="L5433" s="17">
        <v>0.29166666666666669</v>
      </c>
      <c r="M5433" s="14">
        <v>752</v>
      </c>
      <c r="N5433" s="14">
        <v>2328</v>
      </c>
      <c r="O5433" s="14">
        <v>0</v>
      </c>
      <c r="P5433" s="14">
        <v>3080</v>
      </c>
    </row>
    <row r="5434" spans="11:16" x14ac:dyDescent="0.3">
      <c r="K5434" s="16">
        <f t="shared" si="85"/>
        <v>44242</v>
      </c>
      <c r="L5434" s="17">
        <v>0.33333333333333331</v>
      </c>
      <c r="M5434" s="14">
        <v>752</v>
      </c>
      <c r="N5434" s="14">
        <v>2328</v>
      </c>
      <c r="O5434" s="14">
        <v>0</v>
      </c>
      <c r="P5434" s="14">
        <v>3080</v>
      </c>
    </row>
    <row r="5435" spans="11:16" x14ac:dyDescent="0.3">
      <c r="K5435" s="16">
        <f t="shared" si="85"/>
        <v>44242</v>
      </c>
      <c r="L5435" s="17">
        <v>0.375</v>
      </c>
      <c r="M5435" s="14">
        <v>752</v>
      </c>
      <c r="N5435" s="14">
        <v>0</v>
      </c>
      <c r="O5435" s="14">
        <v>0</v>
      </c>
      <c r="P5435" s="14">
        <v>752</v>
      </c>
    </row>
    <row r="5436" spans="11:16" x14ac:dyDescent="0.3">
      <c r="K5436" s="16">
        <f t="shared" si="85"/>
        <v>44242</v>
      </c>
      <c r="L5436" s="17">
        <v>0.41666666666666669</v>
      </c>
      <c r="M5436" s="14">
        <v>752</v>
      </c>
      <c r="N5436" s="14">
        <v>1648</v>
      </c>
      <c r="O5436" s="14">
        <v>0</v>
      </c>
      <c r="P5436" s="14">
        <v>2400</v>
      </c>
    </row>
    <row r="5437" spans="11:16" x14ac:dyDescent="0.3">
      <c r="K5437" s="16">
        <f t="shared" si="85"/>
        <v>44242</v>
      </c>
      <c r="L5437" s="17">
        <v>0.45833333333333331</v>
      </c>
      <c r="M5437" s="14">
        <v>752</v>
      </c>
      <c r="N5437" s="14">
        <v>1114</v>
      </c>
      <c r="O5437" s="14">
        <v>0</v>
      </c>
      <c r="P5437" s="14">
        <v>1866</v>
      </c>
    </row>
    <row r="5438" spans="11:16" x14ac:dyDescent="0.3">
      <c r="K5438" s="16">
        <f t="shared" si="85"/>
        <v>44242</v>
      </c>
      <c r="L5438" s="17">
        <v>0.5</v>
      </c>
      <c r="M5438" s="14">
        <v>752</v>
      </c>
      <c r="N5438" s="14">
        <v>694</v>
      </c>
      <c r="O5438" s="14">
        <v>0</v>
      </c>
      <c r="P5438" s="14">
        <v>1446</v>
      </c>
    </row>
    <row r="5439" spans="11:16" x14ac:dyDescent="0.3">
      <c r="K5439" s="16">
        <f t="shared" si="85"/>
        <v>44242</v>
      </c>
      <c r="L5439" s="17">
        <v>0.54166666666666663</v>
      </c>
      <c r="M5439" s="14">
        <v>752</v>
      </c>
      <c r="N5439" s="14">
        <v>213</v>
      </c>
      <c r="O5439" s="14">
        <v>0</v>
      </c>
      <c r="P5439" s="14">
        <v>965</v>
      </c>
    </row>
    <row r="5440" spans="11:16" x14ac:dyDescent="0.3">
      <c r="K5440" s="16">
        <f t="shared" si="85"/>
        <v>44242</v>
      </c>
      <c r="L5440" s="17">
        <v>0.58333333333333337</v>
      </c>
      <c r="M5440" s="14">
        <v>752</v>
      </c>
      <c r="N5440" s="14">
        <v>0</v>
      </c>
      <c r="O5440" s="14">
        <v>0</v>
      </c>
      <c r="P5440" s="14">
        <v>752</v>
      </c>
    </row>
    <row r="5441" spans="11:16" x14ac:dyDescent="0.3">
      <c r="K5441" s="16">
        <f t="shared" si="85"/>
        <v>44242</v>
      </c>
      <c r="L5441" s="17">
        <v>0.625</v>
      </c>
      <c r="M5441" s="14">
        <v>752</v>
      </c>
      <c r="N5441" s="14">
        <v>0</v>
      </c>
      <c r="O5441" s="14">
        <v>0</v>
      </c>
      <c r="P5441" s="14">
        <v>752</v>
      </c>
    </row>
    <row r="5442" spans="11:16" x14ac:dyDescent="0.3">
      <c r="K5442" s="16">
        <f t="shared" si="85"/>
        <v>44242</v>
      </c>
      <c r="L5442" s="17">
        <v>0.66666666666666663</v>
      </c>
      <c r="M5442" s="14">
        <v>752</v>
      </c>
      <c r="N5442" s="14">
        <v>0</v>
      </c>
      <c r="O5442" s="14">
        <v>0</v>
      </c>
      <c r="P5442" s="14">
        <v>752</v>
      </c>
    </row>
    <row r="5443" spans="11:16" x14ac:dyDescent="0.3">
      <c r="K5443" s="16">
        <f t="shared" si="85"/>
        <v>44242</v>
      </c>
      <c r="L5443" s="17">
        <v>0.70833333333333337</v>
      </c>
      <c r="M5443" s="14">
        <v>752</v>
      </c>
      <c r="N5443" s="14">
        <v>0</v>
      </c>
      <c r="O5443" s="14">
        <v>0</v>
      </c>
      <c r="P5443" s="14">
        <v>752</v>
      </c>
    </row>
    <row r="5444" spans="11:16" x14ac:dyDescent="0.3">
      <c r="K5444" s="16">
        <f t="shared" si="85"/>
        <v>44242</v>
      </c>
      <c r="L5444" s="17">
        <v>0.75</v>
      </c>
      <c r="M5444" s="14">
        <v>752</v>
      </c>
      <c r="N5444" s="14">
        <v>0</v>
      </c>
      <c r="O5444" s="14">
        <v>0</v>
      </c>
      <c r="P5444" s="14">
        <v>752</v>
      </c>
    </row>
    <row r="5445" spans="11:16" x14ac:dyDescent="0.3">
      <c r="K5445" s="16">
        <f t="shared" si="85"/>
        <v>44242</v>
      </c>
      <c r="L5445" s="17">
        <v>0.79166666666666663</v>
      </c>
      <c r="M5445" s="14">
        <v>752</v>
      </c>
      <c r="N5445" s="14">
        <v>0</v>
      </c>
      <c r="O5445" s="14">
        <v>0</v>
      </c>
      <c r="P5445" s="14">
        <v>752</v>
      </c>
    </row>
    <row r="5446" spans="11:16" x14ac:dyDescent="0.3">
      <c r="K5446" s="16">
        <f t="shared" si="85"/>
        <v>44242</v>
      </c>
      <c r="L5446" s="17">
        <v>0.83333333333333337</v>
      </c>
      <c r="M5446" s="14">
        <v>752</v>
      </c>
      <c r="N5446" s="14">
        <v>0</v>
      </c>
      <c r="O5446" s="14">
        <v>0</v>
      </c>
      <c r="P5446" s="14">
        <v>752</v>
      </c>
    </row>
    <row r="5447" spans="11:16" x14ac:dyDescent="0.3">
      <c r="K5447" s="16">
        <f t="shared" si="85"/>
        <v>44242</v>
      </c>
      <c r="L5447" s="17">
        <v>0.875</v>
      </c>
      <c r="M5447" s="14">
        <v>752</v>
      </c>
      <c r="N5447" s="14">
        <v>0</v>
      </c>
      <c r="O5447" s="14">
        <v>0</v>
      </c>
      <c r="P5447" s="14">
        <v>752</v>
      </c>
    </row>
    <row r="5448" spans="11:16" x14ac:dyDescent="0.3">
      <c r="K5448" s="16">
        <f t="shared" si="85"/>
        <v>44242</v>
      </c>
      <c r="L5448" s="17">
        <v>0.91666666666666663</v>
      </c>
      <c r="M5448" s="14">
        <v>752</v>
      </c>
      <c r="N5448" s="14">
        <v>0</v>
      </c>
      <c r="O5448" s="14">
        <v>0</v>
      </c>
      <c r="P5448" s="14">
        <v>752</v>
      </c>
    </row>
    <row r="5449" spans="11:16" x14ac:dyDescent="0.3">
      <c r="K5449" s="16">
        <f t="shared" si="85"/>
        <v>44242</v>
      </c>
      <c r="L5449" s="17">
        <v>0.95833333333333337</v>
      </c>
      <c r="M5449" s="14">
        <v>752</v>
      </c>
      <c r="N5449" s="14">
        <v>144</v>
      </c>
      <c r="O5449" s="14">
        <v>0</v>
      </c>
      <c r="P5449" s="14">
        <v>896</v>
      </c>
    </row>
    <row r="5450" spans="11:16" x14ac:dyDescent="0.3">
      <c r="K5450" s="16">
        <f t="shared" si="85"/>
        <v>44243</v>
      </c>
      <c r="L5450" s="17">
        <v>0</v>
      </c>
      <c r="M5450" s="14">
        <v>752</v>
      </c>
      <c r="N5450" s="14">
        <v>0</v>
      </c>
      <c r="O5450" s="14">
        <v>0</v>
      </c>
      <c r="P5450" s="14">
        <v>752</v>
      </c>
    </row>
    <row r="5451" spans="11:16" x14ac:dyDescent="0.3">
      <c r="K5451" s="16">
        <f t="shared" si="85"/>
        <v>44243</v>
      </c>
      <c r="L5451" s="17">
        <v>4.1666666666666664E-2</v>
      </c>
      <c r="M5451" s="14">
        <v>752</v>
      </c>
      <c r="N5451" s="14">
        <v>149</v>
      </c>
      <c r="O5451" s="14">
        <v>0</v>
      </c>
      <c r="P5451" s="14">
        <v>901</v>
      </c>
    </row>
    <row r="5452" spans="11:16" x14ac:dyDescent="0.3">
      <c r="K5452" s="16">
        <f t="shared" si="85"/>
        <v>44243</v>
      </c>
      <c r="L5452" s="17">
        <v>8.3333333333333329E-2</v>
      </c>
      <c r="M5452" s="14">
        <v>752</v>
      </c>
      <c r="N5452" s="14">
        <v>0</v>
      </c>
      <c r="O5452" s="14">
        <v>0</v>
      </c>
      <c r="P5452" s="14">
        <v>752</v>
      </c>
    </row>
    <row r="5453" spans="11:16" x14ac:dyDescent="0.3">
      <c r="K5453" s="16">
        <f t="shared" si="85"/>
        <v>44243</v>
      </c>
      <c r="L5453" s="17">
        <v>0.125</v>
      </c>
      <c r="M5453" s="14">
        <v>752</v>
      </c>
      <c r="N5453" s="14">
        <v>0</v>
      </c>
      <c r="O5453" s="14">
        <v>0</v>
      </c>
      <c r="P5453" s="14">
        <v>752</v>
      </c>
    </row>
    <row r="5454" spans="11:16" x14ac:dyDescent="0.3">
      <c r="K5454" s="16">
        <f t="shared" si="85"/>
        <v>44243</v>
      </c>
      <c r="L5454" s="17">
        <v>0.16666666666666666</v>
      </c>
      <c r="M5454" s="14">
        <v>752</v>
      </c>
      <c r="N5454" s="14">
        <v>0</v>
      </c>
      <c r="O5454" s="14">
        <v>0</v>
      </c>
      <c r="P5454" s="14">
        <v>752</v>
      </c>
    </row>
    <row r="5455" spans="11:16" x14ac:dyDescent="0.3">
      <c r="K5455" s="16">
        <f t="shared" si="85"/>
        <v>44243</v>
      </c>
      <c r="L5455" s="17">
        <v>0.20833333333333334</v>
      </c>
      <c r="M5455" s="14">
        <v>752</v>
      </c>
      <c r="N5455" s="14">
        <v>0</v>
      </c>
      <c r="O5455" s="14">
        <v>0</v>
      </c>
      <c r="P5455" s="14">
        <v>752</v>
      </c>
    </row>
    <row r="5456" spans="11:16" x14ac:dyDescent="0.3">
      <c r="K5456" s="16">
        <f t="shared" si="85"/>
        <v>44243</v>
      </c>
      <c r="L5456" s="17">
        <v>0.25</v>
      </c>
      <c r="M5456" s="14">
        <v>752</v>
      </c>
      <c r="N5456" s="14">
        <v>0</v>
      </c>
      <c r="O5456" s="14">
        <v>0</v>
      </c>
      <c r="P5456" s="14">
        <v>752</v>
      </c>
    </row>
    <row r="5457" spans="11:16" x14ac:dyDescent="0.3">
      <c r="K5457" s="16">
        <f t="shared" si="85"/>
        <v>44243</v>
      </c>
      <c r="L5457" s="17">
        <v>0.29166666666666669</v>
      </c>
      <c r="M5457" s="14">
        <v>752</v>
      </c>
      <c r="N5457" s="14">
        <v>24</v>
      </c>
      <c r="O5457" s="14">
        <v>0</v>
      </c>
      <c r="P5457" s="14">
        <v>776</v>
      </c>
    </row>
    <row r="5458" spans="11:16" x14ac:dyDescent="0.3">
      <c r="K5458" s="16">
        <f t="shared" si="85"/>
        <v>44243</v>
      </c>
      <c r="L5458" s="17">
        <v>0.33333333333333331</v>
      </c>
      <c r="M5458" s="14">
        <v>752</v>
      </c>
      <c r="N5458" s="14">
        <v>167</v>
      </c>
      <c r="O5458" s="14">
        <v>0</v>
      </c>
      <c r="P5458" s="14">
        <v>919</v>
      </c>
    </row>
    <row r="5459" spans="11:16" x14ac:dyDescent="0.3">
      <c r="K5459" s="16">
        <f t="shared" si="85"/>
        <v>44243</v>
      </c>
      <c r="L5459" s="17">
        <v>0.375</v>
      </c>
      <c r="M5459" s="14">
        <v>752</v>
      </c>
      <c r="N5459" s="14">
        <v>324</v>
      </c>
      <c r="O5459" s="14">
        <v>0</v>
      </c>
      <c r="P5459" s="14">
        <v>1076</v>
      </c>
    </row>
    <row r="5460" spans="11:16" x14ac:dyDescent="0.3">
      <c r="K5460" s="16">
        <f t="shared" si="85"/>
        <v>44243</v>
      </c>
      <c r="L5460" s="17">
        <v>0.41666666666666669</v>
      </c>
      <c r="M5460" s="14">
        <v>752</v>
      </c>
      <c r="N5460" s="14">
        <v>0</v>
      </c>
      <c r="O5460" s="14">
        <v>0</v>
      </c>
      <c r="P5460" s="14">
        <v>752</v>
      </c>
    </row>
    <row r="5461" spans="11:16" x14ac:dyDescent="0.3">
      <c r="K5461" s="16">
        <f t="shared" si="85"/>
        <v>44243</v>
      </c>
      <c r="L5461" s="17">
        <v>0.45833333333333331</v>
      </c>
      <c r="M5461" s="14">
        <v>752</v>
      </c>
      <c r="N5461" s="14">
        <v>310</v>
      </c>
      <c r="O5461" s="14">
        <v>0</v>
      </c>
      <c r="P5461" s="14">
        <v>1062</v>
      </c>
    </row>
    <row r="5462" spans="11:16" x14ac:dyDescent="0.3">
      <c r="K5462" s="16">
        <f t="shared" si="85"/>
        <v>44243</v>
      </c>
      <c r="L5462" s="17">
        <v>0.5</v>
      </c>
      <c r="M5462" s="14">
        <v>752</v>
      </c>
      <c r="N5462" s="14">
        <v>0</v>
      </c>
      <c r="O5462" s="14">
        <v>0</v>
      </c>
      <c r="P5462" s="14">
        <v>752</v>
      </c>
    </row>
    <row r="5463" spans="11:16" x14ac:dyDescent="0.3">
      <c r="K5463" s="16">
        <f t="shared" si="85"/>
        <v>44243</v>
      </c>
      <c r="L5463" s="17">
        <v>0.54166666666666663</v>
      </c>
      <c r="M5463" s="14">
        <v>752</v>
      </c>
      <c r="N5463" s="14">
        <v>0</v>
      </c>
      <c r="O5463" s="14">
        <v>0</v>
      </c>
      <c r="P5463" s="14">
        <v>752</v>
      </c>
    </row>
    <row r="5464" spans="11:16" x14ac:dyDescent="0.3">
      <c r="K5464" s="16">
        <f t="shared" si="85"/>
        <v>44243</v>
      </c>
      <c r="L5464" s="17">
        <v>0.58333333333333337</v>
      </c>
      <c r="M5464" s="14">
        <v>752</v>
      </c>
      <c r="N5464" s="14">
        <v>0</v>
      </c>
      <c r="O5464" s="14">
        <v>0</v>
      </c>
      <c r="P5464" s="14">
        <v>752</v>
      </c>
    </row>
    <row r="5465" spans="11:16" x14ac:dyDescent="0.3">
      <c r="K5465" s="16">
        <f t="shared" si="85"/>
        <v>44243</v>
      </c>
      <c r="L5465" s="17">
        <v>0.625</v>
      </c>
      <c r="M5465" s="14">
        <v>752</v>
      </c>
      <c r="N5465" s="14">
        <v>0</v>
      </c>
      <c r="O5465" s="14">
        <v>0</v>
      </c>
      <c r="P5465" s="14">
        <v>752</v>
      </c>
    </row>
    <row r="5466" spans="11:16" x14ac:dyDescent="0.3">
      <c r="K5466" s="16">
        <f t="shared" si="85"/>
        <v>44243</v>
      </c>
      <c r="L5466" s="17">
        <v>0.66666666666666663</v>
      </c>
      <c r="M5466" s="14">
        <v>752</v>
      </c>
      <c r="N5466" s="14">
        <v>0</v>
      </c>
      <c r="O5466" s="14">
        <v>0</v>
      </c>
      <c r="P5466" s="14">
        <v>752</v>
      </c>
    </row>
    <row r="5467" spans="11:16" x14ac:dyDescent="0.3">
      <c r="K5467" s="16">
        <f t="shared" ref="K5467:K5530" si="86">K5443+1</f>
        <v>44243</v>
      </c>
      <c r="L5467" s="17">
        <v>0.70833333333333337</v>
      </c>
      <c r="M5467" s="14">
        <v>752</v>
      </c>
      <c r="N5467" s="14">
        <v>0</v>
      </c>
      <c r="O5467" s="14">
        <v>0</v>
      </c>
      <c r="P5467" s="14">
        <v>752</v>
      </c>
    </row>
    <row r="5468" spans="11:16" x14ac:dyDescent="0.3">
      <c r="K5468" s="16">
        <f t="shared" si="86"/>
        <v>44243</v>
      </c>
      <c r="L5468" s="17">
        <v>0.75</v>
      </c>
      <c r="M5468" s="14">
        <v>752</v>
      </c>
      <c r="N5468" s="14">
        <v>1803</v>
      </c>
      <c r="O5468" s="14">
        <v>0</v>
      </c>
      <c r="P5468" s="14">
        <v>2555</v>
      </c>
    </row>
    <row r="5469" spans="11:16" x14ac:dyDescent="0.3">
      <c r="K5469" s="16">
        <f t="shared" si="86"/>
        <v>44243</v>
      </c>
      <c r="L5469" s="17">
        <v>0.79166666666666663</v>
      </c>
      <c r="M5469" s="14">
        <v>752</v>
      </c>
      <c r="N5469" s="14">
        <v>1803</v>
      </c>
      <c r="O5469" s="14">
        <v>0</v>
      </c>
      <c r="P5469" s="14">
        <v>2555</v>
      </c>
    </row>
    <row r="5470" spans="11:16" x14ac:dyDescent="0.3">
      <c r="K5470" s="16">
        <f t="shared" si="86"/>
        <v>44243</v>
      </c>
      <c r="L5470" s="17">
        <v>0.83333333333333337</v>
      </c>
      <c r="M5470" s="14">
        <v>752</v>
      </c>
      <c r="N5470" s="14">
        <v>0</v>
      </c>
      <c r="O5470" s="14">
        <v>0</v>
      </c>
      <c r="P5470" s="14">
        <v>752</v>
      </c>
    </row>
    <row r="5471" spans="11:16" x14ac:dyDescent="0.3">
      <c r="K5471" s="16">
        <f t="shared" si="86"/>
        <v>44243</v>
      </c>
      <c r="L5471" s="17">
        <v>0.875</v>
      </c>
      <c r="M5471" s="14">
        <v>752</v>
      </c>
      <c r="N5471" s="14">
        <v>0</v>
      </c>
      <c r="O5471" s="14">
        <v>0</v>
      </c>
      <c r="P5471" s="14">
        <v>752</v>
      </c>
    </row>
    <row r="5472" spans="11:16" x14ac:dyDescent="0.3">
      <c r="K5472" s="16">
        <f t="shared" si="86"/>
        <v>44243</v>
      </c>
      <c r="L5472" s="17">
        <v>0.91666666666666663</v>
      </c>
      <c r="M5472" s="14">
        <v>752</v>
      </c>
      <c r="N5472" s="14">
        <v>1803</v>
      </c>
      <c r="O5472" s="14">
        <v>0</v>
      </c>
      <c r="P5472" s="14">
        <v>2555</v>
      </c>
    </row>
    <row r="5473" spans="11:16" x14ac:dyDescent="0.3">
      <c r="K5473" s="16">
        <f t="shared" si="86"/>
        <v>44243</v>
      </c>
      <c r="L5473" s="17">
        <v>0.95833333333333337</v>
      </c>
      <c r="M5473" s="14">
        <v>752</v>
      </c>
      <c r="N5473" s="14">
        <v>0</v>
      </c>
      <c r="O5473" s="14">
        <v>0</v>
      </c>
      <c r="P5473" s="14">
        <v>752</v>
      </c>
    </row>
    <row r="5474" spans="11:16" x14ac:dyDescent="0.3">
      <c r="K5474" s="16">
        <f t="shared" si="86"/>
        <v>44244</v>
      </c>
      <c r="L5474" s="17">
        <v>0</v>
      </c>
      <c r="M5474" s="14">
        <v>752</v>
      </c>
      <c r="N5474" s="14">
        <v>0</v>
      </c>
      <c r="O5474" s="14">
        <v>0</v>
      </c>
      <c r="P5474" s="14">
        <v>752</v>
      </c>
    </row>
    <row r="5475" spans="11:16" x14ac:dyDescent="0.3">
      <c r="K5475" s="16">
        <f t="shared" si="86"/>
        <v>44244</v>
      </c>
      <c r="L5475" s="17">
        <v>4.1666666666666664E-2</v>
      </c>
      <c r="M5475" s="14">
        <v>752</v>
      </c>
      <c r="N5475" s="14">
        <v>0</v>
      </c>
      <c r="O5475" s="14">
        <v>0</v>
      </c>
      <c r="P5475" s="14">
        <v>752</v>
      </c>
    </row>
    <row r="5476" spans="11:16" x14ac:dyDescent="0.3">
      <c r="K5476" s="16">
        <f t="shared" si="86"/>
        <v>44244</v>
      </c>
      <c r="L5476" s="17">
        <v>8.3333333333333329E-2</v>
      </c>
      <c r="M5476" s="14">
        <v>752</v>
      </c>
      <c r="N5476" s="14">
        <v>0</v>
      </c>
      <c r="O5476" s="14">
        <v>0</v>
      </c>
      <c r="P5476" s="14">
        <v>752</v>
      </c>
    </row>
    <row r="5477" spans="11:16" x14ac:dyDescent="0.3">
      <c r="K5477" s="16">
        <f t="shared" si="86"/>
        <v>44244</v>
      </c>
      <c r="L5477" s="17">
        <v>0.125</v>
      </c>
      <c r="M5477" s="14">
        <v>752</v>
      </c>
      <c r="N5477" s="14">
        <v>0</v>
      </c>
      <c r="O5477" s="14">
        <v>0</v>
      </c>
      <c r="P5477" s="14">
        <v>752</v>
      </c>
    </row>
    <row r="5478" spans="11:16" x14ac:dyDescent="0.3">
      <c r="K5478" s="16">
        <f t="shared" si="86"/>
        <v>44244</v>
      </c>
      <c r="L5478" s="17">
        <v>0.16666666666666666</v>
      </c>
      <c r="M5478" s="14">
        <v>752</v>
      </c>
      <c r="N5478" s="14">
        <v>0</v>
      </c>
      <c r="O5478" s="14">
        <v>0</v>
      </c>
      <c r="P5478" s="14">
        <v>752</v>
      </c>
    </row>
    <row r="5479" spans="11:16" x14ac:dyDescent="0.3">
      <c r="K5479" s="16">
        <f t="shared" si="86"/>
        <v>44244</v>
      </c>
      <c r="L5479" s="17">
        <v>0.20833333333333334</v>
      </c>
      <c r="M5479" s="14">
        <v>752</v>
      </c>
      <c r="N5479" s="14">
        <v>927</v>
      </c>
      <c r="O5479" s="14">
        <v>0</v>
      </c>
      <c r="P5479" s="14">
        <v>1679</v>
      </c>
    </row>
    <row r="5480" spans="11:16" x14ac:dyDescent="0.3">
      <c r="K5480" s="16">
        <f t="shared" si="86"/>
        <v>44244</v>
      </c>
      <c r="L5480" s="17">
        <v>0.25</v>
      </c>
      <c r="M5480" s="14">
        <v>752</v>
      </c>
      <c r="N5480" s="14">
        <v>1792</v>
      </c>
      <c r="O5480" s="14">
        <v>0</v>
      </c>
      <c r="P5480" s="14">
        <v>2544</v>
      </c>
    </row>
    <row r="5481" spans="11:16" x14ac:dyDescent="0.3">
      <c r="K5481" s="16">
        <f t="shared" si="86"/>
        <v>44244</v>
      </c>
      <c r="L5481" s="17">
        <v>0.29166666666666669</v>
      </c>
      <c r="M5481" s="14">
        <v>752</v>
      </c>
      <c r="N5481" s="14">
        <v>1837</v>
      </c>
      <c r="O5481" s="14">
        <v>0</v>
      </c>
      <c r="P5481" s="14">
        <v>2589</v>
      </c>
    </row>
    <row r="5482" spans="11:16" x14ac:dyDescent="0.3">
      <c r="K5482" s="16">
        <f t="shared" si="86"/>
        <v>44244</v>
      </c>
      <c r="L5482" s="17">
        <v>0.33333333333333331</v>
      </c>
      <c r="M5482" s="14">
        <v>752</v>
      </c>
      <c r="N5482" s="14">
        <v>1837</v>
      </c>
      <c r="O5482" s="14">
        <v>0</v>
      </c>
      <c r="P5482" s="14">
        <v>2589</v>
      </c>
    </row>
    <row r="5483" spans="11:16" x14ac:dyDescent="0.3">
      <c r="K5483" s="16">
        <f t="shared" si="86"/>
        <v>44244</v>
      </c>
      <c r="L5483" s="17">
        <v>0.375</v>
      </c>
      <c r="M5483" s="14">
        <v>752</v>
      </c>
      <c r="N5483" s="14">
        <v>0</v>
      </c>
      <c r="O5483" s="14">
        <v>0</v>
      </c>
      <c r="P5483" s="14">
        <v>752</v>
      </c>
    </row>
    <row r="5484" spans="11:16" x14ac:dyDescent="0.3">
      <c r="K5484" s="16">
        <f t="shared" si="86"/>
        <v>44244</v>
      </c>
      <c r="L5484" s="17">
        <v>0.41666666666666669</v>
      </c>
      <c r="M5484" s="14">
        <v>752</v>
      </c>
      <c r="N5484" s="14">
        <v>859</v>
      </c>
      <c r="O5484" s="14">
        <v>0</v>
      </c>
      <c r="P5484" s="14">
        <v>1611</v>
      </c>
    </row>
    <row r="5485" spans="11:16" x14ac:dyDescent="0.3">
      <c r="K5485" s="16">
        <f t="shared" si="86"/>
        <v>44244</v>
      </c>
      <c r="L5485" s="17">
        <v>0.45833333333333331</v>
      </c>
      <c r="M5485" s="14">
        <v>752</v>
      </c>
      <c r="N5485" s="14">
        <v>747</v>
      </c>
      <c r="O5485" s="14">
        <v>0</v>
      </c>
      <c r="P5485" s="14">
        <v>1499</v>
      </c>
    </row>
    <row r="5486" spans="11:16" x14ac:dyDescent="0.3">
      <c r="K5486" s="16">
        <f t="shared" si="86"/>
        <v>44244</v>
      </c>
      <c r="L5486" s="17">
        <v>0.5</v>
      </c>
      <c r="M5486" s="14">
        <v>752</v>
      </c>
      <c r="N5486" s="14">
        <v>355</v>
      </c>
      <c r="O5486" s="14">
        <v>0</v>
      </c>
      <c r="P5486" s="14">
        <v>1107</v>
      </c>
    </row>
    <row r="5487" spans="11:16" x14ac:dyDescent="0.3">
      <c r="K5487" s="16">
        <f t="shared" si="86"/>
        <v>44244</v>
      </c>
      <c r="L5487" s="17">
        <v>0.54166666666666663</v>
      </c>
      <c r="M5487" s="14">
        <v>752</v>
      </c>
      <c r="N5487" s="14">
        <v>0</v>
      </c>
      <c r="O5487" s="14">
        <v>0</v>
      </c>
      <c r="P5487" s="14">
        <v>752</v>
      </c>
    </row>
    <row r="5488" spans="11:16" x14ac:dyDescent="0.3">
      <c r="K5488" s="16">
        <f t="shared" si="86"/>
        <v>44244</v>
      </c>
      <c r="L5488" s="17">
        <v>0.58333333333333337</v>
      </c>
      <c r="M5488" s="14">
        <v>752</v>
      </c>
      <c r="N5488" s="14">
        <v>0</v>
      </c>
      <c r="O5488" s="14">
        <v>0</v>
      </c>
      <c r="P5488" s="14">
        <v>752</v>
      </c>
    </row>
    <row r="5489" spans="11:16" x14ac:dyDescent="0.3">
      <c r="K5489" s="16">
        <f t="shared" si="86"/>
        <v>44244</v>
      </c>
      <c r="L5489" s="17">
        <v>0.625</v>
      </c>
      <c r="M5489" s="14">
        <v>752</v>
      </c>
      <c r="N5489" s="14">
        <v>0</v>
      </c>
      <c r="O5489" s="14">
        <v>0</v>
      </c>
      <c r="P5489" s="14">
        <v>752</v>
      </c>
    </row>
    <row r="5490" spans="11:16" x14ac:dyDescent="0.3">
      <c r="K5490" s="16">
        <f t="shared" si="86"/>
        <v>44244</v>
      </c>
      <c r="L5490" s="17">
        <v>0.66666666666666663</v>
      </c>
      <c r="M5490" s="14">
        <v>752</v>
      </c>
      <c r="N5490" s="14">
        <v>0</v>
      </c>
      <c r="O5490" s="14">
        <v>0</v>
      </c>
      <c r="P5490" s="14">
        <v>752</v>
      </c>
    </row>
    <row r="5491" spans="11:16" x14ac:dyDescent="0.3">
      <c r="K5491" s="16">
        <f t="shared" si="86"/>
        <v>44244</v>
      </c>
      <c r="L5491" s="17">
        <v>0.70833333333333337</v>
      </c>
      <c r="M5491" s="14">
        <v>752</v>
      </c>
      <c r="N5491" s="14">
        <v>0</v>
      </c>
      <c r="O5491" s="14">
        <v>0</v>
      </c>
      <c r="P5491" s="14">
        <v>752</v>
      </c>
    </row>
    <row r="5492" spans="11:16" x14ac:dyDescent="0.3">
      <c r="K5492" s="16">
        <f t="shared" si="86"/>
        <v>44244</v>
      </c>
      <c r="L5492" s="17">
        <v>0.75</v>
      </c>
      <c r="M5492" s="14">
        <v>752</v>
      </c>
      <c r="N5492" s="14">
        <v>497</v>
      </c>
      <c r="O5492" s="14">
        <v>0</v>
      </c>
      <c r="P5492" s="14">
        <v>1249</v>
      </c>
    </row>
    <row r="5493" spans="11:16" x14ac:dyDescent="0.3">
      <c r="K5493" s="16">
        <f t="shared" si="86"/>
        <v>44244</v>
      </c>
      <c r="L5493" s="17">
        <v>0.79166666666666663</v>
      </c>
      <c r="M5493" s="14">
        <v>752</v>
      </c>
      <c r="N5493" s="14">
        <v>0</v>
      </c>
      <c r="O5493" s="14">
        <v>0</v>
      </c>
      <c r="P5493" s="14">
        <v>752</v>
      </c>
    </row>
    <row r="5494" spans="11:16" x14ac:dyDescent="0.3">
      <c r="K5494" s="16">
        <f t="shared" si="86"/>
        <v>44244</v>
      </c>
      <c r="L5494" s="17">
        <v>0.83333333333333337</v>
      </c>
      <c r="M5494" s="14">
        <v>752</v>
      </c>
      <c r="N5494" s="14">
        <v>0</v>
      </c>
      <c r="O5494" s="14">
        <v>0</v>
      </c>
      <c r="P5494" s="14">
        <v>752</v>
      </c>
    </row>
    <row r="5495" spans="11:16" x14ac:dyDescent="0.3">
      <c r="K5495" s="16">
        <f t="shared" si="86"/>
        <v>44244</v>
      </c>
      <c r="L5495" s="17">
        <v>0.875</v>
      </c>
      <c r="M5495" s="14">
        <v>752</v>
      </c>
      <c r="N5495" s="14">
        <v>0</v>
      </c>
      <c r="O5495" s="14">
        <v>0</v>
      </c>
      <c r="P5495" s="14">
        <v>752</v>
      </c>
    </row>
    <row r="5496" spans="11:16" x14ac:dyDescent="0.3">
      <c r="K5496" s="16">
        <f t="shared" si="86"/>
        <v>44244</v>
      </c>
      <c r="L5496" s="17">
        <v>0.91666666666666663</v>
      </c>
      <c r="M5496" s="14">
        <v>752</v>
      </c>
      <c r="N5496" s="14">
        <v>0</v>
      </c>
      <c r="O5496" s="14">
        <v>0</v>
      </c>
      <c r="P5496" s="14">
        <v>752</v>
      </c>
    </row>
    <row r="5497" spans="11:16" x14ac:dyDescent="0.3">
      <c r="K5497" s="16">
        <f t="shared" si="86"/>
        <v>44244</v>
      </c>
      <c r="L5497" s="17">
        <v>0.95833333333333337</v>
      </c>
      <c r="M5497" s="14">
        <v>752</v>
      </c>
      <c r="N5497" s="14">
        <v>0</v>
      </c>
      <c r="O5497" s="14">
        <v>0</v>
      </c>
      <c r="P5497" s="14">
        <v>752</v>
      </c>
    </row>
    <row r="5498" spans="11:16" x14ac:dyDescent="0.3">
      <c r="K5498" s="16">
        <f t="shared" si="86"/>
        <v>44245</v>
      </c>
      <c r="L5498" s="17">
        <v>0</v>
      </c>
      <c r="M5498" s="14">
        <v>752</v>
      </c>
      <c r="N5498" s="14">
        <v>0</v>
      </c>
      <c r="O5498" s="14">
        <v>0</v>
      </c>
      <c r="P5498" s="14">
        <v>752</v>
      </c>
    </row>
    <row r="5499" spans="11:16" x14ac:dyDescent="0.3">
      <c r="K5499" s="16">
        <f t="shared" si="86"/>
        <v>44245</v>
      </c>
      <c r="L5499" s="17">
        <v>4.1666666666666664E-2</v>
      </c>
      <c r="M5499" s="14">
        <v>752</v>
      </c>
      <c r="N5499" s="14">
        <v>0</v>
      </c>
      <c r="O5499" s="14">
        <v>0</v>
      </c>
      <c r="P5499" s="14">
        <v>752</v>
      </c>
    </row>
    <row r="5500" spans="11:16" x14ac:dyDescent="0.3">
      <c r="K5500" s="16">
        <f t="shared" si="86"/>
        <v>44245</v>
      </c>
      <c r="L5500" s="17">
        <v>8.3333333333333329E-2</v>
      </c>
      <c r="M5500" s="14">
        <v>752</v>
      </c>
      <c r="N5500" s="14">
        <v>0</v>
      </c>
      <c r="O5500" s="14">
        <v>0</v>
      </c>
      <c r="P5500" s="14">
        <v>752</v>
      </c>
    </row>
    <row r="5501" spans="11:16" x14ac:dyDescent="0.3">
      <c r="K5501" s="16">
        <f t="shared" si="86"/>
        <v>44245</v>
      </c>
      <c r="L5501" s="17">
        <v>0.125</v>
      </c>
      <c r="M5501" s="14">
        <v>752</v>
      </c>
      <c r="N5501" s="14">
        <v>0</v>
      </c>
      <c r="O5501" s="14">
        <v>0</v>
      </c>
      <c r="P5501" s="14">
        <v>752</v>
      </c>
    </row>
    <row r="5502" spans="11:16" x14ac:dyDescent="0.3">
      <c r="K5502" s="16">
        <f t="shared" si="86"/>
        <v>44245</v>
      </c>
      <c r="L5502" s="17">
        <v>0.16666666666666666</v>
      </c>
      <c r="M5502" s="14">
        <v>752</v>
      </c>
      <c r="N5502" s="14">
        <v>0</v>
      </c>
      <c r="O5502" s="14">
        <v>0</v>
      </c>
      <c r="P5502" s="14">
        <v>752</v>
      </c>
    </row>
    <row r="5503" spans="11:16" x14ac:dyDescent="0.3">
      <c r="K5503" s="16">
        <f t="shared" si="86"/>
        <v>44245</v>
      </c>
      <c r="L5503" s="17">
        <v>0.20833333333333334</v>
      </c>
      <c r="M5503" s="14">
        <v>752</v>
      </c>
      <c r="N5503" s="14">
        <v>0</v>
      </c>
      <c r="O5503" s="14">
        <v>0</v>
      </c>
      <c r="P5503" s="14">
        <v>752</v>
      </c>
    </row>
    <row r="5504" spans="11:16" x14ac:dyDescent="0.3">
      <c r="K5504" s="16">
        <f t="shared" si="86"/>
        <v>44245</v>
      </c>
      <c r="L5504" s="17">
        <v>0.25</v>
      </c>
      <c r="M5504" s="14">
        <v>752</v>
      </c>
      <c r="N5504" s="14">
        <v>0</v>
      </c>
      <c r="O5504" s="14">
        <v>0</v>
      </c>
      <c r="P5504" s="14">
        <v>752</v>
      </c>
    </row>
    <row r="5505" spans="11:16" x14ac:dyDescent="0.3">
      <c r="K5505" s="16">
        <f t="shared" si="86"/>
        <v>44245</v>
      </c>
      <c r="L5505" s="17">
        <v>0.29166666666666669</v>
      </c>
      <c r="M5505" s="14">
        <v>752</v>
      </c>
      <c r="N5505" s="14">
        <v>0</v>
      </c>
      <c r="O5505" s="14">
        <v>0</v>
      </c>
      <c r="P5505" s="14">
        <v>752</v>
      </c>
    </row>
    <row r="5506" spans="11:16" x14ac:dyDescent="0.3">
      <c r="K5506" s="16">
        <f t="shared" si="86"/>
        <v>44245</v>
      </c>
      <c r="L5506" s="17">
        <v>0.33333333333333331</v>
      </c>
      <c r="M5506" s="14">
        <v>752</v>
      </c>
      <c r="N5506" s="14">
        <v>0</v>
      </c>
      <c r="O5506" s="14">
        <v>0</v>
      </c>
      <c r="P5506" s="14">
        <v>752</v>
      </c>
    </row>
    <row r="5507" spans="11:16" x14ac:dyDescent="0.3">
      <c r="K5507" s="16">
        <f t="shared" si="86"/>
        <v>44245</v>
      </c>
      <c r="L5507" s="17">
        <v>0.375</v>
      </c>
      <c r="M5507" s="14">
        <v>752</v>
      </c>
      <c r="N5507" s="14">
        <v>0</v>
      </c>
      <c r="O5507" s="14">
        <v>0</v>
      </c>
      <c r="P5507" s="14">
        <v>752</v>
      </c>
    </row>
    <row r="5508" spans="11:16" x14ac:dyDescent="0.3">
      <c r="K5508" s="16">
        <f t="shared" si="86"/>
        <v>44245</v>
      </c>
      <c r="L5508" s="17">
        <v>0.41666666666666669</v>
      </c>
      <c r="M5508" s="14">
        <v>752</v>
      </c>
      <c r="N5508" s="14">
        <v>0</v>
      </c>
      <c r="O5508" s="14">
        <v>0</v>
      </c>
      <c r="P5508" s="14">
        <v>752</v>
      </c>
    </row>
    <row r="5509" spans="11:16" x14ac:dyDescent="0.3">
      <c r="K5509" s="16">
        <f t="shared" si="86"/>
        <v>44245</v>
      </c>
      <c r="L5509" s="17">
        <v>0.45833333333333331</v>
      </c>
      <c r="M5509" s="14">
        <v>752</v>
      </c>
      <c r="N5509" s="14">
        <v>0</v>
      </c>
      <c r="O5509" s="14">
        <v>0</v>
      </c>
      <c r="P5509" s="14">
        <v>752</v>
      </c>
    </row>
    <row r="5510" spans="11:16" x14ac:dyDescent="0.3">
      <c r="K5510" s="16">
        <f t="shared" si="86"/>
        <v>44245</v>
      </c>
      <c r="L5510" s="17">
        <v>0.5</v>
      </c>
      <c r="M5510" s="14">
        <v>752</v>
      </c>
      <c r="N5510" s="14">
        <v>0</v>
      </c>
      <c r="O5510" s="14">
        <v>0</v>
      </c>
      <c r="P5510" s="14">
        <v>752</v>
      </c>
    </row>
    <row r="5511" spans="11:16" x14ac:dyDescent="0.3">
      <c r="K5511" s="16">
        <f t="shared" si="86"/>
        <v>44245</v>
      </c>
      <c r="L5511" s="17">
        <v>0.54166666666666663</v>
      </c>
      <c r="M5511" s="14">
        <v>752</v>
      </c>
      <c r="N5511" s="14">
        <v>0</v>
      </c>
      <c r="O5511" s="14">
        <v>0</v>
      </c>
      <c r="P5511" s="14">
        <v>752</v>
      </c>
    </row>
    <row r="5512" spans="11:16" x14ac:dyDescent="0.3">
      <c r="K5512" s="16">
        <f t="shared" si="86"/>
        <v>44245</v>
      </c>
      <c r="L5512" s="17">
        <v>0.58333333333333337</v>
      </c>
      <c r="M5512" s="14">
        <v>752</v>
      </c>
      <c r="N5512" s="14">
        <v>0</v>
      </c>
      <c r="O5512" s="14">
        <v>0</v>
      </c>
      <c r="P5512" s="14">
        <v>752</v>
      </c>
    </row>
    <row r="5513" spans="11:16" x14ac:dyDescent="0.3">
      <c r="K5513" s="16">
        <f t="shared" si="86"/>
        <v>44245</v>
      </c>
      <c r="L5513" s="17">
        <v>0.625</v>
      </c>
      <c r="M5513" s="14">
        <v>752</v>
      </c>
      <c r="N5513" s="14">
        <v>0</v>
      </c>
      <c r="O5513" s="14">
        <v>0</v>
      </c>
      <c r="P5513" s="14">
        <v>752</v>
      </c>
    </row>
    <row r="5514" spans="11:16" x14ac:dyDescent="0.3">
      <c r="K5514" s="16">
        <f t="shared" si="86"/>
        <v>44245</v>
      </c>
      <c r="L5514" s="17">
        <v>0.66666666666666663</v>
      </c>
      <c r="M5514" s="14">
        <v>752</v>
      </c>
      <c r="N5514" s="14">
        <v>0</v>
      </c>
      <c r="O5514" s="14">
        <v>0</v>
      </c>
      <c r="P5514" s="14">
        <v>752</v>
      </c>
    </row>
    <row r="5515" spans="11:16" x14ac:dyDescent="0.3">
      <c r="K5515" s="16">
        <f t="shared" si="86"/>
        <v>44245</v>
      </c>
      <c r="L5515" s="17">
        <v>0.70833333333333337</v>
      </c>
      <c r="M5515" s="14">
        <v>752</v>
      </c>
      <c r="N5515" s="14">
        <v>289</v>
      </c>
      <c r="O5515" s="14">
        <v>0</v>
      </c>
      <c r="P5515" s="14">
        <v>1041</v>
      </c>
    </row>
    <row r="5516" spans="11:16" x14ac:dyDescent="0.3">
      <c r="K5516" s="16">
        <f t="shared" si="86"/>
        <v>44245</v>
      </c>
      <c r="L5516" s="17">
        <v>0.75</v>
      </c>
      <c r="M5516" s="14">
        <v>752</v>
      </c>
      <c r="N5516" s="14">
        <v>0</v>
      </c>
      <c r="O5516" s="14">
        <v>0</v>
      </c>
      <c r="P5516" s="14">
        <v>752</v>
      </c>
    </row>
    <row r="5517" spans="11:16" x14ac:dyDescent="0.3">
      <c r="K5517" s="16">
        <f t="shared" si="86"/>
        <v>44245</v>
      </c>
      <c r="L5517" s="17">
        <v>0.79166666666666663</v>
      </c>
      <c r="M5517" s="14">
        <v>752</v>
      </c>
      <c r="N5517" s="14">
        <v>1370</v>
      </c>
      <c r="O5517" s="14">
        <v>0</v>
      </c>
      <c r="P5517" s="14">
        <v>2122</v>
      </c>
    </row>
    <row r="5518" spans="11:16" x14ac:dyDescent="0.3">
      <c r="K5518" s="16">
        <f t="shared" si="86"/>
        <v>44245</v>
      </c>
      <c r="L5518" s="17">
        <v>0.83333333333333337</v>
      </c>
      <c r="M5518" s="14">
        <v>752</v>
      </c>
      <c r="N5518" s="14">
        <v>726</v>
      </c>
      <c r="O5518" s="14">
        <v>0</v>
      </c>
      <c r="P5518" s="14">
        <v>1478</v>
      </c>
    </row>
    <row r="5519" spans="11:16" x14ac:dyDescent="0.3">
      <c r="K5519" s="16">
        <f t="shared" si="86"/>
        <v>44245</v>
      </c>
      <c r="L5519" s="17">
        <v>0.875</v>
      </c>
      <c r="M5519" s="14">
        <v>752</v>
      </c>
      <c r="N5519" s="14">
        <v>0</v>
      </c>
      <c r="O5519" s="14">
        <v>0</v>
      </c>
      <c r="P5519" s="14">
        <v>752</v>
      </c>
    </row>
    <row r="5520" spans="11:16" x14ac:dyDescent="0.3">
      <c r="K5520" s="16">
        <f t="shared" si="86"/>
        <v>44245</v>
      </c>
      <c r="L5520" s="17">
        <v>0.91666666666666663</v>
      </c>
      <c r="M5520" s="14">
        <v>752</v>
      </c>
      <c r="N5520" s="14">
        <v>79</v>
      </c>
      <c r="O5520" s="14">
        <v>0</v>
      </c>
      <c r="P5520" s="14">
        <v>831</v>
      </c>
    </row>
    <row r="5521" spans="11:16" x14ac:dyDescent="0.3">
      <c r="K5521" s="16">
        <f t="shared" si="86"/>
        <v>44245</v>
      </c>
      <c r="L5521" s="17">
        <v>0.95833333333333337</v>
      </c>
      <c r="M5521" s="14">
        <v>752</v>
      </c>
      <c r="N5521" s="14">
        <v>183</v>
      </c>
      <c r="O5521" s="14">
        <v>0</v>
      </c>
      <c r="P5521" s="14">
        <v>935</v>
      </c>
    </row>
    <row r="5522" spans="11:16" x14ac:dyDescent="0.3">
      <c r="K5522" s="16">
        <f t="shared" si="86"/>
        <v>44246</v>
      </c>
      <c r="L5522" s="17">
        <v>0</v>
      </c>
      <c r="M5522" s="14">
        <v>752</v>
      </c>
      <c r="N5522" s="14">
        <v>0</v>
      </c>
      <c r="O5522" s="14">
        <v>0</v>
      </c>
      <c r="P5522" s="14">
        <v>752</v>
      </c>
    </row>
    <row r="5523" spans="11:16" x14ac:dyDescent="0.3">
      <c r="K5523" s="16">
        <f t="shared" si="86"/>
        <v>44246</v>
      </c>
      <c r="L5523" s="17">
        <v>4.1666666666666664E-2</v>
      </c>
      <c r="M5523" s="14">
        <v>752</v>
      </c>
      <c r="N5523" s="14">
        <v>0</v>
      </c>
      <c r="O5523" s="14">
        <v>0</v>
      </c>
      <c r="P5523" s="14">
        <v>752</v>
      </c>
    </row>
    <row r="5524" spans="11:16" x14ac:dyDescent="0.3">
      <c r="K5524" s="16">
        <f t="shared" si="86"/>
        <v>44246</v>
      </c>
      <c r="L5524" s="17">
        <v>8.3333333333333329E-2</v>
      </c>
      <c r="M5524" s="14">
        <v>752</v>
      </c>
      <c r="N5524" s="14">
        <v>0</v>
      </c>
      <c r="O5524" s="14">
        <v>0</v>
      </c>
      <c r="P5524" s="14">
        <v>752</v>
      </c>
    </row>
    <row r="5525" spans="11:16" x14ac:dyDescent="0.3">
      <c r="K5525" s="16">
        <f t="shared" si="86"/>
        <v>44246</v>
      </c>
      <c r="L5525" s="17">
        <v>0.125</v>
      </c>
      <c r="M5525" s="14">
        <v>752</v>
      </c>
      <c r="N5525" s="14">
        <v>0</v>
      </c>
      <c r="O5525" s="14">
        <v>0</v>
      </c>
      <c r="P5525" s="14">
        <v>752</v>
      </c>
    </row>
    <row r="5526" spans="11:16" x14ac:dyDescent="0.3">
      <c r="K5526" s="16">
        <f t="shared" si="86"/>
        <v>44246</v>
      </c>
      <c r="L5526" s="17">
        <v>0.16666666666666666</v>
      </c>
      <c r="M5526" s="14">
        <v>752</v>
      </c>
      <c r="N5526" s="14">
        <v>0</v>
      </c>
      <c r="O5526" s="14">
        <v>0</v>
      </c>
      <c r="P5526" s="14">
        <v>752</v>
      </c>
    </row>
    <row r="5527" spans="11:16" x14ac:dyDescent="0.3">
      <c r="K5527" s="16">
        <f t="shared" si="86"/>
        <v>44246</v>
      </c>
      <c r="L5527" s="17">
        <v>0.20833333333333334</v>
      </c>
      <c r="M5527" s="14">
        <v>752</v>
      </c>
      <c r="N5527" s="14">
        <v>0</v>
      </c>
      <c r="O5527" s="14">
        <v>0</v>
      </c>
      <c r="P5527" s="14">
        <v>752</v>
      </c>
    </row>
    <row r="5528" spans="11:16" x14ac:dyDescent="0.3">
      <c r="K5528" s="16">
        <f t="shared" si="86"/>
        <v>44246</v>
      </c>
      <c r="L5528" s="17">
        <v>0.25</v>
      </c>
      <c r="M5528" s="14">
        <v>752</v>
      </c>
      <c r="N5528" s="14">
        <v>0</v>
      </c>
      <c r="O5528" s="14">
        <v>0</v>
      </c>
      <c r="P5528" s="14">
        <v>752</v>
      </c>
    </row>
    <row r="5529" spans="11:16" x14ac:dyDescent="0.3">
      <c r="K5529" s="16">
        <f t="shared" si="86"/>
        <v>44246</v>
      </c>
      <c r="L5529" s="17">
        <v>0.29166666666666669</v>
      </c>
      <c r="M5529" s="14">
        <v>752</v>
      </c>
      <c r="N5529" s="14">
        <v>112</v>
      </c>
      <c r="O5529" s="14">
        <v>0</v>
      </c>
      <c r="P5529" s="14">
        <v>864</v>
      </c>
    </row>
    <row r="5530" spans="11:16" x14ac:dyDescent="0.3">
      <c r="K5530" s="16">
        <f t="shared" si="86"/>
        <v>44246</v>
      </c>
      <c r="L5530" s="17">
        <v>0.33333333333333331</v>
      </c>
      <c r="M5530" s="14">
        <v>752</v>
      </c>
      <c r="N5530" s="14">
        <v>332</v>
      </c>
      <c r="O5530" s="14">
        <v>0</v>
      </c>
      <c r="P5530" s="14">
        <v>1084</v>
      </c>
    </row>
    <row r="5531" spans="11:16" x14ac:dyDescent="0.3">
      <c r="K5531" s="16">
        <f t="shared" ref="K5531:K5594" si="87">K5507+1</f>
        <v>44246</v>
      </c>
      <c r="L5531" s="17">
        <v>0.375</v>
      </c>
      <c r="M5531" s="14">
        <v>752</v>
      </c>
      <c r="N5531" s="14">
        <v>453</v>
      </c>
      <c r="O5531" s="14">
        <v>0</v>
      </c>
      <c r="P5531" s="14">
        <v>1205</v>
      </c>
    </row>
    <row r="5532" spans="11:16" x14ac:dyDescent="0.3">
      <c r="K5532" s="16">
        <f t="shared" si="87"/>
        <v>44246</v>
      </c>
      <c r="L5532" s="17">
        <v>0.41666666666666669</v>
      </c>
      <c r="M5532" s="14">
        <v>752</v>
      </c>
      <c r="N5532" s="14">
        <v>0</v>
      </c>
      <c r="O5532" s="14">
        <v>0</v>
      </c>
      <c r="P5532" s="14">
        <v>752</v>
      </c>
    </row>
    <row r="5533" spans="11:16" x14ac:dyDescent="0.3">
      <c r="K5533" s="16">
        <f t="shared" si="87"/>
        <v>44246</v>
      </c>
      <c r="L5533" s="17">
        <v>0.45833333333333331</v>
      </c>
      <c r="M5533" s="14">
        <v>752</v>
      </c>
      <c r="N5533" s="14">
        <v>182</v>
      </c>
      <c r="O5533" s="14">
        <v>0</v>
      </c>
      <c r="P5533" s="14">
        <v>934</v>
      </c>
    </row>
    <row r="5534" spans="11:16" x14ac:dyDescent="0.3">
      <c r="K5534" s="16">
        <f t="shared" si="87"/>
        <v>44246</v>
      </c>
      <c r="L5534" s="17">
        <v>0.5</v>
      </c>
      <c r="M5534" s="14">
        <v>752</v>
      </c>
      <c r="N5534" s="14">
        <v>0</v>
      </c>
      <c r="O5534" s="14">
        <v>0</v>
      </c>
      <c r="P5534" s="14">
        <v>752</v>
      </c>
    </row>
    <row r="5535" spans="11:16" x14ac:dyDescent="0.3">
      <c r="K5535" s="16">
        <f t="shared" si="87"/>
        <v>44246</v>
      </c>
      <c r="L5535" s="17">
        <v>0.54166666666666663</v>
      </c>
      <c r="M5535" s="14">
        <v>752</v>
      </c>
      <c r="N5535" s="14">
        <v>0</v>
      </c>
      <c r="O5535" s="14">
        <v>0</v>
      </c>
      <c r="P5535" s="14">
        <v>752</v>
      </c>
    </row>
    <row r="5536" spans="11:16" x14ac:dyDescent="0.3">
      <c r="K5536" s="16">
        <f t="shared" si="87"/>
        <v>44246</v>
      </c>
      <c r="L5536" s="17">
        <v>0.58333333333333337</v>
      </c>
      <c r="M5536" s="14">
        <v>752</v>
      </c>
      <c r="N5536" s="14">
        <v>0</v>
      </c>
      <c r="O5536" s="14">
        <v>0</v>
      </c>
      <c r="P5536" s="14">
        <v>752</v>
      </c>
    </row>
    <row r="5537" spans="11:16" x14ac:dyDescent="0.3">
      <c r="K5537" s="16">
        <f t="shared" si="87"/>
        <v>44246</v>
      </c>
      <c r="L5537" s="17">
        <v>0.625</v>
      </c>
      <c r="M5537" s="14">
        <v>752</v>
      </c>
      <c r="N5537" s="14">
        <v>0</v>
      </c>
      <c r="O5537" s="14">
        <v>0</v>
      </c>
      <c r="P5537" s="14">
        <v>752</v>
      </c>
    </row>
    <row r="5538" spans="11:16" x14ac:dyDescent="0.3">
      <c r="K5538" s="16">
        <f t="shared" si="87"/>
        <v>44246</v>
      </c>
      <c r="L5538" s="17">
        <v>0.66666666666666663</v>
      </c>
      <c r="M5538" s="14">
        <v>752</v>
      </c>
      <c r="N5538" s="14">
        <v>0</v>
      </c>
      <c r="O5538" s="14">
        <v>0</v>
      </c>
      <c r="P5538" s="14">
        <v>752</v>
      </c>
    </row>
    <row r="5539" spans="11:16" x14ac:dyDescent="0.3">
      <c r="K5539" s="16">
        <f t="shared" si="87"/>
        <v>44246</v>
      </c>
      <c r="L5539" s="17">
        <v>0.70833333333333337</v>
      </c>
      <c r="M5539" s="14">
        <v>752</v>
      </c>
      <c r="N5539" s="14">
        <v>0</v>
      </c>
      <c r="O5539" s="14">
        <v>0</v>
      </c>
      <c r="P5539" s="14">
        <v>752</v>
      </c>
    </row>
    <row r="5540" spans="11:16" x14ac:dyDescent="0.3">
      <c r="K5540" s="16">
        <f t="shared" si="87"/>
        <v>44246</v>
      </c>
      <c r="L5540" s="17">
        <v>0.75</v>
      </c>
      <c r="M5540" s="14">
        <v>752</v>
      </c>
      <c r="N5540" s="14">
        <v>305</v>
      </c>
      <c r="O5540" s="14">
        <v>0</v>
      </c>
      <c r="P5540" s="14">
        <v>1057</v>
      </c>
    </row>
    <row r="5541" spans="11:16" x14ac:dyDescent="0.3">
      <c r="K5541" s="16">
        <f t="shared" si="87"/>
        <v>44246</v>
      </c>
      <c r="L5541" s="17">
        <v>0.79166666666666663</v>
      </c>
      <c r="M5541" s="14">
        <v>752</v>
      </c>
      <c r="N5541" s="14">
        <v>213</v>
      </c>
      <c r="O5541" s="14">
        <v>0</v>
      </c>
      <c r="P5541" s="14">
        <v>965</v>
      </c>
    </row>
    <row r="5542" spans="11:16" x14ac:dyDescent="0.3">
      <c r="K5542" s="16">
        <f t="shared" si="87"/>
        <v>44246</v>
      </c>
      <c r="L5542" s="17">
        <v>0.83333333333333337</v>
      </c>
      <c r="M5542" s="14">
        <v>752</v>
      </c>
      <c r="N5542" s="14">
        <v>0</v>
      </c>
      <c r="O5542" s="14">
        <v>0</v>
      </c>
      <c r="P5542" s="14">
        <v>752</v>
      </c>
    </row>
    <row r="5543" spans="11:16" x14ac:dyDescent="0.3">
      <c r="K5543" s="16">
        <f t="shared" si="87"/>
        <v>44246</v>
      </c>
      <c r="L5543" s="17">
        <v>0.875</v>
      </c>
      <c r="M5543" s="14">
        <v>752</v>
      </c>
      <c r="N5543" s="14">
        <v>0</v>
      </c>
      <c r="O5543" s="14">
        <v>0</v>
      </c>
      <c r="P5543" s="14">
        <v>752</v>
      </c>
    </row>
    <row r="5544" spans="11:16" x14ac:dyDescent="0.3">
      <c r="K5544" s="16">
        <f t="shared" si="87"/>
        <v>44246</v>
      </c>
      <c r="L5544" s="17">
        <v>0.91666666666666663</v>
      </c>
      <c r="M5544" s="14">
        <v>752</v>
      </c>
      <c r="N5544" s="14">
        <v>0</v>
      </c>
      <c r="O5544" s="14">
        <v>0</v>
      </c>
      <c r="P5544" s="14">
        <v>752</v>
      </c>
    </row>
    <row r="5545" spans="11:16" x14ac:dyDescent="0.3">
      <c r="K5545" s="16">
        <f t="shared" si="87"/>
        <v>44246</v>
      </c>
      <c r="L5545" s="17">
        <v>0.95833333333333337</v>
      </c>
      <c r="M5545" s="14">
        <v>752</v>
      </c>
      <c r="N5545" s="14">
        <v>82</v>
      </c>
      <c r="O5545" s="14">
        <v>0</v>
      </c>
      <c r="P5545" s="14">
        <v>834</v>
      </c>
    </row>
    <row r="5546" spans="11:16" x14ac:dyDescent="0.3">
      <c r="K5546" s="16">
        <f t="shared" si="87"/>
        <v>44247</v>
      </c>
      <c r="L5546" s="17">
        <v>0</v>
      </c>
      <c r="M5546" s="14">
        <v>752</v>
      </c>
      <c r="N5546" s="14">
        <v>0</v>
      </c>
      <c r="O5546" s="14">
        <v>242</v>
      </c>
      <c r="P5546" s="14">
        <v>994</v>
      </c>
    </row>
    <row r="5547" spans="11:16" x14ac:dyDescent="0.3">
      <c r="K5547" s="16">
        <f t="shared" si="87"/>
        <v>44247</v>
      </c>
      <c r="L5547" s="17">
        <v>4.1666666666666664E-2</v>
      </c>
      <c r="M5547" s="14">
        <v>752</v>
      </c>
      <c r="N5547" s="14">
        <v>871</v>
      </c>
      <c r="O5547" s="14">
        <v>0</v>
      </c>
      <c r="P5547" s="14">
        <v>1623</v>
      </c>
    </row>
    <row r="5548" spans="11:16" x14ac:dyDescent="0.3">
      <c r="K5548" s="16">
        <f t="shared" si="87"/>
        <v>44247</v>
      </c>
      <c r="L5548" s="17">
        <v>8.3333333333333329E-2</v>
      </c>
      <c r="M5548" s="14">
        <v>752</v>
      </c>
      <c r="N5548" s="14">
        <v>164</v>
      </c>
      <c r="O5548" s="14">
        <v>45</v>
      </c>
      <c r="P5548" s="14">
        <v>961</v>
      </c>
    </row>
    <row r="5549" spans="11:16" x14ac:dyDescent="0.3">
      <c r="K5549" s="16">
        <f t="shared" si="87"/>
        <v>44247</v>
      </c>
      <c r="L5549" s="17">
        <v>0.125</v>
      </c>
      <c r="M5549" s="14">
        <v>752</v>
      </c>
      <c r="N5549" s="14">
        <v>0</v>
      </c>
      <c r="O5549" s="14">
        <v>0</v>
      </c>
      <c r="P5549" s="14">
        <v>752</v>
      </c>
    </row>
    <row r="5550" spans="11:16" x14ac:dyDescent="0.3">
      <c r="K5550" s="16">
        <f t="shared" si="87"/>
        <v>44247</v>
      </c>
      <c r="L5550" s="17">
        <v>0.16666666666666666</v>
      </c>
      <c r="M5550" s="14">
        <v>752</v>
      </c>
      <c r="N5550" s="14">
        <v>0</v>
      </c>
      <c r="O5550" s="14">
        <v>0</v>
      </c>
      <c r="P5550" s="14">
        <v>752</v>
      </c>
    </row>
    <row r="5551" spans="11:16" x14ac:dyDescent="0.3">
      <c r="K5551" s="16">
        <f t="shared" si="87"/>
        <v>44247</v>
      </c>
      <c r="L5551" s="17">
        <v>0.20833333333333334</v>
      </c>
      <c r="M5551" s="14">
        <v>752</v>
      </c>
      <c r="N5551" s="14">
        <v>871</v>
      </c>
      <c r="O5551" s="14">
        <v>0</v>
      </c>
      <c r="P5551" s="14">
        <v>1623</v>
      </c>
    </row>
    <row r="5552" spans="11:16" x14ac:dyDescent="0.3">
      <c r="K5552" s="16">
        <f t="shared" si="87"/>
        <v>44247</v>
      </c>
      <c r="L5552" s="17">
        <v>0.25</v>
      </c>
      <c r="M5552" s="14">
        <v>752</v>
      </c>
      <c r="N5552" s="14">
        <v>871</v>
      </c>
      <c r="O5552" s="14">
        <v>0</v>
      </c>
      <c r="P5552" s="14">
        <v>1623</v>
      </c>
    </row>
    <row r="5553" spans="11:16" x14ac:dyDescent="0.3">
      <c r="K5553" s="16">
        <f t="shared" si="87"/>
        <v>44247</v>
      </c>
      <c r="L5553" s="17">
        <v>0.29166666666666669</v>
      </c>
      <c r="M5553" s="14">
        <v>752</v>
      </c>
      <c r="N5553" s="14">
        <v>0</v>
      </c>
      <c r="O5553" s="14">
        <v>0</v>
      </c>
      <c r="P5553" s="14">
        <v>752</v>
      </c>
    </row>
    <row r="5554" spans="11:16" x14ac:dyDescent="0.3">
      <c r="K5554" s="16">
        <f t="shared" si="87"/>
        <v>44247</v>
      </c>
      <c r="L5554" s="17">
        <v>0.33333333333333331</v>
      </c>
      <c r="M5554" s="14">
        <v>752</v>
      </c>
      <c r="N5554" s="14">
        <v>0</v>
      </c>
      <c r="O5554" s="14">
        <v>5</v>
      </c>
      <c r="P5554" s="14">
        <v>757</v>
      </c>
    </row>
    <row r="5555" spans="11:16" x14ac:dyDescent="0.3">
      <c r="K5555" s="16">
        <f t="shared" si="87"/>
        <v>44247</v>
      </c>
      <c r="L5555" s="17">
        <v>0.375</v>
      </c>
      <c r="M5555" s="14">
        <v>752</v>
      </c>
      <c r="N5555" s="14">
        <v>871</v>
      </c>
      <c r="O5555" s="14">
        <v>0</v>
      </c>
      <c r="P5555" s="14">
        <v>1623</v>
      </c>
    </row>
    <row r="5556" spans="11:16" x14ac:dyDescent="0.3">
      <c r="K5556" s="16">
        <f t="shared" si="87"/>
        <v>44247</v>
      </c>
      <c r="L5556" s="17">
        <v>0.41666666666666669</v>
      </c>
      <c r="M5556" s="14">
        <v>752</v>
      </c>
      <c r="N5556" s="14">
        <v>0</v>
      </c>
      <c r="O5556" s="14">
        <v>0</v>
      </c>
      <c r="P5556" s="14">
        <v>752</v>
      </c>
    </row>
    <row r="5557" spans="11:16" x14ac:dyDescent="0.3">
      <c r="K5557" s="16">
        <f t="shared" si="87"/>
        <v>44247</v>
      </c>
      <c r="L5557" s="17">
        <v>0.45833333333333331</v>
      </c>
      <c r="M5557" s="14">
        <v>752</v>
      </c>
      <c r="N5557" s="14">
        <v>871</v>
      </c>
      <c r="O5557" s="14">
        <v>0</v>
      </c>
      <c r="P5557" s="14">
        <v>1623</v>
      </c>
    </row>
    <row r="5558" spans="11:16" x14ac:dyDescent="0.3">
      <c r="K5558" s="16">
        <f t="shared" si="87"/>
        <v>44247</v>
      </c>
      <c r="L5558" s="17">
        <v>0.5</v>
      </c>
      <c r="M5558" s="14">
        <v>752</v>
      </c>
      <c r="N5558" s="14">
        <v>0</v>
      </c>
      <c r="O5558" s="14">
        <v>0</v>
      </c>
      <c r="P5558" s="14">
        <v>752</v>
      </c>
    </row>
    <row r="5559" spans="11:16" x14ac:dyDescent="0.3">
      <c r="K5559" s="16">
        <f t="shared" si="87"/>
        <v>44247</v>
      </c>
      <c r="L5559" s="17">
        <v>0.54166666666666663</v>
      </c>
      <c r="M5559" s="14">
        <v>752</v>
      </c>
      <c r="N5559" s="14">
        <v>0</v>
      </c>
      <c r="O5559" s="14">
        <v>0</v>
      </c>
      <c r="P5559" s="14">
        <v>752</v>
      </c>
    </row>
    <row r="5560" spans="11:16" x14ac:dyDescent="0.3">
      <c r="K5560" s="16">
        <f t="shared" si="87"/>
        <v>44247</v>
      </c>
      <c r="L5560" s="17">
        <v>0.58333333333333337</v>
      </c>
      <c r="M5560" s="14">
        <v>752</v>
      </c>
      <c r="N5560" s="14">
        <v>310</v>
      </c>
      <c r="O5560" s="14">
        <v>0</v>
      </c>
      <c r="P5560" s="14">
        <v>1062</v>
      </c>
    </row>
    <row r="5561" spans="11:16" x14ac:dyDescent="0.3">
      <c r="K5561" s="16">
        <f t="shared" si="87"/>
        <v>44247</v>
      </c>
      <c r="L5561" s="17">
        <v>0.625</v>
      </c>
      <c r="M5561" s="14">
        <v>752</v>
      </c>
      <c r="N5561" s="14">
        <v>0</v>
      </c>
      <c r="O5561" s="14">
        <v>0</v>
      </c>
      <c r="P5561" s="14">
        <v>752</v>
      </c>
    </row>
    <row r="5562" spans="11:16" x14ac:dyDescent="0.3">
      <c r="K5562" s="16">
        <f t="shared" si="87"/>
        <v>44247</v>
      </c>
      <c r="L5562" s="17">
        <v>0.66666666666666663</v>
      </c>
      <c r="M5562" s="14">
        <v>752</v>
      </c>
      <c r="N5562" s="14">
        <v>170</v>
      </c>
      <c r="O5562" s="14">
        <v>0</v>
      </c>
      <c r="P5562" s="14">
        <v>922</v>
      </c>
    </row>
    <row r="5563" spans="11:16" x14ac:dyDescent="0.3">
      <c r="K5563" s="16">
        <f t="shared" si="87"/>
        <v>44247</v>
      </c>
      <c r="L5563" s="17">
        <v>0.70833333333333337</v>
      </c>
      <c r="M5563" s="14">
        <v>752</v>
      </c>
      <c r="N5563" s="14">
        <v>0</v>
      </c>
      <c r="O5563" s="14">
        <v>0</v>
      </c>
      <c r="P5563" s="14">
        <v>752</v>
      </c>
    </row>
    <row r="5564" spans="11:16" x14ac:dyDescent="0.3">
      <c r="K5564" s="16">
        <f t="shared" si="87"/>
        <v>44247</v>
      </c>
      <c r="L5564" s="17">
        <v>0.75</v>
      </c>
      <c r="M5564" s="14">
        <v>752</v>
      </c>
      <c r="N5564" s="14">
        <v>871</v>
      </c>
      <c r="O5564" s="14">
        <v>0</v>
      </c>
      <c r="P5564" s="14">
        <v>1623</v>
      </c>
    </row>
    <row r="5565" spans="11:16" x14ac:dyDescent="0.3">
      <c r="K5565" s="16">
        <f t="shared" si="87"/>
        <v>44247</v>
      </c>
      <c r="L5565" s="17">
        <v>0.79166666666666663</v>
      </c>
      <c r="M5565" s="14">
        <v>752</v>
      </c>
      <c r="N5565" s="14">
        <v>0</v>
      </c>
      <c r="O5565" s="14">
        <v>0</v>
      </c>
      <c r="P5565" s="14">
        <v>752</v>
      </c>
    </row>
    <row r="5566" spans="11:16" x14ac:dyDescent="0.3">
      <c r="K5566" s="16">
        <f t="shared" si="87"/>
        <v>44247</v>
      </c>
      <c r="L5566" s="17">
        <v>0.83333333333333337</v>
      </c>
      <c r="M5566" s="14">
        <v>752</v>
      </c>
      <c r="N5566" s="14">
        <v>0</v>
      </c>
      <c r="O5566" s="14">
        <v>0</v>
      </c>
      <c r="P5566" s="14">
        <v>752</v>
      </c>
    </row>
    <row r="5567" spans="11:16" x14ac:dyDescent="0.3">
      <c r="K5567" s="16">
        <f t="shared" si="87"/>
        <v>44247</v>
      </c>
      <c r="L5567" s="17">
        <v>0.875</v>
      </c>
      <c r="M5567" s="14">
        <v>752</v>
      </c>
      <c r="N5567" s="14">
        <v>0</v>
      </c>
      <c r="O5567" s="14">
        <v>-364</v>
      </c>
      <c r="P5567" s="14">
        <v>388</v>
      </c>
    </row>
    <row r="5568" spans="11:16" x14ac:dyDescent="0.3">
      <c r="K5568" s="16">
        <f t="shared" si="87"/>
        <v>44247</v>
      </c>
      <c r="L5568" s="17">
        <v>0.91666666666666663</v>
      </c>
      <c r="M5568" s="14">
        <v>752</v>
      </c>
      <c r="N5568" s="14">
        <v>0</v>
      </c>
      <c r="O5568" s="14">
        <v>0</v>
      </c>
      <c r="P5568" s="14">
        <v>752</v>
      </c>
    </row>
    <row r="5569" spans="11:16" x14ac:dyDescent="0.3">
      <c r="K5569" s="16">
        <f t="shared" si="87"/>
        <v>44247</v>
      </c>
      <c r="L5569" s="17">
        <v>0.95833333333333337</v>
      </c>
      <c r="M5569" s="14">
        <v>752</v>
      </c>
      <c r="N5569" s="14">
        <v>0</v>
      </c>
      <c r="O5569" s="14">
        <v>0</v>
      </c>
      <c r="P5569" s="14">
        <v>752</v>
      </c>
    </row>
    <row r="5570" spans="11:16" x14ac:dyDescent="0.3">
      <c r="K5570" s="16">
        <f t="shared" si="87"/>
        <v>44248</v>
      </c>
      <c r="L5570" s="17">
        <v>0</v>
      </c>
      <c r="M5570" s="14">
        <v>752</v>
      </c>
      <c r="N5570" s="14">
        <v>0</v>
      </c>
      <c r="O5570" s="14">
        <v>326</v>
      </c>
      <c r="P5570" s="14">
        <v>1078</v>
      </c>
    </row>
    <row r="5571" spans="11:16" x14ac:dyDescent="0.3">
      <c r="K5571" s="16">
        <f t="shared" si="87"/>
        <v>44248</v>
      </c>
      <c r="L5571" s="17">
        <v>4.1666666666666664E-2</v>
      </c>
      <c r="M5571" s="14">
        <v>752</v>
      </c>
      <c r="N5571" s="14">
        <v>0</v>
      </c>
      <c r="O5571" s="14">
        <v>0</v>
      </c>
      <c r="P5571" s="14">
        <v>752</v>
      </c>
    </row>
    <row r="5572" spans="11:16" x14ac:dyDescent="0.3">
      <c r="K5572" s="16">
        <f t="shared" si="87"/>
        <v>44248</v>
      </c>
      <c r="L5572" s="17">
        <v>8.3333333333333329E-2</v>
      </c>
      <c r="M5572" s="14">
        <v>752</v>
      </c>
      <c r="N5572" s="14">
        <v>0</v>
      </c>
      <c r="O5572" s="14">
        <v>0</v>
      </c>
      <c r="P5572" s="14">
        <v>752</v>
      </c>
    </row>
    <row r="5573" spans="11:16" x14ac:dyDescent="0.3">
      <c r="K5573" s="16">
        <f t="shared" si="87"/>
        <v>44248</v>
      </c>
      <c r="L5573" s="17">
        <v>0.125</v>
      </c>
      <c r="M5573" s="14">
        <v>752</v>
      </c>
      <c r="N5573" s="14">
        <v>0</v>
      </c>
      <c r="O5573" s="14">
        <v>-352</v>
      </c>
      <c r="P5573" s="14">
        <v>400</v>
      </c>
    </row>
    <row r="5574" spans="11:16" x14ac:dyDescent="0.3">
      <c r="K5574" s="16">
        <f t="shared" si="87"/>
        <v>44248</v>
      </c>
      <c r="L5574" s="17">
        <v>0.16666666666666666</v>
      </c>
      <c r="M5574" s="14">
        <v>752</v>
      </c>
      <c r="N5574" s="14">
        <v>0</v>
      </c>
      <c r="O5574" s="14">
        <v>-725</v>
      </c>
      <c r="P5574" s="14">
        <v>27</v>
      </c>
    </row>
    <row r="5575" spans="11:16" x14ac:dyDescent="0.3">
      <c r="K5575" s="16">
        <f t="shared" si="87"/>
        <v>44248</v>
      </c>
      <c r="L5575" s="17">
        <v>0.20833333333333334</v>
      </c>
      <c r="M5575" s="14">
        <v>752</v>
      </c>
      <c r="N5575" s="14">
        <v>0</v>
      </c>
      <c r="O5575" s="14">
        <v>-771</v>
      </c>
      <c r="P5575" s="14">
        <v>-19</v>
      </c>
    </row>
    <row r="5576" spans="11:16" x14ac:dyDescent="0.3">
      <c r="K5576" s="16">
        <f t="shared" si="87"/>
        <v>44248</v>
      </c>
      <c r="L5576" s="17">
        <v>0.25</v>
      </c>
      <c r="M5576" s="14">
        <v>752</v>
      </c>
      <c r="N5576" s="14">
        <v>0</v>
      </c>
      <c r="O5576" s="14">
        <v>-505</v>
      </c>
      <c r="P5576" s="14">
        <v>247</v>
      </c>
    </row>
    <row r="5577" spans="11:16" x14ac:dyDescent="0.3">
      <c r="K5577" s="16">
        <f t="shared" si="87"/>
        <v>44248</v>
      </c>
      <c r="L5577" s="17">
        <v>0.29166666666666669</v>
      </c>
      <c r="M5577" s="14">
        <v>752</v>
      </c>
      <c r="N5577" s="14">
        <v>0</v>
      </c>
      <c r="O5577" s="14">
        <v>-357</v>
      </c>
      <c r="P5577" s="14">
        <v>395</v>
      </c>
    </row>
    <row r="5578" spans="11:16" x14ac:dyDescent="0.3">
      <c r="K5578" s="16">
        <f t="shared" si="87"/>
        <v>44248</v>
      </c>
      <c r="L5578" s="17">
        <v>0.33333333333333331</v>
      </c>
      <c r="M5578" s="14">
        <v>752</v>
      </c>
      <c r="N5578" s="14">
        <v>0</v>
      </c>
      <c r="O5578" s="14">
        <v>-541</v>
      </c>
      <c r="P5578" s="14">
        <v>211</v>
      </c>
    </row>
    <row r="5579" spans="11:16" x14ac:dyDescent="0.3">
      <c r="K5579" s="16">
        <f t="shared" si="87"/>
        <v>44248</v>
      </c>
      <c r="L5579" s="17">
        <v>0.375</v>
      </c>
      <c r="M5579" s="14">
        <v>752</v>
      </c>
      <c r="N5579" s="14">
        <v>0</v>
      </c>
      <c r="O5579" s="14">
        <v>-304</v>
      </c>
      <c r="P5579" s="14">
        <v>448</v>
      </c>
    </row>
    <row r="5580" spans="11:16" x14ac:dyDescent="0.3">
      <c r="K5580" s="16">
        <f t="shared" si="87"/>
        <v>44248</v>
      </c>
      <c r="L5580" s="17">
        <v>0.41666666666666669</v>
      </c>
      <c r="M5580" s="14">
        <v>752</v>
      </c>
      <c r="N5580" s="14">
        <v>0</v>
      </c>
      <c r="O5580" s="14">
        <v>0</v>
      </c>
      <c r="P5580" s="14">
        <v>752</v>
      </c>
    </row>
    <row r="5581" spans="11:16" x14ac:dyDescent="0.3">
      <c r="K5581" s="16">
        <f t="shared" si="87"/>
        <v>44248</v>
      </c>
      <c r="L5581" s="17">
        <v>0.45833333333333331</v>
      </c>
      <c r="M5581" s="14">
        <v>752</v>
      </c>
      <c r="N5581" s="14">
        <v>0</v>
      </c>
      <c r="O5581" s="14">
        <v>327</v>
      </c>
      <c r="P5581" s="14">
        <v>1079</v>
      </c>
    </row>
    <row r="5582" spans="11:16" x14ac:dyDescent="0.3">
      <c r="K5582" s="16">
        <f t="shared" si="87"/>
        <v>44248</v>
      </c>
      <c r="L5582" s="17">
        <v>0.5</v>
      </c>
      <c r="M5582" s="14">
        <v>752</v>
      </c>
      <c r="N5582" s="14">
        <v>0</v>
      </c>
      <c r="O5582" s="14">
        <v>647</v>
      </c>
      <c r="P5582" s="14">
        <v>1399</v>
      </c>
    </row>
    <row r="5583" spans="11:16" x14ac:dyDescent="0.3">
      <c r="K5583" s="16">
        <f t="shared" si="87"/>
        <v>44248</v>
      </c>
      <c r="L5583" s="17">
        <v>0.54166666666666663</v>
      </c>
      <c r="M5583" s="14">
        <v>752</v>
      </c>
      <c r="N5583" s="14">
        <v>0</v>
      </c>
      <c r="O5583" s="14">
        <v>0</v>
      </c>
      <c r="P5583" s="14">
        <v>752</v>
      </c>
    </row>
    <row r="5584" spans="11:16" x14ac:dyDescent="0.3">
      <c r="K5584" s="16">
        <f t="shared" si="87"/>
        <v>44248</v>
      </c>
      <c r="L5584" s="17">
        <v>0.58333333333333337</v>
      </c>
      <c r="M5584" s="14">
        <v>752</v>
      </c>
      <c r="N5584" s="14">
        <v>0</v>
      </c>
      <c r="O5584" s="14">
        <v>0</v>
      </c>
      <c r="P5584" s="14">
        <v>752</v>
      </c>
    </row>
    <row r="5585" spans="11:16" x14ac:dyDescent="0.3">
      <c r="K5585" s="16">
        <f t="shared" si="87"/>
        <v>44248</v>
      </c>
      <c r="L5585" s="17">
        <v>0.625</v>
      </c>
      <c r="M5585" s="14">
        <v>752</v>
      </c>
      <c r="N5585" s="14">
        <v>0</v>
      </c>
      <c r="O5585" s="14">
        <v>-732</v>
      </c>
      <c r="P5585" s="14">
        <v>20</v>
      </c>
    </row>
    <row r="5586" spans="11:16" x14ac:dyDescent="0.3">
      <c r="K5586" s="16">
        <f t="shared" si="87"/>
        <v>44248</v>
      </c>
      <c r="L5586" s="17">
        <v>0.66666666666666663</v>
      </c>
      <c r="M5586" s="14">
        <v>752</v>
      </c>
      <c r="N5586" s="14">
        <v>0</v>
      </c>
      <c r="O5586" s="14">
        <v>-640</v>
      </c>
      <c r="P5586" s="14">
        <v>112</v>
      </c>
    </row>
    <row r="5587" spans="11:16" x14ac:dyDescent="0.3">
      <c r="K5587" s="16">
        <f t="shared" si="87"/>
        <v>44248</v>
      </c>
      <c r="L5587" s="17">
        <v>0.70833333333333337</v>
      </c>
      <c r="M5587" s="14">
        <v>752</v>
      </c>
      <c r="N5587" s="14">
        <v>0</v>
      </c>
      <c r="O5587" s="14">
        <v>-349</v>
      </c>
      <c r="P5587" s="14">
        <v>403</v>
      </c>
    </row>
    <row r="5588" spans="11:16" x14ac:dyDescent="0.3">
      <c r="K5588" s="16">
        <f t="shared" si="87"/>
        <v>44248</v>
      </c>
      <c r="L5588" s="17">
        <v>0.75</v>
      </c>
      <c r="M5588" s="14">
        <v>752</v>
      </c>
      <c r="N5588" s="14">
        <v>0</v>
      </c>
      <c r="O5588" s="14">
        <v>577</v>
      </c>
      <c r="P5588" s="14">
        <v>1329</v>
      </c>
    </row>
    <row r="5589" spans="11:16" x14ac:dyDescent="0.3">
      <c r="K5589" s="16">
        <f t="shared" si="87"/>
        <v>44248</v>
      </c>
      <c r="L5589" s="17">
        <v>0.79166666666666663</v>
      </c>
      <c r="M5589" s="14">
        <v>752</v>
      </c>
      <c r="N5589" s="14">
        <v>0</v>
      </c>
      <c r="O5589" s="14">
        <v>970</v>
      </c>
      <c r="P5589" s="14">
        <v>1722</v>
      </c>
    </row>
    <row r="5590" spans="11:16" x14ac:dyDescent="0.3">
      <c r="K5590" s="16">
        <f t="shared" si="87"/>
        <v>44248</v>
      </c>
      <c r="L5590" s="17">
        <v>0.83333333333333337</v>
      </c>
      <c r="M5590" s="14">
        <v>752</v>
      </c>
      <c r="N5590" s="14">
        <v>0</v>
      </c>
      <c r="O5590" s="14">
        <v>458</v>
      </c>
      <c r="P5590" s="14">
        <v>1210</v>
      </c>
    </row>
    <row r="5591" spans="11:16" x14ac:dyDescent="0.3">
      <c r="K5591" s="16">
        <f t="shared" si="87"/>
        <v>44248</v>
      </c>
      <c r="L5591" s="17">
        <v>0.875</v>
      </c>
      <c r="M5591" s="14">
        <v>752</v>
      </c>
      <c r="N5591" s="14">
        <v>0</v>
      </c>
      <c r="O5591" s="14">
        <v>0</v>
      </c>
      <c r="P5591" s="14">
        <v>752</v>
      </c>
    </row>
    <row r="5592" spans="11:16" x14ac:dyDescent="0.3">
      <c r="K5592" s="16">
        <f t="shared" si="87"/>
        <v>44248</v>
      </c>
      <c r="L5592" s="17">
        <v>0.91666666666666663</v>
      </c>
      <c r="M5592" s="14">
        <v>752</v>
      </c>
      <c r="N5592" s="14">
        <v>0</v>
      </c>
      <c r="O5592" s="14">
        <v>308</v>
      </c>
      <c r="P5592" s="14">
        <v>1060</v>
      </c>
    </row>
    <row r="5593" spans="11:16" x14ac:dyDescent="0.3">
      <c r="K5593" s="16">
        <f t="shared" si="87"/>
        <v>44248</v>
      </c>
      <c r="L5593" s="17">
        <v>0.95833333333333337</v>
      </c>
      <c r="M5593" s="14">
        <v>752</v>
      </c>
      <c r="N5593" s="14">
        <v>0</v>
      </c>
      <c r="O5593" s="14">
        <v>612</v>
      </c>
      <c r="P5593" s="14">
        <v>1364</v>
      </c>
    </row>
    <row r="5594" spans="11:16" x14ac:dyDescent="0.3">
      <c r="K5594" s="16">
        <f t="shared" si="87"/>
        <v>44249</v>
      </c>
      <c r="L5594" s="17">
        <v>0</v>
      </c>
      <c r="M5594" s="14">
        <v>752</v>
      </c>
      <c r="N5594" s="14">
        <v>0</v>
      </c>
      <c r="O5594" s="14">
        <v>0</v>
      </c>
      <c r="P5594" s="14">
        <v>752</v>
      </c>
    </row>
    <row r="5595" spans="11:16" x14ac:dyDescent="0.3">
      <c r="K5595" s="16">
        <f t="shared" ref="K5595:K5658" si="88">K5571+1</f>
        <v>44249</v>
      </c>
      <c r="L5595" s="17">
        <v>4.1666666666666664E-2</v>
      </c>
      <c r="M5595" s="14">
        <v>752</v>
      </c>
      <c r="N5595" s="14">
        <v>0</v>
      </c>
      <c r="O5595" s="14">
        <v>0</v>
      </c>
      <c r="P5595" s="14">
        <v>752</v>
      </c>
    </row>
    <row r="5596" spans="11:16" x14ac:dyDescent="0.3">
      <c r="K5596" s="16">
        <f t="shared" si="88"/>
        <v>44249</v>
      </c>
      <c r="L5596" s="17">
        <v>8.3333333333333329E-2</v>
      </c>
      <c r="M5596" s="14">
        <v>752</v>
      </c>
      <c r="N5596" s="14">
        <v>0</v>
      </c>
      <c r="O5596" s="14">
        <v>-226</v>
      </c>
      <c r="P5596" s="14">
        <v>526</v>
      </c>
    </row>
    <row r="5597" spans="11:16" x14ac:dyDescent="0.3">
      <c r="K5597" s="16">
        <f t="shared" si="88"/>
        <v>44249</v>
      </c>
      <c r="L5597" s="17">
        <v>0.125</v>
      </c>
      <c r="M5597" s="14">
        <v>752</v>
      </c>
      <c r="N5597" s="14">
        <v>0</v>
      </c>
      <c r="O5597" s="14">
        <v>-602</v>
      </c>
      <c r="P5597" s="14">
        <v>150</v>
      </c>
    </row>
    <row r="5598" spans="11:16" x14ac:dyDescent="0.3">
      <c r="K5598" s="16">
        <f t="shared" si="88"/>
        <v>44249</v>
      </c>
      <c r="L5598" s="17">
        <v>0.16666666666666666</v>
      </c>
      <c r="M5598" s="14">
        <v>752</v>
      </c>
      <c r="N5598" s="14">
        <v>0</v>
      </c>
      <c r="O5598" s="14">
        <v>-725</v>
      </c>
      <c r="P5598" s="14">
        <v>27</v>
      </c>
    </row>
    <row r="5599" spans="11:16" x14ac:dyDescent="0.3">
      <c r="K5599" s="16">
        <f t="shared" si="88"/>
        <v>44249</v>
      </c>
      <c r="L5599" s="17">
        <v>0.20833333333333334</v>
      </c>
      <c r="M5599" s="14">
        <v>752</v>
      </c>
      <c r="N5599" s="14">
        <v>0</v>
      </c>
      <c r="O5599" s="14">
        <v>-44</v>
      </c>
      <c r="P5599" s="14">
        <v>708</v>
      </c>
    </row>
    <row r="5600" spans="11:16" x14ac:dyDescent="0.3">
      <c r="K5600" s="16">
        <f t="shared" si="88"/>
        <v>44249</v>
      </c>
      <c r="L5600" s="17">
        <v>0.25</v>
      </c>
      <c r="M5600" s="14">
        <v>752</v>
      </c>
      <c r="N5600" s="14">
        <v>0</v>
      </c>
      <c r="O5600" s="14">
        <v>0</v>
      </c>
      <c r="P5600" s="14">
        <v>752</v>
      </c>
    </row>
    <row r="5601" spans="11:16" x14ac:dyDescent="0.3">
      <c r="K5601" s="16">
        <f t="shared" si="88"/>
        <v>44249</v>
      </c>
      <c r="L5601" s="17">
        <v>0.29166666666666669</v>
      </c>
      <c r="M5601" s="14">
        <v>752</v>
      </c>
      <c r="N5601" s="14">
        <v>946</v>
      </c>
      <c r="O5601" s="14">
        <v>0</v>
      </c>
      <c r="P5601" s="14">
        <v>1698</v>
      </c>
    </row>
    <row r="5602" spans="11:16" x14ac:dyDescent="0.3">
      <c r="K5602" s="16">
        <f t="shared" si="88"/>
        <v>44249</v>
      </c>
      <c r="L5602" s="17">
        <v>0.33333333333333331</v>
      </c>
      <c r="M5602" s="14">
        <v>752</v>
      </c>
      <c r="N5602" s="14">
        <v>946</v>
      </c>
      <c r="O5602" s="14">
        <v>0</v>
      </c>
      <c r="P5602" s="14">
        <v>1698</v>
      </c>
    </row>
    <row r="5603" spans="11:16" x14ac:dyDescent="0.3">
      <c r="K5603" s="16">
        <f t="shared" si="88"/>
        <v>44249</v>
      </c>
      <c r="L5603" s="17">
        <v>0.375</v>
      </c>
      <c r="M5603" s="14">
        <v>752</v>
      </c>
      <c r="N5603" s="14">
        <v>946</v>
      </c>
      <c r="O5603" s="14">
        <v>0</v>
      </c>
      <c r="P5603" s="14">
        <v>1698</v>
      </c>
    </row>
    <row r="5604" spans="11:16" x14ac:dyDescent="0.3">
      <c r="K5604" s="16">
        <f t="shared" si="88"/>
        <v>44249</v>
      </c>
      <c r="L5604" s="17">
        <v>0.41666666666666669</v>
      </c>
      <c r="M5604" s="14">
        <v>752</v>
      </c>
      <c r="N5604" s="14">
        <v>946</v>
      </c>
      <c r="O5604" s="14">
        <v>0</v>
      </c>
      <c r="P5604" s="14">
        <v>1698</v>
      </c>
    </row>
    <row r="5605" spans="11:16" x14ac:dyDescent="0.3">
      <c r="K5605" s="16">
        <f t="shared" si="88"/>
        <v>44249</v>
      </c>
      <c r="L5605" s="17">
        <v>0.45833333333333331</v>
      </c>
      <c r="M5605" s="14">
        <v>752</v>
      </c>
      <c r="N5605" s="14">
        <v>0</v>
      </c>
      <c r="O5605" s="14">
        <v>0</v>
      </c>
      <c r="P5605" s="14">
        <v>752</v>
      </c>
    </row>
    <row r="5606" spans="11:16" x14ac:dyDescent="0.3">
      <c r="K5606" s="16">
        <f t="shared" si="88"/>
        <v>44249</v>
      </c>
      <c r="L5606" s="17">
        <v>0.5</v>
      </c>
      <c r="M5606" s="14">
        <v>752</v>
      </c>
      <c r="N5606" s="14">
        <v>946</v>
      </c>
      <c r="O5606" s="14">
        <v>0</v>
      </c>
      <c r="P5606" s="14">
        <v>1698</v>
      </c>
    </row>
    <row r="5607" spans="11:16" x14ac:dyDescent="0.3">
      <c r="K5607" s="16">
        <f t="shared" si="88"/>
        <v>44249</v>
      </c>
      <c r="L5607" s="17">
        <v>0.54166666666666663</v>
      </c>
      <c r="M5607" s="14">
        <v>752</v>
      </c>
      <c r="N5607" s="14">
        <v>946</v>
      </c>
      <c r="O5607" s="14">
        <v>0</v>
      </c>
      <c r="P5607" s="14">
        <v>1698</v>
      </c>
    </row>
    <row r="5608" spans="11:16" x14ac:dyDescent="0.3">
      <c r="K5608" s="16">
        <f t="shared" si="88"/>
        <v>44249</v>
      </c>
      <c r="L5608" s="17">
        <v>0.58333333333333337</v>
      </c>
      <c r="M5608" s="14">
        <v>752</v>
      </c>
      <c r="N5608" s="14">
        <v>946</v>
      </c>
      <c r="O5608" s="14">
        <v>0</v>
      </c>
      <c r="P5608" s="14">
        <v>1698</v>
      </c>
    </row>
    <row r="5609" spans="11:16" x14ac:dyDescent="0.3">
      <c r="K5609" s="16">
        <f t="shared" si="88"/>
        <v>44249</v>
      </c>
      <c r="L5609" s="17">
        <v>0.625</v>
      </c>
      <c r="M5609" s="14">
        <v>752</v>
      </c>
      <c r="N5609" s="14">
        <v>0</v>
      </c>
      <c r="O5609" s="14">
        <v>0</v>
      </c>
      <c r="P5609" s="14">
        <v>752</v>
      </c>
    </row>
    <row r="5610" spans="11:16" x14ac:dyDescent="0.3">
      <c r="K5610" s="16">
        <f t="shared" si="88"/>
        <v>44249</v>
      </c>
      <c r="L5610" s="17">
        <v>0.66666666666666663</v>
      </c>
      <c r="M5610" s="14">
        <v>752</v>
      </c>
      <c r="N5610" s="14">
        <v>946</v>
      </c>
      <c r="O5610" s="14">
        <v>0</v>
      </c>
      <c r="P5610" s="14">
        <v>1698</v>
      </c>
    </row>
    <row r="5611" spans="11:16" x14ac:dyDescent="0.3">
      <c r="K5611" s="16">
        <f t="shared" si="88"/>
        <v>44249</v>
      </c>
      <c r="L5611" s="17">
        <v>0.70833333333333337</v>
      </c>
      <c r="M5611" s="14">
        <v>752</v>
      </c>
      <c r="N5611" s="14">
        <v>0</v>
      </c>
      <c r="O5611" s="14">
        <v>0</v>
      </c>
      <c r="P5611" s="14">
        <v>752</v>
      </c>
    </row>
    <row r="5612" spans="11:16" x14ac:dyDescent="0.3">
      <c r="K5612" s="16">
        <f t="shared" si="88"/>
        <v>44249</v>
      </c>
      <c r="L5612" s="17">
        <v>0.75</v>
      </c>
      <c r="M5612" s="14">
        <v>752</v>
      </c>
      <c r="N5612" s="14">
        <v>946</v>
      </c>
      <c r="O5612" s="14">
        <v>97</v>
      </c>
      <c r="P5612" s="14">
        <v>1795</v>
      </c>
    </row>
    <row r="5613" spans="11:16" x14ac:dyDescent="0.3">
      <c r="K5613" s="16">
        <f t="shared" si="88"/>
        <v>44249</v>
      </c>
      <c r="L5613" s="17">
        <v>0.79166666666666663</v>
      </c>
      <c r="M5613" s="14">
        <v>752</v>
      </c>
      <c r="N5613" s="14">
        <v>345</v>
      </c>
      <c r="O5613" s="14">
        <v>1181</v>
      </c>
      <c r="P5613" s="14">
        <v>2278</v>
      </c>
    </row>
    <row r="5614" spans="11:16" x14ac:dyDescent="0.3">
      <c r="K5614" s="16">
        <f t="shared" si="88"/>
        <v>44249</v>
      </c>
      <c r="L5614" s="17">
        <v>0.83333333333333337</v>
      </c>
      <c r="M5614" s="14">
        <v>752</v>
      </c>
      <c r="N5614" s="14">
        <v>946</v>
      </c>
      <c r="O5614" s="14">
        <v>0</v>
      </c>
      <c r="P5614" s="14">
        <v>1698</v>
      </c>
    </row>
    <row r="5615" spans="11:16" x14ac:dyDescent="0.3">
      <c r="K5615" s="16">
        <f t="shared" si="88"/>
        <v>44249</v>
      </c>
      <c r="L5615" s="17">
        <v>0.875</v>
      </c>
      <c r="M5615" s="14">
        <v>752</v>
      </c>
      <c r="N5615" s="14">
        <v>946</v>
      </c>
      <c r="O5615" s="14">
        <v>0</v>
      </c>
      <c r="P5615" s="14">
        <v>1698</v>
      </c>
    </row>
    <row r="5616" spans="11:16" x14ac:dyDescent="0.3">
      <c r="K5616" s="16">
        <f t="shared" si="88"/>
        <v>44249</v>
      </c>
      <c r="L5616" s="17">
        <v>0.91666666666666663</v>
      </c>
      <c r="M5616" s="14">
        <v>752</v>
      </c>
      <c r="N5616" s="14">
        <v>946</v>
      </c>
      <c r="O5616" s="14">
        <v>0</v>
      </c>
      <c r="P5616" s="14">
        <v>1698</v>
      </c>
    </row>
    <row r="5617" spans="11:16" x14ac:dyDescent="0.3">
      <c r="K5617" s="16">
        <f t="shared" si="88"/>
        <v>44249</v>
      </c>
      <c r="L5617" s="17">
        <v>0.95833333333333337</v>
      </c>
      <c r="M5617" s="14">
        <v>752</v>
      </c>
      <c r="N5617" s="14">
        <v>946</v>
      </c>
      <c r="O5617" s="14">
        <v>0</v>
      </c>
      <c r="P5617" s="14">
        <v>1698</v>
      </c>
    </row>
    <row r="5618" spans="11:16" x14ac:dyDescent="0.3">
      <c r="K5618" s="16">
        <f t="shared" si="88"/>
        <v>44250</v>
      </c>
      <c r="L5618" s="17">
        <v>0</v>
      </c>
      <c r="M5618" s="14">
        <v>752</v>
      </c>
      <c r="N5618" s="14">
        <v>1363</v>
      </c>
      <c r="O5618" s="14">
        <v>0</v>
      </c>
      <c r="P5618" s="14">
        <v>2115</v>
      </c>
    </row>
    <row r="5619" spans="11:16" x14ac:dyDescent="0.3">
      <c r="K5619" s="16">
        <f t="shared" si="88"/>
        <v>44250</v>
      </c>
      <c r="L5619" s="17">
        <v>4.1666666666666664E-2</v>
      </c>
      <c r="M5619" s="14">
        <v>752</v>
      </c>
      <c r="N5619" s="14">
        <v>1363</v>
      </c>
      <c r="O5619" s="14">
        <v>0</v>
      </c>
      <c r="P5619" s="14">
        <v>2115</v>
      </c>
    </row>
    <row r="5620" spans="11:16" x14ac:dyDescent="0.3">
      <c r="K5620" s="16">
        <f t="shared" si="88"/>
        <v>44250</v>
      </c>
      <c r="L5620" s="17">
        <v>8.3333333333333329E-2</v>
      </c>
      <c r="M5620" s="14">
        <v>752</v>
      </c>
      <c r="N5620" s="14">
        <v>1363</v>
      </c>
      <c r="O5620" s="14">
        <v>0</v>
      </c>
      <c r="P5620" s="14">
        <v>2115</v>
      </c>
    </row>
    <row r="5621" spans="11:16" x14ac:dyDescent="0.3">
      <c r="K5621" s="16">
        <f t="shared" si="88"/>
        <v>44250</v>
      </c>
      <c r="L5621" s="17">
        <v>0.125</v>
      </c>
      <c r="M5621" s="14">
        <v>752</v>
      </c>
      <c r="N5621" s="14">
        <v>1363</v>
      </c>
      <c r="O5621" s="14">
        <v>0</v>
      </c>
      <c r="P5621" s="14">
        <v>2115</v>
      </c>
    </row>
    <row r="5622" spans="11:16" x14ac:dyDescent="0.3">
      <c r="K5622" s="16">
        <f t="shared" si="88"/>
        <v>44250</v>
      </c>
      <c r="L5622" s="17">
        <v>0.16666666666666666</v>
      </c>
      <c r="M5622" s="14">
        <v>752</v>
      </c>
      <c r="N5622" s="14">
        <v>0</v>
      </c>
      <c r="O5622" s="14">
        <v>0</v>
      </c>
      <c r="P5622" s="14">
        <v>752</v>
      </c>
    </row>
    <row r="5623" spans="11:16" x14ac:dyDescent="0.3">
      <c r="K5623" s="16">
        <f t="shared" si="88"/>
        <v>44250</v>
      </c>
      <c r="L5623" s="17">
        <v>0.20833333333333334</v>
      </c>
      <c r="M5623" s="14">
        <v>752</v>
      </c>
      <c r="N5623" s="14">
        <v>1363</v>
      </c>
      <c r="O5623" s="14">
        <v>0</v>
      </c>
      <c r="P5623" s="14">
        <v>2115</v>
      </c>
    </row>
    <row r="5624" spans="11:16" x14ac:dyDescent="0.3">
      <c r="K5624" s="16">
        <f t="shared" si="88"/>
        <v>44250</v>
      </c>
      <c r="L5624" s="17">
        <v>0.25</v>
      </c>
      <c r="M5624" s="14">
        <v>752</v>
      </c>
      <c r="N5624" s="14">
        <v>1363</v>
      </c>
      <c r="O5624" s="14">
        <v>0</v>
      </c>
      <c r="P5624" s="14">
        <v>2115</v>
      </c>
    </row>
    <row r="5625" spans="11:16" x14ac:dyDescent="0.3">
      <c r="K5625" s="16">
        <f t="shared" si="88"/>
        <v>44250</v>
      </c>
      <c r="L5625" s="17">
        <v>0.29166666666666669</v>
      </c>
      <c r="M5625" s="14">
        <v>752</v>
      </c>
      <c r="N5625" s="14">
        <v>1363</v>
      </c>
      <c r="O5625" s="14">
        <v>0</v>
      </c>
      <c r="P5625" s="14">
        <v>2115</v>
      </c>
    </row>
    <row r="5626" spans="11:16" x14ac:dyDescent="0.3">
      <c r="K5626" s="16">
        <f t="shared" si="88"/>
        <v>44250</v>
      </c>
      <c r="L5626" s="17">
        <v>0.33333333333333331</v>
      </c>
      <c r="M5626" s="14">
        <v>752</v>
      </c>
      <c r="N5626" s="14">
        <v>1363</v>
      </c>
      <c r="O5626" s="14">
        <v>0</v>
      </c>
      <c r="P5626" s="14">
        <v>2115</v>
      </c>
    </row>
    <row r="5627" spans="11:16" x14ac:dyDescent="0.3">
      <c r="K5627" s="16">
        <f t="shared" si="88"/>
        <v>44250</v>
      </c>
      <c r="L5627" s="17">
        <v>0.375</v>
      </c>
      <c r="M5627" s="14">
        <v>752</v>
      </c>
      <c r="N5627" s="14">
        <v>1363</v>
      </c>
      <c r="O5627" s="14">
        <v>0</v>
      </c>
      <c r="P5627" s="14">
        <v>2115</v>
      </c>
    </row>
    <row r="5628" spans="11:16" x14ac:dyDescent="0.3">
      <c r="K5628" s="16">
        <f t="shared" si="88"/>
        <v>44250</v>
      </c>
      <c r="L5628" s="17">
        <v>0.41666666666666669</v>
      </c>
      <c r="M5628" s="14">
        <v>752</v>
      </c>
      <c r="N5628" s="14">
        <v>724</v>
      </c>
      <c r="O5628" s="14">
        <v>0</v>
      </c>
      <c r="P5628" s="14">
        <v>1476</v>
      </c>
    </row>
    <row r="5629" spans="11:16" x14ac:dyDescent="0.3">
      <c r="K5629" s="16">
        <f t="shared" si="88"/>
        <v>44250</v>
      </c>
      <c r="L5629" s="17">
        <v>0.45833333333333331</v>
      </c>
      <c r="M5629" s="14">
        <v>752</v>
      </c>
      <c r="N5629" s="14">
        <v>316</v>
      </c>
      <c r="O5629" s="14">
        <v>0</v>
      </c>
      <c r="P5629" s="14">
        <v>1068</v>
      </c>
    </row>
    <row r="5630" spans="11:16" x14ac:dyDescent="0.3">
      <c r="K5630" s="16">
        <f t="shared" si="88"/>
        <v>44250</v>
      </c>
      <c r="L5630" s="17">
        <v>0.5</v>
      </c>
      <c r="M5630" s="14">
        <v>752</v>
      </c>
      <c r="N5630" s="14">
        <v>1363</v>
      </c>
      <c r="O5630" s="14">
        <v>0</v>
      </c>
      <c r="P5630" s="14">
        <v>2115</v>
      </c>
    </row>
    <row r="5631" spans="11:16" x14ac:dyDescent="0.3">
      <c r="K5631" s="16">
        <f t="shared" si="88"/>
        <v>44250</v>
      </c>
      <c r="L5631" s="17">
        <v>0.54166666666666663</v>
      </c>
      <c r="M5631" s="14">
        <v>752</v>
      </c>
      <c r="N5631" s="14">
        <v>1363</v>
      </c>
      <c r="O5631" s="14">
        <v>0</v>
      </c>
      <c r="P5631" s="14">
        <v>2115</v>
      </c>
    </row>
    <row r="5632" spans="11:16" x14ac:dyDescent="0.3">
      <c r="K5632" s="16">
        <f t="shared" si="88"/>
        <v>44250</v>
      </c>
      <c r="L5632" s="17">
        <v>0.58333333333333337</v>
      </c>
      <c r="M5632" s="14">
        <v>752</v>
      </c>
      <c r="N5632" s="14">
        <v>1122</v>
      </c>
      <c r="O5632" s="14">
        <v>0</v>
      </c>
      <c r="P5632" s="14">
        <v>1874</v>
      </c>
    </row>
    <row r="5633" spans="11:16" x14ac:dyDescent="0.3">
      <c r="K5633" s="16">
        <f t="shared" si="88"/>
        <v>44250</v>
      </c>
      <c r="L5633" s="17">
        <v>0.625</v>
      </c>
      <c r="M5633" s="14">
        <v>752</v>
      </c>
      <c r="N5633" s="14">
        <v>0</v>
      </c>
      <c r="O5633" s="14">
        <v>0</v>
      </c>
      <c r="P5633" s="14">
        <v>752</v>
      </c>
    </row>
    <row r="5634" spans="11:16" x14ac:dyDescent="0.3">
      <c r="K5634" s="16">
        <f t="shared" si="88"/>
        <v>44250</v>
      </c>
      <c r="L5634" s="17">
        <v>0.66666666666666663</v>
      </c>
      <c r="M5634" s="14">
        <v>752</v>
      </c>
      <c r="N5634" s="14">
        <v>0</v>
      </c>
      <c r="O5634" s="14">
        <v>0</v>
      </c>
      <c r="P5634" s="14">
        <v>752</v>
      </c>
    </row>
    <row r="5635" spans="11:16" x14ac:dyDescent="0.3">
      <c r="K5635" s="16">
        <f t="shared" si="88"/>
        <v>44250</v>
      </c>
      <c r="L5635" s="17">
        <v>0.70833333333333337</v>
      </c>
      <c r="M5635" s="14">
        <v>752</v>
      </c>
      <c r="N5635" s="14">
        <v>0</v>
      </c>
      <c r="O5635" s="14">
        <v>0</v>
      </c>
      <c r="P5635" s="14">
        <v>752</v>
      </c>
    </row>
    <row r="5636" spans="11:16" x14ac:dyDescent="0.3">
      <c r="K5636" s="16">
        <f t="shared" si="88"/>
        <v>44250</v>
      </c>
      <c r="L5636" s="17">
        <v>0.75</v>
      </c>
      <c r="M5636" s="14">
        <v>752</v>
      </c>
      <c r="N5636" s="14">
        <v>55</v>
      </c>
      <c r="O5636" s="14">
        <v>0</v>
      </c>
      <c r="P5636" s="14">
        <v>807</v>
      </c>
    </row>
    <row r="5637" spans="11:16" x14ac:dyDescent="0.3">
      <c r="K5637" s="16">
        <f t="shared" si="88"/>
        <v>44250</v>
      </c>
      <c r="L5637" s="17">
        <v>0.79166666666666663</v>
      </c>
      <c r="M5637" s="14">
        <v>752</v>
      </c>
      <c r="N5637" s="14">
        <v>1363</v>
      </c>
      <c r="O5637" s="14">
        <v>0</v>
      </c>
      <c r="P5637" s="14">
        <v>2115</v>
      </c>
    </row>
    <row r="5638" spans="11:16" x14ac:dyDescent="0.3">
      <c r="K5638" s="16">
        <f t="shared" si="88"/>
        <v>44250</v>
      </c>
      <c r="L5638" s="17">
        <v>0.83333333333333337</v>
      </c>
      <c r="M5638" s="14">
        <v>752</v>
      </c>
      <c r="N5638" s="14">
        <v>1363</v>
      </c>
      <c r="O5638" s="14">
        <v>0</v>
      </c>
      <c r="P5638" s="14">
        <v>2115</v>
      </c>
    </row>
    <row r="5639" spans="11:16" x14ac:dyDescent="0.3">
      <c r="K5639" s="16">
        <f t="shared" si="88"/>
        <v>44250</v>
      </c>
      <c r="L5639" s="17">
        <v>0.875</v>
      </c>
      <c r="M5639" s="14">
        <v>752</v>
      </c>
      <c r="N5639" s="14">
        <v>0</v>
      </c>
      <c r="O5639" s="14">
        <v>0</v>
      </c>
      <c r="P5639" s="14">
        <v>752</v>
      </c>
    </row>
    <row r="5640" spans="11:16" x14ac:dyDescent="0.3">
      <c r="K5640" s="16">
        <f t="shared" si="88"/>
        <v>44250</v>
      </c>
      <c r="L5640" s="17">
        <v>0.91666666666666663</v>
      </c>
      <c r="M5640" s="14">
        <v>752</v>
      </c>
      <c r="N5640" s="14">
        <v>0</v>
      </c>
      <c r="O5640" s="14">
        <v>0</v>
      </c>
      <c r="P5640" s="14">
        <v>752</v>
      </c>
    </row>
    <row r="5641" spans="11:16" x14ac:dyDescent="0.3">
      <c r="K5641" s="16">
        <f t="shared" si="88"/>
        <v>44250</v>
      </c>
      <c r="L5641" s="17">
        <v>0.95833333333333337</v>
      </c>
      <c r="M5641" s="14">
        <v>752</v>
      </c>
      <c r="N5641" s="14">
        <v>0</v>
      </c>
      <c r="O5641" s="14">
        <v>0</v>
      </c>
      <c r="P5641" s="14">
        <v>752</v>
      </c>
    </row>
    <row r="5642" spans="11:16" x14ac:dyDescent="0.3">
      <c r="K5642" s="16">
        <f t="shared" si="88"/>
        <v>44251</v>
      </c>
      <c r="L5642" s="17">
        <v>0</v>
      </c>
      <c r="M5642" s="14">
        <v>752</v>
      </c>
      <c r="N5642" s="14">
        <v>1094</v>
      </c>
      <c r="O5642" s="14">
        <v>0</v>
      </c>
      <c r="P5642" s="14">
        <v>1846</v>
      </c>
    </row>
    <row r="5643" spans="11:16" x14ac:dyDescent="0.3">
      <c r="K5643" s="16">
        <f t="shared" si="88"/>
        <v>44251</v>
      </c>
      <c r="L5643" s="17">
        <v>4.1666666666666664E-2</v>
      </c>
      <c r="M5643" s="14">
        <v>752</v>
      </c>
      <c r="N5643" s="14">
        <v>555</v>
      </c>
      <c r="O5643" s="14">
        <v>0</v>
      </c>
      <c r="P5643" s="14">
        <v>1307</v>
      </c>
    </row>
    <row r="5644" spans="11:16" x14ac:dyDescent="0.3">
      <c r="K5644" s="16">
        <f t="shared" si="88"/>
        <v>44251</v>
      </c>
      <c r="L5644" s="17">
        <v>8.3333333333333329E-2</v>
      </c>
      <c r="M5644" s="14">
        <v>752</v>
      </c>
      <c r="N5644" s="14">
        <v>218</v>
      </c>
      <c r="O5644" s="14">
        <v>0</v>
      </c>
      <c r="P5644" s="14">
        <v>970</v>
      </c>
    </row>
    <row r="5645" spans="11:16" x14ac:dyDescent="0.3">
      <c r="K5645" s="16">
        <f t="shared" si="88"/>
        <v>44251</v>
      </c>
      <c r="L5645" s="17">
        <v>0.125</v>
      </c>
      <c r="M5645" s="14">
        <v>752</v>
      </c>
      <c r="N5645" s="14">
        <v>0</v>
      </c>
      <c r="O5645" s="14">
        <v>-330</v>
      </c>
      <c r="P5645" s="14">
        <v>422</v>
      </c>
    </row>
    <row r="5646" spans="11:16" x14ac:dyDescent="0.3">
      <c r="K5646" s="16">
        <f t="shared" si="88"/>
        <v>44251</v>
      </c>
      <c r="L5646" s="17">
        <v>0.16666666666666666</v>
      </c>
      <c r="M5646" s="14">
        <v>752</v>
      </c>
      <c r="N5646" s="14">
        <v>0</v>
      </c>
      <c r="O5646" s="14">
        <v>-476</v>
      </c>
      <c r="P5646" s="14">
        <v>276</v>
      </c>
    </row>
    <row r="5647" spans="11:16" x14ac:dyDescent="0.3">
      <c r="K5647" s="16">
        <f t="shared" si="88"/>
        <v>44251</v>
      </c>
      <c r="L5647" s="17">
        <v>0.20833333333333334</v>
      </c>
      <c r="M5647" s="14">
        <v>752</v>
      </c>
      <c r="N5647" s="14">
        <v>0</v>
      </c>
      <c r="O5647" s="14">
        <v>0</v>
      </c>
      <c r="P5647" s="14">
        <v>752</v>
      </c>
    </row>
    <row r="5648" spans="11:16" x14ac:dyDescent="0.3">
      <c r="K5648" s="16">
        <f t="shared" si="88"/>
        <v>44251</v>
      </c>
      <c r="L5648" s="17">
        <v>0.25</v>
      </c>
      <c r="M5648" s="14">
        <v>752</v>
      </c>
      <c r="N5648" s="14">
        <v>0</v>
      </c>
      <c r="O5648" s="14">
        <v>56</v>
      </c>
      <c r="P5648" s="14">
        <v>808</v>
      </c>
    </row>
    <row r="5649" spans="11:16" x14ac:dyDescent="0.3">
      <c r="K5649" s="16">
        <f t="shared" si="88"/>
        <v>44251</v>
      </c>
      <c r="L5649" s="17">
        <v>0.29166666666666669</v>
      </c>
      <c r="M5649" s="14">
        <v>752</v>
      </c>
      <c r="N5649" s="14">
        <v>2029</v>
      </c>
      <c r="O5649" s="14">
        <v>0</v>
      </c>
      <c r="P5649" s="14">
        <v>2781</v>
      </c>
    </row>
    <row r="5650" spans="11:16" x14ac:dyDescent="0.3">
      <c r="K5650" s="16">
        <f t="shared" si="88"/>
        <v>44251</v>
      </c>
      <c r="L5650" s="17">
        <v>0.33333333333333331</v>
      </c>
      <c r="M5650" s="14">
        <v>752</v>
      </c>
      <c r="N5650" s="14">
        <v>0</v>
      </c>
      <c r="O5650" s="14">
        <v>0</v>
      </c>
      <c r="P5650" s="14">
        <v>752</v>
      </c>
    </row>
    <row r="5651" spans="11:16" x14ac:dyDescent="0.3">
      <c r="K5651" s="16">
        <f t="shared" si="88"/>
        <v>44251</v>
      </c>
      <c r="L5651" s="17">
        <v>0.375</v>
      </c>
      <c r="M5651" s="14">
        <v>752</v>
      </c>
      <c r="N5651" s="14">
        <v>1429</v>
      </c>
      <c r="O5651" s="14">
        <v>0</v>
      </c>
      <c r="P5651" s="14">
        <v>2181</v>
      </c>
    </row>
    <row r="5652" spans="11:16" x14ac:dyDescent="0.3">
      <c r="K5652" s="16">
        <f t="shared" si="88"/>
        <v>44251</v>
      </c>
      <c r="L5652" s="17">
        <v>0.41666666666666669</v>
      </c>
      <c r="M5652" s="14">
        <v>752</v>
      </c>
      <c r="N5652" s="14">
        <v>986</v>
      </c>
      <c r="O5652" s="14">
        <v>0</v>
      </c>
      <c r="P5652" s="14">
        <v>1738</v>
      </c>
    </row>
    <row r="5653" spans="11:16" x14ac:dyDescent="0.3">
      <c r="K5653" s="16">
        <f t="shared" si="88"/>
        <v>44251</v>
      </c>
      <c r="L5653" s="17">
        <v>0.45833333333333331</v>
      </c>
      <c r="M5653" s="14">
        <v>752</v>
      </c>
      <c r="N5653" s="14">
        <v>0</v>
      </c>
      <c r="O5653" s="14">
        <v>658</v>
      </c>
      <c r="P5653" s="14">
        <v>1410</v>
      </c>
    </row>
    <row r="5654" spans="11:16" x14ac:dyDescent="0.3">
      <c r="K5654" s="16">
        <f t="shared" si="88"/>
        <v>44251</v>
      </c>
      <c r="L5654" s="17">
        <v>0.5</v>
      </c>
      <c r="M5654" s="14">
        <v>752</v>
      </c>
      <c r="N5654" s="14">
        <v>387</v>
      </c>
      <c r="O5654" s="14">
        <v>0</v>
      </c>
      <c r="P5654" s="14">
        <v>1139</v>
      </c>
    </row>
    <row r="5655" spans="11:16" x14ac:dyDescent="0.3">
      <c r="K5655" s="16">
        <f t="shared" si="88"/>
        <v>44251</v>
      </c>
      <c r="L5655" s="17">
        <v>0.54166666666666663</v>
      </c>
      <c r="M5655" s="14">
        <v>752</v>
      </c>
      <c r="N5655" s="14">
        <v>134</v>
      </c>
      <c r="O5655" s="14">
        <v>0</v>
      </c>
      <c r="P5655" s="14">
        <v>886</v>
      </c>
    </row>
    <row r="5656" spans="11:16" x14ac:dyDescent="0.3">
      <c r="K5656" s="16">
        <f t="shared" si="88"/>
        <v>44251</v>
      </c>
      <c r="L5656" s="17">
        <v>0.58333333333333337</v>
      </c>
      <c r="M5656" s="14">
        <v>752</v>
      </c>
      <c r="N5656" s="14">
        <v>0</v>
      </c>
      <c r="O5656" s="14">
        <v>-57</v>
      </c>
      <c r="P5656" s="14">
        <v>695</v>
      </c>
    </row>
    <row r="5657" spans="11:16" x14ac:dyDescent="0.3">
      <c r="K5657" s="16">
        <f t="shared" si="88"/>
        <v>44251</v>
      </c>
      <c r="L5657" s="17">
        <v>0.625</v>
      </c>
      <c r="M5657" s="14">
        <v>752</v>
      </c>
      <c r="N5657" s="14">
        <v>0</v>
      </c>
      <c r="O5657" s="14">
        <v>-29</v>
      </c>
      <c r="P5657" s="14">
        <v>723</v>
      </c>
    </row>
    <row r="5658" spans="11:16" x14ac:dyDescent="0.3">
      <c r="K5658" s="16">
        <f t="shared" si="88"/>
        <v>44251</v>
      </c>
      <c r="L5658" s="17">
        <v>0.66666666666666663</v>
      </c>
      <c r="M5658" s="14">
        <v>752</v>
      </c>
      <c r="N5658" s="14">
        <v>0</v>
      </c>
      <c r="O5658" s="14">
        <v>0</v>
      </c>
      <c r="P5658" s="14">
        <v>752</v>
      </c>
    </row>
    <row r="5659" spans="11:16" x14ac:dyDescent="0.3">
      <c r="K5659" s="16">
        <f t="shared" ref="K5659:K5722" si="89">K5635+1</f>
        <v>44251</v>
      </c>
      <c r="L5659" s="17">
        <v>0.70833333333333337</v>
      </c>
      <c r="M5659" s="14">
        <v>752</v>
      </c>
      <c r="N5659" s="14">
        <v>0</v>
      </c>
      <c r="O5659" s="14">
        <v>0</v>
      </c>
      <c r="P5659" s="14">
        <v>752</v>
      </c>
    </row>
    <row r="5660" spans="11:16" x14ac:dyDescent="0.3">
      <c r="K5660" s="16">
        <f t="shared" si="89"/>
        <v>44251</v>
      </c>
      <c r="L5660" s="17">
        <v>0.75</v>
      </c>
      <c r="M5660" s="14">
        <v>752</v>
      </c>
      <c r="N5660" s="14">
        <v>0</v>
      </c>
      <c r="O5660" s="14">
        <v>0</v>
      </c>
      <c r="P5660" s="14">
        <v>752</v>
      </c>
    </row>
    <row r="5661" spans="11:16" x14ac:dyDescent="0.3">
      <c r="K5661" s="16">
        <f t="shared" si="89"/>
        <v>44251</v>
      </c>
      <c r="L5661" s="17">
        <v>0.79166666666666663</v>
      </c>
      <c r="M5661" s="14">
        <v>752</v>
      </c>
      <c r="N5661" s="14">
        <v>0</v>
      </c>
      <c r="O5661" s="14">
        <v>0</v>
      </c>
      <c r="P5661" s="14">
        <v>752</v>
      </c>
    </row>
    <row r="5662" spans="11:16" x14ac:dyDescent="0.3">
      <c r="K5662" s="16">
        <f t="shared" si="89"/>
        <v>44251</v>
      </c>
      <c r="L5662" s="17">
        <v>0.83333333333333337</v>
      </c>
      <c r="M5662" s="14">
        <v>752</v>
      </c>
      <c r="N5662" s="14">
        <v>0</v>
      </c>
      <c r="O5662" s="14">
        <v>0</v>
      </c>
      <c r="P5662" s="14">
        <v>752</v>
      </c>
    </row>
    <row r="5663" spans="11:16" x14ac:dyDescent="0.3">
      <c r="K5663" s="16">
        <f t="shared" si="89"/>
        <v>44251</v>
      </c>
      <c r="L5663" s="17">
        <v>0.875</v>
      </c>
      <c r="M5663" s="14">
        <v>752</v>
      </c>
      <c r="N5663" s="14">
        <v>100</v>
      </c>
      <c r="O5663" s="14">
        <v>0</v>
      </c>
      <c r="P5663" s="14">
        <v>852</v>
      </c>
    </row>
    <row r="5664" spans="11:16" x14ac:dyDescent="0.3">
      <c r="K5664" s="16">
        <f t="shared" si="89"/>
        <v>44251</v>
      </c>
      <c r="L5664" s="17">
        <v>0.91666666666666663</v>
      </c>
      <c r="M5664" s="14">
        <v>752</v>
      </c>
      <c r="N5664" s="14">
        <v>0</v>
      </c>
      <c r="O5664" s="14">
        <v>0</v>
      </c>
      <c r="P5664" s="14">
        <v>752</v>
      </c>
    </row>
    <row r="5665" spans="11:16" x14ac:dyDescent="0.3">
      <c r="K5665" s="16">
        <f t="shared" si="89"/>
        <v>44251</v>
      </c>
      <c r="L5665" s="17">
        <v>0.95833333333333337</v>
      </c>
      <c r="M5665" s="14">
        <v>752</v>
      </c>
      <c r="N5665" s="14">
        <v>0</v>
      </c>
      <c r="O5665" s="14">
        <v>0</v>
      </c>
      <c r="P5665" s="14">
        <v>752</v>
      </c>
    </row>
    <row r="5666" spans="11:16" x14ac:dyDescent="0.3">
      <c r="K5666" s="16">
        <f t="shared" si="89"/>
        <v>44252</v>
      </c>
      <c r="L5666" s="17">
        <v>0</v>
      </c>
      <c r="M5666" s="14">
        <v>752</v>
      </c>
      <c r="N5666" s="14">
        <v>168</v>
      </c>
      <c r="O5666" s="14">
        <v>0</v>
      </c>
      <c r="P5666" s="14">
        <v>920</v>
      </c>
    </row>
    <row r="5667" spans="11:16" x14ac:dyDescent="0.3">
      <c r="K5667" s="16">
        <f t="shared" si="89"/>
        <v>44252</v>
      </c>
      <c r="L5667" s="17">
        <v>4.1666666666666664E-2</v>
      </c>
      <c r="M5667" s="14">
        <v>752</v>
      </c>
      <c r="N5667" s="14">
        <v>70</v>
      </c>
      <c r="O5667" s="14">
        <v>0</v>
      </c>
      <c r="P5667" s="14">
        <v>822</v>
      </c>
    </row>
    <row r="5668" spans="11:16" x14ac:dyDescent="0.3">
      <c r="K5668" s="16">
        <f t="shared" si="89"/>
        <v>44252</v>
      </c>
      <c r="L5668" s="17">
        <v>8.3333333333333329E-2</v>
      </c>
      <c r="M5668" s="14">
        <v>752</v>
      </c>
      <c r="N5668" s="14">
        <v>0</v>
      </c>
      <c r="O5668" s="14">
        <v>-279</v>
      </c>
      <c r="P5668" s="14">
        <v>473</v>
      </c>
    </row>
    <row r="5669" spans="11:16" x14ac:dyDescent="0.3">
      <c r="K5669" s="16">
        <f t="shared" si="89"/>
        <v>44252</v>
      </c>
      <c r="L5669" s="17">
        <v>0.125</v>
      </c>
      <c r="M5669" s="14">
        <v>752</v>
      </c>
      <c r="N5669" s="14">
        <v>0</v>
      </c>
      <c r="O5669" s="14">
        <v>-704</v>
      </c>
      <c r="P5669" s="14">
        <v>48</v>
      </c>
    </row>
    <row r="5670" spans="11:16" x14ac:dyDescent="0.3">
      <c r="K5670" s="16">
        <f t="shared" si="89"/>
        <v>44252</v>
      </c>
      <c r="L5670" s="17">
        <v>0.16666666666666666</v>
      </c>
      <c r="M5670" s="14">
        <v>752</v>
      </c>
      <c r="N5670" s="14">
        <v>0</v>
      </c>
      <c r="O5670" s="14">
        <v>-532</v>
      </c>
      <c r="P5670" s="14">
        <v>220</v>
      </c>
    </row>
    <row r="5671" spans="11:16" x14ac:dyDescent="0.3">
      <c r="K5671" s="16">
        <f t="shared" si="89"/>
        <v>44252</v>
      </c>
      <c r="L5671" s="17">
        <v>0.20833333333333334</v>
      </c>
      <c r="M5671" s="14">
        <v>752</v>
      </c>
      <c r="N5671" s="14">
        <v>0</v>
      </c>
      <c r="O5671" s="14">
        <v>-116</v>
      </c>
      <c r="P5671" s="14">
        <v>636</v>
      </c>
    </row>
    <row r="5672" spans="11:16" x14ac:dyDescent="0.3">
      <c r="K5672" s="16">
        <f t="shared" si="89"/>
        <v>44252</v>
      </c>
      <c r="L5672" s="17">
        <v>0.25</v>
      </c>
      <c r="M5672" s="14">
        <v>752</v>
      </c>
      <c r="N5672" s="14">
        <v>0</v>
      </c>
      <c r="O5672" s="14">
        <v>0</v>
      </c>
      <c r="P5672" s="14">
        <v>752</v>
      </c>
    </row>
    <row r="5673" spans="11:16" x14ac:dyDescent="0.3">
      <c r="K5673" s="16">
        <f t="shared" si="89"/>
        <v>44252</v>
      </c>
      <c r="L5673" s="17">
        <v>0.29166666666666669</v>
      </c>
      <c r="M5673" s="14">
        <v>752</v>
      </c>
      <c r="N5673" s="14">
        <v>0</v>
      </c>
      <c r="O5673" s="14">
        <v>0</v>
      </c>
      <c r="P5673" s="14">
        <v>752</v>
      </c>
    </row>
    <row r="5674" spans="11:16" x14ac:dyDescent="0.3">
      <c r="K5674" s="16">
        <f t="shared" si="89"/>
        <v>44252</v>
      </c>
      <c r="L5674" s="17">
        <v>0.33333333333333331</v>
      </c>
      <c r="M5674" s="14">
        <v>752</v>
      </c>
      <c r="N5674" s="14">
        <v>2247</v>
      </c>
      <c r="O5674" s="14">
        <v>0</v>
      </c>
      <c r="P5674" s="14">
        <v>2999</v>
      </c>
    </row>
    <row r="5675" spans="11:16" x14ac:dyDescent="0.3">
      <c r="K5675" s="16">
        <f t="shared" si="89"/>
        <v>44252</v>
      </c>
      <c r="L5675" s="17">
        <v>0.375</v>
      </c>
      <c r="M5675" s="14">
        <v>752</v>
      </c>
      <c r="N5675" s="14">
        <v>2280</v>
      </c>
      <c r="O5675" s="14">
        <v>0</v>
      </c>
      <c r="P5675" s="14">
        <v>3032</v>
      </c>
    </row>
    <row r="5676" spans="11:16" x14ac:dyDescent="0.3">
      <c r="K5676" s="16">
        <f t="shared" si="89"/>
        <v>44252</v>
      </c>
      <c r="L5676" s="17">
        <v>0.41666666666666669</v>
      </c>
      <c r="M5676" s="14">
        <v>752</v>
      </c>
      <c r="N5676" s="14">
        <v>1634</v>
      </c>
      <c r="O5676" s="14">
        <v>0</v>
      </c>
      <c r="P5676" s="14">
        <v>2386</v>
      </c>
    </row>
    <row r="5677" spans="11:16" x14ac:dyDescent="0.3">
      <c r="K5677" s="16">
        <f t="shared" si="89"/>
        <v>44252</v>
      </c>
      <c r="L5677" s="17">
        <v>0.45833333333333331</v>
      </c>
      <c r="M5677" s="14">
        <v>752</v>
      </c>
      <c r="N5677" s="14">
        <v>1376</v>
      </c>
      <c r="O5677" s="14">
        <v>0</v>
      </c>
      <c r="P5677" s="14">
        <v>2128</v>
      </c>
    </row>
    <row r="5678" spans="11:16" x14ac:dyDescent="0.3">
      <c r="K5678" s="16">
        <f t="shared" si="89"/>
        <v>44252</v>
      </c>
      <c r="L5678" s="17">
        <v>0.5</v>
      </c>
      <c r="M5678" s="14">
        <v>752</v>
      </c>
      <c r="N5678" s="14">
        <v>0</v>
      </c>
      <c r="O5678" s="14">
        <v>0</v>
      </c>
      <c r="P5678" s="14">
        <v>752</v>
      </c>
    </row>
    <row r="5679" spans="11:16" x14ac:dyDescent="0.3">
      <c r="K5679" s="16">
        <f t="shared" si="89"/>
        <v>44252</v>
      </c>
      <c r="L5679" s="17">
        <v>0.54166666666666663</v>
      </c>
      <c r="M5679" s="14">
        <v>752</v>
      </c>
      <c r="N5679" s="14">
        <v>0</v>
      </c>
      <c r="O5679" s="14">
        <v>394</v>
      </c>
      <c r="P5679" s="14">
        <v>1146</v>
      </c>
    </row>
    <row r="5680" spans="11:16" x14ac:dyDescent="0.3">
      <c r="K5680" s="16">
        <f t="shared" si="89"/>
        <v>44252</v>
      </c>
      <c r="L5680" s="17">
        <v>0.58333333333333337</v>
      </c>
      <c r="M5680" s="14">
        <v>752</v>
      </c>
      <c r="N5680" s="14">
        <v>0</v>
      </c>
      <c r="O5680" s="14">
        <v>0</v>
      </c>
      <c r="P5680" s="14">
        <v>752</v>
      </c>
    </row>
    <row r="5681" spans="11:16" x14ac:dyDescent="0.3">
      <c r="K5681" s="16">
        <f t="shared" si="89"/>
        <v>44252</v>
      </c>
      <c r="L5681" s="17">
        <v>0.625</v>
      </c>
      <c r="M5681" s="14">
        <v>752</v>
      </c>
      <c r="N5681" s="14">
        <v>448</v>
      </c>
      <c r="O5681" s="14">
        <v>0</v>
      </c>
      <c r="P5681" s="14">
        <v>1200</v>
      </c>
    </row>
    <row r="5682" spans="11:16" x14ac:dyDescent="0.3">
      <c r="K5682" s="16">
        <f t="shared" si="89"/>
        <v>44252</v>
      </c>
      <c r="L5682" s="17">
        <v>0.66666666666666663</v>
      </c>
      <c r="M5682" s="14">
        <v>752</v>
      </c>
      <c r="N5682" s="14">
        <v>0</v>
      </c>
      <c r="O5682" s="14">
        <v>0</v>
      </c>
      <c r="P5682" s="14">
        <v>752</v>
      </c>
    </row>
    <row r="5683" spans="11:16" x14ac:dyDescent="0.3">
      <c r="K5683" s="16">
        <f t="shared" si="89"/>
        <v>44252</v>
      </c>
      <c r="L5683" s="17">
        <v>0.70833333333333337</v>
      </c>
      <c r="M5683" s="14">
        <v>752</v>
      </c>
      <c r="N5683" s="14">
        <v>1599</v>
      </c>
      <c r="O5683" s="14">
        <v>0</v>
      </c>
      <c r="P5683" s="14">
        <v>2351</v>
      </c>
    </row>
    <row r="5684" spans="11:16" x14ac:dyDescent="0.3">
      <c r="K5684" s="16">
        <f t="shared" si="89"/>
        <v>44252</v>
      </c>
      <c r="L5684" s="17">
        <v>0.75</v>
      </c>
      <c r="M5684" s="14">
        <v>752</v>
      </c>
      <c r="N5684" s="14">
        <v>0</v>
      </c>
      <c r="O5684" s="14">
        <v>131</v>
      </c>
      <c r="P5684" s="14">
        <v>883</v>
      </c>
    </row>
    <row r="5685" spans="11:16" x14ac:dyDescent="0.3">
      <c r="K5685" s="16">
        <f t="shared" si="89"/>
        <v>44252</v>
      </c>
      <c r="L5685" s="17">
        <v>0.79166666666666663</v>
      </c>
      <c r="M5685" s="14">
        <v>752</v>
      </c>
      <c r="N5685" s="14">
        <v>0</v>
      </c>
      <c r="O5685" s="14">
        <v>394</v>
      </c>
      <c r="P5685" s="14">
        <v>1146</v>
      </c>
    </row>
    <row r="5686" spans="11:16" x14ac:dyDescent="0.3">
      <c r="K5686" s="16">
        <f t="shared" si="89"/>
        <v>44252</v>
      </c>
      <c r="L5686" s="17">
        <v>0.83333333333333337</v>
      </c>
      <c r="M5686" s="14">
        <v>752</v>
      </c>
      <c r="N5686" s="14">
        <v>0</v>
      </c>
      <c r="O5686" s="14">
        <v>0</v>
      </c>
      <c r="P5686" s="14">
        <v>752</v>
      </c>
    </row>
    <row r="5687" spans="11:16" x14ac:dyDescent="0.3">
      <c r="K5687" s="16">
        <f t="shared" si="89"/>
        <v>44252</v>
      </c>
      <c r="L5687" s="17">
        <v>0.875</v>
      </c>
      <c r="M5687" s="14">
        <v>752</v>
      </c>
      <c r="N5687" s="14">
        <v>0</v>
      </c>
      <c r="O5687" s="14">
        <v>0</v>
      </c>
      <c r="P5687" s="14">
        <v>752</v>
      </c>
    </row>
    <row r="5688" spans="11:16" x14ac:dyDescent="0.3">
      <c r="K5688" s="16">
        <f t="shared" si="89"/>
        <v>44252</v>
      </c>
      <c r="L5688" s="17">
        <v>0.91666666666666663</v>
      </c>
      <c r="M5688" s="14">
        <v>752</v>
      </c>
      <c r="N5688" s="14">
        <v>0</v>
      </c>
      <c r="O5688" s="14">
        <v>122</v>
      </c>
      <c r="P5688" s="14">
        <v>874</v>
      </c>
    </row>
    <row r="5689" spans="11:16" x14ac:dyDescent="0.3">
      <c r="K5689" s="16">
        <f t="shared" si="89"/>
        <v>44252</v>
      </c>
      <c r="L5689" s="17">
        <v>0.95833333333333337</v>
      </c>
      <c r="M5689" s="14">
        <v>752</v>
      </c>
      <c r="N5689" s="14">
        <v>0</v>
      </c>
      <c r="O5689" s="14">
        <v>265</v>
      </c>
      <c r="P5689" s="14">
        <v>1017</v>
      </c>
    </row>
    <row r="5690" spans="11:16" x14ac:dyDescent="0.3">
      <c r="K5690" s="16">
        <f t="shared" si="89"/>
        <v>44253</v>
      </c>
      <c r="L5690" s="17">
        <v>0</v>
      </c>
      <c r="M5690" s="14">
        <v>752</v>
      </c>
      <c r="N5690" s="14">
        <v>2329</v>
      </c>
      <c r="O5690" s="14">
        <v>0</v>
      </c>
      <c r="P5690" s="14">
        <v>3081</v>
      </c>
    </row>
    <row r="5691" spans="11:16" x14ac:dyDescent="0.3">
      <c r="K5691" s="16">
        <f t="shared" si="89"/>
        <v>44253</v>
      </c>
      <c r="L5691" s="17">
        <v>4.1666666666666664E-2</v>
      </c>
      <c r="M5691" s="14">
        <v>752</v>
      </c>
      <c r="N5691" s="14">
        <v>0</v>
      </c>
      <c r="O5691" s="14">
        <v>0</v>
      </c>
      <c r="P5691" s="14">
        <v>752</v>
      </c>
    </row>
    <row r="5692" spans="11:16" x14ac:dyDescent="0.3">
      <c r="K5692" s="16">
        <f t="shared" si="89"/>
        <v>44253</v>
      </c>
      <c r="L5692" s="17">
        <v>8.3333333333333329E-2</v>
      </c>
      <c r="M5692" s="14">
        <v>752</v>
      </c>
      <c r="N5692" s="14">
        <v>0</v>
      </c>
      <c r="O5692" s="14">
        <v>0</v>
      </c>
      <c r="P5692" s="14">
        <v>752</v>
      </c>
    </row>
    <row r="5693" spans="11:16" x14ac:dyDescent="0.3">
      <c r="K5693" s="16">
        <f t="shared" si="89"/>
        <v>44253</v>
      </c>
      <c r="L5693" s="17">
        <v>0.125</v>
      </c>
      <c r="M5693" s="14">
        <v>752</v>
      </c>
      <c r="N5693" s="14">
        <v>1642</v>
      </c>
      <c r="O5693" s="14">
        <v>0</v>
      </c>
      <c r="P5693" s="14">
        <v>2394</v>
      </c>
    </row>
    <row r="5694" spans="11:16" x14ac:dyDescent="0.3">
      <c r="K5694" s="16">
        <f t="shared" si="89"/>
        <v>44253</v>
      </c>
      <c r="L5694" s="17">
        <v>0.16666666666666666</v>
      </c>
      <c r="M5694" s="14">
        <v>752</v>
      </c>
      <c r="N5694" s="14">
        <v>0</v>
      </c>
      <c r="O5694" s="14">
        <v>0</v>
      </c>
      <c r="P5694" s="14">
        <v>752</v>
      </c>
    </row>
    <row r="5695" spans="11:16" x14ac:dyDescent="0.3">
      <c r="K5695" s="16">
        <f t="shared" si="89"/>
        <v>44253</v>
      </c>
      <c r="L5695" s="17">
        <v>0.20833333333333334</v>
      </c>
      <c r="M5695" s="14">
        <v>752</v>
      </c>
      <c r="N5695" s="14">
        <v>2221</v>
      </c>
      <c r="O5695" s="14">
        <v>0</v>
      </c>
      <c r="P5695" s="14">
        <v>2973</v>
      </c>
    </row>
    <row r="5696" spans="11:16" x14ac:dyDescent="0.3">
      <c r="K5696" s="16">
        <f t="shared" si="89"/>
        <v>44253</v>
      </c>
      <c r="L5696" s="17">
        <v>0.25</v>
      </c>
      <c r="M5696" s="14">
        <v>752</v>
      </c>
      <c r="N5696" s="14">
        <v>798</v>
      </c>
      <c r="O5696" s="14">
        <v>0</v>
      </c>
      <c r="P5696" s="14">
        <v>1550</v>
      </c>
    </row>
    <row r="5697" spans="11:16" x14ac:dyDescent="0.3">
      <c r="K5697" s="16">
        <f t="shared" si="89"/>
        <v>44253</v>
      </c>
      <c r="L5697" s="17">
        <v>0.29166666666666669</v>
      </c>
      <c r="M5697" s="14">
        <v>752</v>
      </c>
      <c r="N5697" s="14">
        <v>1707</v>
      </c>
      <c r="O5697" s="14">
        <v>0</v>
      </c>
      <c r="P5697" s="14">
        <v>2459</v>
      </c>
    </row>
    <row r="5698" spans="11:16" x14ac:dyDescent="0.3">
      <c r="K5698" s="16">
        <f t="shared" si="89"/>
        <v>44253</v>
      </c>
      <c r="L5698" s="17">
        <v>0.33333333333333331</v>
      </c>
      <c r="M5698" s="14">
        <v>752</v>
      </c>
      <c r="N5698" s="14">
        <v>1918</v>
      </c>
      <c r="O5698" s="14">
        <v>0</v>
      </c>
      <c r="P5698" s="14">
        <v>2670</v>
      </c>
    </row>
    <row r="5699" spans="11:16" x14ac:dyDescent="0.3">
      <c r="K5699" s="16">
        <f t="shared" si="89"/>
        <v>44253</v>
      </c>
      <c r="L5699" s="17">
        <v>0.375</v>
      </c>
      <c r="M5699" s="14">
        <v>752</v>
      </c>
      <c r="N5699" s="14">
        <v>1674</v>
      </c>
      <c r="O5699" s="14">
        <v>0</v>
      </c>
      <c r="P5699" s="14">
        <v>2426</v>
      </c>
    </row>
    <row r="5700" spans="11:16" x14ac:dyDescent="0.3">
      <c r="K5700" s="16">
        <f t="shared" si="89"/>
        <v>44253</v>
      </c>
      <c r="L5700" s="17">
        <v>0.41666666666666669</v>
      </c>
      <c r="M5700" s="14">
        <v>752</v>
      </c>
      <c r="N5700" s="14">
        <v>3584</v>
      </c>
      <c r="O5700" s="14">
        <v>0</v>
      </c>
      <c r="P5700" s="14">
        <v>4336</v>
      </c>
    </row>
    <row r="5701" spans="11:16" x14ac:dyDescent="0.3">
      <c r="K5701" s="16">
        <f t="shared" si="89"/>
        <v>44253</v>
      </c>
      <c r="L5701" s="17">
        <v>0.45833333333333331</v>
      </c>
      <c r="M5701" s="14">
        <v>752</v>
      </c>
      <c r="N5701" s="14">
        <v>825</v>
      </c>
      <c r="O5701" s="14">
        <v>0</v>
      </c>
      <c r="P5701" s="14">
        <v>1577</v>
      </c>
    </row>
    <row r="5702" spans="11:16" x14ac:dyDescent="0.3">
      <c r="K5702" s="16">
        <f t="shared" si="89"/>
        <v>44253</v>
      </c>
      <c r="L5702" s="17">
        <v>0.5</v>
      </c>
      <c r="M5702" s="14">
        <v>752</v>
      </c>
      <c r="N5702" s="14">
        <v>3086</v>
      </c>
      <c r="O5702" s="14">
        <v>0</v>
      </c>
      <c r="P5702" s="14">
        <v>3838</v>
      </c>
    </row>
    <row r="5703" spans="11:16" x14ac:dyDescent="0.3">
      <c r="K5703" s="16">
        <f t="shared" si="89"/>
        <v>44253</v>
      </c>
      <c r="L5703" s="17">
        <v>0.54166666666666663</v>
      </c>
      <c r="M5703" s="14">
        <v>752</v>
      </c>
      <c r="N5703" s="14">
        <v>2496</v>
      </c>
      <c r="O5703" s="14">
        <v>0</v>
      </c>
      <c r="P5703" s="14">
        <v>3248</v>
      </c>
    </row>
    <row r="5704" spans="11:16" x14ac:dyDescent="0.3">
      <c r="K5704" s="16">
        <f t="shared" si="89"/>
        <v>44253</v>
      </c>
      <c r="L5704" s="17">
        <v>0.58333333333333337</v>
      </c>
      <c r="M5704" s="14">
        <v>752</v>
      </c>
      <c r="N5704" s="14">
        <v>0</v>
      </c>
      <c r="O5704" s="14">
        <v>0</v>
      </c>
      <c r="P5704" s="14">
        <v>752</v>
      </c>
    </row>
    <row r="5705" spans="11:16" x14ac:dyDescent="0.3">
      <c r="K5705" s="16">
        <f t="shared" si="89"/>
        <v>44253</v>
      </c>
      <c r="L5705" s="17">
        <v>0.625</v>
      </c>
      <c r="M5705" s="14">
        <v>752</v>
      </c>
      <c r="N5705" s="14">
        <v>1839</v>
      </c>
      <c r="O5705" s="14">
        <v>0</v>
      </c>
      <c r="P5705" s="14">
        <v>2591</v>
      </c>
    </row>
    <row r="5706" spans="11:16" x14ac:dyDescent="0.3">
      <c r="K5706" s="16">
        <f t="shared" si="89"/>
        <v>44253</v>
      </c>
      <c r="L5706" s="17">
        <v>0.66666666666666663</v>
      </c>
      <c r="M5706" s="14">
        <v>752</v>
      </c>
      <c r="N5706" s="14">
        <v>1443</v>
      </c>
      <c r="O5706" s="14">
        <v>0</v>
      </c>
      <c r="P5706" s="14">
        <v>2195</v>
      </c>
    </row>
    <row r="5707" spans="11:16" x14ac:dyDescent="0.3">
      <c r="K5707" s="16">
        <f t="shared" si="89"/>
        <v>44253</v>
      </c>
      <c r="L5707" s="17">
        <v>0.70833333333333337</v>
      </c>
      <c r="M5707" s="14">
        <v>752</v>
      </c>
      <c r="N5707" s="14">
        <v>0</v>
      </c>
      <c r="O5707" s="14">
        <v>0</v>
      </c>
      <c r="P5707" s="14">
        <v>752</v>
      </c>
    </row>
    <row r="5708" spans="11:16" x14ac:dyDescent="0.3">
      <c r="K5708" s="16">
        <f t="shared" si="89"/>
        <v>44253</v>
      </c>
      <c r="L5708" s="17">
        <v>0.75</v>
      </c>
      <c r="M5708" s="14">
        <v>752</v>
      </c>
      <c r="N5708" s="14">
        <v>3481</v>
      </c>
      <c r="O5708" s="14">
        <v>0</v>
      </c>
      <c r="P5708" s="14">
        <v>4233</v>
      </c>
    </row>
    <row r="5709" spans="11:16" x14ac:dyDescent="0.3">
      <c r="K5709" s="16">
        <f t="shared" si="89"/>
        <v>44253</v>
      </c>
      <c r="L5709" s="17">
        <v>0.79166666666666663</v>
      </c>
      <c r="M5709" s="14">
        <v>752</v>
      </c>
      <c r="N5709" s="14">
        <v>3584</v>
      </c>
      <c r="O5709" s="14">
        <v>0</v>
      </c>
      <c r="P5709" s="14">
        <v>4336</v>
      </c>
    </row>
    <row r="5710" spans="11:16" x14ac:dyDescent="0.3">
      <c r="K5710" s="16">
        <f t="shared" si="89"/>
        <v>44253</v>
      </c>
      <c r="L5710" s="17">
        <v>0.83333333333333337</v>
      </c>
      <c r="M5710" s="14">
        <v>752</v>
      </c>
      <c r="N5710" s="14">
        <v>3490</v>
      </c>
      <c r="O5710" s="14">
        <v>0</v>
      </c>
      <c r="P5710" s="14">
        <v>4242</v>
      </c>
    </row>
    <row r="5711" spans="11:16" x14ac:dyDescent="0.3">
      <c r="K5711" s="16">
        <f t="shared" si="89"/>
        <v>44253</v>
      </c>
      <c r="L5711" s="17">
        <v>0.875</v>
      </c>
      <c r="M5711" s="14">
        <v>752</v>
      </c>
      <c r="N5711" s="14">
        <v>2790</v>
      </c>
      <c r="O5711" s="14">
        <v>0</v>
      </c>
      <c r="P5711" s="14">
        <v>3542</v>
      </c>
    </row>
    <row r="5712" spans="11:16" x14ac:dyDescent="0.3">
      <c r="K5712" s="16">
        <f t="shared" si="89"/>
        <v>44253</v>
      </c>
      <c r="L5712" s="17">
        <v>0.91666666666666663</v>
      </c>
      <c r="M5712" s="14">
        <v>752</v>
      </c>
      <c r="N5712" s="14">
        <v>3169</v>
      </c>
      <c r="O5712" s="14">
        <v>0</v>
      </c>
      <c r="P5712" s="14">
        <v>3921</v>
      </c>
    </row>
    <row r="5713" spans="11:16" x14ac:dyDescent="0.3">
      <c r="K5713" s="16">
        <f t="shared" si="89"/>
        <v>44253</v>
      </c>
      <c r="L5713" s="17">
        <v>0.95833333333333337</v>
      </c>
      <c r="M5713" s="14">
        <v>752</v>
      </c>
      <c r="N5713" s="14">
        <v>2773</v>
      </c>
      <c r="O5713" s="14">
        <v>0</v>
      </c>
      <c r="P5713" s="14">
        <v>3525</v>
      </c>
    </row>
    <row r="5714" spans="11:16" x14ac:dyDescent="0.3">
      <c r="K5714" s="16">
        <f t="shared" si="89"/>
        <v>44254</v>
      </c>
      <c r="L5714" s="17">
        <v>0</v>
      </c>
      <c r="M5714" s="14">
        <v>752</v>
      </c>
      <c r="N5714" s="14">
        <v>2727</v>
      </c>
      <c r="O5714" s="14">
        <v>0</v>
      </c>
      <c r="P5714" s="14">
        <v>3479</v>
      </c>
    </row>
    <row r="5715" spans="11:16" x14ac:dyDescent="0.3">
      <c r="K5715" s="16">
        <f t="shared" si="89"/>
        <v>44254</v>
      </c>
      <c r="L5715" s="17">
        <v>4.1666666666666664E-2</v>
      </c>
      <c r="M5715" s="14">
        <v>752</v>
      </c>
      <c r="N5715" s="14">
        <v>0</v>
      </c>
      <c r="O5715" s="14">
        <v>0</v>
      </c>
      <c r="P5715" s="14">
        <v>752</v>
      </c>
    </row>
    <row r="5716" spans="11:16" x14ac:dyDescent="0.3">
      <c r="K5716" s="16">
        <f t="shared" si="89"/>
        <v>44254</v>
      </c>
      <c r="L5716" s="17">
        <v>8.3333333333333329E-2</v>
      </c>
      <c r="M5716" s="14">
        <v>752</v>
      </c>
      <c r="N5716" s="14">
        <v>1670</v>
      </c>
      <c r="O5716" s="14">
        <v>0</v>
      </c>
      <c r="P5716" s="14">
        <v>2422</v>
      </c>
    </row>
    <row r="5717" spans="11:16" x14ac:dyDescent="0.3">
      <c r="K5717" s="16">
        <f t="shared" si="89"/>
        <v>44254</v>
      </c>
      <c r="L5717" s="17">
        <v>0.125</v>
      </c>
      <c r="M5717" s="14">
        <v>752</v>
      </c>
      <c r="N5717" s="14">
        <v>0</v>
      </c>
      <c r="O5717" s="14">
        <v>0</v>
      </c>
      <c r="P5717" s="14">
        <v>752</v>
      </c>
    </row>
    <row r="5718" spans="11:16" x14ac:dyDescent="0.3">
      <c r="K5718" s="16">
        <f t="shared" si="89"/>
        <v>44254</v>
      </c>
      <c r="L5718" s="17">
        <v>0.16666666666666666</v>
      </c>
      <c r="M5718" s="14">
        <v>752</v>
      </c>
      <c r="N5718" s="14">
        <v>842</v>
      </c>
      <c r="O5718" s="14">
        <v>0</v>
      </c>
      <c r="P5718" s="14">
        <v>1594</v>
      </c>
    </row>
    <row r="5719" spans="11:16" x14ac:dyDescent="0.3">
      <c r="K5719" s="16">
        <f t="shared" si="89"/>
        <v>44254</v>
      </c>
      <c r="L5719" s="17">
        <v>0.20833333333333334</v>
      </c>
      <c r="M5719" s="14">
        <v>752</v>
      </c>
      <c r="N5719" s="14">
        <v>0</v>
      </c>
      <c r="O5719" s="14">
        <v>0</v>
      </c>
      <c r="P5719" s="14">
        <v>752</v>
      </c>
    </row>
    <row r="5720" spans="11:16" x14ac:dyDescent="0.3">
      <c r="K5720" s="16">
        <f t="shared" si="89"/>
        <v>44254</v>
      </c>
      <c r="L5720" s="17">
        <v>0.25</v>
      </c>
      <c r="M5720" s="14">
        <v>752</v>
      </c>
      <c r="N5720" s="14">
        <v>0</v>
      </c>
      <c r="O5720" s="14">
        <v>0</v>
      </c>
      <c r="P5720" s="14">
        <v>752</v>
      </c>
    </row>
    <row r="5721" spans="11:16" x14ac:dyDescent="0.3">
      <c r="K5721" s="16">
        <f t="shared" si="89"/>
        <v>44254</v>
      </c>
      <c r="L5721" s="17">
        <v>0.29166666666666669</v>
      </c>
      <c r="M5721" s="14">
        <v>752</v>
      </c>
      <c r="N5721" s="14">
        <v>0</v>
      </c>
      <c r="O5721" s="14">
        <v>0</v>
      </c>
      <c r="P5721" s="14">
        <v>752</v>
      </c>
    </row>
    <row r="5722" spans="11:16" x14ac:dyDescent="0.3">
      <c r="K5722" s="16">
        <f t="shared" si="89"/>
        <v>44254</v>
      </c>
      <c r="L5722" s="17">
        <v>0.33333333333333331</v>
      </c>
      <c r="M5722" s="14">
        <v>752</v>
      </c>
      <c r="N5722" s="14">
        <v>0</v>
      </c>
      <c r="O5722" s="14">
        <v>0</v>
      </c>
      <c r="P5722" s="14">
        <v>752</v>
      </c>
    </row>
    <row r="5723" spans="11:16" x14ac:dyDescent="0.3">
      <c r="K5723" s="16">
        <f t="shared" ref="K5723:K5786" si="90">K5699+1</f>
        <v>44254</v>
      </c>
      <c r="L5723" s="17">
        <v>0.375</v>
      </c>
      <c r="M5723" s="14">
        <v>752</v>
      </c>
      <c r="N5723" s="14">
        <v>1388</v>
      </c>
      <c r="O5723" s="14">
        <v>0</v>
      </c>
      <c r="P5723" s="14">
        <v>2140</v>
      </c>
    </row>
    <row r="5724" spans="11:16" x14ac:dyDescent="0.3">
      <c r="K5724" s="16">
        <f t="shared" si="90"/>
        <v>44254</v>
      </c>
      <c r="L5724" s="17">
        <v>0.41666666666666669</v>
      </c>
      <c r="M5724" s="14">
        <v>752</v>
      </c>
      <c r="N5724" s="14">
        <v>0</v>
      </c>
      <c r="O5724" s="14">
        <v>0</v>
      </c>
      <c r="P5724" s="14">
        <v>752</v>
      </c>
    </row>
    <row r="5725" spans="11:16" x14ac:dyDescent="0.3">
      <c r="K5725" s="16">
        <f t="shared" si="90"/>
        <v>44254</v>
      </c>
      <c r="L5725" s="17">
        <v>0.45833333333333331</v>
      </c>
      <c r="M5725" s="14">
        <v>752</v>
      </c>
      <c r="N5725" s="14">
        <v>1156</v>
      </c>
      <c r="O5725" s="14">
        <v>0</v>
      </c>
      <c r="P5725" s="14">
        <v>1908</v>
      </c>
    </row>
    <row r="5726" spans="11:16" x14ac:dyDescent="0.3">
      <c r="K5726" s="16">
        <f t="shared" si="90"/>
        <v>44254</v>
      </c>
      <c r="L5726" s="17">
        <v>0.5</v>
      </c>
      <c r="M5726" s="14">
        <v>752</v>
      </c>
      <c r="N5726" s="14">
        <v>969</v>
      </c>
      <c r="O5726" s="14">
        <v>0</v>
      </c>
      <c r="P5726" s="14">
        <v>1721</v>
      </c>
    </row>
    <row r="5727" spans="11:16" x14ac:dyDescent="0.3">
      <c r="K5727" s="16">
        <f t="shared" si="90"/>
        <v>44254</v>
      </c>
      <c r="L5727" s="17">
        <v>0.54166666666666663</v>
      </c>
      <c r="M5727" s="14">
        <v>752</v>
      </c>
      <c r="N5727" s="14">
        <v>0</v>
      </c>
      <c r="O5727" s="14">
        <v>-49</v>
      </c>
      <c r="P5727" s="14">
        <v>703</v>
      </c>
    </row>
    <row r="5728" spans="11:16" x14ac:dyDescent="0.3">
      <c r="K5728" s="16">
        <f t="shared" si="90"/>
        <v>44254</v>
      </c>
      <c r="L5728" s="17">
        <v>0.58333333333333337</v>
      </c>
      <c r="M5728" s="14">
        <v>752</v>
      </c>
      <c r="N5728" s="14">
        <v>0</v>
      </c>
      <c r="O5728" s="14">
        <v>-658</v>
      </c>
      <c r="P5728" s="14">
        <v>94</v>
      </c>
    </row>
    <row r="5729" spans="11:16" x14ac:dyDescent="0.3">
      <c r="K5729" s="16">
        <f t="shared" si="90"/>
        <v>44254</v>
      </c>
      <c r="L5729" s="17">
        <v>0.625</v>
      </c>
      <c r="M5729" s="14">
        <v>752</v>
      </c>
      <c r="N5729" s="14">
        <v>0</v>
      </c>
      <c r="O5729" s="14">
        <v>-484</v>
      </c>
      <c r="P5729" s="14">
        <v>268</v>
      </c>
    </row>
    <row r="5730" spans="11:16" x14ac:dyDescent="0.3">
      <c r="K5730" s="16">
        <f t="shared" si="90"/>
        <v>44254</v>
      </c>
      <c r="L5730" s="17">
        <v>0.66666666666666663</v>
      </c>
      <c r="M5730" s="14">
        <v>752</v>
      </c>
      <c r="N5730" s="14">
        <v>0</v>
      </c>
      <c r="O5730" s="14">
        <v>-470</v>
      </c>
      <c r="P5730" s="14">
        <v>282</v>
      </c>
    </row>
    <row r="5731" spans="11:16" x14ac:dyDescent="0.3">
      <c r="K5731" s="16">
        <f t="shared" si="90"/>
        <v>44254</v>
      </c>
      <c r="L5731" s="17">
        <v>0.70833333333333337</v>
      </c>
      <c r="M5731" s="14">
        <v>752</v>
      </c>
      <c r="N5731" s="14">
        <v>339</v>
      </c>
      <c r="O5731" s="14">
        <v>0</v>
      </c>
      <c r="P5731" s="14">
        <v>1091</v>
      </c>
    </row>
    <row r="5732" spans="11:16" x14ac:dyDescent="0.3">
      <c r="K5732" s="16">
        <f t="shared" si="90"/>
        <v>44254</v>
      </c>
      <c r="L5732" s="17">
        <v>0.75</v>
      </c>
      <c r="M5732" s="14">
        <v>752</v>
      </c>
      <c r="N5732" s="14">
        <v>0</v>
      </c>
      <c r="O5732" s="14">
        <v>0</v>
      </c>
      <c r="P5732" s="14">
        <v>752</v>
      </c>
    </row>
    <row r="5733" spans="11:16" x14ac:dyDescent="0.3">
      <c r="K5733" s="16">
        <f t="shared" si="90"/>
        <v>44254</v>
      </c>
      <c r="L5733" s="17">
        <v>0.79166666666666663</v>
      </c>
      <c r="M5733" s="14">
        <v>752</v>
      </c>
      <c r="N5733" s="14">
        <v>2305</v>
      </c>
      <c r="O5733" s="14">
        <v>0</v>
      </c>
      <c r="P5733" s="14">
        <v>3057</v>
      </c>
    </row>
    <row r="5734" spans="11:16" x14ac:dyDescent="0.3">
      <c r="K5734" s="16">
        <f t="shared" si="90"/>
        <v>44254</v>
      </c>
      <c r="L5734" s="17">
        <v>0.83333333333333337</v>
      </c>
      <c r="M5734" s="14">
        <v>752</v>
      </c>
      <c r="N5734" s="14">
        <v>1729</v>
      </c>
      <c r="O5734" s="14">
        <v>0</v>
      </c>
      <c r="P5734" s="14">
        <v>2481</v>
      </c>
    </row>
    <row r="5735" spans="11:16" x14ac:dyDescent="0.3">
      <c r="K5735" s="16">
        <f t="shared" si="90"/>
        <v>44254</v>
      </c>
      <c r="L5735" s="17">
        <v>0.875</v>
      </c>
      <c r="M5735" s="14">
        <v>752</v>
      </c>
      <c r="N5735" s="14">
        <v>0</v>
      </c>
      <c r="O5735" s="14">
        <v>1112</v>
      </c>
      <c r="P5735" s="14">
        <v>1864</v>
      </c>
    </row>
    <row r="5736" spans="11:16" x14ac:dyDescent="0.3">
      <c r="K5736" s="16">
        <f t="shared" si="90"/>
        <v>44254</v>
      </c>
      <c r="L5736" s="17">
        <v>0.91666666666666663</v>
      </c>
      <c r="M5736" s="14">
        <v>752</v>
      </c>
      <c r="N5736" s="14">
        <v>0</v>
      </c>
      <c r="O5736" s="14">
        <v>0</v>
      </c>
      <c r="P5736" s="14">
        <v>752</v>
      </c>
    </row>
    <row r="5737" spans="11:16" x14ac:dyDescent="0.3">
      <c r="K5737" s="16">
        <f t="shared" si="90"/>
        <v>44254</v>
      </c>
      <c r="L5737" s="17">
        <v>0.95833333333333337</v>
      </c>
      <c r="M5737" s="14">
        <v>752</v>
      </c>
      <c r="N5737" s="14">
        <v>0</v>
      </c>
      <c r="O5737" s="14">
        <v>218</v>
      </c>
      <c r="P5737" s="14">
        <v>970</v>
      </c>
    </row>
    <row r="5738" spans="11:16" x14ac:dyDescent="0.3">
      <c r="K5738" s="16">
        <f t="shared" si="90"/>
        <v>44255</v>
      </c>
      <c r="L5738" s="17">
        <v>0</v>
      </c>
      <c r="M5738" s="14">
        <v>752</v>
      </c>
      <c r="N5738" s="14">
        <v>472</v>
      </c>
      <c r="O5738" s="14">
        <v>1200</v>
      </c>
      <c r="P5738" s="14">
        <v>2424</v>
      </c>
    </row>
    <row r="5739" spans="11:16" x14ac:dyDescent="0.3">
      <c r="K5739" s="16">
        <f t="shared" si="90"/>
        <v>44255</v>
      </c>
      <c r="L5739" s="17">
        <v>4.1666666666666664E-2</v>
      </c>
      <c r="M5739" s="14">
        <v>752</v>
      </c>
      <c r="N5739" s="14">
        <v>0</v>
      </c>
      <c r="O5739" s="14">
        <v>1200</v>
      </c>
      <c r="P5739" s="14">
        <v>1952</v>
      </c>
    </row>
    <row r="5740" spans="11:16" x14ac:dyDescent="0.3">
      <c r="K5740" s="16">
        <f t="shared" si="90"/>
        <v>44255</v>
      </c>
      <c r="L5740" s="17">
        <v>8.3333333333333329E-2</v>
      </c>
      <c r="M5740" s="14">
        <v>752</v>
      </c>
      <c r="N5740" s="14">
        <v>308</v>
      </c>
      <c r="O5740" s="14">
        <v>1200</v>
      </c>
      <c r="P5740" s="14">
        <v>2260</v>
      </c>
    </row>
    <row r="5741" spans="11:16" x14ac:dyDescent="0.3">
      <c r="K5741" s="16">
        <f t="shared" si="90"/>
        <v>44255</v>
      </c>
      <c r="L5741" s="17">
        <v>0.125</v>
      </c>
      <c r="M5741" s="14">
        <v>752</v>
      </c>
      <c r="N5741" s="14">
        <v>0</v>
      </c>
      <c r="O5741" s="14">
        <v>543</v>
      </c>
      <c r="P5741" s="14">
        <v>1295</v>
      </c>
    </row>
    <row r="5742" spans="11:16" x14ac:dyDescent="0.3">
      <c r="K5742" s="16">
        <f t="shared" si="90"/>
        <v>44255</v>
      </c>
      <c r="L5742" s="17">
        <v>0.16666666666666666</v>
      </c>
      <c r="M5742" s="14">
        <v>752</v>
      </c>
      <c r="N5742" s="14">
        <v>483</v>
      </c>
      <c r="O5742" s="14">
        <v>0</v>
      </c>
      <c r="P5742" s="14">
        <v>1235</v>
      </c>
    </row>
    <row r="5743" spans="11:16" x14ac:dyDescent="0.3">
      <c r="K5743" s="16">
        <f t="shared" si="90"/>
        <v>44255</v>
      </c>
      <c r="L5743" s="17">
        <v>0.20833333333333334</v>
      </c>
      <c r="M5743" s="14">
        <v>752</v>
      </c>
      <c r="N5743" s="14">
        <v>0</v>
      </c>
      <c r="O5743" s="14">
        <v>435</v>
      </c>
      <c r="P5743" s="14">
        <v>1187</v>
      </c>
    </row>
    <row r="5744" spans="11:16" x14ac:dyDescent="0.3">
      <c r="K5744" s="16">
        <f t="shared" si="90"/>
        <v>44255</v>
      </c>
      <c r="L5744" s="17">
        <v>0.25</v>
      </c>
      <c r="M5744" s="14">
        <v>752</v>
      </c>
      <c r="N5744" s="14">
        <v>0</v>
      </c>
      <c r="O5744" s="14">
        <v>534</v>
      </c>
      <c r="P5744" s="14">
        <v>1286</v>
      </c>
    </row>
    <row r="5745" spans="11:16" x14ac:dyDescent="0.3">
      <c r="K5745" s="16">
        <f t="shared" si="90"/>
        <v>44255</v>
      </c>
      <c r="L5745" s="17">
        <v>0.29166666666666669</v>
      </c>
      <c r="M5745" s="14">
        <v>752</v>
      </c>
      <c r="N5745" s="14">
        <v>522</v>
      </c>
      <c r="O5745" s="14">
        <v>150</v>
      </c>
      <c r="P5745" s="14">
        <v>1424</v>
      </c>
    </row>
    <row r="5746" spans="11:16" x14ac:dyDescent="0.3">
      <c r="K5746" s="16">
        <f t="shared" si="90"/>
        <v>44255</v>
      </c>
      <c r="L5746" s="17">
        <v>0.33333333333333331</v>
      </c>
      <c r="M5746" s="14">
        <v>752</v>
      </c>
      <c r="N5746" s="14">
        <v>0</v>
      </c>
      <c r="O5746" s="14">
        <v>745</v>
      </c>
      <c r="P5746" s="14">
        <v>1497</v>
      </c>
    </row>
    <row r="5747" spans="11:16" x14ac:dyDescent="0.3">
      <c r="K5747" s="16">
        <f t="shared" si="90"/>
        <v>44255</v>
      </c>
      <c r="L5747" s="17">
        <v>0.375</v>
      </c>
      <c r="M5747" s="14">
        <v>752</v>
      </c>
      <c r="N5747" s="14">
        <v>0</v>
      </c>
      <c r="O5747" s="14">
        <v>309</v>
      </c>
      <c r="P5747" s="14">
        <v>1061</v>
      </c>
    </row>
    <row r="5748" spans="11:16" x14ac:dyDescent="0.3">
      <c r="K5748" s="16">
        <f t="shared" si="90"/>
        <v>44255</v>
      </c>
      <c r="L5748" s="17">
        <v>0.41666666666666669</v>
      </c>
      <c r="M5748" s="14">
        <v>752</v>
      </c>
      <c r="N5748" s="14">
        <v>0</v>
      </c>
      <c r="O5748" s="14">
        <v>-307</v>
      </c>
      <c r="P5748" s="14">
        <v>445</v>
      </c>
    </row>
    <row r="5749" spans="11:16" x14ac:dyDescent="0.3">
      <c r="K5749" s="16">
        <f t="shared" si="90"/>
        <v>44255</v>
      </c>
      <c r="L5749" s="17">
        <v>0.45833333333333331</v>
      </c>
      <c r="M5749" s="14">
        <v>752</v>
      </c>
      <c r="N5749" s="14">
        <v>0</v>
      </c>
      <c r="O5749" s="14">
        <v>-685</v>
      </c>
      <c r="P5749" s="14">
        <v>67</v>
      </c>
    </row>
    <row r="5750" spans="11:16" x14ac:dyDescent="0.3">
      <c r="K5750" s="16">
        <f t="shared" si="90"/>
        <v>44255</v>
      </c>
      <c r="L5750" s="17">
        <v>0.5</v>
      </c>
      <c r="M5750" s="14">
        <v>752</v>
      </c>
      <c r="N5750" s="14">
        <v>0</v>
      </c>
      <c r="O5750" s="14">
        <v>-715</v>
      </c>
      <c r="P5750" s="14">
        <v>37</v>
      </c>
    </row>
    <row r="5751" spans="11:16" x14ac:dyDescent="0.3">
      <c r="K5751" s="16">
        <f t="shared" si="90"/>
        <v>44255</v>
      </c>
      <c r="L5751" s="17">
        <v>0.54166666666666663</v>
      </c>
      <c r="M5751" s="14">
        <v>752</v>
      </c>
      <c r="N5751" s="14">
        <v>0</v>
      </c>
      <c r="O5751" s="14">
        <v>-1200</v>
      </c>
      <c r="P5751" s="14">
        <v>-448</v>
      </c>
    </row>
    <row r="5752" spans="11:16" x14ac:dyDescent="0.3">
      <c r="K5752" s="16">
        <f t="shared" si="90"/>
        <v>44255</v>
      </c>
      <c r="L5752" s="17">
        <v>0.58333333333333337</v>
      </c>
      <c r="M5752" s="14">
        <v>752</v>
      </c>
      <c r="N5752" s="14">
        <v>0</v>
      </c>
      <c r="O5752" s="14">
        <v>-1200</v>
      </c>
      <c r="P5752" s="14">
        <v>-448</v>
      </c>
    </row>
    <row r="5753" spans="11:16" x14ac:dyDescent="0.3">
      <c r="K5753" s="16">
        <f t="shared" si="90"/>
        <v>44255</v>
      </c>
      <c r="L5753" s="17">
        <v>0.625</v>
      </c>
      <c r="M5753" s="14">
        <v>752</v>
      </c>
      <c r="N5753" s="14">
        <v>0</v>
      </c>
      <c r="O5753" s="14">
        <v>-1200</v>
      </c>
      <c r="P5753" s="14">
        <v>-448</v>
      </c>
    </row>
    <row r="5754" spans="11:16" x14ac:dyDescent="0.3">
      <c r="K5754" s="16">
        <f t="shared" si="90"/>
        <v>44255</v>
      </c>
      <c r="L5754" s="17">
        <v>0.66666666666666663</v>
      </c>
      <c r="M5754" s="14">
        <v>752</v>
      </c>
      <c r="N5754" s="14">
        <v>0</v>
      </c>
      <c r="O5754" s="14">
        <v>-1200</v>
      </c>
      <c r="P5754" s="14">
        <v>-448</v>
      </c>
    </row>
    <row r="5755" spans="11:16" x14ac:dyDescent="0.3">
      <c r="K5755" s="16">
        <f t="shared" si="90"/>
        <v>44255</v>
      </c>
      <c r="L5755" s="17">
        <v>0.70833333333333337</v>
      </c>
      <c r="M5755" s="14">
        <v>752</v>
      </c>
      <c r="N5755" s="14">
        <v>0</v>
      </c>
      <c r="O5755" s="14">
        <v>-1200</v>
      </c>
      <c r="P5755" s="14">
        <v>-448</v>
      </c>
    </row>
    <row r="5756" spans="11:16" x14ac:dyDescent="0.3">
      <c r="K5756" s="16">
        <f t="shared" si="90"/>
        <v>44255</v>
      </c>
      <c r="L5756" s="17">
        <v>0.75</v>
      </c>
      <c r="M5756" s="14">
        <v>752</v>
      </c>
      <c r="N5756" s="14">
        <v>0</v>
      </c>
      <c r="O5756" s="14">
        <v>-508</v>
      </c>
      <c r="P5756" s="14">
        <v>244</v>
      </c>
    </row>
    <row r="5757" spans="11:16" x14ac:dyDescent="0.3">
      <c r="K5757" s="16">
        <f t="shared" si="90"/>
        <v>44255</v>
      </c>
      <c r="L5757" s="17">
        <v>0.79166666666666663</v>
      </c>
      <c r="M5757" s="14">
        <v>752</v>
      </c>
      <c r="N5757" s="14">
        <v>0</v>
      </c>
      <c r="O5757" s="14">
        <v>130</v>
      </c>
      <c r="P5757" s="14">
        <v>882</v>
      </c>
    </row>
    <row r="5758" spans="11:16" x14ac:dyDescent="0.3">
      <c r="K5758" s="16">
        <f t="shared" si="90"/>
        <v>44255</v>
      </c>
      <c r="L5758" s="17">
        <v>0.83333333333333337</v>
      </c>
      <c r="M5758" s="14">
        <v>752</v>
      </c>
      <c r="N5758" s="14">
        <v>0</v>
      </c>
      <c r="O5758" s="14">
        <v>-179</v>
      </c>
      <c r="P5758" s="14">
        <v>573</v>
      </c>
    </row>
    <row r="5759" spans="11:16" x14ac:dyDescent="0.3">
      <c r="K5759" s="16">
        <f t="shared" si="90"/>
        <v>44255</v>
      </c>
      <c r="L5759" s="17">
        <v>0.875</v>
      </c>
      <c r="M5759" s="14">
        <v>752</v>
      </c>
      <c r="N5759" s="14">
        <v>0</v>
      </c>
      <c r="O5759" s="14">
        <v>-303</v>
      </c>
      <c r="P5759" s="14">
        <v>449</v>
      </c>
    </row>
    <row r="5760" spans="11:16" x14ac:dyDescent="0.3">
      <c r="K5760" s="16">
        <f t="shared" si="90"/>
        <v>44255</v>
      </c>
      <c r="L5760" s="17">
        <v>0.91666666666666663</v>
      </c>
      <c r="M5760" s="14">
        <v>752</v>
      </c>
      <c r="N5760" s="14">
        <v>0</v>
      </c>
      <c r="O5760" s="14">
        <v>140</v>
      </c>
      <c r="P5760" s="14">
        <v>892</v>
      </c>
    </row>
    <row r="5761" spans="11:16" x14ac:dyDescent="0.3">
      <c r="K5761" s="16">
        <f t="shared" si="90"/>
        <v>44255</v>
      </c>
      <c r="L5761" s="17">
        <v>0.95833333333333337</v>
      </c>
      <c r="M5761" s="14">
        <v>752</v>
      </c>
      <c r="N5761" s="14">
        <v>0</v>
      </c>
      <c r="O5761" s="14">
        <v>374</v>
      </c>
      <c r="P5761" s="14">
        <v>1126</v>
      </c>
    </row>
    <row r="5762" spans="11:16" x14ac:dyDescent="0.3">
      <c r="K5762" s="16">
        <f t="shared" si="90"/>
        <v>44256</v>
      </c>
      <c r="L5762" s="17">
        <v>0</v>
      </c>
      <c r="M5762" s="14">
        <v>752</v>
      </c>
      <c r="N5762" s="14">
        <v>329</v>
      </c>
      <c r="O5762" s="14">
        <v>0</v>
      </c>
      <c r="P5762" s="14">
        <v>1081</v>
      </c>
    </row>
    <row r="5763" spans="11:16" x14ac:dyDescent="0.3">
      <c r="K5763" s="16">
        <f t="shared" si="90"/>
        <v>44256</v>
      </c>
      <c r="L5763" s="17">
        <v>4.1666666666666664E-2</v>
      </c>
      <c r="M5763" s="14">
        <v>752</v>
      </c>
      <c r="N5763" s="14">
        <v>111</v>
      </c>
      <c r="O5763" s="14">
        <v>0</v>
      </c>
      <c r="P5763" s="14">
        <v>863</v>
      </c>
    </row>
    <row r="5764" spans="11:16" x14ac:dyDescent="0.3">
      <c r="K5764" s="16">
        <f t="shared" si="90"/>
        <v>44256</v>
      </c>
      <c r="L5764" s="17">
        <v>8.3333333333333329E-2</v>
      </c>
      <c r="M5764" s="14">
        <v>752</v>
      </c>
      <c r="N5764" s="14">
        <v>45</v>
      </c>
      <c r="O5764" s="14">
        <v>0</v>
      </c>
      <c r="P5764" s="14">
        <v>797</v>
      </c>
    </row>
    <row r="5765" spans="11:16" x14ac:dyDescent="0.3">
      <c r="K5765" s="16">
        <f t="shared" si="90"/>
        <v>44256</v>
      </c>
      <c r="L5765" s="17">
        <v>0.125</v>
      </c>
      <c r="M5765" s="14">
        <v>752</v>
      </c>
      <c r="N5765" s="14">
        <v>0</v>
      </c>
      <c r="O5765" s="14">
        <v>-258</v>
      </c>
      <c r="P5765" s="14">
        <v>494</v>
      </c>
    </row>
    <row r="5766" spans="11:16" x14ac:dyDescent="0.3">
      <c r="K5766" s="16">
        <f t="shared" si="90"/>
        <v>44256</v>
      </c>
      <c r="L5766" s="17">
        <v>0.16666666666666666</v>
      </c>
      <c r="M5766" s="14">
        <v>752</v>
      </c>
      <c r="N5766" s="14">
        <v>0</v>
      </c>
      <c r="O5766" s="14">
        <v>-122</v>
      </c>
      <c r="P5766" s="14">
        <v>630</v>
      </c>
    </row>
    <row r="5767" spans="11:16" x14ac:dyDescent="0.3">
      <c r="K5767" s="16">
        <f t="shared" si="90"/>
        <v>44256</v>
      </c>
      <c r="L5767" s="17">
        <v>0.20833333333333334</v>
      </c>
      <c r="M5767" s="14">
        <v>752</v>
      </c>
      <c r="N5767" s="14">
        <v>630</v>
      </c>
      <c r="O5767" s="14">
        <v>0</v>
      </c>
      <c r="P5767" s="14">
        <v>1382</v>
      </c>
    </row>
    <row r="5768" spans="11:16" x14ac:dyDescent="0.3">
      <c r="K5768" s="16">
        <f t="shared" si="90"/>
        <v>44256</v>
      </c>
      <c r="L5768" s="17">
        <v>0.25</v>
      </c>
      <c r="M5768" s="14">
        <v>752</v>
      </c>
      <c r="N5768" s="14">
        <v>1829</v>
      </c>
      <c r="O5768" s="14">
        <v>0</v>
      </c>
      <c r="P5768" s="14">
        <v>2581</v>
      </c>
    </row>
    <row r="5769" spans="11:16" x14ac:dyDescent="0.3">
      <c r="K5769" s="16">
        <f t="shared" si="90"/>
        <v>44256</v>
      </c>
      <c r="L5769" s="17">
        <v>0.29166666666666669</v>
      </c>
      <c r="M5769" s="14">
        <v>752</v>
      </c>
      <c r="N5769" s="14">
        <v>2605</v>
      </c>
      <c r="O5769" s="14">
        <v>0</v>
      </c>
      <c r="P5769" s="14">
        <v>3357</v>
      </c>
    </row>
    <row r="5770" spans="11:16" x14ac:dyDescent="0.3">
      <c r="K5770" s="16">
        <f t="shared" si="90"/>
        <v>44256</v>
      </c>
      <c r="L5770" s="17">
        <v>0.33333333333333331</v>
      </c>
      <c r="M5770" s="14">
        <v>752</v>
      </c>
      <c r="N5770" s="14">
        <v>2620</v>
      </c>
      <c r="O5770" s="14">
        <v>0</v>
      </c>
      <c r="P5770" s="14">
        <v>3372</v>
      </c>
    </row>
    <row r="5771" spans="11:16" x14ac:dyDescent="0.3">
      <c r="K5771" s="16">
        <f t="shared" si="90"/>
        <v>44256</v>
      </c>
      <c r="L5771" s="17">
        <v>0.375</v>
      </c>
      <c r="M5771" s="14">
        <v>752</v>
      </c>
      <c r="N5771" s="14">
        <v>1993</v>
      </c>
      <c r="O5771" s="14">
        <v>0</v>
      </c>
      <c r="P5771" s="14">
        <v>2745</v>
      </c>
    </row>
    <row r="5772" spans="11:16" x14ac:dyDescent="0.3">
      <c r="K5772" s="16">
        <f t="shared" si="90"/>
        <v>44256</v>
      </c>
      <c r="L5772" s="17">
        <v>0.41666666666666669</v>
      </c>
      <c r="M5772" s="14">
        <v>752</v>
      </c>
      <c r="N5772" s="14">
        <v>1312</v>
      </c>
      <c r="O5772" s="14">
        <v>0</v>
      </c>
      <c r="P5772" s="14">
        <v>2064</v>
      </c>
    </row>
    <row r="5773" spans="11:16" x14ac:dyDescent="0.3">
      <c r="K5773" s="16">
        <f t="shared" si="90"/>
        <v>44256</v>
      </c>
      <c r="L5773" s="17">
        <v>0.45833333333333331</v>
      </c>
      <c r="M5773" s="14">
        <v>752</v>
      </c>
      <c r="N5773" s="14">
        <v>829</v>
      </c>
      <c r="O5773" s="14">
        <v>0</v>
      </c>
      <c r="P5773" s="14">
        <v>1581</v>
      </c>
    </row>
    <row r="5774" spans="11:16" x14ac:dyDescent="0.3">
      <c r="K5774" s="16">
        <f t="shared" si="90"/>
        <v>44256</v>
      </c>
      <c r="L5774" s="17">
        <v>0.5</v>
      </c>
      <c r="M5774" s="14">
        <v>752</v>
      </c>
      <c r="N5774" s="14">
        <v>0</v>
      </c>
      <c r="O5774" s="14">
        <v>476</v>
      </c>
      <c r="P5774" s="14">
        <v>1228</v>
      </c>
    </row>
    <row r="5775" spans="11:16" x14ac:dyDescent="0.3">
      <c r="K5775" s="16">
        <f t="shared" si="90"/>
        <v>44256</v>
      </c>
      <c r="L5775" s="17">
        <v>0.54166666666666663</v>
      </c>
      <c r="M5775" s="14">
        <v>752</v>
      </c>
      <c r="N5775" s="14">
        <v>0</v>
      </c>
      <c r="O5775" s="14">
        <v>-108</v>
      </c>
      <c r="P5775" s="14">
        <v>644</v>
      </c>
    </row>
    <row r="5776" spans="11:16" x14ac:dyDescent="0.3">
      <c r="K5776" s="16">
        <f t="shared" si="90"/>
        <v>44256</v>
      </c>
      <c r="L5776" s="17">
        <v>0.58333333333333337</v>
      </c>
      <c r="M5776" s="14">
        <v>752</v>
      </c>
      <c r="N5776" s="14">
        <v>0</v>
      </c>
      <c r="O5776" s="14">
        <v>-252</v>
      </c>
      <c r="P5776" s="14">
        <v>500</v>
      </c>
    </row>
    <row r="5777" spans="11:16" x14ac:dyDescent="0.3">
      <c r="K5777" s="16">
        <f t="shared" si="90"/>
        <v>44256</v>
      </c>
      <c r="L5777" s="17">
        <v>0.625</v>
      </c>
      <c r="M5777" s="14">
        <v>752</v>
      </c>
      <c r="N5777" s="14">
        <v>0</v>
      </c>
      <c r="O5777" s="14">
        <v>-289</v>
      </c>
      <c r="P5777" s="14">
        <v>463</v>
      </c>
    </row>
    <row r="5778" spans="11:16" x14ac:dyDescent="0.3">
      <c r="K5778" s="16">
        <f t="shared" si="90"/>
        <v>44256</v>
      </c>
      <c r="L5778" s="17">
        <v>0.66666666666666663</v>
      </c>
      <c r="M5778" s="14">
        <v>752</v>
      </c>
      <c r="N5778" s="14">
        <v>141</v>
      </c>
      <c r="O5778" s="14">
        <v>0</v>
      </c>
      <c r="P5778" s="14">
        <v>893</v>
      </c>
    </row>
    <row r="5779" spans="11:16" x14ac:dyDescent="0.3">
      <c r="K5779" s="16">
        <f t="shared" si="90"/>
        <v>44256</v>
      </c>
      <c r="L5779" s="17">
        <v>0.70833333333333337</v>
      </c>
      <c r="M5779" s="14">
        <v>752</v>
      </c>
      <c r="N5779" s="14">
        <v>814</v>
      </c>
      <c r="O5779" s="14">
        <v>0</v>
      </c>
      <c r="P5779" s="14">
        <v>1566</v>
      </c>
    </row>
    <row r="5780" spans="11:16" x14ac:dyDescent="0.3">
      <c r="K5780" s="16">
        <f t="shared" si="90"/>
        <v>44256</v>
      </c>
      <c r="L5780" s="17">
        <v>0.75</v>
      </c>
      <c r="M5780" s="14">
        <v>752</v>
      </c>
      <c r="N5780" s="14">
        <v>1615</v>
      </c>
      <c r="O5780" s="14">
        <v>0</v>
      </c>
      <c r="P5780" s="14">
        <v>2367</v>
      </c>
    </row>
    <row r="5781" spans="11:16" x14ac:dyDescent="0.3">
      <c r="K5781" s="16">
        <f t="shared" si="90"/>
        <v>44256</v>
      </c>
      <c r="L5781" s="17">
        <v>0.79166666666666663</v>
      </c>
      <c r="M5781" s="14">
        <v>752</v>
      </c>
      <c r="N5781" s="14">
        <v>2467</v>
      </c>
      <c r="O5781" s="14">
        <v>0</v>
      </c>
      <c r="P5781" s="14">
        <v>3219</v>
      </c>
    </row>
    <row r="5782" spans="11:16" x14ac:dyDescent="0.3">
      <c r="K5782" s="16">
        <f t="shared" si="90"/>
        <v>44256</v>
      </c>
      <c r="L5782" s="17">
        <v>0.83333333333333337</v>
      </c>
      <c r="M5782" s="14">
        <v>752</v>
      </c>
      <c r="N5782" s="14">
        <v>0</v>
      </c>
      <c r="O5782" s="14">
        <v>313</v>
      </c>
      <c r="P5782" s="14">
        <v>1065</v>
      </c>
    </row>
    <row r="5783" spans="11:16" x14ac:dyDescent="0.3">
      <c r="K5783" s="16">
        <f t="shared" si="90"/>
        <v>44256</v>
      </c>
      <c r="L5783" s="17">
        <v>0.875</v>
      </c>
      <c r="M5783" s="14">
        <v>752</v>
      </c>
      <c r="N5783" s="14">
        <v>0</v>
      </c>
      <c r="O5783" s="14">
        <v>0</v>
      </c>
      <c r="P5783" s="14">
        <v>752</v>
      </c>
    </row>
    <row r="5784" spans="11:16" x14ac:dyDescent="0.3">
      <c r="K5784" s="16">
        <f t="shared" si="90"/>
        <v>44256</v>
      </c>
      <c r="L5784" s="17">
        <v>0.91666666666666663</v>
      </c>
      <c r="M5784" s="14">
        <v>752</v>
      </c>
      <c r="N5784" s="14">
        <v>2434</v>
      </c>
      <c r="O5784" s="14">
        <v>0</v>
      </c>
      <c r="P5784" s="14">
        <v>3186</v>
      </c>
    </row>
    <row r="5785" spans="11:16" x14ac:dyDescent="0.3">
      <c r="K5785" s="16">
        <f t="shared" si="90"/>
        <v>44256</v>
      </c>
      <c r="L5785" s="17">
        <v>0.95833333333333337</v>
      </c>
      <c r="M5785" s="14">
        <v>752</v>
      </c>
      <c r="N5785" s="14">
        <v>2674</v>
      </c>
      <c r="O5785" s="14">
        <v>35</v>
      </c>
      <c r="P5785" s="14">
        <v>3461</v>
      </c>
    </row>
    <row r="5786" spans="11:16" x14ac:dyDescent="0.3">
      <c r="K5786" s="16">
        <f t="shared" si="90"/>
        <v>44257</v>
      </c>
      <c r="L5786" s="17">
        <v>0</v>
      </c>
      <c r="M5786" s="14">
        <v>752</v>
      </c>
      <c r="N5786" s="14">
        <v>2230</v>
      </c>
      <c r="O5786" s="14">
        <v>0</v>
      </c>
      <c r="P5786" s="14">
        <v>2982</v>
      </c>
    </row>
    <row r="5787" spans="11:16" x14ac:dyDescent="0.3">
      <c r="K5787" s="16">
        <f t="shared" ref="K5787:K5850" si="91">K5763+1</f>
        <v>44257</v>
      </c>
      <c r="L5787" s="17">
        <v>4.1666666666666664E-2</v>
      </c>
      <c r="M5787" s="14">
        <v>752</v>
      </c>
      <c r="N5787" s="14">
        <v>2112</v>
      </c>
      <c r="O5787" s="14">
        <v>0</v>
      </c>
      <c r="P5787" s="14">
        <v>2864</v>
      </c>
    </row>
    <row r="5788" spans="11:16" x14ac:dyDescent="0.3">
      <c r="K5788" s="16">
        <f t="shared" si="91"/>
        <v>44257</v>
      </c>
      <c r="L5788" s="17">
        <v>8.3333333333333329E-2</v>
      </c>
      <c r="M5788" s="14">
        <v>752</v>
      </c>
      <c r="N5788" s="14">
        <v>1817</v>
      </c>
      <c r="O5788" s="14">
        <v>0</v>
      </c>
      <c r="P5788" s="14">
        <v>2569</v>
      </c>
    </row>
    <row r="5789" spans="11:16" x14ac:dyDescent="0.3">
      <c r="K5789" s="16">
        <f t="shared" si="91"/>
        <v>44257</v>
      </c>
      <c r="L5789" s="17">
        <v>0.125</v>
      </c>
      <c r="M5789" s="14">
        <v>752</v>
      </c>
      <c r="N5789" s="14">
        <v>1538</v>
      </c>
      <c r="O5789" s="14">
        <v>0</v>
      </c>
      <c r="P5789" s="14">
        <v>2290</v>
      </c>
    </row>
    <row r="5790" spans="11:16" x14ac:dyDescent="0.3">
      <c r="K5790" s="16">
        <f t="shared" si="91"/>
        <v>44257</v>
      </c>
      <c r="L5790" s="17">
        <v>0.16666666666666666</v>
      </c>
      <c r="M5790" s="14">
        <v>752</v>
      </c>
      <c r="N5790" s="14">
        <v>1632</v>
      </c>
      <c r="O5790" s="14">
        <v>0</v>
      </c>
      <c r="P5790" s="14">
        <v>2384</v>
      </c>
    </row>
    <row r="5791" spans="11:16" x14ac:dyDescent="0.3">
      <c r="K5791" s="16">
        <f t="shared" si="91"/>
        <v>44257</v>
      </c>
      <c r="L5791" s="17">
        <v>0.20833333333333334</v>
      </c>
      <c r="M5791" s="14">
        <v>752</v>
      </c>
      <c r="N5791" s="14">
        <v>0</v>
      </c>
      <c r="O5791" s="14">
        <v>0</v>
      </c>
      <c r="P5791" s="14">
        <v>752</v>
      </c>
    </row>
    <row r="5792" spans="11:16" x14ac:dyDescent="0.3">
      <c r="K5792" s="16">
        <f t="shared" si="91"/>
        <v>44257</v>
      </c>
      <c r="L5792" s="17">
        <v>0.25</v>
      </c>
      <c r="M5792" s="14">
        <v>752</v>
      </c>
      <c r="N5792" s="14">
        <v>736</v>
      </c>
      <c r="O5792" s="14">
        <v>0</v>
      </c>
      <c r="P5792" s="14">
        <v>1488</v>
      </c>
    </row>
    <row r="5793" spans="11:16" x14ac:dyDescent="0.3">
      <c r="K5793" s="16">
        <f t="shared" si="91"/>
        <v>44257</v>
      </c>
      <c r="L5793" s="17">
        <v>0.29166666666666669</v>
      </c>
      <c r="M5793" s="14">
        <v>752</v>
      </c>
      <c r="N5793" s="14">
        <v>3414</v>
      </c>
      <c r="O5793" s="14">
        <v>0</v>
      </c>
      <c r="P5793" s="14">
        <v>4166</v>
      </c>
    </row>
    <row r="5794" spans="11:16" x14ac:dyDescent="0.3">
      <c r="K5794" s="16">
        <f t="shared" si="91"/>
        <v>44257</v>
      </c>
      <c r="L5794" s="17">
        <v>0.33333333333333331</v>
      </c>
      <c r="M5794" s="14">
        <v>752</v>
      </c>
      <c r="N5794" s="14">
        <v>1706</v>
      </c>
      <c r="O5794" s="14">
        <v>0</v>
      </c>
      <c r="P5794" s="14">
        <v>2458</v>
      </c>
    </row>
    <row r="5795" spans="11:16" x14ac:dyDescent="0.3">
      <c r="K5795" s="16">
        <f t="shared" si="91"/>
        <v>44257</v>
      </c>
      <c r="L5795" s="17">
        <v>0.375</v>
      </c>
      <c r="M5795" s="14">
        <v>752</v>
      </c>
      <c r="N5795" s="14">
        <v>3414</v>
      </c>
      <c r="O5795" s="14">
        <v>0</v>
      </c>
      <c r="P5795" s="14">
        <v>4166</v>
      </c>
    </row>
    <row r="5796" spans="11:16" x14ac:dyDescent="0.3">
      <c r="K5796" s="16">
        <f t="shared" si="91"/>
        <v>44257</v>
      </c>
      <c r="L5796" s="17">
        <v>0.41666666666666669</v>
      </c>
      <c r="M5796" s="14">
        <v>752</v>
      </c>
      <c r="N5796" s="14">
        <v>55</v>
      </c>
      <c r="O5796" s="14">
        <v>0</v>
      </c>
      <c r="P5796" s="14">
        <v>807</v>
      </c>
    </row>
    <row r="5797" spans="11:16" x14ac:dyDescent="0.3">
      <c r="K5797" s="16">
        <f t="shared" si="91"/>
        <v>44257</v>
      </c>
      <c r="L5797" s="17">
        <v>0.45833333333333331</v>
      </c>
      <c r="M5797" s="14">
        <v>752</v>
      </c>
      <c r="N5797" s="14">
        <v>0</v>
      </c>
      <c r="O5797" s="14">
        <v>0</v>
      </c>
      <c r="P5797" s="14">
        <v>752</v>
      </c>
    </row>
    <row r="5798" spans="11:16" x14ac:dyDescent="0.3">
      <c r="K5798" s="16">
        <f t="shared" si="91"/>
        <v>44257</v>
      </c>
      <c r="L5798" s="17">
        <v>0.5</v>
      </c>
      <c r="M5798" s="14">
        <v>752</v>
      </c>
      <c r="N5798" s="14">
        <v>1845</v>
      </c>
      <c r="O5798" s="14">
        <v>0</v>
      </c>
      <c r="P5798" s="14">
        <v>2597</v>
      </c>
    </row>
    <row r="5799" spans="11:16" x14ac:dyDescent="0.3">
      <c r="K5799" s="16">
        <f t="shared" si="91"/>
        <v>44257</v>
      </c>
      <c r="L5799" s="17">
        <v>0.54166666666666663</v>
      </c>
      <c r="M5799" s="14">
        <v>752</v>
      </c>
      <c r="N5799" s="14">
        <v>1427</v>
      </c>
      <c r="O5799" s="14">
        <v>0</v>
      </c>
      <c r="P5799" s="14">
        <v>2179</v>
      </c>
    </row>
    <row r="5800" spans="11:16" x14ac:dyDescent="0.3">
      <c r="K5800" s="16">
        <f t="shared" si="91"/>
        <v>44257</v>
      </c>
      <c r="L5800" s="17">
        <v>0.58333333333333337</v>
      </c>
      <c r="M5800" s="14">
        <v>752</v>
      </c>
      <c r="N5800" s="14">
        <v>0</v>
      </c>
      <c r="O5800" s="14">
        <v>0</v>
      </c>
      <c r="P5800" s="14">
        <v>752</v>
      </c>
    </row>
    <row r="5801" spans="11:16" x14ac:dyDescent="0.3">
      <c r="K5801" s="16">
        <f t="shared" si="91"/>
        <v>44257</v>
      </c>
      <c r="L5801" s="17">
        <v>0.625</v>
      </c>
      <c r="M5801" s="14">
        <v>752</v>
      </c>
      <c r="N5801" s="14">
        <v>0</v>
      </c>
      <c r="O5801" s="14">
        <v>0</v>
      </c>
      <c r="P5801" s="14">
        <v>752</v>
      </c>
    </row>
    <row r="5802" spans="11:16" x14ac:dyDescent="0.3">
      <c r="K5802" s="16">
        <f t="shared" si="91"/>
        <v>44257</v>
      </c>
      <c r="L5802" s="17">
        <v>0.66666666666666663</v>
      </c>
      <c r="M5802" s="14">
        <v>752</v>
      </c>
      <c r="N5802" s="14">
        <v>0</v>
      </c>
      <c r="O5802" s="14">
        <v>0</v>
      </c>
      <c r="P5802" s="14">
        <v>752</v>
      </c>
    </row>
    <row r="5803" spans="11:16" x14ac:dyDescent="0.3">
      <c r="K5803" s="16">
        <f t="shared" si="91"/>
        <v>44257</v>
      </c>
      <c r="L5803" s="17">
        <v>0.70833333333333337</v>
      </c>
      <c r="M5803" s="14">
        <v>752</v>
      </c>
      <c r="N5803" s="14">
        <v>0</v>
      </c>
      <c r="O5803" s="14">
        <v>0</v>
      </c>
      <c r="P5803" s="14">
        <v>752</v>
      </c>
    </row>
    <row r="5804" spans="11:16" x14ac:dyDescent="0.3">
      <c r="K5804" s="16">
        <f t="shared" si="91"/>
        <v>44257</v>
      </c>
      <c r="L5804" s="17">
        <v>0.75</v>
      </c>
      <c r="M5804" s="14">
        <v>752</v>
      </c>
      <c r="N5804" s="14">
        <v>905</v>
      </c>
      <c r="O5804" s="14">
        <v>0</v>
      </c>
      <c r="P5804" s="14">
        <v>1657</v>
      </c>
    </row>
    <row r="5805" spans="11:16" x14ac:dyDescent="0.3">
      <c r="K5805" s="16">
        <f t="shared" si="91"/>
        <v>44257</v>
      </c>
      <c r="L5805" s="17">
        <v>0.79166666666666663</v>
      </c>
      <c r="M5805" s="14">
        <v>752</v>
      </c>
      <c r="N5805" s="14">
        <v>3414</v>
      </c>
      <c r="O5805" s="14">
        <v>0</v>
      </c>
      <c r="P5805" s="14">
        <v>4166</v>
      </c>
    </row>
    <row r="5806" spans="11:16" x14ac:dyDescent="0.3">
      <c r="K5806" s="16">
        <f t="shared" si="91"/>
        <v>44257</v>
      </c>
      <c r="L5806" s="17">
        <v>0.83333333333333337</v>
      </c>
      <c r="M5806" s="14">
        <v>752</v>
      </c>
      <c r="N5806" s="14">
        <v>820</v>
      </c>
      <c r="O5806" s="14">
        <v>0</v>
      </c>
      <c r="P5806" s="14">
        <v>1572</v>
      </c>
    </row>
    <row r="5807" spans="11:16" x14ac:dyDescent="0.3">
      <c r="K5807" s="16">
        <f t="shared" si="91"/>
        <v>44257</v>
      </c>
      <c r="L5807" s="17">
        <v>0.875</v>
      </c>
      <c r="M5807" s="14">
        <v>752</v>
      </c>
      <c r="N5807" s="14">
        <v>509</v>
      </c>
      <c r="O5807" s="14">
        <v>0</v>
      </c>
      <c r="P5807" s="14">
        <v>1261</v>
      </c>
    </row>
    <row r="5808" spans="11:16" x14ac:dyDescent="0.3">
      <c r="K5808" s="16">
        <f t="shared" si="91"/>
        <v>44257</v>
      </c>
      <c r="L5808" s="17">
        <v>0.91666666666666663</v>
      </c>
      <c r="M5808" s="14">
        <v>752</v>
      </c>
      <c r="N5808" s="14">
        <v>756</v>
      </c>
      <c r="O5808" s="14">
        <v>0</v>
      </c>
      <c r="P5808" s="14">
        <v>1508</v>
      </c>
    </row>
    <row r="5809" spans="11:16" x14ac:dyDescent="0.3">
      <c r="K5809" s="16">
        <f t="shared" si="91"/>
        <v>44257</v>
      </c>
      <c r="L5809" s="17">
        <v>0.95833333333333337</v>
      </c>
      <c r="M5809" s="14">
        <v>752</v>
      </c>
      <c r="N5809" s="14">
        <v>3414</v>
      </c>
      <c r="O5809" s="14">
        <v>0</v>
      </c>
      <c r="P5809" s="14">
        <v>4166</v>
      </c>
    </row>
    <row r="5810" spans="11:16" x14ac:dyDescent="0.3">
      <c r="K5810" s="16">
        <f t="shared" si="91"/>
        <v>44258</v>
      </c>
      <c r="L5810" s="17">
        <v>0</v>
      </c>
      <c r="M5810" s="14">
        <v>752</v>
      </c>
      <c r="N5810" s="14">
        <v>3093</v>
      </c>
      <c r="O5810" s="14">
        <v>0</v>
      </c>
      <c r="P5810" s="14">
        <v>3845</v>
      </c>
    </row>
    <row r="5811" spans="11:16" x14ac:dyDescent="0.3">
      <c r="K5811" s="16">
        <f t="shared" si="91"/>
        <v>44258</v>
      </c>
      <c r="L5811" s="17">
        <v>4.1666666666666664E-2</v>
      </c>
      <c r="M5811" s="14">
        <v>752</v>
      </c>
      <c r="N5811" s="14">
        <v>296</v>
      </c>
      <c r="O5811" s="14">
        <v>0</v>
      </c>
      <c r="P5811" s="14">
        <v>1048</v>
      </c>
    </row>
    <row r="5812" spans="11:16" x14ac:dyDescent="0.3">
      <c r="K5812" s="16">
        <f t="shared" si="91"/>
        <v>44258</v>
      </c>
      <c r="L5812" s="17">
        <v>8.3333333333333329E-2</v>
      </c>
      <c r="M5812" s="14">
        <v>752</v>
      </c>
      <c r="N5812" s="14">
        <v>240</v>
      </c>
      <c r="O5812" s="14">
        <v>0</v>
      </c>
      <c r="P5812" s="14">
        <v>992</v>
      </c>
    </row>
    <row r="5813" spans="11:16" x14ac:dyDescent="0.3">
      <c r="K5813" s="16">
        <f t="shared" si="91"/>
        <v>44258</v>
      </c>
      <c r="L5813" s="17">
        <v>0.125</v>
      </c>
      <c r="M5813" s="14">
        <v>752</v>
      </c>
      <c r="N5813" s="14">
        <v>2419</v>
      </c>
      <c r="O5813" s="14">
        <v>0</v>
      </c>
      <c r="P5813" s="14">
        <v>3171</v>
      </c>
    </row>
    <row r="5814" spans="11:16" x14ac:dyDescent="0.3">
      <c r="K5814" s="16">
        <f t="shared" si="91"/>
        <v>44258</v>
      </c>
      <c r="L5814" s="17">
        <v>0.16666666666666666</v>
      </c>
      <c r="M5814" s="14">
        <v>752</v>
      </c>
      <c r="N5814" s="14">
        <v>0</v>
      </c>
      <c r="O5814" s="14">
        <v>0</v>
      </c>
      <c r="P5814" s="14">
        <v>752</v>
      </c>
    </row>
    <row r="5815" spans="11:16" x14ac:dyDescent="0.3">
      <c r="K5815" s="16">
        <f t="shared" si="91"/>
        <v>44258</v>
      </c>
      <c r="L5815" s="17">
        <v>0.20833333333333334</v>
      </c>
      <c r="M5815" s="14">
        <v>752</v>
      </c>
      <c r="N5815" s="14">
        <v>398</v>
      </c>
      <c r="O5815" s="14">
        <v>0</v>
      </c>
      <c r="P5815" s="14">
        <v>1150</v>
      </c>
    </row>
    <row r="5816" spans="11:16" x14ac:dyDescent="0.3">
      <c r="K5816" s="16">
        <f t="shared" si="91"/>
        <v>44258</v>
      </c>
      <c r="L5816" s="17">
        <v>0.25</v>
      </c>
      <c r="M5816" s="14">
        <v>752</v>
      </c>
      <c r="N5816" s="14">
        <v>3889</v>
      </c>
      <c r="O5816" s="14">
        <v>0</v>
      </c>
      <c r="P5816" s="14">
        <v>4641</v>
      </c>
    </row>
    <row r="5817" spans="11:16" x14ac:dyDescent="0.3">
      <c r="K5817" s="16">
        <f t="shared" si="91"/>
        <v>44258</v>
      </c>
      <c r="L5817" s="17">
        <v>0.29166666666666669</v>
      </c>
      <c r="M5817" s="14">
        <v>752</v>
      </c>
      <c r="N5817" s="14">
        <v>2100</v>
      </c>
      <c r="O5817" s="14">
        <v>0</v>
      </c>
      <c r="P5817" s="14">
        <v>2852</v>
      </c>
    </row>
    <row r="5818" spans="11:16" x14ac:dyDescent="0.3">
      <c r="K5818" s="16">
        <f t="shared" si="91"/>
        <v>44258</v>
      </c>
      <c r="L5818" s="17">
        <v>0.33333333333333331</v>
      </c>
      <c r="M5818" s="14">
        <v>752</v>
      </c>
      <c r="N5818" s="14">
        <v>3889</v>
      </c>
      <c r="O5818" s="14">
        <v>0</v>
      </c>
      <c r="P5818" s="14">
        <v>4641</v>
      </c>
    </row>
    <row r="5819" spans="11:16" x14ac:dyDescent="0.3">
      <c r="K5819" s="16">
        <f t="shared" si="91"/>
        <v>44258</v>
      </c>
      <c r="L5819" s="17">
        <v>0.375</v>
      </c>
      <c r="M5819" s="14">
        <v>752</v>
      </c>
      <c r="N5819" s="14">
        <v>1429</v>
      </c>
      <c r="O5819" s="14">
        <v>0</v>
      </c>
      <c r="P5819" s="14">
        <v>2181</v>
      </c>
    </row>
    <row r="5820" spans="11:16" x14ac:dyDescent="0.3">
      <c r="K5820" s="16">
        <f t="shared" si="91"/>
        <v>44258</v>
      </c>
      <c r="L5820" s="17">
        <v>0.41666666666666669</v>
      </c>
      <c r="M5820" s="14">
        <v>752</v>
      </c>
      <c r="N5820" s="14">
        <v>3291</v>
      </c>
      <c r="O5820" s="14">
        <v>0</v>
      </c>
      <c r="P5820" s="14">
        <v>4043</v>
      </c>
    </row>
    <row r="5821" spans="11:16" x14ac:dyDescent="0.3">
      <c r="K5821" s="16">
        <f t="shared" si="91"/>
        <v>44258</v>
      </c>
      <c r="L5821" s="17">
        <v>0.45833333333333331</v>
      </c>
      <c r="M5821" s="14">
        <v>752</v>
      </c>
      <c r="N5821" s="14">
        <v>187</v>
      </c>
      <c r="O5821" s="14">
        <v>0</v>
      </c>
      <c r="P5821" s="14">
        <v>939</v>
      </c>
    </row>
    <row r="5822" spans="11:16" x14ac:dyDescent="0.3">
      <c r="K5822" s="16">
        <f t="shared" si="91"/>
        <v>44258</v>
      </c>
      <c r="L5822" s="17">
        <v>0.5</v>
      </c>
      <c r="M5822" s="14">
        <v>752</v>
      </c>
      <c r="N5822" s="14">
        <v>0</v>
      </c>
      <c r="O5822" s="14">
        <v>0</v>
      </c>
      <c r="P5822" s="14">
        <v>752</v>
      </c>
    </row>
    <row r="5823" spans="11:16" x14ac:dyDescent="0.3">
      <c r="K5823" s="16">
        <f t="shared" si="91"/>
        <v>44258</v>
      </c>
      <c r="L5823" s="17">
        <v>0.54166666666666663</v>
      </c>
      <c r="M5823" s="14">
        <v>752</v>
      </c>
      <c r="N5823" s="14">
        <v>2031</v>
      </c>
      <c r="O5823" s="14">
        <v>0</v>
      </c>
      <c r="P5823" s="14">
        <v>2783</v>
      </c>
    </row>
    <row r="5824" spans="11:16" x14ac:dyDescent="0.3">
      <c r="K5824" s="16">
        <f t="shared" si="91"/>
        <v>44258</v>
      </c>
      <c r="L5824" s="17">
        <v>0.58333333333333337</v>
      </c>
      <c r="M5824" s="14">
        <v>752</v>
      </c>
      <c r="N5824" s="14">
        <v>1784</v>
      </c>
      <c r="O5824" s="14">
        <v>0</v>
      </c>
      <c r="P5824" s="14">
        <v>2536</v>
      </c>
    </row>
    <row r="5825" spans="11:16" x14ac:dyDescent="0.3">
      <c r="K5825" s="16">
        <f t="shared" si="91"/>
        <v>44258</v>
      </c>
      <c r="L5825" s="17">
        <v>0.625</v>
      </c>
      <c r="M5825" s="14">
        <v>752</v>
      </c>
      <c r="N5825" s="14">
        <v>0</v>
      </c>
      <c r="O5825" s="14">
        <v>0</v>
      </c>
      <c r="P5825" s="14">
        <v>752</v>
      </c>
    </row>
    <row r="5826" spans="11:16" x14ac:dyDescent="0.3">
      <c r="K5826" s="16">
        <f t="shared" si="91"/>
        <v>44258</v>
      </c>
      <c r="L5826" s="17">
        <v>0.66666666666666663</v>
      </c>
      <c r="M5826" s="14">
        <v>752</v>
      </c>
      <c r="N5826" s="14">
        <v>2227</v>
      </c>
      <c r="O5826" s="14">
        <v>0</v>
      </c>
      <c r="P5826" s="14">
        <v>2979</v>
      </c>
    </row>
    <row r="5827" spans="11:16" x14ac:dyDescent="0.3">
      <c r="K5827" s="16">
        <f t="shared" si="91"/>
        <v>44258</v>
      </c>
      <c r="L5827" s="17">
        <v>0.70833333333333337</v>
      </c>
      <c r="M5827" s="14">
        <v>752</v>
      </c>
      <c r="N5827" s="14">
        <v>530</v>
      </c>
      <c r="O5827" s="14">
        <v>0</v>
      </c>
      <c r="P5827" s="14">
        <v>1282</v>
      </c>
    </row>
    <row r="5828" spans="11:16" x14ac:dyDescent="0.3">
      <c r="K5828" s="16">
        <f t="shared" si="91"/>
        <v>44258</v>
      </c>
      <c r="L5828" s="17">
        <v>0.75</v>
      </c>
      <c r="M5828" s="14">
        <v>752</v>
      </c>
      <c r="N5828" s="14">
        <v>1847</v>
      </c>
      <c r="O5828" s="14">
        <v>0</v>
      </c>
      <c r="P5828" s="14">
        <v>2599</v>
      </c>
    </row>
    <row r="5829" spans="11:16" x14ac:dyDescent="0.3">
      <c r="K5829" s="16">
        <f t="shared" si="91"/>
        <v>44258</v>
      </c>
      <c r="L5829" s="17">
        <v>0.79166666666666663</v>
      </c>
      <c r="M5829" s="14">
        <v>752</v>
      </c>
      <c r="N5829" s="14">
        <v>2317</v>
      </c>
      <c r="O5829" s="14">
        <v>0</v>
      </c>
      <c r="P5829" s="14">
        <v>3069</v>
      </c>
    </row>
    <row r="5830" spans="11:16" x14ac:dyDescent="0.3">
      <c r="K5830" s="16">
        <f t="shared" si="91"/>
        <v>44258</v>
      </c>
      <c r="L5830" s="17">
        <v>0.83333333333333337</v>
      </c>
      <c r="M5830" s="14">
        <v>752</v>
      </c>
      <c r="N5830" s="14">
        <v>3889</v>
      </c>
      <c r="O5830" s="14">
        <v>0</v>
      </c>
      <c r="P5830" s="14">
        <v>4641</v>
      </c>
    </row>
    <row r="5831" spans="11:16" x14ac:dyDescent="0.3">
      <c r="K5831" s="16">
        <f t="shared" si="91"/>
        <v>44258</v>
      </c>
      <c r="L5831" s="17">
        <v>0.875</v>
      </c>
      <c r="M5831" s="14">
        <v>752</v>
      </c>
      <c r="N5831" s="14">
        <v>3889</v>
      </c>
      <c r="O5831" s="14">
        <v>0</v>
      </c>
      <c r="P5831" s="14">
        <v>4641</v>
      </c>
    </row>
    <row r="5832" spans="11:16" x14ac:dyDescent="0.3">
      <c r="K5832" s="16">
        <f t="shared" si="91"/>
        <v>44258</v>
      </c>
      <c r="L5832" s="17">
        <v>0.91666666666666663</v>
      </c>
      <c r="M5832" s="14">
        <v>752</v>
      </c>
      <c r="N5832" s="14">
        <v>3889</v>
      </c>
      <c r="O5832" s="14">
        <v>0</v>
      </c>
      <c r="P5832" s="14">
        <v>4641</v>
      </c>
    </row>
    <row r="5833" spans="11:16" x14ac:dyDescent="0.3">
      <c r="K5833" s="16">
        <f t="shared" si="91"/>
        <v>44258</v>
      </c>
      <c r="L5833" s="17">
        <v>0.95833333333333337</v>
      </c>
      <c r="M5833" s="14">
        <v>752</v>
      </c>
      <c r="N5833" s="14">
        <v>3889</v>
      </c>
      <c r="O5833" s="14">
        <v>0</v>
      </c>
      <c r="P5833" s="14">
        <v>4641</v>
      </c>
    </row>
    <row r="5834" spans="11:16" x14ac:dyDescent="0.3">
      <c r="K5834" s="16">
        <f t="shared" si="91"/>
        <v>44259</v>
      </c>
      <c r="L5834" s="17">
        <v>0</v>
      </c>
      <c r="M5834" s="14">
        <v>880</v>
      </c>
      <c r="N5834" s="14">
        <v>1992</v>
      </c>
      <c r="O5834" s="14">
        <v>0</v>
      </c>
      <c r="P5834" s="14">
        <v>2872</v>
      </c>
    </row>
    <row r="5835" spans="11:16" x14ac:dyDescent="0.3">
      <c r="K5835" s="16">
        <f t="shared" si="91"/>
        <v>44259</v>
      </c>
      <c r="L5835" s="17">
        <v>4.1666666666666664E-2</v>
      </c>
      <c r="M5835" s="14">
        <v>880</v>
      </c>
      <c r="N5835" s="14">
        <v>288</v>
      </c>
      <c r="O5835" s="14">
        <v>0</v>
      </c>
      <c r="P5835" s="14">
        <v>1168</v>
      </c>
    </row>
    <row r="5836" spans="11:16" x14ac:dyDescent="0.3">
      <c r="K5836" s="16">
        <f t="shared" si="91"/>
        <v>44259</v>
      </c>
      <c r="L5836" s="17">
        <v>8.3333333333333329E-2</v>
      </c>
      <c r="M5836" s="14">
        <v>880</v>
      </c>
      <c r="N5836" s="14">
        <v>1992</v>
      </c>
      <c r="O5836" s="14">
        <v>0</v>
      </c>
      <c r="P5836" s="14">
        <v>2872</v>
      </c>
    </row>
    <row r="5837" spans="11:16" x14ac:dyDescent="0.3">
      <c r="K5837" s="16">
        <f t="shared" si="91"/>
        <v>44259</v>
      </c>
      <c r="L5837" s="17">
        <v>0.125</v>
      </c>
      <c r="M5837" s="14">
        <v>880</v>
      </c>
      <c r="N5837" s="14">
        <v>1666</v>
      </c>
      <c r="O5837" s="14">
        <v>0</v>
      </c>
      <c r="P5837" s="14">
        <v>2546</v>
      </c>
    </row>
    <row r="5838" spans="11:16" x14ac:dyDescent="0.3">
      <c r="K5838" s="16">
        <f t="shared" si="91"/>
        <v>44259</v>
      </c>
      <c r="L5838" s="17">
        <v>0.16666666666666666</v>
      </c>
      <c r="M5838" s="14">
        <v>880</v>
      </c>
      <c r="N5838" s="14">
        <v>0</v>
      </c>
      <c r="O5838" s="14">
        <v>0</v>
      </c>
      <c r="P5838" s="14">
        <v>880</v>
      </c>
    </row>
    <row r="5839" spans="11:16" x14ac:dyDescent="0.3">
      <c r="K5839" s="16">
        <f t="shared" si="91"/>
        <v>44259</v>
      </c>
      <c r="L5839" s="17">
        <v>0.20833333333333334</v>
      </c>
      <c r="M5839" s="14">
        <v>880</v>
      </c>
      <c r="N5839" s="14">
        <v>0</v>
      </c>
      <c r="O5839" s="14">
        <v>0</v>
      </c>
      <c r="P5839" s="14">
        <v>880</v>
      </c>
    </row>
    <row r="5840" spans="11:16" x14ac:dyDescent="0.3">
      <c r="K5840" s="16">
        <f t="shared" si="91"/>
        <v>44259</v>
      </c>
      <c r="L5840" s="17">
        <v>0.25</v>
      </c>
      <c r="M5840" s="14">
        <v>880</v>
      </c>
      <c r="N5840" s="14">
        <v>1992</v>
      </c>
      <c r="O5840" s="14">
        <v>0</v>
      </c>
      <c r="P5840" s="14">
        <v>2872</v>
      </c>
    </row>
    <row r="5841" spans="11:16" x14ac:dyDescent="0.3">
      <c r="K5841" s="16">
        <f t="shared" si="91"/>
        <v>44259</v>
      </c>
      <c r="L5841" s="17">
        <v>0.29166666666666669</v>
      </c>
      <c r="M5841" s="14">
        <v>880</v>
      </c>
      <c r="N5841" s="14">
        <v>1486</v>
      </c>
      <c r="O5841" s="14">
        <v>0</v>
      </c>
      <c r="P5841" s="14">
        <v>2366</v>
      </c>
    </row>
    <row r="5842" spans="11:16" x14ac:dyDescent="0.3">
      <c r="K5842" s="16">
        <f t="shared" si="91"/>
        <v>44259</v>
      </c>
      <c r="L5842" s="17">
        <v>0.33333333333333331</v>
      </c>
      <c r="M5842" s="14">
        <v>880</v>
      </c>
      <c r="N5842" s="14">
        <v>1992</v>
      </c>
      <c r="O5842" s="14">
        <v>0</v>
      </c>
      <c r="P5842" s="14">
        <v>2872</v>
      </c>
    </row>
    <row r="5843" spans="11:16" x14ac:dyDescent="0.3">
      <c r="K5843" s="16">
        <f t="shared" si="91"/>
        <v>44259</v>
      </c>
      <c r="L5843" s="17">
        <v>0.375</v>
      </c>
      <c r="M5843" s="14">
        <v>880</v>
      </c>
      <c r="N5843" s="14">
        <v>1992</v>
      </c>
      <c r="O5843" s="14">
        <v>0</v>
      </c>
      <c r="P5843" s="14">
        <v>2872</v>
      </c>
    </row>
    <row r="5844" spans="11:16" x14ac:dyDescent="0.3">
      <c r="K5844" s="16">
        <f t="shared" si="91"/>
        <v>44259</v>
      </c>
      <c r="L5844" s="17">
        <v>0.41666666666666669</v>
      </c>
      <c r="M5844" s="14">
        <v>880</v>
      </c>
      <c r="N5844" s="14">
        <v>0</v>
      </c>
      <c r="O5844" s="14">
        <v>0</v>
      </c>
      <c r="P5844" s="14">
        <v>880</v>
      </c>
    </row>
    <row r="5845" spans="11:16" x14ac:dyDescent="0.3">
      <c r="K5845" s="16">
        <f t="shared" si="91"/>
        <v>44259</v>
      </c>
      <c r="L5845" s="17">
        <v>0.45833333333333331</v>
      </c>
      <c r="M5845" s="14">
        <v>880</v>
      </c>
      <c r="N5845" s="14">
        <v>0</v>
      </c>
      <c r="O5845" s="14">
        <v>0</v>
      </c>
      <c r="P5845" s="14">
        <v>880</v>
      </c>
    </row>
    <row r="5846" spans="11:16" x14ac:dyDescent="0.3">
      <c r="K5846" s="16">
        <f t="shared" si="91"/>
        <v>44259</v>
      </c>
      <c r="L5846" s="17">
        <v>0.5</v>
      </c>
      <c r="M5846" s="14">
        <v>880</v>
      </c>
      <c r="N5846" s="14">
        <v>0</v>
      </c>
      <c r="O5846" s="14">
        <v>0</v>
      </c>
      <c r="P5846" s="14">
        <v>880</v>
      </c>
    </row>
    <row r="5847" spans="11:16" x14ac:dyDescent="0.3">
      <c r="K5847" s="16">
        <f t="shared" si="91"/>
        <v>44259</v>
      </c>
      <c r="L5847" s="17">
        <v>0.54166666666666663</v>
      </c>
      <c r="M5847" s="14">
        <v>880</v>
      </c>
      <c r="N5847" s="14">
        <v>723</v>
      </c>
      <c r="O5847" s="14">
        <v>0</v>
      </c>
      <c r="P5847" s="14">
        <v>1603</v>
      </c>
    </row>
    <row r="5848" spans="11:16" x14ac:dyDescent="0.3">
      <c r="K5848" s="16">
        <f t="shared" si="91"/>
        <v>44259</v>
      </c>
      <c r="L5848" s="17">
        <v>0.58333333333333337</v>
      </c>
      <c r="M5848" s="14">
        <v>880</v>
      </c>
      <c r="N5848" s="14">
        <v>0</v>
      </c>
      <c r="O5848" s="14">
        <v>0</v>
      </c>
      <c r="P5848" s="14">
        <v>880</v>
      </c>
    </row>
    <row r="5849" spans="11:16" x14ac:dyDescent="0.3">
      <c r="K5849" s="16">
        <f t="shared" si="91"/>
        <v>44259</v>
      </c>
      <c r="L5849" s="17">
        <v>0.625</v>
      </c>
      <c r="M5849" s="14">
        <v>880</v>
      </c>
      <c r="N5849" s="14">
        <v>0</v>
      </c>
      <c r="O5849" s="14">
        <v>0</v>
      </c>
      <c r="P5849" s="14">
        <v>880</v>
      </c>
    </row>
    <row r="5850" spans="11:16" x14ac:dyDescent="0.3">
      <c r="K5850" s="16">
        <f t="shared" si="91"/>
        <v>44259</v>
      </c>
      <c r="L5850" s="17">
        <v>0.66666666666666663</v>
      </c>
      <c r="M5850" s="14">
        <v>880</v>
      </c>
      <c r="N5850" s="14">
        <v>0</v>
      </c>
      <c r="O5850" s="14">
        <v>0</v>
      </c>
      <c r="P5850" s="14">
        <v>880</v>
      </c>
    </row>
    <row r="5851" spans="11:16" x14ac:dyDescent="0.3">
      <c r="K5851" s="16">
        <f t="shared" ref="K5851:K5914" si="92">K5827+1</f>
        <v>44259</v>
      </c>
      <c r="L5851" s="17">
        <v>0.70833333333333337</v>
      </c>
      <c r="M5851" s="14">
        <v>880</v>
      </c>
      <c r="N5851" s="14">
        <v>0</v>
      </c>
      <c r="O5851" s="14">
        <v>0</v>
      </c>
      <c r="P5851" s="14">
        <v>880</v>
      </c>
    </row>
    <row r="5852" spans="11:16" x14ac:dyDescent="0.3">
      <c r="K5852" s="16">
        <f t="shared" si="92"/>
        <v>44259</v>
      </c>
      <c r="L5852" s="17">
        <v>0.75</v>
      </c>
      <c r="M5852" s="14">
        <v>880</v>
      </c>
      <c r="N5852" s="14">
        <v>1992</v>
      </c>
      <c r="O5852" s="14">
        <v>0</v>
      </c>
      <c r="P5852" s="14">
        <v>2872</v>
      </c>
    </row>
    <row r="5853" spans="11:16" x14ac:dyDescent="0.3">
      <c r="K5853" s="16">
        <f t="shared" si="92"/>
        <v>44259</v>
      </c>
      <c r="L5853" s="17">
        <v>0.79166666666666663</v>
      </c>
      <c r="M5853" s="14">
        <v>880</v>
      </c>
      <c r="N5853" s="14">
        <v>1992</v>
      </c>
      <c r="O5853" s="14">
        <v>0</v>
      </c>
      <c r="P5853" s="14">
        <v>2872</v>
      </c>
    </row>
    <row r="5854" spans="11:16" x14ac:dyDescent="0.3">
      <c r="K5854" s="16">
        <f t="shared" si="92"/>
        <v>44259</v>
      </c>
      <c r="L5854" s="17">
        <v>0.83333333333333337</v>
      </c>
      <c r="M5854" s="14">
        <v>880</v>
      </c>
      <c r="N5854" s="14">
        <v>1909</v>
      </c>
      <c r="O5854" s="14">
        <v>0</v>
      </c>
      <c r="P5854" s="14">
        <v>2789</v>
      </c>
    </row>
    <row r="5855" spans="11:16" x14ac:dyDescent="0.3">
      <c r="K5855" s="16">
        <f t="shared" si="92"/>
        <v>44259</v>
      </c>
      <c r="L5855" s="17">
        <v>0.875</v>
      </c>
      <c r="M5855" s="14">
        <v>880</v>
      </c>
      <c r="N5855" s="14">
        <v>0</v>
      </c>
      <c r="O5855" s="14">
        <v>0</v>
      </c>
      <c r="P5855" s="14">
        <v>880</v>
      </c>
    </row>
    <row r="5856" spans="11:16" x14ac:dyDescent="0.3">
      <c r="K5856" s="16">
        <f t="shared" si="92"/>
        <v>44259</v>
      </c>
      <c r="L5856" s="17">
        <v>0.91666666666666663</v>
      </c>
      <c r="M5856" s="14">
        <v>880</v>
      </c>
      <c r="N5856" s="14">
        <v>0</v>
      </c>
      <c r="O5856" s="14">
        <v>0</v>
      </c>
      <c r="P5856" s="14">
        <v>880</v>
      </c>
    </row>
    <row r="5857" spans="11:16" x14ac:dyDescent="0.3">
      <c r="K5857" s="16">
        <f t="shared" si="92"/>
        <v>44259</v>
      </c>
      <c r="L5857" s="17">
        <v>0.95833333333333337</v>
      </c>
      <c r="M5857" s="14">
        <v>880</v>
      </c>
      <c r="N5857" s="14">
        <v>0</v>
      </c>
      <c r="O5857" s="14">
        <v>0</v>
      </c>
      <c r="P5857" s="14">
        <v>880</v>
      </c>
    </row>
    <row r="5858" spans="11:16" x14ac:dyDescent="0.3">
      <c r="K5858" s="16">
        <f t="shared" si="92"/>
        <v>44260</v>
      </c>
      <c r="L5858" s="17">
        <v>0</v>
      </c>
      <c r="M5858" s="14">
        <v>880</v>
      </c>
      <c r="N5858" s="14">
        <v>915</v>
      </c>
      <c r="O5858" s="14">
        <v>0</v>
      </c>
      <c r="P5858" s="14">
        <v>1795</v>
      </c>
    </row>
    <row r="5859" spans="11:16" x14ac:dyDescent="0.3">
      <c r="K5859" s="16">
        <f t="shared" si="92"/>
        <v>44260</v>
      </c>
      <c r="L5859" s="17">
        <v>4.1666666666666664E-2</v>
      </c>
      <c r="M5859" s="14">
        <v>880</v>
      </c>
      <c r="N5859" s="14">
        <v>581</v>
      </c>
      <c r="O5859" s="14">
        <v>0</v>
      </c>
      <c r="P5859" s="14">
        <v>1461</v>
      </c>
    </row>
    <row r="5860" spans="11:16" x14ac:dyDescent="0.3">
      <c r="K5860" s="16">
        <f t="shared" si="92"/>
        <v>44260</v>
      </c>
      <c r="L5860" s="17">
        <v>8.3333333333333329E-2</v>
      </c>
      <c r="M5860" s="14">
        <v>880</v>
      </c>
      <c r="N5860" s="14">
        <v>249</v>
      </c>
      <c r="O5860" s="14">
        <v>0</v>
      </c>
      <c r="P5860" s="14">
        <v>1129</v>
      </c>
    </row>
    <row r="5861" spans="11:16" x14ac:dyDescent="0.3">
      <c r="K5861" s="16">
        <f t="shared" si="92"/>
        <v>44260</v>
      </c>
      <c r="L5861" s="17">
        <v>0.125</v>
      </c>
      <c r="M5861" s="14">
        <v>880</v>
      </c>
      <c r="N5861" s="14">
        <v>0</v>
      </c>
      <c r="O5861" s="14">
        <v>-217</v>
      </c>
      <c r="P5861" s="14">
        <v>663</v>
      </c>
    </row>
    <row r="5862" spans="11:16" x14ac:dyDescent="0.3">
      <c r="K5862" s="16">
        <f t="shared" si="92"/>
        <v>44260</v>
      </c>
      <c r="L5862" s="17">
        <v>0.16666666666666666</v>
      </c>
      <c r="M5862" s="14">
        <v>880</v>
      </c>
      <c r="N5862" s="14">
        <v>0</v>
      </c>
      <c r="O5862" s="14">
        <v>-454</v>
      </c>
      <c r="P5862" s="14">
        <v>426</v>
      </c>
    </row>
    <row r="5863" spans="11:16" x14ac:dyDescent="0.3">
      <c r="K5863" s="16">
        <f t="shared" si="92"/>
        <v>44260</v>
      </c>
      <c r="L5863" s="17">
        <v>0.20833333333333334</v>
      </c>
      <c r="M5863" s="14">
        <v>880</v>
      </c>
      <c r="N5863" s="14">
        <v>0</v>
      </c>
      <c r="O5863" s="14">
        <v>-15</v>
      </c>
      <c r="P5863" s="14">
        <v>865</v>
      </c>
    </row>
    <row r="5864" spans="11:16" x14ac:dyDescent="0.3">
      <c r="K5864" s="16">
        <f t="shared" si="92"/>
        <v>44260</v>
      </c>
      <c r="L5864" s="17">
        <v>0.25</v>
      </c>
      <c r="M5864" s="14">
        <v>880</v>
      </c>
      <c r="N5864" s="14">
        <v>1178</v>
      </c>
      <c r="O5864" s="14">
        <v>0</v>
      </c>
      <c r="P5864" s="14">
        <v>2058</v>
      </c>
    </row>
    <row r="5865" spans="11:16" x14ac:dyDescent="0.3">
      <c r="K5865" s="16">
        <f t="shared" si="92"/>
        <v>44260</v>
      </c>
      <c r="L5865" s="17">
        <v>0.29166666666666669</v>
      </c>
      <c r="M5865" s="14">
        <v>880</v>
      </c>
      <c r="N5865" s="14">
        <v>1196</v>
      </c>
      <c r="O5865" s="14">
        <v>0</v>
      </c>
      <c r="P5865" s="14">
        <v>2076</v>
      </c>
    </row>
    <row r="5866" spans="11:16" x14ac:dyDescent="0.3">
      <c r="K5866" s="16">
        <f t="shared" si="92"/>
        <v>44260</v>
      </c>
      <c r="L5866" s="17">
        <v>0.33333333333333331</v>
      </c>
      <c r="M5866" s="14">
        <v>880</v>
      </c>
      <c r="N5866" s="14">
        <v>0</v>
      </c>
      <c r="O5866" s="14">
        <v>0</v>
      </c>
      <c r="P5866" s="14">
        <v>880</v>
      </c>
    </row>
    <row r="5867" spans="11:16" x14ac:dyDescent="0.3">
      <c r="K5867" s="16">
        <f t="shared" si="92"/>
        <v>44260</v>
      </c>
      <c r="L5867" s="17">
        <v>0.375</v>
      </c>
      <c r="M5867" s="14">
        <v>880</v>
      </c>
      <c r="N5867" s="14">
        <v>1196</v>
      </c>
      <c r="O5867" s="14">
        <v>0</v>
      </c>
      <c r="P5867" s="14">
        <v>2076</v>
      </c>
    </row>
    <row r="5868" spans="11:16" x14ac:dyDescent="0.3">
      <c r="K5868" s="16">
        <f t="shared" si="92"/>
        <v>44260</v>
      </c>
      <c r="L5868" s="17">
        <v>0.41666666666666669</v>
      </c>
      <c r="M5868" s="14">
        <v>880</v>
      </c>
      <c r="N5868" s="14">
        <v>549</v>
      </c>
      <c r="O5868" s="14">
        <v>0</v>
      </c>
      <c r="P5868" s="14">
        <v>1429</v>
      </c>
    </row>
    <row r="5869" spans="11:16" x14ac:dyDescent="0.3">
      <c r="K5869" s="16">
        <f t="shared" si="92"/>
        <v>44260</v>
      </c>
      <c r="L5869" s="17">
        <v>0.45833333333333331</v>
      </c>
      <c r="M5869" s="14">
        <v>880</v>
      </c>
      <c r="N5869" s="14">
        <v>263</v>
      </c>
      <c r="O5869" s="14">
        <v>0</v>
      </c>
      <c r="P5869" s="14">
        <v>1143</v>
      </c>
    </row>
    <row r="5870" spans="11:16" x14ac:dyDescent="0.3">
      <c r="K5870" s="16">
        <f t="shared" si="92"/>
        <v>44260</v>
      </c>
      <c r="L5870" s="17">
        <v>0.5</v>
      </c>
      <c r="M5870" s="14">
        <v>880</v>
      </c>
      <c r="N5870" s="14">
        <v>325</v>
      </c>
      <c r="O5870" s="14">
        <v>0</v>
      </c>
      <c r="P5870" s="14">
        <v>1205</v>
      </c>
    </row>
    <row r="5871" spans="11:16" x14ac:dyDescent="0.3">
      <c r="K5871" s="16">
        <f t="shared" si="92"/>
        <v>44260</v>
      </c>
      <c r="L5871" s="17">
        <v>0.54166666666666663</v>
      </c>
      <c r="M5871" s="14">
        <v>880</v>
      </c>
      <c r="N5871" s="14">
        <v>0</v>
      </c>
      <c r="O5871" s="14">
        <v>-234</v>
      </c>
      <c r="P5871" s="14">
        <v>646</v>
      </c>
    </row>
    <row r="5872" spans="11:16" x14ac:dyDescent="0.3">
      <c r="K5872" s="16">
        <f t="shared" si="92"/>
        <v>44260</v>
      </c>
      <c r="L5872" s="17">
        <v>0.58333333333333337</v>
      </c>
      <c r="M5872" s="14">
        <v>880</v>
      </c>
      <c r="N5872" s="14">
        <v>0</v>
      </c>
      <c r="O5872" s="14">
        <v>-263</v>
      </c>
      <c r="P5872" s="14">
        <v>617</v>
      </c>
    </row>
    <row r="5873" spans="11:16" x14ac:dyDescent="0.3">
      <c r="K5873" s="16">
        <f t="shared" si="92"/>
        <v>44260</v>
      </c>
      <c r="L5873" s="17">
        <v>0.625</v>
      </c>
      <c r="M5873" s="14">
        <v>880</v>
      </c>
      <c r="N5873" s="14">
        <v>0</v>
      </c>
      <c r="O5873" s="14">
        <v>-257</v>
      </c>
      <c r="P5873" s="14">
        <v>623</v>
      </c>
    </row>
    <row r="5874" spans="11:16" x14ac:dyDescent="0.3">
      <c r="K5874" s="16">
        <f t="shared" si="92"/>
        <v>44260</v>
      </c>
      <c r="L5874" s="17">
        <v>0.66666666666666663</v>
      </c>
      <c r="M5874" s="14">
        <v>880</v>
      </c>
      <c r="N5874" s="14">
        <v>0</v>
      </c>
      <c r="O5874" s="14">
        <v>-169</v>
      </c>
      <c r="P5874" s="14">
        <v>711</v>
      </c>
    </row>
    <row r="5875" spans="11:16" x14ac:dyDescent="0.3">
      <c r="K5875" s="16">
        <f t="shared" si="92"/>
        <v>44260</v>
      </c>
      <c r="L5875" s="17">
        <v>0.70833333333333337</v>
      </c>
      <c r="M5875" s="14">
        <v>880</v>
      </c>
      <c r="N5875" s="14">
        <v>0</v>
      </c>
      <c r="O5875" s="14">
        <v>-272</v>
      </c>
      <c r="P5875" s="14">
        <v>608</v>
      </c>
    </row>
    <row r="5876" spans="11:16" x14ac:dyDescent="0.3">
      <c r="K5876" s="16">
        <f t="shared" si="92"/>
        <v>44260</v>
      </c>
      <c r="L5876" s="17">
        <v>0.75</v>
      </c>
      <c r="M5876" s="14">
        <v>880</v>
      </c>
      <c r="N5876" s="14">
        <v>596</v>
      </c>
      <c r="O5876" s="14">
        <v>0</v>
      </c>
      <c r="P5876" s="14">
        <v>1476</v>
      </c>
    </row>
    <row r="5877" spans="11:16" x14ac:dyDescent="0.3">
      <c r="K5877" s="16">
        <f t="shared" si="92"/>
        <v>44260</v>
      </c>
      <c r="L5877" s="17">
        <v>0.79166666666666663</v>
      </c>
      <c r="M5877" s="14">
        <v>880</v>
      </c>
      <c r="N5877" s="14">
        <v>0</v>
      </c>
      <c r="O5877" s="14">
        <v>514</v>
      </c>
      <c r="P5877" s="14">
        <v>1394</v>
      </c>
    </row>
    <row r="5878" spans="11:16" x14ac:dyDescent="0.3">
      <c r="K5878" s="16">
        <f t="shared" si="92"/>
        <v>44260</v>
      </c>
      <c r="L5878" s="17">
        <v>0.83333333333333337</v>
      </c>
      <c r="M5878" s="14">
        <v>880</v>
      </c>
      <c r="N5878" s="14">
        <v>0</v>
      </c>
      <c r="O5878" s="14">
        <v>695</v>
      </c>
      <c r="P5878" s="14">
        <v>1575</v>
      </c>
    </row>
    <row r="5879" spans="11:16" x14ac:dyDescent="0.3">
      <c r="K5879" s="16">
        <f t="shared" si="92"/>
        <v>44260</v>
      </c>
      <c r="L5879" s="17">
        <v>0.875</v>
      </c>
      <c r="M5879" s="14">
        <v>880</v>
      </c>
      <c r="N5879" s="14">
        <v>0</v>
      </c>
      <c r="O5879" s="14">
        <v>297</v>
      </c>
      <c r="P5879" s="14">
        <v>1177</v>
      </c>
    </row>
    <row r="5880" spans="11:16" x14ac:dyDescent="0.3">
      <c r="K5880" s="16">
        <f t="shared" si="92"/>
        <v>44260</v>
      </c>
      <c r="L5880" s="17">
        <v>0.91666666666666663</v>
      </c>
      <c r="M5880" s="14">
        <v>880</v>
      </c>
      <c r="N5880" s="14">
        <v>765</v>
      </c>
      <c r="O5880" s="14">
        <v>0</v>
      </c>
      <c r="P5880" s="14">
        <v>1645</v>
      </c>
    </row>
    <row r="5881" spans="11:16" x14ac:dyDescent="0.3">
      <c r="K5881" s="16">
        <f t="shared" si="92"/>
        <v>44260</v>
      </c>
      <c r="L5881" s="17">
        <v>0.95833333333333337</v>
      </c>
      <c r="M5881" s="14">
        <v>880</v>
      </c>
      <c r="N5881" s="14">
        <v>1196</v>
      </c>
      <c r="O5881" s="14">
        <v>0</v>
      </c>
      <c r="P5881" s="14">
        <v>2076</v>
      </c>
    </row>
    <row r="5882" spans="11:16" x14ac:dyDescent="0.3">
      <c r="K5882" s="16">
        <f t="shared" si="92"/>
        <v>44261</v>
      </c>
      <c r="L5882" s="17">
        <v>0</v>
      </c>
      <c r="M5882" s="14">
        <v>880</v>
      </c>
      <c r="N5882" s="14">
        <v>726</v>
      </c>
      <c r="O5882" s="14">
        <v>337</v>
      </c>
      <c r="P5882" s="14">
        <v>1943</v>
      </c>
    </row>
    <row r="5883" spans="11:16" x14ac:dyDescent="0.3">
      <c r="K5883" s="16">
        <f t="shared" si="92"/>
        <v>44261</v>
      </c>
      <c r="L5883" s="17">
        <v>4.1666666666666664E-2</v>
      </c>
      <c r="M5883" s="14">
        <v>880</v>
      </c>
      <c r="N5883" s="14">
        <v>0</v>
      </c>
      <c r="O5883" s="14">
        <v>508</v>
      </c>
      <c r="P5883" s="14">
        <v>1388</v>
      </c>
    </row>
    <row r="5884" spans="11:16" x14ac:dyDescent="0.3">
      <c r="K5884" s="16">
        <f t="shared" si="92"/>
        <v>44261</v>
      </c>
      <c r="L5884" s="17">
        <v>8.3333333333333329E-2</v>
      </c>
      <c r="M5884" s="14">
        <v>880</v>
      </c>
      <c r="N5884" s="14">
        <v>0</v>
      </c>
      <c r="O5884" s="14">
        <v>73</v>
      </c>
      <c r="P5884" s="14">
        <v>953</v>
      </c>
    </row>
    <row r="5885" spans="11:16" x14ac:dyDescent="0.3">
      <c r="K5885" s="16">
        <f t="shared" si="92"/>
        <v>44261</v>
      </c>
      <c r="L5885" s="17">
        <v>0.125</v>
      </c>
      <c r="M5885" s="14">
        <v>880</v>
      </c>
      <c r="N5885" s="14">
        <v>0</v>
      </c>
      <c r="O5885" s="14">
        <v>-300</v>
      </c>
      <c r="P5885" s="14">
        <v>580</v>
      </c>
    </row>
    <row r="5886" spans="11:16" x14ac:dyDescent="0.3">
      <c r="K5886" s="16">
        <f t="shared" si="92"/>
        <v>44261</v>
      </c>
      <c r="L5886" s="17">
        <v>0.16666666666666666</v>
      </c>
      <c r="M5886" s="14">
        <v>880</v>
      </c>
      <c r="N5886" s="14">
        <v>0</v>
      </c>
      <c r="O5886" s="14">
        <v>-783</v>
      </c>
      <c r="P5886" s="14">
        <v>97</v>
      </c>
    </row>
    <row r="5887" spans="11:16" x14ac:dyDescent="0.3">
      <c r="K5887" s="16">
        <f t="shared" si="92"/>
        <v>44261</v>
      </c>
      <c r="L5887" s="17">
        <v>0.20833333333333334</v>
      </c>
      <c r="M5887" s="14">
        <v>880</v>
      </c>
      <c r="N5887" s="14">
        <v>0</v>
      </c>
      <c r="O5887" s="14">
        <v>-392</v>
      </c>
      <c r="P5887" s="14">
        <v>488</v>
      </c>
    </row>
    <row r="5888" spans="11:16" x14ac:dyDescent="0.3">
      <c r="K5888" s="16">
        <f t="shared" si="92"/>
        <v>44261</v>
      </c>
      <c r="L5888" s="17">
        <v>0.25</v>
      </c>
      <c r="M5888" s="14">
        <v>880</v>
      </c>
      <c r="N5888" s="14">
        <v>0</v>
      </c>
      <c r="O5888" s="14">
        <v>-61</v>
      </c>
      <c r="P5888" s="14">
        <v>819</v>
      </c>
    </row>
    <row r="5889" spans="11:16" x14ac:dyDescent="0.3">
      <c r="K5889" s="16">
        <f t="shared" si="92"/>
        <v>44261</v>
      </c>
      <c r="L5889" s="17">
        <v>0.29166666666666669</v>
      </c>
      <c r="M5889" s="14">
        <v>880</v>
      </c>
      <c r="N5889" s="14">
        <v>83</v>
      </c>
      <c r="O5889" s="14">
        <v>0</v>
      </c>
      <c r="P5889" s="14">
        <v>963</v>
      </c>
    </row>
    <row r="5890" spans="11:16" x14ac:dyDescent="0.3">
      <c r="K5890" s="16">
        <f t="shared" si="92"/>
        <v>44261</v>
      </c>
      <c r="L5890" s="17">
        <v>0.33333333333333331</v>
      </c>
      <c r="M5890" s="14">
        <v>880</v>
      </c>
      <c r="N5890" s="14">
        <v>0</v>
      </c>
      <c r="O5890" s="14">
        <v>202</v>
      </c>
      <c r="P5890" s="14">
        <v>1082</v>
      </c>
    </row>
    <row r="5891" spans="11:16" x14ac:dyDescent="0.3">
      <c r="K5891" s="16">
        <f t="shared" si="92"/>
        <v>44261</v>
      </c>
      <c r="L5891" s="17">
        <v>0.375</v>
      </c>
      <c r="M5891" s="14">
        <v>880</v>
      </c>
      <c r="N5891" s="14">
        <v>0</v>
      </c>
      <c r="O5891" s="14">
        <v>-9</v>
      </c>
      <c r="P5891" s="14">
        <v>871</v>
      </c>
    </row>
    <row r="5892" spans="11:16" x14ac:dyDescent="0.3">
      <c r="K5892" s="16">
        <f t="shared" si="92"/>
        <v>44261</v>
      </c>
      <c r="L5892" s="17">
        <v>0.41666666666666669</v>
      </c>
      <c r="M5892" s="14">
        <v>880</v>
      </c>
      <c r="N5892" s="14">
        <v>0</v>
      </c>
      <c r="O5892" s="14">
        <v>-505</v>
      </c>
      <c r="P5892" s="14">
        <v>375</v>
      </c>
    </row>
    <row r="5893" spans="11:16" x14ac:dyDescent="0.3">
      <c r="K5893" s="16">
        <f t="shared" si="92"/>
        <v>44261</v>
      </c>
      <c r="L5893" s="17">
        <v>0.45833333333333331</v>
      </c>
      <c r="M5893" s="14">
        <v>880</v>
      </c>
      <c r="N5893" s="14">
        <v>0</v>
      </c>
      <c r="O5893" s="14">
        <v>-830</v>
      </c>
      <c r="P5893" s="14">
        <v>50</v>
      </c>
    </row>
    <row r="5894" spans="11:16" x14ac:dyDescent="0.3">
      <c r="K5894" s="16">
        <f t="shared" si="92"/>
        <v>44261</v>
      </c>
      <c r="L5894" s="17">
        <v>0.5</v>
      </c>
      <c r="M5894" s="14">
        <v>880</v>
      </c>
      <c r="N5894" s="14">
        <v>0</v>
      </c>
      <c r="O5894" s="14">
        <v>-789</v>
      </c>
      <c r="P5894" s="14">
        <v>91</v>
      </c>
    </row>
    <row r="5895" spans="11:16" x14ac:dyDescent="0.3">
      <c r="K5895" s="16">
        <f t="shared" si="92"/>
        <v>44261</v>
      </c>
      <c r="L5895" s="17">
        <v>0.54166666666666663</v>
      </c>
      <c r="M5895" s="14">
        <v>880</v>
      </c>
      <c r="N5895" s="14">
        <v>0</v>
      </c>
      <c r="O5895" s="14">
        <v>-1047</v>
      </c>
      <c r="P5895" s="14">
        <v>-167</v>
      </c>
    </row>
    <row r="5896" spans="11:16" x14ac:dyDescent="0.3">
      <c r="K5896" s="16">
        <f t="shared" si="92"/>
        <v>44261</v>
      </c>
      <c r="L5896" s="17">
        <v>0.58333333333333337</v>
      </c>
      <c r="M5896" s="14">
        <v>880</v>
      </c>
      <c r="N5896" s="14">
        <v>0</v>
      </c>
      <c r="O5896" s="14">
        <v>-1200</v>
      </c>
      <c r="P5896" s="14">
        <v>-320</v>
      </c>
    </row>
    <row r="5897" spans="11:16" x14ac:dyDescent="0.3">
      <c r="K5897" s="16">
        <f t="shared" si="92"/>
        <v>44261</v>
      </c>
      <c r="L5897" s="17">
        <v>0.625</v>
      </c>
      <c r="M5897" s="14">
        <v>880</v>
      </c>
      <c r="N5897" s="14">
        <v>0</v>
      </c>
      <c r="O5897" s="14">
        <v>-1200</v>
      </c>
      <c r="P5897" s="14">
        <v>-320</v>
      </c>
    </row>
    <row r="5898" spans="11:16" x14ac:dyDescent="0.3">
      <c r="K5898" s="16">
        <f t="shared" si="92"/>
        <v>44261</v>
      </c>
      <c r="L5898" s="17">
        <v>0.66666666666666663</v>
      </c>
      <c r="M5898" s="14">
        <v>880</v>
      </c>
      <c r="N5898" s="14">
        <v>0</v>
      </c>
      <c r="O5898" s="14">
        <v>-933</v>
      </c>
      <c r="P5898" s="14">
        <v>-53</v>
      </c>
    </row>
    <row r="5899" spans="11:16" x14ac:dyDescent="0.3">
      <c r="K5899" s="16">
        <f t="shared" si="92"/>
        <v>44261</v>
      </c>
      <c r="L5899" s="17">
        <v>0.70833333333333337</v>
      </c>
      <c r="M5899" s="14">
        <v>880</v>
      </c>
      <c r="N5899" s="14">
        <v>0</v>
      </c>
      <c r="O5899" s="14">
        <v>-87</v>
      </c>
      <c r="P5899" s="14">
        <v>793</v>
      </c>
    </row>
    <row r="5900" spans="11:16" x14ac:dyDescent="0.3">
      <c r="K5900" s="16">
        <f t="shared" si="92"/>
        <v>44261</v>
      </c>
      <c r="L5900" s="17">
        <v>0.75</v>
      </c>
      <c r="M5900" s="14">
        <v>880</v>
      </c>
      <c r="N5900" s="14">
        <v>0</v>
      </c>
      <c r="O5900" s="14">
        <v>915</v>
      </c>
      <c r="P5900" s="14">
        <v>1795</v>
      </c>
    </row>
    <row r="5901" spans="11:16" x14ac:dyDescent="0.3">
      <c r="K5901" s="16">
        <f t="shared" si="92"/>
        <v>44261</v>
      </c>
      <c r="L5901" s="17">
        <v>0.79166666666666663</v>
      </c>
      <c r="M5901" s="14">
        <v>880</v>
      </c>
      <c r="N5901" s="14">
        <v>0</v>
      </c>
      <c r="O5901" s="14">
        <v>1200</v>
      </c>
      <c r="P5901" s="14">
        <v>2080</v>
      </c>
    </row>
    <row r="5902" spans="11:16" x14ac:dyDescent="0.3">
      <c r="K5902" s="16">
        <f t="shared" si="92"/>
        <v>44261</v>
      </c>
      <c r="L5902" s="17">
        <v>0.83333333333333337</v>
      </c>
      <c r="M5902" s="14">
        <v>880</v>
      </c>
      <c r="N5902" s="14">
        <v>897</v>
      </c>
      <c r="O5902" s="14">
        <v>169</v>
      </c>
      <c r="P5902" s="14">
        <v>1946</v>
      </c>
    </row>
    <row r="5903" spans="11:16" x14ac:dyDescent="0.3">
      <c r="K5903" s="16">
        <f t="shared" si="92"/>
        <v>44261</v>
      </c>
      <c r="L5903" s="17">
        <v>0.875</v>
      </c>
      <c r="M5903" s="14">
        <v>880</v>
      </c>
      <c r="N5903" s="14">
        <v>0</v>
      </c>
      <c r="O5903" s="14">
        <v>708</v>
      </c>
      <c r="P5903" s="14">
        <v>1588</v>
      </c>
    </row>
    <row r="5904" spans="11:16" x14ac:dyDescent="0.3">
      <c r="K5904" s="16">
        <f t="shared" si="92"/>
        <v>44261</v>
      </c>
      <c r="L5904" s="17">
        <v>0.91666666666666663</v>
      </c>
      <c r="M5904" s="14">
        <v>880</v>
      </c>
      <c r="N5904" s="14">
        <v>55</v>
      </c>
      <c r="O5904" s="14">
        <v>1200</v>
      </c>
      <c r="P5904" s="14">
        <v>2135</v>
      </c>
    </row>
    <row r="5905" spans="11:16" x14ac:dyDescent="0.3">
      <c r="K5905" s="16">
        <f t="shared" si="92"/>
        <v>44261</v>
      </c>
      <c r="L5905" s="17">
        <v>0.95833333333333337</v>
      </c>
      <c r="M5905" s="14">
        <v>880</v>
      </c>
      <c r="N5905" s="14">
        <v>0</v>
      </c>
      <c r="O5905" s="14">
        <v>1200</v>
      </c>
      <c r="P5905" s="14">
        <v>2080</v>
      </c>
    </row>
    <row r="5906" spans="11:16" x14ac:dyDescent="0.3">
      <c r="K5906" s="16">
        <f t="shared" si="92"/>
        <v>44262</v>
      </c>
      <c r="L5906" s="17">
        <v>0</v>
      </c>
      <c r="M5906" s="14">
        <v>880</v>
      </c>
      <c r="N5906" s="14">
        <v>1424</v>
      </c>
      <c r="O5906" s="14">
        <v>0</v>
      </c>
      <c r="P5906" s="14">
        <v>2304</v>
      </c>
    </row>
    <row r="5907" spans="11:16" x14ac:dyDescent="0.3">
      <c r="K5907" s="16">
        <f t="shared" si="92"/>
        <v>44262</v>
      </c>
      <c r="L5907" s="17">
        <v>4.1666666666666664E-2</v>
      </c>
      <c r="M5907" s="14">
        <v>880</v>
      </c>
      <c r="N5907" s="14">
        <v>1054</v>
      </c>
      <c r="O5907" s="14">
        <v>0</v>
      </c>
      <c r="P5907" s="14">
        <v>1934</v>
      </c>
    </row>
    <row r="5908" spans="11:16" x14ac:dyDescent="0.3">
      <c r="K5908" s="16">
        <f t="shared" si="92"/>
        <v>44262</v>
      </c>
      <c r="L5908" s="17">
        <v>8.3333333333333329E-2</v>
      </c>
      <c r="M5908" s="14">
        <v>880</v>
      </c>
      <c r="N5908" s="14">
        <v>735</v>
      </c>
      <c r="O5908" s="14">
        <v>0</v>
      </c>
      <c r="P5908" s="14">
        <v>1615</v>
      </c>
    </row>
    <row r="5909" spans="11:16" x14ac:dyDescent="0.3">
      <c r="K5909" s="16">
        <f t="shared" si="92"/>
        <v>44262</v>
      </c>
      <c r="L5909" s="17">
        <v>0.125</v>
      </c>
      <c r="M5909" s="14">
        <v>880</v>
      </c>
      <c r="N5909" s="14">
        <v>203</v>
      </c>
      <c r="O5909" s="14">
        <v>0</v>
      </c>
      <c r="P5909" s="14">
        <v>1083</v>
      </c>
    </row>
    <row r="5910" spans="11:16" x14ac:dyDescent="0.3">
      <c r="K5910" s="16">
        <f t="shared" si="92"/>
        <v>44262</v>
      </c>
      <c r="L5910" s="17">
        <v>0.16666666666666666</v>
      </c>
      <c r="M5910" s="14">
        <v>880</v>
      </c>
      <c r="N5910" s="14">
        <v>0</v>
      </c>
      <c r="O5910" s="14">
        <v>-87</v>
      </c>
      <c r="P5910" s="14">
        <v>793</v>
      </c>
    </row>
    <row r="5911" spans="11:16" x14ac:dyDescent="0.3">
      <c r="K5911" s="16">
        <f t="shared" si="92"/>
        <v>44262</v>
      </c>
      <c r="L5911" s="17">
        <v>0.20833333333333334</v>
      </c>
      <c r="M5911" s="14">
        <v>880</v>
      </c>
      <c r="N5911" s="14">
        <v>0</v>
      </c>
      <c r="O5911" s="14">
        <v>-62</v>
      </c>
      <c r="P5911" s="14">
        <v>818</v>
      </c>
    </row>
    <row r="5912" spans="11:16" x14ac:dyDescent="0.3">
      <c r="K5912" s="16">
        <f t="shared" si="92"/>
        <v>44262</v>
      </c>
      <c r="L5912" s="17">
        <v>0.25</v>
      </c>
      <c r="M5912" s="14">
        <v>880</v>
      </c>
      <c r="N5912" s="14">
        <v>265</v>
      </c>
      <c r="O5912" s="14">
        <v>0</v>
      </c>
      <c r="P5912" s="14">
        <v>1145</v>
      </c>
    </row>
    <row r="5913" spans="11:16" x14ac:dyDescent="0.3">
      <c r="K5913" s="16">
        <f t="shared" si="92"/>
        <v>44262</v>
      </c>
      <c r="L5913" s="17">
        <v>0.29166666666666669</v>
      </c>
      <c r="M5913" s="14">
        <v>880</v>
      </c>
      <c r="N5913" s="14">
        <v>0</v>
      </c>
      <c r="O5913" s="14">
        <v>0</v>
      </c>
      <c r="P5913" s="14">
        <v>880</v>
      </c>
    </row>
    <row r="5914" spans="11:16" x14ac:dyDescent="0.3">
      <c r="K5914" s="16">
        <f t="shared" si="92"/>
        <v>44262</v>
      </c>
      <c r="L5914" s="17">
        <v>0.33333333333333331</v>
      </c>
      <c r="M5914" s="14">
        <v>880</v>
      </c>
      <c r="N5914" s="14">
        <v>812</v>
      </c>
      <c r="O5914" s="14">
        <v>0</v>
      </c>
      <c r="P5914" s="14">
        <v>1692</v>
      </c>
    </row>
    <row r="5915" spans="11:16" x14ac:dyDescent="0.3">
      <c r="K5915" s="16">
        <f t="shared" ref="K5915:K5978" si="93">K5891+1</f>
        <v>44262</v>
      </c>
      <c r="L5915" s="17">
        <v>0.375</v>
      </c>
      <c r="M5915" s="14">
        <v>880</v>
      </c>
      <c r="N5915" s="14">
        <v>1087</v>
      </c>
      <c r="O5915" s="14">
        <v>0</v>
      </c>
      <c r="P5915" s="14">
        <v>1967</v>
      </c>
    </row>
    <row r="5916" spans="11:16" x14ac:dyDescent="0.3">
      <c r="K5916" s="16">
        <f t="shared" si="93"/>
        <v>44262</v>
      </c>
      <c r="L5916" s="17">
        <v>0.41666666666666669</v>
      </c>
      <c r="M5916" s="14">
        <v>880</v>
      </c>
      <c r="N5916" s="14">
        <v>1000</v>
      </c>
      <c r="O5916" s="14">
        <v>0</v>
      </c>
      <c r="P5916" s="14">
        <v>1880</v>
      </c>
    </row>
    <row r="5917" spans="11:16" x14ac:dyDescent="0.3">
      <c r="K5917" s="16">
        <f t="shared" si="93"/>
        <v>44262</v>
      </c>
      <c r="L5917" s="17">
        <v>0.45833333333333331</v>
      </c>
      <c r="M5917" s="14">
        <v>880</v>
      </c>
      <c r="N5917" s="14">
        <v>890</v>
      </c>
      <c r="O5917" s="14">
        <v>0</v>
      </c>
      <c r="P5917" s="14">
        <v>1770</v>
      </c>
    </row>
    <row r="5918" spans="11:16" x14ac:dyDescent="0.3">
      <c r="K5918" s="16">
        <f t="shared" si="93"/>
        <v>44262</v>
      </c>
      <c r="L5918" s="17">
        <v>0.5</v>
      </c>
      <c r="M5918" s="14">
        <v>880</v>
      </c>
      <c r="N5918" s="14">
        <v>913</v>
      </c>
      <c r="O5918" s="14">
        <v>0</v>
      </c>
      <c r="P5918" s="14">
        <v>1793</v>
      </c>
    </row>
    <row r="5919" spans="11:16" x14ac:dyDescent="0.3">
      <c r="K5919" s="16">
        <f t="shared" si="93"/>
        <v>44262</v>
      </c>
      <c r="L5919" s="17">
        <v>0.54166666666666663</v>
      </c>
      <c r="M5919" s="14">
        <v>880</v>
      </c>
      <c r="N5919" s="14">
        <v>420</v>
      </c>
      <c r="O5919" s="14">
        <v>0</v>
      </c>
      <c r="P5919" s="14">
        <v>1300</v>
      </c>
    </row>
    <row r="5920" spans="11:16" x14ac:dyDescent="0.3">
      <c r="K5920" s="16">
        <f t="shared" si="93"/>
        <v>44262</v>
      </c>
      <c r="L5920" s="17">
        <v>0.58333333333333337</v>
      </c>
      <c r="M5920" s="14">
        <v>880</v>
      </c>
      <c r="N5920" s="14">
        <v>17</v>
      </c>
      <c r="O5920" s="14">
        <v>0</v>
      </c>
      <c r="P5920" s="14">
        <v>897</v>
      </c>
    </row>
    <row r="5921" spans="11:16" x14ac:dyDescent="0.3">
      <c r="K5921" s="16">
        <f t="shared" si="93"/>
        <v>44262</v>
      </c>
      <c r="L5921" s="17">
        <v>0.625</v>
      </c>
      <c r="M5921" s="14">
        <v>880</v>
      </c>
      <c r="N5921" s="14">
        <v>0</v>
      </c>
      <c r="O5921" s="14">
        <v>-54</v>
      </c>
      <c r="P5921" s="14">
        <v>826</v>
      </c>
    </row>
    <row r="5922" spans="11:16" x14ac:dyDescent="0.3">
      <c r="K5922" s="16">
        <f t="shared" si="93"/>
        <v>44262</v>
      </c>
      <c r="L5922" s="17">
        <v>0.66666666666666663</v>
      </c>
      <c r="M5922" s="14">
        <v>880</v>
      </c>
      <c r="N5922" s="14">
        <v>0</v>
      </c>
      <c r="O5922" s="14">
        <v>-69</v>
      </c>
      <c r="P5922" s="14">
        <v>811</v>
      </c>
    </row>
    <row r="5923" spans="11:16" x14ac:dyDescent="0.3">
      <c r="K5923" s="16">
        <f t="shared" si="93"/>
        <v>44262</v>
      </c>
      <c r="L5923" s="17">
        <v>0.70833333333333337</v>
      </c>
      <c r="M5923" s="14">
        <v>880</v>
      </c>
      <c r="N5923" s="14">
        <v>319</v>
      </c>
      <c r="O5923" s="14">
        <v>0</v>
      </c>
      <c r="P5923" s="14">
        <v>1199</v>
      </c>
    </row>
    <row r="5924" spans="11:16" x14ac:dyDescent="0.3">
      <c r="K5924" s="16">
        <f t="shared" si="93"/>
        <v>44262</v>
      </c>
      <c r="L5924" s="17">
        <v>0.75</v>
      </c>
      <c r="M5924" s="14">
        <v>880</v>
      </c>
      <c r="N5924" s="14">
        <v>0</v>
      </c>
      <c r="O5924" s="14">
        <v>218</v>
      </c>
      <c r="P5924" s="14">
        <v>1098</v>
      </c>
    </row>
    <row r="5925" spans="11:16" x14ac:dyDescent="0.3">
      <c r="K5925" s="16">
        <f t="shared" si="93"/>
        <v>44262</v>
      </c>
      <c r="L5925" s="17">
        <v>0.79166666666666663</v>
      </c>
      <c r="M5925" s="14">
        <v>880</v>
      </c>
      <c r="N5925" s="14">
        <v>1479</v>
      </c>
      <c r="O5925" s="14">
        <v>0</v>
      </c>
      <c r="P5925" s="14">
        <v>2359</v>
      </c>
    </row>
    <row r="5926" spans="11:16" x14ac:dyDescent="0.3">
      <c r="K5926" s="16">
        <f t="shared" si="93"/>
        <v>44262</v>
      </c>
      <c r="L5926" s="17">
        <v>0.83333333333333337</v>
      </c>
      <c r="M5926" s="14">
        <v>880</v>
      </c>
      <c r="N5926" s="14">
        <v>1479</v>
      </c>
      <c r="O5926" s="14">
        <v>0</v>
      </c>
      <c r="P5926" s="14">
        <v>2359</v>
      </c>
    </row>
    <row r="5927" spans="11:16" x14ac:dyDescent="0.3">
      <c r="K5927" s="16">
        <f t="shared" si="93"/>
        <v>44262</v>
      </c>
      <c r="L5927" s="17">
        <v>0.875</v>
      </c>
      <c r="M5927" s="14">
        <v>880</v>
      </c>
      <c r="N5927" s="14">
        <v>0</v>
      </c>
      <c r="O5927" s="14">
        <v>0</v>
      </c>
      <c r="P5927" s="14">
        <v>880</v>
      </c>
    </row>
    <row r="5928" spans="11:16" x14ac:dyDescent="0.3">
      <c r="K5928" s="16">
        <f t="shared" si="93"/>
        <v>44262</v>
      </c>
      <c r="L5928" s="17">
        <v>0.91666666666666663</v>
      </c>
      <c r="M5928" s="14">
        <v>880</v>
      </c>
      <c r="N5928" s="14">
        <v>0</v>
      </c>
      <c r="O5928" s="14">
        <v>0</v>
      </c>
      <c r="P5928" s="14">
        <v>880</v>
      </c>
    </row>
    <row r="5929" spans="11:16" x14ac:dyDescent="0.3">
      <c r="K5929" s="16">
        <f t="shared" si="93"/>
        <v>44262</v>
      </c>
      <c r="L5929" s="17">
        <v>0.95833333333333337</v>
      </c>
      <c r="M5929" s="14">
        <v>880</v>
      </c>
      <c r="N5929" s="14">
        <v>0</v>
      </c>
      <c r="O5929" s="14">
        <v>0</v>
      </c>
      <c r="P5929" s="14">
        <v>880</v>
      </c>
    </row>
    <row r="5930" spans="11:16" x14ac:dyDescent="0.3">
      <c r="K5930" s="16">
        <f t="shared" si="93"/>
        <v>44263</v>
      </c>
      <c r="L5930" s="17">
        <v>0</v>
      </c>
      <c r="M5930" s="14">
        <v>880</v>
      </c>
      <c r="N5930" s="14">
        <v>1542</v>
      </c>
      <c r="O5930" s="14">
        <v>0</v>
      </c>
      <c r="P5930" s="14">
        <v>2422</v>
      </c>
    </row>
    <row r="5931" spans="11:16" x14ac:dyDescent="0.3">
      <c r="K5931" s="16">
        <f t="shared" si="93"/>
        <v>44263</v>
      </c>
      <c r="L5931" s="17">
        <v>4.1666666666666664E-2</v>
      </c>
      <c r="M5931" s="14">
        <v>880</v>
      </c>
      <c r="N5931" s="14">
        <v>0</v>
      </c>
      <c r="O5931" s="14">
        <v>0</v>
      </c>
      <c r="P5931" s="14">
        <v>880</v>
      </c>
    </row>
    <row r="5932" spans="11:16" x14ac:dyDescent="0.3">
      <c r="K5932" s="16">
        <f t="shared" si="93"/>
        <v>44263</v>
      </c>
      <c r="L5932" s="17">
        <v>8.3333333333333329E-2</v>
      </c>
      <c r="M5932" s="14">
        <v>880</v>
      </c>
      <c r="N5932" s="14">
        <v>0</v>
      </c>
      <c r="O5932" s="14">
        <v>0</v>
      </c>
      <c r="P5932" s="14">
        <v>880</v>
      </c>
    </row>
    <row r="5933" spans="11:16" x14ac:dyDescent="0.3">
      <c r="K5933" s="16">
        <f t="shared" si="93"/>
        <v>44263</v>
      </c>
      <c r="L5933" s="17">
        <v>0.125</v>
      </c>
      <c r="M5933" s="14">
        <v>880</v>
      </c>
      <c r="N5933" s="14">
        <v>908</v>
      </c>
      <c r="O5933" s="14">
        <v>0</v>
      </c>
      <c r="P5933" s="14">
        <v>1788</v>
      </c>
    </row>
    <row r="5934" spans="11:16" x14ac:dyDescent="0.3">
      <c r="K5934" s="16">
        <f t="shared" si="93"/>
        <v>44263</v>
      </c>
      <c r="L5934" s="17">
        <v>0.16666666666666666</v>
      </c>
      <c r="M5934" s="14">
        <v>880</v>
      </c>
      <c r="N5934" s="14">
        <v>0</v>
      </c>
      <c r="O5934" s="14">
        <v>0</v>
      </c>
      <c r="P5934" s="14">
        <v>880</v>
      </c>
    </row>
    <row r="5935" spans="11:16" x14ac:dyDescent="0.3">
      <c r="K5935" s="16">
        <f t="shared" si="93"/>
        <v>44263</v>
      </c>
      <c r="L5935" s="17">
        <v>0.20833333333333334</v>
      </c>
      <c r="M5935" s="14">
        <v>880</v>
      </c>
      <c r="N5935" s="14">
        <v>0</v>
      </c>
      <c r="O5935" s="14">
        <v>0</v>
      </c>
      <c r="P5935" s="14">
        <v>880</v>
      </c>
    </row>
    <row r="5936" spans="11:16" x14ac:dyDescent="0.3">
      <c r="K5936" s="16">
        <f t="shared" si="93"/>
        <v>44263</v>
      </c>
      <c r="L5936" s="17">
        <v>0.25</v>
      </c>
      <c r="M5936" s="14">
        <v>880</v>
      </c>
      <c r="N5936" s="14">
        <v>2435</v>
      </c>
      <c r="O5936" s="14">
        <v>0</v>
      </c>
      <c r="P5936" s="14">
        <v>3315</v>
      </c>
    </row>
    <row r="5937" spans="11:16" x14ac:dyDescent="0.3">
      <c r="K5937" s="16">
        <f t="shared" si="93"/>
        <v>44263</v>
      </c>
      <c r="L5937" s="17">
        <v>0.29166666666666669</v>
      </c>
      <c r="M5937" s="14">
        <v>880</v>
      </c>
      <c r="N5937" s="14">
        <v>413</v>
      </c>
      <c r="O5937" s="14">
        <v>0</v>
      </c>
      <c r="P5937" s="14">
        <v>1293</v>
      </c>
    </row>
    <row r="5938" spans="11:16" x14ac:dyDescent="0.3">
      <c r="K5938" s="16">
        <f t="shared" si="93"/>
        <v>44263</v>
      </c>
      <c r="L5938" s="17">
        <v>0.33333333333333331</v>
      </c>
      <c r="M5938" s="14">
        <v>880</v>
      </c>
      <c r="N5938" s="14">
        <v>676</v>
      </c>
      <c r="O5938" s="14">
        <v>0</v>
      </c>
      <c r="P5938" s="14">
        <v>1556</v>
      </c>
    </row>
    <row r="5939" spans="11:16" x14ac:dyDescent="0.3">
      <c r="K5939" s="16">
        <f t="shared" si="93"/>
        <v>44263</v>
      </c>
      <c r="L5939" s="17">
        <v>0.375</v>
      </c>
      <c r="M5939" s="14">
        <v>880</v>
      </c>
      <c r="N5939" s="14">
        <v>2633</v>
      </c>
      <c r="O5939" s="14">
        <v>0</v>
      </c>
      <c r="P5939" s="14">
        <v>3513</v>
      </c>
    </row>
    <row r="5940" spans="11:16" x14ac:dyDescent="0.3">
      <c r="K5940" s="16">
        <f t="shared" si="93"/>
        <v>44263</v>
      </c>
      <c r="L5940" s="17">
        <v>0.41666666666666669</v>
      </c>
      <c r="M5940" s="14">
        <v>880</v>
      </c>
      <c r="N5940" s="14">
        <v>0</v>
      </c>
      <c r="O5940" s="14">
        <v>0</v>
      </c>
      <c r="P5940" s="14">
        <v>880</v>
      </c>
    </row>
    <row r="5941" spans="11:16" x14ac:dyDescent="0.3">
      <c r="K5941" s="16">
        <f t="shared" si="93"/>
        <v>44263</v>
      </c>
      <c r="L5941" s="17">
        <v>0.45833333333333331</v>
      </c>
      <c r="M5941" s="14">
        <v>880</v>
      </c>
      <c r="N5941" s="14">
        <v>1968</v>
      </c>
      <c r="O5941" s="14">
        <v>0</v>
      </c>
      <c r="P5941" s="14">
        <v>2848</v>
      </c>
    </row>
    <row r="5942" spans="11:16" x14ac:dyDescent="0.3">
      <c r="K5942" s="16">
        <f t="shared" si="93"/>
        <v>44263</v>
      </c>
      <c r="L5942" s="17">
        <v>0.5</v>
      </c>
      <c r="M5942" s="14">
        <v>880</v>
      </c>
      <c r="N5942" s="14">
        <v>0</v>
      </c>
      <c r="O5942" s="14">
        <v>0</v>
      </c>
      <c r="P5942" s="14">
        <v>880</v>
      </c>
    </row>
    <row r="5943" spans="11:16" x14ac:dyDescent="0.3">
      <c r="K5943" s="16">
        <f t="shared" si="93"/>
        <v>44263</v>
      </c>
      <c r="L5943" s="17">
        <v>0.54166666666666663</v>
      </c>
      <c r="M5943" s="14">
        <v>880</v>
      </c>
      <c r="N5943" s="14">
        <v>1697</v>
      </c>
      <c r="O5943" s="14">
        <v>0</v>
      </c>
      <c r="P5943" s="14">
        <v>2577</v>
      </c>
    </row>
    <row r="5944" spans="11:16" x14ac:dyDescent="0.3">
      <c r="K5944" s="16">
        <f t="shared" si="93"/>
        <v>44263</v>
      </c>
      <c r="L5944" s="17">
        <v>0.58333333333333337</v>
      </c>
      <c r="M5944" s="14">
        <v>880</v>
      </c>
      <c r="N5944" s="14">
        <v>1449</v>
      </c>
      <c r="O5944" s="14">
        <v>0</v>
      </c>
      <c r="P5944" s="14">
        <v>2329</v>
      </c>
    </row>
    <row r="5945" spans="11:16" x14ac:dyDescent="0.3">
      <c r="K5945" s="16">
        <f t="shared" si="93"/>
        <v>44263</v>
      </c>
      <c r="L5945" s="17">
        <v>0.625</v>
      </c>
      <c r="M5945" s="14">
        <v>880</v>
      </c>
      <c r="N5945" s="14">
        <v>1217</v>
      </c>
      <c r="O5945" s="14">
        <v>0</v>
      </c>
      <c r="P5945" s="14">
        <v>2097</v>
      </c>
    </row>
    <row r="5946" spans="11:16" x14ac:dyDescent="0.3">
      <c r="K5946" s="16">
        <f t="shared" si="93"/>
        <v>44263</v>
      </c>
      <c r="L5946" s="17">
        <v>0.66666666666666663</v>
      </c>
      <c r="M5946" s="14">
        <v>880</v>
      </c>
      <c r="N5946" s="14">
        <v>1568</v>
      </c>
      <c r="O5946" s="14">
        <v>0</v>
      </c>
      <c r="P5946" s="14">
        <v>2448</v>
      </c>
    </row>
    <row r="5947" spans="11:16" x14ac:dyDescent="0.3">
      <c r="K5947" s="16">
        <f t="shared" si="93"/>
        <v>44263</v>
      </c>
      <c r="L5947" s="17">
        <v>0.70833333333333337</v>
      </c>
      <c r="M5947" s="14">
        <v>880</v>
      </c>
      <c r="N5947" s="14">
        <v>179</v>
      </c>
      <c r="O5947" s="14">
        <v>0</v>
      </c>
      <c r="P5947" s="14">
        <v>1059</v>
      </c>
    </row>
    <row r="5948" spans="11:16" x14ac:dyDescent="0.3">
      <c r="K5948" s="16">
        <f t="shared" si="93"/>
        <v>44263</v>
      </c>
      <c r="L5948" s="17">
        <v>0.75</v>
      </c>
      <c r="M5948" s="14">
        <v>880</v>
      </c>
      <c r="N5948" s="14">
        <v>1087</v>
      </c>
      <c r="O5948" s="14">
        <v>0</v>
      </c>
      <c r="P5948" s="14">
        <v>1967</v>
      </c>
    </row>
    <row r="5949" spans="11:16" x14ac:dyDescent="0.3">
      <c r="K5949" s="16">
        <f t="shared" si="93"/>
        <v>44263</v>
      </c>
      <c r="L5949" s="17">
        <v>0.79166666666666663</v>
      </c>
      <c r="M5949" s="14">
        <v>880</v>
      </c>
      <c r="N5949" s="14">
        <v>2886</v>
      </c>
      <c r="O5949" s="14">
        <v>0</v>
      </c>
      <c r="P5949" s="14">
        <v>3766</v>
      </c>
    </row>
    <row r="5950" spans="11:16" x14ac:dyDescent="0.3">
      <c r="K5950" s="16">
        <f t="shared" si="93"/>
        <v>44263</v>
      </c>
      <c r="L5950" s="17">
        <v>0.83333333333333337</v>
      </c>
      <c r="M5950" s="14">
        <v>880</v>
      </c>
      <c r="N5950" s="14">
        <v>2886</v>
      </c>
      <c r="O5950" s="14">
        <v>0</v>
      </c>
      <c r="P5950" s="14">
        <v>3766</v>
      </c>
    </row>
    <row r="5951" spans="11:16" x14ac:dyDescent="0.3">
      <c r="K5951" s="16">
        <f t="shared" si="93"/>
        <v>44263</v>
      </c>
      <c r="L5951" s="17">
        <v>0.875</v>
      </c>
      <c r="M5951" s="14">
        <v>880</v>
      </c>
      <c r="N5951" s="14">
        <v>290</v>
      </c>
      <c r="O5951" s="14">
        <v>0</v>
      </c>
      <c r="P5951" s="14">
        <v>1170</v>
      </c>
    </row>
    <row r="5952" spans="11:16" x14ac:dyDescent="0.3">
      <c r="K5952" s="16">
        <f t="shared" si="93"/>
        <v>44263</v>
      </c>
      <c r="L5952" s="17">
        <v>0.91666666666666663</v>
      </c>
      <c r="M5952" s="14">
        <v>880</v>
      </c>
      <c r="N5952" s="14">
        <v>2886</v>
      </c>
      <c r="O5952" s="14">
        <v>0</v>
      </c>
      <c r="P5952" s="14">
        <v>3766</v>
      </c>
    </row>
    <row r="5953" spans="11:16" x14ac:dyDescent="0.3">
      <c r="K5953" s="16">
        <f t="shared" si="93"/>
        <v>44263</v>
      </c>
      <c r="L5953" s="17">
        <v>0.95833333333333337</v>
      </c>
      <c r="M5953" s="14">
        <v>880</v>
      </c>
      <c r="N5953" s="14">
        <v>2886</v>
      </c>
      <c r="O5953" s="14">
        <v>0</v>
      </c>
      <c r="P5953" s="14">
        <v>3766</v>
      </c>
    </row>
    <row r="5954" spans="11:16" x14ac:dyDescent="0.3">
      <c r="K5954" s="16">
        <f t="shared" si="93"/>
        <v>44264</v>
      </c>
      <c r="L5954" s="17">
        <v>0</v>
      </c>
      <c r="M5954" s="14">
        <v>880</v>
      </c>
      <c r="N5954" s="14">
        <v>404</v>
      </c>
      <c r="O5954" s="14">
        <v>0</v>
      </c>
      <c r="P5954" s="14">
        <v>1284</v>
      </c>
    </row>
    <row r="5955" spans="11:16" x14ac:dyDescent="0.3">
      <c r="K5955" s="16">
        <f t="shared" si="93"/>
        <v>44264</v>
      </c>
      <c r="L5955" s="17">
        <v>4.1666666666666664E-2</v>
      </c>
      <c r="M5955" s="14">
        <v>880</v>
      </c>
      <c r="N5955" s="14">
        <v>284</v>
      </c>
      <c r="O5955" s="14">
        <v>0</v>
      </c>
      <c r="P5955" s="14">
        <v>1164</v>
      </c>
    </row>
    <row r="5956" spans="11:16" x14ac:dyDescent="0.3">
      <c r="K5956" s="16">
        <f t="shared" si="93"/>
        <v>44264</v>
      </c>
      <c r="L5956" s="17">
        <v>8.3333333333333329E-2</v>
      </c>
      <c r="M5956" s="14">
        <v>880</v>
      </c>
      <c r="N5956" s="14">
        <v>2453</v>
      </c>
      <c r="O5956" s="14">
        <v>0</v>
      </c>
      <c r="P5956" s="14">
        <v>3333</v>
      </c>
    </row>
    <row r="5957" spans="11:16" x14ac:dyDescent="0.3">
      <c r="K5957" s="16">
        <f t="shared" si="93"/>
        <v>44264</v>
      </c>
      <c r="L5957" s="17">
        <v>0.125</v>
      </c>
      <c r="M5957" s="14">
        <v>880</v>
      </c>
      <c r="N5957" s="14">
        <v>0</v>
      </c>
      <c r="O5957" s="14">
        <v>0</v>
      </c>
      <c r="P5957" s="14">
        <v>880</v>
      </c>
    </row>
    <row r="5958" spans="11:16" x14ac:dyDescent="0.3">
      <c r="K5958" s="16">
        <f t="shared" si="93"/>
        <v>44264</v>
      </c>
      <c r="L5958" s="17">
        <v>0.16666666666666666</v>
      </c>
      <c r="M5958" s="14">
        <v>880</v>
      </c>
      <c r="N5958" s="14">
        <v>0</v>
      </c>
      <c r="O5958" s="14">
        <v>0</v>
      </c>
      <c r="P5958" s="14">
        <v>880</v>
      </c>
    </row>
    <row r="5959" spans="11:16" x14ac:dyDescent="0.3">
      <c r="K5959" s="16">
        <f t="shared" si="93"/>
        <v>44264</v>
      </c>
      <c r="L5959" s="17">
        <v>0.20833333333333334</v>
      </c>
      <c r="M5959" s="14">
        <v>880</v>
      </c>
      <c r="N5959" s="14">
        <v>0</v>
      </c>
      <c r="O5959" s="14">
        <v>0</v>
      </c>
      <c r="P5959" s="14">
        <v>880</v>
      </c>
    </row>
    <row r="5960" spans="11:16" x14ac:dyDescent="0.3">
      <c r="K5960" s="16">
        <f t="shared" si="93"/>
        <v>44264</v>
      </c>
      <c r="L5960" s="17">
        <v>0.25</v>
      </c>
      <c r="M5960" s="14">
        <v>880</v>
      </c>
      <c r="N5960" s="14">
        <v>2883</v>
      </c>
      <c r="O5960" s="14">
        <v>0</v>
      </c>
      <c r="P5960" s="14">
        <v>3763</v>
      </c>
    </row>
    <row r="5961" spans="11:16" x14ac:dyDescent="0.3">
      <c r="K5961" s="16">
        <f t="shared" si="93"/>
        <v>44264</v>
      </c>
      <c r="L5961" s="17">
        <v>0.29166666666666669</v>
      </c>
      <c r="M5961" s="14">
        <v>880</v>
      </c>
      <c r="N5961" s="14">
        <v>1518</v>
      </c>
      <c r="O5961" s="14">
        <v>0</v>
      </c>
      <c r="P5961" s="14">
        <v>2398</v>
      </c>
    </row>
    <row r="5962" spans="11:16" x14ac:dyDescent="0.3">
      <c r="K5962" s="16">
        <f t="shared" si="93"/>
        <v>44264</v>
      </c>
      <c r="L5962" s="17">
        <v>0.33333333333333331</v>
      </c>
      <c r="M5962" s="14">
        <v>880</v>
      </c>
      <c r="N5962" s="14">
        <v>2883</v>
      </c>
      <c r="O5962" s="14">
        <v>0</v>
      </c>
      <c r="P5962" s="14">
        <v>3763</v>
      </c>
    </row>
    <row r="5963" spans="11:16" x14ac:dyDescent="0.3">
      <c r="K5963" s="16">
        <f t="shared" si="93"/>
        <v>44264</v>
      </c>
      <c r="L5963" s="17">
        <v>0.375</v>
      </c>
      <c r="M5963" s="14">
        <v>880</v>
      </c>
      <c r="N5963" s="14">
        <v>2883</v>
      </c>
      <c r="O5963" s="14">
        <v>0</v>
      </c>
      <c r="P5963" s="14">
        <v>3763</v>
      </c>
    </row>
    <row r="5964" spans="11:16" x14ac:dyDescent="0.3">
      <c r="K5964" s="16">
        <f t="shared" si="93"/>
        <v>44264</v>
      </c>
      <c r="L5964" s="17">
        <v>0.41666666666666669</v>
      </c>
      <c r="M5964" s="14">
        <v>880</v>
      </c>
      <c r="N5964" s="14">
        <v>2768</v>
      </c>
      <c r="O5964" s="14">
        <v>0</v>
      </c>
      <c r="P5964" s="14">
        <v>3648</v>
      </c>
    </row>
    <row r="5965" spans="11:16" x14ac:dyDescent="0.3">
      <c r="K5965" s="16">
        <f t="shared" si="93"/>
        <v>44264</v>
      </c>
      <c r="L5965" s="17">
        <v>0.45833333333333331</v>
      </c>
      <c r="M5965" s="14">
        <v>880</v>
      </c>
      <c r="N5965" s="14">
        <v>2399</v>
      </c>
      <c r="O5965" s="14">
        <v>0</v>
      </c>
      <c r="P5965" s="14">
        <v>3279</v>
      </c>
    </row>
    <row r="5966" spans="11:16" x14ac:dyDescent="0.3">
      <c r="K5966" s="16">
        <f t="shared" si="93"/>
        <v>44264</v>
      </c>
      <c r="L5966" s="17">
        <v>0.5</v>
      </c>
      <c r="M5966" s="14">
        <v>880</v>
      </c>
      <c r="N5966" s="14">
        <v>2093</v>
      </c>
      <c r="O5966" s="14">
        <v>0</v>
      </c>
      <c r="P5966" s="14">
        <v>2973</v>
      </c>
    </row>
    <row r="5967" spans="11:16" x14ac:dyDescent="0.3">
      <c r="K5967" s="16">
        <f t="shared" si="93"/>
        <v>44264</v>
      </c>
      <c r="L5967" s="17">
        <v>0.54166666666666663</v>
      </c>
      <c r="M5967" s="14">
        <v>880</v>
      </c>
      <c r="N5967" s="14">
        <v>0</v>
      </c>
      <c r="O5967" s="14">
        <v>0</v>
      </c>
      <c r="P5967" s="14">
        <v>880</v>
      </c>
    </row>
    <row r="5968" spans="11:16" x14ac:dyDescent="0.3">
      <c r="K5968" s="16">
        <f t="shared" si="93"/>
        <v>44264</v>
      </c>
      <c r="L5968" s="17">
        <v>0.58333333333333337</v>
      </c>
      <c r="M5968" s="14">
        <v>880</v>
      </c>
      <c r="N5968" s="14">
        <v>1312</v>
      </c>
      <c r="O5968" s="14">
        <v>0</v>
      </c>
      <c r="P5968" s="14">
        <v>2192</v>
      </c>
    </row>
    <row r="5969" spans="11:16" x14ac:dyDescent="0.3">
      <c r="K5969" s="16">
        <f t="shared" si="93"/>
        <v>44264</v>
      </c>
      <c r="L5969" s="17">
        <v>0.625</v>
      </c>
      <c r="M5969" s="14">
        <v>880</v>
      </c>
      <c r="N5969" s="14">
        <v>1496</v>
      </c>
      <c r="O5969" s="14">
        <v>0</v>
      </c>
      <c r="P5969" s="14">
        <v>2376</v>
      </c>
    </row>
    <row r="5970" spans="11:16" x14ac:dyDescent="0.3">
      <c r="K5970" s="16">
        <f t="shared" si="93"/>
        <v>44264</v>
      </c>
      <c r="L5970" s="17">
        <v>0.66666666666666663</v>
      </c>
      <c r="M5970" s="14">
        <v>880</v>
      </c>
      <c r="N5970" s="14">
        <v>1382</v>
      </c>
      <c r="O5970" s="14">
        <v>0</v>
      </c>
      <c r="P5970" s="14">
        <v>2262</v>
      </c>
    </row>
    <row r="5971" spans="11:16" x14ac:dyDescent="0.3">
      <c r="K5971" s="16">
        <f t="shared" si="93"/>
        <v>44264</v>
      </c>
      <c r="L5971" s="17">
        <v>0.70833333333333337</v>
      </c>
      <c r="M5971" s="14">
        <v>880</v>
      </c>
      <c r="N5971" s="14">
        <v>1673</v>
      </c>
      <c r="O5971" s="14">
        <v>0</v>
      </c>
      <c r="P5971" s="14">
        <v>2553</v>
      </c>
    </row>
    <row r="5972" spans="11:16" x14ac:dyDescent="0.3">
      <c r="K5972" s="16">
        <f t="shared" si="93"/>
        <v>44264</v>
      </c>
      <c r="L5972" s="17">
        <v>0.75</v>
      </c>
      <c r="M5972" s="14">
        <v>880</v>
      </c>
      <c r="N5972" s="14">
        <v>0</v>
      </c>
      <c r="O5972" s="14">
        <v>0</v>
      </c>
      <c r="P5972" s="14">
        <v>880</v>
      </c>
    </row>
    <row r="5973" spans="11:16" x14ac:dyDescent="0.3">
      <c r="K5973" s="16">
        <f t="shared" si="93"/>
        <v>44264</v>
      </c>
      <c r="L5973" s="17">
        <v>0.79166666666666663</v>
      </c>
      <c r="M5973" s="14">
        <v>880</v>
      </c>
      <c r="N5973" s="14">
        <v>2564</v>
      </c>
      <c r="O5973" s="14">
        <v>0</v>
      </c>
      <c r="P5973" s="14">
        <v>3444</v>
      </c>
    </row>
    <row r="5974" spans="11:16" x14ac:dyDescent="0.3">
      <c r="K5974" s="16">
        <f t="shared" si="93"/>
        <v>44264</v>
      </c>
      <c r="L5974" s="17">
        <v>0.83333333333333337</v>
      </c>
      <c r="M5974" s="14">
        <v>880</v>
      </c>
      <c r="N5974" s="14">
        <v>1480</v>
      </c>
      <c r="O5974" s="14">
        <v>0</v>
      </c>
      <c r="P5974" s="14">
        <v>2360</v>
      </c>
    </row>
    <row r="5975" spans="11:16" x14ac:dyDescent="0.3">
      <c r="K5975" s="16">
        <f t="shared" si="93"/>
        <v>44264</v>
      </c>
      <c r="L5975" s="17">
        <v>0.875</v>
      </c>
      <c r="M5975" s="14">
        <v>880</v>
      </c>
      <c r="N5975" s="14">
        <v>642</v>
      </c>
      <c r="O5975" s="14">
        <v>0</v>
      </c>
      <c r="P5975" s="14">
        <v>1522</v>
      </c>
    </row>
    <row r="5976" spans="11:16" x14ac:dyDescent="0.3">
      <c r="K5976" s="16">
        <f t="shared" si="93"/>
        <v>44264</v>
      </c>
      <c r="L5976" s="17">
        <v>0.91666666666666663</v>
      </c>
      <c r="M5976" s="14">
        <v>880</v>
      </c>
      <c r="N5976" s="14">
        <v>653</v>
      </c>
      <c r="O5976" s="14">
        <v>0</v>
      </c>
      <c r="P5976" s="14">
        <v>1533</v>
      </c>
    </row>
    <row r="5977" spans="11:16" x14ac:dyDescent="0.3">
      <c r="K5977" s="16">
        <f t="shared" si="93"/>
        <v>44264</v>
      </c>
      <c r="L5977" s="17">
        <v>0.95833333333333337</v>
      </c>
      <c r="M5977" s="14">
        <v>880</v>
      </c>
      <c r="N5977" s="14">
        <v>1223</v>
      </c>
      <c r="O5977" s="14">
        <v>0</v>
      </c>
      <c r="P5977" s="14">
        <v>2103</v>
      </c>
    </row>
    <row r="5978" spans="11:16" x14ac:dyDescent="0.3">
      <c r="K5978" s="16">
        <f t="shared" si="93"/>
        <v>44265</v>
      </c>
      <c r="L5978" s="17">
        <v>0</v>
      </c>
      <c r="M5978" s="14">
        <v>880</v>
      </c>
      <c r="N5978" s="14">
        <v>888</v>
      </c>
      <c r="O5978" s="14">
        <v>0</v>
      </c>
      <c r="P5978" s="14">
        <v>1768</v>
      </c>
    </row>
    <row r="5979" spans="11:16" x14ac:dyDescent="0.3">
      <c r="K5979" s="16">
        <f t="shared" ref="K5979:K6042" si="94">K5955+1</f>
        <v>44265</v>
      </c>
      <c r="L5979" s="17">
        <v>4.1666666666666664E-2</v>
      </c>
      <c r="M5979" s="14">
        <v>880</v>
      </c>
      <c r="N5979" s="14">
        <v>742</v>
      </c>
      <c r="O5979" s="14">
        <v>0</v>
      </c>
      <c r="P5979" s="14">
        <v>1622</v>
      </c>
    </row>
    <row r="5980" spans="11:16" x14ac:dyDescent="0.3">
      <c r="K5980" s="16">
        <f t="shared" si="94"/>
        <v>44265</v>
      </c>
      <c r="L5980" s="17">
        <v>8.3333333333333329E-2</v>
      </c>
      <c r="M5980" s="14">
        <v>880</v>
      </c>
      <c r="N5980" s="14">
        <v>0</v>
      </c>
      <c r="O5980" s="14">
        <v>0</v>
      </c>
      <c r="P5980" s="14">
        <v>880</v>
      </c>
    </row>
    <row r="5981" spans="11:16" x14ac:dyDescent="0.3">
      <c r="K5981" s="16">
        <f t="shared" si="94"/>
        <v>44265</v>
      </c>
      <c r="L5981" s="17">
        <v>0.125</v>
      </c>
      <c r="M5981" s="14">
        <v>880</v>
      </c>
      <c r="N5981" s="14">
        <v>58</v>
      </c>
      <c r="O5981" s="14">
        <v>0</v>
      </c>
      <c r="P5981" s="14">
        <v>938</v>
      </c>
    </row>
    <row r="5982" spans="11:16" x14ac:dyDescent="0.3">
      <c r="K5982" s="16">
        <f t="shared" si="94"/>
        <v>44265</v>
      </c>
      <c r="L5982" s="17">
        <v>0.16666666666666666</v>
      </c>
      <c r="M5982" s="14">
        <v>880</v>
      </c>
      <c r="N5982" s="14">
        <v>0</v>
      </c>
      <c r="O5982" s="14">
        <v>-321</v>
      </c>
      <c r="P5982" s="14">
        <v>559</v>
      </c>
    </row>
    <row r="5983" spans="11:16" x14ac:dyDescent="0.3">
      <c r="K5983" s="16">
        <f t="shared" si="94"/>
        <v>44265</v>
      </c>
      <c r="L5983" s="17">
        <v>0.20833333333333334</v>
      </c>
      <c r="M5983" s="14">
        <v>880</v>
      </c>
      <c r="N5983" s="14">
        <v>32</v>
      </c>
      <c r="O5983" s="14">
        <v>0</v>
      </c>
      <c r="P5983" s="14">
        <v>912</v>
      </c>
    </row>
    <row r="5984" spans="11:16" x14ac:dyDescent="0.3">
      <c r="K5984" s="16">
        <f t="shared" si="94"/>
        <v>44265</v>
      </c>
      <c r="L5984" s="17">
        <v>0.25</v>
      </c>
      <c r="M5984" s="14">
        <v>880</v>
      </c>
      <c r="N5984" s="14">
        <v>999</v>
      </c>
      <c r="O5984" s="14">
        <v>0</v>
      </c>
      <c r="P5984" s="14">
        <v>1879</v>
      </c>
    </row>
    <row r="5985" spans="11:16" x14ac:dyDescent="0.3">
      <c r="K5985" s="16">
        <f t="shared" si="94"/>
        <v>44265</v>
      </c>
      <c r="L5985" s="17">
        <v>0.29166666666666669</v>
      </c>
      <c r="M5985" s="14">
        <v>880</v>
      </c>
      <c r="N5985" s="14">
        <v>0</v>
      </c>
      <c r="O5985" s="14">
        <v>0</v>
      </c>
      <c r="P5985" s="14">
        <v>880</v>
      </c>
    </row>
    <row r="5986" spans="11:16" x14ac:dyDescent="0.3">
      <c r="K5986" s="16">
        <f t="shared" si="94"/>
        <v>44265</v>
      </c>
      <c r="L5986" s="17">
        <v>0.33333333333333331</v>
      </c>
      <c r="M5986" s="14">
        <v>880</v>
      </c>
      <c r="N5986" s="14">
        <v>0</v>
      </c>
      <c r="O5986" s="14">
        <v>0</v>
      </c>
      <c r="P5986" s="14">
        <v>880</v>
      </c>
    </row>
    <row r="5987" spans="11:16" x14ac:dyDescent="0.3">
      <c r="K5987" s="16">
        <f t="shared" si="94"/>
        <v>44265</v>
      </c>
      <c r="L5987" s="17">
        <v>0.375</v>
      </c>
      <c r="M5987" s="14">
        <v>880</v>
      </c>
      <c r="N5987" s="14">
        <v>0</v>
      </c>
      <c r="O5987" s="14">
        <v>0</v>
      </c>
      <c r="P5987" s="14">
        <v>880</v>
      </c>
    </row>
    <row r="5988" spans="11:16" x14ac:dyDescent="0.3">
      <c r="K5988" s="16">
        <f t="shared" si="94"/>
        <v>44265</v>
      </c>
      <c r="L5988" s="17">
        <v>0.41666666666666669</v>
      </c>
      <c r="M5988" s="14">
        <v>880</v>
      </c>
      <c r="N5988" s="14">
        <v>0</v>
      </c>
      <c r="O5988" s="14">
        <v>296</v>
      </c>
      <c r="P5988" s="14">
        <v>1176</v>
      </c>
    </row>
    <row r="5989" spans="11:16" x14ac:dyDescent="0.3">
      <c r="K5989" s="16">
        <f t="shared" si="94"/>
        <v>44265</v>
      </c>
      <c r="L5989" s="17">
        <v>0.45833333333333331</v>
      </c>
      <c r="M5989" s="14">
        <v>880</v>
      </c>
      <c r="N5989" s="14">
        <v>1173</v>
      </c>
      <c r="O5989" s="14">
        <v>0</v>
      </c>
      <c r="P5989" s="14">
        <v>2053</v>
      </c>
    </row>
    <row r="5990" spans="11:16" x14ac:dyDescent="0.3">
      <c r="K5990" s="16">
        <f t="shared" si="94"/>
        <v>44265</v>
      </c>
      <c r="L5990" s="17">
        <v>0.5</v>
      </c>
      <c r="M5990" s="14">
        <v>880</v>
      </c>
      <c r="N5990" s="14">
        <v>737</v>
      </c>
      <c r="O5990" s="14">
        <v>0</v>
      </c>
      <c r="P5990" s="14">
        <v>1617</v>
      </c>
    </row>
    <row r="5991" spans="11:16" x14ac:dyDescent="0.3">
      <c r="K5991" s="16">
        <f t="shared" si="94"/>
        <v>44265</v>
      </c>
      <c r="L5991" s="17">
        <v>0.54166666666666663</v>
      </c>
      <c r="M5991" s="14">
        <v>880</v>
      </c>
      <c r="N5991" s="14">
        <v>503</v>
      </c>
      <c r="O5991" s="14">
        <v>0</v>
      </c>
      <c r="P5991" s="14">
        <v>1383</v>
      </c>
    </row>
    <row r="5992" spans="11:16" x14ac:dyDescent="0.3">
      <c r="K5992" s="16">
        <f t="shared" si="94"/>
        <v>44265</v>
      </c>
      <c r="L5992" s="17">
        <v>0.58333333333333337</v>
      </c>
      <c r="M5992" s="14">
        <v>880</v>
      </c>
      <c r="N5992" s="14">
        <v>460</v>
      </c>
      <c r="O5992" s="14">
        <v>0</v>
      </c>
      <c r="P5992" s="14">
        <v>1340</v>
      </c>
    </row>
    <row r="5993" spans="11:16" x14ac:dyDescent="0.3">
      <c r="K5993" s="16">
        <f t="shared" si="94"/>
        <v>44265</v>
      </c>
      <c r="L5993" s="17">
        <v>0.625</v>
      </c>
      <c r="M5993" s="14">
        <v>880</v>
      </c>
      <c r="N5993" s="14">
        <v>256</v>
      </c>
      <c r="O5993" s="14">
        <v>0</v>
      </c>
      <c r="P5993" s="14">
        <v>1136</v>
      </c>
    </row>
    <row r="5994" spans="11:16" x14ac:dyDescent="0.3">
      <c r="K5994" s="16">
        <f t="shared" si="94"/>
        <v>44265</v>
      </c>
      <c r="L5994" s="17">
        <v>0.66666666666666663</v>
      </c>
      <c r="M5994" s="14">
        <v>880</v>
      </c>
      <c r="N5994" s="14">
        <v>0</v>
      </c>
      <c r="O5994" s="14">
        <v>0</v>
      </c>
      <c r="P5994" s="14">
        <v>880</v>
      </c>
    </row>
    <row r="5995" spans="11:16" x14ac:dyDescent="0.3">
      <c r="K5995" s="16">
        <f t="shared" si="94"/>
        <v>44265</v>
      </c>
      <c r="L5995" s="17">
        <v>0.70833333333333337</v>
      </c>
      <c r="M5995" s="14">
        <v>880</v>
      </c>
      <c r="N5995" s="14">
        <v>612</v>
      </c>
      <c r="O5995" s="14">
        <v>0</v>
      </c>
      <c r="P5995" s="14">
        <v>1492</v>
      </c>
    </row>
    <row r="5996" spans="11:16" x14ac:dyDescent="0.3">
      <c r="K5996" s="16">
        <f t="shared" si="94"/>
        <v>44265</v>
      </c>
      <c r="L5996" s="17">
        <v>0.75</v>
      </c>
      <c r="M5996" s="14">
        <v>880</v>
      </c>
      <c r="N5996" s="14">
        <v>1317</v>
      </c>
      <c r="O5996" s="14">
        <v>0</v>
      </c>
      <c r="P5996" s="14">
        <v>2197</v>
      </c>
    </row>
    <row r="5997" spans="11:16" x14ac:dyDescent="0.3">
      <c r="K5997" s="16">
        <f t="shared" si="94"/>
        <v>44265</v>
      </c>
      <c r="L5997" s="17">
        <v>0.79166666666666663</v>
      </c>
      <c r="M5997" s="14">
        <v>880</v>
      </c>
      <c r="N5997" s="14">
        <v>1442</v>
      </c>
      <c r="O5997" s="14">
        <v>0</v>
      </c>
      <c r="P5997" s="14">
        <v>2322</v>
      </c>
    </row>
    <row r="5998" spans="11:16" x14ac:dyDescent="0.3">
      <c r="K5998" s="16">
        <f t="shared" si="94"/>
        <v>44265</v>
      </c>
      <c r="L5998" s="17">
        <v>0.83333333333333337</v>
      </c>
      <c r="M5998" s="14">
        <v>880</v>
      </c>
      <c r="N5998" s="14">
        <v>577</v>
      </c>
      <c r="O5998" s="14">
        <v>0</v>
      </c>
      <c r="P5998" s="14">
        <v>1457</v>
      </c>
    </row>
    <row r="5999" spans="11:16" x14ac:dyDescent="0.3">
      <c r="K5999" s="16">
        <f t="shared" si="94"/>
        <v>44265</v>
      </c>
      <c r="L5999" s="17">
        <v>0.875</v>
      </c>
      <c r="M5999" s="14">
        <v>880</v>
      </c>
      <c r="N5999" s="14">
        <v>0</v>
      </c>
      <c r="O5999" s="14">
        <v>-49</v>
      </c>
      <c r="P5999" s="14">
        <v>831</v>
      </c>
    </row>
    <row r="6000" spans="11:16" x14ac:dyDescent="0.3">
      <c r="K6000" s="16">
        <f t="shared" si="94"/>
        <v>44265</v>
      </c>
      <c r="L6000" s="17">
        <v>0.91666666666666663</v>
      </c>
      <c r="M6000" s="14">
        <v>880</v>
      </c>
      <c r="N6000" s="14">
        <v>0</v>
      </c>
      <c r="O6000" s="14">
        <v>0</v>
      </c>
      <c r="P6000" s="14">
        <v>880</v>
      </c>
    </row>
    <row r="6001" spans="11:16" x14ac:dyDescent="0.3">
      <c r="K6001" s="16">
        <f t="shared" si="94"/>
        <v>44265</v>
      </c>
      <c r="L6001" s="17">
        <v>0.95833333333333337</v>
      </c>
      <c r="M6001" s="14">
        <v>880</v>
      </c>
      <c r="N6001" s="14">
        <v>0</v>
      </c>
      <c r="O6001" s="14">
        <v>0</v>
      </c>
      <c r="P6001" s="14">
        <v>880</v>
      </c>
    </row>
    <row r="6002" spans="11:16" x14ac:dyDescent="0.3">
      <c r="K6002" s="16">
        <f t="shared" si="94"/>
        <v>44266</v>
      </c>
      <c r="L6002" s="17">
        <v>0</v>
      </c>
      <c r="M6002" s="14">
        <v>880</v>
      </c>
      <c r="N6002" s="14">
        <v>0</v>
      </c>
      <c r="O6002" s="14">
        <v>-50</v>
      </c>
      <c r="P6002" s="14">
        <v>830</v>
      </c>
    </row>
    <row r="6003" spans="11:16" x14ac:dyDescent="0.3">
      <c r="K6003" s="16">
        <f t="shared" si="94"/>
        <v>44266</v>
      </c>
      <c r="L6003" s="17">
        <v>4.1666666666666664E-2</v>
      </c>
      <c r="M6003" s="14">
        <v>880</v>
      </c>
      <c r="N6003" s="14">
        <v>0</v>
      </c>
      <c r="O6003" s="14">
        <v>-566</v>
      </c>
      <c r="P6003" s="14">
        <v>314</v>
      </c>
    </row>
    <row r="6004" spans="11:16" x14ac:dyDescent="0.3">
      <c r="K6004" s="16">
        <f t="shared" si="94"/>
        <v>44266</v>
      </c>
      <c r="L6004" s="17">
        <v>8.3333333333333329E-2</v>
      </c>
      <c r="M6004" s="14">
        <v>880</v>
      </c>
      <c r="N6004" s="14">
        <v>0</v>
      </c>
      <c r="O6004" s="14">
        <v>-301</v>
      </c>
      <c r="P6004" s="14">
        <v>579</v>
      </c>
    </row>
    <row r="6005" spans="11:16" x14ac:dyDescent="0.3">
      <c r="K6005" s="16">
        <f t="shared" si="94"/>
        <v>44266</v>
      </c>
      <c r="L6005" s="17">
        <v>0.125</v>
      </c>
      <c r="M6005" s="14">
        <v>880</v>
      </c>
      <c r="N6005" s="14">
        <v>0</v>
      </c>
      <c r="O6005" s="14">
        <v>-724</v>
      </c>
      <c r="P6005" s="14">
        <v>156</v>
      </c>
    </row>
    <row r="6006" spans="11:16" x14ac:dyDescent="0.3">
      <c r="K6006" s="16">
        <f t="shared" si="94"/>
        <v>44266</v>
      </c>
      <c r="L6006" s="17">
        <v>0.16666666666666666</v>
      </c>
      <c r="M6006" s="14">
        <v>880</v>
      </c>
      <c r="N6006" s="14">
        <v>0</v>
      </c>
      <c r="O6006" s="14">
        <v>-733</v>
      </c>
      <c r="P6006" s="14">
        <v>147</v>
      </c>
    </row>
    <row r="6007" spans="11:16" x14ac:dyDescent="0.3">
      <c r="K6007" s="16">
        <f t="shared" si="94"/>
        <v>44266</v>
      </c>
      <c r="L6007" s="17">
        <v>0.20833333333333334</v>
      </c>
      <c r="M6007" s="14">
        <v>880</v>
      </c>
      <c r="N6007" s="14">
        <v>0</v>
      </c>
      <c r="O6007" s="14">
        <v>-880</v>
      </c>
      <c r="P6007" s="14">
        <v>0</v>
      </c>
    </row>
    <row r="6008" spans="11:16" x14ac:dyDescent="0.3">
      <c r="K6008" s="16">
        <f t="shared" si="94"/>
        <v>44266</v>
      </c>
      <c r="L6008" s="17">
        <v>0.25</v>
      </c>
      <c r="M6008" s="14">
        <v>880</v>
      </c>
      <c r="N6008" s="14">
        <v>0</v>
      </c>
      <c r="O6008" s="14">
        <v>160</v>
      </c>
      <c r="P6008" s="14">
        <v>1040</v>
      </c>
    </row>
    <row r="6009" spans="11:16" x14ac:dyDescent="0.3">
      <c r="K6009" s="16">
        <f t="shared" si="94"/>
        <v>44266</v>
      </c>
      <c r="L6009" s="17">
        <v>0.29166666666666669</v>
      </c>
      <c r="M6009" s="14">
        <v>880</v>
      </c>
      <c r="N6009" s="14">
        <v>0</v>
      </c>
      <c r="O6009" s="14">
        <v>841</v>
      </c>
      <c r="P6009" s="14">
        <v>1721</v>
      </c>
    </row>
    <row r="6010" spans="11:16" x14ac:dyDescent="0.3">
      <c r="K6010" s="16">
        <f t="shared" si="94"/>
        <v>44266</v>
      </c>
      <c r="L6010" s="17">
        <v>0.33333333333333331</v>
      </c>
      <c r="M6010" s="14">
        <v>880</v>
      </c>
      <c r="N6010" s="14">
        <v>0</v>
      </c>
      <c r="O6010" s="14">
        <v>744</v>
      </c>
      <c r="P6010" s="14">
        <v>1624</v>
      </c>
    </row>
    <row r="6011" spans="11:16" x14ac:dyDescent="0.3">
      <c r="K6011" s="16">
        <f t="shared" si="94"/>
        <v>44266</v>
      </c>
      <c r="L6011" s="17">
        <v>0.375</v>
      </c>
      <c r="M6011" s="14">
        <v>880</v>
      </c>
      <c r="N6011" s="14">
        <v>0</v>
      </c>
      <c r="O6011" s="14">
        <v>346</v>
      </c>
      <c r="P6011" s="14">
        <v>1226</v>
      </c>
    </row>
    <row r="6012" spans="11:16" x14ac:dyDescent="0.3">
      <c r="K6012" s="16">
        <f t="shared" si="94"/>
        <v>44266</v>
      </c>
      <c r="L6012" s="17">
        <v>0.41666666666666669</v>
      </c>
      <c r="M6012" s="14">
        <v>880</v>
      </c>
      <c r="N6012" s="14">
        <v>0</v>
      </c>
      <c r="O6012" s="14">
        <v>-484</v>
      </c>
      <c r="P6012" s="14">
        <v>396</v>
      </c>
    </row>
    <row r="6013" spans="11:16" x14ac:dyDescent="0.3">
      <c r="K6013" s="16">
        <f t="shared" si="94"/>
        <v>44266</v>
      </c>
      <c r="L6013" s="17">
        <v>0.45833333333333331</v>
      </c>
      <c r="M6013" s="14">
        <v>880</v>
      </c>
      <c r="N6013" s="14">
        <v>0</v>
      </c>
      <c r="O6013" s="14">
        <v>-574</v>
      </c>
      <c r="P6013" s="14">
        <v>306</v>
      </c>
    </row>
    <row r="6014" spans="11:16" x14ac:dyDescent="0.3">
      <c r="K6014" s="16">
        <f t="shared" si="94"/>
        <v>44266</v>
      </c>
      <c r="L6014" s="17">
        <v>0.5</v>
      </c>
      <c r="M6014" s="14">
        <v>880</v>
      </c>
      <c r="N6014" s="14">
        <v>0</v>
      </c>
      <c r="O6014" s="14">
        <v>-143</v>
      </c>
      <c r="P6014" s="14">
        <v>737</v>
      </c>
    </row>
    <row r="6015" spans="11:16" x14ac:dyDescent="0.3">
      <c r="K6015" s="16">
        <f t="shared" si="94"/>
        <v>44266</v>
      </c>
      <c r="L6015" s="17">
        <v>0.54166666666666663</v>
      </c>
      <c r="M6015" s="14">
        <v>880</v>
      </c>
      <c r="N6015" s="14">
        <v>0</v>
      </c>
      <c r="O6015" s="14">
        <v>-34</v>
      </c>
      <c r="P6015" s="14">
        <v>846</v>
      </c>
    </row>
    <row r="6016" spans="11:16" x14ac:dyDescent="0.3">
      <c r="K6016" s="16">
        <f t="shared" si="94"/>
        <v>44266</v>
      </c>
      <c r="L6016" s="17">
        <v>0.58333333333333337</v>
      </c>
      <c r="M6016" s="14">
        <v>880</v>
      </c>
      <c r="N6016" s="14">
        <v>0</v>
      </c>
      <c r="O6016" s="14">
        <v>-145</v>
      </c>
      <c r="P6016" s="14">
        <v>735</v>
      </c>
    </row>
    <row r="6017" spans="11:16" x14ac:dyDescent="0.3">
      <c r="K6017" s="16">
        <f t="shared" si="94"/>
        <v>44266</v>
      </c>
      <c r="L6017" s="17">
        <v>0.625</v>
      </c>
      <c r="M6017" s="14">
        <v>880</v>
      </c>
      <c r="N6017" s="14">
        <v>0</v>
      </c>
      <c r="O6017" s="14">
        <v>-49</v>
      </c>
      <c r="P6017" s="14">
        <v>831</v>
      </c>
    </row>
    <row r="6018" spans="11:16" x14ac:dyDescent="0.3">
      <c r="K6018" s="16">
        <f t="shared" si="94"/>
        <v>44266</v>
      </c>
      <c r="L6018" s="17">
        <v>0.66666666666666663</v>
      </c>
      <c r="M6018" s="14">
        <v>880</v>
      </c>
      <c r="N6018" s="14">
        <v>0</v>
      </c>
      <c r="O6018" s="14">
        <v>0</v>
      </c>
      <c r="P6018" s="14">
        <v>880</v>
      </c>
    </row>
    <row r="6019" spans="11:16" x14ac:dyDescent="0.3">
      <c r="K6019" s="16">
        <f t="shared" si="94"/>
        <v>44266</v>
      </c>
      <c r="L6019" s="17">
        <v>0.70833333333333337</v>
      </c>
      <c r="M6019" s="14">
        <v>880</v>
      </c>
      <c r="N6019" s="14">
        <v>0</v>
      </c>
      <c r="O6019" s="14">
        <v>67</v>
      </c>
      <c r="P6019" s="14">
        <v>947</v>
      </c>
    </row>
    <row r="6020" spans="11:16" x14ac:dyDescent="0.3">
      <c r="K6020" s="16">
        <f t="shared" si="94"/>
        <v>44266</v>
      </c>
      <c r="L6020" s="17">
        <v>0.75</v>
      </c>
      <c r="M6020" s="14">
        <v>880</v>
      </c>
      <c r="N6020" s="14">
        <v>0</v>
      </c>
      <c r="O6020" s="14">
        <v>540</v>
      </c>
      <c r="P6020" s="14">
        <v>1420</v>
      </c>
    </row>
    <row r="6021" spans="11:16" x14ac:dyDescent="0.3">
      <c r="K6021" s="16">
        <f t="shared" si="94"/>
        <v>44266</v>
      </c>
      <c r="L6021" s="17">
        <v>0.79166666666666663</v>
      </c>
      <c r="M6021" s="14">
        <v>880</v>
      </c>
      <c r="N6021" s="14">
        <v>0</v>
      </c>
      <c r="O6021" s="14">
        <v>922</v>
      </c>
      <c r="P6021" s="14">
        <v>1802</v>
      </c>
    </row>
    <row r="6022" spans="11:16" x14ac:dyDescent="0.3">
      <c r="K6022" s="16">
        <f t="shared" si="94"/>
        <v>44266</v>
      </c>
      <c r="L6022" s="17">
        <v>0.83333333333333337</v>
      </c>
      <c r="M6022" s="14">
        <v>880</v>
      </c>
      <c r="N6022" s="14">
        <v>0</v>
      </c>
      <c r="O6022" s="14">
        <v>198</v>
      </c>
      <c r="P6022" s="14">
        <v>1078</v>
      </c>
    </row>
    <row r="6023" spans="11:16" x14ac:dyDescent="0.3">
      <c r="K6023" s="16">
        <f t="shared" si="94"/>
        <v>44266</v>
      </c>
      <c r="L6023" s="17">
        <v>0.875</v>
      </c>
      <c r="M6023" s="14">
        <v>880</v>
      </c>
      <c r="N6023" s="14">
        <v>0</v>
      </c>
      <c r="O6023" s="14">
        <v>0</v>
      </c>
      <c r="P6023" s="14">
        <v>880</v>
      </c>
    </row>
    <row r="6024" spans="11:16" x14ac:dyDescent="0.3">
      <c r="K6024" s="16">
        <f t="shared" si="94"/>
        <v>44266</v>
      </c>
      <c r="L6024" s="17">
        <v>0.91666666666666663</v>
      </c>
      <c r="M6024" s="14">
        <v>880</v>
      </c>
      <c r="N6024" s="14">
        <v>0</v>
      </c>
      <c r="O6024" s="14">
        <v>-138</v>
      </c>
      <c r="P6024" s="14">
        <v>742</v>
      </c>
    </row>
    <row r="6025" spans="11:16" x14ac:dyDescent="0.3">
      <c r="K6025" s="16">
        <f t="shared" si="94"/>
        <v>44266</v>
      </c>
      <c r="L6025" s="17">
        <v>0.95833333333333337</v>
      </c>
      <c r="M6025" s="14">
        <v>880</v>
      </c>
      <c r="N6025" s="14">
        <v>0</v>
      </c>
      <c r="O6025" s="14">
        <v>44</v>
      </c>
      <c r="P6025" s="14">
        <v>924</v>
      </c>
    </row>
    <row r="6026" spans="11:16" x14ac:dyDescent="0.3">
      <c r="K6026" s="16">
        <f t="shared" si="94"/>
        <v>44267</v>
      </c>
      <c r="L6026" s="17">
        <v>0</v>
      </c>
      <c r="M6026" s="14">
        <v>880</v>
      </c>
      <c r="N6026" s="14">
        <v>0</v>
      </c>
      <c r="O6026" s="14">
        <v>-578</v>
      </c>
      <c r="P6026" s="14">
        <v>302</v>
      </c>
    </row>
    <row r="6027" spans="11:16" x14ac:dyDescent="0.3">
      <c r="K6027" s="16">
        <f t="shared" si="94"/>
        <v>44267</v>
      </c>
      <c r="L6027" s="17">
        <v>4.1666666666666664E-2</v>
      </c>
      <c r="M6027" s="14">
        <v>880</v>
      </c>
      <c r="N6027" s="14">
        <v>0</v>
      </c>
      <c r="O6027" s="14">
        <v>-1057</v>
      </c>
      <c r="P6027" s="14">
        <v>-177</v>
      </c>
    </row>
    <row r="6028" spans="11:16" x14ac:dyDescent="0.3">
      <c r="K6028" s="16">
        <f t="shared" si="94"/>
        <v>44267</v>
      </c>
      <c r="L6028" s="17">
        <v>8.3333333333333329E-2</v>
      </c>
      <c r="M6028" s="14">
        <v>880</v>
      </c>
      <c r="N6028" s="14">
        <v>0</v>
      </c>
      <c r="O6028" s="14">
        <v>-1200</v>
      </c>
      <c r="P6028" s="14">
        <v>-320</v>
      </c>
    </row>
    <row r="6029" spans="11:16" x14ac:dyDescent="0.3">
      <c r="K6029" s="16">
        <f t="shared" si="94"/>
        <v>44267</v>
      </c>
      <c r="L6029" s="17">
        <v>0.125</v>
      </c>
      <c r="M6029" s="14">
        <v>880</v>
      </c>
      <c r="N6029" s="14">
        <v>0</v>
      </c>
      <c r="O6029" s="14">
        <v>-1200</v>
      </c>
      <c r="P6029" s="14">
        <v>-320</v>
      </c>
    </row>
    <row r="6030" spans="11:16" x14ac:dyDescent="0.3">
      <c r="K6030" s="16">
        <f t="shared" si="94"/>
        <v>44267</v>
      </c>
      <c r="L6030" s="17">
        <v>0.16666666666666666</v>
      </c>
      <c r="M6030" s="14">
        <v>880</v>
      </c>
      <c r="N6030" s="14">
        <v>0</v>
      </c>
      <c r="O6030" s="14">
        <v>-1200</v>
      </c>
      <c r="P6030" s="14">
        <v>-320</v>
      </c>
    </row>
    <row r="6031" spans="11:16" x14ac:dyDescent="0.3">
      <c r="K6031" s="16">
        <f t="shared" si="94"/>
        <v>44267</v>
      </c>
      <c r="L6031" s="17">
        <v>0.20833333333333334</v>
      </c>
      <c r="M6031" s="14">
        <v>880</v>
      </c>
      <c r="N6031" s="14">
        <v>0</v>
      </c>
      <c r="O6031" s="14">
        <v>-1168</v>
      </c>
      <c r="P6031" s="14">
        <v>-288</v>
      </c>
    </row>
    <row r="6032" spans="11:16" x14ac:dyDescent="0.3">
      <c r="K6032" s="16">
        <f t="shared" si="94"/>
        <v>44267</v>
      </c>
      <c r="L6032" s="17">
        <v>0.25</v>
      </c>
      <c r="M6032" s="14">
        <v>880</v>
      </c>
      <c r="N6032" s="14">
        <v>0</v>
      </c>
      <c r="O6032" s="14">
        <v>-245</v>
      </c>
      <c r="P6032" s="14">
        <v>635</v>
      </c>
    </row>
    <row r="6033" spans="11:16" x14ac:dyDescent="0.3">
      <c r="K6033" s="16">
        <f t="shared" si="94"/>
        <v>44267</v>
      </c>
      <c r="L6033" s="17">
        <v>0.29166666666666669</v>
      </c>
      <c r="M6033" s="14">
        <v>880</v>
      </c>
      <c r="N6033" s="14">
        <v>623</v>
      </c>
      <c r="O6033" s="14">
        <v>0</v>
      </c>
      <c r="P6033" s="14">
        <v>1503</v>
      </c>
    </row>
    <row r="6034" spans="11:16" x14ac:dyDescent="0.3">
      <c r="K6034" s="16">
        <f t="shared" si="94"/>
        <v>44267</v>
      </c>
      <c r="L6034" s="17">
        <v>0.33333333333333331</v>
      </c>
      <c r="M6034" s="14">
        <v>880</v>
      </c>
      <c r="N6034" s="14">
        <v>887</v>
      </c>
      <c r="O6034" s="14">
        <v>125</v>
      </c>
      <c r="P6034" s="14">
        <v>1892</v>
      </c>
    </row>
    <row r="6035" spans="11:16" x14ac:dyDescent="0.3">
      <c r="K6035" s="16">
        <f t="shared" si="94"/>
        <v>44267</v>
      </c>
      <c r="L6035" s="17">
        <v>0.375</v>
      </c>
      <c r="M6035" s="14">
        <v>880</v>
      </c>
      <c r="N6035" s="14">
        <v>887</v>
      </c>
      <c r="O6035" s="14">
        <v>152</v>
      </c>
      <c r="P6035" s="14">
        <v>1919</v>
      </c>
    </row>
    <row r="6036" spans="11:16" x14ac:dyDescent="0.3">
      <c r="K6036" s="16">
        <f t="shared" si="94"/>
        <v>44267</v>
      </c>
      <c r="L6036" s="17">
        <v>0.41666666666666669</v>
      </c>
      <c r="M6036" s="14">
        <v>880</v>
      </c>
      <c r="N6036" s="14">
        <v>0</v>
      </c>
      <c r="O6036" s="14">
        <v>576</v>
      </c>
      <c r="P6036" s="14">
        <v>1456</v>
      </c>
    </row>
    <row r="6037" spans="11:16" x14ac:dyDescent="0.3">
      <c r="K6037" s="16">
        <f t="shared" si="94"/>
        <v>44267</v>
      </c>
      <c r="L6037" s="17">
        <v>0.45833333333333331</v>
      </c>
      <c r="M6037" s="14">
        <v>880</v>
      </c>
      <c r="N6037" s="14">
        <v>0</v>
      </c>
      <c r="O6037" s="14">
        <v>761</v>
      </c>
      <c r="P6037" s="14">
        <v>1641</v>
      </c>
    </row>
    <row r="6038" spans="11:16" x14ac:dyDescent="0.3">
      <c r="K6038" s="16">
        <f t="shared" si="94"/>
        <v>44267</v>
      </c>
      <c r="L6038" s="17">
        <v>0.5</v>
      </c>
      <c r="M6038" s="14">
        <v>880</v>
      </c>
      <c r="N6038" s="14">
        <v>0</v>
      </c>
      <c r="O6038" s="14">
        <v>693</v>
      </c>
      <c r="P6038" s="14">
        <v>1573</v>
      </c>
    </row>
    <row r="6039" spans="11:16" x14ac:dyDescent="0.3">
      <c r="K6039" s="16">
        <f t="shared" si="94"/>
        <v>44267</v>
      </c>
      <c r="L6039" s="17">
        <v>0.54166666666666663</v>
      </c>
      <c r="M6039" s="14">
        <v>880</v>
      </c>
      <c r="N6039" s="14">
        <v>0</v>
      </c>
      <c r="O6039" s="14">
        <v>480</v>
      </c>
      <c r="P6039" s="14">
        <v>1360</v>
      </c>
    </row>
    <row r="6040" spans="11:16" x14ac:dyDescent="0.3">
      <c r="K6040" s="16">
        <f t="shared" si="94"/>
        <v>44267</v>
      </c>
      <c r="L6040" s="17">
        <v>0.58333333333333337</v>
      </c>
      <c r="M6040" s="14">
        <v>880</v>
      </c>
      <c r="N6040" s="14">
        <v>95</v>
      </c>
      <c r="O6040" s="14">
        <v>0</v>
      </c>
      <c r="P6040" s="14">
        <v>975</v>
      </c>
    </row>
    <row r="6041" spans="11:16" x14ac:dyDescent="0.3">
      <c r="K6041" s="16">
        <f t="shared" si="94"/>
        <v>44267</v>
      </c>
      <c r="L6041" s="17">
        <v>0.625</v>
      </c>
      <c r="M6041" s="14">
        <v>880</v>
      </c>
      <c r="N6041" s="14">
        <v>0</v>
      </c>
      <c r="O6041" s="14">
        <v>-330</v>
      </c>
      <c r="P6041" s="14">
        <v>550</v>
      </c>
    </row>
    <row r="6042" spans="11:16" x14ac:dyDescent="0.3">
      <c r="K6042" s="16">
        <f t="shared" si="94"/>
        <v>44267</v>
      </c>
      <c r="L6042" s="17">
        <v>0.66666666666666663</v>
      </c>
      <c r="M6042" s="14">
        <v>880</v>
      </c>
      <c r="N6042" s="14">
        <v>0</v>
      </c>
      <c r="O6042" s="14">
        <v>-301</v>
      </c>
      <c r="P6042" s="14">
        <v>579</v>
      </c>
    </row>
    <row r="6043" spans="11:16" x14ac:dyDescent="0.3">
      <c r="K6043" s="16">
        <f t="shared" ref="K6043:K6106" si="95">K6019+1</f>
        <v>44267</v>
      </c>
      <c r="L6043" s="17">
        <v>0.70833333333333337</v>
      </c>
      <c r="M6043" s="14">
        <v>880</v>
      </c>
      <c r="N6043" s="14">
        <v>0</v>
      </c>
      <c r="O6043" s="14">
        <v>-100</v>
      </c>
      <c r="P6043" s="14">
        <v>780</v>
      </c>
    </row>
    <row r="6044" spans="11:16" x14ac:dyDescent="0.3">
      <c r="K6044" s="16">
        <f t="shared" si="95"/>
        <v>44267</v>
      </c>
      <c r="L6044" s="17">
        <v>0.75</v>
      </c>
      <c r="M6044" s="14">
        <v>880</v>
      </c>
      <c r="N6044" s="14">
        <v>0</v>
      </c>
      <c r="O6044" s="14">
        <v>575</v>
      </c>
      <c r="P6044" s="14">
        <v>1455</v>
      </c>
    </row>
    <row r="6045" spans="11:16" x14ac:dyDescent="0.3">
      <c r="K6045" s="16">
        <f t="shared" si="95"/>
        <v>44267</v>
      </c>
      <c r="L6045" s="17">
        <v>0.79166666666666663</v>
      </c>
      <c r="M6045" s="14">
        <v>880</v>
      </c>
      <c r="N6045" s="14">
        <v>246</v>
      </c>
      <c r="O6045" s="14">
        <v>921</v>
      </c>
      <c r="P6045" s="14">
        <v>2047</v>
      </c>
    </row>
    <row r="6046" spans="11:16" x14ac:dyDescent="0.3">
      <c r="K6046" s="16">
        <f t="shared" si="95"/>
        <v>44267</v>
      </c>
      <c r="L6046" s="17">
        <v>0.83333333333333337</v>
      </c>
      <c r="M6046" s="14">
        <v>880</v>
      </c>
      <c r="N6046" s="14">
        <v>0</v>
      </c>
      <c r="O6046" s="14">
        <v>658</v>
      </c>
      <c r="P6046" s="14">
        <v>1538</v>
      </c>
    </row>
    <row r="6047" spans="11:16" x14ac:dyDescent="0.3">
      <c r="K6047" s="16">
        <f t="shared" si="95"/>
        <v>44267</v>
      </c>
      <c r="L6047" s="17">
        <v>0.875</v>
      </c>
      <c r="M6047" s="14">
        <v>880</v>
      </c>
      <c r="N6047" s="14">
        <v>0</v>
      </c>
      <c r="O6047" s="14">
        <v>310</v>
      </c>
      <c r="P6047" s="14">
        <v>1190</v>
      </c>
    </row>
    <row r="6048" spans="11:16" x14ac:dyDescent="0.3">
      <c r="K6048" s="16">
        <f t="shared" si="95"/>
        <v>44267</v>
      </c>
      <c r="L6048" s="17">
        <v>0.91666666666666663</v>
      </c>
      <c r="M6048" s="14">
        <v>880</v>
      </c>
      <c r="N6048" s="14">
        <v>0</v>
      </c>
      <c r="O6048" s="14">
        <v>654</v>
      </c>
      <c r="P6048" s="14">
        <v>1534</v>
      </c>
    </row>
    <row r="6049" spans="11:16" x14ac:dyDescent="0.3">
      <c r="K6049" s="16">
        <f t="shared" si="95"/>
        <v>44267</v>
      </c>
      <c r="L6049" s="17">
        <v>0.95833333333333337</v>
      </c>
      <c r="M6049" s="14">
        <v>880</v>
      </c>
      <c r="N6049" s="14">
        <v>742</v>
      </c>
      <c r="O6049" s="14">
        <v>0</v>
      </c>
      <c r="P6049" s="14">
        <v>1622</v>
      </c>
    </row>
    <row r="6050" spans="11:16" x14ac:dyDescent="0.3">
      <c r="K6050" s="16">
        <f t="shared" si="95"/>
        <v>44268</v>
      </c>
      <c r="L6050" s="17">
        <v>0</v>
      </c>
      <c r="M6050" s="14">
        <v>880</v>
      </c>
      <c r="N6050" s="14">
        <v>119</v>
      </c>
      <c r="O6050" s="14">
        <v>0</v>
      </c>
      <c r="P6050" s="14">
        <v>999</v>
      </c>
    </row>
    <row r="6051" spans="11:16" x14ac:dyDescent="0.3">
      <c r="K6051" s="16">
        <f t="shared" si="95"/>
        <v>44268</v>
      </c>
      <c r="L6051" s="17">
        <v>4.1666666666666664E-2</v>
      </c>
      <c r="M6051" s="14">
        <v>880</v>
      </c>
      <c r="N6051" s="14">
        <v>0</v>
      </c>
      <c r="O6051" s="14">
        <v>-75</v>
      </c>
      <c r="P6051" s="14">
        <v>805</v>
      </c>
    </row>
    <row r="6052" spans="11:16" x14ac:dyDescent="0.3">
      <c r="K6052" s="16">
        <f t="shared" si="95"/>
        <v>44268</v>
      </c>
      <c r="L6052" s="17">
        <v>8.3333333333333329E-2</v>
      </c>
      <c r="M6052" s="14">
        <v>880</v>
      </c>
      <c r="N6052" s="14">
        <v>0</v>
      </c>
      <c r="O6052" s="14">
        <v>-294</v>
      </c>
      <c r="P6052" s="14">
        <v>586</v>
      </c>
    </row>
    <row r="6053" spans="11:16" x14ac:dyDescent="0.3">
      <c r="K6053" s="16">
        <f t="shared" si="95"/>
        <v>44268</v>
      </c>
      <c r="L6053" s="17">
        <v>0.125</v>
      </c>
      <c r="M6053" s="14">
        <v>880</v>
      </c>
      <c r="N6053" s="14">
        <v>0</v>
      </c>
      <c r="O6053" s="14">
        <v>-662</v>
      </c>
      <c r="P6053" s="14">
        <v>218</v>
      </c>
    </row>
    <row r="6054" spans="11:16" x14ac:dyDescent="0.3">
      <c r="K6054" s="16">
        <f t="shared" si="95"/>
        <v>44268</v>
      </c>
      <c r="L6054" s="17">
        <v>0.16666666666666666</v>
      </c>
      <c r="M6054" s="14">
        <v>880</v>
      </c>
      <c r="N6054" s="14">
        <v>0</v>
      </c>
      <c r="O6054" s="14">
        <v>-775</v>
      </c>
      <c r="P6054" s="14">
        <v>105</v>
      </c>
    </row>
    <row r="6055" spans="11:16" x14ac:dyDescent="0.3">
      <c r="K6055" s="16">
        <f t="shared" si="95"/>
        <v>44268</v>
      </c>
      <c r="L6055" s="17">
        <v>0.20833333333333334</v>
      </c>
      <c r="M6055" s="14">
        <v>880</v>
      </c>
      <c r="N6055" s="14">
        <v>0</v>
      </c>
      <c r="O6055" s="14">
        <v>-665</v>
      </c>
      <c r="P6055" s="14">
        <v>215</v>
      </c>
    </row>
    <row r="6056" spans="11:16" x14ac:dyDescent="0.3">
      <c r="K6056" s="16">
        <f t="shared" si="95"/>
        <v>44268</v>
      </c>
      <c r="L6056" s="17">
        <v>0.25</v>
      </c>
      <c r="M6056" s="14">
        <v>880</v>
      </c>
      <c r="N6056" s="14">
        <v>0</v>
      </c>
      <c r="O6056" s="14">
        <v>0</v>
      </c>
      <c r="P6056" s="14">
        <v>880</v>
      </c>
    </row>
    <row r="6057" spans="11:16" x14ac:dyDescent="0.3">
      <c r="K6057" s="16">
        <f t="shared" si="95"/>
        <v>44268</v>
      </c>
      <c r="L6057" s="17">
        <v>0.29166666666666669</v>
      </c>
      <c r="M6057" s="14">
        <v>880</v>
      </c>
      <c r="N6057" s="14">
        <v>0</v>
      </c>
      <c r="O6057" s="14">
        <v>0</v>
      </c>
      <c r="P6057" s="14">
        <v>880</v>
      </c>
    </row>
    <row r="6058" spans="11:16" x14ac:dyDescent="0.3">
      <c r="K6058" s="16">
        <f t="shared" si="95"/>
        <v>44268</v>
      </c>
      <c r="L6058" s="17">
        <v>0.33333333333333331</v>
      </c>
      <c r="M6058" s="14">
        <v>880</v>
      </c>
      <c r="N6058" s="14">
        <v>842</v>
      </c>
      <c r="O6058" s="14">
        <v>0</v>
      </c>
      <c r="P6058" s="14">
        <v>1722</v>
      </c>
    </row>
    <row r="6059" spans="11:16" x14ac:dyDescent="0.3">
      <c r="K6059" s="16">
        <f t="shared" si="95"/>
        <v>44268</v>
      </c>
      <c r="L6059" s="17">
        <v>0.375</v>
      </c>
      <c r="M6059" s="14">
        <v>880</v>
      </c>
      <c r="N6059" s="14">
        <v>603</v>
      </c>
      <c r="O6059" s="14">
        <v>0</v>
      </c>
      <c r="P6059" s="14">
        <v>1483</v>
      </c>
    </row>
    <row r="6060" spans="11:16" x14ac:dyDescent="0.3">
      <c r="K6060" s="16">
        <f t="shared" si="95"/>
        <v>44268</v>
      </c>
      <c r="L6060" s="17">
        <v>0.41666666666666669</v>
      </c>
      <c r="M6060" s="14">
        <v>880</v>
      </c>
      <c r="N6060" s="14">
        <v>521</v>
      </c>
      <c r="O6060" s="14">
        <v>0</v>
      </c>
      <c r="P6060" s="14">
        <v>1401</v>
      </c>
    </row>
    <row r="6061" spans="11:16" x14ac:dyDescent="0.3">
      <c r="K6061" s="16">
        <f t="shared" si="95"/>
        <v>44268</v>
      </c>
      <c r="L6061" s="17">
        <v>0.45833333333333331</v>
      </c>
      <c r="M6061" s="14">
        <v>880</v>
      </c>
      <c r="N6061" s="14">
        <v>0</v>
      </c>
      <c r="O6061" s="14">
        <v>0</v>
      </c>
      <c r="P6061" s="14">
        <v>880</v>
      </c>
    </row>
    <row r="6062" spans="11:16" x14ac:dyDescent="0.3">
      <c r="K6062" s="16">
        <f t="shared" si="95"/>
        <v>44268</v>
      </c>
      <c r="L6062" s="17">
        <v>0.5</v>
      </c>
      <c r="M6062" s="14">
        <v>880</v>
      </c>
      <c r="N6062" s="14">
        <v>757</v>
      </c>
      <c r="O6062" s="14">
        <v>0</v>
      </c>
      <c r="P6062" s="14">
        <v>1637</v>
      </c>
    </row>
    <row r="6063" spans="11:16" x14ac:dyDescent="0.3">
      <c r="K6063" s="16">
        <f t="shared" si="95"/>
        <v>44268</v>
      </c>
      <c r="L6063" s="17">
        <v>0.54166666666666663</v>
      </c>
      <c r="M6063" s="14">
        <v>880</v>
      </c>
      <c r="N6063" s="14">
        <v>0</v>
      </c>
      <c r="O6063" s="14">
        <v>0</v>
      </c>
      <c r="P6063" s="14">
        <v>880</v>
      </c>
    </row>
    <row r="6064" spans="11:16" x14ac:dyDescent="0.3">
      <c r="K6064" s="16">
        <f t="shared" si="95"/>
        <v>44268</v>
      </c>
      <c r="L6064" s="17">
        <v>0.58333333333333337</v>
      </c>
      <c r="M6064" s="14">
        <v>880</v>
      </c>
      <c r="N6064" s="14">
        <v>0</v>
      </c>
      <c r="O6064" s="14">
        <v>-76</v>
      </c>
      <c r="P6064" s="14">
        <v>804</v>
      </c>
    </row>
    <row r="6065" spans="11:16" x14ac:dyDescent="0.3">
      <c r="K6065" s="16">
        <f t="shared" si="95"/>
        <v>44268</v>
      </c>
      <c r="L6065" s="17">
        <v>0.625</v>
      </c>
      <c r="M6065" s="14">
        <v>880</v>
      </c>
      <c r="N6065" s="14">
        <v>0</v>
      </c>
      <c r="O6065" s="14">
        <v>-181</v>
      </c>
      <c r="P6065" s="14">
        <v>699</v>
      </c>
    </row>
    <row r="6066" spans="11:16" x14ac:dyDescent="0.3">
      <c r="K6066" s="16">
        <f t="shared" si="95"/>
        <v>44268</v>
      </c>
      <c r="L6066" s="17">
        <v>0.66666666666666663</v>
      </c>
      <c r="M6066" s="14">
        <v>880</v>
      </c>
      <c r="N6066" s="14">
        <v>0</v>
      </c>
      <c r="O6066" s="14">
        <v>-5</v>
      </c>
      <c r="P6066" s="14">
        <v>875</v>
      </c>
    </row>
    <row r="6067" spans="11:16" x14ac:dyDescent="0.3">
      <c r="K6067" s="16">
        <f t="shared" si="95"/>
        <v>44268</v>
      </c>
      <c r="L6067" s="17">
        <v>0.70833333333333337</v>
      </c>
      <c r="M6067" s="14">
        <v>880</v>
      </c>
      <c r="N6067" s="14">
        <v>0</v>
      </c>
      <c r="O6067" s="14">
        <v>0</v>
      </c>
      <c r="P6067" s="14">
        <v>880</v>
      </c>
    </row>
    <row r="6068" spans="11:16" x14ac:dyDescent="0.3">
      <c r="K6068" s="16">
        <f t="shared" si="95"/>
        <v>44268</v>
      </c>
      <c r="L6068" s="17">
        <v>0.75</v>
      </c>
      <c r="M6068" s="14">
        <v>880</v>
      </c>
      <c r="N6068" s="14">
        <v>0</v>
      </c>
      <c r="O6068" s="14">
        <v>1200</v>
      </c>
      <c r="P6068" s="14">
        <v>2080</v>
      </c>
    </row>
    <row r="6069" spans="11:16" x14ac:dyDescent="0.3">
      <c r="K6069" s="16">
        <f t="shared" si="95"/>
        <v>44268</v>
      </c>
      <c r="L6069" s="17">
        <v>0.79166666666666663</v>
      </c>
      <c r="M6069" s="14">
        <v>880</v>
      </c>
      <c r="N6069" s="14">
        <v>1192</v>
      </c>
      <c r="O6069" s="14">
        <v>664</v>
      </c>
      <c r="P6069" s="14">
        <v>2736</v>
      </c>
    </row>
    <row r="6070" spans="11:16" x14ac:dyDescent="0.3">
      <c r="K6070" s="16">
        <f t="shared" si="95"/>
        <v>44268</v>
      </c>
      <c r="L6070" s="17">
        <v>0.83333333333333337</v>
      </c>
      <c r="M6070" s="14">
        <v>880</v>
      </c>
      <c r="N6070" s="14">
        <v>1192</v>
      </c>
      <c r="O6070" s="14">
        <v>324</v>
      </c>
      <c r="P6070" s="14">
        <v>2396</v>
      </c>
    </row>
    <row r="6071" spans="11:16" x14ac:dyDescent="0.3">
      <c r="K6071" s="16">
        <f t="shared" si="95"/>
        <v>44268</v>
      </c>
      <c r="L6071" s="17">
        <v>0.875</v>
      </c>
      <c r="M6071" s="14">
        <v>880</v>
      </c>
      <c r="N6071" s="14">
        <v>979</v>
      </c>
      <c r="O6071" s="14">
        <v>0</v>
      </c>
      <c r="P6071" s="14">
        <v>1859</v>
      </c>
    </row>
    <row r="6072" spans="11:16" x14ac:dyDescent="0.3">
      <c r="K6072" s="16">
        <f t="shared" si="95"/>
        <v>44268</v>
      </c>
      <c r="L6072" s="17">
        <v>0.91666666666666663</v>
      </c>
      <c r="M6072" s="14">
        <v>880</v>
      </c>
      <c r="N6072" s="14">
        <v>0</v>
      </c>
      <c r="O6072" s="14">
        <v>0</v>
      </c>
      <c r="P6072" s="14">
        <v>880</v>
      </c>
    </row>
    <row r="6073" spans="11:16" x14ac:dyDescent="0.3">
      <c r="K6073" s="16">
        <f t="shared" si="95"/>
        <v>44268</v>
      </c>
      <c r="L6073" s="17">
        <v>0.95833333333333337</v>
      </c>
      <c r="M6073" s="14">
        <v>880</v>
      </c>
      <c r="N6073" s="14">
        <v>0</v>
      </c>
      <c r="O6073" s="14">
        <v>0</v>
      </c>
      <c r="P6073" s="14">
        <v>880</v>
      </c>
    </row>
    <row r="6074" spans="11:16" x14ac:dyDescent="0.3">
      <c r="K6074" s="16">
        <f t="shared" si="95"/>
        <v>44269</v>
      </c>
      <c r="L6074" s="17">
        <v>0</v>
      </c>
      <c r="M6074" s="14">
        <v>880</v>
      </c>
      <c r="N6074" s="14">
        <v>72</v>
      </c>
      <c r="O6074" s="14">
        <v>1200</v>
      </c>
      <c r="P6074" s="14">
        <v>2152</v>
      </c>
    </row>
    <row r="6075" spans="11:16" x14ac:dyDescent="0.3">
      <c r="K6075" s="16">
        <f t="shared" si="95"/>
        <v>44269</v>
      </c>
      <c r="L6075" s="17">
        <v>4.1666666666666664E-2</v>
      </c>
      <c r="M6075" s="14">
        <v>880</v>
      </c>
      <c r="N6075" s="14">
        <v>0</v>
      </c>
      <c r="O6075" s="14">
        <v>909</v>
      </c>
      <c r="P6075" s="14">
        <v>1789</v>
      </c>
    </row>
    <row r="6076" spans="11:16" x14ac:dyDescent="0.3">
      <c r="K6076" s="16">
        <f t="shared" si="95"/>
        <v>44269</v>
      </c>
      <c r="L6076" s="17">
        <v>8.3333333333333329E-2</v>
      </c>
      <c r="M6076" s="14">
        <v>880</v>
      </c>
      <c r="N6076" s="14">
        <v>0</v>
      </c>
      <c r="O6076" s="14">
        <v>174</v>
      </c>
      <c r="P6076" s="14">
        <v>1054</v>
      </c>
    </row>
    <row r="6077" spans="11:16" x14ac:dyDescent="0.3">
      <c r="K6077" s="16">
        <f t="shared" si="95"/>
        <v>44269</v>
      </c>
      <c r="L6077" s="17">
        <v>0.125</v>
      </c>
      <c r="M6077" s="14">
        <v>880</v>
      </c>
      <c r="N6077" s="14">
        <v>0</v>
      </c>
      <c r="O6077" s="14">
        <v>0</v>
      </c>
      <c r="P6077" s="14">
        <v>880</v>
      </c>
    </row>
    <row r="6078" spans="11:16" x14ac:dyDescent="0.3">
      <c r="K6078" s="16">
        <f t="shared" si="95"/>
        <v>44269</v>
      </c>
      <c r="L6078" s="17">
        <v>0.16666666666666666</v>
      </c>
      <c r="M6078" s="14">
        <v>880</v>
      </c>
      <c r="N6078" s="14">
        <v>0</v>
      </c>
      <c r="O6078" s="14">
        <v>-756</v>
      </c>
      <c r="P6078" s="14">
        <v>124</v>
      </c>
    </row>
    <row r="6079" spans="11:16" x14ac:dyDescent="0.3">
      <c r="K6079" s="16">
        <f t="shared" si="95"/>
        <v>44269</v>
      </c>
      <c r="L6079" s="17">
        <v>0.20833333333333334</v>
      </c>
      <c r="M6079" s="14">
        <v>880</v>
      </c>
      <c r="N6079" s="14">
        <v>0</v>
      </c>
      <c r="O6079" s="14">
        <v>-17</v>
      </c>
      <c r="P6079" s="14">
        <v>863</v>
      </c>
    </row>
    <row r="6080" spans="11:16" x14ac:dyDescent="0.3">
      <c r="K6080" s="16">
        <f t="shared" si="95"/>
        <v>44269</v>
      </c>
      <c r="L6080" s="17">
        <v>0.25</v>
      </c>
      <c r="M6080" s="14">
        <v>880</v>
      </c>
      <c r="N6080" s="14">
        <v>0</v>
      </c>
      <c r="O6080" s="14">
        <v>-121</v>
      </c>
      <c r="P6080" s="14">
        <v>759</v>
      </c>
    </row>
    <row r="6081" spans="11:16" x14ac:dyDescent="0.3">
      <c r="K6081" s="16">
        <f t="shared" si="95"/>
        <v>44269</v>
      </c>
      <c r="L6081" s="17">
        <v>0.29166666666666669</v>
      </c>
      <c r="M6081" s="14">
        <v>880</v>
      </c>
      <c r="N6081" s="14">
        <v>0</v>
      </c>
      <c r="O6081" s="14">
        <v>-1200</v>
      </c>
      <c r="P6081" s="14">
        <v>-320</v>
      </c>
    </row>
    <row r="6082" spans="11:16" x14ac:dyDescent="0.3">
      <c r="K6082" s="16">
        <f t="shared" si="95"/>
        <v>44269</v>
      </c>
      <c r="L6082" s="17">
        <v>0.33333333333333331</v>
      </c>
      <c r="M6082" s="14">
        <v>880</v>
      </c>
      <c r="N6082" s="14">
        <v>0</v>
      </c>
      <c r="O6082" s="14">
        <v>-632</v>
      </c>
      <c r="P6082" s="14">
        <v>248</v>
      </c>
    </row>
    <row r="6083" spans="11:16" x14ac:dyDescent="0.3">
      <c r="K6083" s="16">
        <f t="shared" si="95"/>
        <v>44269</v>
      </c>
      <c r="L6083" s="17">
        <v>0.375</v>
      </c>
      <c r="M6083" s="14">
        <v>880</v>
      </c>
      <c r="N6083" s="14">
        <v>0</v>
      </c>
      <c r="O6083" s="14">
        <v>-1200</v>
      </c>
      <c r="P6083" s="14">
        <v>-320</v>
      </c>
    </row>
    <row r="6084" spans="11:16" x14ac:dyDescent="0.3">
      <c r="K6084" s="16">
        <f t="shared" si="95"/>
        <v>44269</v>
      </c>
      <c r="L6084" s="17">
        <v>0.41666666666666669</v>
      </c>
      <c r="M6084" s="14">
        <v>880</v>
      </c>
      <c r="N6084" s="14">
        <v>0</v>
      </c>
      <c r="O6084" s="14">
        <v>-742</v>
      </c>
      <c r="P6084" s="14">
        <v>138</v>
      </c>
    </row>
    <row r="6085" spans="11:16" x14ac:dyDescent="0.3">
      <c r="K6085" s="16">
        <f t="shared" si="95"/>
        <v>44269</v>
      </c>
      <c r="L6085" s="17">
        <v>0.45833333333333331</v>
      </c>
      <c r="M6085" s="14">
        <v>880</v>
      </c>
      <c r="N6085" s="14">
        <v>0</v>
      </c>
      <c r="O6085" s="14">
        <v>0</v>
      </c>
      <c r="P6085" s="14">
        <v>880</v>
      </c>
    </row>
    <row r="6086" spans="11:16" x14ac:dyDescent="0.3">
      <c r="K6086" s="16">
        <f t="shared" si="95"/>
        <v>44269</v>
      </c>
      <c r="L6086" s="17">
        <v>0.5</v>
      </c>
      <c r="M6086" s="14">
        <v>880</v>
      </c>
      <c r="N6086" s="14">
        <v>0</v>
      </c>
      <c r="O6086" s="14">
        <v>0</v>
      </c>
      <c r="P6086" s="14">
        <v>880</v>
      </c>
    </row>
    <row r="6087" spans="11:16" x14ac:dyDescent="0.3">
      <c r="K6087" s="16">
        <f t="shared" si="95"/>
        <v>44269</v>
      </c>
      <c r="L6087" s="17">
        <v>0.54166666666666663</v>
      </c>
      <c r="M6087" s="14">
        <v>880</v>
      </c>
      <c r="N6087" s="14">
        <v>0</v>
      </c>
      <c r="O6087" s="14">
        <v>0</v>
      </c>
      <c r="P6087" s="14">
        <v>880</v>
      </c>
    </row>
    <row r="6088" spans="11:16" x14ac:dyDescent="0.3">
      <c r="K6088" s="16">
        <f t="shared" si="95"/>
        <v>44269</v>
      </c>
      <c r="L6088" s="17">
        <v>0.58333333333333337</v>
      </c>
      <c r="M6088" s="14">
        <v>880</v>
      </c>
      <c r="N6088" s="14">
        <v>0</v>
      </c>
      <c r="O6088" s="14">
        <v>-187</v>
      </c>
      <c r="P6088" s="14">
        <v>693</v>
      </c>
    </row>
    <row r="6089" spans="11:16" x14ac:dyDescent="0.3">
      <c r="K6089" s="16">
        <f t="shared" si="95"/>
        <v>44269</v>
      </c>
      <c r="L6089" s="17">
        <v>0.625</v>
      </c>
      <c r="M6089" s="14">
        <v>880</v>
      </c>
      <c r="N6089" s="14">
        <v>0</v>
      </c>
      <c r="O6089" s="14">
        <v>-91</v>
      </c>
      <c r="P6089" s="14">
        <v>789</v>
      </c>
    </row>
    <row r="6090" spans="11:16" x14ac:dyDescent="0.3">
      <c r="K6090" s="16">
        <f t="shared" si="95"/>
        <v>44269</v>
      </c>
      <c r="L6090" s="17">
        <v>0.66666666666666663</v>
      </c>
      <c r="M6090" s="14">
        <v>880</v>
      </c>
      <c r="N6090" s="14">
        <v>0</v>
      </c>
      <c r="O6090" s="14">
        <v>-63</v>
      </c>
      <c r="P6090" s="14">
        <v>817</v>
      </c>
    </row>
    <row r="6091" spans="11:16" x14ac:dyDescent="0.3">
      <c r="K6091" s="16">
        <f t="shared" si="95"/>
        <v>44269</v>
      </c>
      <c r="L6091" s="17">
        <v>0.70833333333333337</v>
      </c>
      <c r="M6091" s="14">
        <v>880</v>
      </c>
      <c r="N6091" s="14">
        <v>0</v>
      </c>
      <c r="O6091" s="14">
        <v>0</v>
      </c>
      <c r="P6091" s="14">
        <v>880</v>
      </c>
    </row>
    <row r="6092" spans="11:16" x14ac:dyDescent="0.3">
      <c r="K6092" s="16">
        <f t="shared" si="95"/>
        <v>44269</v>
      </c>
      <c r="L6092" s="17">
        <v>0.75</v>
      </c>
      <c r="M6092" s="14">
        <v>880</v>
      </c>
      <c r="N6092" s="14">
        <v>0</v>
      </c>
      <c r="O6092" s="14">
        <v>0</v>
      </c>
      <c r="P6092" s="14">
        <v>880</v>
      </c>
    </row>
    <row r="6093" spans="11:16" x14ac:dyDescent="0.3">
      <c r="K6093" s="16">
        <f t="shared" si="95"/>
        <v>44269</v>
      </c>
      <c r="L6093" s="17">
        <v>0.79166666666666663</v>
      </c>
      <c r="M6093" s="14">
        <v>880</v>
      </c>
      <c r="N6093" s="14">
        <v>0</v>
      </c>
      <c r="O6093" s="14">
        <v>490</v>
      </c>
      <c r="P6093" s="14">
        <v>1370</v>
      </c>
    </row>
    <row r="6094" spans="11:16" x14ac:dyDescent="0.3">
      <c r="K6094" s="16">
        <f t="shared" si="95"/>
        <v>44269</v>
      </c>
      <c r="L6094" s="17">
        <v>0.83333333333333337</v>
      </c>
      <c r="M6094" s="14">
        <v>880</v>
      </c>
      <c r="N6094" s="14">
        <v>0</v>
      </c>
      <c r="O6094" s="14">
        <v>204</v>
      </c>
      <c r="P6094" s="14">
        <v>1084</v>
      </c>
    </row>
    <row r="6095" spans="11:16" x14ac:dyDescent="0.3">
      <c r="K6095" s="16">
        <f t="shared" si="95"/>
        <v>44269</v>
      </c>
      <c r="L6095" s="17">
        <v>0.875</v>
      </c>
      <c r="M6095" s="14">
        <v>880</v>
      </c>
      <c r="N6095" s="14">
        <v>0</v>
      </c>
      <c r="O6095" s="14">
        <v>0</v>
      </c>
      <c r="P6095" s="14">
        <v>880</v>
      </c>
    </row>
    <row r="6096" spans="11:16" x14ac:dyDescent="0.3">
      <c r="K6096" s="16">
        <f t="shared" si="95"/>
        <v>44269</v>
      </c>
      <c r="L6096" s="17">
        <v>0.91666666666666663</v>
      </c>
      <c r="M6096" s="14">
        <v>880</v>
      </c>
      <c r="N6096" s="14">
        <v>0</v>
      </c>
      <c r="O6096" s="14">
        <v>397</v>
      </c>
      <c r="P6096" s="14">
        <v>1277</v>
      </c>
    </row>
    <row r="6097" spans="11:16" x14ac:dyDescent="0.3">
      <c r="K6097" s="16">
        <f t="shared" si="95"/>
        <v>44269</v>
      </c>
      <c r="L6097" s="17">
        <v>0.95833333333333337</v>
      </c>
      <c r="M6097" s="14">
        <v>880</v>
      </c>
      <c r="N6097" s="14">
        <v>0</v>
      </c>
      <c r="O6097" s="14">
        <v>634</v>
      </c>
      <c r="P6097" s="14">
        <v>1514</v>
      </c>
    </row>
    <row r="6098" spans="11:16" x14ac:dyDescent="0.3">
      <c r="K6098" s="16">
        <f t="shared" si="95"/>
        <v>44270</v>
      </c>
      <c r="L6098" s="17">
        <v>0</v>
      </c>
      <c r="M6098" s="14">
        <v>880</v>
      </c>
      <c r="N6098" s="14">
        <v>438</v>
      </c>
      <c r="O6098" s="14">
        <v>0</v>
      </c>
      <c r="P6098" s="14">
        <v>1318</v>
      </c>
    </row>
    <row r="6099" spans="11:16" x14ac:dyDescent="0.3">
      <c r="K6099" s="16">
        <f t="shared" si="95"/>
        <v>44270</v>
      </c>
      <c r="L6099" s="17">
        <v>4.1666666666666664E-2</v>
      </c>
      <c r="M6099" s="14">
        <v>880</v>
      </c>
      <c r="N6099" s="14">
        <v>427</v>
      </c>
      <c r="O6099" s="14">
        <v>0</v>
      </c>
      <c r="P6099" s="14">
        <v>1307</v>
      </c>
    </row>
    <row r="6100" spans="11:16" x14ac:dyDescent="0.3">
      <c r="K6100" s="16">
        <f t="shared" si="95"/>
        <v>44270</v>
      </c>
      <c r="L6100" s="17">
        <v>8.3333333333333329E-2</v>
      </c>
      <c r="M6100" s="14">
        <v>880</v>
      </c>
      <c r="N6100" s="14">
        <v>294</v>
      </c>
      <c r="O6100" s="14">
        <v>0</v>
      </c>
      <c r="P6100" s="14">
        <v>1174</v>
      </c>
    </row>
    <row r="6101" spans="11:16" x14ac:dyDescent="0.3">
      <c r="K6101" s="16">
        <f t="shared" si="95"/>
        <v>44270</v>
      </c>
      <c r="L6101" s="17">
        <v>0.125</v>
      </c>
      <c r="M6101" s="14">
        <v>880</v>
      </c>
      <c r="N6101" s="14">
        <v>139</v>
      </c>
      <c r="O6101" s="14">
        <v>0</v>
      </c>
      <c r="P6101" s="14">
        <v>1019</v>
      </c>
    </row>
    <row r="6102" spans="11:16" x14ac:dyDescent="0.3">
      <c r="K6102" s="16">
        <f t="shared" si="95"/>
        <v>44270</v>
      </c>
      <c r="L6102" s="17">
        <v>0.16666666666666666</v>
      </c>
      <c r="M6102" s="14">
        <v>880</v>
      </c>
      <c r="N6102" s="14">
        <v>174</v>
      </c>
      <c r="O6102" s="14">
        <v>0</v>
      </c>
      <c r="P6102" s="14">
        <v>1054</v>
      </c>
    </row>
    <row r="6103" spans="11:16" x14ac:dyDescent="0.3">
      <c r="K6103" s="16">
        <f t="shared" si="95"/>
        <v>44270</v>
      </c>
      <c r="L6103" s="17">
        <v>0.20833333333333334</v>
      </c>
      <c r="M6103" s="14">
        <v>880</v>
      </c>
      <c r="N6103" s="14">
        <v>0</v>
      </c>
      <c r="O6103" s="14">
        <v>0</v>
      </c>
      <c r="P6103" s="14">
        <v>880</v>
      </c>
    </row>
    <row r="6104" spans="11:16" x14ac:dyDescent="0.3">
      <c r="K6104" s="16">
        <f t="shared" si="95"/>
        <v>44270</v>
      </c>
      <c r="L6104" s="17">
        <v>0.25</v>
      </c>
      <c r="M6104" s="14">
        <v>880</v>
      </c>
      <c r="N6104" s="14">
        <v>2076</v>
      </c>
      <c r="O6104" s="14">
        <v>0</v>
      </c>
      <c r="P6104" s="14">
        <v>2956</v>
      </c>
    </row>
    <row r="6105" spans="11:16" x14ac:dyDescent="0.3">
      <c r="K6105" s="16">
        <f t="shared" si="95"/>
        <v>44270</v>
      </c>
      <c r="L6105" s="17">
        <v>0.29166666666666669</v>
      </c>
      <c r="M6105" s="14">
        <v>880</v>
      </c>
      <c r="N6105" s="14">
        <v>572</v>
      </c>
      <c r="O6105" s="14">
        <v>0</v>
      </c>
      <c r="P6105" s="14">
        <v>1452</v>
      </c>
    </row>
    <row r="6106" spans="11:16" x14ac:dyDescent="0.3">
      <c r="K6106" s="16">
        <f t="shared" si="95"/>
        <v>44270</v>
      </c>
      <c r="L6106" s="17">
        <v>0.33333333333333331</v>
      </c>
      <c r="M6106" s="14">
        <v>880</v>
      </c>
      <c r="N6106" s="14">
        <v>646</v>
      </c>
      <c r="O6106" s="14">
        <v>0</v>
      </c>
      <c r="P6106" s="14">
        <v>1526</v>
      </c>
    </row>
    <row r="6107" spans="11:16" x14ac:dyDescent="0.3">
      <c r="K6107" s="16">
        <f t="shared" ref="K6107:K6170" si="96">K6083+1</f>
        <v>44270</v>
      </c>
      <c r="L6107" s="17">
        <v>0.375</v>
      </c>
      <c r="M6107" s="14">
        <v>880</v>
      </c>
      <c r="N6107" s="14">
        <v>2076</v>
      </c>
      <c r="O6107" s="14">
        <v>0</v>
      </c>
      <c r="P6107" s="14">
        <v>2956</v>
      </c>
    </row>
    <row r="6108" spans="11:16" x14ac:dyDescent="0.3">
      <c r="K6108" s="16">
        <f t="shared" si="96"/>
        <v>44270</v>
      </c>
      <c r="L6108" s="17">
        <v>0.41666666666666669</v>
      </c>
      <c r="M6108" s="14">
        <v>880</v>
      </c>
      <c r="N6108" s="14">
        <v>1698</v>
      </c>
      <c r="O6108" s="14">
        <v>0</v>
      </c>
      <c r="P6108" s="14">
        <v>2578</v>
      </c>
    </row>
    <row r="6109" spans="11:16" x14ac:dyDescent="0.3">
      <c r="K6109" s="16">
        <f t="shared" si="96"/>
        <v>44270</v>
      </c>
      <c r="L6109" s="17">
        <v>0.45833333333333331</v>
      </c>
      <c r="M6109" s="14">
        <v>880</v>
      </c>
      <c r="N6109" s="14">
        <v>0</v>
      </c>
      <c r="O6109" s="14">
        <v>0</v>
      </c>
      <c r="P6109" s="14">
        <v>880</v>
      </c>
    </row>
    <row r="6110" spans="11:16" x14ac:dyDescent="0.3">
      <c r="K6110" s="16">
        <f t="shared" si="96"/>
        <v>44270</v>
      </c>
      <c r="L6110" s="17">
        <v>0.5</v>
      </c>
      <c r="M6110" s="14">
        <v>880</v>
      </c>
      <c r="N6110" s="14">
        <v>1087</v>
      </c>
      <c r="O6110" s="14">
        <v>0</v>
      </c>
      <c r="P6110" s="14">
        <v>1967</v>
      </c>
    </row>
    <row r="6111" spans="11:16" x14ac:dyDescent="0.3">
      <c r="K6111" s="16">
        <f t="shared" si="96"/>
        <v>44270</v>
      </c>
      <c r="L6111" s="17">
        <v>0.54166666666666663</v>
      </c>
      <c r="M6111" s="14">
        <v>880</v>
      </c>
      <c r="N6111" s="14">
        <v>0</v>
      </c>
      <c r="O6111" s="14">
        <v>0</v>
      </c>
      <c r="P6111" s="14">
        <v>880</v>
      </c>
    </row>
    <row r="6112" spans="11:16" x14ac:dyDescent="0.3">
      <c r="K6112" s="16">
        <f t="shared" si="96"/>
        <v>44270</v>
      </c>
      <c r="L6112" s="17">
        <v>0.58333333333333337</v>
      </c>
      <c r="M6112" s="14">
        <v>880</v>
      </c>
      <c r="N6112" s="14">
        <v>342</v>
      </c>
      <c r="O6112" s="14">
        <v>0</v>
      </c>
      <c r="P6112" s="14">
        <v>1222</v>
      </c>
    </row>
    <row r="6113" spans="11:16" x14ac:dyDescent="0.3">
      <c r="K6113" s="16">
        <f t="shared" si="96"/>
        <v>44270</v>
      </c>
      <c r="L6113" s="17">
        <v>0.625</v>
      </c>
      <c r="M6113" s="14">
        <v>880</v>
      </c>
      <c r="N6113" s="14">
        <v>0</v>
      </c>
      <c r="O6113" s="14">
        <v>0</v>
      </c>
      <c r="P6113" s="14">
        <v>880</v>
      </c>
    </row>
    <row r="6114" spans="11:16" x14ac:dyDescent="0.3">
      <c r="K6114" s="16">
        <f t="shared" si="96"/>
        <v>44270</v>
      </c>
      <c r="L6114" s="17">
        <v>0.66666666666666663</v>
      </c>
      <c r="M6114" s="14">
        <v>880</v>
      </c>
      <c r="N6114" s="14">
        <v>160</v>
      </c>
      <c r="O6114" s="14">
        <v>0</v>
      </c>
      <c r="P6114" s="14">
        <v>1040</v>
      </c>
    </row>
    <row r="6115" spans="11:16" x14ac:dyDescent="0.3">
      <c r="K6115" s="16">
        <f t="shared" si="96"/>
        <v>44270</v>
      </c>
      <c r="L6115" s="17">
        <v>0.70833333333333337</v>
      </c>
      <c r="M6115" s="14">
        <v>880</v>
      </c>
      <c r="N6115" s="14">
        <v>1012</v>
      </c>
      <c r="O6115" s="14">
        <v>0</v>
      </c>
      <c r="P6115" s="14">
        <v>1892</v>
      </c>
    </row>
    <row r="6116" spans="11:16" x14ac:dyDescent="0.3">
      <c r="K6116" s="16">
        <f t="shared" si="96"/>
        <v>44270</v>
      </c>
      <c r="L6116" s="17">
        <v>0.75</v>
      </c>
      <c r="M6116" s="14">
        <v>880</v>
      </c>
      <c r="N6116" s="14">
        <v>0</v>
      </c>
      <c r="O6116" s="14">
        <v>0</v>
      </c>
      <c r="P6116" s="14">
        <v>880</v>
      </c>
    </row>
    <row r="6117" spans="11:16" x14ac:dyDescent="0.3">
      <c r="K6117" s="16">
        <f t="shared" si="96"/>
        <v>44270</v>
      </c>
      <c r="L6117" s="17">
        <v>0.79166666666666663</v>
      </c>
      <c r="M6117" s="14">
        <v>880</v>
      </c>
      <c r="N6117" s="14">
        <v>751</v>
      </c>
      <c r="O6117" s="14">
        <v>0</v>
      </c>
      <c r="P6117" s="14">
        <v>1631</v>
      </c>
    </row>
    <row r="6118" spans="11:16" x14ac:dyDescent="0.3">
      <c r="K6118" s="16">
        <f t="shared" si="96"/>
        <v>44270</v>
      </c>
      <c r="L6118" s="17">
        <v>0.83333333333333337</v>
      </c>
      <c r="M6118" s="14">
        <v>880</v>
      </c>
      <c r="N6118" s="14">
        <v>2076</v>
      </c>
      <c r="O6118" s="14">
        <v>0</v>
      </c>
      <c r="P6118" s="14">
        <v>2956</v>
      </c>
    </row>
    <row r="6119" spans="11:16" x14ac:dyDescent="0.3">
      <c r="K6119" s="16">
        <f t="shared" si="96"/>
        <v>44270</v>
      </c>
      <c r="L6119" s="17">
        <v>0.875</v>
      </c>
      <c r="M6119" s="14">
        <v>880</v>
      </c>
      <c r="N6119" s="14">
        <v>0</v>
      </c>
      <c r="O6119" s="14">
        <v>0</v>
      </c>
      <c r="P6119" s="14">
        <v>880</v>
      </c>
    </row>
    <row r="6120" spans="11:16" x14ac:dyDescent="0.3">
      <c r="K6120" s="16">
        <f t="shared" si="96"/>
        <v>44270</v>
      </c>
      <c r="L6120" s="17">
        <v>0.91666666666666663</v>
      </c>
      <c r="M6120" s="14">
        <v>880</v>
      </c>
      <c r="N6120" s="14">
        <v>2076</v>
      </c>
      <c r="O6120" s="14">
        <v>0</v>
      </c>
      <c r="P6120" s="14">
        <v>2956</v>
      </c>
    </row>
    <row r="6121" spans="11:16" x14ac:dyDescent="0.3">
      <c r="K6121" s="16">
        <f t="shared" si="96"/>
        <v>44270</v>
      </c>
      <c r="L6121" s="17">
        <v>0.95833333333333337</v>
      </c>
      <c r="M6121" s="14">
        <v>880</v>
      </c>
      <c r="N6121" s="14">
        <v>2076</v>
      </c>
      <c r="O6121" s="14">
        <v>0</v>
      </c>
      <c r="P6121" s="14">
        <v>2956</v>
      </c>
    </row>
    <row r="6122" spans="11:16" x14ac:dyDescent="0.3">
      <c r="K6122" s="16">
        <f t="shared" si="96"/>
        <v>44271</v>
      </c>
      <c r="L6122" s="17">
        <v>0</v>
      </c>
      <c r="M6122" s="14">
        <v>880</v>
      </c>
      <c r="N6122" s="14">
        <v>0</v>
      </c>
      <c r="O6122" s="14">
        <v>0</v>
      </c>
      <c r="P6122" s="14">
        <v>880</v>
      </c>
    </row>
    <row r="6123" spans="11:16" x14ac:dyDescent="0.3">
      <c r="K6123" s="16">
        <f t="shared" si="96"/>
        <v>44271</v>
      </c>
      <c r="L6123" s="17">
        <v>4.1666666666666664E-2</v>
      </c>
      <c r="M6123" s="14">
        <v>880</v>
      </c>
      <c r="N6123" s="14">
        <v>0</v>
      </c>
      <c r="O6123" s="14">
        <v>0</v>
      </c>
      <c r="P6123" s="14">
        <v>880</v>
      </c>
    </row>
    <row r="6124" spans="11:16" x14ac:dyDescent="0.3">
      <c r="K6124" s="16">
        <f t="shared" si="96"/>
        <v>44271</v>
      </c>
      <c r="L6124" s="17">
        <v>8.3333333333333329E-2</v>
      </c>
      <c r="M6124" s="14">
        <v>880</v>
      </c>
      <c r="N6124" s="14">
        <v>1780</v>
      </c>
      <c r="O6124" s="14">
        <v>0</v>
      </c>
      <c r="P6124" s="14">
        <v>2660</v>
      </c>
    </row>
    <row r="6125" spans="11:16" x14ac:dyDescent="0.3">
      <c r="K6125" s="16">
        <f t="shared" si="96"/>
        <v>44271</v>
      </c>
      <c r="L6125" s="17">
        <v>0.125</v>
      </c>
      <c r="M6125" s="14">
        <v>880</v>
      </c>
      <c r="N6125" s="14">
        <v>1493</v>
      </c>
      <c r="O6125" s="14">
        <v>0</v>
      </c>
      <c r="P6125" s="14">
        <v>2373</v>
      </c>
    </row>
    <row r="6126" spans="11:16" x14ac:dyDescent="0.3">
      <c r="K6126" s="16">
        <f t="shared" si="96"/>
        <v>44271</v>
      </c>
      <c r="L6126" s="17">
        <v>0.16666666666666666</v>
      </c>
      <c r="M6126" s="14">
        <v>880</v>
      </c>
      <c r="N6126" s="14">
        <v>1481</v>
      </c>
      <c r="O6126" s="14">
        <v>0</v>
      </c>
      <c r="P6126" s="14">
        <v>2361</v>
      </c>
    </row>
    <row r="6127" spans="11:16" x14ac:dyDescent="0.3">
      <c r="K6127" s="16">
        <f t="shared" si="96"/>
        <v>44271</v>
      </c>
      <c r="L6127" s="17">
        <v>0.20833333333333334</v>
      </c>
      <c r="M6127" s="14">
        <v>880</v>
      </c>
      <c r="N6127" s="14">
        <v>2053</v>
      </c>
      <c r="O6127" s="14">
        <v>0</v>
      </c>
      <c r="P6127" s="14">
        <v>2933</v>
      </c>
    </row>
    <row r="6128" spans="11:16" x14ac:dyDescent="0.3">
      <c r="K6128" s="16">
        <f t="shared" si="96"/>
        <v>44271</v>
      </c>
      <c r="L6128" s="17">
        <v>0.25</v>
      </c>
      <c r="M6128" s="14">
        <v>880</v>
      </c>
      <c r="N6128" s="14">
        <v>2784</v>
      </c>
      <c r="O6128" s="14">
        <v>0</v>
      </c>
      <c r="P6128" s="14">
        <v>3664</v>
      </c>
    </row>
    <row r="6129" spans="11:16" x14ac:dyDescent="0.3">
      <c r="K6129" s="16">
        <f t="shared" si="96"/>
        <v>44271</v>
      </c>
      <c r="L6129" s="17">
        <v>0.29166666666666669</v>
      </c>
      <c r="M6129" s="14">
        <v>880</v>
      </c>
      <c r="N6129" s="14">
        <v>2784</v>
      </c>
      <c r="O6129" s="14">
        <v>0</v>
      </c>
      <c r="P6129" s="14">
        <v>3664</v>
      </c>
    </row>
    <row r="6130" spans="11:16" x14ac:dyDescent="0.3">
      <c r="K6130" s="16">
        <f t="shared" si="96"/>
        <v>44271</v>
      </c>
      <c r="L6130" s="17">
        <v>0.33333333333333331</v>
      </c>
      <c r="M6130" s="14">
        <v>880</v>
      </c>
      <c r="N6130" s="14">
        <v>1034</v>
      </c>
      <c r="O6130" s="14">
        <v>0</v>
      </c>
      <c r="P6130" s="14">
        <v>1914</v>
      </c>
    </row>
    <row r="6131" spans="11:16" x14ac:dyDescent="0.3">
      <c r="K6131" s="16">
        <f t="shared" si="96"/>
        <v>44271</v>
      </c>
      <c r="L6131" s="17">
        <v>0.375</v>
      </c>
      <c r="M6131" s="14">
        <v>880</v>
      </c>
      <c r="N6131" s="14">
        <v>499</v>
      </c>
      <c r="O6131" s="14">
        <v>0</v>
      </c>
      <c r="P6131" s="14">
        <v>1379</v>
      </c>
    </row>
    <row r="6132" spans="11:16" x14ac:dyDescent="0.3">
      <c r="K6132" s="16">
        <f t="shared" si="96"/>
        <v>44271</v>
      </c>
      <c r="L6132" s="17">
        <v>0.41666666666666669</v>
      </c>
      <c r="M6132" s="14">
        <v>880</v>
      </c>
      <c r="N6132" s="14">
        <v>2512</v>
      </c>
      <c r="O6132" s="14">
        <v>0</v>
      </c>
      <c r="P6132" s="14">
        <v>3392</v>
      </c>
    </row>
    <row r="6133" spans="11:16" x14ac:dyDescent="0.3">
      <c r="K6133" s="16">
        <f t="shared" si="96"/>
        <v>44271</v>
      </c>
      <c r="L6133" s="17">
        <v>0.45833333333333331</v>
      </c>
      <c r="M6133" s="14">
        <v>880</v>
      </c>
      <c r="N6133" s="14">
        <v>1835</v>
      </c>
      <c r="O6133" s="14">
        <v>0</v>
      </c>
      <c r="P6133" s="14">
        <v>2715</v>
      </c>
    </row>
    <row r="6134" spans="11:16" x14ac:dyDescent="0.3">
      <c r="K6134" s="16">
        <f t="shared" si="96"/>
        <v>44271</v>
      </c>
      <c r="L6134" s="17">
        <v>0.5</v>
      </c>
      <c r="M6134" s="14">
        <v>880</v>
      </c>
      <c r="N6134" s="14">
        <v>0</v>
      </c>
      <c r="O6134" s="14">
        <v>0</v>
      </c>
      <c r="P6134" s="14">
        <v>880</v>
      </c>
    </row>
    <row r="6135" spans="11:16" x14ac:dyDescent="0.3">
      <c r="K6135" s="16">
        <f t="shared" si="96"/>
        <v>44271</v>
      </c>
      <c r="L6135" s="17">
        <v>0.54166666666666663</v>
      </c>
      <c r="M6135" s="14">
        <v>880</v>
      </c>
      <c r="N6135" s="14">
        <v>1581</v>
      </c>
      <c r="O6135" s="14">
        <v>0</v>
      </c>
      <c r="P6135" s="14">
        <v>2461</v>
      </c>
    </row>
    <row r="6136" spans="11:16" x14ac:dyDescent="0.3">
      <c r="K6136" s="16">
        <f t="shared" si="96"/>
        <v>44271</v>
      </c>
      <c r="L6136" s="17">
        <v>0.58333333333333337</v>
      </c>
      <c r="M6136" s="14">
        <v>880</v>
      </c>
      <c r="N6136" s="14">
        <v>1106</v>
      </c>
      <c r="O6136" s="14">
        <v>0</v>
      </c>
      <c r="P6136" s="14">
        <v>1986</v>
      </c>
    </row>
    <row r="6137" spans="11:16" x14ac:dyDescent="0.3">
      <c r="K6137" s="16">
        <f t="shared" si="96"/>
        <v>44271</v>
      </c>
      <c r="L6137" s="17">
        <v>0.625</v>
      </c>
      <c r="M6137" s="14">
        <v>880</v>
      </c>
      <c r="N6137" s="14">
        <v>1102</v>
      </c>
      <c r="O6137" s="14">
        <v>0</v>
      </c>
      <c r="P6137" s="14">
        <v>1982</v>
      </c>
    </row>
    <row r="6138" spans="11:16" x14ac:dyDescent="0.3">
      <c r="K6138" s="16">
        <f t="shared" si="96"/>
        <v>44271</v>
      </c>
      <c r="L6138" s="17">
        <v>0.66666666666666663</v>
      </c>
      <c r="M6138" s="14">
        <v>880</v>
      </c>
      <c r="N6138" s="14">
        <v>0</v>
      </c>
      <c r="O6138" s="14">
        <v>0</v>
      </c>
      <c r="P6138" s="14">
        <v>880</v>
      </c>
    </row>
    <row r="6139" spans="11:16" x14ac:dyDescent="0.3">
      <c r="K6139" s="16">
        <f t="shared" si="96"/>
        <v>44271</v>
      </c>
      <c r="L6139" s="17">
        <v>0.70833333333333337</v>
      </c>
      <c r="M6139" s="14">
        <v>880</v>
      </c>
      <c r="N6139" s="14">
        <v>1855</v>
      </c>
      <c r="O6139" s="14">
        <v>0</v>
      </c>
      <c r="P6139" s="14">
        <v>2735</v>
      </c>
    </row>
    <row r="6140" spans="11:16" x14ac:dyDescent="0.3">
      <c r="K6140" s="16">
        <f t="shared" si="96"/>
        <v>44271</v>
      </c>
      <c r="L6140" s="17">
        <v>0.75</v>
      </c>
      <c r="M6140" s="14">
        <v>880</v>
      </c>
      <c r="N6140" s="14">
        <v>13</v>
      </c>
      <c r="O6140" s="14">
        <v>0</v>
      </c>
      <c r="P6140" s="14">
        <v>893</v>
      </c>
    </row>
    <row r="6141" spans="11:16" x14ac:dyDescent="0.3">
      <c r="K6141" s="16">
        <f t="shared" si="96"/>
        <v>44271</v>
      </c>
      <c r="L6141" s="17">
        <v>0.79166666666666663</v>
      </c>
      <c r="M6141" s="14">
        <v>880</v>
      </c>
      <c r="N6141" s="14">
        <v>710</v>
      </c>
      <c r="O6141" s="14">
        <v>0</v>
      </c>
      <c r="P6141" s="14">
        <v>1590</v>
      </c>
    </row>
    <row r="6142" spans="11:16" x14ac:dyDescent="0.3">
      <c r="K6142" s="16">
        <f t="shared" si="96"/>
        <v>44271</v>
      </c>
      <c r="L6142" s="17">
        <v>0.83333333333333337</v>
      </c>
      <c r="M6142" s="14">
        <v>880</v>
      </c>
      <c r="N6142" s="14">
        <v>0</v>
      </c>
      <c r="O6142" s="14">
        <v>0</v>
      </c>
      <c r="P6142" s="14">
        <v>880</v>
      </c>
    </row>
    <row r="6143" spans="11:16" x14ac:dyDescent="0.3">
      <c r="K6143" s="16">
        <f t="shared" si="96"/>
        <v>44271</v>
      </c>
      <c r="L6143" s="17">
        <v>0.875</v>
      </c>
      <c r="M6143" s="14">
        <v>880</v>
      </c>
      <c r="N6143" s="14">
        <v>1555</v>
      </c>
      <c r="O6143" s="14">
        <v>0</v>
      </c>
      <c r="P6143" s="14">
        <v>2435</v>
      </c>
    </row>
    <row r="6144" spans="11:16" x14ac:dyDescent="0.3">
      <c r="K6144" s="16">
        <f t="shared" si="96"/>
        <v>44271</v>
      </c>
      <c r="L6144" s="17">
        <v>0.91666666666666663</v>
      </c>
      <c r="M6144" s="14">
        <v>880</v>
      </c>
      <c r="N6144" s="14">
        <v>1587</v>
      </c>
      <c r="O6144" s="14">
        <v>0</v>
      </c>
      <c r="P6144" s="14">
        <v>2467</v>
      </c>
    </row>
    <row r="6145" spans="11:16" x14ac:dyDescent="0.3">
      <c r="K6145" s="16">
        <f t="shared" si="96"/>
        <v>44271</v>
      </c>
      <c r="L6145" s="17">
        <v>0.95833333333333337</v>
      </c>
      <c r="M6145" s="14">
        <v>880</v>
      </c>
      <c r="N6145" s="14">
        <v>2003</v>
      </c>
      <c r="O6145" s="14">
        <v>0</v>
      </c>
      <c r="P6145" s="14">
        <v>2883</v>
      </c>
    </row>
    <row r="6146" spans="11:16" x14ac:dyDescent="0.3">
      <c r="K6146" s="16">
        <f t="shared" si="96"/>
        <v>44272</v>
      </c>
      <c r="L6146" s="17">
        <v>0</v>
      </c>
      <c r="M6146" s="14">
        <v>880</v>
      </c>
      <c r="N6146" s="14">
        <v>0</v>
      </c>
      <c r="O6146" s="14">
        <v>0</v>
      </c>
      <c r="P6146" s="14">
        <v>880</v>
      </c>
    </row>
    <row r="6147" spans="11:16" x14ac:dyDescent="0.3">
      <c r="K6147" s="16">
        <f t="shared" si="96"/>
        <v>44272</v>
      </c>
      <c r="L6147" s="17">
        <v>4.1666666666666664E-2</v>
      </c>
      <c r="M6147" s="14">
        <v>880</v>
      </c>
      <c r="N6147" s="14">
        <v>0</v>
      </c>
      <c r="O6147" s="14">
        <v>0</v>
      </c>
      <c r="P6147" s="14">
        <v>880</v>
      </c>
    </row>
    <row r="6148" spans="11:16" x14ac:dyDescent="0.3">
      <c r="K6148" s="16">
        <f t="shared" si="96"/>
        <v>44272</v>
      </c>
      <c r="L6148" s="17">
        <v>8.3333333333333329E-2</v>
      </c>
      <c r="M6148" s="14">
        <v>880</v>
      </c>
      <c r="N6148" s="14">
        <v>739</v>
      </c>
      <c r="O6148" s="14">
        <v>0</v>
      </c>
      <c r="P6148" s="14">
        <v>1619</v>
      </c>
    </row>
    <row r="6149" spans="11:16" x14ac:dyDescent="0.3">
      <c r="K6149" s="16">
        <f t="shared" si="96"/>
        <v>44272</v>
      </c>
      <c r="L6149" s="17">
        <v>0.125</v>
      </c>
      <c r="M6149" s="14">
        <v>880</v>
      </c>
      <c r="N6149" s="14">
        <v>108</v>
      </c>
      <c r="O6149" s="14">
        <v>0</v>
      </c>
      <c r="P6149" s="14">
        <v>988</v>
      </c>
    </row>
    <row r="6150" spans="11:16" x14ac:dyDescent="0.3">
      <c r="K6150" s="16">
        <f t="shared" si="96"/>
        <v>44272</v>
      </c>
      <c r="L6150" s="17">
        <v>0.16666666666666666</v>
      </c>
      <c r="M6150" s="14">
        <v>880</v>
      </c>
      <c r="N6150" s="14">
        <v>0</v>
      </c>
      <c r="O6150" s="14">
        <v>-69</v>
      </c>
      <c r="P6150" s="14">
        <v>811</v>
      </c>
    </row>
    <row r="6151" spans="11:16" x14ac:dyDescent="0.3">
      <c r="K6151" s="16">
        <f t="shared" si="96"/>
        <v>44272</v>
      </c>
      <c r="L6151" s="17">
        <v>0.20833333333333334</v>
      </c>
      <c r="M6151" s="14">
        <v>880</v>
      </c>
      <c r="N6151" s="14">
        <v>184</v>
      </c>
      <c r="O6151" s="14">
        <v>0</v>
      </c>
      <c r="P6151" s="14">
        <v>1064</v>
      </c>
    </row>
    <row r="6152" spans="11:16" x14ac:dyDescent="0.3">
      <c r="K6152" s="16">
        <f t="shared" si="96"/>
        <v>44272</v>
      </c>
      <c r="L6152" s="17">
        <v>0.25</v>
      </c>
      <c r="M6152" s="14">
        <v>880</v>
      </c>
      <c r="N6152" s="14">
        <v>0</v>
      </c>
      <c r="O6152" s="14">
        <v>10</v>
      </c>
      <c r="P6152" s="14">
        <v>890</v>
      </c>
    </row>
    <row r="6153" spans="11:16" x14ac:dyDescent="0.3">
      <c r="K6153" s="16">
        <f t="shared" si="96"/>
        <v>44272</v>
      </c>
      <c r="L6153" s="17">
        <v>0.29166666666666669</v>
      </c>
      <c r="M6153" s="14">
        <v>880</v>
      </c>
      <c r="N6153" s="14">
        <v>1577</v>
      </c>
      <c r="O6153" s="14">
        <v>45</v>
      </c>
      <c r="P6153" s="14">
        <v>2502</v>
      </c>
    </row>
    <row r="6154" spans="11:16" x14ac:dyDescent="0.3">
      <c r="K6154" s="16">
        <f t="shared" si="96"/>
        <v>44272</v>
      </c>
      <c r="L6154" s="17">
        <v>0.33333333333333331</v>
      </c>
      <c r="M6154" s="14">
        <v>880</v>
      </c>
      <c r="N6154" s="14">
        <v>1392</v>
      </c>
      <c r="O6154" s="14">
        <v>0</v>
      </c>
      <c r="P6154" s="14">
        <v>2272</v>
      </c>
    </row>
    <row r="6155" spans="11:16" x14ac:dyDescent="0.3">
      <c r="K6155" s="16">
        <f t="shared" si="96"/>
        <v>44272</v>
      </c>
      <c r="L6155" s="17">
        <v>0.375</v>
      </c>
      <c r="M6155" s="14">
        <v>880</v>
      </c>
      <c r="N6155" s="14">
        <v>1360</v>
      </c>
      <c r="O6155" s="14">
        <v>0</v>
      </c>
      <c r="P6155" s="14">
        <v>2240</v>
      </c>
    </row>
    <row r="6156" spans="11:16" x14ac:dyDescent="0.3">
      <c r="K6156" s="16">
        <f t="shared" si="96"/>
        <v>44272</v>
      </c>
      <c r="L6156" s="17">
        <v>0.41666666666666669</v>
      </c>
      <c r="M6156" s="14">
        <v>880</v>
      </c>
      <c r="N6156" s="14">
        <v>989</v>
      </c>
      <c r="O6156" s="14">
        <v>0</v>
      </c>
      <c r="P6156" s="14">
        <v>1869</v>
      </c>
    </row>
    <row r="6157" spans="11:16" x14ac:dyDescent="0.3">
      <c r="K6157" s="16">
        <f t="shared" si="96"/>
        <v>44272</v>
      </c>
      <c r="L6157" s="17">
        <v>0.45833333333333331</v>
      </c>
      <c r="M6157" s="14">
        <v>880</v>
      </c>
      <c r="N6157" s="14">
        <v>893</v>
      </c>
      <c r="O6157" s="14">
        <v>0</v>
      </c>
      <c r="P6157" s="14">
        <v>1773</v>
      </c>
    </row>
    <row r="6158" spans="11:16" x14ac:dyDescent="0.3">
      <c r="K6158" s="16">
        <f t="shared" si="96"/>
        <v>44272</v>
      </c>
      <c r="L6158" s="17">
        <v>0.5</v>
      </c>
      <c r="M6158" s="14">
        <v>880</v>
      </c>
      <c r="N6158" s="14">
        <v>596</v>
      </c>
      <c r="O6158" s="14">
        <v>0</v>
      </c>
      <c r="P6158" s="14">
        <v>1476</v>
      </c>
    </row>
    <row r="6159" spans="11:16" x14ac:dyDescent="0.3">
      <c r="K6159" s="16">
        <f t="shared" si="96"/>
        <v>44272</v>
      </c>
      <c r="L6159" s="17">
        <v>0.54166666666666663</v>
      </c>
      <c r="M6159" s="14">
        <v>880</v>
      </c>
      <c r="N6159" s="14">
        <v>0</v>
      </c>
      <c r="O6159" s="14">
        <v>0</v>
      </c>
      <c r="P6159" s="14">
        <v>880</v>
      </c>
    </row>
    <row r="6160" spans="11:16" x14ac:dyDescent="0.3">
      <c r="K6160" s="16">
        <f t="shared" si="96"/>
        <v>44272</v>
      </c>
      <c r="L6160" s="17">
        <v>0.58333333333333337</v>
      </c>
      <c r="M6160" s="14">
        <v>880</v>
      </c>
      <c r="N6160" s="14">
        <v>108</v>
      </c>
      <c r="O6160" s="14">
        <v>0</v>
      </c>
      <c r="P6160" s="14">
        <v>988</v>
      </c>
    </row>
    <row r="6161" spans="11:16" x14ac:dyDescent="0.3">
      <c r="K6161" s="16">
        <f t="shared" si="96"/>
        <v>44272</v>
      </c>
      <c r="L6161" s="17">
        <v>0.625</v>
      </c>
      <c r="M6161" s="14">
        <v>880</v>
      </c>
      <c r="N6161" s="14">
        <v>147</v>
      </c>
      <c r="O6161" s="14">
        <v>0</v>
      </c>
      <c r="P6161" s="14">
        <v>1027</v>
      </c>
    </row>
    <row r="6162" spans="11:16" x14ac:dyDescent="0.3">
      <c r="K6162" s="16">
        <f t="shared" si="96"/>
        <v>44272</v>
      </c>
      <c r="L6162" s="17">
        <v>0.66666666666666663</v>
      </c>
      <c r="M6162" s="14">
        <v>880</v>
      </c>
      <c r="N6162" s="14">
        <v>0</v>
      </c>
      <c r="O6162" s="14">
        <v>0</v>
      </c>
      <c r="P6162" s="14">
        <v>880</v>
      </c>
    </row>
    <row r="6163" spans="11:16" x14ac:dyDescent="0.3">
      <c r="K6163" s="16">
        <f t="shared" si="96"/>
        <v>44272</v>
      </c>
      <c r="L6163" s="17">
        <v>0.70833333333333337</v>
      </c>
      <c r="M6163" s="14">
        <v>880</v>
      </c>
      <c r="N6163" s="14">
        <v>556</v>
      </c>
      <c r="O6163" s="14">
        <v>0</v>
      </c>
      <c r="P6163" s="14">
        <v>1436</v>
      </c>
    </row>
    <row r="6164" spans="11:16" x14ac:dyDescent="0.3">
      <c r="K6164" s="16">
        <f t="shared" si="96"/>
        <v>44272</v>
      </c>
      <c r="L6164" s="17">
        <v>0.75</v>
      </c>
      <c r="M6164" s="14">
        <v>880</v>
      </c>
      <c r="N6164" s="14">
        <v>0</v>
      </c>
      <c r="O6164" s="14">
        <v>0</v>
      </c>
      <c r="P6164" s="14">
        <v>880</v>
      </c>
    </row>
    <row r="6165" spans="11:16" x14ac:dyDescent="0.3">
      <c r="K6165" s="16">
        <f t="shared" si="96"/>
        <v>44272</v>
      </c>
      <c r="L6165" s="17">
        <v>0.79166666666666663</v>
      </c>
      <c r="M6165" s="14">
        <v>880</v>
      </c>
      <c r="N6165" s="14">
        <v>1577</v>
      </c>
      <c r="O6165" s="14">
        <v>0</v>
      </c>
      <c r="P6165" s="14">
        <v>2457</v>
      </c>
    </row>
    <row r="6166" spans="11:16" x14ac:dyDescent="0.3">
      <c r="K6166" s="16">
        <f t="shared" si="96"/>
        <v>44272</v>
      </c>
      <c r="L6166" s="17">
        <v>0.83333333333333337</v>
      </c>
      <c r="M6166" s="14">
        <v>880</v>
      </c>
      <c r="N6166" s="14">
        <v>1412</v>
      </c>
      <c r="O6166" s="14">
        <v>0</v>
      </c>
      <c r="P6166" s="14">
        <v>2292</v>
      </c>
    </row>
    <row r="6167" spans="11:16" x14ac:dyDescent="0.3">
      <c r="K6167" s="16">
        <f t="shared" si="96"/>
        <v>44272</v>
      </c>
      <c r="L6167" s="17">
        <v>0.875</v>
      </c>
      <c r="M6167" s="14">
        <v>880</v>
      </c>
      <c r="N6167" s="14">
        <v>1152</v>
      </c>
      <c r="O6167" s="14">
        <v>0</v>
      </c>
      <c r="P6167" s="14">
        <v>2032</v>
      </c>
    </row>
    <row r="6168" spans="11:16" x14ac:dyDescent="0.3">
      <c r="K6168" s="16">
        <f t="shared" si="96"/>
        <v>44272</v>
      </c>
      <c r="L6168" s="17">
        <v>0.91666666666666663</v>
      </c>
      <c r="M6168" s="14">
        <v>880</v>
      </c>
      <c r="N6168" s="14">
        <v>1458</v>
      </c>
      <c r="O6168" s="14">
        <v>0</v>
      </c>
      <c r="P6168" s="14">
        <v>2338</v>
      </c>
    </row>
    <row r="6169" spans="11:16" x14ac:dyDescent="0.3">
      <c r="K6169" s="16">
        <f t="shared" si="96"/>
        <v>44272</v>
      </c>
      <c r="L6169" s="17">
        <v>0.95833333333333337</v>
      </c>
      <c r="M6169" s="14">
        <v>880</v>
      </c>
      <c r="N6169" s="14">
        <v>1396</v>
      </c>
      <c r="O6169" s="14">
        <v>0</v>
      </c>
      <c r="P6169" s="14">
        <v>2276</v>
      </c>
    </row>
    <row r="6170" spans="11:16" x14ac:dyDescent="0.3">
      <c r="K6170" s="16">
        <f t="shared" si="96"/>
        <v>44273</v>
      </c>
      <c r="L6170" s="17">
        <v>0</v>
      </c>
      <c r="M6170" s="14">
        <v>880</v>
      </c>
      <c r="N6170" s="14">
        <v>0</v>
      </c>
      <c r="O6170" s="14">
        <v>0</v>
      </c>
      <c r="P6170" s="14">
        <v>880</v>
      </c>
    </row>
    <row r="6171" spans="11:16" x14ac:dyDescent="0.3">
      <c r="K6171" s="16">
        <f t="shared" ref="K6171:K6234" si="97">K6147+1</f>
        <v>44273</v>
      </c>
      <c r="L6171" s="17">
        <v>4.1666666666666664E-2</v>
      </c>
      <c r="M6171" s="14">
        <v>880</v>
      </c>
      <c r="N6171" s="14">
        <v>0</v>
      </c>
      <c r="O6171" s="14">
        <v>0</v>
      </c>
      <c r="P6171" s="14">
        <v>880</v>
      </c>
    </row>
    <row r="6172" spans="11:16" x14ac:dyDescent="0.3">
      <c r="K6172" s="16">
        <f t="shared" si="97"/>
        <v>44273</v>
      </c>
      <c r="L6172" s="17">
        <v>8.3333333333333329E-2</v>
      </c>
      <c r="M6172" s="14">
        <v>880</v>
      </c>
      <c r="N6172" s="14">
        <v>751</v>
      </c>
      <c r="O6172" s="14">
        <v>0</v>
      </c>
      <c r="P6172" s="14">
        <v>1631</v>
      </c>
    </row>
    <row r="6173" spans="11:16" x14ac:dyDescent="0.3">
      <c r="K6173" s="16">
        <f t="shared" si="97"/>
        <v>44273</v>
      </c>
      <c r="L6173" s="17">
        <v>0.125</v>
      </c>
      <c r="M6173" s="14">
        <v>880</v>
      </c>
      <c r="N6173" s="14">
        <v>607</v>
      </c>
      <c r="O6173" s="14">
        <v>0</v>
      </c>
      <c r="P6173" s="14">
        <v>1487</v>
      </c>
    </row>
    <row r="6174" spans="11:16" x14ac:dyDescent="0.3">
      <c r="K6174" s="16">
        <f t="shared" si="97"/>
        <v>44273</v>
      </c>
      <c r="L6174" s="17">
        <v>0.16666666666666666</v>
      </c>
      <c r="M6174" s="14">
        <v>880</v>
      </c>
      <c r="N6174" s="14">
        <v>853</v>
      </c>
      <c r="O6174" s="14">
        <v>0</v>
      </c>
      <c r="P6174" s="14">
        <v>1733</v>
      </c>
    </row>
    <row r="6175" spans="11:16" x14ac:dyDescent="0.3">
      <c r="K6175" s="16">
        <f t="shared" si="97"/>
        <v>44273</v>
      </c>
      <c r="L6175" s="17">
        <v>0.20833333333333334</v>
      </c>
      <c r="M6175" s="14">
        <v>880</v>
      </c>
      <c r="N6175" s="14">
        <v>0</v>
      </c>
      <c r="O6175" s="14">
        <v>1200</v>
      </c>
      <c r="P6175" s="14">
        <v>2080</v>
      </c>
    </row>
    <row r="6176" spans="11:16" x14ac:dyDescent="0.3">
      <c r="K6176" s="16">
        <f t="shared" si="97"/>
        <v>44273</v>
      </c>
      <c r="L6176" s="17">
        <v>0.25</v>
      </c>
      <c r="M6176" s="14">
        <v>880</v>
      </c>
      <c r="N6176" s="14">
        <v>1235</v>
      </c>
      <c r="O6176" s="14">
        <v>1200</v>
      </c>
      <c r="P6176" s="14">
        <v>3315</v>
      </c>
    </row>
    <row r="6177" spans="11:16" x14ac:dyDescent="0.3">
      <c r="K6177" s="16">
        <f t="shared" si="97"/>
        <v>44273</v>
      </c>
      <c r="L6177" s="17">
        <v>0.29166666666666669</v>
      </c>
      <c r="M6177" s="14">
        <v>880</v>
      </c>
      <c r="N6177" s="14">
        <v>1235</v>
      </c>
      <c r="O6177" s="14">
        <v>1200</v>
      </c>
      <c r="P6177" s="14">
        <v>3315</v>
      </c>
    </row>
    <row r="6178" spans="11:16" x14ac:dyDescent="0.3">
      <c r="K6178" s="16">
        <f t="shared" si="97"/>
        <v>44273</v>
      </c>
      <c r="L6178" s="17">
        <v>0.33333333333333331</v>
      </c>
      <c r="M6178" s="14">
        <v>880</v>
      </c>
      <c r="N6178" s="14">
        <v>1235</v>
      </c>
      <c r="O6178" s="14">
        <v>1200</v>
      </c>
      <c r="P6178" s="14">
        <v>3315</v>
      </c>
    </row>
    <row r="6179" spans="11:16" x14ac:dyDescent="0.3">
      <c r="K6179" s="16">
        <f t="shared" si="97"/>
        <v>44273</v>
      </c>
      <c r="L6179" s="17">
        <v>0.375</v>
      </c>
      <c r="M6179" s="14">
        <v>880</v>
      </c>
      <c r="N6179" s="14">
        <v>1235</v>
      </c>
      <c r="O6179" s="14">
        <v>420</v>
      </c>
      <c r="P6179" s="14">
        <v>2535</v>
      </c>
    </row>
    <row r="6180" spans="11:16" x14ac:dyDescent="0.3">
      <c r="K6180" s="16">
        <f t="shared" si="97"/>
        <v>44273</v>
      </c>
      <c r="L6180" s="17">
        <v>0.41666666666666669</v>
      </c>
      <c r="M6180" s="14">
        <v>880</v>
      </c>
      <c r="N6180" s="14">
        <v>1235</v>
      </c>
      <c r="O6180" s="14">
        <v>0</v>
      </c>
      <c r="P6180" s="14">
        <v>2115</v>
      </c>
    </row>
    <row r="6181" spans="11:16" x14ac:dyDescent="0.3">
      <c r="K6181" s="16">
        <f t="shared" si="97"/>
        <v>44273</v>
      </c>
      <c r="L6181" s="17">
        <v>0.45833333333333331</v>
      </c>
      <c r="M6181" s="14">
        <v>880</v>
      </c>
      <c r="N6181" s="14">
        <v>0</v>
      </c>
      <c r="O6181" s="14">
        <v>641</v>
      </c>
      <c r="P6181" s="14">
        <v>1521</v>
      </c>
    </row>
    <row r="6182" spans="11:16" x14ac:dyDescent="0.3">
      <c r="K6182" s="16">
        <f t="shared" si="97"/>
        <v>44273</v>
      </c>
      <c r="L6182" s="17">
        <v>0.5</v>
      </c>
      <c r="M6182" s="14">
        <v>880</v>
      </c>
      <c r="N6182" s="14">
        <v>0</v>
      </c>
      <c r="O6182" s="14">
        <v>0</v>
      </c>
      <c r="P6182" s="14">
        <v>880</v>
      </c>
    </row>
    <row r="6183" spans="11:16" x14ac:dyDescent="0.3">
      <c r="K6183" s="16">
        <f t="shared" si="97"/>
        <v>44273</v>
      </c>
      <c r="L6183" s="17">
        <v>0.54166666666666663</v>
      </c>
      <c r="M6183" s="14">
        <v>880</v>
      </c>
      <c r="N6183" s="14">
        <v>0</v>
      </c>
      <c r="O6183" s="14">
        <v>-461</v>
      </c>
      <c r="P6183" s="14">
        <v>419</v>
      </c>
    </row>
    <row r="6184" spans="11:16" x14ac:dyDescent="0.3">
      <c r="K6184" s="16">
        <f t="shared" si="97"/>
        <v>44273</v>
      </c>
      <c r="L6184" s="17">
        <v>0.58333333333333337</v>
      </c>
      <c r="M6184" s="14">
        <v>880</v>
      </c>
      <c r="N6184" s="14">
        <v>0</v>
      </c>
      <c r="O6184" s="14">
        <v>-1062</v>
      </c>
      <c r="P6184" s="14">
        <v>-182</v>
      </c>
    </row>
    <row r="6185" spans="11:16" x14ac:dyDescent="0.3">
      <c r="K6185" s="16">
        <f t="shared" si="97"/>
        <v>44273</v>
      </c>
      <c r="L6185" s="17">
        <v>0.625</v>
      </c>
      <c r="M6185" s="14">
        <v>880</v>
      </c>
      <c r="N6185" s="14">
        <v>0</v>
      </c>
      <c r="O6185" s="14">
        <v>-1056</v>
      </c>
      <c r="P6185" s="14">
        <v>-176</v>
      </c>
    </row>
    <row r="6186" spans="11:16" x14ac:dyDescent="0.3">
      <c r="K6186" s="16">
        <f t="shared" si="97"/>
        <v>44273</v>
      </c>
      <c r="L6186" s="17">
        <v>0.66666666666666663</v>
      </c>
      <c r="M6186" s="14">
        <v>880</v>
      </c>
      <c r="N6186" s="14">
        <v>0</v>
      </c>
      <c r="O6186" s="14">
        <v>-1200</v>
      </c>
      <c r="P6186" s="14">
        <v>-320</v>
      </c>
    </row>
    <row r="6187" spans="11:16" x14ac:dyDescent="0.3">
      <c r="K6187" s="16">
        <f t="shared" si="97"/>
        <v>44273</v>
      </c>
      <c r="L6187" s="17">
        <v>0.70833333333333337</v>
      </c>
      <c r="M6187" s="14">
        <v>880</v>
      </c>
      <c r="N6187" s="14">
        <v>0</v>
      </c>
      <c r="O6187" s="14">
        <v>-828</v>
      </c>
      <c r="P6187" s="14">
        <v>52</v>
      </c>
    </row>
    <row r="6188" spans="11:16" x14ac:dyDescent="0.3">
      <c r="K6188" s="16">
        <f t="shared" si="97"/>
        <v>44273</v>
      </c>
      <c r="L6188" s="17">
        <v>0.75</v>
      </c>
      <c r="M6188" s="14">
        <v>880</v>
      </c>
      <c r="N6188" s="14">
        <v>0</v>
      </c>
      <c r="O6188" s="14">
        <v>0</v>
      </c>
      <c r="P6188" s="14">
        <v>880</v>
      </c>
    </row>
    <row r="6189" spans="11:16" x14ac:dyDescent="0.3">
      <c r="K6189" s="16">
        <f t="shared" si="97"/>
        <v>44273</v>
      </c>
      <c r="L6189" s="17">
        <v>0.79166666666666663</v>
      </c>
      <c r="M6189" s="14">
        <v>880</v>
      </c>
      <c r="N6189" s="14">
        <v>0</v>
      </c>
      <c r="O6189" s="14">
        <v>0</v>
      </c>
      <c r="P6189" s="14">
        <v>880</v>
      </c>
    </row>
    <row r="6190" spans="11:16" x14ac:dyDescent="0.3">
      <c r="K6190" s="16">
        <f t="shared" si="97"/>
        <v>44273</v>
      </c>
      <c r="L6190" s="17">
        <v>0.83333333333333337</v>
      </c>
      <c r="M6190" s="14">
        <v>880</v>
      </c>
      <c r="N6190" s="14">
        <v>0</v>
      </c>
      <c r="O6190" s="14">
        <v>-422</v>
      </c>
      <c r="P6190" s="14">
        <v>458</v>
      </c>
    </row>
    <row r="6191" spans="11:16" x14ac:dyDescent="0.3">
      <c r="K6191" s="16">
        <f t="shared" si="97"/>
        <v>44273</v>
      </c>
      <c r="L6191" s="17">
        <v>0.875</v>
      </c>
      <c r="M6191" s="14">
        <v>880</v>
      </c>
      <c r="N6191" s="14">
        <v>0</v>
      </c>
      <c r="O6191" s="14">
        <v>-977</v>
      </c>
      <c r="P6191" s="14">
        <v>-97</v>
      </c>
    </row>
    <row r="6192" spans="11:16" x14ac:dyDescent="0.3">
      <c r="K6192" s="16">
        <f t="shared" si="97"/>
        <v>44273</v>
      </c>
      <c r="L6192" s="17">
        <v>0.91666666666666663</v>
      </c>
      <c r="M6192" s="14">
        <v>880</v>
      </c>
      <c r="N6192" s="14">
        <v>0</v>
      </c>
      <c r="O6192" s="14">
        <v>-680</v>
      </c>
      <c r="P6192" s="14">
        <v>200</v>
      </c>
    </row>
    <row r="6193" spans="11:16" x14ac:dyDescent="0.3">
      <c r="K6193" s="16">
        <f t="shared" si="97"/>
        <v>44273</v>
      </c>
      <c r="L6193" s="17">
        <v>0.95833333333333337</v>
      </c>
      <c r="M6193" s="14">
        <v>880</v>
      </c>
      <c r="N6193" s="14">
        <v>0</v>
      </c>
      <c r="O6193" s="14">
        <v>-639</v>
      </c>
      <c r="P6193" s="14">
        <v>241</v>
      </c>
    </row>
    <row r="6194" spans="11:16" x14ac:dyDescent="0.3">
      <c r="K6194" s="16">
        <f t="shared" si="97"/>
        <v>44274</v>
      </c>
      <c r="L6194" s="17">
        <v>0</v>
      </c>
      <c r="M6194" s="14">
        <v>880</v>
      </c>
      <c r="N6194" s="14">
        <v>0</v>
      </c>
      <c r="O6194" s="14">
        <v>0</v>
      </c>
      <c r="P6194" s="14">
        <v>880</v>
      </c>
    </row>
    <row r="6195" spans="11:16" x14ac:dyDescent="0.3">
      <c r="K6195" s="16">
        <f t="shared" si="97"/>
        <v>44274</v>
      </c>
      <c r="L6195" s="17">
        <v>4.1666666666666664E-2</v>
      </c>
      <c r="M6195" s="14">
        <v>880</v>
      </c>
      <c r="N6195" s="14">
        <v>0</v>
      </c>
      <c r="O6195" s="14">
        <v>0</v>
      </c>
      <c r="P6195" s="14">
        <v>880</v>
      </c>
    </row>
    <row r="6196" spans="11:16" x14ac:dyDescent="0.3">
      <c r="K6196" s="16">
        <f t="shared" si="97"/>
        <v>44274</v>
      </c>
      <c r="L6196" s="17">
        <v>8.3333333333333329E-2</v>
      </c>
      <c r="M6196" s="14">
        <v>880</v>
      </c>
      <c r="N6196" s="14">
        <v>0</v>
      </c>
      <c r="O6196" s="14">
        <v>0</v>
      </c>
      <c r="P6196" s="14">
        <v>880</v>
      </c>
    </row>
    <row r="6197" spans="11:16" x14ac:dyDescent="0.3">
      <c r="K6197" s="16">
        <f t="shared" si="97"/>
        <v>44274</v>
      </c>
      <c r="L6197" s="17">
        <v>0.125</v>
      </c>
      <c r="M6197" s="14">
        <v>880</v>
      </c>
      <c r="N6197" s="14">
        <v>0</v>
      </c>
      <c r="O6197" s="14">
        <v>-235</v>
      </c>
      <c r="P6197" s="14">
        <v>645</v>
      </c>
    </row>
    <row r="6198" spans="11:16" x14ac:dyDescent="0.3">
      <c r="K6198" s="16">
        <f t="shared" si="97"/>
        <v>44274</v>
      </c>
      <c r="L6198" s="17">
        <v>0.16666666666666666</v>
      </c>
      <c r="M6198" s="14">
        <v>880</v>
      </c>
      <c r="N6198" s="14">
        <v>0</v>
      </c>
      <c r="O6198" s="14">
        <v>-257</v>
      </c>
      <c r="P6198" s="14">
        <v>623</v>
      </c>
    </row>
    <row r="6199" spans="11:16" x14ac:dyDescent="0.3">
      <c r="K6199" s="16">
        <f t="shared" si="97"/>
        <v>44274</v>
      </c>
      <c r="L6199" s="17">
        <v>0.20833333333333334</v>
      </c>
      <c r="M6199" s="14">
        <v>880</v>
      </c>
      <c r="N6199" s="14">
        <v>0</v>
      </c>
      <c r="O6199" s="14">
        <v>0</v>
      </c>
      <c r="P6199" s="14">
        <v>880</v>
      </c>
    </row>
    <row r="6200" spans="11:16" x14ac:dyDescent="0.3">
      <c r="K6200" s="16">
        <f t="shared" si="97"/>
        <v>44274</v>
      </c>
      <c r="L6200" s="17">
        <v>0.25</v>
      </c>
      <c r="M6200" s="14">
        <v>880</v>
      </c>
      <c r="N6200" s="14">
        <v>0</v>
      </c>
      <c r="O6200" s="14">
        <v>135</v>
      </c>
      <c r="P6200" s="14">
        <v>1015</v>
      </c>
    </row>
    <row r="6201" spans="11:16" x14ac:dyDescent="0.3">
      <c r="K6201" s="16">
        <f t="shared" si="97"/>
        <v>44274</v>
      </c>
      <c r="L6201" s="17">
        <v>0.29166666666666669</v>
      </c>
      <c r="M6201" s="14">
        <v>880</v>
      </c>
      <c r="N6201" s="14">
        <v>0</v>
      </c>
      <c r="O6201" s="14">
        <v>789</v>
      </c>
      <c r="P6201" s="14">
        <v>1669</v>
      </c>
    </row>
    <row r="6202" spans="11:16" x14ac:dyDescent="0.3">
      <c r="K6202" s="16">
        <f t="shared" si="97"/>
        <v>44274</v>
      </c>
      <c r="L6202" s="17">
        <v>0.33333333333333331</v>
      </c>
      <c r="M6202" s="14">
        <v>880</v>
      </c>
      <c r="N6202" s="14">
        <v>0</v>
      </c>
      <c r="O6202" s="14">
        <v>0</v>
      </c>
      <c r="P6202" s="14">
        <v>880</v>
      </c>
    </row>
    <row r="6203" spans="11:16" x14ac:dyDescent="0.3">
      <c r="K6203" s="16">
        <f t="shared" si="97"/>
        <v>44274</v>
      </c>
      <c r="L6203" s="17">
        <v>0.375</v>
      </c>
      <c r="M6203" s="14">
        <v>880</v>
      </c>
      <c r="N6203" s="14">
        <v>0</v>
      </c>
      <c r="O6203" s="14">
        <v>0</v>
      </c>
      <c r="P6203" s="14">
        <v>880</v>
      </c>
    </row>
    <row r="6204" spans="11:16" x14ac:dyDescent="0.3">
      <c r="K6204" s="16">
        <f t="shared" si="97"/>
        <v>44274</v>
      </c>
      <c r="L6204" s="17">
        <v>0.41666666666666669</v>
      </c>
      <c r="M6204" s="14">
        <v>880</v>
      </c>
      <c r="N6204" s="14">
        <v>0</v>
      </c>
      <c r="O6204" s="14">
        <v>0</v>
      </c>
      <c r="P6204" s="14">
        <v>880</v>
      </c>
    </row>
    <row r="6205" spans="11:16" x14ac:dyDescent="0.3">
      <c r="K6205" s="16">
        <f t="shared" si="97"/>
        <v>44274</v>
      </c>
      <c r="L6205" s="17">
        <v>0.45833333333333331</v>
      </c>
      <c r="M6205" s="14">
        <v>880</v>
      </c>
      <c r="N6205" s="14">
        <v>0</v>
      </c>
      <c r="O6205" s="14">
        <v>0</v>
      </c>
      <c r="P6205" s="14">
        <v>880</v>
      </c>
    </row>
    <row r="6206" spans="11:16" x14ac:dyDescent="0.3">
      <c r="K6206" s="16">
        <f t="shared" si="97"/>
        <v>44274</v>
      </c>
      <c r="L6206" s="17">
        <v>0.5</v>
      </c>
      <c r="M6206" s="14">
        <v>880</v>
      </c>
      <c r="N6206" s="14">
        <v>0</v>
      </c>
      <c r="O6206" s="14">
        <v>0</v>
      </c>
      <c r="P6206" s="14">
        <v>880</v>
      </c>
    </row>
    <row r="6207" spans="11:16" x14ac:dyDescent="0.3">
      <c r="K6207" s="16">
        <f t="shared" si="97"/>
        <v>44274</v>
      </c>
      <c r="L6207" s="17">
        <v>0.54166666666666663</v>
      </c>
      <c r="M6207" s="14">
        <v>880</v>
      </c>
      <c r="N6207" s="14">
        <v>0</v>
      </c>
      <c r="O6207" s="14">
        <v>0</v>
      </c>
      <c r="P6207" s="14">
        <v>880</v>
      </c>
    </row>
    <row r="6208" spans="11:16" x14ac:dyDescent="0.3">
      <c r="K6208" s="16">
        <f t="shared" si="97"/>
        <v>44274</v>
      </c>
      <c r="L6208" s="17">
        <v>0.58333333333333337</v>
      </c>
      <c r="M6208" s="14">
        <v>880</v>
      </c>
      <c r="N6208" s="14">
        <v>0</v>
      </c>
      <c r="O6208" s="14">
        <v>-183</v>
      </c>
      <c r="P6208" s="14">
        <v>697</v>
      </c>
    </row>
    <row r="6209" spans="11:16" x14ac:dyDescent="0.3">
      <c r="K6209" s="16">
        <f t="shared" si="97"/>
        <v>44274</v>
      </c>
      <c r="L6209" s="17">
        <v>0.625</v>
      </c>
      <c r="M6209" s="14">
        <v>880</v>
      </c>
      <c r="N6209" s="14">
        <v>0</v>
      </c>
      <c r="O6209" s="14">
        <v>-408</v>
      </c>
      <c r="P6209" s="14">
        <v>472</v>
      </c>
    </row>
    <row r="6210" spans="11:16" x14ac:dyDescent="0.3">
      <c r="K6210" s="16">
        <f t="shared" si="97"/>
        <v>44274</v>
      </c>
      <c r="L6210" s="17">
        <v>0.66666666666666663</v>
      </c>
      <c r="M6210" s="14">
        <v>880</v>
      </c>
      <c r="N6210" s="14">
        <v>0</v>
      </c>
      <c r="O6210" s="14">
        <v>-382</v>
      </c>
      <c r="P6210" s="14">
        <v>498</v>
      </c>
    </row>
    <row r="6211" spans="11:16" x14ac:dyDescent="0.3">
      <c r="K6211" s="16">
        <f t="shared" si="97"/>
        <v>44274</v>
      </c>
      <c r="L6211" s="17">
        <v>0.70833333333333337</v>
      </c>
      <c r="M6211" s="14">
        <v>880</v>
      </c>
      <c r="N6211" s="14">
        <v>0</v>
      </c>
      <c r="O6211" s="14">
        <v>0</v>
      </c>
      <c r="P6211" s="14">
        <v>880</v>
      </c>
    </row>
    <row r="6212" spans="11:16" x14ac:dyDescent="0.3">
      <c r="K6212" s="16">
        <f t="shared" si="97"/>
        <v>44274</v>
      </c>
      <c r="L6212" s="17">
        <v>0.75</v>
      </c>
      <c r="M6212" s="14">
        <v>880</v>
      </c>
      <c r="N6212" s="14">
        <v>0</v>
      </c>
      <c r="O6212" s="14">
        <v>0</v>
      </c>
      <c r="P6212" s="14">
        <v>880</v>
      </c>
    </row>
    <row r="6213" spans="11:16" x14ac:dyDescent="0.3">
      <c r="K6213" s="16">
        <f t="shared" si="97"/>
        <v>44274</v>
      </c>
      <c r="L6213" s="17">
        <v>0.79166666666666663</v>
      </c>
      <c r="M6213" s="14">
        <v>880</v>
      </c>
      <c r="N6213" s="14">
        <v>0</v>
      </c>
      <c r="O6213" s="14">
        <v>0</v>
      </c>
      <c r="P6213" s="14">
        <v>880</v>
      </c>
    </row>
    <row r="6214" spans="11:16" x14ac:dyDescent="0.3">
      <c r="K6214" s="16">
        <f t="shared" si="97"/>
        <v>44274</v>
      </c>
      <c r="L6214" s="17">
        <v>0.83333333333333337</v>
      </c>
      <c r="M6214" s="14">
        <v>880</v>
      </c>
      <c r="N6214" s="14">
        <v>0</v>
      </c>
      <c r="O6214" s="14">
        <v>0</v>
      </c>
      <c r="P6214" s="14">
        <v>880</v>
      </c>
    </row>
    <row r="6215" spans="11:16" x14ac:dyDescent="0.3">
      <c r="K6215" s="16">
        <f t="shared" si="97"/>
        <v>44274</v>
      </c>
      <c r="L6215" s="17">
        <v>0.875</v>
      </c>
      <c r="M6215" s="14">
        <v>880</v>
      </c>
      <c r="N6215" s="14">
        <v>0</v>
      </c>
      <c r="O6215" s="14">
        <v>0</v>
      </c>
      <c r="P6215" s="14">
        <v>880</v>
      </c>
    </row>
    <row r="6216" spans="11:16" x14ac:dyDescent="0.3">
      <c r="K6216" s="16">
        <f t="shared" si="97"/>
        <v>44274</v>
      </c>
      <c r="L6216" s="17">
        <v>0.91666666666666663</v>
      </c>
      <c r="M6216" s="14">
        <v>880</v>
      </c>
      <c r="N6216" s="14">
        <v>0</v>
      </c>
      <c r="O6216" s="14">
        <v>248</v>
      </c>
      <c r="P6216" s="14">
        <v>1128</v>
      </c>
    </row>
    <row r="6217" spans="11:16" x14ac:dyDescent="0.3">
      <c r="K6217" s="16">
        <f t="shared" si="97"/>
        <v>44274</v>
      </c>
      <c r="L6217" s="17">
        <v>0.95833333333333337</v>
      </c>
      <c r="M6217" s="14">
        <v>880</v>
      </c>
      <c r="N6217" s="14">
        <v>0</v>
      </c>
      <c r="O6217" s="14">
        <v>0</v>
      </c>
      <c r="P6217" s="14">
        <v>880</v>
      </c>
    </row>
    <row r="6218" spans="11:16" x14ac:dyDescent="0.3">
      <c r="K6218" s="16">
        <f t="shared" si="97"/>
        <v>44275</v>
      </c>
      <c r="L6218" s="17">
        <v>0</v>
      </c>
      <c r="M6218" s="14">
        <v>880</v>
      </c>
      <c r="N6218" s="14">
        <v>0</v>
      </c>
      <c r="O6218" s="14">
        <v>941</v>
      </c>
      <c r="P6218" s="14">
        <v>1821</v>
      </c>
    </row>
    <row r="6219" spans="11:16" x14ac:dyDescent="0.3">
      <c r="K6219" s="16">
        <f t="shared" si="97"/>
        <v>44275</v>
      </c>
      <c r="L6219" s="17">
        <v>4.1666666666666664E-2</v>
      </c>
      <c r="M6219" s="14">
        <v>880</v>
      </c>
      <c r="N6219" s="14">
        <v>0</v>
      </c>
      <c r="O6219" s="14">
        <v>0</v>
      </c>
      <c r="P6219" s="14">
        <v>880</v>
      </c>
    </row>
    <row r="6220" spans="11:16" x14ac:dyDescent="0.3">
      <c r="K6220" s="16">
        <f t="shared" si="97"/>
        <v>44275</v>
      </c>
      <c r="L6220" s="17">
        <v>8.3333333333333329E-2</v>
      </c>
      <c r="M6220" s="14">
        <v>880</v>
      </c>
      <c r="N6220" s="14">
        <v>0</v>
      </c>
      <c r="O6220" s="14">
        <v>158</v>
      </c>
      <c r="P6220" s="14">
        <v>1038</v>
      </c>
    </row>
    <row r="6221" spans="11:16" x14ac:dyDescent="0.3">
      <c r="K6221" s="16">
        <f t="shared" si="97"/>
        <v>44275</v>
      </c>
      <c r="L6221" s="17">
        <v>0.125</v>
      </c>
      <c r="M6221" s="14">
        <v>880</v>
      </c>
      <c r="N6221" s="14">
        <v>0</v>
      </c>
      <c r="O6221" s="14">
        <v>-186</v>
      </c>
      <c r="P6221" s="14">
        <v>694</v>
      </c>
    </row>
    <row r="6222" spans="11:16" x14ac:dyDescent="0.3">
      <c r="K6222" s="16">
        <f t="shared" si="97"/>
        <v>44275</v>
      </c>
      <c r="L6222" s="17">
        <v>0.16666666666666666</v>
      </c>
      <c r="M6222" s="14">
        <v>880</v>
      </c>
      <c r="N6222" s="14">
        <v>0</v>
      </c>
      <c r="O6222" s="14">
        <v>-477</v>
      </c>
      <c r="P6222" s="14">
        <v>403</v>
      </c>
    </row>
    <row r="6223" spans="11:16" x14ac:dyDescent="0.3">
      <c r="K6223" s="16">
        <f t="shared" si="97"/>
        <v>44275</v>
      </c>
      <c r="L6223" s="17">
        <v>0.20833333333333334</v>
      </c>
      <c r="M6223" s="14">
        <v>880</v>
      </c>
      <c r="N6223" s="14">
        <v>0</v>
      </c>
      <c r="O6223" s="14">
        <v>-353</v>
      </c>
      <c r="P6223" s="14">
        <v>527</v>
      </c>
    </row>
    <row r="6224" spans="11:16" x14ac:dyDescent="0.3">
      <c r="K6224" s="16">
        <f t="shared" si="97"/>
        <v>44275</v>
      </c>
      <c r="L6224" s="17">
        <v>0.25</v>
      </c>
      <c r="M6224" s="14">
        <v>880</v>
      </c>
      <c r="N6224" s="14">
        <v>0</v>
      </c>
      <c r="O6224" s="14">
        <v>74</v>
      </c>
      <c r="P6224" s="14">
        <v>954</v>
      </c>
    </row>
    <row r="6225" spans="11:16" x14ac:dyDescent="0.3">
      <c r="K6225" s="16">
        <f t="shared" si="97"/>
        <v>44275</v>
      </c>
      <c r="L6225" s="17">
        <v>0.29166666666666669</v>
      </c>
      <c r="M6225" s="14">
        <v>880</v>
      </c>
      <c r="N6225" s="14">
        <v>0</v>
      </c>
      <c r="O6225" s="14">
        <v>292</v>
      </c>
      <c r="P6225" s="14">
        <v>1172</v>
      </c>
    </row>
    <row r="6226" spans="11:16" x14ac:dyDescent="0.3">
      <c r="K6226" s="16">
        <f t="shared" si="97"/>
        <v>44275</v>
      </c>
      <c r="L6226" s="17">
        <v>0.33333333333333331</v>
      </c>
      <c r="M6226" s="14">
        <v>880</v>
      </c>
      <c r="N6226" s="14">
        <v>0</v>
      </c>
      <c r="O6226" s="14">
        <v>588</v>
      </c>
      <c r="P6226" s="14">
        <v>1468</v>
      </c>
    </row>
    <row r="6227" spans="11:16" x14ac:dyDescent="0.3">
      <c r="K6227" s="16">
        <f t="shared" si="97"/>
        <v>44275</v>
      </c>
      <c r="L6227" s="17">
        <v>0.375</v>
      </c>
      <c r="M6227" s="14">
        <v>880</v>
      </c>
      <c r="N6227" s="14">
        <v>0</v>
      </c>
      <c r="O6227" s="14">
        <v>288</v>
      </c>
      <c r="P6227" s="14">
        <v>1168</v>
      </c>
    </row>
    <row r="6228" spans="11:16" x14ac:dyDescent="0.3">
      <c r="K6228" s="16">
        <f t="shared" si="97"/>
        <v>44275</v>
      </c>
      <c r="L6228" s="17">
        <v>0.41666666666666669</v>
      </c>
      <c r="M6228" s="14">
        <v>880</v>
      </c>
      <c r="N6228" s="14">
        <v>0</v>
      </c>
      <c r="O6228" s="14">
        <v>-112</v>
      </c>
      <c r="P6228" s="14">
        <v>768</v>
      </c>
    </row>
    <row r="6229" spans="11:16" x14ac:dyDescent="0.3">
      <c r="K6229" s="16">
        <f t="shared" si="97"/>
        <v>44275</v>
      </c>
      <c r="L6229" s="17">
        <v>0.45833333333333331</v>
      </c>
      <c r="M6229" s="14">
        <v>880</v>
      </c>
      <c r="N6229" s="14">
        <v>0</v>
      </c>
      <c r="O6229" s="14">
        <v>-398</v>
      </c>
      <c r="P6229" s="14">
        <v>482</v>
      </c>
    </row>
    <row r="6230" spans="11:16" x14ac:dyDescent="0.3">
      <c r="K6230" s="16">
        <f t="shared" si="97"/>
        <v>44275</v>
      </c>
      <c r="L6230" s="17">
        <v>0.5</v>
      </c>
      <c r="M6230" s="14">
        <v>880</v>
      </c>
      <c r="N6230" s="14">
        <v>0</v>
      </c>
      <c r="O6230" s="14">
        <v>-287</v>
      </c>
      <c r="P6230" s="14">
        <v>593</v>
      </c>
    </row>
    <row r="6231" spans="11:16" x14ac:dyDescent="0.3">
      <c r="K6231" s="16">
        <f t="shared" si="97"/>
        <v>44275</v>
      </c>
      <c r="L6231" s="17">
        <v>0.54166666666666663</v>
      </c>
      <c r="M6231" s="14">
        <v>880</v>
      </c>
      <c r="N6231" s="14">
        <v>0</v>
      </c>
      <c r="O6231" s="14">
        <v>-748</v>
      </c>
      <c r="P6231" s="14">
        <v>132</v>
      </c>
    </row>
    <row r="6232" spans="11:16" x14ac:dyDescent="0.3">
      <c r="K6232" s="16">
        <f t="shared" si="97"/>
        <v>44275</v>
      </c>
      <c r="L6232" s="17">
        <v>0.58333333333333337</v>
      </c>
      <c r="M6232" s="14">
        <v>880</v>
      </c>
      <c r="N6232" s="14">
        <v>0</v>
      </c>
      <c r="O6232" s="14">
        <v>-795</v>
      </c>
      <c r="P6232" s="14">
        <v>85</v>
      </c>
    </row>
    <row r="6233" spans="11:16" x14ac:dyDescent="0.3">
      <c r="K6233" s="16">
        <f t="shared" si="97"/>
        <v>44275</v>
      </c>
      <c r="L6233" s="17">
        <v>0.625</v>
      </c>
      <c r="M6233" s="14">
        <v>880</v>
      </c>
      <c r="N6233" s="14">
        <v>0</v>
      </c>
      <c r="O6233" s="14">
        <v>-582</v>
      </c>
      <c r="P6233" s="14">
        <v>298</v>
      </c>
    </row>
    <row r="6234" spans="11:16" x14ac:dyDescent="0.3">
      <c r="K6234" s="16">
        <f t="shared" si="97"/>
        <v>44275</v>
      </c>
      <c r="L6234" s="17">
        <v>0.66666666666666663</v>
      </c>
      <c r="M6234" s="14">
        <v>880</v>
      </c>
      <c r="N6234" s="14">
        <v>0</v>
      </c>
      <c r="O6234" s="14">
        <v>-329</v>
      </c>
      <c r="P6234" s="14">
        <v>551</v>
      </c>
    </row>
    <row r="6235" spans="11:16" x14ac:dyDescent="0.3">
      <c r="K6235" s="16">
        <f t="shared" ref="K6235:K6298" si="98">K6211+1</f>
        <v>44275</v>
      </c>
      <c r="L6235" s="17">
        <v>0.70833333333333337</v>
      </c>
      <c r="M6235" s="14">
        <v>880</v>
      </c>
      <c r="N6235" s="14">
        <v>0</v>
      </c>
      <c r="O6235" s="14">
        <v>358</v>
      </c>
      <c r="P6235" s="14">
        <v>1238</v>
      </c>
    </row>
    <row r="6236" spans="11:16" x14ac:dyDescent="0.3">
      <c r="K6236" s="16">
        <f t="shared" si="98"/>
        <v>44275</v>
      </c>
      <c r="L6236" s="17">
        <v>0.75</v>
      </c>
      <c r="M6236" s="14">
        <v>880</v>
      </c>
      <c r="N6236" s="14">
        <v>0</v>
      </c>
      <c r="O6236" s="14">
        <v>229</v>
      </c>
      <c r="P6236" s="14">
        <v>1109</v>
      </c>
    </row>
    <row r="6237" spans="11:16" x14ac:dyDescent="0.3">
      <c r="K6237" s="16">
        <f t="shared" si="98"/>
        <v>44275</v>
      </c>
      <c r="L6237" s="17">
        <v>0.79166666666666663</v>
      </c>
      <c r="M6237" s="14">
        <v>880</v>
      </c>
      <c r="N6237" s="14">
        <v>0</v>
      </c>
      <c r="O6237" s="14">
        <v>485</v>
      </c>
      <c r="P6237" s="14">
        <v>1365</v>
      </c>
    </row>
    <row r="6238" spans="11:16" x14ac:dyDescent="0.3">
      <c r="K6238" s="16">
        <f t="shared" si="98"/>
        <v>44275</v>
      </c>
      <c r="L6238" s="17">
        <v>0.83333333333333337</v>
      </c>
      <c r="M6238" s="14">
        <v>880</v>
      </c>
      <c r="N6238" s="14">
        <v>0</v>
      </c>
      <c r="O6238" s="14">
        <v>0</v>
      </c>
      <c r="P6238" s="14">
        <v>880</v>
      </c>
    </row>
    <row r="6239" spans="11:16" x14ac:dyDescent="0.3">
      <c r="K6239" s="16">
        <f t="shared" si="98"/>
        <v>44275</v>
      </c>
      <c r="L6239" s="17">
        <v>0.875</v>
      </c>
      <c r="M6239" s="14">
        <v>880</v>
      </c>
      <c r="N6239" s="14">
        <v>0</v>
      </c>
      <c r="O6239" s="14">
        <v>0</v>
      </c>
      <c r="P6239" s="14">
        <v>880</v>
      </c>
    </row>
    <row r="6240" spans="11:16" x14ac:dyDescent="0.3">
      <c r="K6240" s="16">
        <f t="shared" si="98"/>
        <v>44275</v>
      </c>
      <c r="L6240" s="17">
        <v>0.91666666666666663</v>
      </c>
      <c r="M6240" s="14">
        <v>880</v>
      </c>
      <c r="N6240" s="14">
        <v>0</v>
      </c>
      <c r="O6240" s="14">
        <v>0</v>
      </c>
      <c r="P6240" s="14">
        <v>880</v>
      </c>
    </row>
    <row r="6241" spans="11:16" x14ac:dyDescent="0.3">
      <c r="K6241" s="16">
        <f t="shared" si="98"/>
        <v>44275</v>
      </c>
      <c r="L6241" s="17">
        <v>0.95833333333333337</v>
      </c>
      <c r="M6241" s="14">
        <v>880</v>
      </c>
      <c r="N6241" s="14">
        <v>0</v>
      </c>
      <c r="O6241" s="14">
        <v>0</v>
      </c>
      <c r="P6241" s="14">
        <v>880</v>
      </c>
    </row>
    <row r="6242" spans="11:16" x14ac:dyDescent="0.3">
      <c r="K6242" s="16">
        <f t="shared" si="98"/>
        <v>44276</v>
      </c>
      <c r="L6242" s="17">
        <v>0</v>
      </c>
      <c r="M6242" s="14">
        <v>880</v>
      </c>
      <c r="N6242" s="14">
        <v>0</v>
      </c>
      <c r="O6242" s="14">
        <v>264</v>
      </c>
      <c r="P6242" s="14">
        <v>1144</v>
      </c>
    </row>
    <row r="6243" spans="11:16" x14ac:dyDescent="0.3">
      <c r="K6243" s="16">
        <f t="shared" si="98"/>
        <v>44276</v>
      </c>
      <c r="L6243" s="17">
        <v>4.1666666666666664E-2</v>
      </c>
      <c r="M6243" s="14">
        <v>880</v>
      </c>
      <c r="N6243" s="14">
        <v>0</v>
      </c>
      <c r="O6243" s="14">
        <v>-390</v>
      </c>
      <c r="P6243" s="14">
        <v>490</v>
      </c>
    </row>
    <row r="6244" spans="11:16" x14ac:dyDescent="0.3">
      <c r="K6244" s="16">
        <f t="shared" si="98"/>
        <v>44276</v>
      </c>
      <c r="L6244" s="17">
        <v>8.3333333333333329E-2</v>
      </c>
      <c r="M6244" s="14">
        <v>880</v>
      </c>
      <c r="N6244" s="14">
        <v>0</v>
      </c>
      <c r="O6244" s="14">
        <v>-729</v>
      </c>
      <c r="P6244" s="14">
        <v>151</v>
      </c>
    </row>
    <row r="6245" spans="11:16" x14ac:dyDescent="0.3">
      <c r="K6245" s="16">
        <f t="shared" si="98"/>
        <v>44276</v>
      </c>
      <c r="L6245" s="17">
        <v>0.125</v>
      </c>
      <c r="M6245" s="14">
        <v>880</v>
      </c>
      <c r="N6245" s="14">
        <v>0</v>
      </c>
      <c r="O6245" s="14">
        <v>-1200</v>
      </c>
      <c r="P6245" s="14">
        <v>-320</v>
      </c>
    </row>
    <row r="6246" spans="11:16" x14ac:dyDescent="0.3">
      <c r="K6246" s="16">
        <f t="shared" si="98"/>
        <v>44276</v>
      </c>
      <c r="L6246" s="17">
        <v>0.16666666666666666</v>
      </c>
      <c r="M6246" s="14">
        <v>880</v>
      </c>
      <c r="N6246" s="14">
        <v>0</v>
      </c>
      <c r="O6246" s="14">
        <v>-1200</v>
      </c>
      <c r="P6246" s="14">
        <v>-320</v>
      </c>
    </row>
    <row r="6247" spans="11:16" x14ac:dyDescent="0.3">
      <c r="K6247" s="16">
        <f t="shared" si="98"/>
        <v>44276</v>
      </c>
      <c r="L6247" s="17">
        <v>0.20833333333333334</v>
      </c>
      <c r="M6247" s="14">
        <v>880</v>
      </c>
      <c r="N6247" s="14">
        <v>0</v>
      </c>
      <c r="O6247" s="14">
        <v>-1200</v>
      </c>
      <c r="P6247" s="14">
        <v>-320</v>
      </c>
    </row>
    <row r="6248" spans="11:16" x14ac:dyDescent="0.3">
      <c r="K6248" s="16">
        <f t="shared" si="98"/>
        <v>44276</v>
      </c>
      <c r="L6248" s="17">
        <v>0.25</v>
      </c>
      <c r="M6248" s="14">
        <v>880</v>
      </c>
      <c r="N6248" s="14">
        <v>0</v>
      </c>
      <c r="O6248" s="14">
        <v>-1200</v>
      </c>
      <c r="P6248" s="14">
        <v>-320</v>
      </c>
    </row>
    <row r="6249" spans="11:16" x14ac:dyDescent="0.3">
      <c r="K6249" s="16">
        <f t="shared" si="98"/>
        <v>44276</v>
      </c>
      <c r="L6249" s="17">
        <v>0.29166666666666669</v>
      </c>
      <c r="M6249" s="14">
        <v>880</v>
      </c>
      <c r="N6249" s="14">
        <v>0</v>
      </c>
      <c r="O6249" s="14">
        <v>-900</v>
      </c>
      <c r="P6249" s="14">
        <v>-20</v>
      </c>
    </row>
    <row r="6250" spans="11:16" x14ac:dyDescent="0.3">
      <c r="K6250" s="16">
        <f t="shared" si="98"/>
        <v>44276</v>
      </c>
      <c r="L6250" s="17">
        <v>0.33333333333333331</v>
      </c>
      <c r="M6250" s="14">
        <v>880</v>
      </c>
      <c r="N6250" s="14">
        <v>0</v>
      </c>
      <c r="O6250" s="14">
        <v>-537</v>
      </c>
      <c r="P6250" s="14">
        <v>343</v>
      </c>
    </row>
    <row r="6251" spans="11:16" x14ac:dyDescent="0.3">
      <c r="K6251" s="16">
        <f t="shared" si="98"/>
        <v>44276</v>
      </c>
      <c r="L6251" s="17">
        <v>0.375</v>
      </c>
      <c r="M6251" s="14">
        <v>880</v>
      </c>
      <c r="N6251" s="14">
        <v>0</v>
      </c>
      <c r="O6251" s="14">
        <v>-359</v>
      </c>
      <c r="P6251" s="14">
        <v>521</v>
      </c>
    </row>
    <row r="6252" spans="11:16" x14ac:dyDescent="0.3">
      <c r="K6252" s="16">
        <f t="shared" si="98"/>
        <v>44276</v>
      </c>
      <c r="L6252" s="17">
        <v>0.41666666666666669</v>
      </c>
      <c r="M6252" s="14">
        <v>880</v>
      </c>
      <c r="N6252" s="14">
        <v>0</v>
      </c>
      <c r="O6252" s="14">
        <v>-86</v>
      </c>
      <c r="P6252" s="14">
        <v>794</v>
      </c>
    </row>
    <row r="6253" spans="11:16" x14ac:dyDescent="0.3">
      <c r="K6253" s="16">
        <f t="shared" si="98"/>
        <v>44276</v>
      </c>
      <c r="L6253" s="17">
        <v>0.45833333333333331</v>
      </c>
      <c r="M6253" s="14">
        <v>880</v>
      </c>
      <c r="N6253" s="14">
        <v>0</v>
      </c>
      <c r="O6253" s="14">
        <v>98</v>
      </c>
      <c r="P6253" s="14">
        <v>978</v>
      </c>
    </row>
    <row r="6254" spans="11:16" x14ac:dyDescent="0.3">
      <c r="K6254" s="16">
        <f t="shared" si="98"/>
        <v>44276</v>
      </c>
      <c r="L6254" s="17">
        <v>0.5</v>
      </c>
      <c r="M6254" s="14">
        <v>880</v>
      </c>
      <c r="N6254" s="14">
        <v>0</v>
      </c>
      <c r="O6254" s="14">
        <v>527</v>
      </c>
      <c r="P6254" s="14">
        <v>1407</v>
      </c>
    </row>
    <row r="6255" spans="11:16" x14ac:dyDescent="0.3">
      <c r="K6255" s="16">
        <f t="shared" si="98"/>
        <v>44276</v>
      </c>
      <c r="L6255" s="17">
        <v>0.54166666666666663</v>
      </c>
      <c r="M6255" s="14">
        <v>880</v>
      </c>
      <c r="N6255" s="14">
        <v>0</v>
      </c>
      <c r="O6255" s="14">
        <v>26</v>
      </c>
      <c r="P6255" s="14">
        <v>906</v>
      </c>
    </row>
    <row r="6256" spans="11:16" x14ac:dyDescent="0.3">
      <c r="K6256" s="16">
        <f t="shared" si="98"/>
        <v>44276</v>
      </c>
      <c r="L6256" s="17">
        <v>0.58333333333333337</v>
      </c>
      <c r="M6256" s="14">
        <v>880</v>
      </c>
      <c r="N6256" s="14">
        <v>0</v>
      </c>
      <c r="O6256" s="14">
        <v>-366</v>
      </c>
      <c r="P6256" s="14">
        <v>514</v>
      </c>
    </row>
    <row r="6257" spans="11:16" x14ac:dyDescent="0.3">
      <c r="K6257" s="16">
        <f t="shared" si="98"/>
        <v>44276</v>
      </c>
      <c r="L6257" s="17">
        <v>0.625</v>
      </c>
      <c r="M6257" s="14">
        <v>880</v>
      </c>
      <c r="N6257" s="14">
        <v>0</v>
      </c>
      <c r="O6257" s="14">
        <v>-546</v>
      </c>
      <c r="P6257" s="14">
        <v>334</v>
      </c>
    </row>
    <row r="6258" spans="11:16" x14ac:dyDescent="0.3">
      <c r="K6258" s="16">
        <f t="shared" si="98"/>
        <v>44276</v>
      </c>
      <c r="L6258" s="17">
        <v>0.66666666666666663</v>
      </c>
      <c r="M6258" s="14">
        <v>880</v>
      </c>
      <c r="N6258" s="14">
        <v>0</v>
      </c>
      <c r="O6258" s="14">
        <v>-355</v>
      </c>
      <c r="P6258" s="14">
        <v>525</v>
      </c>
    </row>
    <row r="6259" spans="11:16" x14ac:dyDescent="0.3">
      <c r="K6259" s="16">
        <f t="shared" si="98"/>
        <v>44276</v>
      </c>
      <c r="L6259" s="17">
        <v>0.70833333333333337</v>
      </c>
      <c r="M6259" s="14">
        <v>880</v>
      </c>
      <c r="N6259" s="14">
        <v>0</v>
      </c>
      <c r="O6259" s="14">
        <v>324</v>
      </c>
      <c r="P6259" s="14">
        <v>1204</v>
      </c>
    </row>
    <row r="6260" spans="11:16" x14ac:dyDescent="0.3">
      <c r="K6260" s="16">
        <f t="shared" si="98"/>
        <v>44276</v>
      </c>
      <c r="L6260" s="17">
        <v>0.75</v>
      </c>
      <c r="M6260" s="14">
        <v>880</v>
      </c>
      <c r="N6260" s="14">
        <v>0</v>
      </c>
      <c r="O6260" s="14">
        <v>1200</v>
      </c>
      <c r="P6260" s="14">
        <v>2080</v>
      </c>
    </row>
    <row r="6261" spans="11:16" x14ac:dyDescent="0.3">
      <c r="K6261" s="16">
        <f t="shared" si="98"/>
        <v>44276</v>
      </c>
      <c r="L6261" s="17">
        <v>0.79166666666666663</v>
      </c>
      <c r="M6261" s="14">
        <v>880</v>
      </c>
      <c r="N6261" s="14">
        <v>0</v>
      </c>
      <c r="O6261" s="14">
        <v>1200</v>
      </c>
      <c r="P6261" s="14">
        <v>2080</v>
      </c>
    </row>
    <row r="6262" spans="11:16" x14ac:dyDescent="0.3">
      <c r="K6262" s="16">
        <f t="shared" si="98"/>
        <v>44276</v>
      </c>
      <c r="L6262" s="17">
        <v>0.83333333333333337</v>
      </c>
      <c r="M6262" s="14">
        <v>880</v>
      </c>
      <c r="N6262" s="14">
        <v>0</v>
      </c>
      <c r="O6262" s="14">
        <v>1200</v>
      </c>
      <c r="P6262" s="14">
        <v>2080</v>
      </c>
    </row>
    <row r="6263" spans="11:16" x14ac:dyDescent="0.3">
      <c r="K6263" s="16">
        <f t="shared" si="98"/>
        <v>44276</v>
      </c>
      <c r="L6263" s="17">
        <v>0.875</v>
      </c>
      <c r="M6263" s="14">
        <v>880</v>
      </c>
      <c r="N6263" s="14">
        <v>0</v>
      </c>
      <c r="O6263" s="14">
        <v>45</v>
      </c>
      <c r="P6263" s="14">
        <v>925</v>
      </c>
    </row>
    <row r="6264" spans="11:16" x14ac:dyDescent="0.3">
      <c r="K6264" s="16">
        <f t="shared" si="98"/>
        <v>44276</v>
      </c>
      <c r="L6264" s="17">
        <v>0.91666666666666663</v>
      </c>
      <c r="M6264" s="14">
        <v>880</v>
      </c>
      <c r="N6264" s="14">
        <v>0</v>
      </c>
      <c r="O6264" s="14">
        <v>1169</v>
      </c>
      <c r="P6264" s="14">
        <v>2049</v>
      </c>
    </row>
    <row r="6265" spans="11:16" x14ac:dyDescent="0.3">
      <c r="K6265" s="16">
        <f t="shared" si="98"/>
        <v>44276</v>
      </c>
      <c r="L6265" s="17">
        <v>0.95833333333333337</v>
      </c>
      <c r="M6265" s="14">
        <v>880</v>
      </c>
      <c r="N6265" s="14">
        <v>0</v>
      </c>
      <c r="O6265" s="14">
        <v>1200</v>
      </c>
      <c r="P6265" s="14">
        <v>2080</v>
      </c>
    </row>
    <row r="6266" spans="11:16" x14ac:dyDescent="0.3">
      <c r="K6266" s="16">
        <f t="shared" si="98"/>
        <v>44277</v>
      </c>
      <c r="L6266" s="17">
        <v>0</v>
      </c>
      <c r="M6266" s="14">
        <v>880</v>
      </c>
      <c r="N6266" s="14">
        <v>0</v>
      </c>
      <c r="O6266" s="14">
        <v>0</v>
      </c>
      <c r="P6266" s="14">
        <v>880</v>
      </c>
    </row>
    <row r="6267" spans="11:16" x14ac:dyDescent="0.3">
      <c r="K6267" s="16">
        <f t="shared" si="98"/>
        <v>44277</v>
      </c>
      <c r="L6267" s="17">
        <v>4.1666666666666664E-2</v>
      </c>
      <c r="M6267" s="14">
        <v>880</v>
      </c>
      <c r="N6267" s="14">
        <v>0</v>
      </c>
      <c r="O6267" s="14">
        <v>-1171</v>
      </c>
      <c r="P6267" s="14">
        <v>-291</v>
      </c>
    </row>
    <row r="6268" spans="11:16" x14ac:dyDescent="0.3">
      <c r="K6268" s="16">
        <f t="shared" si="98"/>
        <v>44277</v>
      </c>
      <c r="L6268" s="17">
        <v>8.3333333333333329E-2</v>
      </c>
      <c r="M6268" s="14">
        <v>880</v>
      </c>
      <c r="N6268" s="14">
        <v>0</v>
      </c>
      <c r="O6268" s="14">
        <v>-1200</v>
      </c>
      <c r="P6268" s="14">
        <v>-320</v>
      </c>
    </row>
    <row r="6269" spans="11:16" x14ac:dyDescent="0.3">
      <c r="K6269" s="16">
        <f t="shared" si="98"/>
        <v>44277</v>
      </c>
      <c r="L6269" s="17">
        <v>0.125</v>
      </c>
      <c r="M6269" s="14">
        <v>880</v>
      </c>
      <c r="N6269" s="14">
        <v>0</v>
      </c>
      <c r="O6269" s="14">
        <v>-1200</v>
      </c>
      <c r="P6269" s="14">
        <v>-320</v>
      </c>
    </row>
    <row r="6270" spans="11:16" x14ac:dyDescent="0.3">
      <c r="K6270" s="16">
        <f t="shared" si="98"/>
        <v>44277</v>
      </c>
      <c r="L6270" s="17">
        <v>0.16666666666666666</v>
      </c>
      <c r="M6270" s="14">
        <v>880</v>
      </c>
      <c r="N6270" s="14">
        <v>0</v>
      </c>
      <c r="O6270" s="14">
        <v>-1200</v>
      </c>
      <c r="P6270" s="14">
        <v>-320</v>
      </c>
    </row>
    <row r="6271" spans="11:16" x14ac:dyDescent="0.3">
      <c r="K6271" s="16">
        <f t="shared" si="98"/>
        <v>44277</v>
      </c>
      <c r="L6271" s="17">
        <v>0.20833333333333334</v>
      </c>
      <c r="M6271" s="14">
        <v>880</v>
      </c>
      <c r="N6271" s="14">
        <v>0</v>
      </c>
      <c r="O6271" s="14">
        <v>-1200</v>
      </c>
      <c r="P6271" s="14">
        <v>-320</v>
      </c>
    </row>
    <row r="6272" spans="11:16" x14ac:dyDescent="0.3">
      <c r="K6272" s="16">
        <f t="shared" si="98"/>
        <v>44277</v>
      </c>
      <c r="L6272" s="17">
        <v>0.25</v>
      </c>
      <c r="M6272" s="14">
        <v>880</v>
      </c>
      <c r="N6272" s="14">
        <v>0</v>
      </c>
      <c r="O6272" s="14">
        <v>-529</v>
      </c>
      <c r="P6272" s="14">
        <v>351</v>
      </c>
    </row>
    <row r="6273" spans="11:16" x14ac:dyDescent="0.3">
      <c r="K6273" s="16">
        <f t="shared" si="98"/>
        <v>44277</v>
      </c>
      <c r="L6273" s="17">
        <v>0.29166666666666669</v>
      </c>
      <c r="M6273" s="14">
        <v>880</v>
      </c>
      <c r="N6273" s="14">
        <v>0</v>
      </c>
      <c r="O6273" s="14">
        <v>0</v>
      </c>
      <c r="P6273" s="14">
        <v>880</v>
      </c>
    </row>
    <row r="6274" spans="11:16" x14ac:dyDescent="0.3">
      <c r="K6274" s="16">
        <f t="shared" si="98"/>
        <v>44277</v>
      </c>
      <c r="L6274" s="17">
        <v>0.33333333333333331</v>
      </c>
      <c r="M6274" s="14">
        <v>880</v>
      </c>
      <c r="N6274" s="14">
        <v>0</v>
      </c>
      <c r="O6274" s="14">
        <v>0</v>
      </c>
      <c r="P6274" s="14">
        <v>880</v>
      </c>
    </row>
    <row r="6275" spans="11:16" x14ac:dyDescent="0.3">
      <c r="K6275" s="16">
        <f t="shared" si="98"/>
        <v>44277</v>
      </c>
      <c r="L6275" s="17">
        <v>0.375</v>
      </c>
      <c r="M6275" s="14">
        <v>880</v>
      </c>
      <c r="N6275" s="14">
        <v>0</v>
      </c>
      <c r="O6275" s="14">
        <v>0</v>
      </c>
      <c r="P6275" s="14">
        <v>880</v>
      </c>
    </row>
    <row r="6276" spans="11:16" x14ac:dyDescent="0.3">
      <c r="K6276" s="16">
        <f t="shared" si="98"/>
        <v>44277</v>
      </c>
      <c r="L6276" s="17">
        <v>0.41666666666666669</v>
      </c>
      <c r="M6276" s="14">
        <v>880</v>
      </c>
      <c r="N6276" s="14">
        <v>0</v>
      </c>
      <c r="O6276" s="14">
        <v>0</v>
      </c>
      <c r="P6276" s="14">
        <v>880</v>
      </c>
    </row>
    <row r="6277" spans="11:16" x14ac:dyDescent="0.3">
      <c r="K6277" s="16">
        <f t="shared" si="98"/>
        <v>44277</v>
      </c>
      <c r="L6277" s="17">
        <v>0.45833333333333331</v>
      </c>
      <c r="M6277" s="14">
        <v>880</v>
      </c>
      <c r="N6277" s="14">
        <v>0</v>
      </c>
      <c r="O6277" s="14">
        <v>0</v>
      </c>
      <c r="P6277" s="14">
        <v>880</v>
      </c>
    </row>
    <row r="6278" spans="11:16" x14ac:dyDescent="0.3">
      <c r="K6278" s="16">
        <f t="shared" si="98"/>
        <v>44277</v>
      </c>
      <c r="L6278" s="17">
        <v>0.5</v>
      </c>
      <c r="M6278" s="14">
        <v>880</v>
      </c>
      <c r="N6278" s="14">
        <v>0</v>
      </c>
      <c r="O6278" s="14">
        <v>0</v>
      </c>
      <c r="P6278" s="14">
        <v>880</v>
      </c>
    </row>
    <row r="6279" spans="11:16" x14ac:dyDescent="0.3">
      <c r="K6279" s="16">
        <f t="shared" si="98"/>
        <v>44277</v>
      </c>
      <c r="L6279" s="17">
        <v>0.54166666666666663</v>
      </c>
      <c r="M6279" s="14">
        <v>880</v>
      </c>
      <c r="N6279" s="14">
        <v>0</v>
      </c>
      <c r="O6279" s="14">
        <v>-333</v>
      </c>
      <c r="P6279" s="14">
        <v>547</v>
      </c>
    </row>
    <row r="6280" spans="11:16" x14ac:dyDescent="0.3">
      <c r="K6280" s="16">
        <f t="shared" si="98"/>
        <v>44277</v>
      </c>
      <c r="L6280" s="17">
        <v>0.58333333333333337</v>
      </c>
      <c r="M6280" s="14">
        <v>880</v>
      </c>
      <c r="N6280" s="14">
        <v>0</v>
      </c>
      <c r="O6280" s="14">
        <v>-540</v>
      </c>
      <c r="P6280" s="14">
        <v>340</v>
      </c>
    </row>
    <row r="6281" spans="11:16" x14ac:dyDescent="0.3">
      <c r="K6281" s="16">
        <f t="shared" si="98"/>
        <v>44277</v>
      </c>
      <c r="L6281" s="17">
        <v>0.625</v>
      </c>
      <c r="M6281" s="14">
        <v>880</v>
      </c>
      <c r="N6281" s="14">
        <v>0</v>
      </c>
      <c r="O6281" s="14">
        <v>-95</v>
      </c>
      <c r="P6281" s="14">
        <v>785</v>
      </c>
    </row>
    <row r="6282" spans="11:16" x14ac:dyDescent="0.3">
      <c r="K6282" s="16">
        <f t="shared" si="98"/>
        <v>44277</v>
      </c>
      <c r="L6282" s="17">
        <v>0.66666666666666663</v>
      </c>
      <c r="M6282" s="14">
        <v>880</v>
      </c>
      <c r="N6282" s="14">
        <v>0</v>
      </c>
      <c r="O6282" s="14">
        <v>-511</v>
      </c>
      <c r="P6282" s="14">
        <v>369</v>
      </c>
    </row>
    <row r="6283" spans="11:16" x14ac:dyDescent="0.3">
      <c r="K6283" s="16">
        <f t="shared" si="98"/>
        <v>44277</v>
      </c>
      <c r="L6283" s="17">
        <v>0.70833333333333337</v>
      </c>
      <c r="M6283" s="14">
        <v>880</v>
      </c>
      <c r="N6283" s="14">
        <v>0</v>
      </c>
      <c r="O6283" s="14">
        <v>0</v>
      </c>
      <c r="P6283" s="14">
        <v>880</v>
      </c>
    </row>
    <row r="6284" spans="11:16" x14ac:dyDescent="0.3">
      <c r="K6284" s="16">
        <f t="shared" si="98"/>
        <v>44277</v>
      </c>
      <c r="L6284" s="17">
        <v>0.75</v>
      </c>
      <c r="M6284" s="14">
        <v>880</v>
      </c>
      <c r="N6284" s="14">
        <v>0</v>
      </c>
      <c r="O6284" s="14">
        <v>849</v>
      </c>
      <c r="P6284" s="14">
        <v>1729</v>
      </c>
    </row>
    <row r="6285" spans="11:16" x14ac:dyDescent="0.3">
      <c r="K6285" s="16">
        <f t="shared" si="98"/>
        <v>44277</v>
      </c>
      <c r="L6285" s="17">
        <v>0.79166666666666663</v>
      </c>
      <c r="M6285" s="14">
        <v>880</v>
      </c>
      <c r="N6285" s="14">
        <v>625</v>
      </c>
      <c r="O6285" s="14">
        <v>1200</v>
      </c>
      <c r="P6285" s="14">
        <v>2705</v>
      </c>
    </row>
    <row r="6286" spans="11:16" x14ac:dyDescent="0.3">
      <c r="K6286" s="16">
        <f t="shared" si="98"/>
        <v>44277</v>
      </c>
      <c r="L6286" s="17">
        <v>0.83333333333333337</v>
      </c>
      <c r="M6286" s="14">
        <v>880</v>
      </c>
      <c r="N6286" s="14">
        <v>0</v>
      </c>
      <c r="O6286" s="14">
        <v>1200</v>
      </c>
      <c r="P6286" s="14">
        <v>2080</v>
      </c>
    </row>
    <row r="6287" spans="11:16" x14ac:dyDescent="0.3">
      <c r="K6287" s="16">
        <f t="shared" si="98"/>
        <v>44277</v>
      </c>
      <c r="L6287" s="17">
        <v>0.875</v>
      </c>
      <c r="M6287" s="14">
        <v>880</v>
      </c>
      <c r="N6287" s="14">
        <v>0</v>
      </c>
      <c r="O6287" s="14">
        <v>736</v>
      </c>
      <c r="P6287" s="14">
        <v>1616</v>
      </c>
    </row>
    <row r="6288" spans="11:16" x14ac:dyDescent="0.3">
      <c r="K6288" s="16">
        <f t="shared" si="98"/>
        <v>44277</v>
      </c>
      <c r="L6288" s="17">
        <v>0.91666666666666663</v>
      </c>
      <c r="M6288" s="14">
        <v>880</v>
      </c>
      <c r="N6288" s="14">
        <v>49</v>
      </c>
      <c r="O6288" s="14">
        <v>1200</v>
      </c>
      <c r="P6288" s="14">
        <v>2129</v>
      </c>
    </row>
    <row r="6289" spans="11:16" x14ac:dyDescent="0.3">
      <c r="K6289" s="16">
        <f t="shared" si="98"/>
        <v>44277</v>
      </c>
      <c r="L6289" s="17">
        <v>0.95833333333333337</v>
      </c>
      <c r="M6289" s="14">
        <v>880</v>
      </c>
      <c r="N6289" s="14">
        <v>63</v>
      </c>
      <c r="O6289" s="14">
        <v>1200</v>
      </c>
      <c r="P6289" s="14">
        <v>2143</v>
      </c>
    </row>
    <row r="6290" spans="11:16" x14ac:dyDescent="0.3">
      <c r="K6290" s="16">
        <f t="shared" si="98"/>
        <v>44278</v>
      </c>
      <c r="L6290" s="17">
        <v>0</v>
      </c>
      <c r="M6290" s="14">
        <v>880</v>
      </c>
      <c r="N6290" s="14">
        <v>0</v>
      </c>
      <c r="O6290" s="14">
        <v>0</v>
      </c>
      <c r="P6290" s="14">
        <v>880</v>
      </c>
    </row>
    <row r="6291" spans="11:16" x14ac:dyDescent="0.3">
      <c r="K6291" s="16">
        <f t="shared" si="98"/>
        <v>44278</v>
      </c>
      <c r="L6291" s="17">
        <v>4.1666666666666664E-2</v>
      </c>
      <c r="M6291" s="14">
        <v>880</v>
      </c>
      <c r="N6291" s="14">
        <v>1121</v>
      </c>
      <c r="O6291" s="14">
        <v>0</v>
      </c>
      <c r="P6291" s="14">
        <v>2001</v>
      </c>
    </row>
    <row r="6292" spans="11:16" x14ac:dyDescent="0.3">
      <c r="K6292" s="16">
        <f t="shared" si="98"/>
        <v>44278</v>
      </c>
      <c r="L6292" s="17">
        <v>8.3333333333333329E-2</v>
      </c>
      <c r="M6292" s="14">
        <v>880</v>
      </c>
      <c r="N6292" s="14">
        <v>0</v>
      </c>
      <c r="O6292" s="14">
        <v>0</v>
      </c>
      <c r="P6292" s="14">
        <v>880</v>
      </c>
    </row>
    <row r="6293" spans="11:16" x14ac:dyDescent="0.3">
      <c r="K6293" s="16">
        <f t="shared" si="98"/>
        <v>44278</v>
      </c>
      <c r="L6293" s="17">
        <v>0.125</v>
      </c>
      <c r="M6293" s="14">
        <v>880</v>
      </c>
      <c r="N6293" s="14">
        <v>0</v>
      </c>
      <c r="O6293" s="14">
        <v>0</v>
      </c>
      <c r="P6293" s="14">
        <v>880</v>
      </c>
    </row>
    <row r="6294" spans="11:16" x14ac:dyDescent="0.3">
      <c r="K6294" s="16">
        <f t="shared" si="98"/>
        <v>44278</v>
      </c>
      <c r="L6294" s="17">
        <v>0.16666666666666666</v>
      </c>
      <c r="M6294" s="14">
        <v>880</v>
      </c>
      <c r="N6294" s="14">
        <v>841</v>
      </c>
      <c r="O6294" s="14">
        <v>0</v>
      </c>
      <c r="P6294" s="14">
        <v>1721</v>
      </c>
    </row>
    <row r="6295" spans="11:16" x14ac:dyDescent="0.3">
      <c r="K6295" s="16">
        <f t="shared" si="98"/>
        <v>44278</v>
      </c>
      <c r="L6295" s="17">
        <v>0.20833333333333334</v>
      </c>
      <c r="M6295" s="14">
        <v>880</v>
      </c>
      <c r="N6295" s="14">
        <v>1425</v>
      </c>
      <c r="O6295" s="14">
        <v>0</v>
      </c>
      <c r="P6295" s="14">
        <v>2305</v>
      </c>
    </row>
    <row r="6296" spans="11:16" x14ac:dyDescent="0.3">
      <c r="K6296" s="16">
        <f t="shared" si="98"/>
        <v>44278</v>
      </c>
      <c r="L6296" s="17">
        <v>0.25</v>
      </c>
      <c r="M6296" s="14">
        <v>880</v>
      </c>
      <c r="N6296" s="14">
        <v>0</v>
      </c>
      <c r="O6296" s="14">
        <v>0</v>
      </c>
      <c r="P6296" s="14">
        <v>880</v>
      </c>
    </row>
    <row r="6297" spans="11:16" x14ac:dyDescent="0.3">
      <c r="K6297" s="16">
        <f t="shared" si="98"/>
        <v>44278</v>
      </c>
      <c r="L6297" s="17">
        <v>0.29166666666666669</v>
      </c>
      <c r="M6297" s="14">
        <v>880</v>
      </c>
      <c r="N6297" s="14">
        <v>421</v>
      </c>
      <c r="O6297" s="14">
        <v>24</v>
      </c>
      <c r="P6297" s="14">
        <v>1325</v>
      </c>
    </row>
    <row r="6298" spans="11:16" x14ac:dyDescent="0.3">
      <c r="K6298" s="16">
        <f t="shared" si="98"/>
        <v>44278</v>
      </c>
      <c r="L6298" s="17">
        <v>0.33333333333333331</v>
      </c>
      <c r="M6298" s="14">
        <v>880</v>
      </c>
      <c r="N6298" s="14">
        <v>0</v>
      </c>
      <c r="O6298" s="14">
        <v>0</v>
      </c>
      <c r="P6298" s="14">
        <v>880</v>
      </c>
    </row>
    <row r="6299" spans="11:16" x14ac:dyDescent="0.3">
      <c r="K6299" s="16">
        <f t="shared" ref="K6299:K6362" si="99">K6275+1</f>
        <v>44278</v>
      </c>
      <c r="L6299" s="17">
        <v>0.375</v>
      </c>
      <c r="M6299" s="14">
        <v>880</v>
      </c>
      <c r="N6299" s="14">
        <v>1785</v>
      </c>
      <c r="O6299" s="14">
        <v>0</v>
      </c>
      <c r="P6299" s="14">
        <v>2665</v>
      </c>
    </row>
    <row r="6300" spans="11:16" x14ac:dyDescent="0.3">
      <c r="K6300" s="16">
        <f t="shared" si="99"/>
        <v>44278</v>
      </c>
      <c r="L6300" s="17">
        <v>0.41666666666666669</v>
      </c>
      <c r="M6300" s="14">
        <v>880</v>
      </c>
      <c r="N6300" s="14">
        <v>1150</v>
      </c>
      <c r="O6300" s="14">
        <v>0</v>
      </c>
      <c r="P6300" s="14">
        <v>2030</v>
      </c>
    </row>
    <row r="6301" spans="11:16" x14ac:dyDescent="0.3">
      <c r="K6301" s="16">
        <f t="shared" si="99"/>
        <v>44278</v>
      </c>
      <c r="L6301" s="17">
        <v>0.45833333333333331</v>
      </c>
      <c r="M6301" s="14">
        <v>880</v>
      </c>
      <c r="N6301" s="14">
        <v>903</v>
      </c>
      <c r="O6301" s="14">
        <v>0</v>
      </c>
      <c r="P6301" s="14">
        <v>1783</v>
      </c>
    </row>
    <row r="6302" spans="11:16" x14ac:dyDescent="0.3">
      <c r="K6302" s="16">
        <f t="shared" si="99"/>
        <v>44278</v>
      </c>
      <c r="L6302" s="17">
        <v>0.5</v>
      </c>
      <c r="M6302" s="14">
        <v>880</v>
      </c>
      <c r="N6302" s="14">
        <v>0</v>
      </c>
      <c r="O6302" s="14">
        <v>0</v>
      </c>
      <c r="P6302" s="14">
        <v>880</v>
      </c>
    </row>
    <row r="6303" spans="11:16" x14ac:dyDescent="0.3">
      <c r="K6303" s="16">
        <f t="shared" si="99"/>
        <v>44278</v>
      </c>
      <c r="L6303" s="17">
        <v>0.54166666666666663</v>
      </c>
      <c r="M6303" s="14">
        <v>880</v>
      </c>
      <c r="N6303" s="14">
        <v>318</v>
      </c>
      <c r="O6303" s="14">
        <v>0</v>
      </c>
      <c r="P6303" s="14">
        <v>1198</v>
      </c>
    </row>
    <row r="6304" spans="11:16" x14ac:dyDescent="0.3">
      <c r="K6304" s="16">
        <f t="shared" si="99"/>
        <v>44278</v>
      </c>
      <c r="L6304" s="17">
        <v>0.58333333333333337</v>
      </c>
      <c r="M6304" s="14">
        <v>880</v>
      </c>
      <c r="N6304" s="14">
        <v>0</v>
      </c>
      <c r="O6304" s="14">
        <v>-12</v>
      </c>
      <c r="P6304" s="14">
        <v>868</v>
      </c>
    </row>
    <row r="6305" spans="11:16" x14ac:dyDescent="0.3">
      <c r="K6305" s="16">
        <f t="shared" si="99"/>
        <v>44278</v>
      </c>
      <c r="L6305" s="17">
        <v>0.625</v>
      </c>
      <c r="M6305" s="14">
        <v>880</v>
      </c>
      <c r="N6305" s="14">
        <v>0</v>
      </c>
      <c r="O6305" s="14">
        <v>0</v>
      </c>
      <c r="P6305" s="14">
        <v>880</v>
      </c>
    </row>
    <row r="6306" spans="11:16" x14ac:dyDescent="0.3">
      <c r="K6306" s="16">
        <f t="shared" si="99"/>
        <v>44278</v>
      </c>
      <c r="L6306" s="17">
        <v>0.66666666666666663</v>
      </c>
      <c r="M6306" s="14">
        <v>880</v>
      </c>
      <c r="N6306" s="14">
        <v>0</v>
      </c>
      <c r="O6306" s="14">
        <v>-17</v>
      </c>
      <c r="P6306" s="14">
        <v>863</v>
      </c>
    </row>
    <row r="6307" spans="11:16" x14ac:dyDescent="0.3">
      <c r="K6307" s="16">
        <f t="shared" si="99"/>
        <v>44278</v>
      </c>
      <c r="L6307" s="17">
        <v>0.70833333333333337</v>
      </c>
      <c r="M6307" s="14">
        <v>880</v>
      </c>
      <c r="N6307" s="14">
        <v>0</v>
      </c>
      <c r="O6307" s="14">
        <v>0</v>
      </c>
      <c r="P6307" s="14">
        <v>880</v>
      </c>
    </row>
    <row r="6308" spans="11:16" x14ac:dyDescent="0.3">
      <c r="K6308" s="16">
        <f t="shared" si="99"/>
        <v>44278</v>
      </c>
      <c r="L6308" s="17">
        <v>0.75</v>
      </c>
      <c r="M6308" s="14">
        <v>880</v>
      </c>
      <c r="N6308" s="14">
        <v>1496</v>
      </c>
      <c r="O6308" s="14">
        <v>0</v>
      </c>
      <c r="P6308" s="14">
        <v>2376</v>
      </c>
    </row>
    <row r="6309" spans="11:16" x14ac:dyDescent="0.3">
      <c r="K6309" s="16">
        <f t="shared" si="99"/>
        <v>44278</v>
      </c>
      <c r="L6309" s="17">
        <v>0.79166666666666663</v>
      </c>
      <c r="M6309" s="14">
        <v>880</v>
      </c>
      <c r="N6309" s="14">
        <v>0</v>
      </c>
      <c r="O6309" s="14">
        <v>0</v>
      </c>
      <c r="P6309" s="14">
        <v>880</v>
      </c>
    </row>
    <row r="6310" spans="11:16" x14ac:dyDescent="0.3">
      <c r="K6310" s="16">
        <f t="shared" si="99"/>
        <v>44278</v>
      </c>
      <c r="L6310" s="17">
        <v>0.83333333333333337</v>
      </c>
      <c r="M6310" s="14">
        <v>880</v>
      </c>
      <c r="N6310" s="14">
        <v>1330</v>
      </c>
      <c r="O6310" s="14">
        <v>0</v>
      </c>
      <c r="P6310" s="14">
        <v>2210</v>
      </c>
    </row>
    <row r="6311" spans="11:16" x14ac:dyDescent="0.3">
      <c r="K6311" s="16">
        <f t="shared" si="99"/>
        <v>44278</v>
      </c>
      <c r="L6311" s="17">
        <v>0.875</v>
      </c>
      <c r="M6311" s="14">
        <v>880</v>
      </c>
      <c r="N6311" s="14">
        <v>727</v>
      </c>
      <c r="O6311" s="14">
        <v>0</v>
      </c>
      <c r="P6311" s="14">
        <v>1607</v>
      </c>
    </row>
    <row r="6312" spans="11:16" x14ac:dyDescent="0.3">
      <c r="K6312" s="16">
        <f t="shared" si="99"/>
        <v>44278</v>
      </c>
      <c r="L6312" s="17">
        <v>0.91666666666666663</v>
      </c>
      <c r="M6312" s="14">
        <v>880</v>
      </c>
      <c r="N6312" s="14">
        <v>953</v>
      </c>
      <c r="O6312" s="14">
        <v>0</v>
      </c>
      <c r="P6312" s="14">
        <v>1833</v>
      </c>
    </row>
    <row r="6313" spans="11:16" x14ac:dyDescent="0.3">
      <c r="K6313" s="16">
        <f t="shared" si="99"/>
        <v>44278</v>
      </c>
      <c r="L6313" s="17">
        <v>0.95833333333333337</v>
      </c>
      <c r="M6313" s="14">
        <v>880</v>
      </c>
      <c r="N6313" s="14">
        <v>1131</v>
      </c>
      <c r="O6313" s="14">
        <v>0</v>
      </c>
      <c r="P6313" s="14">
        <v>2011</v>
      </c>
    </row>
    <row r="6314" spans="11:16" x14ac:dyDescent="0.3">
      <c r="K6314" s="16">
        <f t="shared" si="99"/>
        <v>44279</v>
      </c>
      <c r="L6314" s="17">
        <v>0</v>
      </c>
      <c r="M6314" s="14">
        <v>880</v>
      </c>
      <c r="N6314" s="14">
        <v>1112</v>
      </c>
      <c r="O6314" s="14">
        <v>0</v>
      </c>
      <c r="P6314" s="14">
        <v>1992</v>
      </c>
    </row>
    <row r="6315" spans="11:16" x14ac:dyDescent="0.3">
      <c r="K6315" s="16">
        <f t="shared" si="99"/>
        <v>44279</v>
      </c>
      <c r="L6315" s="17">
        <v>4.1666666666666664E-2</v>
      </c>
      <c r="M6315" s="14">
        <v>880</v>
      </c>
      <c r="N6315" s="14">
        <v>0</v>
      </c>
      <c r="O6315" s="14">
        <v>0</v>
      </c>
      <c r="P6315" s="14">
        <v>880</v>
      </c>
    </row>
    <row r="6316" spans="11:16" x14ac:dyDescent="0.3">
      <c r="K6316" s="16">
        <f t="shared" si="99"/>
        <v>44279</v>
      </c>
      <c r="L6316" s="17">
        <v>8.3333333333333329E-2</v>
      </c>
      <c r="M6316" s="14">
        <v>880</v>
      </c>
      <c r="N6316" s="14">
        <v>836</v>
      </c>
      <c r="O6316" s="14">
        <v>0</v>
      </c>
      <c r="P6316" s="14">
        <v>1716</v>
      </c>
    </row>
    <row r="6317" spans="11:16" x14ac:dyDescent="0.3">
      <c r="K6317" s="16">
        <f t="shared" si="99"/>
        <v>44279</v>
      </c>
      <c r="L6317" s="17">
        <v>0.125</v>
      </c>
      <c r="M6317" s="14">
        <v>880</v>
      </c>
      <c r="N6317" s="14">
        <v>309</v>
      </c>
      <c r="O6317" s="14">
        <v>0</v>
      </c>
      <c r="P6317" s="14">
        <v>1189</v>
      </c>
    </row>
    <row r="6318" spans="11:16" x14ac:dyDescent="0.3">
      <c r="K6318" s="16">
        <f t="shared" si="99"/>
        <v>44279</v>
      </c>
      <c r="L6318" s="17">
        <v>0.16666666666666666</v>
      </c>
      <c r="M6318" s="14">
        <v>880</v>
      </c>
      <c r="N6318" s="14">
        <v>248</v>
      </c>
      <c r="O6318" s="14">
        <v>0</v>
      </c>
      <c r="P6318" s="14">
        <v>1128</v>
      </c>
    </row>
    <row r="6319" spans="11:16" x14ac:dyDescent="0.3">
      <c r="K6319" s="16">
        <f t="shared" si="99"/>
        <v>44279</v>
      </c>
      <c r="L6319" s="17">
        <v>0.20833333333333334</v>
      </c>
      <c r="M6319" s="14">
        <v>880</v>
      </c>
      <c r="N6319" s="14">
        <v>551</v>
      </c>
      <c r="O6319" s="14">
        <v>0</v>
      </c>
      <c r="P6319" s="14">
        <v>1431</v>
      </c>
    </row>
    <row r="6320" spans="11:16" x14ac:dyDescent="0.3">
      <c r="K6320" s="16">
        <f t="shared" si="99"/>
        <v>44279</v>
      </c>
      <c r="L6320" s="17">
        <v>0.25</v>
      </c>
      <c r="M6320" s="14">
        <v>880</v>
      </c>
      <c r="N6320" s="14">
        <v>0</v>
      </c>
      <c r="O6320" s="14">
        <v>0</v>
      </c>
      <c r="P6320" s="14">
        <v>880</v>
      </c>
    </row>
    <row r="6321" spans="11:16" x14ac:dyDescent="0.3">
      <c r="K6321" s="16">
        <f t="shared" si="99"/>
        <v>44279</v>
      </c>
      <c r="L6321" s="17">
        <v>0.29166666666666669</v>
      </c>
      <c r="M6321" s="14">
        <v>880</v>
      </c>
      <c r="N6321" s="14">
        <v>1817</v>
      </c>
      <c r="O6321" s="14">
        <v>0</v>
      </c>
      <c r="P6321" s="14">
        <v>2697</v>
      </c>
    </row>
    <row r="6322" spans="11:16" x14ac:dyDescent="0.3">
      <c r="K6322" s="16">
        <f t="shared" si="99"/>
        <v>44279</v>
      </c>
      <c r="L6322" s="17">
        <v>0.33333333333333331</v>
      </c>
      <c r="M6322" s="14">
        <v>880</v>
      </c>
      <c r="N6322" s="14">
        <v>0</v>
      </c>
      <c r="O6322" s="14">
        <v>0</v>
      </c>
      <c r="P6322" s="14">
        <v>880</v>
      </c>
    </row>
    <row r="6323" spans="11:16" x14ac:dyDescent="0.3">
      <c r="K6323" s="16">
        <f t="shared" si="99"/>
        <v>44279</v>
      </c>
      <c r="L6323" s="17">
        <v>0.375</v>
      </c>
      <c r="M6323" s="14">
        <v>880</v>
      </c>
      <c r="N6323" s="14">
        <v>1817</v>
      </c>
      <c r="O6323" s="14">
        <v>0</v>
      </c>
      <c r="P6323" s="14">
        <v>2697</v>
      </c>
    </row>
    <row r="6324" spans="11:16" x14ac:dyDescent="0.3">
      <c r="K6324" s="16">
        <f t="shared" si="99"/>
        <v>44279</v>
      </c>
      <c r="L6324" s="17">
        <v>0.41666666666666669</v>
      </c>
      <c r="M6324" s="14">
        <v>880</v>
      </c>
      <c r="N6324" s="14">
        <v>1461</v>
      </c>
      <c r="O6324" s="14">
        <v>0</v>
      </c>
      <c r="P6324" s="14">
        <v>2341</v>
      </c>
    </row>
    <row r="6325" spans="11:16" x14ac:dyDescent="0.3">
      <c r="K6325" s="16">
        <f t="shared" si="99"/>
        <v>44279</v>
      </c>
      <c r="L6325" s="17">
        <v>0.45833333333333331</v>
      </c>
      <c r="M6325" s="14">
        <v>880</v>
      </c>
      <c r="N6325" s="14">
        <v>1230</v>
      </c>
      <c r="O6325" s="14">
        <v>0</v>
      </c>
      <c r="P6325" s="14">
        <v>2110</v>
      </c>
    </row>
    <row r="6326" spans="11:16" x14ac:dyDescent="0.3">
      <c r="K6326" s="16">
        <f t="shared" si="99"/>
        <v>44279</v>
      </c>
      <c r="L6326" s="17">
        <v>0.5</v>
      </c>
      <c r="M6326" s="14">
        <v>880</v>
      </c>
      <c r="N6326" s="14">
        <v>0</v>
      </c>
      <c r="O6326" s="14">
        <v>0</v>
      </c>
      <c r="P6326" s="14">
        <v>880</v>
      </c>
    </row>
    <row r="6327" spans="11:16" x14ac:dyDescent="0.3">
      <c r="K6327" s="16">
        <f t="shared" si="99"/>
        <v>44279</v>
      </c>
      <c r="L6327" s="17">
        <v>0.54166666666666663</v>
      </c>
      <c r="M6327" s="14">
        <v>880</v>
      </c>
      <c r="N6327" s="14">
        <v>0</v>
      </c>
      <c r="O6327" s="14">
        <v>0</v>
      </c>
      <c r="P6327" s="14">
        <v>880</v>
      </c>
    </row>
    <row r="6328" spans="11:16" x14ac:dyDescent="0.3">
      <c r="K6328" s="16">
        <f t="shared" si="99"/>
        <v>44279</v>
      </c>
      <c r="L6328" s="17">
        <v>0.58333333333333337</v>
      </c>
      <c r="M6328" s="14">
        <v>880</v>
      </c>
      <c r="N6328" s="14">
        <v>292</v>
      </c>
      <c r="O6328" s="14">
        <v>0</v>
      </c>
      <c r="P6328" s="14">
        <v>1172</v>
      </c>
    </row>
    <row r="6329" spans="11:16" x14ac:dyDescent="0.3">
      <c r="K6329" s="16">
        <f t="shared" si="99"/>
        <v>44279</v>
      </c>
      <c r="L6329" s="17">
        <v>0.625</v>
      </c>
      <c r="M6329" s="14">
        <v>880</v>
      </c>
      <c r="N6329" s="14">
        <v>0</v>
      </c>
      <c r="O6329" s="14">
        <v>0</v>
      </c>
      <c r="P6329" s="14">
        <v>880</v>
      </c>
    </row>
    <row r="6330" spans="11:16" x14ac:dyDescent="0.3">
      <c r="K6330" s="16">
        <f t="shared" si="99"/>
        <v>44279</v>
      </c>
      <c r="L6330" s="17">
        <v>0.66666666666666663</v>
      </c>
      <c r="M6330" s="14">
        <v>880</v>
      </c>
      <c r="N6330" s="14">
        <v>518</v>
      </c>
      <c r="O6330" s="14">
        <v>0</v>
      </c>
      <c r="P6330" s="14">
        <v>1398</v>
      </c>
    </row>
    <row r="6331" spans="11:16" x14ac:dyDescent="0.3">
      <c r="K6331" s="16">
        <f t="shared" si="99"/>
        <v>44279</v>
      </c>
      <c r="L6331" s="17">
        <v>0.70833333333333337</v>
      </c>
      <c r="M6331" s="14">
        <v>880</v>
      </c>
      <c r="N6331" s="14">
        <v>1044</v>
      </c>
      <c r="O6331" s="14">
        <v>0</v>
      </c>
      <c r="P6331" s="14">
        <v>1924</v>
      </c>
    </row>
    <row r="6332" spans="11:16" x14ac:dyDescent="0.3">
      <c r="K6332" s="16">
        <f t="shared" si="99"/>
        <v>44279</v>
      </c>
      <c r="L6332" s="17">
        <v>0.75</v>
      </c>
      <c r="M6332" s="14">
        <v>880</v>
      </c>
      <c r="N6332" s="14">
        <v>1817</v>
      </c>
      <c r="O6332" s="14">
        <v>0</v>
      </c>
      <c r="P6332" s="14">
        <v>2697</v>
      </c>
    </row>
    <row r="6333" spans="11:16" x14ac:dyDescent="0.3">
      <c r="K6333" s="16">
        <f t="shared" si="99"/>
        <v>44279</v>
      </c>
      <c r="L6333" s="17">
        <v>0.79166666666666663</v>
      </c>
      <c r="M6333" s="14">
        <v>880</v>
      </c>
      <c r="N6333" s="14">
        <v>1817</v>
      </c>
      <c r="O6333" s="14">
        <v>0</v>
      </c>
      <c r="P6333" s="14">
        <v>2697</v>
      </c>
    </row>
    <row r="6334" spans="11:16" x14ac:dyDescent="0.3">
      <c r="K6334" s="16">
        <f t="shared" si="99"/>
        <v>44279</v>
      </c>
      <c r="L6334" s="17">
        <v>0.83333333333333337</v>
      </c>
      <c r="M6334" s="14">
        <v>880</v>
      </c>
      <c r="N6334" s="14">
        <v>0</v>
      </c>
      <c r="O6334" s="14">
        <v>0</v>
      </c>
      <c r="P6334" s="14">
        <v>880</v>
      </c>
    </row>
    <row r="6335" spans="11:16" x14ac:dyDescent="0.3">
      <c r="K6335" s="16">
        <f t="shared" si="99"/>
        <v>44279</v>
      </c>
      <c r="L6335" s="17">
        <v>0.875</v>
      </c>
      <c r="M6335" s="14">
        <v>880</v>
      </c>
      <c r="N6335" s="14">
        <v>0</v>
      </c>
      <c r="O6335" s="14">
        <v>0</v>
      </c>
      <c r="P6335" s="14">
        <v>880</v>
      </c>
    </row>
    <row r="6336" spans="11:16" x14ac:dyDescent="0.3">
      <c r="K6336" s="16">
        <f t="shared" si="99"/>
        <v>44279</v>
      </c>
      <c r="L6336" s="17">
        <v>0.91666666666666663</v>
      </c>
      <c r="M6336" s="14">
        <v>880</v>
      </c>
      <c r="N6336" s="14">
        <v>1239</v>
      </c>
      <c r="O6336" s="14">
        <v>0</v>
      </c>
      <c r="P6336" s="14">
        <v>2119</v>
      </c>
    </row>
    <row r="6337" spans="11:16" x14ac:dyDescent="0.3">
      <c r="K6337" s="16">
        <f t="shared" si="99"/>
        <v>44279</v>
      </c>
      <c r="L6337" s="17">
        <v>0.95833333333333337</v>
      </c>
      <c r="M6337" s="14">
        <v>880</v>
      </c>
      <c r="N6337" s="14">
        <v>0</v>
      </c>
      <c r="O6337" s="14">
        <v>0</v>
      </c>
      <c r="P6337" s="14">
        <v>880</v>
      </c>
    </row>
    <row r="6338" spans="11:16" x14ac:dyDescent="0.3">
      <c r="K6338" s="16">
        <f t="shared" si="99"/>
        <v>44280</v>
      </c>
      <c r="L6338" s="17">
        <v>0</v>
      </c>
      <c r="M6338" s="14">
        <v>880</v>
      </c>
      <c r="N6338" s="14">
        <v>789</v>
      </c>
      <c r="O6338" s="14">
        <v>0</v>
      </c>
      <c r="P6338" s="14">
        <v>1669</v>
      </c>
    </row>
    <row r="6339" spans="11:16" x14ac:dyDescent="0.3">
      <c r="K6339" s="16">
        <f t="shared" si="99"/>
        <v>44280</v>
      </c>
      <c r="L6339" s="17">
        <v>4.1666666666666664E-2</v>
      </c>
      <c r="M6339" s="14">
        <v>880</v>
      </c>
      <c r="N6339" s="14">
        <v>755</v>
      </c>
      <c r="O6339" s="14">
        <v>0</v>
      </c>
      <c r="P6339" s="14">
        <v>1635</v>
      </c>
    </row>
    <row r="6340" spans="11:16" x14ac:dyDescent="0.3">
      <c r="K6340" s="16">
        <f t="shared" si="99"/>
        <v>44280</v>
      </c>
      <c r="L6340" s="17">
        <v>8.3333333333333329E-2</v>
      </c>
      <c r="M6340" s="14">
        <v>880</v>
      </c>
      <c r="N6340" s="14">
        <v>597</v>
      </c>
      <c r="O6340" s="14">
        <v>0</v>
      </c>
      <c r="P6340" s="14">
        <v>1477</v>
      </c>
    </row>
    <row r="6341" spans="11:16" x14ac:dyDescent="0.3">
      <c r="K6341" s="16">
        <f t="shared" si="99"/>
        <v>44280</v>
      </c>
      <c r="L6341" s="17">
        <v>0.125</v>
      </c>
      <c r="M6341" s="14">
        <v>880</v>
      </c>
      <c r="N6341" s="14">
        <v>472</v>
      </c>
      <c r="O6341" s="14">
        <v>0</v>
      </c>
      <c r="P6341" s="14">
        <v>1352</v>
      </c>
    </row>
    <row r="6342" spans="11:16" x14ac:dyDescent="0.3">
      <c r="K6342" s="16">
        <f t="shared" si="99"/>
        <v>44280</v>
      </c>
      <c r="L6342" s="17">
        <v>0.16666666666666666</v>
      </c>
      <c r="M6342" s="14">
        <v>880</v>
      </c>
      <c r="N6342" s="14">
        <v>576</v>
      </c>
      <c r="O6342" s="14">
        <v>0</v>
      </c>
      <c r="P6342" s="14">
        <v>1456</v>
      </c>
    </row>
    <row r="6343" spans="11:16" x14ac:dyDescent="0.3">
      <c r="K6343" s="16">
        <f t="shared" si="99"/>
        <v>44280</v>
      </c>
      <c r="L6343" s="17">
        <v>0.20833333333333334</v>
      </c>
      <c r="M6343" s="14">
        <v>880</v>
      </c>
      <c r="N6343" s="14">
        <v>1171</v>
      </c>
      <c r="O6343" s="14">
        <v>0</v>
      </c>
      <c r="P6343" s="14">
        <v>2051</v>
      </c>
    </row>
    <row r="6344" spans="11:16" x14ac:dyDescent="0.3">
      <c r="K6344" s="16">
        <f t="shared" si="99"/>
        <v>44280</v>
      </c>
      <c r="L6344" s="17">
        <v>0.25</v>
      </c>
      <c r="M6344" s="14">
        <v>880</v>
      </c>
      <c r="N6344" s="14">
        <v>0</v>
      </c>
      <c r="O6344" s="14">
        <v>0</v>
      </c>
      <c r="P6344" s="14">
        <v>880</v>
      </c>
    </row>
    <row r="6345" spans="11:16" x14ac:dyDescent="0.3">
      <c r="K6345" s="16">
        <f t="shared" si="99"/>
        <v>44280</v>
      </c>
      <c r="L6345" s="17">
        <v>0.29166666666666669</v>
      </c>
      <c r="M6345" s="14">
        <v>880</v>
      </c>
      <c r="N6345" s="14">
        <v>2260</v>
      </c>
      <c r="O6345" s="14">
        <v>0</v>
      </c>
      <c r="P6345" s="14">
        <v>3140</v>
      </c>
    </row>
    <row r="6346" spans="11:16" x14ac:dyDescent="0.3">
      <c r="K6346" s="16">
        <f t="shared" si="99"/>
        <v>44280</v>
      </c>
      <c r="L6346" s="17">
        <v>0.33333333333333331</v>
      </c>
      <c r="M6346" s="14">
        <v>880</v>
      </c>
      <c r="N6346" s="14">
        <v>2260</v>
      </c>
      <c r="O6346" s="14">
        <v>0</v>
      </c>
      <c r="P6346" s="14">
        <v>3140</v>
      </c>
    </row>
    <row r="6347" spans="11:16" x14ac:dyDescent="0.3">
      <c r="K6347" s="16">
        <f t="shared" si="99"/>
        <v>44280</v>
      </c>
      <c r="L6347" s="17">
        <v>0.375</v>
      </c>
      <c r="M6347" s="14">
        <v>880</v>
      </c>
      <c r="N6347" s="14">
        <v>2260</v>
      </c>
      <c r="O6347" s="14">
        <v>0</v>
      </c>
      <c r="P6347" s="14">
        <v>3140</v>
      </c>
    </row>
    <row r="6348" spans="11:16" x14ac:dyDescent="0.3">
      <c r="K6348" s="16">
        <f t="shared" si="99"/>
        <v>44280</v>
      </c>
      <c r="L6348" s="17">
        <v>0.41666666666666669</v>
      </c>
      <c r="M6348" s="14">
        <v>880</v>
      </c>
      <c r="N6348" s="14">
        <v>0</v>
      </c>
      <c r="O6348" s="14">
        <v>0</v>
      </c>
      <c r="P6348" s="14">
        <v>880</v>
      </c>
    </row>
    <row r="6349" spans="11:16" x14ac:dyDescent="0.3">
      <c r="K6349" s="16">
        <f t="shared" si="99"/>
        <v>44280</v>
      </c>
      <c r="L6349" s="17">
        <v>0.45833333333333331</v>
      </c>
      <c r="M6349" s="14">
        <v>880</v>
      </c>
      <c r="N6349" s="14">
        <v>1520</v>
      </c>
      <c r="O6349" s="14">
        <v>0</v>
      </c>
      <c r="P6349" s="14">
        <v>2400</v>
      </c>
    </row>
    <row r="6350" spans="11:16" x14ac:dyDescent="0.3">
      <c r="K6350" s="16">
        <f t="shared" si="99"/>
        <v>44280</v>
      </c>
      <c r="L6350" s="17">
        <v>0.5</v>
      </c>
      <c r="M6350" s="14">
        <v>880</v>
      </c>
      <c r="N6350" s="14">
        <v>1449</v>
      </c>
      <c r="O6350" s="14">
        <v>0</v>
      </c>
      <c r="P6350" s="14">
        <v>2329</v>
      </c>
    </row>
    <row r="6351" spans="11:16" x14ac:dyDescent="0.3">
      <c r="K6351" s="16">
        <f t="shared" si="99"/>
        <v>44280</v>
      </c>
      <c r="L6351" s="17">
        <v>0.54166666666666663</v>
      </c>
      <c r="M6351" s="14">
        <v>880</v>
      </c>
      <c r="N6351" s="14">
        <v>1201</v>
      </c>
      <c r="O6351" s="14">
        <v>0</v>
      </c>
      <c r="P6351" s="14">
        <v>2081</v>
      </c>
    </row>
    <row r="6352" spans="11:16" x14ac:dyDescent="0.3">
      <c r="K6352" s="16">
        <f t="shared" si="99"/>
        <v>44280</v>
      </c>
      <c r="L6352" s="17">
        <v>0.58333333333333337</v>
      </c>
      <c r="M6352" s="14">
        <v>880</v>
      </c>
      <c r="N6352" s="14">
        <v>1148</v>
      </c>
      <c r="O6352" s="14">
        <v>0</v>
      </c>
      <c r="P6352" s="14">
        <v>2028</v>
      </c>
    </row>
    <row r="6353" spans="11:16" x14ac:dyDescent="0.3">
      <c r="K6353" s="16">
        <f t="shared" si="99"/>
        <v>44280</v>
      </c>
      <c r="L6353" s="17">
        <v>0.625</v>
      </c>
      <c r="M6353" s="14">
        <v>880</v>
      </c>
      <c r="N6353" s="14">
        <v>0</v>
      </c>
      <c r="O6353" s="14">
        <v>0</v>
      </c>
      <c r="P6353" s="14">
        <v>880</v>
      </c>
    </row>
    <row r="6354" spans="11:16" x14ac:dyDescent="0.3">
      <c r="K6354" s="16">
        <f t="shared" si="99"/>
        <v>44280</v>
      </c>
      <c r="L6354" s="17">
        <v>0.66666666666666663</v>
      </c>
      <c r="M6354" s="14">
        <v>880</v>
      </c>
      <c r="N6354" s="14">
        <v>1198</v>
      </c>
      <c r="O6354" s="14">
        <v>0</v>
      </c>
      <c r="P6354" s="14">
        <v>2078</v>
      </c>
    </row>
    <row r="6355" spans="11:16" x14ac:dyDescent="0.3">
      <c r="K6355" s="16">
        <f t="shared" si="99"/>
        <v>44280</v>
      </c>
      <c r="L6355" s="17">
        <v>0.70833333333333337</v>
      </c>
      <c r="M6355" s="14">
        <v>880</v>
      </c>
      <c r="N6355" s="14">
        <v>1682</v>
      </c>
      <c r="O6355" s="14">
        <v>0</v>
      </c>
      <c r="P6355" s="14">
        <v>2562</v>
      </c>
    </row>
    <row r="6356" spans="11:16" x14ac:dyDescent="0.3">
      <c r="K6356" s="16">
        <f t="shared" si="99"/>
        <v>44280</v>
      </c>
      <c r="L6356" s="17">
        <v>0.75</v>
      </c>
      <c r="M6356" s="14">
        <v>880</v>
      </c>
      <c r="N6356" s="14">
        <v>2260</v>
      </c>
      <c r="O6356" s="14">
        <v>0</v>
      </c>
      <c r="P6356" s="14">
        <v>3140</v>
      </c>
    </row>
    <row r="6357" spans="11:16" x14ac:dyDescent="0.3">
      <c r="K6357" s="16">
        <f t="shared" si="99"/>
        <v>44280</v>
      </c>
      <c r="L6357" s="17">
        <v>0.79166666666666663</v>
      </c>
      <c r="M6357" s="14">
        <v>880</v>
      </c>
      <c r="N6357" s="14">
        <v>2260</v>
      </c>
      <c r="O6357" s="14">
        <v>0</v>
      </c>
      <c r="P6357" s="14">
        <v>3140</v>
      </c>
    </row>
    <row r="6358" spans="11:16" x14ac:dyDescent="0.3">
      <c r="K6358" s="16">
        <f t="shared" si="99"/>
        <v>44280</v>
      </c>
      <c r="L6358" s="17">
        <v>0.83333333333333337</v>
      </c>
      <c r="M6358" s="14">
        <v>880</v>
      </c>
      <c r="N6358" s="14">
        <v>14</v>
      </c>
      <c r="O6358" s="14">
        <v>0</v>
      </c>
      <c r="P6358" s="14">
        <v>894</v>
      </c>
    </row>
    <row r="6359" spans="11:16" x14ac:dyDescent="0.3">
      <c r="K6359" s="16">
        <f t="shared" si="99"/>
        <v>44280</v>
      </c>
      <c r="L6359" s="17">
        <v>0.875</v>
      </c>
      <c r="M6359" s="14">
        <v>880</v>
      </c>
      <c r="N6359" s="14">
        <v>6</v>
      </c>
      <c r="O6359" s="14">
        <v>0</v>
      </c>
      <c r="P6359" s="14">
        <v>886</v>
      </c>
    </row>
    <row r="6360" spans="11:16" x14ac:dyDescent="0.3">
      <c r="K6360" s="16">
        <f t="shared" si="99"/>
        <v>44280</v>
      </c>
      <c r="L6360" s="17">
        <v>0.91666666666666663</v>
      </c>
      <c r="M6360" s="14">
        <v>880</v>
      </c>
      <c r="N6360" s="14">
        <v>1970</v>
      </c>
      <c r="O6360" s="14">
        <v>0</v>
      </c>
      <c r="P6360" s="14">
        <v>2850</v>
      </c>
    </row>
    <row r="6361" spans="11:16" x14ac:dyDescent="0.3">
      <c r="K6361" s="16">
        <f t="shared" si="99"/>
        <v>44280</v>
      </c>
      <c r="L6361" s="17">
        <v>0.95833333333333337</v>
      </c>
      <c r="M6361" s="14">
        <v>880</v>
      </c>
      <c r="N6361" s="14">
        <v>2087</v>
      </c>
      <c r="O6361" s="14">
        <v>0</v>
      </c>
      <c r="P6361" s="14">
        <v>2967</v>
      </c>
    </row>
    <row r="6362" spans="11:16" x14ac:dyDescent="0.3">
      <c r="K6362" s="16">
        <f t="shared" si="99"/>
        <v>44281</v>
      </c>
      <c r="L6362" s="17">
        <v>0</v>
      </c>
      <c r="M6362" s="14">
        <v>880</v>
      </c>
      <c r="N6362" s="14">
        <v>0</v>
      </c>
      <c r="O6362" s="14">
        <v>115</v>
      </c>
      <c r="P6362" s="14">
        <v>995</v>
      </c>
    </row>
    <row r="6363" spans="11:16" x14ac:dyDescent="0.3">
      <c r="K6363" s="16">
        <f t="shared" ref="K6363:K6426" si="100">K6339+1</f>
        <v>44281</v>
      </c>
      <c r="L6363" s="17">
        <v>4.1666666666666664E-2</v>
      </c>
      <c r="M6363" s="14">
        <v>880</v>
      </c>
      <c r="N6363" s="14">
        <v>0</v>
      </c>
      <c r="O6363" s="14">
        <v>0</v>
      </c>
      <c r="P6363" s="14">
        <v>880</v>
      </c>
    </row>
    <row r="6364" spans="11:16" x14ac:dyDescent="0.3">
      <c r="K6364" s="16">
        <f t="shared" si="100"/>
        <v>44281</v>
      </c>
      <c r="L6364" s="17">
        <v>8.3333333333333329E-2</v>
      </c>
      <c r="M6364" s="14">
        <v>880</v>
      </c>
      <c r="N6364" s="14">
        <v>1161</v>
      </c>
      <c r="O6364" s="14">
        <v>0</v>
      </c>
      <c r="P6364" s="14">
        <v>2041</v>
      </c>
    </row>
    <row r="6365" spans="11:16" x14ac:dyDescent="0.3">
      <c r="K6365" s="16">
        <f t="shared" si="100"/>
        <v>44281</v>
      </c>
      <c r="L6365" s="17">
        <v>0.125</v>
      </c>
      <c r="M6365" s="14">
        <v>880</v>
      </c>
      <c r="N6365" s="14">
        <v>816</v>
      </c>
      <c r="O6365" s="14">
        <v>0</v>
      </c>
      <c r="P6365" s="14">
        <v>1696</v>
      </c>
    </row>
    <row r="6366" spans="11:16" x14ac:dyDescent="0.3">
      <c r="K6366" s="16">
        <f t="shared" si="100"/>
        <v>44281</v>
      </c>
      <c r="L6366" s="17">
        <v>0.16666666666666666</v>
      </c>
      <c r="M6366" s="14">
        <v>880</v>
      </c>
      <c r="N6366" s="14">
        <v>575</v>
      </c>
      <c r="O6366" s="14">
        <v>0</v>
      </c>
      <c r="P6366" s="14">
        <v>1455</v>
      </c>
    </row>
    <row r="6367" spans="11:16" x14ac:dyDescent="0.3">
      <c r="K6367" s="16">
        <f t="shared" si="100"/>
        <v>44281</v>
      </c>
      <c r="L6367" s="17">
        <v>0.20833333333333334</v>
      </c>
      <c r="M6367" s="14">
        <v>880</v>
      </c>
      <c r="N6367" s="14">
        <v>933</v>
      </c>
      <c r="O6367" s="14">
        <v>0</v>
      </c>
      <c r="P6367" s="14">
        <v>1813</v>
      </c>
    </row>
    <row r="6368" spans="11:16" x14ac:dyDescent="0.3">
      <c r="K6368" s="16">
        <f t="shared" si="100"/>
        <v>44281</v>
      </c>
      <c r="L6368" s="17">
        <v>0.25</v>
      </c>
      <c r="M6368" s="14">
        <v>880</v>
      </c>
      <c r="N6368" s="14">
        <v>1161</v>
      </c>
      <c r="O6368" s="14">
        <v>0</v>
      </c>
      <c r="P6368" s="14">
        <v>2041</v>
      </c>
    </row>
    <row r="6369" spans="11:16" x14ac:dyDescent="0.3">
      <c r="K6369" s="16">
        <f t="shared" si="100"/>
        <v>44281</v>
      </c>
      <c r="L6369" s="17">
        <v>0.29166666666666669</v>
      </c>
      <c r="M6369" s="14">
        <v>880</v>
      </c>
      <c r="N6369" s="14">
        <v>0</v>
      </c>
      <c r="O6369" s="14">
        <v>1200</v>
      </c>
      <c r="P6369" s="14">
        <v>2080</v>
      </c>
    </row>
    <row r="6370" spans="11:16" x14ac:dyDescent="0.3">
      <c r="K6370" s="16">
        <f t="shared" si="100"/>
        <v>44281</v>
      </c>
      <c r="L6370" s="17">
        <v>0.33333333333333331</v>
      </c>
      <c r="M6370" s="14">
        <v>880</v>
      </c>
      <c r="N6370" s="14">
        <v>0</v>
      </c>
      <c r="O6370" s="14">
        <v>1200</v>
      </c>
      <c r="P6370" s="14">
        <v>2080</v>
      </c>
    </row>
    <row r="6371" spans="11:16" x14ac:dyDescent="0.3">
      <c r="K6371" s="16">
        <f t="shared" si="100"/>
        <v>44281</v>
      </c>
      <c r="L6371" s="17">
        <v>0.375</v>
      </c>
      <c r="M6371" s="14">
        <v>880</v>
      </c>
      <c r="N6371" s="14">
        <v>801</v>
      </c>
      <c r="O6371" s="14">
        <v>0</v>
      </c>
      <c r="P6371" s="14">
        <v>1681</v>
      </c>
    </row>
    <row r="6372" spans="11:16" x14ac:dyDescent="0.3">
      <c r="K6372" s="16">
        <f t="shared" si="100"/>
        <v>44281</v>
      </c>
      <c r="L6372" s="17">
        <v>0.41666666666666669</v>
      </c>
      <c r="M6372" s="14">
        <v>880</v>
      </c>
      <c r="N6372" s="14">
        <v>270</v>
      </c>
      <c r="O6372" s="14">
        <v>0</v>
      </c>
      <c r="P6372" s="14">
        <v>1150</v>
      </c>
    </row>
    <row r="6373" spans="11:16" x14ac:dyDescent="0.3">
      <c r="K6373" s="16">
        <f t="shared" si="100"/>
        <v>44281</v>
      </c>
      <c r="L6373" s="17">
        <v>0.45833333333333331</v>
      </c>
      <c r="M6373" s="14">
        <v>880</v>
      </c>
      <c r="N6373" s="14">
        <v>0</v>
      </c>
      <c r="O6373" s="14">
        <v>-86</v>
      </c>
      <c r="P6373" s="14">
        <v>794</v>
      </c>
    </row>
    <row r="6374" spans="11:16" x14ac:dyDescent="0.3">
      <c r="K6374" s="16">
        <f t="shared" si="100"/>
        <v>44281</v>
      </c>
      <c r="L6374" s="17">
        <v>0.5</v>
      </c>
      <c r="M6374" s="14">
        <v>880</v>
      </c>
      <c r="N6374" s="14">
        <v>0</v>
      </c>
      <c r="O6374" s="14">
        <v>-334</v>
      </c>
      <c r="P6374" s="14">
        <v>546</v>
      </c>
    </row>
    <row r="6375" spans="11:16" x14ac:dyDescent="0.3">
      <c r="K6375" s="16">
        <f t="shared" si="100"/>
        <v>44281</v>
      </c>
      <c r="L6375" s="17">
        <v>0.54166666666666663</v>
      </c>
      <c r="M6375" s="14">
        <v>880</v>
      </c>
      <c r="N6375" s="14">
        <v>0</v>
      </c>
      <c r="O6375" s="14">
        <v>-830</v>
      </c>
      <c r="P6375" s="14">
        <v>50</v>
      </c>
    </row>
    <row r="6376" spans="11:16" x14ac:dyDescent="0.3">
      <c r="K6376" s="16">
        <f t="shared" si="100"/>
        <v>44281</v>
      </c>
      <c r="L6376" s="17">
        <v>0.58333333333333337</v>
      </c>
      <c r="M6376" s="14">
        <v>880</v>
      </c>
      <c r="N6376" s="14">
        <v>0</v>
      </c>
      <c r="O6376" s="14">
        <v>-1169</v>
      </c>
      <c r="P6376" s="14">
        <v>-289</v>
      </c>
    </row>
    <row r="6377" spans="11:16" x14ac:dyDescent="0.3">
      <c r="K6377" s="16">
        <f t="shared" si="100"/>
        <v>44281</v>
      </c>
      <c r="L6377" s="17">
        <v>0.625</v>
      </c>
      <c r="M6377" s="14">
        <v>880</v>
      </c>
      <c r="N6377" s="14">
        <v>0</v>
      </c>
      <c r="O6377" s="14">
        <v>-1200</v>
      </c>
      <c r="P6377" s="14">
        <v>-320</v>
      </c>
    </row>
    <row r="6378" spans="11:16" x14ac:dyDescent="0.3">
      <c r="K6378" s="16">
        <f t="shared" si="100"/>
        <v>44281</v>
      </c>
      <c r="L6378" s="17">
        <v>0.66666666666666663</v>
      </c>
      <c r="M6378" s="14">
        <v>880</v>
      </c>
      <c r="N6378" s="14">
        <v>0</v>
      </c>
      <c r="O6378" s="14">
        <v>-1147</v>
      </c>
      <c r="P6378" s="14">
        <v>-267</v>
      </c>
    </row>
    <row r="6379" spans="11:16" x14ac:dyDescent="0.3">
      <c r="K6379" s="16">
        <f t="shared" si="100"/>
        <v>44281</v>
      </c>
      <c r="L6379" s="17">
        <v>0.70833333333333337</v>
      </c>
      <c r="M6379" s="14">
        <v>880</v>
      </c>
      <c r="N6379" s="14">
        <v>0</v>
      </c>
      <c r="O6379" s="14">
        <v>-321</v>
      </c>
      <c r="P6379" s="14">
        <v>559</v>
      </c>
    </row>
    <row r="6380" spans="11:16" x14ac:dyDescent="0.3">
      <c r="K6380" s="16">
        <f t="shared" si="100"/>
        <v>44281</v>
      </c>
      <c r="L6380" s="17">
        <v>0.75</v>
      </c>
      <c r="M6380" s="14">
        <v>880</v>
      </c>
      <c r="N6380" s="14">
        <v>697</v>
      </c>
      <c r="O6380" s="14">
        <v>0</v>
      </c>
      <c r="P6380" s="14">
        <v>1577</v>
      </c>
    </row>
    <row r="6381" spans="11:16" x14ac:dyDescent="0.3">
      <c r="K6381" s="16">
        <f t="shared" si="100"/>
        <v>44281</v>
      </c>
      <c r="L6381" s="17">
        <v>0.79166666666666663</v>
      </c>
      <c r="M6381" s="14">
        <v>880</v>
      </c>
      <c r="N6381" s="14">
        <v>0</v>
      </c>
      <c r="O6381" s="14">
        <v>1011</v>
      </c>
      <c r="P6381" s="14">
        <v>1891</v>
      </c>
    </row>
    <row r="6382" spans="11:16" x14ac:dyDescent="0.3">
      <c r="K6382" s="16">
        <f t="shared" si="100"/>
        <v>44281</v>
      </c>
      <c r="L6382" s="17">
        <v>0.83333333333333337</v>
      </c>
      <c r="M6382" s="14">
        <v>880</v>
      </c>
      <c r="N6382" s="14">
        <v>455</v>
      </c>
      <c r="O6382" s="14">
        <v>0</v>
      </c>
      <c r="P6382" s="14">
        <v>1335</v>
      </c>
    </row>
    <row r="6383" spans="11:16" x14ac:dyDescent="0.3">
      <c r="K6383" s="16">
        <f t="shared" si="100"/>
        <v>44281</v>
      </c>
      <c r="L6383" s="17">
        <v>0.875</v>
      </c>
      <c r="M6383" s="14">
        <v>880</v>
      </c>
      <c r="N6383" s="14">
        <v>44</v>
      </c>
      <c r="O6383" s="14">
        <v>0</v>
      </c>
      <c r="P6383" s="14">
        <v>924</v>
      </c>
    </row>
    <row r="6384" spans="11:16" x14ac:dyDescent="0.3">
      <c r="K6384" s="16">
        <f t="shared" si="100"/>
        <v>44281</v>
      </c>
      <c r="L6384" s="17">
        <v>0.91666666666666663</v>
      </c>
      <c r="M6384" s="14">
        <v>880</v>
      </c>
      <c r="N6384" s="14">
        <v>305</v>
      </c>
      <c r="O6384" s="14">
        <v>0</v>
      </c>
      <c r="P6384" s="14">
        <v>1185</v>
      </c>
    </row>
    <row r="6385" spans="11:16" x14ac:dyDescent="0.3">
      <c r="K6385" s="16">
        <f t="shared" si="100"/>
        <v>44281</v>
      </c>
      <c r="L6385" s="17">
        <v>0.95833333333333337</v>
      </c>
      <c r="M6385" s="14">
        <v>880</v>
      </c>
      <c r="N6385" s="14">
        <v>0</v>
      </c>
      <c r="O6385" s="14">
        <v>545</v>
      </c>
      <c r="P6385" s="14">
        <v>1425</v>
      </c>
    </row>
    <row r="6386" spans="11:16" x14ac:dyDescent="0.3">
      <c r="K6386" s="16">
        <f t="shared" si="100"/>
        <v>44282</v>
      </c>
      <c r="L6386" s="17">
        <v>0</v>
      </c>
      <c r="M6386" s="14">
        <v>880</v>
      </c>
      <c r="N6386" s="14">
        <v>0</v>
      </c>
      <c r="O6386" s="14">
        <v>50</v>
      </c>
      <c r="P6386" s="14">
        <v>930</v>
      </c>
    </row>
    <row r="6387" spans="11:16" x14ac:dyDescent="0.3">
      <c r="K6387" s="16">
        <f t="shared" si="100"/>
        <v>44282</v>
      </c>
      <c r="L6387" s="17">
        <v>4.1666666666666664E-2</v>
      </c>
      <c r="M6387" s="14">
        <v>880</v>
      </c>
      <c r="N6387" s="14">
        <v>0</v>
      </c>
      <c r="O6387" s="14">
        <v>-267</v>
      </c>
      <c r="P6387" s="14">
        <v>613</v>
      </c>
    </row>
    <row r="6388" spans="11:16" x14ac:dyDescent="0.3">
      <c r="K6388" s="16">
        <f t="shared" si="100"/>
        <v>44282</v>
      </c>
      <c r="L6388" s="17">
        <v>8.3333333333333329E-2</v>
      </c>
      <c r="M6388" s="14">
        <v>880</v>
      </c>
      <c r="N6388" s="14">
        <v>0</v>
      </c>
      <c r="O6388" s="14">
        <v>-618</v>
      </c>
      <c r="P6388" s="14">
        <v>262</v>
      </c>
    </row>
    <row r="6389" spans="11:16" x14ac:dyDescent="0.3">
      <c r="K6389" s="16">
        <f t="shared" si="100"/>
        <v>44282</v>
      </c>
      <c r="L6389" s="17">
        <v>0.125</v>
      </c>
      <c r="M6389" s="14">
        <v>880</v>
      </c>
      <c r="N6389" s="14">
        <v>0</v>
      </c>
      <c r="O6389" s="14">
        <v>-954</v>
      </c>
      <c r="P6389" s="14">
        <v>-74</v>
      </c>
    </row>
    <row r="6390" spans="11:16" x14ac:dyDescent="0.3">
      <c r="K6390" s="16">
        <f t="shared" si="100"/>
        <v>44282</v>
      </c>
      <c r="L6390" s="17">
        <v>0.16666666666666666</v>
      </c>
      <c r="M6390" s="14">
        <v>880</v>
      </c>
      <c r="N6390" s="14">
        <v>0</v>
      </c>
      <c r="O6390" s="14">
        <v>-1161</v>
      </c>
      <c r="P6390" s="14">
        <v>-281</v>
      </c>
    </row>
    <row r="6391" spans="11:16" x14ac:dyDescent="0.3">
      <c r="K6391" s="16">
        <f t="shared" si="100"/>
        <v>44282</v>
      </c>
      <c r="L6391" s="17">
        <v>0.20833333333333334</v>
      </c>
      <c r="M6391" s="14">
        <v>880</v>
      </c>
      <c r="N6391" s="14">
        <v>0</v>
      </c>
      <c r="O6391" s="14">
        <v>-969</v>
      </c>
      <c r="P6391" s="14">
        <v>-89</v>
      </c>
    </row>
    <row r="6392" spans="11:16" x14ac:dyDescent="0.3">
      <c r="K6392" s="16">
        <f t="shared" si="100"/>
        <v>44282</v>
      </c>
      <c r="L6392" s="17">
        <v>0.25</v>
      </c>
      <c r="M6392" s="14">
        <v>880</v>
      </c>
      <c r="N6392" s="14">
        <v>0</v>
      </c>
      <c r="O6392" s="14">
        <v>-11</v>
      </c>
      <c r="P6392" s="14">
        <v>869</v>
      </c>
    </row>
    <row r="6393" spans="11:16" x14ac:dyDescent="0.3">
      <c r="K6393" s="16">
        <f t="shared" si="100"/>
        <v>44282</v>
      </c>
      <c r="L6393" s="17">
        <v>0.29166666666666669</v>
      </c>
      <c r="M6393" s="14">
        <v>880</v>
      </c>
      <c r="N6393" s="14">
        <v>0</v>
      </c>
      <c r="O6393" s="14">
        <v>0</v>
      </c>
      <c r="P6393" s="14">
        <v>880</v>
      </c>
    </row>
    <row r="6394" spans="11:16" x14ac:dyDescent="0.3">
      <c r="K6394" s="16">
        <f t="shared" si="100"/>
        <v>44282</v>
      </c>
      <c r="L6394" s="17">
        <v>0.33333333333333331</v>
      </c>
      <c r="M6394" s="14">
        <v>880</v>
      </c>
      <c r="N6394" s="14">
        <v>0</v>
      </c>
      <c r="O6394" s="14">
        <v>-116</v>
      </c>
      <c r="P6394" s="14">
        <v>764</v>
      </c>
    </row>
    <row r="6395" spans="11:16" x14ac:dyDescent="0.3">
      <c r="K6395" s="16">
        <f t="shared" si="100"/>
        <v>44282</v>
      </c>
      <c r="L6395" s="17">
        <v>0.375</v>
      </c>
      <c r="M6395" s="14">
        <v>880</v>
      </c>
      <c r="N6395" s="14">
        <v>0</v>
      </c>
      <c r="O6395" s="14">
        <v>0</v>
      </c>
      <c r="P6395" s="14">
        <v>880</v>
      </c>
    </row>
    <row r="6396" spans="11:16" x14ac:dyDescent="0.3">
      <c r="K6396" s="16">
        <f t="shared" si="100"/>
        <v>44282</v>
      </c>
      <c r="L6396" s="17">
        <v>0.41666666666666669</v>
      </c>
      <c r="M6396" s="14">
        <v>880</v>
      </c>
      <c r="N6396" s="14">
        <v>0</v>
      </c>
      <c r="O6396" s="14">
        <v>-623</v>
      </c>
      <c r="P6396" s="14">
        <v>257</v>
      </c>
    </row>
    <row r="6397" spans="11:16" x14ac:dyDescent="0.3">
      <c r="K6397" s="16">
        <f t="shared" si="100"/>
        <v>44282</v>
      </c>
      <c r="L6397" s="17">
        <v>0.45833333333333331</v>
      </c>
      <c r="M6397" s="14">
        <v>880</v>
      </c>
      <c r="N6397" s="14">
        <v>0</v>
      </c>
      <c r="O6397" s="14">
        <v>0</v>
      </c>
      <c r="P6397" s="14">
        <v>880</v>
      </c>
    </row>
    <row r="6398" spans="11:16" x14ac:dyDescent="0.3">
      <c r="K6398" s="16">
        <f t="shared" si="100"/>
        <v>44282</v>
      </c>
      <c r="L6398" s="17">
        <v>0.5</v>
      </c>
      <c r="M6398" s="14">
        <v>880</v>
      </c>
      <c r="N6398" s="14">
        <v>0</v>
      </c>
      <c r="O6398" s="14">
        <v>-120</v>
      </c>
      <c r="P6398" s="14">
        <v>760</v>
      </c>
    </row>
    <row r="6399" spans="11:16" x14ac:dyDescent="0.3">
      <c r="K6399" s="16">
        <f t="shared" si="100"/>
        <v>44282</v>
      </c>
      <c r="L6399" s="17">
        <v>0.54166666666666663</v>
      </c>
      <c r="M6399" s="14">
        <v>880</v>
      </c>
      <c r="N6399" s="14">
        <v>0</v>
      </c>
      <c r="O6399" s="14">
        <v>-18</v>
      </c>
      <c r="P6399" s="14">
        <v>862</v>
      </c>
    </row>
    <row r="6400" spans="11:16" x14ac:dyDescent="0.3">
      <c r="K6400" s="16">
        <f t="shared" si="100"/>
        <v>44282</v>
      </c>
      <c r="L6400" s="17">
        <v>0.58333333333333337</v>
      </c>
      <c r="M6400" s="14">
        <v>880</v>
      </c>
      <c r="N6400" s="14">
        <v>0</v>
      </c>
      <c r="O6400" s="14">
        <v>-488</v>
      </c>
      <c r="P6400" s="14">
        <v>392</v>
      </c>
    </row>
    <row r="6401" spans="11:16" x14ac:dyDescent="0.3">
      <c r="K6401" s="16">
        <f t="shared" si="100"/>
        <v>44282</v>
      </c>
      <c r="L6401" s="17">
        <v>0.625</v>
      </c>
      <c r="M6401" s="14">
        <v>880</v>
      </c>
      <c r="N6401" s="14">
        <v>0</v>
      </c>
      <c r="O6401" s="14">
        <v>-638</v>
      </c>
      <c r="P6401" s="14">
        <v>242</v>
      </c>
    </row>
    <row r="6402" spans="11:16" x14ac:dyDescent="0.3">
      <c r="K6402" s="16">
        <f t="shared" si="100"/>
        <v>44282</v>
      </c>
      <c r="L6402" s="17">
        <v>0.66666666666666663</v>
      </c>
      <c r="M6402" s="14">
        <v>880</v>
      </c>
      <c r="N6402" s="14">
        <v>0</v>
      </c>
      <c r="O6402" s="14">
        <v>-491</v>
      </c>
      <c r="P6402" s="14">
        <v>389</v>
      </c>
    </row>
    <row r="6403" spans="11:16" x14ac:dyDescent="0.3">
      <c r="K6403" s="16">
        <f t="shared" si="100"/>
        <v>44282</v>
      </c>
      <c r="L6403" s="17">
        <v>0.70833333333333337</v>
      </c>
      <c r="M6403" s="14">
        <v>880</v>
      </c>
      <c r="N6403" s="14">
        <v>0</v>
      </c>
      <c r="O6403" s="14">
        <v>0</v>
      </c>
      <c r="P6403" s="14">
        <v>880</v>
      </c>
    </row>
    <row r="6404" spans="11:16" x14ac:dyDescent="0.3">
      <c r="K6404" s="16">
        <f t="shared" si="100"/>
        <v>44282</v>
      </c>
      <c r="L6404" s="17">
        <v>0.75</v>
      </c>
      <c r="M6404" s="14">
        <v>880</v>
      </c>
      <c r="N6404" s="14">
        <v>0</v>
      </c>
      <c r="O6404" s="14">
        <v>372</v>
      </c>
      <c r="P6404" s="14">
        <v>1252</v>
      </c>
    </row>
    <row r="6405" spans="11:16" x14ac:dyDescent="0.3">
      <c r="K6405" s="16">
        <f t="shared" si="100"/>
        <v>44282</v>
      </c>
      <c r="L6405" s="17">
        <v>0.79166666666666663</v>
      </c>
      <c r="M6405" s="14">
        <v>880</v>
      </c>
      <c r="N6405" s="14">
        <v>0</v>
      </c>
      <c r="O6405" s="14">
        <v>1026</v>
      </c>
      <c r="P6405" s="14">
        <v>1906</v>
      </c>
    </row>
    <row r="6406" spans="11:16" x14ac:dyDescent="0.3">
      <c r="K6406" s="16">
        <f t="shared" si="100"/>
        <v>44282</v>
      </c>
      <c r="L6406" s="17">
        <v>0.83333333333333337</v>
      </c>
      <c r="M6406" s="14">
        <v>880</v>
      </c>
      <c r="N6406" s="14">
        <v>0</v>
      </c>
      <c r="O6406" s="14">
        <v>918</v>
      </c>
      <c r="P6406" s="14">
        <v>1798</v>
      </c>
    </row>
    <row r="6407" spans="11:16" x14ac:dyDescent="0.3">
      <c r="K6407" s="16">
        <f t="shared" si="100"/>
        <v>44282</v>
      </c>
      <c r="L6407" s="17">
        <v>0.875</v>
      </c>
      <c r="M6407" s="14">
        <v>880</v>
      </c>
      <c r="N6407" s="14">
        <v>0</v>
      </c>
      <c r="O6407" s="14">
        <v>567</v>
      </c>
      <c r="P6407" s="14">
        <v>1447</v>
      </c>
    </row>
    <row r="6408" spans="11:16" x14ac:dyDescent="0.3">
      <c r="K6408" s="16">
        <f t="shared" si="100"/>
        <v>44282</v>
      </c>
      <c r="L6408" s="17">
        <v>0.91666666666666663</v>
      </c>
      <c r="M6408" s="14">
        <v>880</v>
      </c>
      <c r="N6408" s="14">
        <v>0</v>
      </c>
      <c r="O6408" s="14">
        <v>1050</v>
      </c>
      <c r="P6408" s="14">
        <v>1930</v>
      </c>
    </row>
    <row r="6409" spans="11:16" x14ac:dyDescent="0.3">
      <c r="K6409" s="16">
        <f t="shared" si="100"/>
        <v>44282</v>
      </c>
      <c r="L6409" s="17">
        <v>0.95833333333333337</v>
      </c>
      <c r="M6409" s="14">
        <v>880</v>
      </c>
      <c r="N6409" s="14">
        <v>111</v>
      </c>
      <c r="O6409" s="14">
        <v>1200</v>
      </c>
      <c r="P6409" s="14">
        <v>2191</v>
      </c>
    </row>
    <row r="6410" spans="11:16" x14ac:dyDescent="0.3">
      <c r="K6410" s="16">
        <f t="shared" si="100"/>
        <v>44283</v>
      </c>
      <c r="L6410" s="17">
        <v>0</v>
      </c>
      <c r="M6410" s="14">
        <v>880</v>
      </c>
      <c r="N6410" s="14">
        <v>182</v>
      </c>
      <c r="O6410" s="14">
        <v>809</v>
      </c>
      <c r="P6410" s="14">
        <v>1871</v>
      </c>
    </row>
    <row r="6411" spans="11:16" x14ac:dyDescent="0.3">
      <c r="K6411" s="16">
        <f t="shared" si="100"/>
        <v>44283</v>
      </c>
      <c r="L6411" s="17">
        <v>4.1666666666666664E-2</v>
      </c>
      <c r="M6411" s="14">
        <v>880</v>
      </c>
      <c r="N6411" s="14">
        <v>0</v>
      </c>
      <c r="O6411" s="14">
        <v>837</v>
      </c>
      <c r="P6411" s="14">
        <v>1717</v>
      </c>
    </row>
    <row r="6412" spans="11:16" x14ac:dyDescent="0.3">
      <c r="K6412" s="16">
        <f t="shared" si="100"/>
        <v>44283</v>
      </c>
      <c r="L6412" s="17">
        <v>8.3333333333333329E-2</v>
      </c>
      <c r="M6412" s="14">
        <v>880</v>
      </c>
      <c r="N6412" s="14">
        <v>0</v>
      </c>
      <c r="O6412" s="14">
        <v>645</v>
      </c>
      <c r="P6412" s="14">
        <v>1525</v>
      </c>
    </row>
    <row r="6413" spans="11:16" x14ac:dyDescent="0.3">
      <c r="K6413" s="16">
        <f t="shared" si="100"/>
        <v>44283</v>
      </c>
      <c r="L6413" s="17">
        <v>0.125</v>
      </c>
      <c r="M6413" s="14">
        <v>880</v>
      </c>
      <c r="N6413" s="14">
        <v>0</v>
      </c>
      <c r="O6413" s="14">
        <v>315</v>
      </c>
      <c r="P6413" s="14">
        <v>1195</v>
      </c>
    </row>
    <row r="6414" spans="11:16" x14ac:dyDescent="0.3">
      <c r="K6414" s="16">
        <f t="shared" si="100"/>
        <v>44283</v>
      </c>
      <c r="L6414" s="17">
        <v>0.16666666666666666</v>
      </c>
      <c r="M6414" s="14">
        <v>880</v>
      </c>
      <c r="N6414" s="14">
        <v>0</v>
      </c>
      <c r="O6414" s="14">
        <v>-143</v>
      </c>
      <c r="P6414" s="14">
        <v>737</v>
      </c>
    </row>
    <row r="6415" spans="11:16" x14ac:dyDescent="0.3">
      <c r="K6415" s="16">
        <f t="shared" si="100"/>
        <v>44283</v>
      </c>
      <c r="L6415" s="17">
        <v>0.20833333333333334</v>
      </c>
      <c r="M6415" s="14">
        <v>880</v>
      </c>
      <c r="N6415" s="14">
        <v>0</v>
      </c>
      <c r="O6415" s="14">
        <v>-183</v>
      </c>
      <c r="P6415" s="14">
        <v>697</v>
      </c>
    </row>
    <row r="6416" spans="11:16" x14ac:dyDescent="0.3">
      <c r="K6416" s="16">
        <f t="shared" si="100"/>
        <v>44283</v>
      </c>
      <c r="L6416" s="17">
        <v>0.25</v>
      </c>
      <c r="M6416" s="14">
        <v>880</v>
      </c>
      <c r="N6416" s="14">
        <v>0</v>
      </c>
      <c r="O6416" s="14">
        <v>8</v>
      </c>
      <c r="P6416" s="14">
        <v>888</v>
      </c>
    </row>
    <row r="6417" spans="11:16" x14ac:dyDescent="0.3">
      <c r="K6417" s="16">
        <f t="shared" si="100"/>
        <v>44283</v>
      </c>
      <c r="L6417" s="17">
        <v>0.29166666666666669</v>
      </c>
      <c r="M6417" s="14">
        <v>880</v>
      </c>
      <c r="N6417" s="14">
        <v>0</v>
      </c>
      <c r="O6417" s="14">
        <v>156</v>
      </c>
      <c r="P6417" s="14">
        <v>1036</v>
      </c>
    </row>
    <row r="6418" spans="11:16" x14ac:dyDescent="0.3">
      <c r="K6418" s="16">
        <f t="shared" si="100"/>
        <v>44283</v>
      </c>
      <c r="L6418" s="17">
        <v>0.33333333333333331</v>
      </c>
      <c r="M6418" s="14">
        <v>880</v>
      </c>
      <c r="N6418" s="14">
        <v>0</v>
      </c>
      <c r="O6418" s="14">
        <v>455</v>
      </c>
      <c r="P6418" s="14">
        <v>1335</v>
      </c>
    </row>
    <row r="6419" spans="11:16" x14ac:dyDescent="0.3">
      <c r="K6419" s="16">
        <f t="shared" si="100"/>
        <v>44283</v>
      </c>
      <c r="L6419" s="17">
        <v>0.375</v>
      </c>
      <c r="M6419" s="14">
        <v>880</v>
      </c>
      <c r="N6419" s="14">
        <v>0</v>
      </c>
      <c r="O6419" s="14">
        <v>236</v>
      </c>
      <c r="P6419" s="14">
        <v>1116</v>
      </c>
    </row>
    <row r="6420" spans="11:16" x14ac:dyDescent="0.3">
      <c r="K6420" s="16">
        <f t="shared" si="100"/>
        <v>44283</v>
      </c>
      <c r="L6420" s="17">
        <v>0.41666666666666669</v>
      </c>
      <c r="M6420" s="14">
        <v>880</v>
      </c>
      <c r="N6420" s="14">
        <v>0</v>
      </c>
      <c r="O6420" s="14">
        <v>-319</v>
      </c>
      <c r="P6420" s="14">
        <v>561</v>
      </c>
    </row>
    <row r="6421" spans="11:16" x14ac:dyDescent="0.3">
      <c r="K6421" s="16">
        <f t="shared" si="100"/>
        <v>44283</v>
      </c>
      <c r="L6421" s="17">
        <v>0.45833333333333331</v>
      </c>
      <c r="M6421" s="14">
        <v>880</v>
      </c>
      <c r="N6421" s="14">
        <v>0</v>
      </c>
      <c r="O6421" s="14">
        <v>-684</v>
      </c>
      <c r="P6421" s="14">
        <v>196</v>
      </c>
    </row>
    <row r="6422" spans="11:16" x14ac:dyDescent="0.3">
      <c r="K6422" s="16">
        <f t="shared" si="100"/>
        <v>44283</v>
      </c>
      <c r="L6422" s="17">
        <v>0.5</v>
      </c>
      <c r="M6422" s="14">
        <v>880</v>
      </c>
      <c r="N6422" s="14">
        <v>0</v>
      </c>
      <c r="O6422" s="14">
        <v>-941</v>
      </c>
      <c r="P6422" s="14">
        <v>-61</v>
      </c>
    </row>
    <row r="6423" spans="11:16" x14ac:dyDescent="0.3">
      <c r="K6423" s="16">
        <f t="shared" si="100"/>
        <v>44283</v>
      </c>
      <c r="L6423" s="17">
        <v>0.54166666666666663</v>
      </c>
      <c r="M6423" s="14">
        <v>880</v>
      </c>
      <c r="N6423" s="14">
        <v>0</v>
      </c>
      <c r="O6423" s="14">
        <v>-1200</v>
      </c>
      <c r="P6423" s="14">
        <v>-320</v>
      </c>
    </row>
    <row r="6424" spans="11:16" x14ac:dyDescent="0.3">
      <c r="K6424" s="16">
        <f t="shared" si="100"/>
        <v>44283</v>
      </c>
      <c r="L6424" s="17">
        <v>0.58333333333333337</v>
      </c>
      <c r="M6424" s="14">
        <v>880</v>
      </c>
      <c r="N6424" s="14">
        <v>0</v>
      </c>
      <c r="O6424" s="14">
        <v>-1200</v>
      </c>
      <c r="P6424" s="14">
        <v>-320</v>
      </c>
    </row>
    <row r="6425" spans="11:16" x14ac:dyDescent="0.3">
      <c r="K6425" s="16">
        <f t="shared" si="100"/>
        <v>44283</v>
      </c>
      <c r="L6425" s="17">
        <v>0.625</v>
      </c>
      <c r="M6425" s="14">
        <v>880</v>
      </c>
      <c r="N6425" s="14">
        <v>0</v>
      </c>
      <c r="O6425" s="14">
        <v>-1200</v>
      </c>
      <c r="P6425" s="14">
        <v>-320</v>
      </c>
    </row>
    <row r="6426" spans="11:16" x14ac:dyDescent="0.3">
      <c r="K6426" s="16">
        <f t="shared" si="100"/>
        <v>44283</v>
      </c>
      <c r="L6426" s="17">
        <v>0.66666666666666663</v>
      </c>
      <c r="M6426" s="14">
        <v>880</v>
      </c>
      <c r="N6426" s="14">
        <v>0</v>
      </c>
      <c r="O6426" s="14">
        <v>-1200</v>
      </c>
      <c r="P6426" s="14">
        <v>-320</v>
      </c>
    </row>
    <row r="6427" spans="11:16" x14ac:dyDescent="0.3">
      <c r="K6427" s="16">
        <f t="shared" ref="K6427:K6490" si="101">K6403+1</f>
        <v>44283</v>
      </c>
      <c r="L6427" s="17">
        <v>0.70833333333333337</v>
      </c>
      <c r="M6427" s="14">
        <v>880</v>
      </c>
      <c r="N6427" s="14">
        <v>0</v>
      </c>
      <c r="O6427" s="14">
        <v>-1200</v>
      </c>
      <c r="P6427" s="14">
        <v>-320</v>
      </c>
    </row>
    <row r="6428" spans="11:16" x14ac:dyDescent="0.3">
      <c r="K6428" s="16">
        <f t="shared" si="101"/>
        <v>44283</v>
      </c>
      <c r="L6428" s="17">
        <v>0.75</v>
      </c>
      <c r="M6428" s="14">
        <v>880</v>
      </c>
      <c r="N6428" s="14">
        <v>0</v>
      </c>
      <c r="O6428" s="14">
        <v>-975</v>
      </c>
      <c r="P6428" s="14">
        <v>-95</v>
      </c>
    </row>
    <row r="6429" spans="11:16" x14ac:dyDescent="0.3">
      <c r="K6429" s="16">
        <f t="shared" si="101"/>
        <v>44283</v>
      </c>
      <c r="L6429" s="17">
        <v>0.79166666666666663</v>
      </c>
      <c r="M6429" s="14">
        <v>880</v>
      </c>
      <c r="N6429" s="14">
        <v>0</v>
      </c>
      <c r="O6429" s="14">
        <v>369</v>
      </c>
      <c r="P6429" s="14">
        <v>1249</v>
      </c>
    </row>
    <row r="6430" spans="11:16" x14ac:dyDescent="0.3">
      <c r="K6430" s="16">
        <f t="shared" si="101"/>
        <v>44283</v>
      </c>
      <c r="L6430" s="17">
        <v>0.83333333333333337</v>
      </c>
      <c r="M6430" s="14">
        <v>880</v>
      </c>
      <c r="N6430" s="14">
        <v>0</v>
      </c>
      <c r="O6430" s="14">
        <v>812</v>
      </c>
      <c r="P6430" s="14">
        <v>1692</v>
      </c>
    </row>
    <row r="6431" spans="11:16" x14ac:dyDescent="0.3">
      <c r="K6431" s="16">
        <f t="shared" si="101"/>
        <v>44283</v>
      </c>
      <c r="L6431" s="17">
        <v>0.875</v>
      </c>
      <c r="M6431" s="14">
        <v>880</v>
      </c>
      <c r="N6431" s="14">
        <v>0</v>
      </c>
      <c r="O6431" s="14">
        <v>674</v>
      </c>
      <c r="P6431" s="14">
        <v>1554</v>
      </c>
    </row>
    <row r="6432" spans="11:16" x14ac:dyDescent="0.3">
      <c r="K6432" s="16">
        <f t="shared" si="101"/>
        <v>44283</v>
      </c>
      <c r="L6432" s="17">
        <v>0.91666666666666663</v>
      </c>
      <c r="M6432" s="14">
        <v>880</v>
      </c>
      <c r="N6432" s="14">
        <v>0</v>
      </c>
      <c r="O6432" s="14">
        <v>894</v>
      </c>
      <c r="P6432" s="14">
        <v>1774</v>
      </c>
    </row>
    <row r="6433" spans="11:16" x14ac:dyDescent="0.3">
      <c r="K6433" s="16">
        <f t="shared" si="101"/>
        <v>44283</v>
      </c>
      <c r="L6433" s="17">
        <v>0.95833333333333337</v>
      </c>
      <c r="M6433" s="14">
        <v>880</v>
      </c>
      <c r="N6433" s="14">
        <v>0</v>
      </c>
      <c r="O6433" s="14">
        <v>1189</v>
      </c>
      <c r="P6433" s="14">
        <v>2069</v>
      </c>
    </row>
    <row r="6434" spans="11:16" x14ac:dyDescent="0.3">
      <c r="K6434" s="16">
        <f t="shared" si="101"/>
        <v>44284</v>
      </c>
      <c r="L6434" s="17">
        <v>0</v>
      </c>
      <c r="M6434" s="14">
        <v>880</v>
      </c>
      <c r="N6434" s="14">
        <v>798</v>
      </c>
      <c r="O6434" s="14">
        <v>0</v>
      </c>
      <c r="P6434" s="14">
        <v>1678</v>
      </c>
    </row>
    <row r="6435" spans="11:16" x14ac:dyDescent="0.3">
      <c r="K6435" s="16">
        <f t="shared" si="101"/>
        <v>44284</v>
      </c>
      <c r="L6435" s="17">
        <v>4.1666666666666664E-2</v>
      </c>
      <c r="M6435" s="14">
        <v>880</v>
      </c>
      <c r="N6435" s="14">
        <v>624</v>
      </c>
      <c r="O6435" s="14">
        <v>0</v>
      </c>
      <c r="P6435" s="14">
        <v>1504</v>
      </c>
    </row>
    <row r="6436" spans="11:16" x14ac:dyDescent="0.3">
      <c r="K6436" s="16">
        <f t="shared" si="101"/>
        <v>44284</v>
      </c>
      <c r="L6436" s="17">
        <v>8.3333333333333329E-2</v>
      </c>
      <c r="M6436" s="14">
        <v>880</v>
      </c>
      <c r="N6436" s="14">
        <v>291</v>
      </c>
      <c r="O6436" s="14">
        <v>0</v>
      </c>
      <c r="P6436" s="14">
        <v>1171</v>
      </c>
    </row>
    <row r="6437" spans="11:16" x14ac:dyDescent="0.3">
      <c r="K6437" s="16">
        <f t="shared" si="101"/>
        <v>44284</v>
      </c>
      <c r="L6437" s="17">
        <v>0.125</v>
      </c>
      <c r="M6437" s="14">
        <v>880</v>
      </c>
      <c r="N6437" s="14">
        <v>0</v>
      </c>
      <c r="O6437" s="14">
        <v>-181</v>
      </c>
      <c r="P6437" s="14">
        <v>699</v>
      </c>
    </row>
    <row r="6438" spans="11:16" x14ac:dyDescent="0.3">
      <c r="K6438" s="16">
        <f t="shared" si="101"/>
        <v>44284</v>
      </c>
      <c r="L6438" s="17">
        <v>0.16666666666666666</v>
      </c>
      <c r="M6438" s="14">
        <v>880</v>
      </c>
      <c r="N6438" s="14">
        <v>0</v>
      </c>
      <c r="O6438" s="14">
        <v>-201</v>
      </c>
      <c r="P6438" s="14">
        <v>679</v>
      </c>
    </row>
    <row r="6439" spans="11:16" x14ac:dyDescent="0.3">
      <c r="K6439" s="16">
        <f t="shared" si="101"/>
        <v>44284</v>
      </c>
      <c r="L6439" s="17">
        <v>0.20833333333333334</v>
      </c>
      <c r="M6439" s="14">
        <v>880</v>
      </c>
      <c r="N6439" s="14">
        <v>0</v>
      </c>
      <c r="O6439" s="14">
        <v>364</v>
      </c>
      <c r="P6439" s="14">
        <v>1244</v>
      </c>
    </row>
    <row r="6440" spans="11:16" x14ac:dyDescent="0.3">
      <c r="K6440" s="16">
        <f t="shared" si="101"/>
        <v>44284</v>
      </c>
      <c r="L6440" s="17">
        <v>0.25</v>
      </c>
      <c r="M6440" s="14">
        <v>880</v>
      </c>
      <c r="N6440" s="14">
        <v>1125</v>
      </c>
      <c r="O6440" s="14">
        <v>450</v>
      </c>
      <c r="P6440" s="14">
        <v>2455</v>
      </c>
    </row>
    <row r="6441" spans="11:16" x14ac:dyDescent="0.3">
      <c r="K6441" s="16">
        <f t="shared" si="101"/>
        <v>44284</v>
      </c>
      <c r="L6441" s="17">
        <v>0.29166666666666669</v>
      </c>
      <c r="M6441" s="14">
        <v>880</v>
      </c>
      <c r="N6441" s="14">
        <v>1125</v>
      </c>
      <c r="O6441" s="14">
        <v>1200</v>
      </c>
      <c r="P6441" s="14">
        <v>3205</v>
      </c>
    </row>
    <row r="6442" spans="11:16" x14ac:dyDescent="0.3">
      <c r="K6442" s="16">
        <f t="shared" si="101"/>
        <v>44284</v>
      </c>
      <c r="L6442" s="17">
        <v>0.33333333333333331</v>
      </c>
      <c r="M6442" s="14">
        <v>880</v>
      </c>
      <c r="N6442" s="14">
        <v>1125</v>
      </c>
      <c r="O6442" s="14">
        <v>1200</v>
      </c>
      <c r="P6442" s="14">
        <v>3205</v>
      </c>
    </row>
    <row r="6443" spans="11:16" x14ac:dyDescent="0.3">
      <c r="K6443" s="16">
        <f t="shared" si="101"/>
        <v>44284</v>
      </c>
      <c r="L6443" s="17">
        <v>0.375</v>
      </c>
      <c r="M6443" s="14">
        <v>880</v>
      </c>
      <c r="N6443" s="14">
        <v>1125</v>
      </c>
      <c r="O6443" s="14">
        <v>766</v>
      </c>
      <c r="P6443" s="14">
        <v>2771</v>
      </c>
    </row>
    <row r="6444" spans="11:16" x14ac:dyDescent="0.3">
      <c r="K6444" s="16">
        <f t="shared" si="101"/>
        <v>44284</v>
      </c>
      <c r="L6444" s="17">
        <v>0.41666666666666669</v>
      </c>
      <c r="M6444" s="14">
        <v>880</v>
      </c>
      <c r="N6444" s="14">
        <v>839</v>
      </c>
      <c r="O6444" s="14">
        <v>0</v>
      </c>
      <c r="P6444" s="14">
        <v>1719</v>
      </c>
    </row>
    <row r="6445" spans="11:16" x14ac:dyDescent="0.3">
      <c r="K6445" s="16">
        <f t="shared" si="101"/>
        <v>44284</v>
      </c>
      <c r="L6445" s="17">
        <v>0.45833333333333331</v>
      </c>
      <c r="M6445" s="14">
        <v>880</v>
      </c>
      <c r="N6445" s="14">
        <v>0</v>
      </c>
      <c r="O6445" s="14">
        <v>109</v>
      </c>
      <c r="P6445" s="14">
        <v>989</v>
      </c>
    </row>
    <row r="6446" spans="11:16" x14ac:dyDescent="0.3">
      <c r="K6446" s="16">
        <f t="shared" si="101"/>
        <v>44284</v>
      </c>
      <c r="L6446" s="17">
        <v>0.5</v>
      </c>
      <c r="M6446" s="14">
        <v>880</v>
      </c>
      <c r="N6446" s="14">
        <v>0</v>
      </c>
      <c r="O6446" s="14">
        <v>-407</v>
      </c>
      <c r="P6446" s="14">
        <v>473</v>
      </c>
    </row>
    <row r="6447" spans="11:16" x14ac:dyDescent="0.3">
      <c r="K6447" s="16">
        <f t="shared" si="101"/>
        <v>44284</v>
      </c>
      <c r="L6447" s="17">
        <v>0.54166666666666663</v>
      </c>
      <c r="M6447" s="14">
        <v>880</v>
      </c>
      <c r="N6447" s="14">
        <v>0</v>
      </c>
      <c r="O6447" s="14">
        <v>-657</v>
      </c>
      <c r="P6447" s="14">
        <v>223</v>
      </c>
    </row>
    <row r="6448" spans="11:16" x14ac:dyDescent="0.3">
      <c r="K6448" s="16">
        <f t="shared" si="101"/>
        <v>44284</v>
      </c>
      <c r="L6448" s="17">
        <v>0.58333333333333337</v>
      </c>
      <c r="M6448" s="14">
        <v>880</v>
      </c>
      <c r="N6448" s="14">
        <v>0</v>
      </c>
      <c r="O6448" s="14">
        <v>-923</v>
      </c>
      <c r="P6448" s="14">
        <v>-43</v>
      </c>
    </row>
    <row r="6449" spans="11:16" x14ac:dyDescent="0.3">
      <c r="K6449" s="16">
        <f t="shared" si="101"/>
        <v>44284</v>
      </c>
      <c r="L6449" s="17">
        <v>0.625</v>
      </c>
      <c r="M6449" s="14">
        <v>880</v>
      </c>
      <c r="N6449" s="14">
        <v>0</v>
      </c>
      <c r="O6449" s="14">
        <v>-1200</v>
      </c>
      <c r="P6449" s="14">
        <v>-320</v>
      </c>
    </row>
    <row r="6450" spans="11:16" x14ac:dyDescent="0.3">
      <c r="K6450" s="16">
        <f t="shared" si="101"/>
        <v>44284</v>
      </c>
      <c r="L6450" s="17">
        <v>0.66666666666666663</v>
      </c>
      <c r="M6450" s="14">
        <v>880</v>
      </c>
      <c r="N6450" s="14">
        <v>0</v>
      </c>
      <c r="O6450" s="14">
        <v>-1200</v>
      </c>
      <c r="P6450" s="14">
        <v>-320</v>
      </c>
    </row>
    <row r="6451" spans="11:16" x14ac:dyDescent="0.3">
      <c r="K6451" s="16">
        <f t="shared" si="101"/>
        <v>44284</v>
      </c>
      <c r="L6451" s="17">
        <v>0.70833333333333337</v>
      </c>
      <c r="M6451" s="14">
        <v>880</v>
      </c>
      <c r="N6451" s="14">
        <v>0</v>
      </c>
      <c r="O6451" s="14">
        <v>-1049</v>
      </c>
      <c r="P6451" s="14">
        <v>-169</v>
      </c>
    </row>
    <row r="6452" spans="11:16" x14ac:dyDescent="0.3">
      <c r="K6452" s="16">
        <f t="shared" si="101"/>
        <v>44284</v>
      </c>
      <c r="L6452" s="17">
        <v>0.75</v>
      </c>
      <c r="M6452" s="14">
        <v>880</v>
      </c>
      <c r="N6452" s="14">
        <v>114</v>
      </c>
      <c r="O6452" s="14">
        <v>0</v>
      </c>
      <c r="P6452" s="14">
        <v>994</v>
      </c>
    </row>
    <row r="6453" spans="11:16" x14ac:dyDescent="0.3">
      <c r="K6453" s="16">
        <f t="shared" si="101"/>
        <v>44284</v>
      </c>
      <c r="L6453" s="17">
        <v>0.79166666666666663</v>
      </c>
      <c r="M6453" s="14">
        <v>880</v>
      </c>
      <c r="N6453" s="14">
        <v>603</v>
      </c>
      <c r="O6453" s="14">
        <v>483</v>
      </c>
      <c r="P6453" s="14">
        <v>1966</v>
      </c>
    </row>
    <row r="6454" spans="11:16" x14ac:dyDescent="0.3">
      <c r="K6454" s="16">
        <f t="shared" si="101"/>
        <v>44284</v>
      </c>
      <c r="L6454" s="17">
        <v>0.83333333333333337</v>
      </c>
      <c r="M6454" s="14">
        <v>880</v>
      </c>
      <c r="N6454" s="14">
        <v>818</v>
      </c>
      <c r="O6454" s="14">
        <v>0</v>
      </c>
      <c r="P6454" s="14">
        <v>1698</v>
      </c>
    </row>
    <row r="6455" spans="11:16" x14ac:dyDescent="0.3">
      <c r="K6455" s="16">
        <f t="shared" si="101"/>
        <v>44284</v>
      </c>
      <c r="L6455" s="17">
        <v>0.875</v>
      </c>
      <c r="M6455" s="14">
        <v>880</v>
      </c>
      <c r="N6455" s="14">
        <v>397</v>
      </c>
      <c r="O6455" s="14">
        <v>0</v>
      </c>
      <c r="P6455" s="14">
        <v>1277</v>
      </c>
    </row>
    <row r="6456" spans="11:16" x14ac:dyDescent="0.3">
      <c r="K6456" s="16">
        <f t="shared" si="101"/>
        <v>44284</v>
      </c>
      <c r="L6456" s="17">
        <v>0.91666666666666663</v>
      </c>
      <c r="M6456" s="14">
        <v>880</v>
      </c>
      <c r="N6456" s="14">
        <v>892</v>
      </c>
      <c r="O6456" s="14">
        <v>0</v>
      </c>
      <c r="P6456" s="14">
        <v>1772</v>
      </c>
    </row>
    <row r="6457" spans="11:16" x14ac:dyDescent="0.3">
      <c r="K6457" s="16">
        <f t="shared" si="101"/>
        <v>44284</v>
      </c>
      <c r="L6457" s="17">
        <v>0.95833333333333337</v>
      </c>
      <c r="M6457" s="14">
        <v>880</v>
      </c>
      <c r="N6457" s="14">
        <v>1125</v>
      </c>
      <c r="O6457" s="14">
        <v>84</v>
      </c>
      <c r="P6457" s="14">
        <v>2089</v>
      </c>
    </row>
    <row r="6458" spans="11:16" x14ac:dyDescent="0.3">
      <c r="K6458" s="16">
        <f t="shared" si="101"/>
        <v>44285</v>
      </c>
      <c r="L6458" s="17">
        <v>0</v>
      </c>
      <c r="M6458" s="14">
        <v>880</v>
      </c>
      <c r="N6458" s="14">
        <v>687</v>
      </c>
      <c r="O6458" s="14">
        <v>0</v>
      </c>
      <c r="P6458" s="14">
        <v>1567</v>
      </c>
    </row>
    <row r="6459" spans="11:16" x14ac:dyDescent="0.3">
      <c r="K6459" s="16">
        <f t="shared" si="101"/>
        <v>44285</v>
      </c>
      <c r="L6459" s="17">
        <v>4.1666666666666664E-2</v>
      </c>
      <c r="M6459" s="14">
        <v>880</v>
      </c>
      <c r="N6459" s="14">
        <v>739</v>
      </c>
      <c r="O6459" s="14">
        <v>0</v>
      </c>
      <c r="P6459" s="14">
        <v>1619</v>
      </c>
    </row>
    <row r="6460" spans="11:16" x14ac:dyDescent="0.3">
      <c r="K6460" s="16">
        <f t="shared" si="101"/>
        <v>44285</v>
      </c>
      <c r="L6460" s="17">
        <v>8.3333333333333329E-2</v>
      </c>
      <c r="M6460" s="14">
        <v>880</v>
      </c>
      <c r="N6460" s="14">
        <v>331</v>
      </c>
      <c r="O6460" s="14">
        <v>0</v>
      </c>
      <c r="P6460" s="14">
        <v>1211</v>
      </c>
    </row>
    <row r="6461" spans="11:16" x14ac:dyDescent="0.3">
      <c r="K6461" s="16">
        <f t="shared" si="101"/>
        <v>44285</v>
      </c>
      <c r="L6461" s="17">
        <v>0.125</v>
      </c>
      <c r="M6461" s="14">
        <v>880</v>
      </c>
      <c r="N6461" s="14">
        <v>19</v>
      </c>
      <c r="O6461" s="14">
        <v>0</v>
      </c>
      <c r="P6461" s="14">
        <v>899</v>
      </c>
    </row>
    <row r="6462" spans="11:16" x14ac:dyDescent="0.3">
      <c r="K6462" s="16">
        <f t="shared" si="101"/>
        <v>44285</v>
      </c>
      <c r="L6462" s="17">
        <v>0.16666666666666666</v>
      </c>
      <c r="M6462" s="14">
        <v>880</v>
      </c>
      <c r="N6462" s="14">
        <v>0</v>
      </c>
      <c r="O6462" s="14">
        <v>-86</v>
      </c>
      <c r="P6462" s="14">
        <v>794</v>
      </c>
    </row>
    <row r="6463" spans="11:16" x14ac:dyDescent="0.3">
      <c r="K6463" s="16">
        <f t="shared" si="101"/>
        <v>44285</v>
      </c>
      <c r="L6463" s="17">
        <v>0.20833333333333334</v>
      </c>
      <c r="M6463" s="14">
        <v>880</v>
      </c>
      <c r="N6463" s="14">
        <v>380</v>
      </c>
      <c r="O6463" s="14">
        <v>0</v>
      </c>
      <c r="P6463" s="14">
        <v>1260</v>
      </c>
    </row>
    <row r="6464" spans="11:16" x14ac:dyDescent="0.3">
      <c r="K6464" s="16">
        <f t="shared" si="101"/>
        <v>44285</v>
      </c>
      <c r="L6464" s="17">
        <v>0.25</v>
      </c>
      <c r="M6464" s="14">
        <v>880</v>
      </c>
      <c r="N6464" s="14">
        <v>1309</v>
      </c>
      <c r="O6464" s="14">
        <v>211</v>
      </c>
      <c r="P6464" s="14">
        <v>2400</v>
      </c>
    </row>
    <row r="6465" spans="11:16" x14ac:dyDescent="0.3">
      <c r="K6465" s="16">
        <f t="shared" si="101"/>
        <v>44285</v>
      </c>
      <c r="L6465" s="17">
        <v>0.29166666666666669</v>
      </c>
      <c r="M6465" s="14">
        <v>880</v>
      </c>
      <c r="N6465" s="14">
        <v>1309</v>
      </c>
      <c r="O6465" s="14">
        <v>504</v>
      </c>
      <c r="P6465" s="14">
        <v>2693</v>
      </c>
    </row>
    <row r="6466" spans="11:16" x14ac:dyDescent="0.3">
      <c r="K6466" s="16">
        <f t="shared" si="101"/>
        <v>44285</v>
      </c>
      <c r="L6466" s="17">
        <v>0.33333333333333331</v>
      </c>
      <c r="M6466" s="14">
        <v>880</v>
      </c>
      <c r="N6466" s="14">
        <v>1309</v>
      </c>
      <c r="O6466" s="14">
        <v>0</v>
      </c>
      <c r="P6466" s="14">
        <v>2189</v>
      </c>
    </row>
    <row r="6467" spans="11:16" x14ac:dyDescent="0.3">
      <c r="K6467" s="16">
        <f t="shared" si="101"/>
        <v>44285</v>
      </c>
      <c r="L6467" s="17">
        <v>0.375</v>
      </c>
      <c r="M6467" s="14">
        <v>880</v>
      </c>
      <c r="N6467" s="14">
        <v>1309</v>
      </c>
      <c r="O6467" s="14">
        <v>845</v>
      </c>
      <c r="P6467" s="14">
        <v>3034</v>
      </c>
    </row>
    <row r="6468" spans="11:16" x14ac:dyDescent="0.3">
      <c r="K6468" s="16">
        <f t="shared" si="101"/>
        <v>44285</v>
      </c>
      <c r="L6468" s="17">
        <v>0.41666666666666669</v>
      </c>
      <c r="M6468" s="14">
        <v>880</v>
      </c>
      <c r="N6468" s="14">
        <v>981</v>
      </c>
      <c r="O6468" s="14">
        <v>0</v>
      </c>
      <c r="P6468" s="14">
        <v>1861</v>
      </c>
    </row>
    <row r="6469" spans="11:16" x14ac:dyDescent="0.3">
      <c r="K6469" s="16">
        <f t="shared" si="101"/>
        <v>44285</v>
      </c>
      <c r="L6469" s="17">
        <v>0.45833333333333331</v>
      </c>
      <c r="M6469" s="14">
        <v>880</v>
      </c>
      <c r="N6469" s="14">
        <v>414</v>
      </c>
      <c r="O6469" s="14">
        <v>0</v>
      </c>
      <c r="P6469" s="14">
        <v>1294</v>
      </c>
    </row>
    <row r="6470" spans="11:16" x14ac:dyDescent="0.3">
      <c r="K6470" s="16">
        <f t="shared" si="101"/>
        <v>44285</v>
      </c>
      <c r="L6470" s="17">
        <v>0.5</v>
      </c>
      <c r="M6470" s="14">
        <v>880</v>
      </c>
      <c r="N6470" s="14">
        <v>0</v>
      </c>
      <c r="O6470" s="14">
        <v>-184</v>
      </c>
      <c r="P6470" s="14">
        <v>696</v>
      </c>
    </row>
    <row r="6471" spans="11:16" x14ac:dyDescent="0.3">
      <c r="K6471" s="16">
        <f t="shared" si="101"/>
        <v>44285</v>
      </c>
      <c r="L6471" s="17">
        <v>0.54166666666666663</v>
      </c>
      <c r="M6471" s="14">
        <v>880</v>
      </c>
      <c r="N6471" s="14">
        <v>0</v>
      </c>
      <c r="O6471" s="14">
        <v>-475</v>
      </c>
      <c r="P6471" s="14">
        <v>405</v>
      </c>
    </row>
    <row r="6472" spans="11:16" x14ac:dyDescent="0.3">
      <c r="K6472" s="16">
        <f t="shared" si="101"/>
        <v>44285</v>
      </c>
      <c r="L6472" s="17">
        <v>0.58333333333333337</v>
      </c>
      <c r="M6472" s="14">
        <v>880</v>
      </c>
      <c r="N6472" s="14">
        <v>0</v>
      </c>
      <c r="O6472" s="14">
        <v>-583</v>
      </c>
      <c r="P6472" s="14">
        <v>297</v>
      </c>
    </row>
    <row r="6473" spans="11:16" x14ac:dyDescent="0.3">
      <c r="K6473" s="16">
        <f t="shared" si="101"/>
        <v>44285</v>
      </c>
      <c r="L6473" s="17">
        <v>0.625</v>
      </c>
      <c r="M6473" s="14">
        <v>880</v>
      </c>
      <c r="N6473" s="14">
        <v>0</v>
      </c>
      <c r="O6473" s="14">
        <v>-805</v>
      </c>
      <c r="P6473" s="14">
        <v>75</v>
      </c>
    </row>
    <row r="6474" spans="11:16" x14ac:dyDescent="0.3">
      <c r="K6474" s="16">
        <f t="shared" si="101"/>
        <v>44285</v>
      </c>
      <c r="L6474" s="17">
        <v>0.66666666666666663</v>
      </c>
      <c r="M6474" s="14">
        <v>880</v>
      </c>
      <c r="N6474" s="14">
        <v>0</v>
      </c>
      <c r="O6474" s="14">
        <v>-605</v>
      </c>
      <c r="P6474" s="14">
        <v>275</v>
      </c>
    </row>
    <row r="6475" spans="11:16" x14ac:dyDescent="0.3">
      <c r="K6475" s="16">
        <f t="shared" si="101"/>
        <v>44285</v>
      </c>
      <c r="L6475" s="17">
        <v>0.70833333333333337</v>
      </c>
      <c r="M6475" s="14">
        <v>880</v>
      </c>
      <c r="N6475" s="14">
        <v>0</v>
      </c>
      <c r="O6475" s="14">
        <v>-212</v>
      </c>
      <c r="P6475" s="14">
        <v>668</v>
      </c>
    </row>
    <row r="6476" spans="11:16" x14ac:dyDescent="0.3">
      <c r="K6476" s="16">
        <f t="shared" si="101"/>
        <v>44285</v>
      </c>
      <c r="L6476" s="17">
        <v>0.75</v>
      </c>
      <c r="M6476" s="14">
        <v>880</v>
      </c>
      <c r="N6476" s="14">
        <v>791</v>
      </c>
      <c r="O6476" s="14">
        <v>0</v>
      </c>
      <c r="P6476" s="14">
        <v>1671</v>
      </c>
    </row>
    <row r="6477" spans="11:16" x14ac:dyDescent="0.3">
      <c r="K6477" s="16">
        <f t="shared" si="101"/>
        <v>44285</v>
      </c>
      <c r="L6477" s="17">
        <v>0.79166666666666663</v>
      </c>
      <c r="M6477" s="14">
        <v>880</v>
      </c>
      <c r="N6477" s="14">
        <v>1309</v>
      </c>
      <c r="O6477" s="14">
        <v>211</v>
      </c>
      <c r="P6477" s="14">
        <v>2400</v>
      </c>
    </row>
    <row r="6478" spans="11:16" x14ac:dyDescent="0.3">
      <c r="K6478" s="16">
        <f t="shared" si="101"/>
        <v>44285</v>
      </c>
      <c r="L6478" s="17">
        <v>0.83333333333333337</v>
      </c>
      <c r="M6478" s="14">
        <v>880</v>
      </c>
      <c r="N6478" s="14">
        <v>1309</v>
      </c>
      <c r="O6478" s="14">
        <v>87</v>
      </c>
      <c r="P6478" s="14">
        <v>2276</v>
      </c>
    </row>
    <row r="6479" spans="11:16" x14ac:dyDescent="0.3">
      <c r="K6479" s="16">
        <f t="shared" si="101"/>
        <v>44285</v>
      </c>
      <c r="L6479" s="17">
        <v>0.875</v>
      </c>
      <c r="M6479" s="14">
        <v>880</v>
      </c>
      <c r="N6479" s="14">
        <v>1124</v>
      </c>
      <c r="O6479" s="14">
        <v>0</v>
      </c>
      <c r="P6479" s="14">
        <v>2004</v>
      </c>
    </row>
    <row r="6480" spans="11:16" x14ac:dyDescent="0.3">
      <c r="K6480" s="16">
        <f t="shared" si="101"/>
        <v>44285</v>
      </c>
      <c r="L6480" s="17">
        <v>0.91666666666666663</v>
      </c>
      <c r="M6480" s="14">
        <v>880</v>
      </c>
      <c r="N6480" s="14">
        <v>1309</v>
      </c>
      <c r="O6480" s="14">
        <v>124</v>
      </c>
      <c r="P6480" s="14">
        <v>2313</v>
      </c>
    </row>
    <row r="6481" spans="11:16" x14ac:dyDescent="0.3">
      <c r="K6481" s="16">
        <f t="shared" si="101"/>
        <v>44285</v>
      </c>
      <c r="L6481" s="17">
        <v>0.95833333333333337</v>
      </c>
      <c r="M6481" s="14">
        <v>880</v>
      </c>
      <c r="N6481" s="14">
        <v>1309</v>
      </c>
      <c r="O6481" s="14">
        <v>379</v>
      </c>
      <c r="P6481" s="14">
        <v>2568</v>
      </c>
    </row>
    <row r="6482" spans="11:16" x14ac:dyDescent="0.3">
      <c r="K6482" s="16">
        <f t="shared" si="101"/>
        <v>44286</v>
      </c>
      <c r="L6482" s="17">
        <v>0</v>
      </c>
      <c r="M6482" s="14">
        <v>880</v>
      </c>
      <c r="N6482" s="14">
        <v>0</v>
      </c>
      <c r="O6482" s="14">
        <v>979</v>
      </c>
      <c r="P6482" s="14">
        <v>1859</v>
      </c>
    </row>
    <row r="6483" spans="11:16" x14ac:dyDescent="0.3">
      <c r="K6483" s="16">
        <f t="shared" si="101"/>
        <v>44286</v>
      </c>
      <c r="L6483" s="17">
        <v>4.1666666666666664E-2</v>
      </c>
      <c r="M6483" s="14">
        <v>880</v>
      </c>
      <c r="N6483" s="14">
        <v>780</v>
      </c>
      <c r="O6483" s="14">
        <v>0</v>
      </c>
      <c r="P6483" s="14">
        <v>1660</v>
      </c>
    </row>
    <row r="6484" spans="11:16" x14ac:dyDescent="0.3">
      <c r="K6484" s="16">
        <f t="shared" si="101"/>
        <v>44286</v>
      </c>
      <c r="L6484" s="17">
        <v>8.3333333333333329E-2</v>
      </c>
      <c r="M6484" s="14">
        <v>880</v>
      </c>
      <c r="N6484" s="14">
        <v>609</v>
      </c>
      <c r="O6484" s="14">
        <v>0</v>
      </c>
      <c r="P6484" s="14">
        <v>1489</v>
      </c>
    </row>
    <row r="6485" spans="11:16" x14ac:dyDescent="0.3">
      <c r="K6485" s="16">
        <f t="shared" si="101"/>
        <v>44286</v>
      </c>
      <c r="L6485" s="17">
        <v>0.125</v>
      </c>
      <c r="M6485" s="14">
        <v>880</v>
      </c>
      <c r="N6485" s="14">
        <v>294</v>
      </c>
      <c r="O6485" s="14">
        <v>0</v>
      </c>
      <c r="P6485" s="14">
        <v>1174</v>
      </c>
    </row>
    <row r="6486" spans="11:16" x14ac:dyDescent="0.3">
      <c r="K6486" s="16">
        <f t="shared" si="101"/>
        <v>44286</v>
      </c>
      <c r="L6486" s="17">
        <v>0.16666666666666666</v>
      </c>
      <c r="M6486" s="14">
        <v>880</v>
      </c>
      <c r="N6486" s="14">
        <v>218</v>
      </c>
      <c r="O6486" s="14">
        <v>0</v>
      </c>
      <c r="P6486" s="14">
        <v>1098</v>
      </c>
    </row>
    <row r="6487" spans="11:16" x14ac:dyDescent="0.3">
      <c r="K6487" s="16">
        <f t="shared" si="101"/>
        <v>44286</v>
      </c>
      <c r="L6487" s="17">
        <v>0.20833333333333334</v>
      </c>
      <c r="M6487" s="14">
        <v>880</v>
      </c>
      <c r="N6487" s="14">
        <v>729</v>
      </c>
      <c r="O6487" s="14">
        <v>0</v>
      </c>
      <c r="P6487" s="14">
        <v>1609</v>
      </c>
    </row>
    <row r="6488" spans="11:16" x14ac:dyDescent="0.3">
      <c r="K6488" s="16">
        <f t="shared" si="101"/>
        <v>44286</v>
      </c>
      <c r="L6488" s="17">
        <v>0.25</v>
      </c>
      <c r="M6488" s="14">
        <v>880</v>
      </c>
      <c r="N6488" s="14">
        <v>1466</v>
      </c>
      <c r="O6488" s="14">
        <v>0</v>
      </c>
      <c r="P6488" s="14">
        <v>2346</v>
      </c>
    </row>
    <row r="6489" spans="11:16" x14ac:dyDescent="0.3">
      <c r="K6489" s="16">
        <f t="shared" si="101"/>
        <v>44286</v>
      </c>
      <c r="L6489" s="17">
        <v>0.29166666666666669</v>
      </c>
      <c r="M6489" s="14">
        <v>880</v>
      </c>
      <c r="N6489" s="14">
        <v>1466</v>
      </c>
      <c r="O6489" s="14">
        <v>0</v>
      </c>
      <c r="P6489" s="14">
        <v>2346</v>
      </c>
    </row>
    <row r="6490" spans="11:16" x14ac:dyDescent="0.3">
      <c r="K6490" s="16">
        <f t="shared" si="101"/>
        <v>44286</v>
      </c>
      <c r="L6490" s="17">
        <v>0.33333333333333331</v>
      </c>
      <c r="M6490" s="14">
        <v>880</v>
      </c>
      <c r="N6490" s="14">
        <v>1466</v>
      </c>
      <c r="O6490" s="14">
        <v>707</v>
      </c>
      <c r="P6490" s="14">
        <v>3053</v>
      </c>
    </row>
    <row r="6491" spans="11:16" x14ac:dyDescent="0.3">
      <c r="K6491" s="16">
        <f t="shared" ref="K6491:K6554" si="102">K6467+1</f>
        <v>44286</v>
      </c>
      <c r="L6491" s="17">
        <v>0.375</v>
      </c>
      <c r="M6491" s="14">
        <v>880</v>
      </c>
      <c r="N6491" s="14">
        <v>1466</v>
      </c>
      <c r="O6491" s="14">
        <v>0</v>
      </c>
      <c r="P6491" s="14">
        <v>2346</v>
      </c>
    </row>
    <row r="6492" spans="11:16" x14ac:dyDescent="0.3">
      <c r="K6492" s="16">
        <f t="shared" si="102"/>
        <v>44286</v>
      </c>
      <c r="L6492" s="17">
        <v>0.41666666666666669</v>
      </c>
      <c r="M6492" s="14">
        <v>880</v>
      </c>
      <c r="N6492" s="14">
        <v>961</v>
      </c>
      <c r="O6492" s="14">
        <v>0</v>
      </c>
      <c r="P6492" s="14">
        <v>1841</v>
      </c>
    </row>
    <row r="6493" spans="11:16" x14ac:dyDescent="0.3">
      <c r="K6493" s="16">
        <f t="shared" si="102"/>
        <v>44286</v>
      </c>
      <c r="L6493" s="17">
        <v>0.45833333333333331</v>
      </c>
      <c r="M6493" s="14">
        <v>880</v>
      </c>
      <c r="N6493" s="14">
        <v>430</v>
      </c>
      <c r="O6493" s="14">
        <v>0</v>
      </c>
      <c r="P6493" s="14">
        <v>1310</v>
      </c>
    </row>
    <row r="6494" spans="11:16" x14ac:dyDescent="0.3">
      <c r="K6494" s="16">
        <f t="shared" si="102"/>
        <v>44286</v>
      </c>
      <c r="L6494" s="17">
        <v>0.5</v>
      </c>
      <c r="M6494" s="14">
        <v>880</v>
      </c>
      <c r="N6494" s="14">
        <v>18</v>
      </c>
      <c r="O6494" s="14">
        <v>0</v>
      </c>
      <c r="P6494" s="14">
        <v>898</v>
      </c>
    </row>
    <row r="6495" spans="11:16" x14ac:dyDescent="0.3">
      <c r="K6495" s="16">
        <f t="shared" si="102"/>
        <v>44286</v>
      </c>
      <c r="L6495" s="17">
        <v>0.54166666666666663</v>
      </c>
      <c r="M6495" s="14">
        <v>880</v>
      </c>
      <c r="N6495" s="14">
        <v>0</v>
      </c>
      <c r="O6495" s="14">
        <v>-504</v>
      </c>
      <c r="P6495" s="14">
        <v>376</v>
      </c>
    </row>
    <row r="6496" spans="11:16" x14ac:dyDescent="0.3">
      <c r="K6496" s="16">
        <f t="shared" si="102"/>
        <v>44286</v>
      </c>
      <c r="L6496" s="17">
        <v>0.58333333333333337</v>
      </c>
      <c r="M6496" s="14">
        <v>880</v>
      </c>
      <c r="N6496" s="14">
        <v>0</v>
      </c>
      <c r="O6496" s="14">
        <v>-781</v>
      </c>
      <c r="P6496" s="14">
        <v>99</v>
      </c>
    </row>
    <row r="6497" spans="11:16" x14ac:dyDescent="0.3">
      <c r="K6497" s="16">
        <f t="shared" si="102"/>
        <v>44286</v>
      </c>
      <c r="L6497" s="17">
        <v>0.625</v>
      </c>
      <c r="M6497" s="14">
        <v>880</v>
      </c>
      <c r="N6497" s="14">
        <v>0</v>
      </c>
      <c r="O6497" s="14">
        <v>-730</v>
      </c>
      <c r="P6497" s="14">
        <v>150</v>
      </c>
    </row>
    <row r="6498" spans="11:16" x14ac:dyDescent="0.3">
      <c r="K6498" s="16">
        <f t="shared" si="102"/>
        <v>44286</v>
      </c>
      <c r="L6498" s="17">
        <v>0.66666666666666663</v>
      </c>
      <c r="M6498" s="14">
        <v>880</v>
      </c>
      <c r="N6498" s="14">
        <v>0</v>
      </c>
      <c r="O6498" s="14">
        <v>-548</v>
      </c>
      <c r="P6498" s="14">
        <v>332</v>
      </c>
    </row>
    <row r="6499" spans="11:16" x14ac:dyDescent="0.3">
      <c r="K6499" s="16">
        <f t="shared" si="102"/>
        <v>44286</v>
      </c>
      <c r="L6499" s="17">
        <v>0.70833333333333337</v>
      </c>
      <c r="M6499" s="14">
        <v>880</v>
      </c>
      <c r="N6499" s="14">
        <v>0</v>
      </c>
      <c r="O6499" s="14">
        <v>-134</v>
      </c>
      <c r="P6499" s="14">
        <v>746</v>
      </c>
    </row>
    <row r="6500" spans="11:16" x14ac:dyDescent="0.3">
      <c r="K6500" s="16">
        <f t="shared" si="102"/>
        <v>44286</v>
      </c>
      <c r="L6500" s="17">
        <v>0.75</v>
      </c>
      <c r="M6500" s="14">
        <v>880</v>
      </c>
      <c r="N6500" s="14">
        <v>880</v>
      </c>
      <c r="O6500" s="14">
        <v>0</v>
      </c>
      <c r="P6500" s="14">
        <v>1760</v>
      </c>
    </row>
    <row r="6501" spans="11:16" x14ac:dyDescent="0.3">
      <c r="K6501" s="16">
        <f t="shared" si="102"/>
        <v>44286</v>
      </c>
      <c r="L6501" s="17">
        <v>0.79166666666666663</v>
      </c>
      <c r="M6501" s="14">
        <v>880</v>
      </c>
      <c r="N6501" s="14">
        <v>1466</v>
      </c>
      <c r="O6501" s="14">
        <v>472</v>
      </c>
      <c r="P6501" s="14">
        <v>2818</v>
      </c>
    </row>
    <row r="6502" spans="11:16" x14ac:dyDescent="0.3">
      <c r="K6502" s="16">
        <f t="shared" si="102"/>
        <v>44286</v>
      </c>
      <c r="L6502" s="17">
        <v>0.83333333333333337</v>
      </c>
      <c r="M6502" s="14">
        <v>880</v>
      </c>
      <c r="N6502" s="14">
        <v>1466</v>
      </c>
      <c r="O6502" s="14">
        <v>0</v>
      </c>
      <c r="P6502" s="14">
        <v>2346</v>
      </c>
    </row>
    <row r="6503" spans="11:16" x14ac:dyDescent="0.3">
      <c r="K6503" s="16">
        <f t="shared" si="102"/>
        <v>44286</v>
      </c>
      <c r="L6503" s="17">
        <v>0.875</v>
      </c>
      <c r="M6503" s="14">
        <v>880</v>
      </c>
      <c r="N6503" s="14">
        <v>1367</v>
      </c>
      <c r="O6503" s="14">
        <v>0</v>
      </c>
      <c r="P6503" s="14">
        <v>2247</v>
      </c>
    </row>
    <row r="6504" spans="11:16" x14ac:dyDescent="0.3">
      <c r="K6504" s="16">
        <f t="shared" si="102"/>
        <v>44286</v>
      </c>
      <c r="L6504" s="17">
        <v>0.91666666666666663</v>
      </c>
      <c r="M6504" s="14">
        <v>880</v>
      </c>
      <c r="N6504" s="14">
        <v>1466</v>
      </c>
      <c r="O6504" s="14">
        <v>0</v>
      </c>
      <c r="P6504" s="14">
        <v>2346</v>
      </c>
    </row>
    <row r="6505" spans="11:16" x14ac:dyDescent="0.3">
      <c r="K6505" s="16">
        <f t="shared" si="102"/>
        <v>44286</v>
      </c>
      <c r="L6505" s="17">
        <v>0.95833333333333337</v>
      </c>
      <c r="M6505" s="14">
        <v>880</v>
      </c>
      <c r="N6505" s="14">
        <v>1466</v>
      </c>
      <c r="O6505" s="14">
        <v>0</v>
      </c>
      <c r="P6505" s="14">
        <v>2346</v>
      </c>
    </row>
    <row r="6506" spans="11:16" x14ac:dyDescent="0.3">
      <c r="K6506" s="16">
        <f t="shared" si="102"/>
        <v>44287</v>
      </c>
      <c r="L6506" s="17">
        <v>0</v>
      </c>
      <c r="M6506" s="14">
        <v>880</v>
      </c>
      <c r="N6506" s="14">
        <v>1197</v>
      </c>
      <c r="O6506" s="14">
        <v>186</v>
      </c>
      <c r="P6506" s="14">
        <v>2263</v>
      </c>
    </row>
    <row r="6507" spans="11:16" x14ac:dyDescent="0.3">
      <c r="K6507" s="16">
        <f t="shared" si="102"/>
        <v>44287</v>
      </c>
      <c r="L6507" s="17">
        <v>4.1666666666666664E-2</v>
      </c>
      <c r="M6507" s="14">
        <v>880</v>
      </c>
      <c r="N6507" s="14">
        <v>0</v>
      </c>
      <c r="O6507" s="14">
        <v>1156</v>
      </c>
      <c r="P6507" s="14">
        <v>2036</v>
      </c>
    </row>
    <row r="6508" spans="11:16" x14ac:dyDescent="0.3">
      <c r="K6508" s="16">
        <f t="shared" si="102"/>
        <v>44287</v>
      </c>
      <c r="L6508" s="17">
        <v>8.3333333333333329E-2</v>
      </c>
      <c r="M6508" s="14">
        <v>880</v>
      </c>
      <c r="N6508" s="14">
        <v>835</v>
      </c>
      <c r="O6508" s="14">
        <v>0</v>
      </c>
      <c r="P6508" s="14">
        <v>1715</v>
      </c>
    </row>
    <row r="6509" spans="11:16" x14ac:dyDescent="0.3">
      <c r="K6509" s="16">
        <f t="shared" si="102"/>
        <v>44287</v>
      </c>
      <c r="L6509" s="17">
        <v>0.125</v>
      </c>
      <c r="M6509" s="14">
        <v>880</v>
      </c>
      <c r="N6509" s="14">
        <v>497</v>
      </c>
      <c r="O6509" s="14">
        <v>0</v>
      </c>
      <c r="P6509" s="14">
        <v>1377</v>
      </c>
    </row>
    <row r="6510" spans="11:16" x14ac:dyDescent="0.3">
      <c r="K6510" s="16">
        <f t="shared" si="102"/>
        <v>44287</v>
      </c>
      <c r="L6510" s="17">
        <v>0.16666666666666666</v>
      </c>
      <c r="M6510" s="14">
        <v>880</v>
      </c>
      <c r="N6510" s="14">
        <v>482</v>
      </c>
      <c r="O6510" s="14">
        <v>0</v>
      </c>
      <c r="P6510" s="14">
        <v>1362</v>
      </c>
    </row>
    <row r="6511" spans="11:16" x14ac:dyDescent="0.3">
      <c r="K6511" s="16">
        <f t="shared" si="102"/>
        <v>44287</v>
      </c>
      <c r="L6511" s="17">
        <v>0.20833333333333334</v>
      </c>
      <c r="M6511" s="14">
        <v>880</v>
      </c>
      <c r="N6511" s="14">
        <v>956</v>
      </c>
      <c r="O6511" s="14">
        <v>0</v>
      </c>
      <c r="P6511" s="14">
        <v>1836</v>
      </c>
    </row>
    <row r="6512" spans="11:16" x14ac:dyDescent="0.3">
      <c r="K6512" s="16">
        <f t="shared" si="102"/>
        <v>44287</v>
      </c>
      <c r="L6512" s="17">
        <v>0.25</v>
      </c>
      <c r="M6512" s="14">
        <v>880</v>
      </c>
      <c r="N6512" s="14">
        <v>1197</v>
      </c>
      <c r="O6512" s="14">
        <v>467</v>
      </c>
      <c r="P6512" s="14">
        <v>2544</v>
      </c>
    </row>
    <row r="6513" spans="11:16" x14ac:dyDescent="0.3">
      <c r="K6513" s="16">
        <f t="shared" si="102"/>
        <v>44287</v>
      </c>
      <c r="L6513" s="17">
        <v>0.29166666666666669</v>
      </c>
      <c r="M6513" s="14">
        <v>880</v>
      </c>
      <c r="N6513" s="14">
        <v>1197</v>
      </c>
      <c r="O6513" s="14">
        <v>1126</v>
      </c>
      <c r="P6513" s="14">
        <v>3203</v>
      </c>
    </row>
    <row r="6514" spans="11:16" x14ac:dyDescent="0.3">
      <c r="K6514" s="16">
        <f t="shared" si="102"/>
        <v>44287</v>
      </c>
      <c r="L6514" s="17">
        <v>0.33333333333333331</v>
      </c>
      <c r="M6514" s="14">
        <v>880</v>
      </c>
      <c r="N6514" s="14">
        <v>1197</v>
      </c>
      <c r="O6514" s="14">
        <v>720</v>
      </c>
      <c r="P6514" s="14">
        <v>2797</v>
      </c>
    </row>
    <row r="6515" spans="11:16" x14ac:dyDescent="0.3">
      <c r="K6515" s="16">
        <f t="shared" si="102"/>
        <v>44287</v>
      </c>
      <c r="L6515" s="17">
        <v>0.375</v>
      </c>
      <c r="M6515" s="14">
        <v>880</v>
      </c>
      <c r="N6515" s="14">
        <v>1197</v>
      </c>
      <c r="O6515" s="14">
        <v>0</v>
      </c>
      <c r="P6515" s="14">
        <v>2077</v>
      </c>
    </row>
    <row r="6516" spans="11:16" x14ac:dyDescent="0.3">
      <c r="K6516" s="16">
        <f t="shared" si="102"/>
        <v>44287</v>
      </c>
      <c r="L6516" s="17">
        <v>0.41666666666666669</v>
      </c>
      <c r="M6516" s="14">
        <v>880</v>
      </c>
      <c r="N6516" s="14">
        <v>550</v>
      </c>
      <c r="O6516" s="14">
        <v>0</v>
      </c>
      <c r="P6516" s="14">
        <v>1430</v>
      </c>
    </row>
    <row r="6517" spans="11:16" x14ac:dyDescent="0.3">
      <c r="K6517" s="16">
        <f t="shared" si="102"/>
        <v>44287</v>
      </c>
      <c r="L6517" s="17">
        <v>0.45833333333333331</v>
      </c>
      <c r="M6517" s="14">
        <v>880</v>
      </c>
      <c r="N6517" s="14">
        <v>400</v>
      </c>
      <c r="O6517" s="14">
        <v>0</v>
      </c>
      <c r="P6517" s="14">
        <v>1280</v>
      </c>
    </row>
    <row r="6518" spans="11:16" x14ac:dyDescent="0.3">
      <c r="K6518" s="16">
        <f t="shared" si="102"/>
        <v>44287</v>
      </c>
      <c r="L6518" s="17">
        <v>0.5</v>
      </c>
      <c r="M6518" s="14">
        <v>880</v>
      </c>
      <c r="N6518" s="14">
        <v>0</v>
      </c>
      <c r="O6518" s="14">
        <v>-114</v>
      </c>
      <c r="P6518" s="14">
        <v>766</v>
      </c>
    </row>
    <row r="6519" spans="11:16" x14ac:dyDescent="0.3">
      <c r="K6519" s="16">
        <f t="shared" si="102"/>
        <v>44287</v>
      </c>
      <c r="L6519" s="17">
        <v>0.54166666666666663</v>
      </c>
      <c r="M6519" s="14">
        <v>880</v>
      </c>
      <c r="N6519" s="14">
        <v>0</v>
      </c>
      <c r="O6519" s="14">
        <v>-697</v>
      </c>
      <c r="P6519" s="14">
        <v>183</v>
      </c>
    </row>
    <row r="6520" spans="11:16" x14ac:dyDescent="0.3">
      <c r="K6520" s="16">
        <f t="shared" si="102"/>
        <v>44287</v>
      </c>
      <c r="L6520" s="17">
        <v>0.58333333333333337</v>
      </c>
      <c r="M6520" s="14">
        <v>880</v>
      </c>
      <c r="N6520" s="14">
        <v>0</v>
      </c>
      <c r="O6520" s="14">
        <v>-1097</v>
      </c>
      <c r="P6520" s="14">
        <v>-217</v>
      </c>
    </row>
    <row r="6521" spans="11:16" x14ac:dyDescent="0.3">
      <c r="K6521" s="16">
        <f t="shared" si="102"/>
        <v>44287</v>
      </c>
      <c r="L6521" s="17">
        <v>0.625</v>
      </c>
      <c r="M6521" s="14">
        <v>880</v>
      </c>
      <c r="N6521" s="14">
        <v>0</v>
      </c>
      <c r="O6521" s="14">
        <v>-1200</v>
      </c>
      <c r="P6521" s="14">
        <v>-320</v>
      </c>
    </row>
    <row r="6522" spans="11:16" x14ac:dyDescent="0.3">
      <c r="K6522" s="16">
        <f t="shared" si="102"/>
        <v>44287</v>
      </c>
      <c r="L6522" s="17">
        <v>0.66666666666666663</v>
      </c>
      <c r="M6522" s="14">
        <v>880</v>
      </c>
      <c r="N6522" s="14">
        <v>0</v>
      </c>
      <c r="O6522" s="14">
        <v>-1200</v>
      </c>
      <c r="P6522" s="14">
        <v>-320</v>
      </c>
    </row>
    <row r="6523" spans="11:16" x14ac:dyDescent="0.3">
      <c r="K6523" s="16">
        <f t="shared" si="102"/>
        <v>44287</v>
      </c>
      <c r="L6523" s="17">
        <v>0.70833333333333337</v>
      </c>
      <c r="M6523" s="14">
        <v>880</v>
      </c>
      <c r="N6523" s="14">
        <v>0</v>
      </c>
      <c r="O6523" s="14">
        <v>-1105</v>
      </c>
      <c r="P6523" s="14">
        <v>-225</v>
      </c>
    </row>
    <row r="6524" spans="11:16" x14ac:dyDescent="0.3">
      <c r="K6524" s="16">
        <f t="shared" si="102"/>
        <v>44287</v>
      </c>
      <c r="L6524" s="17">
        <v>0.75</v>
      </c>
      <c r="M6524" s="14">
        <v>880</v>
      </c>
      <c r="N6524" s="14">
        <v>0</v>
      </c>
      <c r="O6524" s="14">
        <v>-6</v>
      </c>
      <c r="P6524" s="14">
        <v>874</v>
      </c>
    </row>
    <row r="6525" spans="11:16" x14ac:dyDescent="0.3">
      <c r="K6525" s="16">
        <f t="shared" si="102"/>
        <v>44287</v>
      </c>
      <c r="L6525" s="17">
        <v>0.79166666666666663</v>
      </c>
      <c r="M6525" s="14">
        <v>880</v>
      </c>
      <c r="N6525" s="14">
        <v>0</v>
      </c>
      <c r="O6525" s="14">
        <v>0</v>
      </c>
      <c r="P6525" s="14">
        <v>880</v>
      </c>
    </row>
    <row r="6526" spans="11:16" x14ac:dyDescent="0.3">
      <c r="K6526" s="16">
        <f t="shared" si="102"/>
        <v>44287</v>
      </c>
      <c r="L6526" s="17">
        <v>0.83333333333333337</v>
      </c>
      <c r="M6526" s="14">
        <v>880</v>
      </c>
      <c r="N6526" s="14">
        <v>599</v>
      </c>
      <c r="O6526" s="14">
        <v>0</v>
      </c>
      <c r="P6526" s="14">
        <v>1479</v>
      </c>
    </row>
    <row r="6527" spans="11:16" x14ac:dyDescent="0.3">
      <c r="K6527" s="16">
        <f t="shared" si="102"/>
        <v>44287</v>
      </c>
      <c r="L6527" s="17">
        <v>0.875</v>
      </c>
      <c r="M6527" s="14">
        <v>880</v>
      </c>
      <c r="N6527" s="14">
        <v>284</v>
      </c>
      <c r="O6527" s="14">
        <v>0</v>
      </c>
      <c r="P6527" s="14">
        <v>1164</v>
      </c>
    </row>
    <row r="6528" spans="11:16" x14ac:dyDescent="0.3">
      <c r="K6528" s="16">
        <f t="shared" si="102"/>
        <v>44287</v>
      </c>
      <c r="L6528" s="17">
        <v>0.91666666666666663</v>
      </c>
      <c r="M6528" s="14">
        <v>880</v>
      </c>
      <c r="N6528" s="14">
        <v>519</v>
      </c>
      <c r="O6528" s="14">
        <v>0</v>
      </c>
      <c r="P6528" s="14">
        <v>1399</v>
      </c>
    </row>
    <row r="6529" spans="11:16" x14ac:dyDescent="0.3">
      <c r="K6529" s="16">
        <f t="shared" si="102"/>
        <v>44287</v>
      </c>
      <c r="L6529" s="17">
        <v>0.95833333333333337</v>
      </c>
      <c r="M6529" s="14">
        <v>880</v>
      </c>
      <c r="N6529" s="14">
        <v>191</v>
      </c>
      <c r="O6529" s="14">
        <v>680</v>
      </c>
      <c r="P6529" s="14">
        <v>1751</v>
      </c>
    </row>
    <row r="6530" spans="11:16" x14ac:dyDescent="0.3">
      <c r="K6530" s="16">
        <f t="shared" si="102"/>
        <v>44288</v>
      </c>
      <c r="L6530" s="17">
        <v>0</v>
      </c>
      <c r="M6530" s="14">
        <v>880</v>
      </c>
      <c r="N6530" s="14">
        <v>0</v>
      </c>
      <c r="O6530" s="14">
        <v>398</v>
      </c>
      <c r="P6530" s="14">
        <v>1278</v>
      </c>
    </row>
    <row r="6531" spans="11:16" x14ac:dyDescent="0.3">
      <c r="K6531" s="16">
        <f t="shared" si="102"/>
        <v>44288</v>
      </c>
      <c r="L6531" s="17">
        <v>4.1666666666666664E-2</v>
      </c>
      <c r="M6531" s="14">
        <v>880</v>
      </c>
      <c r="N6531" s="14">
        <v>0</v>
      </c>
      <c r="O6531" s="14">
        <v>545</v>
      </c>
      <c r="P6531" s="14">
        <v>1425</v>
      </c>
    </row>
    <row r="6532" spans="11:16" x14ac:dyDescent="0.3">
      <c r="K6532" s="16">
        <f t="shared" si="102"/>
        <v>44288</v>
      </c>
      <c r="L6532" s="17">
        <v>8.3333333333333329E-2</v>
      </c>
      <c r="M6532" s="14">
        <v>880</v>
      </c>
      <c r="N6532" s="14">
        <v>0</v>
      </c>
      <c r="O6532" s="14">
        <v>309</v>
      </c>
      <c r="P6532" s="14">
        <v>1189</v>
      </c>
    </row>
    <row r="6533" spans="11:16" x14ac:dyDescent="0.3">
      <c r="K6533" s="16">
        <f t="shared" si="102"/>
        <v>44288</v>
      </c>
      <c r="L6533" s="17">
        <v>0.125</v>
      </c>
      <c r="M6533" s="14">
        <v>880</v>
      </c>
      <c r="N6533" s="14">
        <v>0</v>
      </c>
      <c r="O6533" s="14">
        <v>0</v>
      </c>
      <c r="P6533" s="14">
        <v>880</v>
      </c>
    </row>
    <row r="6534" spans="11:16" x14ac:dyDescent="0.3">
      <c r="K6534" s="16">
        <f t="shared" si="102"/>
        <v>44288</v>
      </c>
      <c r="L6534" s="17">
        <v>0.16666666666666666</v>
      </c>
      <c r="M6534" s="14">
        <v>880</v>
      </c>
      <c r="N6534" s="14">
        <v>0</v>
      </c>
      <c r="O6534" s="14">
        <v>0</v>
      </c>
      <c r="P6534" s="14">
        <v>880</v>
      </c>
    </row>
    <row r="6535" spans="11:16" x14ac:dyDescent="0.3">
      <c r="K6535" s="16">
        <f t="shared" si="102"/>
        <v>44288</v>
      </c>
      <c r="L6535" s="17">
        <v>0.20833333333333334</v>
      </c>
      <c r="M6535" s="14">
        <v>880</v>
      </c>
      <c r="N6535" s="14">
        <v>0</v>
      </c>
      <c r="O6535" s="14">
        <v>4</v>
      </c>
      <c r="P6535" s="14">
        <v>884</v>
      </c>
    </row>
    <row r="6536" spans="11:16" x14ac:dyDescent="0.3">
      <c r="K6536" s="16">
        <f t="shared" si="102"/>
        <v>44288</v>
      </c>
      <c r="L6536" s="17">
        <v>0.25</v>
      </c>
      <c r="M6536" s="14">
        <v>880</v>
      </c>
      <c r="N6536" s="14">
        <v>0</v>
      </c>
      <c r="O6536" s="14">
        <v>835</v>
      </c>
      <c r="P6536" s="14">
        <v>1715</v>
      </c>
    </row>
    <row r="6537" spans="11:16" x14ac:dyDescent="0.3">
      <c r="K6537" s="16">
        <f t="shared" si="102"/>
        <v>44288</v>
      </c>
      <c r="L6537" s="17">
        <v>0.29166666666666669</v>
      </c>
      <c r="M6537" s="14">
        <v>880</v>
      </c>
      <c r="N6537" s="14">
        <v>396</v>
      </c>
      <c r="O6537" s="14">
        <v>1200</v>
      </c>
      <c r="P6537" s="14">
        <v>2476</v>
      </c>
    </row>
    <row r="6538" spans="11:16" x14ac:dyDescent="0.3">
      <c r="K6538" s="16">
        <f t="shared" si="102"/>
        <v>44288</v>
      </c>
      <c r="L6538" s="17">
        <v>0.33333333333333331</v>
      </c>
      <c r="M6538" s="14">
        <v>880</v>
      </c>
      <c r="N6538" s="14">
        <v>278</v>
      </c>
      <c r="O6538" s="14">
        <v>1200</v>
      </c>
      <c r="P6538" s="14">
        <v>2358</v>
      </c>
    </row>
    <row r="6539" spans="11:16" x14ac:dyDescent="0.3">
      <c r="K6539" s="16">
        <f t="shared" si="102"/>
        <v>44288</v>
      </c>
      <c r="L6539" s="17">
        <v>0.375</v>
      </c>
      <c r="M6539" s="14">
        <v>880</v>
      </c>
      <c r="N6539" s="14">
        <v>0</v>
      </c>
      <c r="O6539" s="14">
        <v>404</v>
      </c>
      <c r="P6539" s="14">
        <v>1284</v>
      </c>
    </row>
    <row r="6540" spans="11:16" x14ac:dyDescent="0.3">
      <c r="K6540" s="16">
        <f t="shared" si="102"/>
        <v>44288</v>
      </c>
      <c r="L6540" s="17">
        <v>0.41666666666666669</v>
      </c>
      <c r="M6540" s="14">
        <v>880</v>
      </c>
      <c r="N6540" s="14">
        <v>0</v>
      </c>
      <c r="O6540" s="14">
        <v>0</v>
      </c>
      <c r="P6540" s="14">
        <v>880</v>
      </c>
    </row>
    <row r="6541" spans="11:16" x14ac:dyDescent="0.3">
      <c r="K6541" s="16">
        <f t="shared" si="102"/>
        <v>44288</v>
      </c>
      <c r="L6541" s="17">
        <v>0.45833333333333331</v>
      </c>
      <c r="M6541" s="14">
        <v>880</v>
      </c>
      <c r="N6541" s="14">
        <v>0</v>
      </c>
      <c r="O6541" s="14">
        <v>0</v>
      </c>
      <c r="P6541" s="14">
        <v>880</v>
      </c>
    </row>
    <row r="6542" spans="11:16" x14ac:dyDescent="0.3">
      <c r="K6542" s="16">
        <f t="shared" si="102"/>
        <v>44288</v>
      </c>
      <c r="L6542" s="17">
        <v>0.5</v>
      </c>
      <c r="M6542" s="14">
        <v>880</v>
      </c>
      <c r="N6542" s="14">
        <v>0</v>
      </c>
      <c r="O6542" s="14">
        <v>-1040</v>
      </c>
      <c r="P6542" s="14">
        <v>-160</v>
      </c>
    </row>
    <row r="6543" spans="11:16" x14ac:dyDescent="0.3">
      <c r="K6543" s="16">
        <f t="shared" si="102"/>
        <v>44288</v>
      </c>
      <c r="L6543" s="17">
        <v>0.54166666666666663</v>
      </c>
      <c r="M6543" s="14">
        <v>880</v>
      </c>
      <c r="N6543" s="14">
        <v>0</v>
      </c>
      <c r="O6543" s="14">
        <v>-1091</v>
      </c>
      <c r="P6543" s="14">
        <v>-211</v>
      </c>
    </row>
    <row r="6544" spans="11:16" x14ac:dyDescent="0.3">
      <c r="K6544" s="16">
        <f t="shared" si="102"/>
        <v>44288</v>
      </c>
      <c r="L6544" s="17">
        <v>0.58333333333333337</v>
      </c>
      <c r="M6544" s="14">
        <v>880</v>
      </c>
      <c r="N6544" s="14">
        <v>0</v>
      </c>
      <c r="O6544" s="14">
        <v>-1200</v>
      </c>
      <c r="P6544" s="14">
        <v>-320</v>
      </c>
    </row>
    <row r="6545" spans="11:16" x14ac:dyDescent="0.3">
      <c r="K6545" s="16">
        <f t="shared" si="102"/>
        <v>44288</v>
      </c>
      <c r="L6545" s="17">
        <v>0.625</v>
      </c>
      <c r="M6545" s="14">
        <v>880</v>
      </c>
      <c r="N6545" s="14">
        <v>0</v>
      </c>
      <c r="O6545" s="14">
        <v>-1200</v>
      </c>
      <c r="P6545" s="14">
        <v>-320</v>
      </c>
    </row>
    <row r="6546" spans="11:16" x14ac:dyDescent="0.3">
      <c r="K6546" s="16">
        <f t="shared" si="102"/>
        <v>44288</v>
      </c>
      <c r="L6546" s="17">
        <v>0.66666666666666663</v>
      </c>
      <c r="M6546" s="14">
        <v>880</v>
      </c>
      <c r="N6546" s="14">
        <v>0</v>
      </c>
      <c r="O6546" s="14">
        <v>-1200</v>
      </c>
      <c r="P6546" s="14">
        <v>-320</v>
      </c>
    </row>
    <row r="6547" spans="11:16" x14ac:dyDescent="0.3">
      <c r="K6547" s="16">
        <f t="shared" si="102"/>
        <v>44288</v>
      </c>
      <c r="L6547" s="17">
        <v>0.70833333333333337</v>
      </c>
      <c r="M6547" s="14">
        <v>880</v>
      </c>
      <c r="N6547" s="14">
        <v>0</v>
      </c>
      <c r="O6547" s="14">
        <v>-1200</v>
      </c>
      <c r="P6547" s="14">
        <v>-320</v>
      </c>
    </row>
    <row r="6548" spans="11:16" x14ac:dyDescent="0.3">
      <c r="K6548" s="16">
        <f t="shared" si="102"/>
        <v>44288</v>
      </c>
      <c r="L6548" s="17">
        <v>0.75</v>
      </c>
      <c r="M6548" s="14">
        <v>880</v>
      </c>
      <c r="N6548" s="14">
        <v>0</v>
      </c>
      <c r="O6548" s="14">
        <v>0</v>
      </c>
      <c r="P6548" s="14">
        <v>880</v>
      </c>
    </row>
    <row r="6549" spans="11:16" x14ac:dyDescent="0.3">
      <c r="K6549" s="16">
        <f t="shared" si="102"/>
        <v>44288</v>
      </c>
      <c r="L6549" s="17">
        <v>0.79166666666666663</v>
      </c>
      <c r="M6549" s="14">
        <v>880</v>
      </c>
      <c r="N6549" s="14">
        <v>0</v>
      </c>
      <c r="O6549" s="14">
        <v>0</v>
      </c>
      <c r="P6549" s="14">
        <v>880</v>
      </c>
    </row>
    <row r="6550" spans="11:16" x14ac:dyDescent="0.3">
      <c r="K6550" s="16">
        <f t="shared" si="102"/>
        <v>44288</v>
      </c>
      <c r="L6550" s="17">
        <v>0.83333333333333337</v>
      </c>
      <c r="M6550" s="14">
        <v>880</v>
      </c>
      <c r="N6550" s="14">
        <v>0</v>
      </c>
      <c r="O6550" s="14">
        <v>0</v>
      </c>
      <c r="P6550" s="14">
        <v>880</v>
      </c>
    </row>
    <row r="6551" spans="11:16" x14ac:dyDescent="0.3">
      <c r="K6551" s="16">
        <f t="shared" si="102"/>
        <v>44288</v>
      </c>
      <c r="L6551" s="17">
        <v>0.875</v>
      </c>
      <c r="M6551" s="14">
        <v>880</v>
      </c>
      <c r="N6551" s="14">
        <v>0</v>
      </c>
      <c r="O6551" s="14">
        <v>0</v>
      </c>
      <c r="P6551" s="14">
        <v>880</v>
      </c>
    </row>
    <row r="6552" spans="11:16" x14ac:dyDescent="0.3">
      <c r="K6552" s="16">
        <f t="shared" si="102"/>
        <v>44288</v>
      </c>
      <c r="L6552" s="17">
        <v>0.91666666666666663</v>
      </c>
      <c r="M6552" s="14">
        <v>880</v>
      </c>
      <c r="N6552" s="14">
        <v>0</v>
      </c>
      <c r="O6552" s="14">
        <v>39</v>
      </c>
      <c r="P6552" s="14">
        <v>919</v>
      </c>
    </row>
    <row r="6553" spans="11:16" x14ac:dyDescent="0.3">
      <c r="K6553" s="16">
        <f t="shared" si="102"/>
        <v>44288</v>
      </c>
      <c r="L6553" s="17">
        <v>0.95833333333333337</v>
      </c>
      <c r="M6553" s="14">
        <v>880</v>
      </c>
      <c r="N6553" s="14">
        <v>0</v>
      </c>
      <c r="O6553" s="14">
        <v>613</v>
      </c>
      <c r="P6553" s="14">
        <v>1493</v>
      </c>
    </row>
    <row r="6554" spans="11:16" x14ac:dyDescent="0.3">
      <c r="K6554" s="16">
        <f t="shared" si="102"/>
        <v>44289</v>
      </c>
      <c r="L6554" s="17">
        <v>0</v>
      </c>
      <c r="M6554" s="14">
        <v>880</v>
      </c>
      <c r="N6554" s="14">
        <v>0</v>
      </c>
      <c r="O6554" s="14">
        <v>250</v>
      </c>
      <c r="P6554" s="14">
        <v>1130</v>
      </c>
    </row>
    <row r="6555" spans="11:16" x14ac:dyDescent="0.3">
      <c r="K6555" s="16">
        <f t="shared" ref="K6555:K6618" si="103">K6531+1</f>
        <v>44289</v>
      </c>
      <c r="L6555" s="17">
        <v>4.1666666666666664E-2</v>
      </c>
      <c r="M6555" s="14">
        <v>880</v>
      </c>
      <c r="N6555" s="14">
        <v>0</v>
      </c>
      <c r="O6555" s="14">
        <v>0</v>
      </c>
      <c r="P6555" s="14">
        <v>880</v>
      </c>
    </row>
    <row r="6556" spans="11:16" x14ac:dyDescent="0.3">
      <c r="K6556" s="16">
        <f t="shared" si="103"/>
        <v>44289</v>
      </c>
      <c r="L6556" s="17">
        <v>8.3333333333333329E-2</v>
      </c>
      <c r="M6556" s="14">
        <v>880</v>
      </c>
      <c r="N6556" s="14">
        <v>0</v>
      </c>
      <c r="O6556" s="14">
        <v>0</v>
      </c>
      <c r="P6556" s="14">
        <v>880</v>
      </c>
    </row>
    <row r="6557" spans="11:16" x14ac:dyDescent="0.3">
      <c r="K6557" s="16">
        <f t="shared" si="103"/>
        <v>44289</v>
      </c>
      <c r="L6557" s="17">
        <v>0.125</v>
      </c>
      <c r="M6557" s="14">
        <v>880</v>
      </c>
      <c r="N6557" s="14">
        <v>0</v>
      </c>
      <c r="O6557" s="14">
        <v>0</v>
      </c>
      <c r="P6557" s="14">
        <v>880</v>
      </c>
    </row>
    <row r="6558" spans="11:16" x14ac:dyDescent="0.3">
      <c r="K6558" s="16">
        <f t="shared" si="103"/>
        <v>44289</v>
      </c>
      <c r="L6558" s="17">
        <v>0.16666666666666666</v>
      </c>
      <c r="M6558" s="14">
        <v>880</v>
      </c>
      <c r="N6558" s="14">
        <v>0</v>
      </c>
      <c r="O6558" s="14">
        <v>0</v>
      </c>
      <c r="P6558" s="14">
        <v>880</v>
      </c>
    </row>
    <row r="6559" spans="11:16" x14ac:dyDescent="0.3">
      <c r="K6559" s="16">
        <f t="shared" si="103"/>
        <v>44289</v>
      </c>
      <c r="L6559" s="17">
        <v>0.20833333333333334</v>
      </c>
      <c r="M6559" s="14">
        <v>880</v>
      </c>
      <c r="N6559" s="14">
        <v>0</v>
      </c>
      <c r="O6559" s="14">
        <v>0</v>
      </c>
      <c r="P6559" s="14">
        <v>880</v>
      </c>
    </row>
    <row r="6560" spans="11:16" x14ac:dyDescent="0.3">
      <c r="K6560" s="16">
        <f t="shared" si="103"/>
        <v>44289</v>
      </c>
      <c r="L6560" s="17">
        <v>0.25</v>
      </c>
      <c r="M6560" s="14">
        <v>880</v>
      </c>
      <c r="N6560" s="14">
        <v>0</v>
      </c>
      <c r="O6560" s="14">
        <v>0</v>
      </c>
      <c r="P6560" s="14">
        <v>880</v>
      </c>
    </row>
    <row r="6561" spans="11:16" x14ac:dyDescent="0.3">
      <c r="K6561" s="16">
        <f t="shared" si="103"/>
        <v>44289</v>
      </c>
      <c r="L6561" s="17">
        <v>0.29166666666666669</v>
      </c>
      <c r="M6561" s="14">
        <v>880</v>
      </c>
      <c r="N6561" s="14">
        <v>0</v>
      </c>
      <c r="O6561" s="14">
        <v>435</v>
      </c>
      <c r="P6561" s="14">
        <v>1315</v>
      </c>
    </row>
    <row r="6562" spans="11:16" x14ac:dyDescent="0.3">
      <c r="K6562" s="16">
        <f t="shared" si="103"/>
        <v>44289</v>
      </c>
      <c r="L6562" s="17">
        <v>0.33333333333333331</v>
      </c>
      <c r="M6562" s="14">
        <v>880</v>
      </c>
      <c r="N6562" s="14">
        <v>0</v>
      </c>
      <c r="O6562" s="14">
        <v>851</v>
      </c>
      <c r="P6562" s="14">
        <v>1731</v>
      </c>
    </row>
    <row r="6563" spans="11:16" x14ac:dyDescent="0.3">
      <c r="K6563" s="16">
        <f t="shared" si="103"/>
        <v>44289</v>
      </c>
      <c r="L6563" s="17">
        <v>0.375</v>
      </c>
      <c r="M6563" s="14">
        <v>880</v>
      </c>
      <c r="N6563" s="14">
        <v>0</v>
      </c>
      <c r="O6563" s="14">
        <v>0</v>
      </c>
      <c r="P6563" s="14">
        <v>880</v>
      </c>
    </row>
    <row r="6564" spans="11:16" x14ac:dyDescent="0.3">
      <c r="K6564" s="16">
        <f t="shared" si="103"/>
        <v>44289</v>
      </c>
      <c r="L6564" s="17">
        <v>0.41666666666666669</v>
      </c>
      <c r="M6564" s="14">
        <v>880</v>
      </c>
      <c r="N6564" s="14">
        <v>0</v>
      </c>
      <c r="O6564" s="14">
        <v>0</v>
      </c>
      <c r="P6564" s="14">
        <v>880</v>
      </c>
    </row>
    <row r="6565" spans="11:16" x14ac:dyDescent="0.3">
      <c r="K6565" s="16">
        <f t="shared" si="103"/>
        <v>44289</v>
      </c>
      <c r="L6565" s="17">
        <v>0.45833333333333331</v>
      </c>
      <c r="M6565" s="14">
        <v>880</v>
      </c>
      <c r="N6565" s="14">
        <v>0</v>
      </c>
      <c r="O6565" s="14">
        <v>0</v>
      </c>
      <c r="P6565" s="14">
        <v>880</v>
      </c>
    </row>
    <row r="6566" spans="11:16" x14ac:dyDescent="0.3">
      <c r="K6566" s="16">
        <f t="shared" si="103"/>
        <v>44289</v>
      </c>
      <c r="L6566" s="17">
        <v>0.5</v>
      </c>
      <c r="M6566" s="14">
        <v>880</v>
      </c>
      <c r="N6566" s="14">
        <v>0</v>
      </c>
      <c r="O6566" s="14">
        <v>0</v>
      </c>
      <c r="P6566" s="14">
        <v>880</v>
      </c>
    </row>
    <row r="6567" spans="11:16" x14ac:dyDescent="0.3">
      <c r="K6567" s="16">
        <f t="shared" si="103"/>
        <v>44289</v>
      </c>
      <c r="L6567" s="17">
        <v>0.54166666666666663</v>
      </c>
      <c r="M6567" s="14">
        <v>880</v>
      </c>
      <c r="N6567" s="14">
        <v>0</v>
      </c>
      <c r="O6567" s="14">
        <v>-540</v>
      </c>
      <c r="P6567" s="14">
        <v>340</v>
      </c>
    </row>
    <row r="6568" spans="11:16" x14ac:dyDescent="0.3">
      <c r="K6568" s="16">
        <f t="shared" si="103"/>
        <v>44289</v>
      </c>
      <c r="L6568" s="17">
        <v>0.58333333333333337</v>
      </c>
      <c r="M6568" s="14">
        <v>880</v>
      </c>
      <c r="N6568" s="14">
        <v>0</v>
      </c>
      <c r="O6568" s="14">
        <v>-993</v>
      </c>
      <c r="P6568" s="14">
        <v>-113</v>
      </c>
    </row>
    <row r="6569" spans="11:16" x14ac:dyDescent="0.3">
      <c r="K6569" s="16">
        <f t="shared" si="103"/>
        <v>44289</v>
      </c>
      <c r="L6569" s="17">
        <v>0.625</v>
      </c>
      <c r="M6569" s="14">
        <v>880</v>
      </c>
      <c r="N6569" s="14">
        <v>0</v>
      </c>
      <c r="O6569" s="14">
        <v>-1182</v>
      </c>
      <c r="P6569" s="14">
        <v>-302</v>
      </c>
    </row>
    <row r="6570" spans="11:16" x14ac:dyDescent="0.3">
      <c r="K6570" s="16">
        <f t="shared" si="103"/>
        <v>44289</v>
      </c>
      <c r="L6570" s="17">
        <v>0.66666666666666663</v>
      </c>
      <c r="M6570" s="14">
        <v>880</v>
      </c>
      <c r="N6570" s="14">
        <v>0</v>
      </c>
      <c r="O6570" s="14">
        <v>-990</v>
      </c>
      <c r="P6570" s="14">
        <v>-110</v>
      </c>
    </row>
    <row r="6571" spans="11:16" x14ac:dyDescent="0.3">
      <c r="K6571" s="16">
        <f t="shared" si="103"/>
        <v>44289</v>
      </c>
      <c r="L6571" s="17">
        <v>0.70833333333333337</v>
      </c>
      <c r="M6571" s="14">
        <v>880</v>
      </c>
      <c r="N6571" s="14">
        <v>0</v>
      </c>
      <c r="O6571" s="14">
        <v>-443</v>
      </c>
      <c r="P6571" s="14">
        <v>437</v>
      </c>
    </row>
    <row r="6572" spans="11:16" x14ac:dyDescent="0.3">
      <c r="K6572" s="16">
        <f t="shared" si="103"/>
        <v>44289</v>
      </c>
      <c r="L6572" s="17">
        <v>0.75</v>
      </c>
      <c r="M6572" s="14">
        <v>880</v>
      </c>
      <c r="N6572" s="14">
        <v>0</v>
      </c>
      <c r="O6572" s="14">
        <v>0</v>
      </c>
      <c r="P6572" s="14">
        <v>880</v>
      </c>
    </row>
    <row r="6573" spans="11:16" x14ac:dyDescent="0.3">
      <c r="K6573" s="16">
        <f t="shared" si="103"/>
        <v>44289</v>
      </c>
      <c r="L6573" s="17">
        <v>0.79166666666666663</v>
      </c>
      <c r="M6573" s="14">
        <v>880</v>
      </c>
      <c r="N6573" s="14">
        <v>0</v>
      </c>
      <c r="O6573" s="14">
        <v>0</v>
      </c>
      <c r="P6573" s="14">
        <v>880</v>
      </c>
    </row>
    <row r="6574" spans="11:16" x14ac:dyDescent="0.3">
      <c r="K6574" s="16">
        <f t="shared" si="103"/>
        <v>44289</v>
      </c>
      <c r="L6574" s="17">
        <v>0.83333333333333337</v>
      </c>
      <c r="M6574" s="14">
        <v>880</v>
      </c>
      <c r="N6574" s="14">
        <v>0</v>
      </c>
      <c r="O6574" s="14">
        <v>0</v>
      </c>
      <c r="P6574" s="14">
        <v>880</v>
      </c>
    </row>
    <row r="6575" spans="11:16" x14ac:dyDescent="0.3">
      <c r="K6575" s="16">
        <f t="shared" si="103"/>
        <v>44289</v>
      </c>
      <c r="L6575" s="17">
        <v>0.875</v>
      </c>
      <c r="M6575" s="14">
        <v>880</v>
      </c>
      <c r="N6575" s="14">
        <v>0</v>
      </c>
      <c r="O6575" s="14">
        <v>0</v>
      </c>
      <c r="P6575" s="14">
        <v>880</v>
      </c>
    </row>
    <row r="6576" spans="11:16" x14ac:dyDescent="0.3">
      <c r="K6576" s="16">
        <f t="shared" si="103"/>
        <v>44289</v>
      </c>
      <c r="L6576" s="17">
        <v>0.91666666666666663</v>
      </c>
      <c r="M6576" s="14">
        <v>880</v>
      </c>
      <c r="N6576" s="14">
        <v>0</v>
      </c>
      <c r="O6576" s="14">
        <v>583</v>
      </c>
      <c r="P6576" s="14">
        <v>1463</v>
      </c>
    </row>
    <row r="6577" spans="11:16" x14ac:dyDescent="0.3">
      <c r="K6577" s="16">
        <f t="shared" si="103"/>
        <v>44289</v>
      </c>
      <c r="L6577" s="17">
        <v>0.95833333333333337</v>
      </c>
      <c r="M6577" s="14">
        <v>880</v>
      </c>
      <c r="N6577" s="14">
        <v>0</v>
      </c>
      <c r="O6577" s="14">
        <v>1200</v>
      </c>
      <c r="P6577" s="14">
        <v>2080</v>
      </c>
    </row>
    <row r="6578" spans="11:16" x14ac:dyDescent="0.3">
      <c r="K6578" s="16">
        <f t="shared" si="103"/>
        <v>44290</v>
      </c>
      <c r="L6578" s="17">
        <v>0</v>
      </c>
      <c r="M6578" s="14">
        <v>932</v>
      </c>
      <c r="N6578" s="14">
        <v>0</v>
      </c>
      <c r="O6578" s="14">
        <v>503</v>
      </c>
      <c r="P6578" s="14">
        <v>1435</v>
      </c>
    </row>
    <row r="6579" spans="11:16" x14ac:dyDescent="0.3">
      <c r="K6579" s="16">
        <f t="shared" si="103"/>
        <v>44290</v>
      </c>
      <c r="L6579" s="17">
        <v>4.1666666666666664E-2</v>
      </c>
      <c r="M6579" s="14">
        <v>932</v>
      </c>
      <c r="N6579" s="14">
        <v>0</v>
      </c>
      <c r="O6579" s="14">
        <v>370</v>
      </c>
      <c r="P6579" s="14">
        <v>1302</v>
      </c>
    </row>
    <row r="6580" spans="11:16" x14ac:dyDescent="0.3">
      <c r="K6580" s="16">
        <f t="shared" si="103"/>
        <v>44290</v>
      </c>
      <c r="L6580" s="17">
        <v>8.3333333333333329E-2</v>
      </c>
      <c r="M6580" s="14">
        <v>932</v>
      </c>
      <c r="N6580" s="14">
        <v>0</v>
      </c>
      <c r="O6580" s="14">
        <v>170</v>
      </c>
      <c r="P6580" s="14">
        <v>1102</v>
      </c>
    </row>
    <row r="6581" spans="11:16" x14ac:dyDescent="0.3">
      <c r="K6581" s="16">
        <f t="shared" si="103"/>
        <v>44290</v>
      </c>
      <c r="L6581" s="17">
        <v>0.125</v>
      </c>
      <c r="M6581" s="14">
        <v>932</v>
      </c>
      <c r="N6581" s="14">
        <v>0</v>
      </c>
      <c r="O6581" s="14">
        <v>-163</v>
      </c>
      <c r="P6581" s="14">
        <v>769</v>
      </c>
    </row>
    <row r="6582" spans="11:16" x14ac:dyDescent="0.3">
      <c r="K6582" s="16">
        <f t="shared" si="103"/>
        <v>44290</v>
      </c>
      <c r="L6582" s="17">
        <v>0.16666666666666666</v>
      </c>
      <c r="M6582" s="14">
        <v>932</v>
      </c>
      <c r="N6582" s="14">
        <v>0</v>
      </c>
      <c r="O6582" s="14">
        <v>-358</v>
      </c>
      <c r="P6582" s="14">
        <v>574</v>
      </c>
    </row>
    <row r="6583" spans="11:16" x14ac:dyDescent="0.3">
      <c r="K6583" s="16">
        <f t="shared" si="103"/>
        <v>44290</v>
      </c>
      <c r="L6583" s="17">
        <v>0.20833333333333334</v>
      </c>
      <c r="M6583" s="14">
        <v>932</v>
      </c>
      <c r="N6583" s="14">
        <v>0</v>
      </c>
      <c r="O6583" s="14">
        <v>-192</v>
      </c>
      <c r="P6583" s="14">
        <v>740</v>
      </c>
    </row>
    <row r="6584" spans="11:16" x14ac:dyDescent="0.3">
      <c r="K6584" s="16">
        <f t="shared" si="103"/>
        <v>44290</v>
      </c>
      <c r="L6584" s="17">
        <v>0.25</v>
      </c>
      <c r="M6584" s="14">
        <v>932</v>
      </c>
      <c r="N6584" s="14">
        <v>0</v>
      </c>
      <c r="O6584" s="14">
        <v>349</v>
      </c>
      <c r="P6584" s="14">
        <v>1281</v>
      </c>
    </row>
    <row r="6585" spans="11:16" x14ac:dyDescent="0.3">
      <c r="K6585" s="16">
        <f t="shared" si="103"/>
        <v>44290</v>
      </c>
      <c r="L6585" s="17">
        <v>0.29166666666666669</v>
      </c>
      <c r="M6585" s="14">
        <v>932</v>
      </c>
      <c r="N6585" s="14">
        <v>0</v>
      </c>
      <c r="O6585" s="14">
        <v>383</v>
      </c>
      <c r="P6585" s="14">
        <v>1315</v>
      </c>
    </row>
    <row r="6586" spans="11:16" x14ac:dyDescent="0.3">
      <c r="K6586" s="16">
        <f t="shared" si="103"/>
        <v>44290</v>
      </c>
      <c r="L6586" s="17">
        <v>0.33333333333333331</v>
      </c>
      <c r="M6586" s="14">
        <v>932</v>
      </c>
      <c r="N6586" s="14">
        <v>0</v>
      </c>
      <c r="O6586" s="14">
        <v>485</v>
      </c>
      <c r="P6586" s="14">
        <v>1417</v>
      </c>
    </row>
    <row r="6587" spans="11:16" x14ac:dyDescent="0.3">
      <c r="K6587" s="16">
        <f t="shared" si="103"/>
        <v>44290</v>
      </c>
      <c r="L6587" s="17">
        <v>0.375</v>
      </c>
      <c r="M6587" s="14">
        <v>932</v>
      </c>
      <c r="N6587" s="14">
        <v>0</v>
      </c>
      <c r="O6587" s="14">
        <v>103</v>
      </c>
      <c r="P6587" s="14">
        <v>1035</v>
      </c>
    </row>
    <row r="6588" spans="11:16" x14ac:dyDescent="0.3">
      <c r="K6588" s="16">
        <f t="shared" si="103"/>
        <v>44290</v>
      </c>
      <c r="L6588" s="17">
        <v>0.41666666666666669</v>
      </c>
      <c r="M6588" s="14">
        <v>932</v>
      </c>
      <c r="N6588" s="14">
        <v>0</v>
      </c>
      <c r="O6588" s="14">
        <v>-366</v>
      </c>
      <c r="P6588" s="14">
        <v>566</v>
      </c>
    </row>
    <row r="6589" spans="11:16" x14ac:dyDescent="0.3">
      <c r="K6589" s="16">
        <f t="shared" si="103"/>
        <v>44290</v>
      </c>
      <c r="L6589" s="17">
        <v>0.45833333333333331</v>
      </c>
      <c r="M6589" s="14">
        <v>932</v>
      </c>
      <c r="N6589" s="14">
        <v>0</v>
      </c>
      <c r="O6589" s="14">
        <v>-684</v>
      </c>
      <c r="P6589" s="14">
        <v>248</v>
      </c>
    </row>
    <row r="6590" spans="11:16" x14ac:dyDescent="0.3">
      <c r="K6590" s="16">
        <f t="shared" si="103"/>
        <v>44290</v>
      </c>
      <c r="L6590" s="17">
        <v>0.5</v>
      </c>
      <c r="M6590" s="14">
        <v>932</v>
      </c>
      <c r="N6590" s="14">
        <v>0</v>
      </c>
      <c r="O6590" s="14">
        <v>-543</v>
      </c>
      <c r="P6590" s="14">
        <v>389</v>
      </c>
    </row>
    <row r="6591" spans="11:16" x14ac:dyDescent="0.3">
      <c r="K6591" s="16">
        <f t="shared" si="103"/>
        <v>44290</v>
      </c>
      <c r="L6591" s="17">
        <v>0.54166666666666663</v>
      </c>
      <c r="M6591" s="14">
        <v>932</v>
      </c>
      <c r="N6591" s="14">
        <v>0</v>
      </c>
      <c r="O6591" s="14">
        <v>-667</v>
      </c>
      <c r="P6591" s="14">
        <v>265</v>
      </c>
    </row>
    <row r="6592" spans="11:16" x14ac:dyDescent="0.3">
      <c r="K6592" s="16">
        <f t="shared" si="103"/>
        <v>44290</v>
      </c>
      <c r="L6592" s="17">
        <v>0.58333333333333337</v>
      </c>
      <c r="M6592" s="14">
        <v>932</v>
      </c>
      <c r="N6592" s="14">
        <v>0</v>
      </c>
      <c r="O6592" s="14">
        <v>-1200</v>
      </c>
      <c r="P6592" s="14">
        <v>-268</v>
      </c>
    </row>
    <row r="6593" spans="11:16" x14ac:dyDescent="0.3">
      <c r="K6593" s="16">
        <f t="shared" si="103"/>
        <v>44290</v>
      </c>
      <c r="L6593" s="17">
        <v>0.625</v>
      </c>
      <c r="M6593" s="14">
        <v>932</v>
      </c>
      <c r="N6593" s="14">
        <v>0</v>
      </c>
      <c r="O6593" s="14">
        <v>-1200</v>
      </c>
      <c r="P6593" s="14">
        <v>-268</v>
      </c>
    </row>
    <row r="6594" spans="11:16" x14ac:dyDescent="0.3">
      <c r="K6594" s="16">
        <f t="shared" si="103"/>
        <v>44290</v>
      </c>
      <c r="L6594" s="17">
        <v>0.66666666666666663</v>
      </c>
      <c r="M6594" s="14">
        <v>932</v>
      </c>
      <c r="N6594" s="14">
        <v>0</v>
      </c>
      <c r="O6594" s="14">
        <v>-1200</v>
      </c>
      <c r="P6594" s="14">
        <v>-268</v>
      </c>
    </row>
    <row r="6595" spans="11:16" x14ac:dyDescent="0.3">
      <c r="K6595" s="16">
        <f t="shared" si="103"/>
        <v>44290</v>
      </c>
      <c r="L6595" s="17">
        <v>0.70833333333333337</v>
      </c>
      <c r="M6595" s="14">
        <v>932</v>
      </c>
      <c r="N6595" s="14">
        <v>0</v>
      </c>
      <c r="O6595" s="14">
        <v>-1200</v>
      </c>
      <c r="P6595" s="14">
        <v>-268</v>
      </c>
    </row>
    <row r="6596" spans="11:16" x14ac:dyDescent="0.3">
      <c r="K6596" s="16">
        <f t="shared" si="103"/>
        <v>44290</v>
      </c>
      <c r="L6596" s="17">
        <v>0.75</v>
      </c>
      <c r="M6596" s="14">
        <v>932</v>
      </c>
      <c r="N6596" s="14">
        <v>0</v>
      </c>
      <c r="O6596" s="14">
        <v>-364</v>
      </c>
      <c r="P6596" s="14">
        <v>568</v>
      </c>
    </row>
    <row r="6597" spans="11:16" x14ac:dyDescent="0.3">
      <c r="K6597" s="16">
        <f t="shared" si="103"/>
        <v>44290</v>
      </c>
      <c r="L6597" s="17">
        <v>0.79166666666666663</v>
      </c>
      <c r="M6597" s="14">
        <v>932</v>
      </c>
      <c r="N6597" s="14">
        <v>0</v>
      </c>
      <c r="O6597" s="14">
        <v>135</v>
      </c>
      <c r="P6597" s="14">
        <v>1067</v>
      </c>
    </row>
    <row r="6598" spans="11:16" x14ac:dyDescent="0.3">
      <c r="K6598" s="16">
        <f t="shared" si="103"/>
        <v>44290</v>
      </c>
      <c r="L6598" s="17">
        <v>0.83333333333333337</v>
      </c>
      <c r="M6598" s="14">
        <v>932</v>
      </c>
      <c r="N6598" s="14">
        <v>0</v>
      </c>
      <c r="O6598" s="14">
        <v>786</v>
      </c>
      <c r="P6598" s="14">
        <v>1718</v>
      </c>
    </row>
    <row r="6599" spans="11:16" x14ac:dyDescent="0.3">
      <c r="K6599" s="16">
        <f t="shared" si="103"/>
        <v>44290</v>
      </c>
      <c r="L6599" s="17">
        <v>0.875</v>
      </c>
      <c r="M6599" s="14">
        <v>932</v>
      </c>
      <c r="N6599" s="14">
        <v>0</v>
      </c>
      <c r="O6599" s="14">
        <v>829</v>
      </c>
      <c r="P6599" s="14">
        <v>1761</v>
      </c>
    </row>
    <row r="6600" spans="11:16" x14ac:dyDescent="0.3">
      <c r="K6600" s="16">
        <f t="shared" si="103"/>
        <v>44290</v>
      </c>
      <c r="L6600" s="17">
        <v>0.91666666666666663</v>
      </c>
      <c r="M6600" s="14">
        <v>932</v>
      </c>
      <c r="N6600" s="14">
        <v>0</v>
      </c>
      <c r="O6600" s="14">
        <v>1200</v>
      </c>
      <c r="P6600" s="14">
        <v>2132</v>
      </c>
    </row>
    <row r="6601" spans="11:16" x14ac:dyDescent="0.3">
      <c r="K6601" s="16">
        <f t="shared" si="103"/>
        <v>44290</v>
      </c>
      <c r="L6601" s="17">
        <v>0.95833333333333337</v>
      </c>
      <c r="M6601" s="14">
        <v>932</v>
      </c>
      <c r="N6601" s="14">
        <v>0</v>
      </c>
      <c r="O6601" s="14">
        <v>1200</v>
      </c>
      <c r="P6601" s="14">
        <v>2132</v>
      </c>
    </row>
    <row r="6602" spans="11:16" x14ac:dyDescent="0.3">
      <c r="K6602" s="16">
        <f t="shared" si="103"/>
        <v>44291</v>
      </c>
      <c r="L6602" s="17">
        <v>0</v>
      </c>
      <c r="M6602" s="14">
        <v>932</v>
      </c>
      <c r="N6602" s="14">
        <v>7</v>
      </c>
      <c r="O6602" s="14">
        <v>1200</v>
      </c>
      <c r="P6602" s="14">
        <v>2139</v>
      </c>
    </row>
    <row r="6603" spans="11:16" x14ac:dyDescent="0.3">
      <c r="K6603" s="16">
        <f t="shared" si="103"/>
        <v>44291</v>
      </c>
      <c r="L6603" s="17">
        <v>4.1666666666666664E-2</v>
      </c>
      <c r="M6603" s="14">
        <v>932</v>
      </c>
      <c r="N6603" s="14">
        <v>607</v>
      </c>
      <c r="O6603" s="14">
        <v>492</v>
      </c>
      <c r="P6603" s="14">
        <v>2031</v>
      </c>
    </row>
    <row r="6604" spans="11:16" x14ac:dyDescent="0.3">
      <c r="K6604" s="16">
        <f t="shared" si="103"/>
        <v>44291</v>
      </c>
      <c r="L6604" s="17">
        <v>8.3333333333333329E-2</v>
      </c>
      <c r="M6604" s="14">
        <v>932</v>
      </c>
      <c r="N6604" s="14">
        <v>607</v>
      </c>
      <c r="O6604" s="14">
        <v>288</v>
      </c>
      <c r="P6604" s="14">
        <v>1827</v>
      </c>
    </row>
    <row r="6605" spans="11:16" x14ac:dyDescent="0.3">
      <c r="K6605" s="16">
        <f t="shared" si="103"/>
        <v>44291</v>
      </c>
      <c r="L6605" s="17">
        <v>0.125</v>
      </c>
      <c r="M6605" s="14">
        <v>932</v>
      </c>
      <c r="N6605" s="14">
        <v>162</v>
      </c>
      <c r="O6605" s="14">
        <v>313</v>
      </c>
      <c r="P6605" s="14">
        <v>1407</v>
      </c>
    </row>
    <row r="6606" spans="11:16" x14ac:dyDescent="0.3">
      <c r="K6606" s="16">
        <f t="shared" si="103"/>
        <v>44291</v>
      </c>
      <c r="L6606" s="17">
        <v>0.16666666666666666</v>
      </c>
      <c r="M6606" s="14">
        <v>932</v>
      </c>
      <c r="N6606" s="14">
        <v>0</v>
      </c>
      <c r="O6606" s="14">
        <v>160</v>
      </c>
      <c r="P6606" s="14">
        <v>1092</v>
      </c>
    </row>
    <row r="6607" spans="11:16" x14ac:dyDescent="0.3">
      <c r="K6607" s="16">
        <f t="shared" si="103"/>
        <v>44291</v>
      </c>
      <c r="L6607" s="17">
        <v>0.20833333333333334</v>
      </c>
      <c r="M6607" s="14">
        <v>932</v>
      </c>
      <c r="N6607" s="14">
        <v>0</v>
      </c>
      <c r="O6607" s="14">
        <v>199</v>
      </c>
      <c r="P6607" s="14">
        <v>1131</v>
      </c>
    </row>
    <row r="6608" spans="11:16" x14ac:dyDescent="0.3">
      <c r="K6608" s="16">
        <f t="shared" si="103"/>
        <v>44291</v>
      </c>
      <c r="L6608" s="17">
        <v>0.25</v>
      </c>
      <c r="M6608" s="14">
        <v>932</v>
      </c>
      <c r="N6608" s="14">
        <v>0</v>
      </c>
      <c r="O6608" s="14">
        <v>495</v>
      </c>
      <c r="P6608" s="14">
        <v>1427</v>
      </c>
    </row>
    <row r="6609" spans="11:16" x14ac:dyDescent="0.3">
      <c r="K6609" s="16">
        <f t="shared" si="103"/>
        <v>44291</v>
      </c>
      <c r="L6609" s="17">
        <v>0.29166666666666669</v>
      </c>
      <c r="M6609" s="14">
        <v>932</v>
      </c>
      <c r="N6609" s="14">
        <v>0</v>
      </c>
      <c r="O6609" s="14">
        <v>492</v>
      </c>
      <c r="P6609" s="14">
        <v>1424</v>
      </c>
    </row>
    <row r="6610" spans="11:16" x14ac:dyDescent="0.3">
      <c r="K6610" s="16">
        <f t="shared" si="103"/>
        <v>44291</v>
      </c>
      <c r="L6610" s="17">
        <v>0.33333333333333331</v>
      </c>
      <c r="M6610" s="14">
        <v>932</v>
      </c>
      <c r="N6610" s="14">
        <v>0</v>
      </c>
      <c r="O6610" s="14">
        <v>721</v>
      </c>
      <c r="P6610" s="14">
        <v>1653</v>
      </c>
    </row>
    <row r="6611" spans="11:16" x14ac:dyDescent="0.3">
      <c r="K6611" s="16">
        <f t="shared" si="103"/>
        <v>44291</v>
      </c>
      <c r="L6611" s="17">
        <v>0.375</v>
      </c>
      <c r="M6611" s="14">
        <v>932</v>
      </c>
      <c r="N6611" s="14">
        <v>0</v>
      </c>
      <c r="O6611" s="14">
        <v>396</v>
      </c>
      <c r="P6611" s="14">
        <v>1328</v>
      </c>
    </row>
    <row r="6612" spans="11:16" x14ac:dyDescent="0.3">
      <c r="K6612" s="16">
        <f t="shared" si="103"/>
        <v>44291</v>
      </c>
      <c r="L6612" s="17">
        <v>0.41666666666666669</v>
      </c>
      <c r="M6612" s="14">
        <v>932</v>
      </c>
      <c r="N6612" s="14">
        <v>0</v>
      </c>
      <c r="O6612" s="14">
        <v>-72</v>
      </c>
      <c r="P6612" s="14">
        <v>860</v>
      </c>
    </row>
    <row r="6613" spans="11:16" x14ac:dyDescent="0.3">
      <c r="K6613" s="16">
        <f t="shared" si="103"/>
        <v>44291</v>
      </c>
      <c r="L6613" s="17">
        <v>0.45833333333333331</v>
      </c>
      <c r="M6613" s="14">
        <v>932</v>
      </c>
      <c r="N6613" s="14">
        <v>0</v>
      </c>
      <c r="O6613" s="14">
        <v>-651</v>
      </c>
      <c r="P6613" s="14">
        <v>281</v>
      </c>
    </row>
    <row r="6614" spans="11:16" x14ac:dyDescent="0.3">
      <c r="K6614" s="16">
        <f t="shared" si="103"/>
        <v>44291</v>
      </c>
      <c r="L6614" s="17">
        <v>0.5</v>
      </c>
      <c r="M6614" s="14">
        <v>932</v>
      </c>
      <c r="N6614" s="14">
        <v>0</v>
      </c>
      <c r="O6614" s="14">
        <v>-694</v>
      </c>
      <c r="P6614" s="14">
        <v>238</v>
      </c>
    </row>
    <row r="6615" spans="11:16" x14ac:dyDescent="0.3">
      <c r="K6615" s="16">
        <f t="shared" si="103"/>
        <v>44291</v>
      </c>
      <c r="L6615" s="17">
        <v>0.54166666666666663</v>
      </c>
      <c r="M6615" s="14">
        <v>932</v>
      </c>
      <c r="N6615" s="14">
        <v>0</v>
      </c>
      <c r="O6615" s="14">
        <v>-1200</v>
      </c>
      <c r="P6615" s="14">
        <v>-268</v>
      </c>
    </row>
    <row r="6616" spans="11:16" x14ac:dyDescent="0.3">
      <c r="K6616" s="16">
        <f t="shared" si="103"/>
        <v>44291</v>
      </c>
      <c r="L6616" s="17">
        <v>0.58333333333333337</v>
      </c>
      <c r="M6616" s="14">
        <v>932</v>
      </c>
      <c r="N6616" s="14">
        <v>0</v>
      </c>
      <c r="O6616" s="14">
        <v>-1200</v>
      </c>
      <c r="P6616" s="14">
        <v>-268</v>
      </c>
    </row>
    <row r="6617" spans="11:16" x14ac:dyDescent="0.3">
      <c r="K6617" s="16">
        <f t="shared" si="103"/>
        <v>44291</v>
      </c>
      <c r="L6617" s="17">
        <v>0.625</v>
      </c>
      <c r="M6617" s="14">
        <v>932</v>
      </c>
      <c r="N6617" s="14">
        <v>0</v>
      </c>
      <c r="O6617" s="14">
        <v>-1200</v>
      </c>
      <c r="P6617" s="14">
        <v>-268</v>
      </c>
    </row>
    <row r="6618" spans="11:16" x14ac:dyDescent="0.3">
      <c r="K6618" s="16">
        <f t="shared" si="103"/>
        <v>44291</v>
      </c>
      <c r="L6618" s="17">
        <v>0.66666666666666663</v>
      </c>
      <c r="M6618" s="14">
        <v>932</v>
      </c>
      <c r="N6618" s="14">
        <v>0</v>
      </c>
      <c r="O6618" s="14">
        <v>-1200</v>
      </c>
      <c r="P6618" s="14">
        <v>-268</v>
      </c>
    </row>
    <row r="6619" spans="11:16" x14ac:dyDescent="0.3">
      <c r="K6619" s="16">
        <f t="shared" ref="K6619:K6682" si="104">K6595+1</f>
        <v>44291</v>
      </c>
      <c r="L6619" s="17">
        <v>0.70833333333333337</v>
      </c>
      <c r="M6619" s="14">
        <v>932</v>
      </c>
      <c r="N6619" s="14">
        <v>0</v>
      </c>
      <c r="O6619" s="14">
        <v>-1200</v>
      </c>
      <c r="P6619" s="14">
        <v>-268</v>
      </c>
    </row>
    <row r="6620" spans="11:16" x14ac:dyDescent="0.3">
      <c r="K6620" s="16">
        <f t="shared" si="104"/>
        <v>44291</v>
      </c>
      <c r="L6620" s="17">
        <v>0.75</v>
      </c>
      <c r="M6620" s="14">
        <v>932</v>
      </c>
      <c r="N6620" s="14">
        <v>0</v>
      </c>
      <c r="O6620" s="14">
        <v>-1178</v>
      </c>
      <c r="P6620" s="14">
        <v>-246</v>
      </c>
    </row>
    <row r="6621" spans="11:16" x14ac:dyDescent="0.3">
      <c r="K6621" s="16">
        <f t="shared" si="104"/>
        <v>44291</v>
      </c>
      <c r="L6621" s="17">
        <v>0.79166666666666663</v>
      </c>
      <c r="M6621" s="14">
        <v>932</v>
      </c>
      <c r="N6621" s="14">
        <v>0</v>
      </c>
      <c r="O6621" s="14">
        <v>-195</v>
      </c>
      <c r="P6621" s="14">
        <v>737</v>
      </c>
    </row>
    <row r="6622" spans="11:16" x14ac:dyDescent="0.3">
      <c r="K6622" s="16">
        <f t="shared" si="104"/>
        <v>44291</v>
      </c>
      <c r="L6622" s="17">
        <v>0.83333333333333337</v>
      </c>
      <c r="M6622" s="14">
        <v>932</v>
      </c>
      <c r="N6622" s="14">
        <v>0</v>
      </c>
      <c r="O6622" s="14">
        <v>186</v>
      </c>
      <c r="P6622" s="14">
        <v>1118</v>
      </c>
    </row>
    <row r="6623" spans="11:16" x14ac:dyDescent="0.3">
      <c r="K6623" s="16">
        <f t="shared" si="104"/>
        <v>44291</v>
      </c>
      <c r="L6623" s="17">
        <v>0.875</v>
      </c>
      <c r="M6623" s="14">
        <v>932</v>
      </c>
      <c r="N6623" s="14">
        <v>0</v>
      </c>
      <c r="O6623" s="14">
        <v>374</v>
      </c>
      <c r="P6623" s="14">
        <v>1306</v>
      </c>
    </row>
    <row r="6624" spans="11:16" x14ac:dyDescent="0.3">
      <c r="K6624" s="16">
        <f t="shared" si="104"/>
        <v>44291</v>
      </c>
      <c r="L6624" s="17">
        <v>0.91666666666666663</v>
      </c>
      <c r="M6624" s="14">
        <v>932</v>
      </c>
      <c r="N6624" s="14">
        <v>0</v>
      </c>
      <c r="O6624" s="14">
        <v>854</v>
      </c>
      <c r="P6624" s="14">
        <v>1786</v>
      </c>
    </row>
    <row r="6625" spans="11:16" x14ac:dyDescent="0.3">
      <c r="K6625" s="16">
        <f t="shared" si="104"/>
        <v>44291</v>
      </c>
      <c r="L6625" s="17">
        <v>0.95833333333333337</v>
      </c>
      <c r="M6625" s="14">
        <v>932</v>
      </c>
      <c r="N6625" s="14">
        <v>607</v>
      </c>
      <c r="O6625" s="14">
        <v>867</v>
      </c>
      <c r="P6625" s="14">
        <v>2406</v>
      </c>
    </row>
    <row r="6626" spans="11:16" x14ac:dyDescent="0.3">
      <c r="K6626" s="16">
        <f t="shared" si="104"/>
        <v>44292</v>
      </c>
      <c r="L6626" s="17">
        <v>0</v>
      </c>
      <c r="M6626" s="14">
        <v>932</v>
      </c>
      <c r="N6626" s="14">
        <v>1398</v>
      </c>
      <c r="O6626" s="14">
        <v>0</v>
      </c>
      <c r="P6626" s="14">
        <v>2330</v>
      </c>
    </row>
    <row r="6627" spans="11:16" x14ac:dyDescent="0.3">
      <c r="K6627" s="16">
        <f t="shared" si="104"/>
        <v>44292</v>
      </c>
      <c r="L6627" s="17">
        <v>4.1666666666666664E-2</v>
      </c>
      <c r="M6627" s="14">
        <v>932</v>
      </c>
      <c r="N6627" s="14">
        <v>1404</v>
      </c>
      <c r="O6627" s="14">
        <v>0</v>
      </c>
      <c r="P6627" s="14">
        <v>2336</v>
      </c>
    </row>
    <row r="6628" spans="11:16" x14ac:dyDescent="0.3">
      <c r="K6628" s="16">
        <f t="shared" si="104"/>
        <v>44292</v>
      </c>
      <c r="L6628" s="17">
        <v>8.3333333333333329E-2</v>
      </c>
      <c r="M6628" s="14">
        <v>932</v>
      </c>
      <c r="N6628" s="14">
        <v>1263</v>
      </c>
      <c r="O6628" s="14">
        <v>0</v>
      </c>
      <c r="P6628" s="14">
        <v>2195</v>
      </c>
    </row>
    <row r="6629" spans="11:16" x14ac:dyDescent="0.3">
      <c r="K6629" s="16">
        <f t="shared" si="104"/>
        <v>44292</v>
      </c>
      <c r="L6629" s="17">
        <v>0.125</v>
      </c>
      <c r="M6629" s="14">
        <v>932</v>
      </c>
      <c r="N6629" s="14">
        <v>777</v>
      </c>
      <c r="O6629" s="14">
        <v>0</v>
      </c>
      <c r="P6629" s="14">
        <v>1709</v>
      </c>
    </row>
    <row r="6630" spans="11:16" x14ac:dyDescent="0.3">
      <c r="K6630" s="16">
        <f t="shared" si="104"/>
        <v>44292</v>
      </c>
      <c r="L6630" s="17">
        <v>0.16666666666666666</v>
      </c>
      <c r="M6630" s="14">
        <v>932</v>
      </c>
      <c r="N6630" s="14">
        <v>796</v>
      </c>
      <c r="O6630" s="14">
        <v>0</v>
      </c>
      <c r="P6630" s="14">
        <v>1728</v>
      </c>
    </row>
    <row r="6631" spans="11:16" x14ac:dyDescent="0.3">
      <c r="K6631" s="16">
        <f t="shared" si="104"/>
        <v>44292</v>
      </c>
      <c r="L6631" s="17">
        <v>0.20833333333333334</v>
      </c>
      <c r="M6631" s="14">
        <v>932</v>
      </c>
      <c r="N6631" s="14">
        <v>0</v>
      </c>
      <c r="O6631" s="14">
        <v>0</v>
      </c>
      <c r="P6631" s="14">
        <v>932</v>
      </c>
    </row>
    <row r="6632" spans="11:16" x14ac:dyDescent="0.3">
      <c r="K6632" s="16">
        <f t="shared" si="104"/>
        <v>44292</v>
      </c>
      <c r="L6632" s="17">
        <v>0.25</v>
      </c>
      <c r="M6632" s="14">
        <v>932</v>
      </c>
      <c r="N6632" s="14">
        <v>1459</v>
      </c>
      <c r="O6632" s="14">
        <v>790</v>
      </c>
      <c r="P6632" s="14">
        <v>3181</v>
      </c>
    </row>
    <row r="6633" spans="11:16" x14ac:dyDescent="0.3">
      <c r="K6633" s="16">
        <f t="shared" si="104"/>
        <v>44292</v>
      </c>
      <c r="L6633" s="17">
        <v>0.29166666666666669</v>
      </c>
      <c r="M6633" s="14">
        <v>932</v>
      </c>
      <c r="N6633" s="14">
        <v>1459</v>
      </c>
      <c r="O6633" s="14">
        <v>0</v>
      </c>
      <c r="P6633" s="14">
        <v>2391</v>
      </c>
    </row>
    <row r="6634" spans="11:16" x14ac:dyDescent="0.3">
      <c r="K6634" s="16">
        <f t="shared" si="104"/>
        <v>44292</v>
      </c>
      <c r="L6634" s="17">
        <v>0.33333333333333331</v>
      </c>
      <c r="M6634" s="14">
        <v>932</v>
      </c>
      <c r="N6634" s="14">
        <v>0</v>
      </c>
      <c r="O6634" s="14">
        <v>501</v>
      </c>
      <c r="P6634" s="14">
        <v>1433</v>
      </c>
    </row>
    <row r="6635" spans="11:16" x14ac:dyDescent="0.3">
      <c r="K6635" s="16">
        <f t="shared" si="104"/>
        <v>44292</v>
      </c>
      <c r="L6635" s="17">
        <v>0.375</v>
      </c>
      <c r="M6635" s="14">
        <v>932</v>
      </c>
      <c r="N6635" s="14">
        <v>0</v>
      </c>
      <c r="O6635" s="14">
        <v>0</v>
      </c>
      <c r="P6635" s="14">
        <v>932</v>
      </c>
    </row>
    <row r="6636" spans="11:16" x14ac:dyDescent="0.3">
      <c r="K6636" s="16">
        <f t="shared" si="104"/>
        <v>44292</v>
      </c>
      <c r="L6636" s="17">
        <v>0.41666666666666669</v>
      </c>
      <c r="M6636" s="14">
        <v>932</v>
      </c>
      <c r="N6636" s="14">
        <v>0</v>
      </c>
      <c r="O6636" s="14">
        <v>0</v>
      </c>
      <c r="P6636" s="14">
        <v>932</v>
      </c>
    </row>
    <row r="6637" spans="11:16" x14ac:dyDescent="0.3">
      <c r="K6637" s="16">
        <f t="shared" si="104"/>
        <v>44292</v>
      </c>
      <c r="L6637" s="17">
        <v>0.45833333333333331</v>
      </c>
      <c r="M6637" s="14">
        <v>932</v>
      </c>
      <c r="N6637" s="14">
        <v>921</v>
      </c>
      <c r="O6637" s="14">
        <v>0</v>
      </c>
      <c r="P6637" s="14">
        <v>1853</v>
      </c>
    </row>
    <row r="6638" spans="11:16" x14ac:dyDescent="0.3">
      <c r="K6638" s="16">
        <f t="shared" si="104"/>
        <v>44292</v>
      </c>
      <c r="L6638" s="17">
        <v>0.5</v>
      </c>
      <c r="M6638" s="14">
        <v>932</v>
      </c>
      <c r="N6638" s="14">
        <v>0</v>
      </c>
      <c r="O6638" s="14">
        <v>0</v>
      </c>
      <c r="P6638" s="14">
        <v>932</v>
      </c>
    </row>
    <row r="6639" spans="11:16" x14ac:dyDescent="0.3">
      <c r="K6639" s="16">
        <f t="shared" si="104"/>
        <v>44292</v>
      </c>
      <c r="L6639" s="17">
        <v>0.54166666666666663</v>
      </c>
      <c r="M6639" s="14">
        <v>932</v>
      </c>
      <c r="N6639" s="14">
        <v>0</v>
      </c>
      <c r="O6639" s="14">
        <v>0</v>
      </c>
      <c r="P6639" s="14">
        <v>932</v>
      </c>
    </row>
    <row r="6640" spans="11:16" x14ac:dyDescent="0.3">
      <c r="K6640" s="16">
        <f t="shared" si="104"/>
        <v>44292</v>
      </c>
      <c r="L6640" s="17">
        <v>0.58333333333333337</v>
      </c>
      <c r="M6640" s="14">
        <v>932</v>
      </c>
      <c r="N6640" s="14">
        <v>0</v>
      </c>
      <c r="O6640" s="14">
        <v>-137</v>
      </c>
      <c r="P6640" s="14">
        <v>795</v>
      </c>
    </row>
    <row r="6641" spans="11:16" x14ac:dyDescent="0.3">
      <c r="K6641" s="16">
        <f t="shared" si="104"/>
        <v>44292</v>
      </c>
      <c r="L6641" s="17">
        <v>0.625</v>
      </c>
      <c r="M6641" s="14">
        <v>932</v>
      </c>
      <c r="N6641" s="14">
        <v>0</v>
      </c>
      <c r="O6641" s="14">
        <v>-519</v>
      </c>
      <c r="P6641" s="14">
        <v>413</v>
      </c>
    </row>
    <row r="6642" spans="11:16" x14ac:dyDescent="0.3">
      <c r="K6642" s="16">
        <f t="shared" si="104"/>
        <v>44292</v>
      </c>
      <c r="L6642" s="17">
        <v>0.66666666666666663</v>
      </c>
      <c r="M6642" s="14">
        <v>932</v>
      </c>
      <c r="N6642" s="14">
        <v>0</v>
      </c>
      <c r="O6642" s="14">
        <v>-717</v>
      </c>
      <c r="P6642" s="14">
        <v>215</v>
      </c>
    </row>
    <row r="6643" spans="11:16" x14ac:dyDescent="0.3">
      <c r="K6643" s="16">
        <f t="shared" si="104"/>
        <v>44292</v>
      </c>
      <c r="L6643" s="17">
        <v>0.70833333333333337</v>
      </c>
      <c r="M6643" s="14">
        <v>932</v>
      </c>
      <c r="N6643" s="14">
        <v>0</v>
      </c>
      <c r="O6643" s="14">
        <v>-239</v>
      </c>
      <c r="P6643" s="14">
        <v>693</v>
      </c>
    </row>
    <row r="6644" spans="11:16" x14ac:dyDescent="0.3">
      <c r="K6644" s="16">
        <f t="shared" si="104"/>
        <v>44292</v>
      </c>
      <c r="L6644" s="17">
        <v>0.75</v>
      </c>
      <c r="M6644" s="14">
        <v>932</v>
      </c>
      <c r="N6644" s="14">
        <v>0</v>
      </c>
      <c r="O6644" s="14">
        <v>0</v>
      </c>
      <c r="P6644" s="14">
        <v>932</v>
      </c>
    </row>
    <row r="6645" spans="11:16" x14ac:dyDescent="0.3">
      <c r="K6645" s="16">
        <f t="shared" si="104"/>
        <v>44292</v>
      </c>
      <c r="L6645" s="17">
        <v>0.79166666666666663</v>
      </c>
      <c r="M6645" s="14">
        <v>932</v>
      </c>
      <c r="N6645" s="14">
        <v>1459</v>
      </c>
      <c r="O6645" s="14">
        <v>0</v>
      </c>
      <c r="P6645" s="14">
        <v>2391</v>
      </c>
    </row>
    <row r="6646" spans="11:16" x14ac:dyDescent="0.3">
      <c r="K6646" s="16">
        <f t="shared" si="104"/>
        <v>44292</v>
      </c>
      <c r="L6646" s="17">
        <v>0.83333333333333337</v>
      </c>
      <c r="M6646" s="14">
        <v>932</v>
      </c>
      <c r="N6646" s="14">
        <v>1459</v>
      </c>
      <c r="O6646" s="14">
        <v>0</v>
      </c>
      <c r="P6646" s="14">
        <v>2391</v>
      </c>
    </row>
    <row r="6647" spans="11:16" x14ac:dyDescent="0.3">
      <c r="K6647" s="16">
        <f t="shared" si="104"/>
        <v>44292</v>
      </c>
      <c r="L6647" s="17">
        <v>0.875</v>
      </c>
      <c r="M6647" s="14">
        <v>932</v>
      </c>
      <c r="N6647" s="14">
        <v>0</v>
      </c>
      <c r="O6647" s="14">
        <v>0</v>
      </c>
      <c r="P6647" s="14">
        <v>932</v>
      </c>
    </row>
    <row r="6648" spans="11:16" x14ac:dyDescent="0.3">
      <c r="K6648" s="16">
        <f t="shared" si="104"/>
        <v>44292</v>
      </c>
      <c r="L6648" s="17">
        <v>0.91666666666666663</v>
      </c>
      <c r="M6648" s="14">
        <v>932</v>
      </c>
      <c r="N6648" s="14">
        <v>1459</v>
      </c>
      <c r="O6648" s="14">
        <v>0</v>
      </c>
      <c r="P6648" s="14">
        <v>2391</v>
      </c>
    </row>
    <row r="6649" spans="11:16" x14ac:dyDescent="0.3">
      <c r="K6649" s="16">
        <f t="shared" si="104"/>
        <v>44292</v>
      </c>
      <c r="L6649" s="17">
        <v>0.95833333333333337</v>
      </c>
      <c r="M6649" s="14">
        <v>932</v>
      </c>
      <c r="N6649" s="14">
        <v>1459</v>
      </c>
      <c r="O6649" s="14">
        <v>0</v>
      </c>
      <c r="P6649" s="14">
        <v>2391</v>
      </c>
    </row>
    <row r="6650" spans="11:16" x14ac:dyDescent="0.3">
      <c r="K6650" s="16">
        <f t="shared" si="104"/>
        <v>44293</v>
      </c>
      <c r="L6650" s="17">
        <v>0</v>
      </c>
      <c r="M6650" s="14">
        <v>932</v>
      </c>
      <c r="N6650" s="14">
        <v>1472</v>
      </c>
      <c r="O6650" s="14">
        <v>0</v>
      </c>
      <c r="P6650" s="14">
        <v>2404</v>
      </c>
    </row>
    <row r="6651" spans="11:16" x14ac:dyDescent="0.3">
      <c r="K6651" s="16">
        <f t="shared" si="104"/>
        <v>44293</v>
      </c>
      <c r="L6651" s="17">
        <v>4.1666666666666664E-2</v>
      </c>
      <c r="M6651" s="14">
        <v>932</v>
      </c>
      <c r="N6651" s="14">
        <v>0</v>
      </c>
      <c r="O6651" s="14">
        <v>0</v>
      </c>
      <c r="P6651" s="14">
        <v>932</v>
      </c>
    </row>
    <row r="6652" spans="11:16" x14ac:dyDescent="0.3">
      <c r="K6652" s="16">
        <f t="shared" si="104"/>
        <v>44293</v>
      </c>
      <c r="L6652" s="17">
        <v>8.3333333333333329E-2</v>
      </c>
      <c r="M6652" s="14">
        <v>932</v>
      </c>
      <c r="N6652" s="14">
        <v>1311</v>
      </c>
      <c r="O6652" s="14">
        <v>0</v>
      </c>
      <c r="P6652" s="14">
        <v>2243</v>
      </c>
    </row>
    <row r="6653" spans="11:16" x14ac:dyDescent="0.3">
      <c r="K6653" s="16">
        <f t="shared" si="104"/>
        <v>44293</v>
      </c>
      <c r="L6653" s="17">
        <v>0.125</v>
      </c>
      <c r="M6653" s="14">
        <v>932</v>
      </c>
      <c r="N6653" s="14">
        <v>1169</v>
      </c>
      <c r="O6653" s="14">
        <v>0</v>
      </c>
      <c r="P6653" s="14">
        <v>2101</v>
      </c>
    </row>
    <row r="6654" spans="11:16" x14ac:dyDescent="0.3">
      <c r="K6654" s="16">
        <f t="shared" si="104"/>
        <v>44293</v>
      </c>
      <c r="L6654" s="17">
        <v>0.16666666666666666</v>
      </c>
      <c r="M6654" s="14">
        <v>932</v>
      </c>
      <c r="N6654" s="14">
        <v>0</v>
      </c>
      <c r="O6654" s="14">
        <v>0</v>
      </c>
      <c r="P6654" s="14">
        <v>932</v>
      </c>
    </row>
    <row r="6655" spans="11:16" x14ac:dyDescent="0.3">
      <c r="K6655" s="16">
        <f t="shared" si="104"/>
        <v>44293</v>
      </c>
      <c r="L6655" s="17">
        <v>0.20833333333333334</v>
      </c>
      <c r="M6655" s="14">
        <v>932</v>
      </c>
      <c r="N6655" s="14">
        <v>1398</v>
      </c>
      <c r="O6655" s="14">
        <v>0</v>
      </c>
      <c r="P6655" s="14">
        <v>2330</v>
      </c>
    </row>
    <row r="6656" spans="11:16" x14ac:dyDescent="0.3">
      <c r="K6656" s="16">
        <f t="shared" si="104"/>
        <v>44293</v>
      </c>
      <c r="L6656" s="17">
        <v>0.25</v>
      </c>
      <c r="M6656" s="14">
        <v>932</v>
      </c>
      <c r="N6656" s="14">
        <v>1647</v>
      </c>
      <c r="O6656" s="14">
        <v>0</v>
      </c>
      <c r="P6656" s="14">
        <v>2579</v>
      </c>
    </row>
    <row r="6657" spans="11:16" x14ac:dyDescent="0.3">
      <c r="K6657" s="16">
        <f t="shared" si="104"/>
        <v>44293</v>
      </c>
      <c r="L6657" s="17">
        <v>0.29166666666666669</v>
      </c>
      <c r="M6657" s="14">
        <v>932</v>
      </c>
      <c r="N6657" s="14">
        <v>1647</v>
      </c>
      <c r="O6657" s="14">
        <v>0</v>
      </c>
      <c r="P6657" s="14">
        <v>2579</v>
      </c>
    </row>
    <row r="6658" spans="11:16" x14ac:dyDescent="0.3">
      <c r="K6658" s="16">
        <f t="shared" si="104"/>
        <v>44293</v>
      </c>
      <c r="L6658" s="17">
        <v>0.33333333333333331</v>
      </c>
      <c r="M6658" s="14">
        <v>932</v>
      </c>
      <c r="N6658" s="14">
        <v>1647</v>
      </c>
      <c r="O6658" s="14">
        <v>0</v>
      </c>
      <c r="P6658" s="14">
        <v>2579</v>
      </c>
    </row>
    <row r="6659" spans="11:16" x14ac:dyDescent="0.3">
      <c r="K6659" s="16">
        <f t="shared" si="104"/>
        <v>44293</v>
      </c>
      <c r="L6659" s="17">
        <v>0.375</v>
      </c>
      <c r="M6659" s="14">
        <v>932</v>
      </c>
      <c r="N6659" s="14">
        <v>1647</v>
      </c>
      <c r="O6659" s="14">
        <v>0</v>
      </c>
      <c r="P6659" s="14">
        <v>2579</v>
      </c>
    </row>
    <row r="6660" spans="11:16" x14ac:dyDescent="0.3">
      <c r="K6660" s="16">
        <f t="shared" si="104"/>
        <v>44293</v>
      </c>
      <c r="L6660" s="17">
        <v>0.41666666666666669</v>
      </c>
      <c r="M6660" s="14">
        <v>932</v>
      </c>
      <c r="N6660" s="14">
        <v>1647</v>
      </c>
      <c r="O6660" s="14">
        <v>0</v>
      </c>
      <c r="P6660" s="14">
        <v>2579</v>
      </c>
    </row>
    <row r="6661" spans="11:16" x14ac:dyDescent="0.3">
      <c r="K6661" s="16">
        <f t="shared" si="104"/>
        <v>44293</v>
      </c>
      <c r="L6661" s="17">
        <v>0.45833333333333331</v>
      </c>
      <c r="M6661" s="14">
        <v>932</v>
      </c>
      <c r="N6661" s="14">
        <v>0</v>
      </c>
      <c r="O6661" s="14">
        <v>0</v>
      </c>
      <c r="P6661" s="14">
        <v>932</v>
      </c>
    </row>
    <row r="6662" spans="11:16" x14ac:dyDescent="0.3">
      <c r="K6662" s="16">
        <f t="shared" si="104"/>
        <v>44293</v>
      </c>
      <c r="L6662" s="17">
        <v>0.5</v>
      </c>
      <c r="M6662" s="14">
        <v>932</v>
      </c>
      <c r="N6662" s="14">
        <v>1153</v>
      </c>
      <c r="O6662" s="14">
        <v>0</v>
      </c>
      <c r="P6662" s="14">
        <v>2085</v>
      </c>
    </row>
    <row r="6663" spans="11:16" x14ac:dyDescent="0.3">
      <c r="K6663" s="16">
        <f t="shared" si="104"/>
        <v>44293</v>
      </c>
      <c r="L6663" s="17">
        <v>0.54166666666666663</v>
      </c>
      <c r="M6663" s="14">
        <v>932</v>
      </c>
      <c r="N6663" s="14">
        <v>0</v>
      </c>
      <c r="O6663" s="14">
        <v>0</v>
      </c>
      <c r="P6663" s="14">
        <v>932</v>
      </c>
    </row>
    <row r="6664" spans="11:16" x14ac:dyDescent="0.3">
      <c r="K6664" s="16">
        <f t="shared" si="104"/>
        <v>44293</v>
      </c>
      <c r="L6664" s="17">
        <v>0.58333333333333337</v>
      </c>
      <c r="M6664" s="14">
        <v>932</v>
      </c>
      <c r="N6664" s="14">
        <v>642</v>
      </c>
      <c r="O6664" s="14">
        <v>0</v>
      </c>
      <c r="P6664" s="14">
        <v>1574</v>
      </c>
    </row>
    <row r="6665" spans="11:16" x14ac:dyDescent="0.3">
      <c r="K6665" s="16">
        <f t="shared" si="104"/>
        <v>44293</v>
      </c>
      <c r="L6665" s="17">
        <v>0.625</v>
      </c>
      <c r="M6665" s="14">
        <v>932</v>
      </c>
      <c r="N6665" s="14">
        <v>227</v>
      </c>
      <c r="O6665" s="14">
        <v>0</v>
      </c>
      <c r="P6665" s="14">
        <v>1159</v>
      </c>
    </row>
    <row r="6666" spans="11:16" x14ac:dyDescent="0.3">
      <c r="K6666" s="16">
        <f t="shared" si="104"/>
        <v>44293</v>
      </c>
      <c r="L6666" s="17">
        <v>0.66666666666666663</v>
      </c>
      <c r="M6666" s="14">
        <v>932</v>
      </c>
      <c r="N6666" s="14">
        <v>0</v>
      </c>
      <c r="O6666" s="14">
        <v>0</v>
      </c>
      <c r="P6666" s="14">
        <v>932</v>
      </c>
    </row>
    <row r="6667" spans="11:16" x14ac:dyDescent="0.3">
      <c r="K6667" s="16">
        <f t="shared" si="104"/>
        <v>44293</v>
      </c>
      <c r="L6667" s="17">
        <v>0.70833333333333337</v>
      </c>
      <c r="M6667" s="14">
        <v>932</v>
      </c>
      <c r="N6667" s="14">
        <v>124</v>
      </c>
      <c r="O6667" s="14">
        <v>0</v>
      </c>
      <c r="P6667" s="14">
        <v>1056</v>
      </c>
    </row>
    <row r="6668" spans="11:16" x14ac:dyDescent="0.3">
      <c r="K6668" s="16">
        <f t="shared" si="104"/>
        <v>44293</v>
      </c>
      <c r="L6668" s="17">
        <v>0.75</v>
      </c>
      <c r="M6668" s="14">
        <v>932</v>
      </c>
      <c r="N6668" s="14">
        <v>1055</v>
      </c>
      <c r="O6668" s="14">
        <v>0</v>
      </c>
      <c r="P6668" s="14">
        <v>1987</v>
      </c>
    </row>
    <row r="6669" spans="11:16" x14ac:dyDescent="0.3">
      <c r="K6669" s="16">
        <f t="shared" si="104"/>
        <v>44293</v>
      </c>
      <c r="L6669" s="17">
        <v>0.79166666666666663</v>
      </c>
      <c r="M6669" s="14">
        <v>932</v>
      </c>
      <c r="N6669" s="14">
        <v>0</v>
      </c>
      <c r="O6669" s="14">
        <v>0</v>
      </c>
      <c r="P6669" s="14">
        <v>932</v>
      </c>
    </row>
    <row r="6670" spans="11:16" x14ac:dyDescent="0.3">
      <c r="K6670" s="16">
        <f t="shared" si="104"/>
        <v>44293</v>
      </c>
      <c r="L6670" s="17">
        <v>0.83333333333333337</v>
      </c>
      <c r="M6670" s="14">
        <v>932</v>
      </c>
      <c r="N6670" s="14">
        <v>1267</v>
      </c>
      <c r="O6670" s="14">
        <v>0</v>
      </c>
      <c r="P6670" s="14">
        <v>2199</v>
      </c>
    </row>
    <row r="6671" spans="11:16" x14ac:dyDescent="0.3">
      <c r="K6671" s="16">
        <f t="shared" si="104"/>
        <v>44293</v>
      </c>
      <c r="L6671" s="17">
        <v>0.875</v>
      </c>
      <c r="M6671" s="14">
        <v>932</v>
      </c>
      <c r="N6671" s="14">
        <v>1241</v>
      </c>
      <c r="O6671" s="14">
        <v>0</v>
      </c>
      <c r="P6671" s="14">
        <v>2173</v>
      </c>
    </row>
    <row r="6672" spans="11:16" x14ac:dyDescent="0.3">
      <c r="K6672" s="16">
        <f t="shared" si="104"/>
        <v>44293</v>
      </c>
      <c r="L6672" s="17">
        <v>0.91666666666666663</v>
      </c>
      <c r="M6672" s="14">
        <v>932</v>
      </c>
      <c r="N6672" s="14">
        <v>1622</v>
      </c>
      <c r="O6672" s="14">
        <v>0</v>
      </c>
      <c r="P6672" s="14">
        <v>2554</v>
      </c>
    </row>
    <row r="6673" spans="11:16" x14ac:dyDescent="0.3">
      <c r="K6673" s="16">
        <f t="shared" si="104"/>
        <v>44293</v>
      </c>
      <c r="L6673" s="17">
        <v>0.95833333333333337</v>
      </c>
      <c r="M6673" s="14">
        <v>932</v>
      </c>
      <c r="N6673" s="14">
        <v>0</v>
      </c>
      <c r="O6673" s="14">
        <v>0</v>
      </c>
      <c r="P6673" s="14">
        <v>932</v>
      </c>
    </row>
    <row r="6674" spans="11:16" x14ac:dyDescent="0.3">
      <c r="K6674" s="16">
        <f t="shared" si="104"/>
        <v>44294</v>
      </c>
      <c r="L6674" s="17">
        <v>0</v>
      </c>
      <c r="M6674" s="14">
        <v>932</v>
      </c>
      <c r="N6674" s="14">
        <v>0</v>
      </c>
      <c r="O6674" s="14">
        <v>0</v>
      </c>
      <c r="P6674" s="14">
        <v>932</v>
      </c>
    </row>
    <row r="6675" spans="11:16" x14ac:dyDescent="0.3">
      <c r="K6675" s="16">
        <f t="shared" si="104"/>
        <v>44294</v>
      </c>
      <c r="L6675" s="17">
        <v>4.1666666666666664E-2</v>
      </c>
      <c r="M6675" s="14">
        <v>932</v>
      </c>
      <c r="N6675" s="14">
        <v>1250</v>
      </c>
      <c r="O6675" s="14">
        <v>0</v>
      </c>
      <c r="P6675" s="14">
        <v>2182</v>
      </c>
    </row>
    <row r="6676" spans="11:16" x14ac:dyDescent="0.3">
      <c r="K6676" s="16">
        <f t="shared" si="104"/>
        <v>44294</v>
      </c>
      <c r="L6676" s="17">
        <v>8.3333333333333329E-2</v>
      </c>
      <c r="M6676" s="14">
        <v>932</v>
      </c>
      <c r="N6676" s="14">
        <v>0</v>
      </c>
      <c r="O6676" s="14">
        <v>0</v>
      </c>
      <c r="P6676" s="14">
        <v>932</v>
      </c>
    </row>
    <row r="6677" spans="11:16" x14ac:dyDescent="0.3">
      <c r="K6677" s="16">
        <f t="shared" si="104"/>
        <v>44294</v>
      </c>
      <c r="L6677" s="17">
        <v>0.125</v>
      </c>
      <c r="M6677" s="14">
        <v>932</v>
      </c>
      <c r="N6677" s="14">
        <v>722</v>
      </c>
      <c r="O6677" s="14">
        <v>0</v>
      </c>
      <c r="P6677" s="14">
        <v>1654</v>
      </c>
    </row>
    <row r="6678" spans="11:16" x14ac:dyDescent="0.3">
      <c r="K6678" s="16">
        <f t="shared" si="104"/>
        <v>44294</v>
      </c>
      <c r="L6678" s="17">
        <v>0.16666666666666666</v>
      </c>
      <c r="M6678" s="14">
        <v>932</v>
      </c>
      <c r="N6678" s="14">
        <v>342</v>
      </c>
      <c r="O6678" s="14">
        <v>0</v>
      </c>
      <c r="P6678" s="14">
        <v>1274</v>
      </c>
    </row>
    <row r="6679" spans="11:16" x14ac:dyDescent="0.3">
      <c r="K6679" s="16">
        <f t="shared" si="104"/>
        <v>44294</v>
      </c>
      <c r="L6679" s="17">
        <v>0.20833333333333334</v>
      </c>
      <c r="M6679" s="14">
        <v>932</v>
      </c>
      <c r="N6679" s="14">
        <v>774</v>
      </c>
      <c r="O6679" s="14">
        <v>0</v>
      </c>
      <c r="P6679" s="14">
        <v>1706</v>
      </c>
    </row>
    <row r="6680" spans="11:16" x14ac:dyDescent="0.3">
      <c r="K6680" s="16">
        <f t="shared" si="104"/>
        <v>44294</v>
      </c>
      <c r="L6680" s="17">
        <v>0.25</v>
      </c>
      <c r="M6680" s="14">
        <v>932</v>
      </c>
      <c r="N6680" s="14">
        <v>1250</v>
      </c>
      <c r="O6680" s="14">
        <v>352</v>
      </c>
      <c r="P6680" s="14">
        <v>2534</v>
      </c>
    </row>
    <row r="6681" spans="11:16" x14ac:dyDescent="0.3">
      <c r="K6681" s="16">
        <f t="shared" si="104"/>
        <v>44294</v>
      </c>
      <c r="L6681" s="17">
        <v>0.29166666666666669</v>
      </c>
      <c r="M6681" s="14">
        <v>932</v>
      </c>
      <c r="N6681" s="14">
        <v>0</v>
      </c>
      <c r="O6681" s="14">
        <v>0</v>
      </c>
      <c r="P6681" s="14">
        <v>932</v>
      </c>
    </row>
    <row r="6682" spans="11:16" x14ac:dyDescent="0.3">
      <c r="K6682" s="16">
        <f t="shared" si="104"/>
        <v>44294</v>
      </c>
      <c r="L6682" s="17">
        <v>0.33333333333333331</v>
      </c>
      <c r="M6682" s="14">
        <v>932</v>
      </c>
      <c r="N6682" s="14">
        <v>1250</v>
      </c>
      <c r="O6682" s="14">
        <v>0</v>
      </c>
      <c r="P6682" s="14">
        <v>2182</v>
      </c>
    </row>
    <row r="6683" spans="11:16" x14ac:dyDescent="0.3">
      <c r="K6683" s="16">
        <f t="shared" ref="K6683:K6746" si="105">K6659+1</f>
        <v>44294</v>
      </c>
      <c r="L6683" s="17">
        <v>0.375</v>
      </c>
      <c r="M6683" s="14">
        <v>932</v>
      </c>
      <c r="N6683" s="14">
        <v>1250</v>
      </c>
      <c r="O6683" s="14">
        <v>0</v>
      </c>
      <c r="P6683" s="14">
        <v>2182</v>
      </c>
    </row>
    <row r="6684" spans="11:16" x14ac:dyDescent="0.3">
      <c r="K6684" s="16">
        <f t="shared" si="105"/>
        <v>44294</v>
      </c>
      <c r="L6684" s="17">
        <v>0.41666666666666669</v>
      </c>
      <c r="M6684" s="14">
        <v>932</v>
      </c>
      <c r="N6684" s="14">
        <v>1250</v>
      </c>
      <c r="O6684" s="14">
        <v>0</v>
      </c>
      <c r="P6684" s="14">
        <v>2182</v>
      </c>
    </row>
    <row r="6685" spans="11:16" x14ac:dyDescent="0.3">
      <c r="K6685" s="16">
        <f t="shared" si="105"/>
        <v>44294</v>
      </c>
      <c r="L6685" s="17">
        <v>0.45833333333333331</v>
      </c>
      <c r="M6685" s="14">
        <v>932</v>
      </c>
      <c r="N6685" s="14">
        <v>847</v>
      </c>
      <c r="O6685" s="14">
        <v>0</v>
      </c>
      <c r="P6685" s="14">
        <v>1779</v>
      </c>
    </row>
    <row r="6686" spans="11:16" x14ac:dyDescent="0.3">
      <c r="K6686" s="16">
        <f t="shared" si="105"/>
        <v>44294</v>
      </c>
      <c r="L6686" s="17">
        <v>0.5</v>
      </c>
      <c r="M6686" s="14">
        <v>932</v>
      </c>
      <c r="N6686" s="14">
        <v>416</v>
      </c>
      <c r="O6686" s="14">
        <v>0</v>
      </c>
      <c r="P6686" s="14">
        <v>1348</v>
      </c>
    </row>
    <row r="6687" spans="11:16" x14ac:dyDescent="0.3">
      <c r="K6687" s="16">
        <f t="shared" si="105"/>
        <v>44294</v>
      </c>
      <c r="L6687" s="17">
        <v>0.54166666666666663</v>
      </c>
      <c r="M6687" s="14">
        <v>932</v>
      </c>
      <c r="N6687" s="14">
        <v>331</v>
      </c>
      <c r="O6687" s="14">
        <v>0</v>
      </c>
      <c r="P6687" s="14">
        <v>1263</v>
      </c>
    </row>
    <row r="6688" spans="11:16" x14ac:dyDescent="0.3">
      <c r="K6688" s="16">
        <f t="shared" si="105"/>
        <v>44294</v>
      </c>
      <c r="L6688" s="17">
        <v>0.58333333333333337</v>
      </c>
      <c r="M6688" s="14">
        <v>932</v>
      </c>
      <c r="N6688" s="14">
        <v>38</v>
      </c>
      <c r="O6688" s="14">
        <v>0</v>
      </c>
      <c r="P6688" s="14">
        <v>970</v>
      </c>
    </row>
    <row r="6689" spans="11:16" x14ac:dyDescent="0.3">
      <c r="K6689" s="16">
        <f t="shared" si="105"/>
        <v>44294</v>
      </c>
      <c r="L6689" s="17">
        <v>0.625</v>
      </c>
      <c r="M6689" s="14">
        <v>932</v>
      </c>
      <c r="N6689" s="14">
        <v>0</v>
      </c>
      <c r="O6689" s="14">
        <v>-564</v>
      </c>
      <c r="P6689" s="14">
        <v>368</v>
      </c>
    </row>
    <row r="6690" spans="11:16" x14ac:dyDescent="0.3">
      <c r="K6690" s="16">
        <f t="shared" si="105"/>
        <v>44294</v>
      </c>
      <c r="L6690" s="17">
        <v>0.66666666666666663</v>
      </c>
      <c r="M6690" s="14">
        <v>932</v>
      </c>
      <c r="N6690" s="14">
        <v>0</v>
      </c>
      <c r="O6690" s="14">
        <v>-831</v>
      </c>
      <c r="P6690" s="14">
        <v>101</v>
      </c>
    </row>
    <row r="6691" spans="11:16" x14ac:dyDescent="0.3">
      <c r="K6691" s="16">
        <f t="shared" si="105"/>
        <v>44294</v>
      </c>
      <c r="L6691" s="17">
        <v>0.70833333333333337</v>
      </c>
      <c r="M6691" s="14">
        <v>932</v>
      </c>
      <c r="N6691" s="14">
        <v>0</v>
      </c>
      <c r="O6691" s="14">
        <v>-544</v>
      </c>
      <c r="P6691" s="14">
        <v>388</v>
      </c>
    </row>
    <row r="6692" spans="11:16" x14ac:dyDescent="0.3">
      <c r="K6692" s="16">
        <f t="shared" si="105"/>
        <v>44294</v>
      </c>
      <c r="L6692" s="17">
        <v>0.75</v>
      </c>
      <c r="M6692" s="14">
        <v>932</v>
      </c>
      <c r="N6692" s="14">
        <v>284</v>
      </c>
      <c r="O6692" s="14">
        <v>0</v>
      </c>
      <c r="P6692" s="14">
        <v>1216</v>
      </c>
    </row>
    <row r="6693" spans="11:16" x14ac:dyDescent="0.3">
      <c r="K6693" s="16">
        <f t="shared" si="105"/>
        <v>44294</v>
      </c>
      <c r="L6693" s="17">
        <v>0.79166666666666663</v>
      </c>
      <c r="M6693" s="14">
        <v>932</v>
      </c>
      <c r="N6693" s="14">
        <v>0</v>
      </c>
      <c r="O6693" s="14">
        <v>0</v>
      </c>
      <c r="P6693" s="14">
        <v>932</v>
      </c>
    </row>
    <row r="6694" spans="11:16" x14ac:dyDescent="0.3">
      <c r="K6694" s="16">
        <f t="shared" si="105"/>
        <v>44294</v>
      </c>
      <c r="L6694" s="17">
        <v>0.83333333333333337</v>
      </c>
      <c r="M6694" s="14">
        <v>932</v>
      </c>
      <c r="N6694" s="14">
        <v>856</v>
      </c>
      <c r="O6694" s="14">
        <v>0</v>
      </c>
      <c r="P6694" s="14">
        <v>1788</v>
      </c>
    </row>
    <row r="6695" spans="11:16" x14ac:dyDescent="0.3">
      <c r="K6695" s="16">
        <f t="shared" si="105"/>
        <v>44294</v>
      </c>
      <c r="L6695" s="17">
        <v>0.875</v>
      </c>
      <c r="M6695" s="14">
        <v>932</v>
      </c>
      <c r="N6695" s="14">
        <v>676</v>
      </c>
      <c r="O6695" s="14">
        <v>0</v>
      </c>
      <c r="P6695" s="14">
        <v>1608</v>
      </c>
    </row>
    <row r="6696" spans="11:16" x14ac:dyDescent="0.3">
      <c r="K6696" s="16">
        <f t="shared" si="105"/>
        <v>44294</v>
      </c>
      <c r="L6696" s="17">
        <v>0.91666666666666663</v>
      </c>
      <c r="M6696" s="14">
        <v>932</v>
      </c>
      <c r="N6696" s="14">
        <v>0</v>
      </c>
      <c r="O6696" s="14">
        <v>1200</v>
      </c>
      <c r="P6696" s="14">
        <v>2132</v>
      </c>
    </row>
    <row r="6697" spans="11:16" x14ac:dyDescent="0.3">
      <c r="K6697" s="16">
        <f t="shared" si="105"/>
        <v>44294</v>
      </c>
      <c r="L6697" s="17">
        <v>0.95833333333333337</v>
      </c>
      <c r="M6697" s="14">
        <v>932</v>
      </c>
      <c r="N6697" s="14">
        <v>0</v>
      </c>
      <c r="O6697" s="14">
        <v>0</v>
      </c>
      <c r="P6697" s="14">
        <v>932</v>
      </c>
    </row>
    <row r="6698" spans="11:16" x14ac:dyDescent="0.3">
      <c r="K6698" s="16">
        <f t="shared" si="105"/>
        <v>44295</v>
      </c>
      <c r="L6698" s="17">
        <v>0</v>
      </c>
      <c r="M6698" s="14">
        <v>932</v>
      </c>
      <c r="N6698" s="14">
        <v>0</v>
      </c>
      <c r="O6698" s="14">
        <v>0</v>
      </c>
      <c r="P6698" s="14">
        <v>932</v>
      </c>
    </row>
    <row r="6699" spans="11:16" x14ac:dyDescent="0.3">
      <c r="K6699" s="16">
        <f t="shared" si="105"/>
        <v>44295</v>
      </c>
      <c r="L6699" s="17">
        <v>4.1666666666666664E-2</v>
      </c>
      <c r="M6699" s="14">
        <v>932</v>
      </c>
      <c r="N6699" s="14">
        <v>1530</v>
      </c>
      <c r="O6699" s="14">
        <v>0</v>
      </c>
      <c r="P6699" s="14">
        <v>2462</v>
      </c>
    </row>
    <row r="6700" spans="11:16" x14ac:dyDescent="0.3">
      <c r="K6700" s="16">
        <f t="shared" si="105"/>
        <v>44295</v>
      </c>
      <c r="L6700" s="17">
        <v>8.3333333333333329E-2</v>
      </c>
      <c r="M6700" s="14">
        <v>932</v>
      </c>
      <c r="N6700" s="14">
        <v>1346</v>
      </c>
      <c r="O6700" s="14">
        <v>0</v>
      </c>
      <c r="P6700" s="14">
        <v>2278</v>
      </c>
    </row>
    <row r="6701" spans="11:16" x14ac:dyDescent="0.3">
      <c r="K6701" s="16">
        <f t="shared" si="105"/>
        <v>44295</v>
      </c>
      <c r="L6701" s="17">
        <v>0.125</v>
      </c>
      <c r="M6701" s="14">
        <v>932</v>
      </c>
      <c r="N6701" s="14">
        <v>1192</v>
      </c>
      <c r="O6701" s="14">
        <v>0</v>
      </c>
      <c r="P6701" s="14">
        <v>2124</v>
      </c>
    </row>
    <row r="6702" spans="11:16" x14ac:dyDescent="0.3">
      <c r="K6702" s="16">
        <f t="shared" si="105"/>
        <v>44295</v>
      </c>
      <c r="L6702" s="17">
        <v>0.16666666666666666</v>
      </c>
      <c r="M6702" s="14">
        <v>932</v>
      </c>
      <c r="N6702" s="14">
        <v>0</v>
      </c>
      <c r="O6702" s="14">
        <v>0</v>
      </c>
      <c r="P6702" s="14">
        <v>932</v>
      </c>
    </row>
    <row r="6703" spans="11:16" x14ac:dyDescent="0.3">
      <c r="K6703" s="16">
        <f t="shared" si="105"/>
        <v>44295</v>
      </c>
      <c r="L6703" s="17">
        <v>0.20833333333333334</v>
      </c>
      <c r="M6703" s="14">
        <v>932</v>
      </c>
      <c r="N6703" s="14">
        <v>1711</v>
      </c>
      <c r="O6703" s="14">
        <v>0</v>
      </c>
      <c r="P6703" s="14">
        <v>2643</v>
      </c>
    </row>
    <row r="6704" spans="11:16" x14ac:dyDescent="0.3">
      <c r="K6704" s="16">
        <f t="shared" si="105"/>
        <v>44295</v>
      </c>
      <c r="L6704" s="17">
        <v>0.25</v>
      </c>
      <c r="M6704" s="14">
        <v>932</v>
      </c>
      <c r="N6704" s="14">
        <v>1711</v>
      </c>
      <c r="O6704" s="14">
        <v>0</v>
      </c>
      <c r="P6704" s="14">
        <v>2643</v>
      </c>
    </row>
    <row r="6705" spans="11:16" x14ac:dyDescent="0.3">
      <c r="K6705" s="16">
        <f t="shared" si="105"/>
        <v>44295</v>
      </c>
      <c r="L6705" s="17">
        <v>0.29166666666666669</v>
      </c>
      <c r="M6705" s="14">
        <v>932</v>
      </c>
      <c r="N6705" s="14">
        <v>472</v>
      </c>
      <c r="O6705" s="14">
        <v>357</v>
      </c>
      <c r="P6705" s="14">
        <v>1761</v>
      </c>
    </row>
    <row r="6706" spans="11:16" x14ac:dyDescent="0.3">
      <c r="K6706" s="16">
        <f t="shared" si="105"/>
        <v>44295</v>
      </c>
      <c r="L6706" s="17">
        <v>0.33333333333333331</v>
      </c>
      <c r="M6706" s="14">
        <v>932</v>
      </c>
      <c r="N6706" s="14">
        <v>1438</v>
      </c>
      <c r="O6706" s="14">
        <v>0</v>
      </c>
      <c r="P6706" s="14">
        <v>2370</v>
      </c>
    </row>
    <row r="6707" spans="11:16" x14ac:dyDescent="0.3">
      <c r="K6707" s="16">
        <f t="shared" si="105"/>
        <v>44295</v>
      </c>
      <c r="L6707" s="17">
        <v>0.375</v>
      </c>
      <c r="M6707" s="14">
        <v>932</v>
      </c>
      <c r="N6707" s="14">
        <v>1711</v>
      </c>
      <c r="O6707" s="14">
        <v>0</v>
      </c>
      <c r="P6707" s="14">
        <v>2643</v>
      </c>
    </row>
    <row r="6708" spans="11:16" x14ac:dyDescent="0.3">
      <c r="K6708" s="16">
        <f t="shared" si="105"/>
        <v>44295</v>
      </c>
      <c r="L6708" s="17">
        <v>0.41666666666666669</v>
      </c>
      <c r="M6708" s="14">
        <v>932</v>
      </c>
      <c r="N6708" s="14">
        <v>1657</v>
      </c>
      <c r="O6708" s="14">
        <v>0</v>
      </c>
      <c r="P6708" s="14">
        <v>2589</v>
      </c>
    </row>
    <row r="6709" spans="11:16" x14ac:dyDescent="0.3">
      <c r="K6709" s="16">
        <f t="shared" si="105"/>
        <v>44295</v>
      </c>
      <c r="L6709" s="17">
        <v>0.45833333333333331</v>
      </c>
      <c r="M6709" s="14">
        <v>932</v>
      </c>
      <c r="N6709" s="14">
        <v>1252</v>
      </c>
      <c r="O6709" s="14">
        <v>0</v>
      </c>
      <c r="P6709" s="14">
        <v>2184</v>
      </c>
    </row>
    <row r="6710" spans="11:16" x14ac:dyDescent="0.3">
      <c r="K6710" s="16">
        <f t="shared" si="105"/>
        <v>44295</v>
      </c>
      <c r="L6710" s="17">
        <v>0.5</v>
      </c>
      <c r="M6710" s="14">
        <v>932</v>
      </c>
      <c r="N6710" s="14">
        <v>872</v>
      </c>
      <c r="O6710" s="14">
        <v>0</v>
      </c>
      <c r="P6710" s="14">
        <v>1804</v>
      </c>
    </row>
    <row r="6711" spans="11:16" x14ac:dyDescent="0.3">
      <c r="K6711" s="16">
        <f t="shared" si="105"/>
        <v>44295</v>
      </c>
      <c r="L6711" s="17">
        <v>0.54166666666666663</v>
      </c>
      <c r="M6711" s="14">
        <v>932</v>
      </c>
      <c r="N6711" s="14">
        <v>0</v>
      </c>
      <c r="O6711" s="14">
        <v>0</v>
      </c>
      <c r="P6711" s="14">
        <v>932</v>
      </c>
    </row>
    <row r="6712" spans="11:16" x14ac:dyDescent="0.3">
      <c r="K6712" s="16">
        <f t="shared" si="105"/>
        <v>44295</v>
      </c>
      <c r="L6712" s="17">
        <v>0.58333333333333337</v>
      </c>
      <c r="M6712" s="14">
        <v>932</v>
      </c>
      <c r="N6712" s="14">
        <v>0</v>
      </c>
      <c r="O6712" s="14">
        <v>-5</v>
      </c>
      <c r="P6712" s="14">
        <v>927</v>
      </c>
    </row>
    <row r="6713" spans="11:16" x14ac:dyDescent="0.3">
      <c r="K6713" s="16">
        <f t="shared" si="105"/>
        <v>44295</v>
      </c>
      <c r="L6713" s="17">
        <v>0.625</v>
      </c>
      <c r="M6713" s="14">
        <v>932</v>
      </c>
      <c r="N6713" s="14">
        <v>0</v>
      </c>
      <c r="O6713" s="14">
        <v>-175</v>
      </c>
      <c r="P6713" s="14">
        <v>757</v>
      </c>
    </row>
    <row r="6714" spans="11:16" x14ac:dyDescent="0.3">
      <c r="K6714" s="16">
        <f t="shared" si="105"/>
        <v>44295</v>
      </c>
      <c r="L6714" s="17">
        <v>0.66666666666666663</v>
      </c>
      <c r="M6714" s="14">
        <v>932</v>
      </c>
      <c r="N6714" s="14">
        <v>0</v>
      </c>
      <c r="O6714" s="14">
        <v>-265</v>
      </c>
      <c r="P6714" s="14">
        <v>667</v>
      </c>
    </row>
    <row r="6715" spans="11:16" x14ac:dyDescent="0.3">
      <c r="K6715" s="16">
        <f t="shared" si="105"/>
        <v>44295</v>
      </c>
      <c r="L6715" s="17">
        <v>0.70833333333333337</v>
      </c>
      <c r="M6715" s="14">
        <v>932</v>
      </c>
      <c r="N6715" s="14">
        <v>0</v>
      </c>
      <c r="O6715" s="14">
        <v>0</v>
      </c>
      <c r="P6715" s="14">
        <v>932</v>
      </c>
    </row>
    <row r="6716" spans="11:16" x14ac:dyDescent="0.3">
      <c r="K6716" s="16">
        <f t="shared" si="105"/>
        <v>44295</v>
      </c>
      <c r="L6716" s="17">
        <v>0.75</v>
      </c>
      <c r="M6716" s="14">
        <v>932</v>
      </c>
      <c r="N6716" s="14">
        <v>0</v>
      </c>
      <c r="O6716" s="14">
        <v>0</v>
      </c>
      <c r="P6716" s="14">
        <v>932</v>
      </c>
    </row>
    <row r="6717" spans="11:16" x14ac:dyDescent="0.3">
      <c r="K6717" s="16">
        <f t="shared" si="105"/>
        <v>44295</v>
      </c>
      <c r="L6717" s="17">
        <v>0.79166666666666663</v>
      </c>
      <c r="M6717" s="14">
        <v>932</v>
      </c>
      <c r="N6717" s="14">
        <v>0</v>
      </c>
      <c r="O6717" s="14">
        <v>0</v>
      </c>
      <c r="P6717" s="14">
        <v>932</v>
      </c>
    </row>
    <row r="6718" spans="11:16" x14ac:dyDescent="0.3">
      <c r="K6718" s="16">
        <f t="shared" si="105"/>
        <v>44295</v>
      </c>
      <c r="L6718" s="17">
        <v>0.83333333333333337</v>
      </c>
      <c r="M6718" s="14">
        <v>932</v>
      </c>
      <c r="N6718" s="14">
        <v>0</v>
      </c>
      <c r="O6718" s="14">
        <v>0</v>
      </c>
      <c r="P6718" s="14">
        <v>932</v>
      </c>
    </row>
    <row r="6719" spans="11:16" x14ac:dyDescent="0.3">
      <c r="K6719" s="16">
        <f t="shared" si="105"/>
        <v>44295</v>
      </c>
      <c r="L6719" s="17">
        <v>0.875</v>
      </c>
      <c r="M6719" s="14">
        <v>932</v>
      </c>
      <c r="N6719" s="14">
        <v>0</v>
      </c>
      <c r="O6719" s="14">
        <v>0</v>
      </c>
      <c r="P6719" s="14">
        <v>932</v>
      </c>
    </row>
    <row r="6720" spans="11:16" x14ac:dyDescent="0.3">
      <c r="K6720" s="16">
        <f t="shared" si="105"/>
        <v>44295</v>
      </c>
      <c r="L6720" s="17">
        <v>0.91666666666666663</v>
      </c>
      <c r="M6720" s="14">
        <v>932</v>
      </c>
      <c r="N6720" s="14">
        <v>50</v>
      </c>
      <c r="O6720" s="14">
        <v>0</v>
      </c>
      <c r="P6720" s="14">
        <v>982</v>
      </c>
    </row>
    <row r="6721" spans="11:16" x14ac:dyDescent="0.3">
      <c r="K6721" s="16">
        <f t="shared" si="105"/>
        <v>44295</v>
      </c>
      <c r="L6721" s="17">
        <v>0.95833333333333337</v>
      </c>
      <c r="M6721" s="14">
        <v>932</v>
      </c>
      <c r="N6721" s="14">
        <v>1711</v>
      </c>
      <c r="O6721" s="14">
        <v>0</v>
      </c>
      <c r="P6721" s="14">
        <v>2643</v>
      </c>
    </row>
    <row r="6722" spans="11:16" x14ac:dyDescent="0.3">
      <c r="K6722" s="16">
        <f t="shared" si="105"/>
        <v>44296</v>
      </c>
      <c r="L6722" s="17">
        <v>0</v>
      </c>
      <c r="M6722" s="14">
        <v>932</v>
      </c>
      <c r="N6722" s="14">
        <v>0</v>
      </c>
      <c r="O6722" s="14">
        <v>288</v>
      </c>
      <c r="P6722" s="14">
        <v>1220</v>
      </c>
    </row>
    <row r="6723" spans="11:16" x14ac:dyDescent="0.3">
      <c r="K6723" s="16">
        <f t="shared" si="105"/>
        <v>44296</v>
      </c>
      <c r="L6723" s="17">
        <v>4.1666666666666664E-2</v>
      </c>
      <c r="M6723" s="14">
        <v>932</v>
      </c>
      <c r="N6723" s="14">
        <v>0</v>
      </c>
      <c r="O6723" s="14">
        <v>1200</v>
      </c>
      <c r="P6723" s="14">
        <v>2132</v>
      </c>
    </row>
    <row r="6724" spans="11:16" x14ac:dyDescent="0.3">
      <c r="K6724" s="16">
        <f t="shared" si="105"/>
        <v>44296</v>
      </c>
      <c r="L6724" s="17">
        <v>8.3333333333333329E-2</v>
      </c>
      <c r="M6724" s="14">
        <v>932</v>
      </c>
      <c r="N6724" s="14">
        <v>0</v>
      </c>
      <c r="O6724" s="14">
        <v>0</v>
      </c>
      <c r="P6724" s="14">
        <v>932</v>
      </c>
    </row>
    <row r="6725" spans="11:16" x14ac:dyDescent="0.3">
      <c r="K6725" s="16">
        <f t="shared" si="105"/>
        <v>44296</v>
      </c>
      <c r="L6725" s="17">
        <v>0.125</v>
      </c>
      <c r="M6725" s="14">
        <v>932</v>
      </c>
      <c r="N6725" s="14">
        <v>0</v>
      </c>
      <c r="O6725" s="14">
        <v>0</v>
      </c>
      <c r="P6725" s="14">
        <v>932</v>
      </c>
    </row>
    <row r="6726" spans="11:16" x14ac:dyDescent="0.3">
      <c r="K6726" s="16">
        <f t="shared" si="105"/>
        <v>44296</v>
      </c>
      <c r="L6726" s="17">
        <v>0.16666666666666666</v>
      </c>
      <c r="M6726" s="14">
        <v>932</v>
      </c>
      <c r="N6726" s="14">
        <v>0</v>
      </c>
      <c r="O6726" s="14">
        <v>0</v>
      </c>
      <c r="P6726" s="14">
        <v>932</v>
      </c>
    </row>
    <row r="6727" spans="11:16" x14ac:dyDescent="0.3">
      <c r="K6727" s="16">
        <f t="shared" si="105"/>
        <v>44296</v>
      </c>
      <c r="L6727" s="17">
        <v>0.20833333333333334</v>
      </c>
      <c r="M6727" s="14">
        <v>932</v>
      </c>
      <c r="N6727" s="14">
        <v>0</v>
      </c>
      <c r="O6727" s="14">
        <v>1200</v>
      </c>
      <c r="P6727" s="14">
        <v>2132</v>
      </c>
    </row>
    <row r="6728" spans="11:16" x14ac:dyDescent="0.3">
      <c r="K6728" s="16">
        <f t="shared" si="105"/>
        <v>44296</v>
      </c>
      <c r="L6728" s="17">
        <v>0.25</v>
      </c>
      <c r="M6728" s="14">
        <v>932</v>
      </c>
      <c r="N6728" s="14">
        <v>1390</v>
      </c>
      <c r="O6728" s="14">
        <v>563</v>
      </c>
      <c r="P6728" s="14">
        <v>2885</v>
      </c>
    </row>
    <row r="6729" spans="11:16" x14ac:dyDescent="0.3">
      <c r="K6729" s="16">
        <f t="shared" si="105"/>
        <v>44296</v>
      </c>
      <c r="L6729" s="17">
        <v>0.29166666666666669</v>
      </c>
      <c r="M6729" s="14">
        <v>932</v>
      </c>
      <c r="N6729" s="14">
        <v>1390</v>
      </c>
      <c r="O6729" s="14">
        <v>0</v>
      </c>
      <c r="P6729" s="14">
        <v>2322</v>
      </c>
    </row>
    <row r="6730" spans="11:16" x14ac:dyDescent="0.3">
      <c r="K6730" s="16">
        <f t="shared" si="105"/>
        <v>44296</v>
      </c>
      <c r="L6730" s="17">
        <v>0.33333333333333331</v>
      </c>
      <c r="M6730" s="14">
        <v>932</v>
      </c>
      <c r="N6730" s="14">
        <v>1390</v>
      </c>
      <c r="O6730" s="14">
        <v>0</v>
      </c>
      <c r="P6730" s="14">
        <v>2322</v>
      </c>
    </row>
    <row r="6731" spans="11:16" x14ac:dyDescent="0.3">
      <c r="K6731" s="16">
        <f t="shared" si="105"/>
        <v>44296</v>
      </c>
      <c r="L6731" s="17">
        <v>0.375</v>
      </c>
      <c r="M6731" s="14">
        <v>932</v>
      </c>
      <c r="N6731" s="14">
        <v>0</v>
      </c>
      <c r="O6731" s="14">
        <v>0</v>
      </c>
      <c r="P6731" s="14">
        <v>932</v>
      </c>
    </row>
    <row r="6732" spans="11:16" x14ac:dyDescent="0.3">
      <c r="K6732" s="16">
        <f t="shared" si="105"/>
        <v>44296</v>
      </c>
      <c r="L6732" s="17">
        <v>0.41666666666666669</v>
      </c>
      <c r="M6732" s="14">
        <v>932</v>
      </c>
      <c r="N6732" s="14">
        <v>1288</v>
      </c>
      <c r="O6732" s="14">
        <v>0</v>
      </c>
      <c r="P6732" s="14">
        <v>2220</v>
      </c>
    </row>
    <row r="6733" spans="11:16" x14ac:dyDescent="0.3">
      <c r="K6733" s="16">
        <f t="shared" si="105"/>
        <v>44296</v>
      </c>
      <c r="L6733" s="17">
        <v>0.45833333333333331</v>
      </c>
      <c r="M6733" s="14">
        <v>932</v>
      </c>
      <c r="N6733" s="14">
        <v>0</v>
      </c>
      <c r="O6733" s="14">
        <v>0</v>
      </c>
      <c r="P6733" s="14">
        <v>932</v>
      </c>
    </row>
    <row r="6734" spans="11:16" x14ac:dyDescent="0.3">
      <c r="K6734" s="16">
        <f t="shared" si="105"/>
        <v>44296</v>
      </c>
      <c r="L6734" s="17">
        <v>0.5</v>
      </c>
      <c r="M6734" s="14">
        <v>932</v>
      </c>
      <c r="N6734" s="14">
        <v>332</v>
      </c>
      <c r="O6734" s="14">
        <v>0</v>
      </c>
      <c r="P6734" s="14">
        <v>1264</v>
      </c>
    </row>
    <row r="6735" spans="11:16" x14ac:dyDescent="0.3">
      <c r="K6735" s="16">
        <f t="shared" si="105"/>
        <v>44296</v>
      </c>
      <c r="L6735" s="17">
        <v>0.54166666666666663</v>
      </c>
      <c r="M6735" s="14">
        <v>932</v>
      </c>
      <c r="N6735" s="14">
        <v>0</v>
      </c>
      <c r="O6735" s="14">
        <v>-358</v>
      </c>
      <c r="P6735" s="14">
        <v>574</v>
      </c>
    </row>
    <row r="6736" spans="11:16" x14ac:dyDescent="0.3">
      <c r="K6736" s="16">
        <f t="shared" si="105"/>
        <v>44296</v>
      </c>
      <c r="L6736" s="17">
        <v>0.58333333333333337</v>
      </c>
      <c r="M6736" s="14">
        <v>932</v>
      </c>
      <c r="N6736" s="14">
        <v>0</v>
      </c>
      <c r="O6736" s="14">
        <v>-884</v>
      </c>
      <c r="P6736" s="14">
        <v>48</v>
      </c>
    </row>
    <row r="6737" spans="11:16" x14ac:dyDescent="0.3">
      <c r="K6737" s="16">
        <f t="shared" si="105"/>
        <v>44296</v>
      </c>
      <c r="L6737" s="17">
        <v>0.625</v>
      </c>
      <c r="M6737" s="14">
        <v>932</v>
      </c>
      <c r="N6737" s="14">
        <v>0</v>
      </c>
      <c r="O6737" s="14">
        <v>-1142</v>
      </c>
      <c r="P6737" s="14">
        <v>-210</v>
      </c>
    </row>
    <row r="6738" spans="11:16" x14ac:dyDescent="0.3">
      <c r="K6738" s="16">
        <f t="shared" si="105"/>
        <v>44296</v>
      </c>
      <c r="L6738" s="17">
        <v>0.66666666666666663</v>
      </c>
      <c r="M6738" s="14">
        <v>932</v>
      </c>
      <c r="N6738" s="14">
        <v>0</v>
      </c>
      <c r="O6738" s="14">
        <v>-1119</v>
      </c>
      <c r="P6738" s="14">
        <v>-187</v>
      </c>
    </row>
    <row r="6739" spans="11:16" x14ac:dyDescent="0.3">
      <c r="K6739" s="16">
        <f t="shared" si="105"/>
        <v>44296</v>
      </c>
      <c r="L6739" s="17">
        <v>0.70833333333333337</v>
      </c>
      <c r="M6739" s="14">
        <v>932</v>
      </c>
      <c r="N6739" s="14">
        <v>0</v>
      </c>
      <c r="O6739" s="14">
        <v>-725</v>
      </c>
      <c r="P6739" s="14">
        <v>207</v>
      </c>
    </row>
    <row r="6740" spans="11:16" x14ac:dyDescent="0.3">
      <c r="K6740" s="16">
        <f t="shared" si="105"/>
        <v>44296</v>
      </c>
      <c r="L6740" s="17">
        <v>0.75</v>
      </c>
      <c r="M6740" s="14">
        <v>932</v>
      </c>
      <c r="N6740" s="14">
        <v>0</v>
      </c>
      <c r="O6740" s="14">
        <v>0</v>
      </c>
      <c r="P6740" s="14">
        <v>932</v>
      </c>
    </row>
    <row r="6741" spans="11:16" x14ac:dyDescent="0.3">
      <c r="K6741" s="16">
        <f t="shared" si="105"/>
        <v>44296</v>
      </c>
      <c r="L6741" s="17">
        <v>0.79166666666666663</v>
      </c>
      <c r="M6741" s="14">
        <v>932</v>
      </c>
      <c r="N6741" s="14">
        <v>1390</v>
      </c>
      <c r="O6741" s="14">
        <v>0</v>
      </c>
      <c r="P6741" s="14">
        <v>2322</v>
      </c>
    </row>
    <row r="6742" spans="11:16" x14ac:dyDescent="0.3">
      <c r="K6742" s="16">
        <f t="shared" si="105"/>
        <v>44296</v>
      </c>
      <c r="L6742" s="17">
        <v>0.83333333333333337</v>
      </c>
      <c r="M6742" s="14">
        <v>932</v>
      </c>
      <c r="N6742" s="14">
        <v>0</v>
      </c>
      <c r="O6742" s="14">
        <v>0</v>
      </c>
      <c r="P6742" s="14">
        <v>932</v>
      </c>
    </row>
    <row r="6743" spans="11:16" x14ac:dyDescent="0.3">
      <c r="K6743" s="16">
        <f t="shared" si="105"/>
        <v>44296</v>
      </c>
      <c r="L6743" s="17">
        <v>0.875</v>
      </c>
      <c r="M6743" s="14">
        <v>932</v>
      </c>
      <c r="N6743" s="14">
        <v>1390</v>
      </c>
      <c r="O6743" s="14">
        <v>0</v>
      </c>
      <c r="P6743" s="14">
        <v>2322</v>
      </c>
    </row>
    <row r="6744" spans="11:16" x14ac:dyDescent="0.3">
      <c r="K6744" s="16">
        <f t="shared" si="105"/>
        <v>44296</v>
      </c>
      <c r="L6744" s="17">
        <v>0.91666666666666663</v>
      </c>
      <c r="M6744" s="14">
        <v>932</v>
      </c>
      <c r="N6744" s="14">
        <v>0</v>
      </c>
      <c r="O6744" s="14">
        <v>0</v>
      </c>
      <c r="P6744" s="14">
        <v>932</v>
      </c>
    </row>
    <row r="6745" spans="11:16" x14ac:dyDescent="0.3">
      <c r="K6745" s="16">
        <f t="shared" si="105"/>
        <v>44296</v>
      </c>
      <c r="L6745" s="17">
        <v>0.95833333333333337</v>
      </c>
      <c r="M6745" s="14">
        <v>932</v>
      </c>
      <c r="N6745" s="14">
        <v>0</v>
      </c>
      <c r="O6745" s="14">
        <v>133</v>
      </c>
      <c r="P6745" s="14">
        <v>1065</v>
      </c>
    </row>
    <row r="6746" spans="11:16" x14ac:dyDescent="0.3">
      <c r="K6746" s="16">
        <f t="shared" si="105"/>
        <v>44297</v>
      </c>
      <c r="L6746" s="17">
        <v>0</v>
      </c>
      <c r="M6746" s="14">
        <v>932</v>
      </c>
      <c r="N6746" s="14">
        <v>1030</v>
      </c>
      <c r="O6746" s="14">
        <v>383</v>
      </c>
      <c r="P6746" s="14">
        <v>2345</v>
      </c>
    </row>
    <row r="6747" spans="11:16" x14ac:dyDescent="0.3">
      <c r="K6747" s="16">
        <f t="shared" ref="K6747:K6810" si="106">K6723+1</f>
        <v>44297</v>
      </c>
      <c r="L6747" s="17">
        <v>4.1666666666666664E-2</v>
      </c>
      <c r="M6747" s="14">
        <v>932</v>
      </c>
      <c r="N6747" s="14">
        <v>1030</v>
      </c>
      <c r="O6747" s="14">
        <v>0</v>
      </c>
      <c r="P6747" s="14">
        <v>1962</v>
      </c>
    </row>
    <row r="6748" spans="11:16" x14ac:dyDescent="0.3">
      <c r="K6748" s="16">
        <f t="shared" si="106"/>
        <v>44297</v>
      </c>
      <c r="L6748" s="17">
        <v>8.3333333333333329E-2</v>
      </c>
      <c r="M6748" s="14">
        <v>932</v>
      </c>
      <c r="N6748" s="14">
        <v>1030</v>
      </c>
      <c r="O6748" s="14">
        <v>0</v>
      </c>
      <c r="P6748" s="14">
        <v>1962</v>
      </c>
    </row>
    <row r="6749" spans="11:16" x14ac:dyDescent="0.3">
      <c r="K6749" s="16">
        <f t="shared" si="106"/>
        <v>44297</v>
      </c>
      <c r="L6749" s="17">
        <v>0.125</v>
      </c>
      <c r="M6749" s="14">
        <v>932</v>
      </c>
      <c r="N6749" s="14">
        <v>0</v>
      </c>
      <c r="O6749" s="14">
        <v>0</v>
      </c>
      <c r="P6749" s="14">
        <v>932</v>
      </c>
    </row>
    <row r="6750" spans="11:16" x14ac:dyDescent="0.3">
      <c r="K6750" s="16">
        <f t="shared" si="106"/>
        <v>44297</v>
      </c>
      <c r="L6750" s="17">
        <v>0.16666666666666666</v>
      </c>
      <c r="M6750" s="14">
        <v>932</v>
      </c>
      <c r="N6750" s="14">
        <v>0</v>
      </c>
      <c r="O6750" s="14">
        <v>840</v>
      </c>
      <c r="P6750" s="14">
        <v>1772</v>
      </c>
    </row>
    <row r="6751" spans="11:16" x14ac:dyDescent="0.3">
      <c r="K6751" s="16">
        <f t="shared" si="106"/>
        <v>44297</v>
      </c>
      <c r="L6751" s="17">
        <v>0.20833333333333334</v>
      </c>
      <c r="M6751" s="14">
        <v>932</v>
      </c>
      <c r="N6751" s="14">
        <v>0</v>
      </c>
      <c r="O6751" s="14">
        <v>0</v>
      </c>
      <c r="P6751" s="14">
        <v>932</v>
      </c>
    </row>
    <row r="6752" spans="11:16" x14ac:dyDescent="0.3">
      <c r="K6752" s="16">
        <f t="shared" si="106"/>
        <v>44297</v>
      </c>
      <c r="L6752" s="17">
        <v>0.25</v>
      </c>
      <c r="M6752" s="14">
        <v>932</v>
      </c>
      <c r="N6752" s="14">
        <v>0</v>
      </c>
      <c r="O6752" s="14">
        <v>1129</v>
      </c>
      <c r="P6752" s="14">
        <v>2061</v>
      </c>
    </row>
    <row r="6753" spans="11:16" x14ac:dyDescent="0.3">
      <c r="K6753" s="16">
        <f t="shared" si="106"/>
        <v>44297</v>
      </c>
      <c r="L6753" s="17">
        <v>0.29166666666666669</v>
      </c>
      <c r="M6753" s="14">
        <v>932</v>
      </c>
      <c r="N6753" s="14">
        <v>0</v>
      </c>
      <c r="O6753" s="14">
        <v>0</v>
      </c>
      <c r="P6753" s="14">
        <v>932</v>
      </c>
    </row>
    <row r="6754" spans="11:16" x14ac:dyDescent="0.3">
      <c r="K6754" s="16">
        <f t="shared" si="106"/>
        <v>44297</v>
      </c>
      <c r="L6754" s="17">
        <v>0.33333333333333331</v>
      </c>
      <c r="M6754" s="14">
        <v>932</v>
      </c>
      <c r="N6754" s="14">
        <v>1030</v>
      </c>
      <c r="O6754" s="14">
        <v>292</v>
      </c>
      <c r="P6754" s="14">
        <v>2254</v>
      </c>
    </row>
    <row r="6755" spans="11:16" x14ac:dyDescent="0.3">
      <c r="K6755" s="16">
        <f t="shared" si="106"/>
        <v>44297</v>
      </c>
      <c r="L6755" s="17">
        <v>0.375</v>
      </c>
      <c r="M6755" s="14">
        <v>932</v>
      </c>
      <c r="N6755" s="14">
        <v>0</v>
      </c>
      <c r="O6755" s="14">
        <v>0</v>
      </c>
      <c r="P6755" s="14">
        <v>932</v>
      </c>
    </row>
    <row r="6756" spans="11:16" x14ac:dyDescent="0.3">
      <c r="K6756" s="16">
        <f t="shared" si="106"/>
        <v>44297</v>
      </c>
      <c r="L6756" s="17">
        <v>0.41666666666666669</v>
      </c>
      <c r="M6756" s="14">
        <v>932</v>
      </c>
      <c r="N6756" s="14">
        <v>0</v>
      </c>
      <c r="O6756" s="14">
        <v>0</v>
      </c>
      <c r="P6756" s="14">
        <v>932</v>
      </c>
    </row>
    <row r="6757" spans="11:16" x14ac:dyDescent="0.3">
      <c r="K6757" s="16">
        <f t="shared" si="106"/>
        <v>44297</v>
      </c>
      <c r="L6757" s="17">
        <v>0.45833333333333331</v>
      </c>
      <c r="M6757" s="14">
        <v>932</v>
      </c>
      <c r="N6757" s="14">
        <v>0</v>
      </c>
      <c r="O6757" s="14">
        <v>-45</v>
      </c>
      <c r="P6757" s="14">
        <v>887</v>
      </c>
    </row>
    <row r="6758" spans="11:16" x14ac:dyDescent="0.3">
      <c r="K6758" s="16">
        <f t="shared" si="106"/>
        <v>44297</v>
      </c>
      <c r="L6758" s="17">
        <v>0.5</v>
      </c>
      <c r="M6758" s="14">
        <v>932</v>
      </c>
      <c r="N6758" s="14">
        <v>0</v>
      </c>
      <c r="O6758" s="14">
        <v>-318</v>
      </c>
      <c r="P6758" s="14">
        <v>614</v>
      </c>
    </row>
    <row r="6759" spans="11:16" x14ac:dyDescent="0.3">
      <c r="K6759" s="16">
        <f t="shared" si="106"/>
        <v>44297</v>
      </c>
      <c r="L6759" s="17">
        <v>0.54166666666666663</v>
      </c>
      <c r="M6759" s="14">
        <v>932</v>
      </c>
      <c r="N6759" s="14">
        <v>0</v>
      </c>
      <c r="O6759" s="14">
        <v>-1057</v>
      </c>
      <c r="P6759" s="14">
        <v>-125</v>
      </c>
    </row>
    <row r="6760" spans="11:16" x14ac:dyDescent="0.3">
      <c r="K6760" s="16">
        <f t="shared" si="106"/>
        <v>44297</v>
      </c>
      <c r="L6760" s="17">
        <v>0.58333333333333337</v>
      </c>
      <c r="M6760" s="14">
        <v>932</v>
      </c>
      <c r="N6760" s="14">
        <v>0</v>
      </c>
      <c r="O6760" s="14">
        <v>-1200</v>
      </c>
      <c r="P6760" s="14">
        <v>-268</v>
      </c>
    </row>
    <row r="6761" spans="11:16" x14ac:dyDescent="0.3">
      <c r="K6761" s="16">
        <f t="shared" si="106"/>
        <v>44297</v>
      </c>
      <c r="L6761" s="17">
        <v>0.625</v>
      </c>
      <c r="M6761" s="14">
        <v>932</v>
      </c>
      <c r="N6761" s="14">
        <v>0</v>
      </c>
      <c r="O6761" s="14">
        <v>-1200</v>
      </c>
      <c r="P6761" s="14">
        <v>-268</v>
      </c>
    </row>
    <row r="6762" spans="11:16" x14ac:dyDescent="0.3">
      <c r="K6762" s="16">
        <f t="shared" si="106"/>
        <v>44297</v>
      </c>
      <c r="L6762" s="17">
        <v>0.66666666666666663</v>
      </c>
      <c r="M6762" s="14">
        <v>932</v>
      </c>
      <c r="N6762" s="14">
        <v>0</v>
      </c>
      <c r="O6762" s="14">
        <v>-1200</v>
      </c>
      <c r="P6762" s="14">
        <v>-268</v>
      </c>
    </row>
    <row r="6763" spans="11:16" x14ac:dyDescent="0.3">
      <c r="K6763" s="16">
        <f t="shared" si="106"/>
        <v>44297</v>
      </c>
      <c r="L6763" s="17">
        <v>0.70833333333333337</v>
      </c>
      <c r="M6763" s="14">
        <v>932</v>
      </c>
      <c r="N6763" s="14">
        <v>0</v>
      </c>
      <c r="O6763" s="14">
        <v>-1088</v>
      </c>
      <c r="P6763" s="14">
        <v>-156</v>
      </c>
    </row>
    <row r="6764" spans="11:16" x14ac:dyDescent="0.3">
      <c r="K6764" s="16">
        <f t="shared" si="106"/>
        <v>44297</v>
      </c>
      <c r="L6764" s="17">
        <v>0.75</v>
      </c>
      <c r="M6764" s="14">
        <v>932</v>
      </c>
      <c r="N6764" s="14">
        <v>0</v>
      </c>
      <c r="O6764" s="14">
        <v>-32</v>
      </c>
      <c r="P6764" s="14">
        <v>900</v>
      </c>
    </row>
    <row r="6765" spans="11:16" x14ac:dyDescent="0.3">
      <c r="K6765" s="16">
        <f t="shared" si="106"/>
        <v>44297</v>
      </c>
      <c r="L6765" s="17">
        <v>0.79166666666666663</v>
      </c>
      <c r="M6765" s="14">
        <v>932</v>
      </c>
      <c r="N6765" s="14">
        <v>0</v>
      </c>
      <c r="O6765" s="14">
        <v>1071</v>
      </c>
      <c r="P6765" s="14">
        <v>2003</v>
      </c>
    </row>
    <row r="6766" spans="11:16" x14ac:dyDescent="0.3">
      <c r="K6766" s="16">
        <f t="shared" si="106"/>
        <v>44297</v>
      </c>
      <c r="L6766" s="17">
        <v>0.83333333333333337</v>
      </c>
      <c r="M6766" s="14">
        <v>932</v>
      </c>
      <c r="N6766" s="14">
        <v>0</v>
      </c>
      <c r="O6766" s="14">
        <v>1200</v>
      </c>
      <c r="P6766" s="14">
        <v>2132</v>
      </c>
    </row>
    <row r="6767" spans="11:16" x14ac:dyDescent="0.3">
      <c r="K6767" s="16">
        <f t="shared" si="106"/>
        <v>44297</v>
      </c>
      <c r="L6767" s="17">
        <v>0.875</v>
      </c>
      <c r="M6767" s="14">
        <v>932</v>
      </c>
      <c r="N6767" s="14">
        <v>0</v>
      </c>
      <c r="O6767" s="14">
        <v>0</v>
      </c>
      <c r="P6767" s="14">
        <v>932</v>
      </c>
    </row>
    <row r="6768" spans="11:16" x14ac:dyDescent="0.3">
      <c r="K6768" s="16">
        <f t="shared" si="106"/>
        <v>44297</v>
      </c>
      <c r="L6768" s="17">
        <v>0.91666666666666663</v>
      </c>
      <c r="M6768" s="14">
        <v>932</v>
      </c>
      <c r="N6768" s="14">
        <v>0</v>
      </c>
      <c r="O6768" s="14">
        <v>0</v>
      </c>
      <c r="P6768" s="14">
        <v>932</v>
      </c>
    </row>
    <row r="6769" spans="11:16" x14ac:dyDescent="0.3">
      <c r="K6769" s="16">
        <f t="shared" si="106"/>
        <v>44297</v>
      </c>
      <c r="L6769" s="17">
        <v>0.95833333333333337</v>
      </c>
      <c r="M6769" s="14">
        <v>932</v>
      </c>
      <c r="N6769" s="14">
        <v>0</v>
      </c>
      <c r="O6769" s="14">
        <v>0</v>
      </c>
      <c r="P6769" s="14">
        <v>932</v>
      </c>
    </row>
    <row r="6770" spans="11:16" x14ac:dyDescent="0.3">
      <c r="K6770" s="16">
        <f t="shared" si="106"/>
        <v>44298</v>
      </c>
      <c r="L6770" s="17">
        <v>0</v>
      </c>
      <c r="M6770" s="14">
        <v>932</v>
      </c>
      <c r="N6770" s="14">
        <v>1912</v>
      </c>
      <c r="O6770" s="14">
        <v>0</v>
      </c>
      <c r="P6770" s="14">
        <v>2844</v>
      </c>
    </row>
    <row r="6771" spans="11:16" x14ac:dyDescent="0.3">
      <c r="K6771" s="16">
        <f t="shared" si="106"/>
        <v>44298</v>
      </c>
      <c r="L6771" s="17">
        <v>4.1666666666666664E-2</v>
      </c>
      <c r="M6771" s="14">
        <v>932</v>
      </c>
      <c r="N6771" s="14">
        <v>1677</v>
      </c>
      <c r="O6771" s="14">
        <v>0</v>
      </c>
      <c r="P6771" s="14">
        <v>2609</v>
      </c>
    </row>
    <row r="6772" spans="11:16" x14ac:dyDescent="0.3">
      <c r="K6772" s="16">
        <f t="shared" si="106"/>
        <v>44298</v>
      </c>
      <c r="L6772" s="17">
        <v>8.3333333333333329E-2</v>
      </c>
      <c r="M6772" s="14">
        <v>932</v>
      </c>
      <c r="N6772" s="14">
        <v>1530</v>
      </c>
      <c r="O6772" s="14">
        <v>0</v>
      </c>
      <c r="P6772" s="14">
        <v>2462</v>
      </c>
    </row>
    <row r="6773" spans="11:16" x14ac:dyDescent="0.3">
      <c r="K6773" s="16">
        <f t="shared" si="106"/>
        <v>44298</v>
      </c>
      <c r="L6773" s="17">
        <v>0.125</v>
      </c>
      <c r="M6773" s="14">
        <v>932</v>
      </c>
      <c r="N6773" s="14">
        <v>0</v>
      </c>
      <c r="O6773" s="14">
        <v>0</v>
      </c>
      <c r="P6773" s="14">
        <v>932</v>
      </c>
    </row>
    <row r="6774" spans="11:16" x14ac:dyDescent="0.3">
      <c r="K6774" s="16">
        <f t="shared" si="106"/>
        <v>44298</v>
      </c>
      <c r="L6774" s="17">
        <v>0.16666666666666666</v>
      </c>
      <c r="M6774" s="14">
        <v>932</v>
      </c>
      <c r="N6774" s="14">
        <v>0</v>
      </c>
      <c r="O6774" s="14">
        <v>0</v>
      </c>
      <c r="P6774" s="14">
        <v>932</v>
      </c>
    </row>
    <row r="6775" spans="11:16" x14ac:dyDescent="0.3">
      <c r="K6775" s="16">
        <f t="shared" si="106"/>
        <v>44298</v>
      </c>
      <c r="L6775" s="17">
        <v>0.20833333333333334</v>
      </c>
      <c r="M6775" s="14">
        <v>932</v>
      </c>
      <c r="N6775" s="14">
        <v>1890</v>
      </c>
      <c r="O6775" s="14">
        <v>0</v>
      </c>
      <c r="P6775" s="14">
        <v>2822</v>
      </c>
    </row>
    <row r="6776" spans="11:16" x14ac:dyDescent="0.3">
      <c r="K6776" s="16">
        <f t="shared" si="106"/>
        <v>44298</v>
      </c>
      <c r="L6776" s="17">
        <v>0.25</v>
      </c>
      <c r="M6776" s="14">
        <v>932</v>
      </c>
      <c r="N6776" s="14">
        <v>422</v>
      </c>
      <c r="O6776" s="14">
        <v>0</v>
      </c>
      <c r="P6776" s="14">
        <v>1354</v>
      </c>
    </row>
    <row r="6777" spans="11:16" x14ac:dyDescent="0.3">
      <c r="K6777" s="16">
        <f t="shared" si="106"/>
        <v>44298</v>
      </c>
      <c r="L6777" s="17">
        <v>0.29166666666666669</v>
      </c>
      <c r="M6777" s="14">
        <v>932</v>
      </c>
      <c r="N6777" s="14">
        <v>2225</v>
      </c>
      <c r="O6777" s="14">
        <v>0</v>
      </c>
      <c r="P6777" s="14">
        <v>3157</v>
      </c>
    </row>
    <row r="6778" spans="11:16" x14ac:dyDescent="0.3">
      <c r="K6778" s="16">
        <f t="shared" si="106"/>
        <v>44298</v>
      </c>
      <c r="L6778" s="17">
        <v>0.33333333333333331</v>
      </c>
      <c r="M6778" s="14">
        <v>932</v>
      </c>
      <c r="N6778" s="14">
        <v>2225</v>
      </c>
      <c r="O6778" s="14">
        <v>0</v>
      </c>
      <c r="P6778" s="14">
        <v>3157</v>
      </c>
    </row>
    <row r="6779" spans="11:16" x14ac:dyDescent="0.3">
      <c r="K6779" s="16">
        <f t="shared" si="106"/>
        <v>44298</v>
      </c>
      <c r="L6779" s="17">
        <v>0.375</v>
      </c>
      <c r="M6779" s="14">
        <v>932</v>
      </c>
      <c r="N6779" s="14">
        <v>666</v>
      </c>
      <c r="O6779" s="14">
        <v>0</v>
      </c>
      <c r="P6779" s="14">
        <v>1598</v>
      </c>
    </row>
    <row r="6780" spans="11:16" x14ac:dyDescent="0.3">
      <c r="K6780" s="16">
        <f t="shared" si="106"/>
        <v>44298</v>
      </c>
      <c r="L6780" s="17">
        <v>0.41666666666666669</v>
      </c>
      <c r="M6780" s="14">
        <v>932</v>
      </c>
      <c r="N6780" s="14">
        <v>2225</v>
      </c>
      <c r="O6780" s="14">
        <v>0</v>
      </c>
      <c r="P6780" s="14">
        <v>3157</v>
      </c>
    </row>
    <row r="6781" spans="11:16" x14ac:dyDescent="0.3">
      <c r="K6781" s="16">
        <f t="shared" si="106"/>
        <v>44298</v>
      </c>
      <c r="L6781" s="17">
        <v>0.45833333333333331</v>
      </c>
      <c r="M6781" s="14">
        <v>932</v>
      </c>
      <c r="N6781" s="14">
        <v>1919</v>
      </c>
      <c r="O6781" s="14">
        <v>0</v>
      </c>
      <c r="P6781" s="14">
        <v>2851</v>
      </c>
    </row>
    <row r="6782" spans="11:16" x14ac:dyDescent="0.3">
      <c r="K6782" s="16">
        <f t="shared" si="106"/>
        <v>44298</v>
      </c>
      <c r="L6782" s="17">
        <v>0.5</v>
      </c>
      <c r="M6782" s="14">
        <v>932</v>
      </c>
      <c r="N6782" s="14">
        <v>0</v>
      </c>
      <c r="O6782" s="14">
        <v>0</v>
      </c>
      <c r="P6782" s="14">
        <v>932</v>
      </c>
    </row>
    <row r="6783" spans="11:16" x14ac:dyDescent="0.3">
      <c r="K6783" s="16">
        <f t="shared" si="106"/>
        <v>44298</v>
      </c>
      <c r="L6783" s="17">
        <v>0.54166666666666663</v>
      </c>
      <c r="M6783" s="14">
        <v>932</v>
      </c>
      <c r="N6783" s="14">
        <v>0</v>
      </c>
      <c r="O6783" s="14">
        <v>0</v>
      </c>
      <c r="P6783" s="14">
        <v>932</v>
      </c>
    </row>
    <row r="6784" spans="11:16" x14ac:dyDescent="0.3">
      <c r="K6784" s="16">
        <f t="shared" si="106"/>
        <v>44298</v>
      </c>
      <c r="L6784" s="17">
        <v>0.58333333333333337</v>
      </c>
      <c r="M6784" s="14">
        <v>932</v>
      </c>
      <c r="N6784" s="14">
        <v>1230</v>
      </c>
      <c r="O6784" s="14">
        <v>0</v>
      </c>
      <c r="P6784" s="14">
        <v>2162</v>
      </c>
    </row>
    <row r="6785" spans="11:16" x14ac:dyDescent="0.3">
      <c r="K6785" s="16">
        <f t="shared" si="106"/>
        <v>44298</v>
      </c>
      <c r="L6785" s="17">
        <v>0.625</v>
      </c>
      <c r="M6785" s="14">
        <v>932</v>
      </c>
      <c r="N6785" s="14">
        <v>932</v>
      </c>
      <c r="O6785" s="14">
        <v>0</v>
      </c>
      <c r="P6785" s="14">
        <v>1864</v>
      </c>
    </row>
    <row r="6786" spans="11:16" x14ac:dyDescent="0.3">
      <c r="K6786" s="16">
        <f t="shared" si="106"/>
        <v>44298</v>
      </c>
      <c r="L6786" s="17">
        <v>0.66666666666666663</v>
      </c>
      <c r="M6786" s="14">
        <v>932</v>
      </c>
      <c r="N6786" s="14">
        <v>913</v>
      </c>
      <c r="O6786" s="14">
        <v>0</v>
      </c>
      <c r="P6786" s="14">
        <v>1845</v>
      </c>
    </row>
    <row r="6787" spans="11:16" x14ac:dyDescent="0.3">
      <c r="K6787" s="16">
        <f t="shared" si="106"/>
        <v>44298</v>
      </c>
      <c r="L6787" s="17">
        <v>0.70833333333333337</v>
      </c>
      <c r="M6787" s="14">
        <v>932</v>
      </c>
      <c r="N6787" s="14">
        <v>1006</v>
      </c>
      <c r="O6787" s="14">
        <v>0</v>
      </c>
      <c r="P6787" s="14">
        <v>1938</v>
      </c>
    </row>
    <row r="6788" spans="11:16" x14ac:dyDescent="0.3">
      <c r="K6788" s="16">
        <f t="shared" si="106"/>
        <v>44298</v>
      </c>
      <c r="L6788" s="17">
        <v>0.75</v>
      </c>
      <c r="M6788" s="14">
        <v>932</v>
      </c>
      <c r="N6788" s="14">
        <v>1960</v>
      </c>
      <c r="O6788" s="14">
        <v>0</v>
      </c>
      <c r="P6788" s="14">
        <v>2892</v>
      </c>
    </row>
    <row r="6789" spans="11:16" x14ac:dyDescent="0.3">
      <c r="K6789" s="16">
        <f t="shared" si="106"/>
        <v>44298</v>
      </c>
      <c r="L6789" s="17">
        <v>0.79166666666666663</v>
      </c>
      <c r="M6789" s="14">
        <v>932</v>
      </c>
      <c r="N6789" s="14">
        <v>56</v>
      </c>
      <c r="O6789" s="14">
        <v>0</v>
      </c>
      <c r="P6789" s="14">
        <v>988</v>
      </c>
    </row>
    <row r="6790" spans="11:16" x14ac:dyDescent="0.3">
      <c r="K6790" s="16">
        <f t="shared" si="106"/>
        <v>44298</v>
      </c>
      <c r="L6790" s="17">
        <v>0.83333333333333337</v>
      </c>
      <c r="M6790" s="14">
        <v>932</v>
      </c>
      <c r="N6790" s="14">
        <v>2225</v>
      </c>
      <c r="O6790" s="14">
        <v>0</v>
      </c>
      <c r="P6790" s="14">
        <v>3157</v>
      </c>
    </row>
    <row r="6791" spans="11:16" x14ac:dyDescent="0.3">
      <c r="K6791" s="16">
        <f t="shared" si="106"/>
        <v>44298</v>
      </c>
      <c r="L6791" s="17">
        <v>0.875</v>
      </c>
      <c r="M6791" s="14">
        <v>932</v>
      </c>
      <c r="N6791" s="14">
        <v>2225</v>
      </c>
      <c r="O6791" s="14">
        <v>0</v>
      </c>
      <c r="P6791" s="14">
        <v>3157</v>
      </c>
    </row>
    <row r="6792" spans="11:16" x14ac:dyDescent="0.3">
      <c r="K6792" s="16">
        <f t="shared" si="106"/>
        <v>44298</v>
      </c>
      <c r="L6792" s="17">
        <v>0.91666666666666663</v>
      </c>
      <c r="M6792" s="14">
        <v>932</v>
      </c>
      <c r="N6792" s="14">
        <v>2225</v>
      </c>
      <c r="O6792" s="14">
        <v>0</v>
      </c>
      <c r="P6792" s="14">
        <v>3157</v>
      </c>
    </row>
    <row r="6793" spans="11:16" x14ac:dyDescent="0.3">
      <c r="K6793" s="16">
        <f t="shared" si="106"/>
        <v>44298</v>
      </c>
      <c r="L6793" s="17">
        <v>0.95833333333333337</v>
      </c>
      <c r="M6793" s="14">
        <v>932</v>
      </c>
      <c r="N6793" s="14">
        <v>2225</v>
      </c>
      <c r="O6793" s="14">
        <v>0</v>
      </c>
      <c r="P6793" s="14">
        <v>3157</v>
      </c>
    </row>
    <row r="6794" spans="11:16" x14ac:dyDescent="0.3">
      <c r="K6794" s="16">
        <f t="shared" si="106"/>
        <v>44299</v>
      </c>
      <c r="L6794" s="17">
        <v>0</v>
      </c>
      <c r="M6794" s="14">
        <v>932</v>
      </c>
      <c r="N6794" s="14">
        <v>2134</v>
      </c>
      <c r="O6794" s="14">
        <v>0</v>
      </c>
      <c r="P6794" s="14">
        <v>3066</v>
      </c>
    </row>
    <row r="6795" spans="11:16" x14ac:dyDescent="0.3">
      <c r="K6795" s="16">
        <f t="shared" si="106"/>
        <v>44299</v>
      </c>
      <c r="L6795" s="17">
        <v>4.1666666666666664E-2</v>
      </c>
      <c r="M6795" s="14">
        <v>932</v>
      </c>
      <c r="N6795" s="14">
        <v>0</v>
      </c>
      <c r="O6795" s="14">
        <v>0</v>
      </c>
      <c r="P6795" s="14">
        <v>932</v>
      </c>
    </row>
    <row r="6796" spans="11:16" x14ac:dyDescent="0.3">
      <c r="K6796" s="16">
        <f t="shared" si="106"/>
        <v>44299</v>
      </c>
      <c r="L6796" s="17">
        <v>8.3333333333333329E-2</v>
      </c>
      <c r="M6796" s="14">
        <v>932</v>
      </c>
      <c r="N6796" s="14">
        <v>1772</v>
      </c>
      <c r="O6796" s="14">
        <v>0</v>
      </c>
      <c r="P6796" s="14">
        <v>2704</v>
      </c>
    </row>
    <row r="6797" spans="11:16" x14ac:dyDescent="0.3">
      <c r="K6797" s="16">
        <f t="shared" si="106"/>
        <v>44299</v>
      </c>
      <c r="L6797" s="17">
        <v>0.125</v>
      </c>
      <c r="M6797" s="14">
        <v>932</v>
      </c>
      <c r="N6797" s="14">
        <v>0</v>
      </c>
      <c r="O6797" s="14">
        <v>0</v>
      </c>
      <c r="P6797" s="14">
        <v>932</v>
      </c>
    </row>
    <row r="6798" spans="11:16" x14ac:dyDescent="0.3">
      <c r="K6798" s="16">
        <f t="shared" si="106"/>
        <v>44299</v>
      </c>
      <c r="L6798" s="17">
        <v>0.16666666666666666</v>
      </c>
      <c r="M6798" s="14">
        <v>932</v>
      </c>
      <c r="N6798" s="14">
        <v>0</v>
      </c>
      <c r="O6798" s="14">
        <v>0</v>
      </c>
      <c r="P6798" s="14">
        <v>932</v>
      </c>
    </row>
    <row r="6799" spans="11:16" x14ac:dyDescent="0.3">
      <c r="K6799" s="16">
        <f t="shared" si="106"/>
        <v>44299</v>
      </c>
      <c r="L6799" s="17">
        <v>0.20833333333333334</v>
      </c>
      <c r="M6799" s="14">
        <v>932</v>
      </c>
      <c r="N6799" s="14">
        <v>1845</v>
      </c>
      <c r="O6799" s="14">
        <v>0</v>
      </c>
      <c r="P6799" s="14">
        <v>2777</v>
      </c>
    </row>
    <row r="6800" spans="11:16" x14ac:dyDescent="0.3">
      <c r="K6800" s="16">
        <f t="shared" si="106"/>
        <v>44299</v>
      </c>
      <c r="L6800" s="17">
        <v>0.25</v>
      </c>
      <c r="M6800" s="14">
        <v>932</v>
      </c>
      <c r="N6800" s="14">
        <v>341</v>
      </c>
      <c r="O6800" s="14">
        <v>0</v>
      </c>
      <c r="P6800" s="14">
        <v>1273</v>
      </c>
    </row>
    <row r="6801" spans="11:16" x14ac:dyDescent="0.3">
      <c r="K6801" s="16">
        <f t="shared" si="106"/>
        <v>44299</v>
      </c>
      <c r="L6801" s="17">
        <v>0.29166666666666669</v>
      </c>
      <c r="M6801" s="14">
        <v>932</v>
      </c>
      <c r="N6801" s="14">
        <v>1015</v>
      </c>
      <c r="O6801" s="14">
        <v>0</v>
      </c>
      <c r="P6801" s="14">
        <v>1947</v>
      </c>
    </row>
    <row r="6802" spans="11:16" x14ac:dyDescent="0.3">
      <c r="K6802" s="16">
        <f t="shared" si="106"/>
        <v>44299</v>
      </c>
      <c r="L6802" s="17">
        <v>0.33333333333333331</v>
      </c>
      <c r="M6802" s="14">
        <v>932</v>
      </c>
      <c r="N6802" s="14">
        <v>1173</v>
      </c>
      <c r="O6802" s="14">
        <v>0</v>
      </c>
      <c r="P6802" s="14">
        <v>2105</v>
      </c>
    </row>
    <row r="6803" spans="11:16" x14ac:dyDescent="0.3">
      <c r="K6803" s="16">
        <f t="shared" si="106"/>
        <v>44299</v>
      </c>
      <c r="L6803" s="17">
        <v>0.375</v>
      </c>
      <c r="M6803" s="14">
        <v>932</v>
      </c>
      <c r="N6803" s="14">
        <v>2134</v>
      </c>
      <c r="O6803" s="14">
        <v>0</v>
      </c>
      <c r="P6803" s="14">
        <v>3066</v>
      </c>
    </row>
    <row r="6804" spans="11:16" x14ac:dyDescent="0.3">
      <c r="K6804" s="16">
        <f t="shared" si="106"/>
        <v>44299</v>
      </c>
      <c r="L6804" s="17">
        <v>0.41666666666666669</v>
      </c>
      <c r="M6804" s="14">
        <v>932</v>
      </c>
      <c r="N6804" s="14">
        <v>0</v>
      </c>
      <c r="O6804" s="14">
        <v>0</v>
      </c>
      <c r="P6804" s="14">
        <v>932</v>
      </c>
    </row>
    <row r="6805" spans="11:16" x14ac:dyDescent="0.3">
      <c r="K6805" s="16">
        <f t="shared" si="106"/>
        <v>44299</v>
      </c>
      <c r="L6805" s="17">
        <v>0.45833333333333331</v>
      </c>
      <c r="M6805" s="14">
        <v>932</v>
      </c>
      <c r="N6805" s="14">
        <v>1816</v>
      </c>
      <c r="O6805" s="14">
        <v>0</v>
      </c>
      <c r="P6805" s="14">
        <v>2748</v>
      </c>
    </row>
    <row r="6806" spans="11:16" x14ac:dyDescent="0.3">
      <c r="K6806" s="16">
        <f t="shared" si="106"/>
        <v>44299</v>
      </c>
      <c r="L6806" s="17">
        <v>0.5</v>
      </c>
      <c r="M6806" s="14">
        <v>932</v>
      </c>
      <c r="N6806" s="14">
        <v>0</v>
      </c>
      <c r="O6806" s="14">
        <v>0</v>
      </c>
      <c r="P6806" s="14">
        <v>932</v>
      </c>
    </row>
    <row r="6807" spans="11:16" x14ac:dyDescent="0.3">
      <c r="K6807" s="16">
        <f t="shared" si="106"/>
        <v>44299</v>
      </c>
      <c r="L6807" s="17">
        <v>0.54166666666666663</v>
      </c>
      <c r="M6807" s="14">
        <v>932</v>
      </c>
      <c r="N6807" s="14">
        <v>0</v>
      </c>
      <c r="O6807" s="14">
        <v>0</v>
      </c>
      <c r="P6807" s="14">
        <v>932</v>
      </c>
    </row>
    <row r="6808" spans="11:16" x14ac:dyDescent="0.3">
      <c r="K6808" s="16">
        <f t="shared" si="106"/>
        <v>44299</v>
      </c>
      <c r="L6808" s="17">
        <v>0.58333333333333337</v>
      </c>
      <c r="M6808" s="14">
        <v>932</v>
      </c>
      <c r="N6808" s="14">
        <v>930</v>
      </c>
      <c r="O6808" s="14">
        <v>0</v>
      </c>
      <c r="P6808" s="14">
        <v>1862</v>
      </c>
    </row>
    <row r="6809" spans="11:16" x14ac:dyDescent="0.3">
      <c r="K6809" s="16">
        <f t="shared" si="106"/>
        <v>44299</v>
      </c>
      <c r="L6809" s="17">
        <v>0.625</v>
      </c>
      <c r="M6809" s="14">
        <v>932</v>
      </c>
      <c r="N6809" s="14">
        <v>0</v>
      </c>
      <c r="O6809" s="14">
        <v>0</v>
      </c>
      <c r="P6809" s="14">
        <v>932</v>
      </c>
    </row>
    <row r="6810" spans="11:16" x14ac:dyDescent="0.3">
      <c r="K6810" s="16">
        <f t="shared" si="106"/>
        <v>44299</v>
      </c>
      <c r="L6810" s="17">
        <v>0.66666666666666663</v>
      </c>
      <c r="M6810" s="14">
        <v>932</v>
      </c>
      <c r="N6810" s="14">
        <v>0</v>
      </c>
      <c r="O6810" s="14">
        <v>0</v>
      </c>
      <c r="P6810" s="14">
        <v>932</v>
      </c>
    </row>
    <row r="6811" spans="11:16" x14ac:dyDescent="0.3">
      <c r="K6811" s="16">
        <f t="shared" ref="K6811:K6874" si="107">K6787+1</f>
        <v>44299</v>
      </c>
      <c r="L6811" s="17">
        <v>0.70833333333333337</v>
      </c>
      <c r="M6811" s="14">
        <v>932</v>
      </c>
      <c r="N6811" s="14">
        <v>0</v>
      </c>
      <c r="O6811" s="14">
        <v>0</v>
      </c>
      <c r="P6811" s="14">
        <v>932</v>
      </c>
    </row>
    <row r="6812" spans="11:16" x14ac:dyDescent="0.3">
      <c r="K6812" s="16">
        <f t="shared" si="107"/>
        <v>44299</v>
      </c>
      <c r="L6812" s="17">
        <v>0.75</v>
      </c>
      <c r="M6812" s="14">
        <v>932</v>
      </c>
      <c r="N6812" s="14">
        <v>1698</v>
      </c>
      <c r="O6812" s="14">
        <v>0</v>
      </c>
      <c r="P6812" s="14">
        <v>2630</v>
      </c>
    </row>
    <row r="6813" spans="11:16" x14ac:dyDescent="0.3">
      <c r="K6813" s="16">
        <f t="shared" si="107"/>
        <v>44299</v>
      </c>
      <c r="L6813" s="17">
        <v>0.79166666666666663</v>
      </c>
      <c r="M6813" s="14">
        <v>932</v>
      </c>
      <c r="N6813" s="14">
        <v>2134</v>
      </c>
      <c r="O6813" s="14">
        <v>0</v>
      </c>
      <c r="P6813" s="14">
        <v>3066</v>
      </c>
    </row>
    <row r="6814" spans="11:16" x14ac:dyDescent="0.3">
      <c r="K6814" s="16">
        <f t="shared" si="107"/>
        <v>44299</v>
      </c>
      <c r="L6814" s="17">
        <v>0.83333333333333337</v>
      </c>
      <c r="M6814" s="14">
        <v>932</v>
      </c>
      <c r="N6814" s="14">
        <v>0</v>
      </c>
      <c r="O6814" s="14">
        <v>0</v>
      </c>
      <c r="P6814" s="14">
        <v>932</v>
      </c>
    </row>
    <row r="6815" spans="11:16" x14ac:dyDescent="0.3">
      <c r="K6815" s="16">
        <f t="shared" si="107"/>
        <v>44299</v>
      </c>
      <c r="L6815" s="17">
        <v>0.875</v>
      </c>
      <c r="M6815" s="14">
        <v>932</v>
      </c>
      <c r="N6815" s="14">
        <v>0</v>
      </c>
      <c r="O6815" s="14">
        <v>0</v>
      </c>
      <c r="P6815" s="14">
        <v>932</v>
      </c>
    </row>
    <row r="6816" spans="11:16" x14ac:dyDescent="0.3">
      <c r="K6816" s="16">
        <f t="shared" si="107"/>
        <v>44299</v>
      </c>
      <c r="L6816" s="17">
        <v>0.91666666666666663</v>
      </c>
      <c r="M6816" s="14">
        <v>932</v>
      </c>
      <c r="N6816" s="14">
        <v>0</v>
      </c>
      <c r="O6816" s="14">
        <v>0</v>
      </c>
      <c r="P6816" s="14">
        <v>932</v>
      </c>
    </row>
    <row r="6817" spans="11:16" x14ac:dyDescent="0.3">
      <c r="K6817" s="16">
        <f t="shared" si="107"/>
        <v>44299</v>
      </c>
      <c r="L6817" s="17">
        <v>0.95833333333333337</v>
      </c>
      <c r="M6817" s="14">
        <v>932</v>
      </c>
      <c r="N6817" s="14">
        <v>0</v>
      </c>
      <c r="O6817" s="14">
        <v>0</v>
      </c>
      <c r="P6817" s="14">
        <v>932</v>
      </c>
    </row>
    <row r="6818" spans="11:16" x14ac:dyDescent="0.3">
      <c r="K6818" s="16">
        <f t="shared" si="107"/>
        <v>44300</v>
      </c>
      <c r="L6818" s="17">
        <v>0</v>
      </c>
      <c r="M6818" s="14">
        <v>932</v>
      </c>
      <c r="N6818" s="14">
        <v>0</v>
      </c>
      <c r="O6818" s="14">
        <v>0</v>
      </c>
      <c r="P6818" s="14">
        <v>932</v>
      </c>
    </row>
    <row r="6819" spans="11:16" x14ac:dyDescent="0.3">
      <c r="K6819" s="16">
        <f t="shared" si="107"/>
        <v>44300</v>
      </c>
      <c r="L6819" s="17">
        <v>4.1666666666666664E-2</v>
      </c>
      <c r="M6819" s="14">
        <v>932</v>
      </c>
      <c r="N6819" s="14">
        <v>1524</v>
      </c>
      <c r="O6819" s="14">
        <v>0</v>
      </c>
      <c r="P6819" s="14">
        <v>2456</v>
      </c>
    </row>
    <row r="6820" spans="11:16" x14ac:dyDescent="0.3">
      <c r="K6820" s="16">
        <f t="shared" si="107"/>
        <v>44300</v>
      </c>
      <c r="L6820" s="17">
        <v>8.3333333333333329E-2</v>
      </c>
      <c r="M6820" s="14">
        <v>932</v>
      </c>
      <c r="N6820" s="14">
        <v>0</v>
      </c>
      <c r="O6820" s="14">
        <v>0</v>
      </c>
      <c r="P6820" s="14">
        <v>932</v>
      </c>
    </row>
    <row r="6821" spans="11:16" x14ac:dyDescent="0.3">
      <c r="K6821" s="16">
        <f t="shared" si="107"/>
        <v>44300</v>
      </c>
      <c r="L6821" s="17">
        <v>0.125</v>
      </c>
      <c r="M6821" s="14">
        <v>932</v>
      </c>
      <c r="N6821" s="14">
        <v>0</v>
      </c>
      <c r="O6821" s="14">
        <v>0</v>
      </c>
      <c r="P6821" s="14">
        <v>932</v>
      </c>
    </row>
    <row r="6822" spans="11:16" x14ac:dyDescent="0.3">
      <c r="K6822" s="16">
        <f t="shared" si="107"/>
        <v>44300</v>
      </c>
      <c r="L6822" s="17">
        <v>0.16666666666666666</v>
      </c>
      <c r="M6822" s="14">
        <v>932</v>
      </c>
      <c r="N6822" s="14">
        <v>778</v>
      </c>
      <c r="O6822" s="14">
        <v>0</v>
      </c>
      <c r="P6822" s="14">
        <v>1710</v>
      </c>
    </row>
    <row r="6823" spans="11:16" x14ac:dyDescent="0.3">
      <c r="K6823" s="16">
        <f t="shared" si="107"/>
        <v>44300</v>
      </c>
      <c r="L6823" s="17">
        <v>0.20833333333333334</v>
      </c>
      <c r="M6823" s="14">
        <v>932</v>
      </c>
      <c r="N6823" s="14">
        <v>0</v>
      </c>
      <c r="O6823" s="14">
        <v>0</v>
      </c>
      <c r="P6823" s="14">
        <v>932</v>
      </c>
    </row>
    <row r="6824" spans="11:16" x14ac:dyDescent="0.3">
      <c r="K6824" s="16">
        <f t="shared" si="107"/>
        <v>44300</v>
      </c>
      <c r="L6824" s="17">
        <v>0.25</v>
      </c>
      <c r="M6824" s="14">
        <v>932</v>
      </c>
      <c r="N6824" s="14">
        <v>0</v>
      </c>
      <c r="O6824" s="14">
        <v>0</v>
      </c>
      <c r="P6824" s="14">
        <v>932</v>
      </c>
    </row>
    <row r="6825" spans="11:16" x14ac:dyDescent="0.3">
      <c r="K6825" s="16">
        <f t="shared" si="107"/>
        <v>44300</v>
      </c>
      <c r="L6825" s="17">
        <v>0.29166666666666669</v>
      </c>
      <c r="M6825" s="14">
        <v>932</v>
      </c>
      <c r="N6825" s="14">
        <v>551</v>
      </c>
      <c r="O6825" s="14">
        <v>0</v>
      </c>
      <c r="P6825" s="14">
        <v>1483</v>
      </c>
    </row>
    <row r="6826" spans="11:16" x14ac:dyDescent="0.3">
      <c r="K6826" s="16">
        <f t="shared" si="107"/>
        <v>44300</v>
      </c>
      <c r="L6826" s="17">
        <v>0.33333333333333331</v>
      </c>
      <c r="M6826" s="14">
        <v>932</v>
      </c>
      <c r="N6826" s="14">
        <v>685</v>
      </c>
      <c r="O6826" s="14">
        <v>0</v>
      </c>
      <c r="P6826" s="14">
        <v>1617</v>
      </c>
    </row>
    <row r="6827" spans="11:16" x14ac:dyDescent="0.3">
      <c r="K6827" s="16">
        <f t="shared" si="107"/>
        <v>44300</v>
      </c>
      <c r="L6827" s="17">
        <v>0.375</v>
      </c>
      <c r="M6827" s="14">
        <v>932</v>
      </c>
      <c r="N6827" s="14">
        <v>90</v>
      </c>
      <c r="O6827" s="14">
        <v>0</v>
      </c>
      <c r="P6827" s="14">
        <v>1022</v>
      </c>
    </row>
    <row r="6828" spans="11:16" x14ac:dyDescent="0.3">
      <c r="K6828" s="16">
        <f t="shared" si="107"/>
        <v>44300</v>
      </c>
      <c r="L6828" s="17">
        <v>0.41666666666666669</v>
      </c>
      <c r="M6828" s="14">
        <v>932</v>
      </c>
      <c r="N6828" s="14">
        <v>0</v>
      </c>
      <c r="O6828" s="14">
        <v>0</v>
      </c>
      <c r="P6828" s="14">
        <v>932</v>
      </c>
    </row>
    <row r="6829" spans="11:16" x14ac:dyDescent="0.3">
      <c r="K6829" s="16">
        <f t="shared" si="107"/>
        <v>44300</v>
      </c>
      <c r="L6829" s="17">
        <v>0.45833333333333331</v>
      </c>
      <c r="M6829" s="14">
        <v>932</v>
      </c>
      <c r="N6829" s="14">
        <v>1410</v>
      </c>
      <c r="O6829" s="14">
        <v>0</v>
      </c>
      <c r="P6829" s="14">
        <v>2342</v>
      </c>
    </row>
    <row r="6830" spans="11:16" x14ac:dyDescent="0.3">
      <c r="K6830" s="16">
        <f t="shared" si="107"/>
        <v>44300</v>
      </c>
      <c r="L6830" s="17">
        <v>0.5</v>
      </c>
      <c r="M6830" s="14">
        <v>932</v>
      </c>
      <c r="N6830" s="14">
        <v>1210</v>
      </c>
      <c r="O6830" s="14">
        <v>0</v>
      </c>
      <c r="P6830" s="14">
        <v>2142</v>
      </c>
    </row>
    <row r="6831" spans="11:16" x14ac:dyDescent="0.3">
      <c r="K6831" s="16">
        <f t="shared" si="107"/>
        <v>44300</v>
      </c>
      <c r="L6831" s="17">
        <v>0.54166666666666663</v>
      </c>
      <c r="M6831" s="14">
        <v>932</v>
      </c>
      <c r="N6831" s="14">
        <v>0</v>
      </c>
      <c r="O6831" s="14">
        <v>0</v>
      </c>
      <c r="P6831" s="14">
        <v>932</v>
      </c>
    </row>
    <row r="6832" spans="11:16" x14ac:dyDescent="0.3">
      <c r="K6832" s="16">
        <f t="shared" si="107"/>
        <v>44300</v>
      </c>
      <c r="L6832" s="17">
        <v>0.58333333333333337</v>
      </c>
      <c r="M6832" s="14">
        <v>932</v>
      </c>
      <c r="N6832" s="14">
        <v>0</v>
      </c>
      <c r="O6832" s="14">
        <v>0</v>
      </c>
      <c r="P6832" s="14">
        <v>932</v>
      </c>
    </row>
    <row r="6833" spans="11:16" x14ac:dyDescent="0.3">
      <c r="K6833" s="16">
        <f t="shared" si="107"/>
        <v>44300</v>
      </c>
      <c r="L6833" s="17">
        <v>0.625</v>
      </c>
      <c r="M6833" s="14">
        <v>932</v>
      </c>
      <c r="N6833" s="14">
        <v>366</v>
      </c>
      <c r="O6833" s="14">
        <v>0</v>
      </c>
      <c r="P6833" s="14">
        <v>1298</v>
      </c>
    </row>
    <row r="6834" spans="11:16" x14ac:dyDescent="0.3">
      <c r="K6834" s="16">
        <f t="shared" si="107"/>
        <v>44300</v>
      </c>
      <c r="L6834" s="17">
        <v>0.66666666666666663</v>
      </c>
      <c r="M6834" s="14">
        <v>932</v>
      </c>
      <c r="N6834" s="14">
        <v>424</v>
      </c>
      <c r="O6834" s="14">
        <v>0</v>
      </c>
      <c r="P6834" s="14">
        <v>1356</v>
      </c>
    </row>
    <row r="6835" spans="11:16" x14ac:dyDescent="0.3">
      <c r="K6835" s="16">
        <f t="shared" si="107"/>
        <v>44300</v>
      </c>
      <c r="L6835" s="17">
        <v>0.70833333333333337</v>
      </c>
      <c r="M6835" s="14">
        <v>932</v>
      </c>
      <c r="N6835" s="14">
        <v>0</v>
      </c>
      <c r="O6835" s="14">
        <v>0</v>
      </c>
      <c r="P6835" s="14">
        <v>932</v>
      </c>
    </row>
    <row r="6836" spans="11:16" x14ac:dyDescent="0.3">
      <c r="K6836" s="16">
        <f t="shared" si="107"/>
        <v>44300</v>
      </c>
      <c r="L6836" s="17">
        <v>0.75</v>
      </c>
      <c r="M6836" s="14">
        <v>932</v>
      </c>
      <c r="N6836" s="14">
        <v>0</v>
      </c>
      <c r="O6836" s="14">
        <v>0</v>
      </c>
      <c r="P6836" s="14">
        <v>932</v>
      </c>
    </row>
    <row r="6837" spans="11:16" x14ac:dyDescent="0.3">
      <c r="K6837" s="16">
        <f t="shared" si="107"/>
        <v>44300</v>
      </c>
      <c r="L6837" s="17">
        <v>0.79166666666666663</v>
      </c>
      <c r="M6837" s="14">
        <v>932</v>
      </c>
      <c r="N6837" s="14">
        <v>1895</v>
      </c>
      <c r="O6837" s="14">
        <v>0</v>
      </c>
      <c r="P6837" s="14">
        <v>2827</v>
      </c>
    </row>
    <row r="6838" spans="11:16" x14ac:dyDescent="0.3">
      <c r="K6838" s="16">
        <f t="shared" si="107"/>
        <v>44300</v>
      </c>
      <c r="L6838" s="17">
        <v>0.83333333333333337</v>
      </c>
      <c r="M6838" s="14">
        <v>932</v>
      </c>
      <c r="N6838" s="14">
        <v>0</v>
      </c>
      <c r="O6838" s="14">
        <v>0</v>
      </c>
      <c r="P6838" s="14">
        <v>932</v>
      </c>
    </row>
    <row r="6839" spans="11:16" x14ac:dyDescent="0.3">
      <c r="K6839" s="16">
        <f t="shared" si="107"/>
        <v>44300</v>
      </c>
      <c r="L6839" s="17">
        <v>0.875</v>
      </c>
      <c r="M6839" s="14">
        <v>932</v>
      </c>
      <c r="N6839" s="14">
        <v>1895</v>
      </c>
      <c r="O6839" s="14">
        <v>0</v>
      </c>
      <c r="P6839" s="14">
        <v>2827</v>
      </c>
    </row>
    <row r="6840" spans="11:16" x14ac:dyDescent="0.3">
      <c r="K6840" s="16">
        <f t="shared" si="107"/>
        <v>44300</v>
      </c>
      <c r="L6840" s="17">
        <v>0.91666666666666663</v>
      </c>
      <c r="M6840" s="14">
        <v>932</v>
      </c>
      <c r="N6840" s="14">
        <v>1895</v>
      </c>
      <c r="O6840" s="14">
        <v>0</v>
      </c>
      <c r="P6840" s="14">
        <v>2827</v>
      </c>
    </row>
    <row r="6841" spans="11:16" x14ac:dyDescent="0.3">
      <c r="K6841" s="16">
        <f t="shared" si="107"/>
        <v>44300</v>
      </c>
      <c r="L6841" s="17">
        <v>0.95833333333333337</v>
      </c>
      <c r="M6841" s="14">
        <v>932</v>
      </c>
      <c r="N6841" s="14">
        <v>1895</v>
      </c>
      <c r="O6841" s="14">
        <v>0</v>
      </c>
      <c r="P6841" s="14">
        <v>2827</v>
      </c>
    </row>
    <row r="6842" spans="11:16" x14ac:dyDescent="0.3">
      <c r="K6842" s="16">
        <f t="shared" si="107"/>
        <v>44301</v>
      </c>
      <c r="L6842" s="17">
        <v>0</v>
      </c>
      <c r="M6842" s="14">
        <v>932</v>
      </c>
      <c r="N6842" s="14">
        <v>0</v>
      </c>
      <c r="O6842" s="14">
        <v>0</v>
      </c>
      <c r="P6842" s="14">
        <v>932</v>
      </c>
    </row>
    <row r="6843" spans="11:16" x14ac:dyDescent="0.3">
      <c r="K6843" s="16">
        <f t="shared" si="107"/>
        <v>44301</v>
      </c>
      <c r="L6843" s="17">
        <v>4.1666666666666664E-2</v>
      </c>
      <c r="M6843" s="14">
        <v>932</v>
      </c>
      <c r="N6843" s="14">
        <v>0</v>
      </c>
      <c r="O6843" s="14">
        <v>0</v>
      </c>
      <c r="P6843" s="14">
        <v>932</v>
      </c>
    </row>
    <row r="6844" spans="11:16" x14ac:dyDescent="0.3">
      <c r="K6844" s="16">
        <f t="shared" si="107"/>
        <v>44301</v>
      </c>
      <c r="L6844" s="17">
        <v>8.3333333333333329E-2</v>
      </c>
      <c r="M6844" s="14">
        <v>932</v>
      </c>
      <c r="N6844" s="14">
        <v>0</v>
      </c>
      <c r="O6844" s="14">
        <v>0</v>
      </c>
      <c r="P6844" s="14">
        <v>932</v>
      </c>
    </row>
    <row r="6845" spans="11:16" x14ac:dyDescent="0.3">
      <c r="K6845" s="16">
        <f t="shared" si="107"/>
        <v>44301</v>
      </c>
      <c r="L6845" s="17">
        <v>0.125</v>
      </c>
      <c r="M6845" s="14">
        <v>932</v>
      </c>
      <c r="N6845" s="14">
        <v>1285</v>
      </c>
      <c r="O6845" s="14">
        <v>0</v>
      </c>
      <c r="P6845" s="14">
        <v>2217</v>
      </c>
    </row>
    <row r="6846" spans="11:16" x14ac:dyDescent="0.3">
      <c r="K6846" s="16">
        <f t="shared" si="107"/>
        <v>44301</v>
      </c>
      <c r="L6846" s="17">
        <v>0.16666666666666666</v>
      </c>
      <c r="M6846" s="14">
        <v>932</v>
      </c>
      <c r="N6846" s="14">
        <v>1192</v>
      </c>
      <c r="O6846" s="14">
        <v>0</v>
      </c>
      <c r="P6846" s="14">
        <v>2124</v>
      </c>
    </row>
    <row r="6847" spans="11:16" x14ac:dyDescent="0.3">
      <c r="K6847" s="16">
        <f t="shared" si="107"/>
        <v>44301</v>
      </c>
      <c r="L6847" s="17">
        <v>0.20833333333333334</v>
      </c>
      <c r="M6847" s="14">
        <v>932</v>
      </c>
      <c r="N6847" s="14">
        <v>1666</v>
      </c>
      <c r="O6847" s="14">
        <v>0</v>
      </c>
      <c r="P6847" s="14">
        <v>2598</v>
      </c>
    </row>
    <row r="6848" spans="11:16" x14ac:dyDescent="0.3">
      <c r="K6848" s="16">
        <f t="shared" si="107"/>
        <v>44301</v>
      </c>
      <c r="L6848" s="17">
        <v>0.25</v>
      </c>
      <c r="M6848" s="14">
        <v>932</v>
      </c>
      <c r="N6848" s="14">
        <v>1600</v>
      </c>
      <c r="O6848" s="14">
        <v>0</v>
      </c>
      <c r="P6848" s="14">
        <v>2532</v>
      </c>
    </row>
    <row r="6849" spans="11:16" x14ac:dyDescent="0.3">
      <c r="K6849" s="16">
        <f t="shared" si="107"/>
        <v>44301</v>
      </c>
      <c r="L6849" s="17">
        <v>0.29166666666666669</v>
      </c>
      <c r="M6849" s="14">
        <v>932</v>
      </c>
      <c r="N6849" s="14">
        <v>786</v>
      </c>
      <c r="O6849" s="14">
        <v>0</v>
      </c>
      <c r="P6849" s="14">
        <v>1718</v>
      </c>
    </row>
    <row r="6850" spans="11:16" x14ac:dyDescent="0.3">
      <c r="K6850" s="16">
        <f t="shared" si="107"/>
        <v>44301</v>
      </c>
      <c r="L6850" s="17">
        <v>0.33333333333333331</v>
      </c>
      <c r="M6850" s="14">
        <v>932</v>
      </c>
      <c r="N6850" s="14">
        <v>1793</v>
      </c>
      <c r="O6850" s="14">
        <v>0</v>
      </c>
      <c r="P6850" s="14">
        <v>2725</v>
      </c>
    </row>
    <row r="6851" spans="11:16" x14ac:dyDescent="0.3">
      <c r="K6851" s="16">
        <f t="shared" si="107"/>
        <v>44301</v>
      </c>
      <c r="L6851" s="17">
        <v>0.375</v>
      </c>
      <c r="M6851" s="14">
        <v>932</v>
      </c>
      <c r="N6851" s="14">
        <v>157</v>
      </c>
      <c r="O6851" s="14">
        <v>0</v>
      </c>
      <c r="P6851" s="14">
        <v>1089</v>
      </c>
    </row>
    <row r="6852" spans="11:16" x14ac:dyDescent="0.3">
      <c r="K6852" s="16">
        <f t="shared" si="107"/>
        <v>44301</v>
      </c>
      <c r="L6852" s="17">
        <v>0.41666666666666669</v>
      </c>
      <c r="M6852" s="14">
        <v>932</v>
      </c>
      <c r="N6852" s="14">
        <v>0</v>
      </c>
      <c r="O6852" s="14">
        <v>0</v>
      </c>
      <c r="P6852" s="14">
        <v>932</v>
      </c>
    </row>
    <row r="6853" spans="11:16" x14ac:dyDescent="0.3">
      <c r="K6853" s="16">
        <f t="shared" si="107"/>
        <v>44301</v>
      </c>
      <c r="L6853" s="17">
        <v>0.45833333333333331</v>
      </c>
      <c r="M6853" s="14">
        <v>932</v>
      </c>
      <c r="N6853" s="14">
        <v>0</v>
      </c>
      <c r="O6853" s="14">
        <v>0</v>
      </c>
      <c r="P6853" s="14">
        <v>932</v>
      </c>
    </row>
    <row r="6854" spans="11:16" x14ac:dyDescent="0.3">
      <c r="K6854" s="16">
        <f t="shared" si="107"/>
        <v>44301</v>
      </c>
      <c r="L6854" s="17">
        <v>0.5</v>
      </c>
      <c r="M6854" s="14">
        <v>932</v>
      </c>
      <c r="N6854" s="14">
        <v>0</v>
      </c>
      <c r="O6854" s="14">
        <v>0</v>
      </c>
      <c r="P6854" s="14">
        <v>932</v>
      </c>
    </row>
    <row r="6855" spans="11:16" x14ac:dyDescent="0.3">
      <c r="K6855" s="16">
        <f t="shared" si="107"/>
        <v>44301</v>
      </c>
      <c r="L6855" s="17">
        <v>0.54166666666666663</v>
      </c>
      <c r="M6855" s="14">
        <v>932</v>
      </c>
      <c r="N6855" s="14">
        <v>0</v>
      </c>
      <c r="O6855" s="14">
        <v>0</v>
      </c>
      <c r="P6855" s="14">
        <v>932</v>
      </c>
    </row>
    <row r="6856" spans="11:16" x14ac:dyDescent="0.3">
      <c r="K6856" s="16">
        <f t="shared" si="107"/>
        <v>44301</v>
      </c>
      <c r="L6856" s="17">
        <v>0.58333333333333337</v>
      </c>
      <c r="M6856" s="14">
        <v>932</v>
      </c>
      <c r="N6856" s="14">
        <v>490</v>
      </c>
      <c r="O6856" s="14">
        <v>0</v>
      </c>
      <c r="P6856" s="14">
        <v>1422</v>
      </c>
    </row>
    <row r="6857" spans="11:16" x14ac:dyDescent="0.3">
      <c r="K6857" s="16">
        <f t="shared" si="107"/>
        <v>44301</v>
      </c>
      <c r="L6857" s="17">
        <v>0.625</v>
      </c>
      <c r="M6857" s="14">
        <v>932</v>
      </c>
      <c r="N6857" s="14">
        <v>0</v>
      </c>
      <c r="O6857" s="14">
        <v>0</v>
      </c>
      <c r="P6857" s="14">
        <v>932</v>
      </c>
    </row>
    <row r="6858" spans="11:16" x14ac:dyDescent="0.3">
      <c r="K6858" s="16">
        <f t="shared" si="107"/>
        <v>44301</v>
      </c>
      <c r="L6858" s="17">
        <v>0.66666666666666663</v>
      </c>
      <c r="M6858" s="14">
        <v>932</v>
      </c>
      <c r="N6858" s="14">
        <v>234</v>
      </c>
      <c r="O6858" s="14">
        <v>0</v>
      </c>
      <c r="P6858" s="14">
        <v>1166</v>
      </c>
    </row>
    <row r="6859" spans="11:16" x14ac:dyDescent="0.3">
      <c r="K6859" s="16">
        <f t="shared" si="107"/>
        <v>44301</v>
      </c>
      <c r="L6859" s="17">
        <v>0.70833333333333337</v>
      </c>
      <c r="M6859" s="14">
        <v>932</v>
      </c>
      <c r="N6859" s="14">
        <v>0</v>
      </c>
      <c r="O6859" s="14">
        <v>0</v>
      </c>
      <c r="P6859" s="14">
        <v>932</v>
      </c>
    </row>
    <row r="6860" spans="11:16" x14ac:dyDescent="0.3">
      <c r="K6860" s="16">
        <f t="shared" si="107"/>
        <v>44301</v>
      </c>
      <c r="L6860" s="17">
        <v>0.75</v>
      </c>
      <c r="M6860" s="14">
        <v>932</v>
      </c>
      <c r="N6860" s="14">
        <v>1205</v>
      </c>
      <c r="O6860" s="14">
        <v>0</v>
      </c>
      <c r="P6860" s="14">
        <v>2137</v>
      </c>
    </row>
    <row r="6861" spans="11:16" x14ac:dyDescent="0.3">
      <c r="K6861" s="16">
        <f t="shared" si="107"/>
        <v>44301</v>
      </c>
      <c r="L6861" s="17">
        <v>0.79166666666666663</v>
      </c>
      <c r="M6861" s="14">
        <v>932</v>
      </c>
      <c r="N6861" s="14">
        <v>0</v>
      </c>
      <c r="O6861" s="14">
        <v>0</v>
      </c>
      <c r="P6861" s="14">
        <v>932</v>
      </c>
    </row>
    <row r="6862" spans="11:16" x14ac:dyDescent="0.3">
      <c r="K6862" s="16">
        <f t="shared" si="107"/>
        <v>44301</v>
      </c>
      <c r="L6862" s="17">
        <v>0.83333333333333337</v>
      </c>
      <c r="M6862" s="14">
        <v>932</v>
      </c>
      <c r="N6862" s="14">
        <v>0</v>
      </c>
      <c r="O6862" s="14">
        <v>0</v>
      </c>
      <c r="P6862" s="14">
        <v>932</v>
      </c>
    </row>
    <row r="6863" spans="11:16" x14ac:dyDescent="0.3">
      <c r="K6863" s="16">
        <f t="shared" si="107"/>
        <v>44301</v>
      </c>
      <c r="L6863" s="17">
        <v>0.875</v>
      </c>
      <c r="M6863" s="14">
        <v>932</v>
      </c>
      <c r="N6863" s="14">
        <v>0</v>
      </c>
      <c r="O6863" s="14">
        <v>0</v>
      </c>
      <c r="P6863" s="14">
        <v>932</v>
      </c>
    </row>
    <row r="6864" spans="11:16" x14ac:dyDescent="0.3">
      <c r="K6864" s="16">
        <f t="shared" si="107"/>
        <v>44301</v>
      </c>
      <c r="L6864" s="17">
        <v>0.91666666666666663</v>
      </c>
      <c r="M6864" s="14">
        <v>932</v>
      </c>
      <c r="N6864" s="14">
        <v>0</v>
      </c>
      <c r="O6864" s="14">
        <v>0</v>
      </c>
      <c r="P6864" s="14">
        <v>932</v>
      </c>
    </row>
    <row r="6865" spans="11:16" x14ac:dyDescent="0.3">
      <c r="K6865" s="16">
        <f t="shared" si="107"/>
        <v>44301</v>
      </c>
      <c r="L6865" s="17">
        <v>0.95833333333333337</v>
      </c>
      <c r="M6865" s="14">
        <v>932</v>
      </c>
      <c r="N6865" s="14">
        <v>1793</v>
      </c>
      <c r="O6865" s="14">
        <v>0</v>
      </c>
      <c r="P6865" s="14">
        <v>2725</v>
      </c>
    </row>
    <row r="6866" spans="11:16" x14ac:dyDescent="0.3">
      <c r="K6866" s="16">
        <f t="shared" si="107"/>
        <v>44302</v>
      </c>
      <c r="L6866" s="17">
        <v>0</v>
      </c>
      <c r="M6866" s="14">
        <v>932</v>
      </c>
      <c r="N6866" s="14">
        <v>0</v>
      </c>
      <c r="O6866" s="14">
        <v>0</v>
      </c>
      <c r="P6866" s="14">
        <v>932</v>
      </c>
    </row>
    <row r="6867" spans="11:16" x14ac:dyDescent="0.3">
      <c r="K6867" s="16">
        <f t="shared" si="107"/>
        <v>44302</v>
      </c>
      <c r="L6867" s="17">
        <v>4.1666666666666664E-2</v>
      </c>
      <c r="M6867" s="14">
        <v>932</v>
      </c>
      <c r="N6867" s="14">
        <v>0</v>
      </c>
      <c r="O6867" s="14">
        <v>1200</v>
      </c>
      <c r="P6867" s="14">
        <v>2132</v>
      </c>
    </row>
    <row r="6868" spans="11:16" x14ac:dyDescent="0.3">
      <c r="K6868" s="16">
        <f t="shared" si="107"/>
        <v>44302</v>
      </c>
      <c r="L6868" s="17">
        <v>8.3333333333333329E-2</v>
      </c>
      <c r="M6868" s="14">
        <v>932</v>
      </c>
      <c r="N6868" s="14">
        <v>1188</v>
      </c>
      <c r="O6868" s="14">
        <v>0</v>
      </c>
      <c r="P6868" s="14">
        <v>2120</v>
      </c>
    </row>
    <row r="6869" spans="11:16" x14ac:dyDescent="0.3">
      <c r="K6869" s="16">
        <f t="shared" si="107"/>
        <v>44302</v>
      </c>
      <c r="L6869" s="17">
        <v>0.125</v>
      </c>
      <c r="M6869" s="14">
        <v>932</v>
      </c>
      <c r="N6869" s="14">
        <v>0</v>
      </c>
      <c r="O6869" s="14">
        <v>0</v>
      </c>
      <c r="P6869" s="14">
        <v>932</v>
      </c>
    </row>
    <row r="6870" spans="11:16" x14ac:dyDescent="0.3">
      <c r="K6870" s="16">
        <f t="shared" si="107"/>
        <v>44302</v>
      </c>
      <c r="L6870" s="17">
        <v>0.16666666666666666</v>
      </c>
      <c r="M6870" s="14">
        <v>932</v>
      </c>
      <c r="N6870" s="14">
        <v>983</v>
      </c>
      <c r="O6870" s="14">
        <v>0</v>
      </c>
      <c r="P6870" s="14">
        <v>1915</v>
      </c>
    </row>
    <row r="6871" spans="11:16" x14ac:dyDescent="0.3">
      <c r="K6871" s="16">
        <f t="shared" si="107"/>
        <v>44302</v>
      </c>
      <c r="L6871" s="17">
        <v>0.20833333333333334</v>
      </c>
      <c r="M6871" s="14">
        <v>932</v>
      </c>
      <c r="N6871" s="14">
        <v>1188</v>
      </c>
      <c r="O6871" s="14">
        <v>0</v>
      </c>
      <c r="P6871" s="14">
        <v>2120</v>
      </c>
    </row>
    <row r="6872" spans="11:16" x14ac:dyDescent="0.3">
      <c r="K6872" s="16">
        <f t="shared" si="107"/>
        <v>44302</v>
      </c>
      <c r="L6872" s="17">
        <v>0.25</v>
      </c>
      <c r="M6872" s="14">
        <v>932</v>
      </c>
      <c r="N6872" s="14">
        <v>0</v>
      </c>
      <c r="O6872" s="14">
        <v>1200</v>
      </c>
      <c r="P6872" s="14">
        <v>2132</v>
      </c>
    </row>
    <row r="6873" spans="11:16" x14ac:dyDescent="0.3">
      <c r="K6873" s="16">
        <f t="shared" si="107"/>
        <v>44302</v>
      </c>
      <c r="L6873" s="17">
        <v>0.29166666666666669</v>
      </c>
      <c r="M6873" s="14">
        <v>932</v>
      </c>
      <c r="N6873" s="14">
        <v>0</v>
      </c>
      <c r="O6873" s="14">
        <v>344</v>
      </c>
      <c r="P6873" s="14">
        <v>1276</v>
      </c>
    </row>
    <row r="6874" spans="11:16" x14ac:dyDescent="0.3">
      <c r="K6874" s="16">
        <f t="shared" si="107"/>
        <v>44302</v>
      </c>
      <c r="L6874" s="17">
        <v>0.33333333333333331</v>
      </c>
      <c r="M6874" s="14">
        <v>932</v>
      </c>
      <c r="N6874" s="14">
        <v>0</v>
      </c>
      <c r="O6874" s="14">
        <v>0</v>
      </c>
      <c r="P6874" s="14">
        <v>932</v>
      </c>
    </row>
    <row r="6875" spans="11:16" x14ac:dyDescent="0.3">
      <c r="K6875" s="16">
        <f t="shared" ref="K6875:K6938" si="108">K6851+1</f>
        <v>44302</v>
      </c>
      <c r="L6875" s="17">
        <v>0.375</v>
      </c>
      <c r="M6875" s="14">
        <v>932</v>
      </c>
      <c r="N6875" s="14">
        <v>0</v>
      </c>
      <c r="O6875" s="14">
        <v>0</v>
      </c>
      <c r="P6875" s="14">
        <v>932</v>
      </c>
    </row>
    <row r="6876" spans="11:16" x14ac:dyDescent="0.3">
      <c r="K6876" s="16">
        <f t="shared" si="108"/>
        <v>44302</v>
      </c>
      <c r="L6876" s="17">
        <v>0.41666666666666669</v>
      </c>
      <c r="M6876" s="14">
        <v>932</v>
      </c>
      <c r="N6876" s="14">
        <v>0</v>
      </c>
      <c r="O6876" s="14">
        <v>0</v>
      </c>
      <c r="P6876" s="14">
        <v>932</v>
      </c>
    </row>
    <row r="6877" spans="11:16" x14ac:dyDescent="0.3">
      <c r="K6877" s="16">
        <f t="shared" si="108"/>
        <v>44302</v>
      </c>
      <c r="L6877" s="17">
        <v>0.45833333333333331</v>
      </c>
      <c r="M6877" s="14">
        <v>932</v>
      </c>
      <c r="N6877" s="14">
        <v>0</v>
      </c>
      <c r="O6877" s="14">
        <v>0</v>
      </c>
      <c r="P6877" s="14">
        <v>932</v>
      </c>
    </row>
    <row r="6878" spans="11:16" x14ac:dyDescent="0.3">
      <c r="K6878" s="16">
        <f t="shared" si="108"/>
        <v>44302</v>
      </c>
      <c r="L6878" s="17">
        <v>0.5</v>
      </c>
      <c r="M6878" s="14">
        <v>932</v>
      </c>
      <c r="N6878" s="14">
        <v>0</v>
      </c>
      <c r="O6878" s="14">
        <v>-69</v>
      </c>
      <c r="P6878" s="14">
        <v>863</v>
      </c>
    </row>
    <row r="6879" spans="11:16" x14ac:dyDescent="0.3">
      <c r="K6879" s="16">
        <f t="shared" si="108"/>
        <v>44302</v>
      </c>
      <c r="L6879" s="17">
        <v>0.54166666666666663</v>
      </c>
      <c r="M6879" s="14">
        <v>932</v>
      </c>
      <c r="N6879" s="14">
        <v>0</v>
      </c>
      <c r="O6879" s="14">
        <v>-523</v>
      </c>
      <c r="P6879" s="14">
        <v>409</v>
      </c>
    </row>
    <row r="6880" spans="11:16" x14ac:dyDescent="0.3">
      <c r="K6880" s="16">
        <f t="shared" si="108"/>
        <v>44302</v>
      </c>
      <c r="L6880" s="17">
        <v>0.58333333333333337</v>
      </c>
      <c r="M6880" s="14">
        <v>932</v>
      </c>
      <c r="N6880" s="14">
        <v>0</v>
      </c>
      <c r="O6880" s="14">
        <v>-657</v>
      </c>
      <c r="P6880" s="14">
        <v>275</v>
      </c>
    </row>
    <row r="6881" spans="11:16" x14ac:dyDescent="0.3">
      <c r="K6881" s="16">
        <f t="shared" si="108"/>
        <v>44302</v>
      </c>
      <c r="L6881" s="17">
        <v>0.625</v>
      </c>
      <c r="M6881" s="14">
        <v>932</v>
      </c>
      <c r="N6881" s="14">
        <v>0</v>
      </c>
      <c r="O6881" s="14">
        <v>-856</v>
      </c>
      <c r="P6881" s="14">
        <v>76</v>
      </c>
    </row>
    <row r="6882" spans="11:16" x14ac:dyDescent="0.3">
      <c r="K6882" s="16">
        <f t="shared" si="108"/>
        <v>44302</v>
      </c>
      <c r="L6882" s="17">
        <v>0.66666666666666663</v>
      </c>
      <c r="M6882" s="14">
        <v>932</v>
      </c>
      <c r="N6882" s="14">
        <v>0</v>
      </c>
      <c r="O6882" s="14">
        <v>-886</v>
      </c>
      <c r="P6882" s="14">
        <v>46</v>
      </c>
    </row>
    <row r="6883" spans="11:16" x14ac:dyDescent="0.3">
      <c r="K6883" s="16">
        <f t="shared" si="108"/>
        <v>44302</v>
      </c>
      <c r="L6883" s="17">
        <v>0.70833333333333337</v>
      </c>
      <c r="M6883" s="14">
        <v>932</v>
      </c>
      <c r="N6883" s="14">
        <v>0</v>
      </c>
      <c r="O6883" s="14">
        <v>-437</v>
      </c>
      <c r="P6883" s="14">
        <v>495</v>
      </c>
    </row>
    <row r="6884" spans="11:16" x14ac:dyDescent="0.3">
      <c r="K6884" s="16">
        <f t="shared" si="108"/>
        <v>44302</v>
      </c>
      <c r="L6884" s="17">
        <v>0.75</v>
      </c>
      <c r="M6884" s="14">
        <v>932</v>
      </c>
      <c r="N6884" s="14">
        <v>519</v>
      </c>
      <c r="O6884" s="14">
        <v>0</v>
      </c>
      <c r="P6884" s="14">
        <v>1451</v>
      </c>
    </row>
    <row r="6885" spans="11:16" x14ac:dyDescent="0.3">
      <c r="K6885" s="16">
        <f t="shared" si="108"/>
        <v>44302</v>
      </c>
      <c r="L6885" s="17">
        <v>0.79166666666666663</v>
      </c>
      <c r="M6885" s="14">
        <v>932</v>
      </c>
      <c r="N6885" s="14">
        <v>0</v>
      </c>
      <c r="O6885" s="14">
        <v>0</v>
      </c>
      <c r="P6885" s="14">
        <v>932</v>
      </c>
    </row>
    <row r="6886" spans="11:16" x14ac:dyDescent="0.3">
      <c r="K6886" s="16">
        <f t="shared" si="108"/>
        <v>44302</v>
      </c>
      <c r="L6886" s="17">
        <v>0.83333333333333337</v>
      </c>
      <c r="M6886" s="14">
        <v>932</v>
      </c>
      <c r="N6886" s="14">
        <v>0</v>
      </c>
      <c r="O6886" s="14">
        <v>0</v>
      </c>
      <c r="P6886" s="14">
        <v>932</v>
      </c>
    </row>
    <row r="6887" spans="11:16" x14ac:dyDescent="0.3">
      <c r="K6887" s="16">
        <f t="shared" si="108"/>
        <v>44302</v>
      </c>
      <c r="L6887" s="17">
        <v>0.875</v>
      </c>
      <c r="M6887" s="14">
        <v>932</v>
      </c>
      <c r="N6887" s="14">
        <v>0</v>
      </c>
      <c r="O6887" s="14">
        <v>0</v>
      </c>
      <c r="P6887" s="14">
        <v>932</v>
      </c>
    </row>
    <row r="6888" spans="11:16" x14ac:dyDescent="0.3">
      <c r="K6888" s="16">
        <f t="shared" si="108"/>
        <v>44302</v>
      </c>
      <c r="L6888" s="17">
        <v>0.91666666666666663</v>
      </c>
      <c r="M6888" s="14">
        <v>932</v>
      </c>
      <c r="N6888" s="14">
        <v>0</v>
      </c>
      <c r="O6888" s="14">
        <v>0</v>
      </c>
      <c r="P6888" s="14">
        <v>932</v>
      </c>
    </row>
    <row r="6889" spans="11:16" x14ac:dyDescent="0.3">
      <c r="K6889" s="16">
        <f t="shared" si="108"/>
        <v>44302</v>
      </c>
      <c r="L6889" s="17">
        <v>0.95833333333333337</v>
      </c>
      <c r="M6889" s="14">
        <v>932</v>
      </c>
      <c r="N6889" s="14">
        <v>1188</v>
      </c>
      <c r="O6889" s="14">
        <v>0</v>
      </c>
      <c r="P6889" s="14">
        <v>2120</v>
      </c>
    </row>
    <row r="6890" spans="11:16" x14ac:dyDescent="0.3">
      <c r="K6890" s="16">
        <f t="shared" si="108"/>
        <v>44303</v>
      </c>
      <c r="L6890" s="17">
        <v>0</v>
      </c>
      <c r="M6890" s="14">
        <v>932</v>
      </c>
      <c r="N6890" s="14">
        <v>0</v>
      </c>
      <c r="O6890" s="14">
        <v>1146</v>
      </c>
      <c r="P6890" s="14">
        <v>2078</v>
      </c>
    </row>
    <row r="6891" spans="11:16" x14ac:dyDescent="0.3">
      <c r="K6891" s="16">
        <f t="shared" si="108"/>
        <v>44303</v>
      </c>
      <c r="L6891" s="17">
        <v>4.1666666666666664E-2</v>
      </c>
      <c r="M6891" s="14">
        <v>932</v>
      </c>
      <c r="N6891" s="14">
        <v>0</v>
      </c>
      <c r="O6891" s="14">
        <v>930</v>
      </c>
      <c r="P6891" s="14">
        <v>1862</v>
      </c>
    </row>
    <row r="6892" spans="11:16" x14ac:dyDescent="0.3">
      <c r="K6892" s="16">
        <f t="shared" si="108"/>
        <v>44303</v>
      </c>
      <c r="L6892" s="17">
        <v>8.3333333333333329E-2</v>
      </c>
      <c r="M6892" s="14">
        <v>932</v>
      </c>
      <c r="N6892" s="14">
        <v>572</v>
      </c>
      <c r="O6892" s="14">
        <v>27</v>
      </c>
      <c r="P6892" s="14">
        <v>1531</v>
      </c>
    </row>
    <row r="6893" spans="11:16" x14ac:dyDescent="0.3">
      <c r="K6893" s="16">
        <f t="shared" si="108"/>
        <v>44303</v>
      </c>
      <c r="L6893" s="17">
        <v>0.125</v>
      </c>
      <c r="M6893" s="14">
        <v>932</v>
      </c>
      <c r="N6893" s="14">
        <v>0</v>
      </c>
      <c r="O6893" s="14">
        <v>248</v>
      </c>
      <c r="P6893" s="14">
        <v>1180</v>
      </c>
    </row>
    <row r="6894" spans="11:16" x14ac:dyDescent="0.3">
      <c r="K6894" s="16">
        <f t="shared" si="108"/>
        <v>44303</v>
      </c>
      <c r="L6894" s="17">
        <v>0.16666666666666666</v>
      </c>
      <c r="M6894" s="14">
        <v>932</v>
      </c>
      <c r="N6894" s="14">
        <v>0</v>
      </c>
      <c r="O6894" s="14">
        <v>143</v>
      </c>
      <c r="P6894" s="14">
        <v>1075</v>
      </c>
    </row>
    <row r="6895" spans="11:16" x14ac:dyDescent="0.3">
      <c r="K6895" s="16">
        <f t="shared" si="108"/>
        <v>44303</v>
      </c>
      <c r="L6895" s="17">
        <v>0.20833333333333334</v>
      </c>
      <c r="M6895" s="14">
        <v>932</v>
      </c>
      <c r="N6895" s="14">
        <v>0</v>
      </c>
      <c r="O6895" s="14">
        <v>260</v>
      </c>
      <c r="P6895" s="14">
        <v>1192</v>
      </c>
    </row>
    <row r="6896" spans="11:16" x14ac:dyDescent="0.3">
      <c r="K6896" s="16">
        <f t="shared" si="108"/>
        <v>44303</v>
      </c>
      <c r="L6896" s="17">
        <v>0.25</v>
      </c>
      <c r="M6896" s="14">
        <v>932</v>
      </c>
      <c r="N6896" s="14">
        <v>0</v>
      </c>
      <c r="O6896" s="14">
        <v>528</v>
      </c>
      <c r="P6896" s="14">
        <v>1460</v>
      </c>
    </row>
    <row r="6897" spans="11:16" x14ac:dyDescent="0.3">
      <c r="K6897" s="16">
        <f t="shared" si="108"/>
        <v>44303</v>
      </c>
      <c r="L6897" s="17">
        <v>0.29166666666666669</v>
      </c>
      <c r="M6897" s="14">
        <v>932</v>
      </c>
      <c r="N6897" s="14">
        <v>537</v>
      </c>
      <c r="O6897" s="14">
        <v>31</v>
      </c>
      <c r="P6897" s="14">
        <v>1500</v>
      </c>
    </row>
    <row r="6898" spans="11:16" x14ac:dyDescent="0.3">
      <c r="K6898" s="16">
        <f t="shared" si="108"/>
        <v>44303</v>
      </c>
      <c r="L6898" s="17">
        <v>0.33333333333333331</v>
      </c>
      <c r="M6898" s="14">
        <v>932</v>
      </c>
      <c r="N6898" s="14">
        <v>0</v>
      </c>
      <c r="O6898" s="14">
        <v>539</v>
      </c>
      <c r="P6898" s="14">
        <v>1471</v>
      </c>
    </row>
    <row r="6899" spans="11:16" x14ac:dyDescent="0.3">
      <c r="K6899" s="16">
        <f t="shared" si="108"/>
        <v>44303</v>
      </c>
      <c r="L6899" s="17">
        <v>0.375</v>
      </c>
      <c r="M6899" s="14">
        <v>932</v>
      </c>
      <c r="N6899" s="14">
        <v>0</v>
      </c>
      <c r="O6899" s="14">
        <v>-215</v>
      </c>
      <c r="P6899" s="14">
        <v>717</v>
      </c>
    </row>
    <row r="6900" spans="11:16" x14ac:dyDescent="0.3">
      <c r="K6900" s="16">
        <f t="shared" si="108"/>
        <v>44303</v>
      </c>
      <c r="L6900" s="17">
        <v>0.41666666666666669</v>
      </c>
      <c r="M6900" s="14">
        <v>932</v>
      </c>
      <c r="N6900" s="14">
        <v>0</v>
      </c>
      <c r="O6900" s="14">
        <v>-928</v>
      </c>
      <c r="P6900" s="14">
        <v>4</v>
      </c>
    </row>
    <row r="6901" spans="11:16" x14ac:dyDescent="0.3">
      <c r="K6901" s="16">
        <f t="shared" si="108"/>
        <v>44303</v>
      </c>
      <c r="L6901" s="17">
        <v>0.45833333333333331</v>
      </c>
      <c r="M6901" s="14">
        <v>932</v>
      </c>
      <c r="N6901" s="14">
        <v>0</v>
      </c>
      <c r="O6901" s="14">
        <v>-1200</v>
      </c>
      <c r="P6901" s="14">
        <v>-268</v>
      </c>
    </row>
    <row r="6902" spans="11:16" x14ac:dyDescent="0.3">
      <c r="K6902" s="16">
        <f t="shared" si="108"/>
        <v>44303</v>
      </c>
      <c r="L6902" s="17">
        <v>0.5</v>
      </c>
      <c r="M6902" s="14">
        <v>932</v>
      </c>
      <c r="N6902" s="14">
        <v>0</v>
      </c>
      <c r="O6902" s="14">
        <v>-1200</v>
      </c>
      <c r="P6902" s="14">
        <v>-268</v>
      </c>
    </row>
    <row r="6903" spans="11:16" x14ac:dyDescent="0.3">
      <c r="K6903" s="16">
        <f t="shared" si="108"/>
        <v>44303</v>
      </c>
      <c r="L6903" s="17">
        <v>0.54166666666666663</v>
      </c>
      <c r="M6903" s="14">
        <v>932</v>
      </c>
      <c r="N6903" s="14">
        <v>0</v>
      </c>
      <c r="O6903" s="14">
        <v>-1200</v>
      </c>
      <c r="P6903" s="14">
        <v>-268</v>
      </c>
    </row>
    <row r="6904" spans="11:16" x14ac:dyDescent="0.3">
      <c r="K6904" s="16">
        <f t="shared" si="108"/>
        <v>44303</v>
      </c>
      <c r="L6904" s="17">
        <v>0.58333333333333337</v>
      </c>
      <c r="M6904" s="14">
        <v>932</v>
      </c>
      <c r="N6904" s="14">
        <v>0</v>
      </c>
      <c r="O6904" s="14">
        <v>-1200</v>
      </c>
      <c r="P6904" s="14">
        <v>-268</v>
      </c>
    </row>
    <row r="6905" spans="11:16" x14ac:dyDescent="0.3">
      <c r="K6905" s="16">
        <f t="shared" si="108"/>
        <v>44303</v>
      </c>
      <c r="L6905" s="17">
        <v>0.625</v>
      </c>
      <c r="M6905" s="14">
        <v>932</v>
      </c>
      <c r="N6905" s="14">
        <v>0</v>
      </c>
      <c r="O6905" s="14">
        <v>-1200</v>
      </c>
      <c r="P6905" s="14">
        <v>-268</v>
      </c>
    </row>
    <row r="6906" spans="11:16" x14ac:dyDescent="0.3">
      <c r="K6906" s="16">
        <f t="shared" si="108"/>
        <v>44303</v>
      </c>
      <c r="L6906" s="17">
        <v>0.66666666666666663</v>
      </c>
      <c r="M6906" s="14">
        <v>932</v>
      </c>
      <c r="N6906" s="14">
        <v>0</v>
      </c>
      <c r="O6906" s="14">
        <v>-1200</v>
      </c>
      <c r="P6906" s="14">
        <v>-268</v>
      </c>
    </row>
    <row r="6907" spans="11:16" x14ac:dyDescent="0.3">
      <c r="K6907" s="16">
        <f t="shared" si="108"/>
        <v>44303</v>
      </c>
      <c r="L6907" s="17">
        <v>0.70833333333333337</v>
      </c>
      <c r="M6907" s="14">
        <v>932</v>
      </c>
      <c r="N6907" s="14">
        <v>0</v>
      </c>
      <c r="O6907" s="14">
        <v>-1200</v>
      </c>
      <c r="P6907" s="14">
        <v>-268</v>
      </c>
    </row>
    <row r="6908" spans="11:16" x14ac:dyDescent="0.3">
      <c r="K6908" s="16">
        <f t="shared" si="108"/>
        <v>44303</v>
      </c>
      <c r="L6908" s="17">
        <v>0.75</v>
      </c>
      <c r="M6908" s="14">
        <v>932</v>
      </c>
      <c r="N6908" s="14">
        <v>0</v>
      </c>
      <c r="O6908" s="14">
        <v>-376</v>
      </c>
      <c r="P6908" s="14">
        <v>556</v>
      </c>
    </row>
    <row r="6909" spans="11:16" x14ac:dyDescent="0.3">
      <c r="K6909" s="16">
        <f t="shared" si="108"/>
        <v>44303</v>
      </c>
      <c r="L6909" s="17">
        <v>0.79166666666666663</v>
      </c>
      <c r="M6909" s="14">
        <v>932</v>
      </c>
      <c r="N6909" s="14">
        <v>0</v>
      </c>
      <c r="O6909" s="14">
        <v>561</v>
      </c>
      <c r="P6909" s="14">
        <v>1493</v>
      </c>
    </row>
    <row r="6910" spans="11:16" x14ac:dyDescent="0.3">
      <c r="K6910" s="16">
        <f t="shared" si="108"/>
        <v>44303</v>
      </c>
      <c r="L6910" s="17">
        <v>0.83333333333333337</v>
      </c>
      <c r="M6910" s="14">
        <v>932</v>
      </c>
      <c r="N6910" s="14">
        <v>0</v>
      </c>
      <c r="O6910" s="14">
        <v>706</v>
      </c>
      <c r="P6910" s="14">
        <v>1638</v>
      </c>
    </row>
    <row r="6911" spans="11:16" x14ac:dyDescent="0.3">
      <c r="K6911" s="16">
        <f t="shared" si="108"/>
        <v>44303</v>
      </c>
      <c r="L6911" s="17">
        <v>0.875</v>
      </c>
      <c r="M6911" s="14">
        <v>932</v>
      </c>
      <c r="N6911" s="14">
        <v>0</v>
      </c>
      <c r="O6911" s="14">
        <v>667</v>
      </c>
      <c r="P6911" s="14">
        <v>1599</v>
      </c>
    </row>
    <row r="6912" spans="11:16" x14ac:dyDescent="0.3">
      <c r="K6912" s="16">
        <f t="shared" si="108"/>
        <v>44303</v>
      </c>
      <c r="L6912" s="17">
        <v>0.91666666666666663</v>
      </c>
      <c r="M6912" s="14">
        <v>932</v>
      </c>
      <c r="N6912" s="14">
        <v>0</v>
      </c>
      <c r="O6912" s="14">
        <v>954</v>
      </c>
      <c r="P6912" s="14">
        <v>1886</v>
      </c>
    </row>
    <row r="6913" spans="11:16" x14ac:dyDescent="0.3">
      <c r="K6913" s="16">
        <f t="shared" si="108"/>
        <v>44303</v>
      </c>
      <c r="L6913" s="17">
        <v>0.95833333333333337</v>
      </c>
      <c r="M6913" s="14">
        <v>932</v>
      </c>
      <c r="N6913" s="14">
        <v>0</v>
      </c>
      <c r="O6913" s="14">
        <v>1200</v>
      </c>
      <c r="P6913" s="14">
        <v>2132</v>
      </c>
    </row>
    <row r="6914" spans="11:16" x14ac:dyDescent="0.3">
      <c r="K6914" s="16">
        <f t="shared" si="108"/>
        <v>44304</v>
      </c>
      <c r="L6914" s="17">
        <v>0</v>
      </c>
      <c r="M6914" s="14">
        <v>932</v>
      </c>
      <c r="N6914" s="14">
        <v>0</v>
      </c>
      <c r="O6914" s="14">
        <v>812</v>
      </c>
      <c r="P6914" s="14">
        <v>1744</v>
      </c>
    </row>
    <row r="6915" spans="11:16" x14ac:dyDescent="0.3">
      <c r="K6915" s="16">
        <f t="shared" si="108"/>
        <v>44304</v>
      </c>
      <c r="L6915" s="17">
        <v>4.1666666666666664E-2</v>
      </c>
      <c r="M6915" s="14">
        <v>932</v>
      </c>
      <c r="N6915" s="14">
        <v>0</v>
      </c>
      <c r="O6915" s="14">
        <v>434</v>
      </c>
      <c r="P6915" s="14">
        <v>1366</v>
      </c>
    </row>
    <row r="6916" spans="11:16" x14ac:dyDescent="0.3">
      <c r="K6916" s="16">
        <f t="shared" si="108"/>
        <v>44304</v>
      </c>
      <c r="L6916" s="17">
        <v>8.3333333333333329E-2</v>
      </c>
      <c r="M6916" s="14">
        <v>932</v>
      </c>
      <c r="N6916" s="14">
        <v>0</v>
      </c>
      <c r="O6916" s="14">
        <v>288</v>
      </c>
      <c r="P6916" s="14">
        <v>1220</v>
      </c>
    </row>
    <row r="6917" spans="11:16" x14ac:dyDescent="0.3">
      <c r="K6917" s="16">
        <f t="shared" si="108"/>
        <v>44304</v>
      </c>
      <c r="L6917" s="17">
        <v>0.125</v>
      </c>
      <c r="M6917" s="14">
        <v>932</v>
      </c>
      <c r="N6917" s="14">
        <v>0</v>
      </c>
      <c r="O6917" s="14">
        <v>0</v>
      </c>
      <c r="P6917" s="14">
        <v>932</v>
      </c>
    </row>
    <row r="6918" spans="11:16" x14ac:dyDescent="0.3">
      <c r="K6918" s="16">
        <f t="shared" si="108"/>
        <v>44304</v>
      </c>
      <c r="L6918" s="17">
        <v>0.16666666666666666</v>
      </c>
      <c r="M6918" s="14">
        <v>932</v>
      </c>
      <c r="N6918" s="14">
        <v>0</v>
      </c>
      <c r="O6918" s="14">
        <v>0</v>
      </c>
      <c r="P6918" s="14">
        <v>932</v>
      </c>
    </row>
    <row r="6919" spans="11:16" x14ac:dyDescent="0.3">
      <c r="K6919" s="16">
        <f t="shared" si="108"/>
        <v>44304</v>
      </c>
      <c r="L6919" s="17">
        <v>0.20833333333333334</v>
      </c>
      <c r="M6919" s="14">
        <v>932</v>
      </c>
      <c r="N6919" s="14">
        <v>0</v>
      </c>
      <c r="O6919" s="14">
        <v>0</v>
      </c>
      <c r="P6919" s="14">
        <v>932</v>
      </c>
    </row>
    <row r="6920" spans="11:16" x14ac:dyDescent="0.3">
      <c r="K6920" s="16">
        <f t="shared" si="108"/>
        <v>44304</v>
      </c>
      <c r="L6920" s="17">
        <v>0.25</v>
      </c>
      <c r="M6920" s="14">
        <v>932</v>
      </c>
      <c r="N6920" s="14">
        <v>0</v>
      </c>
      <c r="O6920" s="14">
        <v>0</v>
      </c>
      <c r="P6920" s="14">
        <v>932</v>
      </c>
    </row>
    <row r="6921" spans="11:16" x14ac:dyDescent="0.3">
      <c r="K6921" s="16">
        <f t="shared" si="108"/>
        <v>44304</v>
      </c>
      <c r="L6921" s="17">
        <v>0.29166666666666669</v>
      </c>
      <c r="M6921" s="14">
        <v>932</v>
      </c>
      <c r="N6921" s="14">
        <v>0</v>
      </c>
      <c r="O6921" s="14">
        <v>0</v>
      </c>
      <c r="P6921" s="14">
        <v>932</v>
      </c>
    </row>
    <row r="6922" spans="11:16" x14ac:dyDescent="0.3">
      <c r="K6922" s="16">
        <f t="shared" si="108"/>
        <v>44304</v>
      </c>
      <c r="L6922" s="17">
        <v>0.33333333333333331</v>
      </c>
      <c r="M6922" s="14">
        <v>932</v>
      </c>
      <c r="N6922" s="14">
        <v>0</v>
      </c>
      <c r="O6922" s="14">
        <v>0</v>
      </c>
      <c r="P6922" s="14">
        <v>932</v>
      </c>
    </row>
    <row r="6923" spans="11:16" x14ac:dyDescent="0.3">
      <c r="K6923" s="16">
        <f t="shared" si="108"/>
        <v>44304</v>
      </c>
      <c r="L6923" s="17">
        <v>0.375</v>
      </c>
      <c r="M6923" s="14">
        <v>932</v>
      </c>
      <c r="N6923" s="14">
        <v>0</v>
      </c>
      <c r="O6923" s="14">
        <v>0</v>
      </c>
      <c r="P6923" s="14">
        <v>932</v>
      </c>
    </row>
    <row r="6924" spans="11:16" x14ac:dyDescent="0.3">
      <c r="K6924" s="16">
        <f t="shared" si="108"/>
        <v>44304</v>
      </c>
      <c r="L6924" s="17">
        <v>0.41666666666666669</v>
      </c>
      <c r="M6924" s="14">
        <v>932</v>
      </c>
      <c r="N6924" s="14">
        <v>0</v>
      </c>
      <c r="O6924" s="14">
        <v>0</v>
      </c>
      <c r="P6924" s="14">
        <v>932</v>
      </c>
    </row>
    <row r="6925" spans="11:16" x14ac:dyDescent="0.3">
      <c r="K6925" s="16">
        <f t="shared" si="108"/>
        <v>44304</v>
      </c>
      <c r="L6925" s="17">
        <v>0.45833333333333331</v>
      </c>
      <c r="M6925" s="14">
        <v>932</v>
      </c>
      <c r="N6925" s="14">
        <v>0</v>
      </c>
      <c r="O6925" s="14">
        <v>-532</v>
      </c>
      <c r="P6925" s="14">
        <v>400</v>
      </c>
    </row>
    <row r="6926" spans="11:16" x14ac:dyDescent="0.3">
      <c r="K6926" s="16">
        <f t="shared" si="108"/>
        <v>44304</v>
      </c>
      <c r="L6926" s="17">
        <v>0.5</v>
      </c>
      <c r="M6926" s="14">
        <v>932</v>
      </c>
      <c r="N6926" s="14">
        <v>0</v>
      </c>
      <c r="O6926" s="14">
        <v>0</v>
      </c>
      <c r="P6926" s="14">
        <v>932</v>
      </c>
    </row>
    <row r="6927" spans="11:16" x14ac:dyDescent="0.3">
      <c r="K6927" s="16">
        <f t="shared" si="108"/>
        <v>44304</v>
      </c>
      <c r="L6927" s="17">
        <v>0.54166666666666663</v>
      </c>
      <c r="M6927" s="14">
        <v>932</v>
      </c>
      <c r="N6927" s="14">
        <v>0</v>
      </c>
      <c r="O6927" s="14">
        <v>-490</v>
      </c>
      <c r="P6927" s="14">
        <v>442</v>
      </c>
    </row>
    <row r="6928" spans="11:16" x14ac:dyDescent="0.3">
      <c r="K6928" s="16">
        <f t="shared" si="108"/>
        <v>44304</v>
      </c>
      <c r="L6928" s="17">
        <v>0.58333333333333337</v>
      </c>
      <c r="M6928" s="14">
        <v>932</v>
      </c>
      <c r="N6928" s="14">
        <v>0</v>
      </c>
      <c r="O6928" s="14">
        <v>-1001</v>
      </c>
      <c r="P6928" s="14">
        <v>-69</v>
      </c>
    </row>
    <row r="6929" spans="11:16" x14ac:dyDescent="0.3">
      <c r="K6929" s="16">
        <f t="shared" si="108"/>
        <v>44304</v>
      </c>
      <c r="L6929" s="17">
        <v>0.625</v>
      </c>
      <c r="M6929" s="14">
        <v>932</v>
      </c>
      <c r="N6929" s="14">
        <v>0</v>
      </c>
      <c r="O6929" s="14">
        <v>-1200</v>
      </c>
      <c r="P6929" s="14">
        <v>-268</v>
      </c>
    </row>
    <row r="6930" spans="11:16" x14ac:dyDescent="0.3">
      <c r="K6930" s="16">
        <f t="shared" si="108"/>
        <v>44304</v>
      </c>
      <c r="L6930" s="17">
        <v>0.66666666666666663</v>
      </c>
      <c r="M6930" s="14">
        <v>932</v>
      </c>
      <c r="N6930" s="14">
        <v>0</v>
      </c>
      <c r="O6930" s="14">
        <v>-1163</v>
      </c>
      <c r="P6930" s="14">
        <v>-231</v>
      </c>
    </row>
    <row r="6931" spans="11:16" x14ac:dyDescent="0.3">
      <c r="K6931" s="16">
        <f t="shared" si="108"/>
        <v>44304</v>
      </c>
      <c r="L6931" s="17">
        <v>0.70833333333333337</v>
      </c>
      <c r="M6931" s="14">
        <v>932</v>
      </c>
      <c r="N6931" s="14">
        <v>0</v>
      </c>
      <c r="O6931" s="14">
        <v>-479</v>
      </c>
      <c r="P6931" s="14">
        <v>453</v>
      </c>
    </row>
    <row r="6932" spans="11:16" x14ac:dyDescent="0.3">
      <c r="K6932" s="16">
        <f t="shared" si="108"/>
        <v>44304</v>
      </c>
      <c r="L6932" s="17">
        <v>0.75</v>
      </c>
      <c r="M6932" s="14">
        <v>932</v>
      </c>
      <c r="N6932" s="14">
        <v>0</v>
      </c>
      <c r="O6932" s="14">
        <v>0</v>
      </c>
      <c r="P6932" s="14">
        <v>932</v>
      </c>
    </row>
    <row r="6933" spans="11:16" x14ac:dyDescent="0.3">
      <c r="K6933" s="16">
        <f t="shared" si="108"/>
        <v>44304</v>
      </c>
      <c r="L6933" s="17">
        <v>0.79166666666666663</v>
      </c>
      <c r="M6933" s="14">
        <v>932</v>
      </c>
      <c r="N6933" s="14">
        <v>0</v>
      </c>
      <c r="O6933" s="14">
        <v>0</v>
      </c>
      <c r="P6933" s="14">
        <v>932</v>
      </c>
    </row>
    <row r="6934" spans="11:16" x14ac:dyDescent="0.3">
      <c r="K6934" s="16">
        <f t="shared" si="108"/>
        <v>44304</v>
      </c>
      <c r="L6934" s="17">
        <v>0.83333333333333337</v>
      </c>
      <c r="M6934" s="14">
        <v>932</v>
      </c>
      <c r="N6934" s="14">
        <v>0</v>
      </c>
      <c r="O6934" s="14">
        <v>326</v>
      </c>
      <c r="P6934" s="14">
        <v>1258</v>
      </c>
    </row>
    <row r="6935" spans="11:16" x14ac:dyDescent="0.3">
      <c r="K6935" s="16">
        <f t="shared" si="108"/>
        <v>44304</v>
      </c>
      <c r="L6935" s="17">
        <v>0.875</v>
      </c>
      <c r="M6935" s="14">
        <v>932</v>
      </c>
      <c r="N6935" s="14">
        <v>0</v>
      </c>
      <c r="O6935" s="14">
        <v>515</v>
      </c>
      <c r="P6935" s="14">
        <v>1447</v>
      </c>
    </row>
    <row r="6936" spans="11:16" x14ac:dyDescent="0.3">
      <c r="K6936" s="16">
        <f t="shared" si="108"/>
        <v>44304</v>
      </c>
      <c r="L6936" s="17">
        <v>0.91666666666666663</v>
      </c>
      <c r="M6936" s="14">
        <v>932</v>
      </c>
      <c r="N6936" s="14">
        <v>0</v>
      </c>
      <c r="O6936" s="14">
        <v>862</v>
      </c>
      <c r="P6936" s="14">
        <v>1794</v>
      </c>
    </row>
    <row r="6937" spans="11:16" x14ac:dyDescent="0.3">
      <c r="K6937" s="16">
        <f t="shared" si="108"/>
        <v>44304</v>
      </c>
      <c r="L6937" s="17">
        <v>0.95833333333333337</v>
      </c>
      <c r="M6937" s="14">
        <v>932</v>
      </c>
      <c r="N6937" s="14">
        <v>0</v>
      </c>
      <c r="O6937" s="14">
        <v>657</v>
      </c>
      <c r="P6937" s="14">
        <v>1589</v>
      </c>
    </row>
    <row r="6938" spans="11:16" x14ac:dyDescent="0.3">
      <c r="K6938" s="16">
        <f t="shared" si="108"/>
        <v>44305</v>
      </c>
      <c r="L6938" s="17">
        <v>0</v>
      </c>
      <c r="M6938" s="14">
        <v>932</v>
      </c>
      <c r="N6938" s="14">
        <v>0</v>
      </c>
      <c r="O6938" s="14">
        <v>0</v>
      </c>
      <c r="P6938" s="14">
        <v>932</v>
      </c>
    </row>
    <row r="6939" spans="11:16" x14ac:dyDescent="0.3">
      <c r="K6939" s="16">
        <f t="shared" ref="K6939:K7002" si="109">K6915+1</f>
        <v>44305</v>
      </c>
      <c r="L6939" s="17">
        <v>4.1666666666666664E-2</v>
      </c>
      <c r="M6939" s="14">
        <v>932</v>
      </c>
      <c r="N6939" s="14">
        <v>0</v>
      </c>
      <c r="O6939" s="14">
        <v>-5</v>
      </c>
      <c r="P6939" s="14">
        <v>927</v>
      </c>
    </row>
    <row r="6940" spans="11:16" x14ac:dyDescent="0.3">
      <c r="K6940" s="16">
        <f t="shared" si="109"/>
        <v>44305</v>
      </c>
      <c r="L6940" s="17">
        <v>8.3333333333333329E-2</v>
      </c>
      <c r="M6940" s="14">
        <v>932</v>
      </c>
      <c r="N6940" s="14">
        <v>0</v>
      </c>
      <c r="O6940" s="14">
        <v>-165</v>
      </c>
      <c r="P6940" s="14">
        <v>767</v>
      </c>
    </row>
    <row r="6941" spans="11:16" x14ac:dyDescent="0.3">
      <c r="K6941" s="16">
        <f t="shared" si="109"/>
        <v>44305</v>
      </c>
      <c r="L6941" s="17">
        <v>0.125</v>
      </c>
      <c r="M6941" s="14">
        <v>932</v>
      </c>
      <c r="N6941" s="14">
        <v>0</v>
      </c>
      <c r="O6941" s="14">
        <v>-629</v>
      </c>
      <c r="P6941" s="14">
        <v>303</v>
      </c>
    </row>
    <row r="6942" spans="11:16" x14ac:dyDescent="0.3">
      <c r="K6942" s="16">
        <f t="shared" si="109"/>
        <v>44305</v>
      </c>
      <c r="L6942" s="17">
        <v>0.16666666666666666</v>
      </c>
      <c r="M6942" s="14">
        <v>932</v>
      </c>
      <c r="N6942" s="14">
        <v>0</v>
      </c>
      <c r="O6942" s="14">
        <v>-625</v>
      </c>
      <c r="P6942" s="14">
        <v>307</v>
      </c>
    </row>
    <row r="6943" spans="11:16" x14ac:dyDescent="0.3">
      <c r="K6943" s="16">
        <f t="shared" si="109"/>
        <v>44305</v>
      </c>
      <c r="L6943" s="17">
        <v>0.20833333333333334</v>
      </c>
      <c r="M6943" s="14">
        <v>932</v>
      </c>
      <c r="N6943" s="14">
        <v>0</v>
      </c>
      <c r="O6943" s="14">
        <v>-186</v>
      </c>
      <c r="P6943" s="14">
        <v>746</v>
      </c>
    </row>
    <row r="6944" spans="11:16" x14ac:dyDescent="0.3">
      <c r="K6944" s="16">
        <f t="shared" si="109"/>
        <v>44305</v>
      </c>
      <c r="L6944" s="17">
        <v>0.25</v>
      </c>
      <c r="M6944" s="14">
        <v>932</v>
      </c>
      <c r="N6944" s="14">
        <v>762</v>
      </c>
      <c r="O6944" s="14">
        <v>0</v>
      </c>
      <c r="P6944" s="14">
        <v>1694</v>
      </c>
    </row>
    <row r="6945" spans="11:16" x14ac:dyDescent="0.3">
      <c r="K6945" s="16">
        <f t="shared" si="109"/>
        <v>44305</v>
      </c>
      <c r="L6945" s="17">
        <v>0.29166666666666669</v>
      </c>
      <c r="M6945" s="14">
        <v>932</v>
      </c>
      <c r="N6945" s="14">
        <v>0</v>
      </c>
      <c r="O6945" s="14">
        <v>1200</v>
      </c>
      <c r="P6945" s="14">
        <v>2132</v>
      </c>
    </row>
    <row r="6946" spans="11:16" x14ac:dyDescent="0.3">
      <c r="K6946" s="16">
        <f t="shared" si="109"/>
        <v>44305</v>
      </c>
      <c r="L6946" s="17">
        <v>0.33333333333333331</v>
      </c>
      <c r="M6946" s="14">
        <v>932</v>
      </c>
      <c r="N6946" s="14">
        <v>857</v>
      </c>
      <c r="O6946" s="14">
        <v>792</v>
      </c>
      <c r="P6946" s="14">
        <v>2581</v>
      </c>
    </row>
    <row r="6947" spans="11:16" x14ac:dyDescent="0.3">
      <c r="K6947" s="16">
        <f t="shared" si="109"/>
        <v>44305</v>
      </c>
      <c r="L6947" s="17">
        <v>0.375</v>
      </c>
      <c r="M6947" s="14">
        <v>932</v>
      </c>
      <c r="N6947" s="14">
        <v>857</v>
      </c>
      <c r="O6947" s="14">
        <v>0</v>
      </c>
      <c r="P6947" s="14">
        <v>1789</v>
      </c>
    </row>
    <row r="6948" spans="11:16" x14ac:dyDescent="0.3">
      <c r="K6948" s="16">
        <f t="shared" si="109"/>
        <v>44305</v>
      </c>
      <c r="L6948" s="17">
        <v>0.41666666666666669</v>
      </c>
      <c r="M6948" s="14">
        <v>932</v>
      </c>
      <c r="N6948" s="14">
        <v>0</v>
      </c>
      <c r="O6948" s="14">
        <v>617</v>
      </c>
      <c r="P6948" s="14">
        <v>1549</v>
      </c>
    </row>
    <row r="6949" spans="11:16" x14ac:dyDescent="0.3">
      <c r="K6949" s="16">
        <f t="shared" si="109"/>
        <v>44305</v>
      </c>
      <c r="L6949" s="17">
        <v>0.45833333333333331</v>
      </c>
      <c r="M6949" s="14">
        <v>932</v>
      </c>
      <c r="N6949" s="14">
        <v>410</v>
      </c>
      <c r="O6949" s="14">
        <v>0</v>
      </c>
      <c r="P6949" s="14">
        <v>1342</v>
      </c>
    </row>
    <row r="6950" spans="11:16" x14ac:dyDescent="0.3">
      <c r="K6950" s="16">
        <f t="shared" si="109"/>
        <v>44305</v>
      </c>
      <c r="L6950" s="17">
        <v>0.5</v>
      </c>
      <c r="M6950" s="14">
        <v>932</v>
      </c>
      <c r="N6950" s="14">
        <v>0</v>
      </c>
      <c r="O6950" s="14">
        <v>135</v>
      </c>
      <c r="P6950" s="14">
        <v>1067</v>
      </c>
    </row>
    <row r="6951" spans="11:16" x14ac:dyDescent="0.3">
      <c r="K6951" s="16">
        <f t="shared" si="109"/>
        <v>44305</v>
      </c>
      <c r="L6951" s="17">
        <v>0.54166666666666663</v>
      </c>
      <c r="M6951" s="14">
        <v>932</v>
      </c>
      <c r="N6951" s="14">
        <v>0</v>
      </c>
      <c r="O6951" s="14">
        <v>-269</v>
      </c>
      <c r="P6951" s="14">
        <v>663</v>
      </c>
    </row>
    <row r="6952" spans="11:16" x14ac:dyDescent="0.3">
      <c r="K6952" s="16">
        <f t="shared" si="109"/>
        <v>44305</v>
      </c>
      <c r="L6952" s="17">
        <v>0.58333333333333337</v>
      </c>
      <c r="M6952" s="14">
        <v>932</v>
      </c>
      <c r="N6952" s="14">
        <v>0</v>
      </c>
      <c r="O6952" s="14">
        <v>-716</v>
      </c>
      <c r="P6952" s="14">
        <v>216</v>
      </c>
    </row>
    <row r="6953" spans="11:16" x14ac:dyDescent="0.3">
      <c r="K6953" s="16">
        <f t="shared" si="109"/>
        <v>44305</v>
      </c>
      <c r="L6953" s="17">
        <v>0.625</v>
      </c>
      <c r="M6953" s="14">
        <v>932</v>
      </c>
      <c r="N6953" s="14">
        <v>0</v>
      </c>
      <c r="O6953" s="14">
        <v>-1132</v>
      </c>
      <c r="P6953" s="14">
        <v>-200</v>
      </c>
    </row>
    <row r="6954" spans="11:16" x14ac:dyDescent="0.3">
      <c r="K6954" s="16">
        <f t="shared" si="109"/>
        <v>44305</v>
      </c>
      <c r="L6954" s="17">
        <v>0.66666666666666663</v>
      </c>
      <c r="M6954" s="14">
        <v>932</v>
      </c>
      <c r="N6954" s="14">
        <v>0</v>
      </c>
      <c r="O6954" s="14">
        <v>-740</v>
      </c>
      <c r="P6954" s="14">
        <v>192</v>
      </c>
    </row>
    <row r="6955" spans="11:16" x14ac:dyDescent="0.3">
      <c r="K6955" s="16">
        <f t="shared" si="109"/>
        <v>44305</v>
      </c>
      <c r="L6955" s="17">
        <v>0.70833333333333337</v>
      </c>
      <c r="M6955" s="14">
        <v>932</v>
      </c>
      <c r="N6955" s="14">
        <v>0</v>
      </c>
      <c r="O6955" s="14">
        <v>-459</v>
      </c>
      <c r="P6955" s="14">
        <v>473</v>
      </c>
    </row>
    <row r="6956" spans="11:16" x14ac:dyDescent="0.3">
      <c r="K6956" s="16">
        <f t="shared" si="109"/>
        <v>44305</v>
      </c>
      <c r="L6956" s="17">
        <v>0.75</v>
      </c>
      <c r="M6956" s="14">
        <v>932</v>
      </c>
      <c r="N6956" s="14">
        <v>564</v>
      </c>
      <c r="O6956" s="14">
        <v>0</v>
      </c>
      <c r="P6956" s="14">
        <v>1496</v>
      </c>
    </row>
    <row r="6957" spans="11:16" x14ac:dyDescent="0.3">
      <c r="K6957" s="16">
        <f t="shared" si="109"/>
        <v>44305</v>
      </c>
      <c r="L6957" s="17">
        <v>0.79166666666666663</v>
      </c>
      <c r="M6957" s="14">
        <v>932</v>
      </c>
      <c r="N6957" s="14">
        <v>857</v>
      </c>
      <c r="O6957" s="14">
        <v>0</v>
      </c>
      <c r="P6957" s="14">
        <v>1789</v>
      </c>
    </row>
    <row r="6958" spans="11:16" x14ac:dyDescent="0.3">
      <c r="K6958" s="16">
        <f t="shared" si="109"/>
        <v>44305</v>
      </c>
      <c r="L6958" s="17">
        <v>0.83333333333333337</v>
      </c>
      <c r="M6958" s="14">
        <v>932</v>
      </c>
      <c r="N6958" s="14">
        <v>857</v>
      </c>
      <c r="O6958" s="14">
        <v>0</v>
      </c>
      <c r="P6958" s="14">
        <v>1789</v>
      </c>
    </row>
    <row r="6959" spans="11:16" x14ac:dyDescent="0.3">
      <c r="K6959" s="16">
        <f t="shared" si="109"/>
        <v>44305</v>
      </c>
      <c r="L6959" s="17">
        <v>0.875</v>
      </c>
      <c r="M6959" s="14">
        <v>932</v>
      </c>
      <c r="N6959" s="14">
        <v>0</v>
      </c>
      <c r="O6959" s="14">
        <v>1200</v>
      </c>
      <c r="P6959" s="14">
        <v>2132</v>
      </c>
    </row>
    <row r="6960" spans="11:16" x14ac:dyDescent="0.3">
      <c r="K6960" s="16">
        <f t="shared" si="109"/>
        <v>44305</v>
      </c>
      <c r="L6960" s="17">
        <v>0.91666666666666663</v>
      </c>
      <c r="M6960" s="14">
        <v>932</v>
      </c>
      <c r="N6960" s="14">
        <v>0</v>
      </c>
      <c r="O6960" s="14">
        <v>0</v>
      </c>
      <c r="P6960" s="14">
        <v>932</v>
      </c>
    </row>
    <row r="6961" spans="11:16" x14ac:dyDescent="0.3">
      <c r="K6961" s="16">
        <f t="shared" si="109"/>
        <v>44305</v>
      </c>
      <c r="L6961" s="17">
        <v>0.95833333333333337</v>
      </c>
      <c r="M6961" s="14">
        <v>932</v>
      </c>
      <c r="N6961" s="14">
        <v>857</v>
      </c>
      <c r="O6961" s="14">
        <v>0</v>
      </c>
      <c r="P6961" s="14">
        <v>1789</v>
      </c>
    </row>
    <row r="6962" spans="11:16" x14ac:dyDescent="0.3">
      <c r="K6962" s="16">
        <f t="shared" si="109"/>
        <v>44306</v>
      </c>
      <c r="L6962" s="17">
        <v>0</v>
      </c>
      <c r="M6962" s="14">
        <v>932</v>
      </c>
      <c r="N6962" s="14">
        <v>1091</v>
      </c>
      <c r="O6962" s="14">
        <v>0</v>
      </c>
      <c r="P6962" s="14">
        <v>2023</v>
      </c>
    </row>
    <row r="6963" spans="11:16" x14ac:dyDescent="0.3">
      <c r="K6963" s="16">
        <f t="shared" si="109"/>
        <v>44306</v>
      </c>
      <c r="L6963" s="17">
        <v>4.1666666666666664E-2</v>
      </c>
      <c r="M6963" s="14">
        <v>932</v>
      </c>
      <c r="N6963" s="14">
        <v>0</v>
      </c>
      <c r="O6963" s="14">
        <v>0</v>
      </c>
      <c r="P6963" s="14">
        <v>932</v>
      </c>
    </row>
    <row r="6964" spans="11:16" x14ac:dyDescent="0.3">
      <c r="K6964" s="16">
        <f t="shared" si="109"/>
        <v>44306</v>
      </c>
      <c r="L6964" s="17">
        <v>8.3333333333333329E-2</v>
      </c>
      <c r="M6964" s="14">
        <v>932</v>
      </c>
      <c r="N6964" s="14">
        <v>592</v>
      </c>
      <c r="O6964" s="14">
        <v>0</v>
      </c>
      <c r="P6964" s="14">
        <v>1524</v>
      </c>
    </row>
    <row r="6965" spans="11:16" x14ac:dyDescent="0.3">
      <c r="K6965" s="16">
        <f t="shared" si="109"/>
        <v>44306</v>
      </c>
      <c r="L6965" s="17">
        <v>0.125</v>
      </c>
      <c r="M6965" s="14">
        <v>932</v>
      </c>
      <c r="N6965" s="14">
        <v>0</v>
      </c>
      <c r="O6965" s="14">
        <v>0</v>
      </c>
      <c r="P6965" s="14">
        <v>932</v>
      </c>
    </row>
    <row r="6966" spans="11:16" x14ac:dyDescent="0.3">
      <c r="K6966" s="16">
        <f t="shared" si="109"/>
        <v>44306</v>
      </c>
      <c r="L6966" s="17">
        <v>0.16666666666666666</v>
      </c>
      <c r="M6966" s="14">
        <v>932</v>
      </c>
      <c r="N6966" s="14">
        <v>230</v>
      </c>
      <c r="O6966" s="14">
        <v>0</v>
      </c>
      <c r="P6966" s="14">
        <v>1162</v>
      </c>
    </row>
    <row r="6967" spans="11:16" x14ac:dyDescent="0.3">
      <c r="K6967" s="16">
        <f t="shared" si="109"/>
        <v>44306</v>
      </c>
      <c r="L6967" s="17">
        <v>0.20833333333333334</v>
      </c>
      <c r="M6967" s="14">
        <v>932</v>
      </c>
      <c r="N6967" s="14">
        <v>684</v>
      </c>
      <c r="O6967" s="14">
        <v>0</v>
      </c>
      <c r="P6967" s="14">
        <v>1616</v>
      </c>
    </row>
    <row r="6968" spans="11:16" x14ac:dyDescent="0.3">
      <c r="K6968" s="16">
        <f t="shared" si="109"/>
        <v>44306</v>
      </c>
      <c r="L6968" s="17">
        <v>0.25</v>
      </c>
      <c r="M6968" s="14">
        <v>932</v>
      </c>
      <c r="N6968" s="14">
        <v>0</v>
      </c>
      <c r="O6968" s="14">
        <v>1039</v>
      </c>
      <c r="P6968" s="14">
        <v>1971</v>
      </c>
    </row>
    <row r="6969" spans="11:16" x14ac:dyDescent="0.3">
      <c r="K6969" s="16">
        <f t="shared" si="109"/>
        <v>44306</v>
      </c>
      <c r="L6969" s="17">
        <v>0.29166666666666669</v>
      </c>
      <c r="M6969" s="14">
        <v>932</v>
      </c>
      <c r="N6969" s="14">
        <v>1102</v>
      </c>
      <c r="O6969" s="14">
        <v>0</v>
      </c>
      <c r="P6969" s="14">
        <v>2034</v>
      </c>
    </row>
    <row r="6970" spans="11:16" x14ac:dyDescent="0.3">
      <c r="K6970" s="16">
        <f t="shared" si="109"/>
        <v>44306</v>
      </c>
      <c r="L6970" s="17">
        <v>0.33333333333333331</v>
      </c>
      <c r="M6970" s="14">
        <v>932</v>
      </c>
      <c r="N6970" s="14">
        <v>0</v>
      </c>
      <c r="O6970" s="14">
        <v>0</v>
      </c>
      <c r="P6970" s="14">
        <v>932</v>
      </c>
    </row>
    <row r="6971" spans="11:16" x14ac:dyDescent="0.3">
      <c r="K6971" s="16">
        <f t="shared" si="109"/>
        <v>44306</v>
      </c>
      <c r="L6971" s="17">
        <v>0.375</v>
      </c>
      <c r="M6971" s="14">
        <v>932</v>
      </c>
      <c r="N6971" s="14">
        <v>1102</v>
      </c>
      <c r="O6971" s="14">
        <v>600</v>
      </c>
      <c r="P6971" s="14">
        <v>2634</v>
      </c>
    </row>
    <row r="6972" spans="11:16" x14ac:dyDescent="0.3">
      <c r="K6972" s="16">
        <f t="shared" si="109"/>
        <v>44306</v>
      </c>
      <c r="L6972" s="17">
        <v>0.41666666666666669</v>
      </c>
      <c r="M6972" s="14">
        <v>932</v>
      </c>
      <c r="N6972" s="14">
        <v>1102</v>
      </c>
      <c r="O6972" s="14">
        <v>0</v>
      </c>
      <c r="P6972" s="14">
        <v>2034</v>
      </c>
    </row>
    <row r="6973" spans="11:16" x14ac:dyDescent="0.3">
      <c r="K6973" s="16">
        <f t="shared" si="109"/>
        <v>44306</v>
      </c>
      <c r="L6973" s="17">
        <v>0.45833333333333331</v>
      </c>
      <c r="M6973" s="14">
        <v>932</v>
      </c>
      <c r="N6973" s="14">
        <v>910</v>
      </c>
      <c r="O6973" s="14">
        <v>0</v>
      </c>
      <c r="P6973" s="14">
        <v>1842</v>
      </c>
    </row>
    <row r="6974" spans="11:16" x14ac:dyDescent="0.3">
      <c r="K6974" s="16">
        <f t="shared" si="109"/>
        <v>44306</v>
      </c>
      <c r="L6974" s="17">
        <v>0.5</v>
      </c>
      <c r="M6974" s="14">
        <v>932</v>
      </c>
      <c r="N6974" s="14">
        <v>0</v>
      </c>
      <c r="O6974" s="14">
        <v>0</v>
      </c>
      <c r="P6974" s="14">
        <v>932</v>
      </c>
    </row>
    <row r="6975" spans="11:16" x14ac:dyDescent="0.3">
      <c r="K6975" s="16">
        <f t="shared" si="109"/>
        <v>44306</v>
      </c>
      <c r="L6975" s="17">
        <v>0.54166666666666663</v>
      </c>
      <c r="M6975" s="14">
        <v>932</v>
      </c>
      <c r="N6975" s="14">
        <v>412</v>
      </c>
      <c r="O6975" s="14">
        <v>0</v>
      </c>
      <c r="P6975" s="14">
        <v>1344</v>
      </c>
    </row>
    <row r="6976" spans="11:16" x14ac:dyDescent="0.3">
      <c r="K6976" s="16">
        <f t="shared" si="109"/>
        <v>44306</v>
      </c>
      <c r="L6976" s="17">
        <v>0.58333333333333337</v>
      </c>
      <c r="M6976" s="14">
        <v>932</v>
      </c>
      <c r="N6976" s="14">
        <v>0</v>
      </c>
      <c r="O6976" s="14">
        <v>-8</v>
      </c>
      <c r="P6976" s="14">
        <v>924</v>
      </c>
    </row>
    <row r="6977" spans="11:16" x14ac:dyDescent="0.3">
      <c r="K6977" s="16">
        <f t="shared" si="109"/>
        <v>44306</v>
      </c>
      <c r="L6977" s="17">
        <v>0.625</v>
      </c>
      <c r="M6977" s="14">
        <v>932</v>
      </c>
      <c r="N6977" s="14">
        <v>0</v>
      </c>
      <c r="O6977" s="14">
        <v>-433</v>
      </c>
      <c r="P6977" s="14">
        <v>499</v>
      </c>
    </row>
    <row r="6978" spans="11:16" x14ac:dyDescent="0.3">
      <c r="K6978" s="16">
        <f t="shared" si="109"/>
        <v>44306</v>
      </c>
      <c r="L6978" s="17">
        <v>0.66666666666666663</v>
      </c>
      <c r="M6978" s="14">
        <v>932</v>
      </c>
      <c r="N6978" s="14">
        <v>0</v>
      </c>
      <c r="O6978" s="14">
        <v>-660</v>
      </c>
      <c r="P6978" s="14">
        <v>272</v>
      </c>
    </row>
    <row r="6979" spans="11:16" x14ac:dyDescent="0.3">
      <c r="K6979" s="16">
        <f t="shared" si="109"/>
        <v>44306</v>
      </c>
      <c r="L6979" s="17">
        <v>0.70833333333333337</v>
      </c>
      <c r="M6979" s="14">
        <v>932</v>
      </c>
      <c r="N6979" s="14">
        <v>0</v>
      </c>
      <c r="O6979" s="14">
        <v>-590</v>
      </c>
      <c r="P6979" s="14">
        <v>342</v>
      </c>
    </row>
    <row r="6980" spans="11:16" x14ac:dyDescent="0.3">
      <c r="K6980" s="16">
        <f t="shared" si="109"/>
        <v>44306</v>
      </c>
      <c r="L6980" s="17">
        <v>0.75</v>
      </c>
      <c r="M6980" s="14">
        <v>932</v>
      </c>
      <c r="N6980" s="14">
        <v>0</v>
      </c>
      <c r="O6980" s="14">
        <v>-356</v>
      </c>
      <c r="P6980" s="14">
        <v>576</v>
      </c>
    </row>
    <row r="6981" spans="11:16" x14ac:dyDescent="0.3">
      <c r="K6981" s="16">
        <f t="shared" si="109"/>
        <v>44306</v>
      </c>
      <c r="L6981" s="17">
        <v>0.79166666666666663</v>
      </c>
      <c r="M6981" s="14">
        <v>932</v>
      </c>
      <c r="N6981" s="14">
        <v>0</v>
      </c>
      <c r="O6981" s="14">
        <v>0</v>
      </c>
      <c r="P6981" s="14">
        <v>932</v>
      </c>
    </row>
    <row r="6982" spans="11:16" x14ac:dyDescent="0.3">
      <c r="K6982" s="16">
        <f t="shared" si="109"/>
        <v>44306</v>
      </c>
      <c r="L6982" s="17">
        <v>0.83333333333333337</v>
      </c>
      <c r="M6982" s="14">
        <v>932</v>
      </c>
      <c r="N6982" s="14">
        <v>628</v>
      </c>
      <c r="O6982" s="14">
        <v>0</v>
      </c>
      <c r="P6982" s="14">
        <v>1560</v>
      </c>
    </row>
    <row r="6983" spans="11:16" x14ac:dyDescent="0.3">
      <c r="K6983" s="16">
        <f t="shared" si="109"/>
        <v>44306</v>
      </c>
      <c r="L6983" s="17">
        <v>0.875</v>
      </c>
      <c r="M6983" s="14">
        <v>932</v>
      </c>
      <c r="N6983" s="14">
        <v>0</v>
      </c>
      <c r="O6983" s="14">
        <v>0</v>
      </c>
      <c r="P6983" s="14">
        <v>932</v>
      </c>
    </row>
    <row r="6984" spans="11:16" x14ac:dyDescent="0.3">
      <c r="K6984" s="16">
        <f t="shared" si="109"/>
        <v>44306</v>
      </c>
      <c r="L6984" s="17">
        <v>0.91666666666666663</v>
      </c>
      <c r="M6984" s="14">
        <v>932</v>
      </c>
      <c r="N6984" s="14">
        <v>1102</v>
      </c>
      <c r="O6984" s="14">
        <v>0</v>
      </c>
      <c r="P6984" s="14">
        <v>2034</v>
      </c>
    </row>
    <row r="6985" spans="11:16" x14ac:dyDescent="0.3">
      <c r="K6985" s="16">
        <f t="shared" si="109"/>
        <v>44306</v>
      </c>
      <c r="L6985" s="17">
        <v>0.95833333333333337</v>
      </c>
      <c r="M6985" s="14">
        <v>932</v>
      </c>
      <c r="N6985" s="14">
        <v>1102</v>
      </c>
      <c r="O6985" s="14">
        <v>0</v>
      </c>
      <c r="P6985" s="14">
        <v>2034</v>
      </c>
    </row>
    <row r="6986" spans="11:16" x14ac:dyDescent="0.3">
      <c r="K6986" s="16">
        <f t="shared" si="109"/>
        <v>44307</v>
      </c>
      <c r="L6986" s="17">
        <v>0</v>
      </c>
      <c r="M6986" s="14">
        <v>932</v>
      </c>
      <c r="N6986" s="14">
        <v>0</v>
      </c>
      <c r="O6986" s="14">
        <v>348</v>
      </c>
      <c r="P6986" s="14">
        <v>1280</v>
      </c>
    </row>
    <row r="6987" spans="11:16" x14ac:dyDescent="0.3">
      <c r="K6987" s="16">
        <f t="shared" si="109"/>
        <v>44307</v>
      </c>
      <c r="L6987" s="17">
        <v>4.1666666666666664E-2</v>
      </c>
      <c r="M6987" s="14">
        <v>932</v>
      </c>
      <c r="N6987" s="14">
        <v>1527</v>
      </c>
      <c r="O6987" s="14">
        <v>0</v>
      </c>
      <c r="P6987" s="14">
        <v>2459</v>
      </c>
    </row>
    <row r="6988" spans="11:16" x14ac:dyDescent="0.3">
      <c r="K6988" s="16">
        <f t="shared" si="109"/>
        <v>44307</v>
      </c>
      <c r="L6988" s="17">
        <v>8.3333333333333329E-2</v>
      </c>
      <c r="M6988" s="14">
        <v>932</v>
      </c>
      <c r="N6988" s="14">
        <v>1426</v>
      </c>
      <c r="O6988" s="14">
        <v>0</v>
      </c>
      <c r="P6988" s="14">
        <v>2358</v>
      </c>
    </row>
    <row r="6989" spans="11:16" x14ac:dyDescent="0.3">
      <c r="K6989" s="16">
        <f t="shared" si="109"/>
        <v>44307</v>
      </c>
      <c r="L6989" s="17">
        <v>0.125</v>
      </c>
      <c r="M6989" s="14">
        <v>932</v>
      </c>
      <c r="N6989" s="14">
        <v>0</v>
      </c>
      <c r="O6989" s="14">
        <v>0</v>
      </c>
      <c r="P6989" s="14">
        <v>932</v>
      </c>
    </row>
    <row r="6990" spans="11:16" x14ac:dyDescent="0.3">
      <c r="K6990" s="16">
        <f t="shared" si="109"/>
        <v>44307</v>
      </c>
      <c r="L6990" s="17">
        <v>0.16666666666666666</v>
      </c>
      <c r="M6990" s="14">
        <v>932</v>
      </c>
      <c r="N6990" s="14">
        <v>0</v>
      </c>
      <c r="O6990" s="14">
        <v>1065</v>
      </c>
      <c r="P6990" s="14">
        <v>1997</v>
      </c>
    </row>
    <row r="6991" spans="11:16" x14ac:dyDescent="0.3">
      <c r="K6991" s="16">
        <f t="shared" si="109"/>
        <v>44307</v>
      </c>
      <c r="L6991" s="17">
        <v>0.20833333333333334</v>
      </c>
      <c r="M6991" s="14">
        <v>932</v>
      </c>
      <c r="N6991" s="14">
        <v>1531</v>
      </c>
      <c r="O6991" s="14">
        <v>0</v>
      </c>
      <c r="P6991" s="14">
        <v>2463</v>
      </c>
    </row>
    <row r="6992" spans="11:16" x14ac:dyDescent="0.3">
      <c r="K6992" s="16">
        <f t="shared" si="109"/>
        <v>44307</v>
      </c>
      <c r="L6992" s="17">
        <v>0.25</v>
      </c>
      <c r="M6992" s="14">
        <v>932</v>
      </c>
      <c r="N6992" s="14">
        <v>0</v>
      </c>
      <c r="O6992" s="14">
        <v>0</v>
      </c>
      <c r="P6992" s="14">
        <v>932</v>
      </c>
    </row>
    <row r="6993" spans="11:16" x14ac:dyDescent="0.3">
      <c r="K6993" s="16">
        <f t="shared" si="109"/>
        <v>44307</v>
      </c>
      <c r="L6993" s="17">
        <v>0.29166666666666669</v>
      </c>
      <c r="M6993" s="14">
        <v>932</v>
      </c>
      <c r="N6993" s="14">
        <v>1531</v>
      </c>
      <c r="O6993" s="14">
        <v>0</v>
      </c>
      <c r="P6993" s="14">
        <v>2463</v>
      </c>
    </row>
    <row r="6994" spans="11:16" x14ac:dyDescent="0.3">
      <c r="K6994" s="16">
        <f t="shared" si="109"/>
        <v>44307</v>
      </c>
      <c r="L6994" s="17">
        <v>0.33333333333333331</v>
      </c>
      <c r="M6994" s="14">
        <v>932</v>
      </c>
      <c r="N6994" s="14">
        <v>1531</v>
      </c>
      <c r="O6994" s="14">
        <v>0</v>
      </c>
      <c r="P6994" s="14">
        <v>2463</v>
      </c>
    </row>
    <row r="6995" spans="11:16" x14ac:dyDescent="0.3">
      <c r="K6995" s="16">
        <f t="shared" si="109"/>
        <v>44307</v>
      </c>
      <c r="L6995" s="17">
        <v>0.375</v>
      </c>
      <c r="M6995" s="14">
        <v>932</v>
      </c>
      <c r="N6995" s="14">
        <v>1531</v>
      </c>
      <c r="O6995" s="14">
        <v>0</v>
      </c>
      <c r="P6995" s="14">
        <v>2463</v>
      </c>
    </row>
    <row r="6996" spans="11:16" x14ac:dyDescent="0.3">
      <c r="K6996" s="16">
        <f t="shared" si="109"/>
        <v>44307</v>
      </c>
      <c r="L6996" s="17">
        <v>0.41666666666666669</v>
      </c>
      <c r="M6996" s="14">
        <v>932</v>
      </c>
      <c r="N6996" s="14">
        <v>1531</v>
      </c>
      <c r="O6996" s="14">
        <v>0</v>
      </c>
      <c r="P6996" s="14">
        <v>2463</v>
      </c>
    </row>
    <row r="6997" spans="11:16" x14ac:dyDescent="0.3">
      <c r="K6997" s="16">
        <f t="shared" si="109"/>
        <v>44307</v>
      </c>
      <c r="L6997" s="17">
        <v>0.45833333333333331</v>
      </c>
      <c r="M6997" s="14">
        <v>932</v>
      </c>
      <c r="N6997" s="14">
        <v>0</v>
      </c>
      <c r="O6997" s="14">
        <v>0</v>
      </c>
      <c r="P6997" s="14">
        <v>932</v>
      </c>
    </row>
    <row r="6998" spans="11:16" x14ac:dyDescent="0.3">
      <c r="K6998" s="16">
        <f t="shared" si="109"/>
        <v>44307</v>
      </c>
      <c r="L6998" s="17">
        <v>0.5</v>
      </c>
      <c r="M6998" s="14">
        <v>932</v>
      </c>
      <c r="N6998" s="14">
        <v>0</v>
      </c>
      <c r="O6998" s="14">
        <v>0</v>
      </c>
      <c r="P6998" s="14">
        <v>932</v>
      </c>
    </row>
    <row r="6999" spans="11:16" x14ac:dyDescent="0.3">
      <c r="K6999" s="16">
        <f t="shared" si="109"/>
        <v>44307</v>
      </c>
      <c r="L6999" s="17">
        <v>0.54166666666666663</v>
      </c>
      <c r="M6999" s="14">
        <v>932</v>
      </c>
      <c r="N6999" s="14">
        <v>341</v>
      </c>
      <c r="O6999" s="14">
        <v>0</v>
      </c>
      <c r="P6999" s="14">
        <v>1273</v>
      </c>
    </row>
    <row r="7000" spans="11:16" x14ac:dyDescent="0.3">
      <c r="K7000" s="16">
        <f t="shared" si="109"/>
        <v>44307</v>
      </c>
      <c r="L7000" s="17">
        <v>0.58333333333333337</v>
      </c>
      <c r="M7000" s="14">
        <v>932</v>
      </c>
      <c r="N7000" s="14">
        <v>0</v>
      </c>
      <c r="O7000" s="14">
        <v>-37</v>
      </c>
      <c r="P7000" s="14">
        <v>895</v>
      </c>
    </row>
    <row r="7001" spans="11:16" x14ac:dyDescent="0.3">
      <c r="K7001" s="16">
        <f t="shared" si="109"/>
        <v>44307</v>
      </c>
      <c r="L7001" s="17">
        <v>0.625</v>
      </c>
      <c r="M7001" s="14">
        <v>932</v>
      </c>
      <c r="N7001" s="14">
        <v>0</v>
      </c>
      <c r="O7001" s="14">
        <v>-544</v>
      </c>
      <c r="P7001" s="14">
        <v>388</v>
      </c>
    </row>
    <row r="7002" spans="11:16" x14ac:dyDescent="0.3">
      <c r="K7002" s="16">
        <f t="shared" si="109"/>
        <v>44307</v>
      </c>
      <c r="L7002" s="17">
        <v>0.66666666666666663</v>
      </c>
      <c r="M7002" s="14">
        <v>932</v>
      </c>
      <c r="N7002" s="14">
        <v>0</v>
      </c>
      <c r="O7002" s="14">
        <v>-665</v>
      </c>
      <c r="P7002" s="14">
        <v>267</v>
      </c>
    </row>
    <row r="7003" spans="11:16" x14ac:dyDescent="0.3">
      <c r="K7003" s="16">
        <f t="shared" ref="K7003:K7066" si="110">K6979+1</f>
        <v>44307</v>
      </c>
      <c r="L7003" s="17">
        <v>0.70833333333333337</v>
      </c>
      <c r="M7003" s="14">
        <v>932</v>
      </c>
      <c r="N7003" s="14">
        <v>0</v>
      </c>
      <c r="O7003" s="14">
        <v>-518</v>
      </c>
      <c r="P7003" s="14">
        <v>414</v>
      </c>
    </row>
    <row r="7004" spans="11:16" x14ac:dyDescent="0.3">
      <c r="K7004" s="16">
        <f t="shared" si="110"/>
        <v>44307</v>
      </c>
      <c r="L7004" s="17">
        <v>0.75</v>
      </c>
      <c r="M7004" s="14">
        <v>932</v>
      </c>
      <c r="N7004" s="14">
        <v>516</v>
      </c>
      <c r="O7004" s="14">
        <v>0</v>
      </c>
      <c r="P7004" s="14">
        <v>1448</v>
      </c>
    </row>
    <row r="7005" spans="11:16" x14ac:dyDescent="0.3">
      <c r="K7005" s="16">
        <f t="shared" si="110"/>
        <v>44307</v>
      </c>
      <c r="L7005" s="17">
        <v>0.79166666666666663</v>
      </c>
      <c r="M7005" s="14">
        <v>932</v>
      </c>
      <c r="N7005" s="14">
        <v>0</v>
      </c>
      <c r="O7005" s="14">
        <v>0</v>
      </c>
      <c r="P7005" s="14">
        <v>932</v>
      </c>
    </row>
    <row r="7006" spans="11:16" x14ac:dyDescent="0.3">
      <c r="K7006" s="16">
        <f t="shared" si="110"/>
        <v>44307</v>
      </c>
      <c r="L7006" s="17">
        <v>0.83333333333333337</v>
      </c>
      <c r="M7006" s="14">
        <v>932</v>
      </c>
      <c r="N7006" s="14">
        <v>1531</v>
      </c>
      <c r="O7006" s="14">
        <v>0</v>
      </c>
      <c r="P7006" s="14">
        <v>2463</v>
      </c>
    </row>
    <row r="7007" spans="11:16" x14ac:dyDescent="0.3">
      <c r="K7007" s="16">
        <f t="shared" si="110"/>
        <v>44307</v>
      </c>
      <c r="L7007" s="17">
        <v>0.875</v>
      </c>
      <c r="M7007" s="14">
        <v>932</v>
      </c>
      <c r="N7007" s="14">
        <v>1531</v>
      </c>
      <c r="O7007" s="14">
        <v>0</v>
      </c>
      <c r="P7007" s="14">
        <v>2463</v>
      </c>
    </row>
    <row r="7008" spans="11:16" x14ac:dyDescent="0.3">
      <c r="K7008" s="16">
        <f t="shared" si="110"/>
        <v>44307</v>
      </c>
      <c r="L7008" s="17">
        <v>0.91666666666666663</v>
      </c>
      <c r="M7008" s="14">
        <v>932</v>
      </c>
      <c r="N7008" s="14">
        <v>1531</v>
      </c>
      <c r="O7008" s="14">
        <v>0</v>
      </c>
      <c r="P7008" s="14">
        <v>2463</v>
      </c>
    </row>
    <row r="7009" spans="11:16" x14ac:dyDescent="0.3">
      <c r="K7009" s="16">
        <f t="shared" si="110"/>
        <v>44307</v>
      </c>
      <c r="L7009" s="17">
        <v>0.95833333333333337</v>
      </c>
      <c r="M7009" s="14">
        <v>932</v>
      </c>
      <c r="N7009" s="14">
        <v>1531</v>
      </c>
      <c r="O7009" s="14">
        <v>0</v>
      </c>
      <c r="P7009" s="14">
        <v>2463</v>
      </c>
    </row>
    <row r="7010" spans="11:16" x14ac:dyDescent="0.3">
      <c r="K7010" s="16">
        <f t="shared" si="110"/>
        <v>44308</v>
      </c>
      <c r="L7010" s="17">
        <v>0</v>
      </c>
      <c r="M7010" s="14">
        <v>932</v>
      </c>
      <c r="N7010" s="14">
        <v>1378</v>
      </c>
      <c r="O7010" s="14">
        <v>0</v>
      </c>
      <c r="P7010" s="14">
        <v>2310</v>
      </c>
    </row>
    <row r="7011" spans="11:16" x14ac:dyDescent="0.3">
      <c r="K7011" s="16">
        <f t="shared" si="110"/>
        <v>44308</v>
      </c>
      <c r="L7011" s="17">
        <v>4.1666666666666664E-2</v>
      </c>
      <c r="M7011" s="14">
        <v>932</v>
      </c>
      <c r="N7011" s="14">
        <v>1378</v>
      </c>
      <c r="O7011" s="14">
        <v>0</v>
      </c>
      <c r="P7011" s="14">
        <v>2310</v>
      </c>
    </row>
    <row r="7012" spans="11:16" x14ac:dyDescent="0.3">
      <c r="K7012" s="16">
        <f t="shared" si="110"/>
        <v>44308</v>
      </c>
      <c r="L7012" s="17">
        <v>8.3333333333333329E-2</v>
      </c>
      <c r="M7012" s="14">
        <v>932</v>
      </c>
      <c r="N7012" s="14">
        <v>1378</v>
      </c>
      <c r="O7012" s="14">
        <v>0</v>
      </c>
      <c r="P7012" s="14">
        <v>2310</v>
      </c>
    </row>
    <row r="7013" spans="11:16" x14ac:dyDescent="0.3">
      <c r="K7013" s="16">
        <f t="shared" si="110"/>
        <v>44308</v>
      </c>
      <c r="L7013" s="17">
        <v>0.125</v>
      </c>
      <c r="M7013" s="14">
        <v>932</v>
      </c>
      <c r="N7013" s="14">
        <v>1267</v>
      </c>
      <c r="O7013" s="14">
        <v>0</v>
      </c>
      <c r="P7013" s="14">
        <v>2199</v>
      </c>
    </row>
    <row r="7014" spans="11:16" x14ac:dyDescent="0.3">
      <c r="K7014" s="16">
        <f t="shared" si="110"/>
        <v>44308</v>
      </c>
      <c r="L7014" s="17">
        <v>0.16666666666666666</v>
      </c>
      <c r="M7014" s="14">
        <v>932</v>
      </c>
      <c r="N7014" s="14">
        <v>1331</v>
      </c>
      <c r="O7014" s="14">
        <v>0</v>
      </c>
      <c r="P7014" s="14">
        <v>2263</v>
      </c>
    </row>
    <row r="7015" spans="11:16" x14ac:dyDescent="0.3">
      <c r="K7015" s="16">
        <f t="shared" si="110"/>
        <v>44308</v>
      </c>
      <c r="L7015" s="17">
        <v>0.20833333333333334</v>
      </c>
      <c r="M7015" s="14">
        <v>932</v>
      </c>
      <c r="N7015" s="14">
        <v>1378</v>
      </c>
      <c r="O7015" s="14">
        <v>0</v>
      </c>
      <c r="P7015" s="14">
        <v>2310</v>
      </c>
    </row>
    <row r="7016" spans="11:16" x14ac:dyDescent="0.3">
      <c r="K7016" s="16">
        <f t="shared" si="110"/>
        <v>44308</v>
      </c>
      <c r="L7016" s="17">
        <v>0.25</v>
      </c>
      <c r="M7016" s="14">
        <v>932</v>
      </c>
      <c r="N7016" s="14">
        <v>432</v>
      </c>
      <c r="O7016" s="14">
        <v>74</v>
      </c>
      <c r="P7016" s="14">
        <v>1438</v>
      </c>
    </row>
    <row r="7017" spans="11:16" x14ac:dyDescent="0.3">
      <c r="K7017" s="16">
        <f t="shared" si="110"/>
        <v>44308</v>
      </c>
      <c r="L7017" s="17">
        <v>0.29166666666666669</v>
      </c>
      <c r="M7017" s="14">
        <v>932</v>
      </c>
      <c r="N7017" s="14">
        <v>0</v>
      </c>
      <c r="O7017" s="14">
        <v>788</v>
      </c>
      <c r="P7017" s="14">
        <v>1720</v>
      </c>
    </row>
    <row r="7018" spans="11:16" x14ac:dyDescent="0.3">
      <c r="K7018" s="16">
        <f t="shared" si="110"/>
        <v>44308</v>
      </c>
      <c r="L7018" s="17">
        <v>0.33333333333333331</v>
      </c>
      <c r="M7018" s="14">
        <v>932</v>
      </c>
      <c r="N7018" s="14">
        <v>1378</v>
      </c>
      <c r="O7018" s="14">
        <v>0</v>
      </c>
      <c r="P7018" s="14">
        <v>2310</v>
      </c>
    </row>
    <row r="7019" spans="11:16" x14ac:dyDescent="0.3">
      <c r="K7019" s="16">
        <f t="shared" si="110"/>
        <v>44308</v>
      </c>
      <c r="L7019" s="17">
        <v>0.375</v>
      </c>
      <c r="M7019" s="14">
        <v>932</v>
      </c>
      <c r="N7019" s="14">
        <v>1378</v>
      </c>
      <c r="O7019" s="14">
        <v>0</v>
      </c>
      <c r="P7019" s="14">
        <v>2310</v>
      </c>
    </row>
    <row r="7020" spans="11:16" x14ac:dyDescent="0.3">
      <c r="K7020" s="16">
        <f t="shared" si="110"/>
        <v>44308</v>
      </c>
      <c r="L7020" s="17">
        <v>0.41666666666666669</v>
      </c>
      <c r="M7020" s="14">
        <v>932</v>
      </c>
      <c r="N7020" s="14">
        <v>0</v>
      </c>
      <c r="O7020" s="14">
        <v>0</v>
      </c>
      <c r="P7020" s="14">
        <v>932</v>
      </c>
    </row>
    <row r="7021" spans="11:16" x14ac:dyDescent="0.3">
      <c r="K7021" s="16">
        <f t="shared" si="110"/>
        <v>44308</v>
      </c>
      <c r="L7021" s="17">
        <v>0.45833333333333331</v>
      </c>
      <c r="M7021" s="14">
        <v>932</v>
      </c>
      <c r="N7021" s="14">
        <v>0</v>
      </c>
      <c r="O7021" s="14">
        <v>0</v>
      </c>
      <c r="P7021" s="14">
        <v>932</v>
      </c>
    </row>
    <row r="7022" spans="11:16" x14ac:dyDescent="0.3">
      <c r="K7022" s="16">
        <f t="shared" si="110"/>
        <v>44308</v>
      </c>
      <c r="L7022" s="17">
        <v>0.5</v>
      </c>
      <c r="M7022" s="14">
        <v>932</v>
      </c>
      <c r="N7022" s="14">
        <v>578</v>
      </c>
      <c r="O7022" s="14">
        <v>0</v>
      </c>
      <c r="P7022" s="14">
        <v>1510</v>
      </c>
    </row>
    <row r="7023" spans="11:16" x14ac:dyDescent="0.3">
      <c r="K7023" s="16">
        <f t="shared" si="110"/>
        <v>44308</v>
      </c>
      <c r="L7023" s="17">
        <v>0.54166666666666663</v>
      </c>
      <c r="M7023" s="14">
        <v>932</v>
      </c>
      <c r="N7023" s="14">
        <v>0</v>
      </c>
      <c r="O7023" s="14">
        <v>-227</v>
      </c>
      <c r="P7023" s="14">
        <v>705</v>
      </c>
    </row>
    <row r="7024" spans="11:16" x14ac:dyDescent="0.3">
      <c r="K7024" s="16">
        <f t="shared" si="110"/>
        <v>44308</v>
      </c>
      <c r="L7024" s="17">
        <v>0.58333333333333337</v>
      </c>
      <c r="M7024" s="14">
        <v>932</v>
      </c>
      <c r="N7024" s="14">
        <v>0</v>
      </c>
      <c r="O7024" s="14">
        <v>-610</v>
      </c>
      <c r="P7024" s="14">
        <v>322</v>
      </c>
    </row>
    <row r="7025" spans="11:16" x14ac:dyDescent="0.3">
      <c r="K7025" s="16">
        <f t="shared" si="110"/>
        <v>44308</v>
      </c>
      <c r="L7025" s="17">
        <v>0.625</v>
      </c>
      <c r="M7025" s="14">
        <v>932</v>
      </c>
      <c r="N7025" s="14">
        <v>0</v>
      </c>
      <c r="O7025" s="14">
        <v>-766</v>
      </c>
      <c r="P7025" s="14">
        <v>166</v>
      </c>
    </row>
    <row r="7026" spans="11:16" x14ac:dyDescent="0.3">
      <c r="K7026" s="16">
        <f t="shared" si="110"/>
        <v>44308</v>
      </c>
      <c r="L7026" s="17">
        <v>0.66666666666666663</v>
      </c>
      <c r="M7026" s="14">
        <v>932</v>
      </c>
      <c r="N7026" s="14">
        <v>0</v>
      </c>
      <c r="O7026" s="14">
        <v>-906</v>
      </c>
      <c r="P7026" s="14">
        <v>26</v>
      </c>
    </row>
    <row r="7027" spans="11:16" x14ac:dyDescent="0.3">
      <c r="K7027" s="16">
        <f t="shared" si="110"/>
        <v>44308</v>
      </c>
      <c r="L7027" s="17">
        <v>0.70833333333333337</v>
      </c>
      <c r="M7027" s="14">
        <v>932</v>
      </c>
      <c r="N7027" s="14">
        <v>0</v>
      </c>
      <c r="O7027" s="14">
        <v>-740</v>
      </c>
      <c r="P7027" s="14">
        <v>192</v>
      </c>
    </row>
    <row r="7028" spans="11:16" x14ac:dyDescent="0.3">
      <c r="K7028" s="16">
        <f t="shared" si="110"/>
        <v>44308</v>
      </c>
      <c r="L7028" s="17">
        <v>0.75</v>
      </c>
      <c r="M7028" s="14">
        <v>932</v>
      </c>
      <c r="N7028" s="14">
        <v>0</v>
      </c>
      <c r="O7028" s="14">
        <v>0</v>
      </c>
      <c r="P7028" s="14">
        <v>932</v>
      </c>
    </row>
    <row r="7029" spans="11:16" x14ac:dyDescent="0.3">
      <c r="K7029" s="16">
        <f t="shared" si="110"/>
        <v>44308</v>
      </c>
      <c r="L7029" s="17">
        <v>0.79166666666666663</v>
      </c>
      <c r="M7029" s="14">
        <v>932</v>
      </c>
      <c r="N7029" s="14">
        <v>925</v>
      </c>
      <c r="O7029" s="14">
        <v>0</v>
      </c>
      <c r="P7029" s="14">
        <v>1857</v>
      </c>
    </row>
    <row r="7030" spans="11:16" x14ac:dyDescent="0.3">
      <c r="K7030" s="16">
        <f t="shared" si="110"/>
        <v>44308</v>
      </c>
      <c r="L7030" s="17">
        <v>0.83333333333333337</v>
      </c>
      <c r="M7030" s="14">
        <v>932</v>
      </c>
      <c r="N7030" s="14">
        <v>0</v>
      </c>
      <c r="O7030" s="14">
        <v>672</v>
      </c>
      <c r="P7030" s="14">
        <v>1604</v>
      </c>
    </row>
    <row r="7031" spans="11:16" x14ac:dyDescent="0.3">
      <c r="K7031" s="16">
        <f t="shared" si="110"/>
        <v>44308</v>
      </c>
      <c r="L7031" s="17">
        <v>0.875</v>
      </c>
      <c r="M7031" s="14">
        <v>932</v>
      </c>
      <c r="N7031" s="14">
        <v>762</v>
      </c>
      <c r="O7031" s="14">
        <v>0</v>
      </c>
      <c r="P7031" s="14">
        <v>1694</v>
      </c>
    </row>
    <row r="7032" spans="11:16" x14ac:dyDescent="0.3">
      <c r="K7032" s="16">
        <f t="shared" si="110"/>
        <v>44308</v>
      </c>
      <c r="L7032" s="17">
        <v>0.91666666666666663</v>
      </c>
      <c r="M7032" s="14">
        <v>932</v>
      </c>
      <c r="N7032" s="14">
        <v>0</v>
      </c>
      <c r="O7032" s="14">
        <v>1067</v>
      </c>
      <c r="P7032" s="14">
        <v>1999</v>
      </c>
    </row>
    <row r="7033" spans="11:16" x14ac:dyDescent="0.3">
      <c r="K7033" s="16">
        <f t="shared" si="110"/>
        <v>44308</v>
      </c>
      <c r="L7033" s="17">
        <v>0.95833333333333337</v>
      </c>
      <c r="M7033" s="14">
        <v>932</v>
      </c>
      <c r="N7033" s="14">
        <v>1375</v>
      </c>
      <c r="O7033" s="14">
        <v>0</v>
      </c>
      <c r="P7033" s="14">
        <v>2307</v>
      </c>
    </row>
    <row r="7034" spans="11:16" x14ac:dyDescent="0.3">
      <c r="K7034" s="16">
        <f t="shared" si="110"/>
        <v>44309</v>
      </c>
      <c r="L7034" s="17">
        <v>0</v>
      </c>
      <c r="M7034" s="14">
        <v>932</v>
      </c>
      <c r="N7034" s="14">
        <v>0</v>
      </c>
      <c r="O7034" s="14">
        <v>802</v>
      </c>
      <c r="P7034" s="14">
        <v>1734</v>
      </c>
    </row>
    <row r="7035" spans="11:16" x14ac:dyDescent="0.3">
      <c r="K7035" s="16">
        <f t="shared" si="110"/>
        <v>44309</v>
      </c>
      <c r="L7035" s="17">
        <v>4.1666666666666664E-2</v>
      </c>
      <c r="M7035" s="14">
        <v>932</v>
      </c>
      <c r="N7035" s="14">
        <v>617</v>
      </c>
      <c r="O7035" s="14">
        <v>0</v>
      </c>
      <c r="P7035" s="14">
        <v>1549</v>
      </c>
    </row>
    <row r="7036" spans="11:16" x14ac:dyDescent="0.3">
      <c r="K7036" s="16">
        <f t="shared" si="110"/>
        <v>44309</v>
      </c>
      <c r="L7036" s="17">
        <v>8.3333333333333329E-2</v>
      </c>
      <c r="M7036" s="14">
        <v>932</v>
      </c>
      <c r="N7036" s="14">
        <v>0</v>
      </c>
      <c r="O7036" s="14">
        <v>121</v>
      </c>
      <c r="P7036" s="14">
        <v>1053</v>
      </c>
    </row>
    <row r="7037" spans="11:16" x14ac:dyDescent="0.3">
      <c r="K7037" s="16">
        <f t="shared" si="110"/>
        <v>44309</v>
      </c>
      <c r="L7037" s="17">
        <v>0.125</v>
      </c>
      <c r="M7037" s="14">
        <v>932</v>
      </c>
      <c r="N7037" s="14">
        <v>0</v>
      </c>
      <c r="O7037" s="14">
        <v>-251</v>
      </c>
      <c r="P7037" s="14">
        <v>681</v>
      </c>
    </row>
    <row r="7038" spans="11:16" x14ac:dyDescent="0.3">
      <c r="K7038" s="16">
        <f t="shared" si="110"/>
        <v>44309</v>
      </c>
      <c r="L7038" s="17">
        <v>0.16666666666666666</v>
      </c>
      <c r="M7038" s="14">
        <v>932</v>
      </c>
      <c r="N7038" s="14">
        <v>0</v>
      </c>
      <c r="O7038" s="14">
        <v>-467</v>
      </c>
      <c r="P7038" s="14">
        <v>465</v>
      </c>
    </row>
    <row r="7039" spans="11:16" x14ac:dyDescent="0.3">
      <c r="K7039" s="16">
        <f t="shared" si="110"/>
        <v>44309</v>
      </c>
      <c r="L7039" s="17">
        <v>0.20833333333333334</v>
      </c>
      <c r="M7039" s="14">
        <v>932</v>
      </c>
      <c r="N7039" s="14">
        <v>0</v>
      </c>
      <c r="O7039" s="14">
        <v>-88</v>
      </c>
      <c r="P7039" s="14">
        <v>844</v>
      </c>
    </row>
    <row r="7040" spans="11:16" x14ac:dyDescent="0.3">
      <c r="K7040" s="16">
        <f t="shared" si="110"/>
        <v>44309</v>
      </c>
      <c r="L7040" s="17">
        <v>0.25</v>
      </c>
      <c r="M7040" s="14">
        <v>932</v>
      </c>
      <c r="N7040" s="14">
        <v>681</v>
      </c>
      <c r="O7040" s="14">
        <v>82</v>
      </c>
      <c r="P7040" s="14">
        <v>1695</v>
      </c>
    </row>
    <row r="7041" spans="11:16" x14ac:dyDescent="0.3">
      <c r="K7041" s="16">
        <f t="shared" si="110"/>
        <v>44309</v>
      </c>
      <c r="L7041" s="17">
        <v>0.29166666666666669</v>
      </c>
      <c r="M7041" s="14">
        <v>932</v>
      </c>
      <c r="N7041" s="14">
        <v>0</v>
      </c>
      <c r="O7041" s="14">
        <v>1140</v>
      </c>
      <c r="P7041" s="14">
        <v>2072</v>
      </c>
    </row>
    <row r="7042" spans="11:16" x14ac:dyDescent="0.3">
      <c r="K7042" s="16">
        <f t="shared" si="110"/>
        <v>44309</v>
      </c>
      <c r="L7042" s="17">
        <v>0.33333333333333331</v>
      </c>
      <c r="M7042" s="14">
        <v>932</v>
      </c>
      <c r="N7042" s="14">
        <v>0</v>
      </c>
      <c r="O7042" s="14">
        <v>1081</v>
      </c>
      <c r="P7042" s="14">
        <v>2013</v>
      </c>
    </row>
    <row r="7043" spans="11:16" x14ac:dyDescent="0.3">
      <c r="K7043" s="16">
        <f t="shared" si="110"/>
        <v>44309</v>
      </c>
      <c r="L7043" s="17">
        <v>0.375</v>
      </c>
      <c r="M7043" s="14">
        <v>932</v>
      </c>
      <c r="N7043" s="14">
        <v>681</v>
      </c>
      <c r="O7043" s="14">
        <v>0</v>
      </c>
      <c r="P7043" s="14">
        <v>1613</v>
      </c>
    </row>
    <row r="7044" spans="11:16" x14ac:dyDescent="0.3">
      <c r="K7044" s="16">
        <f t="shared" si="110"/>
        <v>44309</v>
      </c>
      <c r="L7044" s="17">
        <v>0.41666666666666669</v>
      </c>
      <c r="M7044" s="14">
        <v>932</v>
      </c>
      <c r="N7044" s="14">
        <v>0</v>
      </c>
      <c r="O7044" s="14">
        <v>0</v>
      </c>
      <c r="P7044" s="14">
        <v>932</v>
      </c>
    </row>
    <row r="7045" spans="11:16" x14ac:dyDescent="0.3">
      <c r="K7045" s="16">
        <f t="shared" si="110"/>
        <v>44309</v>
      </c>
      <c r="L7045" s="17">
        <v>0.45833333333333331</v>
      </c>
      <c r="M7045" s="14">
        <v>932</v>
      </c>
      <c r="N7045" s="14">
        <v>0</v>
      </c>
      <c r="O7045" s="14">
        <v>-90</v>
      </c>
      <c r="P7045" s="14">
        <v>842</v>
      </c>
    </row>
    <row r="7046" spans="11:16" x14ac:dyDescent="0.3">
      <c r="K7046" s="16">
        <f t="shared" si="110"/>
        <v>44309</v>
      </c>
      <c r="L7046" s="17">
        <v>0.5</v>
      </c>
      <c r="M7046" s="14">
        <v>932</v>
      </c>
      <c r="N7046" s="14">
        <v>0</v>
      </c>
      <c r="O7046" s="14">
        <v>-403</v>
      </c>
      <c r="P7046" s="14">
        <v>529</v>
      </c>
    </row>
    <row r="7047" spans="11:16" x14ac:dyDescent="0.3">
      <c r="K7047" s="16">
        <f t="shared" si="110"/>
        <v>44309</v>
      </c>
      <c r="L7047" s="17">
        <v>0.54166666666666663</v>
      </c>
      <c r="M7047" s="14">
        <v>932</v>
      </c>
      <c r="N7047" s="14">
        <v>0</v>
      </c>
      <c r="O7047" s="14">
        <v>-1054</v>
      </c>
      <c r="P7047" s="14">
        <v>-122</v>
      </c>
    </row>
    <row r="7048" spans="11:16" x14ac:dyDescent="0.3">
      <c r="K7048" s="16">
        <f t="shared" si="110"/>
        <v>44309</v>
      </c>
      <c r="L7048" s="17">
        <v>0.58333333333333337</v>
      </c>
      <c r="M7048" s="14">
        <v>932</v>
      </c>
      <c r="N7048" s="14">
        <v>0</v>
      </c>
      <c r="O7048" s="14">
        <v>-1200</v>
      </c>
      <c r="P7048" s="14">
        <v>-268</v>
      </c>
    </row>
    <row r="7049" spans="11:16" x14ac:dyDescent="0.3">
      <c r="K7049" s="16">
        <f t="shared" si="110"/>
        <v>44309</v>
      </c>
      <c r="L7049" s="17">
        <v>0.625</v>
      </c>
      <c r="M7049" s="14">
        <v>932</v>
      </c>
      <c r="N7049" s="14">
        <v>0</v>
      </c>
      <c r="O7049" s="14">
        <v>-1200</v>
      </c>
      <c r="P7049" s="14">
        <v>-268</v>
      </c>
    </row>
    <row r="7050" spans="11:16" x14ac:dyDescent="0.3">
      <c r="K7050" s="16">
        <f t="shared" si="110"/>
        <v>44309</v>
      </c>
      <c r="L7050" s="17">
        <v>0.66666666666666663</v>
      </c>
      <c r="M7050" s="14">
        <v>932</v>
      </c>
      <c r="N7050" s="14">
        <v>0</v>
      </c>
      <c r="O7050" s="14">
        <v>-1200</v>
      </c>
      <c r="P7050" s="14">
        <v>-268</v>
      </c>
    </row>
    <row r="7051" spans="11:16" x14ac:dyDescent="0.3">
      <c r="K7051" s="16">
        <f t="shared" si="110"/>
        <v>44309</v>
      </c>
      <c r="L7051" s="17">
        <v>0.70833333333333337</v>
      </c>
      <c r="M7051" s="14">
        <v>932</v>
      </c>
      <c r="N7051" s="14">
        <v>0</v>
      </c>
      <c r="O7051" s="14">
        <v>-1200</v>
      </c>
      <c r="P7051" s="14">
        <v>-268</v>
      </c>
    </row>
    <row r="7052" spans="11:16" x14ac:dyDescent="0.3">
      <c r="K7052" s="16">
        <f t="shared" si="110"/>
        <v>44309</v>
      </c>
      <c r="L7052" s="17">
        <v>0.75</v>
      </c>
      <c r="M7052" s="14">
        <v>932</v>
      </c>
      <c r="N7052" s="14">
        <v>0</v>
      </c>
      <c r="O7052" s="14">
        <v>-936</v>
      </c>
      <c r="P7052" s="14">
        <v>-4</v>
      </c>
    </row>
    <row r="7053" spans="11:16" x14ac:dyDescent="0.3">
      <c r="K7053" s="16">
        <f t="shared" si="110"/>
        <v>44309</v>
      </c>
      <c r="L7053" s="17">
        <v>0.79166666666666663</v>
      </c>
      <c r="M7053" s="14">
        <v>932</v>
      </c>
      <c r="N7053" s="14">
        <v>0</v>
      </c>
      <c r="O7053" s="14">
        <v>62</v>
      </c>
      <c r="P7053" s="14">
        <v>994</v>
      </c>
    </row>
    <row r="7054" spans="11:16" x14ac:dyDescent="0.3">
      <c r="K7054" s="16">
        <f t="shared" si="110"/>
        <v>44309</v>
      </c>
      <c r="L7054" s="17">
        <v>0.83333333333333337</v>
      </c>
      <c r="M7054" s="14">
        <v>932</v>
      </c>
      <c r="N7054" s="14">
        <v>539</v>
      </c>
      <c r="O7054" s="14">
        <v>0</v>
      </c>
      <c r="P7054" s="14">
        <v>1471</v>
      </c>
    </row>
    <row r="7055" spans="11:16" x14ac:dyDescent="0.3">
      <c r="K7055" s="16">
        <f t="shared" si="110"/>
        <v>44309</v>
      </c>
      <c r="L7055" s="17">
        <v>0.875</v>
      </c>
      <c r="M7055" s="14">
        <v>932</v>
      </c>
      <c r="N7055" s="14">
        <v>0</v>
      </c>
      <c r="O7055" s="14">
        <v>787</v>
      </c>
      <c r="P7055" s="14">
        <v>1719</v>
      </c>
    </row>
    <row r="7056" spans="11:16" x14ac:dyDescent="0.3">
      <c r="K7056" s="16">
        <f t="shared" si="110"/>
        <v>44309</v>
      </c>
      <c r="L7056" s="17">
        <v>0.91666666666666663</v>
      </c>
      <c r="M7056" s="14">
        <v>932</v>
      </c>
      <c r="N7056" s="14">
        <v>0</v>
      </c>
      <c r="O7056" s="14">
        <v>1200</v>
      </c>
      <c r="P7056" s="14">
        <v>2132</v>
      </c>
    </row>
    <row r="7057" spans="11:16" x14ac:dyDescent="0.3">
      <c r="K7057" s="16">
        <f t="shared" si="110"/>
        <v>44309</v>
      </c>
      <c r="L7057" s="17">
        <v>0.95833333333333337</v>
      </c>
      <c r="M7057" s="14">
        <v>932</v>
      </c>
      <c r="N7057" s="14">
        <v>0</v>
      </c>
      <c r="O7057" s="14">
        <v>1200</v>
      </c>
      <c r="P7057" s="14">
        <v>2132</v>
      </c>
    </row>
    <row r="7058" spans="11:16" x14ac:dyDescent="0.3">
      <c r="K7058" s="16">
        <f t="shared" si="110"/>
        <v>44310</v>
      </c>
      <c r="L7058" s="17">
        <v>0</v>
      </c>
      <c r="M7058" s="14">
        <v>932</v>
      </c>
      <c r="N7058" s="14">
        <v>1143</v>
      </c>
      <c r="O7058" s="14">
        <v>335</v>
      </c>
      <c r="P7058" s="14">
        <v>2410</v>
      </c>
    </row>
    <row r="7059" spans="11:16" x14ac:dyDescent="0.3">
      <c r="K7059" s="16">
        <f t="shared" si="110"/>
        <v>44310</v>
      </c>
      <c r="L7059" s="17">
        <v>4.1666666666666664E-2</v>
      </c>
      <c r="M7059" s="14">
        <v>932</v>
      </c>
      <c r="N7059" s="14">
        <v>0</v>
      </c>
      <c r="O7059" s="14">
        <v>1071</v>
      </c>
      <c r="P7059" s="14">
        <v>2003</v>
      </c>
    </row>
    <row r="7060" spans="11:16" x14ac:dyDescent="0.3">
      <c r="K7060" s="16">
        <f t="shared" si="110"/>
        <v>44310</v>
      </c>
      <c r="L7060" s="17">
        <v>8.3333333333333329E-2</v>
      </c>
      <c r="M7060" s="14">
        <v>932</v>
      </c>
      <c r="N7060" s="14">
        <v>0</v>
      </c>
      <c r="O7060" s="14">
        <v>1090</v>
      </c>
      <c r="P7060" s="14">
        <v>2022</v>
      </c>
    </row>
    <row r="7061" spans="11:16" x14ac:dyDescent="0.3">
      <c r="K7061" s="16">
        <f t="shared" si="110"/>
        <v>44310</v>
      </c>
      <c r="L7061" s="17">
        <v>0.125</v>
      </c>
      <c r="M7061" s="14">
        <v>932</v>
      </c>
      <c r="N7061" s="14">
        <v>865</v>
      </c>
      <c r="O7061" s="14">
        <v>0</v>
      </c>
      <c r="P7061" s="14">
        <v>1797</v>
      </c>
    </row>
    <row r="7062" spans="11:16" x14ac:dyDescent="0.3">
      <c r="K7062" s="16">
        <f t="shared" si="110"/>
        <v>44310</v>
      </c>
      <c r="L7062" s="17">
        <v>0.16666666666666666</v>
      </c>
      <c r="M7062" s="14">
        <v>932</v>
      </c>
      <c r="N7062" s="14">
        <v>0</v>
      </c>
      <c r="O7062" s="14">
        <v>802</v>
      </c>
      <c r="P7062" s="14">
        <v>1734</v>
      </c>
    </row>
    <row r="7063" spans="11:16" x14ac:dyDescent="0.3">
      <c r="K7063" s="16">
        <f t="shared" si="110"/>
        <v>44310</v>
      </c>
      <c r="L7063" s="17">
        <v>0.20833333333333334</v>
      </c>
      <c r="M7063" s="14">
        <v>932</v>
      </c>
      <c r="N7063" s="14">
        <v>0</v>
      </c>
      <c r="O7063" s="14">
        <v>0</v>
      </c>
      <c r="P7063" s="14">
        <v>932</v>
      </c>
    </row>
    <row r="7064" spans="11:16" x14ac:dyDescent="0.3">
      <c r="K7064" s="16">
        <f t="shared" si="110"/>
        <v>44310</v>
      </c>
      <c r="L7064" s="17">
        <v>0.25</v>
      </c>
      <c r="M7064" s="14">
        <v>932</v>
      </c>
      <c r="N7064" s="14">
        <v>0</v>
      </c>
      <c r="O7064" s="14">
        <v>0</v>
      </c>
      <c r="P7064" s="14">
        <v>932</v>
      </c>
    </row>
    <row r="7065" spans="11:16" x14ac:dyDescent="0.3">
      <c r="K7065" s="16">
        <f t="shared" si="110"/>
        <v>44310</v>
      </c>
      <c r="L7065" s="17">
        <v>0.29166666666666669</v>
      </c>
      <c r="M7065" s="14">
        <v>932</v>
      </c>
      <c r="N7065" s="14">
        <v>0</v>
      </c>
      <c r="O7065" s="14">
        <v>0</v>
      </c>
      <c r="P7065" s="14">
        <v>932</v>
      </c>
    </row>
    <row r="7066" spans="11:16" x14ac:dyDescent="0.3">
      <c r="K7066" s="16">
        <f t="shared" si="110"/>
        <v>44310</v>
      </c>
      <c r="L7066" s="17">
        <v>0.33333333333333331</v>
      </c>
      <c r="M7066" s="14">
        <v>932</v>
      </c>
      <c r="N7066" s="14">
        <v>1143</v>
      </c>
      <c r="O7066" s="14">
        <v>0</v>
      </c>
      <c r="P7066" s="14">
        <v>2075</v>
      </c>
    </row>
    <row r="7067" spans="11:16" x14ac:dyDescent="0.3">
      <c r="K7067" s="16">
        <f t="shared" ref="K7067:K7130" si="111">K7043+1</f>
        <v>44310</v>
      </c>
      <c r="L7067" s="17">
        <v>0.375</v>
      </c>
      <c r="M7067" s="14">
        <v>932</v>
      </c>
      <c r="N7067" s="14">
        <v>0</v>
      </c>
      <c r="O7067" s="14">
        <v>0</v>
      </c>
      <c r="P7067" s="14">
        <v>932</v>
      </c>
    </row>
    <row r="7068" spans="11:16" x14ac:dyDescent="0.3">
      <c r="K7068" s="16">
        <f t="shared" si="111"/>
        <v>44310</v>
      </c>
      <c r="L7068" s="17">
        <v>0.41666666666666669</v>
      </c>
      <c r="M7068" s="14">
        <v>932</v>
      </c>
      <c r="N7068" s="14">
        <v>0</v>
      </c>
      <c r="O7068" s="14">
        <v>0</v>
      </c>
      <c r="P7068" s="14">
        <v>932</v>
      </c>
    </row>
    <row r="7069" spans="11:16" x14ac:dyDescent="0.3">
      <c r="K7069" s="16">
        <f t="shared" si="111"/>
        <v>44310</v>
      </c>
      <c r="L7069" s="17">
        <v>0.45833333333333331</v>
      </c>
      <c r="M7069" s="14">
        <v>932</v>
      </c>
      <c r="N7069" s="14">
        <v>0</v>
      </c>
      <c r="O7069" s="14">
        <v>0</v>
      </c>
      <c r="P7069" s="14">
        <v>932</v>
      </c>
    </row>
    <row r="7070" spans="11:16" x14ac:dyDescent="0.3">
      <c r="K7070" s="16">
        <f t="shared" si="111"/>
        <v>44310</v>
      </c>
      <c r="L7070" s="17">
        <v>0.5</v>
      </c>
      <c r="M7070" s="14">
        <v>932</v>
      </c>
      <c r="N7070" s="14">
        <v>0</v>
      </c>
      <c r="O7070" s="14">
        <v>0</v>
      </c>
      <c r="P7070" s="14">
        <v>932</v>
      </c>
    </row>
    <row r="7071" spans="11:16" x14ac:dyDescent="0.3">
      <c r="K7071" s="16">
        <f t="shared" si="111"/>
        <v>44310</v>
      </c>
      <c r="L7071" s="17">
        <v>0.54166666666666663</v>
      </c>
      <c r="M7071" s="14">
        <v>932</v>
      </c>
      <c r="N7071" s="14">
        <v>0</v>
      </c>
      <c r="O7071" s="14">
        <v>-242</v>
      </c>
      <c r="P7071" s="14">
        <v>690</v>
      </c>
    </row>
    <row r="7072" spans="11:16" x14ac:dyDescent="0.3">
      <c r="K7072" s="16">
        <f t="shared" si="111"/>
        <v>44310</v>
      </c>
      <c r="L7072" s="17">
        <v>0.58333333333333337</v>
      </c>
      <c r="M7072" s="14">
        <v>932</v>
      </c>
      <c r="N7072" s="14">
        <v>0</v>
      </c>
      <c r="O7072" s="14">
        <v>-833</v>
      </c>
      <c r="P7072" s="14">
        <v>99</v>
      </c>
    </row>
    <row r="7073" spans="11:16" x14ac:dyDescent="0.3">
      <c r="K7073" s="16">
        <f t="shared" si="111"/>
        <v>44310</v>
      </c>
      <c r="L7073" s="17">
        <v>0.625</v>
      </c>
      <c r="M7073" s="14">
        <v>932</v>
      </c>
      <c r="N7073" s="14">
        <v>0</v>
      </c>
      <c r="O7073" s="14">
        <v>-1029</v>
      </c>
      <c r="P7073" s="14">
        <v>-97</v>
      </c>
    </row>
    <row r="7074" spans="11:16" x14ac:dyDescent="0.3">
      <c r="K7074" s="16">
        <f t="shared" si="111"/>
        <v>44310</v>
      </c>
      <c r="L7074" s="17">
        <v>0.66666666666666663</v>
      </c>
      <c r="M7074" s="14">
        <v>932</v>
      </c>
      <c r="N7074" s="14">
        <v>0</v>
      </c>
      <c r="O7074" s="14">
        <v>-1138</v>
      </c>
      <c r="P7074" s="14">
        <v>-206</v>
      </c>
    </row>
    <row r="7075" spans="11:16" x14ac:dyDescent="0.3">
      <c r="K7075" s="16">
        <f t="shared" si="111"/>
        <v>44310</v>
      </c>
      <c r="L7075" s="17">
        <v>0.70833333333333337</v>
      </c>
      <c r="M7075" s="14">
        <v>932</v>
      </c>
      <c r="N7075" s="14">
        <v>0</v>
      </c>
      <c r="O7075" s="14">
        <v>-878</v>
      </c>
      <c r="P7075" s="14">
        <v>54</v>
      </c>
    </row>
    <row r="7076" spans="11:16" x14ac:dyDescent="0.3">
      <c r="K7076" s="16">
        <f t="shared" si="111"/>
        <v>44310</v>
      </c>
      <c r="L7076" s="17">
        <v>0.75</v>
      </c>
      <c r="M7076" s="14">
        <v>932</v>
      </c>
      <c r="N7076" s="14">
        <v>0</v>
      </c>
      <c r="O7076" s="14">
        <v>0</v>
      </c>
      <c r="P7076" s="14">
        <v>932</v>
      </c>
    </row>
    <row r="7077" spans="11:16" x14ac:dyDescent="0.3">
      <c r="K7077" s="16">
        <f t="shared" si="111"/>
        <v>44310</v>
      </c>
      <c r="L7077" s="17">
        <v>0.79166666666666663</v>
      </c>
      <c r="M7077" s="14">
        <v>932</v>
      </c>
      <c r="N7077" s="14">
        <v>0</v>
      </c>
      <c r="O7077" s="14">
        <v>0</v>
      </c>
      <c r="P7077" s="14">
        <v>932</v>
      </c>
    </row>
    <row r="7078" spans="11:16" x14ac:dyDescent="0.3">
      <c r="K7078" s="16">
        <f t="shared" si="111"/>
        <v>44310</v>
      </c>
      <c r="L7078" s="17">
        <v>0.83333333333333337</v>
      </c>
      <c r="M7078" s="14">
        <v>932</v>
      </c>
      <c r="N7078" s="14">
        <v>0</v>
      </c>
      <c r="O7078" s="14">
        <v>0</v>
      </c>
      <c r="P7078" s="14">
        <v>932</v>
      </c>
    </row>
    <row r="7079" spans="11:16" x14ac:dyDescent="0.3">
      <c r="K7079" s="16">
        <f t="shared" si="111"/>
        <v>44310</v>
      </c>
      <c r="L7079" s="17">
        <v>0.875</v>
      </c>
      <c r="M7079" s="14">
        <v>932</v>
      </c>
      <c r="N7079" s="14">
        <v>1143</v>
      </c>
      <c r="O7079" s="14">
        <v>0</v>
      </c>
      <c r="P7079" s="14">
        <v>2075</v>
      </c>
    </row>
    <row r="7080" spans="11:16" x14ac:dyDescent="0.3">
      <c r="K7080" s="16">
        <f t="shared" si="111"/>
        <v>44310</v>
      </c>
      <c r="L7080" s="17">
        <v>0.91666666666666663</v>
      </c>
      <c r="M7080" s="14">
        <v>932</v>
      </c>
      <c r="N7080" s="14">
        <v>0</v>
      </c>
      <c r="O7080" s="14">
        <v>0</v>
      </c>
      <c r="P7080" s="14">
        <v>932</v>
      </c>
    </row>
    <row r="7081" spans="11:16" x14ac:dyDescent="0.3">
      <c r="K7081" s="16">
        <f t="shared" si="111"/>
        <v>44310</v>
      </c>
      <c r="L7081" s="17">
        <v>0.95833333333333337</v>
      </c>
      <c r="M7081" s="14">
        <v>932</v>
      </c>
      <c r="N7081" s="14">
        <v>0</v>
      </c>
      <c r="O7081" s="14">
        <v>0</v>
      </c>
      <c r="P7081" s="14">
        <v>932</v>
      </c>
    </row>
    <row r="7082" spans="11:16" x14ac:dyDescent="0.3">
      <c r="K7082" s="16">
        <f t="shared" si="111"/>
        <v>44311</v>
      </c>
      <c r="L7082" s="17">
        <v>0</v>
      </c>
      <c r="M7082" s="14">
        <v>932</v>
      </c>
      <c r="N7082" s="14">
        <v>0</v>
      </c>
      <c r="O7082" s="14">
        <v>1200</v>
      </c>
      <c r="P7082" s="14">
        <v>2132</v>
      </c>
    </row>
    <row r="7083" spans="11:16" x14ac:dyDescent="0.3">
      <c r="K7083" s="16">
        <f t="shared" si="111"/>
        <v>44311</v>
      </c>
      <c r="L7083" s="17">
        <v>4.1666666666666664E-2</v>
      </c>
      <c r="M7083" s="14">
        <v>932</v>
      </c>
      <c r="N7083" s="14">
        <v>0</v>
      </c>
      <c r="O7083" s="14">
        <v>999</v>
      </c>
      <c r="P7083" s="14">
        <v>1931</v>
      </c>
    </row>
    <row r="7084" spans="11:16" x14ac:dyDescent="0.3">
      <c r="K7084" s="16">
        <f t="shared" si="111"/>
        <v>44311</v>
      </c>
      <c r="L7084" s="17">
        <v>8.3333333333333329E-2</v>
      </c>
      <c r="M7084" s="14">
        <v>932</v>
      </c>
      <c r="N7084" s="14">
        <v>0</v>
      </c>
      <c r="O7084" s="14">
        <v>691</v>
      </c>
      <c r="P7084" s="14">
        <v>1623</v>
      </c>
    </row>
    <row r="7085" spans="11:16" x14ac:dyDescent="0.3">
      <c r="K7085" s="16">
        <f t="shared" si="111"/>
        <v>44311</v>
      </c>
      <c r="L7085" s="17">
        <v>0.125</v>
      </c>
      <c r="M7085" s="14">
        <v>932</v>
      </c>
      <c r="N7085" s="14">
        <v>0</v>
      </c>
      <c r="O7085" s="14">
        <v>-55</v>
      </c>
      <c r="P7085" s="14">
        <v>877</v>
      </c>
    </row>
    <row r="7086" spans="11:16" x14ac:dyDescent="0.3">
      <c r="K7086" s="16">
        <f t="shared" si="111"/>
        <v>44311</v>
      </c>
      <c r="L7086" s="17">
        <v>0.16666666666666666</v>
      </c>
      <c r="M7086" s="14">
        <v>932</v>
      </c>
      <c r="N7086" s="14">
        <v>0</v>
      </c>
      <c r="O7086" s="14">
        <v>-514</v>
      </c>
      <c r="P7086" s="14">
        <v>418</v>
      </c>
    </row>
    <row r="7087" spans="11:16" x14ac:dyDescent="0.3">
      <c r="K7087" s="16">
        <f t="shared" si="111"/>
        <v>44311</v>
      </c>
      <c r="L7087" s="17">
        <v>0.20833333333333334</v>
      </c>
      <c r="M7087" s="14">
        <v>932</v>
      </c>
      <c r="N7087" s="14">
        <v>0</v>
      </c>
      <c r="O7087" s="14">
        <v>-796</v>
      </c>
      <c r="P7087" s="14">
        <v>136</v>
      </c>
    </row>
    <row r="7088" spans="11:16" x14ac:dyDescent="0.3">
      <c r="K7088" s="16">
        <f t="shared" si="111"/>
        <v>44311</v>
      </c>
      <c r="L7088" s="17">
        <v>0.25</v>
      </c>
      <c r="M7088" s="14">
        <v>932</v>
      </c>
      <c r="N7088" s="14">
        <v>0</v>
      </c>
      <c r="O7088" s="14">
        <v>-913</v>
      </c>
      <c r="P7088" s="14">
        <v>19</v>
      </c>
    </row>
    <row r="7089" spans="11:16" x14ac:dyDescent="0.3">
      <c r="K7089" s="16">
        <f t="shared" si="111"/>
        <v>44311</v>
      </c>
      <c r="L7089" s="17">
        <v>0.29166666666666669</v>
      </c>
      <c r="M7089" s="14">
        <v>932</v>
      </c>
      <c r="N7089" s="14">
        <v>0</v>
      </c>
      <c r="O7089" s="14">
        <v>-1200</v>
      </c>
      <c r="P7089" s="14">
        <v>-268</v>
      </c>
    </row>
    <row r="7090" spans="11:16" x14ac:dyDescent="0.3">
      <c r="K7090" s="16">
        <f t="shared" si="111"/>
        <v>44311</v>
      </c>
      <c r="L7090" s="17">
        <v>0.33333333333333331</v>
      </c>
      <c r="M7090" s="14">
        <v>932</v>
      </c>
      <c r="N7090" s="14">
        <v>0</v>
      </c>
      <c r="O7090" s="14">
        <v>-713</v>
      </c>
      <c r="P7090" s="14">
        <v>219</v>
      </c>
    </row>
    <row r="7091" spans="11:16" x14ac:dyDescent="0.3">
      <c r="K7091" s="16">
        <f t="shared" si="111"/>
        <v>44311</v>
      </c>
      <c r="L7091" s="17">
        <v>0.375</v>
      </c>
      <c r="M7091" s="14">
        <v>932</v>
      </c>
      <c r="N7091" s="14">
        <v>0</v>
      </c>
      <c r="O7091" s="14">
        <v>-539</v>
      </c>
      <c r="P7091" s="14">
        <v>393</v>
      </c>
    </row>
    <row r="7092" spans="11:16" x14ac:dyDescent="0.3">
      <c r="K7092" s="16">
        <f t="shared" si="111"/>
        <v>44311</v>
      </c>
      <c r="L7092" s="17">
        <v>0.41666666666666669</v>
      </c>
      <c r="M7092" s="14">
        <v>932</v>
      </c>
      <c r="N7092" s="14">
        <v>0</v>
      </c>
      <c r="O7092" s="14">
        <v>0</v>
      </c>
      <c r="P7092" s="14">
        <v>932</v>
      </c>
    </row>
    <row r="7093" spans="11:16" x14ac:dyDescent="0.3">
      <c r="K7093" s="16">
        <f t="shared" si="111"/>
        <v>44311</v>
      </c>
      <c r="L7093" s="17">
        <v>0.45833333333333331</v>
      </c>
      <c r="M7093" s="14">
        <v>932</v>
      </c>
      <c r="N7093" s="14">
        <v>0</v>
      </c>
      <c r="O7093" s="14">
        <v>-477</v>
      </c>
      <c r="P7093" s="14">
        <v>455</v>
      </c>
    </row>
    <row r="7094" spans="11:16" x14ac:dyDescent="0.3">
      <c r="K7094" s="16">
        <f t="shared" si="111"/>
        <v>44311</v>
      </c>
      <c r="L7094" s="17">
        <v>0.5</v>
      </c>
      <c r="M7094" s="14">
        <v>932</v>
      </c>
      <c r="N7094" s="14">
        <v>0</v>
      </c>
      <c r="O7094" s="14">
        <v>0</v>
      </c>
      <c r="P7094" s="14">
        <v>932</v>
      </c>
    </row>
    <row r="7095" spans="11:16" x14ac:dyDescent="0.3">
      <c r="K7095" s="16">
        <f t="shared" si="111"/>
        <v>44311</v>
      </c>
      <c r="L7095" s="17">
        <v>0.54166666666666663</v>
      </c>
      <c r="M7095" s="14">
        <v>932</v>
      </c>
      <c r="N7095" s="14">
        <v>0</v>
      </c>
      <c r="O7095" s="14">
        <v>-398</v>
      </c>
      <c r="P7095" s="14">
        <v>534</v>
      </c>
    </row>
    <row r="7096" spans="11:16" x14ac:dyDescent="0.3">
      <c r="K7096" s="16">
        <f t="shared" si="111"/>
        <v>44311</v>
      </c>
      <c r="L7096" s="17">
        <v>0.58333333333333337</v>
      </c>
      <c r="M7096" s="14">
        <v>932</v>
      </c>
      <c r="N7096" s="14">
        <v>0</v>
      </c>
      <c r="O7096" s="14">
        <v>-1050</v>
      </c>
      <c r="P7096" s="14">
        <v>-118</v>
      </c>
    </row>
    <row r="7097" spans="11:16" x14ac:dyDescent="0.3">
      <c r="K7097" s="16">
        <f t="shared" si="111"/>
        <v>44311</v>
      </c>
      <c r="L7097" s="17">
        <v>0.625</v>
      </c>
      <c r="M7097" s="14">
        <v>932</v>
      </c>
      <c r="N7097" s="14">
        <v>0</v>
      </c>
      <c r="O7097" s="14">
        <v>-1200</v>
      </c>
      <c r="P7097" s="14">
        <v>-268</v>
      </c>
    </row>
    <row r="7098" spans="11:16" x14ac:dyDescent="0.3">
      <c r="K7098" s="16">
        <f t="shared" si="111"/>
        <v>44311</v>
      </c>
      <c r="L7098" s="17">
        <v>0.66666666666666663</v>
      </c>
      <c r="M7098" s="14">
        <v>932</v>
      </c>
      <c r="N7098" s="14">
        <v>0</v>
      </c>
      <c r="O7098" s="14">
        <v>-1200</v>
      </c>
      <c r="P7098" s="14">
        <v>-268</v>
      </c>
    </row>
    <row r="7099" spans="11:16" x14ac:dyDescent="0.3">
      <c r="K7099" s="16">
        <f t="shared" si="111"/>
        <v>44311</v>
      </c>
      <c r="L7099" s="17">
        <v>0.70833333333333337</v>
      </c>
      <c r="M7099" s="14">
        <v>932</v>
      </c>
      <c r="N7099" s="14">
        <v>0</v>
      </c>
      <c r="O7099" s="14">
        <v>-1200</v>
      </c>
      <c r="P7099" s="14">
        <v>-268</v>
      </c>
    </row>
    <row r="7100" spans="11:16" x14ac:dyDescent="0.3">
      <c r="K7100" s="16">
        <f t="shared" si="111"/>
        <v>44311</v>
      </c>
      <c r="L7100" s="17">
        <v>0.75</v>
      </c>
      <c r="M7100" s="14">
        <v>932</v>
      </c>
      <c r="N7100" s="14">
        <v>0</v>
      </c>
      <c r="O7100" s="14">
        <v>-71</v>
      </c>
      <c r="P7100" s="14">
        <v>861</v>
      </c>
    </row>
    <row r="7101" spans="11:16" x14ac:dyDescent="0.3">
      <c r="K7101" s="16">
        <f t="shared" si="111"/>
        <v>44311</v>
      </c>
      <c r="L7101" s="17">
        <v>0.79166666666666663</v>
      </c>
      <c r="M7101" s="14">
        <v>932</v>
      </c>
      <c r="N7101" s="14">
        <v>0</v>
      </c>
      <c r="O7101" s="14">
        <v>585</v>
      </c>
      <c r="P7101" s="14">
        <v>1517</v>
      </c>
    </row>
    <row r="7102" spans="11:16" x14ac:dyDescent="0.3">
      <c r="K7102" s="16">
        <f t="shared" si="111"/>
        <v>44311</v>
      </c>
      <c r="L7102" s="17">
        <v>0.83333333333333337</v>
      </c>
      <c r="M7102" s="14">
        <v>932</v>
      </c>
      <c r="N7102" s="14">
        <v>0</v>
      </c>
      <c r="O7102" s="14">
        <v>1189</v>
      </c>
      <c r="P7102" s="14">
        <v>2121</v>
      </c>
    </row>
    <row r="7103" spans="11:16" x14ac:dyDescent="0.3">
      <c r="K7103" s="16">
        <f t="shared" si="111"/>
        <v>44311</v>
      </c>
      <c r="L7103" s="17">
        <v>0.875</v>
      </c>
      <c r="M7103" s="14">
        <v>932</v>
      </c>
      <c r="N7103" s="14">
        <v>498</v>
      </c>
      <c r="O7103" s="14">
        <v>1200</v>
      </c>
      <c r="P7103" s="14">
        <v>2630</v>
      </c>
    </row>
    <row r="7104" spans="11:16" x14ac:dyDescent="0.3">
      <c r="K7104" s="16">
        <f t="shared" si="111"/>
        <v>44311</v>
      </c>
      <c r="L7104" s="17">
        <v>0.91666666666666663</v>
      </c>
      <c r="M7104" s="14">
        <v>932</v>
      </c>
      <c r="N7104" s="14">
        <v>648</v>
      </c>
      <c r="O7104" s="14">
        <v>1200</v>
      </c>
      <c r="P7104" s="14">
        <v>2780</v>
      </c>
    </row>
    <row r="7105" spans="11:16" x14ac:dyDescent="0.3">
      <c r="K7105" s="16">
        <f t="shared" si="111"/>
        <v>44311</v>
      </c>
      <c r="L7105" s="17">
        <v>0.95833333333333337</v>
      </c>
      <c r="M7105" s="14">
        <v>932</v>
      </c>
      <c r="N7105" s="14">
        <v>0</v>
      </c>
      <c r="O7105" s="14">
        <v>1200</v>
      </c>
      <c r="P7105" s="14">
        <v>2132</v>
      </c>
    </row>
    <row r="7106" spans="11:16" x14ac:dyDescent="0.3">
      <c r="K7106" s="16">
        <f t="shared" si="111"/>
        <v>44312</v>
      </c>
      <c r="L7106" s="17">
        <v>0</v>
      </c>
      <c r="M7106" s="14">
        <v>932</v>
      </c>
      <c r="N7106" s="14">
        <v>0</v>
      </c>
      <c r="O7106" s="14">
        <v>0</v>
      </c>
      <c r="P7106" s="14">
        <v>932</v>
      </c>
    </row>
    <row r="7107" spans="11:16" x14ac:dyDescent="0.3">
      <c r="K7107" s="16">
        <f t="shared" si="111"/>
        <v>44312</v>
      </c>
      <c r="L7107" s="17">
        <v>4.1666666666666664E-2</v>
      </c>
      <c r="M7107" s="14">
        <v>932</v>
      </c>
      <c r="N7107" s="14">
        <v>1836</v>
      </c>
      <c r="O7107" s="14">
        <v>0</v>
      </c>
      <c r="P7107" s="14">
        <v>2768</v>
      </c>
    </row>
    <row r="7108" spans="11:16" x14ac:dyDescent="0.3">
      <c r="K7108" s="16">
        <f t="shared" si="111"/>
        <v>44312</v>
      </c>
      <c r="L7108" s="17">
        <v>8.3333333333333329E-2</v>
      </c>
      <c r="M7108" s="14">
        <v>932</v>
      </c>
      <c r="N7108" s="14">
        <v>1768</v>
      </c>
      <c r="O7108" s="14">
        <v>0</v>
      </c>
      <c r="P7108" s="14">
        <v>2700</v>
      </c>
    </row>
    <row r="7109" spans="11:16" x14ac:dyDescent="0.3">
      <c r="K7109" s="16">
        <f t="shared" si="111"/>
        <v>44312</v>
      </c>
      <c r="L7109" s="17">
        <v>0.125</v>
      </c>
      <c r="M7109" s="14">
        <v>932</v>
      </c>
      <c r="N7109" s="14">
        <v>0</v>
      </c>
      <c r="O7109" s="14">
        <v>0</v>
      </c>
      <c r="P7109" s="14">
        <v>932</v>
      </c>
    </row>
    <row r="7110" spans="11:16" x14ac:dyDescent="0.3">
      <c r="K7110" s="16">
        <f t="shared" si="111"/>
        <v>44312</v>
      </c>
      <c r="L7110" s="17">
        <v>0.16666666666666666</v>
      </c>
      <c r="M7110" s="14">
        <v>932</v>
      </c>
      <c r="N7110" s="14">
        <v>0</v>
      </c>
      <c r="O7110" s="14">
        <v>0</v>
      </c>
      <c r="P7110" s="14">
        <v>932</v>
      </c>
    </row>
    <row r="7111" spans="11:16" x14ac:dyDescent="0.3">
      <c r="K7111" s="16">
        <f t="shared" si="111"/>
        <v>44312</v>
      </c>
      <c r="L7111" s="17">
        <v>0.20833333333333334</v>
      </c>
      <c r="M7111" s="14">
        <v>932</v>
      </c>
      <c r="N7111" s="14">
        <v>2532</v>
      </c>
      <c r="O7111" s="14">
        <v>0</v>
      </c>
      <c r="P7111" s="14">
        <v>3464</v>
      </c>
    </row>
    <row r="7112" spans="11:16" x14ac:dyDescent="0.3">
      <c r="K7112" s="16">
        <f t="shared" si="111"/>
        <v>44312</v>
      </c>
      <c r="L7112" s="17">
        <v>0.25</v>
      </c>
      <c r="M7112" s="14">
        <v>932</v>
      </c>
      <c r="N7112" s="14">
        <v>2808</v>
      </c>
      <c r="O7112" s="14">
        <v>0</v>
      </c>
      <c r="P7112" s="14">
        <v>3740</v>
      </c>
    </row>
    <row r="7113" spans="11:16" x14ac:dyDescent="0.3">
      <c r="K7113" s="16">
        <f t="shared" si="111"/>
        <v>44312</v>
      </c>
      <c r="L7113" s="17">
        <v>0.29166666666666669</v>
      </c>
      <c r="M7113" s="14">
        <v>932</v>
      </c>
      <c r="N7113" s="14">
        <v>2808</v>
      </c>
      <c r="O7113" s="14">
        <v>0</v>
      </c>
      <c r="P7113" s="14">
        <v>3740</v>
      </c>
    </row>
    <row r="7114" spans="11:16" x14ac:dyDescent="0.3">
      <c r="K7114" s="16">
        <f t="shared" si="111"/>
        <v>44312</v>
      </c>
      <c r="L7114" s="17">
        <v>0.33333333333333331</v>
      </c>
      <c r="M7114" s="14">
        <v>932</v>
      </c>
      <c r="N7114" s="14">
        <v>1722</v>
      </c>
      <c r="O7114" s="14">
        <v>0</v>
      </c>
      <c r="P7114" s="14">
        <v>2654</v>
      </c>
    </row>
    <row r="7115" spans="11:16" x14ac:dyDescent="0.3">
      <c r="K7115" s="16">
        <f t="shared" si="111"/>
        <v>44312</v>
      </c>
      <c r="L7115" s="17">
        <v>0.375</v>
      </c>
      <c r="M7115" s="14">
        <v>932</v>
      </c>
      <c r="N7115" s="14">
        <v>1208</v>
      </c>
      <c r="O7115" s="14">
        <v>0</v>
      </c>
      <c r="P7115" s="14">
        <v>2140</v>
      </c>
    </row>
    <row r="7116" spans="11:16" x14ac:dyDescent="0.3">
      <c r="K7116" s="16">
        <f t="shared" si="111"/>
        <v>44312</v>
      </c>
      <c r="L7116" s="17">
        <v>0.41666666666666669</v>
      </c>
      <c r="M7116" s="14">
        <v>932</v>
      </c>
      <c r="N7116" s="14">
        <v>571</v>
      </c>
      <c r="O7116" s="14">
        <v>0</v>
      </c>
      <c r="P7116" s="14">
        <v>1503</v>
      </c>
    </row>
    <row r="7117" spans="11:16" x14ac:dyDescent="0.3">
      <c r="K7117" s="16">
        <f t="shared" si="111"/>
        <v>44312</v>
      </c>
      <c r="L7117" s="17">
        <v>0.45833333333333331</v>
      </c>
      <c r="M7117" s="14">
        <v>932</v>
      </c>
      <c r="N7117" s="14">
        <v>29</v>
      </c>
      <c r="O7117" s="14">
        <v>0</v>
      </c>
      <c r="P7117" s="14">
        <v>961</v>
      </c>
    </row>
    <row r="7118" spans="11:16" x14ac:dyDescent="0.3">
      <c r="K7118" s="16">
        <f t="shared" si="111"/>
        <v>44312</v>
      </c>
      <c r="L7118" s="17">
        <v>0.5</v>
      </c>
      <c r="M7118" s="14">
        <v>932</v>
      </c>
      <c r="N7118" s="14">
        <v>0</v>
      </c>
      <c r="O7118" s="14">
        <v>0</v>
      </c>
      <c r="P7118" s="14">
        <v>932</v>
      </c>
    </row>
    <row r="7119" spans="11:16" x14ac:dyDescent="0.3">
      <c r="K7119" s="16">
        <f t="shared" si="111"/>
        <v>44312</v>
      </c>
      <c r="L7119" s="17">
        <v>0.54166666666666663</v>
      </c>
      <c r="M7119" s="14">
        <v>932</v>
      </c>
      <c r="N7119" s="14">
        <v>0</v>
      </c>
      <c r="O7119" s="14">
        <v>0</v>
      </c>
      <c r="P7119" s="14">
        <v>932</v>
      </c>
    </row>
    <row r="7120" spans="11:16" x14ac:dyDescent="0.3">
      <c r="K7120" s="16">
        <f t="shared" si="111"/>
        <v>44312</v>
      </c>
      <c r="L7120" s="17">
        <v>0.58333333333333337</v>
      </c>
      <c r="M7120" s="14">
        <v>932</v>
      </c>
      <c r="N7120" s="14">
        <v>1565</v>
      </c>
      <c r="O7120" s="14">
        <v>0</v>
      </c>
      <c r="P7120" s="14">
        <v>2497</v>
      </c>
    </row>
    <row r="7121" spans="11:16" x14ac:dyDescent="0.3">
      <c r="K7121" s="16">
        <f t="shared" si="111"/>
        <v>44312</v>
      </c>
      <c r="L7121" s="17">
        <v>0.625</v>
      </c>
      <c r="M7121" s="14">
        <v>932</v>
      </c>
      <c r="N7121" s="14">
        <v>1019</v>
      </c>
      <c r="O7121" s="14">
        <v>0</v>
      </c>
      <c r="P7121" s="14">
        <v>1951</v>
      </c>
    </row>
    <row r="7122" spans="11:16" x14ac:dyDescent="0.3">
      <c r="K7122" s="16">
        <f t="shared" si="111"/>
        <v>44312</v>
      </c>
      <c r="L7122" s="17">
        <v>0.66666666666666663</v>
      </c>
      <c r="M7122" s="14">
        <v>932</v>
      </c>
      <c r="N7122" s="14">
        <v>1032</v>
      </c>
      <c r="O7122" s="14">
        <v>0</v>
      </c>
      <c r="P7122" s="14">
        <v>1964</v>
      </c>
    </row>
    <row r="7123" spans="11:16" x14ac:dyDescent="0.3">
      <c r="K7123" s="16">
        <f t="shared" si="111"/>
        <v>44312</v>
      </c>
      <c r="L7123" s="17">
        <v>0.70833333333333337</v>
      </c>
      <c r="M7123" s="14">
        <v>932</v>
      </c>
      <c r="N7123" s="14">
        <v>0</v>
      </c>
      <c r="O7123" s="14">
        <v>0</v>
      </c>
      <c r="P7123" s="14">
        <v>932</v>
      </c>
    </row>
    <row r="7124" spans="11:16" x14ac:dyDescent="0.3">
      <c r="K7124" s="16">
        <f t="shared" si="111"/>
        <v>44312</v>
      </c>
      <c r="L7124" s="17">
        <v>0.75</v>
      </c>
      <c r="M7124" s="14">
        <v>932</v>
      </c>
      <c r="N7124" s="14">
        <v>1481</v>
      </c>
      <c r="O7124" s="14">
        <v>0</v>
      </c>
      <c r="P7124" s="14">
        <v>2413</v>
      </c>
    </row>
    <row r="7125" spans="11:16" x14ac:dyDescent="0.3">
      <c r="K7125" s="16">
        <f t="shared" si="111"/>
        <v>44312</v>
      </c>
      <c r="L7125" s="17">
        <v>0.79166666666666663</v>
      </c>
      <c r="M7125" s="14">
        <v>932</v>
      </c>
      <c r="N7125" s="14">
        <v>1034</v>
      </c>
      <c r="O7125" s="14">
        <v>0</v>
      </c>
      <c r="P7125" s="14">
        <v>1966</v>
      </c>
    </row>
    <row r="7126" spans="11:16" x14ac:dyDescent="0.3">
      <c r="K7126" s="16">
        <f t="shared" si="111"/>
        <v>44312</v>
      </c>
      <c r="L7126" s="17">
        <v>0.83333333333333337</v>
      </c>
      <c r="M7126" s="14">
        <v>932</v>
      </c>
      <c r="N7126" s="14">
        <v>2808</v>
      </c>
      <c r="O7126" s="14">
        <v>0</v>
      </c>
      <c r="P7126" s="14">
        <v>3740</v>
      </c>
    </row>
    <row r="7127" spans="11:16" x14ac:dyDescent="0.3">
      <c r="K7127" s="16">
        <f t="shared" si="111"/>
        <v>44312</v>
      </c>
      <c r="L7127" s="17">
        <v>0.875</v>
      </c>
      <c r="M7127" s="14">
        <v>932</v>
      </c>
      <c r="N7127" s="14">
        <v>1329</v>
      </c>
      <c r="O7127" s="14">
        <v>0</v>
      </c>
      <c r="P7127" s="14">
        <v>2261</v>
      </c>
    </row>
    <row r="7128" spans="11:16" x14ac:dyDescent="0.3">
      <c r="K7128" s="16">
        <f t="shared" si="111"/>
        <v>44312</v>
      </c>
      <c r="L7128" s="17">
        <v>0.91666666666666663</v>
      </c>
      <c r="M7128" s="14">
        <v>932</v>
      </c>
      <c r="N7128" s="14">
        <v>1736</v>
      </c>
      <c r="O7128" s="14">
        <v>0</v>
      </c>
      <c r="P7128" s="14">
        <v>2668</v>
      </c>
    </row>
    <row r="7129" spans="11:16" x14ac:dyDescent="0.3">
      <c r="K7129" s="16">
        <f t="shared" si="111"/>
        <v>44312</v>
      </c>
      <c r="L7129" s="17">
        <v>0.95833333333333337</v>
      </c>
      <c r="M7129" s="14">
        <v>932</v>
      </c>
      <c r="N7129" s="14">
        <v>1988</v>
      </c>
      <c r="O7129" s="14">
        <v>0</v>
      </c>
      <c r="P7129" s="14">
        <v>2920</v>
      </c>
    </row>
    <row r="7130" spans="11:16" x14ac:dyDescent="0.3">
      <c r="K7130" s="16">
        <f t="shared" si="111"/>
        <v>44313</v>
      </c>
      <c r="L7130" s="17">
        <v>0</v>
      </c>
      <c r="M7130" s="14">
        <v>932</v>
      </c>
      <c r="N7130" s="14">
        <v>1443</v>
      </c>
      <c r="O7130" s="14">
        <v>0</v>
      </c>
      <c r="P7130" s="14">
        <v>2375</v>
      </c>
    </row>
    <row r="7131" spans="11:16" x14ac:dyDescent="0.3">
      <c r="K7131" s="16">
        <f t="shared" ref="K7131:K7194" si="112">K7107+1</f>
        <v>44313</v>
      </c>
      <c r="L7131" s="17">
        <v>4.1666666666666664E-2</v>
      </c>
      <c r="M7131" s="14">
        <v>932</v>
      </c>
      <c r="N7131" s="14">
        <v>1098</v>
      </c>
      <c r="O7131" s="14">
        <v>0</v>
      </c>
      <c r="P7131" s="14">
        <v>2030</v>
      </c>
    </row>
    <row r="7132" spans="11:16" x14ac:dyDescent="0.3">
      <c r="K7132" s="16">
        <f t="shared" si="112"/>
        <v>44313</v>
      </c>
      <c r="L7132" s="17">
        <v>8.3333333333333329E-2</v>
      </c>
      <c r="M7132" s="14">
        <v>932</v>
      </c>
      <c r="N7132" s="14">
        <v>855</v>
      </c>
      <c r="O7132" s="14">
        <v>0</v>
      </c>
      <c r="P7132" s="14">
        <v>1787</v>
      </c>
    </row>
    <row r="7133" spans="11:16" x14ac:dyDescent="0.3">
      <c r="K7133" s="16">
        <f t="shared" si="112"/>
        <v>44313</v>
      </c>
      <c r="L7133" s="17">
        <v>0.125</v>
      </c>
      <c r="M7133" s="14">
        <v>932</v>
      </c>
      <c r="N7133" s="14">
        <v>3092</v>
      </c>
      <c r="O7133" s="14">
        <v>0</v>
      </c>
      <c r="P7133" s="14">
        <v>4024</v>
      </c>
    </row>
    <row r="7134" spans="11:16" x14ac:dyDescent="0.3">
      <c r="K7134" s="16">
        <f t="shared" si="112"/>
        <v>44313</v>
      </c>
      <c r="L7134" s="17">
        <v>0.16666666666666666</v>
      </c>
      <c r="M7134" s="14">
        <v>932</v>
      </c>
      <c r="N7134" s="14">
        <v>525</v>
      </c>
      <c r="O7134" s="14">
        <v>0</v>
      </c>
      <c r="P7134" s="14">
        <v>1457</v>
      </c>
    </row>
    <row r="7135" spans="11:16" x14ac:dyDescent="0.3">
      <c r="K7135" s="16">
        <f t="shared" si="112"/>
        <v>44313</v>
      </c>
      <c r="L7135" s="17">
        <v>0.20833333333333334</v>
      </c>
      <c r="M7135" s="14">
        <v>932</v>
      </c>
      <c r="N7135" s="14">
        <v>3588</v>
      </c>
      <c r="O7135" s="14">
        <v>0</v>
      </c>
      <c r="P7135" s="14">
        <v>4520</v>
      </c>
    </row>
    <row r="7136" spans="11:16" x14ac:dyDescent="0.3">
      <c r="K7136" s="16">
        <f t="shared" si="112"/>
        <v>44313</v>
      </c>
      <c r="L7136" s="17">
        <v>0.25</v>
      </c>
      <c r="M7136" s="14">
        <v>932</v>
      </c>
      <c r="N7136" s="14">
        <v>2002</v>
      </c>
      <c r="O7136" s="14">
        <v>0</v>
      </c>
      <c r="P7136" s="14">
        <v>2934</v>
      </c>
    </row>
    <row r="7137" spans="11:16" x14ac:dyDescent="0.3">
      <c r="K7137" s="16">
        <f t="shared" si="112"/>
        <v>44313</v>
      </c>
      <c r="L7137" s="17">
        <v>0.29166666666666669</v>
      </c>
      <c r="M7137" s="14">
        <v>932</v>
      </c>
      <c r="N7137" s="14">
        <v>2660</v>
      </c>
      <c r="O7137" s="14">
        <v>0</v>
      </c>
      <c r="P7137" s="14">
        <v>3592</v>
      </c>
    </row>
    <row r="7138" spans="11:16" x14ac:dyDescent="0.3">
      <c r="K7138" s="16">
        <f t="shared" si="112"/>
        <v>44313</v>
      </c>
      <c r="L7138" s="17">
        <v>0.33333333333333331</v>
      </c>
      <c r="M7138" s="14">
        <v>932</v>
      </c>
      <c r="N7138" s="14">
        <v>2550</v>
      </c>
      <c r="O7138" s="14">
        <v>0</v>
      </c>
      <c r="P7138" s="14">
        <v>3482</v>
      </c>
    </row>
    <row r="7139" spans="11:16" x14ac:dyDescent="0.3">
      <c r="K7139" s="16">
        <f t="shared" si="112"/>
        <v>44313</v>
      </c>
      <c r="L7139" s="17">
        <v>0.375</v>
      </c>
      <c r="M7139" s="14">
        <v>932</v>
      </c>
      <c r="N7139" s="14">
        <v>1871</v>
      </c>
      <c r="O7139" s="14">
        <v>0</v>
      </c>
      <c r="P7139" s="14">
        <v>2803</v>
      </c>
    </row>
    <row r="7140" spans="11:16" x14ac:dyDescent="0.3">
      <c r="K7140" s="16">
        <f t="shared" si="112"/>
        <v>44313</v>
      </c>
      <c r="L7140" s="17">
        <v>0.41666666666666669</v>
      </c>
      <c r="M7140" s="14">
        <v>932</v>
      </c>
      <c r="N7140" s="14">
        <v>3674</v>
      </c>
      <c r="O7140" s="14">
        <v>0</v>
      </c>
      <c r="P7140" s="14">
        <v>4606</v>
      </c>
    </row>
    <row r="7141" spans="11:16" x14ac:dyDescent="0.3">
      <c r="K7141" s="16">
        <f t="shared" si="112"/>
        <v>44313</v>
      </c>
      <c r="L7141" s="17">
        <v>0.45833333333333331</v>
      </c>
      <c r="M7141" s="14">
        <v>932</v>
      </c>
      <c r="N7141" s="14">
        <v>800</v>
      </c>
      <c r="O7141" s="14">
        <v>0</v>
      </c>
      <c r="P7141" s="14">
        <v>1732</v>
      </c>
    </row>
    <row r="7142" spans="11:16" x14ac:dyDescent="0.3">
      <c r="K7142" s="16">
        <f t="shared" si="112"/>
        <v>44313</v>
      </c>
      <c r="L7142" s="17">
        <v>0.5</v>
      </c>
      <c r="M7142" s="14">
        <v>932</v>
      </c>
      <c r="N7142" s="14">
        <v>3166</v>
      </c>
      <c r="O7142" s="14">
        <v>0</v>
      </c>
      <c r="P7142" s="14">
        <v>4098</v>
      </c>
    </row>
    <row r="7143" spans="11:16" x14ac:dyDescent="0.3">
      <c r="K7143" s="16">
        <f t="shared" si="112"/>
        <v>44313</v>
      </c>
      <c r="L7143" s="17">
        <v>0.54166666666666663</v>
      </c>
      <c r="M7143" s="14">
        <v>932</v>
      </c>
      <c r="N7143" s="14">
        <v>2752</v>
      </c>
      <c r="O7143" s="14">
        <v>0</v>
      </c>
      <c r="P7143" s="14">
        <v>3684</v>
      </c>
    </row>
    <row r="7144" spans="11:16" x14ac:dyDescent="0.3">
      <c r="K7144" s="16">
        <f t="shared" si="112"/>
        <v>44313</v>
      </c>
      <c r="L7144" s="17">
        <v>0.58333333333333337</v>
      </c>
      <c r="M7144" s="14">
        <v>932</v>
      </c>
      <c r="N7144" s="14">
        <v>0</v>
      </c>
      <c r="O7144" s="14">
        <v>0</v>
      </c>
      <c r="P7144" s="14">
        <v>932</v>
      </c>
    </row>
    <row r="7145" spans="11:16" x14ac:dyDescent="0.3">
      <c r="K7145" s="16">
        <f t="shared" si="112"/>
        <v>44313</v>
      </c>
      <c r="L7145" s="17">
        <v>0.625</v>
      </c>
      <c r="M7145" s="14">
        <v>932</v>
      </c>
      <c r="N7145" s="14">
        <v>1754</v>
      </c>
      <c r="O7145" s="14">
        <v>0</v>
      </c>
      <c r="P7145" s="14">
        <v>2686</v>
      </c>
    </row>
    <row r="7146" spans="11:16" x14ac:dyDescent="0.3">
      <c r="K7146" s="16">
        <f t="shared" si="112"/>
        <v>44313</v>
      </c>
      <c r="L7146" s="17">
        <v>0.66666666666666663</v>
      </c>
      <c r="M7146" s="14">
        <v>932</v>
      </c>
      <c r="N7146" s="14">
        <v>0</v>
      </c>
      <c r="O7146" s="14">
        <v>0</v>
      </c>
      <c r="P7146" s="14">
        <v>932</v>
      </c>
    </row>
    <row r="7147" spans="11:16" x14ac:dyDescent="0.3">
      <c r="K7147" s="16">
        <f t="shared" si="112"/>
        <v>44313</v>
      </c>
      <c r="L7147" s="17">
        <v>0.70833333333333337</v>
      </c>
      <c r="M7147" s="14">
        <v>932</v>
      </c>
      <c r="N7147" s="14">
        <v>0</v>
      </c>
      <c r="O7147" s="14">
        <v>0</v>
      </c>
      <c r="P7147" s="14">
        <v>932</v>
      </c>
    </row>
    <row r="7148" spans="11:16" x14ac:dyDescent="0.3">
      <c r="K7148" s="16">
        <f t="shared" si="112"/>
        <v>44313</v>
      </c>
      <c r="L7148" s="17">
        <v>0.75</v>
      </c>
      <c r="M7148" s="14">
        <v>932</v>
      </c>
      <c r="N7148" s="14">
        <v>2633</v>
      </c>
      <c r="O7148" s="14">
        <v>0</v>
      </c>
      <c r="P7148" s="14">
        <v>3565</v>
      </c>
    </row>
    <row r="7149" spans="11:16" x14ac:dyDescent="0.3">
      <c r="K7149" s="16">
        <f t="shared" si="112"/>
        <v>44313</v>
      </c>
      <c r="L7149" s="17">
        <v>0.79166666666666663</v>
      </c>
      <c r="M7149" s="14">
        <v>932</v>
      </c>
      <c r="N7149" s="14">
        <v>1081</v>
      </c>
      <c r="O7149" s="14">
        <v>0</v>
      </c>
      <c r="P7149" s="14">
        <v>2013</v>
      </c>
    </row>
    <row r="7150" spans="11:16" x14ac:dyDescent="0.3">
      <c r="K7150" s="16">
        <f t="shared" si="112"/>
        <v>44313</v>
      </c>
      <c r="L7150" s="17">
        <v>0.83333333333333337</v>
      </c>
      <c r="M7150" s="14">
        <v>932</v>
      </c>
      <c r="N7150" s="14">
        <v>3786</v>
      </c>
      <c r="O7150" s="14">
        <v>0</v>
      </c>
      <c r="P7150" s="14">
        <v>4718</v>
      </c>
    </row>
    <row r="7151" spans="11:16" x14ac:dyDescent="0.3">
      <c r="K7151" s="16">
        <f t="shared" si="112"/>
        <v>44313</v>
      </c>
      <c r="L7151" s="17">
        <v>0.875</v>
      </c>
      <c r="M7151" s="14">
        <v>932</v>
      </c>
      <c r="N7151" s="14">
        <v>1444</v>
      </c>
      <c r="O7151" s="14">
        <v>0</v>
      </c>
      <c r="P7151" s="14">
        <v>2376</v>
      </c>
    </row>
    <row r="7152" spans="11:16" x14ac:dyDescent="0.3">
      <c r="K7152" s="16">
        <f t="shared" si="112"/>
        <v>44313</v>
      </c>
      <c r="L7152" s="17">
        <v>0.91666666666666663</v>
      </c>
      <c r="M7152" s="14">
        <v>932</v>
      </c>
      <c r="N7152" s="14">
        <v>1868</v>
      </c>
      <c r="O7152" s="14">
        <v>0</v>
      </c>
      <c r="P7152" s="14">
        <v>2800</v>
      </c>
    </row>
    <row r="7153" spans="11:16" x14ac:dyDescent="0.3">
      <c r="K7153" s="16">
        <f t="shared" si="112"/>
        <v>44313</v>
      </c>
      <c r="L7153" s="17">
        <v>0.95833333333333337</v>
      </c>
      <c r="M7153" s="14">
        <v>932</v>
      </c>
      <c r="N7153" s="14">
        <v>2056</v>
      </c>
      <c r="O7153" s="14">
        <v>0</v>
      </c>
      <c r="P7153" s="14">
        <v>2988</v>
      </c>
    </row>
    <row r="7154" spans="11:16" x14ac:dyDescent="0.3">
      <c r="K7154" s="16">
        <f t="shared" si="112"/>
        <v>44314</v>
      </c>
      <c r="L7154" s="17">
        <v>0</v>
      </c>
      <c r="M7154" s="14">
        <v>932</v>
      </c>
      <c r="N7154" s="14">
        <v>379</v>
      </c>
      <c r="O7154" s="14">
        <v>1200</v>
      </c>
      <c r="P7154" s="14">
        <v>2511</v>
      </c>
    </row>
    <row r="7155" spans="11:16" x14ac:dyDescent="0.3">
      <c r="K7155" s="16">
        <f t="shared" si="112"/>
        <v>44314</v>
      </c>
      <c r="L7155" s="17">
        <v>4.1666666666666664E-2</v>
      </c>
      <c r="M7155" s="14">
        <v>932</v>
      </c>
      <c r="N7155" s="14">
        <v>167</v>
      </c>
      <c r="O7155" s="14">
        <v>1200</v>
      </c>
      <c r="P7155" s="14">
        <v>2299</v>
      </c>
    </row>
    <row r="7156" spans="11:16" x14ac:dyDescent="0.3">
      <c r="K7156" s="16">
        <f t="shared" si="112"/>
        <v>44314</v>
      </c>
      <c r="L7156" s="17">
        <v>8.3333333333333329E-2</v>
      </c>
      <c r="M7156" s="14">
        <v>932</v>
      </c>
      <c r="N7156" s="14">
        <v>1569</v>
      </c>
      <c r="O7156" s="14">
        <v>0</v>
      </c>
      <c r="P7156" s="14">
        <v>2501</v>
      </c>
    </row>
    <row r="7157" spans="11:16" x14ac:dyDescent="0.3">
      <c r="K7157" s="16">
        <f t="shared" si="112"/>
        <v>44314</v>
      </c>
      <c r="L7157" s="17">
        <v>0.125</v>
      </c>
      <c r="M7157" s="14">
        <v>932</v>
      </c>
      <c r="N7157" s="14">
        <v>551</v>
      </c>
      <c r="O7157" s="14">
        <v>0</v>
      </c>
      <c r="P7157" s="14">
        <v>1483</v>
      </c>
    </row>
    <row r="7158" spans="11:16" x14ac:dyDescent="0.3">
      <c r="K7158" s="16">
        <f t="shared" si="112"/>
        <v>44314</v>
      </c>
      <c r="L7158" s="17">
        <v>0.16666666666666666</v>
      </c>
      <c r="M7158" s="14">
        <v>932</v>
      </c>
      <c r="N7158" s="14">
        <v>1569</v>
      </c>
      <c r="O7158" s="14">
        <v>0</v>
      </c>
      <c r="P7158" s="14">
        <v>2501</v>
      </c>
    </row>
    <row r="7159" spans="11:16" x14ac:dyDescent="0.3">
      <c r="K7159" s="16">
        <f t="shared" si="112"/>
        <v>44314</v>
      </c>
      <c r="L7159" s="17">
        <v>0.20833333333333334</v>
      </c>
      <c r="M7159" s="14">
        <v>932</v>
      </c>
      <c r="N7159" s="14">
        <v>0</v>
      </c>
      <c r="O7159" s="14">
        <v>505</v>
      </c>
      <c r="P7159" s="14">
        <v>1437</v>
      </c>
    </row>
    <row r="7160" spans="11:16" x14ac:dyDescent="0.3">
      <c r="K7160" s="16">
        <f t="shared" si="112"/>
        <v>44314</v>
      </c>
      <c r="L7160" s="17">
        <v>0.25</v>
      </c>
      <c r="M7160" s="14">
        <v>932</v>
      </c>
      <c r="N7160" s="14">
        <v>1038</v>
      </c>
      <c r="O7160" s="14">
        <v>257</v>
      </c>
      <c r="P7160" s="14">
        <v>2227</v>
      </c>
    </row>
    <row r="7161" spans="11:16" x14ac:dyDescent="0.3">
      <c r="K7161" s="16">
        <f t="shared" si="112"/>
        <v>44314</v>
      </c>
      <c r="L7161" s="17">
        <v>0.29166666666666669</v>
      </c>
      <c r="M7161" s="14">
        <v>932</v>
      </c>
      <c r="N7161" s="14">
        <v>1569</v>
      </c>
      <c r="O7161" s="14">
        <v>96</v>
      </c>
      <c r="P7161" s="14">
        <v>2597</v>
      </c>
    </row>
    <row r="7162" spans="11:16" x14ac:dyDescent="0.3">
      <c r="K7162" s="16">
        <f t="shared" si="112"/>
        <v>44314</v>
      </c>
      <c r="L7162" s="17">
        <v>0.33333333333333331</v>
      </c>
      <c r="M7162" s="14">
        <v>932</v>
      </c>
      <c r="N7162" s="14">
        <v>0</v>
      </c>
      <c r="O7162" s="14">
        <v>977</v>
      </c>
      <c r="P7162" s="14">
        <v>1909</v>
      </c>
    </row>
    <row r="7163" spans="11:16" x14ac:dyDescent="0.3">
      <c r="K7163" s="16">
        <f t="shared" si="112"/>
        <v>44314</v>
      </c>
      <c r="L7163" s="17">
        <v>0.375</v>
      </c>
      <c r="M7163" s="14">
        <v>932</v>
      </c>
      <c r="N7163" s="14">
        <v>0</v>
      </c>
      <c r="O7163" s="14">
        <v>0</v>
      </c>
      <c r="P7163" s="14">
        <v>932</v>
      </c>
    </row>
    <row r="7164" spans="11:16" x14ac:dyDescent="0.3">
      <c r="K7164" s="16">
        <f t="shared" si="112"/>
        <v>44314</v>
      </c>
      <c r="L7164" s="17">
        <v>0.41666666666666669</v>
      </c>
      <c r="M7164" s="14">
        <v>932</v>
      </c>
      <c r="N7164" s="14">
        <v>1569</v>
      </c>
      <c r="O7164" s="14">
        <v>0</v>
      </c>
      <c r="P7164" s="14">
        <v>2501</v>
      </c>
    </row>
    <row r="7165" spans="11:16" x14ac:dyDescent="0.3">
      <c r="K7165" s="16">
        <f t="shared" si="112"/>
        <v>44314</v>
      </c>
      <c r="L7165" s="17">
        <v>0.45833333333333331</v>
      </c>
      <c r="M7165" s="14">
        <v>932</v>
      </c>
      <c r="N7165" s="14">
        <v>709</v>
      </c>
      <c r="O7165" s="14">
        <v>0</v>
      </c>
      <c r="P7165" s="14">
        <v>1641</v>
      </c>
    </row>
    <row r="7166" spans="11:16" x14ac:dyDescent="0.3">
      <c r="K7166" s="16">
        <f t="shared" si="112"/>
        <v>44314</v>
      </c>
      <c r="L7166" s="17">
        <v>0.5</v>
      </c>
      <c r="M7166" s="14">
        <v>932</v>
      </c>
      <c r="N7166" s="14">
        <v>0</v>
      </c>
      <c r="O7166" s="14">
        <v>0</v>
      </c>
      <c r="P7166" s="14">
        <v>932</v>
      </c>
    </row>
    <row r="7167" spans="11:16" x14ac:dyDescent="0.3">
      <c r="K7167" s="16">
        <f t="shared" si="112"/>
        <v>44314</v>
      </c>
      <c r="L7167" s="17">
        <v>0.54166666666666663</v>
      </c>
      <c r="M7167" s="14">
        <v>932</v>
      </c>
      <c r="N7167" s="14">
        <v>0</v>
      </c>
      <c r="O7167" s="14">
        <v>-444</v>
      </c>
      <c r="P7167" s="14">
        <v>488</v>
      </c>
    </row>
    <row r="7168" spans="11:16" x14ac:dyDescent="0.3">
      <c r="K7168" s="16">
        <f t="shared" si="112"/>
        <v>44314</v>
      </c>
      <c r="L7168" s="17">
        <v>0.58333333333333337</v>
      </c>
      <c r="M7168" s="14">
        <v>932</v>
      </c>
      <c r="N7168" s="14">
        <v>0</v>
      </c>
      <c r="O7168" s="14">
        <v>-906</v>
      </c>
      <c r="P7168" s="14">
        <v>26</v>
      </c>
    </row>
    <row r="7169" spans="11:16" x14ac:dyDescent="0.3">
      <c r="K7169" s="16">
        <f t="shared" si="112"/>
        <v>44314</v>
      </c>
      <c r="L7169" s="17">
        <v>0.625</v>
      </c>
      <c r="M7169" s="14">
        <v>932</v>
      </c>
      <c r="N7169" s="14">
        <v>0</v>
      </c>
      <c r="O7169" s="14">
        <v>-1200</v>
      </c>
      <c r="P7169" s="14">
        <v>-268</v>
      </c>
    </row>
    <row r="7170" spans="11:16" x14ac:dyDescent="0.3">
      <c r="K7170" s="16">
        <f t="shared" si="112"/>
        <v>44314</v>
      </c>
      <c r="L7170" s="17">
        <v>0.66666666666666663</v>
      </c>
      <c r="M7170" s="14">
        <v>932</v>
      </c>
      <c r="N7170" s="14">
        <v>0</v>
      </c>
      <c r="O7170" s="14">
        <v>-1200</v>
      </c>
      <c r="P7170" s="14">
        <v>-268</v>
      </c>
    </row>
    <row r="7171" spans="11:16" x14ac:dyDescent="0.3">
      <c r="K7171" s="16">
        <f t="shared" si="112"/>
        <v>44314</v>
      </c>
      <c r="L7171" s="17">
        <v>0.70833333333333337</v>
      </c>
      <c r="M7171" s="14">
        <v>932</v>
      </c>
      <c r="N7171" s="14">
        <v>0</v>
      </c>
      <c r="O7171" s="14">
        <v>-1200</v>
      </c>
      <c r="P7171" s="14">
        <v>-268</v>
      </c>
    </row>
    <row r="7172" spans="11:16" x14ac:dyDescent="0.3">
      <c r="K7172" s="16">
        <f t="shared" si="112"/>
        <v>44314</v>
      </c>
      <c r="L7172" s="17">
        <v>0.75</v>
      </c>
      <c r="M7172" s="14">
        <v>932</v>
      </c>
      <c r="N7172" s="14">
        <v>0</v>
      </c>
      <c r="O7172" s="14">
        <v>-342</v>
      </c>
      <c r="P7172" s="14">
        <v>590</v>
      </c>
    </row>
    <row r="7173" spans="11:16" x14ac:dyDescent="0.3">
      <c r="K7173" s="16">
        <f t="shared" si="112"/>
        <v>44314</v>
      </c>
      <c r="L7173" s="17">
        <v>0.79166666666666663</v>
      </c>
      <c r="M7173" s="14">
        <v>932</v>
      </c>
      <c r="N7173" s="14">
        <v>0</v>
      </c>
      <c r="O7173" s="14">
        <v>0</v>
      </c>
      <c r="P7173" s="14">
        <v>932</v>
      </c>
    </row>
    <row r="7174" spans="11:16" x14ac:dyDescent="0.3">
      <c r="K7174" s="16">
        <f t="shared" si="112"/>
        <v>44314</v>
      </c>
      <c r="L7174" s="17">
        <v>0.83333333333333337</v>
      </c>
      <c r="M7174" s="14">
        <v>932</v>
      </c>
      <c r="N7174" s="14">
        <v>0</v>
      </c>
      <c r="O7174" s="14">
        <v>0</v>
      </c>
      <c r="P7174" s="14">
        <v>932</v>
      </c>
    </row>
    <row r="7175" spans="11:16" x14ac:dyDescent="0.3">
      <c r="K7175" s="16">
        <f t="shared" si="112"/>
        <v>44314</v>
      </c>
      <c r="L7175" s="17">
        <v>0.875</v>
      </c>
      <c r="M7175" s="14">
        <v>932</v>
      </c>
      <c r="N7175" s="14">
        <v>0</v>
      </c>
      <c r="O7175" s="14">
        <v>0</v>
      </c>
      <c r="P7175" s="14">
        <v>932</v>
      </c>
    </row>
    <row r="7176" spans="11:16" x14ac:dyDescent="0.3">
      <c r="K7176" s="16">
        <f t="shared" si="112"/>
        <v>44314</v>
      </c>
      <c r="L7176" s="17">
        <v>0.91666666666666663</v>
      </c>
      <c r="M7176" s="14">
        <v>932</v>
      </c>
      <c r="N7176" s="14">
        <v>0</v>
      </c>
      <c r="O7176" s="14">
        <v>0</v>
      </c>
      <c r="P7176" s="14">
        <v>932</v>
      </c>
    </row>
    <row r="7177" spans="11:16" x14ac:dyDescent="0.3">
      <c r="K7177" s="16">
        <f t="shared" si="112"/>
        <v>44314</v>
      </c>
      <c r="L7177" s="17">
        <v>0.95833333333333337</v>
      </c>
      <c r="M7177" s="14">
        <v>932</v>
      </c>
      <c r="N7177" s="14">
        <v>858</v>
      </c>
      <c r="O7177" s="14">
        <v>0</v>
      </c>
      <c r="P7177" s="14">
        <v>1790</v>
      </c>
    </row>
    <row r="7178" spans="11:16" x14ac:dyDescent="0.3">
      <c r="K7178" s="16">
        <f t="shared" si="112"/>
        <v>44315</v>
      </c>
      <c r="L7178" s="17">
        <v>0</v>
      </c>
      <c r="M7178" s="14">
        <v>932</v>
      </c>
      <c r="N7178" s="14">
        <v>0</v>
      </c>
      <c r="O7178" s="14">
        <v>561</v>
      </c>
      <c r="P7178" s="14">
        <v>1493</v>
      </c>
    </row>
    <row r="7179" spans="11:16" x14ac:dyDescent="0.3">
      <c r="K7179" s="16">
        <f t="shared" si="112"/>
        <v>44315</v>
      </c>
      <c r="L7179" s="17">
        <v>4.1666666666666664E-2</v>
      </c>
      <c r="M7179" s="14">
        <v>932</v>
      </c>
      <c r="N7179" s="14">
        <v>0</v>
      </c>
      <c r="O7179" s="14">
        <v>458</v>
      </c>
      <c r="P7179" s="14">
        <v>1390</v>
      </c>
    </row>
    <row r="7180" spans="11:16" x14ac:dyDescent="0.3">
      <c r="K7180" s="16">
        <f t="shared" si="112"/>
        <v>44315</v>
      </c>
      <c r="L7180" s="17">
        <v>8.3333333333333329E-2</v>
      </c>
      <c r="M7180" s="14">
        <v>932</v>
      </c>
      <c r="N7180" s="14">
        <v>0</v>
      </c>
      <c r="O7180" s="14">
        <v>143</v>
      </c>
      <c r="P7180" s="14">
        <v>1075</v>
      </c>
    </row>
    <row r="7181" spans="11:16" x14ac:dyDescent="0.3">
      <c r="K7181" s="16">
        <f t="shared" si="112"/>
        <v>44315</v>
      </c>
      <c r="L7181" s="17">
        <v>0.125</v>
      </c>
      <c r="M7181" s="14">
        <v>932</v>
      </c>
      <c r="N7181" s="14">
        <v>0</v>
      </c>
      <c r="O7181" s="14">
        <v>-438</v>
      </c>
      <c r="P7181" s="14">
        <v>494</v>
      </c>
    </row>
    <row r="7182" spans="11:16" x14ac:dyDescent="0.3">
      <c r="K7182" s="16">
        <f t="shared" si="112"/>
        <v>44315</v>
      </c>
      <c r="L7182" s="17">
        <v>0.16666666666666666</v>
      </c>
      <c r="M7182" s="14">
        <v>932</v>
      </c>
      <c r="N7182" s="14">
        <v>0</v>
      </c>
      <c r="O7182" s="14">
        <v>-634</v>
      </c>
      <c r="P7182" s="14">
        <v>298</v>
      </c>
    </row>
    <row r="7183" spans="11:16" x14ac:dyDescent="0.3">
      <c r="K7183" s="16">
        <f t="shared" si="112"/>
        <v>44315</v>
      </c>
      <c r="L7183" s="17">
        <v>0.20833333333333334</v>
      </c>
      <c r="M7183" s="14">
        <v>932</v>
      </c>
      <c r="N7183" s="14">
        <v>0</v>
      </c>
      <c r="O7183" s="14">
        <v>-128</v>
      </c>
      <c r="P7183" s="14">
        <v>804</v>
      </c>
    </row>
    <row r="7184" spans="11:16" x14ac:dyDescent="0.3">
      <c r="K7184" s="16">
        <f t="shared" si="112"/>
        <v>44315</v>
      </c>
      <c r="L7184" s="17">
        <v>0.25</v>
      </c>
      <c r="M7184" s="14">
        <v>932</v>
      </c>
      <c r="N7184" s="14">
        <v>0</v>
      </c>
      <c r="O7184" s="14">
        <v>785</v>
      </c>
      <c r="P7184" s="14">
        <v>1717</v>
      </c>
    </row>
    <row r="7185" spans="11:16" x14ac:dyDescent="0.3">
      <c r="K7185" s="16">
        <f t="shared" si="112"/>
        <v>44315</v>
      </c>
      <c r="L7185" s="17">
        <v>0.29166666666666669</v>
      </c>
      <c r="M7185" s="14">
        <v>932</v>
      </c>
      <c r="N7185" s="14">
        <v>0</v>
      </c>
      <c r="O7185" s="14">
        <v>1089</v>
      </c>
      <c r="P7185" s="14">
        <v>2021</v>
      </c>
    </row>
    <row r="7186" spans="11:16" x14ac:dyDescent="0.3">
      <c r="K7186" s="16">
        <f t="shared" si="112"/>
        <v>44315</v>
      </c>
      <c r="L7186" s="17">
        <v>0.33333333333333331</v>
      </c>
      <c r="M7186" s="14">
        <v>932</v>
      </c>
      <c r="N7186" s="14">
        <v>0</v>
      </c>
      <c r="O7186" s="14">
        <v>1194</v>
      </c>
      <c r="P7186" s="14">
        <v>2126</v>
      </c>
    </row>
    <row r="7187" spans="11:16" x14ac:dyDescent="0.3">
      <c r="K7187" s="16">
        <f t="shared" si="112"/>
        <v>44315</v>
      </c>
      <c r="L7187" s="17">
        <v>0.375</v>
      </c>
      <c r="M7187" s="14">
        <v>932</v>
      </c>
      <c r="N7187" s="14">
        <v>0</v>
      </c>
      <c r="O7187" s="14">
        <v>798</v>
      </c>
      <c r="P7187" s="14">
        <v>1730</v>
      </c>
    </row>
    <row r="7188" spans="11:16" x14ac:dyDescent="0.3">
      <c r="K7188" s="16">
        <f t="shared" si="112"/>
        <v>44315</v>
      </c>
      <c r="L7188" s="17">
        <v>0.41666666666666669</v>
      </c>
      <c r="M7188" s="14">
        <v>932</v>
      </c>
      <c r="N7188" s="14">
        <v>0</v>
      </c>
      <c r="O7188" s="14">
        <v>138</v>
      </c>
      <c r="P7188" s="14">
        <v>1070</v>
      </c>
    </row>
    <row r="7189" spans="11:16" x14ac:dyDescent="0.3">
      <c r="K7189" s="16">
        <f t="shared" si="112"/>
        <v>44315</v>
      </c>
      <c r="L7189" s="17">
        <v>0.45833333333333331</v>
      </c>
      <c r="M7189" s="14">
        <v>932</v>
      </c>
      <c r="N7189" s="14">
        <v>0</v>
      </c>
      <c r="O7189" s="14">
        <v>-431</v>
      </c>
      <c r="P7189" s="14">
        <v>501</v>
      </c>
    </row>
    <row r="7190" spans="11:16" x14ac:dyDescent="0.3">
      <c r="K7190" s="16">
        <f t="shared" si="112"/>
        <v>44315</v>
      </c>
      <c r="L7190" s="17">
        <v>0.5</v>
      </c>
      <c r="M7190" s="14">
        <v>932</v>
      </c>
      <c r="N7190" s="14">
        <v>0</v>
      </c>
      <c r="O7190" s="14">
        <v>-600</v>
      </c>
      <c r="P7190" s="14">
        <v>332</v>
      </c>
    </row>
    <row r="7191" spans="11:16" x14ac:dyDescent="0.3">
      <c r="K7191" s="16">
        <f t="shared" si="112"/>
        <v>44315</v>
      </c>
      <c r="L7191" s="17">
        <v>0.54166666666666663</v>
      </c>
      <c r="M7191" s="14">
        <v>932</v>
      </c>
      <c r="N7191" s="14">
        <v>0</v>
      </c>
      <c r="O7191" s="14">
        <v>-1086</v>
      </c>
      <c r="P7191" s="14">
        <v>-154</v>
      </c>
    </row>
    <row r="7192" spans="11:16" x14ac:dyDescent="0.3">
      <c r="K7192" s="16">
        <f t="shared" si="112"/>
        <v>44315</v>
      </c>
      <c r="L7192" s="17">
        <v>0.58333333333333337</v>
      </c>
      <c r="M7192" s="14">
        <v>932</v>
      </c>
      <c r="N7192" s="14">
        <v>0</v>
      </c>
      <c r="O7192" s="14">
        <v>-1200</v>
      </c>
      <c r="P7192" s="14">
        <v>-268</v>
      </c>
    </row>
    <row r="7193" spans="11:16" x14ac:dyDescent="0.3">
      <c r="K7193" s="16">
        <f t="shared" si="112"/>
        <v>44315</v>
      </c>
      <c r="L7193" s="17">
        <v>0.625</v>
      </c>
      <c r="M7193" s="14">
        <v>932</v>
      </c>
      <c r="N7193" s="14">
        <v>0</v>
      </c>
      <c r="O7193" s="14">
        <v>-1200</v>
      </c>
      <c r="P7193" s="14">
        <v>-268</v>
      </c>
    </row>
    <row r="7194" spans="11:16" x14ac:dyDescent="0.3">
      <c r="K7194" s="16">
        <f t="shared" si="112"/>
        <v>44315</v>
      </c>
      <c r="L7194" s="17">
        <v>0.66666666666666663</v>
      </c>
      <c r="M7194" s="14">
        <v>932</v>
      </c>
      <c r="N7194" s="14">
        <v>0</v>
      </c>
      <c r="O7194" s="14">
        <v>-1200</v>
      </c>
      <c r="P7194" s="14">
        <v>-268</v>
      </c>
    </row>
    <row r="7195" spans="11:16" x14ac:dyDescent="0.3">
      <c r="K7195" s="16">
        <f t="shared" ref="K7195:K7258" si="113">K7171+1</f>
        <v>44315</v>
      </c>
      <c r="L7195" s="17">
        <v>0.70833333333333337</v>
      </c>
      <c r="M7195" s="14">
        <v>932</v>
      </c>
      <c r="N7195" s="14">
        <v>0</v>
      </c>
      <c r="O7195" s="14">
        <v>-1200</v>
      </c>
      <c r="P7195" s="14">
        <v>-268</v>
      </c>
    </row>
    <row r="7196" spans="11:16" x14ac:dyDescent="0.3">
      <c r="K7196" s="16">
        <f t="shared" si="113"/>
        <v>44315</v>
      </c>
      <c r="L7196" s="17">
        <v>0.75</v>
      </c>
      <c r="M7196" s="14">
        <v>932</v>
      </c>
      <c r="N7196" s="14">
        <v>0</v>
      </c>
      <c r="O7196" s="14">
        <v>-549</v>
      </c>
      <c r="P7196" s="14">
        <v>383</v>
      </c>
    </row>
    <row r="7197" spans="11:16" x14ac:dyDescent="0.3">
      <c r="K7197" s="16">
        <f t="shared" si="113"/>
        <v>44315</v>
      </c>
      <c r="L7197" s="17">
        <v>0.79166666666666663</v>
      </c>
      <c r="M7197" s="14">
        <v>932</v>
      </c>
      <c r="N7197" s="14">
        <v>0</v>
      </c>
      <c r="O7197" s="14">
        <v>0</v>
      </c>
      <c r="P7197" s="14">
        <v>932</v>
      </c>
    </row>
    <row r="7198" spans="11:16" x14ac:dyDescent="0.3">
      <c r="K7198" s="16">
        <f t="shared" si="113"/>
        <v>44315</v>
      </c>
      <c r="L7198" s="17">
        <v>0.83333333333333337</v>
      </c>
      <c r="M7198" s="14">
        <v>932</v>
      </c>
      <c r="N7198" s="14">
        <v>0</v>
      </c>
      <c r="O7198" s="14">
        <v>78</v>
      </c>
      <c r="P7198" s="14">
        <v>1010</v>
      </c>
    </row>
    <row r="7199" spans="11:16" x14ac:dyDescent="0.3">
      <c r="K7199" s="16">
        <f t="shared" si="113"/>
        <v>44315</v>
      </c>
      <c r="L7199" s="17">
        <v>0.875</v>
      </c>
      <c r="M7199" s="14">
        <v>932</v>
      </c>
      <c r="N7199" s="14">
        <v>0</v>
      </c>
      <c r="O7199" s="14">
        <v>268</v>
      </c>
      <c r="P7199" s="14">
        <v>1200</v>
      </c>
    </row>
    <row r="7200" spans="11:16" x14ac:dyDescent="0.3">
      <c r="K7200" s="16">
        <f t="shared" si="113"/>
        <v>44315</v>
      </c>
      <c r="L7200" s="17">
        <v>0.91666666666666663</v>
      </c>
      <c r="M7200" s="14">
        <v>932</v>
      </c>
      <c r="N7200" s="14">
        <v>0</v>
      </c>
      <c r="O7200" s="14">
        <v>558</v>
      </c>
      <c r="P7200" s="14">
        <v>1490</v>
      </c>
    </row>
    <row r="7201" spans="11:16" x14ac:dyDescent="0.3">
      <c r="K7201" s="16">
        <f t="shared" si="113"/>
        <v>44315</v>
      </c>
      <c r="L7201" s="17">
        <v>0.95833333333333337</v>
      </c>
      <c r="M7201" s="14">
        <v>932</v>
      </c>
      <c r="N7201" s="14">
        <v>0</v>
      </c>
      <c r="O7201" s="14">
        <v>867</v>
      </c>
      <c r="P7201" s="14">
        <v>1799</v>
      </c>
    </row>
    <row r="7202" spans="11:16" x14ac:dyDescent="0.3">
      <c r="K7202" s="16">
        <f t="shared" si="113"/>
        <v>44316</v>
      </c>
      <c r="L7202" s="17">
        <v>0</v>
      </c>
      <c r="M7202" s="14">
        <v>932</v>
      </c>
      <c r="N7202" s="14">
        <v>0</v>
      </c>
      <c r="O7202" s="14">
        <v>432</v>
      </c>
      <c r="P7202" s="14">
        <v>1364</v>
      </c>
    </row>
    <row r="7203" spans="11:16" x14ac:dyDescent="0.3">
      <c r="K7203" s="16">
        <f t="shared" si="113"/>
        <v>44316</v>
      </c>
      <c r="L7203" s="17">
        <v>4.1666666666666664E-2</v>
      </c>
      <c r="M7203" s="14">
        <v>932</v>
      </c>
      <c r="N7203" s="14">
        <v>111</v>
      </c>
      <c r="O7203" s="14">
        <v>0</v>
      </c>
      <c r="P7203" s="14">
        <v>1043</v>
      </c>
    </row>
    <row r="7204" spans="11:16" x14ac:dyDescent="0.3">
      <c r="K7204" s="16">
        <f t="shared" si="113"/>
        <v>44316</v>
      </c>
      <c r="L7204" s="17">
        <v>8.3333333333333329E-2</v>
      </c>
      <c r="M7204" s="14">
        <v>932</v>
      </c>
      <c r="N7204" s="14">
        <v>0</v>
      </c>
      <c r="O7204" s="14">
        <v>-217</v>
      </c>
      <c r="P7204" s="14">
        <v>715</v>
      </c>
    </row>
    <row r="7205" spans="11:16" x14ac:dyDescent="0.3">
      <c r="K7205" s="16">
        <f t="shared" si="113"/>
        <v>44316</v>
      </c>
      <c r="L7205" s="17">
        <v>0.125</v>
      </c>
      <c r="M7205" s="14">
        <v>932</v>
      </c>
      <c r="N7205" s="14">
        <v>0</v>
      </c>
      <c r="O7205" s="14">
        <v>-271</v>
      </c>
      <c r="P7205" s="14">
        <v>661</v>
      </c>
    </row>
    <row r="7206" spans="11:16" x14ac:dyDescent="0.3">
      <c r="K7206" s="16">
        <f t="shared" si="113"/>
        <v>44316</v>
      </c>
      <c r="L7206" s="17">
        <v>0.16666666666666666</v>
      </c>
      <c r="M7206" s="14">
        <v>932</v>
      </c>
      <c r="N7206" s="14">
        <v>0</v>
      </c>
      <c r="O7206" s="14">
        <v>27</v>
      </c>
      <c r="P7206" s="14">
        <v>959</v>
      </c>
    </row>
    <row r="7207" spans="11:16" x14ac:dyDescent="0.3">
      <c r="K7207" s="16">
        <f t="shared" si="113"/>
        <v>44316</v>
      </c>
      <c r="L7207" s="17">
        <v>0.20833333333333334</v>
      </c>
      <c r="M7207" s="14">
        <v>932</v>
      </c>
      <c r="N7207" s="14">
        <v>0</v>
      </c>
      <c r="O7207" s="14">
        <v>0</v>
      </c>
      <c r="P7207" s="14">
        <v>932</v>
      </c>
    </row>
    <row r="7208" spans="11:16" x14ac:dyDescent="0.3">
      <c r="K7208" s="16">
        <f t="shared" si="113"/>
        <v>44316</v>
      </c>
      <c r="L7208" s="17">
        <v>0.25</v>
      </c>
      <c r="M7208" s="14">
        <v>932</v>
      </c>
      <c r="N7208" s="14">
        <v>0</v>
      </c>
      <c r="O7208" s="14">
        <v>1200</v>
      </c>
      <c r="P7208" s="14">
        <v>2132</v>
      </c>
    </row>
    <row r="7209" spans="11:16" x14ac:dyDescent="0.3">
      <c r="K7209" s="16">
        <f t="shared" si="113"/>
        <v>44316</v>
      </c>
      <c r="L7209" s="17">
        <v>0.29166666666666669</v>
      </c>
      <c r="M7209" s="14">
        <v>932</v>
      </c>
      <c r="N7209" s="14">
        <v>942</v>
      </c>
      <c r="O7209" s="14">
        <v>1200</v>
      </c>
      <c r="P7209" s="14">
        <v>3074</v>
      </c>
    </row>
    <row r="7210" spans="11:16" x14ac:dyDescent="0.3">
      <c r="K7210" s="16">
        <f t="shared" si="113"/>
        <v>44316</v>
      </c>
      <c r="L7210" s="17">
        <v>0.33333333333333331</v>
      </c>
      <c r="M7210" s="14">
        <v>932</v>
      </c>
      <c r="N7210" s="14">
        <v>0</v>
      </c>
      <c r="O7210" s="14">
        <v>464</v>
      </c>
      <c r="P7210" s="14">
        <v>1396</v>
      </c>
    </row>
    <row r="7211" spans="11:16" x14ac:dyDescent="0.3">
      <c r="K7211" s="16">
        <f t="shared" si="113"/>
        <v>44316</v>
      </c>
      <c r="L7211" s="17">
        <v>0.375</v>
      </c>
      <c r="M7211" s="14">
        <v>932</v>
      </c>
      <c r="N7211" s="14">
        <v>0</v>
      </c>
      <c r="O7211" s="14">
        <v>0</v>
      </c>
      <c r="P7211" s="14">
        <v>932</v>
      </c>
    </row>
    <row r="7212" spans="11:16" x14ac:dyDescent="0.3">
      <c r="K7212" s="16">
        <f t="shared" si="113"/>
        <v>44316</v>
      </c>
      <c r="L7212" s="17">
        <v>0.41666666666666669</v>
      </c>
      <c r="M7212" s="14">
        <v>932</v>
      </c>
      <c r="N7212" s="14">
        <v>0</v>
      </c>
      <c r="O7212" s="14">
        <v>0</v>
      </c>
      <c r="P7212" s="14">
        <v>932</v>
      </c>
    </row>
    <row r="7213" spans="11:16" x14ac:dyDescent="0.3">
      <c r="K7213" s="16">
        <f t="shared" si="113"/>
        <v>44316</v>
      </c>
      <c r="L7213" s="17">
        <v>0.45833333333333331</v>
      </c>
      <c r="M7213" s="14">
        <v>932</v>
      </c>
      <c r="N7213" s="14">
        <v>0</v>
      </c>
      <c r="O7213" s="14">
        <v>-293</v>
      </c>
      <c r="P7213" s="14">
        <v>639</v>
      </c>
    </row>
    <row r="7214" spans="11:16" x14ac:dyDescent="0.3">
      <c r="K7214" s="16">
        <f t="shared" si="113"/>
        <v>44316</v>
      </c>
      <c r="L7214" s="17">
        <v>0.5</v>
      </c>
      <c r="M7214" s="14">
        <v>932</v>
      </c>
      <c r="N7214" s="14">
        <v>0</v>
      </c>
      <c r="O7214" s="14">
        <v>-285</v>
      </c>
      <c r="P7214" s="14">
        <v>647</v>
      </c>
    </row>
    <row r="7215" spans="11:16" x14ac:dyDescent="0.3">
      <c r="K7215" s="16">
        <f t="shared" si="113"/>
        <v>44316</v>
      </c>
      <c r="L7215" s="17">
        <v>0.54166666666666663</v>
      </c>
      <c r="M7215" s="14">
        <v>932</v>
      </c>
      <c r="N7215" s="14">
        <v>0</v>
      </c>
      <c r="O7215" s="14">
        <v>-855</v>
      </c>
      <c r="P7215" s="14">
        <v>77</v>
      </c>
    </row>
    <row r="7216" spans="11:16" x14ac:dyDescent="0.3">
      <c r="K7216" s="16">
        <f t="shared" si="113"/>
        <v>44316</v>
      </c>
      <c r="L7216" s="17">
        <v>0.58333333333333337</v>
      </c>
      <c r="M7216" s="14">
        <v>932</v>
      </c>
      <c r="N7216" s="14">
        <v>0</v>
      </c>
      <c r="O7216" s="14">
        <v>-973</v>
      </c>
      <c r="P7216" s="14">
        <v>-41</v>
      </c>
    </row>
    <row r="7217" spans="11:16" x14ac:dyDescent="0.3">
      <c r="K7217" s="16">
        <f t="shared" si="113"/>
        <v>44316</v>
      </c>
      <c r="L7217" s="17">
        <v>0.625</v>
      </c>
      <c r="M7217" s="14">
        <v>932</v>
      </c>
      <c r="N7217" s="14">
        <v>0</v>
      </c>
      <c r="O7217" s="14">
        <v>-1125</v>
      </c>
      <c r="P7217" s="14">
        <v>-193</v>
      </c>
    </row>
    <row r="7218" spans="11:16" x14ac:dyDescent="0.3">
      <c r="K7218" s="16">
        <f t="shared" si="113"/>
        <v>44316</v>
      </c>
      <c r="L7218" s="17">
        <v>0.66666666666666663</v>
      </c>
      <c r="M7218" s="14">
        <v>932</v>
      </c>
      <c r="N7218" s="14">
        <v>0</v>
      </c>
      <c r="O7218" s="14">
        <v>-967</v>
      </c>
      <c r="P7218" s="14">
        <v>-35</v>
      </c>
    </row>
    <row r="7219" spans="11:16" x14ac:dyDescent="0.3">
      <c r="K7219" s="16">
        <f t="shared" si="113"/>
        <v>44316</v>
      </c>
      <c r="L7219" s="17">
        <v>0.70833333333333337</v>
      </c>
      <c r="M7219" s="14">
        <v>932</v>
      </c>
      <c r="N7219" s="14">
        <v>0</v>
      </c>
      <c r="O7219" s="14">
        <v>-564</v>
      </c>
      <c r="P7219" s="14">
        <v>368</v>
      </c>
    </row>
    <row r="7220" spans="11:16" x14ac:dyDescent="0.3">
      <c r="K7220" s="16">
        <f t="shared" si="113"/>
        <v>44316</v>
      </c>
      <c r="L7220" s="17">
        <v>0.75</v>
      </c>
      <c r="M7220" s="14">
        <v>932</v>
      </c>
      <c r="N7220" s="14">
        <v>0</v>
      </c>
      <c r="O7220" s="14">
        <v>0</v>
      </c>
      <c r="P7220" s="14">
        <v>932</v>
      </c>
    </row>
    <row r="7221" spans="11:16" x14ac:dyDescent="0.3">
      <c r="K7221" s="16">
        <f t="shared" si="113"/>
        <v>44316</v>
      </c>
      <c r="L7221" s="17">
        <v>0.79166666666666663</v>
      </c>
      <c r="M7221" s="14">
        <v>932</v>
      </c>
      <c r="N7221" s="14">
        <v>0</v>
      </c>
      <c r="O7221" s="14">
        <v>1120</v>
      </c>
      <c r="P7221" s="14">
        <v>2052</v>
      </c>
    </row>
    <row r="7222" spans="11:16" x14ac:dyDescent="0.3">
      <c r="K7222" s="16">
        <f t="shared" si="113"/>
        <v>44316</v>
      </c>
      <c r="L7222" s="17">
        <v>0.83333333333333337</v>
      </c>
      <c r="M7222" s="14">
        <v>932</v>
      </c>
      <c r="N7222" s="14">
        <v>0</v>
      </c>
      <c r="O7222" s="14">
        <v>0</v>
      </c>
      <c r="P7222" s="14">
        <v>932</v>
      </c>
    </row>
    <row r="7223" spans="11:16" x14ac:dyDescent="0.3">
      <c r="K7223" s="16">
        <f t="shared" si="113"/>
        <v>44316</v>
      </c>
      <c r="L7223" s="17">
        <v>0.875</v>
      </c>
      <c r="M7223" s="14">
        <v>932</v>
      </c>
      <c r="N7223" s="14">
        <v>0</v>
      </c>
      <c r="O7223" s="14">
        <v>0</v>
      </c>
      <c r="P7223" s="14">
        <v>932</v>
      </c>
    </row>
    <row r="7224" spans="11:16" x14ac:dyDescent="0.3">
      <c r="K7224" s="16">
        <f t="shared" si="113"/>
        <v>44316</v>
      </c>
      <c r="L7224" s="17">
        <v>0.91666666666666663</v>
      </c>
      <c r="M7224" s="14">
        <v>932</v>
      </c>
      <c r="N7224" s="14">
        <v>0</v>
      </c>
      <c r="O7224" s="14">
        <v>0</v>
      </c>
      <c r="P7224" s="14">
        <v>932</v>
      </c>
    </row>
    <row r="7225" spans="11:16" x14ac:dyDescent="0.3">
      <c r="K7225" s="16">
        <f t="shared" si="113"/>
        <v>44316</v>
      </c>
      <c r="L7225" s="17">
        <v>0.95833333333333337</v>
      </c>
      <c r="M7225" s="14">
        <v>932</v>
      </c>
      <c r="N7225" s="14">
        <v>942</v>
      </c>
      <c r="O7225" s="14">
        <v>0</v>
      </c>
      <c r="P7225" s="14">
        <v>1874</v>
      </c>
    </row>
    <row r="7226" spans="11:16" x14ac:dyDescent="0.3">
      <c r="K7226" s="16">
        <f t="shared" si="113"/>
        <v>44317</v>
      </c>
      <c r="L7226" s="17">
        <v>0</v>
      </c>
      <c r="M7226" s="14">
        <v>932</v>
      </c>
      <c r="N7226" s="14">
        <v>650</v>
      </c>
      <c r="O7226" s="14">
        <v>1023</v>
      </c>
      <c r="P7226" s="14">
        <v>2605</v>
      </c>
    </row>
    <row r="7227" spans="11:16" x14ac:dyDescent="0.3">
      <c r="K7227" s="16">
        <f t="shared" si="113"/>
        <v>44317</v>
      </c>
      <c r="L7227" s="17">
        <v>4.1666666666666664E-2</v>
      </c>
      <c r="M7227" s="14">
        <v>932</v>
      </c>
      <c r="N7227" s="14">
        <v>650</v>
      </c>
      <c r="O7227" s="14">
        <v>574</v>
      </c>
      <c r="P7227" s="14">
        <v>2156</v>
      </c>
    </row>
    <row r="7228" spans="11:16" x14ac:dyDescent="0.3">
      <c r="K7228" s="16">
        <f t="shared" si="113"/>
        <v>44317</v>
      </c>
      <c r="L7228" s="17">
        <v>8.3333333333333329E-2</v>
      </c>
      <c r="M7228" s="14">
        <v>932</v>
      </c>
      <c r="N7228" s="14">
        <v>650</v>
      </c>
      <c r="O7228" s="14">
        <v>265</v>
      </c>
      <c r="P7228" s="14">
        <v>1847</v>
      </c>
    </row>
    <row r="7229" spans="11:16" x14ac:dyDescent="0.3">
      <c r="K7229" s="16">
        <f t="shared" si="113"/>
        <v>44317</v>
      </c>
      <c r="L7229" s="17">
        <v>0.125</v>
      </c>
      <c r="M7229" s="14">
        <v>932</v>
      </c>
      <c r="N7229" s="14">
        <v>609</v>
      </c>
      <c r="O7229" s="14">
        <v>0</v>
      </c>
      <c r="P7229" s="14">
        <v>1541</v>
      </c>
    </row>
    <row r="7230" spans="11:16" x14ac:dyDescent="0.3">
      <c r="K7230" s="16">
        <f t="shared" si="113"/>
        <v>44317</v>
      </c>
      <c r="L7230" s="17">
        <v>0.16666666666666666</v>
      </c>
      <c r="M7230" s="14">
        <v>932</v>
      </c>
      <c r="N7230" s="14">
        <v>441</v>
      </c>
      <c r="O7230" s="14">
        <v>0</v>
      </c>
      <c r="P7230" s="14">
        <v>1373</v>
      </c>
    </row>
    <row r="7231" spans="11:16" x14ac:dyDescent="0.3">
      <c r="K7231" s="16">
        <f t="shared" si="113"/>
        <v>44317</v>
      </c>
      <c r="L7231" s="17">
        <v>0.20833333333333334</v>
      </c>
      <c r="M7231" s="14">
        <v>932</v>
      </c>
      <c r="N7231" s="14">
        <v>568</v>
      </c>
      <c r="O7231" s="14">
        <v>0</v>
      </c>
      <c r="P7231" s="14">
        <v>1500</v>
      </c>
    </row>
    <row r="7232" spans="11:16" x14ac:dyDescent="0.3">
      <c r="K7232" s="16">
        <f t="shared" si="113"/>
        <v>44317</v>
      </c>
      <c r="L7232" s="17">
        <v>0.25</v>
      </c>
      <c r="M7232" s="14">
        <v>932</v>
      </c>
      <c r="N7232" s="14">
        <v>650</v>
      </c>
      <c r="O7232" s="14">
        <v>234</v>
      </c>
      <c r="P7232" s="14">
        <v>1816</v>
      </c>
    </row>
    <row r="7233" spans="11:16" x14ac:dyDescent="0.3">
      <c r="K7233" s="16">
        <f t="shared" si="113"/>
        <v>44317</v>
      </c>
      <c r="L7233" s="17">
        <v>0.29166666666666669</v>
      </c>
      <c r="M7233" s="14">
        <v>932</v>
      </c>
      <c r="N7233" s="14">
        <v>0</v>
      </c>
      <c r="O7233" s="14">
        <v>992</v>
      </c>
      <c r="P7233" s="14">
        <v>1924</v>
      </c>
    </row>
    <row r="7234" spans="11:16" x14ac:dyDescent="0.3">
      <c r="K7234" s="16">
        <f t="shared" si="113"/>
        <v>44317</v>
      </c>
      <c r="L7234" s="17">
        <v>0.33333333333333331</v>
      </c>
      <c r="M7234" s="14">
        <v>932</v>
      </c>
      <c r="N7234" s="14">
        <v>650</v>
      </c>
      <c r="O7234" s="14">
        <v>272</v>
      </c>
      <c r="P7234" s="14">
        <v>1854</v>
      </c>
    </row>
    <row r="7235" spans="11:16" x14ac:dyDescent="0.3">
      <c r="K7235" s="16">
        <f t="shared" si="113"/>
        <v>44317</v>
      </c>
      <c r="L7235" s="17">
        <v>0.375</v>
      </c>
      <c r="M7235" s="14">
        <v>932</v>
      </c>
      <c r="N7235" s="14">
        <v>383</v>
      </c>
      <c r="O7235" s="14">
        <v>0</v>
      </c>
      <c r="P7235" s="14">
        <v>1315</v>
      </c>
    </row>
    <row r="7236" spans="11:16" x14ac:dyDescent="0.3">
      <c r="K7236" s="16">
        <f t="shared" si="113"/>
        <v>44317</v>
      </c>
      <c r="L7236" s="17">
        <v>0.41666666666666669</v>
      </c>
      <c r="M7236" s="14">
        <v>932</v>
      </c>
      <c r="N7236" s="14">
        <v>0</v>
      </c>
      <c r="O7236" s="14">
        <v>0</v>
      </c>
      <c r="P7236" s="14">
        <v>932</v>
      </c>
    </row>
    <row r="7237" spans="11:16" x14ac:dyDescent="0.3">
      <c r="K7237" s="16">
        <f t="shared" si="113"/>
        <v>44317</v>
      </c>
      <c r="L7237" s="17">
        <v>0.45833333333333331</v>
      </c>
      <c r="M7237" s="14">
        <v>932</v>
      </c>
      <c r="N7237" s="14">
        <v>0</v>
      </c>
      <c r="O7237" s="14">
        <v>0</v>
      </c>
      <c r="P7237" s="14">
        <v>932</v>
      </c>
    </row>
    <row r="7238" spans="11:16" x14ac:dyDescent="0.3">
      <c r="K7238" s="16">
        <f t="shared" si="113"/>
        <v>44317</v>
      </c>
      <c r="L7238" s="17">
        <v>0.5</v>
      </c>
      <c r="M7238" s="14">
        <v>932</v>
      </c>
      <c r="N7238" s="14">
        <v>0</v>
      </c>
      <c r="O7238" s="14">
        <v>-239</v>
      </c>
      <c r="P7238" s="14">
        <v>693</v>
      </c>
    </row>
    <row r="7239" spans="11:16" x14ac:dyDescent="0.3">
      <c r="K7239" s="16">
        <f t="shared" si="113"/>
        <v>44317</v>
      </c>
      <c r="L7239" s="17">
        <v>0.54166666666666663</v>
      </c>
      <c r="M7239" s="14">
        <v>932</v>
      </c>
      <c r="N7239" s="14">
        <v>0</v>
      </c>
      <c r="O7239" s="14">
        <v>-1040</v>
      </c>
      <c r="P7239" s="14">
        <v>-108</v>
      </c>
    </row>
    <row r="7240" spans="11:16" x14ac:dyDescent="0.3">
      <c r="K7240" s="16">
        <f t="shared" si="113"/>
        <v>44317</v>
      </c>
      <c r="L7240" s="17">
        <v>0.58333333333333337</v>
      </c>
      <c r="M7240" s="14">
        <v>932</v>
      </c>
      <c r="N7240" s="14">
        <v>0</v>
      </c>
      <c r="O7240" s="14">
        <v>-1200</v>
      </c>
      <c r="P7240" s="14">
        <v>-268</v>
      </c>
    </row>
    <row r="7241" spans="11:16" x14ac:dyDescent="0.3">
      <c r="K7241" s="16">
        <f t="shared" si="113"/>
        <v>44317</v>
      </c>
      <c r="L7241" s="17">
        <v>0.625</v>
      </c>
      <c r="M7241" s="14">
        <v>932</v>
      </c>
      <c r="N7241" s="14">
        <v>0</v>
      </c>
      <c r="O7241" s="14">
        <v>-1200</v>
      </c>
      <c r="P7241" s="14">
        <v>-268</v>
      </c>
    </row>
    <row r="7242" spans="11:16" x14ac:dyDescent="0.3">
      <c r="K7242" s="16">
        <f t="shared" si="113"/>
        <v>44317</v>
      </c>
      <c r="L7242" s="17">
        <v>0.66666666666666663</v>
      </c>
      <c r="M7242" s="14">
        <v>932</v>
      </c>
      <c r="N7242" s="14">
        <v>0</v>
      </c>
      <c r="O7242" s="14">
        <v>-1200</v>
      </c>
      <c r="P7242" s="14">
        <v>-268</v>
      </c>
    </row>
    <row r="7243" spans="11:16" x14ac:dyDescent="0.3">
      <c r="K7243" s="16">
        <f t="shared" si="113"/>
        <v>44317</v>
      </c>
      <c r="L7243" s="17">
        <v>0.70833333333333337</v>
      </c>
      <c r="M7243" s="14">
        <v>932</v>
      </c>
      <c r="N7243" s="14">
        <v>0</v>
      </c>
      <c r="O7243" s="14">
        <v>-1012</v>
      </c>
      <c r="P7243" s="14">
        <v>-80</v>
      </c>
    </row>
    <row r="7244" spans="11:16" x14ac:dyDescent="0.3">
      <c r="K7244" s="16">
        <f t="shared" si="113"/>
        <v>44317</v>
      </c>
      <c r="L7244" s="17">
        <v>0.75</v>
      </c>
      <c r="M7244" s="14">
        <v>932</v>
      </c>
      <c r="N7244" s="14">
        <v>0</v>
      </c>
      <c r="O7244" s="14">
        <v>0</v>
      </c>
      <c r="P7244" s="14">
        <v>932</v>
      </c>
    </row>
    <row r="7245" spans="11:16" x14ac:dyDescent="0.3">
      <c r="K7245" s="16">
        <f t="shared" si="113"/>
        <v>44317</v>
      </c>
      <c r="L7245" s="17">
        <v>0.79166666666666663</v>
      </c>
      <c r="M7245" s="14">
        <v>932</v>
      </c>
      <c r="N7245" s="14">
        <v>175</v>
      </c>
      <c r="O7245" s="14">
        <v>0</v>
      </c>
      <c r="P7245" s="14">
        <v>1107</v>
      </c>
    </row>
    <row r="7246" spans="11:16" x14ac:dyDescent="0.3">
      <c r="K7246" s="16">
        <f t="shared" si="113"/>
        <v>44317</v>
      </c>
      <c r="L7246" s="17">
        <v>0.83333333333333337</v>
      </c>
      <c r="M7246" s="14">
        <v>932</v>
      </c>
      <c r="N7246" s="14">
        <v>585</v>
      </c>
      <c r="O7246" s="14">
        <v>0</v>
      </c>
      <c r="P7246" s="14">
        <v>1517</v>
      </c>
    </row>
    <row r="7247" spans="11:16" x14ac:dyDescent="0.3">
      <c r="K7247" s="16">
        <f t="shared" si="113"/>
        <v>44317</v>
      </c>
      <c r="L7247" s="17">
        <v>0.875</v>
      </c>
      <c r="M7247" s="14">
        <v>932</v>
      </c>
      <c r="N7247" s="14">
        <v>650</v>
      </c>
      <c r="O7247" s="14">
        <v>108</v>
      </c>
      <c r="P7247" s="14">
        <v>1690</v>
      </c>
    </row>
    <row r="7248" spans="11:16" x14ac:dyDescent="0.3">
      <c r="K7248" s="16">
        <f t="shared" si="113"/>
        <v>44317</v>
      </c>
      <c r="L7248" s="17">
        <v>0.91666666666666663</v>
      </c>
      <c r="M7248" s="14">
        <v>932</v>
      </c>
      <c r="N7248" s="14">
        <v>650</v>
      </c>
      <c r="O7248" s="14">
        <v>442</v>
      </c>
      <c r="P7248" s="14">
        <v>2024</v>
      </c>
    </row>
    <row r="7249" spans="11:16" x14ac:dyDescent="0.3">
      <c r="K7249" s="16">
        <f t="shared" si="113"/>
        <v>44317</v>
      </c>
      <c r="L7249" s="17">
        <v>0.95833333333333337</v>
      </c>
      <c r="M7249" s="14">
        <v>932</v>
      </c>
      <c r="N7249" s="14">
        <v>650</v>
      </c>
      <c r="O7249" s="14">
        <v>802</v>
      </c>
      <c r="P7249" s="14">
        <v>2384</v>
      </c>
    </row>
    <row r="7250" spans="11:16" x14ac:dyDescent="0.3">
      <c r="K7250" s="16">
        <f t="shared" si="113"/>
        <v>44318</v>
      </c>
      <c r="L7250" s="17">
        <v>0</v>
      </c>
      <c r="M7250" s="14">
        <v>932</v>
      </c>
      <c r="N7250" s="14">
        <v>0</v>
      </c>
      <c r="O7250" s="14">
        <v>874</v>
      </c>
      <c r="P7250" s="14">
        <v>1806</v>
      </c>
    </row>
    <row r="7251" spans="11:16" x14ac:dyDescent="0.3">
      <c r="K7251" s="16">
        <f t="shared" si="113"/>
        <v>44318</v>
      </c>
      <c r="L7251" s="17">
        <v>4.1666666666666664E-2</v>
      </c>
      <c r="M7251" s="14">
        <v>932</v>
      </c>
      <c r="N7251" s="14">
        <v>377</v>
      </c>
      <c r="O7251" s="14">
        <v>243</v>
      </c>
      <c r="P7251" s="14">
        <v>1552</v>
      </c>
    </row>
    <row r="7252" spans="11:16" x14ac:dyDescent="0.3">
      <c r="K7252" s="16">
        <f t="shared" si="113"/>
        <v>44318</v>
      </c>
      <c r="L7252" s="17">
        <v>8.3333333333333329E-2</v>
      </c>
      <c r="M7252" s="14">
        <v>932</v>
      </c>
      <c r="N7252" s="14">
        <v>0</v>
      </c>
      <c r="O7252" s="14">
        <v>317</v>
      </c>
      <c r="P7252" s="14">
        <v>1249</v>
      </c>
    </row>
    <row r="7253" spans="11:16" x14ac:dyDescent="0.3">
      <c r="K7253" s="16">
        <f t="shared" si="113"/>
        <v>44318</v>
      </c>
      <c r="L7253" s="17">
        <v>0.125</v>
      </c>
      <c r="M7253" s="14">
        <v>932</v>
      </c>
      <c r="N7253" s="14">
        <v>0</v>
      </c>
      <c r="O7253" s="14">
        <v>0</v>
      </c>
      <c r="P7253" s="14">
        <v>932</v>
      </c>
    </row>
    <row r="7254" spans="11:16" x14ac:dyDescent="0.3">
      <c r="K7254" s="16">
        <f t="shared" si="113"/>
        <v>44318</v>
      </c>
      <c r="L7254" s="17">
        <v>0.16666666666666666</v>
      </c>
      <c r="M7254" s="14">
        <v>932</v>
      </c>
      <c r="N7254" s="14">
        <v>0</v>
      </c>
      <c r="O7254" s="14">
        <v>0</v>
      </c>
      <c r="P7254" s="14">
        <v>932</v>
      </c>
    </row>
    <row r="7255" spans="11:16" x14ac:dyDescent="0.3">
      <c r="K7255" s="16">
        <f t="shared" si="113"/>
        <v>44318</v>
      </c>
      <c r="L7255" s="17">
        <v>0.20833333333333334</v>
      </c>
      <c r="M7255" s="14">
        <v>932</v>
      </c>
      <c r="N7255" s="14">
        <v>0</v>
      </c>
      <c r="O7255" s="14">
        <v>0</v>
      </c>
      <c r="P7255" s="14">
        <v>932</v>
      </c>
    </row>
    <row r="7256" spans="11:16" x14ac:dyDescent="0.3">
      <c r="K7256" s="16">
        <f t="shared" si="113"/>
        <v>44318</v>
      </c>
      <c r="L7256" s="17">
        <v>0.25</v>
      </c>
      <c r="M7256" s="14">
        <v>932</v>
      </c>
      <c r="N7256" s="14">
        <v>0</v>
      </c>
      <c r="O7256" s="14">
        <v>0</v>
      </c>
      <c r="P7256" s="14">
        <v>932</v>
      </c>
    </row>
    <row r="7257" spans="11:16" x14ac:dyDescent="0.3">
      <c r="K7257" s="16">
        <f t="shared" si="113"/>
        <v>44318</v>
      </c>
      <c r="L7257" s="17">
        <v>0.29166666666666669</v>
      </c>
      <c r="M7257" s="14">
        <v>932</v>
      </c>
      <c r="N7257" s="14">
        <v>0</v>
      </c>
      <c r="O7257" s="14">
        <v>0</v>
      </c>
      <c r="P7257" s="14">
        <v>932</v>
      </c>
    </row>
    <row r="7258" spans="11:16" x14ac:dyDescent="0.3">
      <c r="K7258" s="16">
        <f t="shared" si="113"/>
        <v>44318</v>
      </c>
      <c r="L7258" s="17">
        <v>0.33333333333333331</v>
      </c>
      <c r="M7258" s="14">
        <v>932</v>
      </c>
      <c r="N7258" s="14">
        <v>0</v>
      </c>
      <c r="O7258" s="14">
        <v>0</v>
      </c>
      <c r="P7258" s="14">
        <v>932</v>
      </c>
    </row>
    <row r="7259" spans="11:16" x14ac:dyDescent="0.3">
      <c r="K7259" s="16">
        <f t="shared" ref="K7259:K7322" si="114">K7235+1</f>
        <v>44318</v>
      </c>
      <c r="L7259" s="17">
        <v>0.375</v>
      </c>
      <c r="M7259" s="14">
        <v>932</v>
      </c>
      <c r="N7259" s="14">
        <v>0</v>
      </c>
      <c r="O7259" s="14">
        <v>0</v>
      </c>
      <c r="P7259" s="14">
        <v>932</v>
      </c>
    </row>
    <row r="7260" spans="11:16" x14ac:dyDescent="0.3">
      <c r="K7260" s="16">
        <f t="shared" si="114"/>
        <v>44318</v>
      </c>
      <c r="L7260" s="17">
        <v>0.41666666666666669</v>
      </c>
      <c r="M7260" s="14">
        <v>932</v>
      </c>
      <c r="N7260" s="14">
        <v>0</v>
      </c>
      <c r="O7260" s="14">
        <v>0</v>
      </c>
      <c r="P7260" s="14">
        <v>932</v>
      </c>
    </row>
    <row r="7261" spans="11:16" x14ac:dyDescent="0.3">
      <c r="K7261" s="16">
        <f t="shared" si="114"/>
        <v>44318</v>
      </c>
      <c r="L7261" s="17">
        <v>0.45833333333333331</v>
      </c>
      <c r="M7261" s="14">
        <v>932</v>
      </c>
      <c r="N7261" s="14">
        <v>0</v>
      </c>
      <c r="O7261" s="14">
        <v>-2</v>
      </c>
      <c r="P7261" s="14">
        <v>930</v>
      </c>
    </row>
    <row r="7262" spans="11:16" x14ac:dyDescent="0.3">
      <c r="K7262" s="16">
        <f t="shared" si="114"/>
        <v>44318</v>
      </c>
      <c r="L7262" s="17">
        <v>0.5</v>
      </c>
      <c r="M7262" s="14">
        <v>932</v>
      </c>
      <c r="N7262" s="14">
        <v>0</v>
      </c>
      <c r="O7262" s="14">
        <v>0</v>
      </c>
      <c r="P7262" s="14">
        <v>932</v>
      </c>
    </row>
    <row r="7263" spans="11:16" x14ac:dyDescent="0.3">
      <c r="K7263" s="16">
        <f t="shared" si="114"/>
        <v>44318</v>
      </c>
      <c r="L7263" s="17">
        <v>0.54166666666666663</v>
      </c>
      <c r="M7263" s="14">
        <v>932</v>
      </c>
      <c r="N7263" s="14">
        <v>0</v>
      </c>
      <c r="O7263" s="14">
        <v>-485</v>
      </c>
      <c r="P7263" s="14">
        <v>447</v>
      </c>
    </row>
    <row r="7264" spans="11:16" x14ac:dyDescent="0.3">
      <c r="K7264" s="16">
        <f t="shared" si="114"/>
        <v>44318</v>
      </c>
      <c r="L7264" s="17">
        <v>0.58333333333333337</v>
      </c>
      <c r="M7264" s="14">
        <v>932</v>
      </c>
      <c r="N7264" s="14">
        <v>0</v>
      </c>
      <c r="O7264" s="14">
        <v>-1200</v>
      </c>
      <c r="P7264" s="14">
        <v>-268</v>
      </c>
    </row>
    <row r="7265" spans="11:16" x14ac:dyDescent="0.3">
      <c r="K7265" s="16">
        <f t="shared" si="114"/>
        <v>44318</v>
      </c>
      <c r="L7265" s="17">
        <v>0.625</v>
      </c>
      <c r="M7265" s="14">
        <v>932</v>
      </c>
      <c r="N7265" s="14">
        <v>0</v>
      </c>
      <c r="O7265" s="14">
        <v>-1200</v>
      </c>
      <c r="P7265" s="14">
        <v>-268</v>
      </c>
    </row>
    <row r="7266" spans="11:16" x14ac:dyDescent="0.3">
      <c r="K7266" s="16">
        <f t="shared" si="114"/>
        <v>44318</v>
      </c>
      <c r="L7266" s="17">
        <v>0.66666666666666663</v>
      </c>
      <c r="M7266" s="14">
        <v>932</v>
      </c>
      <c r="N7266" s="14">
        <v>0</v>
      </c>
      <c r="O7266" s="14">
        <v>-1200</v>
      </c>
      <c r="P7266" s="14">
        <v>-268</v>
      </c>
    </row>
    <row r="7267" spans="11:16" x14ac:dyDescent="0.3">
      <c r="K7267" s="16">
        <f t="shared" si="114"/>
        <v>44318</v>
      </c>
      <c r="L7267" s="17">
        <v>0.70833333333333337</v>
      </c>
      <c r="M7267" s="14">
        <v>932</v>
      </c>
      <c r="N7267" s="14">
        <v>0</v>
      </c>
      <c r="O7267" s="14">
        <v>-882</v>
      </c>
      <c r="P7267" s="14">
        <v>50</v>
      </c>
    </row>
    <row r="7268" spans="11:16" x14ac:dyDescent="0.3">
      <c r="K7268" s="16">
        <f t="shared" si="114"/>
        <v>44318</v>
      </c>
      <c r="L7268" s="17">
        <v>0.75</v>
      </c>
      <c r="M7268" s="14">
        <v>932</v>
      </c>
      <c r="N7268" s="14">
        <v>0</v>
      </c>
      <c r="O7268" s="14">
        <v>0</v>
      </c>
      <c r="P7268" s="14">
        <v>932</v>
      </c>
    </row>
    <row r="7269" spans="11:16" x14ac:dyDescent="0.3">
      <c r="K7269" s="16">
        <f t="shared" si="114"/>
        <v>44318</v>
      </c>
      <c r="L7269" s="17">
        <v>0.79166666666666663</v>
      </c>
      <c r="M7269" s="14">
        <v>932</v>
      </c>
      <c r="N7269" s="14">
        <v>0</v>
      </c>
      <c r="O7269" s="14">
        <v>0</v>
      </c>
      <c r="P7269" s="14">
        <v>932</v>
      </c>
    </row>
    <row r="7270" spans="11:16" x14ac:dyDescent="0.3">
      <c r="K7270" s="16">
        <f t="shared" si="114"/>
        <v>44318</v>
      </c>
      <c r="L7270" s="17">
        <v>0.83333333333333337</v>
      </c>
      <c r="M7270" s="14">
        <v>932</v>
      </c>
      <c r="N7270" s="14">
        <v>0</v>
      </c>
      <c r="O7270" s="14">
        <v>368</v>
      </c>
      <c r="P7270" s="14">
        <v>1300</v>
      </c>
    </row>
    <row r="7271" spans="11:16" x14ac:dyDescent="0.3">
      <c r="K7271" s="16">
        <f t="shared" si="114"/>
        <v>44318</v>
      </c>
      <c r="L7271" s="17">
        <v>0.875</v>
      </c>
      <c r="M7271" s="14">
        <v>932</v>
      </c>
      <c r="N7271" s="14">
        <v>83</v>
      </c>
      <c r="O7271" s="14">
        <v>538</v>
      </c>
      <c r="P7271" s="14">
        <v>1553</v>
      </c>
    </row>
    <row r="7272" spans="11:16" x14ac:dyDescent="0.3">
      <c r="K7272" s="16">
        <f t="shared" si="114"/>
        <v>44318</v>
      </c>
      <c r="L7272" s="17">
        <v>0.91666666666666663</v>
      </c>
      <c r="M7272" s="14">
        <v>932</v>
      </c>
      <c r="N7272" s="14">
        <v>377</v>
      </c>
      <c r="O7272" s="14">
        <v>642</v>
      </c>
      <c r="P7272" s="14">
        <v>1951</v>
      </c>
    </row>
    <row r="7273" spans="11:16" x14ac:dyDescent="0.3">
      <c r="K7273" s="16">
        <f t="shared" si="114"/>
        <v>44318</v>
      </c>
      <c r="L7273" s="17">
        <v>0.95833333333333337</v>
      </c>
      <c r="M7273" s="14">
        <v>932</v>
      </c>
      <c r="N7273" s="14">
        <v>377</v>
      </c>
      <c r="O7273" s="14">
        <v>994</v>
      </c>
      <c r="P7273" s="14">
        <v>2303</v>
      </c>
    </row>
    <row r="7274" spans="11:16" x14ac:dyDescent="0.3">
      <c r="K7274" s="16">
        <f t="shared" si="114"/>
        <v>44319</v>
      </c>
      <c r="L7274" s="17">
        <v>0</v>
      </c>
      <c r="M7274" s="14">
        <v>932</v>
      </c>
      <c r="N7274" s="14">
        <v>993</v>
      </c>
      <c r="O7274" s="14">
        <v>357</v>
      </c>
      <c r="P7274" s="14">
        <v>2282</v>
      </c>
    </row>
    <row r="7275" spans="11:16" x14ac:dyDescent="0.3">
      <c r="K7275" s="16">
        <f t="shared" si="114"/>
        <v>44319</v>
      </c>
      <c r="L7275" s="17">
        <v>4.1666666666666664E-2</v>
      </c>
      <c r="M7275" s="14">
        <v>932</v>
      </c>
      <c r="N7275" s="14">
        <v>993</v>
      </c>
      <c r="O7275" s="14">
        <v>65</v>
      </c>
      <c r="P7275" s="14">
        <v>1990</v>
      </c>
    </row>
    <row r="7276" spans="11:16" x14ac:dyDescent="0.3">
      <c r="K7276" s="16">
        <f t="shared" si="114"/>
        <v>44319</v>
      </c>
      <c r="L7276" s="17">
        <v>8.3333333333333329E-2</v>
      </c>
      <c r="M7276" s="14">
        <v>932</v>
      </c>
      <c r="N7276" s="14">
        <v>806</v>
      </c>
      <c r="O7276" s="14">
        <v>0</v>
      </c>
      <c r="P7276" s="14">
        <v>1738</v>
      </c>
    </row>
    <row r="7277" spans="11:16" x14ac:dyDescent="0.3">
      <c r="K7277" s="16">
        <f t="shared" si="114"/>
        <v>44319</v>
      </c>
      <c r="L7277" s="17">
        <v>0.125</v>
      </c>
      <c r="M7277" s="14">
        <v>932</v>
      </c>
      <c r="N7277" s="14">
        <v>440</v>
      </c>
      <c r="O7277" s="14">
        <v>0</v>
      </c>
      <c r="P7277" s="14">
        <v>1372</v>
      </c>
    </row>
    <row r="7278" spans="11:16" x14ac:dyDescent="0.3">
      <c r="K7278" s="16">
        <f t="shared" si="114"/>
        <v>44319</v>
      </c>
      <c r="L7278" s="17">
        <v>0.16666666666666666</v>
      </c>
      <c r="M7278" s="14">
        <v>932</v>
      </c>
      <c r="N7278" s="14">
        <v>320</v>
      </c>
      <c r="O7278" s="14">
        <v>0</v>
      </c>
      <c r="P7278" s="14">
        <v>1252</v>
      </c>
    </row>
    <row r="7279" spans="11:16" x14ac:dyDescent="0.3">
      <c r="K7279" s="16">
        <f t="shared" si="114"/>
        <v>44319</v>
      </c>
      <c r="L7279" s="17">
        <v>0.20833333333333334</v>
      </c>
      <c r="M7279" s="14">
        <v>932</v>
      </c>
      <c r="N7279" s="14">
        <v>993</v>
      </c>
      <c r="O7279" s="14">
        <v>-405</v>
      </c>
      <c r="P7279" s="14">
        <v>1520</v>
      </c>
    </row>
    <row r="7280" spans="11:16" x14ac:dyDescent="0.3">
      <c r="K7280" s="16">
        <f t="shared" si="114"/>
        <v>44319</v>
      </c>
      <c r="L7280" s="17">
        <v>0.25</v>
      </c>
      <c r="M7280" s="14">
        <v>932</v>
      </c>
      <c r="N7280" s="14">
        <v>993</v>
      </c>
      <c r="O7280" s="14">
        <v>17</v>
      </c>
      <c r="P7280" s="14">
        <v>1942</v>
      </c>
    </row>
    <row r="7281" spans="11:16" x14ac:dyDescent="0.3">
      <c r="K7281" s="16">
        <f t="shared" si="114"/>
        <v>44319</v>
      </c>
      <c r="L7281" s="17">
        <v>0.29166666666666669</v>
      </c>
      <c r="M7281" s="14">
        <v>932</v>
      </c>
      <c r="N7281" s="14">
        <v>993</v>
      </c>
      <c r="O7281" s="14">
        <v>238</v>
      </c>
      <c r="P7281" s="14">
        <v>2163</v>
      </c>
    </row>
    <row r="7282" spans="11:16" x14ac:dyDescent="0.3">
      <c r="K7282" s="16">
        <f t="shared" si="114"/>
        <v>44319</v>
      </c>
      <c r="L7282" s="17">
        <v>0.33333333333333331</v>
      </c>
      <c r="M7282" s="14">
        <v>932</v>
      </c>
      <c r="N7282" s="14">
        <v>993</v>
      </c>
      <c r="O7282" s="14">
        <v>243</v>
      </c>
      <c r="P7282" s="14">
        <v>2168</v>
      </c>
    </row>
    <row r="7283" spans="11:16" x14ac:dyDescent="0.3">
      <c r="K7283" s="16">
        <f t="shared" si="114"/>
        <v>44319</v>
      </c>
      <c r="L7283" s="17">
        <v>0.375</v>
      </c>
      <c r="M7283" s="14">
        <v>932</v>
      </c>
      <c r="N7283" s="14">
        <v>993</v>
      </c>
      <c r="O7283" s="14">
        <v>-3</v>
      </c>
      <c r="P7283" s="14">
        <v>1922</v>
      </c>
    </row>
    <row r="7284" spans="11:16" x14ac:dyDescent="0.3">
      <c r="K7284" s="16">
        <f t="shared" si="114"/>
        <v>44319</v>
      </c>
      <c r="L7284" s="17">
        <v>0.41666666666666669</v>
      </c>
      <c r="M7284" s="14">
        <v>932</v>
      </c>
      <c r="N7284" s="14">
        <v>705</v>
      </c>
      <c r="O7284" s="14">
        <v>0</v>
      </c>
      <c r="P7284" s="14">
        <v>1637</v>
      </c>
    </row>
    <row r="7285" spans="11:16" x14ac:dyDescent="0.3">
      <c r="K7285" s="16">
        <f t="shared" si="114"/>
        <v>44319</v>
      </c>
      <c r="L7285" s="17">
        <v>0.45833333333333331</v>
      </c>
      <c r="M7285" s="14">
        <v>932</v>
      </c>
      <c r="N7285" s="14">
        <v>993</v>
      </c>
      <c r="O7285" s="14">
        <v>-401</v>
      </c>
      <c r="P7285" s="14">
        <v>1524</v>
      </c>
    </row>
    <row r="7286" spans="11:16" x14ac:dyDescent="0.3">
      <c r="K7286" s="16">
        <f t="shared" si="114"/>
        <v>44319</v>
      </c>
      <c r="L7286" s="17">
        <v>0.5</v>
      </c>
      <c r="M7286" s="14">
        <v>932</v>
      </c>
      <c r="N7286" s="14">
        <v>993</v>
      </c>
      <c r="O7286" s="14">
        <v>-310</v>
      </c>
      <c r="P7286" s="14">
        <v>1615</v>
      </c>
    </row>
    <row r="7287" spans="11:16" x14ac:dyDescent="0.3">
      <c r="K7287" s="16">
        <f t="shared" si="114"/>
        <v>44319</v>
      </c>
      <c r="L7287" s="17">
        <v>0.54166666666666663</v>
      </c>
      <c r="M7287" s="14">
        <v>932</v>
      </c>
      <c r="N7287" s="14">
        <v>267</v>
      </c>
      <c r="O7287" s="14">
        <v>0</v>
      </c>
      <c r="P7287" s="14">
        <v>1199</v>
      </c>
    </row>
    <row r="7288" spans="11:16" x14ac:dyDescent="0.3">
      <c r="K7288" s="16">
        <f t="shared" si="114"/>
        <v>44319</v>
      </c>
      <c r="L7288" s="17">
        <v>0.58333333333333337</v>
      </c>
      <c r="M7288" s="14">
        <v>932</v>
      </c>
      <c r="N7288" s="14">
        <v>0</v>
      </c>
      <c r="O7288" s="14">
        <v>-1</v>
      </c>
      <c r="P7288" s="14">
        <v>931</v>
      </c>
    </row>
    <row r="7289" spans="11:16" x14ac:dyDescent="0.3">
      <c r="K7289" s="16">
        <f t="shared" si="114"/>
        <v>44319</v>
      </c>
      <c r="L7289" s="17">
        <v>0.625</v>
      </c>
      <c r="M7289" s="14">
        <v>932</v>
      </c>
      <c r="N7289" s="14">
        <v>0</v>
      </c>
      <c r="O7289" s="14">
        <v>-212</v>
      </c>
      <c r="P7289" s="14">
        <v>720</v>
      </c>
    </row>
    <row r="7290" spans="11:16" x14ac:dyDescent="0.3">
      <c r="K7290" s="16">
        <f t="shared" si="114"/>
        <v>44319</v>
      </c>
      <c r="L7290" s="17">
        <v>0.66666666666666663</v>
      </c>
      <c r="M7290" s="14">
        <v>932</v>
      </c>
      <c r="N7290" s="14">
        <v>405</v>
      </c>
      <c r="O7290" s="14">
        <v>-643</v>
      </c>
      <c r="P7290" s="14">
        <v>694</v>
      </c>
    </row>
    <row r="7291" spans="11:16" x14ac:dyDescent="0.3">
      <c r="K7291" s="16">
        <f t="shared" si="114"/>
        <v>44319</v>
      </c>
      <c r="L7291" s="17">
        <v>0.70833333333333337</v>
      </c>
      <c r="M7291" s="14">
        <v>932</v>
      </c>
      <c r="N7291" s="14">
        <v>0</v>
      </c>
      <c r="O7291" s="14">
        <v>-62</v>
      </c>
      <c r="P7291" s="14">
        <v>870</v>
      </c>
    </row>
    <row r="7292" spans="11:16" x14ac:dyDescent="0.3">
      <c r="K7292" s="16">
        <f t="shared" si="114"/>
        <v>44319</v>
      </c>
      <c r="L7292" s="17">
        <v>0.75</v>
      </c>
      <c r="M7292" s="14">
        <v>932</v>
      </c>
      <c r="N7292" s="14">
        <v>993</v>
      </c>
      <c r="O7292" s="14">
        <v>-423</v>
      </c>
      <c r="P7292" s="14">
        <v>1502</v>
      </c>
    </row>
    <row r="7293" spans="11:16" x14ac:dyDescent="0.3">
      <c r="K7293" s="16">
        <f t="shared" si="114"/>
        <v>44319</v>
      </c>
      <c r="L7293" s="17">
        <v>0.79166666666666663</v>
      </c>
      <c r="M7293" s="14">
        <v>932</v>
      </c>
      <c r="N7293" s="14">
        <v>993</v>
      </c>
      <c r="O7293" s="14">
        <v>131</v>
      </c>
      <c r="P7293" s="14">
        <v>2056</v>
      </c>
    </row>
    <row r="7294" spans="11:16" x14ac:dyDescent="0.3">
      <c r="K7294" s="16">
        <f t="shared" si="114"/>
        <v>44319</v>
      </c>
      <c r="L7294" s="17">
        <v>0.83333333333333337</v>
      </c>
      <c r="M7294" s="14">
        <v>932</v>
      </c>
      <c r="N7294" s="14">
        <v>993</v>
      </c>
      <c r="O7294" s="14">
        <v>113</v>
      </c>
      <c r="P7294" s="14">
        <v>2038</v>
      </c>
    </row>
    <row r="7295" spans="11:16" x14ac:dyDescent="0.3">
      <c r="K7295" s="16">
        <f t="shared" si="114"/>
        <v>44319</v>
      </c>
      <c r="L7295" s="17">
        <v>0.875</v>
      </c>
      <c r="M7295" s="14">
        <v>932</v>
      </c>
      <c r="N7295" s="14">
        <v>993</v>
      </c>
      <c r="O7295" s="14">
        <v>29</v>
      </c>
      <c r="P7295" s="14">
        <v>1954</v>
      </c>
    </row>
    <row r="7296" spans="11:16" x14ac:dyDescent="0.3">
      <c r="K7296" s="16">
        <f t="shared" si="114"/>
        <v>44319</v>
      </c>
      <c r="L7296" s="17">
        <v>0.91666666666666663</v>
      </c>
      <c r="M7296" s="14">
        <v>932</v>
      </c>
      <c r="N7296" s="14">
        <v>993</v>
      </c>
      <c r="O7296" s="14">
        <v>344</v>
      </c>
      <c r="P7296" s="14">
        <v>2269</v>
      </c>
    </row>
    <row r="7297" spans="11:16" x14ac:dyDescent="0.3">
      <c r="K7297" s="16">
        <f t="shared" si="114"/>
        <v>44319</v>
      </c>
      <c r="L7297" s="17">
        <v>0.95833333333333337</v>
      </c>
      <c r="M7297" s="14">
        <v>932</v>
      </c>
      <c r="N7297" s="14">
        <v>993</v>
      </c>
      <c r="O7297" s="14">
        <v>432</v>
      </c>
      <c r="P7297" s="14">
        <v>2357</v>
      </c>
    </row>
    <row r="7298" spans="11:16" x14ac:dyDescent="0.3">
      <c r="K7298" s="16">
        <f t="shared" si="114"/>
        <v>44320</v>
      </c>
      <c r="L7298" s="17">
        <v>0</v>
      </c>
      <c r="M7298" s="14">
        <v>884</v>
      </c>
      <c r="N7298" s="14">
        <v>0</v>
      </c>
      <c r="O7298" s="14">
        <v>1200</v>
      </c>
      <c r="P7298" s="14">
        <v>2084</v>
      </c>
    </row>
    <row r="7299" spans="11:16" x14ac:dyDescent="0.3">
      <c r="K7299" s="16">
        <f t="shared" si="114"/>
        <v>44320</v>
      </c>
      <c r="L7299" s="17">
        <v>4.1666666666666664E-2</v>
      </c>
      <c r="M7299" s="14">
        <v>884</v>
      </c>
      <c r="N7299" s="14">
        <v>0</v>
      </c>
      <c r="O7299" s="14">
        <v>695</v>
      </c>
      <c r="P7299" s="14">
        <v>1579</v>
      </c>
    </row>
    <row r="7300" spans="11:16" x14ac:dyDescent="0.3">
      <c r="K7300" s="16">
        <f t="shared" si="114"/>
        <v>44320</v>
      </c>
      <c r="L7300" s="17">
        <v>8.3333333333333329E-2</v>
      </c>
      <c r="M7300" s="14">
        <v>884</v>
      </c>
      <c r="N7300" s="14">
        <v>0</v>
      </c>
      <c r="O7300" s="14">
        <v>33</v>
      </c>
      <c r="P7300" s="14">
        <v>917</v>
      </c>
    </row>
    <row r="7301" spans="11:16" x14ac:dyDescent="0.3">
      <c r="K7301" s="16">
        <f t="shared" si="114"/>
        <v>44320</v>
      </c>
      <c r="L7301" s="17">
        <v>0.125</v>
      </c>
      <c r="M7301" s="14">
        <v>884</v>
      </c>
      <c r="N7301" s="14">
        <v>0</v>
      </c>
      <c r="O7301" s="14">
        <v>0</v>
      </c>
      <c r="P7301" s="14">
        <v>884</v>
      </c>
    </row>
    <row r="7302" spans="11:16" x14ac:dyDescent="0.3">
      <c r="K7302" s="16">
        <f t="shared" si="114"/>
        <v>44320</v>
      </c>
      <c r="L7302" s="17">
        <v>0.16666666666666666</v>
      </c>
      <c r="M7302" s="14">
        <v>884</v>
      </c>
      <c r="N7302" s="14">
        <v>0</v>
      </c>
      <c r="O7302" s="14">
        <v>0</v>
      </c>
      <c r="P7302" s="14">
        <v>884</v>
      </c>
    </row>
    <row r="7303" spans="11:16" x14ac:dyDescent="0.3">
      <c r="K7303" s="16">
        <f t="shared" si="114"/>
        <v>44320</v>
      </c>
      <c r="L7303" s="17">
        <v>0.20833333333333334</v>
      </c>
      <c r="M7303" s="14">
        <v>884</v>
      </c>
      <c r="N7303" s="14">
        <v>0</v>
      </c>
      <c r="O7303" s="14">
        <v>0</v>
      </c>
      <c r="P7303" s="14">
        <v>884</v>
      </c>
    </row>
    <row r="7304" spans="11:16" x14ac:dyDescent="0.3">
      <c r="K7304" s="16">
        <f t="shared" si="114"/>
        <v>44320</v>
      </c>
      <c r="L7304" s="17">
        <v>0.25</v>
      </c>
      <c r="M7304" s="14">
        <v>884</v>
      </c>
      <c r="N7304" s="14">
        <v>0</v>
      </c>
      <c r="O7304" s="14">
        <v>0</v>
      </c>
      <c r="P7304" s="14">
        <v>884</v>
      </c>
    </row>
    <row r="7305" spans="11:16" x14ac:dyDescent="0.3">
      <c r="K7305" s="16">
        <f t="shared" si="114"/>
        <v>44320</v>
      </c>
      <c r="L7305" s="17">
        <v>0.29166666666666669</v>
      </c>
      <c r="M7305" s="14">
        <v>884</v>
      </c>
      <c r="N7305" s="14">
        <v>0</v>
      </c>
      <c r="O7305" s="14">
        <v>0</v>
      </c>
      <c r="P7305" s="14">
        <v>884</v>
      </c>
    </row>
    <row r="7306" spans="11:16" x14ac:dyDescent="0.3">
      <c r="K7306" s="16">
        <f t="shared" si="114"/>
        <v>44320</v>
      </c>
      <c r="L7306" s="17">
        <v>0.33333333333333331</v>
      </c>
      <c r="M7306" s="14">
        <v>884</v>
      </c>
      <c r="N7306" s="14">
        <v>0</v>
      </c>
      <c r="O7306" s="14">
        <v>-138</v>
      </c>
      <c r="P7306" s="14">
        <v>746</v>
      </c>
    </row>
    <row r="7307" spans="11:16" x14ac:dyDescent="0.3">
      <c r="K7307" s="16">
        <f t="shared" si="114"/>
        <v>44320</v>
      </c>
      <c r="L7307" s="17">
        <v>0.375</v>
      </c>
      <c r="M7307" s="14">
        <v>884</v>
      </c>
      <c r="N7307" s="14">
        <v>0</v>
      </c>
      <c r="O7307" s="14">
        <v>0</v>
      </c>
      <c r="P7307" s="14">
        <v>884</v>
      </c>
    </row>
    <row r="7308" spans="11:16" x14ac:dyDescent="0.3">
      <c r="K7308" s="16">
        <f t="shared" si="114"/>
        <v>44320</v>
      </c>
      <c r="L7308" s="17">
        <v>0.41666666666666669</v>
      </c>
      <c r="M7308" s="14">
        <v>884</v>
      </c>
      <c r="N7308" s="14">
        <v>0</v>
      </c>
      <c r="O7308" s="14">
        <v>0</v>
      </c>
      <c r="P7308" s="14">
        <v>884</v>
      </c>
    </row>
    <row r="7309" spans="11:16" x14ac:dyDescent="0.3">
      <c r="K7309" s="16">
        <f t="shared" si="114"/>
        <v>44320</v>
      </c>
      <c r="L7309" s="17">
        <v>0.45833333333333331</v>
      </c>
      <c r="M7309" s="14">
        <v>884</v>
      </c>
      <c r="N7309" s="14">
        <v>0</v>
      </c>
      <c r="O7309" s="14">
        <v>0</v>
      </c>
      <c r="P7309" s="14">
        <v>884</v>
      </c>
    </row>
    <row r="7310" spans="11:16" x14ac:dyDescent="0.3">
      <c r="K7310" s="16">
        <f t="shared" si="114"/>
        <v>44320</v>
      </c>
      <c r="L7310" s="17">
        <v>0.5</v>
      </c>
      <c r="M7310" s="14">
        <v>884</v>
      </c>
      <c r="N7310" s="14">
        <v>0</v>
      </c>
      <c r="O7310" s="14">
        <v>0</v>
      </c>
      <c r="P7310" s="14">
        <v>884</v>
      </c>
    </row>
    <row r="7311" spans="11:16" x14ac:dyDescent="0.3">
      <c r="K7311" s="16">
        <f t="shared" si="114"/>
        <v>44320</v>
      </c>
      <c r="L7311" s="17">
        <v>0.54166666666666663</v>
      </c>
      <c r="M7311" s="14">
        <v>884</v>
      </c>
      <c r="N7311" s="14">
        <v>0</v>
      </c>
      <c r="O7311" s="14">
        <v>124</v>
      </c>
      <c r="P7311" s="14">
        <v>1008</v>
      </c>
    </row>
    <row r="7312" spans="11:16" x14ac:dyDescent="0.3">
      <c r="K7312" s="16">
        <f t="shared" si="114"/>
        <v>44320</v>
      </c>
      <c r="L7312" s="17">
        <v>0.58333333333333337</v>
      </c>
      <c r="M7312" s="14">
        <v>884</v>
      </c>
      <c r="N7312" s="14">
        <v>0</v>
      </c>
      <c r="O7312" s="14">
        <v>-434</v>
      </c>
      <c r="P7312" s="14">
        <v>450</v>
      </c>
    </row>
    <row r="7313" spans="11:16" x14ac:dyDescent="0.3">
      <c r="K7313" s="16">
        <f t="shared" si="114"/>
        <v>44320</v>
      </c>
      <c r="L7313" s="17">
        <v>0.625</v>
      </c>
      <c r="M7313" s="14">
        <v>884</v>
      </c>
      <c r="N7313" s="14">
        <v>0</v>
      </c>
      <c r="O7313" s="14">
        <v>-833</v>
      </c>
      <c r="P7313" s="14">
        <v>51</v>
      </c>
    </row>
    <row r="7314" spans="11:16" x14ac:dyDescent="0.3">
      <c r="K7314" s="16">
        <f t="shared" si="114"/>
        <v>44320</v>
      </c>
      <c r="L7314" s="17">
        <v>0.66666666666666663</v>
      </c>
      <c r="M7314" s="14">
        <v>884</v>
      </c>
      <c r="N7314" s="14">
        <v>0</v>
      </c>
      <c r="O7314" s="14">
        <v>-880</v>
      </c>
      <c r="P7314" s="14">
        <v>4</v>
      </c>
    </row>
    <row r="7315" spans="11:16" x14ac:dyDescent="0.3">
      <c r="K7315" s="16">
        <f t="shared" si="114"/>
        <v>44320</v>
      </c>
      <c r="L7315" s="17">
        <v>0.70833333333333337</v>
      </c>
      <c r="M7315" s="14">
        <v>884</v>
      </c>
      <c r="N7315" s="14">
        <v>0</v>
      </c>
      <c r="O7315" s="14">
        <v>-399</v>
      </c>
      <c r="P7315" s="14">
        <v>485</v>
      </c>
    </row>
    <row r="7316" spans="11:16" x14ac:dyDescent="0.3">
      <c r="K7316" s="16">
        <f t="shared" si="114"/>
        <v>44320</v>
      </c>
      <c r="L7316" s="17">
        <v>0.75</v>
      </c>
      <c r="M7316" s="14">
        <v>884</v>
      </c>
      <c r="N7316" s="14">
        <v>0</v>
      </c>
      <c r="O7316" s="14">
        <v>0</v>
      </c>
      <c r="P7316" s="14">
        <v>884</v>
      </c>
    </row>
    <row r="7317" spans="11:16" x14ac:dyDescent="0.3">
      <c r="K7317" s="16">
        <f t="shared" si="114"/>
        <v>44320</v>
      </c>
      <c r="L7317" s="17">
        <v>0.79166666666666663</v>
      </c>
      <c r="M7317" s="14">
        <v>884</v>
      </c>
      <c r="N7317" s="14">
        <v>0</v>
      </c>
      <c r="O7317" s="14">
        <v>0</v>
      </c>
      <c r="P7317" s="14">
        <v>884</v>
      </c>
    </row>
    <row r="7318" spans="11:16" x14ac:dyDescent="0.3">
      <c r="K7318" s="16">
        <f t="shared" si="114"/>
        <v>44320</v>
      </c>
      <c r="L7318" s="17">
        <v>0.83333333333333337</v>
      </c>
      <c r="M7318" s="14">
        <v>884</v>
      </c>
      <c r="N7318" s="14">
        <v>0</v>
      </c>
      <c r="O7318" s="14">
        <v>0</v>
      </c>
      <c r="P7318" s="14">
        <v>884</v>
      </c>
    </row>
    <row r="7319" spans="11:16" x14ac:dyDescent="0.3">
      <c r="K7319" s="16">
        <f t="shared" si="114"/>
        <v>44320</v>
      </c>
      <c r="L7319" s="17">
        <v>0.875</v>
      </c>
      <c r="M7319" s="14">
        <v>884</v>
      </c>
      <c r="N7319" s="14">
        <v>0</v>
      </c>
      <c r="O7319" s="14">
        <v>0</v>
      </c>
      <c r="P7319" s="14">
        <v>884</v>
      </c>
    </row>
    <row r="7320" spans="11:16" x14ac:dyDescent="0.3">
      <c r="K7320" s="16">
        <f t="shared" si="114"/>
        <v>44320</v>
      </c>
      <c r="L7320" s="17">
        <v>0.91666666666666663</v>
      </c>
      <c r="M7320" s="14">
        <v>884</v>
      </c>
      <c r="N7320" s="14">
        <v>0</v>
      </c>
      <c r="O7320" s="14">
        <v>94</v>
      </c>
      <c r="P7320" s="14">
        <v>978</v>
      </c>
    </row>
    <row r="7321" spans="11:16" x14ac:dyDescent="0.3">
      <c r="K7321" s="16">
        <f t="shared" si="114"/>
        <v>44320</v>
      </c>
      <c r="L7321" s="17">
        <v>0.95833333333333337</v>
      </c>
      <c r="M7321" s="14">
        <v>884</v>
      </c>
      <c r="N7321" s="14">
        <v>0</v>
      </c>
      <c r="O7321" s="14">
        <v>0</v>
      </c>
      <c r="P7321" s="14">
        <v>884</v>
      </c>
    </row>
    <row r="7322" spans="11:16" x14ac:dyDescent="0.3">
      <c r="K7322" s="16">
        <f t="shared" si="114"/>
        <v>44321</v>
      </c>
      <c r="L7322" s="17">
        <v>0</v>
      </c>
      <c r="M7322" s="14">
        <v>884</v>
      </c>
      <c r="N7322" s="14">
        <v>0</v>
      </c>
      <c r="O7322" s="14">
        <v>0</v>
      </c>
      <c r="P7322" s="14">
        <v>884</v>
      </c>
    </row>
    <row r="7323" spans="11:16" x14ac:dyDescent="0.3">
      <c r="K7323" s="16">
        <f t="shared" ref="K7323:K7386" si="115">K7299+1</f>
        <v>44321</v>
      </c>
      <c r="L7323" s="17">
        <v>4.1666666666666664E-2</v>
      </c>
      <c r="M7323" s="14">
        <v>884</v>
      </c>
      <c r="N7323" s="14">
        <v>0</v>
      </c>
      <c r="O7323" s="14">
        <v>-539</v>
      </c>
      <c r="P7323" s="14">
        <v>345</v>
      </c>
    </row>
    <row r="7324" spans="11:16" x14ac:dyDescent="0.3">
      <c r="K7324" s="16">
        <f t="shared" si="115"/>
        <v>44321</v>
      </c>
      <c r="L7324" s="17">
        <v>8.3333333333333329E-2</v>
      </c>
      <c r="M7324" s="14">
        <v>884</v>
      </c>
      <c r="N7324" s="14">
        <v>0</v>
      </c>
      <c r="O7324" s="14">
        <v>-634</v>
      </c>
      <c r="P7324" s="14">
        <v>250</v>
      </c>
    </row>
    <row r="7325" spans="11:16" x14ac:dyDescent="0.3">
      <c r="K7325" s="16">
        <f t="shared" si="115"/>
        <v>44321</v>
      </c>
      <c r="L7325" s="17">
        <v>0.125</v>
      </c>
      <c r="M7325" s="14">
        <v>884</v>
      </c>
      <c r="N7325" s="14">
        <v>0</v>
      </c>
      <c r="O7325" s="14">
        <v>-817</v>
      </c>
      <c r="P7325" s="14">
        <v>67</v>
      </c>
    </row>
    <row r="7326" spans="11:16" x14ac:dyDescent="0.3">
      <c r="K7326" s="16">
        <f t="shared" si="115"/>
        <v>44321</v>
      </c>
      <c r="L7326" s="17">
        <v>0.16666666666666666</v>
      </c>
      <c r="M7326" s="14">
        <v>884</v>
      </c>
      <c r="N7326" s="14">
        <v>0</v>
      </c>
      <c r="O7326" s="14">
        <v>-640</v>
      </c>
      <c r="P7326" s="14">
        <v>244</v>
      </c>
    </row>
    <row r="7327" spans="11:16" x14ac:dyDescent="0.3">
      <c r="K7327" s="16">
        <f t="shared" si="115"/>
        <v>44321</v>
      </c>
      <c r="L7327" s="17">
        <v>0.20833333333333334</v>
      </c>
      <c r="M7327" s="14">
        <v>884</v>
      </c>
      <c r="N7327" s="14">
        <v>0</v>
      </c>
      <c r="O7327" s="14">
        <v>0</v>
      </c>
      <c r="P7327" s="14">
        <v>884</v>
      </c>
    </row>
    <row r="7328" spans="11:16" x14ac:dyDescent="0.3">
      <c r="K7328" s="16">
        <f t="shared" si="115"/>
        <v>44321</v>
      </c>
      <c r="L7328" s="17">
        <v>0.25</v>
      </c>
      <c r="M7328" s="14">
        <v>884</v>
      </c>
      <c r="N7328" s="14">
        <v>0</v>
      </c>
      <c r="O7328" s="14">
        <v>0</v>
      </c>
      <c r="P7328" s="14">
        <v>884</v>
      </c>
    </row>
    <row r="7329" spans="11:16" x14ac:dyDescent="0.3">
      <c r="K7329" s="16">
        <f t="shared" si="115"/>
        <v>44321</v>
      </c>
      <c r="L7329" s="17">
        <v>0.29166666666666669</v>
      </c>
      <c r="M7329" s="14">
        <v>884</v>
      </c>
      <c r="N7329" s="14">
        <v>0</v>
      </c>
      <c r="O7329" s="14">
        <v>403</v>
      </c>
      <c r="P7329" s="14">
        <v>1287</v>
      </c>
    </row>
    <row r="7330" spans="11:16" x14ac:dyDescent="0.3">
      <c r="K7330" s="16">
        <f t="shared" si="115"/>
        <v>44321</v>
      </c>
      <c r="L7330" s="17">
        <v>0.33333333333333331</v>
      </c>
      <c r="M7330" s="14">
        <v>884</v>
      </c>
      <c r="N7330" s="14">
        <v>0</v>
      </c>
      <c r="O7330" s="14">
        <v>497</v>
      </c>
      <c r="P7330" s="14">
        <v>1381</v>
      </c>
    </row>
    <row r="7331" spans="11:16" x14ac:dyDescent="0.3">
      <c r="K7331" s="16">
        <f t="shared" si="115"/>
        <v>44321</v>
      </c>
      <c r="L7331" s="17">
        <v>0.375</v>
      </c>
      <c r="M7331" s="14">
        <v>884</v>
      </c>
      <c r="N7331" s="14">
        <v>0</v>
      </c>
      <c r="O7331" s="14">
        <v>228</v>
      </c>
      <c r="P7331" s="14">
        <v>1112</v>
      </c>
    </row>
    <row r="7332" spans="11:16" x14ac:dyDescent="0.3">
      <c r="K7332" s="16">
        <f t="shared" si="115"/>
        <v>44321</v>
      </c>
      <c r="L7332" s="17">
        <v>0.41666666666666669</v>
      </c>
      <c r="M7332" s="14">
        <v>884</v>
      </c>
      <c r="N7332" s="14">
        <v>0</v>
      </c>
      <c r="O7332" s="14">
        <v>0</v>
      </c>
      <c r="P7332" s="14">
        <v>884</v>
      </c>
    </row>
    <row r="7333" spans="11:16" x14ac:dyDescent="0.3">
      <c r="K7333" s="16">
        <f t="shared" si="115"/>
        <v>44321</v>
      </c>
      <c r="L7333" s="17">
        <v>0.45833333333333331</v>
      </c>
      <c r="M7333" s="14">
        <v>884</v>
      </c>
      <c r="N7333" s="14">
        <v>0</v>
      </c>
      <c r="O7333" s="14">
        <v>0</v>
      </c>
      <c r="P7333" s="14">
        <v>884</v>
      </c>
    </row>
    <row r="7334" spans="11:16" x14ac:dyDescent="0.3">
      <c r="K7334" s="16">
        <f t="shared" si="115"/>
        <v>44321</v>
      </c>
      <c r="L7334" s="17">
        <v>0.5</v>
      </c>
      <c r="M7334" s="14">
        <v>884</v>
      </c>
      <c r="N7334" s="14">
        <v>0</v>
      </c>
      <c r="O7334" s="14">
        <v>0</v>
      </c>
      <c r="P7334" s="14">
        <v>884</v>
      </c>
    </row>
    <row r="7335" spans="11:16" x14ac:dyDescent="0.3">
      <c r="K7335" s="16">
        <f t="shared" si="115"/>
        <v>44321</v>
      </c>
      <c r="L7335" s="17">
        <v>0.54166666666666663</v>
      </c>
      <c r="M7335" s="14">
        <v>884</v>
      </c>
      <c r="N7335" s="14">
        <v>0</v>
      </c>
      <c r="O7335" s="14">
        <v>0</v>
      </c>
      <c r="P7335" s="14">
        <v>884</v>
      </c>
    </row>
    <row r="7336" spans="11:16" x14ac:dyDescent="0.3">
      <c r="K7336" s="16">
        <f t="shared" si="115"/>
        <v>44321</v>
      </c>
      <c r="L7336" s="17">
        <v>0.58333333333333337</v>
      </c>
      <c r="M7336" s="14">
        <v>884</v>
      </c>
      <c r="N7336" s="14">
        <v>0</v>
      </c>
      <c r="O7336" s="14">
        <v>0</v>
      </c>
      <c r="P7336" s="14">
        <v>884</v>
      </c>
    </row>
    <row r="7337" spans="11:16" x14ac:dyDescent="0.3">
      <c r="K7337" s="16">
        <f t="shared" si="115"/>
        <v>44321</v>
      </c>
      <c r="L7337" s="17">
        <v>0.625</v>
      </c>
      <c r="M7337" s="14">
        <v>884</v>
      </c>
      <c r="N7337" s="14">
        <v>0</v>
      </c>
      <c r="O7337" s="14">
        <v>-131</v>
      </c>
      <c r="P7337" s="14">
        <v>753</v>
      </c>
    </row>
    <row r="7338" spans="11:16" x14ac:dyDescent="0.3">
      <c r="K7338" s="16">
        <f t="shared" si="115"/>
        <v>44321</v>
      </c>
      <c r="L7338" s="17">
        <v>0.66666666666666663</v>
      </c>
      <c r="M7338" s="14">
        <v>884</v>
      </c>
      <c r="N7338" s="14">
        <v>0</v>
      </c>
      <c r="O7338" s="14">
        <v>0</v>
      </c>
      <c r="P7338" s="14">
        <v>884</v>
      </c>
    </row>
    <row r="7339" spans="11:16" x14ac:dyDescent="0.3">
      <c r="K7339" s="16">
        <f t="shared" si="115"/>
        <v>44321</v>
      </c>
      <c r="L7339" s="17">
        <v>0.70833333333333337</v>
      </c>
      <c r="M7339" s="14">
        <v>884</v>
      </c>
      <c r="N7339" s="14">
        <v>0</v>
      </c>
      <c r="O7339" s="14">
        <v>0</v>
      </c>
      <c r="P7339" s="14">
        <v>884</v>
      </c>
    </row>
    <row r="7340" spans="11:16" x14ac:dyDescent="0.3">
      <c r="K7340" s="16">
        <f t="shared" si="115"/>
        <v>44321</v>
      </c>
      <c r="L7340" s="17">
        <v>0.75</v>
      </c>
      <c r="M7340" s="14">
        <v>884</v>
      </c>
      <c r="N7340" s="14">
        <v>112</v>
      </c>
      <c r="O7340" s="14">
        <v>0</v>
      </c>
      <c r="P7340" s="14">
        <v>996</v>
      </c>
    </row>
    <row r="7341" spans="11:16" x14ac:dyDescent="0.3">
      <c r="K7341" s="16">
        <f t="shared" si="115"/>
        <v>44321</v>
      </c>
      <c r="L7341" s="17">
        <v>0.79166666666666663</v>
      </c>
      <c r="M7341" s="14">
        <v>884</v>
      </c>
      <c r="N7341" s="14">
        <v>667</v>
      </c>
      <c r="O7341" s="14">
        <v>479</v>
      </c>
      <c r="P7341" s="14">
        <v>2030</v>
      </c>
    </row>
    <row r="7342" spans="11:16" x14ac:dyDescent="0.3">
      <c r="K7342" s="16">
        <f t="shared" si="115"/>
        <v>44321</v>
      </c>
      <c r="L7342" s="17">
        <v>0.83333333333333337</v>
      </c>
      <c r="M7342" s="14">
        <v>884</v>
      </c>
      <c r="N7342" s="14">
        <v>667</v>
      </c>
      <c r="O7342" s="14">
        <v>243</v>
      </c>
      <c r="P7342" s="14">
        <v>1794</v>
      </c>
    </row>
    <row r="7343" spans="11:16" x14ac:dyDescent="0.3">
      <c r="K7343" s="16">
        <f t="shared" si="115"/>
        <v>44321</v>
      </c>
      <c r="L7343" s="17">
        <v>0.875</v>
      </c>
      <c r="M7343" s="14">
        <v>884</v>
      </c>
      <c r="N7343" s="14">
        <v>590</v>
      </c>
      <c r="O7343" s="14">
        <v>0</v>
      </c>
      <c r="P7343" s="14">
        <v>1474</v>
      </c>
    </row>
    <row r="7344" spans="11:16" x14ac:dyDescent="0.3">
      <c r="K7344" s="16">
        <f t="shared" si="115"/>
        <v>44321</v>
      </c>
      <c r="L7344" s="17">
        <v>0.91666666666666663</v>
      </c>
      <c r="M7344" s="14">
        <v>884</v>
      </c>
      <c r="N7344" s="14">
        <v>401</v>
      </c>
      <c r="O7344" s="14">
        <v>261</v>
      </c>
      <c r="P7344" s="14">
        <v>1546</v>
      </c>
    </row>
    <row r="7345" spans="11:16" x14ac:dyDescent="0.3">
      <c r="K7345" s="16">
        <f t="shared" si="115"/>
        <v>44321</v>
      </c>
      <c r="L7345" s="17">
        <v>0.95833333333333337</v>
      </c>
      <c r="M7345" s="14">
        <v>884</v>
      </c>
      <c r="N7345" s="14">
        <v>667</v>
      </c>
      <c r="O7345" s="14">
        <v>100</v>
      </c>
      <c r="P7345" s="14">
        <v>1651</v>
      </c>
    </row>
    <row r="7346" spans="11:16" x14ac:dyDescent="0.3">
      <c r="K7346" s="16">
        <f t="shared" si="115"/>
        <v>44322</v>
      </c>
      <c r="L7346" s="17">
        <v>0</v>
      </c>
      <c r="M7346" s="14">
        <v>884</v>
      </c>
      <c r="N7346" s="14">
        <v>0</v>
      </c>
      <c r="O7346" s="14">
        <v>773</v>
      </c>
      <c r="P7346" s="14">
        <v>1657</v>
      </c>
    </row>
    <row r="7347" spans="11:16" x14ac:dyDescent="0.3">
      <c r="K7347" s="16">
        <f t="shared" si="115"/>
        <v>44322</v>
      </c>
      <c r="L7347" s="17">
        <v>4.1666666666666664E-2</v>
      </c>
      <c r="M7347" s="14">
        <v>884</v>
      </c>
      <c r="N7347" s="14">
        <v>0</v>
      </c>
      <c r="O7347" s="14">
        <v>202</v>
      </c>
      <c r="P7347" s="14">
        <v>1086</v>
      </c>
    </row>
    <row r="7348" spans="11:16" x14ac:dyDescent="0.3">
      <c r="K7348" s="16">
        <f t="shared" si="115"/>
        <v>44322</v>
      </c>
      <c r="L7348" s="17">
        <v>8.3333333333333329E-2</v>
      </c>
      <c r="M7348" s="14">
        <v>884</v>
      </c>
      <c r="N7348" s="14">
        <v>0</v>
      </c>
      <c r="O7348" s="14">
        <v>1012</v>
      </c>
      <c r="P7348" s="14">
        <v>1896</v>
      </c>
    </row>
    <row r="7349" spans="11:16" x14ac:dyDescent="0.3">
      <c r="K7349" s="16">
        <f t="shared" si="115"/>
        <v>44322</v>
      </c>
      <c r="L7349" s="17">
        <v>0.125</v>
      </c>
      <c r="M7349" s="14">
        <v>884</v>
      </c>
      <c r="N7349" s="14">
        <v>0</v>
      </c>
      <c r="O7349" s="14">
        <v>0</v>
      </c>
      <c r="P7349" s="14">
        <v>884</v>
      </c>
    </row>
    <row r="7350" spans="11:16" x14ac:dyDescent="0.3">
      <c r="K7350" s="16">
        <f t="shared" si="115"/>
        <v>44322</v>
      </c>
      <c r="L7350" s="17">
        <v>0.16666666666666666</v>
      </c>
      <c r="M7350" s="14">
        <v>884</v>
      </c>
      <c r="N7350" s="14">
        <v>0</v>
      </c>
      <c r="O7350" s="14">
        <v>176</v>
      </c>
      <c r="P7350" s="14">
        <v>1060</v>
      </c>
    </row>
    <row r="7351" spans="11:16" x14ac:dyDescent="0.3">
      <c r="K7351" s="16">
        <f t="shared" si="115"/>
        <v>44322</v>
      </c>
      <c r="L7351" s="17">
        <v>0.20833333333333334</v>
      </c>
      <c r="M7351" s="14">
        <v>884</v>
      </c>
      <c r="N7351" s="14">
        <v>0</v>
      </c>
      <c r="O7351" s="14">
        <v>0</v>
      </c>
      <c r="P7351" s="14">
        <v>884</v>
      </c>
    </row>
    <row r="7352" spans="11:16" x14ac:dyDescent="0.3">
      <c r="K7352" s="16">
        <f t="shared" si="115"/>
        <v>44322</v>
      </c>
      <c r="L7352" s="17">
        <v>0.25</v>
      </c>
      <c r="M7352" s="14">
        <v>884</v>
      </c>
      <c r="N7352" s="14">
        <v>0</v>
      </c>
      <c r="O7352" s="14">
        <v>0</v>
      </c>
      <c r="P7352" s="14">
        <v>884</v>
      </c>
    </row>
    <row r="7353" spans="11:16" x14ac:dyDescent="0.3">
      <c r="K7353" s="16">
        <f t="shared" si="115"/>
        <v>44322</v>
      </c>
      <c r="L7353" s="17">
        <v>0.29166666666666669</v>
      </c>
      <c r="M7353" s="14">
        <v>884</v>
      </c>
      <c r="N7353" s="14">
        <v>0</v>
      </c>
      <c r="O7353" s="14">
        <v>85</v>
      </c>
      <c r="P7353" s="14">
        <v>969</v>
      </c>
    </row>
    <row r="7354" spans="11:16" x14ac:dyDescent="0.3">
      <c r="K7354" s="16">
        <f t="shared" si="115"/>
        <v>44322</v>
      </c>
      <c r="L7354" s="17">
        <v>0.33333333333333331</v>
      </c>
      <c r="M7354" s="14">
        <v>884</v>
      </c>
      <c r="N7354" s="14">
        <v>0</v>
      </c>
      <c r="O7354" s="14">
        <v>0</v>
      </c>
      <c r="P7354" s="14">
        <v>884</v>
      </c>
    </row>
    <row r="7355" spans="11:16" x14ac:dyDescent="0.3">
      <c r="K7355" s="16">
        <f t="shared" si="115"/>
        <v>44322</v>
      </c>
      <c r="L7355" s="17">
        <v>0.375</v>
      </c>
      <c r="M7355" s="14">
        <v>884</v>
      </c>
      <c r="N7355" s="14">
        <v>0</v>
      </c>
      <c r="O7355" s="14">
        <v>0</v>
      </c>
      <c r="P7355" s="14">
        <v>884</v>
      </c>
    </row>
    <row r="7356" spans="11:16" x14ac:dyDescent="0.3">
      <c r="K7356" s="16">
        <f t="shared" si="115"/>
        <v>44322</v>
      </c>
      <c r="L7356" s="17">
        <v>0.41666666666666669</v>
      </c>
      <c r="M7356" s="14">
        <v>884</v>
      </c>
      <c r="N7356" s="14">
        <v>0</v>
      </c>
      <c r="O7356" s="14">
        <v>41</v>
      </c>
      <c r="P7356" s="14">
        <v>925</v>
      </c>
    </row>
    <row r="7357" spans="11:16" x14ac:dyDescent="0.3">
      <c r="K7357" s="16">
        <f t="shared" si="115"/>
        <v>44322</v>
      </c>
      <c r="L7357" s="17">
        <v>0.45833333333333331</v>
      </c>
      <c r="M7357" s="14">
        <v>884</v>
      </c>
      <c r="N7357" s="14">
        <v>0</v>
      </c>
      <c r="O7357" s="14">
        <v>-227</v>
      </c>
      <c r="P7357" s="14">
        <v>657</v>
      </c>
    </row>
    <row r="7358" spans="11:16" x14ac:dyDescent="0.3">
      <c r="K7358" s="16">
        <f t="shared" si="115"/>
        <v>44322</v>
      </c>
      <c r="L7358" s="17">
        <v>0.5</v>
      </c>
      <c r="M7358" s="14">
        <v>884</v>
      </c>
      <c r="N7358" s="14">
        <v>0</v>
      </c>
      <c r="O7358" s="14">
        <v>-402</v>
      </c>
      <c r="P7358" s="14">
        <v>482</v>
      </c>
    </row>
    <row r="7359" spans="11:16" x14ac:dyDescent="0.3">
      <c r="K7359" s="16">
        <f t="shared" si="115"/>
        <v>44322</v>
      </c>
      <c r="L7359" s="17">
        <v>0.54166666666666663</v>
      </c>
      <c r="M7359" s="14">
        <v>884</v>
      </c>
      <c r="N7359" s="14">
        <v>0</v>
      </c>
      <c r="O7359" s="14">
        <v>-895</v>
      </c>
      <c r="P7359" s="14">
        <v>-11</v>
      </c>
    </row>
    <row r="7360" spans="11:16" x14ac:dyDescent="0.3">
      <c r="K7360" s="16">
        <f t="shared" si="115"/>
        <v>44322</v>
      </c>
      <c r="L7360" s="17">
        <v>0.58333333333333337</v>
      </c>
      <c r="M7360" s="14">
        <v>884</v>
      </c>
      <c r="N7360" s="14">
        <v>0</v>
      </c>
      <c r="O7360" s="14">
        <v>-845</v>
      </c>
      <c r="P7360" s="14">
        <v>39</v>
      </c>
    </row>
    <row r="7361" spans="11:16" x14ac:dyDescent="0.3">
      <c r="K7361" s="16">
        <f t="shared" si="115"/>
        <v>44322</v>
      </c>
      <c r="L7361" s="17">
        <v>0.625</v>
      </c>
      <c r="M7361" s="14">
        <v>884</v>
      </c>
      <c r="N7361" s="14">
        <v>0</v>
      </c>
      <c r="O7361" s="14">
        <v>-1112</v>
      </c>
      <c r="P7361" s="14">
        <v>-228</v>
      </c>
    </row>
    <row r="7362" spans="11:16" x14ac:dyDescent="0.3">
      <c r="K7362" s="16">
        <f t="shared" si="115"/>
        <v>44322</v>
      </c>
      <c r="L7362" s="17">
        <v>0.66666666666666663</v>
      </c>
      <c r="M7362" s="14">
        <v>884</v>
      </c>
      <c r="N7362" s="14">
        <v>0</v>
      </c>
      <c r="O7362" s="14">
        <v>-1200</v>
      </c>
      <c r="P7362" s="14">
        <v>-316</v>
      </c>
    </row>
    <row r="7363" spans="11:16" x14ac:dyDescent="0.3">
      <c r="K7363" s="16">
        <f t="shared" si="115"/>
        <v>44322</v>
      </c>
      <c r="L7363" s="17">
        <v>0.70833333333333337</v>
      </c>
      <c r="M7363" s="14">
        <v>884</v>
      </c>
      <c r="N7363" s="14">
        <v>0</v>
      </c>
      <c r="O7363" s="14">
        <v>-864</v>
      </c>
      <c r="P7363" s="14">
        <v>20</v>
      </c>
    </row>
    <row r="7364" spans="11:16" x14ac:dyDescent="0.3">
      <c r="K7364" s="16">
        <f t="shared" si="115"/>
        <v>44322</v>
      </c>
      <c r="L7364" s="17">
        <v>0.75</v>
      </c>
      <c r="M7364" s="14">
        <v>884</v>
      </c>
      <c r="N7364" s="14">
        <v>0</v>
      </c>
      <c r="O7364" s="14">
        <v>17</v>
      </c>
      <c r="P7364" s="14">
        <v>901</v>
      </c>
    </row>
    <row r="7365" spans="11:16" x14ac:dyDescent="0.3">
      <c r="K7365" s="16">
        <f t="shared" si="115"/>
        <v>44322</v>
      </c>
      <c r="L7365" s="17">
        <v>0.79166666666666663</v>
      </c>
      <c r="M7365" s="14">
        <v>884</v>
      </c>
      <c r="N7365" s="14">
        <v>0</v>
      </c>
      <c r="O7365" s="14">
        <v>0</v>
      </c>
      <c r="P7365" s="14">
        <v>884</v>
      </c>
    </row>
    <row r="7366" spans="11:16" x14ac:dyDescent="0.3">
      <c r="K7366" s="16">
        <f t="shared" si="115"/>
        <v>44322</v>
      </c>
      <c r="L7366" s="17">
        <v>0.83333333333333337</v>
      </c>
      <c r="M7366" s="14">
        <v>884</v>
      </c>
      <c r="N7366" s="14">
        <v>0</v>
      </c>
      <c r="O7366" s="14">
        <v>57</v>
      </c>
      <c r="P7366" s="14">
        <v>941</v>
      </c>
    </row>
    <row r="7367" spans="11:16" x14ac:dyDescent="0.3">
      <c r="K7367" s="16">
        <f t="shared" si="115"/>
        <v>44322</v>
      </c>
      <c r="L7367" s="17">
        <v>0.875</v>
      </c>
      <c r="M7367" s="14">
        <v>884</v>
      </c>
      <c r="N7367" s="14">
        <v>0</v>
      </c>
      <c r="O7367" s="14">
        <v>379</v>
      </c>
      <c r="P7367" s="14">
        <v>1263</v>
      </c>
    </row>
    <row r="7368" spans="11:16" x14ac:dyDescent="0.3">
      <c r="K7368" s="16">
        <f t="shared" si="115"/>
        <v>44322</v>
      </c>
      <c r="L7368" s="17">
        <v>0.91666666666666663</v>
      </c>
      <c r="M7368" s="14">
        <v>884</v>
      </c>
      <c r="N7368" s="14">
        <v>0</v>
      </c>
      <c r="O7368" s="14">
        <v>491</v>
      </c>
      <c r="P7368" s="14">
        <v>1375</v>
      </c>
    </row>
    <row r="7369" spans="11:16" x14ac:dyDescent="0.3">
      <c r="K7369" s="16">
        <f t="shared" si="115"/>
        <v>44322</v>
      </c>
      <c r="L7369" s="17">
        <v>0.95833333333333337</v>
      </c>
      <c r="M7369" s="14">
        <v>884</v>
      </c>
      <c r="N7369" s="14">
        <v>0</v>
      </c>
      <c r="O7369" s="14">
        <v>1200</v>
      </c>
      <c r="P7369" s="14">
        <v>2084</v>
      </c>
    </row>
    <row r="7370" spans="11:16" x14ac:dyDescent="0.3">
      <c r="K7370" s="16">
        <f t="shared" si="115"/>
        <v>44323</v>
      </c>
      <c r="L7370" s="17">
        <v>0</v>
      </c>
      <c r="M7370" s="14">
        <v>884</v>
      </c>
      <c r="N7370" s="14">
        <v>0</v>
      </c>
      <c r="O7370" s="14">
        <v>0</v>
      </c>
      <c r="P7370" s="14">
        <v>884</v>
      </c>
    </row>
    <row r="7371" spans="11:16" x14ac:dyDescent="0.3">
      <c r="K7371" s="16">
        <f t="shared" si="115"/>
        <v>44323</v>
      </c>
      <c r="L7371" s="17">
        <v>4.1666666666666664E-2</v>
      </c>
      <c r="M7371" s="14">
        <v>884</v>
      </c>
      <c r="N7371" s="14">
        <v>0</v>
      </c>
      <c r="O7371" s="14">
        <v>-189</v>
      </c>
      <c r="P7371" s="14">
        <v>695</v>
      </c>
    </row>
    <row r="7372" spans="11:16" x14ac:dyDescent="0.3">
      <c r="K7372" s="16">
        <f t="shared" si="115"/>
        <v>44323</v>
      </c>
      <c r="L7372" s="17">
        <v>8.3333333333333329E-2</v>
      </c>
      <c r="M7372" s="14">
        <v>884</v>
      </c>
      <c r="N7372" s="14">
        <v>0</v>
      </c>
      <c r="O7372" s="14">
        <v>-861</v>
      </c>
      <c r="P7372" s="14">
        <v>23</v>
      </c>
    </row>
    <row r="7373" spans="11:16" x14ac:dyDescent="0.3">
      <c r="K7373" s="16">
        <f t="shared" si="115"/>
        <v>44323</v>
      </c>
      <c r="L7373" s="17">
        <v>0.125</v>
      </c>
      <c r="M7373" s="14">
        <v>884</v>
      </c>
      <c r="N7373" s="14">
        <v>0</v>
      </c>
      <c r="O7373" s="14">
        <v>-974</v>
      </c>
      <c r="P7373" s="14">
        <v>-90</v>
      </c>
    </row>
    <row r="7374" spans="11:16" x14ac:dyDescent="0.3">
      <c r="K7374" s="16">
        <f t="shared" si="115"/>
        <v>44323</v>
      </c>
      <c r="L7374" s="17">
        <v>0.16666666666666666</v>
      </c>
      <c r="M7374" s="14">
        <v>884</v>
      </c>
      <c r="N7374" s="14">
        <v>0</v>
      </c>
      <c r="O7374" s="14">
        <v>0</v>
      </c>
      <c r="P7374" s="14">
        <v>884</v>
      </c>
    </row>
    <row r="7375" spans="11:16" x14ac:dyDescent="0.3">
      <c r="K7375" s="16">
        <f t="shared" si="115"/>
        <v>44323</v>
      </c>
      <c r="L7375" s="17">
        <v>0.20833333333333334</v>
      </c>
      <c r="M7375" s="14">
        <v>884</v>
      </c>
      <c r="N7375" s="14">
        <v>0</v>
      </c>
      <c r="O7375" s="14">
        <v>0</v>
      </c>
      <c r="P7375" s="14">
        <v>884</v>
      </c>
    </row>
    <row r="7376" spans="11:16" x14ac:dyDescent="0.3">
      <c r="K7376" s="16">
        <f t="shared" si="115"/>
        <v>44323</v>
      </c>
      <c r="L7376" s="17">
        <v>0.25</v>
      </c>
      <c r="M7376" s="14">
        <v>884</v>
      </c>
      <c r="N7376" s="14">
        <v>0</v>
      </c>
      <c r="O7376" s="14">
        <v>0</v>
      </c>
      <c r="P7376" s="14">
        <v>884</v>
      </c>
    </row>
    <row r="7377" spans="11:16" x14ac:dyDescent="0.3">
      <c r="K7377" s="16">
        <f t="shared" si="115"/>
        <v>44323</v>
      </c>
      <c r="L7377" s="17">
        <v>0.29166666666666669</v>
      </c>
      <c r="M7377" s="14">
        <v>884</v>
      </c>
      <c r="N7377" s="14">
        <v>764</v>
      </c>
      <c r="O7377" s="14">
        <v>0</v>
      </c>
      <c r="P7377" s="14">
        <v>1648</v>
      </c>
    </row>
    <row r="7378" spans="11:16" x14ac:dyDescent="0.3">
      <c r="K7378" s="16">
        <f t="shared" si="115"/>
        <v>44323</v>
      </c>
      <c r="L7378" s="17">
        <v>0.33333333333333331</v>
      </c>
      <c r="M7378" s="14">
        <v>884</v>
      </c>
      <c r="N7378" s="14">
        <v>1089</v>
      </c>
      <c r="O7378" s="14">
        <v>0</v>
      </c>
      <c r="P7378" s="14">
        <v>1973</v>
      </c>
    </row>
    <row r="7379" spans="11:16" x14ac:dyDescent="0.3">
      <c r="K7379" s="16">
        <f t="shared" si="115"/>
        <v>44323</v>
      </c>
      <c r="L7379" s="17">
        <v>0.375</v>
      </c>
      <c r="M7379" s="14">
        <v>884</v>
      </c>
      <c r="N7379" s="14">
        <v>951</v>
      </c>
      <c r="O7379" s="14">
        <v>0</v>
      </c>
      <c r="P7379" s="14">
        <v>1835</v>
      </c>
    </row>
    <row r="7380" spans="11:16" x14ac:dyDescent="0.3">
      <c r="K7380" s="16">
        <f t="shared" si="115"/>
        <v>44323</v>
      </c>
      <c r="L7380" s="17">
        <v>0.41666666666666669</v>
      </c>
      <c r="M7380" s="14">
        <v>884</v>
      </c>
      <c r="N7380" s="14">
        <v>838</v>
      </c>
      <c r="O7380" s="14">
        <v>0</v>
      </c>
      <c r="P7380" s="14">
        <v>1722</v>
      </c>
    </row>
    <row r="7381" spans="11:16" x14ac:dyDescent="0.3">
      <c r="K7381" s="16">
        <f t="shared" si="115"/>
        <v>44323</v>
      </c>
      <c r="L7381" s="17">
        <v>0.45833333333333331</v>
      </c>
      <c r="M7381" s="14">
        <v>884</v>
      </c>
      <c r="N7381" s="14">
        <v>0</v>
      </c>
      <c r="O7381" s="14">
        <v>638</v>
      </c>
      <c r="P7381" s="14">
        <v>1522</v>
      </c>
    </row>
    <row r="7382" spans="11:16" x14ac:dyDescent="0.3">
      <c r="K7382" s="16">
        <f t="shared" si="115"/>
        <v>44323</v>
      </c>
      <c r="L7382" s="17">
        <v>0.5</v>
      </c>
      <c r="M7382" s="14">
        <v>884</v>
      </c>
      <c r="N7382" s="14">
        <v>530</v>
      </c>
      <c r="O7382" s="14">
        <v>0</v>
      </c>
      <c r="P7382" s="14">
        <v>1414</v>
      </c>
    </row>
    <row r="7383" spans="11:16" x14ac:dyDescent="0.3">
      <c r="K7383" s="16">
        <f t="shared" si="115"/>
        <v>44323</v>
      </c>
      <c r="L7383" s="17">
        <v>0.54166666666666663</v>
      </c>
      <c r="M7383" s="14">
        <v>884</v>
      </c>
      <c r="N7383" s="14">
        <v>0</v>
      </c>
      <c r="O7383" s="14">
        <v>186</v>
      </c>
      <c r="P7383" s="14">
        <v>1070</v>
      </c>
    </row>
    <row r="7384" spans="11:16" x14ac:dyDescent="0.3">
      <c r="K7384" s="16">
        <f t="shared" si="115"/>
        <v>44323</v>
      </c>
      <c r="L7384" s="17">
        <v>0.58333333333333337</v>
      </c>
      <c r="M7384" s="14">
        <v>884</v>
      </c>
      <c r="N7384" s="14">
        <v>0</v>
      </c>
      <c r="O7384" s="14">
        <v>0</v>
      </c>
      <c r="P7384" s="14">
        <v>884</v>
      </c>
    </row>
    <row r="7385" spans="11:16" x14ac:dyDescent="0.3">
      <c r="K7385" s="16">
        <f t="shared" si="115"/>
        <v>44323</v>
      </c>
      <c r="L7385" s="17">
        <v>0.625</v>
      </c>
      <c r="M7385" s="14">
        <v>884</v>
      </c>
      <c r="N7385" s="14">
        <v>0</v>
      </c>
      <c r="O7385" s="14">
        <v>0</v>
      </c>
      <c r="P7385" s="14">
        <v>884</v>
      </c>
    </row>
    <row r="7386" spans="11:16" x14ac:dyDescent="0.3">
      <c r="K7386" s="16">
        <f t="shared" si="115"/>
        <v>44323</v>
      </c>
      <c r="L7386" s="17">
        <v>0.66666666666666663</v>
      </c>
      <c r="M7386" s="14">
        <v>884</v>
      </c>
      <c r="N7386" s="14">
        <v>92</v>
      </c>
      <c r="O7386" s="14">
        <v>0</v>
      </c>
      <c r="P7386" s="14">
        <v>976</v>
      </c>
    </row>
    <row r="7387" spans="11:16" x14ac:dyDescent="0.3">
      <c r="K7387" s="16">
        <f t="shared" ref="K7387:K7450" si="116">K7363+1</f>
        <v>44323</v>
      </c>
      <c r="L7387" s="17">
        <v>0.70833333333333337</v>
      </c>
      <c r="M7387" s="14">
        <v>884</v>
      </c>
      <c r="N7387" s="14">
        <v>370</v>
      </c>
      <c r="O7387" s="14">
        <v>0</v>
      </c>
      <c r="P7387" s="14">
        <v>1254</v>
      </c>
    </row>
    <row r="7388" spans="11:16" x14ac:dyDescent="0.3">
      <c r="K7388" s="16">
        <f t="shared" si="116"/>
        <v>44323</v>
      </c>
      <c r="L7388" s="17">
        <v>0.75</v>
      </c>
      <c r="M7388" s="14">
        <v>884</v>
      </c>
      <c r="N7388" s="14">
        <v>47</v>
      </c>
      <c r="O7388" s="14">
        <v>795</v>
      </c>
      <c r="P7388" s="14">
        <v>1726</v>
      </c>
    </row>
    <row r="7389" spans="11:16" x14ac:dyDescent="0.3">
      <c r="K7389" s="16">
        <f t="shared" si="116"/>
        <v>44323</v>
      </c>
      <c r="L7389" s="17">
        <v>0.79166666666666663</v>
      </c>
      <c r="M7389" s="14">
        <v>884</v>
      </c>
      <c r="N7389" s="14">
        <v>952</v>
      </c>
      <c r="O7389" s="14">
        <v>0</v>
      </c>
      <c r="P7389" s="14">
        <v>1836</v>
      </c>
    </row>
    <row r="7390" spans="11:16" x14ac:dyDescent="0.3">
      <c r="K7390" s="16">
        <f t="shared" si="116"/>
        <v>44323</v>
      </c>
      <c r="L7390" s="17">
        <v>0.83333333333333337</v>
      </c>
      <c r="M7390" s="14">
        <v>884</v>
      </c>
      <c r="N7390" s="14">
        <v>470</v>
      </c>
      <c r="O7390" s="14">
        <v>0</v>
      </c>
      <c r="P7390" s="14">
        <v>1354</v>
      </c>
    </row>
    <row r="7391" spans="11:16" x14ac:dyDescent="0.3">
      <c r="K7391" s="16">
        <f t="shared" si="116"/>
        <v>44323</v>
      </c>
      <c r="L7391" s="17">
        <v>0.875</v>
      </c>
      <c r="M7391" s="14">
        <v>884</v>
      </c>
      <c r="N7391" s="14">
        <v>263</v>
      </c>
      <c r="O7391" s="14">
        <v>0</v>
      </c>
      <c r="P7391" s="14">
        <v>1147</v>
      </c>
    </row>
    <row r="7392" spans="11:16" x14ac:dyDescent="0.3">
      <c r="K7392" s="16">
        <f t="shared" si="116"/>
        <v>44323</v>
      </c>
      <c r="L7392" s="17">
        <v>0.91666666666666663</v>
      </c>
      <c r="M7392" s="14">
        <v>884</v>
      </c>
      <c r="N7392" s="14">
        <v>472</v>
      </c>
      <c r="O7392" s="14">
        <v>0</v>
      </c>
      <c r="P7392" s="14">
        <v>1356</v>
      </c>
    </row>
    <row r="7393" spans="11:16" x14ac:dyDescent="0.3">
      <c r="K7393" s="16">
        <f t="shared" si="116"/>
        <v>44323</v>
      </c>
      <c r="L7393" s="17">
        <v>0.95833333333333337</v>
      </c>
      <c r="M7393" s="14">
        <v>884</v>
      </c>
      <c r="N7393" s="14">
        <v>247</v>
      </c>
      <c r="O7393" s="14">
        <v>0</v>
      </c>
      <c r="P7393" s="14">
        <v>1131</v>
      </c>
    </row>
    <row r="7394" spans="11:16" x14ac:dyDescent="0.3">
      <c r="K7394" s="16">
        <f t="shared" si="116"/>
        <v>44324</v>
      </c>
      <c r="L7394" s="17">
        <v>0</v>
      </c>
      <c r="M7394" s="14">
        <v>884</v>
      </c>
      <c r="N7394" s="14">
        <v>0</v>
      </c>
      <c r="O7394" s="14">
        <v>0</v>
      </c>
      <c r="P7394" s="14">
        <v>884</v>
      </c>
    </row>
    <row r="7395" spans="11:16" x14ac:dyDescent="0.3">
      <c r="K7395" s="16">
        <f t="shared" si="116"/>
        <v>44324</v>
      </c>
      <c r="L7395" s="17">
        <v>4.1666666666666664E-2</v>
      </c>
      <c r="M7395" s="14">
        <v>884</v>
      </c>
      <c r="N7395" s="14">
        <v>0</v>
      </c>
      <c r="O7395" s="14">
        <v>0</v>
      </c>
      <c r="P7395" s="14">
        <v>884</v>
      </c>
    </row>
    <row r="7396" spans="11:16" x14ac:dyDescent="0.3">
      <c r="K7396" s="16">
        <f t="shared" si="116"/>
        <v>44324</v>
      </c>
      <c r="L7396" s="17">
        <v>8.3333333333333329E-2</v>
      </c>
      <c r="M7396" s="14">
        <v>884</v>
      </c>
      <c r="N7396" s="14">
        <v>0</v>
      </c>
      <c r="O7396" s="14">
        <v>0</v>
      </c>
      <c r="P7396" s="14">
        <v>884</v>
      </c>
    </row>
    <row r="7397" spans="11:16" x14ac:dyDescent="0.3">
      <c r="K7397" s="16">
        <f t="shared" si="116"/>
        <v>44324</v>
      </c>
      <c r="L7397" s="17">
        <v>0.125</v>
      </c>
      <c r="M7397" s="14">
        <v>884</v>
      </c>
      <c r="N7397" s="14">
        <v>0</v>
      </c>
      <c r="O7397" s="14">
        <v>0</v>
      </c>
      <c r="P7397" s="14">
        <v>884</v>
      </c>
    </row>
    <row r="7398" spans="11:16" x14ac:dyDescent="0.3">
      <c r="K7398" s="16">
        <f t="shared" si="116"/>
        <v>44324</v>
      </c>
      <c r="L7398" s="17">
        <v>0.16666666666666666</v>
      </c>
      <c r="M7398" s="14">
        <v>884</v>
      </c>
      <c r="N7398" s="14">
        <v>0</v>
      </c>
      <c r="O7398" s="14">
        <v>-45</v>
      </c>
      <c r="P7398" s="14">
        <v>839</v>
      </c>
    </row>
    <row r="7399" spans="11:16" x14ac:dyDescent="0.3">
      <c r="K7399" s="16">
        <f t="shared" si="116"/>
        <v>44324</v>
      </c>
      <c r="L7399" s="17">
        <v>0.20833333333333334</v>
      </c>
      <c r="M7399" s="14">
        <v>884</v>
      </c>
      <c r="N7399" s="14">
        <v>0</v>
      </c>
      <c r="O7399" s="14">
        <v>0</v>
      </c>
      <c r="P7399" s="14">
        <v>884</v>
      </c>
    </row>
    <row r="7400" spans="11:16" x14ac:dyDescent="0.3">
      <c r="K7400" s="16">
        <f t="shared" si="116"/>
        <v>44324</v>
      </c>
      <c r="L7400" s="17">
        <v>0.25</v>
      </c>
      <c r="M7400" s="14">
        <v>884</v>
      </c>
      <c r="N7400" s="14">
        <v>0</v>
      </c>
      <c r="O7400" s="14">
        <v>0</v>
      </c>
      <c r="P7400" s="14">
        <v>884</v>
      </c>
    </row>
    <row r="7401" spans="11:16" x14ac:dyDescent="0.3">
      <c r="K7401" s="16">
        <f t="shared" si="116"/>
        <v>44324</v>
      </c>
      <c r="L7401" s="17">
        <v>0.29166666666666669</v>
      </c>
      <c r="M7401" s="14">
        <v>884</v>
      </c>
      <c r="N7401" s="14">
        <v>0</v>
      </c>
      <c r="O7401" s="14">
        <v>0</v>
      </c>
      <c r="P7401" s="14">
        <v>884</v>
      </c>
    </row>
    <row r="7402" spans="11:16" x14ac:dyDescent="0.3">
      <c r="K7402" s="16">
        <f t="shared" si="116"/>
        <v>44324</v>
      </c>
      <c r="L7402" s="17">
        <v>0.33333333333333331</v>
      </c>
      <c r="M7402" s="14">
        <v>884</v>
      </c>
      <c r="N7402" s="14">
        <v>0</v>
      </c>
      <c r="O7402" s="14">
        <v>-115</v>
      </c>
      <c r="P7402" s="14">
        <v>769</v>
      </c>
    </row>
    <row r="7403" spans="11:16" x14ac:dyDescent="0.3">
      <c r="K7403" s="16">
        <f t="shared" si="116"/>
        <v>44324</v>
      </c>
      <c r="L7403" s="17">
        <v>0.375</v>
      </c>
      <c r="M7403" s="14">
        <v>884</v>
      </c>
      <c r="N7403" s="14">
        <v>0</v>
      </c>
      <c r="O7403" s="14">
        <v>0</v>
      </c>
      <c r="P7403" s="14">
        <v>884</v>
      </c>
    </row>
    <row r="7404" spans="11:16" x14ac:dyDescent="0.3">
      <c r="K7404" s="16">
        <f t="shared" si="116"/>
        <v>44324</v>
      </c>
      <c r="L7404" s="17">
        <v>0.41666666666666669</v>
      </c>
      <c r="M7404" s="14">
        <v>884</v>
      </c>
      <c r="N7404" s="14">
        <v>0</v>
      </c>
      <c r="O7404" s="14">
        <v>0</v>
      </c>
      <c r="P7404" s="14">
        <v>884</v>
      </c>
    </row>
    <row r="7405" spans="11:16" x14ac:dyDescent="0.3">
      <c r="K7405" s="16">
        <f t="shared" si="116"/>
        <v>44324</v>
      </c>
      <c r="L7405" s="17">
        <v>0.45833333333333331</v>
      </c>
      <c r="M7405" s="14">
        <v>884</v>
      </c>
      <c r="N7405" s="14">
        <v>0</v>
      </c>
      <c r="O7405" s="14">
        <v>0</v>
      </c>
      <c r="P7405" s="14">
        <v>884</v>
      </c>
    </row>
    <row r="7406" spans="11:16" x14ac:dyDescent="0.3">
      <c r="K7406" s="16">
        <f t="shared" si="116"/>
        <v>44324</v>
      </c>
      <c r="L7406" s="17">
        <v>0.5</v>
      </c>
      <c r="M7406" s="14">
        <v>884</v>
      </c>
      <c r="N7406" s="14">
        <v>0</v>
      </c>
      <c r="O7406" s="14">
        <v>0</v>
      </c>
      <c r="P7406" s="14">
        <v>884</v>
      </c>
    </row>
    <row r="7407" spans="11:16" x14ac:dyDescent="0.3">
      <c r="K7407" s="16">
        <f t="shared" si="116"/>
        <v>44324</v>
      </c>
      <c r="L7407" s="17">
        <v>0.54166666666666663</v>
      </c>
      <c r="M7407" s="14">
        <v>884</v>
      </c>
      <c r="N7407" s="14">
        <v>0</v>
      </c>
      <c r="O7407" s="14">
        <v>0</v>
      </c>
      <c r="P7407" s="14">
        <v>884</v>
      </c>
    </row>
    <row r="7408" spans="11:16" x14ac:dyDescent="0.3">
      <c r="K7408" s="16">
        <f t="shared" si="116"/>
        <v>44324</v>
      </c>
      <c r="L7408" s="17">
        <v>0.58333333333333337</v>
      </c>
      <c r="M7408" s="14">
        <v>884</v>
      </c>
      <c r="N7408" s="14">
        <v>0</v>
      </c>
      <c r="O7408" s="14">
        <v>-124</v>
      </c>
      <c r="P7408" s="14">
        <v>760</v>
      </c>
    </row>
    <row r="7409" spans="11:16" x14ac:dyDescent="0.3">
      <c r="K7409" s="16">
        <f t="shared" si="116"/>
        <v>44324</v>
      </c>
      <c r="L7409" s="17">
        <v>0.625</v>
      </c>
      <c r="M7409" s="14">
        <v>884</v>
      </c>
      <c r="N7409" s="14">
        <v>0</v>
      </c>
      <c r="O7409" s="14">
        <v>-523</v>
      </c>
      <c r="P7409" s="14">
        <v>361</v>
      </c>
    </row>
    <row r="7410" spans="11:16" x14ac:dyDescent="0.3">
      <c r="K7410" s="16">
        <f t="shared" si="116"/>
        <v>44324</v>
      </c>
      <c r="L7410" s="17">
        <v>0.66666666666666663</v>
      </c>
      <c r="M7410" s="14">
        <v>884</v>
      </c>
      <c r="N7410" s="14">
        <v>0</v>
      </c>
      <c r="O7410" s="14">
        <v>-1200</v>
      </c>
      <c r="P7410" s="14">
        <v>-316</v>
      </c>
    </row>
    <row r="7411" spans="11:16" x14ac:dyDescent="0.3">
      <c r="K7411" s="16">
        <f t="shared" si="116"/>
        <v>44324</v>
      </c>
      <c r="L7411" s="17">
        <v>0.70833333333333337</v>
      </c>
      <c r="M7411" s="14">
        <v>884</v>
      </c>
      <c r="N7411" s="14">
        <v>0</v>
      </c>
      <c r="O7411" s="14">
        <v>-1200</v>
      </c>
      <c r="P7411" s="14">
        <v>-316</v>
      </c>
    </row>
    <row r="7412" spans="11:16" x14ac:dyDescent="0.3">
      <c r="K7412" s="16">
        <f t="shared" si="116"/>
        <v>44324</v>
      </c>
      <c r="L7412" s="17">
        <v>0.75</v>
      </c>
      <c r="M7412" s="14">
        <v>884</v>
      </c>
      <c r="N7412" s="14">
        <v>0</v>
      </c>
      <c r="O7412" s="14">
        <v>0</v>
      </c>
      <c r="P7412" s="14">
        <v>884</v>
      </c>
    </row>
    <row r="7413" spans="11:16" x14ac:dyDescent="0.3">
      <c r="K7413" s="16">
        <f t="shared" si="116"/>
        <v>44324</v>
      </c>
      <c r="L7413" s="17">
        <v>0.79166666666666663</v>
      </c>
      <c r="M7413" s="14">
        <v>884</v>
      </c>
      <c r="N7413" s="14">
        <v>0</v>
      </c>
      <c r="O7413" s="14">
        <v>8</v>
      </c>
      <c r="P7413" s="14">
        <v>892</v>
      </c>
    </row>
    <row r="7414" spans="11:16" x14ac:dyDescent="0.3">
      <c r="K7414" s="16">
        <f t="shared" si="116"/>
        <v>44324</v>
      </c>
      <c r="L7414" s="17">
        <v>0.83333333333333337</v>
      </c>
      <c r="M7414" s="14">
        <v>884</v>
      </c>
      <c r="N7414" s="14">
        <v>0</v>
      </c>
      <c r="O7414" s="14">
        <v>258</v>
      </c>
      <c r="P7414" s="14">
        <v>1142</v>
      </c>
    </row>
    <row r="7415" spans="11:16" x14ac:dyDescent="0.3">
      <c r="K7415" s="16">
        <f t="shared" si="116"/>
        <v>44324</v>
      </c>
      <c r="L7415" s="17">
        <v>0.875</v>
      </c>
      <c r="M7415" s="14">
        <v>884</v>
      </c>
      <c r="N7415" s="14">
        <v>0</v>
      </c>
      <c r="O7415" s="14">
        <v>411</v>
      </c>
      <c r="P7415" s="14">
        <v>1295</v>
      </c>
    </row>
    <row r="7416" spans="11:16" x14ac:dyDescent="0.3">
      <c r="K7416" s="16">
        <f t="shared" si="116"/>
        <v>44324</v>
      </c>
      <c r="L7416" s="17">
        <v>0.91666666666666663</v>
      </c>
      <c r="M7416" s="14">
        <v>884</v>
      </c>
      <c r="N7416" s="14">
        <v>0</v>
      </c>
      <c r="O7416" s="14">
        <v>837</v>
      </c>
      <c r="P7416" s="14">
        <v>1721</v>
      </c>
    </row>
    <row r="7417" spans="11:16" x14ac:dyDescent="0.3">
      <c r="K7417" s="16">
        <f t="shared" si="116"/>
        <v>44324</v>
      </c>
      <c r="L7417" s="17">
        <v>0.95833333333333337</v>
      </c>
      <c r="M7417" s="14">
        <v>884</v>
      </c>
      <c r="N7417" s="14">
        <v>0</v>
      </c>
      <c r="O7417" s="14">
        <v>1053</v>
      </c>
      <c r="P7417" s="14">
        <v>1937</v>
      </c>
    </row>
    <row r="7418" spans="11:16" x14ac:dyDescent="0.3">
      <c r="K7418" s="16">
        <f t="shared" si="116"/>
        <v>44325</v>
      </c>
      <c r="L7418" s="17">
        <v>0</v>
      </c>
      <c r="M7418" s="14">
        <v>884</v>
      </c>
      <c r="N7418" s="14">
        <v>0</v>
      </c>
      <c r="O7418" s="14">
        <v>527</v>
      </c>
      <c r="P7418" s="14">
        <v>1411</v>
      </c>
    </row>
    <row r="7419" spans="11:16" x14ac:dyDescent="0.3">
      <c r="K7419" s="16">
        <f t="shared" si="116"/>
        <v>44325</v>
      </c>
      <c r="L7419" s="17">
        <v>4.1666666666666664E-2</v>
      </c>
      <c r="M7419" s="14">
        <v>884</v>
      </c>
      <c r="N7419" s="14">
        <v>0</v>
      </c>
      <c r="O7419" s="14">
        <v>165</v>
      </c>
      <c r="P7419" s="14">
        <v>1049</v>
      </c>
    </row>
    <row r="7420" spans="11:16" x14ac:dyDescent="0.3">
      <c r="K7420" s="16">
        <f t="shared" si="116"/>
        <v>44325</v>
      </c>
      <c r="L7420" s="17">
        <v>8.3333333333333329E-2</v>
      </c>
      <c r="M7420" s="14">
        <v>884</v>
      </c>
      <c r="N7420" s="14">
        <v>0</v>
      </c>
      <c r="O7420" s="14">
        <v>-16</v>
      </c>
      <c r="P7420" s="14">
        <v>868</v>
      </c>
    </row>
    <row r="7421" spans="11:16" x14ac:dyDescent="0.3">
      <c r="K7421" s="16">
        <f t="shared" si="116"/>
        <v>44325</v>
      </c>
      <c r="L7421" s="17">
        <v>0.125</v>
      </c>
      <c r="M7421" s="14">
        <v>884</v>
      </c>
      <c r="N7421" s="14">
        <v>0</v>
      </c>
      <c r="O7421" s="14">
        <v>-288</v>
      </c>
      <c r="P7421" s="14">
        <v>596</v>
      </c>
    </row>
    <row r="7422" spans="11:16" x14ac:dyDescent="0.3">
      <c r="K7422" s="16">
        <f t="shared" si="116"/>
        <v>44325</v>
      </c>
      <c r="L7422" s="17">
        <v>0.16666666666666666</v>
      </c>
      <c r="M7422" s="14">
        <v>884</v>
      </c>
      <c r="N7422" s="14">
        <v>0</v>
      </c>
      <c r="O7422" s="14">
        <v>-451</v>
      </c>
      <c r="P7422" s="14">
        <v>433</v>
      </c>
    </row>
    <row r="7423" spans="11:16" x14ac:dyDescent="0.3">
      <c r="K7423" s="16">
        <f t="shared" si="116"/>
        <v>44325</v>
      </c>
      <c r="L7423" s="17">
        <v>0.20833333333333334</v>
      </c>
      <c r="M7423" s="14">
        <v>884</v>
      </c>
      <c r="N7423" s="14">
        <v>0</v>
      </c>
      <c r="O7423" s="14">
        <v>0</v>
      </c>
      <c r="P7423" s="14">
        <v>884</v>
      </c>
    </row>
    <row r="7424" spans="11:16" x14ac:dyDescent="0.3">
      <c r="K7424" s="16">
        <f t="shared" si="116"/>
        <v>44325</v>
      </c>
      <c r="L7424" s="17">
        <v>0.25</v>
      </c>
      <c r="M7424" s="14">
        <v>884</v>
      </c>
      <c r="N7424" s="14">
        <v>0</v>
      </c>
      <c r="O7424" s="14">
        <v>-316</v>
      </c>
      <c r="P7424" s="14">
        <v>568</v>
      </c>
    </row>
    <row r="7425" spans="11:16" x14ac:dyDescent="0.3">
      <c r="K7425" s="16">
        <f t="shared" si="116"/>
        <v>44325</v>
      </c>
      <c r="L7425" s="17">
        <v>0.29166666666666669</v>
      </c>
      <c r="M7425" s="14">
        <v>884</v>
      </c>
      <c r="N7425" s="14">
        <v>0</v>
      </c>
      <c r="O7425" s="14">
        <v>-273</v>
      </c>
      <c r="P7425" s="14">
        <v>611</v>
      </c>
    </row>
    <row r="7426" spans="11:16" x14ac:dyDescent="0.3">
      <c r="K7426" s="16">
        <f t="shared" si="116"/>
        <v>44325</v>
      </c>
      <c r="L7426" s="17">
        <v>0.33333333333333331</v>
      </c>
      <c r="M7426" s="14">
        <v>884</v>
      </c>
      <c r="N7426" s="14">
        <v>0</v>
      </c>
      <c r="O7426" s="14">
        <v>0</v>
      </c>
      <c r="P7426" s="14">
        <v>884</v>
      </c>
    </row>
    <row r="7427" spans="11:16" x14ac:dyDescent="0.3">
      <c r="K7427" s="16">
        <f t="shared" si="116"/>
        <v>44325</v>
      </c>
      <c r="L7427" s="17">
        <v>0.375</v>
      </c>
      <c r="M7427" s="14">
        <v>884</v>
      </c>
      <c r="N7427" s="14">
        <v>0</v>
      </c>
      <c r="O7427" s="14">
        <v>-475</v>
      </c>
      <c r="P7427" s="14">
        <v>409</v>
      </c>
    </row>
    <row r="7428" spans="11:16" x14ac:dyDescent="0.3">
      <c r="K7428" s="16">
        <f t="shared" si="116"/>
        <v>44325</v>
      </c>
      <c r="L7428" s="17">
        <v>0.41666666666666669</v>
      </c>
      <c r="M7428" s="14">
        <v>884</v>
      </c>
      <c r="N7428" s="14">
        <v>0</v>
      </c>
      <c r="O7428" s="14">
        <v>-483</v>
      </c>
      <c r="P7428" s="14">
        <v>401</v>
      </c>
    </row>
    <row r="7429" spans="11:16" x14ac:dyDescent="0.3">
      <c r="K7429" s="16">
        <f t="shared" si="116"/>
        <v>44325</v>
      </c>
      <c r="L7429" s="17">
        <v>0.45833333333333331</v>
      </c>
      <c r="M7429" s="14">
        <v>884</v>
      </c>
      <c r="N7429" s="14">
        <v>0</v>
      </c>
      <c r="O7429" s="14">
        <v>-338</v>
      </c>
      <c r="P7429" s="14">
        <v>546</v>
      </c>
    </row>
    <row r="7430" spans="11:16" x14ac:dyDescent="0.3">
      <c r="K7430" s="16">
        <f t="shared" si="116"/>
        <v>44325</v>
      </c>
      <c r="L7430" s="17">
        <v>0.5</v>
      </c>
      <c r="M7430" s="14">
        <v>884</v>
      </c>
      <c r="N7430" s="14">
        <v>0</v>
      </c>
      <c r="O7430" s="14">
        <v>0</v>
      </c>
      <c r="P7430" s="14">
        <v>884</v>
      </c>
    </row>
    <row r="7431" spans="11:16" x14ac:dyDescent="0.3">
      <c r="K7431" s="16">
        <f t="shared" si="116"/>
        <v>44325</v>
      </c>
      <c r="L7431" s="17">
        <v>0.54166666666666663</v>
      </c>
      <c r="M7431" s="14">
        <v>884</v>
      </c>
      <c r="N7431" s="14">
        <v>0</v>
      </c>
      <c r="O7431" s="14">
        <v>-39</v>
      </c>
      <c r="P7431" s="14">
        <v>845</v>
      </c>
    </row>
    <row r="7432" spans="11:16" x14ac:dyDescent="0.3">
      <c r="K7432" s="16">
        <f t="shared" si="116"/>
        <v>44325</v>
      </c>
      <c r="L7432" s="17">
        <v>0.58333333333333337</v>
      </c>
      <c r="M7432" s="14">
        <v>884</v>
      </c>
      <c r="N7432" s="14">
        <v>0</v>
      </c>
      <c r="O7432" s="14">
        <v>-581</v>
      </c>
      <c r="P7432" s="14">
        <v>303</v>
      </c>
    </row>
    <row r="7433" spans="11:16" x14ac:dyDescent="0.3">
      <c r="K7433" s="16">
        <f t="shared" si="116"/>
        <v>44325</v>
      </c>
      <c r="L7433" s="17">
        <v>0.625</v>
      </c>
      <c r="M7433" s="14">
        <v>884</v>
      </c>
      <c r="N7433" s="14">
        <v>0</v>
      </c>
      <c r="O7433" s="14">
        <v>-987</v>
      </c>
      <c r="P7433" s="14">
        <v>-103</v>
      </c>
    </row>
    <row r="7434" spans="11:16" x14ac:dyDescent="0.3">
      <c r="K7434" s="16">
        <f t="shared" si="116"/>
        <v>44325</v>
      </c>
      <c r="L7434" s="17">
        <v>0.66666666666666663</v>
      </c>
      <c r="M7434" s="14">
        <v>884</v>
      </c>
      <c r="N7434" s="14">
        <v>0</v>
      </c>
      <c r="O7434" s="14">
        <v>-1130</v>
      </c>
      <c r="P7434" s="14">
        <v>-246</v>
      </c>
    </row>
    <row r="7435" spans="11:16" x14ac:dyDescent="0.3">
      <c r="K7435" s="16">
        <f t="shared" si="116"/>
        <v>44325</v>
      </c>
      <c r="L7435" s="17">
        <v>0.70833333333333337</v>
      </c>
      <c r="M7435" s="14">
        <v>884</v>
      </c>
      <c r="N7435" s="14">
        <v>0</v>
      </c>
      <c r="O7435" s="14">
        <v>-1166</v>
      </c>
      <c r="P7435" s="14">
        <v>-282</v>
      </c>
    </row>
    <row r="7436" spans="11:16" x14ac:dyDescent="0.3">
      <c r="K7436" s="16">
        <f t="shared" si="116"/>
        <v>44325</v>
      </c>
      <c r="L7436" s="17">
        <v>0.75</v>
      </c>
      <c r="M7436" s="14">
        <v>884</v>
      </c>
      <c r="N7436" s="14">
        <v>0</v>
      </c>
      <c r="O7436" s="14">
        <v>-40</v>
      </c>
      <c r="P7436" s="14">
        <v>844</v>
      </c>
    </row>
    <row r="7437" spans="11:16" x14ac:dyDescent="0.3">
      <c r="K7437" s="16">
        <f t="shared" si="116"/>
        <v>44325</v>
      </c>
      <c r="L7437" s="17">
        <v>0.79166666666666663</v>
      </c>
      <c r="M7437" s="14">
        <v>884</v>
      </c>
      <c r="N7437" s="14">
        <v>0</v>
      </c>
      <c r="O7437" s="14">
        <v>516</v>
      </c>
      <c r="P7437" s="14">
        <v>1400</v>
      </c>
    </row>
    <row r="7438" spans="11:16" x14ac:dyDescent="0.3">
      <c r="K7438" s="16">
        <f t="shared" si="116"/>
        <v>44325</v>
      </c>
      <c r="L7438" s="17">
        <v>0.83333333333333337</v>
      </c>
      <c r="M7438" s="14">
        <v>884</v>
      </c>
      <c r="N7438" s="14">
        <v>0</v>
      </c>
      <c r="O7438" s="14">
        <v>712</v>
      </c>
      <c r="P7438" s="14">
        <v>1596</v>
      </c>
    </row>
    <row r="7439" spans="11:16" x14ac:dyDescent="0.3">
      <c r="K7439" s="16">
        <f t="shared" si="116"/>
        <v>44325</v>
      </c>
      <c r="L7439" s="17">
        <v>0.875</v>
      </c>
      <c r="M7439" s="14">
        <v>884</v>
      </c>
      <c r="N7439" s="14">
        <v>0</v>
      </c>
      <c r="O7439" s="14">
        <v>948</v>
      </c>
      <c r="P7439" s="14">
        <v>1832</v>
      </c>
    </row>
    <row r="7440" spans="11:16" x14ac:dyDescent="0.3">
      <c r="K7440" s="16">
        <f t="shared" si="116"/>
        <v>44325</v>
      </c>
      <c r="L7440" s="17">
        <v>0.91666666666666663</v>
      </c>
      <c r="M7440" s="14">
        <v>884</v>
      </c>
      <c r="N7440" s="14">
        <v>198</v>
      </c>
      <c r="O7440" s="14">
        <v>1200</v>
      </c>
      <c r="P7440" s="14">
        <v>2282</v>
      </c>
    </row>
    <row r="7441" spans="11:16" x14ac:dyDescent="0.3">
      <c r="K7441" s="16">
        <f t="shared" si="116"/>
        <v>44325</v>
      </c>
      <c r="L7441" s="17">
        <v>0.95833333333333337</v>
      </c>
      <c r="M7441" s="14">
        <v>884</v>
      </c>
      <c r="N7441" s="14">
        <v>480</v>
      </c>
      <c r="O7441" s="14">
        <v>1200</v>
      </c>
      <c r="P7441" s="14">
        <v>2564</v>
      </c>
    </row>
    <row r="7442" spans="11:16" x14ac:dyDescent="0.3">
      <c r="K7442" s="16">
        <f t="shared" si="116"/>
        <v>44326</v>
      </c>
      <c r="L7442" s="17">
        <v>0</v>
      </c>
      <c r="M7442" s="14">
        <v>884</v>
      </c>
      <c r="N7442" s="14">
        <v>995</v>
      </c>
      <c r="O7442" s="14">
        <v>719</v>
      </c>
      <c r="P7442" s="14">
        <v>2598</v>
      </c>
    </row>
    <row r="7443" spans="11:16" x14ac:dyDescent="0.3">
      <c r="K7443" s="16">
        <f t="shared" si="116"/>
        <v>44326</v>
      </c>
      <c r="L7443" s="17">
        <v>4.1666666666666664E-2</v>
      </c>
      <c r="M7443" s="14">
        <v>884</v>
      </c>
      <c r="N7443" s="14">
        <v>1159</v>
      </c>
      <c r="O7443" s="14">
        <v>0</v>
      </c>
      <c r="P7443" s="14">
        <v>2043</v>
      </c>
    </row>
    <row r="7444" spans="11:16" x14ac:dyDescent="0.3">
      <c r="K7444" s="16">
        <f t="shared" si="116"/>
        <v>44326</v>
      </c>
      <c r="L7444" s="17">
        <v>8.3333333333333329E-2</v>
      </c>
      <c r="M7444" s="14">
        <v>884</v>
      </c>
      <c r="N7444" s="14">
        <v>1030</v>
      </c>
      <c r="O7444" s="14">
        <v>0</v>
      </c>
      <c r="P7444" s="14">
        <v>1914</v>
      </c>
    </row>
    <row r="7445" spans="11:16" x14ac:dyDescent="0.3">
      <c r="K7445" s="16">
        <f t="shared" si="116"/>
        <v>44326</v>
      </c>
      <c r="L7445" s="17">
        <v>0.125</v>
      </c>
      <c r="M7445" s="14">
        <v>884</v>
      </c>
      <c r="N7445" s="14">
        <v>608</v>
      </c>
      <c r="O7445" s="14">
        <v>0</v>
      </c>
      <c r="P7445" s="14">
        <v>1492</v>
      </c>
    </row>
    <row r="7446" spans="11:16" x14ac:dyDescent="0.3">
      <c r="K7446" s="16">
        <f t="shared" si="116"/>
        <v>44326</v>
      </c>
      <c r="L7446" s="17">
        <v>0.16666666666666666</v>
      </c>
      <c r="M7446" s="14">
        <v>884</v>
      </c>
      <c r="N7446" s="14">
        <v>0</v>
      </c>
      <c r="O7446" s="14">
        <v>479</v>
      </c>
      <c r="P7446" s="14">
        <v>1363</v>
      </c>
    </row>
    <row r="7447" spans="11:16" x14ac:dyDescent="0.3">
      <c r="K7447" s="16">
        <f t="shared" si="116"/>
        <v>44326</v>
      </c>
      <c r="L7447" s="17">
        <v>0.20833333333333334</v>
      </c>
      <c r="M7447" s="14">
        <v>884</v>
      </c>
      <c r="N7447" s="14">
        <v>710</v>
      </c>
      <c r="O7447" s="14">
        <v>0</v>
      </c>
      <c r="P7447" s="14">
        <v>1594</v>
      </c>
    </row>
    <row r="7448" spans="11:16" x14ac:dyDescent="0.3">
      <c r="K7448" s="16">
        <f t="shared" si="116"/>
        <v>44326</v>
      </c>
      <c r="L7448" s="17">
        <v>0.25</v>
      </c>
      <c r="M7448" s="14">
        <v>884</v>
      </c>
      <c r="N7448" s="14">
        <v>1131</v>
      </c>
      <c r="O7448" s="14">
        <v>0</v>
      </c>
      <c r="P7448" s="14">
        <v>2015</v>
      </c>
    </row>
    <row r="7449" spans="11:16" x14ac:dyDescent="0.3">
      <c r="K7449" s="16">
        <f t="shared" si="116"/>
        <v>44326</v>
      </c>
      <c r="L7449" s="17">
        <v>0.29166666666666669</v>
      </c>
      <c r="M7449" s="14">
        <v>884</v>
      </c>
      <c r="N7449" s="14">
        <v>1441</v>
      </c>
      <c r="O7449" s="14">
        <v>0</v>
      </c>
      <c r="P7449" s="14">
        <v>2325</v>
      </c>
    </row>
    <row r="7450" spans="11:16" x14ac:dyDescent="0.3">
      <c r="K7450" s="16">
        <f t="shared" si="116"/>
        <v>44326</v>
      </c>
      <c r="L7450" s="17">
        <v>0.33333333333333331</v>
      </c>
      <c r="M7450" s="14">
        <v>884</v>
      </c>
      <c r="N7450" s="14">
        <v>105</v>
      </c>
      <c r="O7450" s="14">
        <v>1200</v>
      </c>
      <c r="P7450" s="14">
        <v>2189</v>
      </c>
    </row>
    <row r="7451" spans="11:16" x14ac:dyDescent="0.3">
      <c r="K7451" s="16">
        <f t="shared" ref="K7451:K7514" si="117">K7427+1</f>
        <v>44326</v>
      </c>
      <c r="L7451" s="17">
        <v>0.375</v>
      </c>
      <c r="M7451" s="14">
        <v>884</v>
      </c>
      <c r="N7451" s="14">
        <v>848</v>
      </c>
      <c r="O7451" s="14">
        <v>0</v>
      </c>
      <c r="P7451" s="14">
        <v>1732</v>
      </c>
    </row>
    <row r="7452" spans="11:16" x14ac:dyDescent="0.3">
      <c r="K7452" s="16">
        <f t="shared" si="117"/>
        <v>44326</v>
      </c>
      <c r="L7452" s="17">
        <v>0.41666666666666669</v>
      </c>
      <c r="M7452" s="14">
        <v>884</v>
      </c>
      <c r="N7452" s="14">
        <v>0</v>
      </c>
      <c r="O7452" s="14">
        <v>482</v>
      </c>
      <c r="P7452" s="14">
        <v>1366</v>
      </c>
    </row>
    <row r="7453" spans="11:16" x14ac:dyDescent="0.3">
      <c r="K7453" s="16">
        <f t="shared" si="117"/>
        <v>44326</v>
      </c>
      <c r="L7453" s="17">
        <v>0.45833333333333331</v>
      </c>
      <c r="M7453" s="14">
        <v>884</v>
      </c>
      <c r="N7453" s="14">
        <v>0</v>
      </c>
      <c r="O7453" s="14">
        <v>79</v>
      </c>
      <c r="P7453" s="14">
        <v>963</v>
      </c>
    </row>
    <row r="7454" spans="11:16" x14ac:dyDescent="0.3">
      <c r="K7454" s="16">
        <f t="shared" si="117"/>
        <v>44326</v>
      </c>
      <c r="L7454" s="17">
        <v>0.5</v>
      </c>
      <c r="M7454" s="14">
        <v>884</v>
      </c>
      <c r="N7454" s="14">
        <v>204</v>
      </c>
      <c r="O7454" s="14">
        <v>0</v>
      </c>
      <c r="P7454" s="14">
        <v>1088</v>
      </c>
    </row>
    <row r="7455" spans="11:16" x14ac:dyDescent="0.3">
      <c r="K7455" s="16">
        <f t="shared" si="117"/>
        <v>44326</v>
      </c>
      <c r="L7455" s="17">
        <v>0.54166666666666663</v>
      </c>
      <c r="M7455" s="14">
        <v>884</v>
      </c>
      <c r="N7455" s="14">
        <v>0</v>
      </c>
      <c r="O7455" s="14">
        <v>-359</v>
      </c>
      <c r="P7455" s="14">
        <v>525</v>
      </c>
    </row>
    <row r="7456" spans="11:16" x14ac:dyDescent="0.3">
      <c r="K7456" s="16">
        <f t="shared" si="117"/>
        <v>44326</v>
      </c>
      <c r="L7456" s="17">
        <v>0.58333333333333337</v>
      </c>
      <c r="M7456" s="14">
        <v>884</v>
      </c>
      <c r="N7456" s="14">
        <v>0</v>
      </c>
      <c r="O7456" s="14">
        <v>-641</v>
      </c>
      <c r="P7456" s="14">
        <v>243</v>
      </c>
    </row>
    <row r="7457" spans="11:16" x14ac:dyDescent="0.3">
      <c r="K7457" s="16">
        <f t="shared" si="117"/>
        <v>44326</v>
      </c>
      <c r="L7457" s="17">
        <v>0.625</v>
      </c>
      <c r="M7457" s="14">
        <v>884</v>
      </c>
      <c r="N7457" s="14">
        <v>0</v>
      </c>
      <c r="O7457" s="14">
        <v>-1117</v>
      </c>
      <c r="P7457" s="14">
        <v>-233</v>
      </c>
    </row>
    <row r="7458" spans="11:16" x14ac:dyDescent="0.3">
      <c r="K7458" s="16">
        <f t="shared" si="117"/>
        <v>44326</v>
      </c>
      <c r="L7458" s="17">
        <v>0.66666666666666663</v>
      </c>
      <c r="M7458" s="14">
        <v>884</v>
      </c>
      <c r="N7458" s="14">
        <v>0</v>
      </c>
      <c r="O7458" s="14">
        <v>-1200</v>
      </c>
      <c r="P7458" s="14">
        <v>-316</v>
      </c>
    </row>
    <row r="7459" spans="11:16" x14ac:dyDescent="0.3">
      <c r="K7459" s="16">
        <f t="shared" si="117"/>
        <v>44326</v>
      </c>
      <c r="L7459" s="17">
        <v>0.70833333333333337</v>
      </c>
      <c r="M7459" s="14">
        <v>884</v>
      </c>
      <c r="N7459" s="14">
        <v>0</v>
      </c>
      <c r="O7459" s="14">
        <v>-860</v>
      </c>
      <c r="P7459" s="14">
        <v>24</v>
      </c>
    </row>
    <row r="7460" spans="11:16" x14ac:dyDescent="0.3">
      <c r="K7460" s="16">
        <f t="shared" si="117"/>
        <v>44326</v>
      </c>
      <c r="L7460" s="17">
        <v>0.75</v>
      </c>
      <c r="M7460" s="14">
        <v>884</v>
      </c>
      <c r="N7460" s="14">
        <v>0</v>
      </c>
      <c r="O7460" s="14">
        <v>385</v>
      </c>
      <c r="P7460" s="14">
        <v>1269</v>
      </c>
    </row>
    <row r="7461" spans="11:16" x14ac:dyDescent="0.3">
      <c r="K7461" s="16">
        <f t="shared" si="117"/>
        <v>44326</v>
      </c>
      <c r="L7461" s="17">
        <v>0.79166666666666663</v>
      </c>
      <c r="M7461" s="14">
        <v>884</v>
      </c>
      <c r="N7461" s="14">
        <v>1146</v>
      </c>
      <c r="O7461" s="14">
        <v>0</v>
      </c>
      <c r="P7461" s="14">
        <v>2030</v>
      </c>
    </row>
    <row r="7462" spans="11:16" x14ac:dyDescent="0.3">
      <c r="K7462" s="16">
        <f t="shared" si="117"/>
        <v>44326</v>
      </c>
      <c r="L7462" s="17">
        <v>0.83333333333333337</v>
      </c>
      <c r="M7462" s="14">
        <v>884</v>
      </c>
      <c r="N7462" s="14">
        <v>873</v>
      </c>
      <c r="O7462" s="14">
        <v>0</v>
      </c>
      <c r="P7462" s="14">
        <v>1757</v>
      </c>
    </row>
    <row r="7463" spans="11:16" x14ac:dyDescent="0.3">
      <c r="K7463" s="16">
        <f t="shared" si="117"/>
        <v>44326</v>
      </c>
      <c r="L7463" s="17">
        <v>0.875</v>
      </c>
      <c r="M7463" s="14">
        <v>884</v>
      </c>
      <c r="N7463" s="14">
        <v>1010</v>
      </c>
      <c r="O7463" s="14">
        <v>0</v>
      </c>
      <c r="P7463" s="14">
        <v>1894</v>
      </c>
    </row>
    <row r="7464" spans="11:16" x14ac:dyDescent="0.3">
      <c r="K7464" s="16">
        <f t="shared" si="117"/>
        <v>44326</v>
      </c>
      <c r="L7464" s="17">
        <v>0.91666666666666663</v>
      </c>
      <c r="M7464" s="14">
        <v>884</v>
      </c>
      <c r="N7464" s="14">
        <v>1213</v>
      </c>
      <c r="O7464" s="14">
        <v>0</v>
      </c>
      <c r="P7464" s="14">
        <v>2097</v>
      </c>
    </row>
    <row r="7465" spans="11:16" x14ac:dyDescent="0.3">
      <c r="K7465" s="16">
        <f t="shared" si="117"/>
        <v>44326</v>
      </c>
      <c r="L7465" s="17">
        <v>0.95833333333333337</v>
      </c>
      <c r="M7465" s="14">
        <v>884</v>
      </c>
      <c r="N7465" s="14">
        <v>1207</v>
      </c>
      <c r="O7465" s="14">
        <v>0</v>
      </c>
      <c r="P7465" s="14">
        <v>2091</v>
      </c>
    </row>
    <row r="7466" spans="11:16" x14ac:dyDescent="0.3">
      <c r="K7466" s="16">
        <f t="shared" si="117"/>
        <v>44327</v>
      </c>
      <c r="L7466" s="17">
        <v>0</v>
      </c>
      <c r="M7466" s="14">
        <v>884</v>
      </c>
      <c r="N7466" s="14">
        <v>0</v>
      </c>
      <c r="O7466" s="14">
        <v>613</v>
      </c>
      <c r="P7466" s="14">
        <v>1497</v>
      </c>
    </row>
    <row r="7467" spans="11:16" x14ac:dyDescent="0.3">
      <c r="K7467" s="16">
        <f t="shared" si="117"/>
        <v>44327</v>
      </c>
      <c r="L7467" s="17">
        <v>4.1666666666666664E-2</v>
      </c>
      <c r="M7467" s="14">
        <v>884</v>
      </c>
      <c r="N7467" s="14">
        <v>0</v>
      </c>
      <c r="O7467" s="14">
        <v>26</v>
      </c>
      <c r="P7467" s="14">
        <v>910</v>
      </c>
    </row>
    <row r="7468" spans="11:16" x14ac:dyDescent="0.3">
      <c r="K7468" s="16">
        <f t="shared" si="117"/>
        <v>44327</v>
      </c>
      <c r="L7468" s="17">
        <v>8.3333333333333329E-2</v>
      </c>
      <c r="M7468" s="14">
        <v>884</v>
      </c>
      <c r="N7468" s="14">
        <v>0</v>
      </c>
      <c r="O7468" s="14">
        <v>0</v>
      </c>
      <c r="P7468" s="14">
        <v>884</v>
      </c>
    </row>
    <row r="7469" spans="11:16" x14ac:dyDescent="0.3">
      <c r="K7469" s="16">
        <f t="shared" si="117"/>
        <v>44327</v>
      </c>
      <c r="L7469" s="17">
        <v>0.125</v>
      </c>
      <c r="M7469" s="14">
        <v>884</v>
      </c>
      <c r="N7469" s="14">
        <v>0</v>
      </c>
      <c r="O7469" s="14">
        <v>0</v>
      </c>
      <c r="P7469" s="14">
        <v>884</v>
      </c>
    </row>
    <row r="7470" spans="11:16" x14ac:dyDescent="0.3">
      <c r="K7470" s="16">
        <f t="shared" si="117"/>
        <v>44327</v>
      </c>
      <c r="L7470" s="17">
        <v>0.16666666666666666</v>
      </c>
      <c r="M7470" s="14">
        <v>884</v>
      </c>
      <c r="N7470" s="14">
        <v>0</v>
      </c>
      <c r="O7470" s="14">
        <v>-817</v>
      </c>
      <c r="P7470" s="14">
        <v>67</v>
      </c>
    </row>
    <row r="7471" spans="11:16" x14ac:dyDescent="0.3">
      <c r="K7471" s="16">
        <f t="shared" si="117"/>
        <v>44327</v>
      </c>
      <c r="L7471" s="17">
        <v>0.20833333333333334</v>
      </c>
      <c r="M7471" s="14">
        <v>884</v>
      </c>
      <c r="N7471" s="14">
        <v>0</v>
      </c>
      <c r="O7471" s="14">
        <v>-675</v>
      </c>
      <c r="P7471" s="14">
        <v>209</v>
      </c>
    </row>
    <row r="7472" spans="11:16" x14ac:dyDescent="0.3">
      <c r="K7472" s="16">
        <f t="shared" si="117"/>
        <v>44327</v>
      </c>
      <c r="L7472" s="17">
        <v>0.25</v>
      </c>
      <c r="M7472" s="14">
        <v>884</v>
      </c>
      <c r="N7472" s="14">
        <v>0</v>
      </c>
      <c r="O7472" s="14">
        <v>0</v>
      </c>
      <c r="P7472" s="14">
        <v>884</v>
      </c>
    </row>
    <row r="7473" spans="11:16" x14ac:dyDescent="0.3">
      <c r="K7473" s="16">
        <f t="shared" si="117"/>
        <v>44327</v>
      </c>
      <c r="L7473" s="17">
        <v>0.29166666666666669</v>
      </c>
      <c r="M7473" s="14">
        <v>884</v>
      </c>
      <c r="N7473" s="14">
        <v>0</v>
      </c>
      <c r="O7473" s="14">
        <v>-695</v>
      </c>
      <c r="P7473" s="14">
        <v>189</v>
      </c>
    </row>
    <row r="7474" spans="11:16" x14ac:dyDescent="0.3">
      <c r="K7474" s="16">
        <f t="shared" si="117"/>
        <v>44327</v>
      </c>
      <c r="L7474" s="17">
        <v>0.33333333333333331</v>
      </c>
      <c r="M7474" s="14">
        <v>884</v>
      </c>
      <c r="N7474" s="14">
        <v>0</v>
      </c>
      <c r="O7474" s="14">
        <v>0</v>
      </c>
      <c r="P7474" s="14">
        <v>884</v>
      </c>
    </row>
    <row r="7475" spans="11:16" x14ac:dyDescent="0.3">
      <c r="K7475" s="16">
        <f t="shared" si="117"/>
        <v>44327</v>
      </c>
      <c r="L7475" s="17">
        <v>0.375</v>
      </c>
      <c r="M7475" s="14">
        <v>884</v>
      </c>
      <c r="N7475" s="14">
        <v>0</v>
      </c>
      <c r="O7475" s="14">
        <v>0</v>
      </c>
      <c r="P7475" s="14">
        <v>884</v>
      </c>
    </row>
    <row r="7476" spans="11:16" x14ac:dyDescent="0.3">
      <c r="K7476" s="16">
        <f t="shared" si="117"/>
        <v>44327</v>
      </c>
      <c r="L7476" s="17">
        <v>0.41666666666666669</v>
      </c>
      <c r="M7476" s="14">
        <v>884</v>
      </c>
      <c r="N7476" s="14">
        <v>0</v>
      </c>
      <c r="O7476" s="14">
        <v>-397</v>
      </c>
      <c r="P7476" s="14">
        <v>487</v>
      </c>
    </row>
    <row r="7477" spans="11:16" x14ac:dyDescent="0.3">
      <c r="K7477" s="16">
        <f t="shared" si="117"/>
        <v>44327</v>
      </c>
      <c r="L7477" s="17">
        <v>0.45833333333333331</v>
      </c>
      <c r="M7477" s="14">
        <v>884</v>
      </c>
      <c r="N7477" s="14">
        <v>0</v>
      </c>
      <c r="O7477" s="14">
        <v>0</v>
      </c>
      <c r="P7477" s="14">
        <v>884</v>
      </c>
    </row>
    <row r="7478" spans="11:16" x14ac:dyDescent="0.3">
      <c r="K7478" s="16">
        <f t="shared" si="117"/>
        <v>44327</v>
      </c>
      <c r="L7478" s="17">
        <v>0.5</v>
      </c>
      <c r="M7478" s="14">
        <v>884</v>
      </c>
      <c r="N7478" s="14">
        <v>0</v>
      </c>
      <c r="O7478" s="14">
        <v>0</v>
      </c>
      <c r="P7478" s="14">
        <v>884</v>
      </c>
    </row>
    <row r="7479" spans="11:16" x14ac:dyDescent="0.3">
      <c r="K7479" s="16">
        <f t="shared" si="117"/>
        <v>44327</v>
      </c>
      <c r="L7479" s="17">
        <v>0.54166666666666663</v>
      </c>
      <c r="M7479" s="14">
        <v>884</v>
      </c>
      <c r="N7479" s="14">
        <v>0</v>
      </c>
      <c r="O7479" s="14">
        <v>-116</v>
      </c>
      <c r="P7479" s="14">
        <v>768</v>
      </c>
    </row>
    <row r="7480" spans="11:16" x14ac:dyDescent="0.3">
      <c r="K7480" s="16">
        <f t="shared" si="117"/>
        <v>44327</v>
      </c>
      <c r="L7480" s="17">
        <v>0.58333333333333337</v>
      </c>
      <c r="M7480" s="14">
        <v>884</v>
      </c>
      <c r="N7480" s="14">
        <v>0</v>
      </c>
      <c r="O7480" s="14">
        <v>-725</v>
      </c>
      <c r="P7480" s="14">
        <v>159</v>
      </c>
    </row>
    <row r="7481" spans="11:16" x14ac:dyDescent="0.3">
      <c r="K7481" s="16">
        <f t="shared" si="117"/>
        <v>44327</v>
      </c>
      <c r="L7481" s="17">
        <v>0.625</v>
      </c>
      <c r="M7481" s="14">
        <v>884</v>
      </c>
      <c r="N7481" s="14">
        <v>0</v>
      </c>
      <c r="O7481" s="14">
        <v>-909</v>
      </c>
      <c r="P7481" s="14">
        <v>-25</v>
      </c>
    </row>
    <row r="7482" spans="11:16" x14ac:dyDescent="0.3">
      <c r="K7482" s="16">
        <f t="shared" si="117"/>
        <v>44327</v>
      </c>
      <c r="L7482" s="17">
        <v>0.66666666666666663</v>
      </c>
      <c r="M7482" s="14">
        <v>884</v>
      </c>
      <c r="N7482" s="14">
        <v>0</v>
      </c>
      <c r="O7482" s="14">
        <v>-798</v>
      </c>
      <c r="P7482" s="14">
        <v>86</v>
      </c>
    </row>
    <row r="7483" spans="11:16" x14ac:dyDescent="0.3">
      <c r="K7483" s="16">
        <f t="shared" si="117"/>
        <v>44327</v>
      </c>
      <c r="L7483" s="17">
        <v>0.70833333333333337</v>
      </c>
      <c r="M7483" s="14">
        <v>884</v>
      </c>
      <c r="N7483" s="14">
        <v>0</v>
      </c>
      <c r="O7483" s="14">
        <v>-313</v>
      </c>
      <c r="P7483" s="14">
        <v>571</v>
      </c>
    </row>
    <row r="7484" spans="11:16" x14ac:dyDescent="0.3">
      <c r="K7484" s="16">
        <f t="shared" si="117"/>
        <v>44327</v>
      </c>
      <c r="L7484" s="17">
        <v>0.75</v>
      </c>
      <c r="M7484" s="14">
        <v>884</v>
      </c>
      <c r="N7484" s="14">
        <v>0</v>
      </c>
      <c r="O7484" s="14">
        <v>0</v>
      </c>
      <c r="P7484" s="14">
        <v>884</v>
      </c>
    </row>
    <row r="7485" spans="11:16" x14ac:dyDescent="0.3">
      <c r="K7485" s="16">
        <f t="shared" si="117"/>
        <v>44327</v>
      </c>
      <c r="L7485" s="17">
        <v>0.79166666666666663</v>
      </c>
      <c r="M7485" s="14">
        <v>884</v>
      </c>
      <c r="N7485" s="14">
        <v>0</v>
      </c>
      <c r="O7485" s="14">
        <v>319</v>
      </c>
      <c r="P7485" s="14">
        <v>1203</v>
      </c>
    </row>
    <row r="7486" spans="11:16" x14ac:dyDescent="0.3">
      <c r="K7486" s="16">
        <f t="shared" si="117"/>
        <v>44327</v>
      </c>
      <c r="L7486" s="17">
        <v>0.83333333333333337</v>
      </c>
      <c r="M7486" s="14">
        <v>884</v>
      </c>
      <c r="N7486" s="14">
        <v>0</v>
      </c>
      <c r="O7486" s="14">
        <v>493</v>
      </c>
      <c r="P7486" s="14">
        <v>1377</v>
      </c>
    </row>
    <row r="7487" spans="11:16" x14ac:dyDescent="0.3">
      <c r="K7487" s="16">
        <f t="shared" si="117"/>
        <v>44327</v>
      </c>
      <c r="L7487" s="17">
        <v>0.875</v>
      </c>
      <c r="M7487" s="14">
        <v>884</v>
      </c>
      <c r="N7487" s="14">
        <v>0</v>
      </c>
      <c r="O7487" s="14">
        <v>625</v>
      </c>
      <c r="P7487" s="14">
        <v>1509</v>
      </c>
    </row>
    <row r="7488" spans="11:16" x14ac:dyDescent="0.3">
      <c r="K7488" s="16">
        <f t="shared" si="117"/>
        <v>44327</v>
      </c>
      <c r="L7488" s="17">
        <v>0.91666666666666663</v>
      </c>
      <c r="M7488" s="14">
        <v>884</v>
      </c>
      <c r="N7488" s="14">
        <v>0</v>
      </c>
      <c r="O7488" s="14">
        <v>1081</v>
      </c>
      <c r="P7488" s="14">
        <v>1965</v>
      </c>
    </row>
    <row r="7489" spans="11:16" x14ac:dyDescent="0.3">
      <c r="K7489" s="16">
        <f t="shared" si="117"/>
        <v>44327</v>
      </c>
      <c r="L7489" s="17">
        <v>0.95833333333333337</v>
      </c>
      <c r="M7489" s="14">
        <v>884</v>
      </c>
      <c r="N7489" s="14">
        <v>321</v>
      </c>
      <c r="O7489" s="14">
        <v>1200</v>
      </c>
      <c r="P7489" s="14">
        <v>2405</v>
      </c>
    </row>
    <row r="7490" spans="11:16" x14ac:dyDescent="0.3">
      <c r="K7490" s="16">
        <f t="shared" si="117"/>
        <v>44328</v>
      </c>
      <c r="L7490" s="17">
        <v>0</v>
      </c>
      <c r="M7490" s="14">
        <v>884</v>
      </c>
      <c r="N7490" s="14">
        <v>1041</v>
      </c>
      <c r="O7490" s="14">
        <v>0</v>
      </c>
      <c r="P7490" s="14">
        <v>1925</v>
      </c>
    </row>
    <row r="7491" spans="11:16" x14ac:dyDescent="0.3">
      <c r="K7491" s="16">
        <f t="shared" si="117"/>
        <v>44328</v>
      </c>
      <c r="L7491" s="17">
        <v>4.1666666666666664E-2</v>
      </c>
      <c r="M7491" s="14">
        <v>884</v>
      </c>
      <c r="N7491" s="14">
        <v>768</v>
      </c>
      <c r="O7491" s="14">
        <v>0</v>
      </c>
      <c r="P7491" s="14">
        <v>1652</v>
      </c>
    </row>
    <row r="7492" spans="11:16" x14ac:dyDescent="0.3">
      <c r="K7492" s="16">
        <f t="shared" si="117"/>
        <v>44328</v>
      </c>
      <c r="L7492" s="17">
        <v>8.3333333333333329E-2</v>
      </c>
      <c r="M7492" s="14">
        <v>884</v>
      </c>
      <c r="N7492" s="14">
        <v>600</v>
      </c>
      <c r="O7492" s="14">
        <v>0</v>
      </c>
      <c r="P7492" s="14">
        <v>1484</v>
      </c>
    </row>
    <row r="7493" spans="11:16" x14ac:dyDescent="0.3">
      <c r="K7493" s="16">
        <f t="shared" si="117"/>
        <v>44328</v>
      </c>
      <c r="L7493" s="17">
        <v>0.125</v>
      </c>
      <c r="M7493" s="14">
        <v>884</v>
      </c>
      <c r="N7493" s="14">
        <v>278</v>
      </c>
      <c r="O7493" s="14">
        <v>0</v>
      </c>
      <c r="P7493" s="14">
        <v>1162</v>
      </c>
    </row>
    <row r="7494" spans="11:16" x14ac:dyDescent="0.3">
      <c r="K7494" s="16">
        <f t="shared" si="117"/>
        <v>44328</v>
      </c>
      <c r="L7494" s="17">
        <v>0.16666666666666666</v>
      </c>
      <c r="M7494" s="14">
        <v>884</v>
      </c>
      <c r="N7494" s="14">
        <v>108</v>
      </c>
      <c r="O7494" s="14">
        <v>0</v>
      </c>
      <c r="P7494" s="14">
        <v>992</v>
      </c>
    </row>
    <row r="7495" spans="11:16" x14ac:dyDescent="0.3">
      <c r="K7495" s="16">
        <f t="shared" si="117"/>
        <v>44328</v>
      </c>
      <c r="L7495" s="17">
        <v>0.20833333333333334</v>
      </c>
      <c r="M7495" s="14">
        <v>884</v>
      </c>
      <c r="N7495" s="14">
        <v>602</v>
      </c>
      <c r="O7495" s="14">
        <v>12</v>
      </c>
      <c r="P7495" s="14">
        <v>1498</v>
      </c>
    </row>
    <row r="7496" spans="11:16" x14ac:dyDescent="0.3">
      <c r="K7496" s="16">
        <f t="shared" si="117"/>
        <v>44328</v>
      </c>
      <c r="L7496" s="17">
        <v>0.25</v>
      </c>
      <c r="M7496" s="14">
        <v>884</v>
      </c>
      <c r="N7496" s="14">
        <v>1602</v>
      </c>
      <c r="O7496" s="14">
        <v>0</v>
      </c>
      <c r="P7496" s="14">
        <v>2486</v>
      </c>
    </row>
    <row r="7497" spans="11:16" x14ac:dyDescent="0.3">
      <c r="K7497" s="16">
        <f t="shared" si="117"/>
        <v>44328</v>
      </c>
      <c r="L7497" s="17">
        <v>0.29166666666666669</v>
      </c>
      <c r="M7497" s="14">
        <v>884</v>
      </c>
      <c r="N7497" s="14">
        <v>1931</v>
      </c>
      <c r="O7497" s="14">
        <v>0</v>
      </c>
      <c r="P7497" s="14">
        <v>2815</v>
      </c>
    </row>
    <row r="7498" spans="11:16" x14ac:dyDescent="0.3">
      <c r="K7498" s="16">
        <f t="shared" si="117"/>
        <v>44328</v>
      </c>
      <c r="L7498" s="17">
        <v>0.33333333333333331</v>
      </c>
      <c r="M7498" s="14">
        <v>884</v>
      </c>
      <c r="N7498" s="14">
        <v>1931</v>
      </c>
      <c r="O7498" s="14">
        <v>487</v>
      </c>
      <c r="P7498" s="14">
        <v>3302</v>
      </c>
    </row>
    <row r="7499" spans="11:16" x14ac:dyDescent="0.3">
      <c r="K7499" s="16">
        <f t="shared" si="117"/>
        <v>44328</v>
      </c>
      <c r="L7499" s="17">
        <v>0.375</v>
      </c>
      <c r="M7499" s="14">
        <v>884</v>
      </c>
      <c r="N7499" s="14">
        <v>1931</v>
      </c>
      <c r="O7499" s="14">
        <v>264</v>
      </c>
      <c r="P7499" s="14">
        <v>3079</v>
      </c>
    </row>
    <row r="7500" spans="11:16" x14ac:dyDescent="0.3">
      <c r="K7500" s="16">
        <f t="shared" si="117"/>
        <v>44328</v>
      </c>
      <c r="L7500" s="17">
        <v>0.41666666666666669</v>
      </c>
      <c r="M7500" s="14">
        <v>884</v>
      </c>
      <c r="N7500" s="14">
        <v>1818</v>
      </c>
      <c r="O7500" s="14">
        <v>0</v>
      </c>
      <c r="P7500" s="14">
        <v>2702</v>
      </c>
    </row>
    <row r="7501" spans="11:16" x14ac:dyDescent="0.3">
      <c r="K7501" s="16">
        <f t="shared" si="117"/>
        <v>44328</v>
      </c>
      <c r="L7501" s="17">
        <v>0.45833333333333331</v>
      </c>
      <c r="M7501" s="14">
        <v>884</v>
      </c>
      <c r="N7501" s="14">
        <v>1651</v>
      </c>
      <c r="O7501" s="14">
        <v>0</v>
      </c>
      <c r="P7501" s="14">
        <v>2535</v>
      </c>
    </row>
    <row r="7502" spans="11:16" x14ac:dyDescent="0.3">
      <c r="K7502" s="16">
        <f t="shared" si="117"/>
        <v>44328</v>
      </c>
      <c r="L7502" s="17">
        <v>0.5</v>
      </c>
      <c r="M7502" s="14">
        <v>884</v>
      </c>
      <c r="N7502" s="14">
        <v>1545</v>
      </c>
      <c r="O7502" s="14">
        <v>0</v>
      </c>
      <c r="P7502" s="14">
        <v>2429</v>
      </c>
    </row>
    <row r="7503" spans="11:16" x14ac:dyDescent="0.3">
      <c r="K7503" s="16">
        <f t="shared" si="117"/>
        <v>44328</v>
      </c>
      <c r="L7503" s="17">
        <v>0.54166666666666663</v>
      </c>
      <c r="M7503" s="14">
        <v>884</v>
      </c>
      <c r="N7503" s="14">
        <v>1139</v>
      </c>
      <c r="O7503" s="14">
        <v>0</v>
      </c>
      <c r="P7503" s="14">
        <v>2023</v>
      </c>
    </row>
    <row r="7504" spans="11:16" x14ac:dyDescent="0.3">
      <c r="K7504" s="16">
        <f t="shared" si="117"/>
        <v>44328</v>
      </c>
      <c r="L7504" s="17">
        <v>0.58333333333333337</v>
      </c>
      <c r="M7504" s="14">
        <v>884</v>
      </c>
      <c r="N7504" s="14">
        <v>609</v>
      </c>
      <c r="O7504" s="14">
        <v>0</v>
      </c>
      <c r="P7504" s="14">
        <v>1493</v>
      </c>
    </row>
    <row r="7505" spans="11:16" x14ac:dyDescent="0.3">
      <c r="K7505" s="16">
        <f t="shared" si="117"/>
        <v>44328</v>
      </c>
      <c r="L7505" s="17">
        <v>0.625</v>
      </c>
      <c r="M7505" s="14">
        <v>884</v>
      </c>
      <c r="N7505" s="14">
        <v>0</v>
      </c>
      <c r="O7505" s="14">
        <v>-99</v>
      </c>
      <c r="P7505" s="14">
        <v>785</v>
      </c>
    </row>
    <row r="7506" spans="11:16" x14ac:dyDescent="0.3">
      <c r="K7506" s="16">
        <f t="shared" si="117"/>
        <v>44328</v>
      </c>
      <c r="L7506" s="17">
        <v>0.66666666666666663</v>
      </c>
      <c r="M7506" s="14">
        <v>884</v>
      </c>
      <c r="N7506" s="14">
        <v>0</v>
      </c>
      <c r="O7506" s="14">
        <v>-510</v>
      </c>
      <c r="P7506" s="14">
        <v>374</v>
      </c>
    </row>
    <row r="7507" spans="11:16" x14ac:dyDescent="0.3">
      <c r="K7507" s="16">
        <f t="shared" si="117"/>
        <v>44328</v>
      </c>
      <c r="L7507" s="17">
        <v>0.70833333333333337</v>
      </c>
      <c r="M7507" s="14">
        <v>884</v>
      </c>
      <c r="N7507" s="14">
        <v>0</v>
      </c>
      <c r="O7507" s="14">
        <v>-344</v>
      </c>
      <c r="P7507" s="14">
        <v>540</v>
      </c>
    </row>
    <row r="7508" spans="11:16" x14ac:dyDescent="0.3">
      <c r="K7508" s="16">
        <f t="shared" si="117"/>
        <v>44328</v>
      </c>
      <c r="L7508" s="17">
        <v>0.75</v>
      </c>
      <c r="M7508" s="14">
        <v>884</v>
      </c>
      <c r="N7508" s="14">
        <v>405</v>
      </c>
      <c r="O7508" s="14">
        <v>0</v>
      </c>
      <c r="P7508" s="14">
        <v>1289</v>
      </c>
    </row>
    <row r="7509" spans="11:16" x14ac:dyDescent="0.3">
      <c r="K7509" s="16">
        <f t="shared" si="117"/>
        <v>44328</v>
      </c>
      <c r="L7509" s="17">
        <v>0.79166666666666663</v>
      </c>
      <c r="M7509" s="14">
        <v>884</v>
      </c>
      <c r="N7509" s="14">
        <v>1010</v>
      </c>
      <c r="O7509" s="14">
        <v>0</v>
      </c>
      <c r="P7509" s="14">
        <v>1894</v>
      </c>
    </row>
    <row r="7510" spans="11:16" x14ac:dyDescent="0.3">
      <c r="K7510" s="16">
        <f t="shared" si="117"/>
        <v>44328</v>
      </c>
      <c r="L7510" s="17">
        <v>0.83333333333333337</v>
      </c>
      <c r="M7510" s="14">
        <v>884</v>
      </c>
      <c r="N7510" s="14">
        <v>813</v>
      </c>
      <c r="O7510" s="14">
        <v>0</v>
      </c>
      <c r="P7510" s="14">
        <v>1697</v>
      </c>
    </row>
    <row r="7511" spans="11:16" x14ac:dyDescent="0.3">
      <c r="K7511" s="16">
        <f t="shared" si="117"/>
        <v>44328</v>
      </c>
      <c r="L7511" s="17">
        <v>0.875</v>
      </c>
      <c r="M7511" s="14">
        <v>884</v>
      </c>
      <c r="N7511" s="14">
        <v>689</v>
      </c>
      <c r="O7511" s="14">
        <v>0</v>
      </c>
      <c r="P7511" s="14">
        <v>1573</v>
      </c>
    </row>
    <row r="7512" spans="11:16" x14ac:dyDescent="0.3">
      <c r="K7512" s="16">
        <f t="shared" si="117"/>
        <v>44328</v>
      </c>
      <c r="L7512" s="17">
        <v>0.91666666666666663</v>
      </c>
      <c r="M7512" s="14">
        <v>884</v>
      </c>
      <c r="N7512" s="14">
        <v>959</v>
      </c>
      <c r="O7512" s="14">
        <v>0</v>
      </c>
      <c r="P7512" s="14">
        <v>1843</v>
      </c>
    </row>
    <row r="7513" spans="11:16" x14ac:dyDescent="0.3">
      <c r="K7513" s="16">
        <f t="shared" si="117"/>
        <v>44328</v>
      </c>
      <c r="L7513" s="17">
        <v>0.95833333333333337</v>
      </c>
      <c r="M7513" s="14">
        <v>884</v>
      </c>
      <c r="N7513" s="14">
        <v>1200</v>
      </c>
      <c r="O7513" s="14">
        <v>0</v>
      </c>
      <c r="P7513" s="14">
        <v>2084</v>
      </c>
    </row>
    <row r="7514" spans="11:16" x14ac:dyDescent="0.3">
      <c r="K7514" s="16">
        <f t="shared" si="117"/>
        <v>44329</v>
      </c>
      <c r="L7514" s="17">
        <v>0</v>
      </c>
      <c r="M7514" s="14">
        <v>884</v>
      </c>
      <c r="N7514" s="14">
        <v>0</v>
      </c>
      <c r="O7514" s="14">
        <v>36</v>
      </c>
      <c r="P7514" s="14">
        <v>920</v>
      </c>
    </row>
    <row r="7515" spans="11:16" x14ac:dyDescent="0.3">
      <c r="K7515" s="16">
        <f t="shared" ref="K7515:K7578" si="118">K7491+1</f>
        <v>44329</v>
      </c>
      <c r="L7515" s="17">
        <v>4.1666666666666664E-2</v>
      </c>
      <c r="M7515" s="14">
        <v>884</v>
      </c>
      <c r="N7515" s="14">
        <v>0</v>
      </c>
      <c r="O7515" s="14">
        <v>-148</v>
      </c>
      <c r="P7515" s="14">
        <v>736</v>
      </c>
    </row>
    <row r="7516" spans="11:16" x14ac:dyDescent="0.3">
      <c r="K7516" s="16">
        <f t="shared" si="118"/>
        <v>44329</v>
      </c>
      <c r="L7516" s="17">
        <v>8.3333333333333329E-2</v>
      </c>
      <c r="M7516" s="14">
        <v>884</v>
      </c>
      <c r="N7516" s="14">
        <v>0</v>
      </c>
      <c r="O7516" s="14">
        <v>-314</v>
      </c>
      <c r="P7516" s="14">
        <v>570</v>
      </c>
    </row>
    <row r="7517" spans="11:16" x14ac:dyDescent="0.3">
      <c r="K7517" s="16">
        <f t="shared" si="118"/>
        <v>44329</v>
      </c>
      <c r="L7517" s="17">
        <v>0.125</v>
      </c>
      <c r="M7517" s="14">
        <v>884</v>
      </c>
      <c r="N7517" s="14">
        <v>0</v>
      </c>
      <c r="O7517" s="14">
        <v>-325</v>
      </c>
      <c r="P7517" s="14">
        <v>559</v>
      </c>
    </row>
    <row r="7518" spans="11:16" x14ac:dyDescent="0.3">
      <c r="K7518" s="16">
        <f t="shared" si="118"/>
        <v>44329</v>
      </c>
      <c r="L7518" s="17">
        <v>0.16666666666666666</v>
      </c>
      <c r="M7518" s="14">
        <v>884</v>
      </c>
      <c r="N7518" s="14">
        <v>0</v>
      </c>
      <c r="O7518" s="14">
        <v>-775</v>
      </c>
      <c r="P7518" s="14">
        <v>109</v>
      </c>
    </row>
    <row r="7519" spans="11:16" x14ac:dyDescent="0.3">
      <c r="K7519" s="16">
        <f t="shared" si="118"/>
        <v>44329</v>
      </c>
      <c r="L7519" s="17">
        <v>0.20833333333333334</v>
      </c>
      <c r="M7519" s="14">
        <v>884</v>
      </c>
      <c r="N7519" s="14">
        <v>0</v>
      </c>
      <c r="O7519" s="14">
        <v>-623</v>
      </c>
      <c r="P7519" s="14">
        <v>261</v>
      </c>
    </row>
    <row r="7520" spans="11:16" x14ac:dyDescent="0.3">
      <c r="K7520" s="16">
        <f t="shared" si="118"/>
        <v>44329</v>
      </c>
      <c r="L7520" s="17">
        <v>0.25</v>
      </c>
      <c r="M7520" s="14">
        <v>884</v>
      </c>
      <c r="N7520" s="14">
        <v>0</v>
      </c>
      <c r="O7520" s="14">
        <v>-652</v>
      </c>
      <c r="P7520" s="14">
        <v>232</v>
      </c>
    </row>
    <row r="7521" spans="11:16" x14ac:dyDescent="0.3">
      <c r="K7521" s="16">
        <f t="shared" si="118"/>
        <v>44329</v>
      </c>
      <c r="L7521" s="17">
        <v>0.29166666666666669</v>
      </c>
      <c r="M7521" s="14">
        <v>884</v>
      </c>
      <c r="N7521" s="14">
        <v>0</v>
      </c>
      <c r="O7521" s="14">
        <v>-649</v>
      </c>
      <c r="P7521" s="14">
        <v>235</v>
      </c>
    </row>
    <row r="7522" spans="11:16" x14ac:dyDescent="0.3">
      <c r="K7522" s="16">
        <f t="shared" si="118"/>
        <v>44329</v>
      </c>
      <c r="L7522" s="17">
        <v>0.33333333333333331</v>
      </c>
      <c r="M7522" s="14">
        <v>884</v>
      </c>
      <c r="N7522" s="14">
        <v>0</v>
      </c>
      <c r="O7522" s="14">
        <v>-340</v>
      </c>
      <c r="P7522" s="14">
        <v>544</v>
      </c>
    </row>
    <row r="7523" spans="11:16" x14ac:dyDescent="0.3">
      <c r="K7523" s="16">
        <f t="shared" si="118"/>
        <v>44329</v>
      </c>
      <c r="L7523" s="17">
        <v>0.375</v>
      </c>
      <c r="M7523" s="14">
        <v>884</v>
      </c>
      <c r="N7523" s="14">
        <v>0</v>
      </c>
      <c r="O7523" s="14">
        <v>-235</v>
      </c>
      <c r="P7523" s="14">
        <v>649</v>
      </c>
    </row>
    <row r="7524" spans="11:16" x14ac:dyDescent="0.3">
      <c r="K7524" s="16">
        <f t="shared" si="118"/>
        <v>44329</v>
      </c>
      <c r="L7524" s="17">
        <v>0.41666666666666669</v>
      </c>
      <c r="M7524" s="14">
        <v>884</v>
      </c>
      <c r="N7524" s="14">
        <v>0</v>
      </c>
      <c r="O7524" s="14">
        <v>-23</v>
      </c>
      <c r="P7524" s="14">
        <v>861</v>
      </c>
    </row>
    <row r="7525" spans="11:16" x14ac:dyDescent="0.3">
      <c r="K7525" s="16">
        <f t="shared" si="118"/>
        <v>44329</v>
      </c>
      <c r="L7525" s="17">
        <v>0.45833333333333331</v>
      </c>
      <c r="M7525" s="14">
        <v>884</v>
      </c>
      <c r="N7525" s="14">
        <v>0</v>
      </c>
      <c r="O7525" s="14">
        <v>0</v>
      </c>
      <c r="P7525" s="14">
        <v>884</v>
      </c>
    </row>
    <row r="7526" spans="11:16" x14ac:dyDescent="0.3">
      <c r="K7526" s="16">
        <f t="shared" si="118"/>
        <v>44329</v>
      </c>
      <c r="L7526" s="17">
        <v>0.5</v>
      </c>
      <c r="M7526" s="14">
        <v>884</v>
      </c>
      <c r="N7526" s="14">
        <v>0</v>
      </c>
      <c r="O7526" s="14">
        <v>172</v>
      </c>
      <c r="P7526" s="14">
        <v>1056</v>
      </c>
    </row>
    <row r="7527" spans="11:16" x14ac:dyDescent="0.3">
      <c r="K7527" s="16">
        <f t="shared" si="118"/>
        <v>44329</v>
      </c>
      <c r="L7527" s="17">
        <v>0.54166666666666663</v>
      </c>
      <c r="M7527" s="14">
        <v>884</v>
      </c>
      <c r="N7527" s="14">
        <v>0</v>
      </c>
      <c r="O7527" s="14">
        <v>0</v>
      </c>
      <c r="P7527" s="14">
        <v>884</v>
      </c>
    </row>
    <row r="7528" spans="11:16" x14ac:dyDescent="0.3">
      <c r="K7528" s="16">
        <f t="shared" si="118"/>
        <v>44329</v>
      </c>
      <c r="L7528" s="17">
        <v>0.58333333333333337</v>
      </c>
      <c r="M7528" s="14">
        <v>884</v>
      </c>
      <c r="N7528" s="14">
        <v>0</v>
      </c>
      <c r="O7528" s="14">
        <v>-121</v>
      </c>
      <c r="P7528" s="14">
        <v>763</v>
      </c>
    </row>
    <row r="7529" spans="11:16" x14ac:dyDescent="0.3">
      <c r="K7529" s="16">
        <f t="shared" si="118"/>
        <v>44329</v>
      </c>
      <c r="L7529" s="17">
        <v>0.625</v>
      </c>
      <c r="M7529" s="14">
        <v>884</v>
      </c>
      <c r="N7529" s="14">
        <v>0</v>
      </c>
      <c r="O7529" s="14">
        <v>-661</v>
      </c>
      <c r="P7529" s="14">
        <v>223</v>
      </c>
    </row>
    <row r="7530" spans="11:16" x14ac:dyDescent="0.3">
      <c r="K7530" s="16">
        <f t="shared" si="118"/>
        <v>44329</v>
      </c>
      <c r="L7530" s="17">
        <v>0.66666666666666663</v>
      </c>
      <c r="M7530" s="14">
        <v>884</v>
      </c>
      <c r="N7530" s="14">
        <v>0</v>
      </c>
      <c r="O7530" s="14">
        <v>-1003</v>
      </c>
      <c r="P7530" s="14">
        <v>-119</v>
      </c>
    </row>
    <row r="7531" spans="11:16" x14ac:dyDescent="0.3">
      <c r="K7531" s="16">
        <f t="shared" si="118"/>
        <v>44329</v>
      </c>
      <c r="L7531" s="17">
        <v>0.70833333333333337</v>
      </c>
      <c r="M7531" s="14">
        <v>884</v>
      </c>
      <c r="N7531" s="14">
        <v>0</v>
      </c>
      <c r="O7531" s="14">
        <v>-756</v>
      </c>
      <c r="P7531" s="14">
        <v>128</v>
      </c>
    </row>
    <row r="7532" spans="11:16" x14ac:dyDescent="0.3">
      <c r="K7532" s="16">
        <f t="shared" si="118"/>
        <v>44329</v>
      </c>
      <c r="L7532" s="17">
        <v>0.75</v>
      </c>
      <c r="M7532" s="14">
        <v>884</v>
      </c>
      <c r="N7532" s="14">
        <v>0</v>
      </c>
      <c r="O7532" s="14">
        <v>0</v>
      </c>
      <c r="P7532" s="14">
        <v>884</v>
      </c>
    </row>
    <row r="7533" spans="11:16" x14ac:dyDescent="0.3">
      <c r="K7533" s="16">
        <f t="shared" si="118"/>
        <v>44329</v>
      </c>
      <c r="L7533" s="17">
        <v>0.79166666666666663</v>
      </c>
      <c r="M7533" s="14">
        <v>884</v>
      </c>
      <c r="N7533" s="14">
        <v>0</v>
      </c>
      <c r="O7533" s="14">
        <v>588</v>
      </c>
      <c r="P7533" s="14">
        <v>1472</v>
      </c>
    </row>
    <row r="7534" spans="11:16" x14ac:dyDescent="0.3">
      <c r="K7534" s="16">
        <f t="shared" si="118"/>
        <v>44329</v>
      </c>
      <c r="L7534" s="17">
        <v>0.83333333333333337</v>
      </c>
      <c r="M7534" s="14">
        <v>884</v>
      </c>
      <c r="N7534" s="14">
        <v>0</v>
      </c>
      <c r="O7534" s="14">
        <v>991</v>
      </c>
      <c r="P7534" s="14">
        <v>1875</v>
      </c>
    </row>
    <row r="7535" spans="11:16" x14ac:dyDescent="0.3">
      <c r="K7535" s="16">
        <f t="shared" si="118"/>
        <v>44329</v>
      </c>
      <c r="L7535" s="17">
        <v>0.875</v>
      </c>
      <c r="M7535" s="14">
        <v>884</v>
      </c>
      <c r="N7535" s="14">
        <v>0</v>
      </c>
      <c r="O7535" s="14">
        <v>1111</v>
      </c>
      <c r="P7535" s="14">
        <v>1995</v>
      </c>
    </row>
    <row r="7536" spans="11:16" x14ac:dyDescent="0.3">
      <c r="K7536" s="16">
        <f t="shared" si="118"/>
        <v>44329</v>
      </c>
      <c r="L7536" s="17">
        <v>0.91666666666666663</v>
      </c>
      <c r="M7536" s="14">
        <v>884</v>
      </c>
      <c r="N7536" s="14">
        <v>669</v>
      </c>
      <c r="O7536" s="14">
        <v>1200</v>
      </c>
      <c r="P7536" s="14">
        <v>2753</v>
      </c>
    </row>
    <row r="7537" spans="11:16" x14ac:dyDescent="0.3">
      <c r="K7537" s="16">
        <f t="shared" si="118"/>
        <v>44329</v>
      </c>
      <c r="L7537" s="17">
        <v>0.95833333333333337</v>
      </c>
      <c r="M7537" s="14">
        <v>884</v>
      </c>
      <c r="N7537" s="14">
        <v>885</v>
      </c>
      <c r="O7537" s="14">
        <v>1200</v>
      </c>
      <c r="P7537" s="14">
        <v>2969</v>
      </c>
    </row>
    <row r="7538" spans="11:16" x14ac:dyDescent="0.3">
      <c r="K7538" s="16">
        <f t="shared" si="118"/>
        <v>44330</v>
      </c>
      <c r="L7538" s="17">
        <v>0</v>
      </c>
      <c r="M7538" s="14">
        <v>884</v>
      </c>
      <c r="N7538" s="14">
        <v>2017</v>
      </c>
      <c r="O7538" s="14">
        <v>0</v>
      </c>
      <c r="P7538" s="14">
        <v>2901</v>
      </c>
    </row>
    <row r="7539" spans="11:16" x14ac:dyDescent="0.3">
      <c r="K7539" s="16">
        <f t="shared" si="118"/>
        <v>44330</v>
      </c>
      <c r="L7539" s="17">
        <v>4.1666666666666664E-2</v>
      </c>
      <c r="M7539" s="14">
        <v>884</v>
      </c>
      <c r="N7539" s="14">
        <v>1893</v>
      </c>
      <c r="O7539" s="14">
        <v>0</v>
      </c>
      <c r="P7539" s="14">
        <v>2777</v>
      </c>
    </row>
    <row r="7540" spans="11:16" x14ac:dyDescent="0.3">
      <c r="K7540" s="16">
        <f t="shared" si="118"/>
        <v>44330</v>
      </c>
      <c r="L7540" s="17">
        <v>8.3333333333333329E-2</v>
      </c>
      <c r="M7540" s="14">
        <v>884</v>
      </c>
      <c r="N7540" s="14">
        <v>1666</v>
      </c>
      <c r="O7540" s="14">
        <v>0</v>
      </c>
      <c r="P7540" s="14">
        <v>2550</v>
      </c>
    </row>
    <row r="7541" spans="11:16" x14ac:dyDescent="0.3">
      <c r="K7541" s="16">
        <f t="shared" si="118"/>
        <v>44330</v>
      </c>
      <c r="L7541" s="17">
        <v>0.125</v>
      </c>
      <c r="M7541" s="14">
        <v>884</v>
      </c>
      <c r="N7541" s="14">
        <v>1336</v>
      </c>
      <c r="O7541" s="14">
        <v>0</v>
      </c>
      <c r="P7541" s="14">
        <v>2220</v>
      </c>
    </row>
    <row r="7542" spans="11:16" x14ac:dyDescent="0.3">
      <c r="K7542" s="16">
        <f t="shared" si="118"/>
        <v>44330</v>
      </c>
      <c r="L7542" s="17">
        <v>0.16666666666666666</v>
      </c>
      <c r="M7542" s="14">
        <v>884</v>
      </c>
      <c r="N7542" s="14">
        <v>1158</v>
      </c>
      <c r="O7542" s="14">
        <v>0</v>
      </c>
      <c r="P7542" s="14">
        <v>2042</v>
      </c>
    </row>
    <row r="7543" spans="11:16" x14ac:dyDescent="0.3">
      <c r="K7543" s="16">
        <f t="shared" si="118"/>
        <v>44330</v>
      </c>
      <c r="L7543" s="17">
        <v>0.20833333333333334</v>
      </c>
      <c r="M7543" s="14">
        <v>884</v>
      </c>
      <c r="N7543" s="14">
        <v>1260</v>
      </c>
      <c r="O7543" s="14">
        <v>0</v>
      </c>
      <c r="P7543" s="14">
        <v>2144</v>
      </c>
    </row>
    <row r="7544" spans="11:16" x14ac:dyDescent="0.3">
      <c r="K7544" s="16">
        <f t="shared" si="118"/>
        <v>44330</v>
      </c>
      <c r="L7544" s="17">
        <v>0.25</v>
      </c>
      <c r="M7544" s="14">
        <v>884</v>
      </c>
      <c r="N7544" s="14">
        <v>1479</v>
      </c>
      <c r="O7544" s="14">
        <v>0</v>
      </c>
      <c r="P7544" s="14">
        <v>2363</v>
      </c>
    </row>
    <row r="7545" spans="11:16" x14ac:dyDescent="0.3">
      <c r="K7545" s="16">
        <f t="shared" si="118"/>
        <v>44330</v>
      </c>
      <c r="L7545" s="17">
        <v>0.29166666666666669</v>
      </c>
      <c r="M7545" s="14">
        <v>884</v>
      </c>
      <c r="N7545" s="14">
        <v>1767</v>
      </c>
      <c r="O7545" s="14">
        <v>0</v>
      </c>
      <c r="P7545" s="14">
        <v>2651</v>
      </c>
    </row>
    <row r="7546" spans="11:16" x14ac:dyDescent="0.3">
      <c r="K7546" s="16">
        <f t="shared" si="118"/>
        <v>44330</v>
      </c>
      <c r="L7546" s="17">
        <v>0.33333333333333331</v>
      </c>
      <c r="M7546" s="14">
        <v>884</v>
      </c>
      <c r="N7546" s="14">
        <v>1763</v>
      </c>
      <c r="O7546" s="14">
        <v>0</v>
      </c>
      <c r="P7546" s="14">
        <v>2647</v>
      </c>
    </row>
    <row r="7547" spans="11:16" x14ac:dyDescent="0.3">
      <c r="K7547" s="16">
        <f t="shared" si="118"/>
        <v>44330</v>
      </c>
      <c r="L7547" s="17">
        <v>0.375</v>
      </c>
      <c r="M7547" s="14">
        <v>884</v>
      </c>
      <c r="N7547" s="14">
        <v>1510</v>
      </c>
      <c r="O7547" s="14">
        <v>0</v>
      </c>
      <c r="P7547" s="14">
        <v>2394</v>
      </c>
    </row>
    <row r="7548" spans="11:16" x14ac:dyDescent="0.3">
      <c r="K7548" s="16">
        <f t="shared" si="118"/>
        <v>44330</v>
      </c>
      <c r="L7548" s="17">
        <v>0.41666666666666669</v>
      </c>
      <c r="M7548" s="14">
        <v>884</v>
      </c>
      <c r="N7548" s="14">
        <v>977</v>
      </c>
      <c r="O7548" s="14">
        <v>0</v>
      </c>
      <c r="P7548" s="14">
        <v>1861</v>
      </c>
    </row>
    <row r="7549" spans="11:16" x14ac:dyDescent="0.3">
      <c r="K7549" s="16">
        <f t="shared" si="118"/>
        <v>44330</v>
      </c>
      <c r="L7549" s="17">
        <v>0.45833333333333331</v>
      </c>
      <c r="M7549" s="14">
        <v>884</v>
      </c>
      <c r="N7549" s="14">
        <v>0</v>
      </c>
      <c r="O7549" s="14">
        <v>0</v>
      </c>
      <c r="P7549" s="14">
        <v>884</v>
      </c>
    </row>
    <row r="7550" spans="11:16" x14ac:dyDescent="0.3">
      <c r="K7550" s="16">
        <f t="shared" si="118"/>
        <v>44330</v>
      </c>
      <c r="L7550" s="17">
        <v>0.5</v>
      </c>
      <c r="M7550" s="14">
        <v>884</v>
      </c>
      <c r="N7550" s="14">
        <v>1234</v>
      </c>
      <c r="O7550" s="14">
        <v>0</v>
      </c>
      <c r="P7550" s="14">
        <v>2118</v>
      </c>
    </row>
    <row r="7551" spans="11:16" x14ac:dyDescent="0.3">
      <c r="K7551" s="16">
        <f t="shared" si="118"/>
        <v>44330</v>
      </c>
      <c r="L7551" s="17">
        <v>0.54166666666666663</v>
      </c>
      <c r="M7551" s="14">
        <v>884</v>
      </c>
      <c r="N7551" s="14">
        <v>722</v>
      </c>
      <c r="O7551" s="14">
        <v>0</v>
      </c>
      <c r="P7551" s="14">
        <v>1606</v>
      </c>
    </row>
    <row r="7552" spans="11:16" x14ac:dyDescent="0.3">
      <c r="K7552" s="16">
        <f t="shared" si="118"/>
        <v>44330</v>
      </c>
      <c r="L7552" s="17">
        <v>0.58333333333333337</v>
      </c>
      <c r="M7552" s="14">
        <v>884</v>
      </c>
      <c r="N7552" s="14">
        <v>330</v>
      </c>
      <c r="O7552" s="14">
        <v>0</v>
      </c>
      <c r="P7552" s="14">
        <v>1214</v>
      </c>
    </row>
    <row r="7553" spans="11:16" x14ac:dyDescent="0.3">
      <c r="K7553" s="16">
        <f t="shared" si="118"/>
        <v>44330</v>
      </c>
      <c r="L7553" s="17">
        <v>0.625</v>
      </c>
      <c r="M7553" s="14">
        <v>884</v>
      </c>
      <c r="N7553" s="14">
        <v>54</v>
      </c>
      <c r="O7553" s="14">
        <v>0</v>
      </c>
      <c r="P7553" s="14">
        <v>938</v>
      </c>
    </row>
    <row r="7554" spans="11:16" x14ac:dyDescent="0.3">
      <c r="K7554" s="16">
        <f t="shared" si="118"/>
        <v>44330</v>
      </c>
      <c r="L7554" s="17">
        <v>0.66666666666666663</v>
      </c>
      <c r="M7554" s="14">
        <v>884</v>
      </c>
      <c r="N7554" s="14">
        <v>83</v>
      </c>
      <c r="O7554" s="14">
        <v>0</v>
      </c>
      <c r="P7554" s="14">
        <v>967</v>
      </c>
    </row>
    <row r="7555" spans="11:16" x14ac:dyDescent="0.3">
      <c r="K7555" s="16">
        <f t="shared" si="118"/>
        <v>44330</v>
      </c>
      <c r="L7555" s="17">
        <v>0.70833333333333337</v>
      </c>
      <c r="M7555" s="14">
        <v>884</v>
      </c>
      <c r="N7555" s="14">
        <v>449</v>
      </c>
      <c r="O7555" s="14">
        <v>0</v>
      </c>
      <c r="P7555" s="14">
        <v>1333</v>
      </c>
    </row>
    <row r="7556" spans="11:16" x14ac:dyDescent="0.3">
      <c r="K7556" s="16">
        <f t="shared" si="118"/>
        <v>44330</v>
      </c>
      <c r="L7556" s="17">
        <v>0.75</v>
      </c>
      <c r="M7556" s="14">
        <v>884</v>
      </c>
      <c r="N7556" s="14">
        <v>1423</v>
      </c>
      <c r="O7556" s="14">
        <v>0</v>
      </c>
      <c r="P7556" s="14">
        <v>2307</v>
      </c>
    </row>
    <row r="7557" spans="11:16" x14ac:dyDescent="0.3">
      <c r="K7557" s="16">
        <f t="shared" si="118"/>
        <v>44330</v>
      </c>
      <c r="L7557" s="17">
        <v>0.79166666666666663</v>
      </c>
      <c r="M7557" s="14">
        <v>884</v>
      </c>
      <c r="N7557" s="14">
        <v>2032</v>
      </c>
      <c r="O7557" s="14">
        <v>0</v>
      </c>
      <c r="P7557" s="14">
        <v>2916</v>
      </c>
    </row>
    <row r="7558" spans="11:16" x14ac:dyDescent="0.3">
      <c r="K7558" s="16">
        <f t="shared" si="118"/>
        <v>44330</v>
      </c>
      <c r="L7558" s="17">
        <v>0.83333333333333337</v>
      </c>
      <c r="M7558" s="14">
        <v>884</v>
      </c>
      <c r="N7558" s="14">
        <v>2047</v>
      </c>
      <c r="O7558" s="14">
        <v>0</v>
      </c>
      <c r="P7558" s="14">
        <v>2931</v>
      </c>
    </row>
    <row r="7559" spans="11:16" x14ac:dyDescent="0.3">
      <c r="K7559" s="16">
        <f t="shared" si="118"/>
        <v>44330</v>
      </c>
      <c r="L7559" s="17">
        <v>0.875</v>
      </c>
      <c r="M7559" s="14">
        <v>884</v>
      </c>
      <c r="N7559" s="14">
        <v>1837</v>
      </c>
      <c r="O7559" s="14">
        <v>0</v>
      </c>
      <c r="P7559" s="14">
        <v>2721</v>
      </c>
    </row>
    <row r="7560" spans="11:16" x14ac:dyDescent="0.3">
      <c r="K7560" s="16">
        <f t="shared" si="118"/>
        <v>44330</v>
      </c>
      <c r="L7560" s="17">
        <v>0.91666666666666663</v>
      </c>
      <c r="M7560" s="14">
        <v>884</v>
      </c>
      <c r="N7560" s="14">
        <v>2325</v>
      </c>
      <c r="O7560" s="14">
        <v>0</v>
      </c>
      <c r="P7560" s="14">
        <v>3209</v>
      </c>
    </row>
    <row r="7561" spans="11:16" x14ac:dyDescent="0.3">
      <c r="K7561" s="16">
        <f t="shared" si="118"/>
        <v>44330</v>
      </c>
      <c r="L7561" s="17">
        <v>0.95833333333333337</v>
      </c>
      <c r="M7561" s="14">
        <v>884</v>
      </c>
      <c r="N7561" s="14">
        <v>2366</v>
      </c>
      <c r="O7561" s="14">
        <v>0</v>
      </c>
      <c r="P7561" s="14">
        <v>3250</v>
      </c>
    </row>
    <row r="7562" spans="11:16" x14ac:dyDescent="0.3">
      <c r="K7562" s="16">
        <f t="shared" si="118"/>
        <v>44331</v>
      </c>
      <c r="L7562" s="17">
        <v>0</v>
      </c>
      <c r="M7562" s="14">
        <v>884</v>
      </c>
      <c r="N7562" s="14">
        <v>2174</v>
      </c>
      <c r="O7562" s="14">
        <v>0</v>
      </c>
      <c r="P7562" s="14">
        <v>3058</v>
      </c>
    </row>
    <row r="7563" spans="11:16" x14ac:dyDescent="0.3">
      <c r="K7563" s="16">
        <f t="shared" si="118"/>
        <v>44331</v>
      </c>
      <c r="L7563" s="17">
        <v>4.1666666666666664E-2</v>
      </c>
      <c r="M7563" s="14">
        <v>884</v>
      </c>
      <c r="N7563" s="14">
        <v>0</v>
      </c>
      <c r="O7563" s="14">
        <v>0</v>
      </c>
      <c r="P7563" s="14">
        <v>884</v>
      </c>
    </row>
    <row r="7564" spans="11:16" x14ac:dyDescent="0.3">
      <c r="K7564" s="16">
        <f t="shared" si="118"/>
        <v>44331</v>
      </c>
      <c r="L7564" s="17">
        <v>8.3333333333333329E-2</v>
      </c>
      <c r="M7564" s="14">
        <v>884</v>
      </c>
      <c r="N7564" s="14">
        <v>0</v>
      </c>
      <c r="O7564" s="14">
        <v>0</v>
      </c>
      <c r="P7564" s="14">
        <v>884</v>
      </c>
    </row>
    <row r="7565" spans="11:16" x14ac:dyDescent="0.3">
      <c r="K7565" s="16">
        <f t="shared" si="118"/>
        <v>44331</v>
      </c>
      <c r="L7565" s="17">
        <v>0.125</v>
      </c>
      <c r="M7565" s="14">
        <v>884</v>
      </c>
      <c r="N7565" s="14">
        <v>0</v>
      </c>
      <c r="O7565" s="14">
        <v>0</v>
      </c>
      <c r="P7565" s="14">
        <v>884</v>
      </c>
    </row>
    <row r="7566" spans="11:16" x14ac:dyDescent="0.3">
      <c r="K7566" s="16">
        <f t="shared" si="118"/>
        <v>44331</v>
      </c>
      <c r="L7566" s="17">
        <v>0.16666666666666666</v>
      </c>
      <c r="M7566" s="14">
        <v>884</v>
      </c>
      <c r="N7566" s="14">
        <v>533</v>
      </c>
      <c r="O7566" s="14">
        <v>0</v>
      </c>
      <c r="P7566" s="14">
        <v>1417</v>
      </c>
    </row>
    <row r="7567" spans="11:16" x14ac:dyDescent="0.3">
      <c r="K7567" s="16">
        <f t="shared" si="118"/>
        <v>44331</v>
      </c>
      <c r="L7567" s="17">
        <v>0.20833333333333334</v>
      </c>
      <c r="M7567" s="14">
        <v>884</v>
      </c>
      <c r="N7567" s="14">
        <v>0</v>
      </c>
      <c r="O7567" s="14">
        <v>371</v>
      </c>
      <c r="P7567" s="14">
        <v>1255</v>
      </c>
    </row>
    <row r="7568" spans="11:16" x14ac:dyDescent="0.3">
      <c r="K7568" s="16">
        <f t="shared" si="118"/>
        <v>44331</v>
      </c>
      <c r="L7568" s="17">
        <v>0.25</v>
      </c>
      <c r="M7568" s="14">
        <v>884</v>
      </c>
      <c r="N7568" s="14">
        <v>942</v>
      </c>
      <c r="O7568" s="14">
        <v>0</v>
      </c>
      <c r="P7568" s="14">
        <v>1826</v>
      </c>
    </row>
    <row r="7569" spans="11:16" x14ac:dyDescent="0.3">
      <c r="K7569" s="16">
        <f t="shared" si="118"/>
        <v>44331</v>
      </c>
      <c r="L7569" s="17">
        <v>0.29166666666666669</v>
      </c>
      <c r="M7569" s="14">
        <v>884</v>
      </c>
      <c r="N7569" s="14">
        <v>1231</v>
      </c>
      <c r="O7569" s="14">
        <v>0</v>
      </c>
      <c r="P7569" s="14">
        <v>2115</v>
      </c>
    </row>
    <row r="7570" spans="11:16" x14ac:dyDescent="0.3">
      <c r="K7570" s="16">
        <f t="shared" si="118"/>
        <v>44331</v>
      </c>
      <c r="L7570" s="17">
        <v>0.33333333333333331</v>
      </c>
      <c r="M7570" s="14">
        <v>884</v>
      </c>
      <c r="N7570" s="14">
        <v>0</v>
      </c>
      <c r="O7570" s="14">
        <v>0</v>
      </c>
      <c r="P7570" s="14">
        <v>884</v>
      </c>
    </row>
    <row r="7571" spans="11:16" x14ac:dyDescent="0.3">
      <c r="K7571" s="16">
        <f t="shared" si="118"/>
        <v>44331</v>
      </c>
      <c r="L7571" s="17">
        <v>0.375</v>
      </c>
      <c r="M7571" s="14">
        <v>884</v>
      </c>
      <c r="N7571" s="14">
        <v>0</v>
      </c>
      <c r="O7571" s="14">
        <v>0</v>
      </c>
      <c r="P7571" s="14">
        <v>884</v>
      </c>
    </row>
    <row r="7572" spans="11:16" x14ac:dyDescent="0.3">
      <c r="K7572" s="16">
        <f t="shared" si="118"/>
        <v>44331</v>
      </c>
      <c r="L7572" s="17">
        <v>0.41666666666666669</v>
      </c>
      <c r="M7572" s="14">
        <v>884</v>
      </c>
      <c r="N7572" s="14">
        <v>733</v>
      </c>
      <c r="O7572" s="14">
        <v>0</v>
      </c>
      <c r="P7572" s="14">
        <v>1617</v>
      </c>
    </row>
    <row r="7573" spans="11:16" x14ac:dyDescent="0.3">
      <c r="K7573" s="16">
        <f t="shared" si="118"/>
        <v>44331</v>
      </c>
      <c r="L7573" s="17">
        <v>0.45833333333333331</v>
      </c>
      <c r="M7573" s="14">
        <v>884</v>
      </c>
      <c r="N7573" s="14">
        <v>700</v>
      </c>
      <c r="O7573" s="14">
        <v>0</v>
      </c>
      <c r="P7573" s="14">
        <v>1584</v>
      </c>
    </row>
    <row r="7574" spans="11:16" x14ac:dyDescent="0.3">
      <c r="K7574" s="16">
        <f t="shared" si="118"/>
        <v>44331</v>
      </c>
      <c r="L7574" s="17">
        <v>0.5</v>
      </c>
      <c r="M7574" s="14">
        <v>884</v>
      </c>
      <c r="N7574" s="14">
        <v>948</v>
      </c>
      <c r="O7574" s="14">
        <v>0</v>
      </c>
      <c r="P7574" s="14">
        <v>1832</v>
      </c>
    </row>
    <row r="7575" spans="11:16" x14ac:dyDescent="0.3">
      <c r="K7575" s="16">
        <f t="shared" si="118"/>
        <v>44331</v>
      </c>
      <c r="L7575" s="17">
        <v>0.54166666666666663</v>
      </c>
      <c r="M7575" s="14">
        <v>884</v>
      </c>
      <c r="N7575" s="14">
        <v>0</v>
      </c>
      <c r="O7575" s="14">
        <v>0</v>
      </c>
      <c r="P7575" s="14">
        <v>884</v>
      </c>
    </row>
    <row r="7576" spans="11:16" x14ac:dyDescent="0.3">
      <c r="K7576" s="16">
        <f t="shared" si="118"/>
        <v>44331</v>
      </c>
      <c r="L7576" s="17">
        <v>0.58333333333333337</v>
      </c>
      <c r="M7576" s="14">
        <v>884</v>
      </c>
      <c r="N7576" s="14">
        <v>370</v>
      </c>
      <c r="O7576" s="14">
        <v>0</v>
      </c>
      <c r="P7576" s="14">
        <v>1254</v>
      </c>
    </row>
    <row r="7577" spans="11:16" x14ac:dyDescent="0.3">
      <c r="K7577" s="16">
        <f t="shared" si="118"/>
        <v>44331</v>
      </c>
      <c r="L7577" s="17">
        <v>0.625</v>
      </c>
      <c r="M7577" s="14">
        <v>884</v>
      </c>
      <c r="N7577" s="14">
        <v>0</v>
      </c>
      <c r="O7577" s="14">
        <v>0</v>
      </c>
      <c r="P7577" s="14">
        <v>884</v>
      </c>
    </row>
    <row r="7578" spans="11:16" x14ac:dyDescent="0.3">
      <c r="K7578" s="16">
        <f t="shared" si="118"/>
        <v>44331</v>
      </c>
      <c r="L7578" s="17">
        <v>0.66666666666666663</v>
      </c>
      <c r="M7578" s="14">
        <v>884</v>
      </c>
      <c r="N7578" s="14">
        <v>0</v>
      </c>
      <c r="O7578" s="14">
        <v>-372</v>
      </c>
      <c r="P7578" s="14">
        <v>512</v>
      </c>
    </row>
    <row r="7579" spans="11:16" x14ac:dyDescent="0.3">
      <c r="K7579" s="16">
        <f t="shared" ref="K7579:K7642" si="119">K7555+1</f>
        <v>44331</v>
      </c>
      <c r="L7579" s="17">
        <v>0.70833333333333337</v>
      </c>
      <c r="M7579" s="14">
        <v>884</v>
      </c>
      <c r="N7579" s="14">
        <v>0</v>
      </c>
      <c r="O7579" s="14">
        <v>-91</v>
      </c>
      <c r="P7579" s="14">
        <v>793</v>
      </c>
    </row>
    <row r="7580" spans="11:16" x14ac:dyDescent="0.3">
      <c r="K7580" s="16">
        <f t="shared" si="119"/>
        <v>44331</v>
      </c>
      <c r="L7580" s="17">
        <v>0.75</v>
      </c>
      <c r="M7580" s="14">
        <v>884</v>
      </c>
      <c r="N7580" s="14">
        <v>0</v>
      </c>
      <c r="O7580" s="14">
        <v>0</v>
      </c>
      <c r="P7580" s="14">
        <v>884</v>
      </c>
    </row>
    <row r="7581" spans="11:16" x14ac:dyDescent="0.3">
      <c r="K7581" s="16">
        <f t="shared" si="119"/>
        <v>44331</v>
      </c>
      <c r="L7581" s="17">
        <v>0.79166666666666663</v>
      </c>
      <c r="M7581" s="14">
        <v>884</v>
      </c>
      <c r="N7581" s="14">
        <v>0</v>
      </c>
      <c r="O7581" s="14">
        <v>0</v>
      </c>
      <c r="P7581" s="14">
        <v>884</v>
      </c>
    </row>
    <row r="7582" spans="11:16" x14ac:dyDescent="0.3">
      <c r="K7582" s="16">
        <f t="shared" si="119"/>
        <v>44331</v>
      </c>
      <c r="L7582" s="17">
        <v>0.83333333333333337</v>
      </c>
      <c r="M7582" s="14">
        <v>884</v>
      </c>
      <c r="N7582" s="14">
        <v>1291</v>
      </c>
      <c r="O7582" s="14">
        <v>0</v>
      </c>
      <c r="P7582" s="14">
        <v>2175</v>
      </c>
    </row>
    <row r="7583" spans="11:16" x14ac:dyDescent="0.3">
      <c r="K7583" s="16">
        <f t="shared" si="119"/>
        <v>44331</v>
      </c>
      <c r="L7583" s="17">
        <v>0.875</v>
      </c>
      <c r="M7583" s="14">
        <v>884</v>
      </c>
      <c r="N7583" s="14">
        <v>0</v>
      </c>
      <c r="O7583" s="14">
        <v>0</v>
      </c>
      <c r="P7583" s="14">
        <v>884</v>
      </c>
    </row>
    <row r="7584" spans="11:16" x14ac:dyDescent="0.3">
      <c r="K7584" s="16">
        <f t="shared" si="119"/>
        <v>44331</v>
      </c>
      <c r="L7584" s="17">
        <v>0.91666666666666663</v>
      </c>
      <c r="M7584" s="14">
        <v>884</v>
      </c>
      <c r="N7584" s="14">
        <v>0</v>
      </c>
      <c r="O7584" s="14">
        <v>0</v>
      </c>
      <c r="P7584" s="14">
        <v>884</v>
      </c>
    </row>
    <row r="7585" spans="11:16" x14ac:dyDescent="0.3">
      <c r="K7585" s="16">
        <f t="shared" si="119"/>
        <v>44331</v>
      </c>
      <c r="L7585" s="17">
        <v>0.95833333333333337</v>
      </c>
      <c r="M7585" s="14">
        <v>884</v>
      </c>
      <c r="N7585" s="14">
        <v>0</v>
      </c>
      <c r="O7585" s="14">
        <v>0</v>
      </c>
      <c r="P7585" s="14">
        <v>884</v>
      </c>
    </row>
    <row r="7586" spans="11:16" x14ac:dyDescent="0.3">
      <c r="K7586" s="16">
        <f t="shared" si="119"/>
        <v>44332</v>
      </c>
      <c r="L7586" s="17">
        <v>0</v>
      </c>
      <c r="M7586" s="14">
        <v>884</v>
      </c>
      <c r="N7586" s="14">
        <v>1449</v>
      </c>
      <c r="O7586" s="14">
        <v>528</v>
      </c>
      <c r="P7586" s="14">
        <v>2861</v>
      </c>
    </row>
    <row r="7587" spans="11:16" x14ac:dyDescent="0.3">
      <c r="K7587" s="16">
        <f t="shared" si="119"/>
        <v>44332</v>
      </c>
      <c r="L7587" s="17">
        <v>4.1666666666666664E-2</v>
      </c>
      <c r="M7587" s="14">
        <v>884</v>
      </c>
      <c r="N7587" s="14">
        <v>0</v>
      </c>
      <c r="O7587" s="14">
        <v>1200</v>
      </c>
      <c r="P7587" s="14">
        <v>2084</v>
      </c>
    </row>
    <row r="7588" spans="11:16" x14ac:dyDescent="0.3">
      <c r="K7588" s="16">
        <f t="shared" si="119"/>
        <v>44332</v>
      </c>
      <c r="L7588" s="17">
        <v>8.3333333333333329E-2</v>
      </c>
      <c r="M7588" s="14">
        <v>884</v>
      </c>
      <c r="N7588" s="14">
        <v>0</v>
      </c>
      <c r="O7588" s="14">
        <v>1200</v>
      </c>
      <c r="P7588" s="14">
        <v>2084</v>
      </c>
    </row>
    <row r="7589" spans="11:16" x14ac:dyDescent="0.3">
      <c r="K7589" s="16">
        <f t="shared" si="119"/>
        <v>44332</v>
      </c>
      <c r="L7589" s="17">
        <v>0.125</v>
      </c>
      <c r="M7589" s="14">
        <v>884</v>
      </c>
      <c r="N7589" s="14">
        <v>1321</v>
      </c>
      <c r="O7589" s="14">
        <v>0</v>
      </c>
      <c r="P7589" s="14">
        <v>2205</v>
      </c>
    </row>
    <row r="7590" spans="11:16" x14ac:dyDescent="0.3">
      <c r="K7590" s="16">
        <f t="shared" si="119"/>
        <v>44332</v>
      </c>
      <c r="L7590" s="17">
        <v>0.16666666666666666</v>
      </c>
      <c r="M7590" s="14">
        <v>884</v>
      </c>
      <c r="N7590" s="14">
        <v>0</v>
      </c>
      <c r="O7590" s="14">
        <v>1155</v>
      </c>
      <c r="P7590" s="14">
        <v>2039</v>
      </c>
    </row>
    <row r="7591" spans="11:16" x14ac:dyDescent="0.3">
      <c r="K7591" s="16">
        <f t="shared" si="119"/>
        <v>44332</v>
      </c>
      <c r="L7591" s="17">
        <v>0.20833333333333334</v>
      </c>
      <c r="M7591" s="14">
        <v>884</v>
      </c>
      <c r="N7591" s="14">
        <v>0</v>
      </c>
      <c r="O7591" s="14">
        <v>1200</v>
      </c>
      <c r="P7591" s="14">
        <v>2084</v>
      </c>
    </row>
    <row r="7592" spans="11:16" x14ac:dyDescent="0.3">
      <c r="K7592" s="16">
        <f t="shared" si="119"/>
        <v>44332</v>
      </c>
      <c r="L7592" s="17">
        <v>0.25</v>
      </c>
      <c r="M7592" s="14">
        <v>884</v>
      </c>
      <c r="N7592" s="14">
        <v>0</v>
      </c>
      <c r="O7592" s="14">
        <v>0</v>
      </c>
      <c r="P7592" s="14">
        <v>884</v>
      </c>
    </row>
    <row r="7593" spans="11:16" x14ac:dyDescent="0.3">
      <c r="K7593" s="16">
        <f t="shared" si="119"/>
        <v>44332</v>
      </c>
      <c r="L7593" s="17">
        <v>0.29166666666666669</v>
      </c>
      <c r="M7593" s="14">
        <v>884</v>
      </c>
      <c r="N7593" s="14">
        <v>0</v>
      </c>
      <c r="O7593" s="14">
        <v>0</v>
      </c>
      <c r="P7593" s="14">
        <v>884</v>
      </c>
    </row>
    <row r="7594" spans="11:16" x14ac:dyDescent="0.3">
      <c r="K7594" s="16">
        <f t="shared" si="119"/>
        <v>44332</v>
      </c>
      <c r="L7594" s="17">
        <v>0.33333333333333331</v>
      </c>
      <c r="M7594" s="14">
        <v>884</v>
      </c>
      <c r="N7594" s="14">
        <v>0</v>
      </c>
      <c r="O7594" s="14">
        <v>0</v>
      </c>
      <c r="P7594" s="14">
        <v>884</v>
      </c>
    </row>
    <row r="7595" spans="11:16" x14ac:dyDescent="0.3">
      <c r="K7595" s="16">
        <f t="shared" si="119"/>
        <v>44332</v>
      </c>
      <c r="L7595" s="17">
        <v>0.375</v>
      </c>
      <c r="M7595" s="14">
        <v>884</v>
      </c>
      <c r="N7595" s="14">
        <v>0</v>
      </c>
      <c r="O7595" s="14">
        <v>474</v>
      </c>
      <c r="P7595" s="14">
        <v>1358</v>
      </c>
    </row>
    <row r="7596" spans="11:16" x14ac:dyDescent="0.3">
      <c r="K7596" s="16">
        <f t="shared" si="119"/>
        <v>44332</v>
      </c>
      <c r="L7596" s="17">
        <v>0.41666666666666669</v>
      </c>
      <c r="M7596" s="14">
        <v>884</v>
      </c>
      <c r="N7596" s="14">
        <v>0</v>
      </c>
      <c r="O7596" s="14">
        <v>-121</v>
      </c>
      <c r="P7596" s="14">
        <v>763</v>
      </c>
    </row>
    <row r="7597" spans="11:16" x14ac:dyDescent="0.3">
      <c r="K7597" s="16">
        <f t="shared" si="119"/>
        <v>44332</v>
      </c>
      <c r="L7597" s="17">
        <v>0.45833333333333331</v>
      </c>
      <c r="M7597" s="14">
        <v>884</v>
      </c>
      <c r="N7597" s="14">
        <v>0</v>
      </c>
      <c r="O7597" s="14">
        <v>-498</v>
      </c>
      <c r="P7597" s="14">
        <v>386</v>
      </c>
    </row>
    <row r="7598" spans="11:16" x14ac:dyDescent="0.3">
      <c r="K7598" s="16">
        <f t="shared" si="119"/>
        <v>44332</v>
      </c>
      <c r="L7598" s="17">
        <v>0.5</v>
      </c>
      <c r="M7598" s="14">
        <v>884</v>
      </c>
      <c r="N7598" s="14">
        <v>0</v>
      </c>
      <c r="O7598" s="14">
        <v>-221</v>
      </c>
      <c r="P7598" s="14">
        <v>663</v>
      </c>
    </row>
    <row r="7599" spans="11:16" x14ac:dyDescent="0.3">
      <c r="K7599" s="16">
        <f t="shared" si="119"/>
        <v>44332</v>
      </c>
      <c r="L7599" s="17">
        <v>0.54166666666666663</v>
      </c>
      <c r="M7599" s="14">
        <v>884</v>
      </c>
      <c r="N7599" s="14">
        <v>0</v>
      </c>
      <c r="O7599" s="14">
        <v>-1037</v>
      </c>
      <c r="P7599" s="14">
        <v>-153</v>
      </c>
    </row>
    <row r="7600" spans="11:16" x14ac:dyDescent="0.3">
      <c r="K7600" s="16">
        <f t="shared" si="119"/>
        <v>44332</v>
      </c>
      <c r="L7600" s="17">
        <v>0.58333333333333337</v>
      </c>
      <c r="M7600" s="14">
        <v>884</v>
      </c>
      <c r="N7600" s="14">
        <v>0</v>
      </c>
      <c r="O7600" s="14">
        <v>-1200</v>
      </c>
      <c r="P7600" s="14">
        <v>-316</v>
      </c>
    </row>
    <row r="7601" spans="11:16" x14ac:dyDescent="0.3">
      <c r="K7601" s="16">
        <f t="shared" si="119"/>
        <v>44332</v>
      </c>
      <c r="L7601" s="17">
        <v>0.625</v>
      </c>
      <c r="M7601" s="14">
        <v>884</v>
      </c>
      <c r="N7601" s="14">
        <v>0</v>
      </c>
      <c r="O7601" s="14">
        <v>-1200</v>
      </c>
      <c r="P7601" s="14">
        <v>-316</v>
      </c>
    </row>
    <row r="7602" spans="11:16" x14ac:dyDescent="0.3">
      <c r="K7602" s="16">
        <f t="shared" si="119"/>
        <v>44332</v>
      </c>
      <c r="L7602" s="17">
        <v>0.66666666666666663</v>
      </c>
      <c r="M7602" s="14">
        <v>884</v>
      </c>
      <c r="N7602" s="14">
        <v>0</v>
      </c>
      <c r="O7602" s="14">
        <v>-1200</v>
      </c>
      <c r="P7602" s="14">
        <v>-316</v>
      </c>
    </row>
    <row r="7603" spans="11:16" x14ac:dyDescent="0.3">
      <c r="K7603" s="16">
        <f t="shared" si="119"/>
        <v>44332</v>
      </c>
      <c r="L7603" s="17">
        <v>0.70833333333333337</v>
      </c>
      <c r="M7603" s="14">
        <v>884</v>
      </c>
      <c r="N7603" s="14">
        <v>0</v>
      </c>
      <c r="O7603" s="14">
        <v>-1200</v>
      </c>
      <c r="P7603" s="14">
        <v>-316</v>
      </c>
    </row>
    <row r="7604" spans="11:16" x14ac:dyDescent="0.3">
      <c r="K7604" s="16">
        <f t="shared" si="119"/>
        <v>44332</v>
      </c>
      <c r="L7604" s="17">
        <v>0.75</v>
      </c>
      <c r="M7604" s="14">
        <v>884</v>
      </c>
      <c r="N7604" s="14">
        <v>0</v>
      </c>
      <c r="O7604" s="14">
        <v>-870</v>
      </c>
      <c r="P7604" s="14">
        <v>14</v>
      </c>
    </row>
    <row r="7605" spans="11:16" x14ac:dyDescent="0.3">
      <c r="K7605" s="16">
        <f t="shared" si="119"/>
        <v>44332</v>
      </c>
      <c r="L7605" s="17">
        <v>0.79166666666666663</v>
      </c>
      <c r="M7605" s="14">
        <v>884</v>
      </c>
      <c r="N7605" s="14">
        <v>0</v>
      </c>
      <c r="O7605" s="14">
        <v>0</v>
      </c>
      <c r="P7605" s="14">
        <v>884</v>
      </c>
    </row>
    <row r="7606" spans="11:16" x14ac:dyDescent="0.3">
      <c r="K7606" s="16">
        <f t="shared" si="119"/>
        <v>44332</v>
      </c>
      <c r="L7606" s="17">
        <v>0.83333333333333337</v>
      </c>
      <c r="M7606" s="14">
        <v>884</v>
      </c>
      <c r="N7606" s="14">
        <v>575</v>
      </c>
      <c r="O7606" s="14">
        <v>0</v>
      </c>
      <c r="P7606" s="14">
        <v>1459</v>
      </c>
    </row>
    <row r="7607" spans="11:16" x14ac:dyDescent="0.3">
      <c r="K7607" s="16">
        <f t="shared" si="119"/>
        <v>44332</v>
      </c>
      <c r="L7607" s="17">
        <v>0.875</v>
      </c>
      <c r="M7607" s="14">
        <v>884</v>
      </c>
      <c r="N7607" s="14">
        <v>0</v>
      </c>
      <c r="O7607" s="14">
        <v>133</v>
      </c>
      <c r="P7607" s="14">
        <v>1017</v>
      </c>
    </row>
    <row r="7608" spans="11:16" x14ac:dyDescent="0.3">
      <c r="K7608" s="16">
        <f t="shared" si="119"/>
        <v>44332</v>
      </c>
      <c r="L7608" s="17">
        <v>0.91666666666666663</v>
      </c>
      <c r="M7608" s="14">
        <v>884</v>
      </c>
      <c r="N7608" s="14">
        <v>1335</v>
      </c>
      <c r="O7608" s="14">
        <v>0</v>
      </c>
      <c r="P7608" s="14">
        <v>2219</v>
      </c>
    </row>
    <row r="7609" spans="11:16" x14ac:dyDescent="0.3">
      <c r="K7609" s="16">
        <f t="shared" si="119"/>
        <v>44332</v>
      </c>
      <c r="L7609" s="17">
        <v>0.95833333333333337</v>
      </c>
      <c r="M7609" s="14">
        <v>884</v>
      </c>
      <c r="N7609" s="14">
        <v>1449</v>
      </c>
      <c r="O7609" s="14">
        <v>149</v>
      </c>
      <c r="P7609" s="14">
        <v>2482</v>
      </c>
    </row>
    <row r="7610" spans="11:16" x14ac:dyDescent="0.3">
      <c r="K7610" s="16">
        <f t="shared" si="119"/>
        <v>44333</v>
      </c>
      <c r="L7610" s="17">
        <v>0</v>
      </c>
      <c r="M7610" s="14">
        <v>884</v>
      </c>
      <c r="N7610" s="14">
        <v>0</v>
      </c>
      <c r="O7610" s="14">
        <v>0</v>
      </c>
      <c r="P7610" s="14">
        <v>884</v>
      </c>
    </row>
    <row r="7611" spans="11:16" x14ac:dyDescent="0.3">
      <c r="K7611" s="16">
        <f t="shared" si="119"/>
        <v>44333</v>
      </c>
      <c r="L7611" s="17">
        <v>4.1666666666666664E-2</v>
      </c>
      <c r="M7611" s="14">
        <v>884</v>
      </c>
      <c r="N7611" s="14">
        <v>969</v>
      </c>
      <c r="O7611" s="14">
        <v>0</v>
      </c>
      <c r="P7611" s="14">
        <v>1853</v>
      </c>
    </row>
    <row r="7612" spans="11:16" x14ac:dyDescent="0.3">
      <c r="K7612" s="16">
        <f t="shared" si="119"/>
        <v>44333</v>
      </c>
      <c r="L7612" s="17">
        <v>8.3333333333333329E-2</v>
      </c>
      <c r="M7612" s="14">
        <v>884</v>
      </c>
      <c r="N7612" s="14">
        <v>803</v>
      </c>
      <c r="O7612" s="14">
        <v>0</v>
      </c>
      <c r="P7612" s="14">
        <v>1687</v>
      </c>
    </row>
    <row r="7613" spans="11:16" x14ac:dyDescent="0.3">
      <c r="K7613" s="16">
        <f t="shared" si="119"/>
        <v>44333</v>
      </c>
      <c r="L7613" s="17">
        <v>0.125</v>
      </c>
      <c r="M7613" s="14">
        <v>884</v>
      </c>
      <c r="N7613" s="14">
        <v>643</v>
      </c>
      <c r="O7613" s="14">
        <v>0</v>
      </c>
      <c r="P7613" s="14">
        <v>1527</v>
      </c>
    </row>
    <row r="7614" spans="11:16" x14ac:dyDescent="0.3">
      <c r="K7614" s="16">
        <f t="shared" si="119"/>
        <v>44333</v>
      </c>
      <c r="L7614" s="17">
        <v>0.16666666666666666</v>
      </c>
      <c r="M7614" s="14">
        <v>884</v>
      </c>
      <c r="N7614" s="14">
        <v>0</v>
      </c>
      <c r="O7614" s="14">
        <v>0</v>
      </c>
      <c r="P7614" s="14">
        <v>884</v>
      </c>
    </row>
    <row r="7615" spans="11:16" x14ac:dyDescent="0.3">
      <c r="K7615" s="16">
        <f t="shared" si="119"/>
        <v>44333</v>
      </c>
      <c r="L7615" s="17">
        <v>0.20833333333333334</v>
      </c>
      <c r="M7615" s="14">
        <v>884</v>
      </c>
      <c r="N7615" s="14">
        <v>1269</v>
      </c>
      <c r="O7615" s="14">
        <v>0</v>
      </c>
      <c r="P7615" s="14">
        <v>2153</v>
      </c>
    </row>
    <row r="7616" spans="11:16" x14ac:dyDescent="0.3">
      <c r="K7616" s="16">
        <f t="shared" si="119"/>
        <v>44333</v>
      </c>
      <c r="L7616" s="17">
        <v>0.25</v>
      </c>
      <c r="M7616" s="14">
        <v>884</v>
      </c>
      <c r="N7616" s="14">
        <v>2224</v>
      </c>
      <c r="O7616" s="14">
        <v>0</v>
      </c>
      <c r="P7616" s="14">
        <v>3108</v>
      </c>
    </row>
    <row r="7617" spans="11:16" x14ac:dyDescent="0.3">
      <c r="K7617" s="16">
        <f t="shared" si="119"/>
        <v>44333</v>
      </c>
      <c r="L7617" s="17">
        <v>0.29166666666666669</v>
      </c>
      <c r="M7617" s="14">
        <v>884</v>
      </c>
      <c r="N7617" s="14">
        <v>2599</v>
      </c>
      <c r="O7617" s="14">
        <v>0</v>
      </c>
      <c r="P7617" s="14">
        <v>3483</v>
      </c>
    </row>
    <row r="7618" spans="11:16" x14ac:dyDescent="0.3">
      <c r="K7618" s="16">
        <f t="shared" si="119"/>
        <v>44333</v>
      </c>
      <c r="L7618" s="17">
        <v>0.33333333333333331</v>
      </c>
      <c r="M7618" s="14">
        <v>884</v>
      </c>
      <c r="N7618" s="14">
        <v>2599</v>
      </c>
      <c r="O7618" s="14">
        <v>0</v>
      </c>
      <c r="P7618" s="14">
        <v>3483</v>
      </c>
    </row>
    <row r="7619" spans="11:16" x14ac:dyDescent="0.3">
      <c r="K7619" s="16">
        <f t="shared" si="119"/>
        <v>44333</v>
      </c>
      <c r="L7619" s="17">
        <v>0.375</v>
      </c>
      <c r="M7619" s="14">
        <v>884</v>
      </c>
      <c r="N7619" s="14">
        <v>0</v>
      </c>
      <c r="O7619" s="14">
        <v>0</v>
      </c>
      <c r="P7619" s="14">
        <v>884</v>
      </c>
    </row>
    <row r="7620" spans="11:16" x14ac:dyDescent="0.3">
      <c r="K7620" s="16">
        <f t="shared" si="119"/>
        <v>44333</v>
      </c>
      <c r="L7620" s="17">
        <v>0.41666666666666669</v>
      </c>
      <c r="M7620" s="14">
        <v>884</v>
      </c>
      <c r="N7620" s="14">
        <v>0</v>
      </c>
      <c r="O7620" s="14">
        <v>0</v>
      </c>
      <c r="P7620" s="14">
        <v>884</v>
      </c>
    </row>
    <row r="7621" spans="11:16" x14ac:dyDescent="0.3">
      <c r="K7621" s="16">
        <f t="shared" si="119"/>
        <v>44333</v>
      </c>
      <c r="L7621" s="17">
        <v>0.45833333333333331</v>
      </c>
      <c r="M7621" s="14">
        <v>884</v>
      </c>
      <c r="N7621" s="14">
        <v>1320</v>
      </c>
      <c r="O7621" s="14">
        <v>0</v>
      </c>
      <c r="P7621" s="14">
        <v>2204</v>
      </c>
    </row>
    <row r="7622" spans="11:16" x14ac:dyDescent="0.3">
      <c r="K7622" s="16">
        <f t="shared" si="119"/>
        <v>44333</v>
      </c>
      <c r="L7622" s="17">
        <v>0.5</v>
      </c>
      <c r="M7622" s="14">
        <v>884</v>
      </c>
      <c r="N7622" s="14">
        <v>0</v>
      </c>
      <c r="O7622" s="14">
        <v>0</v>
      </c>
      <c r="P7622" s="14">
        <v>884</v>
      </c>
    </row>
    <row r="7623" spans="11:16" x14ac:dyDescent="0.3">
      <c r="K7623" s="16">
        <f t="shared" si="119"/>
        <v>44333</v>
      </c>
      <c r="L7623" s="17">
        <v>0.54166666666666663</v>
      </c>
      <c r="M7623" s="14">
        <v>884</v>
      </c>
      <c r="N7623" s="14">
        <v>1020</v>
      </c>
      <c r="O7623" s="14">
        <v>0</v>
      </c>
      <c r="P7623" s="14">
        <v>1904</v>
      </c>
    </row>
    <row r="7624" spans="11:16" x14ac:dyDescent="0.3">
      <c r="K7624" s="16">
        <f t="shared" si="119"/>
        <v>44333</v>
      </c>
      <c r="L7624" s="17">
        <v>0.58333333333333337</v>
      </c>
      <c r="M7624" s="14">
        <v>884</v>
      </c>
      <c r="N7624" s="14">
        <v>716</v>
      </c>
      <c r="O7624" s="14">
        <v>0</v>
      </c>
      <c r="P7624" s="14">
        <v>1600</v>
      </c>
    </row>
    <row r="7625" spans="11:16" x14ac:dyDescent="0.3">
      <c r="K7625" s="16">
        <f t="shared" si="119"/>
        <v>44333</v>
      </c>
      <c r="L7625" s="17">
        <v>0.625</v>
      </c>
      <c r="M7625" s="14">
        <v>884</v>
      </c>
      <c r="N7625" s="14">
        <v>0</v>
      </c>
      <c r="O7625" s="14">
        <v>0</v>
      </c>
      <c r="P7625" s="14">
        <v>884</v>
      </c>
    </row>
    <row r="7626" spans="11:16" x14ac:dyDescent="0.3">
      <c r="K7626" s="16">
        <f t="shared" si="119"/>
        <v>44333</v>
      </c>
      <c r="L7626" s="17">
        <v>0.66666666666666663</v>
      </c>
      <c r="M7626" s="14">
        <v>884</v>
      </c>
      <c r="N7626" s="14">
        <v>571</v>
      </c>
      <c r="O7626" s="14">
        <v>0</v>
      </c>
      <c r="P7626" s="14">
        <v>1455</v>
      </c>
    </row>
    <row r="7627" spans="11:16" x14ac:dyDescent="0.3">
      <c r="K7627" s="16">
        <f t="shared" si="119"/>
        <v>44333</v>
      </c>
      <c r="L7627" s="17">
        <v>0.70833333333333337</v>
      </c>
      <c r="M7627" s="14">
        <v>884</v>
      </c>
      <c r="N7627" s="14">
        <v>697</v>
      </c>
      <c r="O7627" s="14">
        <v>0</v>
      </c>
      <c r="P7627" s="14">
        <v>1581</v>
      </c>
    </row>
    <row r="7628" spans="11:16" x14ac:dyDescent="0.3">
      <c r="K7628" s="16">
        <f t="shared" si="119"/>
        <v>44333</v>
      </c>
      <c r="L7628" s="17">
        <v>0.75</v>
      </c>
      <c r="M7628" s="14">
        <v>884</v>
      </c>
      <c r="N7628" s="14">
        <v>1413</v>
      </c>
      <c r="O7628" s="14">
        <v>0</v>
      </c>
      <c r="P7628" s="14">
        <v>2297</v>
      </c>
    </row>
    <row r="7629" spans="11:16" x14ac:dyDescent="0.3">
      <c r="K7629" s="16">
        <f t="shared" si="119"/>
        <v>44333</v>
      </c>
      <c r="L7629" s="17">
        <v>0.79166666666666663</v>
      </c>
      <c r="M7629" s="14">
        <v>884</v>
      </c>
      <c r="N7629" s="14">
        <v>1745</v>
      </c>
      <c r="O7629" s="14">
        <v>0</v>
      </c>
      <c r="P7629" s="14">
        <v>2629</v>
      </c>
    </row>
    <row r="7630" spans="11:16" x14ac:dyDescent="0.3">
      <c r="K7630" s="16">
        <f t="shared" si="119"/>
        <v>44333</v>
      </c>
      <c r="L7630" s="17">
        <v>0.83333333333333337</v>
      </c>
      <c r="M7630" s="14">
        <v>884</v>
      </c>
      <c r="N7630" s="14">
        <v>0</v>
      </c>
      <c r="O7630" s="14">
        <v>0</v>
      </c>
      <c r="P7630" s="14">
        <v>884</v>
      </c>
    </row>
    <row r="7631" spans="11:16" x14ac:dyDescent="0.3">
      <c r="K7631" s="16">
        <f t="shared" si="119"/>
        <v>44333</v>
      </c>
      <c r="L7631" s="17">
        <v>0.875</v>
      </c>
      <c r="M7631" s="14">
        <v>884</v>
      </c>
      <c r="N7631" s="14">
        <v>1601</v>
      </c>
      <c r="O7631" s="14">
        <v>0</v>
      </c>
      <c r="P7631" s="14">
        <v>2485</v>
      </c>
    </row>
    <row r="7632" spans="11:16" x14ac:dyDescent="0.3">
      <c r="K7632" s="16">
        <f t="shared" si="119"/>
        <v>44333</v>
      </c>
      <c r="L7632" s="17">
        <v>0.91666666666666663</v>
      </c>
      <c r="M7632" s="14">
        <v>884</v>
      </c>
      <c r="N7632" s="14">
        <v>0</v>
      </c>
      <c r="O7632" s="14">
        <v>0</v>
      </c>
      <c r="P7632" s="14">
        <v>884</v>
      </c>
    </row>
    <row r="7633" spans="11:16" x14ac:dyDescent="0.3">
      <c r="K7633" s="16">
        <f t="shared" si="119"/>
        <v>44333</v>
      </c>
      <c r="L7633" s="17">
        <v>0.95833333333333337</v>
      </c>
      <c r="M7633" s="14">
        <v>884</v>
      </c>
      <c r="N7633" s="14">
        <v>0</v>
      </c>
      <c r="O7633" s="14">
        <v>0</v>
      </c>
      <c r="P7633" s="14">
        <v>884</v>
      </c>
    </row>
    <row r="7634" spans="11:16" x14ac:dyDescent="0.3">
      <c r="K7634" s="16">
        <f t="shared" si="119"/>
        <v>44334</v>
      </c>
      <c r="L7634" s="17">
        <v>0</v>
      </c>
      <c r="M7634" s="14">
        <v>884</v>
      </c>
      <c r="N7634" s="14">
        <v>0</v>
      </c>
      <c r="O7634" s="14">
        <v>0</v>
      </c>
      <c r="P7634" s="14">
        <v>884</v>
      </c>
    </row>
    <row r="7635" spans="11:16" x14ac:dyDescent="0.3">
      <c r="K7635" s="16">
        <f t="shared" si="119"/>
        <v>44334</v>
      </c>
      <c r="L7635" s="17">
        <v>4.1666666666666664E-2</v>
      </c>
      <c r="M7635" s="14">
        <v>884</v>
      </c>
      <c r="N7635" s="14">
        <v>1131</v>
      </c>
      <c r="O7635" s="14">
        <v>0</v>
      </c>
      <c r="P7635" s="14">
        <v>2015</v>
      </c>
    </row>
    <row r="7636" spans="11:16" x14ac:dyDescent="0.3">
      <c r="K7636" s="16">
        <f t="shared" si="119"/>
        <v>44334</v>
      </c>
      <c r="L7636" s="17">
        <v>8.3333333333333329E-2</v>
      </c>
      <c r="M7636" s="14">
        <v>884</v>
      </c>
      <c r="N7636" s="14">
        <v>852</v>
      </c>
      <c r="O7636" s="14">
        <v>0</v>
      </c>
      <c r="P7636" s="14">
        <v>1736</v>
      </c>
    </row>
    <row r="7637" spans="11:16" x14ac:dyDescent="0.3">
      <c r="K7637" s="16">
        <f t="shared" si="119"/>
        <v>44334</v>
      </c>
      <c r="L7637" s="17">
        <v>0.125</v>
      </c>
      <c r="M7637" s="14">
        <v>884</v>
      </c>
      <c r="N7637" s="14">
        <v>487</v>
      </c>
      <c r="O7637" s="14">
        <v>0</v>
      </c>
      <c r="P7637" s="14">
        <v>1371</v>
      </c>
    </row>
    <row r="7638" spans="11:16" x14ac:dyDescent="0.3">
      <c r="K7638" s="16">
        <f t="shared" si="119"/>
        <v>44334</v>
      </c>
      <c r="L7638" s="17">
        <v>0.16666666666666666</v>
      </c>
      <c r="M7638" s="14">
        <v>884</v>
      </c>
      <c r="N7638" s="14">
        <v>0</v>
      </c>
      <c r="O7638" s="14">
        <v>0</v>
      </c>
      <c r="P7638" s="14">
        <v>884</v>
      </c>
    </row>
    <row r="7639" spans="11:16" x14ac:dyDescent="0.3">
      <c r="K7639" s="16">
        <f t="shared" si="119"/>
        <v>44334</v>
      </c>
      <c r="L7639" s="17">
        <v>0.20833333333333334</v>
      </c>
      <c r="M7639" s="14">
        <v>884</v>
      </c>
      <c r="N7639" s="14">
        <v>746</v>
      </c>
      <c r="O7639" s="14">
        <v>0</v>
      </c>
      <c r="P7639" s="14">
        <v>1630</v>
      </c>
    </row>
    <row r="7640" spans="11:16" x14ac:dyDescent="0.3">
      <c r="K7640" s="16">
        <f t="shared" si="119"/>
        <v>44334</v>
      </c>
      <c r="L7640" s="17">
        <v>0.25</v>
      </c>
      <c r="M7640" s="14">
        <v>884</v>
      </c>
      <c r="N7640" s="14">
        <v>0</v>
      </c>
      <c r="O7640" s="14">
        <v>0</v>
      </c>
      <c r="P7640" s="14">
        <v>884</v>
      </c>
    </row>
    <row r="7641" spans="11:16" x14ac:dyDescent="0.3">
      <c r="K7641" s="16">
        <f t="shared" si="119"/>
        <v>44334</v>
      </c>
      <c r="L7641" s="17">
        <v>0.29166666666666669</v>
      </c>
      <c r="M7641" s="14">
        <v>884</v>
      </c>
      <c r="N7641" s="14">
        <v>0</v>
      </c>
      <c r="O7641" s="14">
        <v>0</v>
      </c>
      <c r="P7641" s="14">
        <v>884</v>
      </c>
    </row>
    <row r="7642" spans="11:16" x14ac:dyDescent="0.3">
      <c r="K7642" s="16">
        <f t="shared" si="119"/>
        <v>44334</v>
      </c>
      <c r="L7642" s="17">
        <v>0.33333333333333331</v>
      </c>
      <c r="M7642" s="14">
        <v>884</v>
      </c>
      <c r="N7642" s="14">
        <v>84</v>
      </c>
      <c r="O7642" s="14">
        <v>0</v>
      </c>
      <c r="P7642" s="14">
        <v>968</v>
      </c>
    </row>
    <row r="7643" spans="11:16" x14ac:dyDescent="0.3">
      <c r="K7643" s="16">
        <f t="shared" ref="K7643:K7706" si="120">K7619+1</f>
        <v>44334</v>
      </c>
      <c r="L7643" s="17">
        <v>0.375</v>
      </c>
      <c r="M7643" s="14">
        <v>884</v>
      </c>
      <c r="N7643" s="14">
        <v>567</v>
      </c>
      <c r="O7643" s="14">
        <v>0</v>
      </c>
      <c r="P7643" s="14">
        <v>1451</v>
      </c>
    </row>
    <row r="7644" spans="11:16" x14ac:dyDescent="0.3">
      <c r="K7644" s="16">
        <f t="shared" si="120"/>
        <v>44334</v>
      </c>
      <c r="L7644" s="17">
        <v>0.41666666666666669</v>
      </c>
      <c r="M7644" s="14">
        <v>884</v>
      </c>
      <c r="N7644" s="14">
        <v>0</v>
      </c>
      <c r="O7644" s="14">
        <v>0</v>
      </c>
      <c r="P7644" s="14">
        <v>884</v>
      </c>
    </row>
    <row r="7645" spans="11:16" x14ac:dyDescent="0.3">
      <c r="K7645" s="16">
        <f t="shared" si="120"/>
        <v>44334</v>
      </c>
      <c r="L7645" s="17">
        <v>0.45833333333333331</v>
      </c>
      <c r="M7645" s="14">
        <v>884</v>
      </c>
      <c r="N7645" s="14">
        <v>0</v>
      </c>
      <c r="O7645" s="14">
        <v>0</v>
      </c>
      <c r="P7645" s="14">
        <v>884</v>
      </c>
    </row>
    <row r="7646" spans="11:16" x14ac:dyDescent="0.3">
      <c r="K7646" s="16">
        <f t="shared" si="120"/>
        <v>44334</v>
      </c>
      <c r="L7646" s="17">
        <v>0.5</v>
      </c>
      <c r="M7646" s="14">
        <v>884</v>
      </c>
      <c r="N7646" s="14">
        <v>2193</v>
      </c>
      <c r="O7646" s="14">
        <v>0</v>
      </c>
      <c r="P7646" s="14">
        <v>3077</v>
      </c>
    </row>
    <row r="7647" spans="11:16" x14ac:dyDescent="0.3">
      <c r="K7647" s="16">
        <f t="shared" si="120"/>
        <v>44334</v>
      </c>
      <c r="L7647" s="17">
        <v>0.54166666666666663</v>
      </c>
      <c r="M7647" s="14">
        <v>884</v>
      </c>
      <c r="N7647" s="14">
        <v>1866</v>
      </c>
      <c r="O7647" s="14">
        <v>0</v>
      </c>
      <c r="P7647" s="14">
        <v>2750</v>
      </c>
    </row>
    <row r="7648" spans="11:16" x14ac:dyDescent="0.3">
      <c r="K7648" s="16">
        <f t="shared" si="120"/>
        <v>44334</v>
      </c>
      <c r="L7648" s="17">
        <v>0.58333333333333337</v>
      </c>
      <c r="M7648" s="14">
        <v>884</v>
      </c>
      <c r="N7648" s="14">
        <v>1619</v>
      </c>
      <c r="O7648" s="14">
        <v>0</v>
      </c>
      <c r="P7648" s="14">
        <v>2503</v>
      </c>
    </row>
    <row r="7649" spans="11:16" x14ac:dyDescent="0.3">
      <c r="K7649" s="16">
        <f t="shared" si="120"/>
        <v>44334</v>
      </c>
      <c r="L7649" s="17">
        <v>0.625</v>
      </c>
      <c r="M7649" s="14">
        <v>884</v>
      </c>
      <c r="N7649" s="14">
        <v>1287</v>
      </c>
      <c r="O7649" s="14">
        <v>0</v>
      </c>
      <c r="P7649" s="14">
        <v>2171</v>
      </c>
    </row>
    <row r="7650" spans="11:16" x14ac:dyDescent="0.3">
      <c r="K7650" s="16">
        <f t="shared" si="120"/>
        <v>44334</v>
      </c>
      <c r="L7650" s="17">
        <v>0.66666666666666663</v>
      </c>
      <c r="M7650" s="14">
        <v>884</v>
      </c>
      <c r="N7650" s="14">
        <v>1103</v>
      </c>
      <c r="O7650" s="14">
        <v>0</v>
      </c>
      <c r="P7650" s="14">
        <v>1987</v>
      </c>
    </row>
    <row r="7651" spans="11:16" x14ac:dyDescent="0.3">
      <c r="K7651" s="16">
        <f t="shared" si="120"/>
        <v>44334</v>
      </c>
      <c r="L7651" s="17">
        <v>0.70833333333333337</v>
      </c>
      <c r="M7651" s="14">
        <v>884</v>
      </c>
      <c r="N7651" s="14">
        <v>0</v>
      </c>
      <c r="O7651" s="14">
        <v>0</v>
      </c>
      <c r="P7651" s="14">
        <v>884</v>
      </c>
    </row>
    <row r="7652" spans="11:16" x14ac:dyDescent="0.3">
      <c r="K7652" s="16">
        <f t="shared" si="120"/>
        <v>44334</v>
      </c>
      <c r="L7652" s="17">
        <v>0.75</v>
      </c>
      <c r="M7652" s="14">
        <v>884</v>
      </c>
      <c r="N7652" s="14">
        <v>1559</v>
      </c>
      <c r="O7652" s="14">
        <v>0</v>
      </c>
      <c r="P7652" s="14">
        <v>2443</v>
      </c>
    </row>
    <row r="7653" spans="11:16" x14ac:dyDescent="0.3">
      <c r="K7653" s="16">
        <f t="shared" si="120"/>
        <v>44334</v>
      </c>
      <c r="L7653" s="17">
        <v>0.79166666666666663</v>
      </c>
      <c r="M7653" s="14">
        <v>884</v>
      </c>
      <c r="N7653" s="14">
        <v>1938</v>
      </c>
      <c r="O7653" s="14">
        <v>0</v>
      </c>
      <c r="P7653" s="14">
        <v>2822</v>
      </c>
    </row>
    <row r="7654" spans="11:16" x14ac:dyDescent="0.3">
      <c r="K7654" s="16">
        <f t="shared" si="120"/>
        <v>44334</v>
      </c>
      <c r="L7654" s="17">
        <v>0.83333333333333337</v>
      </c>
      <c r="M7654" s="14">
        <v>884</v>
      </c>
      <c r="N7654" s="14">
        <v>0</v>
      </c>
      <c r="O7654" s="14">
        <v>0</v>
      </c>
      <c r="P7654" s="14">
        <v>884</v>
      </c>
    </row>
    <row r="7655" spans="11:16" x14ac:dyDescent="0.3">
      <c r="K7655" s="16">
        <f t="shared" si="120"/>
        <v>44334</v>
      </c>
      <c r="L7655" s="17">
        <v>0.875</v>
      </c>
      <c r="M7655" s="14">
        <v>884</v>
      </c>
      <c r="N7655" s="14">
        <v>1823</v>
      </c>
      <c r="O7655" s="14">
        <v>0</v>
      </c>
      <c r="P7655" s="14">
        <v>2707</v>
      </c>
    </row>
    <row r="7656" spans="11:16" x14ac:dyDescent="0.3">
      <c r="K7656" s="16">
        <f t="shared" si="120"/>
        <v>44334</v>
      </c>
      <c r="L7656" s="17">
        <v>0.91666666666666663</v>
      </c>
      <c r="M7656" s="14">
        <v>884</v>
      </c>
      <c r="N7656" s="14">
        <v>0</v>
      </c>
      <c r="O7656" s="14">
        <v>0</v>
      </c>
      <c r="P7656" s="14">
        <v>884</v>
      </c>
    </row>
    <row r="7657" spans="11:16" x14ac:dyDescent="0.3">
      <c r="K7657" s="16">
        <f t="shared" si="120"/>
        <v>44334</v>
      </c>
      <c r="L7657" s="17">
        <v>0.95833333333333337</v>
      </c>
      <c r="M7657" s="14">
        <v>884</v>
      </c>
      <c r="N7657" s="14">
        <v>2636</v>
      </c>
      <c r="O7657" s="14">
        <v>0</v>
      </c>
      <c r="P7657" s="14">
        <v>3520</v>
      </c>
    </row>
    <row r="7658" spans="11:16" x14ac:dyDescent="0.3">
      <c r="K7658" s="16">
        <f t="shared" si="120"/>
        <v>44335</v>
      </c>
      <c r="L7658" s="17">
        <v>0</v>
      </c>
      <c r="M7658" s="14">
        <v>884</v>
      </c>
      <c r="N7658" s="14">
        <v>2163</v>
      </c>
      <c r="O7658" s="14">
        <v>0</v>
      </c>
      <c r="P7658" s="14">
        <v>3047</v>
      </c>
    </row>
    <row r="7659" spans="11:16" x14ac:dyDescent="0.3">
      <c r="K7659" s="16">
        <f t="shared" si="120"/>
        <v>44335</v>
      </c>
      <c r="L7659" s="17">
        <v>4.1666666666666664E-2</v>
      </c>
      <c r="M7659" s="14">
        <v>884</v>
      </c>
      <c r="N7659" s="14">
        <v>1812</v>
      </c>
      <c r="O7659" s="14">
        <v>0</v>
      </c>
      <c r="P7659" s="14">
        <v>2696</v>
      </c>
    </row>
    <row r="7660" spans="11:16" x14ac:dyDescent="0.3">
      <c r="K7660" s="16">
        <f t="shared" si="120"/>
        <v>44335</v>
      </c>
      <c r="L7660" s="17">
        <v>8.3333333333333329E-2</v>
      </c>
      <c r="M7660" s="14">
        <v>884</v>
      </c>
      <c r="N7660" s="14">
        <v>0</v>
      </c>
      <c r="O7660" s="14">
        <v>0</v>
      </c>
      <c r="P7660" s="14">
        <v>884</v>
      </c>
    </row>
    <row r="7661" spans="11:16" x14ac:dyDescent="0.3">
      <c r="K7661" s="16">
        <f t="shared" si="120"/>
        <v>44335</v>
      </c>
      <c r="L7661" s="17">
        <v>0.125</v>
      </c>
      <c r="M7661" s="14">
        <v>884</v>
      </c>
      <c r="N7661" s="14">
        <v>0</v>
      </c>
      <c r="O7661" s="14">
        <v>0</v>
      </c>
      <c r="P7661" s="14">
        <v>884</v>
      </c>
    </row>
    <row r="7662" spans="11:16" x14ac:dyDescent="0.3">
      <c r="K7662" s="16">
        <f t="shared" si="120"/>
        <v>44335</v>
      </c>
      <c r="L7662" s="17">
        <v>0.16666666666666666</v>
      </c>
      <c r="M7662" s="14">
        <v>884</v>
      </c>
      <c r="N7662" s="14">
        <v>1167</v>
      </c>
      <c r="O7662" s="14">
        <v>0</v>
      </c>
      <c r="P7662" s="14">
        <v>2051</v>
      </c>
    </row>
    <row r="7663" spans="11:16" x14ac:dyDescent="0.3">
      <c r="K7663" s="16">
        <f t="shared" si="120"/>
        <v>44335</v>
      </c>
      <c r="L7663" s="17">
        <v>0.20833333333333334</v>
      </c>
      <c r="M7663" s="14">
        <v>884</v>
      </c>
      <c r="N7663" s="14">
        <v>1442</v>
      </c>
      <c r="O7663" s="14">
        <v>0</v>
      </c>
      <c r="P7663" s="14">
        <v>2326</v>
      </c>
    </row>
    <row r="7664" spans="11:16" x14ac:dyDescent="0.3">
      <c r="K7664" s="16">
        <f t="shared" si="120"/>
        <v>44335</v>
      </c>
      <c r="L7664" s="17">
        <v>0.25</v>
      </c>
      <c r="M7664" s="14">
        <v>884</v>
      </c>
      <c r="N7664" s="14">
        <v>2210</v>
      </c>
      <c r="O7664" s="14">
        <v>0</v>
      </c>
      <c r="P7664" s="14">
        <v>3094</v>
      </c>
    </row>
    <row r="7665" spans="11:16" x14ac:dyDescent="0.3">
      <c r="K7665" s="16">
        <f t="shared" si="120"/>
        <v>44335</v>
      </c>
      <c r="L7665" s="17">
        <v>0.29166666666666669</v>
      </c>
      <c r="M7665" s="14">
        <v>884</v>
      </c>
      <c r="N7665" s="14">
        <v>2783</v>
      </c>
      <c r="O7665" s="14">
        <v>121</v>
      </c>
      <c r="P7665" s="14">
        <v>3788</v>
      </c>
    </row>
    <row r="7666" spans="11:16" x14ac:dyDescent="0.3">
      <c r="K7666" s="16">
        <f t="shared" si="120"/>
        <v>44335</v>
      </c>
      <c r="L7666" s="17">
        <v>0.33333333333333331</v>
      </c>
      <c r="M7666" s="14">
        <v>884</v>
      </c>
      <c r="N7666" s="14">
        <v>2783</v>
      </c>
      <c r="O7666" s="14">
        <v>0</v>
      </c>
      <c r="P7666" s="14">
        <v>3667</v>
      </c>
    </row>
    <row r="7667" spans="11:16" x14ac:dyDescent="0.3">
      <c r="K7667" s="16">
        <f t="shared" si="120"/>
        <v>44335</v>
      </c>
      <c r="L7667" s="17">
        <v>0.375</v>
      </c>
      <c r="M7667" s="14">
        <v>884</v>
      </c>
      <c r="N7667" s="14">
        <v>2218</v>
      </c>
      <c r="O7667" s="14">
        <v>0</v>
      </c>
      <c r="P7667" s="14">
        <v>3102</v>
      </c>
    </row>
    <row r="7668" spans="11:16" x14ac:dyDescent="0.3">
      <c r="K7668" s="16">
        <f t="shared" si="120"/>
        <v>44335</v>
      </c>
      <c r="L7668" s="17">
        <v>0.41666666666666669</v>
      </c>
      <c r="M7668" s="14">
        <v>884</v>
      </c>
      <c r="N7668" s="14">
        <v>2020</v>
      </c>
      <c r="O7668" s="14">
        <v>0</v>
      </c>
      <c r="P7668" s="14">
        <v>2904</v>
      </c>
    </row>
    <row r="7669" spans="11:16" x14ac:dyDescent="0.3">
      <c r="K7669" s="16">
        <f t="shared" si="120"/>
        <v>44335</v>
      </c>
      <c r="L7669" s="17">
        <v>0.45833333333333331</v>
      </c>
      <c r="M7669" s="14">
        <v>884</v>
      </c>
      <c r="N7669" s="14">
        <v>1763</v>
      </c>
      <c r="O7669" s="14">
        <v>0</v>
      </c>
      <c r="P7669" s="14">
        <v>2647</v>
      </c>
    </row>
    <row r="7670" spans="11:16" x14ac:dyDescent="0.3">
      <c r="K7670" s="16">
        <f t="shared" si="120"/>
        <v>44335</v>
      </c>
      <c r="L7670" s="17">
        <v>0.5</v>
      </c>
      <c r="M7670" s="14">
        <v>884</v>
      </c>
      <c r="N7670" s="14">
        <v>1692</v>
      </c>
      <c r="O7670" s="14">
        <v>0</v>
      </c>
      <c r="P7670" s="14">
        <v>2576</v>
      </c>
    </row>
    <row r="7671" spans="11:16" x14ac:dyDescent="0.3">
      <c r="K7671" s="16">
        <f t="shared" si="120"/>
        <v>44335</v>
      </c>
      <c r="L7671" s="17">
        <v>0.54166666666666663</v>
      </c>
      <c r="M7671" s="14">
        <v>884</v>
      </c>
      <c r="N7671" s="14">
        <v>1148</v>
      </c>
      <c r="O7671" s="14">
        <v>0</v>
      </c>
      <c r="P7671" s="14">
        <v>2032</v>
      </c>
    </row>
    <row r="7672" spans="11:16" x14ac:dyDescent="0.3">
      <c r="K7672" s="16">
        <f t="shared" si="120"/>
        <v>44335</v>
      </c>
      <c r="L7672" s="17">
        <v>0.58333333333333337</v>
      </c>
      <c r="M7672" s="14">
        <v>884</v>
      </c>
      <c r="N7672" s="14">
        <v>641</v>
      </c>
      <c r="O7672" s="14">
        <v>0</v>
      </c>
      <c r="P7672" s="14">
        <v>1525</v>
      </c>
    </row>
    <row r="7673" spans="11:16" x14ac:dyDescent="0.3">
      <c r="K7673" s="16">
        <f t="shared" si="120"/>
        <v>44335</v>
      </c>
      <c r="L7673" s="17">
        <v>0.625</v>
      </c>
      <c r="M7673" s="14">
        <v>884</v>
      </c>
      <c r="N7673" s="14">
        <v>0</v>
      </c>
      <c r="O7673" s="14">
        <v>0</v>
      </c>
      <c r="P7673" s="14">
        <v>884</v>
      </c>
    </row>
    <row r="7674" spans="11:16" x14ac:dyDescent="0.3">
      <c r="K7674" s="16">
        <f t="shared" si="120"/>
        <v>44335</v>
      </c>
      <c r="L7674" s="17">
        <v>0.66666666666666663</v>
      </c>
      <c r="M7674" s="14">
        <v>884</v>
      </c>
      <c r="N7674" s="14">
        <v>0</v>
      </c>
      <c r="O7674" s="14">
        <v>-329</v>
      </c>
      <c r="P7674" s="14">
        <v>555</v>
      </c>
    </row>
    <row r="7675" spans="11:16" x14ac:dyDescent="0.3">
      <c r="K7675" s="16">
        <f t="shared" si="120"/>
        <v>44335</v>
      </c>
      <c r="L7675" s="17">
        <v>0.70833333333333337</v>
      </c>
      <c r="M7675" s="14">
        <v>884</v>
      </c>
      <c r="N7675" s="14">
        <v>0</v>
      </c>
      <c r="O7675" s="14">
        <v>-55</v>
      </c>
      <c r="P7675" s="14">
        <v>829</v>
      </c>
    </row>
    <row r="7676" spans="11:16" x14ac:dyDescent="0.3">
      <c r="K7676" s="16">
        <f t="shared" si="120"/>
        <v>44335</v>
      </c>
      <c r="L7676" s="17">
        <v>0.75</v>
      </c>
      <c r="M7676" s="14">
        <v>884</v>
      </c>
      <c r="N7676" s="14">
        <v>1249</v>
      </c>
      <c r="O7676" s="14">
        <v>0</v>
      </c>
      <c r="P7676" s="14">
        <v>2133</v>
      </c>
    </row>
    <row r="7677" spans="11:16" x14ac:dyDescent="0.3">
      <c r="K7677" s="16">
        <f t="shared" si="120"/>
        <v>44335</v>
      </c>
      <c r="L7677" s="17">
        <v>0.79166666666666663</v>
      </c>
      <c r="M7677" s="14">
        <v>884</v>
      </c>
      <c r="N7677" s="14">
        <v>2164</v>
      </c>
      <c r="O7677" s="14">
        <v>0</v>
      </c>
      <c r="P7677" s="14">
        <v>3048</v>
      </c>
    </row>
    <row r="7678" spans="11:16" x14ac:dyDescent="0.3">
      <c r="K7678" s="16">
        <f t="shared" si="120"/>
        <v>44335</v>
      </c>
      <c r="L7678" s="17">
        <v>0.83333333333333337</v>
      </c>
      <c r="M7678" s="14">
        <v>884</v>
      </c>
      <c r="N7678" s="14">
        <v>0</v>
      </c>
      <c r="O7678" s="14">
        <v>0</v>
      </c>
      <c r="P7678" s="14">
        <v>884</v>
      </c>
    </row>
    <row r="7679" spans="11:16" x14ac:dyDescent="0.3">
      <c r="K7679" s="16">
        <f t="shared" si="120"/>
        <v>44335</v>
      </c>
      <c r="L7679" s="17">
        <v>0.875</v>
      </c>
      <c r="M7679" s="14">
        <v>884</v>
      </c>
      <c r="N7679" s="14">
        <v>0</v>
      </c>
      <c r="O7679" s="14">
        <v>0</v>
      </c>
      <c r="P7679" s="14">
        <v>884</v>
      </c>
    </row>
    <row r="7680" spans="11:16" x14ac:dyDescent="0.3">
      <c r="K7680" s="16">
        <f t="shared" si="120"/>
        <v>44335</v>
      </c>
      <c r="L7680" s="17">
        <v>0.91666666666666663</v>
      </c>
      <c r="M7680" s="14">
        <v>884</v>
      </c>
      <c r="N7680" s="14">
        <v>1983</v>
      </c>
      <c r="O7680" s="14">
        <v>0</v>
      </c>
      <c r="P7680" s="14">
        <v>2867</v>
      </c>
    </row>
    <row r="7681" spans="11:16" x14ac:dyDescent="0.3">
      <c r="K7681" s="16">
        <f t="shared" si="120"/>
        <v>44335</v>
      </c>
      <c r="L7681" s="17">
        <v>0.95833333333333337</v>
      </c>
      <c r="M7681" s="14">
        <v>884</v>
      </c>
      <c r="N7681" s="14">
        <v>0</v>
      </c>
      <c r="O7681" s="14">
        <v>187</v>
      </c>
      <c r="P7681" s="14">
        <v>1071</v>
      </c>
    </row>
    <row r="7682" spans="11:16" x14ac:dyDescent="0.3">
      <c r="K7682" s="16">
        <f t="shared" si="120"/>
        <v>44336</v>
      </c>
      <c r="L7682" s="17">
        <v>0</v>
      </c>
      <c r="M7682" s="14">
        <v>884</v>
      </c>
      <c r="N7682" s="14">
        <v>1581</v>
      </c>
      <c r="O7682" s="14">
        <v>0</v>
      </c>
      <c r="P7682" s="14">
        <v>2465</v>
      </c>
    </row>
    <row r="7683" spans="11:16" x14ac:dyDescent="0.3">
      <c r="K7683" s="16">
        <f t="shared" si="120"/>
        <v>44336</v>
      </c>
      <c r="L7683" s="17">
        <v>4.1666666666666664E-2</v>
      </c>
      <c r="M7683" s="14">
        <v>884</v>
      </c>
      <c r="N7683" s="14">
        <v>0</v>
      </c>
      <c r="O7683" s="14">
        <v>0</v>
      </c>
      <c r="P7683" s="14">
        <v>884</v>
      </c>
    </row>
    <row r="7684" spans="11:16" x14ac:dyDescent="0.3">
      <c r="K7684" s="16">
        <f t="shared" si="120"/>
        <v>44336</v>
      </c>
      <c r="L7684" s="17">
        <v>8.3333333333333329E-2</v>
      </c>
      <c r="M7684" s="14">
        <v>884</v>
      </c>
      <c r="N7684" s="14">
        <v>860</v>
      </c>
      <c r="O7684" s="14">
        <v>0</v>
      </c>
      <c r="P7684" s="14">
        <v>1744</v>
      </c>
    </row>
    <row r="7685" spans="11:16" x14ac:dyDescent="0.3">
      <c r="K7685" s="16">
        <f t="shared" si="120"/>
        <v>44336</v>
      </c>
      <c r="L7685" s="17">
        <v>0.125</v>
      </c>
      <c r="M7685" s="14">
        <v>884</v>
      </c>
      <c r="N7685" s="14">
        <v>582</v>
      </c>
      <c r="O7685" s="14">
        <v>0</v>
      </c>
      <c r="P7685" s="14">
        <v>1466</v>
      </c>
    </row>
    <row r="7686" spans="11:16" x14ac:dyDescent="0.3">
      <c r="K7686" s="16">
        <f t="shared" si="120"/>
        <v>44336</v>
      </c>
      <c r="L7686" s="17">
        <v>0.16666666666666666</v>
      </c>
      <c r="M7686" s="14">
        <v>884</v>
      </c>
      <c r="N7686" s="14">
        <v>686</v>
      </c>
      <c r="O7686" s="14">
        <v>0</v>
      </c>
      <c r="P7686" s="14">
        <v>1570</v>
      </c>
    </row>
    <row r="7687" spans="11:16" x14ac:dyDescent="0.3">
      <c r="K7687" s="16">
        <f t="shared" si="120"/>
        <v>44336</v>
      </c>
      <c r="L7687" s="17">
        <v>0.20833333333333334</v>
      </c>
      <c r="M7687" s="14">
        <v>884</v>
      </c>
      <c r="N7687" s="14">
        <v>1162</v>
      </c>
      <c r="O7687" s="14">
        <v>0</v>
      </c>
      <c r="P7687" s="14">
        <v>2046</v>
      </c>
    </row>
    <row r="7688" spans="11:16" x14ac:dyDescent="0.3">
      <c r="K7688" s="16">
        <f t="shared" si="120"/>
        <v>44336</v>
      </c>
      <c r="L7688" s="17">
        <v>0.25</v>
      </c>
      <c r="M7688" s="14">
        <v>884</v>
      </c>
      <c r="N7688" s="14">
        <v>2237</v>
      </c>
      <c r="O7688" s="14">
        <v>0</v>
      </c>
      <c r="P7688" s="14">
        <v>3121</v>
      </c>
    </row>
    <row r="7689" spans="11:16" x14ac:dyDescent="0.3">
      <c r="K7689" s="16">
        <f t="shared" si="120"/>
        <v>44336</v>
      </c>
      <c r="L7689" s="17">
        <v>0.29166666666666669</v>
      </c>
      <c r="M7689" s="14">
        <v>884</v>
      </c>
      <c r="N7689" s="14">
        <v>2942</v>
      </c>
      <c r="O7689" s="14">
        <v>0</v>
      </c>
      <c r="P7689" s="14">
        <v>3826</v>
      </c>
    </row>
    <row r="7690" spans="11:16" x14ac:dyDescent="0.3">
      <c r="K7690" s="16">
        <f t="shared" si="120"/>
        <v>44336</v>
      </c>
      <c r="L7690" s="17">
        <v>0.33333333333333331</v>
      </c>
      <c r="M7690" s="14">
        <v>884</v>
      </c>
      <c r="N7690" s="14">
        <v>334</v>
      </c>
      <c r="O7690" s="14">
        <v>0</v>
      </c>
      <c r="P7690" s="14">
        <v>1218</v>
      </c>
    </row>
    <row r="7691" spans="11:16" x14ac:dyDescent="0.3">
      <c r="K7691" s="16">
        <f t="shared" si="120"/>
        <v>44336</v>
      </c>
      <c r="L7691" s="17">
        <v>0.375</v>
      </c>
      <c r="M7691" s="14">
        <v>884</v>
      </c>
      <c r="N7691" s="14">
        <v>86</v>
      </c>
      <c r="O7691" s="14">
        <v>0</v>
      </c>
      <c r="P7691" s="14">
        <v>970</v>
      </c>
    </row>
    <row r="7692" spans="11:16" x14ac:dyDescent="0.3">
      <c r="K7692" s="16">
        <f t="shared" si="120"/>
        <v>44336</v>
      </c>
      <c r="L7692" s="17">
        <v>0.41666666666666669</v>
      </c>
      <c r="M7692" s="14">
        <v>884</v>
      </c>
      <c r="N7692" s="14">
        <v>0</v>
      </c>
      <c r="O7692" s="14">
        <v>0</v>
      </c>
      <c r="P7692" s="14">
        <v>884</v>
      </c>
    </row>
    <row r="7693" spans="11:16" x14ac:dyDescent="0.3">
      <c r="K7693" s="16">
        <f t="shared" si="120"/>
        <v>44336</v>
      </c>
      <c r="L7693" s="17">
        <v>0.45833333333333331</v>
      </c>
      <c r="M7693" s="14">
        <v>884</v>
      </c>
      <c r="N7693" s="14">
        <v>2218</v>
      </c>
      <c r="O7693" s="14">
        <v>0</v>
      </c>
      <c r="P7693" s="14">
        <v>3102</v>
      </c>
    </row>
    <row r="7694" spans="11:16" x14ac:dyDescent="0.3">
      <c r="K7694" s="16">
        <f t="shared" si="120"/>
        <v>44336</v>
      </c>
      <c r="L7694" s="17">
        <v>0.5</v>
      </c>
      <c r="M7694" s="14">
        <v>884</v>
      </c>
      <c r="N7694" s="14">
        <v>2083</v>
      </c>
      <c r="O7694" s="14">
        <v>0</v>
      </c>
      <c r="P7694" s="14">
        <v>2967</v>
      </c>
    </row>
    <row r="7695" spans="11:16" x14ac:dyDescent="0.3">
      <c r="K7695" s="16">
        <f t="shared" si="120"/>
        <v>44336</v>
      </c>
      <c r="L7695" s="17">
        <v>0.54166666666666663</v>
      </c>
      <c r="M7695" s="14">
        <v>884</v>
      </c>
      <c r="N7695" s="14">
        <v>1651</v>
      </c>
      <c r="O7695" s="14">
        <v>0</v>
      </c>
      <c r="P7695" s="14">
        <v>2535</v>
      </c>
    </row>
    <row r="7696" spans="11:16" x14ac:dyDescent="0.3">
      <c r="K7696" s="16">
        <f t="shared" si="120"/>
        <v>44336</v>
      </c>
      <c r="L7696" s="17">
        <v>0.58333333333333337</v>
      </c>
      <c r="M7696" s="14">
        <v>884</v>
      </c>
      <c r="N7696" s="14">
        <v>1183</v>
      </c>
      <c r="O7696" s="14">
        <v>0</v>
      </c>
      <c r="P7696" s="14">
        <v>2067</v>
      </c>
    </row>
    <row r="7697" spans="11:16" x14ac:dyDescent="0.3">
      <c r="K7697" s="16">
        <f t="shared" si="120"/>
        <v>44336</v>
      </c>
      <c r="L7697" s="17">
        <v>0.625</v>
      </c>
      <c r="M7697" s="14">
        <v>884</v>
      </c>
      <c r="N7697" s="14">
        <v>0</v>
      </c>
      <c r="O7697" s="14">
        <v>0</v>
      </c>
      <c r="P7697" s="14">
        <v>884</v>
      </c>
    </row>
    <row r="7698" spans="11:16" x14ac:dyDescent="0.3">
      <c r="K7698" s="16">
        <f t="shared" si="120"/>
        <v>44336</v>
      </c>
      <c r="L7698" s="17">
        <v>0.66666666666666663</v>
      </c>
      <c r="M7698" s="14">
        <v>884</v>
      </c>
      <c r="N7698" s="14">
        <v>0</v>
      </c>
      <c r="O7698" s="14">
        <v>0</v>
      </c>
      <c r="P7698" s="14">
        <v>884</v>
      </c>
    </row>
    <row r="7699" spans="11:16" x14ac:dyDescent="0.3">
      <c r="K7699" s="16">
        <f t="shared" si="120"/>
        <v>44336</v>
      </c>
      <c r="L7699" s="17">
        <v>0.70833333333333337</v>
      </c>
      <c r="M7699" s="14">
        <v>884</v>
      </c>
      <c r="N7699" s="14">
        <v>826</v>
      </c>
      <c r="O7699" s="14">
        <v>0</v>
      </c>
      <c r="P7699" s="14">
        <v>1710</v>
      </c>
    </row>
    <row r="7700" spans="11:16" x14ac:dyDescent="0.3">
      <c r="K7700" s="16">
        <f t="shared" si="120"/>
        <v>44336</v>
      </c>
      <c r="L7700" s="17">
        <v>0.75</v>
      </c>
      <c r="M7700" s="14">
        <v>884</v>
      </c>
      <c r="N7700" s="14">
        <v>1765</v>
      </c>
      <c r="O7700" s="14">
        <v>0</v>
      </c>
      <c r="P7700" s="14">
        <v>2649</v>
      </c>
    </row>
    <row r="7701" spans="11:16" x14ac:dyDescent="0.3">
      <c r="K7701" s="16">
        <f t="shared" si="120"/>
        <v>44336</v>
      </c>
      <c r="L7701" s="17">
        <v>0.79166666666666663</v>
      </c>
      <c r="M7701" s="14">
        <v>884</v>
      </c>
      <c r="N7701" s="14">
        <v>2391</v>
      </c>
      <c r="O7701" s="14">
        <v>0</v>
      </c>
      <c r="P7701" s="14">
        <v>3275</v>
      </c>
    </row>
    <row r="7702" spans="11:16" x14ac:dyDescent="0.3">
      <c r="K7702" s="16">
        <f t="shared" si="120"/>
        <v>44336</v>
      </c>
      <c r="L7702" s="17">
        <v>0.83333333333333337</v>
      </c>
      <c r="M7702" s="14">
        <v>884</v>
      </c>
      <c r="N7702" s="14">
        <v>2314</v>
      </c>
      <c r="O7702" s="14">
        <v>0</v>
      </c>
      <c r="P7702" s="14">
        <v>3198</v>
      </c>
    </row>
    <row r="7703" spans="11:16" x14ac:dyDescent="0.3">
      <c r="K7703" s="16">
        <f t="shared" si="120"/>
        <v>44336</v>
      </c>
      <c r="L7703" s="17">
        <v>0.875</v>
      </c>
      <c r="M7703" s="14">
        <v>884</v>
      </c>
      <c r="N7703" s="14">
        <v>2242</v>
      </c>
      <c r="O7703" s="14">
        <v>0</v>
      </c>
      <c r="P7703" s="14">
        <v>3126</v>
      </c>
    </row>
    <row r="7704" spans="11:16" x14ac:dyDescent="0.3">
      <c r="K7704" s="16">
        <f t="shared" si="120"/>
        <v>44336</v>
      </c>
      <c r="L7704" s="17">
        <v>0.91666666666666663</v>
      </c>
      <c r="M7704" s="14">
        <v>884</v>
      </c>
      <c r="N7704" s="14">
        <v>2652</v>
      </c>
      <c r="O7704" s="14">
        <v>0</v>
      </c>
      <c r="P7704" s="14">
        <v>3536</v>
      </c>
    </row>
    <row r="7705" spans="11:16" x14ac:dyDescent="0.3">
      <c r="K7705" s="16">
        <f t="shared" si="120"/>
        <v>44336</v>
      </c>
      <c r="L7705" s="17">
        <v>0.95833333333333337</v>
      </c>
      <c r="M7705" s="14">
        <v>884</v>
      </c>
      <c r="N7705" s="14">
        <v>242</v>
      </c>
      <c r="O7705" s="14">
        <v>0</v>
      </c>
      <c r="P7705" s="14">
        <v>1126</v>
      </c>
    </row>
    <row r="7706" spans="11:16" x14ac:dyDescent="0.3">
      <c r="K7706" s="16">
        <f t="shared" si="120"/>
        <v>44337</v>
      </c>
      <c r="L7706" s="17">
        <v>0</v>
      </c>
      <c r="M7706" s="14">
        <v>884</v>
      </c>
      <c r="N7706" s="14">
        <v>0</v>
      </c>
      <c r="O7706" s="14">
        <v>0</v>
      </c>
      <c r="P7706" s="14">
        <v>884</v>
      </c>
    </row>
    <row r="7707" spans="11:16" x14ac:dyDescent="0.3">
      <c r="K7707" s="16">
        <f t="shared" ref="K7707:K7770" si="121">K7683+1</f>
        <v>44337</v>
      </c>
      <c r="L7707" s="17">
        <v>4.1666666666666664E-2</v>
      </c>
      <c r="M7707" s="14">
        <v>884</v>
      </c>
      <c r="N7707" s="14">
        <v>1837</v>
      </c>
      <c r="O7707" s="14">
        <v>0</v>
      </c>
      <c r="P7707" s="14">
        <v>2721</v>
      </c>
    </row>
    <row r="7708" spans="11:16" x14ac:dyDescent="0.3">
      <c r="K7708" s="16">
        <f t="shared" si="121"/>
        <v>44337</v>
      </c>
      <c r="L7708" s="17">
        <v>8.3333333333333329E-2</v>
      </c>
      <c r="M7708" s="14">
        <v>884</v>
      </c>
      <c r="N7708" s="14">
        <v>1693</v>
      </c>
      <c r="O7708" s="14">
        <v>0</v>
      </c>
      <c r="P7708" s="14">
        <v>2577</v>
      </c>
    </row>
    <row r="7709" spans="11:16" x14ac:dyDescent="0.3">
      <c r="K7709" s="16">
        <f t="shared" si="121"/>
        <v>44337</v>
      </c>
      <c r="L7709" s="17">
        <v>0.125</v>
      </c>
      <c r="M7709" s="14">
        <v>884</v>
      </c>
      <c r="N7709" s="14">
        <v>0</v>
      </c>
      <c r="O7709" s="14">
        <v>0</v>
      </c>
      <c r="P7709" s="14">
        <v>884</v>
      </c>
    </row>
    <row r="7710" spans="11:16" x14ac:dyDescent="0.3">
      <c r="K7710" s="16">
        <f t="shared" si="121"/>
        <v>44337</v>
      </c>
      <c r="L7710" s="17">
        <v>0.16666666666666666</v>
      </c>
      <c r="M7710" s="14">
        <v>884</v>
      </c>
      <c r="N7710" s="14">
        <v>0</v>
      </c>
      <c r="O7710" s="14">
        <v>0</v>
      </c>
      <c r="P7710" s="14">
        <v>884</v>
      </c>
    </row>
    <row r="7711" spans="11:16" x14ac:dyDescent="0.3">
      <c r="K7711" s="16">
        <f t="shared" si="121"/>
        <v>44337</v>
      </c>
      <c r="L7711" s="17">
        <v>0.20833333333333334</v>
      </c>
      <c r="M7711" s="14">
        <v>884</v>
      </c>
      <c r="N7711" s="14">
        <v>1677</v>
      </c>
      <c r="O7711" s="14">
        <v>0</v>
      </c>
      <c r="P7711" s="14">
        <v>2561</v>
      </c>
    </row>
    <row r="7712" spans="11:16" x14ac:dyDescent="0.3">
      <c r="K7712" s="16">
        <f t="shared" si="121"/>
        <v>44337</v>
      </c>
      <c r="L7712" s="17">
        <v>0.25</v>
      </c>
      <c r="M7712" s="14">
        <v>884</v>
      </c>
      <c r="N7712" s="14">
        <v>2446</v>
      </c>
      <c r="O7712" s="14">
        <v>0</v>
      </c>
      <c r="P7712" s="14">
        <v>3330</v>
      </c>
    </row>
    <row r="7713" spans="11:16" x14ac:dyDescent="0.3">
      <c r="K7713" s="16">
        <f t="shared" si="121"/>
        <v>44337</v>
      </c>
      <c r="L7713" s="17">
        <v>0.29166666666666669</v>
      </c>
      <c r="M7713" s="14">
        <v>884</v>
      </c>
      <c r="N7713" s="14">
        <v>2827</v>
      </c>
      <c r="O7713" s="14">
        <v>443</v>
      </c>
      <c r="P7713" s="14">
        <v>4154</v>
      </c>
    </row>
    <row r="7714" spans="11:16" x14ac:dyDescent="0.3">
      <c r="K7714" s="16">
        <f t="shared" si="121"/>
        <v>44337</v>
      </c>
      <c r="L7714" s="17">
        <v>0.33333333333333331</v>
      </c>
      <c r="M7714" s="14">
        <v>884</v>
      </c>
      <c r="N7714" s="14">
        <v>2827</v>
      </c>
      <c r="O7714" s="14">
        <v>0</v>
      </c>
      <c r="P7714" s="14">
        <v>3711</v>
      </c>
    </row>
    <row r="7715" spans="11:16" x14ac:dyDescent="0.3">
      <c r="K7715" s="16">
        <f t="shared" si="121"/>
        <v>44337</v>
      </c>
      <c r="L7715" s="17">
        <v>0.375</v>
      </c>
      <c r="M7715" s="14">
        <v>884</v>
      </c>
      <c r="N7715" s="14">
        <v>2827</v>
      </c>
      <c r="O7715" s="14">
        <v>0</v>
      </c>
      <c r="P7715" s="14">
        <v>3711</v>
      </c>
    </row>
    <row r="7716" spans="11:16" x14ac:dyDescent="0.3">
      <c r="K7716" s="16">
        <f t="shared" si="121"/>
        <v>44337</v>
      </c>
      <c r="L7716" s="17">
        <v>0.41666666666666669</v>
      </c>
      <c r="M7716" s="14">
        <v>884</v>
      </c>
      <c r="N7716" s="14">
        <v>2329</v>
      </c>
      <c r="O7716" s="14">
        <v>0</v>
      </c>
      <c r="P7716" s="14">
        <v>3213</v>
      </c>
    </row>
    <row r="7717" spans="11:16" x14ac:dyDescent="0.3">
      <c r="K7717" s="16">
        <f t="shared" si="121"/>
        <v>44337</v>
      </c>
      <c r="L7717" s="17">
        <v>0.45833333333333331</v>
      </c>
      <c r="M7717" s="14">
        <v>884</v>
      </c>
      <c r="N7717" s="14">
        <v>2102</v>
      </c>
      <c r="O7717" s="14">
        <v>0</v>
      </c>
      <c r="P7717" s="14">
        <v>2986</v>
      </c>
    </row>
    <row r="7718" spans="11:16" x14ac:dyDescent="0.3">
      <c r="K7718" s="16">
        <f t="shared" si="121"/>
        <v>44337</v>
      </c>
      <c r="L7718" s="17">
        <v>0.5</v>
      </c>
      <c r="M7718" s="14">
        <v>884</v>
      </c>
      <c r="N7718" s="14">
        <v>1750</v>
      </c>
      <c r="O7718" s="14">
        <v>0</v>
      </c>
      <c r="P7718" s="14">
        <v>2634</v>
      </c>
    </row>
    <row r="7719" spans="11:16" x14ac:dyDescent="0.3">
      <c r="K7719" s="16">
        <f t="shared" si="121"/>
        <v>44337</v>
      </c>
      <c r="L7719" s="17">
        <v>0.54166666666666663</v>
      </c>
      <c r="M7719" s="14">
        <v>884</v>
      </c>
      <c r="N7719" s="14">
        <v>0</v>
      </c>
      <c r="O7719" s="14">
        <v>0</v>
      </c>
      <c r="P7719" s="14">
        <v>884</v>
      </c>
    </row>
    <row r="7720" spans="11:16" x14ac:dyDescent="0.3">
      <c r="K7720" s="16">
        <f t="shared" si="121"/>
        <v>44337</v>
      </c>
      <c r="L7720" s="17">
        <v>0.58333333333333337</v>
      </c>
      <c r="M7720" s="14">
        <v>884</v>
      </c>
      <c r="N7720" s="14">
        <v>587</v>
      </c>
      <c r="O7720" s="14">
        <v>0</v>
      </c>
      <c r="P7720" s="14">
        <v>1471</v>
      </c>
    </row>
    <row r="7721" spans="11:16" x14ac:dyDescent="0.3">
      <c r="K7721" s="16">
        <f t="shared" si="121"/>
        <v>44337</v>
      </c>
      <c r="L7721" s="17">
        <v>0.625</v>
      </c>
      <c r="M7721" s="14">
        <v>884</v>
      </c>
      <c r="N7721" s="14">
        <v>0</v>
      </c>
      <c r="O7721" s="14">
        <v>0</v>
      </c>
      <c r="P7721" s="14">
        <v>884</v>
      </c>
    </row>
    <row r="7722" spans="11:16" x14ac:dyDescent="0.3">
      <c r="K7722" s="16">
        <f t="shared" si="121"/>
        <v>44337</v>
      </c>
      <c r="L7722" s="17">
        <v>0.66666666666666663</v>
      </c>
      <c r="M7722" s="14">
        <v>884</v>
      </c>
      <c r="N7722" s="14">
        <v>0</v>
      </c>
      <c r="O7722" s="14">
        <v>-323</v>
      </c>
      <c r="P7722" s="14">
        <v>561</v>
      </c>
    </row>
    <row r="7723" spans="11:16" x14ac:dyDescent="0.3">
      <c r="K7723" s="16">
        <f t="shared" si="121"/>
        <v>44337</v>
      </c>
      <c r="L7723" s="17">
        <v>0.70833333333333337</v>
      </c>
      <c r="M7723" s="14">
        <v>884</v>
      </c>
      <c r="N7723" s="14">
        <v>0</v>
      </c>
      <c r="O7723" s="14">
        <v>-263</v>
      </c>
      <c r="P7723" s="14">
        <v>621</v>
      </c>
    </row>
    <row r="7724" spans="11:16" x14ac:dyDescent="0.3">
      <c r="K7724" s="16">
        <f t="shared" si="121"/>
        <v>44337</v>
      </c>
      <c r="L7724" s="17">
        <v>0.75</v>
      </c>
      <c r="M7724" s="14">
        <v>884</v>
      </c>
      <c r="N7724" s="14">
        <v>515</v>
      </c>
      <c r="O7724" s="14">
        <v>0</v>
      </c>
      <c r="P7724" s="14">
        <v>1399</v>
      </c>
    </row>
    <row r="7725" spans="11:16" x14ac:dyDescent="0.3">
      <c r="K7725" s="16">
        <f t="shared" si="121"/>
        <v>44337</v>
      </c>
      <c r="L7725" s="17">
        <v>0.79166666666666663</v>
      </c>
      <c r="M7725" s="14">
        <v>884</v>
      </c>
      <c r="N7725" s="14">
        <v>0</v>
      </c>
      <c r="O7725" s="14">
        <v>26</v>
      </c>
      <c r="P7725" s="14">
        <v>910</v>
      </c>
    </row>
    <row r="7726" spans="11:16" x14ac:dyDescent="0.3">
      <c r="K7726" s="16">
        <f t="shared" si="121"/>
        <v>44337</v>
      </c>
      <c r="L7726" s="17">
        <v>0.83333333333333337</v>
      </c>
      <c r="M7726" s="14">
        <v>884</v>
      </c>
      <c r="N7726" s="14">
        <v>1407</v>
      </c>
      <c r="O7726" s="14">
        <v>0</v>
      </c>
      <c r="P7726" s="14">
        <v>2291</v>
      </c>
    </row>
    <row r="7727" spans="11:16" x14ac:dyDescent="0.3">
      <c r="K7727" s="16">
        <f t="shared" si="121"/>
        <v>44337</v>
      </c>
      <c r="L7727" s="17">
        <v>0.875</v>
      </c>
      <c r="M7727" s="14">
        <v>884</v>
      </c>
      <c r="N7727" s="14">
        <v>1574</v>
      </c>
      <c r="O7727" s="14">
        <v>0</v>
      </c>
      <c r="P7727" s="14">
        <v>2458</v>
      </c>
    </row>
    <row r="7728" spans="11:16" x14ac:dyDescent="0.3">
      <c r="K7728" s="16">
        <f t="shared" si="121"/>
        <v>44337</v>
      </c>
      <c r="L7728" s="17">
        <v>0.91666666666666663</v>
      </c>
      <c r="M7728" s="14">
        <v>884</v>
      </c>
      <c r="N7728" s="14">
        <v>2028</v>
      </c>
      <c r="O7728" s="14">
        <v>0</v>
      </c>
      <c r="P7728" s="14">
        <v>2912</v>
      </c>
    </row>
    <row r="7729" spans="11:16" x14ac:dyDescent="0.3">
      <c r="K7729" s="16">
        <f t="shared" si="121"/>
        <v>44337</v>
      </c>
      <c r="L7729" s="17">
        <v>0.95833333333333337</v>
      </c>
      <c r="M7729" s="14">
        <v>884</v>
      </c>
      <c r="N7729" s="14">
        <v>2264</v>
      </c>
      <c r="O7729" s="14">
        <v>0</v>
      </c>
      <c r="P7729" s="14">
        <v>3148</v>
      </c>
    </row>
    <row r="7730" spans="11:16" x14ac:dyDescent="0.3">
      <c r="K7730" s="16">
        <f t="shared" si="121"/>
        <v>44338</v>
      </c>
      <c r="L7730" s="17">
        <v>0</v>
      </c>
      <c r="M7730" s="14">
        <v>884</v>
      </c>
      <c r="N7730" s="14">
        <v>519</v>
      </c>
      <c r="O7730" s="14">
        <v>1200</v>
      </c>
      <c r="P7730" s="14">
        <v>2603</v>
      </c>
    </row>
    <row r="7731" spans="11:16" x14ac:dyDescent="0.3">
      <c r="K7731" s="16">
        <f t="shared" si="121"/>
        <v>44338</v>
      </c>
      <c r="L7731" s="17">
        <v>4.1666666666666664E-2</v>
      </c>
      <c r="M7731" s="14">
        <v>884</v>
      </c>
      <c r="N7731" s="14">
        <v>178</v>
      </c>
      <c r="O7731" s="14">
        <v>1200</v>
      </c>
      <c r="P7731" s="14">
        <v>2262</v>
      </c>
    </row>
    <row r="7732" spans="11:16" x14ac:dyDescent="0.3">
      <c r="K7732" s="16">
        <f t="shared" si="121"/>
        <v>44338</v>
      </c>
      <c r="L7732" s="17">
        <v>8.3333333333333329E-2</v>
      </c>
      <c r="M7732" s="14">
        <v>884</v>
      </c>
      <c r="N7732" s="14">
        <v>868</v>
      </c>
      <c r="O7732" s="14">
        <v>170</v>
      </c>
      <c r="P7732" s="14">
        <v>1922</v>
      </c>
    </row>
    <row r="7733" spans="11:16" x14ac:dyDescent="0.3">
      <c r="K7733" s="16">
        <f t="shared" si="121"/>
        <v>44338</v>
      </c>
      <c r="L7733" s="17">
        <v>0.125</v>
      </c>
      <c r="M7733" s="14">
        <v>884</v>
      </c>
      <c r="N7733" s="14">
        <v>758</v>
      </c>
      <c r="O7733" s="14">
        <v>0</v>
      </c>
      <c r="P7733" s="14">
        <v>1642</v>
      </c>
    </row>
    <row r="7734" spans="11:16" x14ac:dyDescent="0.3">
      <c r="K7734" s="16">
        <f t="shared" si="121"/>
        <v>44338</v>
      </c>
      <c r="L7734" s="17">
        <v>0.16666666666666666</v>
      </c>
      <c r="M7734" s="14">
        <v>884</v>
      </c>
      <c r="N7734" s="14">
        <v>0</v>
      </c>
      <c r="O7734" s="14">
        <v>640</v>
      </c>
      <c r="P7734" s="14">
        <v>1524</v>
      </c>
    </row>
    <row r="7735" spans="11:16" x14ac:dyDescent="0.3">
      <c r="K7735" s="16">
        <f t="shared" si="121"/>
        <v>44338</v>
      </c>
      <c r="L7735" s="17">
        <v>0.20833333333333334</v>
      </c>
      <c r="M7735" s="14">
        <v>884</v>
      </c>
      <c r="N7735" s="14">
        <v>697</v>
      </c>
      <c r="O7735" s="14">
        <v>0</v>
      </c>
      <c r="P7735" s="14">
        <v>1581</v>
      </c>
    </row>
    <row r="7736" spans="11:16" x14ac:dyDescent="0.3">
      <c r="K7736" s="16">
        <f t="shared" si="121"/>
        <v>44338</v>
      </c>
      <c r="L7736" s="17">
        <v>0.25</v>
      </c>
      <c r="M7736" s="14">
        <v>884</v>
      </c>
      <c r="N7736" s="14">
        <v>910</v>
      </c>
      <c r="O7736" s="14">
        <v>0</v>
      </c>
      <c r="P7736" s="14">
        <v>1794</v>
      </c>
    </row>
    <row r="7737" spans="11:16" x14ac:dyDescent="0.3">
      <c r="K7737" s="16">
        <f t="shared" si="121"/>
        <v>44338</v>
      </c>
      <c r="L7737" s="17">
        <v>0.29166666666666669</v>
      </c>
      <c r="M7737" s="14">
        <v>884</v>
      </c>
      <c r="N7737" s="14">
        <v>1055</v>
      </c>
      <c r="O7737" s="14">
        <v>0</v>
      </c>
      <c r="P7737" s="14">
        <v>1939</v>
      </c>
    </row>
    <row r="7738" spans="11:16" x14ac:dyDescent="0.3">
      <c r="K7738" s="16">
        <f t="shared" si="121"/>
        <v>44338</v>
      </c>
      <c r="L7738" s="17">
        <v>0.33333333333333331</v>
      </c>
      <c r="M7738" s="14">
        <v>884</v>
      </c>
      <c r="N7738" s="14">
        <v>0</v>
      </c>
      <c r="O7738" s="14">
        <v>978</v>
      </c>
      <c r="P7738" s="14">
        <v>1862</v>
      </c>
    </row>
    <row r="7739" spans="11:16" x14ac:dyDescent="0.3">
      <c r="K7739" s="16">
        <f t="shared" si="121"/>
        <v>44338</v>
      </c>
      <c r="L7739" s="17">
        <v>0.375</v>
      </c>
      <c r="M7739" s="14">
        <v>884</v>
      </c>
      <c r="N7739" s="14">
        <v>0</v>
      </c>
      <c r="O7739" s="14">
        <v>440</v>
      </c>
      <c r="P7739" s="14">
        <v>1324</v>
      </c>
    </row>
    <row r="7740" spans="11:16" x14ac:dyDescent="0.3">
      <c r="K7740" s="16">
        <f t="shared" si="121"/>
        <v>44338</v>
      </c>
      <c r="L7740" s="17">
        <v>0.41666666666666669</v>
      </c>
      <c r="M7740" s="14">
        <v>884</v>
      </c>
      <c r="N7740" s="14">
        <v>85</v>
      </c>
      <c r="O7740" s="14">
        <v>0</v>
      </c>
      <c r="P7740" s="14">
        <v>969</v>
      </c>
    </row>
    <row r="7741" spans="11:16" x14ac:dyDescent="0.3">
      <c r="K7741" s="16">
        <f t="shared" si="121"/>
        <v>44338</v>
      </c>
      <c r="L7741" s="17">
        <v>0.45833333333333331</v>
      </c>
      <c r="M7741" s="14">
        <v>884</v>
      </c>
      <c r="N7741" s="14">
        <v>0</v>
      </c>
      <c r="O7741" s="14">
        <v>-299</v>
      </c>
      <c r="P7741" s="14">
        <v>585</v>
      </c>
    </row>
    <row r="7742" spans="11:16" x14ac:dyDescent="0.3">
      <c r="K7742" s="16">
        <f t="shared" si="121"/>
        <v>44338</v>
      </c>
      <c r="L7742" s="17">
        <v>0.5</v>
      </c>
      <c r="M7742" s="14">
        <v>884</v>
      </c>
      <c r="N7742" s="14">
        <v>0</v>
      </c>
      <c r="O7742" s="14">
        <v>-432</v>
      </c>
      <c r="P7742" s="14">
        <v>452</v>
      </c>
    </row>
    <row r="7743" spans="11:16" x14ac:dyDescent="0.3">
      <c r="K7743" s="16">
        <f t="shared" si="121"/>
        <v>44338</v>
      </c>
      <c r="L7743" s="17">
        <v>0.54166666666666663</v>
      </c>
      <c r="M7743" s="14">
        <v>884</v>
      </c>
      <c r="N7743" s="14">
        <v>0</v>
      </c>
      <c r="O7743" s="14">
        <v>-1088</v>
      </c>
      <c r="P7743" s="14">
        <v>-204</v>
      </c>
    </row>
    <row r="7744" spans="11:16" x14ac:dyDescent="0.3">
      <c r="K7744" s="16">
        <f t="shared" si="121"/>
        <v>44338</v>
      </c>
      <c r="L7744" s="17">
        <v>0.58333333333333337</v>
      </c>
      <c r="M7744" s="14">
        <v>884</v>
      </c>
      <c r="N7744" s="14">
        <v>0</v>
      </c>
      <c r="O7744" s="14">
        <v>-1200</v>
      </c>
      <c r="P7744" s="14">
        <v>-316</v>
      </c>
    </row>
    <row r="7745" spans="11:16" x14ac:dyDescent="0.3">
      <c r="K7745" s="16">
        <f t="shared" si="121"/>
        <v>44338</v>
      </c>
      <c r="L7745" s="17">
        <v>0.625</v>
      </c>
      <c r="M7745" s="14">
        <v>884</v>
      </c>
      <c r="N7745" s="14">
        <v>0</v>
      </c>
      <c r="O7745" s="14">
        <v>-1200</v>
      </c>
      <c r="P7745" s="14">
        <v>-316</v>
      </c>
    </row>
    <row r="7746" spans="11:16" x14ac:dyDescent="0.3">
      <c r="K7746" s="16">
        <f t="shared" si="121"/>
        <v>44338</v>
      </c>
      <c r="L7746" s="17">
        <v>0.66666666666666663</v>
      </c>
      <c r="M7746" s="14">
        <v>884</v>
      </c>
      <c r="N7746" s="14">
        <v>0</v>
      </c>
      <c r="O7746" s="14">
        <v>-1200</v>
      </c>
      <c r="P7746" s="14">
        <v>-316</v>
      </c>
    </row>
    <row r="7747" spans="11:16" x14ac:dyDescent="0.3">
      <c r="K7747" s="16">
        <f t="shared" si="121"/>
        <v>44338</v>
      </c>
      <c r="L7747" s="17">
        <v>0.70833333333333337</v>
      </c>
      <c r="M7747" s="14">
        <v>884</v>
      </c>
      <c r="N7747" s="14">
        <v>0</v>
      </c>
      <c r="O7747" s="14">
        <v>-1200</v>
      </c>
      <c r="P7747" s="14">
        <v>-316</v>
      </c>
    </row>
    <row r="7748" spans="11:16" x14ac:dyDescent="0.3">
      <c r="K7748" s="16">
        <f t="shared" si="121"/>
        <v>44338</v>
      </c>
      <c r="L7748" s="17">
        <v>0.75</v>
      </c>
      <c r="M7748" s="14">
        <v>884</v>
      </c>
      <c r="N7748" s="14">
        <v>0</v>
      </c>
      <c r="O7748" s="14">
        <v>-398</v>
      </c>
      <c r="P7748" s="14">
        <v>486</v>
      </c>
    </row>
    <row r="7749" spans="11:16" x14ac:dyDescent="0.3">
      <c r="K7749" s="16">
        <f t="shared" si="121"/>
        <v>44338</v>
      </c>
      <c r="L7749" s="17">
        <v>0.79166666666666663</v>
      </c>
      <c r="M7749" s="14">
        <v>884</v>
      </c>
      <c r="N7749" s="14">
        <v>241</v>
      </c>
      <c r="O7749" s="14">
        <v>0</v>
      </c>
      <c r="P7749" s="14">
        <v>1125</v>
      </c>
    </row>
    <row r="7750" spans="11:16" x14ac:dyDescent="0.3">
      <c r="K7750" s="16">
        <f t="shared" si="121"/>
        <v>44338</v>
      </c>
      <c r="L7750" s="17">
        <v>0.83333333333333337</v>
      </c>
      <c r="M7750" s="14">
        <v>884</v>
      </c>
      <c r="N7750" s="14">
        <v>241</v>
      </c>
      <c r="O7750" s="14">
        <v>0</v>
      </c>
      <c r="P7750" s="14">
        <v>1125</v>
      </c>
    </row>
    <row r="7751" spans="11:16" x14ac:dyDescent="0.3">
      <c r="K7751" s="16">
        <f t="shared" si="121"/>
        <v>44338</v>
      </c>
      <c r="L7751" s="17">
        <v>0.875</v>
      </c>
      <c r="M7751" s="14">
        <v>884</v>
      </c>
      <c r="N7751" s="14">
        <v>169</v>
      </c>
      <c r="O7751" s="14">
        <v>0</v>
      </c>
      <c r="P7751" s="14">
        <v>1053</v>
      </c>
    </row>
    <row r="7752" spans="11:16" x14ac:dyDescent="0.3">
      <c r="K7752" s="16">
        <f t="shared" si="121"/>
        <v>44338</v>
      </c>
      <c r="L7752" s="17">
        <v>0.91666666666666663</v>
      </c>
      <c r="M7752" s="14">
        <v>884</v>
      </c>
      <c r="N7752" s="14">
        <v>777</v>
      </c>
      <c r="O7752" s="14">
        <v>0</v>
      </c>
      <c r="P7752" s="14">
        <v>1661</v>
      </c>
    </row>
    <row r="7753" spans="11:16" x14ac:dyDescent="0.3">
      <c r="K7753" s="16">
        <f t="shared" si="121"/>
        <v>44338</v>
      </c>
      <c r="L7753" s="17">
        <v>0.95833333333333337</v>
      </c>
      <c r="M7753" s="14">
        <v>884</v>
      </c>
      <c r="N7753" s="14">
        <v>0</v>
      </c>
      <c r="O7753" s="14">
        <v>988</v>
      </c>
      <c r="P7753" s="14">
        <v>1872</v>
      </c>
    </row>
    <row r="7754" spans="11:16" x14ac:dyDescent="0.3">
      <c r="K7754" s="16">
        <f t="shared" si="121"/>
        <v>44339</v>
      </c>
      <c r="L7754" s="17">
        <v>0</v>
      </c>
      <c r="M7754" s="14">
        <v>884</v>
      </c>
      <c r="N7754" s="14">
        <v>0</v>
      </c>
      <c r="O7754" s="14">
        <v>521</v>
      </c>
      <c r="P7754" s="14">
        <v>1405</v>
      </c>
    </row>
    <row r="7755" spans="11:16" x14ac:dyDescent="0.3">
      <c r="K7755" s="16">
        <f t="shared" si="121"/>
        <v>44339</v>
      </c>
      <c r="L7755" s="17">
        <v>4.1666666666666664E-2</v>
      </c>
      <c r="M7755" s="14">
        <v>884</v>
      </c>
      <c r="N7755" s="14">
        <v>0</v>
      </c>
      <c r="O7755" s="14">
        <v>0</v>
      </c>
      <c r="P7755" s="14">
        <v>884</v>
      </c>
    </row>
    <row r="7756" spans="11:16" x14ac:dyDescent="0.3">
      <c r="K7756" s="16">
        <f t="shared" si="121"/>
        <v>44339</v>
      </c>
      <c r="L7756" s="17">
        <v>8.3333333333333329E-2</v>
      </c>
      <c r="M7756" s="14">
        <v>884</v>
      </c>
      <c r="N7756" s="14">
        <v>0</v>
      </c>
      <c r="O7756" s="14">
        <v>0</v>
      </c>
      <c r="P7756" s="14">
        <v>884</v>
      </c>
    </row>
    <row r="7757" spans="11:16" x14ac:dyDescent="0.3">
      <c r="K7757" s="16">
        <f t="shared" si="121"/>
        <v>44339</v>
      </c>
      <c r="L7757" s="17">
        <v>0.125</v>
      </c>
      <c r="M7757" s="14">
        <v>884</v>
      </c>
      <c r="N7757" s="14">
        <v>0</v>
      </c>
      <c r="O7757" s="14">
        <v>0</v>
      </c>
      <c r="P7757" s="14">
        <v>884</v>
      </c>
    </row>
    <row r="7758" spans="11:16" x14ac:dyDescent="0.3">
      <c r="K7758" s="16">
        <f t="shared" si="121"/>
        <v>44339</v>
      </c>
      <c r="L7758" s="17">
        <v>0.16666666666666666</v>
      </c>
      <c r="M7758" s="14">
        <v>884</v>
      </c>
      <c r="N7758" s="14">
        <v>0</v>
      </c>
      <c r="O7758" s="14">
        <v>-753</v>
      </c>
      <c r="P7758" s="14">
        <v>131</v>
      </c>
    </row>
    <row r="7759" spans="11:16" x14ac:dyDescent="0.3">
      <c r="K7759" s="16">
        <f t="shared" si="121"/>
        <v>44339</v>
      </c>
      <c r="L7759" s="17">
        <v>0.20833333333333334</v>
      </c>
      <c r="M7759" s="14">
        <v>884</v>
      </c>
      <c r="N7759" s="14">
        <v>0</v>
      </c>
      <c r="O7759" s="14">
        <v>-747</v>
      </c>
      <c r="P7759" s="14">
        <v>137</v>
      </c>
    </row>
    <row r="7760" spans="11:16" x14ac:dyDescent="0.3">
      <c r="K7760" s="16">
        <f t="shared" si="121"/>
        <v>44339</v>
      </c>
      <c r="L7760" s="17">
        <v>0.25</v>
      </c>
      <c r="M7760" s="14">
        <v>884</v>
      </c>
      <c r="N7760" s="14">
        <v>0</v>
      </c>
      <c r="O7760" s="14">
        <v>-629</v>
      </c>
      <c r="P7760" s="14">
        <v>255</v>
      </c>
    </row>
    <row r="7761" spans="11:16" x14ac:dyDescent="0.3">
      <c r="K7761" s="16">
        <f t="shared" si="121"/>
        <v>44339</v>
      </c>
      <c r="L7761" s="17">
        <v>0.29166666666666669</v>
      </c>
      <c r="M7761" s="14">
        <v>884</v>
      </c>
      <c r="N7761" s="14">
        <v>0</v>
      </c>
      <c r="O7761" s="14">
        <v>0</v>
      </c>
      <c r="P7761" s="14">
        <v>884</v>
      </c>
    </row>
    <row r="7762" spans="11:16" x14ac:dyDescent="0.3">
      <c r="K7762" s="16">
        <f t="shared" si="121"/>
        <v>44339</v>
      </c>
      <c r="L7762" s="17">
        <v>0.33333333333333331</v>
      </c>
      <c r="M7762" s="14">
        <v>884</v>
      </c>
      <c r="N7762" s="14">
        <v>0</v>
      </c>
      <c r="O7762" s="14">
        <v>0</v>
      </c>
      <c r="P7762" s="14">
        <v>884</v>
      </c>
    </row>
    <row r="7763" spans="11:16" x14ac:dyDescent="0.3">
      <c r="K7763" s="16">
        <f t="shared" si="121"/>
        <v>44339</v>
      </c>
      <c r="L7763" s="17">
        <v>0.375</v>
      </c>
      <c r="M7763" s="14">
        <v>884</v>
      </c>
      <c r="N7763" s="14">
        <v>0</v>
      </c>
      <c r="O7763" s="14">
        <v>0</v>
      </c>
      <c r="P7763" s="14">
        <v>884</v>
      </c>
    </row>
    <row r="7764" spans="11:16" x14ac:dyDescent="0.3">
      <c r="K7764" s="16">
        <f t="shared" si="121"/>
        <v>44339</v>
      </c>
      <c r="L7764" s="17">
        <v>0.41666666666666669</v>
      </c>
      <c r="M7764" s="14">
        <v>884</v>
      </c>
      <c r="N7764" s="14">
        <v>0</v>
      </c>
      <c r="O7764" s="14">
        <v>0</v>
      </c>
      <c r="P7764" s="14">
        <v>884</v>
      </c>
    </row>
    <row r="7765" spans="11:16" x14ac:dyDescent="0.3">
      <c r="K7765" s="16">
        <f t="shared" si="121"/>
        <v>44339</v>
      </c>
      <c r="L7765" s="17">
        <v>0.45833333333333331</v>
      </c>
      <c r="M7765" s="14">
        <v>884</v>
      </c>
      <c r="N7765" s="14">
        <v>0</v>
      </c>
      <c r="O7765" s="14">
        <v>-58</v>
      </c>
      <c r="P7765" s="14">
        <v>826</v>
      </c>
    </row>
    <row r="7766" spans="11:16" x14ac:dyDescent="0.3">
      <c r="K7766" s="16">
        <f t="shared" si="121"/>
        <v>44339</v>
      </c>
      <c r="L7766" s="17">
        <v>0.5</v>
      </c>
      <c r="M7766" s="14">
        <v>884</v>
      </c>
      <c r="N7766" s="14">
        <v>0</v>
      </c>
      <c r="O7766" s="14">
        <v>0</v>
      </c>
      <c r="P7766" s="14">
        <v>884</v>
      </c>
    </row>
    <row r="7767" spans="11:16" x14ac:dyDescent="0.3">
      <c r="K7767" s="16">
        <f t="shared" si="121"/>
        <v>44339</v>
      </c>
      <c r="L7767" s="17">
        <v>0.54166666666666663</v>
      </c>
      <c r="M7767" s="14">
        <v>884</v>
      </c>
      <c r="N7767" s="14">
        <v>0</v>
      </c>
      <c r="O7767" s="14">
        <v>-491</v>
      </c>
      <c r="P7767" s="14">
        <v>393</v>
      </c>
    </row>
    <row r="7768" spans="11:16" x14ac:dyDescent="0.3">
      <c r="K7768" s="16">
        <f t="shared" si="121"/>
        <v>44339</v>
      </c>
      <c r="L7768" s="17">
        <v>0.58333333333333337</v>
      </c>
      <c r="M7768" s="14">
        <v>884</v>
      </c>
      <c r="N7768" s="14">
        <v>0</v>
      </c>
      <c r="O7768" s="14">
        <v>-1033</v>
      </c>
      <c r="P7768" s="14">
        <v>-149</v>
      </c>
    </row>
    <row r="7769" spans="11:16" x14ac:dyDescent="0.3">
      <c r="K7769" s="16">
        <f t="shared" si="121"/>
        <v>44339</v>
      </c>
      <c r="L7769" s="17">
        <v>0.625</v>
      </c>
      <c r="M7769" s="14">
        <v>884</v>
      </c>
      <c r="N7769" s="14">
        <v>0</v>
      </c>
      <c r="O7769" s="14">
        <v>-1200</v>
      </c>
      <c r="P7769" s="14">
        <v>-316</v>
      </c>
    </row>
    <row r="7770" spans="11:16" x14ac:dyDescent="0.3">
      <c r="K7770" s="16">
        <f t="shared" si="121"/>
        <v>44339</v>
      </c>
      <c r="L7770" s="17">
        <v>0.66666666666666663</v>
      </c>
      <c r="M7770" s="14">
        <v>884</v>
      </c>
      <c r="N7770" s="14">
        <v>0</v>
      </c>
      <c r="O7770" s="14">
        <v>-1200</v>
      </c>
      <c r="P7770" s="14">
        <v>-316</v>
      </c>
    </row>
    <row r="7771" spans="11:16" x14ac:dyDescent="0.3">
      <c r="K7771" s="16">
        <f t="shared" ref="K7771:K7834" si="122">K7747+1</f>
        <v>44339</v>
      </c>
      <c r="L7771" s="17">
        <v>0.70833333333333337</v>
      </c>
      <c r="M7771" s="14">
        <v>884</v>
      </c>
      <c r="N7771" s="14">
        <v>0</v>
      </c>
      <c r="O7771" s="14">
        <v>-577</v>
      </c>
      <c r="P7771" s="14">
        <v>307</v>
      </c>
    </row>
    <row r="7772" spans="11:16" x14ac:dyDescent="0.3">
      <c r="K7772" s="16">
        <f t="shared" si="122"/>
        <v>44339</v>
      </c>
      <c r="L7772" s="17">
        <v>0.75</v>
      </c>
      <c r="M7772" s="14">
        <v>884</v>
      </c>
      <c r="N7772" s="14">
        <v>0</v>
      </c>
      <c r="O7772" s="14">
        <v>0</v>
      </c>
      <c r="P7772" s="14">
        <v>884</v>
      </c>
    </row>
    <row r="7773" spans="11:16" x14ac:dyDescent="0.3">
      <c r="K7773" s="16">
        <f t="shared" si="122"/>
        <v>44339</v>
      </c>
      <c r="L7773" s="17">
        <v>0.79166666666666663</v>
      </c>
      <c r="M7773" s="14">
        <v>884</v>
      </c>
      <c r="N7773" s="14">
        <v>0</v>
      </c>
      <c r="O7773" s="14">
        <v>303</v>
      </c>
      <c r="P7773" s="14">
        <v>1187</v>
      </c>
    </row>
    <row r="7774" spans="11:16" x14ac:dyDescent="0.3">
      <c r="K7774" s="16">
        <f t="shared" si="122"/>
        <v>44339</v>
      </c>
      <c r="L7774" s="17">
        <v>0.83333333333333337</v>
      </c>
      <c r="M7774" s="14">
        <v>884</v>
      </c>
      <c r="N7774" s="14">
        <v>0</v>
      </c>
      <c r="O7774" s="14">
        <v>986</v>
      </c>
      <c r="P7774" s="14">
        <v>1870</v>
      </c>
    </row>
    <row r="7775" spans="11:16" x14ac:dyDescent="0.3">
      <c r="K7775" s="16">
        <f t="shared" si="122"/>
        <v>44339</v>
      </c>
      <c r="L7775" s="17">
        <v>0.875</v>
      </c>
      <c r="M7775" s="14">
        <v>884</v>
      </c>
      <c r="N7775" s="14">
        <v>0</v>
      </c>
      <c r="O7775" s="14">
        <v>1141</v>
      </c>
      <c r="P7775" s="14">
        <v>2025</v>
      </c>
    </row>
    <row r="7776" spans="11:16" x14ac:dyDescent="0.3">
      <c r="K7776" s="16">
        <f t="shared" si="122"/>
        <v>44339</v>
      </c>
      <c r="L7776" s="17">
        <v>0.91666666666666663</v>
      </c>
      <c r="M7776" s="14">
        <v>884</v>
      </c>
      <c r="N7776" s="14">
        <v>330</v>
      </c>
      <c r="O7776" s="14">
        <v>1200</v>
      </c>
      <c r="P7776" s="14">
        <v>2414</v>
      </c>
    </row>
    <row r="7777" spans="11:16" x14ac:dyDescent="0.3">
      <c r="K7777" s="16">
        <f t="shared" si="122"/>
        <v>44339</v>
      </c>
      <c r="L7777" s="17">
        <v>0.95833333333333337</v>
      </c>
      <c r="M7777" s="14">
        <v>884</v>
      </c>
      <c r="N7777" s="14">
        <v>573</v>
      </c>
      <c r="O7777" s="14">
        <v>1200</v>
      </c>
      <c r="P7777" s="14">
        <v>2657</v>
      </c>
    </row>
    <row r="7778" spans="11:16" x14ac:dyDescent="0.3">
      <c r="K7778" s="16">
        <f t="shared" si="122"/>
        <v>44340</v>
      </c>
      <c r="L7778" s="17">
        <v>0</v>
      </c>
      <c r="M7778" s="14">
        <v>884</v>
      </c>
      <c r="N7778" s="14">
        <v>180</v>
      </c>
      <c r="O7778" s="14">
        <v>1200</v>
      </c>
      <c r="P7778" s="14">
        <v>2264</v>
      </c>
    </row>
    <row r="7779" spans="11:16" x14ac:dyDescent="0.3">
      <c r="K7779" s="16">
        <f t="shared" si="122"/>
        <v>44340</v>
      </c>
      <c r="L7779" s="17">
        <v>4.1666666666666664E-2</v>
      </c>
      <c r="M7779" s="14">
        <v>884</v>
      </c>
      <c r="N7779" s="14">
        <v>0</v>
      </c>
      <c r="O7779" s="14">
        <v>825</v>
      </c>
      <c r="P7779" s="14">
        <v>1709</v>
      </c>
    </row>
    <row r="7780" spans="11:16" x14ac:dyDescent="0.3">
      <c r="K7780" s="16">
        <f t="shared" si="122"/>
        <v>44340</v>
      </c>
      <c r="L7780" s="17">
        <v>8.3333333333333329E-2</v>
      </c>
      <c r="M7780" s="14">
        <v>884</v>
      </c>
      <c r="N7780" s="14">
        <v>0</v>
      </c>
      <c r="O7780" s="14">
        <v>434</v>
      </c>
      <c r="P7780" s="14">
        <v>1318</v>
      </c>
    </row>
    <row r="7781" spans="11:16" x14ac:dyDescent="0.3">
      <c r="K7781" s="16">
        <f t="shared" si="122"/>
        <v>44340</v>
      </c>
      <c r="L7781" s="17">
        <v>0.125</v>
      </c>
      <c r="M7781" s="14">
        <v>884</v>
      </c>
      <c r="N7781" s="14">
        <v>0</v>
      </c>
      <c r="O7781" s="14">
        <v>0</v>
      </c>
      <c r="P7781" s="14">
        <v>884</v>
      </c>
    </row>
    <row r="7782" spans="11:16" x14ac:dyDescent="0.3">
      <c r="K7782" s="16">
        <f t="shared" si="122"/>
        <v>44340</v>
      </c>
      <c r="L7782" s="17">
        <v>0.16666666666666666</v>
      </c>
      <c r="M7782" s="14">
        <v>884</v>
      </c>
      <c r="N7782" s="14">
        <v>0</v>
      </c>
      <c r="O7782" s="14">
        <v>0</v>
      </c>
      <c r="P7782" s="14">
        <v>884</v>
      </c>
    </row>
    <row r="7783" spans="11:16" x14ac:dyDescent="0.3">
      <c r="K7783" s="16">
        <f t="shared" si="122"/>
        <v>44340</v>
      </c>
      <c r="L7783" s="17">
        <v>0.20833333333333334</v>
      </c>
      <c r="M7783" s="14">
        <v>884</v>
      </c>
      <c r="N7783" s="14">
        <v>0</v>
      </c>
      <c r="O7783" s="14">
        <v>0</v>
      </c>
      <c r="P7783" s="14">
        <v>884</v>
      </c>
    </row>
    <row r="7784" spans="11:16" x14ac:dyDescent="0.3">
      <c r="K7784" s="16">
        <f t="shared" si="122"/>
        <v>44340</v>
      </c>
      <c r="L7784" s="17">
        <v>0.25</v>
      </c>
      <c r="M7784" s="14">
        <v>884</v>
      </c>
      <c r="N7784" s="14">
        <v>0</v>
      </c>
      <c r="O7784" s="14">
        <v>0</v>
      </c>
      <c r="P7784" s="14">
        <v>884</v>
      </c>
    </row>
    <row r="7785" spans="11:16" x14ac:dyDescent="0.3">
      <c r="K7785" s="16">
        <f t="shared" si="122"/>
        <v>44340</v>
      </c>
      <c r="L7785" s="17">
        <v>0.29166666666666669</v>
      </c>
      <c r="M7785" s="14">
        <v>884</v>
      </c>
      <c r="N7785" s="14">
        <v>0</v>
      </c>
      <c r="O7785" s="14">
        <v>0</v>
      </c>
      <c r="P7785" s="14">
        <v>884</v>
      </c>
    </row>
    <row r="7786" spans="11:16" x14ac:dyDescent="0.3">
      <c r="K7786" s="16">
        <f t="shared" si="122"/>
        <v>44340</v>
      </c>
      <c r="L7786" s="17">
        <v>0.33333333333333331</v>
      </c>
      <c r="M7786" s="14">
        <v>884</v>
      </c>
      <c r="N7786" s="14">
        <v>0</v>
      </c>
      <c r="O7786" s="14">
        <v>-110</v>
      </c>
      <c r="P7786" s="14">
        <v>774</v>
      </c>
    </row>
    <row r="7787" spans="11:16" x14ac:dyDescent="0.3">
      <c r="K7787" s="16">
        <f t="shared" si="122"/>
        <v>44340</v>
      </c>
      <c r="L7787" s="17">
        <v>0.375</v>
      </c>
      <c r="M7787" s="14">
        <v>884</v>
      </c>
      <c r="N7787" s="14">
        <v>0</v>
      </c>
      <c r="O7787" s="14">
        <v>0</v>
      </c>
      <c r="P7787" s="14">
        <v>884</v>
      </c>
    </row>
    <row r="7788" spans="11:16" x14ac:dyDescent="0.3">
      <c r="K7788" s="16">
        <f t="shared" si="122"/>
        <v>44340</v>
      </c>
      <c r="L7788" s="17">
        <v>0.41666666666666669</v>
      </c>
      <c r="M7788" s="14">
        <v>884</v>
      </c>
      <c r="N7788" s="14">
        <v>0</v>
      </c>
      <c r="O7788" s="14">
        <v>0</v>
      </c>
      <c r="P7788" s="14">
        <v>884</v>
      </c>
    </row>
    <row r="7789" spans="11:16" x14ac:dyDescent="0.3">
      <c r="K7789" s="16">
        <f t="shared" si="122"/>
        <v>44340</v>
      </c>
      <c r="L7789" s="17">
        <v>0.45833333333333331</v>
      </c>
      <c r="M7789" s="14">
        <v>884</v>
      </c>
      <c r="N7789" s="14">
        <v>0</v>
      </c>
      <c r="O7789" s="14">
        <v>-283</v>
      </c>
      <c r="P7789" s="14">
        <v>601</v>
      </c>
    </row>
    <row r="7790" spans="11:16" x14ac:dyDescent="0.3">
      <c r="K7790" s="16">
        <f t="shared" si="122"/>
        <v>44340</v>
      </c>
      <c r="L7790" s="17">
        <v>0.5</v>
      </c>
      <c r="M7790" s="14">
        <v>884</v>
      </c>
      <c r="N7790" s="14">
        <v>0</v>
      </c>
      <c r="O7790" s="14">
        <v>0</v>
      </c>
      <c r="P7790" s="14">
        <v>884</v>
      </c>
    </row>
    <row r="7791" spans="11:16" x14ac:dyDescent="0.3">
      <c r="K7791" s="16">
        <f t="shared" si="122"/>
        <v>44340</v>
      </c>
      <c r="L7791" s="17">
        <v>0.54166666666666663</v>
      </c>
      <c r="M7791" s="14">
        <v>884</v>
      </c>
      <c r="N7791" s="14">
        <v>0</v>
      </c>
      <c r="O7791" s="14">
        <v>0</v>
      </c>
      <c r="P7791" s="14">
        <v>884</v>
      </c>
    </row>
    <row r="7792" spans="11:16" x14ac:dyDescent="0.3">
      <c r="K7792" s="16">
        <f t="shared" si="122"/>
        <v>44340</v>
      </c>
      <c r="L7792" s="17">
        <v>0.58333333333333337</v>
      </c>
      <c r="M7792" s="14">
        <v>884</v>
      </c>
      <c r="N7792" s="14">
        <v>0</v>
      </c>
      <c r="O7792" s="14">
        <v>-1200</v>
      </c>
      <c r="P7792" s="14">
        <v>-316</v>
      </c>
    </row>
    <row r="7793" spans="11:16" x14ac:dyDescent="0.3">
      <c r="K7793" s="16">
        <f t="shared" si="122"/>
        <v>44340</v>
      </c>
      <c r="L7793" s="17">
        <v>0.625</v>
      </c>
      <c r="M7793" s="14">
        <v>884</v>
      </c>
      <c r="N7793" s="14">
        <v>0</v>
      </c>
      <c r="O7793" s="14">
        <v>-318</v>
      </c>
      <c r="P7793" s="14">
        <v>566</v>
      </c>
    </row>
    <row r="7794" spans="11:16" x14ac:dyDescent="0.3">
      <c r="K7794" s="16">
        <f t="shared" si="122"/>
        <v>44340</v>
      </c>
      <c r="L7794" s="17">
        <v>0.66666666666666663</v>
      </c>
      <c r="M7794" s="14">
        <v>884</v>
      </c>
      <c r="N7794" s="14">
        <v>0</v>
      </c>
      <c r="O7794" s="14">
        <v>-227</v>
      </c>
      <c r="P7794" s="14">
        <v>657</v>
      </c>
    </row>
    <row r="7795" spans="11:16" x14ac:dyDescent="0.3">
      <c r="K7795" s="16">
        <f t="shared" si="122"/>
        <v>44340</v>
      </c>
      <c r="L7795" s="17">
        <v>0.70833333333333337</v>
      </c>
      <c r="M7795" s="14">
        <v>884</v>
      </c>
      <c r="N7795" s="14">
        <v>0</v>
      </c>
      <c r="O7795" s="14">
        <v>-1200</v>
      </c>
      <c r="P7795" s="14">
        <v>-316</v>
      </c>
    </row>
    <row r="7796" spans="11:16" x14ac:dyDescent="0.3">
      <c r="K7796" s="16">
        <f t="shared" si="122"/>
        <v>44340</v>
      </c>
      <c r="L7796" s="17">
        <v>0.75</v>
      </c>
      <c r="M7796" s="14">
        <v>884</v>
      </c>
      <c r="N7796" s="14">
        <v>0</v>
      </c>
      <c r="O7796" s="14">
        <v>0</v>
      </c>
      <c r="P7796" s="14">
        <v>884</v>
      </c>
    </row>
    <row r="7797" spans="11:16" x14ac:dyDescent="0.3">
      <c r="K7797" s="16">
        <f t="shared" si="122"/>
        <v>44340</v>
      </c>
      <c r="L7797" s="17">
        <v>0.79166666666666663</v>
      </c>
      <c r="M7797" s="14">
        <v>884</v>
      </c>
      <c r="N7797" s="14">
        <v>0</v>
      </c>
      <c r="O7797" s="14">
        <v>0</v>
      </c>
      <c r="P7797" s="14">
        <v>884</v>
      </c>
    </row>
    <row r="7798" spans="11:16" x14ac:dyDescent="0.3">
      <c r="K7798" s="16">
        <f t="shared" si="122"/>
        <v>44340</v>
      </c>
      <c r="L7798" s="17">
        <v>0.83333333333333337</v>
      </c>
      <c r="M7798" s="14">
        <v>884</v>
      </c>
      <c r="N7798" s="14">
        <v>0</v>
      </c>
      <c r="O7798" s="14">
        <v>0</v>
      </c>
      <c r="P7798" s="14">
        <v>884</v>
      </c>
    </row>
    <row r="7799" spans="11:16" x14ac:dyDescent="0.3">
      <c r="K7799" s="16">
        <f t="shared" si="122"/>
        <v>44340</v>
      </c>
      <c r="L7799" s="17">
        <v>0.875</v>
      </c>
      <c r="M7799" s="14">
        <v>884</v>
      </c>
      <c r="N7799" s="14">
        <v>0</v>
      </c>
      <c r="O7799" s="14">
        <v>0</v>
      </c>
      <c r="P7799" s="14">
        <v>884</v>
      </c>
    </row>
    <row r="7800" spans="11:16" x14ac:dyDescent="0.3">
      <c r="K7800" s="16">
        <f t="shared" si="122"/>
        <v>44340</v>
      </c>
      <c r="L7800" s="17">
        <v>0.91666666666666663</v>
      </c>
      <c r="M7800" s="14">
        <v>884</v>
      </c>
      <c r="N7800" s="14">
        <v>0</v>
      </c>
      <c r="O7800" s="14">
        <v>142</v>
      </c>
      <c r="P7800" s="14">
        <v>1026</v>
      </c>
    </row>
    <row r="7801" spans="11:16" x14ac:dyDescent="0.3">
      <c r="K7801" s="16">
        <f t="shared" si="122"/>
        <v>44340</v>
      </c>
      <c r="L7801" s="17">
        <v>0.95833333333333337</v>
      </c>
      <c r="M7801" s="14">
        <v>884</v>
      </c>
      <c r="N7801" s="14">
        <v>0</v>
      </c>
      <c r="O7801" s="14">
        <v>70</v>
      </c>
      <c r="P7801" s="14">
        <v>954</v>
      </c>
    </row>
    <row r="7802" spans="11:16" x14ac:dyDescent="0.3">
      <c r="K7802" s="16">
        <f t="shared" si="122"/>
        <v>44341</v>
      </c>
      <c r="L7802" s="17">
        <v>0</v>
      </c>
      <c r="M7802" s="14">
        <v>884</v>
      </c>
      <c r="N7802" s="14">
        <v>0</v>
      </c>
      <c r="O7802" s="14">
        <v>-261</v>
      </c>
      <c r="P7802" s="14">
        <v>623</v>
      </c>
    </row>
    <row r="7803" spans="11:16" x14ac:dyDescent="0.3">
      <c r="K7803" s="16">
        <f t="shared" si="122"/>
        <v>44341</v>
      </c>
      <c r="L7803" s="17">
        <v>4.1666666666666664E-2</v>
      </c>
      <c r="M7803" s="14">
        <v>884</v>
      </c>
      <c r="N7803" s="14">
        <v>0</v>
      </c>
      <c r="O7803" s="14">
        <v>-505</v>
      </c>
      <c r="P7803" s="14">
        <v>379</v>
      </c>
    </row>
    <row r="7804" spans="11:16" x14ac:dyDescent="0.3">
      <c r="K7804" s="16">
        <f t="shared" si="122"/>
        <v>44341</v>
      </c>
      <c r="L7804" s="17">
        <v>8.3333333333333329E-2</v>
      </c>
      <c r="M7804" s="14">
        <v>884</v>
      </c>
      <c r="N7804" s="14">
        <v>0</v>
      </c>
      <c r="O7804" s="14">
        <v>-307</v>
      </c>
      <c r="P7804" s="14">
        <v>577</v>
      </c>
    </row>
    <row r="7805" spans="11:16" x14ac:dyDescent="0.3">
      <c r="K7805" s="16">
        <f t="shared" si="122"/>
        <v>44341</v>
      </c>
      <c r="L7805" s="17">
        <v>0.125</v>
      </c>
      <c r="M7805" s="14">
        <v>884</v>
      </c>
      <c r="N7805" s="14">
        <v>0</v>
      </c>
      <c r="O7805" s="14">
        <v>-707</v>
      </c>
      <c r="P7805" s="14">
        <v>177</v>
      </c>
    </row>
    <row r="7806" spans="11:16" x14ac:dyDescent="0.3">
      <c r="K7806" s="16">
        <f t="shared" si="122"/>
        <v>44341</v>
      </c>
      <c r="L7806" s="17">
        <v>0.16666666666666666</v>
      </c>
      <c r="M7806" s="14">
        <v>884</v>
      </c>
      <c r="N7806" s="14">
        <v>0</v>
      </c>
      <c r="O7806" s="14">
        <v>-632</v>
      </c>
      <c r="P7806" s="14">
        <v>252</v>
      </c>
    </row>
    <row r="7807" spans="11:16" x14ac:dyDescent="0.3">
      <c r="K7807" s="16">
        <f t="shared" si="122"/>
        <v>44341</v>
      </c>
      <c r="L7807" s="17">
        <v>0.20833333333333334</v>
      </c>
      <c r="M7807" s="14">
        <v>884</v>
      </c>
      <c r="N7807" s="14">
        <v>0</v>
      </c>
      <c r="O7807" s="14">
        <v>-368</v>
      </c>
      <c r="P7807" s="14">
        <v>516</v>
      </c>
    </row>
    <row r="7808" spans="11:16" x14ac:dyDescent="0.3">
      <c r="K7808" s="16">
        <f t="shared" si="122"/>
        <v>44341</v>
      </c>
      <c r="L7808" s="17">
        <v>0.25</v>
      </c>
      <c r="M7808" s="14">
        <v>884</v>
      </c>
      <c r="N7808" s="14">
        <v>0</v>
      </c>
      <c r="O7808" s="14">
        <v>0</v>
      </c>
      <c r="P7808" s="14">
        <v>884</v>
      </c>
    </row>
    <row r="7809" spans="11:16" x14ac:dyDescent="0.3">
      <c r="K7809" s="16">
        <f t="shared" si="122"/>
        <v>44341</v>
      </c>
      <c r="L7809" s="17">
        <v>0.29166666666666669</v>
      </c>
      <c r="M7809" s="14">
        <v>884</v>
      </c>
      <c r="N7809" s="14">
        <v>0</v>
      </c>
      <c r="O7809" s="14">
        <v>399</v>
      </c>
      <c r="P7809" s="14">
        <v>1283</v>
      </c>
    </row>
    <row r="7810" spans="11:16" x14ac:dyDescent="0.3">
      <c r="K7810" s="16">
        <f t="shared" si="122"/>
        <v>44341</v>
      </c>
      <c r="L7810" s="17">
        <v>0.33333333333333331</v>
      </c>
      <c r="M7810" s="14">
        <v>884</v>
      </c>
      <c r="N7810" s="14">
        <v>0</v>
      </c>
      <c r="O7810" s="14">
        <v>318</v>
      </c>
      <c r="P7810" s="14">
        <v>1202</v>
      </c>
    </row>
    <row r="7811" spans="11:16" x14ac:dyDescent="0.3">
      <c r="K7811" s="16">
        <f t="shared" si="122"/>
        <v>44341</v>
      </c>
      <c r="L7811" s="17">
        <v>0.375</v>
      </c>
      <c r="M7811" s="14">
        <v>884</v>
      </c>
      <c r="N7811" s="14">
        <v>0</v>
      </c>
      <c r="O7811" s="14">
        <v>240</v>
      </c>
      <c r="P7811" s="14">
        <v>1124</v>
      </c>
    </row>
    <row r="7812" spans="11:16" x14ac:dyDescent="0.3">
      <c r="K7812" s="16">
        <f t="shared" si="122"/>
        <v>44341</v>
      </c>
      <c r="L7812" s="17">
        <v>0.41666666666666669</v>
      </c>
      <c r="M7812" s="14">
        <v>884</v>
      </c>
      <c r="N7812" s="14">
        <v>0</v>
      </c>
      <c r="O7812" s="14">
        <v>-245</v>
      </c>
      <c r="P7812" s="14">
        <v>639</v>
      </c>
    </row>
    <row r="7813" spans="11:16" x14ac:dyDescent="0.3">
      <c r="K7813" s="16">
        <f t="shared" si="122"/>
        <v>44341</v>
      </c>
      <c r="L7813" s="17">
        <v>0.45833333333333331</v>
      </c>
      <c r="M7813" s="14">
        <v>884</v>
      </c>
      <c r="N7813" s="14">
        <v>0</v>
      </c>
      <c r="O7813" s="14">
        <v>0</v>
      </c>
      <c r="P7813" s="14">
        <v>884</v>
      </c>
    </row>
    <row r="7814" spans="11:16" x14ac:dyDescent="0.3">
      <c r="K7814" s="16">
        <f t="shared" si="122"/>
        <v>44341</v>
      </c>
      <c r="L7814" s="17">
        <v>0.5</v>
      </c>
      <c r="M7814" s="14">
        <v>884</v>
      </c>
      <c r="N7814" s="14">
        <v>0</v>
      </c>
      <c r="O7814" s="14">
        <v>-602</v>
      </c>
      <c r="P7814" s="14">
        <v>282</v>
      </c>
    </row>
    <row r="7815" spans="11:16" x14ac:dyDescent="0.3">
      <c r="K7815" s="16">
        <f t="shared" si="122"/>
        <v>44341</v>
      </c>
      <c r="L7815" s="17">
        <v>0.54166666666666663</v>
      </c>
      <c r="M7815" s="14">
        <v>884</v>
      </c>
      <c r="N7815" s="14">
        <v>0</v>
      </c>
      <c r="O7815" s="14">
        <v>-397</v>
      </c>
      <c r="P7815" s="14">
        <v>487</v>
      </c>
    </row>
    <row r="7816" spans="11:16" x14ac:dyDescent="0.3">
      <c r="K7816" s="16">
        <f t="shared" si="122"/>
        <v>44341</v>
      </c>
      <c r="L7816" s="17">
        <v>0.58333333333333337</v>
      </c>
      <c r="M7816" s="14">
        <v>884</v>
      </c>
      <c r="N7816" s="14">
        <v>0</v>
      </c>
      <c r="O7816" s="14">
        <v>-1161</v>
      </c>
      <c r="P7816" s="14">
        <v>-277</v>
      </c>
    </row>
    <row r="7817" spans="11:16" x14ac:dyDescent="0.3">
      <c r="K7817" s="16">
        <f t="shared" si="122"/>
        <v>44341</v>
      </c>
      <c r="L7817" s="17">
        <v>0.625</v>
      </c>
      <c r="M7817" s="14">
        <v>884</v>
      </c>
      <c r="N7817" s="14">
        <v>0</v>
      </c>
      <c r="O7817" s="14">
        <v>-1200</v>
      </c>
      <c r="P7817" s="14">
        <v>-316</v>
      </c>
    </row>
    <row r="7818" spans="11:16" x14ac:dyDescent="0.3">
      <c r="K7818" s="16">
        <f t="shared" si="122"/>
        <v>44341</v>
      </c>
      <c r="L7818" s="17">
        <v>0.66666666666666663</v>
      </c>
      <c r="M7818" s="14">
        <v>884</v>
      </c>
      <c r="N7818" s="14">
        <v>0</v>
      </c>
      <c r="O7818" s="14">
        <v>-1200</v>
      </c>
      <c r="P7818" s="14">
        <v>-316</v>
      </c>
    </row>
    <row r="7819" spans="11:16" x14ac:dyDescent="0.3">
      <c r="K7819" s="16">
        <f t="shared" si="122"/>
        <v>44341</v>
      </c>
      <c r="L7819" s="17">
        <v>0.70833333333333337</v>
      </c>
      <c r="M7819" s="14">
        <v>884</v>
      </c>
      <c r="N7819" s="14">
        <v>0</v>
      </c>
      <c r="O7819" s="14">
        <v>-944</v>
      </c>
      <c r="P7819" s="14">
        <v>-60</v>
      </c>
    </row>
    <row r="7820" spans="11:16" x14ac:dyDescent="0.3">
      <c r="K7820" s="16">
        <f t="shared" si="122"/>
        <v>44341</v>
      </c>
      <c r="L7820" s="17">
        <v>0.75</v>
      </c>
      <c r="M7820" s="14">
        <v>884</v>
      </c>
      <c r="N7820" s="14">
        <v>0</v>
      </c>
      <c r="O7820" s="14">
        <v>278</v>
      </c>
      <c r="P7820" s="14">
        <v>1162</v>
      </c>
    </row>
    <row r="7821" spans="11:16" x14ac:dyDescent="0.3">
      <c r="K7821" s="16">
        <f t="shared" si="122"/>
        <v>44341</v>
      </c>
      <c r="L7821" s="17">
        <v>0.79166666666666663</v>
      </c>
      <c r="M7821" s="14">
        <v>884</v>
      </c>
      <c r="N7821" s="14">
        <v>0</v>
      </c>
      <c r="O7821" s="14">
        <v>1017</v>
      </c>
      <c r="P7821" s="14">
        <v>1901</v>
      </c>
    </row>
    <row r="7822" spans="11:16" x14ac:dyDescent="0.3">
      <c r="K7822" s="16">
        <f t="shared" si="122"/>
        <v>44341</v>
      </c>
      <c r="L7822" s="17">
        <v>0.83333333333333337</v>
      </c>
      <c r="M7822" s="14">
        <v>884</v>
      </c>
      <c r="N7822" s="14">
        <v>0</v>
      </c>
      <c r="O7822" s="14">
        <v>973</v>
      </c>
      <c r="P7822" s="14">
        <v>1857</v>
      </c>
    </row>
    <row r="7823" spans="11:16" x14ac:dyDescent="0.3">
      <c r="K7823" s="16">
        <f t="shared" si="122"/>
        <v>44341</v>
      </c>
      <c r="L7823" s="17">
        <v>0.875</v>
      </c>
      <c r="M7823" s="14">
        <v>884</v>
      </c>
      <c r="N7823" s="14">
        <v>26</v>
      </c>
      <c r="O7823" s="14">
        <v>1200</v>
      </c>
      <c r="P7823" s="14">
        <v>2110</v>
      </c>
    </row>
    <row r="7824" spans="11:16" x14ac:dyDescent="0.3">
      <c r="K7824" s="16">
        <f t="shared" si="122"/>
        <v>44341</v>
      </c>
      <c r="L7824" s="17">
        <v>0.91666666666666663</v>
      </c>
      <c r="M7824" s="14">
        <v>884</v>
      </c>
      <c r="N7824" s="14">
        <v>349</v>
      </c>
      <c r="O7824" s="14">
        <v>1200</v>
      </c>
      <c r="P7824" s="14">
        <v>2433</v>
      </c>
    </row>
    <row r="7825" spans="11:16" x14ac:dyDescent="0.3">
      <c r="K7825" s="16">
        <f t="shared" si="122"/>
        <v>44341</v>
      </c>
      <c r="L7825" s="17">
        <v>0.95833333333333337</v>
      </c>
      <c r="M7825" s="14">
        <v>884</v>
      </c>
      <c r="N7825" s="14">
        <v>492</v>
      </c>
      <c r="O7825" s="14">
        <v>1200</v>
      </c>
      <c r="P7825" s="14">
        <v>2576</v>
      </c>
    </row>
    <row r="7826" spans="11:16" x14ac:dyDescent="0.3">
      <c r="K7826" s="16">
        <f t="shared" si="122"/>
        <v>44342</v>
      </c>
      <c r="L7826" s="17">
        <v>0</v>
      </c>
      <c r="M7826" s="14">
        <v>884</v>
      </c>
      <c r="N7826" s="14">
        <v>1142</v>
      </c>
      <c r="O7826" s="14">
        <v>0</v>
      </c>
      <c r="P7826" s="14">
        <v>2026</v>
      </c>
    </row>
    <row r="7827" spans="11:16" x14ac:dyDescent="0.3">
      <c r="K7827" s="16">
        <f t="shared" si="122"/>
        <v>44342</v>
      </c>
      <c r="L7827" s="17">
        <v>4.1666666666666664E-2</v>
      </c>
      <c r="M7827" s="14">
        <v>884</v>
      </c>
      <c r="N7827" s="14">
        <v>600</v>
      </c>
      <c r="O7827" s="14">
        <v>0</v>
      </c>
      <c r="P7827" s="14">
        <v>1484</v>
      </c>
    </row>
    <row r="7828" spans="11:16" x14ac:dyDescent="0.3">
      <c r="K7828" s="16">
        <f t="shared" si="122"/>
        <v>44342</v>
      </c>
      <c r="L7828" s="17">
        <v>8.3333333333333329E-2</v>
      </c>
      <c r="M7828" s="14">
        <v>884</v>
      </c>
      <c r="N7828" s="14">
        <v>262</v>
      </c>
      <c r="O7828" s="14">
        <v>0</v>
      </c>
      <c r="P7828" s="14">
        <v>1146</v>
      </c>
    </row>
    <row r="7829" spans="11:16" x14ac:dyDescent="0.3">
      <c r="K7829" s="16">
        <f t="shared" si="122"/>
        <v>44342</v>
      </c>
      <c r="L7829" s="17">
        <v>0.125</v>
      </c>
      <c r="M7829" s="14">
        <v>884</v>
      </c>
      <c r="N7829" s="14">
        <v>0</v>
      </c>
      <c r="O7829" s="14">
        <v>-53</v>
      </c>
      <c r="P7829" s="14">
        <v>831</v>
      </c>
    </row>
    <row r="7830" spans="11:16" x14ac:dyDescent="0.3">
      <c r="K7830" s="16">
        <f t="shared" si="122"/>
        <v>44342</v>
      </c>
      <c r="L7830" s="17">
        <v>0.16666666666666666</v>
      </c>
      <c r="M7830" s="14">
        <v>884</v>
      </c>
      <c r="N7830" s="14">
        <v>0</v>
      </c>
      <c r="O7830" s="14">
        <v>-109</v>
      </c>
      <c r="P7830" s="14">
        <v>775</v>
      </c>
    </row>
    <row r="7831" spans="11:16" x14ac:dyDescent="0.3">
      <c r="K7831" s="16">
        <f t="shared" si="122"/>
        <v>44342</v>
      </c>
      <c r="L7831" s="17">
        <v>0.20833333333333334</v>
      </c>
      <c r="M7831" s="14">
        <v>884</v>
      </c>
      <c r="N7831" s="14">
        <v>272</v>
      </c>
      <c r="O7831" s="14">
        <v>0</v>
      </c>
      <c r="P7831" s="14">
        <v>1156</v>
      </c>
    </row>
    <row r="7832" spans="11:16" x14ac:dyDescent="0.3">
      <c r="K7832" s="16">
        <f t="shared" si="122"/>
        <v>44342</v>
      </c>
      <c r="L7832" s="17">
        <v>0.25</v>
      </c>
      <c r="M7832" s="14">
        <v>884</v>
      </c>
      <c r="N7832" s="14">
        <v>933</v>
      </c>
      <c r="O7832" s="14">
        <v>0</v>
      </c>
      <c r="P7832" s="14">
        <v>1817</v>
      </c>
    </row>
    <row r="7833" spans="11:16" x14ac:dyDescent="0.3">
      <c r="K7833" s="16">
        <f t="shared" si="122"/>
        <v>44342</v>
      </c>
      <c r="L7833" s="17">
        <v>0.29166666666666669</v>
      </c>
      <c r="M7833" s="14">
        <v>884</v>
      </c>
      <c r="N7833" s="14">
        <v>1292</v>
      </c>
      <c r="O7833" s="14">
        <v>0</v>
      </c>
      <c r="P7833" s="14">
        <v>2176</v>
      </c>
    </row>
    <row r="7834" spans="11:16" x14ac:dyDescent="0.3">
      <c r="K7834" s="16">
        <f t="shared" si="122"/>
        <v>44342</v>
      </c>
      <c r="L7834" s="17">
        <v>0.33333333333333331</v>
      </c>
      <c r="M7834" s="14">
        <v>884</v>
      </c>
      <c r="N7834" s="14">
        <v>1452</v>
      </c>
      <c r="O7834" s="14">
        <v>0</v>
      </c>
      <c r="P7834" s="14">
        <v>2336</v>
      </c>
    </row>
    <row r="7835" spans="11:16" x14ac:dyDescent="0.3">
      <c r="K7835" s="16">
        <f t="shared" ref="K7835:K7898" si="123">K7811+1</f>
        <v>44342</v>
      </c>
      <c r="L7835" s="17">
        <v>0.375</v>
      </c>
      <c r="M7835" s="14">
        <v>884</v>
      </c>
      <c r="N7835" s="14">
        <v>1618</v>
      </c>
      <c r="O7835" s="14">
        <v>0</v>
      </c>
      <c r="P7835" s="14">
        <v>2502</v>
      </c>
    </row>
    <row r="7836" spans="11:16" x14ac:dyDescent="0.3">
      <c r="K7836" s="16">
        <f t="shared" si="123"/>
        <v>44342</v>
      </c>
      <c r="L7836" s="17">
        <v>0.41666666666666669</v>
      </c>
      <c r="M7836" s="14">
        <v>884</v>
      </c>
      <c r="N7836" s="14">
        <v>1564</v>
      </c>
      <c r="O7836" s="14">
        <v>0</v>
      </c>
      <c r="P7836" s="14">
        <v>2448</v>
      </c>
    </row>
    <row r="7837" spans="11:16" x14ac:dyDescent="0.3">
      <c r="K7837" s="16">
        <f t="shared" si="123"/>
        <v>44342</v>
      </c>
      <c r="L7837" s="17">
        <v>0.45833333333333331</v>
      </c>
      <c r="M7837" s="14">
        <v>884</v>
      </c>
      <c r="N7837" s="14">
        <v>0</v>
      </c>
      <c r="O7837" s="14">
        <v>130</v>
      </c>
      <c r="P7837" s="14">
        <v>1014</v>
      </c>
    </row>
    <row r="7838" spans="11:16" x14ac:dyDescent="0.3">
      <c r="K7838" s="16">
        <f t="shared" si="123"/>
        <v>44342</v>
      </c>
      <c r="L7838" s="17">
        <v>0.5</v>
      </c>
      <c r="M7838" s="14">
        <v>884</v>
      </c>
      <c r="N7838" s="14">
        <v>1954</v>
      </c>
      <c r="O7838" s="14">
        <v>0</v>
      </c>
      <c r="P7838" s="14">
        <v>2838</v>
      </c>
    </row>
    <row r="7839" spans="11:16" x14ac:dyDescent="0.3">
      <c r="K7839" s="16">
        <f t="shared" si="123"/>
        <v>44342</v>
      </c>
      <c r="L7839" s="17">
        <v>0.54166666666666663</v>
      </c>
      <c r="M7839" s="14">
        <v>884</v>
      </c>
      <c r="N7839" s="14">
        <v>1667</v>
      </c>
      <c r="O7839" s="14">
        <v>0</v>
      </c>
      <c r="P7839" s="14">
        <v>2551</v>
      </c>
    </row>
    <row r="7840" spans="11:16" x14ac:dyDescent="0.3">
      <c r="K7840" s="16">
        <f t="shared" si="123"/>
        <v>44342</v>
      </c>
      <c r="L7840" s="17">
        <v>0.58333333333333337</v>
      </c>
      <c r="M7840" s="14">
        <v>884</v>
      </c>
      <c r="N7840" s="14">
        <v>1213</v>
      </c>
      <c r="O7840" s="14">
        <v>0</v>
      </c>
      <c r="P7840" s="14">
        <v>2097</v>
      </c>
    </row>
    <row r="7841" spans="11:16" x14ac:dyDescent="0.3">
      <c r="K7841" s="16">
        <f t="shared" si="123"/>
        <v>44342</v>
      </c>
      <c r="L7841" s="17">
        <v>0.625</v>
      </c>
      <c r="M7841" s="14">
        <v>884</v>
      </c>
      <c r="N7841" s="14">
        <v>701</v>
      </c>
      <c r="O7841" s="14">
        <v>0</v>
      </c>
      <c r="P7841" s="14">
        <v>1585</v>
      </c>
    </row>
    <row r="7842" spans="11:16" x14ac:dyDescent="0.3">
      <c r="K7842" s="16">
        <f t="shared" si="123"/>
        <v>44342</v>
      </c>
      <c r="L7842" s="17">
        <v>0.66666666666666663</v>
      </c>
      <c r="M7842" s="14">
        <v>884</v>
      </c>
      <c r="N7842" s="14">
        <v>489</v>
      </c>
      <c r="O7842" s="14">
        <v>0</v>
      </c>
      <c r="P7842" s="14">
        <v>1373</v>
      </c>
    </row>
    <row r="7843" spans="11:16" x14ac:dyDescent="0.3">
      <c r="K7843" s="16">
        <f t="shared" si="123"/>
        <v>44342</v>
      </c>
      <c r="L7843" s="17">
        <v>0.70833333333333337</v>
      </c>
      <c r="M7843" s="14">
        <v>884</v>
      </c>
      <c r="N7843" s="14">
        <v>338</v>
      </c>
      <c r="O7843" s="14">
        <v>0</v>
      </c>
      <c r="P7843" s="14">
        <v>1222</v>
      </c>
    </row>
    <row r="7844" spans="11:16" x14ac:dyDescent="0.3">
      <c r="K7844" s="16">
        <f t="shared" si="123"/>
        <v>44342</v>
      </c>
      <c r="L7844" s="17">
        <v>0.75</v>
      </c>
      <c r="M7844" s="14">
        <v>884</v>
      </c>
      <c r="N7844" s="14">
        <v>0</v>
      </c>
      <c r="O7844" s="14">
        <v>0</v>
      </c>
      <c r="P7844" s="14">
        <v>884</v>
      </c>
    </row>
    <row r="7845" spans="11:16" x14ac:dyDescent="0.3">
      <c r="K7845" s="16">
        <f t="shared" si="123"/>
        <v>44342</v>
      </c>
      <c r="L7845" s="17">
        <v>0.79166666666666663</v>
      </c>
      <c r="M7845" s="14">
        <v>884</v>
      </c>
      <c r="N7845" s="14">
        <v>1448</v>
      </c>
      <c r="O7845" s="14">
        <v>0</v>
      </c>
      <c r="P7845" s="14">
        <v>2332</v>
      </c>
    </row>
    <row r="7846" spans="11:16" x14ac:dyDescent="0.3">
      <c r="K7846" s="16">
        <f t="shared" si="123"/>
        <v>44342</v>
      </c>
      <c r="L7846" s="17">
        <v>0.83333333333333337</v>
      </c>
      <c r="M7846" s="14">
        <v>884</v>
      </c>
      <c r="N7846" s="14">
        <v>1454</v>
      </c>
      <c r="O7846" s="14">
        <v>0</v>
      </c>
      <c r="P7846" s="14">
        <v>2338</v>
      </c>
    </row>
    <row r="7847" spans="11:16" x14ac:dyDescent="0.3">
      <c r="K7847" s="16">
        <f t="shared" si="123"/>
        <v>44342</v>
      </c>
      <c r="L7847" s="17">
        <v>0.875</v>
      </c>
      <c r="M7847" s="14">
        <v>884</v>
      </c>
      <c r="N7847" s="14">
        <v>1386</v>
      </c>
      <c r="O7847" s="14">
        <v>0</v>
      </c>
      <c r="P7847" s="14">
        <v>2270</v>
      </c>
    </row>
    <row r="7848" spans="11:16" x14ac:dyDescent="0.3">
      <c r="K7848" s="16">
        <f t="shared" si="123"/>
        <v>44342</v>
      </c>
      <c r="L7848" s="17">
        <v>0.91666666666666663</v>
      </c>
      <c r="M7848" s="14">
        <v>884</v>
      </c>
      <c r="N7848" s="14">
        <v>1932</v>
      </c>
      <c r="O7848" s="14">
        <v>0</v>
      </c>
      <c r="P7848" s="14">
        <v>2816</v>
      </c>
    </row>
    <row r="7849" spans="11:16" x14ac:dyDescent="0.3">
      <c r="K7849" s="16">
        <f t="shared" si="123"/>
        <v>44342</v>
      </c>
      <c r="L7849" s="17">
        <v>0.95833333333333337</v>
      </c>
      <c r="M7849" s="14">
        <v>884</v>
      </c>
      <c r="N7849" s="14">
        <v>2145</v>
      </c>
      <c r="O7849" s="14">
        <v>0</v>
      </c>
      <c r="P7849" s="14">
        <v>3029</v>
      </c>
    </row>
    <row r="7850" spans="11:16" x14ac:dyDescent="0.3">
      <c r="K7850" s="16">
        <f t="shared" si="123"/>
        <v>44343</v>
      </c>
      <c r="L7850" s="17">
        <v>0</v>
      </c>
      <c r="M7850" s="14">
        <v>884</v>
      </c>
      <c r="N7850" s="14">
        <v>1671</v>
      </c>
      <c r="O7850" s="14">
        <v>0</v>
      </c>
      <c r="P7850" s="14">
        <v>2555</v>
      </c>
    </row>
    <row r="7851" spans="11:16" x14ac:dyDescent="0.3">
      <c r="K7851" s="16">
        <f t="shared" si="123"/>
        <v>44343</v>
      </c>
      <c r="L7851" s="17">
        <v>4.1666666666666664E-2</v>
      </c>
      <c r="M7851" s="14">
        <v>884</v>
      </c>
      <c r="N7851" s="14">
        <v>1285</v>
      </c>
      <c r="O7851" s="14">
        <v>0</v>
      </c>
      <c r="P7851" s="14">
        <v>2169</v>
      </c>
    </row>
    <row r="7852" spans="11:16" x14ac:dyDescent="0.3">
      <c r="K7852" s="16">
        <f t="shared" si="123"/>
        <v>44343</v>
      </c>
      <c r="L7852" s="17">
        <v>8.3333333333333329E-2</v>
      </c>
      <c r="M7852" s="14">
        <v>884</v>
      </c>
      <c r="N7852" s="14">
        <v>1064</v>
      </c>
      <c r="O7852" s="14">
        <v>0</v>
      </c>
      <c r="P7852" s="14">
        <v>1948</v>
      </c>
    </row>
    <row r="7853" spans="11:16" x14ac:dyDescent="0.3">
      <c r="K7853" s="16">
        <f t="shared" si="123"/>
        <v>44343</v>
      </c>
      <c r="L7853" s="17">
        <v>0.125</v>
      </c>
      <c r="M7853" s="14">
        <v>884</v>
      </c>
      <c r="N7853" s="14">
        <v>660</v>
      </c>
      <c r="O7853" s="14">
        <v>0</v>
      </c>
      <c r="P7853" s="14">
        <v>1544</v>
      </c>
    </row>
    <row r="7854" spans="11:16" x14ac:dyDescent="0.3">
      <c r="K7854" s="16">
        <f t="shared" si="123"/>
        <v>44343</v>
      </c>
      <c r="L7854" s="17">
        <v>0.16666666666666666</v>
      </c>
      <c r="M7854" s="14">
        <v>884</v>
      </c>
      <c r="N7854" s="14">
        <v>634</v>
      </c>
      <c r="O7854" s="14">
        <v>0</v>
      </c>
      <c r="P7854" s="14">
        <v>1518</v>
      </c>
    </row>
    <row r="7855" spans="11:16" x14ac:dyDescent="0.3">
      <c r="K7855" s="16">
        <f t="shared" si="123"/>
        <v>44343</v>
      </c>
      <c r="L7855" s="17">
        <v>0.20833333333333334</v>
      </c>
      <c r="M7855" s="14">
        <v>884</v>
      </c>
      <c r="N7855" s="14">
        <v>1059</v>
      </c>
      <c r="O7855" s="14">
        <v>0</v>
      </c>
      <c r="P7855" s="14">
        <v>1943</v>
      </c>
    </row>
    <row r="7856" spans="11:16" x14ac:dyDescent="0.3">
      <c r="K7856" s="16">
        <f t="shared" si="123"/>
        <v>44343</v>
      </c>
      <c r="L7856" s="17">
        <v>0.25</v>
      </c>
      <c r="M7856" s="14">
        <v>884</v>
      </c>
      <c r="N7856" s="14">
        <v>1745</v>
      </c>
      <c r="O7856" s="14">
        <v>0</v>
      </c>
      <c r="P7856" s="14">
        <v>2629</v>
      </c>
    </row>
    <row r="7857" spans="11:16" x14ac:dyDescent="0.3">
      <c r="K7857" s="16">
        <f t="shared" si="123"/>
        <v>44343</v>
      </c>
      <c r="L7857" s="17">
        <v>0.29166666666666669</v>
      </c>
      <c r="M7857" s="14">
        <v>884</v>
      </c>
      <c r="N7857" s="14">
        <v>2335</v>
      </c>
      <c r="O7857" s="14">
        <v>0</v>
      </c>
      <c r="P7857" s="14">
        <v>3219</v>
      </c>
    </row>
    <row r="7858" spans="11:16" x14ac:dyDescent="0.3">
      <c r="K7858" s="16">
        <f t="shared" si="123"/>
        <v>44343</v>
      </c>
      <c r="L7858" s="17">
        <v>0.33333333333333331</v>
      </c>
      <c r="M7858" s="14">
        <v>884</v>
      </c>
      <c r="N7858" s="14">
        <v>2218</v>
      </c>
      <c r="O7858" s="14">
        <v>0</v>
      </c>
      <c r="P7858" s="14">
        <v>3102</v>
      </c>
    </row>
    <row r="7859" spans="11:16" x14ac:dyDescent="0.3">
      <c r="K7859" s="16">
        <f t="shared" si="123"/>
        <v>44343</v>
      </c>
      <c r="L7859" s="17">
        <v>0.375</v>
      </c>
      <c r="M7859" s="14">
        <v>884</v>
      </c>
      <c r="N7859" s="14">
        <v>1913</v>
      </c>
      <c r="O7859" s="14">
        <v>0</v>
      </c>
      <c r="P7859" s="14">
        <v>2797</v>
      </c>
    </row>
    <row r="7860" spans="11:16" x14ac:dyDescent="0.3">
      <c r="K7860" s="16">
        <f t="shared" si="123"/>
        <v>44343</v>
      </c>
      <c r="L7860" s="17">
        <v>0.41666666666666669</v>
      </c>
      <c r="M7860" s="14">
        <v>884</v>
      </c>
      <c r="N7860" s="14">
        <v>1494</v>
      </c>
      <c r="O7860" s="14">
        <v>0</v>
      </c>
      <c r="P7860" s="14">
        <v>2378</v>
      </c>
    </row>
    <row r="7861" spans="11:16" x14ac:dyDescent="0.3">
      <c r="K7861" s="16">
        <f t="shared" si="123"/>
        <v>44343</v>
      </c>
      <c r="L7861" s="17">
        <v>0.45833333333333331</v>
      </c>
      <c r="M7861" s="14">
        <v>884</v>
      </c>
      <c r="N7861" s="14">
        <v>1376</v>
      </c>
      <c r="O7861" s="14">
        <v>0</v>
      </c>
      <c r="P7861" s="14">
        <v>2260</v>
      </c>
    </row>
    <row r="7862" spans="11:16" x14ac:dyDescent="0.3">
      <c r="K7862" s="16">
        <f t="shared" si="123"/>
        <v>44343</v>
      </c>
      <c r="L7862" s="17">
        <v>0.5</v>
      </c>
      <c r="M7862" s="14">
        <v>884</v>
      </c>
      <c r="N7862" s="14">
        <v>1282</v>
      </c>
      <c r="O7862" s="14">
        <v>0</v>
      </c>
      <c r="P7862" s="14">
        <v>2166</v>
      </c>
    </row>
    <row r="7863" spans="11:16" x14ac:dyDescent="0.3">
      <c r="K7863" s="16">
        <f t="shared" si="123"/>
        <v>44343</v>
      </c>
      <c r="L7863" s="17">
        <v>0.54166666666666663</v>
      </c>
      <c r="M7863" s="14">
        <v>884</v>
      </c>
      <c r="N7863" s="14">
        <v>1240</v>
      </c>
      <c r="O7863" s="14">
        <v>0</v>
      </c>
      <c r="P7863" s="14">
        <v>2124</v>
      </c>
    </row>
    <row r="7864" spans="11:16" x14ac:dyDescent="0.3">
      <c r="K7864" s="16">
        <f t="shared" si="123"/>
        <v>44343</v>
      </c>
      <c r="L7864" s="17">
        <v>0.58333333333333337</v>
      </c>
      <c r="M7864" s="14">
        <v>884</v>
      </c>
      <c r="N7864" s="14">
        <v>1089</v>
      </c>
      <c r="O7864" s="14">
        <v>0</v>
      </c>
      <c r="P7864" s="14">
        <v>1973</v>
      </c>
    </row>
    <row r="7865" spans="11:16" x14ac:dyDescent="0.3">
      <c r="K7865" s="16">
        <f t="shared" si="123"/>
        <v>44343</v>
      </c>
      <c r="L7865" s="17">
        <v>0.625</v>
      </c>
      <c r="M7865" s="14">
        <v>884</v>
      </c>
      <c r="N7865" s="14">
        <v>727</v>
      </c>
      <c r="O7865" s="14">
        <v>0</v>
      </c>
      <c r="P7865" s="14">
        <v>1611</v>
      </c>
    </row>
    <row r="7866" spans="11:16" x14ac:dyDescent="0.3">
      <c r="K7866" s="16">
        <f t="shared" si="123"/>
        <v>44343</v>
      </c>
      <c r="L7866" s="17">
        <v>0.66666666666666663</v>
      </c>
      <c r="M7866" s="14">
        <v>884</v>
      </c>
      <c r="N7866" s="14">
        <v>493</v>
      </c>
      <c r="O7866" s="14">
        <v>0</v>
      </c>
      <c r="P7866" s="14">
        <v>1377</v>
      </c>
    </row>
    <row r="7867" spans="11:16" x14ac:dyDescent="0.3">
      <c r="K7867" s="16">
        <f t="shared" si="123"/>
        <v>44343</v>
      </c>
      <c r="L7867" s="17">
        <v>0.70833333333333337</v>
      </c>
      <c r="M7867" s="14">
        <v>884</v>
      </c>
      <c r="N7867" s="14">
        <v>604</v>
      </c>
      <c r="O7867" s="14">
        <v>0</v>
      </c>
      <c r="P7867" s="14">
        <v>1488</v>
      </c>
    </row>
    <row r="7868" spans="11:16" x14ac:dyDescent="0.3">
      <c r="K7868" s="16">
        <f t="shared" si="123"/>
        <v>44343</v>
      </c>
      <c r="L7868" s="17">
        <v>0.75</v>
      </c>
      <c r="M7868" s="14">
        <v>884</v>
      </c>
      <c r="N7868" s="14">
        <v>810</v>
      </c>
      <c r="O7868" s="14">
        <v>0</v>
      </c>
      <c r="P7868" s="14">
        <v>1694</v>
      </c>
    </row>
    <row r="7869" spans="11:16" x14ac:dyDescent="0.3">
      <c r="K7869" s="16">
        <f t="shared" si="123"/>
        <v>44343</v>
      </c>
      <c r="L7869" s="17">
        <v>0.79166666666666663</v>
      </c>
      <c r="M7869" s="14">
        <v>884</v>
      </c>
      <c r="N7869" s="14">
        <v>173</v>
      </c>
      <c r="O7869" s="14">
        <v>0</v>
      </c>
      <c r="P7869" s="14">
        <v>1057</v>
      </c>
    </row>
    <row r="7870" spans="11:16" x14ac:dyDescent="0.3">
      <c r="K7870" s="16">
        <f t="shared" si="123"/>
        <v>44343</v>
      </c>
      <c r="L7870" s="17">
        <v>0.83333333333333337</v>
      </c>
      <c r="M7870" s="14">
        <v>884</v>
      </c>
      <c r="N7870" s="14">
        <v>1220</v>
      </c>
      <c r="O7870" s="14">
        <v>0</v>
      </c>
      <c r="P7870" s="14">
        <v>2104</v>
      </c>
    </row>
    <row r="7871" spans="11:16" x14ac:dyDescent="0.3">
      <c r="K7871" s="16">
        <f t="shared" si="123"/>
        <v>44343</v>
      </c>
      <c r="L7871" s="17">
        <v>0.875</v>
      </c>
      <c r="M7871" s="14">
        <v>884</v>
      </c>
      <c r="N7871" s="14">
        <v>1130</v>
      </c>
      <c r="O7871" s="14">
        <v>0</v>
      </c>
      <c r="P7871" s="14">
        <v>2014</v>
      </c>
    </row>
    <row r="7872" spans="11:16" x14ac:dyDescent="0.3">
      <c r="K7872" s="16">
        <f t="shared" si="123"/>
        <v>44343</v>
      </c>
      <c r="L7872" s="17">
        <v>0.91666666666666663</v>
      </c>
      <c r="M7872" s="14">
        <v>884</v>
      </c>
      <c r="N7872" s="14">
        <v>1629</v>
      </c>
      <c r="O7872" s="14">
        <v>0</v>
      </c>
      <c r="P7872" s="14">
        <v>2513</v>
      </c>
    </row>
    <row r="7873" spans="11:16" x14ac:dyDescent="0.3">
      <c r="K7873" s="16">
        <f t="shared" si="123"/>
        <v>44343</v>
      </c>
      <c r="L7873" s="17">
        <v>0.95833333333333337</v>
      </c>
      <c r="M7873" s="14">
        <v>884</v>
      </c>
      <c r="N7873" s="14">
        <v>2085</v>
      </c>
      <c r="O7873" s="14">
        <v>0</v>
      </c>
      <c r="P7873" s="14">
        <v>2969</v>
      </c>
    </row>
    <row r="7874" spans="11:16" x14ac:dyDescent="0.3">
      <c r="K7874" s="16">
        <f t="shared" si="123"/>
        <v>44344</v>
      </c>
      <c r="L7874" s="17">
        <v>0</v>
      </c>
      <c r="M7874" s="14">
        <v>884</v>
      </c>
      <c r="N7874" s="14">
        <v>1523</v>
      </c>
      <c r="O7874" s="14">
        <v>43</v>
      </c>
      <c r="P7874" s="14">
        <v>2450</v>
      </c>
    </row>
    <row r="7875" spans="11:16" x14ac:dyDescent="0.3">
      <c r="K7875" s="16">
        <f t="shared" si="123"/>
        <v>44344</v>
      </c>
      <c r="L7875" s="17">
        <v>4.1666666666666664E-2</v>
      </c>
      <c r="M7875" s="14">
        <v>884</v>
      </c>
      <c r="N7875" s="14">
        <v>1393</v>
      </c>
      <c r="O7875" s="14">
        <v>0</v>
      </c>
      <c r="P7875" s="14">
        <v>2277</v>
      </c>
    </row>
    <row r="7876" spans="11:16" x14ac:dyDescent="0.3">
      <c r="K7876" s="16">
        <f t="shared" si="123"/>
        <v>44344</v>
      </c>
      <c r="L7876" s="17">
        <v>8.3333333333333329E-2</v>
      </c>
      <c r="M7876" s="14">
        <v>884</v>
      </c>
      <c r="N7876" s="14">
        <v>1010</v>
      </c>
      <c r="O7876" s="14">
        <v>0</v>
      </c>
      <c r="P7876" s="14">
        <v>1894</v>
      </c>
    </row>
    <row r="7877" spans="11:16" x14ac:dyDescent="0.3">
      <c r="K7877" s="16">
        <f t="shared" si="123"/>
        <v>44344</v>
      </c>
      <c r="L7877" s="17">
        <v>0.125</v>
      </c>
      <c r="M7877" s="14">
        <v>884</v>
      </c>
      <c r="N7877" s="14">
        <v>535</v>
      </c>
      <c r="O7877" s="14">
        <v>78</v>
      </c>
      <c r="P7877" s="14">
        <v>1497</v>
      </c>
    </row>
    <row r="7878" spans="11:16" x14ac:dyDescent="0.3">
      <c r="K7878" s="16">
        <f t="shared" si="123"/>
        <v>44344</v>
      </c>
      <c r="L7878" s="17">
        <v>0.16666666666666666</v>
      </c>
      <c r="M7878" s="14">
        <v>884</v>
      </c>
      <c r="N7878" s="14">
        <v>638</v>
      </c>
      <c r="O7878" s="14">
        <v>0</v>
      </c>
      <c r="P7878" s="14">
        <v>1522</v>
      </c>
    </row>
    <row r="7879" spans="11:16" x14ac:dyDescent="0.3">
      <c r="K7879" s="16">
        <f t="shared" si="123"/>
        <v>44344</v>
      </c>
      <c r="L7879" s="17">
        <v>0.20833333333333334</v>
      </c>
      <c r="M7879" s="14">
        <v>884</v>
      </c>
      <c r="N7879" s="14">
        <v>0</v>
      </c>
      <c r="O7879" s="14">
        <v>1001</v>
      </c>
      <c r="P7879" s="14">
        <v>1885</v>
      </c>
    </row>
    <row r="7880" spans="11:16" x14ac:dyDescent="0.3">
      <c r="K7880" s="16">
        <f t="shared" si="123"/>
        <v>44344</v>
      </c>
      <c r="L7880" s="17">
        <v>0.25</v>
      </c>
      <c r="M7880" s="14">
        <v>884</v>
      </c>
      <c r="N7880" s="14">
        <v>1523</v>
      </c>
      <c r="O7880" s="14">
        <v>241</v>
      </c>
      <c r="P7880" s="14">
        <v>2648</v>
      </c>
    </row>
    <row r="7881" spans="11:16" x14ac:dyDescent="0.3">
      <c r="K7881" s="16">
        <f t="shared" si="123"/>
        <v>44344</v>
      </c>
      <c r="L7881" s="17">
        <v>0.29166666666666669</v>
      </c>
      <c r="M7881" s="14">
        <v>884</v>
      </c>
      <c r="N7881" s="14">
        <v>1523</v>
      </c>
      <c r="O7881" s="14">
        <v>785</v>
      </c>
      <c r="P7881" s="14">
        <v>3192</v>
      </c>
    </row>
    <row r="7882" spans="11:16" x14ac:dyDescent="0.3">
      <c r="K7882" s="16">
        <f t="shared" si="123"/>
        <v>44344</v>
      </c>
      <c r="L7882" s="17">
        <v>0.33333333333333331</v>
      </c>
      <c r="M7882" s="14">
        <v>884</v>
      </c>
      <c r="N7882" s="14">
        <v>1523</v>
      </c>
      <c r="O7882" s="14">
        <v>586</v>
      </c>
      <c r="P7882" s="14">
        <v>2993</v>
      </c>
    </row>
    <row r="7883" spans="11:16" x14ac:dyDescent="0.3">
      <c r="K7883" s="16">
        <f t="shared" si="123"/>
        <v>44344</v>
      </c>
      <c r="L7883" s="17">
        <v>0.375</v>
      </c>
      <c r="M7883" s="14">
        <v>884</v>
      </c>
      <c r="N7883" s="14">
        <v>1523</v>
      </c>
      <c r="O7883" s="14">
        <v>200</v>
      </c>
      <c r="P7883" s="14">
        <v>2607</v>
      </c>
    </row>
    <row r="7884" spans="11:16" x14ac:dyDescent="0.3">
      <c r="K7884" s="16">
        <f t="shared" si="123"/>
        <v>44344</v>
      </c>
      <c r="L7884" s="17">
        <v>0.41666666666666669</v>
      </c>
      <c r="M7884" s="14">
        <v>884</v>
      </c>
      <c r="N7884" s="14">
        <v>1098</v>
      </c>
      <c r="O7884" s="14">
        <v>0</v>
      </c>
      <c r="P7884" s="14">
        <v>1982</v>
      </c>
    </row>
    <row r="7885" spans="11:16" x14ac:dyDescent="0.3">
      <c r="K7885" s="16">
        <f t="shared" si="123"/>
        <v>44344</v>
      </c>
      <c r="L7885" s="17">
        <v>0.45833333333333331</v>
      </c>
      <c r="M7885" s="14">
        <v>884</v>
      </c>
      <c r="N7885" s="14">
        <v>780</v>
      </c>
      <c r="O7885" s="14">
        <v>0</v>
      </c>
      <c r="P7885" s="14">
        <v>1664</v>
      </c>
    </row>
    <row r="7886" spans="11:16" x14ac:dyDescent="0.3">
      <c r="K7886" s="16">
        <f t="shared" si="123"/>
        <v>44344</v>
      </c>
      <c r="L7886" s="17">
        <v>0.5</v>
      </c>
      <c r="M7886" s="14">
        <v>884</v>
      </c>
      <c r="N7886" s="14">
        <v>520</v>
      </c>
      <c r="O7886" s="14">
        <v>0</v>
      </c>
      <c r="P7886" s="14">
        <v>1404</v>
      </c>
    </row>
    <row r="7887" spans="11:16" x14ac:dyDescent="0.3">
      <c r="K7887" s="16">
        <f t="shared" si="123"/>
        <v>44344</v>
      </c>
      <c r="L7887" s="17">
        <v>0.54166666666666663</v>
      </c>
      <c r="M7887" s="14">
        <v>884</v>
      </c>
      <c r="N7887" s="14">
        <v>87</v>
      </c>
      <c r="O7887" s="14">
        <v>0</v>
      </c>
      <c r="P7887" s="14">
        <v>971</v>
      </c>
    </row>
    <row r="7888" spans="11:16" x14ac:dyDescent="0.3">
      <c r="K7888" s="16">
        <f t="shared" si="123"/>
        <v>44344</v>
      </c>
      <c r="L7888" s="17">
        <v>0.58333333333333337</v>
      </c>
      <c r="M7888" s="14">
        <v>884</v>
      </c>
      <c r="N7888" s="14">
        <v>0</v>
      </c>
      <c r="O7888" s="14">
        <v>-65</v>
      </c>
      <c r="P7888" s="14">
        <v>819</v>
      </c>
    </row>
    <row r="7889" spans="11:16" x14ac:dyDescent="0.3">
      <c r="K7889" s="16">
        <f t="shared" si="123"/>
        <v>44344</v>
      </c>
      <c r="L7889" s="17">
        <v>0.625</v>
      </c>
      <c r="M7889" s="14">
        <v>884</v>
      </c>
      <c r="N7889" s="14">
        <v>0</v>
      </c>
      <c r="O7889" s="14">
        <v>-596</v>
      </c>
      <c r="P7889" s="14">
        <v>288</v>
      </c>
    </row>
    <row r="7890" spans="11:16" x14ac:dyDescent="0.3">
      <c r="K7890" s="16">
        <f t="shared" si="123"/>
        <v>44344</v>
      </c>
      <c r="L7890" s="17">
        <v>0.66666666666666663</v>
      </c>
      <c r="M7890" s="14">
        <v>884</v>
      </c>
      <c r="N7890" s="14">
        <v>0</v>
      </c>
      <c r="O7890" s="14">
        <v>-1087</v>
      </c>
      <c r="P7890" s="14">
        <v>-203</v>
      </c>
    </row>
    <row r="7891" spans="11:16" x14ac:dyDescent="0.3">
      <c r="K7891" s="16">
        <f t="shared" si="123"/>
        <v>44344</v>
      </c>
      <c r="L7891" s="17">
        <v>0.70833333333333337</v>
      </c>
      <c r="M7891" s="14">
        <v>884</v>
      </c>
      <c r="N7891" s="14">
        <v>0</v>
      </c>
      <c r="O7891" s="14">
        <v>-1029</v>
      </c>
      <c r="P7891" s="14">
        <v>-145</v>
      </c>
    </row>
    <row r="7892" spans="11:16" x14ac:dyDescent="0.3">
      <c r="K7892" s="16">
        <f t="shared" si="123"/>
        <v>44344</v>
      </c>
      <c r="L7892" s="17">
        <v>0.75</v>
      </c>
      <c r="M7892" s="14">
        <v>884</v>
      </c>
      <c r="N7892" s="14">
        <v>0</v>
      </c>
      <c r="O7892" s="14">
        <v>-349</v>
      </c>
      <c r="P7892" s="14">
        <v>535</v>
      </c>
    </row>
    <row r="7893" spans="11:16" x14ac:dyDescent="0.3">
      <c r="K7893" s="16">
        <f t="shared" si="123"/>
        <v>44344</v>
      </c>
      <c r="L7893" s="17">
        <v>0.79166666666666663</v>
      </c>
      <c r="M7893" s="14">
        <v>884</v>
      </c>
      <c r="N7893" s="14">
        <v>0</v>
      </c>
      <c r="O7893" s="14">
        <v>108</v>
      </c>
      <c r="P7893" s="14">
        <v>992</v>
      </c>
    </row>
    <row r="7894" spans="11:16" x14ac:dyDescent="0.3">
      <c r="K7894" s="16">
        <f t="shared" si="123"/>
        <v>44344</v>
      </c>
      <c r="L7894" s="17">
        <v>0.83333333333333337</v>
      </c>
      <c r="M7894" s="14">
        <v>884</v>
      </c>
      <c r="N7894" s="14">
        <v>0</v>
      </c>
      <c r="O7894" s="14">
        <v>-149</v>
      </c>
      <c r="P7894" s="14">
        <v>735</v>
      </c>
    </row>
    <row r="7895" spans="11:16" x14ac:dyDescent="0.3">
      <c r="K7895" s="16">
        <f t="shared" si="123"/>
        <v>44344</v>
      </c>
      <c r="L7895" s="17">
        <v>0.875</v>
      </c>
      <c r="M7895" s="14">
        <v>884</v>
      </c>
      <c r="N7895" s="14">
        <v>0</v>
      </c>
      <c r="O7895" s="14">
        <v>-465</v>
      </c>
      <c r="P7895" s="14">
        <v>419</v>
      </c>
    </row>
    <row r="7896" spans="11:16" x14ac:dyDescent="0.3">
      <c r="K7896" s="16">
        <f t="shared" si="123"/>
        <v>44344</v>
      </c>
      <c r="L7896" s="17">
        <v>0.91666666666666663</v>
      </c>
      <c r="M7896" s="14">
        <v>884</v>
      </c>
      <c r="N7896" s="14">
        <v>0</v>
      </c>
      <c r="O7896" s="14">
        <v>-57</v>
      </c>
      <c r="P7896" s="14">
        <v>827</v>
      </c>
    </row>
    <row r="7897" spans="11:16" x14ac:dyDescent="0.3">
      <c r="K7897" s="16">
        <f t="shared" si="123"/>
        <v>44344</v>
      </c>
      <c r="L7897" s="17">
        <v>0.95833333333333337</v>
      </c>
      <c r="M7897" s="14">
        <v>884</v>
      </c>
      <c r="N7897" s="14">
        <v>172</v>
      </c>
      <c r="O7897" s="14">
        <v>0</v>
      </c>
      <c r="P7897" s="14">
        <v>1056</v>
      </c>
    </row>
    <row r="7898" spans="11:16" x14ac:dyDescent="0.3">
      <c r="K7898" s="16">
        <f t="shared" si="123"/>
        <v>44345</v>
      </c>
      <c r="L7898" s="17">
        <v>0</v>
      </c>
      <c r="M7898" s="14">
        <v>884</v>
      </c>
      <c r="N7898" s="14">
        <v>0</v>
      </c>
      <c r="O7898" s="14">
        <v>815</v>
      </c>
      <c r="P7898" s="14">
        <v>1699</v>
      </c>
    </row>
    <row r="7899" spans="11:16" x14ac:dyDescent="0.3">
      <c r="K7899" s="16">
        <f t="shared" ref="K7899:K7962" si="124">K7875+1</f>
        <v>44345</v>
      </c>
      <c r="L7899" s="17">
        <v>4.1666666666666664E-2</v>
      </c>
      <c r="M7899" s="14">
        <v>884</v>
      </c>
      <c r="N7899" s="14">
        <v>0</v>
      </c>
      <c r="O7899" s="14">
        <v>552</v>
      </c>
      <c r="P7899" s="14">
        <v>1436</v>
      </c>
    </row>
    <row r="7900" spans="11:16" x14ac:dyDescent="0.3">
      <c r="K7900" s="16">
        <f t="shared" si="124"/>
        <v>44345</v>
      </c>
      <c r="L7900" s="17">
        <v>8.3333333333333329E-2</v>
      </c>
      <c r="M7900" s="14">
        <v>884</v>
      </c>
      <c r="N7900" s="14">
        <v>0</v>
      </c>
      <c r="O7900" s="14">
        <v>419</v>
      </c>
      <c r="P7900" s="14">
        <v>1303</v>
      </c>
    </row>
    <row r="7901" spans="11:16" x14ac:dyDescent="0.3">
      <c r="K7901" s="16">
        <f t="shared" si="124"/>
        <v>44345</v>
      </c>
      <c r="L7901" s="17">
        <v>0.125</v>
      </c>
      <c r="M7901" s="14">
        <v>884</v>
      </c>
      <c r="N7901" s="14">
        <v>0</v>
      </c>
      <c r="O7901" s="14">
        <v>-31</v>
      </c>
      <c r="P7901" s="14">
        <v>853</v>
      </c>
    </row>
    <row r="7902" spans="11:16" x14ac:dyDescent="0.3">
      <c r="K7902" s="16">
        <f t="shared" si="124"/>
        <v>44345</v>
      </c>
      <c r="L7902" s="17">
        <v>0.16666666666666666</v>
      </c>
      <c r="M7902" s="14">
        <v>884</v>
      </c>
      <c r="N7902" s="14">
        <v>0</v>
      </c>
      <c r="O7902" s="14">
        <v>-177</v>
      </c>
      <c r="P7902" s="14">
        <v>707</v>
      </c>
    </row>
    <row r="7903" spans="11:16" x14ac:dyDescent="0.3">
      <c r="K7903" s="16">
        <f t="shared" si="124"/>
        <v>44345</v>
      </c>
      <c r="L7903" s="17">
        <v>0.20833333333333334</v>
      </c>
      <c r="M7903" s="14">
        <v>884</v>
      </c>
      <c r="N7903" s="14">
        <v>0</v>
      </c>
      <c r="O7903" s="14">
        <v>-271</v>
      </c>
      <c r="P7903" s="14">
        <v>613</v>
      </c>
    </row>
    <row r="7904" spans="11:16" x14ac:dyDescent="0.3">
      <c r="K7904" s="16">
        <f t="shared" si="124"/>
        <v>44345</v>
      </c>
      <c r="L7904" s="17">
        <v>0.25</v>
      </c>
      <c r="M7904" s="14">
        <v>884</v>
      </c>
      <c r="N7904" s="14">
        <v>0</v>
      </c>
      <c r="O7904" s="14">
        <v>-54</v>
      </c>
      <c r="P7904" s="14">
        <v>830</v>
      </c>
    </row>
    <row r="7905" spans="11:16" x14ac:dyDescent="0.3">
      <c r="K7905" s="16">
        <f t="shared" si="124"/>
        <v>44345</v>
      </c>
      <c r="L7905" s="17">
        <v>0.29166666666666669</v>
      </c>
      <c r="M7905" s="14">
        <v>884</v>
      </c>
      <c r="N7905" s="14">
        <v>0</v>
      </c>
      <c r="O7905" s="14">
        <v>338</v>
      </c>
      <c r="P7905" s="14">
        <v>1222</v>
      </c>
    </row>
    <row r="7906" spans="11:16" x14ac:dyDescent="0.3">
      <c r="K7906" s="16">
        <f t="shared" si="124"/>
        <v>44345</v>
      </c>
      <c r="L7906" s="17">
        <v>0.33333333333333331</v>
      </c>
      <c r="M7906" s="14">
        <v>884</v>
      </c>
      <c r="N7906" s="14">
        <v>0</v>
      </c>
      <c r="O7906" s="14">
        <v>782</v>
      </c>
      <c r="P7906" s="14">
        <v>1666</v>
      </c>
    </row>
    <row r="7907" spans="11:16" x14ac:dyDescent="0.3">
      <c r="K7907" s="16">
        <f t="shared" si="124"/>
        <v>44345</v>
      </c>
      <c r="L7907" s="17">
        <v>0.375</v>
      </c>
      <c r="M7907" s="14">
        <v>884</v>
      </c>
      <c r="N7907" s="14">
        <v>0</v>
      </c>
      <c r="O7907" s="14">
        <v>777</v>
      </c>
      <c r="P7907" s="14">
        <v>1661</v>
      </c>
    </row>
    <row r="7908" spans="11:16" x14ac:dyDescent="0.3">
      <c r="K7908" s="16">
        <f t="shared" si="124"/>
        <v>44345</v>
      </c>
      <c r="L7908" s="17">
        <v>0.41666666666666669</v>
      </c>
      <c r="M7908" s="14">
        <v>884</v>
      </c>
      <c r="N7908" s="14">
        <v>0</v>
      </c>
      <c r="O7908" s="14">
        <v>396</v>
      </c>
      <c r="P7908" s="14">
        <v>1280</v>
      </c>
    </row>
    <row r="7909" spans="11:16" x14ac:dyDescent="0.3">
      <c r="K7909" s="16">
        <f t="shared" si="124"/>
        <v>44345</v>
      </c>
      <c r="L7909" s="17">
        <v>0.45833333333333331</v>
      </c>
      <c r="M7909" s="14">
        <v>884</v>
      </c>
      <c r="N7909" s="14">
        <v>0</v>
      </c>
      <c r="O7909" s="14">
        <v>-100</v>
      </c>
      <c r="P7909" s="14">
        <v>784</v>
      </c>
    </row>
    <row r="7910" spans="11:16" x14ac:dyDescent="0.3">
      <c r="K7910" s="16">
        <f t="shared" si="124"/>
        <v>44345</v>
      </c>
      <c r="L7910" s="17">
        <v>0.5</v>
      </c>
      <c r="M7910" s="14">
        <v>884</v>
      </c>
      <c r="N7910" s="14">
        <v>0</v>
      </c>
      <c r="O7910" s="14">
        <v>-200</v>
      </c>
      <c r="P7910" s="14">
        <v>684</v>
      </c>
    </row>
    <row r="7911" spans="11:16" x14ac:dyDescent="0.3">
      <c r="K7911" s="16">
        <f t="shared" si="124"/>
        <v>44345</v>
      </c>
      <c r="L7911" s="17">
        <v>0.54166666666666663</v>
      </c>
      <c r="M7911" s="14">
        <v>884</v>
      </c>
      <c r="N7911" s="14">
        <v>0</v>
      </c>
      <c r="O7911" s="14">
        <v>-625</v>
      </c>
      <c r="P7911" s="14">
        <v>259</v>
      </c>
    </row>
    <row r="7912" spans="11:16" x14ac:dyDescent="0.3">
      <c r="K7912" s="16">
        <f t="shared" si="124"/>
        <v>44345</v>
      </c>
      <c r="L7912" s="17">
        <v>0.58333333333333337</v>
      </c>
      <c r="M7912" s="14">
        <v>884</v>
      </c>
      <c r="N7912" s="14">
        <v>0</v>
      </c>
      <c r="O7912" s="14">
        <v>-986</v>
      </c>
      <c r="P7912" s="14">
        <v>-102</v>
      </c>
    </row>
    <row r="7913" spans="11:16" x14ac:dyDescent="0.3">
      <c r="K7913" s="16">
        <f t="shared" si="124"/>
        <v>44345</v>
      </c>
      <c r="L7913" s="17">
        <v>0.625</v>
      </c>
      <c r="M7913" s="14">
        <v>884</v>
      </c>
      <c r="N7913" s="14">
        <v>0</v>
      </c>
      <c r="O7913" s="14">
        <v>-1200</v>
      </c>
      <c r="P7913" s="14">
        <v>-316</v>
      </c>
    </row>
    <row r="7914" spans="11:16" x14ac:dyDescent="0.3">
      <c r="K7914" s="16">
        <f t="shared" si="124"/>
        <v>44345</v>
      </c>
      <c r="L7914" s="17">
        <v>0.66666666666666663</v>
      </c>
      <c r="M7914" s="14">
        <v>884</v>
      </c>
      <c r="N7914" s="14">
        <v>0</v>
      </c>
      <c r="O7914" s="14">
        <v>-1200</v>
      </c>
      <c r="P7914" s="14">
        <v>-316</v>
      </c>
    </row>
    <row r="7915" spans="11:16" x14ac:dyDescent="0.3">
      <c r="K7915" s="16">
        <f t="shared" si="124"/>
        <v>44345</v>
      </c>
      <c r="L7915" s="17">
        <v>0.70833333333333337</v>
      </c>
      <c r="M7915" s="14">
        <v>884</v>
      </c>
      <c r="N7915" s="14">
        <v>0</v>
      </c>
      <c r="O7915" s="14">
        <v>-1200</v>
      </c>
      <c r="P7915" s="14">
        <v>-316</v>
      </c>
    </row>
    <row r="7916" spans="11:16" x14ac:dyDescent="0.3">
      <c r="K7916" s="16">
        <f t="shared" si="124"/>
        <v>44345</v>
      </c>
      <c r="L7916" s="17">
        <v>0.75</v>
      </c>
      <c r="M7916" s="14">
        <v>884</v>
      </c>
      <c r="N7916" s="14">
        <v>0</v>
      </c>
      <c r="O7916" s="14">
        <v>-915</v>
      </c>
      <c r="P7916" s="14">
        <v>-31</v>
      </c>
    </row>
    <row r="7917" spans="11:16" x14ac:dyDescent="0.3">
      <c r="K7917" s="16">
        <f t="shared" si="124"/>
        <v>44345</v>
      </c>
      <c r="L7917" s="17">
        <v>0.79166666666666663</v>
      </c>
      <c r="M7917" s="14">
        <v>884</v>
      </c>
      <c r="N7917" s="14">
        <v>0</v>
      </c>
      <c r="O7917" s="14">
        <v>-317</v>
      </c>
      <c r="P7917" s="14">
        <v>567</v>
      </c>
    </row>
    <row r="7918" spans="11:16" x14ac:dyDescent="0.3">
      <c r="K7918" s="16">
        <f t="shared" si="124"/>
        <v>44345</v>
      </c>
      <c r="L7918" s="17">
        <v>0.83333333333333337</v>
      </c>
      <c r="M7918" s="14">
        <v>884</v>
      </c>
      <c r="N7918" s="14">
        <v>0</v>
      </c>
      <c r="O7918" s="14">
        <v>-379</v>
      </c>
      <c r="P7918" s="14">
        <v>505</v>
      </c>
    </row>
    <row r="7919" spans="11:16" x14ac:dyDescent="0.3">
      <c r="K7919" s="16">
        <f t="shared" si="124"/>
        <v>44345</v>
      </c>
      <c r="L7919" s="17">
        <v>0.875</v>
      </c>
      <c r="M7919" s="14">
        <v>884</v>
      </c>
      <c r="N7919" s="14">
        <v>0</v>
      </c>
      <c r="O7919" s="14">
        <v>-560</v>
      </c>
      <c r="P7919" s="14">
        <v>324</v>
      </c>
    </row>
    <row r="7920" spans="11:16" x14ac:dyDescent="0.3">
      <c r="K7920" s="16">
        <f t="shared" si="124"/>
        <v>44345</v>
      </c>
      <c r="L7920" s="17">
        <v>0.91666666666666663</v>
      </c>
      <c r="M7920" s="14">
        <v>884</v>
      </c>
      <c r="N7920" s="14">
        <v>0</v>
      </c>
      <c r="O7920" s="14">
        <v>189</v>
      </c>
      <c r="P7920" s="14">
        <v>1073</v>
      </c>
    </row>
    <row r="7921" spans="11:16" x14ac:dyDescent="0.3">
      <c r="K7921" s="16">
        <f t="shared" si="124"/>
        <v>44345</v>
      </c>
      <c r="L7921" s="17">
        <v>0.95833333333333337</v>
      </c>
      <c r="M7921" s="14">
        <v>884</v>
      </c>
      <c r="N7921" s="14">
        <v>0</v>
      </c>
      <c r="O7921" s="14">
        <v>762</v>
      </c>
      <c r="P7921" s="14">
        <v>1646</v>
      </c>
    </row>
    <row r="7922" spans="11:16" x14ac:dyDescent="0.3">
      <c r="K7922" s="16">
        <f t="shared" si="124"/>
        <v>44346</v>
      </c>
      <c r="L7922" s="17">
        <v>0</v>
      </c>
      <c r="M7922" s="14">
        <v>884</v>
      </c>
      <c r="N7922" s="14">
        <v>0</v>
      </c>
      <c r="O7922" s="14">
        <v>228</v>
      </c>
      <c r="P7922" s="14">
        <v>1112</v>
      </c>
    </row>
    <row r="7923" spans="11:16" x14ac:dyDescent="0.3">
      <c r="K7923" s="16">
        <f t="shared" si="124"/>
        <v>44346</v>
      </c>
      <c r="L7923" s="17">
        <v>4.1666666666666664E-2</v>
      </c>
      <c r="M7923" s="14">
        <v>884</v>
      </c>
      <c r="N7923" s="14">
        <v>0</v>
      </c>
      <c r="O7923" s="14">
        <v>0</v>
      </c>
      <c r="P7923" s="14">
        <v>884</v>
      </c>
    </row>
    <row r="7924" spans="11:16" x14ac:dyDescent="0.3">
      <c r="K7924" s="16">
        <f t="shared" si="124"/>
        <v>44346</v>
      </c>
      <c r="L7924" s="17">
        <v>8.3333333333333329E-2</v>
      </c>
      <c r="M7924" s="14">
        <v>884</v>
      </c>
      <c r="N7924" s="14">
        <v>0</v>
      </c>
      <c r="O7924" s="14">
        <v>0</v>
      </c>
      <c r="P7924" s="14">
        <v>884</v>
      </c>
    </row>
    <row r="7925" spans="11:16" x14ac:dyDescent="0.3">
      <c r="K7925" s="16">
        <f t="shared" si="124"/>
        <v>44346</v>
      </c>
      <c r="L7925" s="17">
        <v>0.125</v>
      </c>
      <c r="M7925" s="14">
        <v>884</v>
      </c>
      <c r="N7925" s="14">
        <v>0</v>
      </c>
      <c r="O7925" s="14">
        <v>0</v>
      </c>
      <c r="P7925" s="14">
        <v>884</v>
      </c>
    </row>
    <row r="7926" spans="11:16" x14ac:dyDescent="0.3">
      <c r="K7926" s="16">
        <f t="shared" si="124"/>
        <v>44346</v>
      </c>
      <c r="L7926" s="17">
        <v>0.16666666666666666</v>
      </c>
      <c r="M7926" s="14">
        <v>884</v>
      </c>
      <c r="N7926" s="14">
        <v>0</v>
      </c>
      <c r="O7926" s="14">
        <v>0</v>
      </c>
      <c r="P7926" s="14">
        <v>884</v>
      </c>
    </row>
    <row r="7927" spans="11:16" x14ac:dyDescent="0.3">
      <c r="K7927" s="16">
        <f t="shared" si="124"/>
        <v>44346</v>
      </c>
      <c r="L7927" s="17">
        <v>0.20833333333333334</v>
      </c>
      <c r="M7927" s="14">
        <v>884</v>
      </c>
      <c r="N7927" s="14">
        <v>0</v>
      </c>
      <c r="O7927" s="14">
        <v>-1187</v>
      </c>
      <c r="P7927" s="14">
        <v>-303</v>
      </c>
    </row>
    <row r="7928" spans="11:16" x14ac:dyDescent="0.3">
      <c r="K7928" s="16">
        <f t="shared" si="124"/>
        <v>44346</v>
      </c>
      <c r="L7928" s="17">
        <v>0.25</v>
      </c>
      <c r="M7928" s="14">
        <v>884</v>
      </c>
      <c r="N7928" s="14">
        <v>0</v>
      </c>
      <c r="O7928" s="14">
        <v>0</v>
      </c>
      <c r="P7928" s="14">
        <v>884</v>
      </c>
    </row>
    <row r="7929" spans="11:16" x14ac:dyDescent="0.3">
      <c r="K7929" s="16">
        <f t="shared" si="124"/>
        <v>44346</v>
      </c>
      <c r="L7929" s="17">
        <v>0.29166666666666669</v>
      </c>
      <c r="M7929" s="14">
        <v>884</v>
      </c>
      <c r="N7929" s="14">
        <v>0</v>
      </c>
      <c r="O7929" s="14">
        <v>0</v>
      </c>
      <c r="P7929" s="14">
        <v>884</v>
      </c>
    </row>
    <row r="7930" spans="11:16" x14ac:dyDescent="0.3">
      <c r="K7930" s="16">
        <f t="shared" si="124"/>
        <v>44346</v>
      </c>
      <c r="L7930" s="17">
        <v>0.33333333333333331</v>
      </c>
      <c r="M7930" s="14">
        <v>884</v>
      </c>
      <c r="N7930" s="14">
        <v>0</v>
      </c>
      <c r="O7930" s="14">
        <v>-396</v>
      </c>
      <c r="P7930" s="14">
        <v>488</v>
      </c>
    </row>
    <row r="7931" spans="11:16" x14ac:dyDescent="0.3">
      <c r="K7931" s="16">
        <f t="shared" si="124"/>
        <v>44346</v>
      </c>
      <c r="L7931" s="17">
        <v>0.375</v>
      </c>
      <c r="M7931" s="14">
        <v>884</v>
      </c>
      <c r="N7931" s="14">
        <v>0</v>
      </c>
      <c r="O7931" s="14">
        <v>-541</v>
      </c>
      <c r="P7931" s="14">
        <v>343</v>
      </c>
    </row>
    <row r="7932" spans="11:16" x14ac:dyDescent="0.3">
      <c r="K7932" s="16">
        <f t="shared" si="124"/>
        <v>44346</v>
      </c>
      <c r="L7932" s="17">
        <v>0.41666666666666669</v>
      </c>
      <c r="M7932" s="14">
        <v>884</v>
      </c>
      <c r="N7932" s="14">
        <v>0</v>
      </c>
      <c r="O7932" s="14">
        <v>-672</v>
      </c>
      <c r="P7932" s="14">
        <v>212</v>
      </c>
    </row>
    <row r="7933" spans="11:16" x14ac:dyDescent="0.3">
      <c r="K7933" s="16">
        <f t="shared" si="124"/>
        <v>44346</v>
      </c>
      <c r="L7933" s="17">
        <v>0.45833333333333331</v>
      </c>
      <c r="M7933" s="14">
        <v>884</v>
      </c>
      <c r="N7933" s="14">
        <v>0</v>
      </c>
      <c r="O7933" s="14">
        <v>0</v>
      </c>
      <c r="P7933" s="14">
        <v>884</v>
      </c>
    </row>
    <row r="7934" spans="11:16" x14ac:dyDescent="0.3">
      <c r="K7934" s="16">
        <f t="shared" si="124"/>
        <v>44346</v>
      </c>
      <c r="L7934" s="17">
        <v>0.5</v>
      </c>
      <c r="M7934" s="14">
        <v>884</v>
      </c>
      <c r="N7934" s="14">
        <v>0</v>
      </c>
      <c r="O7934" s="14">
        <v>-845</v>
      </c>
      <c r="P7934" s="14">
        <v>39</v>
      </c>
    </row>
    <row r="7935" spans="11:16" x14ac:dyDescent="0.3">
      <c r="K7935" s="16">
        <f t="shared" si="124"/>
        <v>44346</v>
      </c>
      <c r="L7935" s="17">
        <v>0.54166666666666663</v>
      </c>
      <c r="M7935" s="14">
        <v>884</v>
      </c>
      <c r="N7935" s="14">
        <v>0</v>
      </c>
      <c r="O7935" s="14">
        <v>-1200</v>
      </c>
      <c r="P7935" s="14">
        <v>-316</v>
      </c>
    </row>
    <row r="7936" spans="11:16" x14ac:dyDescent="0.3">
      <c r="K7936" s="16">
        <f t="shared" si="124"/>
        <v>44346</v>
      </c>
      <c r="L7936" s="17">
        <v>0.58333333333333337</v>
      </c>
      <c r="M7936" s="14">
        <v>884</v>
      </c>
      <c r="N7936" s="14">
        <v>0</v>
      </c>
      <c r="O7936" s="14">
        <v>0</v>
      </c>
      <c r="P7936" s="14">
        <v>884</v>
      </c>
    </row>
    <row r="7937" spans="11:16" x14ac:dyDescent="0.3">
      <c r="K7937" s="16">
        <f t="shared" si="124"/>
        <v>44346</v>
      </c>
      <c r="L7937" s="17">
        <v>0.625</v>
      </c>
      <c r="M7937" s="14">
        <v>884</v>
      </c>
      <c r="N7937" s="14">
        <v>0</v>
      </c>
      <c r="O7937" s="14">
        <v>0</v>
      </c>
      <c r="P7937" s="14">
        <v>884</v>
      </c>
    </row>
    <row r="7938" spans="11:16" x14ac:dyDescent="0.3">
      <c r="K7938" s="16">
        <f t="shared" si="124"/>
        <v>44346</v>
      </c>
      <c r="L7938" s="17">
        <v>0.66666666666666663</v>
      </c>
      <c r="M7938" s="14">
        <v>884</v>
      </c>
      <c r="N7938" s="14">
        <v>0</v>
      </c>
      <c r="O7938" s="14">
        <v>0</v>
      </c>
      <c r="P7938" s="14">
        <v>884</v>
      </c>
    </row>
    <row r="7939" spans="11:16" x14ac:dyDescent="0.3">
      <c r="K7939" s="16">
        <f t="shared" si="124"/>
        <v>44346</v>
      </c>
      <c r="L7939" s="17">
        <v>0.70833333333333337</v>
      </c>
      <c r="M7939" s="14">
        <v>884</v>
      </c>
      <c r="N7939" s="14">
        <v>0</v>
      </c>
      <c r="O7939" s="14">
        <v>0</v>
      </c>
      <c r="P7939" s="14">
        <v>884</v>
      </c>
    </row>
    <row r="7940" spans="11:16" x14ac:dyDescent="0.3">
      <c r="K7940" s="16">
        <f t="shared" si="124"/>
        <v>44346</v>
      </c>
      <c r="L7940" s="17">
        <v>0.75</v>
      </c>
      <c r="M7940" s="14">
        <v>884</v>
      </c>
      <c r="N7940" s="14">
        <v>0</v>
      </c>
      <c r="O7940" s="14">
        <v>-1108</v>
      </c>
      <c r="P7940" s="14">
        <v>-224</v>
      </c>
    </row>
    <row r="7941" spans="11:16" x14ac:dyDescent="0.3">
      <c r="K7941" s="16">
        <f t="shared" si="124"/>
        <v>44346</v>
      </c>
      <c r="L7941" s="17">
        <v>0.79166666666666663</v>
      </c>
      <c r="M7941" s="14">
        <v>884</v>
      </c>
      <c r="N7941" s="14">
        <v>0</v>
      </c>
      <c r="O7941" s="14">
        <v>-614</v>
      </c>
      <c r="P7941" s="14">
        <v>270</v>
      </c>
    </row>
    <row r="7942" spans="11:16" x14ac:dyDescent="0.3">
      <c r="K7942" s="16">
        <f t="shared" si="124"/>
        <v>44346</v>
      </c>
      <c r="L7942" s="17">
        <v>0.83333333333333337</v>
      </c>
      <c r="M7942" s="14">
        <v>884</v>
      </c>
      <c r="N7942" s="14">
        <v>0</v>
      </c>
      <c r="O7942" s="14">
        <v>-270</v>
      </c>
      <c r="P7942" s="14">
        <v>614</v>
      </c>
    </row>
    <row r="7943" spans="11:16" x14ac:dyDescent="0.3">
      <c r="K7943" s="16">
        <f t="shared" si="124"/>
        <v>44346</v>
      </c>
      <c r="L7943" s="17">
        <v>0.875</v>
      </c>
      <c r="M7943" s="14">
        <v>884</v>
      </c>
      <c r="N7943" s="14">
        <v>0</v>
      </c>
      <c r="O7943" s="14">
        <v>-107</v>
      </c>
      <c r="P7943" s="14">
        <v>777</v>
      </c>
    </row>
    <row r="7944" spans="11:16" x14ac:dyDescent="0.3">
      <c r="K7944" s="16">
        <f t="shared" si="124"/>
        <v>44346</v>
      </c>
      <c r="L7944" s="17">
        <v>0.91666666666666663</v>
      </c>
      <c r="M7944" s="14">
        <v>884</v>
      </c>
      <c r="N7944" s="14">
        <v>0</v>
      </c>
      <c r="O7944" s="14">
        <v>535</v>
      </c>
      <c r="P7944" s="14">
        <v>1419</v>
      </c>
    </row>
    <row r="7945" spans="11:16" x14ac:dyDescent="0.3">
      <c r="K7945" s="16">
        <f t="shared" si="124"/>
        <v>44346</v>
      </c>
      <c r="L7945" s="17">
        <v>0.95833333333333337</v>
      </c>
      <c r="M7945" s="14">
        <v>884</v>
      </c>
      <c r="N7945" s="14">
        <v>0</v>
      </c>
      <c r="O7945" s="14">
        <v>712</v>
      </c>
      <c r="P7945" s="14">
        <v>1596</v>
      </c>
    </row>
    <row r="7946" spans="11:16" x14ac:dyDescent="0.3">
      <c r="K7946" s="16">
        <f t="shared" si="124"/>
        <v>44347</v>
      </c>
      <c r="L7946" s="17">
        <v>0</v>
      </c>
      <c r="M7946" s="14">
        <v>884</v>
      </c>
      <c r="N7946" s="14">
        <v>0</v>
      </c>
      <c r="O7946" s="14">
        <v>-1200</v>
      </c>
      <c r="P7946" s="14">
        <v>-316</v>
      </c>
    </row>
    <row r="7947" spans="11:16" x14ac:dyDescent="0.3">
      <c r="K7947" s="16">
        <f t="shared" si="124"/>
        <v>44347</v>
      </c>
      <c r="L7947" s="17">
        <v>4.1666666666666664E-2</v>
      </c>
      <c r="M7947" s="14">
        <v>884</v>
      </c>
      <c r="N7947" s="14">
        <v>0</v>
      </c>
      <c r="O7947" s="14">
        <v>-1200</v>
      </c>
      <c r="P7947" s="14">
        <v>-316</v>
      </c>
    </row>
    <row r="7948" spans="11:16" x14ac:dyDescent="0.3">
      <c r="K7948" s="16">
        <f t="shared" si="124"/>
        <v>44347</v>
      </c>
      <c r="L7948" s="17">
        <v>8.3333333333333329E-2</v>
      </c>
      <c r="M7948" s="14">
        <v>884</v>
      </c>
      <c r="N7948" s="14">
        <v>0</v>
      </c>
      <c r="O7948" s="14">
        <v>-1200</v>
      </c>
      <c r="P7948" s="14">
        <v>-316</v>
      </c>
    </row>
    <row r="7949" spans="11:16" x14ac:dyDescent="0.3">
      <c r="K7949" s="16">
        <f t="shared" si="124"/>
        <v>44347</v>
      </c>
      <c r="L7949" s="17">
        <v>0.125</v>
      </c>
      <c r="M7949" s="14">
        <v>884</v>
      </c>
      <c r="N7949" s="14">
        <v>0</v>
      </c>
      <c r="O7949" s="14">
        <v>-1200</v>
      </c>
      <c r="P7949" s="14">
        <v>-316</v>
      </c>
    </row>
    <row r="7950" spans="11:16" x14ac:dyDescent="0.3">
      <c r="K7950" s="16">
        <f t="shared" si="124"/>
        <v>44347</v>
      </c>
      <c r="L7950" s="17">
        <v>0.16666666666666666</v>
      </c>
      <c r="M7950" s="14">
        <v>884</v>
      </c>
      <c r="N7950" s="14">
        <v>0</v>
      </c>
      <c r="O7950" s="14">
        <v>-1200</v>
      </c>
      <c r="P7950" s="14">
        <v>-316</v>
      </c>
    </row>
    <row r="7951" spans="11:16" x14ac:dyDescent="0.3">
      <c r="K7951" s="16">
        <f t="shared" si="124"/>
        <v>44347</v>
      </c>
      <c r="L7951" s="17">
        <v>0.20833333333333334</v>
      </c>
      <c r="M7951" s="14">
        <v>884</v>
      </c>
      <c r="N7951" s="14">
        <v>0</v>
      </c>
      <c r="O7951" s="14">
        <v>-1143</v>
      </c>
      <c r="P7951" s="14">
        <v>-259</v>
      </c>
    </row>
    <row r="7952" spans="11:16" x14ac:dyDescent="0.3">
      <c r="K7952" s="16">
        <f t="shared" si="124"/>
        <v>44347</v>
      </c>
      <c r="L7952" s="17">
        <v>0.25</v>
      </c>
      <c r="M7952" s="14">
        <v>884</v>
      </c>
      <c r="N7952" s="14">
        <v>0</v>
      </c>
      <c r="O7952" s="14">
        <v>-165</v>
      </c>
      <c r="P7952" s="14">
        <v>719</v>
      </c>
    </row>
    <row r="7953" spans="11:16" x14ac:dyDescent="0.3">
      <c r="K7953" s="16">
        <f t="shared" si="124"/>
        <v>44347</v>
      </c>
      <c r="L7953" s="17">
        <v>0.29166666666666669</v>
      </c>
      <c r="M7953" s="14">
        <v>884</v>
      </c>
      <c r="N7953" s="14">
        <v>305</v>
      </c>
      <c r="O7953" s="14">
        <v>445</v>
      </c>
      <c r="P7953" s="14">
        <v>1634</v>
      </c>
    </row>
    <row r="7954" spans="11:16" x14ac:dyDescent="0.3">
      <c r="K7954" s="16">
        <f t="shared" si="124"/>
        <v>44347</v>
      </c>
      <c r="L7954" s="17">
        <v>0.33333333333333331</v>
      </c>
      <c r="M7954" s="14">
        <v>884</v>
      </c>
      <c r="N7954" s="14">
        <v>1046</v>
      </c>
      <c r="O7954" s="14">
        <v>0</v>
      </c>
      <c r="P7954" s="14">
        <v>1930</v>
      </c>
    </row>
    <row r="7955" spans="11:16" x14ac:dyDescent="0.3">
      <c r="K7955" s="16">
        <f t="shared" si="124"/>
        <v>44347</v>
      </c>
      <c r="L7955" s="17">
        <v>0.375</v>
      </c>
      <c r="M7955" s="14">
        <v>884</v>
      </c>
      <c r="N7955" s="14">
        <v>1238</v>
      </c>
      <c r="O7955" s="14">
        <v>0</v>
      </c>
      <c r="P7955" s="14">
        <v>2122</v>
      </c>
    </row>
    <row r="7956" spans="11:16" x14ac:dyDescent="0.3">
      <c r="K7956" s="16">
        <f t="shared" si="124"/>
        <v>44347</v>
      </c>
      <c r="L7956" s="17">
        <v>0.41666666666666669</v>
      </c>
      <c r="M7956" s="14">
        <v>884</v>
      </c>
      <c r="N7956" s="14">
        <v>0</v>
      </c>
      <c r="O7956" s="14">
        <v>953</v>
      </c>
      <c r="P7956" s="14">
        <v>1837</v>
      </c>
    </row>
    <row r="7957" spans="11:16" x14ac:dyDescent="0.3">
      <c r="K7957" s="16">
        <f t="shared" si="124"/>
        <v>44347</v>
      </c>
      <c r="L7957" s="17">
        <v>0.45833333333333331</v>
      </c>
      <c r="M7957" s="14">
        <v>884</v>
      </c>
      <c r="N7957" s="14">
        <v>909</v>
      </c>
      <c r="O7957" s="14">
        <v>0</v>
      </c>
      <c r="P7957" s="14">
        <v>1793</v>
      </c>
    </row>
    <row r="7958" spans="11:16" x14ac:dyDescent="0.3">
      <c r="K7958" s="16">
        <f t="shared" si="124"/>
        <v>44347</v>
      </c>
      <c r="L7958" s="17">
        <v>0.5</v>
      </c>
      <c r="M7958" s="14">
        <v>884</v>
      </c>
      <c r="N7958" s="14">
        <v>0</v>
      </c>
      <c r="O7958" s="14">
        <v>802</v>
      </c>
      <c r="P7958" s="14">
        <v>1686</v>
      </c>
    </row>
    <row r="7959" spans="11:16" x14ac:dyDescent="0.3">
      <c r="K7959" s="16">
        <f t="shared" si="124"/>
        <v>44347</v>
      </c>
      <c r="L7959" s="17">
        <v>0.54166666666666663</v>
      </c>
      <c r="M7959" s="14">
        <v>884</v>
      </c>
      <c r="N7959" s="14">
        <v>0</v>
      </c>
      <c r="O7959" s="14">
        <v>658</v>
      </c>
      <c r="P7959" s="14">
        <v>1542</v>
      </c>
    </row>
    <row r="7960" spans="11:16" x14ac:dyDescent="0.3">
      <c r="K7960" s="16">
        <f t="shared" si="124"/>
        <v>44347</v>
      </c>
      <c r="L7960" s="17">
        <v>0.58333333333333337</v>
      </c>
      <c r="M7960" s="14">
        <v>884</v>
      </c>
      <c r="N7960" s="14">
        <v>0</v>
      </c>
      <c r="O7960" s="14">
        <v>477</v>
      </c>
      <c r="P7960" s="14">
        <v>1361</v>
      </c>
    </row>
    <row r="7961" spans="11:16" x14ac:dyDescent="0.3">
      <c r="K7961" s="16">
        <f t="shared" si="124"/>
        <v>44347</v>
      </c>
      <c r="L7961" s="17">
        <v>0.625</v>
      </c>
      <c r="M7961" s="14">
        <v>884</v>
      </c>
      <c r="N7961" s="14">
        <v>0</v>
      </c>
      <c r="O7961" s="14">
        <v>267</v>
      </c>
      <c r="P7961" s="14">
        <v>1151</v>
      </c>
    </row>
    <row r="7962" spans="11:16" x14ac:dyDescent="0.3">
      <c r="K7962" s="16">
        <f t="shared" si="124"/>
        <v>44347</v>
      </c>
      <c r="L7962" s="17">
        <v>0.66666666666666663</v>
      </c>
      <c r="M7962" s="14">
        <v>884</v>
      </c>
      <c r="N7962" s="14">
        <v>230</v>
      </c>
      <c r="O7962" s="14">
        <v>0</v>
      </c>
      <c r="P7962" s="14">
        <v>1114</v>
      </c>
    </row>
    <row r="7963" spans="11:16" x14ac:dyDescent="0.3">
      <c r="K7963" s="16">
        <f t="shared" ref="K7963:K8026" si="125">K7939+1</f>
        <v>44347</v>
      </c>
      <c r="L7963" s="17">
        <v>0.70833333333333337</v>
      </c>
      <c r="M7963" s="14">
        <v>884</v>
      </c>
      <c r="N7963" s="14">
        <v>342</v>
      </c>
      <c r="O7963" s="14">
        <v>0</v>
      </c>
      <c r="P7963" s="14">
        <v>1226</v>
      </c>
    </row>
    <row r="7964" spans="11:16" x14ac:dyDescent="0.3">
      <c r="K7964" s="16">
        <f t="shared" si="125"/>
        <v>44347</v>
      </c>
      <c r="L7964" s="17">
        <v>0.75</v>
      </c>
      <c r="M7964" s="14">
        <v>884</v>
      </c>
      <c r="N7964" s="14">
        <v>0</v>
      </c>
      <c r="O7964" s="14">
        <v>1032</v>
      </c>
      <c r="P7964" s="14">
        <v>1916</v>
      </c>
    </row>
    <row r="7965" spans="11:16" x14ac:dyDescent="0.3">
      <c r="K7965" s="16">
        <f t="shared" si="125"/>
        <v>44347</v>
      </c>
      <c r="L7965" s="17">
        <v>0.79166666666666663</v>
      </c>
      <c r="M7965" s="14">
        <v>884</v>
      </c>
      <c r="N7965" s="14">
        <v>1254</v>
      </c>
      <c r="O7965" s="14">
        <v>15</v>
      </c>
      <c r="P7965" s="14">
        <v>2153</v>
      </c>
    </row>
    <row r="7966" spans="11:16" x14ac:dyDescent="0.3">
      <c r="K7966" s="16">
        <f t="shared" si="125"/>
        <v>44347</v>
      </c>
      <c r="L7966" s="17">
        <v>0.83333333333333337</v>
      </c>
      <c r="M7966" s="14">
        <v>884</v>
      </c>
      <c r="N7966" s="14">
        <v>1053</v>
      </c>
      <c r="O7966" s="14">
        <v>0</v>
      </c>
      <c r="P7966" s="14">
        <v>1937</v>
      </c>
    </row>
    <row r="7967" spans="11:16" x14ac:dyDescent="0.3">
      <c r="K7967" s="16">
        <f t="shared" si="125"/>
        <v>44347</v>
      </c>
      <c r="L7967" s="17">
        <v>0.875</v>
      </c>
      <c r="M7967" s="14">
        <v>884</v>
      </c>
      <c r="N7967" s="14">
        <v>640</v>
      </c>
      <c r="O7967" s="14">
        <v>0</v>
      </c>
      <c r="P7967" s="14">
        <v>1524</v>
      </c>
    </row>
    <row r="7968" spans="11:16" x14ac:dyDescent="0.3">
      <c r="K7968" s="16">
        <f t="shared" si="125"/>
        <v>44347</v>
      </c>
      <c r="L7968" s="17">
        <v>0.91666666666666663</v>
      </c>
      <c r="M7968" s="14">
        <v>884</v>
      </c>
      <c r="N7968" s="14">
        <v>1191</v>
      </c>
      <c r="O7968" s="14">
        <v>0</v>
      </c>
      <c r="P7968" s="14">
        <v>2075</v>
      </c>
    </row>
    <row r="7969" spans="11:16" x14ac:dyDescent="0.3">
      <c r="K7969" s="16">
        <f t="shared" si="125"/>
        <v>44347</v>
      </c>
      <c r="L7969" s="17">
        <v>0.95833333333333337</v>
      </c>
      <c r="M7969" s="14">
        <v>884</v>
      </c>
      <c r="N7969" s="14">
        <v>0</v>
      </c>
      <c r="O7969" s="14">
        <v>1200</v>
      </c>
      <c r="P7969" s="14">
        <v>2084</v>
      </c>
    </row>
    <row r="7970" spans="11:16" x14ac:dyDescent="0.3">
      <c r="K7970" s="16">
        <f t="shared" si="125"/>
        <v>44348</v>
      </c>
      <c r="L7970" s="17">
        <v>0</v>
      </c>
      <c r="M7970" s="14">
        <v>884</v>
      </c>
      <c r="N7970" s="14">
        <v>0</v>
      </c>
      <c r="O7970" s="14">
        <v>945</v>
      </c>
      <c r="P7970" s="14">
        <v>1829</v>
      </c>
    </row>
    <row r="7971" spans="11:16" x14ac:dyDescent="0.3">
      <c r="K7971" s="16">
        <f t="shared" si="125"/>
        <v>44348</v>
      </c>
      <c r="L7971" s="17">
        <v>4.1666666666666664E-2</v>
      </c>
      <c r="M7971" s="14">
        <v>884</v>
      </c>
      <c r="N7971" s="14">
        <v>583</v>
      </c>
      <c r="O7971" s="14">
        <v>0</v>
      </c>
      <c r="P7971" s="14">
        <v>1467</v>
      </c>
    </row>
    <row r="7972" spans="11:16" x14ac:dyDescent="0.3">
      <c r="K7972" s="16">
        <f t="shared" si="125"/>
        <v>44348</v>
      </c>
      <c r="L7972" s="17">
        <v>8.3333333333333329E-2</v>
      </c>
      <c r="M7972" s="14">
        <v>884</v>
      </c>
      <c r="N7972" s="14">
        <v>166</v>
      </c>
      <c r="O7972" s="14">
        <v>0</v>
      </c>
      <c r="P7972" s="14">
        <v>1050</v>
      </c>
    </row>
    <row r="7973" spans="11:16" x14ac:dyDescent="0.3">
      <c r="K7973" s="16">
        <f t="shared" si="125"/>
        <v>44348</v>
      </c>
      <c r="L7973" s="17">
        <v>0.125</v>
      </c>
      <c r="M7973" s="14">
        <v>884</v>
      </c>
      <c r="N7973" s="14">
        <v>0</v>
      </c>
      <c r="O7973" s="14">
        <v>-158</v>
      </c>
      <c r="P7973" s="14">
        <v>726</v>
      </c>
    </row>
    <row r="7974" spans="11:16" x14ac:dyDescent="0.3">
      <c r="K7974" s="16">
        <f t="shared" si="125"/>
        <v>44348</v>
      </c>
      <c r="L7974" s="17">
        <v>0.16666666666666666</v>
      </c>
      <c r="M7974" s="14">
        <v>884</v>
      </c>
      <c r="N7974" s="14">
        <v>0</v>
      </c>
      <c r="O7974" s="14">
        <v>-348</v>
      </c>
      <c r="P7974" s="14">
        <v>536</v>
      </c>
    </row>
    <row r="7975" spans="11:16" x14ac:dyDescent="0.3">
      <c r="K7975" s="16">
        <f t="shared" si="125"/>
        <v>44348</v>
      </c>
      <c r="L7975" s="17">
        <v>0.20833333333333334</v>
      </c>
      <c r="M7975" s="14">
        <v>884</v>
      </c>
      <c r="N7975" s="14">
        <v>35</v>
      </c>
      <c r="O7975" s="14">
        <v>0</v>
      </c>
      <c r="P7975" s="14">
        <v>919</v>
      </c>
    </row>
    <row r="7976" spans="11:16" x14ac:dyDescent="0.3">
      <c r="K7976" s="16">
        <f t="shared" si="125"/>
        <v>44348</v>
      </c>
      <c r="L7976" s="17">
        <v>0.25</v>
      </c>
      <c r="M7976" s="14">
        <v>884</v>
      </c>
      <c r="N7976" s="14">
        <v>727</v>
      </c>
      <c r="O7976" s="14">
        <v>0</v>
      </c>
      <c r="P7976" s="14">
        <v>1611</v>
      </c>
    </row>
    <row r="7977" spans="11:16" x14ac:dyDescent="0.3">
      <c r="K7977" s="16">
        <f t="shared" si="125"/>
        <v>44348</v>
      </c>
      <c r="L7977" s="17">
        <v>0.29166666666666669</v>
      </c>
      <c r="M7977" s="14">
        <v>884</v>
      </c>
      <c r="N7977" s="14">
        <v>1391</v>
      </c>
      <c r="O7977" s="14">
        <v>0</v>
      </c>
      <c r="P7977" s="14">
        <v>2275</v>
      </c>
    </row>
    <row r="7978" spans="11:16" x14ac:dyDescent="0.3">
      <c r="K7978" s="16">
        <f t="shared" si="125"/>
        <v>44348</v>
      </c>
      <c r="L7978" s="17">
        <v>0.33333333333333331</v>
      </c>
      <c r="M7978" s="14">
        <v>884</v>
      </c>
      <c r="N7978" s="14">
        <v>1407</v>
      </c>
      <c r="O7978" s="14">
        <v>0</v>
      </c>
      <c r="P7978" s="14">
        <v>2291</v>
      </c>
    </row>
    <row r="7979" spans="11:16" x14ac:dyDescent="0.3">
      <c r="K7979" s="16">
        <f t="shared" si="125"/>
        <v>44348</v>
      </c>
      <c r="L7979" s="17">
        <v>0.375</v>
      </c>
      <c r="M7979" s="14">
        <v>884</v>
      </c>
      <c r="N7979" s="14">
        <v>1319</v>
      </c>
      <c r="O7979" s="14">
        <v>0</v>
      </c>
      <c r="P7979" s="14">
        <v>2203</v>
      </c>
    </row>
    <row r="7980" spans="11:16" x14ac:dyDescent="0.3">
      <c r="K7980" s="16">
        <f t="shared" si="125"/>
        <v>44348</v>
      </c>
      <c r="L7980" s="17">
        <v>0.41666666666666669</v>
      </c>
      <c r="M7980" s="14">
        <v>884</v>
      </c>
      <c r="N7980" s="14">
        <v>865</v>
      </c>
      <c r="O7980" s="14">
        <v>0</v>
      </c>
      <c r="P7980" s="14">
        <v>1749</v>
      </c>
    </row>
    <row r="7981" spans="11:16" x14ac:dyDescent="0.3">
      <c r="K7981" s="16">
        <f t="shared" si="125"/>
        <v>44348</v>
      </c>
      <c r="L7981" s="17">
        <v>0.45833333333333331</v>
      </c>
      <c r="M7981" s="14">
        <v>884</v>
      </c>
      <c r="N7981" s="14">
        <v>629</v>
      </c>
      <c r="O7981" s="14">
        <v>0</v>
      </c>
      <c r="P7981" s="14">
        <v>1513</v>
      </c>
    </row>
    <row r="7982" spans="11:16" x14ac:dyDescent="0.3">
      <c r="K7982" s="16">
        <f t="shared" si="125"/>
        <v>44348</v>
      </c>
      <c r="L7982" s="17">
        <v>0.5</v>
      </c>
      <c r="M7982" s="14">
        <v>884</v>
      </c>
      <c r="N7982" s="14">
        <v>501</v>
      </c>
      <c r="O7982" s="14">
        <v>0</v>
      </c>
      <c r="P7982" s="14">
        <v>1385</v>
      </c>
    </row>
    <row r="7983" spans="11:16" x14ac:dyDescent="0.3">
      <c r="K7983" s="16">
        <f t="shared" si="125"/>
        <v>44348</v>
      </c>
      <c r="L7983" s="17">
        <v>0.54166666666666663</v>
      </c>
      <c r="M7983" s="14">
        <v>884</v>
      </c>
      <c r="N7983" s="14">
        <v>216</v>
      </c>
      <c r="O7983" s="14">
        <v>0</v>
      </c>
      <c r="P7983" s="14">
        <v>1100</v>
      </c>
    </row>
    <row r="7984" spans="11:16" x14ac:dyDescent="0.3">
      <c r="K7984" s="16">
        <f t="shared" si="125"/>
        <v>44348</v>
      </c>
      <c r="L7984" s="17">
        <v>0.58333333333333337</v>
      </c>
      <c r="M7984" s="14">
        <v>884</v>
      </c>
      <c r="N7984" s="14">
        <v>45</v>
      </c>
      <c r="O7984" s="14">
        <v>0</v>
      </c>
      <c r="P7984" s="14">
        <v>929</v>
      </c>
    </row>
    <row r="7985" spans="11:16" x14ac:dyDescent="0.3">
      <c r="K7985" s="16">
        <f t="shared" si="125"/>
        <v>44348</v>
      </c>
      <c r="L7985" s="17">
        <v>0.625</v>
      </c>
      <c r="M7985" s="14">
        <v>884</v>
      </c>
      <c r="N7985" s="14">
        <v>0</v>
      </c>
      <c r="O7985" s="14">
        <v>-408</v>
      </c>
      <c r="P7985" s="14">
        <v>476</v>
      </c>
    </row>
    <row r="7986" spans="11:16" x14ac:dyDescent="0.3">
      <c r="K7986" s="16">
        <f t="shared" si="125"/>
        <v>44348</v>
      </c>
      <c r="L7986" s="17">
        <v>0.66666666666666663</v>
      </c>
      <c r="M7986" s="14">
        <v>884</v>
      </c>
      <c r="N7986" s="14">
        <v>0</v>
      </c>
      <c r="O7986" s="14">
        <v>-533</v>
      </c>
      <c r="P7986" s="14">
        <v>351</v>
      </c>
    </row>
    <row r="7987" spans="11:16" x14ac:dyDescent="0.3">
      <c r="K7987" s="16">
        <f t="shared" si="125"/>
        <v>44348</v>
      </c>
      <c r="L7987" s="17">
        <v>0.70833333333333337</v>
      </c>
      <c r="M7987" s="14">
        <v>884</v>
      </c>
      <c r="N7987" s="14">
        <v>0</v>
      </c>
      <c r="O7987" s="14">
        <v>-527</v>
      </c>
      <c r="P7987" s="14">
        <v>357</v>
      </c>
    </row>
    <row r="7988" spans="11:16" x14ac:dyDescent="0.3">
      <c r="K7988" s="16">
        <f t="shared" si="125"/>
        <v>44348</v>
      </c>
      <c r="L7988" s="17">
        <v>0.75</v>
      </c>
      <c r="M7988" s="14">
        <v>884</v>
      </c>
      <c r="N7988" s="14">
        <v>3</v>
      </c>
      <c r="O7988" s="14">
        <v>0</v>
      </c>
      <c r="P7988" s="14">
        <v>887</v>
      </c>
    </row>
    <row r="7989" spans="11:16" x14ac:dyDescent="0.3">
      <c r="K7989" s="16">
        <f t="shared" si="125"/>
        <v>44348</v>
      </c>
      <c r="L7989" s="17">
        <v>0.79166666666666663</v>
      </c>
      <c r="M7989" s="14">
        <v>884</v>
      </c>
      <c r="N7989" s="14">
        <v>0</v>
      </c>
      <c r="O7989" s="14">
        <v>0</v>
      </c>
      <c r="P7989" s="14">
        <v>884</v>
      </c>
    </row>
    <row r="7990" spans="11:16" x14ac:dyDescent="0.3">
      <c r="K7990" s="16">
        <f t="shared" si="125"/>
        <v>44348</v>
      </c>
      <c r="L7990" s="17">
        <v>0.83333333333333337</v>
      </c>
      <c r="M7990" s="14">
        <v>884</v>
      </c>
      <c r="N7990" s="14">
        <v>647</v>
      </c>
      <c r="O7990" s="14">
        <v>0</v>
      </c>
      <c r="P7990" s="14">
        <v>1531</v>
      </c>
    </row>
    <row r="7991" spans="11:16" x14ac:dyDescent="0.3">
      <c r="K7991" s="16">
        <f t="shared" si="125"/>
        <v>44348</v>
      </c>
      <c r="L7991" s="17">
        <v>0.875</v>
      </c>
      <c r="M7991" s="14">
        <v>884</v>
      </c>
      <c r="N7991" s="14">
        <v>571</v>
      </c>
      <c r="O7991" s="14">
        <v>0</v>
      </c>
      <c r="P7991" s="14">
        <v>1455</v>
      </c>
    </row>
    <row r="7992" spans="11:16" x14ac:dyDescent="0.3">
      <c r="K7992" s="16">
        <f t="shared" si="125"/>
        <v>44348</v>
      </c>
      <c r="L7992" s="17">
        <v>0.91666666666666663</v>
      </c>
      <c r="M7992" s="14">
        <v>884</v>
      </c>
      <c r="N7992" s="14">
        <v>1223</v>
      </c>
      <c r="O7992" s="14">
        <v>0</v>
      </c>
      <c r="P7992" s="14">
        <v>2107</v>
      </c>
    </row>
    <row r="7993" spans="11:16" x14ac:dyDescent="0.3">
      <c r="K7993" s="16">
        <f t="shared" si="125"/>
        <v>44348</v>
      </c>
      <c r="L7993" s="17">
        <v>0.95833333333333337</v>
      </c>
      <c r="M7993" s="14">
        <v>884</v>
      </c>
      <c r="N7993" s="14">
        <v>0</v>
      </c>
      <c r="O7993" s="14">
        <v>636</v>
      </c>
      <c r="P7993" s="14">
        <v>1520</v>
      </c>
    </row>
    <row r="7994" spans="11:16" x14ac:dyDescent="0.3">
      <c r="K7994" s="16">
        <f t="shared" si="125"/>
        <v>44349</v>
      </c>
      <c r="L7994" s="17">
        <v>0</v>
      </c>
      <c r="M7994" s="14">
        <v>884</v>
      </c>
      <c r="N7994" s="14">
        <v>0</v>
      </c>
      <c r="O7994" s="14">
        <v>0</v>
      </c>
      <c r="P7994" s="14">
        <v>884</v>
      </c>
    </row>
    <row r="7995" spans="11:16" x14ac:dyDescent="0.3">
      <c r="K7995" s="16">
        <f t="shared" si="125"/>
        <v>44349</v>
      </c>
      <c r="L7995" s="17">
        <v>4.1666666666666664E-2</v>
      </c>
      <c r="M7995" s="14">
        <v>884</v>
      </c>
      <c r="N7995" s="14">
        <v>566</v>
      </c>
      <c r="O7995" s="14">
        <v>0</v>
      </c>
      <c r="P7995" s="14">
        <v>1450</v>
      </c>
    </row>
    <row r="7996" spans="11:16" x14ac:dyDescent="0.3">
      <c r="K7996" s="16">
        <f t="shared" si="125"/>
        <v>44349</v>
      </c>
      <c r="L7996" s="17">
        <v>8.3333333333333329E-2</v>
      </c>
      <c r="M7996" s="14">
        <v>884</v>
      </c>
      <c r="N7996" s="14">
        <v>395</v>
      </c>
      <c r="O7996" s="14">
        <v>0</v>
      </c>
      <c r="P7996" s="14">
        <v>1279</v>
      </c>
    </row>
    <row r="7997" spans="11:16" x14ac:dyDescent="0.3">
      <c r="K7997" s="16">
        <f t="shared" si="125"/>
        <v>44349</v>
      </c>
      <c r="L7997" s="17">
        <v>0.125</v>
      </c>
      <c r="M7997" s="14">
        <v>884</v>
      </c>
      <c r="N7997" s="14">
        <v>129</v>
      </c>
      <c r="O7997" s="14">
        <v>0</v>
      </c>
      <c r="P7997" s="14">
        <v>1013</v>
      </c>
    </row>
    <row r="7998" spans="11:16" x14ac:dyDescent="0.3">
      <c r="K7998" s="16">
        <f t="shared" si="125"/>
        <v>44349</v>
      </c>
      <c r="L7998" s="17">
        <v>0.16666666666666666</v>
      </c>
      <c r="M7998" s="14">
        <v>884</v>
      </c>
      <c r="N7998" s="14">
        <v>145</v>
      </c>
      <c r="O7998" s="14">
        <v>0</v>
      </c>
      <c r="P7998" s="14">
        <v>1029</v>
      </c>
    </row>
    <row r="7999" spans="11:16" x14ac:dyDescent="0.3">
      <c r="K7999" s="16">
        <f t="shared" si="125"/>
        <v>44349</v>
      </c>
      <c r="L7999" s="17">
        <v>0.20833333333333334</v>
      </c>
      <c r="M7999" s="14">
        <v>884</v>
      </c>
      <c r="N7999" s="14">
        <v>557</v>
      </c>
      <c r="O7999" s="14">
        <v>0</v>
      </c>
      <c r="P7999" s="14">
        <v>1441</v>
      </c>
    </row>
    <row r="8000" spans="11:16" x14ac:dyDescent="0.3">
      <c r="K8000" s="16">
        <f t="shared" si="125"/>
        <v>44349</v>
      </c>
      <c r="L8000" s="17">
        <v>0.25</v>
      </c>
      <c r="M8000" s="14">
        <v>884</v>
      </c>
      <c r="N8000" s="14">
        <v>1115</v>
      </c>
      <c r="O8000" s="14">
        <v>0</v>
      </c>
      <c r="P8000" s="14">
        <v>1999</v>
      </c>
    </row>
    <row r="8001" spans="11:16" x14ac:dyDescent="0.3">
      <c r="K8001" s="16">
        <f t="shared" si="125"/>
        <v>44349</v>
      </c>
      <c r="L8001" s="17">
        <v>0.29166666666666669</v>
      </c>
      <c r="M8001" s="14">
        <v>884</v>
      </c>
      <c r="N8001" s="14">
        <v>1656</v>
      </c>
      <c r="O8001" s="14">
        <v>0</v>
      </c>
      <c r="P8001" s="14">
        <v>2540</v>
      </c>
    </row>
    <row r="8002" spans="11:16" x14ac:dyDescent="0.3">
      <c r="K8002" s="16">
        <f t="shared" si="125"/>
        <v>44349</v>
      </c>
      <c r="L8002" s="17">
        <v>0.33333333333333331</v>
      </c>
      <c r="M8002" s="14">
        <v>884</v>
      </c>
      <c r="N8002" s="14">
        <v>0</v>
      </c>
      <c r="O8002" s="14">
        <v>0</v>
      </c>
      <c r="P8002" s="14">
        <v>884</v>
      </c>
    </row>
    <row r="8003" spans="11:16" x14ac:dyDescent="0.3">
      <c r="K8003" s="16">
        <f t="shared" si="125"/>
        <v>44349</v>
      </c>
      <c r="L8003" s="17">
        <v>0.375</v>
      </c>
      <c r="M8003" s="14">
        <v>884</v>
      </c>
      <c r="N8003" s="14">
        <v>1012</v>
      </c>
      <c r="O8003" s="14">
        <v>0</v>
      </c>
      <c r="P8003" s="14">
        <v>1896</v>
      </c>
    </row>
    <row r="8004" spans="11:16" x14ac:dyDescent="0.3">
      <c r="K8004" s="16">
        <f t="shared" si="125"/>
        <v>44349</v>
      </c>
      <c r="L8004" s="17">
        <v>0.41666666666666669</v>
      </c>
      <c r="M8004" s="14">
        <v>884</v>
      </c>
      <c r="N8004" s="14">
        <v>592</v>
      </c>
      <c r="O8004" s="14">
        <v>0</v>
      </c>
      <c r="P8004" s="14">
        <v>1476</v>
      </c>
    </row>
    <row r="8005" spans="11:16" x14ac:dyDescent="0.3">
      <c r="K8005" s="16">
        <f t="shared" si="125"/>
        <v>44349</v>
      </c>
      <c r="L8005" s="17">
        <v>0.45833333333333331</v>
      </c>
      <c r="M8005" s="14">
        <v>884</v>
      </c>
      <c r="N8005" s="14">
        <v>534</v>
      </c>
      <c r="O8005" s="14">
        <v>0</v>
      </c>
      <c r="P8005" s="14">
        <v>1418</v>
      </c>
    </row>
    <row r="8006" spans="11:16" x14ac:dyDescent="0.3">
      <c r="K8006" s="16">
        <f t="shared" si="125"/>
        <v>44349</v>
      </c>
      <c r="L8006" s="17">
        <v>0.5</v>
      </c>
      <c r="M8006" s="14">
        <v>884</v>
      </c>
      <c r="N8006" s="14">
        <v>0</v>
      </c>
      <c r="O8006" s="14">
        <v>0</v>
      </c>
      <c r="P8006" s="14">
        <v>884</v>
      </c>
    </row>
    <row r="8007" spans="11:16" x14ac:dyDescent="0.3">
      <c r="K8007" s="16">
        <f t="shared" si="125"/>
        <v>44349</v>
      </c>
      <c r="L8007" s="17">
        <v>0.54166666666666663</v>
      </c>
      <c r="M8007" s="14">
        <v>884</v>
      </c>
      <c r="N8007" s="14">
        <v>0</v>
      </c>
      <c r="O8007" s="14">
        <v>-182</v>
      </c>
      <c r="P8007" s="14">
        <v>702</v>
      </c>
    </row>
    <row r="8008" spans="11:16" x14ac:dyDescent="0.3">
      <c r="K8008" s="16">
        <f t="shared" si="125"/>
        <v>44349</v>
      </c>
      <c r="L8008" s="17">
        <v>0.58333333333333337</v>
      </c>
      <c r="M8008" s="14">
        <v>884</v>
      </c>
      <c r="N8008" s="14">
        <v>0</v>
      </c>
      <c r="O8008" s="14">
        <v>-432</v>
      </c>
      <c r="P8008" s="14">
        <v>452</v>
      </c>
    </row>
    <row r="8009" spans="11:16" x14ac:dyDescent="0.3">
      <c r="K8009" s="16">
        <f t="shared" si="125"/>
        <v>44349</v>
      </c>
      <c r="L8009" s="17">
        <v>0.625</v>
      </c>
      <c r="M8009" s="14">
        <v>884</v>
      </c>
      <c r="N8009" s="14">
        <v>0</v>
      </c>
      <c r="O8009" s="14">
        <v>-1025</v>
      </c>
      <c r="P8009" s="14">
        <v>-141</v>
      </c>
    </row>
    <row r="8010" spans="11:16" x14ac:dyDescent="0.3">
      <c r="K8010" s="16">
        <f t="shared" si="125"/>
        <v>44349</v>
      </c>
      <c r="L8010" s="17">
        <v>0.66666666666666663</v>
      </c>
      <c r="M8010" s="14">
        <v>884</v>
      </c>
      <c r="N8010" s="14">
        <v>0</v>
      </c>
      <c r="O8010" s="14">
        <v>-837</v>
      </c>
      <c r="P8010" s="14">
        <v>47</v>
      </c>
    </row>
    <row r="8011" spans="11:16" x14ac:dyDescent="0.3">
      <c r="K8011" s="16">
        <f t="shared" si="125"/>
        <v>44349</v>
      </c>
      <c r="L8011" s="17">
        <v>0.70833333333333337</v>
      </c>
      <c r="M8011" s="14">
        <v>884</v>
      </c>
      <c r="N8011" s="14">
        <v>0</v>
      </c>
      <c r="O8011" s="14">
        <v>-687</v>
      </c>
      <c r="P8011" s="14">
        <v>197</v>
      </c>
    </row>
    <row r="8012" spans="11:16" x14ac:dyDescent="0.3">
      <c r="K8012" s="16">
        <f t="shared" si="125"/>
        <v>44349</v>
      </c>
      <c r="L8012" s="17">
        <v>0.75</v>
      </c>
      <c r="M8012" s="14">
        <v>884</v>
      </c>
      <c r="N8012" s="14">
        <v>370</v>
      </c>
      <c r="O8012" s="14">
        <v>0</v>
      </c>
      <c r="P8012" s="14">
        <v>1254</v>
      </c>
    </row>
    <row r="8013" spans="11:16" x14ac:dyDescent="0.3">
      <c r="K8013" s="16">
        <f t="shared" si="125"/>
        <v>44349</v>
      </c>
      <c r="L8013" s="17">
        <v>0.79166666666666663</v>
      </c>
      <c r="M8013" s="14">
        <v>884</v>
      </c>
      <c r="N8013" s="14">
        <v>1403</v>
      </c>
      <c r="O8013" s="14">
        <v>0</v>
      </c>
      <c r="P8013" s="14">
        <v>2287</v>
      </c>
    </row>
    <row r="8014" spans="11:16" x14ac:dyDescent="0.3">
      <c r="K8014" s="16">
        <f t="shared" si="125"/>
        <v>44349</v>
      </c>
      <c r="L8014" s="17">
        <v>0.83333333333333337</v>
      </c>
      <c r="M8014" s="14">
        <v>884</v>
      </c>
      <c r="N8014" s="14">
        <v>1408</v>
      </c>
      <c r="O8014" s="14">
        <v>0</v>
      </c>
      <c r="P8014" s="14">
        <v>2292</v>
      </c>
    </row>
    <row r="8015" spans="11:16" x14ac:dyDescent="0.3">
      <c r="K8015" s="16">
        <f t="shared" si="125"/>
        <v>44349</v>
      </c>
      <c r="L8015" s="17">
        <v>0.875</v>
      </c>
      <c r="M8015" s="14">
        <v>884</v>
      </c>
      <c r="N8015" s="14">
        <v>0</v>
      </c>
      <c r="O8015" s="14">
        <v>1085</v>
      </c>
      <c r="P8015" s="14">
        <v>1969</v>
      </c>
    </row>
    <row r="8016" spans="11:16" x14ac:dyDescent="0.3">
      <c r="K8016" s="16">
        <f t="shared" si="125"/>
        <v>44349</v>
      </c>
      <c r="L8016" s="17">
        <v>0.91666666666666663</v>
      </c>
      <c r="M8016" s="14">
        <v>884</v>
      </c>
      <c r="N8016" s="14">
        <v>0</v>
      </c>
      <c r="O8016" s="14">
        <v>1200</v>
      </c>
      <c r="P8016" s="14">
        <v>2084</v>
      </c>
    </row>
    <row r="8017" spans="11:16" x14ac:dyDescent="0.3">
      <c r="K8017" s="16">
        <f t="shared" si="125"/>
        <v>44349</v>
      </c>
      <c r="L8017" s="17">
        <v>0.95833333333333337</v>
      </c>
      <c r="M8017" s="14">
        <v>884</v>
      </c>
      <c r="N8017" s="14">
        <v>0</v>
      </c>
      <c r="O8017" s="14">
        <v>247</v>
      </c>
      <c r="P8017" s="14">
        <v>1131</v>
      </c>
    </row>
    <row r="8018" spans="11:16" x14ac:dyDescent="0.3">
      <c r="K8018" s="16">
        <f t="shared" si="125"/>
        <v>44350</v>
      </c>
      <c r="L8018" s="17">
        <v>0</v>
      </c>
      <c r="M8018" s="14">
        <v>884</v>
      </c>
      <c r="N8018" s="14">
        <v>1206</v>
      </c>
      <c r="O8018" s="14">
        <v>0</v>
      </c>
      <c r="P8018" s="14">
        <v>2090</v>
      </c>
    </row>
    <row r="8019" spans="11:16" x14ac:dyDescent="0.3">
      <c r="K8019" s="16">
        <f t="shared" si="125"/>
        <v>44350</v>
      </c>
      <c r="L8019" s="17">
        <v>4.1666666666666664E-2</v>
      </c>
      <c r="M8019" s="14">
        <v>884</v>
      </c>
      <c r="N8019" s="14">
        <v>0</v>
      </c>
      <c r="O8019" s="14">
        <v>0</v>
      </c>
      <c r="P8019" s="14">
        <v>884</v>
      </c>
    </row>
    <row r="8020" spans="11:16" x14ac:dyDescent="0.3">
      <c r="K8020" s="16">
        <f t="shared" si="125"/>
        <v>44350</v>
      </c>
      <c r="L8020" s="17">
        <v>8.3333333333333329E-2</v>
      </c>
      <c r="M8020" s="14">
        <v>884</v>
      </c>
      <c r="N8020" s="14">
        <v>0</v>
      </c>
      <c r="O8020" s="14">
        <v>0</v>
      </c>
      <c r="P8020" s="14">
        <v>884</v>
      </c>
    </row>
    <row r="8021" spans="11:16" x14ac:dyDescent="0.3">
      <c r="K8021" s="16">
        <f t="shared" si="125"/>
        <v>44350</v>
      </c>
      <c r="L8021" s="17">
        <v>0.125</v>
      </c>
      <c r="M8021" s="14">
        <v>884</v>
      </c>
      <c r="N8021" s="14">
        <v>53</v>
      </c>
      <c r="O8021" s="14">
        <v>0</v>
      </c>
      <c r="P8021" s="14">
        <v>937</v>
      </c>
    </row>
    <row r="8022" spans="11:16" x14ac:dyDescent="0.3">
      <c r="K8022" s="16">
        <f t="shared" si="125"/>
        <v>44350</v>
      </c>
      <c r="L8022" s="17">
        <v>0.16666666666666666</v>
      </c>
      <c r="M8022" s="14">
        <v>884</v>
      </c>
      <c r="N8022" s="14">
        <v>376</v>
      </c>
      <c r="O8022" s="14">
        <v>0</v>
      </c>
      <c r="P8022" s="14">
        <v>1260</v>
      </c>
    </row>
    <row r="8023" spans="11:16" x14ac:dyDescent="0.3">
      <c r="K8023" s="16">
        <f t="shared" si="125"/>
        <v>44350</v>
      </c>
      <c r="L8023" s="17">
        <v>0.20833333333333334</v>
      </c>
      <c r="M8023" s="14">
        <v>884</v>
      </c>
      <c r="N8023" s="14">
        <v>793</v>
      </c>
      <c r="O8023" s="14">
        <v>0</v>
      </c>
      <c r="P8023" s="14">
        <v>1677</v>
      </c>
    </row>
    <row r="8024" spans="11:16" x14ac:dyDescent="0.3">
      <c r="K8024" s="16">
        <f t="shared" si="125"/>
        <v>44350</v>
      </c>
      <c r="L8024" s="17">
        <v>0.25</v>
      </c>
      <c r="M8024" s="14">
        <v>884</v>
      </c>
      <c r="N8024" s="14">
        <v>1436</v>
      </c>
      <c r="O8024" s="14">
        <v>0</v>
      </c>
      <c r="P8024" s="14">
        <v>2320</v>
      </c>
    </row>
    <row r="8025" spans="11:16" x14ac:dyDescent="0.3">
      <c r="K8025" s="16">
        <f t="shared" si="125"/>
        <v>44350</v>
      </c>
      <c r="L8025" s="17">
        <v>0.29166666666666669</v>
      </c>
      <c r="M8025" s="14">
        <v>884</v>
      </c>
      <c r="N8025" s="14">
        <v>0</v>
      </c>
      <c r="O8025" s="14">
        <v>0</v>
      </c>
      <c r="P8025" s="14">
        <v>884</v>
      </c>
    </row>
    <row r="8026" spans="11:16" x14ac:dyDescent="0.3">
      <c r="K8026" s="16">
        <f t="shared" si="125"/>
        <v>44350</v>
      </c>
      <c r="L8026" s="17">
        <v>0.33333333333333331</v>
      </c>
      <c r="M8026" s="14">
        <v>884</v>
      </c>
      <c r="N8026" s="14">
        <v>1791</v>
      </c>
      <c r="O8026" s="14">
        <v>0</v>
      </c>
      <c r="P8026" s="14">
        <v>2675</v>
      </c>
    </row>
    <row r="8027" spans="11:16" x14ac:dyDescent="0.3">
      <c r="K8027" s="16">
        <f t="shared" ref="K8027:K8090" si="126">K8003+1</f>
        <v>44350</v>
      </c>
      <c r="L8027" s="17">
        <v>0.375</v>
      </c>
      <c r="M8027" s="14">
        <v>884</v>
      </c>
      <c r="N8027" s="14">
        <v>1333</v>
      </c>
      <c r="O8027" s="14">
        <v>0</v>
      </c>
      <c r="P8027" s="14">
        <v>2217</v>
      </c>
    </row>
    <row r="8028" spans="11:16" x14ac:dyDescent="0.3">
      <c r="K8028" s="16">
        <f t="shared" si="126"/>
        <v>44350</v>
      </c>
      <c r="L8028" s="17">
        <v>0.41666666666666669</v>
      </c>
      <c r="M8028" s="14">
        <v>884</v>
      </c>
      <c r="N8028" s="14">
        <v>908</v>
      </c>
      <c r="O8028" s="14">
        <v>0</v>
      </c>
      <c r="P8028" s="14">
        <v>1792</v>
      </c>
    </row>
    <row r="8029" spans="11:16" x14ac:dyDescent="0.3">
      <c r="K8029" s="16">
        <f t="shared" si="126"/>
        <v>44350</v>
      </c>
      <c r="L8029" s="17">
        <v>0.45833333333333331</v>
      </c>
      <c r="M8029" s="14">
        <v>884</v>
      </c>
      <c r="N8029" s="14">
        <v>758</v>
      </c>
      <c r="O8029" s="14">
        <v>0</v>
      </c>
      <c r="P8029" s="14">
        <v>1642</v>
      </c>
    </row>
    <row r="8030" spans="11:16" x14ac:dyDescent="0.3">
      <c r="K8030" s="16">
        <f t="shared" si="126"/>
        <v>44350</v>
      </c>
      <c r="L8030" s="17">
        <v>0.5</v>
      </c>
      <c r="M8030" s="14">
        <v>884</v>
      </c>
      <c r="N8030" s="14">
        <v>0</v>
      </c>
      <c r="O8030" s="14">
        <v>0</v>
      </c>
      <c r="P8030" s="14">
        <v>884</v>
      </c>
    </row>
    <row r="8031" spans="11:16" x14ac:dyDescent="0.3">
      <c r="K8031" s="16">
        <f t="shared" si="126"/>
        <v>44350</v>
      </c>
      <c r="L8031" s="17">
        <v>0.54166666666666663</v>
      </c>
      <c r="M8031" s="14">
        <v>884</v>
      </c>
      <c r="N8031" s="14">
        <v>0</v>
      </c>
      <c r="O8031" s="14">
        <v>0</v>
      </c>
      <c r="P8031" s="14">
        <v>884</v>
      </c>
    </row>
    <row r="8032" spans="11:16" x14ac:dyDescent="0.3">
      <c r="K8032" s="16">
        <f t="shared" si="126"/>
        <v>44350</v>
      </c>
      <c r="L8032" s="17">
        <v>0.58333333333333337</v>
      </c>
      <c r="M8032" s="14">
        <v>884</v>
      </c>
      <c r="N8032" s="14">
        <v>0</v>
      </c>
      <c r="O8032" s="14">
        <v>0</v>
      </c>
      <c r="P8032" s="14">
        <v>884</v>
      </c>
    </row>
    <row r="8033" spans="11:16" x14ac:dyDescent="0.3">
      <c r="K8033" s="16">
        <f t="shared" si="126"/>
        <v>44350</v>
      </c>
      <c r="L8033" s="17">
        <v>0.625</v>
      </c>
      <c r="M8033" s="14">
        <v>884</v>
      </c>
      <c r="N8033" s="14">
        <v>237</v>
      </c>
      <c r="O8033" s="14">
        <v>0</v>
      </c>
      <c r="P8033" s="14">
        <v>1121</v>
      </c>
    </row>
    <row r="8034" spans="11:16" x14ac:dyDescent="0.3">
      <c r="K8034" s="16">
        <f t="shared" si="126"/>
        <v>44350</v>
      </c>
      <c r="L8034" s="17">
        <v>0.66666666666666663</v>
      </c>
      <c r="M8034" s="14">
        <v>884</v>
      </c>
      <c r="N8034" s="14">
        <v>201</v>
      </c>
      <c r="O8034" s="14">
        <v>0</v>
      </c>
      <c r="P8034" s="14">
        <v>1085</v>
      </c>
    </row>
    <row r="8035" spans="11:16" x14ac:dyDescent="0.3">
      <c r="K8035" s="16">
        <f t="shared" si="126"/>
        <v>44350</v>
      </c>
      <c r="L8035" s="17">
        <v>0.70833333333333337</v>
      </c>
      <c r="M8035" s="14">
        <v>884</v>
      </c>
      <c r="N8035" s="14">
        <v>434</v>
      </c>
      <c r="O8035" s="14">
        <v>0</v>
      </c>
      <c r="P8035" s="14">
        <v>1318</v>
      </c>
    </row>
    <row r="8036" spans="11:16" x14ac:dyDescent="0.3">
      <c r="K8036" s="16">
        <f t="shared" si="126"/>
        <v>44350</v>
      </c>
      <c r="L8036" s="17">
        <v>0.75</v>
      </c>
      <c r="M8036" s="14">
        <v>884</v>
      </c>
      <c r="N8036" s="14">
        <v>1188</v>
      </c>
      <c r="O8036" s="14">
        <v>0</v>
      </c>
      <c r="P8036" s="14">
        <v>2072</v>
      </c>
    </row>
    <row r="8037" spans="11:16" x14ac:dyDescent="0.3">
      <c r="K8037" s="16">
        <f t="shared" si="126"/>
        <v>44350</v>
      </c>
      <c r="L8037" s="17">
        <v>0.79166666666666663</v>
      </c>
      <c r="M8037" s="14">
        <v>884</v>
      </c>
      <c r="N8037" s="14">
        <v>1793</v>
      </c>
      <c r="O8037" s="14">
        <v>0</v>
      </c>
      <c r="P8037" s="14">
        <v>2677</v>
      </c>
    </row>
    <row r="8038" spans="11:16" x14ac:dyDescent="0.3">
      <c r="K8038" s="16">
        <f t="shared" si="126"/>
        <v>44350</v>
      </c>
      <c r="L8038" s="17">
        <v>0.83333333333333337</v>
      </c>
      <c r="M8038" s="14">
        <v>884</v>
      </c>
      <c r="N8038" s="14">
        <v>1713</v>
      </c>
      <c r="O8038" s="14">
        <v>0</v>
      </c>
      <c r="P8038" s="14">
        <v>2597</v>
      </c>
    </row>
    <row r="8039" spans="11:16" x14ac:dyDescent="0.3">
      <c r="K8039" s="16">
        <f t="shared" si="126"/>
        <v>44350</v>
      </c>
      <c r="L8039" s="17">
        <v>0.875</v>
      </c>
      <c r="M8039" s="14">
        <v>884</v>
      </c>
      <c r="N8039" s="14">
        <v>1638</v>
      </c>
      <c r="O8039" s="14">
        <v>0</v>
      </c>
      <c r="P8039" s="14">
        <v>2522</v>
      </c>
    </row>
    <row r="8040" spans="11:16" x14ac:dyDescent="0.3">
      <c r="K8040" s="16">
        <f t="shared" si="126"/>
        <v>44350</v>
      </c>
      <c r="L8040" s="17">
        <v>0.91666666666666663</v>
      </c>
      <c r="M8040" s="14">
        <v>884</v>
      </c>
      <c r="N8040" s="14">
        <v>1932</v>
      </c>
      <c r="O8040" s="14">
        <v>0</v>
      </c>
      <c r="P8040" s="14">
        <v>2816</v>
      </c>
    </row>
    <row r="8041" spans="11:16" x14ac:dyDescent="0.3">
      <c r="K8041" s="16">
        <f t="shared" si="126"/>
        <v>44350</v>
      </c>
      <c r="L8041" s="17">
        <v>0.95833333333333337</v>
      </c>
      <c r="M8041" s="14">
        <v>884</v>
      </c>
      <c r="N8041" s="14">
        <v>2071</v>
      </c>
      <c r="O8041" s="14">
        <v>0</v>
      </c>
      <c r="P8041" s="14">
        <v>2955</v>
      </c>
    </row>
    <row r="8042" spans="11:16" x14ac:dyDescent="0.3">
      <c r="K8042" s="16">
        <f t="shared" si="126"/>
        <v>44351</v>
      </c>
      <c r="L8042" s="17">
        <v>0</v>
      </c>
      <c r="M8042" s="14">
        <v>652</v>
      </c>
      <c r="N8042" s="14">
        <v>0</v>
      </c>
      <c r="O8042" s="14">
        <v>0</v>
      </c>
      <c r="P8042" s="14">
        <v>652</v>
      </c>
    </row>
    <row r="8043" spans="11:16" x14ac:dyDescent="0.3">
      <c r="K8043" s="16">
        <f t="shared" si="126"/>
        <v>44351</v>
      </c>
      <c r="L8043" s="17">
        <v>4.1666666666666664E-2</v>
      </c>
      <c r="M8043" s="14">
        <v>652</v>
      </c>
      <c r="N8043" s="14">
        <v>1377</v>
      </c>
      <c r="O8043" s="14">
        <v>0</v>
      </c>
      <c r="P8043" s="14">
        <v>2029</v>
      </c>
    </row>
    <row r="8044" spans="11:16" x14ac:dyDescent="0.3">
      <c r="K8044" s="16">
        <f t="shared" si="126"/>
        <v>44351</v>
      </c>
      <c r="L8044" s="17">
        <v>8.3333333333333329E-2</v>
      </c>
      <c r="M8044" s="14">
        <v>652</v>
      </c>
      <c r="N8044" s="14">
        <v>1056</v>
      </c>
      <c r="O8044" s="14">
        <v>0</v>
      </c>
      <c r="P8044" s="14">
        <v>1708</v>
      </c>
    </row>
    <row r="8045" spans="11:16" x14ac:dyDescent="0.3">
      <c r="K8045" s="16">
        <f t="shared" si="126"/>
        <v>44351</v>
      </c>
      <c r="L8045" s="17">
        <v>0.125</v>
      </c>
      <c r="M8045" s="14">
        <v>652</v>
      </c>
      <c r="N8045" s="14">
        <v>988</v>
      </c>
      <c r="O8045" s="14">
        <v>0</v>
      </c>
      <c r="P8045" s="14">
        <v>1640</v>
      </c>
    </row>
    <row r="8046" spans="11:16" x14ac:dyDescent="0.3">
      <c r="K8046" s="16">
        <f t="shared" si="126"/>
        <v>44351</v>
      </c>
      <c r="L8046" s="17">
        <v>0.16666666666666666</v>
      </c>
      <c r="M8046" s="14">
        <v>652</v>
      </c>
      <c r="N8046" s="14">
        <v>922</v>
      </c>
      <c r="O8046" s="14">
        <v>0</v>
      </c>
      <c r="P8046" s="14">
        <v>1574</v>
      </c>
    </row>
    <row r="8047" spans="11:16" x14ac:dyDescent="0.3">
      <c r="K8047" s="16">
        <f t="shared" si="126"/>
        <v>44351</v>
      </c>
      <c r="L8047" s="17">
        <v>0.20833333333333334</v>
      </c>
      <c r="M8047" s="14">
        <v>652</v>
      </c>
      <c r="N8047" s="14">
        <v>1233</v>
      </c>
      <c r="O8047" s="14">
        <v>0</v>
      </c>
      <c r="P8047" s="14">
        <v>1885</v>
      </c>
    </row>
    <row r="8048" spans="11:16" x14ac:dyDescent="0.3">
      <c r="K8048" s="16">
        <f t="shared" si="126"/>
        <v>44351</v>
      </c>
      <c r="L8048" s="17">
        <v>0.25</v>
      </c>
      <c r="M8048" s="14">
        <v>652</v>
      </c>
      <c r="N8048" s="14">
        <v>1878</v>
      </c>
      <c r="O8048" s="14">
        <v>0</v>
      </c>
      <c r="P8048" s="14">
        <v>2530</v>
      </c>
    </row>
    <row r="8049" spans="11:16" x14ac:dyDescent="0.3">
      <c r="K8049" s="16">
        <f t="shared" si="126"/>
        <v>44351</v>
      </c>
      <c r="L8049" s="17">
        <v>0.29166666666666669</v>
      </c>
      <c r="M8049" s="14">
        <v>652</v>
      </c>
      <c r="N8049" s="14">
        <v>1955</v>
      </c>
      <c r="O8049" s="14">
        <v>0</v>
      </c>
      <c r="P8049" s="14">
        <v>2607</v>
      </c>
    </row>
    <row r="8050" spans="11:16" x14ac:dyDescent="0.3">
      <c r="K8050" s="16">
        <f t="shared" si="126"/>
        <v>44351</v>
      </c>
      <c r="L8050" s="17">
        <v>0.33333333333333331</v>
      </c>
      <c r="M8050" s="14">
        <v>652</v>
      </c>
      <c r="N8050" s="14">
        <v>1955</v>
      </c>
      <c r="O8050" s="14">
        <v>0</v>
      </c>
      <c r="P8050" s="14">
        <v>2607</v>
      </c>
    </row>
    <row r="8051" spans="11:16" x14ac:dyDescent="0.3">
      <c r="K8051" s="16">
        <f t="shared" si="126"/>
        <v>44351</v>
      </c>
      <c r="L8051" s="17">
        <v>0.375</v>
      </c>
      <c r="M8051" s="14">
        <v>652</v>
      </c>
      <c r="N8051" s="14">
        <v>1647</v>
      </c>
      <c r="O8051" s="14">
        <v>0</v>
      </c>
      <c r="P8051" s="14">
        <v>2299</v>
      </c>
    </row>
    <row r="8052" spans="11:16" x14ac:dyDescent="0.3">
      <c r="K8052" s="16">
        <f t="shared" si="126"/>
        <v>44351</v>
      </c>
      <c r="L8052" s="17">
        <v>0.41666666666666669</v>
      </c>
      <c r="M8052" s="14">
        <v>652</v>
      </c>
      <c r="N8052" s="14">
        <v>0</v>
      </c>
      <c r="O8052" s="14">
        <v>0</v>
      </c>
      <c r="P8052" s="14">
        <v>652</v>
      </c>
    </row>
    <row r="8053" spans="11:16" x14ac:dyDescent="0.3">
      <c r="K8053" s="16">
        <f t="shared" si="126"/>
        <v>44351</v>
      </c>
      <c r="L8053" s="17">
        <v>0.45833333333333331</v>
      </c>
      <c r="M8053" s="14">
        <v>652</v>
      </c>
      <c r="N8053" s="14">
        <v>809</v>
      </c>
      <c r="O8053" s="14">
        <v>0</v>
      </c>
      <c r="P8053" s="14">
        <v>1461</v>
      </c>
    </row>
    <row r="8054" spans="11:16" x14ac:dyDescent="0.3">
      <c r="K8054" s="16">
        <f t="shared" si="126"/>
        <v>44351</v>
      </c>
      <c r="L8054" s="17">
        <v>0.5</v>
      </c>
      <c r="M8054" s="14">
        <v>652</v>
      </c>
      <c r="N8054" s="14">
        <v>625</v>
      </c>
      <c r="O8054" s="14">
        <v>0</v>
      </c>
      <c r="P8054" s="14">
        <v>1277</v>
      </c>
    </row>
    <row r="8055" spans="11:16" x14ac:dyDescent="0.3">
      <c r="K8055" s="16">
        <f t="shared" si="126"/>
        <v>44351</v>
      </c>
      <c r="L8055" s="17">
        <v>0.54166666666666663</v>
      </c>
      <c r="M8055" s="14">
        <v>652</v>
      </c>
      <c r="N8055" s="14">
        <v>433</v>
      </c>
      <c r="O8055" s="14">
        <v>0</v>
      </c>
      <c r="P8055" s="14">
        <v>1085</v>
      </c>
    </row>
    <row r="8056" spans="11:16" x14ac:dyDescent="0.3">
      <c r="K8056" s="16">
        <f t="shared" si="126"/>
        <v>44351</v>
      </c>
      <c r="L8056" s="17">
        <v>0.58333333333333337</v>
      </c>
      <c r="M8056" s="14">
        <v>652</v>
      </c>
      <c r="N8056" s="14">
        <v>328</v>
      </c>
      <c r="O8056" s="14">
        <v>0</v>
      </c>
      <c r="P8056" s="14">
        <v>980</v>
      </c>
    </row>
    <row r="8057" spans="11:16" x14ac:dyDescent="0.3">
      <c r="K8057" s="16">
        <f t="shared" si="126"/>
        <v>44351</v>
      </c>
      <c r="L8057" s="17">
        <v>0.625</v>
      </c>
      <c r="M8057" s="14">
        <v>652</v>
      </c>
      <c r="N8057" s="14">
        <v>164</v>
      </c>
      <c r="O8057" s="14">
        <v>0</v>
      </c>
      <c r="P8057" s="14">
        <v>816</v>
      </c>
    </row>
    <row r="8058" spans="11:16" x14ac:dyDescent="0.3">
      <c r="K8058" s="16">
        <f t="shared" si="126"/>
        <v>44351</v>
      </c>
      <c r="L8058" s="17">
        <v>0.66666666666666663</v>
      </c>
      <c r="M8058" s="14">
        <v>652</v>
      </c>
      <c r="N8058" s="14">
        <v>0</v>
      </c>
      <c r="O8058" s="14">
        <v>0</v>
      </c>
      <c r="P8058" s="14">
        <v>652</v>
      </c>
    </row>
    <row r="8059" spans="11:16" x14ac:dyDescent="0.3">
      <c r="K8059" s="16">
        <f t="shared" si="126"/>
        <v>44351</v>
      </c>
      <c r="L8059" s="17">
        <v>0.70833333333333337</v>
      </c>
      <c r="M8059" s="14">
        <v>652</v>
      </c>
      <c r="N8059" s="14">
        <v>0</v>
      </c>
      <c r="O8059" s="14">
        <v>0</v>
      </c>
      <c r="P8059" s="14">
        <v>652</v>
      </c>
    </row>
    <row r="8060" spans="11:16" x14ac:dyDescent="0.3">
      <c r="K8060" s="16">
        <f t="shared" si="126"/>
        <v>44351</v>
      </c>
      <c r="L8060" s="17">
        <v>0.75</v>
      </c>
      <c r="M8060" s="14">
        <v>652</v>
      </c>
      <c r="N8060" s="14">
        <v>1405</v>
      </c>
      <c r="O8060" s="14">
        <v>0</v>
      </c>
      <c r="P8060" s="14">
        <v>2057</v>
      </c>
    </row>
    <row r="8061" spans="11:16" x14ac:dyDescent="0.3">
      <c r="K8061" s="16">
        <f t="shared" si="126"/>
        <v>44351</v>
      </c>
      <c r="L8061" s="17">
        <v>0.79166666666666663</v>
      </c>
      <c r="M8061" s="14">
        <v>652</v>
      </c>
      <c r="N8061" s="14">
        <v>1908</v>
      </c>
      <c r="O8061" s="14">
        <v>0</v>
      </c>
      <c r="P8061" s="14">
        <v>2560</v>
      </c>
    </row>
    <row r="8062" spans="11:16" x14ac:dyDescent="0.3">
      <c r="K8062" s="16">
        <f t="shared" si="126"/>
        <v>44351</v>
      </c>
      <c r="L8062" s="17">
        <v>0.83333333333333337</v>
      </c>
      <c r="M8062" s="14">
        <v>652</v>
      </c>
      <c r="N8062" s="14">
        <v>1754</v>
      </c>
      <c r="O8062" s="14">
        <v>0</v>
      </c>
      <c r="P8062" s="14">
        <v>2406</v>
      </c>
    </row>
    <row r="8063" spans="11:16" x14ac:dyDescent="0.3">
      <c r="K8063" s="16">
        <f t="shared" si="126"/>
        <v>44351</v>
      </c>
      <c r="L8063" s="17">
        <v>0.875</v>
      </c>
      <c r="M8063" s="14">
        <v>652</v>
      </c>
      <c r="N8063" s="14">
        <v>1419</v>
      </c>
      <c r="O8063" s="14">
        <v>0</v>
      </c>
      <c r="P8063" s="14">
        <v>2071</v>
      </c>
    </row>
    <row r="8064" spans="11:16" x14ac:dyDescent="0.3">
      <c r="K8064" s="16">
        <f t="shared" si="126"/>
        <v>44351</v>
      </c>
      <c r="L8064" s="17">
        <v>0.91666666666666663</v>
      </c>
      <c r="M8064" s="14">
        <v>652</v>
      </c>
      <c r="N8064" s="14">
        <v>1798</v>
      </c>
      <c r="O8064" s="14">
        <v>0</v>
      </c>
      <c r="P8064" s="14">
        <v>2450</v>
      </c>
    </row>
    <row r="8065" spans="11:16" x14ac:dyDescent="0.3">
      <c r="K8065" s="16">
        <f t="shared" si="126"/>
        <v>44351</v>
      </c>
      <c r="L8065" s="17">
        <v>0.95833333333333337</v>
      </c>
      <c r="M8065" s="14">
        <v>652</v>
      </c>
      <c r="N8065" s="14">
        <v>0</v>
      </c>
      <c r="O8065" s="14">
        <v>0</v>
      </c>
      <c r="P8065" s="14">
        <v>652</v>
      </c>
    </row>
    <row r="8066" spans="11:16" x14ac:dyDescent="0.3">
      <c r="K8066" s="16">
        <f t="shared" si="126"/>
        <v>44352</v>
      </c>
      <c r="L8066" s="17">
        <v>0</v>
      </c>
      <c r="M8066" s="14">
        <v>652</v>
      </c>
      <c r="N8066" s="14">
        <v>0</v>
      </c>
      <c r="O8066" s="14">
        <v>0</v>
      </c>
      <c r="P8066" s="14">
        <v>652</v>
      </c>
    </row>
    <row r="8067" spans="11:16" x14ac:dyDescent="0.3">
      <c r="K8067" s="16">
        <f t="shared" si="126"/>
        <v>44352</v>
      </c>
      <c r="L8067" s="17">
        <v>4.1666666666666664E-2</v>
      </c>
      <c r="M8067" s="14">
        <v>652</v>
      </c>
      <c r="N8067" s="14">
        <v>987</v>
      </c>
      <c r="O8067" s="14">
        <v>0</v>
      </c>
      <c r="P8067" s="14">
        <v>1639</v>
      </c>
    </row>
    <row r="8068" spans="11:16" x14ac:dyDescent="0.3">
      <c r="K8068" s="16">
        <f t="shared" si="126"/>
        <v>44352</v>
      </c>
      <c r="L8068" s="17">
        <v>8.3333333333333329E-2</v>
      </c>
      <c r="M8068" s="14">
        <v>652</v>
      </c>
      <c r="N8068" s="14">
        <v>0</v>
      </c>
      <c r="O8068" s="14">
        <v>0</v>
      </c>
      <c r="P8068" s="14">
        <v>652</v>
      </c>
    </row>
    <row r="8069" spans="11:16" x14ac:dyDescent="0.3">
      <c r="K8069" s="16">
        <f t="shared" si="126"/>
        <v>44352</v>
      </c>
      <c r="L8069" s="17">
        <v>0.125</v>
      </c>
      <c r="M8069" s="14">
        <v>652</v>
      </c>
      <c r="N8069" s="14">
        <v>536</v>
      </c>
      <c r="O8069" s="14">
        <v>0</v>
      </c>
      <c r="P8069" s="14">
        <v>1188</v>
      </c>
    </row>
    <row r="8070" spans="11:16" x14ac:dyDescent="0.3">
      <c r="K8070" s="16">
        <f t="shared" si="126"/>
        <v>44352</v>
      </c>
      <c r="L8070" s="17">
        <v>0.16666666666666666</v>
      </c>
      <c r="M8070" s="14">
        <v>652</v>
      </c>
      <c r="N8070" s="14">
        <v>0</v>
      </c>
      <c r="O8070" s="14">
        <v>0</v>
      </c>
      <c r="P8070" s="14">
        <v>652</v>
      </c>
    </row>
    <row r="8071" spans="11:16" x14ac:dyDescent="0.3">
      <c r="K8071" s="16">
        <f t="shared" si="126"/>
        <v>44352</v>
      </c>
      <c r="L8071" s="17">
        <v>0.20833333333333334</v>
      </c>
      <c r="M8071" s="14">
        <v>652</v>
      </c>
      <c r="N8071" s="14">
        <v>401</v>
      </c>
      <c r="O8071" s="14">
        <v>0</v>
      </c>
      <c r="P8071" s="14">
        <v>1053</v>
      </c>
    </row>
    <row r="8072" spans="11:16" x14ac:dyDescent="0.3">
      <c r="K8072" s="16">
        <f t="shared" si="126"/>
        <v>44352</v>
      </c>
      <c r="L8072" s="17">
        <v>0.25</v>
      </c>
      <c r="M8072" s="14">
        <v>652</v>
      </c>
      <c r="N8072" s="14">
        <v>0</v>
      </c>
      <c r="O8072" s="14">
        <v>0</v>
      </c>
      <c r="P8072" s="14">
        <v>652</v>
      </c>
    </row>
    <row r="8073" spans="11:16" x14ac:dyDescent="0.3">
      <c r="K8073" s="16">
        <f t="shared" si="126"/>
        <v>44352</v>
      </c>
      <c r="L8073" s="17">
        <v>0.29166666666666669</v>
      </c>
      <c r="M8073" s="14">
        <v>652</v>
      </c>
      <c r="N8073" s="14">
        <v>0</v>
      </c>
      <c r="O8073" s="14">
        <v>0</v>
      </c>
      <c r="P8073" s="14">
        <v>652</v>
      </c>
    </row>
    <row r="8074" spans="11:16" x14ac:dyDescent="0.3">
      <c r="K8074" s="16">
        <f t="shared" si="126"/>
        <v>44352</v>
      </c>
      <c r="L8074" s="17">
        <v>0.33333333333333331</v>
      </c>
      <c r="M8074" s="14">
        <v>652</v>
      </c>
      <c r="N8074" s="14">
        <v>796</v>
      </c>
      <c r="O8074" s="14">
        <v>0</v>
      </c>
      <c r="P8074" s="14">
        <v>1448</v>
      </c>
    </row>
    <row r="8075" spans="11:16" x14ac:dyDescent="0.3">
      <c r="K8075" s="16">
        <f t="shared" si="126"/>
        <v>44352</v>
      </c>
      <c r="L8075" s="17">
        <v>0.375</v>
      </c>
      <c r="M8075" s="14">
        <v>652</v>
      </c>
      <c r="N8075" s="14">
        <v>663</v>
      </c>
      <c r="O8075" s="14">
        <v>0</v>
      </c>
      <c r="P8075" s="14">
        <v>1315</v>
      </c>
    </row>
    <row r="8076" spans="11:16" x14ac:dyDescent="0.3">
      <c r="K8076" s="16">
        <f t="shared" si="126"/>
        <v>44352</v>
      </c>
      <c r="L8076" s="17">
        <v>0.41666666666666669</v>
      </c>
      <c r="M8076" s="14">
        <v>652</v>
      </c>
      <c r="N8076" s="14">
        <v>0</v>
      </c>
      <c r="O8076" s="14">
        <v>0</v>
      </c>
      <c r="P8076" s="14">
        <v>652</v>
      </c>
    </row>
    <row r="8077" spans="11:16" x14ac:dyDescent="0.3">
      <c r="K8077" s="16">
        <f t="shared" si="126"/>
        <v>44352</v>
      </c>
      <c r="L8077" s="17">
        <v>0.45833333333333331</v>
      </c>
      <c r="M8077" s="14">
        <v>652</v>
      </c>
      <c r="N8077" s="14">
        <v>0</v>
      </c>
      <c r="O8077" s="14">
        <v>-26</v>
      </c>
      <c r="P8077" s="14">
        <v>626</v>
      </c>
    </row>
    <row r="8078" spans="11:16" x14ac:dyDescent="0.3">
      <c r="K8078" s="16">
        <f t="shared" si="126"/>
        <v>44352</v>
      </c>
      <c r="L8078" s="17">
        <v>0.5</v>
      </c>
      <c r="M8078" s="14">
        <v>652</v>
      </c>
      <c r="N8078" s="14">
        <v>92</v>
      </c>
      <c r="O8078" s="14">
        <v>0</v>
      </c>
      <c r="P8078" s="14">
        <v>744</v>
      </c>
    </row>
    <row r="8079" spans="11:16" x14ac:dyDescent="0.3">
      <c r="K8079" s="16">
        <f t="shared" si="126"/>
        <v>44352</v>
      </c>
      <c r="L8079" s="17">
        <v>0.54166666666666663</v>
      </c>
      <c r="M8079" s="14">
        <v>652</v>
      </c>
      <c r="N8079" s="14">
        <v>0</v>
      </c>
      <c r="O8079" s="14">
        <v>-225</v>
      </c>
      <c r="P8079" s="14">
        <v>427</v>
      </c>
    </row>
    <row r="8080" spans="11:16" x14ac:dyDescent="0.3">
      <c r="K8080" s="16">
        <f t="shared" si="126"/>
        <v>44352</v>
      </c>
      <c r="L8080" s="17">
        <v>0.58333333333333337</v>
      </c>
      <c r="M8080" s="14">
        <v>652</v>
      </c>
      <c r="N8080" s="14">
        <v>0</v>
      </c>
      <c r="O8080" s="14">
        <v>-265</v>
      </c>
      <c r="P8080" s="14">
        <v>387</v>
      </c>
    </row>
    <row r="8081" spans="11:16" x14ac:dyDescent="0.3">
      <c r="K8081" s="16">
        <f t="shared" si="126"/>
        <v>44352</v>
      </c>
      <c r="L8081" s="17">
        <v>0.625</v>
      </c>
      <c r="M8081" s="14">
        <v>652</v>
      </c>
      <c r="N8081" s="14">
        <v>0</v>
      </c>
      <c r="O8081" s="14">
        <v>-118</v>
      </c>
      <c r="P8081" s="14">
        <v>534</v>
      </c>
    </row>
    <row r="8082" spans="11:16" x14ac:dyDescent="0.3">
      <c r="K8082" s="16">
        <f t="shared" si="126"/>
        <v>44352</v>
      </c>
      <c r="L8082" s="17">
        <v>0.66666666666666663</v>
      </c>
      <c r="M8082" s="14">
        <v>652</v>
      </c>
      <c r="N8082" s="14">
        <v>36</v>
      </c>
      <c r="O8082" s="14">
        <v>0</v>
      </c>
      <c r="P8082" s="14">
        <v>688</v>
      </c>
    </row>
    <row r="8083" spans="11:16" x14ac:dyDescent="0.3">
      <c r="K8083" s="16">
        <f t="shared" si="126"/>
        <v>44352</v>
      </c>
      <c r="L8083" s="17">
        <v>0.70833333333333337</v>
      </c>
      <c r="M8083" s="14">
        <v>652</v>
      </c>
      <c r="N8083" s="14">
        <v>474</v>
      </c>
      <c r="O8083" s="14">
        <v>0</v>
      </c>
      <c r="P8083" s="14">
        <v>1126</v>
      </c>
    </row>
    <row r="8084" spans="11:16" x14ac:dyDescent="0.3">
      <c r="K8084" s="16">
        <f t="shared" si="126"/>
        <v>44352</v>
      </c>
      <c r="L8084" s="17">
        <v>0.75</v>
      </c>
      <c r="M8084" s="14">
        <v>652</v>
      </c>
      <c r="N8084" s="14">
        <v>0</v>
      </c>
      <c r="O8084" s="14">
        <v>508</v>
      </c>
      <c r="P8084" s="14">
        <v>1160</v>
      </c>
    </row>
    <row r="8085" spans="11:16" x14ac:dyDescent="0.3">
      <c r="K8085" s="16">
        <f t="shared" si="126"/>
        <v>44352</v>
      </c>
      <c r="L8085" s="17">
        <v>0.79166666666666663</v>
      </c>
      <c r="M8085" s="14">
        <v>652</v>
      </c>
      <c r="N8085" s="14">
        <v>0</v>
      </c>
      <c r="O8085" s="14">
        <v>0</v>
      </c>
      <c r="P8085" s="14">
        <v>652</v>
      </c>
    </row>
    <row r="8086" spans="11:16" x14ac:dyDescent="0.3">
      <c r="K8086" s="16">
        <f t="shared" si="126"/>
        <v>44352</v>
      </c>
      <c r="L8086" s="17">
        <v>0.83333333333333337</v>
      </c>
      <c r="M8086" s="14">
        <v>652</v>
      </c>
      <c r="N8086" s="14">
        <v>0</v>
      </c>
      <c r="O8086" s="14">
        <v>0</v>
      </c>
      <c r="P8086" s="14">
        <v>652</v>
      </c>
    </row>
    <row r="8087" spans="11:16" x14ac:dyDescent="0.3">
      <c r="K8087" s="16">
        <f t="shared" si="126"/>
        <v>44352</v>
      </c>
      <c r="L8087" s="17">
        <v>0.875</v>
      </c>
      <c r="M8087" s="14">
        <v>652</v>
      </c>
      <c r="N8087" s="14">
        <v>0</v>
      </c>
      <c r="O8087" s="14">
        <v>0</v>
      </c>
      <c r="P8087" s="14">
        <v>652</v>
      </c>
    </row>
    <row r="8088" spans="11:16" x14ac:dyDescent="0.3">
      <c r="K8088" s="16">
        <f t="shared" si="126"/>
        <v>44352</v>
      </c>
      <c r="L8088" s="17">
        <v>0.91666666666666663</v>
      </c>
      <c r="M8088" s="14">
        <v>652</v>
      </c>
      <c r="N8088" s="14">
        <v>0</v>
      </c>
      <c r="O8088" s="14">
        <v>0</v>
      </c>
      <c r="P8088" s="14">
        <v>652</v>
      </c>
    </row>
    <row r="8089" spans="11:16" x14ac:dyDescent="0.3">
      <c r="K8089" s="16">
        <f t="shared" si="126"/>
        <v>44352</v>
      </c>
      <c r="L8089" s="17">
        <v>0.95833333333333337</v>
      </c>
      <c r="M8089" s="14">
        <v>652</v>
      </c>
      <c r="N8089" s="14">
        <v>1425</v>
      </c>
      <c r="O8089" s="14">
        <v>0</v>
      </c>
      <c r="P8089" s="14">
        <v>2077</v>
      </c>
    </row>
    <row r="8090" spans="11:16" x14ac:dyDescent="0.3">
      <c r="K8090" s="16">
        <f t="shared" si="126"/>
        <v>44353</v>
      </c>
      <c r="L8090" s="17">
        <v>0</v>
      </c>
      <c r="M8090" s="14">
        <v>652</v>
      </c>
      <c r="N8090" s="14">
        <v>72</v>
      </c>
      <c r="O8090" s="14">
        <v>1200</v>
      </c>
      <c r="P8090" s="14">
        <v>1924</v>
      </c>
    </row>
    <row r="8091" spans="11:16" x14ac:dyDescent="0.3">
      <c r="K8091" s="16">
        <f t="shared" ref="K8091:K8154" si="127">K8067+1</f>
        <v>44353</v>
      </c>
      <c r="L8091" s="17">
        <v>4.1666666666666664E-2</v>
      </c>
      <c r="M8091" s="14">
        <v>652</v>
      </c>
      <c r="N8091" s="14">
        <v>0</v>
      </c>
      <c r="O8091" s="14">
        <v>1001</v>
      </c>
      <c r="P8091" s="14">
        <v>1653</v>
      </c>
    </row>
    <row r="8092" spans="11:16" x14ac:dyDescent="0.3">
      <c r="K8092" s="16">
        <f t="shared" si="127"/>
        <v>44353</v>
      </c>
      <c r="L8092" s="17">
        <v>8.3333333333333329E-2</v>
      </c>
      <c r="M8092" s="14">
        <v>652</v>
      </c>
      <c r="N8092" s="14">
        <v>0</v>
      </c>
      <c r="O8092" s="14">
        <v>637</v>
      </c>
      <c r="P8092" s="14">
        <v>1289</v>
      </c>
    </row>
    <row r="8093" spans="11:16" x14ac:dyDescent="0.3">
      <c r="K8093" s="16">
        <f t="shared" si="127"/>
        <v>44353</v>
      </c>
      <c r="L8093" s="17">
        <v>0.125</v>
      </c>
      <c r="M8093" s="14">
        <v>652</v>
      </c>
      <c r="N8093" s="14">
        <v>0</v>
      </c>
      <c r="O8093" s="14">
        <v>99</v>
      </c>
      <c r="P8093" s="14">
        <v>751</v>
      </c>
    </row>
    <row r="8094" spans="11:16" x14ac:dyDescent="0.3">
      <c r="K8094" s="16">
        <f t="shared" si="127"/>
        <v>44353</v>
      </c>
      <c r="L8094" s="17">
        <v>0.16666666666666666</v>
      </c>
      <c r="M8094" s="14">
        <v>652</v>
      </c>
      <c r="N8094" s="14">
        <v>0</v>
      </c>
      <c r="O8094" s="14">
        <v>44</v>
      </c>
      <c r="P8094" s="14">
        <v>696</v>
      </c>
    </row>
    <row r="8095" spans="11:16" x14ac:dyDescent="0.3">
      <c r="K8095" s="16">
        <f t="shared" si="127"/>
        <v>44353</v>
      </c>
      <c r="L8095" s="17">
        <v>0.20833333333333334</v>
      </c>
      <c r="M8095" s="14">
        <v>652</v>
      </c>
      <c r="N8095" s="14">
        <v>0</v>
      </c>
      <c r="O8095" s="14">
        <v>-152</v>
      </c>
      <c r="P8095" s="14">
        <v>500</v>
      </c>
    </row>
    <row r="8096" spans="11:16" x14ac:dyDescent="0.3">
      <c r="K8096" s="16">
        <f t="shared" si="127"/>
        <v>44353</v>
      </c>
      <c r="L8096" s="17">
        <v>0.25</v>
      </c>
      <c r="M8096" s="14">
        <v>652</v>
      </c>
      <c r="N8096" s="14">
        <v>0</v>
      </c>
      <c r="O8096" s="14">
        <v>-292</v>
      </c>
      <c r="P8096" s="14">
        <v>360</v>
      </c>
    </row>
    <row r="8097" spans="11:16" x14ac:dyDescent="0.3">
      <c r="K8097" s="16">
        <f t="shared" si="127"/>
        <v>44353</v>
      </c>
      <c r="L8097" s="17">
        <v>0.29166666666666669</v>
      </c>
      <c r="M8097" s="14">
        <v>652</v>
      </c>
      <c r="N8097" s="14">
        <v>0</v>
      </c>
      <c r="O8097" s="14">
        <v>-403</v>
      </c>
      <c r="P8097" s="14">
        <v>249</v>
      </c>
    </row>
    <row r="8098" spans="11:16" x14ac:dyDescent="0.3">
      <c r="K8098" s="16">
        <f t="shared" si="127"/>
        <v>44353</v>
      </c>
      <c r="L8098" s="17">
        <v>0.33333333333333331</v>
      </c>
      <c r="M8098" s="14">
        <v>652</v>
      </c>
      <c r="N8098" s="14">
        <v>0</v>
      </c>
      <c r="O8098" s="14">
        <v>-648</v>
      </c>
      <c r="P8098" s="14">
        <v>4</v>
      </c>
    </row>
    <row r="8099" spans="11:16" x14ac:dyDescent="0.3">
      <c r="K8099" s="16">
        <f t="shared" si="127"/>
        <v>44353</v>
      </c>
      <c r="L8099" s="17">
        <v>0.375</v>
      </c>
      <c r="M8099" s="14">
        <v>652</v>
      </c>
      <c r="N8099" s="14">
        <v>0</v>
      </c>
      <c r="O8099" s="14">
        <v>-1082</v>
      </c>
      <c r="P8099" s="14">
        <v>-430</v>
      </c>
    </row>
    <row r="8100" spans="11:16" x14ac:dyDescent="0.3">
      <c r="K8100" s="16">
        <f t="shared" si="127"/>
        <v>44353</v>
      </c>
      <c r="L8100" s="17">
        <v>0.41666666666666669</v>
      </c>
      <c r="M8100" s="14">
        <v>652</v>
      </c>
      <c r="N8100" s="14">
        <v>0</v>
      </c>
      <c r="O8100" s="14">
        <v>-1137</v>
      </c>
      <c r="P8100" s="14">
        <v>-485</v>
      </c>
    </row>
    <row r="8101" spans="11:16" x14ac:dyDescent="0.3">
      <c r="K8101" s="16">
        <f t="shared" si="127"/>
        <v>44353</v>
      </c>
      <c r="L8101" s="17">
        <v>0.45833333333333331</v>
      </c>
      <c r="M8101" s="14">
        <v>652</v>
      </c>
      <c r="N8101" s="14">
        <v>0</v>
      </c>
      <c r="O8101" s="14">
        <v>-1026</v>
      </c>
      <c r="P8101" s="14">
        <v>-374</v>
      </c>
    </row>
    <row r="8102" spans="11:16" x14ac:dyDescent="0.3">
      <c r="K8102" s="16">
        <f t="shared" si="127"/>
        <v>44353</v>
      </c>
      <c r="L8102" s="17">
        <v>0.5</v>
      </c>
      <c r="M8102" s="14">
        <v>652</v>
      </c>
      <c r="N8102" s="14">
        <v>0</v>
      </c>
      <c r="O8102" s="14">
        <v>-724</v>
      </c>
      <c r="P8102" s="14">
        <v>-72</v>
      </c>
    </row>
    <row r="8103" spans="11:16" x14ac:dyDescent="0.3">
      <c r="K8103" s="16">
        <f t="shared" si="127"/>
        <v>44353</v>
      </c>
      <c r="L8103" s="17">
        <v>0.54166666666666663</v>
      </c>
      <c r="M8103" s="14">
        <v>652</v>
      </c>
      <c r="N8103" s="14">
        <v>0</v>
      </c>
      <c r="O8103" s="14">
        <v>-1034</v>
      </c>
      <c r="P8103" s="14">
        <v>-382</v>
      </c>
    </row>
    <row r="8104" spans="11:16" x14ac:dyDescent="0.3">
      <c r="K8104" s="16">
        <f t="shared" si="127"/>
        <v>44353</v>
      </c>
      <c r="L8104" s="17">
        <v>0.58333333333333337</v>
      </c>
      <c r="M8104" s="14">
        <v>652</v>
      </c>
      <c r="N8104" s="14">
        <v>0</v>
      </c>
      <c r="O8104" s="14">
        <v>-910</v>
      </c>
      <c r="P8104" s="14">
        <v>-258</v>
      </c>
    </row>
    <row r="8105" spans="11:16" x14ac:dyDescent="0.3">
      <c r="K8105" s="16">
        <f t="shared" si="127"/>
        <v>44353</v>
      </c>
      <c r="L8105" s="17">
        <v>0.625</v>
      </c>
      <c r="M8105" s="14">
        <v>652</v>
      </c>
      <c r="N8105" s="14">
        <v>0</v>
      </c>
      <c r="O8105" s="14">
        <v>-1029</v>
      </c>
      <c r="P8105" s="14">
        <v>-377</v>
      </c>
    </row>
    <row r="8106" spans="11:16" x14ac:dyDescent="0.3">
      <c r="K8106" s="16">
        <f t="shared" si="127"/>
        <v>44353</v>
      </c>
      <c r="L8106" s="17">
        <v>0.66666666666666663</v>
      </c>
      <c r="M8106" s="14">
        <v>652</v>
      </c>
      <c r="N8106" s="14">
        <v>0</v>
      </c>
      <c r="O8106" s="14">
        <v>-216</v>
      </c>
      <c r="P8106" s="14">
        <v>436</v>
      </c>
    </row>
    <row r="8107" spans="11:16" x14ac:dyDescent="0.3">
      <c r="K8107" s="16">
        <f t="shared" si="127"/>
        <v>44353</v>
      </c>
      <c r="L8107" s="17">
        <v>0.70833333333333337</v>
      </c>
      <c r="M8107" s="14">
        <v>652</v>
      </c>
      <c r="N8107" s="14">
        <v>0</v>
      </c>
      <c r="O8107" s="14">
        <v>0</v>
      </c>
      <c r="P8107" s="14">
        <v>652</v>
      </c>
    </row>
    <row r="8108" spans="11:16" x14ac:dyDescent="0.3">
      <c r="K8108" s="16">
        <f t="shared" si="127"/>
        <v>44353</v>
      </c>
      <c r="L8108" s="17">
        <v>0.75</v>
      </c>
      <c r="M8108" s="14">
        <v>652</v>
      </c>
      <c r="N8108" s="14">
        <v>0</v>
      </c>
      <c r="O8108" s="14">
        <v>208</v>
      </c>
      <c r="P8108" s="14">
        <v>860</v>
      </c>
    </row>
    <row r="8109" spans="11:16" x14ac:dyDescent="0.3">
      <c r="K8109" s="16">
        <f t="shared" si="127"/>
        <v>44353</v>
      </c>
      <c r="L8109" s="17">
        <v>0.79166666666666663</v>
      </c>
      <c r="M8109" s="14">
        <v>652</v>
      </c>
      <c r="N8109" s="14">
        <v>0</v>
      </c>
      <c r="O8109" s="14">
        <v>508</v>
      </c>
      <c r="P8109" s="14">
        <v>1160</v>
      </c>
    </row>
    <row r="8110" spans="11:16" x14ac:dyDescent="0.3">
      <c r="K8110" s="16">
        <f t="shared" si="127"/>
        <v>44353</v>
      </c>
      <c r="L8110" s="17">
        <v>0.83333333333333337</v>
      </c>
      <c r="M8110" s="14">
        <v>652</v>
      </c>
      <c r="N8110" s="14">
        <v>0</v>
      </c>
      <c r="O8110" s="14">
        <v>436</v>
      </c>
      <c r="P8110" s="14">
        <v>1088</v>
      </c>
    </row>
    <row r="8111" spans="11:16" x14ac:dyDescent="0.3">
      <c r="K8111" s="16">
        <f t="shared" si="127"/>
        <v>44353</v>
      </c>
      <c r="L8111" s="17">
        <v>0.875</v>
      </c>
      <c r="M8111" s="14">
        <v>652</v>
      </c>
      <c r="N8111" s="14">
        <v>0</v>
      </c>
      <c r="O8111" s="14">
        <v>394</v>
      </c>
      <c r="P8111" s="14">
        <v>1046</v>
      </c>
    </row>
    <row r="8112" spans="11:16" x14ac:dyDescent="0.3">
      <c r="K8112" s="16">
        <f t="shared" si="127"/>
        <v>44353</v>
      </c>
      <c r="L8112" s="17">
        <v>0.91666666666666663</v>
      </c>
      <c r="M8112" s="14">
        <v>652</v>
      </c>
      <c r="N8112" s="14">
        <v>0</v>
      </c>
      <c r="O8112" s="14">
        <v>1200</v>
      </c>
      <c r="P8112" s="14">
        <v>1852</v>
      </c>
    </row>
    <row r="8113" spans="11:16" x14ac:dyDescent="0.3">
      <c r="K8113" s="16">
        <f t="shared" si="127"/>
        <v>44353</v>
      </c>
      <c r="L8113" s="17">
        <v>0.95833333333333337</v>
      </c>
      <c r="M8113" s="14">
        <v>652</v>
      </c>
      <c r="N8113" s="14">
        <v>195</v>
      </c>
      <c r="O8113" s="14">
        <v>1200</v>
      </c>
      <c r="P8113" s="14">
        <v>2047</v>
      </c>
    </row>
    <row r="8114" spans="11:16" x14ac:dyDescent="0.3">
      <c r="K8114" s="16">
        <f t="shared" si="127"/>
        <v>44354</v>
      </c>
      <c r="L8114" s="17">
        <v>0</v>
      </c>
      <c r="M8114" s="14">
        <v>652</v>
      </c>
      <c r="N8114" s="14">
        <v>696</v>
      </c>
      <c r="O8114" s="14">
        <v>0</v>
      </c>
      <c r="P8114" s="14">
        <v>1348</v>
      </c>
    </row>
    <row r="8115" spans="11:16" x14ac:dyDescent="0.3">
      <c r="K8115" s="16">
        <f t="shared" si="127"/>
        <v>44354</v>
      </c>
      <c r="L8115" s="17">
        <v>4.1666666666666664E-2</v>
      </c>
      <c r="M8115" s="14">
        <v>652</v>
      </c>
      <c r="N8115" s="14">
        <v>0</v>
      </c>
      <c r="O8115" s="14">
        <v>0</v>
      </c>
      <c r="P8115" s="14">
        <v>652</v>
      </c>
    </row>
    <row r="8116" spans="11:16" x14ac:dyDescent="0.3">
      <c r="K8116" s="16">
        <f t="shared" si="127"/>
        <v>44354</v>
      </c>
      <c r="L8116" s="17">
        <v>8.3333333333333329E-2</v>
      </c>
      <c r="M8116" s="14">
        <v>652</v>
      </c>
      <c r="N8116" s="14">
        <v>240</v>
      </c>
      <c r="O8116" s="14">
        <v>0</v>
      </c>
      <c r="P8116" s="14">
        <v>892</v>
      </c>
    </row>
    <row r="8117" spans="11:16" x14ac:dyDescent="0.3">
      <c r="K8117" s="16">
        <f t="shared" si="127"/>
        <v>44354</v>
      </c>
      <c r="L8117" s="17">
        <v>0.125</v>
      </c>
      <c r="M8117" s="14">
        <v>652</v>
      </c>
      <c r="N8117" s="14">
        <v>0</v>
      </c>
      <c r="O8117" s="14">
        <v>-20</v>
      </c>
      <c r="P8117" s="14">
        <v>632</v>
      </c>
    </row>
    <row r="8118" spans="11:16" x14ac:dyDescent="0.3">
      <c r="K8118" s="16">
        <f t="shared" si="127"/>
        <v>44354</v>
      </c>
      <c r="L8118" s="17">
        <v>0.16666666666666666</v>
      </c>
      <c r="M8118" s="14">
        <v>652</v>
      </c>
      <c r="N8118" s="14">
        <v>62</v>
      </c>
      <c r="O8118" s="14">
        <v>0</v>
      </c>
      <c r="P8118" s="14">
        <v>714</v>
      </c>
    </row>
    <row r="8119" spans="11:16" x14ac:dyDescent="0.3">
      <c r="K8119" s="16">
        <f t="shared" si="127"/>
        <v>44354</v>
      </c>
      <c r="L8119" s="17">
        <v>0.20833333333333334</v>
      </c>
      <c r="M8119" s="14">
        <v>652</v>
      </c>
      <c r="N8119" s="14">
        <v>0</v>
      </c>
      <c r="O8119" s="14">
        <v>0</v>
      </c>
      <c r="P8119" s="14">
        <v>652</v>
      </c>
    </row>
    <row r="8120" spans="11:16" x14ac:dyDescent="0.3">
      <c r="K8120" s="16">
        <f t="shared" si="127"/>
        <v>44354</v>
      </c>
      <c r="L8120" s="17">
        <v>0.25</v>
      </c>
      <c r="M8120" s="14">
        <v>652</v>
      </c>
      <c r="N8120" s="14">
        <v>0</v>
      </c>
      <c r="O8120" s="14">
        <v>0</v>
      </c>
      <c r="P8120" s="14">
        <v>652</v>
      </c>
    </row>
    <row r="8121" spans="11:16" x14ac:dyDescent="0.3">
      <c r="K8121" s="16">
        <f t="shared" si="127"/>
        <v>44354</v>
      </c>
      <c r="L8121" s="17">
        <v>0.29166666666666669</v>
      </c>
      <c r="M8121" s="14">
        <v>652</v>
      </c>
      <c r="N8121" s="14">
        <v>1657</v>
      </c>
      <c r="O8121" s="14">
        <v>0</v>
      </c>
      <c r="P8121" s="14">
        <v>2309</v>
      </c>
    </row>
    <row r="8122" spans="11:16" x14ac:dyDescent="0.3">
      <c r="K8122" s="16">
        <f t="shared" si="127"/>
        <v>44354</v>
      </c>
      <c r="L8122" s="17">
        <v>0.33333333333333331</v>
      </c>
      <c r="M8122" s="14">
        <v>652</v>
      </c>
      <c r="N8122" s="14">
        <v>1571</v>
      </c>
      <c r="O8122" s="14">
        <v>0</v>
      </c>
      <c r="P8122" s="14">
        <v>2223</v>
      </c>
    </row>
    <row r="8123" spans="11:16" x14ac:dyDescent="0.3">
      <c r="K8123" s="16">
        <f t="shared" si="127"/>
        <v>44354</v>
      </c>
      <c r="L8123" s="17">
        <v>0.375</v>
      </c>
      <c r="M8123" s="14">
        <v>652</v>
      </c>
      <c r="N8123" s="14">
        <v>0</v>
      </c>
      <c r="O8123" s="14">
        <v>0</v>
      </c>
      <c r="P8123" s="14">
        <v>652</v>
      </c>
    </row>
    <row r="8124" spans="11:16" x14ac:dyDescent="0.3">
      <c r="K8124" s="16">
        <f t="shared" si="127"/>
        <v>44354</v>
      </c>
      <c r="L8124" s="17">
        <v>0.41666666666666669</v>
      </c>
      <c r="M8124" s="14">
        <v>652</v>
      </c>
      <c r="N8124" s="14">
        <v>1520</v>
      </c>
      <c r="O8124" s="14">
        <v>0</v>
      </c>
      <c r="P8124" s="14">
        <v>2172</v>
      </c>
    </row>
    <row r="8125" spans="11:16" x14ac:dyDescent="0.3">
      <c r="K8125" s="16">
        <f t="shared" si="127"/>
        <v>44354</v>
      </c>
      <c r="L8125" s="17">
        <v>0.45833333333333331</v>
      </c>
      <c r="M8125" s="14">
        <v>652</v>
      </c>
      <c r="N8125" s="14">
        <v>0</v>
      </c>
      <c r="O8125" s="14">
        <v>0</v>
      </c>
      <c r="P8125" s="14">
        <v>652</v>
      </c>
    </row>
    <row r="8126" spans="11:16" x14ac:dyDescent="0.3">
      <c r="K8126" s="16">
        <f t="shared" si="127"/>
        <v>44354</v>
      </c>
      <c r="L8126" s="17">
        <v>0.5</v>
      </c>
      <c r="M8126" s="14">
        <v>652</v>
      </c>
      <c r="N8126" s="14">
        <v>1373</v>
      </c>
      <c r="O8126" s="14">
        <v>0</v>
      </c>
      <c r="P8126" s="14">
        <v>2025</v>
      </c>
    </row>
    <row r="8127" spans="11:16" x14ac:dyDescent="0.3">
      <c r="K8127" s="16">
        <f t="shared" si="127"/>
        <v>44354</v>
      </c>
      <c r="L8127" s="17">
        <v>0.54166666666666663</v>
      </c>
      <c r="M8127" s="14">
        <v>652</v>
      </c>
      <c r="N8127" s="14">
        <v>1174</v>
      </c>
      <c r="O8127" s="14">
        <v>0</v>
      </c>
      <c r="P8127" s="14">
        <v>1826</v>
      </c>
    </row>
    <row r="8128" spans="11:16" x14ac:dyDescent="0.3">
      <c r="K8128" s="16">
        <f t="shared" si="127"/>
        <v>44354</v>
      </c>
      <c r="L8128" s="17">
        <v>0.58333333333333337</v>
      </c>
      <c r="M8128" s="14">
        <v>652</v>
      </c>
      <c r="N8128" s="14">
        <v>1244</v>
      </c>
      <c r="O8128" s="14">
        <v>0</v>
      </c>
      <c r="P8128" s="14">
        <v>1896</v>
      </c>
    </row>
    <row r="8129" spans="11:16" x14ac:dyDescent="0.3">
      <c r="K8129" s="16">
        <f t="shared" si="127"/>
        <v>44354</v>
      </c>
      <c r="L8129" s="17">
        <v>0.625</v>
      </c>
      <c r="M8129" s="14">
        <v>652</v>
      </c>
      <c r="N8129" s="14">
        <v>0</v>
      </c>
      <c r="O8129" s="14">
        <v>16</v>
      </c>
      <c r="P8129" s="14">
        <v>668</v>
      </c>
    </row>
    <row r="8130" spans="11:16" x14ac:dyDescent="0.3">
      <c r="K8130" s="16">
        <f t="shared" si="127"/>
        <v>44354</v>
      </c>
      <c r="L8130" s="17">
        <v>0.66666666666666663</v>
      </c>
      <c r="M8130" s="14">
        <v>652</v>
      </c>
      <c r="N8130" s="14">
        <v>1448</v>
      </c>
      <c r="O8130" s="14">
        <v>0</v>
      </c>
      <c r="P8130" s="14">
        <v>2100</v>
      </c>
    </row>
    <row r="8131" spans="11:16" x14ac:dyDescent="0.3">
      <c r="K8131" s="16">
        <f t="shared" si="127"/>
        <v>44354</v>
      </c>
      <c r="L8131" s="17">
        <v>0.70833333333333337</v>
      </c>
      <c r="M8131" s="14">
        <v>652</v>
      </c>
      <c r="N8131" s="14">
        <v>1238</v>
      </c>
      <c r="O8131" s="14">
        <v>0</v>
      </c>
      <c r="P8131" s="14">
        <v>1890</v>
      </c>
    </row>
    <row r="8132" spans="11:16" x14ac:dyDescent="0.3">
      <c r="K8132" s="16">
        <f t="shared" si="127"/>
        <v>44354</v>
      </c>
      <c r="L8132" s="17">
        <v>0.75</v>
      </c>
      <c r="M8132" s="14">
        <v>652</v>
      </c>
      <c r="N8132" s="14">
        <v>2094</v>
      </c>
      <c r="O8132" s="14">
        <v>0</v>
      </c>
      <c r="P8132" s="14">
        <v>2746</v>
      </c>
    </row>
    <row r="8133" spans="11:16" x14ac:dyDescent="0.3">
      <c r="K8133" s="16">
        <f t="shared" si="127"/>
        <v>44354</v>
      </c>
      <c r="L8133" s="17">
        <v>0.79166666666666663</v>
      </c>
      <c r="M8133" s="14">
        <v>652</v>
      </c>
      <c r="N8133" s="14">
        <v>2094</v>
      </c>
      <c r="O8133" s="14">
        <v>0</v>
      </c>
      <c r="P8133" s="14">
        <v>2746</v>
      </c>
    </row>
    <row r="8134" spans="11:16" x14ac:dyDescent="0.3">
      <c r="K8134" s="16">
        <f t="shared" si="127"/>
        <v>44354</v>
      </c>
      <c r="L8134" s="17">
        <v>0.83333333333333337</v>
      </c>
      <c r="M8134" s="14">
        <v>652</v>
      </c>
      <c r="N8134" s="14">
        <v>1959</v>
      </c>
      <c r="O8134" s="14">
        <v>0</v>
      </c>
      <c r="P8134" s="14">
        <v>2611</v>
      </c>
    </row>
    <row r="8135" spans="11:16" x14ac:dyDescent="0.3">
      <c r="K8135" s="16">
        <f t="shared" si="127"/>
        <v>44354</v>
      </c>
      <c r="L8135" s="17">
        <v>0.875</v>
      </c>
      <c r="M8135" s="14">
        <v>652</v>
      </c>
      <c r="N8135" s="14">
        <v>0</v>
      </c>
      <c r="O8135" s="14">
        <v>0</v>
      </c>
      <c r="P8135" s="14">
        <v>652</v>
      </c>
    </row>
    <row r="8136" spans="11:16" x14ac:dyDescent="0.3">
      <c r="K8136" s="16">
        <f t="shared" si="127"/>
        <v>44354</v>
      </c>
      <c r="L8136" s="17">
        <v>0.91666666666666663</v>
      </c>
      <c r="M8136" s="14">
        <v>652</v>
      </c>
      <c r="N8136" s="14">
        <v>2094</v>
      </c>
      <c r="O8136" s="14">
        <v>0</v>
      </c>
      <c r="P8136" s="14">
        <v>2746</v>
      </c>
    </row>
    <row r="8137" spans="11:16" x14ac:dyDescent="0.3">
      <c r="K8137" s="16">
        <f t="shared" si="127"/>
        <v>44354</v>
      </c>
      <c r="L8137" s="17">
        <v>0.95833333333333337</v>
      </c>
      <c r="M8137" s="14">
        <v>652</v>
      </c>
      <c r="N8137" s="14">
        <v>0</v>
      </c>
      <c r="O8137" s="14">
        <v>0</v>
      </c>
      <c r="P8137" s="14">
        <v>652</v>
      </c>
    </row>
    <row r="8138" spans="11:16" x14ac:dyDescent="0.3">
      <c r="K8138" s="16">
        <f t="shared" si="127"/>
        <v>44355</v>
      </c>
      <c r="L8138" s="17">
        <v>0</v>
      </c>
      <c r="M8138" s="14">
        <v>652</v>
      </c>
      <c r="N8138" s="14">
        <v>0</v>
      </c>
      <c r="O8138" s="14">
        <v>0</v>
      </c>
      <c r="P8138" s="14">
        <v>652</v>
      </c>
    </row>
    <row r="8139" spans="11:16" x14ac:dyDescent="0.3">
      <c r="K8139" s="16">
        <f t="shared" si="127"/>
        <v>44355</v>
      </c>
      <c r="L8139" s="17">
        <v>4.1666666666666664E-2</v>
      </c>
      <c r="M8139" s="14">
        <v>652</v>
      </c>
      <c r="N8139" s="14">
        <v>0</v>
      </c>
      <c r="O8139" s="14">
        <v>0</v>
      </c>
      <c r="P8139" s="14">
        <v>652</v>
      </c>
    </row>
    <row r="8140" spans="11:16" x14ac:dyDescent="0.3">
      <c r="K8140" s="16">
        <f t="shared" si="127"/>
        <v>44355</v>
      </c>
      <c r="L8140" s="17">
        <v>8.3333333333333329E-2</v>
      </c>
      <c r="M8140" s="14">
        <v>652</v>
      </c>
      <c r="N8140" s="14">
        <v>1216</v>
      </c>
      <c r="O8140" s="14">
        <v>0</v>
      </c>
      <c r="P8140" s="14">
        <v>1868</v>
      </c>
    </row>
    <row r="8141" spans="11:16" x14ac:dyDescent="0.3">
      <c r="K8141" s="16">
        <f t="shared" si="127"/>
        <v>44355</v>
      </c>
      <c r="L8141" s="17">
        <v>0.125</v>
      </c>
      <c r="M8141" s="14">
        <v>652</v>
      </c>
      <c r="N8141" s="14">
        <v>908</v>
      </c>
      <c r="O8141" s="14">
        <v>0</v>
      </c>
      <c r="P8141" s="14">
        <v>1560</v>
      </c>
    </row>
    <row r="8142" spans="11:16" x14ac:dyDescent="0.3">
      <c r="K8142" s="16">
        <f t="shared" si="127"/>
        <v>44355</v>
      </c>
      <c r="L8142" s="17">
        <v>0.16666666666666666</v>
      </c>
      <c r="M8142" s="14">
        <v>652</v>
      </c>
      <c r="N8142" s="14">
        <v>743</v>
      </c>
      <c r="O8142" s="14">
        <v>0</v>
      </c>
      <c r="P8142" s="14">
        <v>1395</v>
      </c>
    </row>
    <row r="8143" spans="11:16" x14ac:dyDescent="0.3">
      <c r="K8143" s="16">
        <f t="shared" si="127"/>
        <v>44355</v>
      </c>
      <c r="L8143" s="17">
        <v>0.20833333333333334</v>
      </c>
      <c r="M8143" s="14">
        <v>652</v>
      </c>
      <c r="N8143" s="14">
        <v>1021</v>
      </c>
      <c r="O8143" s="14">
        <v>0</v>
      </c>
      <c r="P8143" s="14">
        <v>1673</v>
      </c>
    </row>
    <row r="8144" spans="11:16" x14ac:dyDescent="0.3">
      <c r="K8144" s="16">
        <f t="shared" si="127"/>
        <v>44355</v>
      </c>
      <c r="L8144" s="17">
        <v>0.25</v>
      </c>
      <c r="M8144" s="14">
        <v>652</v>
      </c>
      <c r="N8144" s="14">
        <v>0</v>
      </c>
      <c r="O8144" s="14">
        <v>0</v>
      </c>
      <c r="P8144" s="14">
        <v>652</v>
      </c>
    </row>
    <row r="8145" spans="11:16" x14ac:dyDescent="0.3">
      <c r="K8145" s="16">
        <f t="shared" si="127"/>
        <v>44355</v>
      </c>
      <c r="L8145" s="17">
        <v>0.29166666666666669</v>
      </c>
      <c r="M8145" s="14">
        <v>652</v>
      </c>
      <c r="N8145" s="14">
        <v>2080</v>
      </c>
      <c r="O8145" s="14">
        <v>0</v>
      </c>
      <c r="P8145" s="14">
        <v>2732</v>
      </c>
    </row>
    <row r="8146" spans="11:16" x14ac:dyDescent="0.3">
      <c r="K8146" s="16">
        <f t="shared" si="127"/>
        <v>44355</v>
      </c>
      <c r="L8146" s="17">
        <v>0.33333333333333331</v>
      </c>
      <c r="M8146" s="14">
        <v>652</v>
      </c>
      <c r="N8146" s="14">
        <v>2082</v>
      </c>
      <c r="O8146" s="14">
        <v>0</v>
      </c>
      <c r="P8146" s="14">
        <v>2734</v>
      </c>
    </row>
    <row r="8147" spans="11:16" x14ac:dyDescent="0.3">
      <c r="K8147" s="16">
        <f t="shared" si="127"/>
        <v>44355</v>
      </c>
      <c r="L8147" s="17">
        <v>0.375</v>
      </c>
      <c r="M8147" s="14">
        <v>652</v>
      </c>
      <c r="N8147" s="14">
        <v>1899</v>
      </c>
      <c r="O8147" s="14">
        <v>0</v>
      </c>
      <c r="P8147" s="14">
        <v>2551</v>
      </c>
    </row>
    <row r="8148" spans="11:16" x14ac:dyDescent="0.3">
      <c r="K8148" s="16">
        <f t="shared" si="127"/>
        <v>44355</v>
      </c>
      <c r="L8148" s="17">
        <v>0.41666666666666669</v>
      </c>
      <c r="M8148" s="14">
        <v>652</v>
      </c>
      <c r="N8148" s="14">
        <v>0</v>
      </c>
      <c r="O8148" s="14">
        <v>0</v>
      </c>
      <c r="P8148" s="14">
        <v>652</v>
      </c>
    </row>
    <row r="8149" spans="11:16" x14ac:dyDescent="0.3">
      <c r="K8149" s="16">
        <f t="shared" si="127"/>
        <v>44355</v>
      </c>
      <c r="L8149" s="17">
        <v>0.45833333333333331</v>
      </c>
      <c r="M8149" s="14">
        <v>652</v>
      </c>
      <c r="N8149" s="14">
        <v>0</v>
      </c>
      <c r="O8149" s="14">
        <v>0</v>
      </c>
      <c r="P8149" s="14">
        <v>652</v>
      </c>
    </row>
    <row r="8150" spans="11:16" x14ac:dyDescent="0.3">
      <c r="K8150" s="16">
        <f t="shared" si="127"/>
        <v>44355</v>
      </c>
      <c r="L8150" s="17">
        <v>0.5</v>
      </c>
      <c r="M8150" s="14">
        <v>652</v>
      </c>
      <c r="N8150" s="14">
        <v>1575</v>
      </c>
      <c r="O8150" s="14">
        <v>0</v>
      </c>
      <c r="P8150" s="14">
        <v>2227</v>
      </c>
    </row>
    <row r="8151" spans="11:16" x14ac:dyDescent="0.3">
      <c r="K8151" s="16">
        <f t="shared" si="127"/>
        <v>44355</v>
      </c>
      <c r="L8151" s="17">
        <v>0.54166666666666663</v>
      </c>
      <c r="M8151" s="14">
        <v>652</v>
      </c>
      <c r="N8151" s="14">
        <v>0</v>
      </c>
      <c r="O8151" s="14">
        <v>0</v>
      </c>
      <c r="P8151" s="14">
        <v>652</v>
      </c>
    </row>
    <row r="8152" spans="11:16" x14ac:dyDescent="0.3">
      <c r="K8152" s="16">
        <f t="shared" si="127"/>
        <v>44355</v>
      </c>
      <c r="L8152" s="17">
        <v>0.58333333333333337</v>
      </c>
      <c r="M8152" s="14">
        <v>652</v>
      </c>
      <c r="N8152" s="14">
        <v>0</v>
      </c>
      <c r="O8152" s="14">
        <v>0</v>
      </c>
      <c r="P8152" s="14">
        <v>652</v>
      </c>
    </row>
    <row r="8153" spans="11:16" x14ac:dyDescent="0.3">
      <c r="K8153" s="16">
        <f t="shared" si="127"/>
        <v>44355</v>
      </c>
      <c r="L8153" s="17">
        <v>0.625</v>
      </c>
      <c r="M8153" s="14">
        <v>652</v>
      </c>
      <c r="N8153" s="14">
        <v>1725</v>
      </c>
      <c r="O8153" s="14">
        <v>0</v>
      </c>
      <c r="P8153" s="14">
        <v>2377</v>
      </c>
    </row>
    <row r="8154" spans="11:16" x14ac:dyDescent="0.3">
      <c r="K8154" s="16">
        <f t="shared" si="127"/>
        <v>44355</v>
      </c>
      <c r="L8154" s="17">
        <v>0.66666666666666663</v>
      </c>
      <c r="M8154" s="14">
        <v>652</v>
      </c>
      <c r="N8154" s="14">
        <v>0</v>
      </c>
      <c r="O8154" s="14">
        <v>0</v>
      </c>
      <c r="P8154" s="14">
        <v>652</v>
      </c>
    </row>
    <row r="8155" spans="11:16" x14ac:dyDescent="0.3">
      <c r="K8155" s="16">
        <f t="shared" ref="K8155:K8218" si="128">K8131+1</f>
        <v>44355</v>
      </c>
      <c r="L8155" s="17">
        <v>0.70833333333333337</v>
      </c>
      <c r="M8155" s="14">
        <v>652</v>
      </c>
      <c r="N8155" s="14">
        <v>0</v>
      </c>
      <c r="O8155" s="14">
        <v>0</v>
      </c>
      <c r="P8155" s="14">
        <v>652</v>
      </c>
    </row>
    <row r="8156" spans="11:16" x14ac:dyDescent="0.3">
      <c r="K8156" s="16">
        <f t="shared" si="128"/>
        <v>44355</v>
      </c>
      <c r="L8156" s="17">
        <v>0.75</v>
      </c>
      <c r="M8156" s="14">
        <v>652</v>
      </c>
      <c r="N8156" s="14">
        <v>0</v>
      </c>
      <c r="O8156" s="14">
        <v>0</v>
      </c>
      <c r="P8156" s="14">
        <v>652</v>
      </c>
    </row>
    <row r="8157" spans="11:16" x14ac:dyDescent="0.3">
      <c r="K8157" s="16">
        <f t="shared" si="128"/>
        <v>44355</v>
      </c>
      <c r="L8157" s="17">
        <v>0.79166666666666663</v>
      </c>
      <c r="M8157" s="14">
        <v>652</v>
      </c>
      <c r="N8157" s="14">
        <v>2675</v>
      </c>
      <c r="O8157" s="14">
        <v>0</v>
      </c>
      <c r="P8157" s="14">
        <v>3327</v>
      </c>
    </row>
    <row r="8158" spans="11:16" x14ac:dyDescent="0.3">
      <c r="K8158" s="16">
        <f t="shared" si="128"/>
        <v>44355</v>
      </c>
      <c r="L8158" s="17">
        <v>0.83333333333333337</v>
      </c>
      <c r="M8158" s="14">
        <v>652</v>
      </c>
      <c r="N8158" s="14">
        <v>0</v>
      </c>
      <c r="O8158" s="14">
        <v>0</v>
      </c>
      <c r="P8158" s="14">
        <v>652</v>
      </c>
    </row>
    <row r="8159" spans="11:16" x14ac:dyDescent="0.3">
      <c r="K8159" s="16">
        <f t="shared" si="128"/>
        <v>44355</v>
      </c>
      <c r="L8159" s="17">
        <v>0.875</v>
      </c>
      <c r="M8159" s="14">
        <v>652</v>
      </c>
      <c r="N8159" s="14">
        <v>2648</v>
      </c>
      <c r="O8159" s="14">
        <v>0</v>
      </c>
      <c r="P8159" s="14">
        <v>3300</v>
      </c>
    </row>
    <row r="8160" spans="11:16" x14ac:dyDescent="0.3">
      <c r="K8160" s="16">
        <f t="shared" si="128"/>
        <v>44355</v>
      </c>
      <c r="L8160" s="17">
        <v>0.91666666666666663</v>
      </c>
      <c r="M8160" s="14">
        <v>652</v>
      </c>
      <c r="N8160" s="14">
        <v>2684</v>
      </c>
      <c r="O8160" s="14">
        <v>0</v>
      </c>
      <c r="P8160" s="14">
        <v>3336</v>
      </c>
    </row>
    <row r="8161" spans="11:16" x14ac:dyDescent="0.3">
      <c r="K8161" s="16">
        <f t="shared" si="128"/>
        <v>44355</v>
      </c>
      <c r="L8161" s="17">
        <v>0.95833333333333337</v>
      </c>
      <c r="M8161" s="14">
        <v>652</v>
      </c>
      <c r="N8161" s="14">
        <v>2684</v>
      </c>
      <c r="O8161" s="14">
        <v>0</v>
      </c>
      <c r="P8161" s="14">
        <v>3336</v>
      </c>
    </row>
    <row r="8162" spans="11:16" x14ac:dyDescent="0.3">
      <c r="K8162" s="16">
        <f t="shared" si="128"/>
        <v>44356</v>
      </c>
      <c r="L8162" s="17">
        <v>0</v>
      </c>
      <c r="M8162" s="14">
        <v>652</v>
      </c>
      <c r="N8162" s="14">
        <v>2267</v>
      </c>
      <c r="O8162" s="14">
        <v>0</v>
      </c>
      <c r="P8162" s="14">
        <v>2919</v>
      </c>
    </row>
    <row r="8163" spans="11:16" x14ac:dyDescent="0.3">
      <c r="K8163" s="16">
        <f t="shared" si="128"/>
        <v>44356</v>
      </c>
      <c r="L8163" s="17">
        <v>4.1666666666666664E-2</v>
      </c>
      <c r="M8163" s="14">
        <v>652</v>
      </c>
      <c r="N8163" s="14">
        <v>1788</v>
      </c>
      <c r="O8163" s="14">
        <v>0</v>
      </c>
      <c r="P8163" s="14">
        <v>2440</v>
      </c>
    </row>
    <row r="8164" spans="11:16" x14ac:dyDescent="0.3">
      <c r="K8164" s="16">
        <f t="shared" si="128"/>
        <v>44356</v>
      </c>
      <c r="L8164" s="17">
        <v>8.3333333333333329E-2</v>
      </c>
      <c r="M8164" s="14">
        <v>652</v>
      </c>
      <c r="N8164" s="14">
        <v>0</v>
      </c>
      <c r="O8164" s="14">
        <v>0</v>
      </c>
      <c r="P8164" s="14">
        <v>652</v>
      </c>
    </row>
    <row r="8165" spans="11:16" x14ac:dyDescent="0.3">
      <c r="K8165" s="16">
        <f t="shared" si="128"/>
        <v>44356</v>
      </c>
      <c r="L8165" s="17">
        <v>0.125</v>
      </c>
      <c r="M8165" s="14">
        <v>652</v>
      </c>
      <c r="N8165" s="14">
        <v>0</v>
      </c>
      <c r="O8165" s="14">
        <v>0</v>
      </c>
      <c r="P8165" s="14">
        <v>652</v>
      </c>
    </row>
    <row r="8166" spans="11:16" x14ac:dyDescent="0.3">
      <c r="K8166" s="16">
        <f t="shared" si="128"/>
        <v>44356</v>
      </c>
      <c r="L8166" s="17">
        <v>0.16666666666666666</v>
      </c>
      <c r="M8166" s="14">
        <v>652</v>
      </c>
      <c r="N8166" s="14">
        <v>904</v>
      </c>
      <c r="O8166" s="14">
        <v>0</v>
      </c>
      <c r="P8166" s="14">
        <v>1556</v>
      </c>
    </row>
    <row r="8167" spans="11:16" x14ac:dyDescent="0.3">
      <c r="K8167" s="16">
        <f t="shared" si="128"/>
        <v>44356</v>
      </c>
      <c r="L8167" s="17">
        <v>0.20833333333333334</v>
      </c>
      <c r="M8167" s="14">
        <v>652</v>
      </c>
      <c r="N8167" s="14">
        <v>0</v>
      </c>
      <c r="O8167" s="14">
        <v>0</v>
      </c>
      <c r="P8167" s="14">
        <v>652</v>
      </c>
    </row>
    <row r="8168" spans="11:16" x14ac:dyDescent="0.3">
      <c r="K8168" s="16">
        <f t="shared" si="128"/>
        <v>44356</v>
      </c>
      <c r="L8168" s="17">
        <v>0.25</v>
      </c>
      <c r="M8168" s="14">
        <v>652</v>
      </c>
      <c r="N8168" s="14">
        <v>1720</v>
      </c>
      <c r="O8168" s="14">
        <v>0</v>
      </c>
      <c r="P8168" s="14">
        <v>2372</v>
      </c>
    </row>
    <row r="8169" spans="11:16" x14ac:dyDescent="0.3">
      <c r="K8169" s="16">
        <f t="shared" si="128"/>
        <v>44356</v>
      </c>
      <c r="L8169" s="17">
        <v>0.29166666666666669</v>
      </c>
      <c r="M8169" s="14">
        <v>652</v>
      </c>
      <c r="N8169" s="14">
        <v>0</v>
      </c>
      <c r="O8169" s="14">
        <v>0</v>
      </c>
      <c r="P8169" s="14">
        <v>652</v>
      </c>
    </row>
    <row r="8170" spans="11:16" x14ac:dyDescent="0.3">
      <c r="K8170" s="16">
        <f t="shared" si="128"/>
        <v>44356</v>
      </c>
      <c r="L8170" s="17">
        <v>0.33333333333333331</v>
      </c>
      <c r="M8170" s="14">
        <v>652</v>
      </c>
      <c r="N8170" s="14">
        <v>2159</v>
      </c>
      <c r="O8170" s="14">
        <v>0</v>
      </c>
      <c r="P8170" s="14">
        <v>2811</v>
      </c>
    </row>
    <row r="8171" spans="11:16" x14ac:dyDescent="0.3">
      <c r="K8171" s="16">
        <f t="shared" si="128"/>
        <v>44356</v>
      </c>
      <c r="L8171" s="17">
        <v>0.375</v>
      </c>
      <c r="M8171" s="14">
        <v>652</v>
      </c>
      <c r="N8171" s="14">
        <v>1849</v>
      </c>
      <c r="O8171" s="14">
        <v>0</v>
      </c>
      <c r="P8171" s="14">
        <v>2501</v>
      </c>
    </row>
    <row r="8172" spans="11:16" x14ac:dyDescent="0.3">
      <c r="K8172" s="16">
        <f t="shared" si="128"/>
        <v>44356</v>
      </c>
      <c r="L8172" s="17">
        <v>0.41666666666666669</v>
      </c>
      <c r="M8172" s="14">
        <v>652</v>
      </c>
      <c r="N8172" s="14">
        <v>1596</v>
      </c>
      <c r="O8172" s="14">
        <v>0</v>
      </c>
      <c r="P8172" s="14">
        <v>2248</v>
      </c>
    </row>
    <row r="8173" spans="11:16" x14ac:dyDescent="0.3">
      <c r="K8173" s="16">
        <f t="shared" si="128"/>
        <v>44356</v>
      </c>
      <c r="L8173" s="17">
        <v>0.45833333333333331</v>
      </c>
      <c r="M8173" s="14">
        <v>652</v>
      </c>
      <c r="N8173" s="14">
        <v>0</v>
      </c>
      <c r="O8173" s="14">
        <v>0</v>
      </c>
      <c r="P8173" s="14">
        <v>652</v>
      </c>
    </row>
    <row r="8174" spans="11:16" x14ac:dyDescent="0.3">
      <c r="K8174" s="16">
        <f t="shared" si="128"/>
        <v>44356</v>
      </c>
      <c r="L8174" s="17">
        <v>0.5</v>
      </c>
      <c r="M8174" s="14">
        <v>652</v>
      </c>
      <c r="N8174" s="14">
        <v>1778</v>
      </c>
      <c r="O8174" s="14">
        <v>0</v>
      </c>
      <c r="P8174" s="14">
        <v>2430</v>
      </c>
    </row>
    <row r="8175" spans="11:16" x14ac:dyDescent="0.3">
      <c r="K8175" s="16">
        <f t="shared" si="128"/>
        <v>44356</v>
      </c>
      <c r="L8175" s="17">
        <v>0.54166666666666663</v>
      </c>
      <c r="M8175" s="14">
        <v>652</v>
      </c>
      <c r="N8175" s="14">
        <v>1680</v>
      </c>
      <c r="O8175" s="14">
        <v>0</v>
      </c>
      <c r="P8175" s="14">
        <v>2332</v>
      </c>
    </row>
    <row r="8176" spans="11:16" x14ac:dyDescent="0.3">
      <c r="K8176" s="16">
        <f t="shared" si="128"/>
        <v>44356</v>
      </c>
      <c r="L8176" s="17">
        <v>0.58333333333333337</v>
      </c>
      <c r="M8176" s="14">
        <v>652</v>
      </c>
      <c r="N8176" s="14">
        <v>1822</v>
      </c>
      <c r="O8176" s="14">
        <v>0</v>
      </c>
      <c r="P8176" s="14">
        <v>2474</v>
      </c>
    </row>
    <row r="8177" spans="11:16" x14ac:dyDescent="0.3">
      <c r="K8177" s="16">
        <f t="shared" si="128"/>
        <v>44356</v>
      </c>
      <c r="L8177" s="17">
        <v>0.625</v>
      </c>
      <c r="M8177" s="14">
        <v>652</v>
      </c>
      <c r="N8177" s="14">
        <v>1838</v>
      </c>
      <c r="O8177" s="14">
        <v>0</v>
      </c>
      <c r="P8177" s="14">
        <v>2490</v>
      </c>
    </row>
    <row r="8178" spans="11:16" x14ac:dyDescent="0.3">
      <c r="K8178" s="16">
        <f t="shared" si="128"/>
        <v>44356</v>
      </c>
      <c r="L8178" s="17">
        <v>0.66666666666666663</v>
      </c>
      <c r="M8178" s="14">
        <v>652</v>
      </c>
      <c r="N8178" s="14">
        <v>1924</v>
      </c>
      <c r="O8178" s="14">
        <v>0</v>
      </c>
      <c r="P8178" s="14">
        <v>2576</v>
      </c>
    </row>
    <row r="8179" spans="11:16" x14ac:dyDescent="0.3">
      <c r="K8179" s="16">
        <f t="shared" si="128"/>
        <v>44356</v>
      </c>
      <c r="L8179" s="17">
        <v>0.70833333333333337</v>
      </c>
      <c r="M8179" s="14">
        <v>652</v>
      </c>
      <c r="N8179" s="14">
        <v>2087</v>
      </c>
      <c r="O8179" s="14">
        <v>0</v>
      </c>
      <c r="P8179" s="14">
        <v>2739</v>
      </c>
    </row>
    <row r="8180" spans="11:16" x14ac:dyDescent="0.3">
      <c r="K8180" s="16">
        <f t="shared" si="128"/>
        <v>44356</v>
      </c>
      <c r="L8180" s="17">
        <v>0.75</v>
      </c>
      <c r="M8180" s="14">
        <v>652</v>
      </c>
      <c r="N8180" s="14">
        <v>0</v>
      </c>
      <c r="O8180" s="14">
        <v>0</v>
      </c>
      <c r="P8180" s="14">
        <v>652</v>
      </c>
    </row>
    <row r="8181" spans="11:16" x14ac:dyDescent="0.3">
      <c r="K8181" s="16">
        <f t="shared" si="128"/>
        <v>44356</v>
      </c>
      <c r="L8181" s="17">
        <v>0.79166666666666663</v>
      </c>
      <c r="M8181" s="14">
        <v>652</v>
      </c>
      <c r="N8181" s="14">
        <v>128</v>
      </c>
      <c r="O8181" s="14">
        <v>0</v>
      </c>
      <c r="P8181" s="14">
        <v>780</v>
      </c>
    </row>
    <row r="8182" spans="11:16" x14ac:dyDescent="0.3">
      <c r="K8182" s="16">
        <f t="shared" si="128"/>
        <v>44356</v>
      </c>
      <c r="L8182" s="17">
        <v>0.83333333333333337</v>
      </c>
      <c r="M8182" s="14">
        <v>652</v>
      </c>
      <c r="N8182" s="14">
        <v>0</v>
      </c>
      <c r="O8182" s="14">
        <v>0</v>
      </c>
      <c r="P8182" s="14">
        <v>652</v>
      </c>
    </row>
    <row r="8183" spans="11:16" x14ac:dyDescent="0.3">
      <c r="K8183" s="16">
        <f t="shared" si="128"/>
        <v>44356</v>
      </c>
      <c r="L8183" s="17">
        <v>0.875</v>
      </c>
      <c r="M8183" s="14">
        <v>652</v>
      </c>
      <c r="N8183" s="14">
        <v>2259</v>
      </c>
      <c r="O8183" s="14">
        <v>0</v>
      </c>
      <c r="P8183" s="14">
        <v>2911</v>
      </c>
    </row>
    <row r="8184" spans="11:16" x14ac:dyDescent="0.3">
      <c r="K8184" s="16">
        <f t="shared" si="128"/>
        <v>44356</v>
      </c>
      <c r="L8184" s="17">
        <v>0.91666666666666663</v>
      </c>
      <c r="M8184" s="14">
        <v>652</v>
      </c>
      <c r="N8184" s="14">
        <v>302</v>
      </c>
      <c r="O8184" s="14">
        <v>0</v>
      </c>
      <c r="P8184" s="14">
        <v>954</v>
      </c>
    </row>
    <row r="8185" spans="11:16" x14ac:dyDescent="0.3">
      <c r="K8185" s="16">
        <f t="shared" si="128"/>
        <v>44356</v>
      </c>
      <c r="L8185" s="17">
        <v>0.95833333333333337</v>
      </c>
      <c r="M8185" s="14">
        <v>652</v>
      </c>
      <c r="N8185" s="14">
        <v>2776</v>
      </c>
      <c r="O8185" s="14">
        <v>0</v>
      </c>
      <c r="P8185" s="14">
        <v>3428</v>
      </c>
    </row>
    <row r="8186" spans="11:16" x14ac:dyDescent="0.3">
      <c r="K8186" s="16">
        <f t="shared" si="128"/>
        <v>44357</v>
      </c>
      <c r="L8186" s="17">
        <v>0</v>
      </c>
      <c r="M8186" s="14">
        <v>652</v>
      </c>
      <c r="N8186" s="14">
        <v>0</v>
      </c>
      <c r="O8186" s="14">
        <v>0</v>
      </c>
      <c r="P8186" s="14">
        <v>652</v>
      </c>
    </row>
    <row r="8187" spans="11:16" x14ac:dyDescent="0.3">
      <c r="K8187" s="16">
        <f t="shared" si="128"/>
        <v>44357</v>
      </c>
      <c r="L8187" s="17">
        <v>4.1666666666666664E-2</v>
      </c>
      <c r="M8187" s="14">
        <v>652</v>
      </c>
      <c r="N8187" s="14">
        <v>0</v>
      </c>
      <c r="O8187" s="14">
        <v>0</v>
      </c>
      <c r="P8187" s="14">
        <v>652</v>
      </c>
    </row>
    <row r="8188" spans="11:16" x14ac:dyDescent="0.3">
      <c r="K8188" s="16">
        <f t="shared" si="128"/>
        <v>44357</v>
      </c>
      <c r="L8188" s="17">
        <v>8.3333333333333329E-2</v>
      </c>
      <c r="M8188" s="14">
        <v>652</v>
      </c>
      <c r="N8188" s="14">
        <v>0</v>
      </c>
      <c r="O8188" s="14">
        <v>0</v>
      </c>
      <c r="P8188" s="14">
        <v>652</v>
      </c>
    </row>
    <row r="8189" spans="11:16" x14ac:dyDescent="0.3">
      <c r="K8189" s="16">
        <f t="shared" si="128"/>
        <v>44357</v>
      </c>
      <c r="L8189" s="17">
        <v>0.125</v>
      </c>
      <c r="M8189" s="14">
        <v>652</v>
      </c>
      <c r="N8189" s="14">
        <v>1052</v>
      </c>
      <c r="O8189" s="14">
        <v>0</v>
      </c>
      <c r="P8189" s="14">
        <v>1704</v>
      </c>
    </row>
    <row r="8190" spans="11:16" x14ac:dyDescent="0.3">
      <c r="K8190" s="16">
        <f t="shared" si="128"/>
        <v>44357</v>
      </c>
      <c r="L8190" s="17">
        <v>0.16666666666666666</v>
      </c>
      <c r="M8190" s="14">
        <v>652</v>
      </c>
      <c r="N8190" s="14">
        <v>0</v>
      </c>
      <c r="O8190" s="14">
        <v>0</v>
      </c>
      <c r="P8190" s="14">
        <v>652</v>
      </c>
    </row>
    <row r="8191" spans="11:16" x14ac:dyDescent="0.3">
      <c r="K8191" s="16">
        <f t="shared" si="128"/>
        <v>44357</v>
      </c>
      <c r="L8191" s="17">
        <v>0.20833333333333334</v>
      </c>
      <c r="M8191" s="14">
        <v>652</v>
      </c>
      <c r="N8191" s="14">
        <v>0</v>
      </c>
      <c r="O8191" s="14">
        <v>0</v>
      </c>
      <c r="P8191" s="14">
        <v>652</v>
      </c>
    </row>
    <row r="8192" spans="11:16" x14ac:dyDescent="0.3">
      <c r="K8192" s="16">
        <f t="shared" si="128"/>
        <v>44357</v>
      </c>
      <c r="L8192" s="17">
        <v>0.25</v>
      </c>
      <c r="M8192" s="14">
        <v>652</v>
      </c>
      <c r="N8192" s="14">
        <v>1765</v>
      </c>
      <c r="O8192" s="14">
        <v>0</v>
      </c>
      <c r="P8192" s="14">
        <v>2417</v>
      </c>
    </row>
    <row r="8193" spans="11:16" x14ac:dyDescent="0.3">
      <c r="K8193" s="16">
        <f t="shared" si="128"/>
        <v>44357</v>
      </c>
      <c r="L8193" s="17">
        <v>0.29166666666666669</v>
      </c>
      <c r="M8193" s="14">
        <v>652</v>
      </c>
      <c r="N8193" s="14">
        <v>2302</v>
      </c>
      <c r="O8193" s="14">
        <v>0</v>
      </c>
      <c r="P8193" s="14">
        <v>2954</v>
      </c>
    </row>
    <row r="8194" spans="11:16" x14ac:dyDescent="0.3">
      <c r="K8194" s="16">
        <f t="shared" si="128"/>
        <v>44357</v>
      </c>
      <c r="L8194" s="17">
        <v>0.33333333333333331</v>
      </c>
      <c r="M8194" s="14">
        <v>652</v>
      </c>
      <c r="N8194" s="14">
        <v>2167</v>
      </c>
      <c r="O8194" s="14">
        <v>0</v>
      </c>
      <c r="P8194" s="14">
        <v>2819</v>
      </c>
    </row>
    <row r="8195" spans="11:16" x14ac:dyDescent="0.3">
      <c r="K8195" s="16">
        <f t="shared" si="128"/>
        <v>44357</v>
      </c>
      <c r="L8195" s="17">
        <v>0.375</v>
      </c>
      <c r="M8195" s="14">
        <v>652</v>
      </c>
      <c r="N8195" s="14">
        <v>1998</v>
      </c>
      <c r="O8195" s="14">
        <v>0</v>
      </c>
      <c r="P8195" s="14">
        <v>2650</v>
      </c>
    </row>
    <row r="8196" spans="11:16" x14ac:dyDescent="0.3">
      <c r="K8196" s="16">
        <f t="shared" si="128"/>
        <v>44357</v>
      </c>
      <c r="L8196" s="17">
        <v>0.41666666666666669</v>
      </c>
      <c r="M8196" s="14">
        <v>652</v>
      </c>
      <c r="N8196" s="14">
        <v>1913</v>
      </c>
      <c r="O8196" s="14">
        <v>0</v>
      </c>
      <c r="P8196" s="14">
        <v>2565</v>
      </c>
    </row>
    <row r="8197" spans="11:16" x14ac:dyDescent="0.3">
      <c r="K8197" s="16">
        <f t="shared" si="128"/>
        <v>44357</v>
      </c>
      <c r="L8197" s="17">
        <v>0.45833333333333331</v>
      </c>
      <c r="M8197" s="14">
        <v>652</v>
      </c>
      <c r="N8197" s="14">
        <v>0</v>
      </c>
      <c r="O8197" s="14">
        <v>0</v>
      </c>
      <c r="P8197" s="14">
        <v>652</v>
      </c>
    </row>
    <row r="8198" spans="11:16" x14ac:dyDescent="0.3">
      <c r="K8198" s="16">
        <f t="shared" si="128"/>
        <v>44357</v>
      </c>
      <c r="L8198" s="17">
        <v>0.5</v>
      </c>
      <c r="M8198" s="14">
        <v>652</v>
      </c>
      <c r="N8198" s="14">
        <v>0</v>
      </c>
      <c r="O8198" s="14">
        <v>0</v>
      </c>
      <c r="P8198" s="14">
        <v>652</v>
      </c>
    </row>
    <row r="8199" spans="11:16" x14ac:dyDescent="0.3">
      <c r="K8199" s="16">
        <f t="shared" si="128"/>
        <v>44357</v>
      </c>
      <c r="L8199" s="17">
        <v>0.54166666666666663</v>
      </c>
      <c r="M8199" s="14">
        <v>652</v>
      </c>
      <c r="N8199" s="14">
        <v>1923</v>
      </c>
      <c r="O8199" s="14">
        <v>0</v>
      </c>
      <c r="P8199" s="14">
        <v>2575</v>
      </c>
    </row>
    <row r="8200" spans="11:16" x14ac:dyDescent="0.3">
      <c r="K8200" s="16">
        <f t="shared" si="128"/>
        <v>44357</v>
      </c>
      <c r="L8200" s="17">
        <v>0.58333333333333337</v>
      </c>
      <c r="M8200" s="14">
        <v>652</v>
      </c>
      <c r="N8200" s="14">
        <v>2111</v>
      </c>
      <c r="O8200" s="14">
        <v>0</v>
      </c>
      <c r="P8200" s="14">
        <v>2763</v>
      </c>
    </row>
    <row r="8201" spans="11:16" x14ac:dyDescent="0.3">
      <c r="K8201" s="16">
        <f t="shared" si="128"/>
        <v>44357</v>
      </c>
      <c r="L8201" s="17">
        <v>0.625</v>
      </c>
      <c r="M8201" s="14">
        <v>652</v>
      </c>
      <c r="N8201" s="14">
        <v>0</v>
      </c>
      <c r="O8201" s="14">
        <v>0</v>
      </c>
      <c r="P8201" s="14">
        <v>652</v>
      </c>
    </row>
    <row r="8202" spans="11:16" x14ac:dyDescent="0.3">
      <c r="K8202" s="16">
        <f t="shared" si="128"/>
        <v>44357</v>
      </c>
      <c r="L8202" s="17">
        <v>0.66666666666666663</v>
      </c>
      <c r="M8202" s="14">
        <v>652</v>
      </c>
      <c r="N8202" s="14">
        <v>1774</v>
      </c>
      <c r="O8202" s="14">
        <v>0</v>
      </c>
      <c r="P8202" s="14">
        <v>2426</v>
      </c>
    </row>
    <row r="8203" spans="11:16" x14ac:dyDescent="0.3">
      <c r="K8203" s="16">
        <f t="shared" si="128"/>
        <v>44357</v>
      </c>
      <c r="L8203" s="17">
        <v>0.70833333333333337</v>
      </c>
      <c r="M8203" s="14">
        <v>652</v>
      </c>
      <c r="N8203" s="14">
        <v>1733</v>
      </c>
      <c r="O8203" s="14">
        <v>0</v>
      </c>
      <c r="P8203" s="14">
        <v>2385</v>
      </c>
    </row>
    <row r="8204" spans="11:16" x14ac:dyDescent="0.3">
      <c r="K8204" s="16">
        <f t="shared" si="128"/>
        <v>44357</v>
      </c>
      <c r="L8204" s="17">
        <v>0.75</v>
      </c>
      <c r="M8204" s="14">
        <v>652</v>
      </c>
      <c r="N8204" s="14">
        <v>2053</v>
      </c>
      <c r="O8204" s="14">
        <v>0</v>
      </c>
      <c r="P8204" s="14">
        <v>2705</v>
      </c>
    </row>
    <row r="8205" spans="11:16" x14ac:dyDescent="0.3">
      <c r="K8205" s="16">
        <f t="shared" si="128"/>
        <v>44357</v>
      </c>
      <c r="L8205" s="17">
        <v>0.79166666666666663</v>
      </c>
      <c r="M8205" s="14">
        <v>652</v>
      </c>
      <c r="N8205" s="14">
        <v>2065</v>
      </c>
      <c r="O8205" s="14">
        <v>0</v>
      </c>
      <c r="P8205" s="14">
        <v>2717</v>
      </c>
    </row>
    <row r="8206" spans="11:16" x14ac:dyDescent="0.3">
      <c r="K8206" s="16">
        <f t="shared" si="128"/>
        <v>44357</v>
      </c>
      <c r="L8206" s="17">
        <v>0.83333333333333337</v>
      </c>
      <c r="M8206" s="14">
        <v>652</v>
      </c>
      <c r="N8206" s="14">
        <v>0</v>
      </c>
      <c r="O8206" s="14">
        <v>0</v>
      </c>
      <c r="P8206" s="14">
        <v>652</v>
      </c>
    </row>
    <row r="8207" spans="11:16" x14ac:dyDescent="0.3">
      <c r="K8207" s="16">
        <f t="shared" si="128"/>
        <v>44357</v>
      </c>
      <c r="L8207" s="17">
        <v>0.875</v>
      </c>
      <c r="M8207" s="14">
        <v>652</v>
      </c>
      <c r="N8207" s="14">
        <v>0</v>
      </c>
      <c r="O8207" s="14">
        <v>0</v>
      </c>
      <c r="P8207" s="14">
        <v>652</v>
      </c>
    </row>
    <row r="8208" spans="11:16" x14ac:dyDescent="0.3">
      <c r="K8208" s="16">
        <f t="shared" si="128"/>
        <v>44357</v>
      </c>
      <c r="L8208" s="17">
        <v>0.91666666666666663</v>
      </c>
      <c r="M8208" s="14">
        <v>652</v>
      </c>
      <c r="N8208" s="14">
        <v>2042</v>
      </c>
      <c r="O8208" s="14">
        <v>0</v>
      </c>
      <c r="P8208" s="14">
        <v>2694</v>
      </c>
    </row>
    <row r="8209" spans="11:16" x14ac:dyDescent="0.3">
      <c r="K8209" s="16">
        <f t="shared" si="128"/>
        <v>44357</v>
      </c>
      <c r="L8209" s="17">
        <v>0.95833333333333337</v>
      </c>
      <c r="M8209" s="14">
        <v>652</v>
      </c>
      <c r="N8209" s="14">
        <v>2111</v>
      </c>
      <c r="O8209" s="14">
        <v>0</v>
      </c>
      <c r="P8209" s="14">
        <v>2763</v>
      </c>
    </row>
    <row r="8210" spans="11:16" x14ac:dyDescent="0.3">
      <c r="K8210" s="16">
        <f t="shared" si="128"/>
        <v>44358</v>
      </c>
      <c r="L8210" s="17">
        <v>0</v>
      </c>
      <c r="M8210" s="14">
        <v>652</v>
      </c>
      <c r="N8210" s="14">
        <v>1324</v>
      </c>
      <c r="O8210" s="14">
        <v>0</v>
      </c>
      <c r="P8210" s="14">
        <v>1976</v>
      </c>
    </row>
    <row r="8211" spans="11:16" x14ac:dyDescent="0.3">
      <c r="K8211" s="16">
        <f t="shared" si="128"/>
        <v>44358</v>
      </c>
      <c r="L8211" s="17">
        <v>4.1666666666666664E-2</v>
      </c>
      <c r="M8211" s="14">
        <v>652</v>
      </c>
      <c r="N8211" s="14">
        <v>0</v>
      </c>
      <c r="O8211" s="14">
        <v>0</v>
      </c>
      <c r="P8211" s="14">
        <v>652</v>
      </c>
    </row>
    <row r="8212" spans="11:16" x14ac:dyDescent="0.3">
      <c r="K8212" s="16">
        <f t="shared" si="128"/>
        <v>44358</v>
      </c>
      <c r="L8212" s="17">
        <v>8.3333333333333329E-2</v>
      </c>
      <c r="M8212" s="14">
        <v>652</v>
      </c>
      <c r="N8212" s="14">
        <v>0</v>
      </c>
      <c r="O8212" s="14">
        <v>0</v>
      </c>
      <c r="P8212" s="14">
        <v>652</v>
      </c>
    </row>
    <row r="8213" spans="11:16" x14ac:dyDescent="0.3">
      <c r="K8213" s="16">
        <f t="shared" si="128"/>
        <v>44358</v>
      </c>
      <c r="L8213" s="17">
        <v>0.125</v>
      </c>
      <c r="M8213" s="14">
        <v>652</v>
      </c>
      <c r="N8213" s="14">
        <v>0</v>
      </c>
      <c r="O8213" s="14">
        <v>0</v>
      </c>
      <c r="P8213" s="14">
        <v>652</v>
      </c>
    </row>
    <row r="8214" spans="11:16" x14ac:dyDescent="0.3">
      <c r="K8214" s="16">
        <f t="shared" si="128"/>
        <v>44358</v>
      </c>
      <c r="L8214" s="17">
        <v>0.16666666666666666</v>
      </c>
      <c r="M8214" s="14">
        <v>652</v>
      </c>
      <c r="N8214" s="14">
        <v>424</v>
      </c>
      <c r="O8214" s="14">
        <v>0</v>
      </c>
      <c r="P8214" s="14">
        <v>1076</v>
      </c>
    </row>
    <row r="8215" spans="11:16" x14ac:dyDescent="0.3">
      <c r="K8215" s="16">
        <f t="shared" si="128"/>
        <v>44358</v>
      </c>
      <c r="L8215" s="17">
        <v>0.20833333333333334</v>
      </c>
      <c r="M8215" s="14">
        <v>652</v>
      </c>
      <c r="N8215" s="14">
        <v>561</v>
      </c>
      <c r="O8215" s="14">
        <v>0</v>
      </c>
      <c r="P8215" s="14">
        <v>1213</v>
      </c>
    </row>
    <row r="8216" spans="11:16" x14ac:dyDescent="0.3">
      <c r="K8216" s="16">
        <f t="shared" si="128"/>
        <v>44358</v>
      </c>
      <c r="L8216" s="17">
        <v>0.25</v>
      </c>
      <c r="M8216" s="14">
        <v>652</v>
      </c>
      <c r="N8216" s="14">
        <v>1125</v>
      </c>
      <c r="O8216" s="14">
        <v>0</v>
      </c>
      <c r="P8216" s="14">
        <v>1777</v>
      </c>
    </row>
    <row r="8217" spans="11:16" x14ac:dyDescent="0.3">
      <c r="K8217" s="16">
        <f t="shared" si="128"/>
        <v>44358</v>
      </c>
      <c r="L8217" s="17">
        <v>0.29166666666666669</v>
      </c>
      <c r="M8217" s="14">
        <v>652</v>
      </c>
      <c r="N8217" s="14">
        <v>0</v>
      </c>
      <c r="O8217" s="14">
        <v>0</v>
      </c>
      <c r="P8217" s="14">
        <v>652</v>
      </c>
    </row>
    <row r="8218" spans="11:16" x14ac:dyDescent="0.3">
      <c r="K8218" s="16">
        <f t="shared" si="128"/>
        <v>44358</v>
      </c>
      <c r="L8218" s="17">
        <v>0.33333333333333331</v>
      </c>
      <c r="M8218" s="14">
        <v>652</v>
      </c>
      <c r="N8218" s="14">
        <v>0</v>
      </c>
      <c r="O8218" s="14">
        <v>0</v>
      </c>
      <c r="P8218" s="14">
        <v>652</v>
      </c>
    </row>
    <row r="8219" spans="11:16" x14ac:dyDescent="0.3">
      <c r="K8219" s="16">
        <f t="shared" ref="K8219:K8282" si="129">K8195+1</f>
        <v>44358</v>
      </c>
      <c r="L8219" s="17">
        <v>0.375</v>
      </c>
      <c r="M8219" s="14">
        <v>652</v>
      </c>
      <c r="N8219" s="14">
        <v>0</v>
      </c>
      <c r="O8219" s="14">
        <v>0</v>
      </c>
      <c r="P8219" s="14">
        <v>652</v>
      </c>
    </row>
    <row r="8220" spans="11:16" x14ac:dyDescent="0.3">
      <c r="K8220" s="16">
        <f t="shared" si="129"/>
        <v>44358</v>
      </c>
      <c r="L8220" s="17">
        <v>0.41666666666666669</v>
      </c>
      <c r="M8220" s="14">
        <v>652</v>
      </c>
      <c r="N8220" s="14">
        <v>1485</v>
      </c>
      <c r="O8220" s="14">
        <v>0</v>
      </c>
      <c r="P8220" s="14">
        <v>2137</v>
      </c>
    </row>
    <row r="8221" spans="11:16" x14ac:dyDescent="0.3">
      <c r="K8221" s="16">
        <f t="shared" si="129"/>
        <v>44358</v>
      </c>
      <c r="L8221" s="17">
        <v>0.45833333333333331</v>
      </c>
      <c r="M8221" s="14">
        <v>652</v>
      </c>
      <c r="N8221" s="14">
        <v>0</v>
      </c>
      <c r="O8221" s="14">
        <v>0</v>
      </c>
      <c r="P8221" s="14">
        <v>652</v>
      </c>
    </row>
    <row r="8222" spans="11:16" x14ac:dyDescent="0.3">
      <c r="K8222" s="16">
        <f t="shared" si="129"/>
        <v>44358</v>
      </c>
      <c r="L8222" s="17">
        <v>0.5</v>
      </c>
      <c r="M8222" s="14">
        <v>652</v>
      </c>
      <c r="N8222" s="14">
        <v>1526</v>
      </c>
      <c r="O8222" s="14">
        <v>0</v>
      </c>
      <c r="P8222" s="14">
        <v>2178</v>
      </c>
    </row>
    <row r="8223" spans="11:16" x14ac:dyDescent="0.3">
      <c r="K8223" s="16">
        <f t="shared" si="129"/>
        <v>44358</v>
      </c>
      <c r="L8223" s="17">
        <v>0.54166666666666663</v>
      </c>
      <c r="M8223" s="14">
        <v>652</v>
      </c>
      <c r="N8223" s="14">
        <v>0</v>
      </c>
      <c r="O8223" s="14">
        <v>0</v>
      </c>
      <c r="P8223" s="14">
        <v>652</v>
      </c>
    </row>
    <row r="8224" spans="11:16" x14ac:dyDescent="0.3">
      <c r="K8224" s="16">
        <f t="shared" si="129"/>
        <v>44358</v>
      </c>
      <c r="L8224" s="17">
        <v>0.58333333333333337</v>
      </c>
      <c r="M8224" s="14">
        <v>652</v>
      </c>
      <c r="N8224" s="14">
        <v>0</v>
      </c>
      <c r="O8224" s="14">
        <v>0</v>
      </c>
      <c r="P8224" s="14">
        <v>652</v>
      </c>
    </row>
    <row r="8225" spans="11:16" x14ac:dyDescent="0.3">
      <c r="K8225" s="16">
        <f t="shared" si="129"/>
        <v>44358</v>
      </c>
      <c r="L8225" s="17">
        <v>0.625</v>
      </c>
      <c r="M8225" s="14">
        <v>652</v>
      </c>
      <c r="N8225" s="14">
        <v>0</v>
      </c>
      <c r="O8225" s="14">
        <v>0</v>
      </c>
      <c r="P8225" s="14">
        <v>652</v>
      </c>
    </row>
    <row r="8226" spans="11:16" x14ac:dyDescent="0.3">
      <c r="K8226" s="16">
        <f t="shared" si="129"/>
        <v>44358</v>
      </c>
      <c r="L8226" s="17">
        <v>0.66666666666666663</v>
      </c>
      <c r="M8226" s="14">
        <v>652</v>
      </c>
      <c r="N8226" s="14">
        <v>977</v>
      </c>
      <c r="O8226" s="14">
        <v>0</v>
      </c>
      <c r="P8226" s="14">
        <v>1629</v>
      </c>
    </row>
    <row r="8227" spans="11:16" x14ac:dyDescent="0.3">
      <c r="K8227" s="16">
        <f t="shared" si="129"/>
        <v>44358</v>
      </c>
      <c r="L8227" s="17">
        <v>0.70833333333333337</v>
      </c>
      <c r="M8227" s="14">
        <v>652</v>
      </c>
      <c r="N8227" s="14">
        <v>956</v>
      </c>
      <c r="O8227" s="14">
        <v>0</v>
      </c>
      <c r="P8227" s="14">
        <v>1608</v>
      </c>
    </row>
    <row r="8228" spans="11:16" x14ac:dyDescent="0.3">
      <c r="K8228" s="16">
        <f t="shared" si="129"/>
        <v>44358</v>
      </c>
      <c r="L8228" s="17">
        <v>0.75</v>
      </c>
      <c r="M8228" s="14">
        <v>652</v>
      </c>
      <c r="N8228" s="14">
        <v>1046</v>
      </c>
      <c r="O8228" s="14">
        <v>0</v>
      </c>
      <c r="P8228" s="14">
        <v>1698</v>
      </c>
    </row>
    <row r="8229" spans="11:16" x14ac:dyDescent="0.3">
      <c r="K8229" s="16">
        <f t="shared" si="129"/>
        <v>44358</v>
      </c>
      <c r="L8229" s="17">
        <v>0.79166666666666663</v>
      </c>
      <c r="M8229" s="14">
        <v>652</v>
      </c>
      <c r="N8229" s="14">
        <v>0</v>
      </c>
      <c r="O8229" s="14">
        <v>0</v>
      </c>
      <c r="P8229" s="14">
        <v>652</v>
      </c>
    </row>
    <row r="8230" spans="11:16" x14ac:dyDescent="0.3">
      <c r="K8230" s="16">
        <f t="shared" si="129"/>
        <v>44358</v>
      </c>
      <c r="L8230" s="17">
        <v>0.83333333333333337</v>
      </c>
      <c r="M8230" s="14">
        <v>652</v>
      </c>
      <c r="N8230" s="14">
        <v>0</v>
      </c>
      <c r="O8230" s="14">
        <v>0</v>
      </c>
      <c r="P8230" s="14">
        <v>652</v>
      </c>
    </row>
    <row r="8231" spans="11:16" x14ac:dyDescent="0.3">
      <c r="K8231" s="16">
        <f t="shared" si="129"/>
        <v>44358</v>
      </c>
      <c r="L8231" s="17">
        <v>0.875</v>
      </c>
      <c r="M8231" s="14">
        <v>652</v>
      </c>
      <c r="N8231" s="14">
        <v>0</v>
      </c>
      <c r="O8231" s="14">
        <v>0</v>
      </c>
      <c r="P8231" s="14">
        <v>652</v>
      </c>
    </row>
    <row r="8232" spans="11:16" x14ac:dyDescent="0.3">
      <c r="K8232" s="16">
        <f t="shared" si="129"/>
        <v>44358</v>
      </c>
      <c r="L8232" s="17">
        <v>0.91666666666666663</v>
      </c>
      <c r="M8232" s="14">
        <v>652</v>
      </c>
      <c r="N8232" s="14">
        <v>0</v>
      </c>
      <c r="O8232" s="14">
        <v>0</v>
      </c>
      <c r="P8232" s="14">
        <v>652</v>
      </c>
    </row>
    <row r="8233" spans="11:16" x14ac:dyDescent="0.3">
      <c r="K8233" s="16">
        <f t="shared" si="129"/>
        <v>44358</v>
      </c>
      <c r="L8233" s="17">
        <v>0.95833333333333337</v>
      </c>
      <c r="M8233" s="14">
        <v>652</v>
      </c>
      <c r="N8233" s="14">
        <v>1274</v>
      </c>
      <c r="O8233" s="14">
        <v>0</v>
      </c>
      <c r="P8233" s="14">
        <v>1926</v>
      </c>
    </row>
    <row r="8234" spans="11:16" x14ac:dyDescent="0.3">
      <c r="K8234" s="16">
        <f t="shared" si="129"/>
        <v>44359</v>
      </c>
      <c r="L8234" s="17">
        <v>0</v>
      </c>
      <c r="M8234" s="14">
        <v>652</v>
      </c>
      <c r="N8234" s="14">
        <v>0</v>
      </c>
      <c r="O8234" s="14">
        <v>396</v>
      </c>
      <c r="P8234" s="14">
        <v>1048</v>
      </c>
    </row>
    <row r="8235" spans="11:16" x14ac:dyDescent="0.3">
      <c r="K8235" s="16">
        <f t="shared" si="129"/>
        <v>44359</v>
      </c>
      <c r="L8235" s="17">
        <v>4.1666666666666664E-2</v>
      </c>
      <c r="M8235" s="14">
        <v>652</v>
      </c>
      <c r="N8235" s="14">
        <v>0</v>
      </c>
      <c r="O8235" s="14">
        <v>661</v>
      </c>
      <c r="P8235" s="14">
        <v>1313</v>
      </c>
    </row>
    <row r="8236" spans="11:16" x14ac:dyDescent="0.3">
      <c r="K8236" s="16">
        <f t="shared" si="129"/>
        <v>44359</v>
      </c>
      <c r="L8236" s="17">
        <v>8.3333333333333329E-2</v>
      </c>
      <c r="M8236" s="14">
        <v>652</v>
      </c>
      <c r="N8236" s="14">
        <v>0</v>
      </c>
      <c r="O8236" s="14">
        <v>103</v>
      </c>
      <c r="P8236" s="14">
        <v>755</v>
      </c>
    </row>
    <row r="8237" spans="11:16" x14ac:dyDescent="0.3">
      <c r="K8237" s="16">
        <f t="shared" si="129"/>
        <v>44359</v>
      </c>
      <c r="L8237" s="17">
        <v>0.125</v>
      </c>
      <c r="M8237" s="14">
        <v>652</v>
      </c>
      <c r="N8237" s="14">
        <v>0</v>
      </c>
      <c r="O8237" s="14">
        <v>0</v>
      </c>
      <c r="P8237" s="14">
        <v>652</v>
      </c>
    </row>
    <row r="8238" spans="11:16" x14ac:dyDescent="0.3">
      <c r="K8238" s="16">
        <f t="shared" si="129"/>
        <v>44359</v>
      </c>
      <c r="L8238" s="17">
        <v>0.16666666666666666</v>
      </c>
      <c r="M8238" s="14">
        <v>652</v>
      </c>
      <c r="N8238" s="14">
        <v>0</v>
      </c>
      <c r="O8238" s="14">
        <v>0</v>
      </c>
      <c r="P8238" s="14">
        <v>652</v>
      </c>
    </row>
    <row r="8239" spans="11:16" x14ac:dyDescent="0.3">
      <c r="K8239" s="16">
        <f t="shared" si="129"/>
        <v>44359</v>
      </c>
      <c r="L8239" s="17">
        <v>0.20833333333333334</v>
      </c>
      <c r="M8239" s="14">
        <v>652</v>
      </c>
      <c r="N8239" s="14">
        <v>0</v>
      </c>
      <c r="O8239" s="14">
        <v>0</v>
      </c>
      <c r="P8239" s="14">
        <v>652</v>
      </c>
    </row>
    <row r="8240" spans="11:16" x14ac:dyDescent="0.3">
      <c r="K8240" s="16">
        <f t="shared" si="129"/>
        <v>44359</v>
      </c>
      <c r="L8240" s="17">
        <v>0.25</v>
      </c>
      <c r="M8240" s="14">
        <v>652</v>
      </c>
      <c r="N8240" s="14">
        <v>0</v>
      </c>
      <c r="O8240" s="14">
        <v>0</v>
      </c>
      <c r="P8240" s="14">
        <v>652</v>
      </c>
    </row>
    <row r="8241" spans="11:16" x14ac:dyDescent="0.3">
      <c r="K8241" s="16">
        <f t="shared" si="129"/>
        <v>44359</v>
      </c>
      <c r="L8241" s="17">
        <v>0.29166666666666669</v>
      </c>
      <c r="M8241" s="14">
        <v>652</v>
      </c>
      <c r="N8241" s="14">
        <v>0</v>
      </c>
      <c r="O8241" s="14">
        <v>0</v>
      </c>
      <c r="P8241" s="14">
        <v>652</v>
      </c>
    </row>
    <row r="8242" spans="11:16" x14ac:dyDescent="0.3">
      <c r="K8242" s="16">
        <f t="shared" si="129"/>
        <v>44359</v>
      </c>
      <c r="L8242" s="17">
        <v>0.33333333333333331</v>
      </c>
      <c r="M8242" s="14">
        <v>652</v>
      </c>
      <c r="N8242" s="14">
        <v>0</v>
      </c>
      <c r="O8242" s="14">
        <v>53</v>
      </c>
      <c r="P8242" s="14">
        <v>705</v>
      </c>
    </row>
    <row r="8243" spans="11:16" x14ac:dyDescent="0.3">
      <c r="K8243" s="16">
        <f t="shared" si="129"/>
        <v>44359</v>
      </c>
      <c r="L8243" s="17">
        <v>0.375</v>
      </c>
      <c r="M8243" s="14">
        <v>652</v>
      </c>
      <c r="N8243" s="14">
        <v>0</v>
      </c>
      <c r="O8243" s="14">
        <v>0</v>
      </c>
      <c r="P8243" s="14">
        <v>652</v>
      </c>
    </row>
    <row r="8244" spans="11:16" x14ac:dyDescent="0.3">
      <c r="K8244" s="16">
        <f t="shared" si="129"/>
        <v>44359</v>
      </c>
      <c r="L8244" s="17">
        <v>0.41666666666666669</v>
      </c>
      <c r="M8244" s="14">
        <v>652</v>
      </c>
      <c r="N8244" s="14">
        <v>0</v>
      </c>
      <c r="O8244" s="14">
        <v>0</v>
      </c>
      <c r="P8244" s="14">
        <v>652</v>
      </c>
    </row>
    <row r="8245" spans="11:16" x14ac:dyDescent="0.3">
      <c r="K8245" s="16">
        <f t="shared" si="129"/>
        <v>44359</v>
      </c>
      <c r="L8245" s="17">
        <v>0.45833333333333331</v>
      </c>
      <c r="M8245" s="14">
        <v>652</v>
      </c>
      <c r="N8245" s="14">
        <v>0</v>
      </c>
      <c r="O8245" s="14">
        <v>-29</v>
      </c>
      <c r="P8245" s="14">
        <v>623</v>
      </c>
    </row>
    <row r="8246" spans="11:16" x14ac:dyDescent="0.3">
      <c r="K8246" s="16">
        <f t="shared" si="129"/>
        <v>44359</v>
      </c>
      <c r="L8246" s="17">
        <v>0.5</v>
      </c>
      <c r="M8246" s="14">
        <v>652</v>
      </c>
      <c r="N8246" s="14">
        <v>0</v>
      </c>
      <c r="O8246" s="14">
        <v>0</v>
      </c>
      <c r="P8246" s="14">
        <v>652</v>
      </c>
    </row>
    <row r="8247" spans="11:16" x14ac:dyDescent="0.3">
      <c r="K8247" s="16">
        <f t="shared" si="129"/>
        <v>44359</v>
      </c>
      <c r="L8247" s="17">
        <v>0.54166666666666663</v>
      </c>
      <c r="M8247" s="14">
        <v>652</v>
      </c>
      <c r="N8247" s="14">
        <v>0</v>
      </c>
      <c r="O8247" s="14">
        <v>-1</v>
      </c>
      <c r="P8247" s="14">
        <v>651</v>
      </c>
    </row>
    <row r="8248" spans="11:16" x14ac:dyDescent="0.3">
      <c r="K8248" s="16">
        <f t="shared" si="129"/>
        <v>44359</v>
      </c>
      <c r="L8248" s="17">
        <v>0.58333333333333337</v>
      </c>
      <c r="M8248" s="14">
        <v>652</v>
      </c>
      <c r="N8248" s="14">
        <v>0</v>
      </c>
      <c r="O8248" s="14">
        <v>-203</v>
      </c>
      <c r="P8248" s="14">
        <v>449</v>
      </c>
    </row>
    <row r="8249" spans="11:16" x14ac:dyDescent="0.3">
      <c r="K8249" s="16">
        <f t="shared" si="129"/>
        <v>44359</v>
      </c>
      <c r="L8249" s="17">
        <v>0.625</v>
      </c>
      <c r="M8249" s="14">
        <v>652</v>
      </c>
      <c r="N8249" s="14">
        <v>0</v>
      </c>
      <c r="O8249" s="14">
        <v>-365</v>
      </c>
      <c r="P8249" s="14">
        <v>287</v>
      </c>
    </row>
    <row r="8250" spans="11:16" x14ac:dyDescent="0.3">
      <c r="K8250" s="16">
        <f t="shared" si="129"/>
        <v>44359</v>
      </c>
      <c r="L8250" s="17">
        <v>0.66666666666666663</v>
      </c>
      <c r="M8250" s="14">
        <v>652</v>
      </c>
      <c r="N8250" s="14">
        <v>0</v>
      </c>
      <c r="O8250" s="14">
        <v>-720</v>
      </c>
      <c r="P8250" s="14">
        <v>-68</v>
      </c>
    </row>
    <row r="8251" spans="11:16" x14ac:dyDescent="0.3">
      <c r="K8251" s="16">
        <f t="shared" si="129"/>
        <v>44359</v>
      </c>
      <c r="L8251" s="17">
        <v>0.70833333333333337</v>
      </c>
      <c r="M8251" s="14">
        <v>652</v>
      </c>
      <c r="N8251" s="14">
        <v>0</v>
      </c>
      <c r="O8251" s="14">
        <v>-418</v>
      </c>
      <c r="P8251" s="14">
        <v>234</v>
      </c>
    </row>
    <row r="8252" spans="11:16" x14ac:dyDescent="0.3">
      <c r="K8252" s="16">
        <f t="shared" si="129"/>
        <v>44359</v>
      </c>
      <c r="L8252" s="17">
        <v>0.75</v>
      </c>
      <c r="M8252" s="14">
        <v>652</v>
      </c>
      <c r="N8252" s="14">
        <v>0</v>
      </c>
      <c r="O8252" s="14">
        <v>-234</v>
      </c>
      <c r="P8252" s="14">
        <v>418</v>
      </c>
    </row>
    <row r="8253" spans="11:16" x14ac:dyDescent="0.3">
      <c r="K8253" s="16">
        <f t="shared" si="129"/>
        <v>44359</v>
      </c>
      <c r="L8253" s="17">
        <v>0.79166666666666663</v>
      </c>
      <c r="M8253" s="14">
        <v>652</v>
      </c>
      <c r="N8253" s="14">
        <v>0</v>
      </c>
      <c r="O8253" s="14">
        <v>0</v>
      </c>
      <c r="P8253" s="14">
        <v>652</v>
      </c>
    </row>
    <row r="8254" spans="11:16" x14ac:dyDescent="0.3">
      <c r="K8254" s="16">
        <f t="shared" si="129"/>
        <v>44359</v>
      </c>
      <c r="L8254" s="17">
        <v>0.83333333333333337</v>
      </c>
      <c r="M8254" s="14">
        <v>652</v>
      </c>
      <c r="N8254" s="14">
        <v>0</v>
      </c>
      <c r="O8254" s="14">
        <v>0</v>
      </c>
      <c r="P8254" s="14">
        <v>652</v>
      </c>
    </row>
    <row r="8255" spans="11:16" x14ac:dyDescent="0.3">
      <c r="K8255" s="16">
        <f t="shared" si="129"/>
        <v>44359</v>
      </c>
      <c r="L8255" s="17">
        <v>0.875</v>
      </c>
      <c r="M8255" s="14">
        <v>652</v>
      </c>
      <c r="N8255" s="14">
        <v>0</v>
      </c>
      <c r="O8255" s="14">
        <v>0</v>
      </c>
      <c r="P8255" s="14">
        <v>652</v>
      </c>
    </row>
    <row r="8256" spans="11:16" x14ac:dyDescent="0.3">
      <c r="K8256" s="16">
        <f t="shared" si="129"/>
        <v>44359</v>
      </c>
      <c r="L8256" s="17">
        <v>0.91666666666666663</v>
      </c>
      <c r="M8256" s="14">
        <v>652</v>
      </c>
      <c r="N8256" s="14">
        <v>0</v>
      </c>
      <c r="O8256" s="14">
        <v>57</v>
      </c>
      <c r="P8256" s="14">
        <v>709</v>
      </c>
    </row>
    <row r="8257" spans="11:16" x14ac:dyDescent="0.3">
      <c r="K8257" s="16">
        <f t="shared" si="129"/>
        <v>44359</v>
      </c>
      <c r="L8257" s="17">
        <v>0.95833333333333337</v>
      </c>
      <c r="M8257" s="14">
        <v>652</v>
      </c>
      <c r="N8257" s="14">
        <v>0</v>
      </c>
      <c r="O8257" s="14">
        <v>306</v>
      </c>
      <c r="P8257" s="14">
        <v>958</v>
      </c>
    </row>
    <row r="8258" spans="11:16" x14ac:dyDescent="0.3">
      <c r="K8258" s="16">
        <f t="shared" si="129"/>
        <v>44360</v>
      </c>
      <c r="L8258" s="17">
        <v>0</v>
      </c>
      <c r="M8258" s="14">
        <v>652</v>
      </c>
      <c r="N8258" s="14">
        <v>0</v>
      </c>
      <c r="O8258" s="14">
        <v>0</v>
      </c>
      <c r="P8258" s="14">
        <v>652</v>
      </c>
    </row>
    <row r="8259" spans="11:16" x14ac:dyDescent="0.3">
      <c r="K8259" s="16">
        <f t="shared" si="129"/>
        <v>44360</v>
      </c>
      <c r="L8259" s="17">
        <v>4.1666666666666664E-2</v>
      </c>
      <c r="M8259" s="14">
        <v>652</v>
      </c>
      <c r="N8259" s="14">
        <v>0</v>
      </c>
      <c r="O8259" s="14">
        <v>0</v>
      </c>
      <c r="P8259" s="14">
        <v>652</v>
      </c>
    </row>
    <row r="8260" spans="11:16" x14ac:dyDescent="0.3">
      <c r="K8260" s="16">
        <f t="shared" si="129"/>
        <v>44360</v>
      </c>
      <c r="L8260" s="17">
        <v>8.3333333333333329E-2</v>
      </c>
      <c r="M8260" s="14">
        <v>652</v>
      </c>
      <c r="N8260" s="14">
        <v>0</v>
      </c>
      <c r="O8260" s="14">
        <v>0</v>
      </c>
      <c r="P8260" s="14">
        <v>652</v>
      </c>
    </row>
    <row r="8261" spans="11:16" x14ac:dyDescent="0.3">
      <c r="K8261" s="16">
        <f t="shared" si="129"/>
        <v>44360</v>
      </c>
      <c r="L8261" s="17">
        <v>0.125</v>
      </c>
      <c r="M8261" s="14">
        <v>652</v>
      </c>
      <c r="N8261" s="14">
        <v>0</v>
      </c>
      <c r="O8261" s="14">
        <v>-187</v>
      </c>
      <c r="P8261" s="14">
        <v>465</v>
      </c>
    </row>
    <row r="8262" spans="11:16" x14ac:dyDescent="0.3">
      <c r="K8262" s="16">
        <f t="shared" si="129"/>
        <v>44360</v>
      </c>
      <c r="L8262" s="17">
        <v>0.16666666666666666</v>
      </c>
      <c r="M8262" s="14">
        <v>652</v>
      </c>
      <c r="N8262" s="14">
        <v>0</v>
      </c>
      <c r="O8262" s="14">
        <v>-370</v>
      </c>
      <c r="P8262" s="14">
        <v>282</v>
      </c>
    </row>
    <row r="8263" spans="11:16" x14ac:dyDescent="0.3">
      <c r="K8263" s="16">
        <f t="shared" si="129"/>
        <v>44360</v>
      </c>
      <c r="L8263" s="17">
        <v>0.20833333333333334</v>
      </c>
      <c r="M8263" s="14">
        <v>652</v>
      </c>
      <c r="N8263" s="14">
        <v>0</v>
      </c>
      <c r="O8263" s="14">
        <v>-373</v>
      </c>
      <c r="P8263" s="14">
        <v>279</v>
      </c>
    </row>
    <row r="8264" spans="11:16" x14ac:dyDescent="0.3">
      <c r="K8264" s="16">
        <f t="shared" si="129"/>
        <v>44360</v>
      </c>
      <c r="L8264" s="17">
        <v>0.25</v>
      </c>
      <c r="M8264" s="14">
        <v>652</v>
      </c>
      <c r="N8264" s="14">
        <v>0</v>
      </c>
      <c r="O8264" s="14">
        <v>-390</v>
      </c>
      <c r="P8264" s="14">
        <v>262</v>
      </c>
    </row>
    <row r="8265" spans="11:16" x14ac:dyDescent="0.3">
      <c r="K8265" s="16">
        <f t="shared" si="129"/>
        <v>44360</v>
      </c>
      <c r="L8265" s="17">
        <v>0.29166666666666669</v>
      </c>
      <c r="M8265" s="14">
        <v>652</v>
      </c>
      <c r="N8265" s="14">
        <v>0</v>
      </c>
      <c r="O8265" s="14">
        <v>0</v>
      </c>
      <c r="P8265" s="14">
        <v>652</v>
      </c>
    </row>
    <row r="8266" spans="11:16" x14ac:dyDescent="0.3">
      <c r="K8266" s="16">
        <f t="shared" si="129"/>
        <v>44360</v>
      </c>
      <c r="L8266" s="17">
        <v>0.33333333333333331</v>
      </c>
      <c r="M8266" s="14">
        <v>652</v>
      </c>
      <c r="N8266" s="14">
        <v>0</v>
      </c>
      <c r="O8266" s="14">
        <v>-296</v>
      </c>
      <c r="P8266" s="14">
        <v>356</v>
      </c>
    </row>
    <row r="8267" spans="11:16" x14ac:dyDescent="0.3">
      <c r="K8267" s="16">
        <f t="shared" si="129"/>
        <v>44360</v>
      </c>
      <c r="L8267" s="17">
        <v>0.375</v>
      </c>
      <c r="M8267" s="14">
        <v>652</v>
      </c>
      <c r="N8267" s="14">
        <v>0</v>
      </c>
      <c r="O8267" s="14">
        <v>0</v>
      </c>
      <c r="P8267" s="14">
        <v>652</v>
      </c>
    </row>
    <row r="8268" spans="11:16" x14ac:dyDescent="0.3">
      <c r="K8268" s="16">
        <f t="shared" si="129"/>
        <v>44360</v>
      </c>
      <c r="L8268" s="17">
        <v>0.41666666666666669</v>
      </c>
      <c r="M8268" s="14">
        <v>652</v>
      </c>
      <c r="N8268" s="14">
        <v>0</v>
      </c>
      <c r="O8268" s="14">
        <v>-489</v>
      </c>
      <c r="P8268" s="14">
        <v>163</v>
      </c>
    </row>
    <row r="8269" spans="11:16" x14ac:dyDescent="0.3">
      <c r="K8269" s="16">
        <f t="shared" si="129"/>
        <v>44360</v>
      </c>
      <c r="L8269" s="17">
        <v>0.45833333333333331</v>
      </c>
      <c r="M8269" s="14">
        <v>652</v>
      </c>
      <c r="N8269" s="14">
        <v>0</v>
      </c>
      <c r="O8269" s="14">
        <v>-309</v>
      </c>
      <c r="P8269" s="14">
        <v>343</v>
      </c>
    </row>
    <row r="8270" spans="11:16" x14ac:dyDescent="0.3">
      <c r="K8270" s="16">
        <f t="shared" si="129"/>
        <v>44360</v>
      </c>
      <c r="L8270" s="17">
        <v>0.5</v>
      </c>
      <c r="M8270" s="14">
        <v>652</v>
      </c>
      <c r="N8270" s="14">
        <v>0</v>
      </c>
      <c r="O8270" s="14">
        <v>-255</v>
      </c>
      <c r="P8270" s="14">
        <v>397</v>
      </c>
    </row>
    <row r="8271" spans="11:16" x14ac:dyDescent="0.3">
      <c r="K8271" s="16">
        <f t="shared" si="129"/>
        <v>44360</v>
      </c>
      <c r="L8271" s="17">
        <v>0.54166666666666663</v>
      </c>
      <c r="M8271" s="14">
        <v>652</v>
      </c>
      <c r="N8271" s="14">
        <v>0</v>
      </c>
      <c r="O8271" s="14">
        <v>0</v>
      </c>
      <c r="P8271" s="14">
        <v>652</v>
      </c>
    </row>
    <row r="8272" spans="11:16" x14ac:dyDescent="0.3">
      <c r="K8272" s="16">
        <f t="shared" si="129"/>
        <v>44360</v>
      </c>
      <c r="L8272" s="17">
        <v>0.58333333333333337</v>
      </c>
      <c r="M8272" s="14">
        <v>652</v>
      </c>
      <c r="N8272" s="14">
        <v>0</v>
      </c>
      <c r="O8272" s="14">
        <v>-889</v>
      </c>
      <c r="P8272" s="14">
        <v>-237</v>
      </c>
    </row>
    <row r="8273" spans="11:16" x14ac:dyDescent="0.3">
      <c r="K8273" s="16">
        <f t="shared" si="129"/>
        <v>44360</v>
      </c>
      <c r="L8273" s="17">
        <v>0.625</v>
      </c>
      <c r="M8273" s="14">
        <v>652</v>
      </c>
      <c r="N8273" s="14">
        <v>0</v>
      </c>
      <c r="O8273" s="14">
        <v>-1022</v>
      </c>
      <c r="P8273" s="14">
        <v>-370</v>
      </c>
    </row>
    <row r="8274" spans="11:16" x14ac:dyDescent="0.3">
      <c r="K8274" s="16">
        <f t="shared" si="129"/>
        <v>44360</v>
      </c>
      <c r="L8274" s="17">
        <v>0.66666666666666663</v>
      </c>
      <c r="M8274" s="14">
        <v>652</v>
      </c>
      <c r="N8274" s="14">
        <v>0</v>
      </c>
      <c r="O8274" s="14">
        <v>-901</v>
      </c>
      <c r="P8274" s="14">
        <v>-249</v>
      </c>
    </row>
    <row r="8275" spans="11:16" x14ac:dyDescent="0.3">
      <c r="K8275" s="16">
        <f t="shared" si="129"/>
        <v>44360</v>
      </c>
      <c r="L8275" s="17">
        <v>0.70833333333333337</v>
      </c>
      <c r="M8275" s="14">
        <v>652</v>
      </c>
      <c r="N8275" s="14">
        <v>0</v>
      </c>
      <c r="O8275" s="14">
        <v>-336</v>
      </c>
      <c r="P8275" s="14">
        <v>316</v>
      </c>
    </row>
    <row r="8276" spans="11:16" x14ac:dyDescent="0.3">
      <c r="K8276" s="16">
        <f t="shared" si="129"/>
        <v>44360</v>
      </c>
      <c r="L8276" s="17">
        <v>0.75</v>
      </c>
      <c r="M8276" s="14">
        <v>652</v>
      </c>
      <c r="N8276" s="14">
        <v>0</v>
      </c>
      <c r="O8276" s="14">
        <v>0</v>
      </c>
      <c r="P8276" s="14">
        <v>652</v>
      </c>
    </row>
    <row r="8277" spans="11:16" x14ac:dyDescent="0.3">
      <c r="K8277" s="16">
        <f t="shared" si="129"/>
        <v>44360</v>
      </c>
      <c r="L8277" s="17">
        <v>0.79166666666666663</v>
      </c>
      <c r="M8277" s="14">
        <v>652</v>
      </c>
      <c r="N8277" s="14">
        <v>0</v>
      </c>
      <c r="O8277" s="14">
        <v>472</v>
      </c>
      <c r="P8277" s="14">
        <v>1124</v>
      </c>
    </row>
    <row r="8278" spans="11:16" x14ac:dyDescent="0.3">
      <c r="K8278" s="16">
        <f t="shared" si="129"/>
        <v>44360</v>
      </c>
      <c r="L8278" s="17">
        <v>0.83333333333333337</v>
      </c>
      <c r="M8278" s="14">
        <v>652</v>
      </c>
      <c r="N8278" s="14">
        <v>0</v>
      </c>
      <c r="O8278" s="14">
        <v>788</v>
      </c>
      <c r="P8278" s="14">
        <v>1440</v>
      </c>
    </row>
    <row r="8279" spans="11:16" x14ac:dyDescent="0.3">
      <c r="K8279" s="16">
        <f t="shared" si="129"/>
        <v>44360</v>
      </c>
      <c r="L8279" s="17">
        <v>0.875</v>
      </c>
      <c r="M8279" s="14">
        <v>652</v>
      </c>
      <c r="N8279" s="14">
        <v>0</v>
      </c>
      <c r="O8279" s="14">
        <v>991</v>
      </c>
      <c r="P8279" s="14">
        <v>1643</v>
      </c>
    </row>
    <row r="8280" spans="11:16" x14ac:dyDescent="0.3">
      <c r="K8280" s="16">
        <f t="shared" si="129"/>
        <v>44360</v>
      </c>
      <c r="L8280" s="17">
        <v>0.91666666666666663</v>
      </c>
      <c r="M8280" s="14">
        <v>652</v>
      </c>
      <c r="N8280" s="14">
        <v>189</v>
      </c>
      <c r="O8280" s="14">
        <v>1200</v>
      </c>
      <c r="P8280" s="14">
        <v>2041</v>
      </c>
    </row>
    <row r="8281" spans="11:16" x14ac:dyDescent="0.3">
      <c r="K8281" s="16">
        <f t="shared" si="129"/>
        <v>44360</v>
      </c>
      <c r="L8281" s="17">
        <v>0.95833333333333337</v>
      </c>
      <c r="M8281" s="14">
        <v>652</v>
      </c>
      <c r="N8281" s="14">
        <v>312</v>
      </c>
      <c r="O8281" s="14">
        <v>1200</v>
      </c>
      <c r="P8281" s="14">
        <v>2164</v>
      </c>
    </row>
    <row r="8282" spans="11:16" x14ac:dyDescent="0.3">
      <c r="K8282" s="16">
        <f t="shared" si="129"/>
        <v>44361</v>
      </c>
      <c r="L8282" s="17">
        <v>0</v>
      </c>
      <c r="M8282" s="14">
        <v>652</v>
      </c>
      <c r="N8282" s="14">
        <v>0</v>
      </c>
      <c r="O8282" s="14">
        <v>0</v>
      </c>
      <c r="P8282" s="14">
        <v>652</v>
      </c>
    </row>
    <row r="8283" spans="11:16" x14ac:dyDescent="0.3">
      <c r="K8283" s="16">
        <f t="shared" ref="K8283:K8346" si="130">K8259+1</f>
        <v>44361</v>
      </c>
      <c r="L8283" s="17">
        <v>4.1666666666666664E-2</v>
      </c>
      <c r="M8283" s="14">
        <v>652</v>
      </c>
      <c r="N8283" s="14">
        <v>572</v>
      </c>
      <c r="O8283" s="14">
        <v>0</v>
      </c>
      <c r="P8283" s="14">
        <v>1224</v>
      </c>
    </row>
    <row r="8284" spans="11:16" x14ac:dyDescent="0.3">
      <c r="K8284" s="16">
        <f t="shared" si="130"/>
        <v>44361</v>
      </c>
      <c r="L8284" s="17">
        <v>8.3333333333333329E-2</v>
      </c>
      <c r="M8284" s="14">
        <v>652</v>
      </c>
      <c r="N8284" s="14">
        <v>324</v>
      </c>
      <c r="O8284" s="14">
        <v>0</v>
      </c>
      <c r="P8284" s="14">
        <v>976</v>
      </c>
    </row>
    <row r="8285" spans="11:16" x14ac:dyDescent="0.3">
      <c r="K8285" s="16">
        <f t="shared" si="130"/>
        <v>44361</v>
      </c>
      <c r="L8285" s="17">
        <v>0.125</v>
      </c>
      <c r="M8285" s="14">
        <v>652</v>
      </c>
      <c r="N8285" s="14">
        <v>0</v>
      </c>
      <c r="O8285" s="14">
        <v>-114</v>
      </c>
      <c r="P8285" s="14">
        <v>538</v>
      </c>
    </row>
    <row r="8286" spans="11:16" x14ac:dyDescent="0.3">
      <c r="K8286" s="16">
        <f t="shared" si="130"/>
        <v>44361</v>
      </c>
      <c r="L8286" s="17">
        <v>0.16666666666666666</v>
      </c>
      <c r="M8286" s="14">
        <v>652</v>
      </c>
      <c r="N8286" s="14">
        <v>0</v>
      </c>
      <c r="O8286" s="14">
        <v>-170</v>
      </c>
      <c r="P8286" s="14">
        <v>482</v>
      </c>
    </row>
    <row r="8287" spans="11:16" x14ac:dyDescent="0.3">
      <c r="K8287" s="16">
        <f t="shared" si="130"/>
        <v>44361</v>
      </c>
      <c r="L8287" s="17">
        <v>0.20833333333333334</v>
      </c>
      <c r="M8287" s="14">
        <v>652</v>
      </c>
      <c r="N8287" s="14">
        <v>190</v>
      </c>
      <c r="O8287" s="14">
        <v>0</v>
      </c>
      <c r="P8287" s="14">
        <v>842</v>
      </c>
    </row>
    <row r="8288" spans="11:16" x14ac:dyDescent="0.3">
      <c r="K8288" s="16">
        <f t="shared" si="130"/>
        <v>44361</v>
      </c>
      <c r="L8288" s="17">
        <v>0.25</v>
      </c>
      <c r="M8288" s="14">
        <v>652</v>
      </c>
      <c r="N8288" s="14">
        <v>0</v>
      </c>
      <c r="O8288" s="14">
        <v>359</v>
      </c>
      <c r="P8288" s="14">
        <v>1011</v>
      </c>
    </row>
    <row r="8289" spans="11:16" x14ac:dyDescent="0.3">
      <c r="K8289" s="16">
        <f t="shared" si="130"/>
        <v>44361</v>
      </c>
      <c r="L8289" s="17">
        <v>0.29166666666666669</v>
      </c>
      <c r="M8289" s="14">
        <v>652</v>
      </c>
      <c r="N8289" s="14">
        <v>0</v>
      </c>
      <c r="O8289" s="14">
        <v>0</v>
      </c>
      <c r="P8289" s="14">
        <v>652</v>
      </c>
    </row>
    <row r="8290" spans="11:16" x14ac:dyDescent="0.3">
      <c r="K8290" s="16">
        <f t="shared" si="130"/>
        <v>44361</v>
      </c>
      <c r="L8290" s="17">
        <v>0.33333333333333331</v>
      </c>
      <c r="M8290" s="14">
        <v>652</v>
      </c>
      <c r="N8290" s="14">
        <v>0</v>
      </c>
      <c r="O8290" s="14">
        <v>0</v>
      </c>
      <c r="P8290" s="14">
        <v>652</v>
      </c>
    </row>
    <row r="8291" spans="11:16" x14ac:dyDescent="0.3">
      <c r="K8291" s="16">
        <f t="shared" si="130"/>
        <v>44361</v>
      </c>
      <c r="L8291" s="17">
        <v>0.375</v>
      </c>
      <c r="M8291" s="14">
        <v>652</v>
      </c>
      <c r="N8291" s="14">
        <v>0</v>
      </c>
      <c r="O8291" s="14">
        <v>0</v>
      </c>
      <c r="P8291" s="14">
        <v>652</v>
      </c>
    </row>
    <row r="8292" spans="11:16" x14ac:dyDescent="0.3">
      <c r="K8292" s="16">
        <f t="shared" si="130"/>
        <v>44361</v>
      </c>
      <c r="L8292" s="17">
        <v>0.41666666666666669</v>
      </c>
      <c r="M8292" s="14">
        <v>652</v>
      </c>
      <c r="N8292" s="14">
        <v>0</v>
      </c>
      <c r="O8292" s="14">
        <v>0</v>
      </c>
      <c r="P8292" s="14">
        <v>652</v>
      </c>
    </row>
    <row r="8293" spans="11:16" x14ac:dyDescent="0.3">
      <c r="K8293" s="16">
        <f t="shared" si="130"/>
        <v>44361</v>
      </c>
      <c r="L8293" s="17">
        <v>0.45833333333333331</v>
      </c>
      <c r="M8293" s="14">
        <v>652</v>
      </c>
      <c r="N8293" s="14">
        <v>698</v>
      </c>
      <c r="O8293" s="14">
        <v>0</v>
      </c>
      <c r="P8293" s="14">
        <v>1350</v>
      </c>
    </row>
    <row r="8294" spans="11:16" x14ac:dyDescent="0.3">
      <c r="K8294" s="16">
        <f t="shared" si="130"/>
        <v>44361</v>
      </c>
      <c r="L8294" s="17">
        <v>0.5</v>
      </c>
      <c r="M8294" s="14">
        <v>652</v>
      </c>
      <c r="N8294" s="14">
        <v>0</v>
      </c>
      <c r="O8294" s="14">
        <v>0</v>
      </c>
      <c r="P8294" s="14">
        <v>652</v>
      </c>
    </row>
    <row r="8295" spans="11:16" x14ac:dyDescent="0.3">
      <c r="K8295" s="16">
        <f t="shared" si="130"/>
        <v>44361</v>
      </c>
      <c r="L8295" s="17">
        <v>0.54166666666666663</v>
      </c>
      <c r="M8295" s="14">
        <v>652</v>
      </c>
      <c r="N8295" s="14">
        <v>209</v>
      </c>
      <c r="O8295" s="14">
        <v>0</v>
      </c>
      <c r="P8295" s="14">
        <v>861</v>
      </c>
    </row>
    <row r="8296" spans="11:16" x14ac:dyDescent="0.3">
      <c r="K8296" s="16">
        <f t="shared" si="130"/>
        <v>44361</v>
      </c>
      <c r="L8296" s="17">
        <v>0.58333333333333337</v>
      </c>
      <c r="M8296" s="14">
        <v>652</v>
      </c>
      <c r="N8296" s="14">
        <v>0</v>
      </c>
      <c r="O8296" s="14">
        <v>0</v>
      </c>
      <c r="P8296" s="14">
        <v>652</v>
      </c>
    </row>
    <row r="8297" spans="11:16" x14ac:dyDescent="0.3">
      <c r="K8297" s="16">
        <f t="shared" si="130"/>
        <v>44361</v>
      </c>
      <c r="L8297" s="17">
        <v>0.625</v>
      </c>
      <c r="M8297" s="14">
        <v>652</v>
      </c>
      <c r="N8297" s="14">
        <v>0</v>
      </c>
      <c r="O8297" s="14">
        <v>-8</v>
      </c>
      <c r="P8297" s="14">
        <v>644</v>
      </c>
    </row>
    <row r="8298" spans="11:16" x14ac:dyDescent="0.3">
      <c r="K8298" s="16">
        <f t="shared" si="130"/>
        <v>44361</v>
      </c>
      <c r="L8298" s="17">
        <v>0.66666666666666663</v>
      </c>
      <c r="M8298" s="14">
        <v>652</v>
      </c>
      <c r="N8298" s="14">
        <v>0</v>
      </c>
      <c r="O8298" s="14">
        <v>-155</v>
      </c>
      <c r="P8298" s="14">
        <v>497</v>
      </c>
    </row>
    <row r="8299" spans="11:16" x14ac:dyDescent="0.3">
      <c r="K8299" s="16">
        <f t="shared" si="130"/>
        <v>44361</v>
      </c>
      <c r="L8299" s="17">
        <v>0.70833333333333337</v>
      </c>
      <c r="M8299" s="14">
        <v>652</v>
      </c>
      <c r="N8299" s="14">
        <v>62</v>
      </c>
      <c r="O8299" s="14">
        <v>0</v>
      </c>
      <c r="P8299" s="14">
        <v>714</v>
      </c>
    </row>
    <row r="8300" spans="11:16" x14ac:dyDescent="0.3">
      <c r="K8300" s="16">
        <f t="shared" si="130"/>
        <v>44361</v>
      </c>
      <c r="L8300" s="17">
        <v>0.75</v>
      </c>
      <c r="M8300" s="14">
        <v>652</v>
      </c>
      <c r="N8300" s="14">
        <v>0</v>
      </c>
      <c r="O8300" s="14">
        <v>0</v>
      </c>
      <c r="P8300" s="14">
        <v>652</v>
      </c>
    </row>
    <row r="8301" spans="11:16" x14ac:dyDescent="0.3">
      <c r="K8301" s="16">
        <f t="shared" si="130"/>
        <v>44361</v>
      </c>
      <c r="L8301" s="17">
        <v>0.79166666666666663</v>
      </c>
      <c r="M8301" s="14">
        <v>652</v>
      </c>
      <c r="N8301" s="14">
        <v>1175</v>
      </c>
      <c r="O8301" s="14">
        <v>0</v>
      </c>
      <c r="P8301" s="14">
        <v>1827</v>
      </c>
    </row>
    <row r="8302" spans="11:16" x14ac:dyDescent="0.3">
      <c r="K8302" s="16">
        <f t="shared" si="130"/>
        <v>44361</v>
      </c>
      <c r="L8302" s="17">
        <v>0.83333333333333337</v>
      </c>
      <c r="M8302" s="14">
        <v>652</v>
      </c>
      <c r="N8302" s="14">
        <v>0</v>
      </c>
      <c r="O8302" s="14">
        <v>0</v>
      </c>
      <c r="P8302" s="14">
        <v>652</v>
      </c>
    </row>
    <row r="8303" spans="11:16" x14ac:dyDescent="0.3">
      <c r="K8303" s="16">
        <f t="shared" si="130"/>
        <v>44361</v>
      </c>
      <c r="L8303" s="17">
        <v>0.875</v>
      </c>
      <c r="M8303" s="14">
        <v>652</v>
      </c>
      <c r="N8303" s="14">
        <v>50</v>
      </c>
      <c r="O8303" s="14">
        <v>0</v>
      </c>
      <c r="P8303" s="14">
        <v>702</v>
      </c>
    </row>
    <row r="8304" spans="11:16" x14ac:dyDescent="0.3">
      <c r="K8304" s="16">
        <f t="shared" si="130"/>
        <v>44361</v>
      </c>
      <c r="L8304" s="17">
        <v>0.91666666666666663</v>
      </c>
      <c r="M8304" s="14">
        <v>652</v>
      </c>
      <c r="N8304" s="14">
        <v>0</v>
      </c>
      <c r="O8304" s="14">
        <v>0</v>
      </c>
      <c r="P8304" s="14">
        <v>652</v>
      </c>
    </row>
    <row r="8305" spans="11:16" x14ac:dyDescent="0.3">
      <c r="K8305" s="16">
        <f t="shared" si="130"/>
        <v>44361</v>
      </c>
      <c r="L8305" s="17">
        <v>0.95833333333333337</v>
      </c>
      <c r="M8305" s="14">
        <v>652</v>
      </c>
      <c r="N8305" s="14">
        <v>1459</v>
      </c>
      <c r="O8305" s="14">
        <v>0</v>
      </c>
      <c r="P8305" s="14">
        <v>2111</v>
      </c>
    </row>
    <row r="8306" spans="11:16" x14ac:dyDescent="0.3">
      <c r="K8306" s="16">
        <f t="shared" si="130"/>
        <v>44362</v>
      </c>
      <c r="L8306" s="17">
        <v>0</v>
      </c>
      <c r="M8306" s="14">
        <v>652</v>
      </c>
      <c r="N8306" s="14">
        <v>1064</v>
      </c>
      <c r="O8306" s="14">
        <v>0</v>
      </c>
      <c r="P8306" s="14">
        <v>1716</v>
      </c>
    </row>
    <row r="8307" spans="11:16" x14ac:dyDescent="0.3">
      <c r="K8307" s="16">
        <f t="shared" si="130"/>
        <v>44362</v>
      </c>
      <c r="L8307" s="17">
        <v>4.1666666666666664E-2</v>
      </c>
      <c r="M8307" s="14">
        <v>652</v>
      </c>
      <c r="N8307" s="14">
        <v>796</v>
      </c>
      <c r="O8307" s="14">
        <v>0</v>
      </c>
      <c r="P8307" s="14">
        <v>1448</v>
      </c>
    </row>
    <row r="8308" spans="11:16" x14ac:dyDescent="0.3">
      <c r="K8308" s="16">
        <f t="shared" si="130"/>
        <v>44362</v>
      </c>
      <c r="L8308" s="17">
        <v>8.3333333333333329E-2</v>
      </c>
      <c r="M8308" s="14">
        <v>652</v>
      </c>
      <c r="N8308" s="14">
        <v>0</v>
      </c>
      <c r="O8308" s="14">
        <v>0</v>
      </c>
      <c r="P8308" s="14">
        <v>652</v>
      </c>
    </row>
    <row r="8309" spans="11:16" x14ac:dyDescent="0.3">
      <c r="K8309" s="16">
        <f t="shared" si="130"/>
        <v>44362</v>
      </c>
      <c r="L8309" s="17">
        <v>0.125</v>
      </c>
      <c r="M8309" s="14">
        <v>652</v>
      </c>
      <c r="N8309" s="14">
        <v>280</v>
      </c>
      <c r="O8309" s="14">
        <v>0</v>
      </c>
      <c r="P8309" s="14">
        <v>932</v>
      </c>
    </row>
    <row r="8310" spans="11:16" x14ac:dyDescent="0.3">
      <c r="K8310" s="16">
        <f t="shared" si="130"/>
        <v>44362</v>
      </c>
      <c r="L8310" s="17">
        <v>0.16666666666666666</v>
      </c>
      <c r="M8310" s="14">
        <v>652</v>
      </c>
      <c r="N8310" s="14">
        <v>429</v>
      </c>
      <c r="O8310" s="14">
        <v>0</v>
      </c>
      <c r="P8310" s="14">
        <v>1081</v>
      </c>
    </row>
    <row r="8311" spans="11:16" x14ac:dyDescent="0.3">
      <c r="K8311" s="16">
        <f t="shared" si="130"/>
        <v>44362</v>
      </c>
      <c r="L8311" s="17">
        <v>0.20833333333333334</v>
      </c>
      <c r="M8311" s="14">
        <v>652</v>
      </c>
      <c r="N8311" s="14">
        <v>793</v>
      </c>
      <c r="O8311" s="14">
        <v>0</v>
      </c>
      <c r="P8311" s="14">
        <v>1445</v>
      </c>
    </row>
    <row r="8312" spans="11:16" x14ac:dyDescent="0.3">
      <c r="K8312" s="16">
        <f t="shared" si="130"/>
        <v>44362</v>
      </c>
      <c r="L8312" s="17">
        <v>0.25</v>
      </c>
      <c r="M8312" s="14">
        <v>652</v>
      </c>
      <c r="N8312" s="14">
        <v>1346</v>
      </c>
      <c r="O8312" s="14">
        <v>0</v>
      </c>
      <c r="P8312" s="14">
        <v>1998</v>
      </c>
    </row>
    <row r="8313" spans="11:16" x14ac:dyDescent="0.3">
      <c r="K8313" s="16">
        <f t="shared" si="130"/>
        <v>44362</v>
      </c>
      <c r="L8313" s="17">
        <v>0.29166666666666669</v>
      </c>
      <c r="M8313" s="14">
        <v>652</v>
      </c>
      <c r="N8313" s="14">
        <v>1913</v>
      </c>
      <c r="O8313" s="14">
        <v>0</v>
      </c>
      <c r="P8313" s="14">
        <v>2565</v>
      </c>
    </row>
    <row r="8314" spans="11:16" x14ac:dyDescent="0.3">
      <c r="K8314" s="16">
        <f t="shared" si="130"/>
        <v>44362</v>
      </c>
      <c r="L8314" s="17">
        <v>0.33333333333333331</v>
      </c>
      <c r="M8314" s="14">
        <v>652</v>
      </c>
      <c r="N8314" s="14">
        <v>1946</v>
      </c>
      <c r="O8314" s="14">
        <v>0</v>
      </c>
      <c r="P8314" s="14">
        <v>2598</v>
      </c>
    </row>
    <row r="8315" spans="11:16" x14ac:dyDescent="0.3">
      <c r="K8315" s="16">
        <f t="shared" si="130"/>
        <v>44362</v>
      </c>
      <c r="L8315" s="17">
        <v>0.375</v>
      </c>
      <c r="M8315" s="14">
        <v>652</v>
      </c>
      <c r="N8315" s="14">
        <v>1698</v>
      </c>
      <c r="O8315" s="14">
        <v>0</v>
      </c>
      <c r="P8315" s="14">
        <v>2350</v>
      </c>
    </row>
    <row r="8316" spans="11:16" x14ac:dyDescent="0.3">
      <c r="K8316" s="16">
        <f t="shared" si="130"/>
        <v>44362</v>
      </c>
      <c r="L8316" s="17">
        <v>0.41666666666666669</v>
      </c>
      <c r="M8316" s="14">
        <v>652</v>
      </c>
      <c r="N8316" s="14">
        <v>1476</v>
      </c>
      <c r="O8316" s="14">
        <v>0</v>
      </c>
      <c r="P8316" s="14">
        <v>2128</v>
      </c>
    </row>
    <row r="8317" spans="11:16" x14ac:dyDescent="0.3">
      <c r="K8317" s="16">
        <f t="shared" si="130"/>
        <v>44362</v>
      </c>
      <c r="L8317" s="17">
        <v>0.45833333333333331</v>
      </c>
      <c r="M8317" s="14">
        <v>652</v>
      </c>
      <c r="N8317" s="14">
        <v>1377</v>
      </c>
      <c r="O8317" s="14">
        <v>0</v>
      </c>
      <c r="P8317" s="14">
        <v>2029</v>
      </c>
    </row>
    <row r="8318" spans="11:16" x14ac:dyDescent="0.3">
      <c r="K8318" s="16">
        <f t="shared" si="130"/>
        <v>44362</v>
      </c>
      <c r="L8318" s="17">
        <v>0.5</v>
      </c>
      <c r="M8318" s="14">
        <v>652</v>
      </c>
      <c r="N8318" s="14">
        <v>1243</v>
      </c>
      <c r="O8318" s="14">
        <v>0</v>
      </c>
      <c r="P8318" s="14">
        <v>1895</v>
      </c>
    </row>
    <row r="8319" spans="11:16" x14ac:dyDescent="0.3">
      <c r="K8319" s="16">
        <f t="shared" si="130"/>
        <v>44362</v>
      </c>
      <c r="L8319" s="17">
        <v>0.54166666666666663</v>
      </c>
      <c r="M8319" s="14">
        <v>652</v>
      </c>
      <c r="N8319" s="14">
        <v>0</v>
      </c>
      <c r="O8319" s="14">
        <v>0</v>
      </c>
      <c r="P8319" s="14">
        <v>652</v>
      </c>
    </row>
    <row r="8320" spans="11:16" x14ac:dyDescent="0.3">
      <c r="K8320" s="16">
        <f t="shared" si="130"/>
        <v>44362</v>
      </c>
      <c r="L8320" s="17">
        <v>0.58333333333333337</v>
      </c>
      <c r="M8320" s="14">
        <v>652</v>
      </c>
      <c r="N8320" s="14">
        <v>844</v>
      </c>
      <c r="O8320" s="14">
        <v>0</v>
      </c>
      <c r="P8320" s="14">
        <v>1496</v>
      </c>
    </row>
    <row r="8321" spans="11:16" x14ac:dyDescent="0.3">
      <c r="K8321" s="16">
        <f t="shared" si="130"/>
        <v>44362</v>
      </c>
      <c r="L8321" s="17">
        <v>0.625</v>
      </c>
      <c r="M8321" s="14">
        <v>652</v>
      </c>
      <c r="N8321" s="14">
        <v>0</v>
      </c>
      <c r="O8321" s="14">
        <v>0</v>
      </c>
      <c r="P8321" s="14">
        <v>652</v>
      </c>
    </row>
    <row r="8322" spans="11:16" x14ac:dyDescent="0.3">
      <c r="K8322" s="16">
        <f t="shared" si="130"/>
        <v>44362</v>
      </c>
      <c r="L8322" s="17">
        <v>0.66666666666666663</v>
      </c>
      <c r="M8322" s="14">
        <v>652</v>
      </c>
      <c r="N8322" s="14">
        <v>605</v>
      </c>
      <c r="O8322" s="14">
        <v>0</v>
      </c>
      <c r="P8322" s="14">
        <v>1257</v>
      </c>
    </row>
    <row r="8323" spans="11:16" x14ac:dyDescent="0.3">
      <c r="K8323" s="16">
        <f t="shared" si="130"/>
        <v>44362</v>
      </c>
      <c r="L8323" s="17">
        <v>0.70833333333333337</v>
      </c>
      <c r="M8323" s="14">
        <v>652</v>
      </c>
      <c r="N8323" s="14">
        <v>786</v>
      </c>
      <c r="O8323" s="14">
        <v>0</v>
      </c>
      <c r="P8323" s="14">
        <v>1438</v>
      </c>
    </row>
    <row r="8324" spans="11:16" x14ac:dyDescent="0.3">
      <c r="K8324" s="16">
        <f t="shared" si="130"/>
        <v>44362</v>
      </c>
      <c r="L8324" s="17">
        <v>0.75</v>
      </c>
      <c r="M8324" s="14">
        <v>652</v>
      </c>
      <c r="N8324" s="14">
        <v>0</v>
      </c>
      <c r="O8324" s="14">
        <v>0</v>
      </c>
      <c r="P8324" s="14">
        <v>652</v>
      </c>
    </row>
    <row r="8325" spans="11:16" x14ac:dyDescent="0.3">
      <c r="K8325" s="16">
        <f t="shared" si="130"/>
        <v>44362</v>
      </c>
      <c r="L8325" s="17">
        <v>0.79166666666666663</v>
      </c>
      <c r="M8325" s="14">
        <v>652</v>
      </c>
      <c r="N8325" s="14">
        <v>1832</v>
      </c>
      <c r="O8325" s="14">
        <v>0</v>
      </c>
      <c r="P8325" s="14">
        <v>2484</v>
      </c>
    </row>
    <row r="8326" spans="11:16" x14ac:dyDescent="0.3">
      <c r="K8326" s="16">
        <f t="shared" si="130"/>
        <v>44362</v>
      </c>
      <c r="L8326" s="17">
        <v>0.83333333333333337</v>
      </c>
      <c r="M8326" s="14">
        <v>652</v>
      </c>
      <c r="N8326" s="14">
        <v>1484</v>
      </c>
      <c r="O8326" s="14">
        <v>0</v>
      </c>
      <c r="P8326" s="14">
        <v>2136</v>
      </c>
    </row>
    <row r="8327" spans="11:16" x14ac:dyDescent="0.3">
      <c r="K8327" s="16">
        <f t="shared" si="130"/>
        <v>44362</v>
      </c>
      <c r="L8327" s="17">
        <v>0.875</v>
      </c>
      <c r="M8327" s="14">
        <v>652</v>
      </c>
      <c r="N8327" s="14">
        <v>1228</v>
      </c>
      <c r="O8327" s="14">
        <v>0</v>
      </c>
      <c r="P8327" s="14">
        <v>1880</v>
      </c>
    </row>
    <row r="8328" spans="11:16" x14ac:dyDescent="0.3">
      <c r="K8328" s="16">
        <f t="shared" si="130"/>
        <v>44362</v>
      </c>
      <c r="L8328" s="17">
        <v>0.91666666666666663</v>
      </c>
      <c r="M8328" s="14">
        <v>652</v>
      </c>
      <c r="N8328" s="14">
        <v>1748</v>
      </c>
      <c r="O8328" s="14">
        <v>0</v>
      </c>
      <c r="P8328" s="14">
        <v>2400</v>
      </c>
    </row>
    <row r="8329" spans="11:16" x14ac:dyDescent="0.3">
      <c r="K8329" s="16">
        <f t="shared" si="130"/>
        <v>44362</v>
      </c>
      <c r="L8329" s="17">
        <v>0.95833333333333337</v>
      </c>
      <c r="M8329" s="14">
        <v>652</v>
      </c>
      <c r="N8329" s="14">
        <v>0</v>
      </c>
      <c r="O8329" s="14">
        <v>0</v>
      </c>
      <c r="P8329" s="14">
        <v>652</v>
      </c>
    </row>
    <row r="8330" spans="11:16" x14ac:dyDescent="0.3">
      <c r="K8330" s="16">
        <f t="shared" si="130"/>
        <v>44363</v>
      </c>
      <c r="L8330" s="17">
        <v>0</v>
      </c>
      <c r="M8330" s="14">
        <v>652</v>
      </c>
      <c r="N8330" s="14">
        <v>1294</v>
      </c>
      <c r="O8330" s="14">
        <v>0</v>
      </c>
      <c r="P8330" s="14">
        <v>1946</v>
      </c>
    </row>
    <row r="8331" spans="11:16" x14ac:dyDescent="0.3">
      <c r="K8331" s="16">
        <f t="shared" si="130"/>
        <v>44363</v>
      </c>
      <c r="L8331" s="17">
        <v>4.1666666666666664E-2</v>
      </c>
      <c r="M8331" s="14">
        <v>652</v>
      </c>
      <c r="N8331" s="14">
        <v>0</v>
      </c>
      <c r="O8331" s="14">
        <v>0</v>
      </c>
      <c r="P8331" s="14">
        <v>652</v>
      </c>
    </row>
    <row r="8332" spans="11:16" x14ac:dyDescent="0.3">
      <c r="K8332" s="16">
        <f t="shared" si="130"/>
        <v>44363</v>
      </c>
      <c r="L8332" s="17">
        <v>8.3333333333333329E-2</v>
      </c>
      <c r="M8332" s="14">
        <v>652</v>
      </c>
      <c r="N8332" s="14">
        <v>0</v>
      </c>
      <c r="O8332" s="14">
        <v>0</v>
      </c>
      <c r="P8332" s="14">
        <v>652</v>
      </c>
    </row>
    <row r="8333" spans="11:16" x14ac:dyDescent="0.3">
      <c r="K8333" s="16">
        <f t="shared" si="130"/>
        <v>44363</v>
      </c>
      <c r="L8333" s="17">
        <v>0.125</v>
      </c>
      <c r="M8333" s="14">
        <v>652</v>
      </c>
      <c r="N8333" s="14">
        <v>456</v>
      </c>
      <c r="O8333" s="14">
        <v>0</v>
      </c>
      <c r="P8333" s="14">
        <v>1108</v>
      </c>
    </row>
    <row r="8334" spans="11:16" x14ac:dyDescent="0.3">
      <c r="K8334" s="16">
        <f t="shared" si="130"/>
        <v>44363</v>
      </c>
      <c r="L8334" s="17">
        <v>0.16666666666666666</v>
      </c>
      <c r="M8334" s="14">
        <v>652</v>
      </c>
      <c r="N8334" s="14">
        <v>0</v>
      </c>
      <c r="O8334" s="14">
        <v>0</v>
      </c>
      <c r="P8334" s="14">
        <v>652</v>
      </c>
    </row>
    <row r="8335" spans="11:16" x14ac:dyDescent="0.3">
      <c r="K8335" s="16">
        <f t="shared" si="130"/>
        <v>44363</v>
      </c>
      <c r="L8335" s="17">
        <v>0.20833333333333334</v>
      </c>
      <c r="M8335" s="14">
        <v>652</v>
      </c>
      <c r="N8335" s="14">
        <v>552</v>
      </c>
      <c r="O8335" s="14">
        <v>0</v>
      </c>
      <c r="P8335" s="14">
        <v>1204</v>
      </c>
    </row>
    <row r="8336" spans="11:16" x14ac:dyDescent="0.3">
      <c r="K8336" s="16">
        <f t="shared" si="130"/>
        <v>44363</v>
      </c>
      <c r="L8336" s="17">
        <v>0.25</v>
      </c>
      <c r="M8336" s="14">
        <v>652</v>
      </c>
      <c r="N8336" s="14">
        <v>1201</v>
      </c>
      <c r="O8336" s="14">
        <v>0</v>
      </c>
      <c r="P8336" s="14">
        <v>1853</v>
      </c>
    </row>
    <row r="8337" spans="11:16" x14ac:dyDescent="0.3">
      <c r="K8337" s="16">
        <f t="shared" si="130"/>
        <v>44363</v>
      </c>
      <c r="L8337" s="17">
        <v>0.29166666666666669</v>
      </c>
      <c r="M8337" s="14">
        <v>652</v>
      </c>
      <c r="N8337" s="14">
        <v>0</v>
      </c>
      <c r="O8337" s="14">
        <v>0</v>
      </c>
      <c r="P8337" s="14">
        <v>652</v>
      </c>
    </row>
    <row r="8338" spans="11:16" x14ac:dyDescent="0.3">
      <c r="K8338" s="16">
        <f t="shared" si="130"/>
        <v>44363</v>
      </c>
      <c r="L8338" s="17">
        <v>0.33333333333333331</v>
      </c>
      <c r="M8338" s="14">
        <v>652</v>
      </c>
      <c r="N8338" s="14">
        <v>1817</v>
      </c>
      <c r="O8338" s="14">
        <v>0</v>
      </c>
      <c r="P8338" s="14">
        <v>2469</v>
      </c>
    </row>
    <row r="8339" spans="11:16" x14ac:dyDescent="0.3">
      <c r="K8339" s="16">
        <f t="shared" si="130"/>
        <v>44363</v>
      </c>
      <c r="L8339" s="17">
        <v>0.375</v>
      </c>
      <c r="M8339" s="14">
        <v>652</v>
      </c>
      <c r="N8339" s="14">
        <v>1709</v>
      </c>
      <c r="O8339" s="14">
        <v>0</v>
      </c>
      <c r="P8339" s="14">
        <v>2361</v>
      </c>
    </row>
    <row r="8340" spans="11:16" x14ac:dyDescent="0.3">
      <c r="K8340" s="16">
        <f t="shared" si="130"/>
        <v>44363</v>
      </c>
      <c r="L8340" s="17">
        <v>0.41666666666666669</v>
      </c>
      <c r="M8340" s="14">
        <v>652</v>
      </c>
      <c r="N8340" s="14">
        <v>1797</v>
      </c>
      <c r="O8340" s="14">
        <v>0</v>
      </c>
      <c r="P8340" s="14">
        <v>2449</v>
      </c>
    </row>
    <row r="8341" spans="11:16" x14ac:dyDescent="0.3">
      <c r="K8341" s="16">
        <f t="shared" si="130"/>
        <v>44363</v>
      </c>
      <c r="L8341" s="17">
        <v>0.45833333333333331</v>
      </c>
      <c r="M8341" s="14">
        <v>652</v>
      </c>
      <c r="N8341" s="14">
        <v>1718</v>
      </c>
      <c r="O8341" s="14">
        <v>0</v>
      </c>
      <c r="P8341" s="14">
        <v>2370</v>
      </c>
    </row>
    <row r="8342" spans="11:16" x14ac:dyDescent="0.3">
      <c r="K8342" s="16">
        <f t="shared" si="130"/>
        <v>44363</v>
      </c>
      <c r="L8342" s="17">
        <v>0.5</v>
      </c>
      <c r="M8342" s="14">
        <v>652</v>
      </c>
      <c r="N8342" s="14">
        <v>1737</v>
      </c>
      <c r="O8342" s="14">
        <v>0</v>
      </c>
      <c r="P8342" s="14">
        <v>2389</v>
      </c>
    </row>
    <row r="8343" spans="11:16" x14ac:dyDescent="0.3">
      <c r="K8343" s="16">
        <f t="shared" si="130"/>
        <v>44363</v>
      </c>
      <c r="L8343" s="17">
        <v>0.54166666666666663</v>
      </c>
      <c r="M8343" s="14">
        <v>652</v>
      </c>
      <c r="N8343" s="14">
        <v>1570</v>
      </c>
      <c r="O8343" s="14">
        <v>0</v>
      </c>
      <c r="P8343" s="14">
        <v>2222</v>
      </c>
    </row>
    <row r="8344" spans="11:16" x14ac:dyDescent="0.3">
      <c r="K8344" s="16">
        <f t="shared" si="130"/>
        <v>44363</v>
      </c>
      <c r="L8344" s="17">
        <v>0.58333333333333337</v>
      </c>
      <c r="M8344" s="14">
        <v>652</v>
      </c>
      <c r="N8344" s="14">
        <v>1642</v>
      </c>
      <c r="O8344" s="14">
        <v>0</v>
      </c>
      <c r="P8344" s="14">
        <v>2294</v>
      </c>
    </row>
    <row r="8345" spans="11:16" x14ac:dyDescent="0.3">
      <c r="K8345" s="16">
        <f t="shared" si="130"/>
        <v>44363</v>
      </c>
      <c r="L8345" s="17">
        <v>0.625</v>
      </c>
      <c r="M8345" s="14">
        <v>652</v>
      </c>
      <c r="N8345" s="14">
        <v>1185</v>
      </c>
      <c r="O8345" s="14">
        <v>0</v>
      </c>
      <c r="P8345" s="14">
        <v>1837</v>
      </c>
    </row>
    <row r="8346" spans="11:16" x14ac:dyDescent="0.3">
      <c r="K8346" s="16">
        <f t="shared" si="130"/>
        <v>44363</v>
      </c>
      <c r="L8346" s="17">
        <v>0.66666666666666663</v>
      </c>
      <c r="M8346" s="14">
        <v>652</v>
      </c>
      <c r="N8346" s="14">
        <v>1196</v>
      </c>
      <c r="O8346" s="14">
        <v>0</v>
      </c>
      <c r="P8346" s="14">
        <v>1848</v>
      </c>
    </row>
    <row r="8347" spans="11:16" x14ac:dyDescent="0.3">
      <c r="K8347" s="16">
        <f t="shared" ref="K8347:K8410" si="131">K8323+1</f>
        <v>44363</v>
      </c>
      <c r="L8347" s="17">
        <v>0.70833333333333337</v>
      </c>
      <c r="M8347" s="14">
        <v>652</v>
      </c>
      <c r="N8347" s="14">
        <v>0</v>
      </c>
      <c r="O8347" s="14">
        <v>0</v>
      </c>
      <c r="P8347" s="14">
        <v>652</v>
      </c>
    </row>
    <row r="8348" spans="11:16" x14ac:dyDescent="0.3">
      <c r="K8348" s="16">
        <f t="shared" si="131"/>
        <v>44363</v>
      </c>
      <c r="L8348" s="17">
        <v>0.75</v>
      </c>
      <c r="M8348" s="14">
        <v>652</v>
      </c>
      <c r="N8348" s="14">
        <v>1770</v>
      </c>
      <c r="O8348" s="14">
        <v>0</v>
      </c>
      <c r="P8348" s="14">
        <v>2422</v>
      </c>
    </row>
    <row r="8349" spans="11:16" x14ac:dyDescent="0.3">
      <c r="K8349" s="16">
        <f t="shared" si="131"/>
        <v>44363</v>
      </c>
      <c r="L8349" s="17">
        <v>0.79166666666666663</v>
      </c>
      <c r="M8349" s="14">
        <v>652</v>
      </c>
      <c r="N8349" s="14">
        <v>0</v>
      </c>
      <c r="O8349" s="14">
        <v>0</v>
      </c>
      <c r="P8349" s="14">
        <v>652</v>
      </c>
    </row>
    <row r="8350" spans="11:16" x14ac:dyDescent="0.3">
      <c r="K8350" s="16">
        <f t="shared" si="131"/>
        <v>44363</v>
      </c>
      <c r="L8350" s="17">
        <v>0.83333333333333337</v>
      </c>
      <c r="M8350" s="14">
        <v>652</v>
      </c>
      <c r="N8350" s="14">
        <v>1620</v>
      </c>
      <c r="O8350" s="14">
        <v>0</v>
      </c>
      <c r="P8350" s="14">
        <v>2272</v>
      </c>
    </row>
    <row r="8351" spans="11:16" x14ac:dyDescent="0.3">
      <c r="K8351" s="16">
        <f t="shared" si="131"/>
        <v>44363</v>
      </c>
      <c r="L8351" s="17">
        <v>0.875</v>
      </c>
      <c r="M8351" s="14">
        <v>652</v>
      </c>
      <c r="N8351" s="14">
        <v>0</v>
      </c>
      <c r="O8351" s="14">
        <v>0</v>
      </c>
      <c r="P8351" s="14">
        <v>652</v>
      </c>
    </row>
    <row r="8352" spans="11:16" x14ac:dyDescent="0.3">
      <c r="K8352" s="16">
        <f t="shared" si="131"/>
        <v>44363</v>
      </c>
      <c r="L8352" s="17">
        <v>0.91666666666666663</v>
      </c>
      <c r="M8352" s="14">
        <v>652</v>
      </c>
      <c r="N8352" s="14">
        <v>1752</v>
      </c>
      <c r="O8352" s="14">
        <v>0</v>
      </c>
      <c r="P8352" s="14">
        <v>2404</v>
      </c>
    </row>
    <row r="8353" spans="11:16" x14ac:dyDescent="0.3">
      <c r="K8353" s="16">
        <f t="shared" si="131"/>
        <v>44363</v>
      </c>
      <c r="L8353" s="17">
        <v>0.95833333333333337</v>
      </c>
      <c r="M8353" s="14">
        <v>652</v>
      </c>
      <c r="N8353" s="14">
        <v>1780</v>
      </c>
      <c r="O8353" s="14">
        <v>0</v>
      </c>
      <c r="P8353" s="14">
        <v>2432</v>
      </c>
    </row>
    <row r="8354" spans="11:16" x14ac:dyDescent="0.3">
      <c r="K8354" s="16">
        <f t="shared" si="131"/>
        <v>44364</v>
      </c>
      <c r="L8354" s="17">
        <v>0</v>
      </c>
      <c r="M8354" s="14">
        <v>652</v>
      </c>
      <c r="N8354" s="14">
        <v>988</v>
      </c>
      <c r="O8354" s="14">
        <v>0</v>
      </c>
      <c r="P8354" s="14">
        <v>1640</v>
      </c>
    </row>
    <row r="8355" spans="11:16" x14ac:dyDescent="0.3">
      <c r="K8355" s="16">
        <f t="shared" si="131"/>
        <v>44364</v>
      </c>
      <c r="L8355" s="17">
        <v>4.1666666666666664E-2</v>
      </c>
      <c r="M8355" s="14">
        <v>652</v>
      </c>
      <c r="N8355" s="14">
        <v>0</v>
      </c>
      <c r="O8355" s="14">
        <v>0</v>
      </c>
      <c r="P8355" s="14">
        <v>652</v>
      </c>
    </row>
    <row r="8356" spans="11:16" x14ac:dyDescent="0.3">
      <c r="K8356" s="16">
        <f t="shared" si="131"/>
        <v>44364</v>
      </c>
      <c r="L8356" s="17">
        <v>8.3333333333333329E-2</v>
      </c>
      <c r="M8356" s="14">
        <v>652</v>
      </c>
      <c r="N8356" s="14">
        <v>0</v>
      </c>
      <c r="O8356" s="14">
        <v>0</v>
      </c>
      <c r="P8356" s="14">
        <v>652</v>
      </c>
    </row>
    <row r="8357" spans="11:16" x14ac:dyDescent="0.3">
      <c r="K8357" s="16">
        <f t="shared" si="131"/>
        <v>44364</v>
      </c>
      <c r="L8357" s="17">
        <v>0.125</v>
      </c>
      <c r="M8357" s="14">
        <v>652</v>
      </c>
      <c r="N8357" s="14">
        <v>239</v>
      </c>
      <c r="O8357" s="14">
        <v>0</v>
      </c>
      <c r="P8357" s="14">
        <v>891</v>
      </c>
    </row>
    <row r="8358" spans="11:16" x14ac:dyDescent="0.3">
      <c r="K8358" s="16">
        <f t="shared" si="131"/>
        <v>44364</v>
      </c>
      <c r="L8358" s="17">
        <v>0.16666666666666666</v>
      </c>
      <c r="M8358" s="14">
        <v>652</v>
      </c>
      <c r="N8358" s="14">
        <v>0</v>
      </c>
      <c r="O8358" s="14">
        <v>0</v>
      </c>
      <c r="P8358" s="14">
        <v>652</v>
      </c>
    </row>
    <row r="8359" spans="11:16" x14ac:dyDescent="0.3">
      <c r="K8359" s="16">
        <f t="shared" si="131"/>
        <v>44364</v>
      </c>
      <c r="L8359" s="17">
        <v>0.20833333333333334</v>
      </c>
      <c r="M8359" s="14">
        <v>652</v>
      </c>
      <c r="N8359" s="14">
        <v>472</v>
      </c>
      <c r="O8359" s="14">
        <v>0</v>
      </c>
      <c r="P8359" s="14">
        <v>1124</v>
      </c>
    </row>
    <row r="8360" spans="11:16" x14ac:dyDescent="0.3">
      <c r="K8360" s="16">
        <f t="shared" si="131"/>
        <v>44364</v>
      </c>
      <c r="L8360" s="17">
        <v>0.25</v>
      </c>
      <c r="M8360" s="14">
        <v>652</v>
      </c>
      <c r="N8360" s="14">
        <v>0</v>
      </c>
      <c r="O8360" s="14">
        <v>0</v>
      </c>
      <c r="P8360" s="14">
        <v>652</v>
      </c>
    </row>
    <row r="8361" spans="11:16" x14ac:dyDescent="0.3">
      <c r="K8361" s="16">
        <f t="shared" si="131"/>
        <v>44364</v>
      </c>
      <c r="L8361" s="17">
        <v>0.29166666666666669</v>
      </c>
      <c r="M8361" s="14">
        <v>652</v>
      </c>
      <c r="N8361" s="14">
        <v>0</v>
      </c>
      <c r="O8361" s="14">
        <v>0</v>
      </c>
      <c r="P8361" s="14">
        <v>652</v>
      </c>
    </row>
    <row r="8362" spans="11:16" x14ac:dyDescent="0.3">
      <c r="K8362" s="16">
        <f t="shared" si="131"/>
        <v>44364</v>
      </c>
      <c r="L8362" s="17">
        <v>0.33333333333333331</v>
      </c>
      <c r="M8362" s="14">
        <v>652</v>
      </c>
      <c r="N8362" s="14">
        <v>1441</v>
      </c>
      <c r="O8362" s="14">
        <v>0</v>
      </c>
      <c r="P8362" s="14">
        <v>2093</v>
      </c>
    </row>
    <row r="8363" spans="11:16" x14ac:dyDescent="0.3">
      <c r="K8363" s="16">
        <f t="shared" si="131"/>
        <v>44364</v>
      </c>
      <c r="L8363" s="17">
        <v>0.375</v>
      </c>
      <c r="M8363" s="14">
        <v>652</v>
      </c>
      <c r="N8363" s="14">
        <v>0</v>
      </c>
      <c r="O8363" s="14">
        <v>0</v>
      </c>
      <c r="P8363" s="14">
        <v>652</v>
      </c>
    </row>
    <row r="8364" spans="11:16" x14ac:dyDescent="0.3">
      <c r="K8364" s="16">
        <f t="shared" si="131"/>
        <v>44364</v>
      </c>
      <c r="L8364" s="17">
        <v>0.41666666666666669</v>
      </c>
      <c r="M8364" s="14">
        <v>652</v>
      </c>
      <c r="N8364" s="14">
        <v>1359</v>
      </c>
      <c r="O8364" s="14">
        <v>0</v>
      </c>
      <c r="P8364" s="14">
        <v>2011</v>
      </c>
    </row>
    <row r="8365" spans="11:16" x14ac:dyDescent="0.3">
      <c r="K8365" s="16">
        <f t="shared" si="131"/>
        <v>44364</v>
      </c>
      <c r="L8365" s="17">
        <v>0.45833333333333331</v>
      </c>
      <c r="M8365" s="14">
        <v>652</v>
      </c>
      <c r="N8365" s="14">
        <v>0</v>
      </c>
      <c r="O8365" s="14">
        <v>0</v>
      </c>
      <c r="P8365" s="14">
        <v>652</v>
      </c>
    </row>
    <row r="8366" spans="11:16" x14ac:dyDescent="0.3">
      <c r="K8366" s="16">
        <f t="shared" si="131"/>
        <v>44364</v>
      </c>
      <c r="L8366" s="17">
        <v>0.5</v>
      </c>
      <c r="M8366" s="14">
        <v>652</v>
      </c>
      <c r="N8366" s="14">
        <v>1297</v>
      </c>
      <c r="O8366" s="14">
        <v>0</v>
      </c>
      <c r="P8366" s="14">
        <v>1949</v>
      </c>
    </row>
    <row r="8367" spans="11:16" x14ac:dyDescent="0.3">
      <c r="K8367" s="16">
        <f t="shared" si="131"/>
        <v>44364</v>
      </c>
      <c r="L8367" s="17">
        <v>0.54166666666666663</v>
      </c>
      <c r="M8367" s="14">
        <v>652</v>
      </c>
      <c r="N8367" s="14">
        <v>0</v>
      </c>
      <c r="O8367" s="14">
        <v>0</v>
      </c>
      <c r="P8367" s="14">
        <v>652</v>
      </c>
    </row>
    <row r="8368" spans="11:16" x14ac:dyDescent="0.3">
      <c r="K8368" s="16">
        <f t="shared" si="131"/>
        <v>44364</v>
      </c>
      <c r="L8368" s="17">
        <v>0.58333333333333337</v>
      </c>
      <c r="M8368" s="14">
        <v>652</v>
      </c>
      <c r="N8368" s="14">
        <v>1194</v>
      </c>
      <c r="O8368" s="14">
        <v>0</v>
      </c>
      <c r="P8368" s="14">
        <v>1846</v>
      </c>
    </row>
    <row r="8369" spans="11:16" x14ac:dyDescent="0.3">
      <c r="K8369" s="16">
        <f t="shared" si="131"/>
        <v>44364</v>
      </c>
      <c r="L8369" s="17">
        <v>0.625</v>
      </c>
      <c r="M8369" s="14">
        <v>652</v>
      </c>
      <c r="N8369" s="14">
        <v>1188</v>
      </c>
      <c r="O8369" s="14">
        <v>0</v>
      </c>
      <c r="P8369" s="14">
        <v>1840</v>
      </c>
    </row>
    <row r="8370" spans="11:16" x14ac:dyDescent="0.3">
      <c r="K8370" s="16">
        <f t="shared" si="131"/>
        <v>44364</v>
      </c>
      <c r="L8370" s="17">
        <v>0.66666666666666663</v>
      </c>
      <c r="M8370" s="14">
        <v>652</v>
      </c>
      <c r="N8370" s="14">
        <v>0</v>
      </c>
      <c r="O8370" s="14">
        <v>0</v>
      </c>
      <c r="P8370" s="14">
        <v>652</v>
      </c>
    </row>
    <row r="8371" spans="11:16" x14ac:dyDescent="0.3">
      <c r="K8371" s="16">
        <f t="shared" si="131"/>
        <v>44364</v>
      </c>
      <c r="L8371" s="17">
        <v>0.70833333333333337</v>
      </c>
      <c r="M8371" s="14">
        <v>652</v>
      </c>
      <c r="N8371" s="14">
        <v>1187</v>
      </c>
      <c r="O8371" s="14">
        <v>0</v>
      </c>
      <c r="P8371" s="14">
        <v>1839</v>
      </c>
    </row>
    <row r="8372" spans="11:16" x14ac:dyDescent="0.3">
      <c r="K8372" s="16">
        <f t="shared" si="131"/>
        <v>44364</v>
      </c>
      <c r="L8372" s="17">
        <v>0.75</v>
      </c>
      <c r="M8372" s="14">
        <v>652</v>
      </c>
      <c r="N8372" s="14">
        <v>1523</v>
      </c>
      <c r="O8372" s="14">
        <v>0</v>
      </c>
      <c r="P8372" s="14">
        <v>2175</v>
      </c>
    </row>
    <row r="8373" spans="11:16" x14ac:dyDescent="0.3">
      <c r="K8373" s="16">
        <f t="shared" si="131"/>
        <v>44364</v>
      </c>
      <c r="L8373" s="17">
        <v>0.79166666666666663</v>
      </c>
      <c r="M8373" s="14">
        <v>652</v>
      </c>
      <c r="N8373" s="14">
        <v>1655</v>
      </c>
      <c r="O8373" s="14">
        <v>0</v>
      </c>
      <c r="P8373" s="14">
        <v>2307</v>
      </c>
    </row>
    <row r="8374" spans="11:16" x14ac:dyDescent="0.3">
      <c r="K8374" s="16">
        <f t="shared" si="131"/>
        <v>44364</v>
      </c>
      <c r="L8374" s="17">
        <v>0.83333333333333337</v>
      </c>
      <c r="M8374" s="14">
        <v>652</v>
      </c>
      <c r="N8374" s="14">
        <v>0</v>
      </c>
      <c r="O8374" s="14">
        <v>0</v>
      </c>
      <c r="P8374" s="14">
        <v>652</v>
      </c>
    </row>
    <row r="8375" spans="11:16" x14ac:dyDescent="0.3">
      <c r="K8375" s="16">
        <f t="shared" si="131"/>
        <v>44364</v>
      </c>
      <c r="L8375" s="17">
        <v>0.875</v>
      </c>
      <c r="M8375" s="14">
        <v>652</v>
      </c>
      <c r="N8375" s="14">
        <v>1236</v>
      </c>
      <c r="O8375" s="14">
        <v>0</v>
      </c>
      <c r="P8375" s="14">
        <v>1888</v>
      </c>
    </row>
    <row r="8376" spans="11:16" x14ac:dyDescent="0.3">
      <c r="K8376" s="16">
        <f t="shared" si="131"/>
        <v>44364</v>
      </c>
      <c r="L8376" s="17">
        <v>0.91666666666666663</v>
      </c>
      <c r="M8376" s="14">
        <v>652</v>
      </c>
      <c r="N8376" s="14">
        <v>1846</v>
      </c>
      <c r="O8376" s="14">
        <v>0</v>
      </c>
      <c r="P8376" s="14">
        <v>2498</v>
      </c>
    </row>
    <row r="8377" spans="11:16" x14ac:dyDescent="0.3">
      <c r="K8377" s="16">
        <f t="shared" si="131"/>
        <v>44364</v>
      </c>
      <c r="L8377" s="17">
        <v>0.95833333333333337</v>
      </c>
      <c r="M8377" s="14">
        <v>652</v>
      </c>
      <c r="N8377" s="14">
        <v>1900</v>
      </c>
      <c r="O8377" s="14">
        <v>0</v>
      </c>
      <c r="P8377" s="14">
        <v>2552</v>
      </c>
    </row>
    <row r="8378" spans="11:16" x14ac:dyDescent="0.3">
      <c r="K8378" s="16">
        <f t="shared" si="131"/>
        <v>44365</v>
      </c>
      <c r="L8378" s="17">
        <v>0</v>
      </c>
      <c r="M8378" s="14">
        <v>652</v>
      </c>
      <c r="N8378" s="14">
        <v>1152</v>
      </c>
      <c r="O8378" s="14">
        <v>0</v>
      </c>
      <c r="P8378" s="14">
        <v>1804</v>
      </c>
    </row>
    <row r="8379" spans="11:16" x14ac:dyDescent="0.3">
      <c r="K8379" s="16">
        <f t="shared" si="131"/>
        <v>44365</v>
      </c>
      <c r="L8379" s="17">
        <v>4.1666666666666664E-2</v>
      </c>
      <c r="M8379" s="14">
        <v>652</v>
      </c>
      <c r="N8379" s="14">
        <v>510</v>
      </c>
      <c r="O8379" s="14">
        <v>0</v>
      </c>
      <c r="P8379" s="14">
        <v>1162</v>
      </c>
    </row>
    <row r="8380" spans="11:16" x14ac:dyDescent="0.3">
      <c r="K8380" s="16">
        <f t="shared" si="131"/>
        <v>44365</v>
      </c>
      <c r="L8380" s="17">
        <v>8.3333333333333329E-2</v>
      </c>
      <c r="M8380" s="14">
        <v>652</v>
      </c>
      <c r="N8380" s="14">
        <v>128</v>
      </c>
      <c r="O8380" s="14">
        <v>0</v>
      </c>
      <c r="P8380" s="14">
        <v>780</v>
      </c>
    </row>
    <row r="8381" spans="11:16" x14ac:dyDescent="0.3">
      <c r="K8381" s="16">
        <f t="shared" si="131"/>
        <v>44365</v>
      </c>
      <c r="L8381" s="17">
        <v>0.125</v>
      </c>
      <c r="M8381" s="14">
        <v>652</v>
      </c>
      <c r="N8381" s="14">
        <v>0</v>
      </c>
      <c r="O8381" s="14">
        <v>-228</v>
      </c>
      <c r="P8381" s="14">
        <v>424</v>
      </c>
    </row>
    <row r="8382" spans="11:16" x14ac:dyDescent="0.3">
      <c r="K8382" s="16">
        <f t="shared" si="131"/>
        <v>44365</v>
      </c>
      <c r="L8382" s="17">
        <v>0.16666666666666666</v>
      </c>
      <c r="M8382" s="14">
        <v>652</v>
      </c>
      <c r="N8382" s="14">
        <v>0</v>
      </c>
      <c r="O8382" s="14">
        <v>-328</v>
      </c>
      <c r="P8382" s="14">
        <v>324</v>
      </c>
    </row>
    <row r="8383" spans="11:16" x14ac:dyDescent="0.3">
      <c r="K8383" s="16">
        <f t="shared" si="131"/>
        <v>44365</v>
      </c>
      <c r="L8383" s="17">
        <v>0.20833333333333334</v>
      </c>
      <c r="M8383" s="14">
        <v>652</v>
      </c>
      <c r="N8383" s="14">
        <v>0</v>
      </c>
      <c r="O8383" s="14">
        <v>-15</v>
      </c>
      <c r="P8383" s="14">
        <v>637</v>
      </c>
    </row>
    <row r="8384" spans="11:16" x14ac:dyDescent="0.3">
      <c r="K8384" s="16">
        <f t="shared" si="131"/>
        <v>44365</v>
      </c>
      <c r="L8384" s="17">
        <v>0.25</v>
      </c>
      <c r="M8384" s="14">
        <v>652</v>
      </c>
      <c r="N8384" s="14">
        <v>756</v>
      </c>
      <c r="O8384" s="14">
        <v>0</v>
      </c>
      <c r="P8384" s="14">
        <v>1408</v>
      </c>
    </row>
    <row r="8385" spans="11:16" x14ac:dyDescent="0.3">
      <c r="K8385" s="16">
        <f t="shared" si="131"/>
        <v>44365</v>
      </c>
      <c r="L8385" s="17">
        <v>0.29166666666666669</v>
      </c>
      <c r="M8385" s="14">
        <v>652</v>
      </c>
      <c r="N8385" s="14">
        <v>1020</v>
      </c>
      <c r="O8385" s="14">
        <v>0</v>
      </c>
      <c r="P8385" s="14">
        <v>1672</v>
      </c>
    </row>
    <row r="8386" spans="11:16" x14ac:dyDescent="0.3">
      <c r="K8386" s="16">
        <f t="shared" si="131"/>
        <v>44365</v>
      </c>
      <c r="L8386" s="17">
        <v>0.33333333333333331</v>
      </c>
      <c r="M8386" s="14">
        <v>652</v>
      </c>
      <c r="N8386" s="14">
        <v>1267</v>
      </c>
      <c r="O8386" s="14">
        <v>0</v>
      </c>
      <c r="P8386" s="14">
        <v>1919</v>
      </c>
    </row>
    <row r="8387" spans="11:16" x14ac:dyDescent="0.3">
      <c r="K8387" s="16">
        <f t="shared" si="131"/>
        <v>44365</v>
      </c>
      <c r="L8387" s="17">
        <v>0.375</v>
      </c>
      <c r="M8387" s="14">
        <v>652</v>
      </c>
      <c r="N8387" s="14">
        <v>1431</v>
      </c>
      <c r="O8387" s="14">
        <v>0</v>
      </c>
      <c r="P8387" s="14">
        <v>2083</v>
      </c>
    </row>
    <row r="8388" spans="11:16" x14ac:dyDescent="0.3">
      <c r="K8388" s="16">
        <f t="shared" si="131"/>
        <v>44365</v>
      </c>
      <c r="L8388" s="17">
        <v>0.41666666666666669</v>
      </c>
      <c r="M8388" s="14">
        <v>652</v>
      </c>
      <c r="N8388" s="14">
        <v>0</v>
      </c>
      <c r="O8388" s="14">
        <v>0</v>
      </c>
      <c r="P8388" s="14">
        <v>652</v>
      </c>
    </row>
    <row r="8389" spans="11:16" x14ac:dyDescent="0.3">
      <c r="K8389" s="16">
        <f t="shared" si="131"/>
        <v>44365</v>
      </c>
      <c r="L8389" s="17">
        <v>0.45833333333333331</v>
      </c>
      <c r="M8389" s="14">
        <v>652</v>
      </c>
      <c r="N8389" s="14">
        <v>0</v>
      </c>
      <c r="O8389" s="14">
        <v>0</v>
      </c>
      <c r="P8389" s="14">
        <v>652</v>
      </c>
    </row>
    <row r="8390" spans="11:16" x14ac:dyDescent="0.3">
      <c r="K8390" s="16">
        <f t="shared" si="131"/>
        <v>44365</v>
      </c>
      <c r="L8390" s="17">
        <v>0.5</v>
      </c>
      <c r="M8390" s="14">
        <v>652</v>
      </c>
      <c r="N8390" s="14">
        <v>0</v>
      </c>
      <c r="O8390" s="14">
        <v>0</v>
      </c>
      <c r="P8390" s="14">
        <v>652</v>
      </c>
    </row>
    <row r="8391" spans="11:16" x14ac:dyDescent="0.3">
      <c r="K8391" s="16">
        <f t="shared" si="131"/>
        <v>44365</v>
      </c>
      <c r="L8391" s="17">
        <v>0.54166666666666663</v>
      </c>
      <c r="M8391" s="14">
        <v>652</v>
      </c>
      <c r="N8391" s="14">
        <v>0</v>
      </c>
      <c r="O8391" s="14">
        <v>458</v>
      </c>
      <c r="P8391" s="14">
        <v>1110</v>
      </c>
    </row>
    <row r="8392" spans="11:16" x14ac:dyDescent="0.3">
      <c r="K8392" s="16">
        <f t="shared" si="131"/>
        <v>44365</v>
      </c>
      <c r="L8392" s="17">
        <v>0.58333333333333337</v>
      </c>
      <c r="M8392" s="14">
        <v>652</v>
      </c>
      <c r="N8392" s="14">
        <v>1744</v>
      </c>
      <c r="O8392" s="14">
        <v>0</v>
      </c>
      <c r="P8392" s="14">
        <v>2396</v>
      </c>
    </row>
    <row r="8393" spans="11:16" x14ac:dyDescent="0.3">
      <c r="K8393" s="16">
        <f t="shared" si="131"/>
        <v>44365</v>
      </c>
      <c r="L8393" s="17">
        <v>0.625</v>
      </c>
      <c r="M8393" s="14">
        <v>652</v>
      </c>
      <c r="N8393" s="14">
        <v>1727</v>
      </c>
      <c r="O8393" s="14">
        <v>0</v>
      </c>
      <c r="P8393" s="14">
        <v>2379</v>
      </c>
    </row>
    <row r="8394" spans="11:16" x14ac:dyDescent="0.3">
      <c r="K8394" s="16">
        <f t="shared" si="131"/>
        <v>44365</v>
      </c>
      <c r="L8394" s="17">
        <v>0.66666666666666663</v>
      </c>
      <c r="M8394" s="14">
        <v>652</v>
      </c>
      <c r="N8394" s="14">
        <v>1598</v>
      </c>
      <c r="O8394" s="14">
        <v>0</v>
      </c>
      <c r="P8394" s="14">
        <v>2250</v>
      </c>
    </row>
    <row r="8395" spans="11:16" x14ac:dyDescent="0.3">
      <c r="K8395" s="16">
        <f t="shared" si="131"/>
        <v>44365</v>
      </c>
      <c r="L8395" s="17">
        <v>0.70833333333333337</v>
      </c>
      <c r="M8395" s="14">
        <v>652</v>
      </c>
      <c r="N8395" s="14">
        <v>1425</v>
      </c>
      <c r="O8395" s="14">
        <v>0</v>
      </c>
      <c r="P8395" s="14">
        <v>2077</v>
      </c>
    </row>
    <row r="8396" spans="11:16" x14ac:dyDescent="0.3">
      <c r="K8396" s="16">
        <f t="shared" si="131"/>
        <v>44365</v>
      </c>
      <c r="L8396" s="17">
        <v>0.75</v>
      </c>
      <c r="M8396" s="14">
        <v>652</v>
      </c>
      <c r="N8396" s="14">
        <v>0</v>
      </c>
      <c r="O8396" s="14">
        <v>0</v>
      </c>
      <c r="P8396" s="14">
        <v>652</v>
      </c>
    </row>
    <row r="8397" spans="11:16" x14ac:dyDescent="0.3">
      <c r="K8397" s="16">
        <f t="shared" si="131"/>
        <v>44365</v>
      </c>
      <c r="L8397" s="17">
        <v>0.79166666666666663</v>
      </c>
      <c r="M8397" s="14">
        <v>652</v>
      </c>
      <c r="N8397" s="14">
        <v>0</v>
      </c>
      <c r="O8397" s="14">
        <v>0</v>
      </c>
      <c r="P8397" s="14">
        <v>652</v>
      </c>
    </row>
    <row r="8398" spans="11:16" x14ac:dyDescent="0.3">
      <c r="K8398" s="16">
        <f t="shared" si="131"/>
        <v>44365</v>
      </c>
      <c r="L8398" s="17">
        <v>0.83333333333333337</v>
      </c>
      <c r="M8398" s="14">
        <v>652</v>
      </c>
      <c r="N8398" s="14">
        <v>1128</v>
      </c>
      <c r="O8398" s="14">
        <v>0</v>
      </c>
      <c r="P8398" s="14">
        <v>1780</v>
      </c>
    </row>
    <row r="8399" spans="11:16" x14ac:dyDescent="0.3">
      <c r="K8399" s="16">
        <f t="shared" si="131"/>
        <v>44365</v>
      </c>
      <c r="L8399" s="17">
        <v>0.875</v>
      </c>
      <c r="M8399" s="14">
        <v>652</v>
      </c>
      <c r="N8399" s="14">
        <v>0</v>
      </c>
      <c r="O8399" s="14">
        <v>0</v>
      </c>
      <c r="P8399" s="14">
        <v>652</v>
      </c>
    </row>
    <row r="8400" spans="11:16" x14ac:dyDescent="0.3">
      <c r="K8400" s="16">
        <f t="shared" si="131"/>
        <v>44365</v>
      </c>
      <c r="L8400" s="17">
        <v>0.91666666666666663</v>
      </c>
      <c r="M8400" s="14">
        <v>652</v>
      </c>
      <c r="N8400" s="14">
        <v>957</v>
      </c>
      <c r="O8400" s="14">
        <v>0</v>
      </c>
      <c r="P8400" s="14">
        <v>1609</v>
      </c>
    </row>
    <row r="8401" spans="11:16" x14ac:dyDescent="0.3">
      <c r="K8401" s="16">
        <f t="shared" si="131"/>
        <v>44365</v>
      </c>
      <c r="L8401" s="17">
        <v>0.95833333333333337</v>
      </c>
      <c r="M8401" s="14">
        <v>652</v>
      </c>
      <c r="N8401" s="14">
        <v>0</v>
      </c>
      <c r="O8401" s="14">
        <v>0</v>
      </c>
      <c r="P8401" s="14">
        <v>652</v>
      </c>
    </row>
    <row r="8402" spans="11:16" x14ac:dyDescent="0.3">
      <c r="K8402" s="16">
        <f t="shared" si="131"/>
        <v>44366</v>
      </c>
      <c r="L8402" s="17">
        <v>0</v>
      </c>
      <c r="M8402" s="14">
        <v>652</v>
      </c>
      <c r="N8402" s="14">
        <v>0</v>
      </c>
      <c r="O8402" s="14">
        <v>501</v>
      </c>
      <c r="P8402" s="14">
        <v>1153</v>
      </c>
    </row>
    <row r="8403" spans="11:16" x14ac:dyDescent="0.3">
      <c r="K8403" s="16">
        <f t="shared" si="131"/>
        <v>44366</v>
      </c>
      <c r="L8403" s="17">
        <v>4.1666666666666664E-2</v>
      </c>
      <c r="M8403" s="14">
        <v>652</v>
      </c>
      <c r="N8403" s="14">
        <v>0</v>
      </c>
      <c r="O8403" s="14">
        <v>208</v>
      </c>
      <c r="P8403" s="14">
        <v>860</v>
      </c>
    </row>
    <row r="8404" spans="11:16" x14ac:dyDescent="0.3">
      <c r="K8404" s="16">
        <f t="shared" si="131"/>
        <v>44366</v>
      </c>
      <c r="L8404" s="17">
        <v>8.3333333333333329E-2</v>
      </c>
      <c r="M8404" s="14">
        <v>652</v>
      </c>
      <c r="N8404" s="14">
        <v>0</v>
      </c>
      <c r="O8404" s="14">
        <v>176</v>
      </c>
      <c r="P8404" s="14">
        <v>828</v>
      </c>
    </row>
    <row r="8405" spans="11:16" x14ac:dyDescent="0.3">
      <c r="K8405" s="16">
        <f t="shared" si="131"/>
        <v>44366</v>
      </c>
      <c r="L8405" s="17">
        <v>0.125</v>
      </c>
      <c r="M8405" s="14">
        <v>652</v>
      </c>
      <c r="N8405" s="14">
        <v>0</v>
      </c>
      <c r="O8405" s="14">
        <v>0</v>
      </c>
      <c r="P8405" s="14">
        <v>652</v>
      </c>
    </row>
    <row r="8406" spans="11:16" x14ac:dyDescent="0.3">
      <c r="K8406" s="16">
        <f t="shared" si="131"/>
        <v>44366</v>
      </c>
      <c r="L8406" s="17">
        <v>0.16666666666666666</v>
      </c>
      <c r="M8406" s="14">
        <v>652</v>
      </c>
      <c r="N8406" s="14">
        <v>0</v>
      </c>
      <c r="O8406" s="14">
        <v>0</v>
      </c>
      <c r="P8406" s="14">
        <v>652</v>
      </c>
    </row>
    <row r="8407" spans="11:16" x14ac:dyDescent="0.3">
      <c r="K8407" s="16">
        <f t="shared" si="131"/>
        <v>44366</v>
      </c>
      <c r="L8407" s="17">
        <v>0.20833333333333334</v>
      </c>
      <c r="M8407" s="14">
        <v>652</v>
      </c>
      <c r="N8407" s="14">
        <v>0</v>
      </c>
      <c r="O8407" s="14">
        <v>0</v>
      </c>
      <c r="P8407" s="14">
        <v>652</v>
      </c>
    </row>
    <row r="8408" spans="11:16" x14ac:dyDescent="0.3">
      <c r="K8408" s="16">
        <f t="shared" si="131"/>
        <v>44366</v>
      </c>
      <c r="L8408" s="17">
        <v>0.25</v>
      </c>
      <c r="M8408" s="14">
        <v>652</v>
      </c>
      <c r="N8408" s="14">
        <v>0</v>
      </c>
      <c r="O8408" s="14">
        <v>-82</v>
      </c>
      <c r="P8408" s="14">
        <v>570</v>
      </c>
    </row>
    <row r="8409" spans="11:16" x14ac:dyDescent="0.3">
      <c r="K8409" s="16">
        <f t="shared" si="131"/>
        <v>44366</v>
      </c>
      <c r="L8409" s="17">
        <v>0.29166666666666669</v>
      </c>
      <c r="M8409" s="14">
        <v>652</v>
      </c>
      <c r="N8409" s="14">
        <v>0</v>
      </c>
      <c r="O8409" s="14">
        <v>-285</v>
      </c>
      <c r="P8409" s="14">
        <v>367</v>
      </c>
    </row>
    <row r="8410" spans="11:16" x14ac:dyDescent="0.3">
      <c r="K8410" s="16">
        <f t="shared" si="131"/>
        <v>44366</v>
      </c>
      <c r="L8410" s="17">
        <v>0.33333333333333331</v>
      </c>
      <c r="M8410" s="14">
        <v>652</v>
      </c>
      <c r="N8410" s="14">
        <v>0</v>
      </c>
      <c r="O8410" s="14">
        <v>-269</v>
      </c>
      <c r="P8410" s="14">
        <v>383</v>
      </c>
    </row>
    <row r="8411" spans="11:16" x14ac:dyDescent="0.3">
      <c r="K8411" s="16">
        <f t="shared" ref="K8411:K8474" si="132">K8387+1</f>
        <v>44366</v>
      </c>
      <c r="L8411" s="17">
        <v>0.375</v>
      </c>
      <c r="M8411" s="14">
        <v>652</v>
      </c>
      <c r="N8411" s="14">
        <v>0</v>
      </c>
      <c r="O8411" s="14">
        <v>-47</v>
      </c>
      <c r="P8411" s="14">
        <v>605</v>
      </c>
    </row>
    <row r="8412" spans="11:16" x14ac:dyDescent="0.3">
      <c r="K8412" s="16">
        <f t="shared" si="132"/>
        <v>44366</v>
      </c>
      <c r="L8412" s="17">
        <v>0.41666666666666669</v>
      </c>
      <c r="M8412" s="14">
        <v>652</v>
      </c>
      <c r="N8412" s="14">
        <v>0</v>
      </c>
      <c r="O8412" s="14">
        <v>0</v>
      </c>
      <c r="P8412" s="14">
        <v>652</v>
      </c>
    </row>
    <row r="8413" spans="11:16" x14ac:dyDescent="0.3">
      <c r="K8413" s="16">
        <f t="shared" si="132"/>
        <v>44366</v>
      </c>
      <c r="L8413" s="17">
        <v>0.45833333333333331</v>
      </c>
      <c r="M8413" s="14">
        <v>652</v>
      </c>
      <c r="N8413" s="14">
        <v>0</v>
      </c>
      <c r="O8413" s="14">
        <v>0</v>
      </c>
      <c r="P8413" s="14">
        <v>652</v>
      </c>
    </row>
    <row r="8414" spans="11:16" x14ac:dyDescent="0.3">
      <c r="K8414" s="16">
        <f t="shared" si="132"/>
        <v>44366</v>
      </c>
      <c r="L8414" s="17">
        <v>0.5</v>
      </c>
      <c r="M8414" s="14">
        <v>652</v>
      </c>
      <c r="N8414" s="14">
        <v>0</v>
      </c>
      <c r="O8414" s="14">
        <v>0</v>
      </c>
      <c r="P8414" s="14">
        <v>652</v>
      </c>
    </row>
    <row r="8415" spans="11:16" x14ac:dyDescent="0.3">
      <c r="K8415" s="16">
        <f t="shared" si="132"/>
        <v>44366</v>
      </c>
      <c r="L8415" s="17">
        <v>0.54166666666666663</v>
      </c>
      <c r="M8415" s="14">
        <v>652</v>
      </c>
      <c r="N8415" s="14">
        <v>0</v>
      </c>
      <c r="O8415" s="14">
        <v>0</v>
      </c>
      <c r="P8415" s="14">
        <v>652</v>
      </c>
    </row>
    <row r="8416" spans="11:16" x14ac:dyDescent="0.3">
      <c r="K8416" s="16">
        <f t="shared" si="132"/>
        <v>44366</v>
      </c>
      <c r="L8416" s="17">
        <v>0.58333333333333337</v>
      </c>
      <c r="M8416" s="14">
        <v>652</v>
      </c>
      <c r="N8416" s="14">
        <v>0</v>
      </c>
      <c r="O8416" s="14">
        <v>0</v>
      </c>
      <c r="P8416" s="14">
        <v>652</v>
      </c>
    </row>
    <row r="8417" spans="11:16" x14ac:dyDescent="0.3">
      <c r="K8417" s="16">
        <f t="shared" si="132"/>
        <v>44366</v>
      </c>
      <c r="L8417" s="17">
        <v>0.625</v>
      </c>
      <c r="M8417" s="14">
        <v>652</v>
      </c>
      <c r="N8417" s="14">
        <v>0</v>
      </c>
      <c r="O8417" s="14">
        <v>0</v>
      </c>
      <c r="P8417" s="14">
        <v>652</v>
      </c>
    </row>
    <row r="8418" spans="11:16" x14ac:dyDescent="0.3">
      <c r="K8418" s="16">
        <f t="shared" si="132"/>
        <v>44366</v>
      </c>
      <c r="L8418" s="17">
        <v>0.66666666666666663</v>
      </c>
      <c r="M8418" s="14">
        <v>652</v>
      </c>
      <c r="N8418" s="14">
        <v>0</v>
      </c>
      <c r="O8418" s="14">
        <v>-273</v>
      </c>
      <c r="P8418" s="14">
        <v>379</v>
      </c>
    </row>
    <row r="8419" spans="11:16" x14ac:dyDescent="0.3">
      <c r="K8419" s="16">
        <f t="shared" si="132"/>
        <v>44366</v>
      </c>
      <c r="L8419" s="17">
        <v>0.70833333333333337</v>
      </c>
      <c r="M8419" s="14">
        <v>652</v>
      </c>
      <c r="N8419" s="14">
        <v>0</v>
      </c>
      <c r="O8419" s="14">
        <v>-150</v>
      </c>
      <c r="P8419" s="14">
        <v>502</v>
      </c>
    </row>
    <row r="8420" spans="11:16" x14ac:dyDescent="0.3">
      <c r="K8420" s="16">
        <f t="shared" si="132"/>
        <v>44366</v>
      </c>
      <c r="L8420" s="17">
        <v>0.75</v>
      </c>
      <c r="M8420" s="14">
        <v>652</v>
      </c>
      <c r="N8420" s="14">
        <v>0</v>
      </c>
      <c r="O8420" s="14">
        <v>0</v>
      </c>
      <c r="P8420" s="14">
        <v>652</v>
      </c>
    </row>
    <row r="8421" spans="11:16" x14ac:dyDescent="0.3">
      <c r="K8421" s="16">
        <f t="shared" si="132"/>
        <v>44366</v>
      </c>
      <c r="L8421" s="17">
        <v>0.79166666666666663</v>
      </c>
      <c r="M8421" s="14">
        <v>652</v>
      </c>
      <c r="N8421" s="14">
        <v>0</v>
      </c>
      <c r="O8421" s="14">
        <v>0</v>
      </c>
      <c r="P8421" s="14">
        <v>652</v>
      </c>
    </row>
    <row r="8422" spans="11:16" x14ac:dyDescent="0.3">
      <c r="K8422" s="16">
        <f t="shared" si="132"/>
        <v>44366</v>
      </c>
      <c r="L8422" s="17">
        <v>0.83333333333333337</v>
      </c>
      <c r="M8422" s="14">
        <v>652</v>
      </c>
      <c r="N8422" s="14">
        <v>0</v>
      </c>
      <c r="O8422" s="14">
        <v>0</v>
      </c>
      <c r="P8422" s="14">
        <v>652</v>
      </c>
    </row>
    <row r="8423" spans="11:16" x14ac:dyDescent="0.3">
      <c r="K8423" s="16">
        <f t="shared" si="132"/>
        <v>44366</v>
      </c>
      <c r="L8423" s="17">
        <v>0.875</v>
      </c>
      <c r="M8423" s="14">
        <v>652</v>
      </c>
      <c r="N8423" s="14">
        <v>0</v>
      </c>
      <c r="O8423" s="14">
        <v>0</v>
      </c>
      <c r="P8423" s="14">
        <v>652</v>
      </c>
    </row>
    <row r="8424" spans="11:16" x14ac:dyDescent="0.3">
      <c r="K8424" s="16">
        <f t="shared" si="132"/>
        <v>44366</v>
      </c>
      <c r="L8424" s="17">
        <v>0.91666666666666663</v>
      </c>
      <c r="M8424" s="14">
        <v>652</v>
      </c>
      <c r="N8424" s="14">
        <v>0</v>
      </c>
      <c r="O8424" s="14">
        <v>0</v>
      </c>
      <c r="P8424" s="14">
        <v>652</v>
      </c>
    </row>
    <row r="8425" spans="11:16" x14ac:dyDescent="0.3">
      <c r="K8425" s="16">
        <f t="shared" si="132"/>
        <v>44366</v>
      </c>
      <c r="L8425" s="17">
        <v>0.95833333333333337</v>
      </c>
      <c r="M8425" s="14">
        <v>652</v>
      </c>
      <c r="N8425" s="14">
        <v>0</v>
      </c>
      <c r="O8425" s="14">
        <v>0</v>
      </c>
      <c r="P8425" s="14">
        <v>652</v>
      </c>
    </row>
    <row r="8426" spans="11:16" x14ac:dyDescent="0.3">
      <c r="K8426" s="16">
        <f t="shared" si="132"/>
        <v>44367</v>
      </c>
      <c r="L8426" s="17">
        <v>0</v>
      </c>
      <c r="M8426" s="14">
        <v>652</v>
      </c>
      <c r="N8426" s="14">
        <v>0</v>
      </c>
      <c r="O8426" s="14">
        <v>1030</v>
      </c>
      <c r="P8426" s="14">
        <v>1682</v>
      </c>
    </row>
    <row r="8427" spans="11:16" x14ac:dyDescent="0.3">
      <c r="K8427" s="16">
        <f t="shared" si="132"/>
        <v>44367</v>
      </c>
      <c r="L8427" s="17">
        <v>4.1666666666666664E-2</v>
      </c>
      <c r="M8427" s="14">
        <v>652</v>
      </c>
      <c r="N8427" s="14">
        <v>0</v>
      </c>
      <c r="O8427" s="14">
        <v>487</v>
      </c>
      <c r="P8427" s="14">
        <v>1139</v>
      </c>
    </row>
    <row r="8428" spans="11:16" x14ac:dyDescent="0.3">
      <c r="K8428" s="16">
        <f t="shared" si="132"/>
        <v>44367</v>
      </c>
      <c r="L8428" s="17">
        <v>8.3333333333333329E-2</v>
      </c>
      <c r="M8428" s="14">
        <v>652</v>
      </c>
      <c r="N8428" s="14">
        <v>0</v>
      </c>
      <c r="O8428" s="14">
        <v>25</v>
      </c>
      <c r="P8428" s="14">
        <v>677</v>
      </c>
    </row>
    <row r="8429" spans="11:16" x14ac:dyDescent="0.3">
      <c r="K8429" s="16">
        <f t="shared" si="132"/>
        <v>44367</v>
      </c>
      <c r="L8429" s="17">
        <v>0.125</v>
      </c>
      <c r="M8429" s="14">
        <v>652</v>
      </c>
      <c r="N8429" s="14">
        <v>0</v>
      </c>
      <c r="O8429" s="14">
        <v>0</v>
      </c>
      <c r="P8429" s="14">
        <v>652</v>
      </c>
    </row>
    <row r="8430" spans="11:16" x14ac:dyDescent="0.3">
      <c r="K8430" s="16">
        <f t="shared" si="132"/>
        <v>44367</v>
      </c>
      <c r="L8430" s="17">
        <v>0.16666666666666666</v>
      </c>
      <c r="M8430" s="14">
        <v>652</v>
      </c>
      <c r="N8430" s="14">
        <v>0</v>
      </c>
      <c r="O8430" s="14">
        <v>-784</v>
      </c>
      <c r="P8430" s="14">
        <v>-132</v>
      </c>
    </row>
    <row r="8431" spans="11:16" x14ac:dyDescent="0.3">
      <c r="K8431" s="16">
        <f t="shared" si="132"/>
        <v>44367</v>
      </c>
      <c r="L8431" s="17">
        <v>0.20833333333333334</v>
      </c>
      <c r="M8431" s="14">
        <v>652</v>
      </c>
      <c r="N8431" s="14">
        <v>0</v>
      </c>
      <c r="O8431" s="14">
        <v>0</v>
      </c>
      <c r="P8431" s="14">
        <v>652</v>
      </c>
    </row>
    <row r="8432" spans="11:16" x14ac:dyDescent="0.3">
      <c r="K8432" s="16">
        <f t="shared" si="132"/>
        <v>44367</v>
      </c>
      <c r="L8432" s="17">
        <v>0.25</v>
      </c>
      <c r="M8432" s="14">
        <v>652</v>
      </c>
      <c r="N8432" s="14">
        <v>0</v>
      </c>
      <c r="O8432" s="14">
        <v>0</v>
      </c>
      <c r="P8432" s="14">
        <v>652</v>
      </c>
    </row>
    <row r="8433" spans="11:16" x14ac:dyDescent="0.3">
      <c r="K8433" s="16">
        <f t="shared" si="132"/>
        <v>44367</v>
      </c>
      <c r="L8433" s="17">
        <v>0.29166666666666669</v>
      </c>
      <c r="M8433" s="14">
        <v>652</v>
      </c>
      <c r="N8433" s="14">
        <v>0</v>
      </c>
      <c r="O8433" s="14">
        <v>-1076</v>
      </c>
      <c r="P8433" s="14">
        <v>-424</v>
      </c>
    </row>
    <row r="8434" spans="11:16" x14ac:dyDescent="0.3">
      <c r="K8434" s="16">
        <f t="shared" si="132"/>
        <v>44367</v>
      </c>
      <c r="L8434" s="17">
        <v>0.33333333333333331</v>
      </c>
      <c r="M8434" s="14">
        <v>652</v>
      </c>
      <c r="N8434" s="14">
        <v>0</v>
      </c>
      <c r="O8434" s="14">
        <v>-1200</v>
      </c>
      <c r="P8434" s="14">
        <v>-548</v>
      </c>
    </row>
    <row r="8435" spans="11:16" x14ac:dyDescent="0.3">
      <c r="K8435" s="16">
        <f t="shared" si="132"/>
        <v>44367</v>
      </c>
      <c r="L8435" s="17">
        <v>0.375</v>
      </c>
      <c r="M8435" s="14">
        <v>652</v>
      </c>
      <c r="N8435" s="14">
        <v>0</v>
      </c>
      <c r="O8435" s="14">
        <v>0</v>
      </c>
      <c r="P8435" s="14">
        <v>652</v>
      </c>
    </row>
    <row r="8436" spans="11:16" x14ac:dyDescent="0.3">
      <c r="K8436" s="16">
        <f t="shared" si="132"/>
        <v>44367</v>
      </c>
      <c r="L8436" s="17">
        <v>0.41666666666666669</v>
      </c>
      <c r="M8436" s="14">
        <v>652</v>
      </c>
      <c r="N8436" s="14">
        <v>0</v>
      </c>
      <c r="O8436" s="14">
        <v>-1200</v>
      </c>
      <c r="P8436" s="14">
        <v>-548</v>
      </c>
    </row>
    <row r="8437" spans="11:16" x14ac:dyDescent="0.3">
      <c r="K8437" s="16">
        <f t="shared" si="132"/>
        <v>44367</v>
      </c>
      <c r="L8437" s="17">
        <v>0.45833333333333331</v>
      </c>
      <c r="M8437" s="14">
        <v>652</v>
      </c>
      <c r="N8437" s="14">
        <v>0</v>
      </c>
      <c r="O8437" s="14">
        <v>0</v>
      </c>
      <c r="P8437" s="14">
        <v>652</v>
      </c>
    </row>
    <row r="8438" spans="11:16" x14ac:dyDescent="0.3">
      <c r="K8438" s="16">
        <f t="shared" si="132"/>
        <v>44367</v>
      </c>
      <c r="L8438" s="17">
        <v>0.5</v>
      </c>
      <c r="M8438" s="14">
        <v>652</v>
      </c>
      <c r="N8438" s="14">
        <v>0</v>
      </c>
      <c r="O8438" s="14">
        <v>-1200</v>
      </c>
      <c r="P8438" s="14">
        <v>-548</v>
      </c>
    </row>
    <row r="8439" spans="11:16" x14ac:dyDescent="0.3">
      <c r="K8439" s="16">
        <f t="shared" si="132"/>
        <v>44367</v>
      </c>
      <c r="L8439" s="17">
        <v>0.54166666666666663</v>
      </c>
      <c r="M8439" s="14">
        <v>652</v>
      </c>
      <c r="N8439" s="14">
        <v>0</v>
      </c>
      <c r="O8439" s="14">
        <v>-1200</v>
      </c>
      <c r="P8439" s="14">
        <v>-548</v>
      </c>
    </row>
    <row r="8440" spans="11:16" x14ac:dyDescent="0.3">
      <c r="K8440" s="16">
        <f t="shared" si="132"/>
        <v>44367</v>
      </c>
      <c r="L8440" s="17">
        <v>0.58333333333333337</v>
      </c>
      <c r="M8440" s="14">
        <v>652</v>
      </c>
      <c r="N8440" s="14">
        <v>0</v>
      </c>
      <c r="O8440" s="14">
        <v>-1200</v>
      </c>
      <c r="P8440" s="14">
        <v>-548</v>
      </c>
    </row>
    <row r="8441" spans="11:16" x14ac:dyDescent="0.3">
      <c r="K8441" s="16">
        <f t="shared" si="132"/>
        <v>44367</v>
      </c>
      <c r="L8441" s="17">
        <v>0.625</v>
      </c>
      <c r="M8441" s="14">
        <v>652</v>
      </c>
      <c r="N8441" s="14">
        <v>0</v>
      </c>
      <c r="O8441" s="14">
        <v>-1200</v>
      </c>
      <c r="P8441" s="14">
        <v>-548</v>
      </c>
    </row>
    <row r="8442" spans="11:16" x14ac:dyDescent="0.3">
      <c r="K8442" s="16">
        <f t="shared" si="132"/>
        <v>44367</v>
      </c>
      <c r="L8442" s="17">
        <v>0.66666666666666663</v>
      </c>
      <c r="M8442" s="14">
        <v>652</v>
      </c>
      <c r="N8442" s="14">
        <v>0</v>
      </c>
      <c r="O8442" s="14">
        <v>0</v>
      </c>
      <c r="P8442" s="14">
        <v>652</v>
      </c>
    </row>
    <row r="8443" spans="11:16" x14ac:dyDescent="0.3">
      <c r="K8443" s="16">
        <f t="shared" si="132"/>
        <v>44367</v>
      </c>
      <c r="L8443" s="17">
        <v>0.70833333333333337</v>
      </c>
      <c r="M8443" s="14">
        <v>652</v>
      </c>
      <c r="N8443" s="14">
        <v>0</v>
      </c>
      <c r="O8443" s="14">
        <v>0</v>
      </c>
      <c r="P8443" s="14">
        <v>652</v>
      </c>
    </row>
    <row r="8444" spans="11:16" x14ac:dyDescent="0.3">
      <c r="K8444" s="16">
        <f t="shared" si="132"/>
        <v>44367</v>
      </c>
      <c r="L8444" s="17">
        <v>0.75</v>
      </c>
      <c r="M8444" s="14">
        <v>652</v>
      </c>
      <c r="N8444" s="14">
        <v>0</v>
      </c>
      <c r="O8444" s="14">
        <v>-1131</v>
      </c>
      <c r="P8444" s="14">
        <v>-479</v>
      </c>
    </row>
    <row r="8445" spans="11:16" x14ac:dyDescent="0.3">
      <c r="K8445" s="16">
        <f t="shared" si="132"/>
        <v>44367</v>
      </c>
      <c r="L8445" s="17">
        <v>0.79166666666666663</v>
      </c>
      <c r="M8445" s="14">
        <v>652</v>
      </c>
      <c r="N8445" s="14">
        <v>0</v>
      </c>
      <c r="O8445" s="14">
        <v>45</v>
      </c>
      <c r="P8445" s="14">
        <v>697</v>
      </c>
    </row>
    <row r="8446" spans="11:16" x14ac:dyDescent="0.3">
      <c r="K8446" s="16">
        <f t="shared" si="132"/>
        <v>44367</v>
      </c>
      <c r="L8446" s="17">
        <v>0.83333333333333337</v>
      </c>
      <c r="M8446" s="14">
        <v>652</v>
      </c>
      <c r="N8446" s="14">
        <v>0</v>
      </c>
      <c r="O8446" s="14">
        <v>687</v>
      </c>
      <c r="P8446" s="14">
        <v>1339</v>
      </c>
    </row>
    <row r="8447" spans="11:16" x14ac:dyDescent="0.3">
      <c r="K8447" s="16">
        <f t="shared" si="132"/>
        <v>44367</v>
      </c>
      <c r="L8447" s="17">
        <v>0.875</v>
      </c>
      <c r="M8447" s="14">
        <v>652</v>
      </c>
      <c r="N8447" s="14">
        <v>0</v>
      </c>
      <c r="O8447" s="14">
        <v>865</v>
      </c>
      <c r="P8447" s="14">
        <v>1517</v>
      </c>
    </row>
    <row r="8448" spans="11:16" x14ac:dyDescent="0.3">
      <c r="K8448" s="16">
        <f t="shared" si="132"/>
        <v>44367</v>
      </c>
      <c r="L8448" s="17">
        <v>0.91666666666666663</v>
      </c>
      <c r="M8448" s="14">
        <v>652</v>
      </c>
      <c r="N8448" s="14">
        <v>0</v>
      </c>
      <c r="O8448" s="14">
        <v>1200</v>
      </c>
      <c r="P8448" s="14">
        <v>1852</v>
      </c>
    </row>
    <row r="8449" spans="11:16" x14ac:dyDescent="0.3">
      <c r="K8449" s="16">
        <f t="shared" si="132"/>
        <v>44367</v>
      </c>
      <c r="L8449" s="17">
        <v>0.95833333333333337</v>
      </c>
      <c r="M8449" s="14">
        <v>652</v>
      </c>
      <c r="N8449" s="14">
        <v>0</v>
      </c>
      <c r="O8449" s="14">
        <v>1200</v>
      </c>
      <c r="P8449" s="14">
        <v>1852</v>
      </c>
    </row>
    <row r="8450" spans="11:16" x14ac:dyDescent="0.3">
      <c r="K8450" s="16">
        <f t="shared" si="132"/>
        <v>44368</v>
      </c>
      <c r="L8450" s="17">
        <v>0</v>
      </c>
      <c r="M8450" s="14">
        <v>652</v>
      </c>
      <c r="N8450" s="14">
        <v>0</v>
      </c>
      <c r="O8450" s="14">
        <v>-170</v>
      </c>
      <c r="P8450" s="14">
        <v>482</v>
      </c>
    </row>
    <row r="8451" spans="11:16" x14ac:dyDescent="0.3">
      <c r="K8451" s="16">
        <f t="shared" si="132"/>
        <v>44368</v>
      </c>
      <c r="L8451" s="17">
        <v>4.1666666666666664E-2</v>
      </c>
      <c r="M8451" s="14">
        <v>652</v>
      </c>
      <c r="N8451" s="14">
        <v>0</v>
      </c>
      <c r="O8451" s="14">
        <v>-473</v>
      </c>
      <c r="P8451" s="14">
        <v>179</v>
      </c>
    </row>
    <row r="8452" spans="11:16" x14ac:dyDescent="0.3">
      <c r="K8452" s="16">
        <f t="shared" si="132"/>
        <v>44368</v>
      </c>
      <c r="L8452" s="17">
        <v>8.3333333333333329E-2</v>
      </c>
      <c r="M8452" s="14">
        <v>652</v>
      </c>
      <c r="N8452" s="14">
        <v>0</v>
      </c>
      <c r="O8452" s="14">
        <v>-536</v>
      </c>
      <c r="P8452" s="14">
        <v>116</v>
      </c>
    </row>
    <row r="8453" spans="11:16" x14ac:dyDescent="0.3">
      <c r="K8453" s="16">
        <f t="shared" si="132"/>
        <v>44368</v>
      </c>
      <c r="L8453" s="17">
        <v>0.125</v>
      </c>
      <c r="M8453" s="14">
        <v>652</v>
      </c>
      <c r="N8453" s="14">
        <v>0</v>
      </c>
      <c r="O8453" s="14">
        <v>-700</v>
      </c>
      <c r="P8453" s="14">
        <v>-48</v>
      </c>
    </row>
    <row r="8454" spans="11:16" x14ac:dyDescent="0.3">
      <c r="K8454" s="16">
        <f t="shared" si="132"/>
        <v>44368</v>
      </c>
      <c r="L8454" s="17">
        <v>0.16666666666666666</v>
      </c>
      <c r="M8454" s="14">
        <v>652</v>
      </c>
      <c r="N8454" s="14">
        <v>0</v>
      </c>
      <c r="O8454" s="14">
        <v>-483</v>
      </c>
      <c r="P8454" s="14">
        <v>169</v>
      </c>
    </row>
    <row r="8455" spans="11:16" x14ac:dyDescent="0.3">
      <c r="K8455" s="16">
        <f t="shared" si="132"/>
        <v>44368</v>
      </c>
      <c r="L8455" s="17">
        <v>0.20833333333333334</v>
      </c>
      <c r="M8455" s="14">
        <v>652</v>
      </c>
      <c r="N8455" s="14">
        <v>0</v>
      </c>
      <c r="O8455" s="14">
        <v>-84</v>
      </c>
      <c r="P8455" s="14">
        <v>568</v>
      </c>
    </row>
    <row r="8456" spans="11:16" x14ac:dyDescent="0.3">
      <c r="K8456" s="16">
        <f t="shared" si="132"/>
        <v>44368</v>
      </c>
      <c r="L8456" s="17">
        <v>0.25</v>
      </c>
      <c r="M8456" s="14">
        <v>652</v>
      </c>
      <c r="N8456" s="14">
        <v>852</v>
      </c>
      <c r="O8456" s="14">
        <v>0</v>
      </c>
      <c r="P8456" s="14">
        <v>1504</v>
      </c>
    </row>
    <row r="8457" spans="11:16" x14ac:dyDescent="0.3">
      <c r="K8457" s="16">
        <f t="shared" si="132"/>
        <v>44368</v>
      </c>
      <c r="L8457" s="17">
        <v>0.29166666666666669</v>
      </c>
      <c r="M8457" s="14">
        <v>652</v>
      </c>
      <c r="N8457" s="14">
        <v>1464</v>
      </c>
      <c r="O8457" s="14">
        <v>0</v>
      </c>
      <c r="P8457" s="14">
        <v>2116</v>
      </c>
    </row>
    <row r="8458" spans="11:16" x14ac:dyDescent="0.3">
      <c r="K8458" s="16">
        <f t="shared" si="132"/>
        <v>44368</v>
      </c>
      <c r="L8458" s="17">
        <v>0.33333333333333331</v>
      </c>
      <c r="M8458" s="14">
        <v>652</v>
      </c>
      <c r="N8458" s="14">
        <v>1464</v>
      </c>
      <c r="O8458" s="14">
        <v>82</v>
      </c>
      <c r="P8458" s="14">
        <v>2198</v>
      </c>
    </row>
    <row r="8459" spans="11:16" x14ac:dyDescent="0.3">
      <c r="K8459" s="16">
        <f t="shared" si="132"/>
        <v>44368</v>
      </c>
      <c r="L8459" s="17">
        <v>0.375</v>
      </c>
      <c r="M8459" s="14">
        <v>652</v>
      </c>
      <c r="N8459" s="14">
        <v>1256</v>
      </c>
      <c r="O8459" s="14">
        <v>0</v>
      </c>
      <c r="P8459" s="14">
        <v>1908</v>
      </c>
    </row>
    <row r="8460" spans="11:16" x14ac:dyDescent="0.3">
      <c r="K8460" s="16">
        <f t="shared" si="132"/>
        <v>44368</v>
      </c>
      <c r="L8460" s="17">
        <v>0.41666666666666669</v>
      </c>
      <c r="M8460" s="14">
        <v>652</v>
      </c>
      <c r="N8460" s="14">
        <v>1103</v>
      </c>
      <c r="O8460" s="14">
        <v>0</v>
      </c>
      <c r="P8460" s="14">
        <v>1755</v>
      </c>
    </row>
    <row r="8461" spans="11:16" x14ac:dyDescent="0.3">
      <c r="K8461" s="16">
        <f t="shared" si="132"/>
        <v>44368</v>
      </c>
      <c r="L8461" s="17">
        <v>0.45833333333333331</v>
      </c>
      <c r="M8461" s="14">
        <v>652</v>
      </c>
      <c r="N8461" s="14">
        <v>922</v>
      </c>
      <c r="O8461" s="14">
        <v>0</v>
      </c>
      <c r="P8461" s="14">
        <v>1574</v>
      </c>
    </row>
    <row r="8462" spans="11:16" x14ac:dyDescent="0.3">
      <c r="K8462" s="16">
        <f t="shared" si="132"/>
        <v>44368</v>
      </c>
      <c r="L8462" s="17">
        <v>0.5</v>
      </c>
      <c r="M8462" s="14">
        <v>652</v>
      </c>
      <c r="N8462" s="14">
        <v>927</v>
      </c>
      <c r="O8462" s="14">
        <v>0</v>
      </c>
      <c r="P8462" s="14">
        <v>1579</v>
      </c>
    </row>
    <row r="8463" spans="11:16" x14ac:dyDescent="0.3">
      <c r="K8463" s="16">
        <f t="shared" si="132"/>
        <v>44368</v>
      </c>
      <c r="L8463" s="17">
        <v>0.54166666666666663</v>
      </c>
      <c r="M8463" s="14">
        <v>652</v>
      </c>
      <c r="N8463" s="14">
        <v>0</v>
      </c>
      <c r="O8463" s="14">
        <v>0</v>
      </c>
      <c r="P8463" s="14">
        <v>652</v>
      </c>
    </row>
    <row r="8464" spans="11:16" x14ac:dyDescent="0.3">
      <c r="K8464" s="16">
        <f t="shared" si="132"/>
        <v>44368</v>
      </c>
      <c r="L8464" s="17">
        <v>0.58333333333333337</v>
      </c>
      <c r="M8464" s="14">
        <v>652</v>
      </c>
      <c r="N8464" s="14">
        <v>534</v>
      </c>
      <c r="O8464" s="14">
        <v>0</v>
      </c>
      <c r="P8464" s="14">
        <v>1186</v>
      </c>
    </row>
    <row r="8465" spans="11:16" x14ac:dyDescent="0.3">
      <c r="K8465" s="16">
        <f t="shared" si="132"/>
        <v>44368</v>
      </c>
      <c r="L8465" s="17">
        <v>0.625</v>
      </c>
      <c r="M8465" s="14">
        <v>652</v>
      </c>
      <c r="N8465" s="14">
        <v>316</v>
      </c>
      <c r="O8465" s="14">
        <v>0</v>
      </c>
      <c r="P8465" s="14">
        <v>968</v>
      </c>
    </row>
    <row r="8466" spans="11:16" x14ac:dyDescent="0.3">
      <c r="K8466" s="16">
        <f t="shared" si="132"/>
        <v>44368</v>
      </c>
      <c r="L8466" s="17">
        <v>0.66666666666666663</v>
      </c>
      <c r="M8466" s="14">
        <v>652</v>
      </c>
      <c r="N8466" s="14">
        <v>244</v>
      </c>
      <c r="O8466" s="14">
        <v>0</v>
      </c>
      <c r="P8466" s="14">
        <v>896</v>
      </c>
    </row>
    <row r="8467" spans="11:16" x14ac:dyDescent="0.3">
      <c r="K8467" s="16">
        <f t="shared" si="132"/>
        <v>44368</v>
      </c>
      <c r="L8467" s="17">
        <v>0.70833333333333337</v>
      </c>
      <c r="M8467" s="14">
        <v>652</v>
      </c>
      <c r="N8467" s="14">
        <v>432</v>
      </c>
      <c r="O8467" s="14">
        <v>0</v>
      </c>
      <c r="P8467" s="14">
        <v>1084</v>
      </c>
    </row>
    <row r="8468" spans="11:16" x14ac:dyDescent="0.3">
      <c r="K8468" s="16">
        <f t="shared" si="132"/>
        <v>44368</v>
      </c>
      <c r="L8468" s="17">
        <v>0.75</v>
      </c>
      <c r="M8468" s="14">
        <v>652</v>
      </c>
      <c r="N8468" s="14">
        <v>0</v>
      </c>
      <c r="O8468" s="14">
        <v>676</v>
      </c>
      <c r="P8468" s="14">
        <v>1328</v>
      </c>
    </row>
    <row r="8469" spans="11:16" x14ac:dyDescent="0.3">
      <c r="K8469" s="16">
        <f t="shared" si="132"/>
        <v>44368</v>
      </c>
      <c r="L8469" s="17">
        <v>0.79166666666666663</v>
      </c>
      <c r="M8469" s="14">
        <v>652</v>
      </c>
      <c r="N8469" s="14">
        <v>0</v>
      </c>
      <c r="O8469" s="14">
        <v>1200</v>
      </c>
      <c r="P8469" s="14">
        <v>1852</v>
      </c>
    </row>
    <row r="8470" spans="11:16" x14ac:dyDescent="0.3">
      <c r="K8470" s="16">
        <f t="shared" si="132"/>
        <v>44368</v>
      </c>
      <c r="L8470" s="17">
        <v>0.83333333333333337</v>
      </c>
      <c r="M8470" s="14">
        <v>652</v>
      </c>
      <c r="N8470" s="14">
        <v>1462</v>
      </c>
      <c r="O8470" s="14">
        <v>0</v>
      </c>
      <c r="P8470" s="14">
        <v>2114</v>
      </c>
    </row>
    <row r="8471" spans="11:16" x14ac:dyDescent="0.3">
      <c r="K8471" s="16">
        <f t="shared" si="132"/>
        <v>44368</v>
      </c>
      <c r="L8471" s="17">
        <v>0.875</v>
      </c>
      <c r="M8471" s="14">
        <v>652</v>
      </c>
      <c r="N8471" s="14">
        <v>1138</v>
      </c>
      <c r="O8471" s="14">
        <v>0</v>
      </c>
      <c r="P8471" s="14">
        <v>1790</v>
      </c>
    </row>
    <row r="8472" spans="11:16" x14ac:dyDescent="0.3">
      <c r="K8472" s="16">
        <f t="shared" si="132"/>
        <v>44368</v>
      </c>
      <c r="L8472" s="17">
        <v>0.91666666666666663</v>
      </c>
      <c r="M8472" s="14">
        <v>652</v>
      </c>
      <c r="N8472" s="14">
        <v>0</v>
      </c>
      <c r="O8472" s="14">
        <v>0</v>
      </c>
      <c r="P8472" s="14">
        <v>652</v>
      </c>
    </row>
    <row r="8473" spans="11:16" x14ac:dyDescent="0.3">
      <c r="K8473" s="16">
        <f t="shared" si="132"/>
        <v>44368</v>
      </c>
      <c r="L8473" s="17">
        <v>0.95833333333333337</v>
      </c>
      <c r="M8473" s="14">
        <v>652</v>
      </c>
      <c r="N8473" s="14">
        <v>1464</v>
      </c>
      <c r="O8473" s="14">
        <v>0</v>
      </c>
      <c r="P8473" s="14">
        <v>2116</v>
      </c>
    </row>
    <row r="8474" spans="11:16" x14ac:dyDescent="0.3">
      <c r="K8474" s="16">
        <f t="shared" si="132"/>
        <v>44369</v>
      </c>
      <c r="L8474" s="17">
        <v>0</v>
      </c>
      <c r="M8474" s="14">
        <v>652</v>
      </c>
      <c r="N8474" s="14">
        <v>1200</v>
      </c>
      <c r="O8474" s="14">
        <v>11</v>
      </c>
      <c r="P8474" s="14">
        <v>1863</v>
      </c>
    </row>
    <row r="8475" spans="11:16" x14ac:dyDescent="0.3">
      <c r="K8475" s="16">
        <f t="shared" ref="K8475:K8538" si="133">K8451+1</f>
        <v>44369</v>
      </c>
      <c r="L8475" s="17">
        <v>4.1666666666666664E-2</v>
      </c>
      <c r="M8475" s="14">
        <v>652</v>
      </c>
      <c r="N8475" s="14">
        <v>783</v>
      </c>
      <c r="O8475" s="14">
        <v>0</v>
      </c>
      <c r="P8475" s="14">
        <v>1435</v>
      </c>
    </row>
    <row r="8476" spans="11:16" x14ac:dyDescent="0.3">
      <c r="K8476" s="16">
        <f t="shared" si="133"/>
        <v>44369</v>
      </c>
      <c r="L8476" s="17">
        <v>8.3333333333333329E-2</v>
      </c>
      <c r="M8476" s="14">
        <v>652</v>
      </c>
      <c r="N8476" s="14">
        <v>387</v>
      </c>
      <c r="O8476" s="14">
        <v>0</v>
      </c>
      <c r="P8476" s="14">
        <v>1039</v>
      </c>
    </row>
    <row r="8477" spans="11:16" x14ac:dyDescent="0.3">
      <c r="K8477" s="16">
        <f t="shared" si="133"/>
        <v>44369</v>
      </c>
      <c r="L8477" s="17">
        <v>0.125</v>
      </c>
      <c r="M8477" s="14">
        <v>652</v>
      </c>
      <c r="N8477" s="14">
        <v>1</v>
      </c>
      <c r="O8477" s="14">
        <v>0</v>
      </c>
      <c r="P8477" s="14">
        <v>653</v>
      </c>
    </row>
    <row r="8478" spans="11:16" x14ac:dyDescent="0.3">
      <c r="K8478" s="16">
        <f t="shared" si="133"/>
        <v>44369</v>
      </c>
      <c r="L8478" s="17">
        <v>0.16666666666666666</v>
      </c>
      <c r="M8478" s="14">
        <v>652</v>
      </c>
      <c r="N8478" s="14">
        <v>0</v>
      </c>
      <c r="O8478" s="14">
        <v>67</v>
      </c>
      <c r="P8478" s="14">
        <v>719</v>
      </c>
    </row>
    <row r="8479" spans="11:16" x14ac:dyDescent="0.3">
      <c r="K8479" s="16">
        <f t="shared" si="133"/>
        <v>44369</v>
      </c>
      <c r="L8479" s="17">
        <v>0.20833333333333334</v>
      </c>
      <c r="M8479" s="14">
        <v>652</v>
      </c>
      <c r="N8479" s="14">
        <v>291</v>
      </c>
      <c r="O8479" s="14">
        <v>0</v>
      </c>
      <c r="P8479" s="14">
        <v>943</v>
      </c>
    </row>
    <row r="8480" spans="11:16" x14ac:dyDescent="0.3">
      <c r="K8480" s="16">
        <f t="shared" si="133"/>
        <v>44369</v>
      </c>
      <c r="L8480" s="17">
        <v>0.25</v>
      </c>
      <c r="M8480" s="14">
        <v>652</v>
      </c>
      <c r="N8480" s="14">
        <v>821</v>
      </c>
      <c r="O8480" s="14">
        <v>0</v>
      </c>
      <c r="P8480" s="14">
        <v>1473</v>
      </c>
    </row>
    <row r="8481" spans="11:16" x14ac:dyDescent="0.3">
      <c r="K8481" s="16">
        <f t="shared" si="133"/>
        <v>44369</v>
      </c>
      <c r="L8481" s="17">
        <v>0.29166666666666669</v>
      </c>
      <c r="M8481" s="14">
        <v>652</v>
      </c>
      <c r="N8481" s="14">
        <v>1200</v>
      </c>
      <c r="O8481" s="14">
        <v>65</v>
      </c>
      <c r="P8481" s="14">
        <v>1917</v>
      </c>
    </row>
    <row r="8482" spans="11:16" x14ac:dyDescent="0.3">
      <c r="K8482" s="16">
        <f t="shared" si="133"/>
        <v>44369</v>
      </c>
      <c r="L8482" s="17">
        <v>0.33333333333333331</v>
      </c>
      <c r="M8482" s="14">
        <v>652</v>
      </c>
      <c r="N8482" s="14">
        <v>1147</v>
      </c>
      <c r="O8482" s="14">
        <v>214</v>
      </c>
      <c r="P8482" s="14">
        <v>2013</v>
      </c>
    </row>
    <row r="8483" spans="11:16" x14ac:dyDescent="0.3">
      <c r="K8483" s="16">
        <f t="shared" si="133"/>
        <v>44369</v>
      </c>
      <c r="L8483" s="17">
        <v>0.375</v>
      </c>
      <c r="M8483" s="14">
        <v>652</v>
      </c>
      <c r="N8483" s="14">
        <v>839</v>
      </c>
      <c r="O8483" s="14">
        <v>0</v>
      </c>
      <c r="P8483" s="14">
        <v>1491</v>
      </c>
    </row>
    <row r="8484" spans="11:16" x14ac:dyDescent="0.3">
      <c r="K8484" s="16">
        <f t="shared" si="133"/>
        <v>44369</v>
      </c>
      <c r="L8484" s="17">
        <v>0.41666666666666669</v>
      </c>
      <c r="M8484" s="14">
        <v>652</v>
      </c>
      <c r="N8484" s="14">
        <v>618</v>
      </c>
      <c r="O8484" s="14">
        <v>0</v>
      </c>
      <c r="P8484" s="14">
        <v>1270</v>
      </c>
    </row>
    <row r="8485" spans="11:16" x14ac:dyDescent="0.3">
      <c r="K8485" s="16">
        <f t="shared" si="133"/>
        <v>44369</v>
      </c>
      <c r="L8485" s="17">
        <v>0.45833333333333331</v>
      </c>
      <c r="M8485" s="14">
        <v>652</v>
      </c>
      <c r="N8485" s="14">
        <v>0</v>
      </c>
      <c r="O8485" s="14">
        <v>619</v>
      </c>
      <c r="P8485" s="14">
        <v>1271</v>
      </c>
    </row>
    <row r="8486" spans="11:16" x14ac:dyDescent="0.3">
      <c r="K8486" s="16">
        <f t="shared" si="133"/>
        <v>44369</v>
      </c>
      <c r="L8486" s="17">
        <v>0.5</v>
      </c>
      <c r="M8486" s="14">
        <v>652</v>
      </c>
      <c r="N8486" s="14">
        <v>346</v>
      </c>
      <c r="O8486" s="14">
        <v>0</v>
      </c>
      <c r="P8486" s="14">
        <v>998</v>
      </c>
    </row>
    <row r="8487" spans="11:16" x14ac:dyDescent="0.3">
      <c r="K8487" s="16">
        <f t="shared" si="133"/>
        <v>44369</v>
      </c>
      <c r="L8487" s="17">
        <v>0.54166666666666663</v>
      </c>
      <c r="M8487" s="14">
        <v>652</v>
      </c>
      <c r="N8487" s="14">
        <v>0</v>
      </c>
      <c r="O8487" s="14">
        <v>-62</v>
      </c>
      <c r="P8487" s="14">
        <v>590</v>
      </c>
    </row>
    <row r="8488" spans="11:16" x14ac:dyDescent="0.3">
      <c r="K8488" s="16">
        <f t="shared" si="133"/>
        <v>44369</v>
      </c>
      <c r="L8488" s="17">
        <v>0.58333333333333337</v>
      </c>
      <c r="M8488" s="14">
        <v>652</v>
      </c>
      <c r="N8488" s="14">
        <v>0</v>
      </c>
      <c r="O8488" s="14">
        <v>-388</v>
      </c>
      <c r="P8488" s="14">
        <v>264</v>
      </c>
    </row>
    <row r="8489" spans="11:16" x14ac:dyDescent="0.3">
      <c r="K8489" s="16">
        <f t="shared" si="133"/>
        <v>44369</v>
      </c>
      <c r="L8489" s="17">
        <v>0.625</v>
      </c>
      <c r="M8489" s="14">
        <v>652</v>
      </c>
      <c r="N8489" s="14">
        <v>0</v>
      </c>
      <c r="O8489" s="14">
        <v>-536</v>
      </c>
      <c r="P8489" s="14">
        <v>116</v>
      </c>
    </row>
    <row r="8490" spans="11:16" x14ac:dyDescent="0.3">
      <c r="K8490" s="16">
        <f t="shared" si="133"/>
        <v>44369</v>
      </c>
      <c r="L8490" s="17">
        <v>0.66666666666666663</v>
      </c>
      <c r="M8490" s="14">
        <v>652</v>
      </c>
      <c r="N8490" s="14">
        <v>0</v>
      </c>
      <c r="O8490" s="14">
        <v>-678</v>
      </c>
      <c r="P8490" s="14">
        <v>-26</v>
      </c>
    </row>
    <row r="8491" spans="11:16" x14ac:dyDescent="0.3">
      <c r="K8491" s="16">
        <f t="shared" si="133"/>
        <v>44369</v>
      </c>
      <c r="L8491" s="17">
        <v>0.70833333333333337</v>
      </c>
      <c r="M8491" s="14">
        <v>652</v>
      </c>
      <c r="N8491" s="14">
        <v>0</v>
      </c>
      <c r="O8491" s="14">
        <v>-498</v>
      </c>
      <c r="P8491" s="14">
        <v>154</v>
      </c>
    </row>
    <row r="8492" spans="11:16" x14ac:dyDescent="0.3">
      <c r="K8492" s="16">
        <f t="shared" si="133"/>
        <v>44369</v>
      </c>
      <c r="L8492" s="17">
        <v>0.75</v>
      </c>
      <c r="M8492" s="14">
        <v>652</v>
      </c>
      <c r="N8492" s="14">
        <v>114</v>
      </c>
      <c r="O8492" s="14">
        <v>0</v>
      </c>
      <c r="P8492" s="14">
        <v>766</v>
      </c>
    </row>
    <row r="8493" spans="11:16" x14ac:dyDescent="0.3">
      <c r="K8493" s="16">
        <f t="shared" si="133"/>
        <v>44369</v>
      </c>
      <c r="L8493" s="17">
        <v>0.79166666666666663</v>
      </c>
      <c r="M8493" s="14">
        <v>652</v>
      </c>
      <c r="N8493" s="14">
        <v>550</v>
      </c>
      <c r="O8493" s="14">
        <v>0</v>
      </c>
      <c r="P8493" s="14">
        <v>1202</v>
      </c>
    </row>
    <row r="8494" spans="11:16" x14ac:dyDescent="0.3">
      <c r="K8494" s="16">
        <f t="shared" si="133"/>
        <v>44369</v>
      </c>
      <c r="L8494" s="17">
        <v>0.83333333333333337</v>
      </c>
      <c r="M8494" s="14">
        <v>652</v>
      </c>
      <c r="N8494" s="14">
        <v>539</v>
      </c>
      <c r="O8494" s="14">
        <v>0</v>
      </c>
      <c r="P8494" s="14">
        <v>1191</v>
      </c>
    </row>
    <row r="8495" spans="11:16" x14ac:dyDescent="0.3">
      <c r="K8495" s="16">
        <f t="shared" si="133"/>
        <v>44369</v>
      </c>
      <c r="L8495" s="17">
        <v>0.875</v>
      </c>
      <c r="M8495" s="14">
        <v>652</v>
      </c>
      <c r="N8495" s="14">
        <v>322</v>
      </c>
      <c r="O8495" s="14">
        <v>0</v>
      </c>
      <c r="P8495" s="14">
        <v>974</v>
      </c>
    </row>
    <row r="8496" spans="11:16" x14ac:dyDescent="0.3">
      <c r="K8496" s="16">
        <f t="shared" si="133"/>
        <v>44369</v>
      </c>
      <c r="L8496" s="17">
        <v>0.91666666666666663</v>
      </c>
      <c r="M8496" s="14">
        <v>652</v>
      </c>
      <c r="N8496" s="14">
        <v>0</v>
      </c>
      <c r="O8496" s="14">
        <v>756</v>
      </c>
      <c r="P8496" s="14">
        <v>1408</v>
      </c>
    </row>
    <row r="8497" spans="11:16" x14ac:dyDescent="0.3">
      <c r="K8497" s="16">
        <f t="shared" si="133"/>
        <v>44369</v>
      </c>
      <c r="L8497" s="17">
        <v>0.95833333333333337</v>
      </c>
      <c r="M8497" s="14">
        <v>652</v>
      </c>
      <c r="N8497" s="14">
        <v>993</v>
      </c>
      <c r="O8497" s="14">
        <v>0</v>
      </c>
      <c r="P8497" s="14">
        <v>1645</v>
      </c>
    </row>
    <row r="8498" spans="11:16" x14ac:dyDescent="0.3">
      <c r="K8498" s="16">
        <f t="shared" si="133"/>
        <v>44370</v>
      </c>
      <c r="L8498" s="17">
        <v>0</v>
      </c>
      <c r="M8498" s="14">
        <v>652</v>
      </c>
      <c r="N8498" s="14">
        <v>0</v>
      </c>
      <c r="O8498" s="14">
        <v>509</v>
      </c>
      <c r="P8498" s="14">
        <v>1161</v>
      </c>
    </row>
    <row r="8499" spans="11:16" x14ac:dyDescent="0.3">
      <c r="K8499" s="16">
        <f t="shared" si="133"/>
        <v>44370</v>
      </c>
      <c r="L8499" s="17">
        <v>4.1666666666666664E-2</v>
      </c>
      <c r="M8499" s="14">
        <v>652</v>
      </c>
      <c r="N8499" s="14">
        <v>85</v>
      </c>
      <c r="O8499" s="14">
        <v>0</v>
      </c>
      <c r="P8499" s="14">
        <v>737</v>
      </c>
    </row>
    <row r="8500" spans="11:16" x14ac:dyDescent="0.3">
      <c r="K8500" s="16">
        <f t="shared" si="133"/>
        <v>44370</v>
      </c>
      <c r="L8500" s="17">
        <v>8.3333333333333329E-2</v>
      </c>
      <c r="M8500" s="14">
        <v>652</v>
      </c>
      <c r="N8500" s="14">
        <v>0</v>
      </c>
      <c r="O8500" s="14">
        <v>-280</v>
      </c>
      <c r="P8500" s="14">
        <v>372</v>
      </c>
    </row>
    <row r="8501" spans="11:16" x14ac:dyDescent="0.3">
      <c r="K8501" s="16">
        <f t="shared" si="133"/>
        <v>44370</v>
      </c>
      <c r="L8501" s="17">
        <v>0.125</v>
      </c>
      <c r="M8501" s="14">
        <v>652</v>
      </c>
      <c r="N8501" s="14">
        <v>0</v>
      </c>
      <c r="O8501" s="14">
        <v>-667</v>
      </c>
      <c r="P8501" s="14">
        <v>-15</v>
      </c>
    </row>
    <row r="8502" spans="11:16" x14ac:dyDescent="0.3">
      <c r="K8502" s="16">
        <f t="shared" si="133"/>
        <v>44370</v>
      </c>
      <c r="L8502" s="17">
        <v>0.16666666666666666</v>
      </c>
      <c r="M8502" s="14">
        <v>652</v>
      </c>
      <c r="N8502" s="14">
        <v>0</v>
      </c>
      <c r="O8502" s="14">
        <v>-717</v>
      </c>
      <c r="P8502" s="14">
        <v>-65</v>
      </c>
    </row>
    <row r="8503" spans="11:16" x14ac:dyDescent="0.3">
      <c r="K8503" s="16">
        <f t="shared" si="133"/>
        <v>44370</v>
      </c>
      <c r="L8503" s="17">
        <v>0.20833333333333334</v>
      </c>
      <c r="M8503" s="14">
        <v>652</v>
      </c>
      <c r="N8503" s="14">
        <v>0</v>
      </c>
      <c r="O8503" s="14">
        <v>-620</v>
      </c>
      <c r="P8503" s="14">
        <v>32</v>
      </c>
    </row>
    <row r="8504" spans="11:16" x14ac:dyDescent="0.3">
      <c r="K8504" s="16">
        <f t="shared" si="133"/>
        <v>44370</v>
      </c>
      <c r="L8504" s="17">
        <v>0.25</v>
      </c>
      <c r="M8504" s="14">
        <v>652</v>
      </c>
      <c r="N8504" s="14">
        <v>0</v>
      </c>
      <c r="O8504" s="14">
        <v>-87</v>
      </c>
      <c r="P8504" s="14">
        <v>565</v>
      </c>
    </row>
    <row r="8505" spans="11:16" x14ac:dyDescent="0.3">
      <c r="K8505" s="16">
        <f t="shared" si="133"/>
        <v>44370</v>
      </c>
      <c r="L8505" s="17">
        <v>0.29166666666666669</v>
      </c>
      <c r="M8505" s="14">
        <v>652</v>
      </c>
      <c r="N8505" s="14">
        <v>0</v>
      </c>
      <c r="O8505" s="14">
        <v>505</v>
      </c>
      <c r="P8505" s="14">
        <v>1157</v>
      </c>
    </row>
    <row r="8506" spans="11:16" x14ac:dyDescent="0.3">
      <c r="K8506" s="16">
        <f t="shared" si="133"/>
        <v>44370</v>
      </c>
      <c r="L8506" s="17">
        <v>0.33333333333333331</v>
      </c>
      <c r="M8506" s="14">
        <v>652</v>
      </c>
      <c r="N8506" s="14">
        <v>0</v>
      </c>
      <c r="O8506" s="14">
        <v>697</v>
      </c>
      <c r="P8506" s="14">
        <v>1349</v>
      </c>
    </row>
    <row r="8507" spans="11:16" x14ac:dyDescent="0.3">
      <c r="K8507" s="16">
        <f t="shared" si="133"/>
        <v>44370</v>
      </c>
      <c r="L8507" s="17">
        <v>0.375</v>
      </c>
      <c r="M8507" s="14">
        <v>652</v>
      </c>
      <c r="N8507" s="14">
        <v>772</v>
      </c>
      <c r="O8507" s="14">
        <v>0</v>
      </c>
      <c r="P8507" s="14">
        <v>1424</v>
      </c>
    </row>
    <row r="8508" spans="11:16" x14ac:dyDescent="0.3">
      <c r="K8508" s="16">
        <f t="shared" si="133"/>
        <v>44370</v>
      </c>
      <c r="L8508" s="17">
        <v>0.41666666666666669</v>
      </c>
      <c r="M8508" s="14">
        <v>652</v>
      </c>
      <c r="N8508" s="14">
        <v>140</v>
      </c>
      <c r="O8508" s="14">
        <v>298</v>
      </c>
      <c r="P8508" s="14">
        <v>1090</v>
      </c>
    </row>
    <row r="8509" spans="11:16" x14ac:dyDescent="0.3">
      <c r="K8509" s="16">
        <f t="shared" si="133"/>
        <v>44370</v>
      </c>
      <c r="L8509" s="17">
        <v>0.45833333333333331</v>
      </c>
      <c r="M8509" s="14">
        <v>652</v>
      </c>
      <c r="N8509" s="14">
        <v>0</v>
      </c>
      <c r="O8509" s="14">
        <v>486</v>
      </c>
      <c r="P8509" s="14">
        <v>1138</v>
      </c>
    </row>
    <row r="8510" spans="11:16" x14ac:dyDescent="0.3">
      <c r="K8510" s="16">
        <f t="shared" si="133"/>
        <v>44370</v>
      </c>
      <c r="L8510" s="17">
        <v>0.5</v>
      </c>
      <c r="M8510" s="14">
        <v>652</v>
      </c>
      <c r="N8510" s="14">
        <v>0</v>
      </c>
      <c r="O8510" s="14">
        <v>337</v>
      </c>
      <c r="P8510" s="14">
        <v>989</v>
      </c>
    </row>
    <row r="8511" spans="11:16" x14ac:dyDescent="0.3">
      <c r="K8511" s="16">
        <f t="shared" si="133"/>
        <v>44370</v>
      </c>
      <c r="L8511" s="17">
        <v>0.54166666666666663</v>
      </c>
      <c r="M8511" s="14">
        <v>652</v>
      </c>
      <c r="N8511" s="14">
        <v>0</v>
      </c>
      <c r="O8511" s="14">
        <v>-78</v>
      </c>
      <c r="P8511" s="14">
        <v>574</v>
      </c>
    </row>
    <row r="8512" spans="11:16" x14ac:dyDescent="0.3">
      <c r="K8512" s="16">
        <f t="shared" si="133"/>
        <v>44370</v>
      </c>
      <c r="L8512" s="17">
        <v>0.58333333333333337</v>
      </c>
      <c r="M8512" s="14">
        <v>652</v>
      </c>
      <c r="N8512" s="14">
        <v>0</v>
      </c>
      <c r="O8512" s="14">
        <v>-325</v>
      </c>
      <c r="P8512" s="14">
        <v>327</v>
      </c>
    </row>
    <row r="8513" spans="11:16" x14ac:dyDescent="0.3">
      <c r="K8513" s="16">
        <f t="shared" si="133"/>
        <v>44370</v>
      </c>
      <c r="L8513" s="17">
        <v>0.625</v>
      </c>
      <c r="M8513" s="14">
        <v>652</v>
      </c>
      <c r="N8513" s="14">
        <v>0</v>
      </c>
      <c r="O8513" s="14">
        <v>-680</v>
      </c>
      <c r="P8513" s="14">
        <v>-28</v>
      </c>
    </row>
    <row r="8514" spans="11:16" x14ac:dyDescent="0.3">
      <c r="K8514" s="16">
        <f t="shared" si="133"/>
        <v>44370</v>
      </c>
      <c r="L8514" s="17">
        <v>0.66666666666666663</v>
      </c>
      <c r="M8514" s="14">
        <v>652</v>
      </c>
      <c r="N8514" s="14">
        <v>0</v>
      </c>
      <c r="O8514" s="14">
        <v>-862</v>
      </c>
      <c r="P8514" s="14">
        <v>-210</v>
      </c>
    </row>
    <row r="8515" spans="11:16" x14ac:dyDescent="0.3">
      <c r="K8515" s="16">
        <f t="shared" si="133"/>
        <v>44370</v>
      </c>
      <c r="L8515" s="17">
        <v>0.70833333333333337</v>
      </c>
      <c r="M8515" s="14">
        <v>652</v>
      </c>
      <c r="N8515" s="14">
        <v>0</v>
      </c>
      <c r="O8515" s="14">
        <v>-847</v>
      </c>
      <c r="P8515" s="14">
        <v>-195</v>
      </c>
    </row>
    <row r="8516" spans="11:16" x14ac:dyDescent="0.3">
      <c r="K8516" s="16">
        <f t="shared" si="133"/>
        <v>44370</v>
      </c>
      <c r="L8516" s="17">
        <v>0.75</v>
      </c>
      <c r="M8516" s="14">
        <v>652</v>
      </c>
      <c r="N8516" s="14">
        <v>0</v>
      </c>
      <c r="O8516" s="14">
        <v>-186</v>
      </c>
      <c r="P8516" s="14">
        <v>466</v>
      </c>
    </row>
    <row r="8517" spans="11:16" x14ac:dyDescent="0.3">
      <c r="K8517" s="16">
        <f t="shared" si="133"/>
        <v>44370</v>
      </c>
      <c r="L8517" s="17">
        <v>0.79166666666666663</v>
      </c>
      <c r="M8517" s="14">
        <v>652</v>
      </c>
      <c r="N8517" s="14">
        <v>0</v>
      </c>
      <c r="O8517" s="14">
        <v>476</v>
      </c>
      <c r="P8517" s="14">
        <v>1128</v>
      </c>
    </row>
    <row r="8518" spans="11:16" x14ac:dyDescent="0.3">
      <c r="K8518" s="16">
        <f t="shared" si="133"/>
        <v>44370</v>
      </c>
      <c r="L8518" s="17">
        <v>0.83333333333333337</v>
      </c>
      <c r="M8518" s="14">
        <v>652</v>
      </c>
      <c r="N8518" s="14">
        <v>0</v>
      </c>
      <c r="O8518" s="14">
        <v>278</v>
      </c>
      <c r="P8518" s="14">
        <v>930</v>
      </c>
    </row>
    <row r="8519" spans="11:16" x14ac:dyDescent="0.3">
      <c r="K8519" s="16">
        <f t="shared" si="133"/>
        <v>44370</v>
      </c>
      <c r="L8519" s="17">
        <v>0.875</v>
      </c>
      <c r="M8519" s="14">
        <v>652</v>
      </c>
      <c r="N8519" s="14">
        <v>0</v>
      </c>
      <c r="O8519" s="14">
        <v>441</v>
      </c>
      <c r="P8519" s="14">
        <v>1093</v>
      </c>
    </row>
    <row r="8520" spans="11:16" x14ac:dyDescent="0.3">
      <c r="K8520" s="16">
        <f t="shared" si="133"/>
        <v>44370</v>
      </c>
      <c r="L8520" s="17">
        <v>0.91666666666666663</v>
      </c>
      <c r="M8520" s="14">
        <v>652</v>
      </c>
      <c r="N8520" s="14">
        <v>962</v>
      </c>
      <c r="O8520" s="14">
        <v>18</v>
      </c>
      <c r="P8520" s="14">
        <v>1632</v>
      </c>
    </row>
    <row r="8521" spans="11:16" x14ac:dyDescent="0.3">
      <c r="K8521" s="16">
        <f t="shared" si="133"/>
        <v>44370</v>
      </c>
      <c r="L8521" s="17">
        <v>0.95833333333333337</v>
      </c>
      <c r="M8521" s="14">
        <v>652</v>
      </c>
      <c r="N8521" s="14">
        <v>962</v>
      </c>
      <c r="O8521" s="14">
        <v>240</v>
      </c>
      <c r="P8521" s="14">
        <v>1854</v>
      </c>
    </row>
    <row r="8522" spans="11:16" x14ac:dyDescent="0.3">
      <c r="K8522" s="16">
        <f t="shared" si="133"/>
        <v>44371</v>
      </c>
      <c r="L8522" s="17">
        <v>0</v>
      </c>
      <c r="M8522" s="14">
        <v>652</v>
      </c>
      <c r="N8522" s="14">
        <v>0</v>
      </c>
      <c r="O8522" s="14">
        <v>0</v>
      </c>
      <c r="P8522" s="14">
        <v>652</v>
      </c>
    </row>
    <row r="8523" spans="11:16" x14ac:dyDescent="0.3">
      <c r="K8523" s="16">
        <f t="shared" si="133"/>
        <v>44371</v>
      </c>
      <c r="L8523" s="17">
        <v>4.1666666666666664E-2</v>
      </c>
      <c r="M8523" s="14">
        <v>652</v>
      </c>
      <c r="N8523" s="14">
        <v>494</v>
      </c>
      <c r="O8523" s="14">
        <v>0</v>
      </c>
      <c r="P8523" s="14">
        <v>1146</v>
      </c>
    </row>
    <row r="8524" spans="11:16" x14ac:dyDescent="0.3">
      <c r="K8524" s="16">
        <f t="shared" si="133"/>
        <v>44371</v>
      </c>
      <c r="L8524" s="17">
        <v>8.3333333333333329E-2</v>
      </c>
      <c r="M8524" s="14">
        <v>652</v>
      </c>
      <c r="N8524" s="14">
        <v>246</v>
      </c>
      <c r="O8524" s="14">
        <v>0</v>
      </c>
      <c r="P8524" s="14">
        <v>898</v>
      </c>
    </row>
    <row r="8525" spans="11:16" x14ac:dyDescent="0.3">
      <c r="K8525" s="16">
        <f t="shared" si="133"/>
        <v>44371</v>
      </c>
      <c r="L8525" s="17">
        <v>0.125</v>
      </c>
      <c r="M8525" s="14">
        <v>652</v>
      </c>
      <c r="N8525" s="14">
        <v>0</v>
      </c>
      <c r="O8525" s="14">
        <v>-87</v>
      </c>
      <c r="P8525" s="14">
        <v>565</v>
      </c>
    </row>
    <row r="8526" spans="11:16" x14ac:dyDescent="0.3">
      <c r="K8526" s="16">
        <f t="shared" si="133"/>
        <v>44371</v>
      </c>
      <c r="L8526" s="17">
        <v>0.16666666666666666</v>
      </c>
      <c r="M8526" s="14">
        <v>652</v>
      </c>
      <c r="N8526" s="14">
        <v>0</v>
      </c>
      <c r="O8526" s="14">
        <v>-132</v>
      </c>
      <c r="P8526" s="14">
        <v>520</v>
      </c>
    </row>
    <row r="8527" spans="11:16" x14ac:dyDescent="0.3">
      <c r="K8527" s="16">
        <f t="shared" si="133"/>
        <v>44371</v>
      </c>
      <c r="L8527" s="17">
        <v>0.20833333333333334</v>
      </c>
      <c r="M8527" s="14">
        <v>652</v>
      </c>
      <c r="N8527" s="14">
        <v>114</v>
      </c>
      <c r="O8527" s="14">
        <v>0</v>
      </c>
      <c r="P8527" s="14">
        <v>766</v>
      </c>
    </row>
    <row r="8528" spans="11:16" x14ac:dyDescent="0.3">
      <c r="K8528" s="16">
        <f t="shared" si="133"/>
        <v>44371</v>
      </c>
      <c r="L8528" s="17">
        <v>0.25</v>
      </c>
      <c r="M8528" s="14">
        <v>652</v>
      </c>
      <c r="N8528" s="14">
        <v>618</v>
      </c>
      <c r="O8528" s="14">
        <v>0</v>
      </c>
      <c r="P8528" s="14">
        <v>1270</v>
      </c>
    </row>
    <row r="8529" spans="11:16" x14ac:dyDescent="0.3">
      <c r="K8529" s="16">
        <f t="shared" si="133"/>
        <v>44371</v>
      </c>
      <c r="L8529" s="17">
        <v>0.29166666666666669</v>
      </c>
      <c r="M8529" s="14">
        <v>652</v>
      </c>
      <c r="N8529" s="14">
        <v>39</v>
      </c>
      <c r="O8529" s="14">
        <v>1075</v>
      </c>
      <c r="P8529" s="14">
        <v>1766</v>
      </c>
    </row>
    <row r="8530" spans="11:16" x14ac:dyDescent="0.3">
      <c r="K8530" s="16">
        <f t="shared" si="133"/>
        <v>44371</v>
      </c>
      <c r="L8530" s="17">
        <v>0.33333333333333331</v>
      </c>
      <c r="M8530" s="14">
        <v>652</v>
      </c>
      <c r="N8530" s="14">
        <v>1069</v>
      </c>
      <c r="O8530" s="14">
        <v>0</v>
      </c>
      <c r="P8530" s="14">
        <v>1721</v>
      </c>
    </row>
    <row r="8531" spans="11:16" x14ac:dyDescent="0.3">
      <c r="K8531" s="16">
        <f t="shared" si="133"/>
        <v>44371</v>
      </c>
      <c r="L8531" s="17">
        <v>0.375</v>
      </c>
      <c r="M8531" s="14">
        <v>652</v>
      </c>
      <c r="N8531" s="14">
        <v>832</v>
      </c>
      <c r="O8531" s="14">
        <v>0</v>
      </c>
      <c r="P8531" s="14">
        <v>1484</v>
      </c>
    </row>
    <row r="8532" spans="11:16" x14ac:dyDescent="0.3">
      <c r="K8532" s="16">
        <f t="shared" si="133"/>
        <v>44371</v>
      </c>
      <c r="L8532" s="17">
        <v>0.41666666666666669</v>
      </c>
      <c r="M8532" s="14">
        <v>652</v>
      </c>
      <c r="N8532" s="14">
        <v>405</v>
      </c>
      <c r="O8532" s="14">
        <v>0</v>
      </c>
      <c r="P8532" s="14">
        <v>1057</v>
      </c>
    </row>
    <row r="8533" spans="11:16" x14ac:dyDescent="0.3">
      <c r="K8533" s="16">
        <f t="shared" si="133"/>
        <v>44371</v>
      </c>
      <c r="L8533" s="17">
        <v>0.45833333333333331</v>
      </c>
      <c r="M8533" s="14">
        <v>652</v>
      </c>
      <c r="N8533" s="14">
        <v>450</v>
      </c>
      <c r="O8533" s="14">
        <v>0</v>
      </c>
      <c r="P8533" s="14">
        <v>1102</v>
      </c>
    </row>
    <row r="8534" spans="11:16" x14ac:dyDescent="0.3">
      <c r="K8534" s="16">
        <f t="shared" si="133"/>
        <v>44371</v>
      </c>
      <c r="L8534" s="17">
        <v>0.5</v>
      </c>
      <c r="M8534" s="14">
        <v>652</v>
      </c>
      <c r="N8534" s="14">
        <v>354</v>
      </c>
      <c r="O8534" s="14">
        <v>0</v>
      </c>
      <c r="P8534" s="14">
        <v>1006</v>
      </c>
    </row>
    <row r="8535" spans="11:16" x14ac:dyDescent="0.3">
      <c r="K8535" s="16">
        <f t="shared" si="133"/>
        <v>44371</v>
      </c>
      <c r="L8535" s="17">
        <v>0.54166666666666663</v>
      </c>
      <c r="M8535" s="14">
        <v>652</v>
      </c>
      <c r="N8535" s="14">
        <v>12</v>
      </c>
      <c r="O8535" s="14">
        <v>0</v>
      </c>
      <c r="P8535" s="14">
        <v>664</v>
      </c>
    </row>
    <row r="8536" spans="11:16" x14ac:dyDescent="0.3">
      <c r="K8536" s="16">
        <f t="shared" si="133"/>
        <v>44371</v>
      </c>
      <c r="L8536" s="17">
        <v>0.58333333333333337</v>
      </c>
      <c r="M8536" s="14">
        <v>652</v>
      </c>
      <c r="N8536" s="14">
        <v>0</v>
      </c>
      <c r="O8536" s="14">
        <v>-145</v>
      </c>
      <c r="P8536" s="14">
        <v>507</v>
      </c>
    </row>
    <row r="8537" spans="11:16" x14ac:dyDescent="0.3">
      <c r="K8537" s="16">
        <f t="shared" si="133"/>
        <v>44371</v>
      </c>
      <c r="L8537" s="17">
        <v>0.625</v>
      </c>
      <c r="M8537" s="14">
        <v>652</v>
      </c>
      <c r="N8537" s="14">
        <v>0</v>
      </c>
      <c r="O8537" s="14">
        <v>-338</v>
      </c>
      <c r="P8537" s="14">
        <v>314</v>
      </c>
    </row>
    <row r="8538" spans="11:16" x14ac:dyDescent="0.3">
      <c r="K8538" s="16">
        <f t="shared" si="133"/>
        <v>44371</v>
      </c>
      <c r="L8538" s="17">
        <v>0.66666666666666663</v>
      </c>
      <c r="M8538" s="14">
        <v>652</v>
      </c>
      <c r="N8538" s="14">
        <v>0</v>
      </c>
      <c r="O8538" s="14">
        <v>-360</v>
      </c>
      <c r="P8538" s="14">
        <v>292</v>
      </c>
    </row>
    <row r="8539" spans="11:16" x14ac:dyDescent="0.3">
      <c r="K8539" s="16">
        <f t="shared" ref="K8539:K8602" si="134">K8515+1</f>
        <v>44371</v>
      </c>
      <c r="L8539" s="17">
        <v>0.70833333333333337</v>
      </c>
      <c r="M8539" s="14">
        <v>652</v>
      </c>
      <c r="N8539" s="14">
        <v>0</v>
      </c>
      <c r="O8539" s="14">
        <v>-280</v>
      </c>
      <c r="P8539" s="14">
        <v>372</v>
      </c>
    </row>
    <row r="8540" spans="11:16" x14ac:dyDescent="0.3">
      <c r="K8540" s="16">
        <f t="shared" si="134"/>
        <v>44371</v>
      </c>
      <c r="L8540" s="17">
        <v>0.75</v>
      </c>
      <c r="M8540" s="14">
        <v>652</v>
      </c>
      <c r="N8540" s="14">
        <v>347</v>
      </c>
      <c r="O8540" s="14">
        <v>0</v>
      </c>
      <c r="P8540" s="14">
        <v>999</v>
      </c>
    </row>
    <row r="8541" spans="11:16" x14ac:dyDescent="0.3">
      <c r="K8541" s="16">
        <f t="shared" si="134"/>
        <v>44371</v>
      </c>
      <c r="L8541" s="17">
        <v>0.79166666666666663</v>
      </c>
      <c r="M8541" s="14">
        <v>652</v>
      </c>
      <c r="N8541" s="14">
        <v>1176</v>
      </c>
      <c r="O8541" s="14">
        <v>0</v>
      </c>
      <c r="P8541" s="14">
        <v>1828</v>
      </c>
    </row>
    <row r="8542" spans="11:16" x14ac:dyDescent="0.3">
      <c r="K8542" s="16">
        <f t="shared" si="134"/>
        <v>44371</v>
      </c>
      <c r="L8542" s="17">
        <v>0.83333333333333337</v>
      </c>
      <c r="M8542" s="14">
        <v>652</v>
      </c>
      <c r="N8542" s="14">
        <v>1262</v>
      </c>
      <c r="O8542" s="14">
        <v>0</v>
      </c>
      <c r="P8542" s="14">
        <v>1914</v>
      </c>
    </row>
    <row r="8543" spans="11:16" x14ac:dyDescent="0.3">
      <c r="K8543" s="16">
        <f t="shared" si="134"/>
        <v>44371</v>
      </c>
      <c r="L8543" s="17">
        <v>0.875</v>
      </c>
      <c r="M8543" s="14">
        <v>652</v>
      </c>
      <c r="N8543" s="14">
        <v>1041</v>
      </c>
      <c r="O8543" s="14">
        <v>0</v>
      </c>
      <c r="P8543" s="14">
        <v>1693</v>
      </c>
    </row>
    <row r="8544" spans="11:16" x14ac:dyDescent="0.3">
      <c r="K8544" s="16">
        <f t="shared" si="134"/>
        <v>44371</v>
      </c>
      <c r="L8544" s="17">
        <v>0.91666666666666663</v>
      </c>
      <c r="M8544" s="14">
        <v>652</v>
      </c>
      <c r="N8544" s="14">
        <v>1262</v>
      </c>
      <c r="O8544" s="14">
        <v>0</v>
      </c>
      <c r="P8544" s="14">
        <v>1914</v>
      </c>
    </row>
    <row r="8545" spans="11:16" x14ac:dyDescent="0.3">
      <c r="K8545" s="16">
        <f t="shared" si="134"/>
        <v>44371</v>
      </c>
      <c r="L8545" s="17">
        <v>0.95833333333333337</v>
      </c>
      <c r="M8545" s="14">
        <v>652</v>
      </c>
      <c r="N8545" s="14">
        <v>0</v>
      </c>
      <c r="O8545" s="14">
        <v>0</v>
      </c>
      <c r="P8545" s="14">
        <v>652</v>
      </c>
    </row>
    <row r="8546" spans="11:16" x14ac:dyDescent="0.3">
      <c r="K8546" s="16">
        <f t="shared" si="134"/>
        <v>44372</v>
      </c>
      <c r="L8546" s="17">
        <v>0</v>
      </c>
      <c r="M8546" s="14">
        <v>652</v>
      </c>
      <c r="N8546" s="14">
        <v>994</v>
      </c>
      <c r="O8546" s="14">
        <v>0</v>
      </c>
      <c r="P8546" s="14">
        <v>1646</v>
      </c>
    </row>
    <row r="8547" spans="11:16" x14ac:dyDescent="0.3">
      <c r="K8547" s="16">
        <f t="shared" si="134"/>
        <v>44372</v>
      </c>
      <c r="L8547" s="17">
        <v>4.1666666666666664E-2</v>
      </c>
      <c r="M8547" s="14">
        <v>652</v>
      </c>
      <c r="N8547" s="14">
        <v>828</v>
      </c>
      <c r="O8547" s="14">
        <v>0</v>
      </c>
      <c r="P8547" s="14">
        <v>1480</v>
      </c>
    </row>
    <row r="8548" spans="11:16" x14ac:dyDescent="0.3">
      <c r="K8548" s="16">
        <f t="shared" si="134"/>
        <v>44372</v>
      </c>
      <c r="L8548" s="17">
        <v>8.3333333333333329E-2</v>
      </c>
      <c r="M8548" s="14">
        <v>652</v>
      </c>
      <c r="N8548" s="14">
        <v>949</v>
      </c>
      <c r="O8548" s="14">
        <v>0</v>
      </c>
      <c r="P8548" s="14">
        <v>1601</v>
      </c>
    </row>
    <row r="8549" spans="11:16" x14ac:dyDescent="0.3">
      <c r="K8549" s="16">
        <f t="shared" si="134"/>
        <v>44372</v>
      </c>
      <c r="L8549" s="17">
        <v>0.125</v>
      </c>
      <c r="M8549" s="14">
        <v>652</v>
      </c>
      <c r="N8549" s="14">
        <v>702</v>
      </c>
      <c r="O8549" s="14">
        <v>0</v>
      </c>
      <c r="P8549" s="14">
        <v>1354</v>
      </c>
    </row>
    <row r="8550" spans="11:16" x14ac:dyDescent="0.3">
      <c r="K8550" s="16">
        <f t="shared" si="134"/>
        <v>44372</v>
      </c>
      <c r="L8550" s="17">
        <v>0.16666666666666666</v>
      </c>
      <c r="M8550" s="14">
        <v>652</v>
      </c>
      <c r="N8550" s="14">
        <v>693</v>
      </c>
      <c r="O8550" s="14">
        <v>0</v>
      </c>
      <c r="P8550" s="14">
        <v>1345</v>
      </c>
    </row>
    <row r="8551" spans="11:16" x14ac:dyDescent="0.3">
      <c r="K8551" s="16">
        <f t="shared" si="134"/>
        <v>44372</v>
      </c>
      <c r="L8551" s="17">
        <v>0.20833333333333334</v>
      </c>
      <c r="M8551" s="14">
        <v>652</v>
      </c>
      <c r="N8551" s="14">
        <v>997</v>
      </c>
      <c r="O8551" s="14">
        <v>0</v>
      </c>
      <c r="P8551" s="14">
        <v>1649</v>
      </c>
    </row>
    <row r="8552" spans="11:16" x14ac:dyDescent="0.3">
      <c r="K8552" s="16">
        <f t="shared" si="134"/>
        <v>44372</v>
      </c>
      <c r="L8552" s="17">
        <v>0.25</v>
      </c>
      <c r="M8552" s="14">
        <v>652</v>
      </c>
      <c r="N8552" s="14">
        <v>1656</v>
      </c>
      <c r="O8552" s="14">
        <v>0</v>
      </c>
      <c r="P8552" s="14">
        <v>2308</v>
      </c>
    </row>
    <row r="8553" spans="11:16" x14ac:dyDescent="0.3">
      <c r="K8553" s="16">
        <f t="shared" si="134"/>
        <v>44372</v>
      </c>
      <c r="L8553" s="17">
        <v>0.29166666666666669</v>
      </c>
      <c r="M8553" s="14">
        <v>652</v>
      </c>
      <c r="N8553" s="14">
        <v>0</v>
      </c>
      <c r="O8553" s="14">
        <v>0</v>
      </c>
      <c r="P8553" s="14">
        <v>652</v>
      </c>
    </row>
    <row r="8554" spans="11:16" x14ac:dyDescent="0.3">
      <c r="K8554" s="16">
        <f t="shared" si="134"/>
        <v>44372</v>
      </c>
      <c r="L8554" s="17">
        <v>0.33333333333333331</v>
      </c>
      <c r="M8554" s="14">
        <v>652</v>
      </c>
      <c r="N8554" s="14">
        <v>1722</v>
      </c>
      <c r="O8554" s="14">
        <v>0</v>
      </c>
      <c r="P8554" s="14">
        <v>2374</v>
      </c>
    </row>
    <row r="8555" spans="11:16" x14ac:dyDescent="0.3">
      <c r="K8555" s="16">
        <f t="shared" si="134"/>
        <v>44372</v>
      </c>
      <c r="L8555" s="17">
        <v>0.375</v>
      </c>
      <c r="M8555" s="14">
        <v>652</v>
      </c>
      <c r="N8555" s="14">
        <v>1496</v>
      </c>
      <c r="O8555" s="14">
        <v>0</v>
      </c>
      <c r="P8555" s="14">
        <v>2148</v>
      </c>
    </row>
    <row r="8556" spans="11:16" x14ac:dyDescent="0.3">
      <c r="K8556" s="16">
        <f t="shared" si="134"/>
        <v>44372</v>
      </c>
      <c r="L8556" s="17">
        <v>0.41666666666666669</v>
      </c>
      <c r="M8556" s="14">
        <v>652</v>
      </c>
      <c r="N8556" s="14">
        <v>1160</v>
      </c>
      <c r="O8556" s="14">
        <v>0</v>
      </c>
      <c r="P8556" s="14">
        <v>1812</v>
      </c>
    </row>
    <row r="8557" spans="11:16" x14ac:dyDescent="0.3">
      <c r="K8557" s="16">
        <f t="shared" si="134"/>
        <v>44372</v>
      </c>
      <c r="L8557" s="17">
        <v>0.45833333333333331</v>
      </c>
      <c r="M8557" s="14">
        <v>652</v>
      </c>
      <c r="N8557" s="14">
        <v>1081</v>
      </c>
      <c r="O8557" s="14">
        <v>0</v>
      </c>
      <c r="P8557" s="14">
        <v>1733</v>
      </c>
    </row>
    <row r="8558" spans="11:16" x14ac:dyDescent="0.3">
      <c r="K8558" s="16">
        <f t="shared" si="134"/>
        <v>44372</v>
      </c>
      <c r="L8558" s="17">
        <v>0.5</v>
      </c>
      <c r="M8558" s="14">
        <v>652</v>
      </c>
      <c r="N8558" s="14">
        <v>0</v>
      </c>
      <c r="O8558" s="14">
        <v>0</v>
      </c>
      <c r="P8558" s="14">
        <v>652</v>
      </c>
    </row>
    <row r="8559" spans="11:16" x14ac:dyDescent="0.3">
      <c r="K8559" s="16">
        <f t="shared" si="134"/>
        <v>44372</v>
      </c>
      <c r="L8559" s="17">
        <v>0.54166666666666663</v>
      </c>
      <c r="M8559" s="14">
        <v>652</v>
      </c>
      <c r="N8559" s="14">
        <v>728</v>
      </c>
      <c r="O8559" s="14">
        <v>0</v>
      </c>
      <c r="P8559" s="14">
        <v>1380</v>
      </c>
    </row>
    <row r="8560" spans="11:16" x14ac:dyDescent="0.3">
      <c r="K8560" s="16">
        <f t="shared" si="134"/>
        <v>44372</v>
      </c>
      <c r="L8560" s="17">
        <v>0.58333333333333337</v>
      </c>
      <c r="M8560" s="14">
        <v>652</v>
      </c>
      <c r="N8560" s="14">
        <v>685</v>
      </c>
      <c r="O8560" s="14">
        <v>0</v>
      </c>
      <c r="P8560" s="14">
        <v>1337</v>
      </c>
    </row>
    <row r="8561" spans="11:16" x14ac:dyDescent="0.3">
      <c r="K8561" s="16">
        <f t="shared" si="134"/>
        <v>44372</v>
      </c>
      <c r="L8561" s="17">
        <v>0.625</v>
      </c>
      <c r="M8561" s="14">
        <v>652</v>
      </c>
      <c r="N8561" s="14">
        <v>0</v>
      </c>
      <c r="O8561" s="14">
        <v>0</v>
      </c>
      <c r="P8561" s="14">
        <v>652</v>
      </c>
    </row>
    <row r="8562" spans="11:16" x14ac:dyDescent="0.3">
      <c r="K8562" s="16">
        <f t="shared" si="134"/>
        <v>44372</v>
      </c>
      <c r="L8562" s="17">
        <v>0.66666666666666663</v>
      </c>
      <c r="M8562" s="14">
        <v>652</v>
      </c>
      <c r="N8562" s="14">
        <v>0</v>
      </c>
      <c r="O8562" s="14">
        <v>0</v>
      </c>
      <c r="P8562" s="14">
        <v>652</v>
      </c>
    </row>
    <row r="8563" spans="11:16" x14ac:dyDescent="0.3">
      <c r="K8563" s="16">
        <f t="shared" si="134"/>
        <v>44372</v>
      </c>
      <c r="L8563" s="17">
        <v>0.70833333333333337</v>
      </c>
      <c r="M8563" s="14">
        <v>652</v>
      </c>
      <c r="N8563" s="14">
        <v>777</v>
      </c>
      <c r="O8563" s="14">
        <v>0</v>
      </c>
      <c r="P8563" s="14">
        <v>1429</v>
      </c>
    </row>
    <row r="8564" spans="11:16" x14ac:dyDescent="0.3">
      <c r="K8564" s="16">
        <f t="shared" si="134"/>
        <v>44372</v>
      </c>
      <c r="L8564" s="17">
        <v>0.75</v>
      </c>
      <c r="M8564" s="14">
        <v>652</v>
      </c>
      <c r="N8564" s="14">
        <v>1283</v>
      </c>
      <c r="O8564" s="14">
        <v>0</v>
      </c>
      <c r="P8564" s="14">
        <v>1935</v>
      </c>
    </row>
    <row r="8565" spans="11:16" x14ac:dyDescent="0.3">
      <c r="K8565" s="16">
        <f t="shared" si="134"/>
        <v>44372</v>
      </c>
      <c r="L8565" s="17">
        <v>0.79166666666666663</v>
      </c>
      <c r="M8565" s="14">
        <v>652</v>
      </c>
      <c r="N8565" s="14">
        <v>1331</v>
      </c>
      <c r="O8565" s="14">
        <v>0</v>
      </c>
      <c r="P8565" s="14">
        <v>1983</v>
      </c>
    </row>
    <row r="8566" spans="11:16" x14ac:dyDescent="0.3">
      <c r="K8566" s="16">
        <f t="shared" si="134"/>
        <v>44372</v>
      </c>
      <c r="L8566" s="17">
        <v>0.83333333333333337</v>
      </c>
      <c r="M8566" s="14">
        <v>652</v>
      </c>
      <c r="N8566" s="14">
        <v>924</v>
      </c>
      <c r="O8566" s="14">
        <v>0</v>
      </c>
      <c r="P8566" s="14">
        <v>1576</v>
      </c>
    </row>
    <row r="8567" spans="11:16" x14ac:dyDescent="0.3">
      <c r="K8567" s="16">
        <f t="shared" si="134"/>
        <v>44372</v>
      </c>
      <c r="L8567" s="17">
        <v>0.875</v>
      </c>
      <c r="M8567" s="14">
        <v>652</v>
      </c>
      <c r="N8567" s="14">
        <v>680</v>
      </c>
      <c r="O8567" s="14">
        <v>0</v>
      </c>
      <c r="P8567" s="14">
        <v>1332</v>
      </c>
    </row>
    <row r="8568" spans="11:16" x14ac:dyDescent="0.3">
      <c r="K8568" s="16">
        <f t="shared" si="134"/>
        <v>44372</v>
      </c>
      <c r="L8568" s="17">
        <v>0.91666666666666663</v>
      </c>
      <c r="M8568" s="14">
        <v>652</v>
      </c>
      <c r="N8568" s="14">
        <v>944</v>
      </c>
      <c r="O8568" s="14">
        <v>0</v>
      </c>
      <c r="P8568" s="14">
        <v>1596</v>
      </c>
    </row>
    <row r="8569" spans="11:16" x14ac:dyDescent="0.3">
      <c r="K8569" s="16">
        <f t="shared" si="134"/>
        <v>44372</v>
      </c>
      <c r="L8569" s="17">
        <v>0.95833333333333337</v>
      </c>
      <c r="M8569" s="14">
        <v>652</v>
      </c>
      <c r="N8569" s="14">
        <v>1195</v>
      </c>
      <c r="O8569" s="14">
        <v>0</v>
      </c>
      <c r="P8569" s="14">
        <v>1847</v>
      </c>
    </row>
    <row r="8570" spans="11:16" x14ac:dyDescent="0.3">
      <c r="K8570" s="16">
        <f t="shared" si="134"/>
        <v>44373</v>
      </c>
      <c r="L8570" s="17">
        <v>0</v>
      </c>
      <c r="M8570" s="14">
        <v>652</v>
      </c>
      <c r="N8570" s="14">
        <v>0</v>
      </c>
      <c r="O8570" s="14">
        <v>382</v>
      </c>
      <c r="P8570" s="14">
        <v>1034</v>
      </c>
    </row>
    <row r="8571" spans="11:16" x14ac:dyDescent="0.3">
      <c r="K8571" s="16">
        <f t="shared" si="134"/>
        <v>44373</v>
      </c>
      <c r="L8571" s="17">
        <v>4.1666666666666664E-2</v>
      </c>
      <c r="M8571" s="14">
        <v>652</v>
      </c>
      <c r="N8571" s="14">
        <v>0</v>
      </c>
      <c r="O8571" s="14">
        <v>410</v>
      </c>
      <c r="P8571" s="14">
        <v>1062</v>
      </c>
    </row>
    <row r="8572" spans="11:16" x14ac:dyDescent="0.3">
      <c r="K8572" s="16">
        <f t="shared" si="134"/>
        <v>44373</v>
      </c>
      <c r="L8572" s="17">
        <v>8.3333333333333329E-2</v>
      </c>
      <c r="M8572" s="14">
        <v>652</v>
      </c>
      <c r="N8572" s="14">
        <v>0</v>
      </c>
      <c r="O8572" s="14">
        <v>201</v>
      </c>
      <c r="P8572" s="14">
        <v>853</v>
      </c>
    </row>
    <row r="8573" spans="11:16" x14ac:dyDescent="0.3">
      <c r="K8573" s="16">
        <f t="shared" si="134"/>
        <v>44373</v>
      </c>
      <c r="L8573" s="17">
        <v>0.125</v>
      </c>
      <c r="M8573" s="14">
        <v>652</v>
      </c>
      <c r="N8573" s="14">
        <v>0</v>
      </c>
      <c r="O8573" s="14">
        <v>0</v>
      </c>
      <c r="P8573" s="14">
        <v>652</v>
      </c>
    </row>
    <row r="8574" spans="11:16" x14ac:dyDescent="0.3">
      <c r="K8574" s="16">
        <f t="shared" si="134"/>
        <v>44373</v>
      </c>
      <c r="L8574" s="17">
        <v>0.16666666666666666</v>
      </c>
      <c r="M8574" s="14">
        <v>652</v>
      </c>
      <c r="N8574" s="14">
        <v>0</v>
      </c>
      <c r="O8574" s="14">
        <v>0</v>
      </c>
      <c r="P8574" s="14">
        <v>652</v>
      </c>
    </row>
    <row r="8575" spans="11:16" x14ac:dyDescent="0.3">
      <c r="K8575" s="16">
        <f t="shared" si="134"/>
        <v>44373</v>
      </c>
      <c r="L8575" s="17">
        <v>0.20833333333333334</v>
      </c>
      <c r="M8575" s="14">
        <v>652</v>
      </c>
      <c r="N8575" s="14">
        <v>0</v>
      </c>
      <c r="O8575" s="14">
        <v>0</v>
      </c>
      <c r="P8575" s="14">
        <v>652</v>
      </c>
    </row>
    <row r="8576" spans="11:16" x14ac:dyDescent="0.3">
      <c r="K8576" s="16">
        <f t="shared" si="134"/>
        <v>44373</v>
      </c>
      <c r="L8576" s="17">
        <v>0.25</v>
      </c>
      <c r="M8576" s="14">
        <v>652</v>
      </c>
      <c r="N8576" s="14">
        <v>0</v>
      </c>
      <c r="O8576" s="14">
        <v>-454</v>
      </c>
      <c r="P8576" s="14">
        <v>198</v>
      </c>
    </row>
    <row r="8577" spans="11:16" x14ac:dyDescent="0.3">
      <c r="K8577" s="16">
        <f t="shared" si="134"/>
        <v>44373</v>
      </c>
      <c r="L8577" s="17">
        <v>0.29166666666666669</v>
      </c>
      <c r="M8577" s="14">
        <v>652</v>
      </c>
      <c r="N8577" s="14">
        <v>0</v>
      </c>
      <c r="O8577" s="14">
        <v>-405</v>
      </c>
      <c r="P8577" s="14">
        <v>247</v>
      </c>
    </row>
    <row r="8578" spans="11:16" x14ac:dyDescent="0.3">
      <c r="K8578" s="16">
        <f t="shared" si="134"/>
        <v>44373</v>
      </c>
      <c r="L8578" s="17">
        <v>0.33333333333333331</v>
      </c>
      <c r="M8578" s="14">
        <v>652</v>
      </c>
      <c r="N8578" s="14">
        <v>0</v>
      </c>
      <c r="O8578" s="14">
        <v>0</v>
      </c>
      <c r="P8578" s="14">
        <v>652</v>
      </c>
    </row>
    <row r="8579" spans="11:16" x14ac:dyDescent="0.3">
      <c r="K8579" s="16">
        <f t="shared" si="134"/>
        <v>44373</v>
      </c>
      <c r="L8579" s="17">
        <v>0.375</v>
      </c>
      <c r="M8579" s="14">
        <v>652</v>
      </c>
      <c r="N8579" s="14">
        <v>0</v>
      </c>
      <c r="O8579" s="14">
        <v>-159</v>
      </c>
      <c r="P8579" s="14">
        <v>493</v>
      </c>
    </row>
    <row r="8580" spans="11:16" x14ac:dyDescent="0.3">
      <c r="K8580" s="16">
        <f t="shared" si="134"/>
        <v>44373</v>
      </c>
      <c r="L8580" s="17">
        <v>0.41666666666666669</v>
      </c>
      <c r="M8580" s="14">
        <v>652</v>
      </c>
      <c r="N8580" s="14">
        <v>0</v>
      </c>
      <c r="O8580" s="14">
        <v>0</v>
      </c>
      <c r="P8580" s="14">
        <v>652</v>
      </c>
    </row>
    <row r="8581" spans="11:16" x14ac:dyDescent="0.3">
      <c r="K8581" s="16">
        <f t="shared" si="134"/>
        <v>44373</v>
      </c>
      <c r="L8581" s="17">
        <v>0.45833333333333331</v>
      </c>
      <c r="M8581" s="14">
        <v>652</v>
      </c>
      <c r="N8581" s="14">
        <v>0</v>
      </c>
      <c r="O8581" s="14">
        <v>0</v>
      </c>
      <c r="P8581" s="14">
        <v>652</v>
      </c>
    </row>
    <row r="8582" spans="11:16" x14ac:dyDescent="0.3">
      <c r="K8582" s="16">
        <f t="shared" si="134"/>
        <v>44373</v>
      </c>
      <c r="L8582" s="17">
        <v>0.5</v>
      </c>
      <c r="M8582" s="14">
        <v>652</v>
      </c>
      <c r="N8582" s="14">
        <v>0</v>
      </c>
      <c r="O8582" s="14">
        <v>-52</v>
      </c>
      <c r="P8582" s="14">
        <v>600</v>
      </c>
    </row>
    <row r="8583" spans="11:16" x14ac:dyDescent="0.3">
      <c r="K8583" s="16">
        <f t="shared" si="134"/>
        <v>44373</v>
      </c>
      <c r="L8583" s="17">
        <v>0.54166666666666663</v>
      </c>
      <c r="M8583" s="14">
        <v>652</v>
      </c>
      <c r="N8583" s="14">
        <v>0</v>
      </c>
      <c r="O8583" s="14">
        <v>0</v>
      </c>
      <c r="P8583" s="14">
        <v>652</v>
      </c>
    </row>
    <row r="8584" spans="11:16" x14ac:dyDescent="0.3">
      <c r="K8584" s="16">
        <f t="shared" si="134"/>
        <v>44373</v>
      </c>
      <c r="L8584" s="17">
        <v>0.58333333333333337</v>
      </c>
      <c r="M8584" s="14">
        <v>652</v>
      </c>
      <c r="N8584" s="14">
        <v>0</v>
      </c>
      <c r="O8584" s="14">
        <v>-117</v>
      </c>
      <c r="P8584" s="14">
        <v>535</v>
      </c>
    </row>
    <row r="8585" spans="11:16" x14ac:dyDescent="0.3">
      <c r="K8585" s="16">
        <f t="shared" si="134"/>
        <v>44373</v>
      </c>
      <c r="L8585" s="17">
        <v>0.625</v>
      </c>
      <c r="M8585" s="14">
        <v>652</v>
      </c>
      <c r="N8585" s="14">
        <v>0</v>
      </c>
      <c r="O8585" s="14">
        <v>-942</v>
      </c>
      <c r="P8585" s="14">
        <v>-290</v>
      </c>
    </row>
    <row r="8586" spans="11:16" x14ac:dyDescent="0.3">
      <c r="K8586" s="16">
        <f t="shared" si="134"/>
        <v>44373</v>
      </c>
      <c r="L8586" s="17">
        <v>0.66666666666666663</v>
      </c>
      <c r="M8586" s="14">
        <v>652</v>
      </c>
      <c r="N8586" s="14">
        <v>0</v>
      </c>
      <c r="O8586" s="14">
        <v>-805</v>
      </c>
      <c r="P8586" s="14">
        <v>-153</v>
      </c>
    </row>
    <row r="8587" spans="11:16" x14ac:dyDescent="0.3">
      <c r="K8587" s="16">
        <f t="shared" si="134"/>
        <v>44373</v>
      </c>
      <c r="L8587" s="17">
        <v>0.70833333333333337</v>
      </c>
      <c r="M8587" s="14">
        <v>652</v>
      </c>
      <c r="N8587" s="14">
        <v>0</v>
      </c>
      <c r="O8587" s="14">
        <v>-115</v>
      </c>
      <c r="P8587" s="14">
        <v>537</v>
      </c>
    </row>
    <row r="8588" spans="11:16" x14ac:dyDescent="0.3">
      <c r="K8588" s="16">
        <f t="shared" si="134"/>
        <v>44373</v>
      </c>
      <c r="L8588" s="17">
        <v>0.75</v>
      </c>
      <c r="M8588" s="14">
        <v>652</v>
      </c>
      <c r="N8588" s="14">
        <v>0</v>
      </c>
      <c r="O8588" s="14">
        <v>0</v>
      </c>
      <c r="P8588" s="14">
        <v>652</v>
      </c>
    </row>
    <row r="8589" spans="11:16" x14ac:dyDescent="0.3">
      <c r="K8589" s="16">
        <f t="shared" si="134"/>
        <v>44373</v>
      </c>
      <c r="L8589" s="17">
        <v>0.79166666666666663</v>
      </c>
      <c r="M8589" s="14">
        <v>652</v>
      </c>
      <c r="N8589" s="14">
        <v>0</v>
      </c>
      <c r="O8589" s="14">
        <v>13</v>
      </c>
      <c r="P8589" s="14">
        <v>665</v>
      </c>
    </row>
    <row r="8590" spans="11:16" x14ac:dyDescent="0.3">
      <c r="K8590" s="16">
        <f t="shared" si="134"/>
        <v>44373</v>
      </c>
      <c r="L8590" s="17">
        <v>0.83333333333333337</v>
      </c>
      <c r="M8590" s="14">
        <v>652</v>
      </c>
      <c r="N8590" s="14">
        <v>0</v>
      </c>
      <c r="O8590" s="14">
        <v>41</v>
      </c>
      <c r="P8590" s="14">
        <v>693</v>
      </c>
    </row>
    <row r="8591" spans="11:16" x14ac:dyDescent="0.3">
      <c r="K8591" s="16">
        <f t="shared" si="134"/>
        <v>44373</v>
      </c>
      <c r="L8591" s="17">
        <v>0.875</v>
      </c>
      <c r="M8591" s="14">
        <v>652</v>
      </c>
      <c r="N8591" s="14">
        <v>0</v>
      </c>
      <c r="O8591" s="14">
        <v>0</v>
      </c>
      <c r="P8591" s="14">
        <v>652</v>
      </c>
    </row>
    <row r="8592" spans="11:16" x14ac:dyDescent="0.3">
      <c r="K8592" s="16">
        <f t="shared" si="134"/>
        <v>44373</v>
      </c>
      <c r="L8592" s="17">
        <v>0.91666666666666663</v>
      </c>
      <c r="M8592" s="14">
        <v>652</v>
      </c>
      <c r="N8592" s="14">
        <v>0</v>
      </c>
      <c r="O8592" s="14">
        <v>520</v>
      </c>
      <c r="P8592" s="14">
        <v>1172</v>
      </c>
    </row>
    <row r="8593" spans="11:16" x14ac:dyDescent="0.3">
      <c r="K8593" s="16">
        <f t="shared" si="134"/>
        <v>44373</v>
      </c>
      <c r="L8593" s="17">
        <v>0.95833333333333337</v>
      </c>
      <c r="M8593" s="14">
        <v>652</v>
      </c>
      <c r="N8593" s="14">
        <v>0</v>
      </c>
      <c r="O8593" s="14">
        <v>875</v>
      </c>
      <c r="P8593" s="14">
        <v>1527</v>
      </c>
    </row>
    <row r="8594" spans="11:16" x14ac:dyDescent="0.3">
      <c r="K8594" s="16">
        <f t="shared" si="134"/>
        <v>44374</v>
      </c>
      <c r="L8594" s="17">
        <v>0</v>
      </c>
      <c r="M8594" s="14">
        <v>652</v>
      </c>
      <c r="N8594" s="14">
        <v>0</v>
      </c>
      <c r="O8594" s="14">
        <v>240</v>
      </c>
      <c r="P8594" s="14">
        <v>892</v>
      </c>
    </row>
    <row r="8595" spans="11:16" x14ac:dyDescent="0.3">
      <c r="K8595" s="16">
        <f t="shared" si="134"/>
        <v>44374</v>
      </c>
      <c r="L8595" s="17">
        <v>4.1666666666666664E-2</v>
      </c>
      <c r="M8595" s="14">
        <v>652</v>
      </c>
      <c r="N8595" s="14">
        <v>0</v>
      </c>
      <c r="O8595" s="14">
        <v>60</v>
      </c>
      <c r="P8595" s="14">
        <v>712</v>
      </c>
    </row>
    <row r="8596" spans="11:16" x14ac:dyDescent="0.3">
      <c r="K8596" s="16">
        <f t="shared" si="134"/>
        <v>44374</v>
      </c>
      <c r="L8596" s="17">
        <v>8.3333333333333329E-2</v>
      </c>
      <c r="M8596" s="14">
        <v>652</v>
      </c>
      <c r="N8596" s="14">
        <v>0</v>
      </c>
      <c r="O8596" s="14">
        <v>0</v>
      </c>
      <c r="P8596" s="14">
        <v>652</v>
      </c>
    </row>
    <row r="8597" spans="11:16" x14ac:dyDescent="0.3">
      <c r="K8597" s="16">
        <f t="shared" si="134"/>
        <v>44374</v>
      </c>
      <c r="L8597" s="17">
        <v>0.125</v>
      </c>
      <c r="M8597" s="14">
        <v>652</v>
      </c>
      <c r="N8597" s="14">
        <v>0</v>
      </c>
      <c r="O8597" s="14">
        <v>0</v>
      </c>
      <c r="P8597" s="14">
        <v>652</v>
      </c>
    </row>
    <row r="8598" spans="11:16" x14ac:dyDescent="0.3">
      <c r="K8598" s="16">
        <f t="shared" si="134"/>
        <v>44374</v>
      </c>
      <c r="L8598" s="17">
        <v>0.16666666666666666</v>
      </c>
      <c r="M8598" s="14">
        <v>652</v>
      </c>
      <c r="N8598" s="14">
        <v>0</v>
      </c>
      <c r="O8598" s="14">
        <v>0</v>
      </c>
      <c r="P8598" s="14">
        <v>652</v>
      </c>
    </row>
    <row r="8599" spans="11:16" x14ac:dyDescent="0.3">
      <c r="K8599" s="16">
        <f t="shared" si="134"/>
        <v>44374</v>
      </c>
      <c r="L8599" s="17">
        <v>0.20833333333333334</v>
      </c>
      <c r="M8599" s="14">
        <v>652</v>
      </c>
      <c r="N8599" s="14">
        <v>0</v>
      </c>
      <c r="O8599" s="14">
        <v>-69</v>
      </c>
      <c r="P8599" s="14">
        <v>583</v>
      </c>
    </row>
    <row r="8600" spans="11:16" x14ac:dyDescent="0.3">
      <c r="K8600" s="16">
        <f t="shared" si="134"/>
        <v>44374</v>
      </c>
      <c r="L8600" s="17">
        <v>0.25</v>
      </c>
      <c r="M8600" s="14">
        <v>652</v>
      </c>
      <c r="N8600" s="14">
        <v>0</v>
      </c>
      <c r="O8600" s="14">
        <v>0</v>
      </c>
      <c r="P8600" s="14">
        <v>652</v>
      </c>
    </row>
    <row r="8601" spans="11:16" x14ac:dyDescent="0.3">
      <c r="K8601" s="16">
        <f t="shared" si="134"/>
        <v>44374</v>
      </c>
      <c r="L8601" s="17">
        <v>0.29166666666666669</v>
      </c>
      <c r="M8601" s="14">
        <v>652</v>
      </c>
      <c r="N8601" s="14">
        <v>0</v>
      </c>
      <c r="O8601" s="14">
        <v>-217</v>
      </c>
      <c r="P8601" s="14">
        <v>435</v>
      </c>
    </row>
    <row r="8602" spans="11:16" x14ac:dyDescent="0.3">
      <c r="K8602" s="16">
        <f t="shared" si="134"/>
        <v>44374</v>
      </c>
      <c r="L8602" s="17">
        <v>0.33333333333333331</v>
      </c>
      <c r="M8602" s="14">
        <v>652</v>
      </c>
      <c r="N8602" s="14">
        <v>0</v>
      </c>
      <c r="O8602" s="14">
        <v>0</v>
      </c>
      <c r="P8602" s="14">
        <v>652</v>
      </c>
    </row>
    <row r="8603" spans="11:16" x14ac:dyDescent="0.3">
      <c r="K8603" s="16">
        <f t="shared" ref="K8603:K8666" si="135">K8579+1</f>
        <v>44374</v>
      </c>
      <c r="L8603" s="17">
        <v>0.375</v>
      </c>
      <c r="M8603" s="14">
        <v>652</v>
      </c>
      <c r="N8603" s="14">
        <v>0</v>
      </c>
      <c r="O8603" s="14">
        <v>0</v>
      </c>
      <c r="P8603" s="14">
        <v>652</v>
      </c>
    </row>
    <row r="8604" spans="11:16" x14ac:dyDescent="0.3">
      <c r="K8604" s="16">
        <f t="shared" si="135"/>
        <v>44374</v>
      </c>
      <c r="L8604" s="17">
        <v>0.41666666666666669</v>
      </c>
      <c r="M8604" s="14">
        <v>652</v>
      </c>
      <c r="N8604" s="14">
        <v>0</v>
      </c>
      <c r="O8604" s="14">
        <v>0</v>
      </c>
      <c r="P8604" s="14">
        <v>652</v>
      </c>
    </row>
    <row r="8605" spans="11:16" x14ac:dyDescent="0.3">
      <c r="K8605" s="16">
        <f t="shared" si="135"/>
        <v>44374</v>
      </c>
      <c r="L8605" s="17">
        <v>0.45833333333333331</v>
      </c>
      <c r="M8605" s="14">
        <v>652</v>
      </c>
      <c r="N8605" s="14">
        <v>0</v>
      </c>
      <c r="O8605" s="14">
        <v>0</v>
      </c>
      <c r="P8605" s="14">
        <v>652</v>
      </c>
    </row>
    <row r="8606" spans="11:16" x14ac:dyDescent="0.3">
      <c r="K8606" s="16">
        <f t="shared" si="135"/>
        <v>44374</v>
      </c>
      <c r="L8606" s="17">
        <v>0.5</v>
      </c>
      <c r="M8606" s="14">
        <v>652</v>
      </c>
      <c r="N8606" s="14">
        <v>0</v>
      </c>
      <c r="O8606" s="14">
        <v>83</v>
      </c>
      <c r="P8606" s="14">
        <v>735</v>
      </c>
    </row>
    <row r="8607" spans="11:16" x14ac:dyDescent="0.3">
      <c r="K8607" s="16">
        <f t="shared" si="135"/>
        <v>44374</v>
      </c>
      <c r="L8607" s="17">
        <v>0.54166666666666663</v>
      </c>
      <c r="M8607" s="14">
        <v>652</v>
      </c>
      <c r="N8607" s="14">
        <v>0</v>
      </c>
      <c r="O8607" s="14">
        <v>0</v>
      </c>
      <c r="P8607" s="14">
        <v>652</v>
      </c>
    </row>
    <row r="8608" spans="11:16" x14ac:dyDescent="0.3">
      <c r="K8608" s="16">
        <f t="shared" si="135"/>
        <v>44374</v>
      </c>
      <c r="L8608" s="17">
        <v>0.58333333333333337</v>
      </c>
      <c r="M8608" s="14">
        <v>652</v>
      </c>
      <c r="N8608" s="14">
        <v>0</v>
      </c>
      <c r="O8608" s="14">
        <v>0</v>
      </c>
      <c r="P8608" s="14">
        <v>652</v>
      </c>
    </row>
    <row r="8609" spans="11:16" x14ac:dyDescent="0.3">
      <c r="K8609" s="16">
        <f t="shared" si="135"/>
        <v>44374</v>
      </c>
      <c r="L8609" s="17">
        <v>0.625</v>
      </c>
      <c r="M8609" s="14">
        <v>652</v>
      </c>
      <c r="N8609" s="14">
        <v>0</v>
      </c>
      <c r="O8609" s="14">
        <v>-192</v>
      </c>
      <c r="P8609" s="14">
        <v>460</v>
      </c>
    </row>
    <row r="8610" spans="11:16" x14ac:dyDescent="0.3">
      <c r="K8610" s="16">
        <f t="shared" si="135"/>
        <v>44374</v>
      </c>
      <c r="L8610" s="17">
        <v>0.66666666666666663</v>
      </c>
      <c r="M8610" s="14">
        <v>652</v>
      </c>
      <c r="N8610" s="14">
        <v>0</v>
      </c>
      <c r="O8610" s="14">
        <v>0</v>
      </c>
      <c r="P8610" s="14">
        <v>652</v>
      </c>
    </row>
    <row r="8611" spans="11:16" x14ac:dyDescent="0.3">
      <c r="K8611" s="16">
        <f t="shared" si="135"/>
        <v>44374</v>
      </c>
      <c r="L8611" s="17">
        <v>0.70833333333333337</v>
      </c>
      <c r="M8611" s="14">
        <v>652</v>
      </c>
      <c r="N8611" s="14">
        <v>0</v>
      </c>
      <c r="O8611" s="14">
        <v>0</v>
      </c>
      <c r="P8611" s="14">
        <v>652</v>
      </c>
    </row>
    <row r="8612" spans="11:16" x14ac:dyDescent="0.3">
      <c r="K8612" s="16">
        <f t="shared" si="135"/>
        <v>44374</v>
      </c>
      <c r="L8612" s="17">
        <v>0.75</v>
      </c>
      <c r="M8612" s="14">
        <v>652</v>
      </c>
      <c r="N8612" s="14">
        <v>0</v>
      </c>
      <c r="O8612" s="14">
        <v>0</v>
      </c>
      <c r="P8612" s="14">
        <v>652</v>
      </c>
    </row>
    <row r="8613" spans="11:16" x14ac:dyDescent="0.3">
      <c r="K8613" s="16">
        <f t="shared" si="135"/>
        <v>44374</v>
      </c>
      <c r="L8613" s="17">
        <v>0.79166666666666663</v>
      </c>
      <c r="M8613" s="14">
        <v>652</v>
      </c>
      <c r="N8613" s="14">
        <v>0</v>
      </c>
      <c r="O8613" s="14">
        <v>0</v>
      </c>
      <c r="P8613" s="14">
        <v>652</v>
      </c>
    </row>
    <row r="8614" spans="11:16" x14ac:dyDescent="0.3">
      <c r="K8614" s="16">
        <f t="shared" si="135"/>
        <v>44374</v>
      </c>
      <c r="L8614" s="17">
        <v>0.83333333333333337</v>
      </c>
      <c r="M8614" s="14">
        <v>652</v>
      </c>
      <c r="N8614" s="14">
        <v>0</v>
      </c>
      <c r="O8614" s="14">
        <v>0</v>
      </c>
      <c r="P8614" s="14">
        <v>652</v>
      </c>
    </row>
    <row r="8615" spans="11:16" x14ac:dyDescent="0.3">
      <c r="K8615" s="16">
        <f t="shared" si="135"/>
        <v>44374</v>
      </c>
      <c r="L8615" s="17">
        <v>0.875</v>
      </c>
      <c r="M8615" s="14">
        <v>652</v>
      </c>
      <c r="N8615" s="14">
        <v>0</v>
      </c>
      <c r="O8615" s="14">
        <v>0</v>
      </c>
      <c r="P8615" s="14">
        <v>652</v>
      </c>
    </row>
    <row r="8616" spans="11:16" x14ac:dyDescent="0.3">
      <c r="K8616" s="16">
        <f t="shared" si="135"/>
        <v>44374</v>
      </c>
      <c r="L8616" s="17">
        <v>0.91666666666666663</v>
      </c>
      <c r="M8616" s="14">
        <v>652</v>
      </c>
      <c r="N8616" s="14">
        <v>0</v>
      </c>
      <c r="O8616" s="14">
        <v>0</v>
      </c>
      <c r="P8616" s="14">
        <v>652</v>
      </c>
    </row>
    <row r="8617" spans="11:16" x14ac:dyDescent="0.3">
      <c r="K8617" s="16">
        <f t="shared" si="135"/>
        <v>44374</v>
      </c>
      <c r="L8617" s="17">
        <v>0.95833333333333337</v>
      </c>
      <c r="M8617" s="14">
        <v>652</v>
      </c>
      <c r="N8617" s="14">
        <v>0</v>
      </c>
      <c r="O8617" s="14">
        <v>0</v>
      </c>
      <c r="P8617" s="14">
        <v>652</v>
      </c>
    </row>
    <row r="8618" spans="11:16" x14ac:dyDescent="0.3">
      <c r="K8618" s="16">
        <f t="shared" si="135"/>
        <v>44375</v>
      </c>
      <c r="L8618" s="17">
        <v>0</v>
      </c>
      <c r="M8618" s="14">
        <v>652</v>
      </c>
      <c r="N8618" s="14">
        <v>0</v>
      </c>
      <c r="O8618" s="14">
        <v>-775</v>
      </c>
      <c r="P8618" s="14">
        <v>-123</v>
      </c>
    </row>
    <row r="8619" spans="11:16" x14ac:dyDescent="0.3">
      <c r="K8619" s="16">
        <f t="shared" si="135"/>
        <v>44375</v>
      </c>
      <c r="L8619" s="17">
        <v>4.1666666666666664E-2</v>
      </c>
      <c r="M8619" s="14">
        <v>652</v>
      </c>
      <c r="N8619" s="14">
        <v>0</v>
      </c>
      <c r="O8619" s="14">
        <v>-1088</v>
      </c>
      <c r="P8619" s="14">
        <v>-436</v>
      </c>
    </row>
    <row r="8620" spans="11:16" x14ac:dyDescent="0.3">
      <c r="K8620" s="16">
        <f t="shared" si="135"/>
        <v>44375</v>
      </c>
      <c r="L8620" s="17">
        <v>8.3333333333333329E-2</v>
      </c>
      <c r="M8620" s="14">
        <v>652</v>
      </c>
      <c r="N8620" s="14">
        <v>0</v>
      </c>
      <c r="O8620" s="14">
        <v>-1189</v>
      </c>
      <c r="P8620" s="14">
        <v>-537</v>
      </c>
    </row>
    <row r="8621" spans="11:16" x14ac:dyDescent="0.3">
      <c r="K8621" s="16">
        <f t="shared" si="135"/>
        <v>44375</v>
      </c>
      <c r="L8621" s="17">
        <v>0.125</v>
      </c>
      <c r="M8621" s="14">
        <v>652</v>
      </c>
      <c r="N8621" s="14">
        <v>0</v>
      </c>
      <c r="O8621" s="14">
        <v>-1200</v>
      </c>
      <c r="P8621" s="14">
        <v>-548</v>
      </c>
    </row>
    <row r="8622" spans="11:16" x14ac:dyDescent="0.3">
      <c r="K8622" s="16">
        <f t="shared" si="135"/>
        <v>44375</v>
      </c>
      <c r="L8622" s="17">
        <v>0.16666666666666666</v>
      </c>
      <c r="M8622" s="14">
        <v>652</v>
      </c>
      <c r="N8622" s="14">
        <v>0</v>
      </c>
      <c r="O8622" s="14">
        <v>-1200</v>
      </c>
      <c r="P8622" s="14">
        <v>-548</v>
      </c>
    </row>
    <row r="8623" spans="11:16" x14ac:dyDescent="0.3">
      <c r="K8623" s="16">
        <f t="shared" si="135"/>
        <v>44375</v>
      </c>
      <c r="L8623" s="17">
        <v>0.20833333333333334</v>
      </c>
      <c r="M8623" s="14">
        <v>652</v>
      </c>
      <c r="N8623" s="14">
        <v>0</v>
      </c>
      <c r="O8623" s="14">
        <v>-907</v>
      </c>
      <c r="P8623" s="14">
        <v>-255</v>
      </c>
    </row>
    <row r="8624" spans="11:16" x14ac:dyDescent="0.3">
      <c r="K8624" s="16">
        <f t="shared" si="135"/>
        <v>44375</v>
      </c>
      <c r="L8624" s="17">
        <v>0.25</v>
      </c>
      <c r="M8624" s="14">
        <v>652</v>
      </c>
      <c r="N8624" s="14">
        <v>0</v>
      </c>
      <c r="O8624" s="14">
        <v>-283</v>
      </c>
      <c r="P8624" s="14">
        <v>369</v>
      </c>
    </row>
    <row r="8625" spans="11:16" x14ac:dyDescent="0.3">
      <c r="K8625" s="16">
        <f t="shared" si="135"/>
        <v>44375</v>
      </c>
      <c r="L8625" s="17">
        <v>0.29166666666666669</v>
      </c>
      <c r="M8625" s="14">
        <v>652</v>
      </c>
      <c r="N8625" s="14">
        <v>308</v>
      </c>
      <c r="O8625" s="14">
        <v>0</v>
      </c>
      <c r="P8625" s="14">
        <v>960</v>
      </c>
    </row>
    <row r="8626" spans="11:16" x14ac:dyDescent="0.3">
      <c r="K8626" s="16">
        <f t="shared" si="135"/>
        <v>44375</v>
      </c>
      <c r="L8626" s="17">
        <v>0.33333333333333331</v>
      </c>
      <c r="M8626" s="14">
        <v>652</v>
      </c>
      <c r="N8626" s="14">
        <v>0</v>
      </c>
      <c r="O8626" s="14">
        <v>494</v>
      </c>
      <c r="P8626" s="14">
        <v>1146</v>
      </c>
    </row>
    <row r="8627" spans="11:16" x14ac:dyDescent="0.3">
      <c r="K8627" s="16">
        <f t="shared" si="135"/>
        <v>44375</v>
      </c>
      <c r="L8627" s="17">
        <v>0.375</v>
      </c>
      <c r="M8627" s="14">
        <v>652</v>
      </c>
      <c r="N8627" s="14">
        <v>620</v>
      </c>
      <c r="O8627" s="14">
        <v>0</v>
      </c>
      <c r="P8627" s="14">
        <v>1272</v>
      </c>
    </row>
    <row r="8628" spans="11:16" x14ac:dyDescent="0.3">
      <c r="K8628" s="16">
        <f t="shared" si="135"/>
        <v>44375</v>
      </c>
      <c r="L8628" s="17">
        <v>0.41666666666666669</v>
      </c>
      <c r="M8628" s="14">
        <v>652</v>
      </c>
      <c r="N8628" s="14">
        <v>0</v>
      </c>
      <c r="O8628" s="14">
        <v>326</v>
      </c>
      <c r="P8628" s="14">
        <v>978</v>
      </c>
    </row>
    <row r="8629" spans="11:16" x14ac:dyDescent="0.3">
      <c r="K8629" s="16">
        <f t="shared" si="135"/>
        <v>44375</v>
      </c>
      <c r="L8629" s="17">
        <v>0.45833333333333331</v>
      </c>
      <c r="M8629" s="14">
        <v>652</v>
      </c>
      <c r="N8629" s="14">
        <v>403</v>
      </c>
      <c r="O8629" s="14">
        <v>0</v>
      </c>
      <c r="P8629" s="14">
        <v>1055</v>
      </c>
    </row>
    <row r="8630" spans="11:16" x14ac:dyDescent="0.3">
      <c r="K8630" s="16">
        <f t="shared" si="135"/>
        <v>44375</v>
      </c>
      <c r="L8630" s="17">
        <v>0.5</v>
      </c>
      <c r="M8630" s="14">
        <v>652</v>
      </c>
      <c r="N8630" s="14">
        <v>300</v>
      </c>
      <c r="O8630" s="14">
        <v>0</v>
      </c>
      <c r="P8630" s="14">
        <v>952</v>
      </c>
    </row>
    <row r="8631" spans="11:16" x14ac:dyDescent="0.3">
      <c r="K8631" s="16">
        <f t="shared" si="135"/>
        <v>44375</v>
      </c>
      <c r="L8631" s="17">
        <v>0.54166666666666663</v>
      </c>
      <c r="M8631" s="14">
        <v>652</v>
      </c>
      <c r="N8631" s="14">
        <v>0</v>
      </c>
      <c r="O8631" s="14">
        <v>137</v>
      </c>
      <c r="P8631" s="14">
        <v>789</v>
      </c>
    </row>
    <row r="8632" spans="11:16" x14ac:dyDescent="0.3">
      <c r="K8632" s="16">
        <f t="shared" si="135"/>
        <v>44375</v>
      </c>
      <c r="L8632" s="17">
        <v>0.58333333333333337</v>
      </c>
      <c r="M8632" s="14">
        <v>652</v>
      </c>
      <c r="N8632" s="14">
        <v>0</v>
      </c>
      <c r="O8632" s="14">
        <v>27</v>
      </c>
      <c r="P8632" s="14">
        <v>679</v>
      </c>
    </row>
    <row r="8633" spans="11:16" x14ac:dyDescent="0.3">
      <c r="K8633" s="16">
        <f t="shared" si="135"/>
        <v>44375</v>
      </c>
      <c r="L8633" s="17">
        <v>0.625</v>
      </c>
      <c r="M8633" s="14">
        <v>652</v>
      </c>
      <c r="N8633" s="14">
        <v>0</v>
      </c>
      <c r="O8633" s="14">
        <v>-377</v>
      </c>
      <c r="P8633" s="14">
        <v>275</v>
      </c>
    </row>
    <row r="8634" spans="11:16" x14ac:dyDescent="0.3">
      <c r="K8634" s="16">
        <f t="shared" si="135"/>
        <v>44375</v>
      </c>
      <c r="L8634" s="17">
        <v>0.66666666666666663</v>
      </c>
      <c r="M8634" s="14">
        <v>652</v>
      </c>
      <c r="N8634" s="14">
        <v>0</v>
      </c>
      <c r="O8634" s="14">
        <v>-458</v>
      </c>
      <c r="P8634" s="14">
        <v>194</v>
      </c>
    </row>
    <row r="8635" spans="11:16" x14ac:dyDescent="0.3">
      <c r="K8635" s="16">
        <f t="shared" si="135"/>
        <v>44375</v>
      </c>
      <c r="L8635" s="17">
        <v>0.70833333333333337</v>
      </c>
      <c r="M8635" s="14">
        <v>652</v>
      </c>
      <c r="N8635" s="14">
        <v>0</v>
      </c>
      <c r="O8635" s="14">
        <v>-353</v>
      </c>
      <c r="P8635" s="14">
        <v>299</v>
      </c>
    </row>
    <row r="8636" spans="11:16" x14ac:dyDescent="0.3">
      <c r="K8636" s="16">
        <f t="shared" si="135"/>
        <v>44375</v>
      </c>
      <c r="L8636" s="17">
        <v>0.75</v>
      </c>
      <c r="M8636" s="14">
        <v>652</v>
      </c>
      <c r="N8636" s="14">
        <v>437</v>
      </c>
      <c r="O8636" s="14">
        <v>132</v>
      </c>
      <c r="P8636" s="14">
        <v>1221</v>
      </c>
    </row>
    <row r="8637" spans="11:16" x14ac:dyDescent="0.3">
      <c r="K8637" s="16">
        <f t="shared" si="135"/>
        <v>44375</v>
      </c>
      <c r="L8637" s="17">
        <v>0.79166666666666663</v>
      </c>
      <c r="M8637" s="14">
        <v>652</v>
      </c>
      <c r="N8637" s="14">
        <v>0</v>
      </c>
      <c r="O8637" s="14">
        <v>1090</v>
      </c>
      <c r="P8637" s="14">
        <v>1742</v>
      </c>
    </row>
    <row r="8638" spans="11:16" x14ac:dyDescent="0.3">
      <c r="K8638" s="16">
        <f t="shared" si="135"/>
        <v>44375</v>
      </c>
      <c r="L8638" s="17">
        <v>0.83333333333333337</v>
      </c>
      <c r="M8638" s="14">
        <v>652</v>
      </c>
      <c r="N8638" s="14">
        <v>0</v>
      </c>
      <c r="O8638" s="14">
        <v>933</v>
      </c>
      <c r="P8638" s="14">
        <v>1585</v>
      </c>
    </row>
    <row r="8639" spans="11:16" x14ac:dyDescent="0.3">
      <c r="K8639" s="16">
        <f t="shared" si="135"/>
        <v>44375</v>
      </c>
      <c r="L8639" s="17">
        <v>0.875</v>
      </c>
      <c r="M8639" s="14">
        <v>652</v>
      </c>
      <c r="N8639" s="14">
        <v>0</v>
      </c>
      <c r="O8639" s="14">
        <v>779</v>
      </c>
      <c r="P8639" s="14">
        <v>1431</v>
      </c>
    </row>
    <row r="8640" spans="11:16" x14ac:dyDescent="0.3">
      <c r="K8640" s="16">
        <f t="shared" si="135"/>
        <v>44375</v>
      </c>
      <c r="L8640" s="17">
        <v>0.91666666666666663</v>
      </c>
      <c r="M8640" s="14">
        <v>652</v>
      </c>
      <c r="N8640" s="14">
        <v>0</v>
      </c>
      <c r="O8640" s="14">
        <v>1151</v>
      </c>
      <c r="P8640" s="14">
        <v>1803</v>
      </c>
    </row>
    <row r="8641" spans="11:16" x14ac:dyDescent="0.3">
      <c r="K8641" s="16">
        <f t="shared" si="135"/>
        <v>44375</v>
      </c>
      <c r="L8641" s="17">
        <v>0.95833333333333337</v>
      </c>
      <c r="M8641" s="14">
        <v>652</v>
      </c>
      <c r="N8641" s="14">
        <v>138</v>
      </c>
      <c r="O8641" s="14">
        <v>1200</v>
      </c>
      <c r="P8641" s="14">
        <v>1990</v>
      </c>
    </row>
    <row r="8642" spans="11:16" x14ac:dyDescent="0.3">
      <c r="K8642" s="16">
        <f t="shared" si="135"/>
        <v>44376</v>
      </c>
      <c r="L8642" s="17">
        <v>0</v>
      </c>
      <c r="M8642" s="14">
        <v>652</v>
      </c>
      <c r="N8642" s="14">
        <v>566</v>
      </c>
      <c r="O8642" s="14">
        <v>0</v>
      </c>
      <c r="P8642" s="14">
        <v>1218</v>
      </c>
    </row>
    <row r="8643" spans="11:16" x14ac:dyDescent="0.3">
      <c r="K8643" s="16">
        <f t="shared" si="135"/>
        <v>44376</v>
      </c>
      <c r="L8643" s="17">
        <v>4.1666666666666664E-2</v>
      </c>
      <c r="M8643" s="14">
        <v>652</v>
      </c>
      <c r="N8643" s="14">
        <v>11</v>
      </c>
      <c r="O8643" s="14">
        <v>0</v>
      </c>
      <c r="P8643" s="14">
        <v>663</v>
      </c>
    </row>
    <row r="8644" spans="11:16" x14ac:dyDescent="0.3">
      <c r="K8644" s="16">
        <f t="shared" si="135"/>
        <v>44376</v>
      </c>
      <c r="L8644" s="17">
        <v>8.3333333333333329E-2</v>
      </c>
      <c r="M8644" s="14">
        <v>652</v>
      </c>
      <c r="N8644" s="14">
        <v>0</v>
      </c>
      <c r="O8644" s="14">
        <v>-357</v>
      </c>
      <c r="P8644" s="14">
        <v>295</v>
      </c>
    </row>
    <row r="8645" spans="11:16" x14ac:dyDescent="0.3">
      <c r="K8645" s="16">
        <f t="shared" si="135"/>
        <v>44376</v>
      </c>
      <c r="L8645" s="17">
        <v>0.125</v>
      </c>
      <c r="M8645" s="14">
        <v>652</v>
      </c>
      <c r="N8645" s="14">
        <v>0</v>
      </c>
      <c r="O8645" s="14">
        <v>-570</v>
      </c>
      <c r="P8645" s="14">
        <v>82</v>
      </c>
    </row>
    <row r="8646" spans="11:16" x14ac:dyDescent="0.3">
      <c r="K8646" s="16">
        <f t="shared" si="135"/>
        <v>44376</v>
      </c>
      <c r="L8646" s="17">
        <v>0.16666666666666666</v>
      </c>
      <c r="M8646" s="14">
        <v>652</v>
      </c>
      <c r="N8646" s="14">
        <v>0</v>
      </c>
      <c r="O8646" s="14">
        <v>-455</v>
      </c>
      <c r="P8646" s="14">
        <v>197</v>
      </c>
    </row>
    <row r="8647" spans="11:16" x14ac:dyDescent="0.3">
      <c r="K8647" s="16">
        <f t="shared" si="135"/>
        <v>44376</v>
      </c>
      <c r="L8647" s="17">
        <v>0.20833333333333334</v>
      </c>
      <c r="M8647" s="14">
        <v>652</v>
      </c>
      <c r="N8647" s="14">
        <v>0</v>
      </c>
      <c r="O8647" s="14">
        <v>-28</v>
      </c>
      <c r="P8647" s="14">
        <v>624</v>
      </c>
    </row>
    <row r="8648" spans="11:16" x14ac:dyDescent="0.3">
      <c r="K8648" s="16">
        <f t="shared" si="135"/>
        <v>44376</v>
      </c>
      <c r="L8648" s="17">
        <v>0.25</v>
      </c>
      <c r="M8648" s="14">
        <v>652</v>
      </c>
      <c r="N8648" s="14">
        <v>0</v>
      </c>
      <c r="O8648" s="14">
        <v>437</v>
      </c>
      <c r="P8648" s="14">
        <v>1089</v>
      </c>
    </row>
    <row r="8649" spans="11:16" x14ac:dyDescent="0.3">
      <c r="K8649" s="16">
        <f t="shared" si="135"/>
        <v>44376</v>
      </c>
      <c r="L8649" s="17">
        <v>0.29166666666666669</v>
      </c>
      <c r="M8649" s="14">
        <v>652</v>
      </c>
      <c r="N8649" s="14">
        <v>1294</v>
      </c>
      <c r="O8649" s="14">
        <v>0</v>
      </c>
      <c r="P8649" s="14">
        <v>1946</v>
      </c>
    </row>
    <row r="8650" spans="11:16" x14ac:dyDescent="0.3">
      <c r="K8650" s="16">
        <f t="shared" si="135"/>
        <v>44376</v>
      </c>
      <c r="L8650" s="17">
        <v>0.33333333333333331</v>
      </c>
      <c r="M8650" s="14">
        <v>652</v>
      </c>
      <c r="N8650" s="14">
        <v>1516</v>
      </c>
      <c r="O8650" s="14">
        <v>0</v>
      </c>
      <c r="P8650" s="14">
        <v>2168</v>
      </c>
    </row>
    <row r="8651" spans="11:16" x14ac:dyDescent="0.3">
      <c r="K8651" s="16">
        <f t="shared" si="135"/>
        <v>44376</v>
      </c>
      <c r="L8651" s="17">
        <v>0.375</v>
      </c>
      <c r="M8651" s="14">
        <v>652</v>
      </c>
      <c r="N8651" s="14">
        <v>1559</v>
      </c>
      <c r="O8651" s="14">
        <v>0</v>
      </c>
      <c r="P8651" s="14">
        <v>2211</v>
      </c>
    </row>
    <row r="8652" spans="11:16" x14ac:dyDescent="0.3">
      <c r="K8652" s="16">
        <f t="shared" si="135"/>
        <v>44376</v>
      </c>
      <c r="L8652" s="17">
        <v>0.41666666666666669</v>
      </c>
      <c r="M8652" s="14">
        <v>652</v>
      </c>
      <c r="N8652" s="14">
        <v>1428</v>
      </c>
      <c r="O8652" s="14">
        <v>0</v>
      </c>
      <c r="P8652" s="14">
        <v>2080</v>
      </c>
    </row>
    <row r="8653" spans="11:16" x14ac:dyDescent="0.3">
      <c r="K8653" s="16">
        <f t="shared" si="135"/>
        <v>44376</v>
      </c>
      <c r="L8653" s="17">
        <v>0.45833333333333331</v>
      </c>
      <c r="M8653" s="14">
        <v>652</v>
      </c>
      <c r="N8653" s="14">
        <v>1474</v>
      </c>
      <c r="O8653" s="14">
        <v>0</v>
      </c>
      <c r="P8653" s="14">
        <v>2126</v>
      </c>
    </row>
    <row r="8654" spans="11:16" x14ac:dyDescent="0.3">
      <c r="K8654" s="16">
        <f t="shared" si="135"/>
        <v>44376</v>
      </c>
      <c r="L8654" s="17">
        <v>0.5</v>
      </c>
      <c r="M8654" s="14">
        <v>652</v>
      </c>
      <c r="N8654" s="14">
        <v>0</v>
      </c>
      <c r="O8654" s="14">
        <v>0</v>
      </c>
      <c r="P8654" s="14">
        <v>652</v>
      </c>
    </row>
    <row r="8655" spans="11:16" x14ac:dyDescent="0.3">
      <c r="K8655" s="16">
        <f t="shared" si="135"/>
        <v>44376</v>
      </c>
      <c r="L8655" s="17">
        <v>0.54166666666666663</v>
      </c>
      <c r="M8655" s="14">
        <v>652</v>
      </c>
      <c r="N8655" s="14">
        <v>0</v>
      </c>
      <c r="O8655" s="14">
        <v>0</v>
      </c>
      <c r="P8655" s="14">
        <v>652</v>
      </c>
    </row>
    <row r="8656" spans="11:16" x14ac:dyDescent="0.3">
      <c r="K8656" s="16">
        <f t="shared" si="135"/>
        <v>44376</v>
      </c>
      <c r="L8656" s="17">
        <v>0.58333333333333337</v>
      </c>
      <c r="M8656" s="14">
        <v>652</v>
      </c>
      <c r="N8656" s="14">
        <v>0</v>
      </c>
      <c r="O8656" s="14">
        <v>0</v>
      </c>
      <c r="P8656" s="14">
        <v>652</v>
      </c>
    </row>
    <row r="8657" spans="11:16" x14ac:dyDescent="0.3">
      <c r="K8657" s="16">
        <f t="shared" si="135"/>
        <v>44376</v>
      </c>
      <c r="L8657" s="17">
        <v>0.625</v>
      </c>
      <c r="M8657" s="14">
        <v>652</v>
      </c>
      <c r="N8657" s="14">
        <v>538</v>
      </c>
      <c r="O8657" s="14">
        <v>0</v>
      </c>
      <c r="P8657" s="14">
        <v>1190</v>
      </c>
    </row>
    <row r="8658" spans="11:16" x14ac:dyDescent="0.3">
      <c r="K8658" s="16">
        <f t="shared" si="135"/>
        <v>44376</v>
      </c>
      <c r="L8658" s="17">
        <v>0.66666666666666663</v>
      </c>
      <c r="M8658" s="14">
        <v>652</v>
      </c>
      <c r="N8658" s="14">
        <v>0</v>
      </c>
      <c r="O8658" s="14">
        <v>692</v>
      </c>
      <c r="P8658" s="14">
        <v>1344</v>
      </c>
    </row>
    <row r="8659" spans="11:16" x14ac:dyDescent="0.3">
      <c r="K8659" s="16">
        <f t="shared" si="135"/>
        <v>44376</v>
      </c>
      <c r="L8659" s="17">
        <v>0.70833333333333337</v>
      </c>
      <c r="M8659" s="14">
        <v>652</v>
      </c>
      <c r="N8659" s="14">
        <v>647</v>
      </c>
      <c r="O8659" s="14">
        <v>0</v>
      </c>
      <c r="P8659" s="14">
        <v>1299</v>
      </c>
    </row>
    <row r="8660" spans="11:16" x14ac:dyDescent="0.3">
      <c r="K8660" s="16">
        <f t="shared" si="135"/>
        <v>44376</v>
      </c>
      <c r="L8660" s="17">
        <v>0.75</v>
      </c>
      <c r="M8660" s="14">
        <v>652</v>
      </c>
      <c r="N8660" s="14">
        <v>1557</v>
      </c>
      <c r="O8660" s="14">
        <v>0</v>
      </c>
      <c r="P8660" s="14">
        <v>2209</v>
      </c>
    </row>
    <row r="8661" spans="11:16" x14ac:dyDescent="0.3">
      <c r="K8661" s="16">
        <f t="shared" si="135"/>
        <v>44376</v>
      </c>
      <c r="L8661" s="17">
        <v>0.79166666666666663</v>
      </c>
      <c r="M8661" s="14">
        <v>652</v>
      </c>
      <c r="N8661" s="14">
        <v>1683</v>
      </c>
      <c r="O8661" s="14">
        <v>0</v>
      </c>
      <c r="P8661" s="14">
        <v>2335</v>
      </c>
    </row>
    <row r="8662" spans="11:16" x14ac:dyDescent="0.3">
      <c r="K8662" s="16">
        <f t="shared" si="135"/>
        <v>44376</v>
      </c>
      <c r="L8662" s="17">
        <v>0.83333333333333337</v>
      </c>
      <c r="M8662" s="14">
        <v>652</v>
      </c>
      <c r="N8662" s="14">
        <v>1683</v>
      </c>
      <c r="O8662" s="14">
        <v>0</v>
      </c>
      <c r="P8662" s="14">
        <v>2335</v>
      </c>
    </row>
    <row r="8663" spans="11:16" x14ac:dyDescent="0.3">
      <c r="K8663" s="16">
        <f t="shared" si="135"/>
        <v>44376</v>
      </c>
      <c r="L8663" s="17">
        <v>0.875</v>
      </c>
      <c r="M8663" s="14">
        <v>652</v>
      </c>
      <c r="N8663" s="14">
        <v>1493</v>
      </c>
      <c r="O8663" s="14">
        <v>0</v>
      </c>
      <c r="P8663" s="14">
        <v>2145</v>
      </c>
    </row>
    <row r="8664" spans="11:16" x14ac:dyDescent="0.3">
      <c r="K8664" s="16">
        <f t="shared" si="135"/>
        <v>44376</v>
      </c>
      <c r="L8664" s="17">
        <v>0.91666666666666663</v>
      </c>
      <c r="M8664" s="14">
        <v>652</v>
      </c>
      <c r="N8664" s="14">
        <v>1683</v>
      </c>
      <c r="O8664" s="14">
        <v>0</v>
      </c>
      <c r="P8664" s="14">
        <v>2335</v>
      </c>
    </row>
    <row r="8665" spans="11:16" x14ac:dyDescent="0.3">
      <c r="K8665" s="16">
        <f t="shared" si="135"/>
        <v>44376</v>
      </c>
      <c r="L8665" s="17">
        <v>0.95833333333333337</v>
      </c>
      <c r="M8665" s="14">
        <v>652</v>
      </c>
      <c r="N8665" s="14">
        <v>1683</v>
      </c>
      <c r="O8665" s="14">
        <v>0</v>
      </c>
      <c r="P8665" s="14">
        <v>2335</v>
      </c>
    </row>
    <row r="8666" spans="11:16" x14ac:dyDescent="0.3">
      <c r="K8666" s="16">
        <f t="shared" si="135"/>
        <v>44377</v>
      </c>
      <c r="L8666" s="17">
        <v>0</v>
      </c>
      <c r="M8666" s="14">
        <v>652</v>
      </c>
      <c r="N8666" s="14">
        <v>0</v>
      </c>
      <c r="O8666" s="14">
        <v>0</v>
      </c>
      <c r="P8666" s="14">
        <v>652</v>
      </c>
    </row>
    <row r="8667" spans="11:16" x14ac:dyDescent="0.3">
      <c r="K8667" s="16">
        <f t="shared" ref="K8667:K8730" si="136">K8643+1</f>
        <v>44377</v>
      </c>
      <c r="L8667" s="17">
        <v>4.1666666666666664E-2</v>
      </c>
      <c r="M8667" s="14">
        <v>652</v>
      </c>
      <c r="N8667" s="14">
        <v>1031</v>
      </c>
      <c r="O8667" s="14">
        <v>0</v>
      </c>
      <c r="P8667" s="14">
        <v>1683</v>
      </c>
    </row>
    <row r="8668" spans="11:16" x14ac:dyDescent="0.3">
      <c r="K8668" s="16">
        <f t="shared" si="136"/>
        <v>44377</v>
      </c>
      <c r="L8668" s="17">
        <v>8.3333333333333329E-2</v>
      </c>
      <c r="M8668" s="14">
        <v>652</v>
      </c>
      <c r="N8668" s="14">
        <v>0</v>
      </c>
      <c r="O8668" s="14">
        <v>0</v>
      </c>
      <c r="P8668" s="14">
        <v>652</v>
      </c>
    </row>
    <row r="8669" spans="11:16" x14ac:dyDescent="0.3">
      <c r="K8669" s="16">
        <f t="shared" si="136"/>
        <v>44377</v>
      </c>
      <c r="L8669" s="17">
        <v>0.125</v>
      </c>
      <c r="M8669" s="14">
        <v>652</v>
      </c>
      <c r="N8669" s="14">
        <v>450</v>
      </c>
      <c r="O8669" s="14">
        <v>0</v>
      </c>
      <c r="P8669" s="14">
        <v>1102</v>
      </c>
    </row>
    <row r="8670" spans="11:16" x14ac:dyDescent="0.3">
      <c r="K8670" s="16">
        <f t="shared" si="136"/>
        <v>44377</v>
      </c>
      <c r="L8670" s="17">
        <v>0.16666666666666666</v>
      </c>
      <c r="M8670" s="14">
        <v>652</v>
      </c>
      <c r="N8670" s="14">
        <v>0</v>
      </c>
      <c r="O8670" s="14">
        <v>0</v>
      </c>
      <c r="P8670" s="14">
        <v>652</v>
      </c>
    </row>
    <row r="8671" spans="11:16" x14ac:dyDescent="0.3">
      <c r="K8671" s="16">
        <f t="shared" si="136"/>
        <v>44377</v>
      </c>
      <c r="L8671" s="17">
        <v>0.20833333333333334</v>
      </c>
      <c r="M8671" s="14">
        <v>652</v>
      </c>
      <c r="N8671" s="14">
        <v>603</v>
      </c>
      <c r="O8671" s="14">
        <v>0</v>
      </c>
      <c r="P8671" s="14">
        <v>1255</v>
      </c>
    </row>
    <row r="8672" spans="11:16" x14ac:dyDescent="0.3">
      <c r="K8672" s="16">
        <f t="shared" si="136"/>
        <v>44377</v>
      </c>
      <c r="L8672" s="17">
        <v>0.25</v>
      </c>
      <c r="M8672" s="14">
        <v>652</v>
      </c>
      <c r="N8672" s="14">
        <v>1162</v>
      </c>
      <c r="O8672" s="14">
        <v>0</v>
      </c>
      <c r="P8672" s="14">
        <v>1814</v>
      </c>
    </row>
    <row r="8673" spans="11:16" x14ac:dyDescent="0.3">
      <c r="K8673" s="16">
        <f t="shared" si="136"/>
        <v>44377</v>
      </c>
      <c r="L8673" s="17">
        <v>0.29166666666666669</v>
      </c>
      <c r="M8673" s="14">
        <v>652</v>
      </c>
      <c r="N8673" s="14">
        <v>1581</v>
      </c>
      <c r="O8673" s="14">
        <v>0</v>
      </c>
      <c r="P8673" s="14">
        <v>2233</v>
      </c>
    </row>
    <row r="8674" spans="11:16" x14ac:dyDescent="0.3">
      <c r="K8674" s="16">
        <f t="shared" si="136"/>
        <v>44377</v>
      </c>
      <c r="L8674" s="17">
        <v>0.33333333333333331</v>
      </c>
      <c r="M8674" s="14">
        <v>652</v>
      </c>
      <c r="N8674" s="14">
        <v>0</v>
      </c>
      <c r="O8674" s="14">
        <v>0</v>
      </c>
      <c r="P8674" s="14">
        <v>652</v>
      </c>
    </row>
    <row r="8675" spans="11:16" x14ac:dyDescent="0.3">
      <c r="K8675" s="16">
        <f t="shared" si="136"/>
        <v>44377</v>
      </c>
      <c r="L8675" s="17">
        <v>0.375</v>
      </c>
      <c r="M8675" s="14">
        <v>652</v>
      </c>
      <c r="N8675" s="14">
        <v>1758</v>
      </c>
      <c r="O8675" s="14">
        <v>0</v>
      </c>
      <c r="P8675" s="14">
        <v>2410</v>
      </c>
    </row>
    <row r="8676" spans="11:16" x14ac:dyDescent="0.3">
      <c r="K8676" s="16">
        <f t="shared" si="136"/>
        <v>44377</v>
      </c>
      <c r="L8676" s="17">
        <v>0.41666666666666669</v>
      </c>
      <c r="M8676" s="14">
        <v>652</v>
      </c>
      <c r="N8676" s="14">
        <v>1333</v>
      </c>
      <c r="O8676" s="14">
        <v>0</v>
      </c>
      <c r="P8676" s="14">
        <v>1985</v>
      </c>
    </row>
    <row r="8677" spans="11:16" x14ac:dyDescent="0.3">
      <c r="K8677" s="16">
        <f t="shared" si="136"/>
        <v>44377</v>
      </c>
      <c r="L8677" s="17">
        <v>0.45833333333333331</v>
      </c>
      <c r="M8677" s="14">
        <v>652</v>
      </c>
      <c r="N8677" s="14">
        <v>1366</v>
      </c>
      <c r="O8677" s="14">
        <v>0</v>
      </c>
      <c r="P8677" s="14">
        <v>2018</v>
      </c>
    </row>
    <row r="8678" spans="11:16" x14ac:dyDescent="0.3">
      <c r="K8678" s="16">
        <f t="shared" si="136"/>
        <v>44377</v>
      </c>
      <c r="L8678" s="17">
        <v>0.5</v>
      </c>
      <c r="M8678" s="14">
        <v>652</v>
      </c>
      <c r="N8678" s="14">
        <v>0</v>
      </c>
      <c r="O8678" s="14">
        <v>0</v>
      </c>
      <c r="P8678" s="14">
        <v>652</v>
      </c>
    </row>
    <row r="8679" spans="11:16" x14ac:dyDescent="0.3">
      <c r="K8679" s="16">
        <f t="shared" si="136"/>
        <v>44377</v>
      </c>
      <c r="L8679" s="17">
        <v>0.54166666666666663</v>
      </c>
      <c r="M8679" s="14">
        <v>652</v>
      </c>
      <c r="N8679" s="14">
        <v>995</v>
      </c>
      <c r="O8679" s="14">
        <v>0</v>
      </c>
      <c r="P8679" s="14">
        <v>1647</v>
      </c>
    </row>
    <row r="8680" spans="11:16" x14ac:dyDescent="0.3">
      <c r="K8680" s="16">
        <f t="shared" si="136"/>
        <v>44377</v>
      </c>
      <c r="L8680" s="17">
        <v>0.58333333333333337</v>
      </c>
      <c r="M8680" s="14">
        <v>652</v>
      </c>
      <c r="N8680" s="14">
        <v>929</v>
      </c>
      <c r="O8680" s="14">
        <v>0</v>
      </c>
      <c r="P8680" s="14">
        <v>1581</v>
      </c>
    </row>
    <row r="8681" spans="11:16" x14ac:dyDescent="0.3">
      <c r="K8681" s="16">
        <f t="shared" si="136"/>
        <v>44377</v>
      </c>
      <c r="L8681" s="17">
        <v>0.625</v>
      </c>
      <c r="M8681" s="14">
        <v>652</v>
      </c>
      <c r="N8681" s="14">
        <v>665</v>
      </c>
      <c r="O8681" s="14">
        <v>0</v>
      </c>
      <c r="P8681" s="14">
        <v>1317</v>
      </c>
    </row>
    <row r="8682" spans="11:16" x14ac:dyDescent="0.3">
      <c r="K8682" s="16">
        <f t="shared" si="136"/>
        <v>44377</v>
      </c>
      <c r="L8682" s="17">
        <v>0.66666666666666663</v>
      </c>
      <c r="M8682" s="14">
        <v>652</v>
      </c>
      <c r="N8682" s="14">
        <v>0</v>
      </c>
      <c r="O8682" s="14">
        <v>0</v>
      </c>
      <c r="P8682" s="14">
        <v>652</v>
      </c>
    </row>
    <row r="8683" spans="11:16" x14ac:dyDescent="0.3">
      <c r="K8683" s="16">
        <f t="shared" si="136"/>
        <v>44377</v>
      </c>
      <c r="L8683" s="17">
        <v>0.70833333333333337</v>
      </c>
      <c r="M8683" s="14">
        <v>652</v>
      </c>
      <c r="N8683" s="14">
        <v>665</v>
      </c>
      <c r="O8683" s="14">
        <v>0</v>
      </c>
      <c r="P8683" s="14">
        <v>1317</v>
      </c>
    </row>
    <row r="8684" spans="11:16" x14ac:dyDescent="0.3">
      <c r="K8684" s="16">
        <f t="shared" si="136"/>
        <v>44377</v>
      </c>
      <c r="L8684" s="17">
        <v>0.75</v>
      </c>
      <c r="M8684" s="14">
        <v>652</v>
      </c>
      <c r="N8684" s="14">
        <v>1340</v>
      </c>
      <c r="O8684" s="14">
        <v>0</v>
      </c>
      <c r="P8684" s="14">
        <v>1992</v>
      </c>
    </row>
    <row r="8685" spans="11:16" x14ac:dyDescent="0.3">
      <c r="K8685" s="16">
        <f t="shared" si="136"/>
        <v>44377</v>
      </c>
      <c r="L8685" s="17">
        <v>0.79166666666666663</v>
      </c>
      <c r="M8685" s="14">
        <v>652</v>
      </c>
      <c r="N8685" s="14">
        <v>1715</v>
      </c>
      <c r="O8685" s="14">
        <v>0</v>
      </c>
      <c r="P8685" s="14">
        <v>2367</v>
      </c>
    </row>
    <row r="8686" spans="11:16" x14ac:dyDescent="0.3">
      <c r="K8686" s="16">
        <f t="shared" si="136"/>
        <v>44377</v>
      </c>
      <c r="L8686" s="17">
        <v>0.83333333333333337</v>
      </c>
      <c r="M8686" s="14">
        <v>652</v>
      </c>
      <c r="N8686" s="14">
        <v>1639</v>
      </c>
      <c r="O8686" s="14">
        <v>0</v>
      </c>
      <c r="P8686" s="14">
        <v>2291</v>
      </c>
    </row>
    <row r="8687" spans="11:16" x14ac:dyDescent="0.3">
      <c r="K8687" s="16">
        <f t="shared" si="136"/>
        <v>44377</v>
      </c>
      <c r="L8687" s="17">
        <v>0.875</v>
      </c>
      <c r="M8687" s="14">
        <v>652</v>
      </c>
      <c r="N8687" s="14">
        <v>1478</v>
      </c>
      <c r="O8687" s="14">
        <v>0</v>
      </c>
      <c r="P8687" s="14">
        <v>2130</v>
      </c>
    </row>
    <row r="8688" spans="11:16" x14ac:dyDescent="0.3">
      <c r="K8688" s="16">
        <f t="shared" si="136"/>
        <v>44377</v>
      </c>
      <c r="L8688" s="17">
        <v>0.91666666666666663</v>
      </c>
      <c r="M8688" s="14">
        <v>652</v>
      </c>
      <c r="N8688" s="14">
        <v>2000</v>
      </c>
      <c r="O8688" s="14">
        <v>0</v>
      </c>
      <c r="P8688" s="14">
        <v>2652</v>
      </c>
    </row>
    <row r="8689" spans="11:16" x14ac:dyDescent="0.3">
      <c r="K8689" s="16">
        <f t="shared" si="136"/>
        <v>44377</v>
      </c>
      <c r="L8689" s="17">
        <v>0.95833333333333337</v>
      </c>
      <c r="M8689" s="14">
        <v>652</v>
      </c>
      <c r="N8689" s="14">
        <v>2000</v>
      </c>
      <c r="O8689" s="14">
        <v>0</v>
      </c>
      <c r="P8689" s="14">
        <v>2652</v>
      </c>
    </row>
    <row r="8690" spans="11:16" x14ac:dyDescent="0.3">
      <c r="K8690" s="16">
        <f t="shared" si="136"/>
        <v>44378</v>
      </c>
      <c r="L8690" s="17">
        <v>0</v>
      </c>
      <c r="M8690" s="14">
        <v>652</v>
      </c>
      <c r="N8690" s="14">
        <v>1577</v>
      </c>
      <c r="O8690" s="14">
        <v>0</v>
      </c>
      <c r="P8690" s="14">
        <v>2229</v>
      </c>
    </row>
    <row r="8691" spans="11:16" x14ac:dyDescent="0.3">
      <c r="K8691" s="16">
        <f t="shared" si="136"/>
        <v>44378</v>
      </c>
      <c r="L8691" s="17">
        <v>4.1666666666666664E-2</v>
      </c>
      <c r="M8691" s="14">
        <v>652</v>
      </c>
      <c r="N8691" s="14">
        <v>1275</v>
      </c>
      <c r="O8691" s="14">
        <v>0</v>
      </c>
      <c r="P8691" s="14">
        <v>1927</v>
      </c>
    </row>
    <row r="8692" spans="11:16" x14ac:dyDescent="0.3">
      <c r="K8692" s="16">
        <f t="shared" si="136"/>
        <v>44378</v>
      </c>
      <c r="L8692" s="17">
        <v>8.3333333333333329E-2</v>
      </c>
      <c r="M8692" s="14">
        <v>652</v>
      </c>
      <c r="N8692" s="14">
        <v>988</v>
      </c>
      <c r="O8692" s="14">
        <v>0</v>
      </c>
      <c r="P8692" s="14">
        <v>1640</v>
      </c>
    </row>
    <row r="8693" spans="11:16" x14ac:dyDescent="0.3">
      <c r="K8693" s="16">
        <f t="shared" si="136"/>
        <v>44378</v>
      </c>
      <c r="L8693" s="17">
        <v>0.125</v>
      </c>
      <c r="M8693" s="14">
        <v>652</v>
      </c>
      <c r="N8693" s="14">
        <v>0</v>
      </c>
      <c r="O8693" s="14">
        <v>0</v>
      </c>
      <c r="P8693" s="14">
        <v>652</v>
      </c>
    </row>
    <row r="8694" spans="11:16" x14ac:dyDescent="0.3">
      <c r="K8694" s="16">
        <f t="shared" si="136"/>
        <v>44378</v>
      </c>
      <c r="L8694" s="17">
        <v>0.16666666666666666</v>
      </c>
      <c r="M8694" s="14">
        <v>652</v>
      </c>
      <c r="N8694" s="14">
        <v>629</v>
      </c>
      <c r="O8694" s="14">
        <v>0</v>
      </c>
      <c r="P8694" s="14">
        <v>1281</v>
      </c>
    </row>
    <row r="8695" spans="11:16" x14ac:dyDescent="0.3">
      <c r="K8695" s="16">
        <f t="shared" si="136"/>
        <v>44378</v>
      </c>
      <c r="L8695" s="17">
        <v>0.20833333333333334</v>
      </c>
      <c r="M8695" s="14">
        <v>652</v>
      </c>
      <c r="N8695" s="14">
        <v>910</v>
      </c>
      <c r="O8695" s="14">
        <v>0</v>
      </c>
      <c r="P8695" s="14">
        <v>1562</v>
      </c>
    </row>
    <row r="8696" spans="11:16" x14ac:dyDescent="0.3">
      <c r="K8696" s="16">
        <f t="shared" si="136"/>
        <v>44378</v>
      </c>
      <c r="L8696" s="17">
        <v>0.25</v>
      </c>
      <c r="M8696" s="14">
        <v>652</v>
      </c>
      <c r="N8696" s="14">
        <v>1526</v>
      </c>
      <c r="O8696" s="14">
        <v>0</v>
      </c>
      <c r="P8696" s="14">
        <v>2178</v>
      </c>
    </row>
    <row r="8697" spans="11:16" x14ac:dyDescent="0.3">
      <c r="K8697" s="16">
        <f t="shared" si="136"/>
        <v>44378</v>
      </c>
      <c r="L8697" s="17">
        <v>0.29166666666666669</v>
      </c>
      <c r="M8697" s="14">
        <v>652</v>
      </c>
      <c r="N8697" s="14">
        <v>1736</v>
      </c>
      <c r="O8697" s="14">
        <v>373</v>
      </c>
      <c r="P8697" s="14">
        <v>2761</v>
      </c>
    </row>
    <row r="8698" spans="11:16" x14ac:dyDescent="0.3">
      <c r="K8698" s="16">
        <f t="shared" si="136"/>
        <v>44378</v>
      </c>
      <c r="L8698" s="17">
        <v>0.33333333333333331</v>
      </c>
      <c r="M8698" s="14">
        <v>652</v>
      </c>
      <c r="N8698" s="14">
        <v>0</v>
      </c>
      <c r="O8698" s="14">
        <v>16</v>
      </c>
      <c r="P8698" s="14">
        <v>668</v>
      </c>
    </row>
    <row r="8699" spans="11:16" x14ac:dyDescent="0.3">
      <c r="K8699" s="16">
        <f t="shared" si="136"/>
        <v>44378</v>
      </c>
      <c r="L8699" s="17">
        <v>0.375</v>
      </c>
      <c r="M8699" s="14">
        <v>652</v>
      </c>
      <c r="N8699" s="14">
        <v>1643</v>
      </c>
      <c r="O8699" s="14">
        <v>0</v>
      </c>
      <c r="P8699" s="14">
        <v>2295</v>
      </c>
    </row>
    <row r="8700" spans="11:16" x14ac:dyDescent="0.3">
      <c r="K8700" s="16">
        <f t="shared" si="136"/>
        <v>44378</v>
      </c>
      <c r="L8700" s="17">
        <v>0.41666666666666669</v>
      </c>
      <c r="M8700" s="14">
        <v>652</v>
      </c>
      <c r="N8700" s="14">
        <v>1153</v>
      </c>
      <c r="O8700" s="14">
        <v>0</v>
      </c>
      <c r="P8700" s="14">
        <v>1805</v>
      </c>
    </row>
    <row r="8701" spans="11:16" x14ac:dyDescent="0.3">
      <c r="K8701" s="16">
        <f t="shared" si="136"/>
        <v>44378</v>
      </c>
      <c r="L8701" s="17">
        <v>0.45833333333333331</v>
      </c>
      <c r="M8701" s="14">
        <v>652</v>
      </c>
      <c r="N8701" s="14">
        <v>0</v>
      </c>
      <c r="O8701" s="14">
        <v>0</v>
      </c>
      <c r="P8701" s="14">
        <v>652</v>
      </c>
    </row>
    <row r="8702" spans="11:16" x14ac:dyDescent="0.3">
      <c r="K8702" s="16">
        <f t="shared" si="136"/>
        <v>44378</v>
      </c>
      <c r="L8702" s="17">
        <v>0.5</v>
      </c>
      <c r="M8702" s="14">
        <v>652</v>
      </c>
      <c r="N8702" s="14">
        <v>0</v>
      </c>
      <c r="O8702" s="14">
        <v>0</v>
      </c>
      <c r="P8702" s="14">
        <v>652</v>
      </c>
    </row>
    <row r="8703" spans="11:16" x14ac:dyDescent="0.3">
      <c r="K8703" s="16">
        <f t="shared" si="136"/>
        <v>44378</v>
      </c>
      <c r="L8703" s="17">
        <v>0.54166666666666663</v>
      </c>
      <c r="M8703" s="14">
        <v>652</v>
      </c>
      <c r="N8703" s="14">
        <v>0</v>
      </c>
      <c r="O8703" s="14">
        <v>0</v>
      </c>
      <c r="P8703" s="14">
        <v>652</v>
      </c>
    </row>
    <row r="8704" spans="11:16" x14ac:dyDescent="0.3">
      <c r="K8704" s="16">
        <f t="shared" si="136"/>
        <v>44378</v>
      </c>
      <c r="L8704" s="17">
        <v>0.58333333333333337</v>
      </c>
      <c r="M8704" s="14">
        <v>652</v>
      </c>
      <c r="N8704" s="14">
        <v>0</v>
      </c>
      <c r="O8704" s="14">
        <v>0</v>
      </c>
      <c r="P8704" s="14">
        <v>652</v>
      </c>
    </row>
    <row r="8705" spans="11:16" x14ac:dyDescent="0.3">
      <c r="K8705" s="16">
        <f t="shared" si="136"/>
        <v>44378</v>
      </c>
      <c r="L8705" s="17">
        <v>0.625</v>
      </c>
      <c r="M8705" s="14">
        <v>652</v>
      </c>
      <c r="N8705" s="14">
        <v>0</v>
      </c>
      <c r="O8705" s="14">
        <v>-222</v>
      </c>
      <c r="P8705" s="14">
        <v>430</v>
      </c>
    </row>
    <row r="8706" spans="11:16" x14ac:dyDescent="0.3">
      <c r="K8706" s="16">
        <f t="shared" si="136"/>
        <v>44378</v>
      </c>
      <c r="L8706" s="17">
        <v>0.66666666666666663</v>
      </c>
      <c r="M8706" s="14">
        <v>652</v>
      </c>
      <c r="N8706" s="14">
        <v>0</v>
      </c>
      <c r="O8706" s="14">
        <v>-228</v>
      </c>
      <c r="P8706" s="14">
        <v>424</v>
      </c>
    </row>
    <row r="8707" spans="11:16" x14ac:dyDescent="0.3">
      <c r="K8707" s="16">
        <f t="shared" si="136"/>
        <v>44378</v>
      </c>
      <c r="L8707" s="17">
        <v>0.70833333333333337</v>
      </c>
      <c r="M8707" s="14">
        <v>652</v>
      </c>
      <c r="N8707" s="14">
        <v>0</v>
      </c>
      <c r="O8707" s="14">
        <v>-35</v>
      </c>
      <c r="P8707" s="14">
        <v>617</v>
      </c>
    </row>
    <row r="8708" spans="11:16" x14ac:dyDescent="0.3">
      <c r="K8708" s="16">
        <f t="shared" si="136"/>
        <v>44378</v>
      </c>
      <c r="L8708" s="17">
        <v>0.75</v>
      </c>
      <c r="M8708" s="14">
        <v>652</v>
      </c>
      <c r="N8708" s="14">
        <v>0</v>
      </c>
      <c r="O8708" s="14">
        <v>0</v>
      </c>
      <c r="P8708" s="14">
        <v>652</v>
      </c>
    </row>
    <row r="8709" spans="11:16" x14ac:dyDescent="0.3">
      <c r="K8709" s="16">
        <f t="shared" si="136"/>
        <v>44378</v>
      </c>
      <c r="L8709" s="17">
        <v>0.79166666666666663</v>
      </c>
      <c r="M8709" s="14">
        <v>652</v>
      </c>
      <c r="N8709" s="14">
        <v>1313</v>
      </c>
      <c r="O8709" s="14">
        <v>0</v>
      </c>
      <c r="P8709" s="14">
        <v>1965</v>
      </c>
    </row>
    <row r="8710" spans="11:16" x14ac:dyDescent="0.3">
      <c r="K8710" s="16">
        <f t="shared" si="136"/>
        <v>44378</v>
      </c>
      <c r="L8710" s="17">
        <v>0.83333333333333337</v>
      </c>
      <c r="M8710" s="14">
        <v>652</v>
      </c>
      <c r="N8710" s="14">
        <v>1343</v>
      </c>
      <c r="O8710" s="14">
        <v>0</v>
      </c>
      <c r="P8710" s="14">
        <v>1995</v>
      </c>
    </row>
    <row r="8711" spans="11:16" x14ac:dyDescent="0.3">
      <c r="K8711" s="16">
        <f t="shared" si="136"/>
        <v>44378</v>
      </c>
      <c r="L8711" s="17">
        <v>0.875</v>
      </c>
      <c r="M8711" s="14">
        <v>652</v>
      </c>
      <c r="N8711" s="14">
        <v>1166</v>
      </c>
      <c r="O8711" s="14">
        <v>0</v>
      </c>
      <c r="P8711" s="14">
        <v>1818</v>
      </c>
    </row>
    <row r="8712" spans="11:16" x14ac:dyDescent="0.3">
      <c r="K8712" s="16">
        <f t="shared" si="136"/>
        <v>44378</v>
      </c>
      <c r="L8712" s="17">
        <v>0.91666666666666663</v>
      </c>
      <c r="M8712" s="14">
        <v>652</v>
      </c>
      <c r="N8712" s="14">
        <v>1698</v>
      </c>
      <c r="O8712" s="14">
        <v>0</v>
      </c>
      <c r="P8712" s="14">
        <v>2350</v>
      </c>
    </row>
    <row r="8713" spans="11:16" x14ac:dyDescent="0.3">
      <c r="K8713" s="16">
        <f t="shared" si="136"/>
        <v>44378</v>
      </c>
      <c r="L8713" s="17">
        <v>0.95833333333333337</v>
      </c>
      <c r="M8713" s="14">
        <v>652</v>
      </c>
      <c r="N8713" s="14">
        <v>1664</v>
      </c>
      <c r="O8713" s="14">
        <v>0</v>
      </c>
      <c r="P8713" s="14">
        <v>2316</v>
      </c>
    </row>
    <row r="8714" spans="11:16" x14ac:dyDescent="0.3">
      <c r="K8714" s="16">
        <f t="shared" si="136"/>
        <v>44379</v>
      </c>
      <c r="L8714" s="17">
        <v>0</v>
      </c>
      <c r="M8714" s="14">
        <v>652</v>
      </c>
      <c r="N8714" s="14">
        <v>1035</v>
      </c>
      <c r="O8714" s="14">
        <v>0</v>
      </c>
      <c r="P8714" s="14">
        <v>1687</v>
      </c>
    </row>
    <row r="8715" spans="11:16" x14ac:dyDescent="0.3">
      <c r="K8715" s="16">
        <f t="shared" si="136"/>
        <v>44379</v>
      </c>
      <c r="L8715" s="17">
        <v>4.1666666666666664E-2</v>
      </c>
      <c r="M8715" s="14">
        <v>652</v>
      </c>
      <c r="N8715" s="14">
        <v>147</v>
      </c>
      <c r="O8715" s="14">
        <v>537</v>
      </c>
      <c r="P8715" s="14">
        <v>1336</v>
      </c>
    </row>
    <row r="8716" spans="11:16" x14ac:dyDescent="0.3">
      <c r="K8716" s="16">
        <f t="shared" si="136"/>
        <v>44379</v>
      </c>
      <c r="L8716" s="17">
        <v>8.3333333333333329E-2</v>
      </c>
      <c r="M8716" s="14">
        <v>652</v>
      </c>
      <c r="N8716" s="14">
        <v>369</v>
      </c>
      <c r="O8716" s="14">
        <v>0</v>
      </c>
      <c r="P8716" s="14">
        <v>1021</v>
      </c>
    </row>
    <row r="8717" spans="11:16" x14ac:dyDescent="0.3">
      <c r="K8717" s="16">
        <f t="shared" si="136"/>
        <v>44379</v>
      </c>
      <c r="L8717" s="17">
        <v>0.125</v>
      </c>
      <c r="M8717" s="14">
        <v>652</v>
      </c>
      <c r="N8717" s="14">
        <v>0</v>
      </c>
      <c r="O8717" s="14">
        <v>-12</v>
      </c>
      <c r="P8717" s="14">
        <v>640</v>
      </c>
    </row>
    <row r="8718" spans="11:16" x14ac:dyDescent="0.3">
      <c r="K8718" s="16">
        <f t="shared" si="136"/>
        <v>44379</v>
      </c>
      <c r="L8718" s="17">
        <v>0.16666666666666666</v>
      </c>
      <c r="M8718" s="14">
        <v>652</v>
      </c>
      <c r="N8718" s="14">
        <v>0</v>
      </c>
      <c r="O8718" s="14">
        <v>-29</v>
      </c>
      <c r="P8718" s="14">
        <v>623</v>
      </c>
    </row>
    <row r="8719" spans="11:16" x14ac:dyDescent="0.3">
      <c r="K8719" s="16">
        <f t="shared" si="136"/>
        <v>44379</v>
      </c>
      <c r="L8719" s="17">
        <v>0.20833333333333334</v>
      </c>
      <c r="M8719" s="14">
        <v>652</v>
      </c>
      <c r="N8719" s="14">
        <v>203</v>
      </c>
      <c r="O8719" s="14">
        <v>0</v>
      </c>
      <c r="P8719" s="14">
        <v>855</v>
      </c>
    </row>
    <row r="8720" spans="11:16" x14ac:dyDescent="0.3">
      <c r="K8720" s="16">
        <f t="shared" si="136"/>
        <v>44379</v>
      </c>
      <c r="L8720" s="17">
        <v>0.25</v>
      </c>
      <c r="M8720" s="14">
        <v>652</v>
      </c>
      <c r="N8720" s="14">
        <v>646</v>
      </c>
      <c r="O8720" s="14">
        <v>0</v>
      </c>
      <c r="P8720" s="14">
        <v>1298</v>
      </c>
    </row>
    <row r="8721" spans="11:16" x14ac:dyDescent="0.3">
      <c r="K8721" s="16">
        <f t="shared" si="136"/>
        <v>44379</v>
      </c>
      <c r="L8721" s="17">
        <v>0.29166666666666669</v>
      </c>
      <c r="M8721" s="14">
        <v>652</v>
      </c>
      <c r="N8721" s="14">
        <v>1015</v>
      </c>
      <c r="O8721" s="14">
        <v>0</v>
      </c>
      <c r="P8721" s="14">
        <v>1667</v>
      </c>
    </row>
    <row r="8722" spans="11:16" x14ac:dyDescent="0.3">
      <c r="K8722" s="16">
        <f t="shared" si="136"/>
        <v>44379</v>
      </c>
      <c r="L8722" s="17">
        <v>0.33333333333333331</v>
      </c>
      <c r="M8722" s="14">
        <v>652</v>
      </c>
      <c r="N8722" s="14">
        <v>0</v>
      </c>
      <c r="O8722" s="14">
        <v>1200</v>
      </c>
      <c r="P8722" s="14">
        <v>1852</v>
      </c>
    </row>
    <row r="8723" spans="11:16" x14ac:dyDescent="0.3">
      <c r="K8723" s="16">
        <f t="shared" si="136"/>
        <v>44379</v>
      </c>
      <c r="L8723" s="17">
        <v>0.375</v>
      </c>
      <c r="M8723" s="14">
        <v>652</v>
      </c>
      <c r="N8723" s="14">
        <v>1065</v>
      </c>
      <c r="O8723" s="14">
        <v>0</v>
      </c>
      <c r="P8723" s="14">
        <v>1717</v>
      </c>
    </row>
    <row r="8724" spans="11:16" x14ac:dyDescent="0.3">
      <c r="K8724" s="16">
        <f t="shared" si="136"/>
        <v>44379</v>
      </c>
      <c r="L8724" s="17">
        <v>0.41666666666666669</v>
      </c>
      <c r="M8724" s="14">
        <v>652</v>
      </c>
      <c r="N8724" s="14">
        <v>0</v>
      </c>
      <c r="O8724" s="14">
        <v>775</v>
      </c>
      <c r="P8724" s="14">
        <v>1427</v>
      </c>
    </row>
    <row r="8725" spans="11:16" x14ac:dyDescent="0.3">
      <c r="K8725" s="16">
        <f t="shared" si="136"/>
        <v>44379</v>
      </c>
      <c r="L8725" s="17">
        <v>0.45833333333333331</v>
      </c>
      <c r="M8725" s="14">
        <v>652</v>
      </c>
      <c r="N8725" s="14">
        <v>506</v>
      </c>
      <c r="O8725" s="14">
        <v>0</v>
      </c>
      <c r="P8725" s="14">
        <v>1158</v>
      </c>
    </row>
    <row r="8726" spans="11:16" x14ac:dyDescent="0.3">
      <c r="K8726" s="16">
        <f t="shared" si="136"/>
        <v>44379</v>
      </c>
      <c r="L8726" s="17">
        <v>0.5</v>
      </c>
      <c r="M8726" s="14">
        <v>652</v>
      </c>
      <c r="N8726" s="14">
        <v>38</v>
      </c>
      <c r="O8726" s="14">
        <v>0</v>
      </c>
      <c r="P8726" s="14">
        <v>690</v>
      </c>
    </row>
    <row r="8727" spans="11:16" x14ac:dyDescent="0.3">
      <c r="K8727" s="16">
        <f t="shared" si="136"/>
        <v>44379</v>
      </c>
      <c r="L8727" s="17">
        <v>0.54166666666666663</v>
      </c>
      <c r="M8727" s="14">
        <v>652</v>
      </c>
      <c r="N8727" s="14">
        <v>0</v>
      </c>
      <c r="O8727" s="14">
        <v>-367</v>
      </c>
      <c r="P8727" s="14">
        <v>285</v>
      </c>
    </row>
    <row r="8728" spans="11:16" x14ac:dyDescent="0.3">
      <c r="K8728" s="16">
        <f t="shared" si="136"/>
        <v>44379</v>
      </c>
      <c r="L8728" s="17">
        <v>0.58333333333333337</v>
      </c>
      <c r="M8728" s="14">
        <v>652</v>
      </c>
      <c r="N8728" s="14">
        <v>0</v>
      </c>
      <c r="O8728" s="14">
        <v>-602</v>
      </c>
      <c r="P8728" s="14">
        <v>50</v>
      </c>
    </row>
    <row r="8729" spans="11:16" x14ac:dyDescent="0.3">
      <c r="K8729" s="16">
        <f t="shared" si="136"/>
        <v>44379</v>
      </c>
      <c r="L8729" s="17">
        <v>0.625</v>
      </c>
      <c r="M8729" s="14">
        <v>652</v>
      </c>
      <c r="N8729" s="14">
        <v>0</v>
      </c>
      <c r="O8729" s="14">
        <v>-816</v>
      </c>
      <c r="P8729" s="14">
        <v>-164</v>
      </c>
    </row>
    <row r="8730" spans="11:16" x14ac:dyDescent="0.3">
      <c r="K8730" s="16">
        <f t="shared" si="136"/>
        <v>44379</v>
      </c>
      <c r="L8730" s="17">
        <v>0.66666666666666663</v>
      </c>
      <c r="M8730" s="14">
        <v>652</v>
      </c>
      <c r="N8730" s="14">
        <v>0</v>
      </c>
      <c r="O8730" s="14">
        <v>-1081</v>
      </c>
      <c r="P8730" s="14">
        <v>-429</v>
      </c>
    </row>
    <row r="8731" spans="11:16" x14ac:dyDescent="0.3">
      <c r="K8731" s="16">
        <f t="shared" ref="K8731:K8737" si="137">K8707+1</f>
        <v>44379</v>
      </c>
      <c r="L8731" s="17">
        <v>0.70833333333333337</v>
      </c>
      <c r="M8731" s="14">
        <v>652</v>
      </c>
      <c r="N8731" s="14">
        <v>0</v>
      </c>
      <c r="O8731" s="14">
        <v>-826</v>
      </c>
      <c r="P8731" s="14">
        <v>-174</v>
      </c>
    </row>
    <row r="8732" spans="11:16" x14ac:dyDescent="0.3">
      <c r="K8732" s="16">
        <f t="shared" si="137"/>
        <v>44379</v>
      </c>
      <c r="L8732" s="17">
        <v>0.75</v>
      </c>
      <c r="M8732" s="14">
        <v>652</v>
      </c>
      <c r="N8732" s="14">
        <v>0</v>
      </c>
      <c r="O8732" s="14">
        <v>-94</v>
      </c>
      <c r="P8732" s="14">
        <v>558</v>
      </c>
    </row>
    <row r="8733" spans="11:16" x14ac:dyDescent="0.3">
      <c r="K8733" s="16">
        <f t="shared" si="137"/>
        <v>44379</v>
      </c>
      <c r="L8733" s="17">
        <v>0.79166666666666663</v>
      </c>
      <c r="M8733" s="14">
        <v>652</v>
      </c>
      <c r="N8733" s="14">
        <v>510</v>
      </c>
      <c r="O8733" s="14">
        <v>0</v>
      </c>
      <c r="P8733" s="14">
        <v>1162</v>
      </c>
    </row>
    <row r="8734" spans="11:16" x14ac:dyDescent="0.3">
      <c r="K8734" s="16">
        <f t="shared" si="137"/>
        <v>44379</v>
      </c>
      <c r="L8734" s="17">
        <v>0.83333333333333337</v>
      </c>
      <c r="M8734" s="14">
        <v>652</v>
      </c>
      <c r="N8734" s="14">
        <v>704</v>
      </c>
      <c r="O8734" s="14">
        <v>0</v>
      </c>
      <c r="P8734" s="14">
        <v>1356</v>
      </c>
    </row>
    <row r="8735" spans="11:16" x14ac:dyDescent="0.3">
      <c r="K8735" s="16">
        <f t="shared" si="137"/>
        <v>44379</v>
      </c>
      <c r="L8735" s="17">
        <v>0.875</v>
      </c>
      <c r="M8735" s="14">
        <v>652</v>
      </c>
      <c r="N8735" s="14">
        <v>835</v>
      </c>
      <c r="O8735" s="14">
        <v>0</v>
      </c>
      <c r="P8735" s="14">
        <v>1487</v>
      </c>
    </row>
    <row r="8736" spans="11:16" x14ac:dyDescent="0.3">
      <c r="K8736" s="16">
        <f t="shared" si="137"/>
        <v>44379</v>
      </c>
      <c r="L8736" s="17">
        <v>0.91666666666666663</v>
      </c>
      <c r="M8736" s="14">
        <v>652</v>
      </c>
      <c r="N8736" s="14">
        <v>1150</v>
      </c>
      <c r="O8736" s="14">
        <v>189</v>
      </c>
      <c r="P8736" s="14">
        <v>1991</v>
      </c>
    </row>
    <row r="8737" spans="10:16" x14ac:dyDescent="0.3">
      <c r="J8737">
        <f>SUM(N8570:N8737)</f>
        <v>71725</v>
      </c>
      <c r="K8737" s="16">
        <f t="shared" si="137"/>
        <v>44379</v>
      </c>
      <c r="L8737" s="17">
        <v>0.95833333333333337</v>
      </c>
      <c r="M8737" s="14">
        <v>652</v>
      </c>
      <c r="N8737" s="14">
        <v>1150</v>
      </c>
      <c r="O8737" s="14">
        <v>362</v>
      </c>
      <c r="P8737" s="14">
        <v>2164</v>
      </c>
    </row>
  </sheetData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68"/>
  <sheetViews>
    <sheetView topLeftCell="A13" workbookViewId="0">
      <selection activeCell="P1" sqref="P1"/>
    </sheetView>
  </sheetViews>
  <sheetFormatPr baseColWidth="10" defaultColWidth="11.5546875" defaultRowHeight="14.4" x14ac:dyDescent="0.3"/>
  <cols>
    <col min="12" max="12" width="13" customWidth="1"/>
    <col min="14" max="14" width="44.21875" customWidth="1"/>
  </cols>
  <sheetData>
    <row r="1" spans="1:18" x14ac:dyDescent="0.3">
      <c r="A1" t="s">
        <v>863</v>
      </c>
      <c r="B1" t="s">
        <v>866</v>
      </c>
      <c r="E1" s="27" t="s">
        <v>865</v>
      </c>
      <c r="K1" s="27" t="s">
        <v>864</v>
      </c>
      <c r="O1" t="s">
        <v>863</v>
      </c>
      <c r="P1" t="s">
        <v>63</v>
      </c>
      <c r="Q1" t="s">
        <v>862</v>
      </c>
      <c r="R1" t="s">
        <v>64</v>
      </c>
    </row>
    <row r="2" spans="1:18" x14ac:dyDescent="0.3">
      <c r="A2" t="s">
        <v>861</v>
      </c>
      <c r="B2">
        <v>147.57265189102449</v>
      </c>
      <c r="E2" t="s">
        <v>794</v>
      </c>
      <c r="F2" s="4">
        <v>0.4</v>
      </c>
      <c r="G2" t="s">
        <v>856</v>
      </c>
      <c r="O2" t="s">
        <v>861</v>
      </c>
      <c r="P2">
        <v>0.33</v>
      </c>
      <c r="Q2">
        <v>0.58499999999999996</v>
      </c>
      <c r="R2">
        <v>0.84</v>
      </c>
    </row>
    <row r="3" spans="1:18" ht="72" x14ac:dyDescent="0.3">
      <c r="A3" t="s">
        <v>857</v>
      </c>
      <c r="B3">
        <v>144.7933345388883</v>
      </c>
      <c r="E3" s="28" t="s">
        <v>821</v>
      </c>
      <c r="F3" s="28">
        <v>163</v>
      </c>
      <c r="G3" s="28" t="s">
        <v>810</v>
      </c>
      <c r="K3" s="31" t="s">
        <v>860</v>
      </c>
      <c r="L3" s="31" t="s">
        <v>859</v>
      </c>
      <c r="M3" s="31" t="s">
        <v>858</v>
      </c>
      <c r="O3" t="s">
        <v>857</v>
      </c>
      <c r="P3">
        <v>0.33600000000000002</v>
      </c>
      <c r="Q3">
        <v>0.59</v>
      </c>
      <c r="R3">
        <v>0.84299999999999997</v>
      </c>
    </row>
    <row r="4" spans="1:18" x14ac:dyDescent="0.3">
      <c r="A4" t="s">
        <v>855</v>
      </c>
      <c r="B4">
        <v>144.21399181788908</v>
      </c>
      <c r="E4" t="s">
        <v>797</v>
      </c>
      <c r="F4" s="4">
        <v>0.6</v>
      </c>
      <c r="G4" t="s">
        <v>856</v>
      </c>
      <c r="K4" s="31">
        <v>20</v>
      </c>
      <c r="L4" s="31">
        <v>200</v>
      </c>
      <c r="M4" s="31">
        <v>300</v>
      </c>
      <c r="O4" t="s">
        <v>855</v>
      </c>
      <c r="P4">
        <v>0.34300000000000003</v>
      </c>
      <c r="Q4">
        <v>0.59399999999999997</v>
      </c>
      <c r="R4">
        <v>0.84599999999999997</v>
      </c>
    </row>
    <row r="5" spans="1:18" x14ac:dyDescent="0.3">
      <c r="A5" t="s">
        <v>854</v>
      </c>
      <c r="B5">
        <v>143.53786949487963</v>
      </c>
      <c r="E5" s="28" t="s">
        <v>817</v>
      </c>
      <c r="F5" s="28">
        <v>244</v>
      </c>
      <c r="G5" s="28" t="s">
        <v>810</v>
      </c>
      <c r="O5" t="s">
        <v>854</v>
      </c>
      <c r="P5">
        <v>0.34899999999999998</v>
      </c>
      <c r="Q5">
        <v>0.59899999999999998</v>
      </c>
      <c r="R5">
        <v>0.84899999999999998</v>
      </c>
    </row>
    <row r="6" spans="1:18" x14ac:dyDescent="0.3">
      <c r="A6" t="s">
        <v>852</v>
      </c>
      <c r="B6">
        <v>143.17218350444858</v>
      </c>
      <c r="K6" s="30" t="s">
        <v>853</v>
      </c>
      <c r="O6" t="s">
        <v>852</v>
      </c>
      <c r="P6">
        <v>0.35599999999999998</v>
      </c>
      <c r="Q6">
        <v>0.60399999999999998</v>
      </c>
      <c r="R6">
        <v>0.85199999999999998</v>
      </c>
    </row>
    <row r="7" spans="1:18" x14ac:dyDescent="0.3">
      <c r="A7" t="s">
        <v>850</v>
      </c>
      <c r="B7">
        <v>142.83393694140742</v>
      </c>
      <c r="K7" t="s">
        <v>851</v>
      </c>
      <c r="O7" t="s">
        <v>850</v>
      </c>
      <c r="P7">
        <v>0.36199999999999999</v>
      </c>
      <c r="Q7">
        <v>0.60799999999999998</v>
      </c>
      <c r="R7">
        <v>0.85499999999999998</v>
      </c>
    </row>
    <row r="8" spans="1:18" x14ac:dyDescent="0.3">
      <c r="A8" t="s">
        <v>847</v>
      </c>
      <c r="B8">
        <v>142.58891027087731</v>
      </c>
      <c r="E8" s="27" t="s">
        <v>849</v>
      </c>
      <c r="K8" t="s">
        <v>848</v>
      </c>
      <c r="O8" t="s">
        <v>847</v>
      </c>
      <c r="P8">
        <v>0.36899999999999999</v>
      </c>
      <c r="Q8">
        <v>0.61299999999999999</v>
      </c>
      <c r="R8">
        <v>0.85699999999999998</v>
      </c>
    </row>
    <row r="9" spans="1:18" x14ac:dyDescent="0.3">
      <c r="A9" t="s">
        <v>845</v>
      </c>
      <c r="B9">
        <v>142.29026547601507</v>
      </c>
      <c r="E9" t="s">
        <v>811</v>
      </c>
      <c r="F9">
        <v>100</v>
      </c>
      <c r="G9" t="s">
        <v>810</v>
      </c>
      <c r="K9" t="s">
        <v>846</v>
      </c>
      <c r="O9" t="s">
        <v>845</v>
      </c>
      <c r="P9">
        <v>0.375</v>
      </c>
      <c r="Q9">
        <v>0.61799999999999999</v>
      </c>
      <c r="R9">
        <v>0.86</v>
      </c>
    </row>
    <row r="10" spans="1:18" x14ac:dyDescent="0.3">
      <c r="A10" t="s">
        <v>843</v>
      </c>
      <c r="B10">
        <v>142.21402836423994</v>
      </c>
      <c r="K10" t="s">
        <v>844</v>
      </c>
      <c r="O10" t="s">
        <v>843</v>
      </c>
      <c r="P10">
        <v>0.38200000000000001</v>
      </c>
      <c r="Q10">
        <v>0.622</v>
      </c>
      <c r="R10">
        <v>0.86299999999999999</v>
      </c>
    </row>
    <row r="11" spans="1:18" x14ac:dyDescent="0.3">
      <c r="A11" t="s">
        <v>842</v>
      </c>
      <c r="B11">
        <v>142.26304853046886</v>
      </c>
      <c r="O11" t="s">
        <v>842</v>
      </c>
      <c r="P11">
        <v>0.38800000000000001</v>
      </c>
      <c r="Q11">
        <v>0.627</v>
      </c>
      <c r="R11">
        <v>0.86599999999999999</v>
      </c>
    </row>
    <row r="12" spans="1:18" x14ac:dyDescent="0.3">
      <c r="A12" t="s">
        <v>840</v>
      </c>
      <c r="B12">
        <v>142.34113965760818</v>
      </c>
      <c r="E12" s="27" t="s">
        <v>841</v>
      </c>
      <c r="F12" s="27"/>
      <c r="O12" t="s">
        <v>840</v>
      </c>
      <c r="P12">
        <v>0.39500000000000002</v>
      </c>
      <c r="Q12">
        <v>0.63200000000000001</v>
      </c>
      <c r="R12">
        <v>0.86899999999999999</v>
      </c>
    </row>
    <row r="13" spans="1:18" ht="55.2" x14ac:dyDescent="0.3">
      <c r="A13" t="s">
        <v>839</v>
      </c>
      <c r="B13">
        <v>142.80034218300847</v>
      </c>
      <c r="E13" s="8" t="s">
        <v>804</v>
      </c>
      <c r="F13" s="47" t="s">
        <v>803</v>
      </c>
      <c r="G13" s="47"/>
      <c r="H13" s="26" t="s">
        <v>802</v>
      </c>
      <c r="I13" s="25" t="s">
        <v>801</v>
      </c>
      <c r="J13" s="25" t="s">
        <v>800</v>
      </c>
      <c r="K13" s="24" t="s">
        <v>799</v>
      </c>
      <c r="O13" t="s">
        <v>839</v>
      </c>
      <c r="P13">
        <v>0.40100000000000002</v>
      </c>
      <c r="Q13">
        <v>0.63600000000000001</v>
      </c>
      <c r="R13">
        <v>0.872</v>
      </c>
    </row>
    <row r="14" spans="1:18" x14ac:dyDescent="0.3">
      <c r="A14" t="s">
        <v>838</v>
      </c>
      <c r="B14">
        <v>143.08964274043527</v>
      </c>
      <c r="E14" s="10" t="s">
        <v>797</v>
      </c>
      <c r="F14" s="48" t="s">
        <v>835</v>
      </c>
      <c r="G14" s="48"/>
      <c r="H14" s="23">
        <v>100</v>
      </c>
      <c r="I14" s="22">
        <v>96</v>
      </c>
      <c r="J14" s="22">
        <v>168</v>
      </c>
      <c r="K14" s="21">
        <v>24</v>
      </c>
      <c r="O14" t="s">
        <v>838</v>
      </c>
      <c r="P14">
        <v>0.40699999999999997</v>
      </c>
      <c r="Q14">
        <v>0.64100000000000001</v>
      </c>
      <c r="R14">
        <v>0.875</v>
      </c>
    </row>
    <row r="15" spans="1:18" x14ac:dyDescent="0.3">
      <c r="A15" t="s">
        <v>836</v>
      </c>
      <c r="B15">
        <v>143.54061343761862</v>
      </c>
      <c r="E15" s="10" t="s">
        <v>797</v>
      </c>
      <c r="F15" s="48" t="s">
        <v>837</v>
      </c>
      <c r="G15" s="48"/>
      <c r="H15" s="23">
        <v>300</v>
      </c>
      <c r="I15" s="22">
        <v>0</v>
      </c>
      <c r="J15" s="22">
        <v>1</v>
      </c>
      <c r="K15" s="21">
        <v>150</v>
      </c>
      <c r="O15" t="s">
        <v>836</v>
      </c>
      <c r="P15">
        <v>0.41399999999999998</v>
      </c>
      <c r="Q15">
        <v>0.64600000000000002</v>
      </c>
      <c r="R15">
        <v>0.878</v>
      </c>
    </row>
    <row r="16" spans="1:18" x14ac:dyDescent="0.3">
      <c r="A16" t="s">
        <v>834</v>
      </c>
      <c r="B16">
        <v>143.6413235522009</v>
      </c>
      <c r="E16" s="10" t="s">
        <v>794</v>
      </c>
      <c r="F16" s="48" t="s">
        <v>835</v>
      </c>
      <c r="G16" s="48"/>
      <c r="H16" s="23">
        <v>50</v>
      </c>
      <c r="I16" s="22">
        <v>48</v>
      </c>
      <c r="J16" s="22">
        <v>168</v>
      </c>
      <c r="K16" s="21">
        <v>24</v>
      </c>
      <c r="O16" t="s">
        <v>834</v>
      </c>
      <c r="P16">
        <v>0.42</v>
      </c>
      <c r="Q16">
        <v>0.65</v>
      </c>
      <c r="R16">
        <v>0.88100000000000001</v>
      </c>
    </row>
    <row r="17" spans="1:20" x14ac:dyDescent="0.3">
      <c r="A17" t="s">
        <v>832</v>
      </c>
      <c r="B17">
        <v>143.59430572256528</v>
      </c>
      <c r="E17" s="10" t="s">
        <v>794</v>
      </c>
      <c r="F17" s="48" t="s">
        <v>833</v>
      </c>
      <c r="G17" s="48"/>
      <c r="H17" s="23">
        <v>50</v>
      </c>
      <c r="I17" s="22">
        <v>41</v>
      </c>
      <c r="J17" s="22">
        <v>168</v>
      </c>
      <c r="K17" s="21">
        <v>25</v>
      </c>
      <c r="O17" t="s">
        <v>832</v>
      </c>
      <c r="P17">
        <v>0.42699999999999999</v>
      </c>
      <c r="Q17">
        <v>0.65500000000000003</v>
      </c>
      <c r="R17">
        <v>0.88400000000000001</v>
      </c>
    </row>
    <row r="18" spans="1:20" x14ac:dyDescent="0.3">
      <c r="A18" t="s">
        <v>831</v>
      </c>
      <c r="B18">
        <v>143.71140533296693</v>
      </c>
      <c r="O18" t="s">
        <v>831</v>
      </c>
      <c r="P18">
        <v>0.433</v>
      </c>
      <c r="Q18">
        <v>0.66</v>
      </c>
      <c r="R18">
        <v>0.88600000000000001</v>
      </c>
    </row>
    <row r="19" spans="1:20" x14ac:dyDescent="0.3">
      <c r="A19" t="s">
        <v>829</v>
      </c>
      <c r="B19">
        <v>144.36861669926176</v>
      </c>
      <c r="F19" t="s">
        <v>830</v>
      </c>
      <c r="O19" t="s">
        <v>829</v>
      </c>
      <c r="P19">
        <v>0.44</v>
      </c>
      <c r="Q19">
        <v>0.66500000000000004</v>
      </c>
      <c r="R19">
        <v>0.88900000000000001</v>
      </c>
    </row>
    <row r="20" spans="1:20" x14ac:dyDescent="0.3">
      <c r="A20" t="s">
        <v>828</v>
      </c>
      <c r="B20">
        <v>145.17778316480482</v>
      </c>
      <c r="O20" t="s">
        <v>828</v>
      </c>
      <c r="P20">
        <v>0.44600000000000001</v>
      </c>
      <c r="Q20">
        <v>0.66900000000000004</v>
      </c>
      <c r="R20">
        <v>0.89200000000000002</v>
      </c>
    </row>
    <row r="21" spans="1:20" x14ac:dyDescent="0.3">
      <c r="A21" t="s">
        <v>827</v>
      </c>
      <c r="B21">
        <v>145.91301149762438</v>
      </c>
      <c r="E21" s="27"/>
      <c r="O21" t="s">
        <v>827</v>
      </c>
      <c r="P21">
        <v>0.45300000000000001</v>
      </c>
      <c r="Q21">
        <v>0.67400000000000004</v>
      </c>
      <c r="R21">
        <v>0.89500000000000002</v>
      </c>
    </row>
    <row r="22" spans="1:20" x14ac:dyDescent="0.3">
      <c r="A22" t="s">
        <v>826</v>
      </c>
      <c r="B22">
        <v>146.6421586600494</v>
      </c>
      <c r="E22" s="4"/>
      <c r="F22" s="4"/>
      <c r="L22" s="18"/>
      <c r="O22" t="s">
        <v>826</v>
      </c>
      <c r="P22">
        <v>0.45900000000000002</v>
      </c>
      <c r="Q22">
        <v>0.67900000000000005</v>
      </c>
      <c r="R22">
        <v>0.89800000000000002</v>
      </c>
    </row>
    <row r="23" spans="1:20" x14ac:dyDescent="0.3">
      <c r="A23" t="s">
        <v>824</v>
      </c>
      <c r="B23">
        <v>147.67269456007568</v>
      </c>
      <c r="E23" s="27" t="s">
        <v>825</v>
      </c>
      <c r="O23" t="s">
        <v>824</v>
      </c>
      <c r="P23">
        <v>0.46500000000000002</v>
      </c>
      <c r="Q23">
        <v>0.68300000000000005</v>
      </c>
      <c r="R23">
        <v>0.90100000000000002</v>
      </c>
    </row>
    <row r="24" spans="1:20" x14ac:dyDescent="0.3">
      <c r="A24" t="s">
        <v>822</v>
      </c>
      <c r="B24">
        <v>148.56321521979905</v>
      </c>
      <c r="E24" t="s">
        <v>794</v>
      </c>
      <c r="F24" s="5">
        <v>1</v>
      </c>
      <c r="G24" t="s">
        <v>819</v>
      </c>
      <c r="H24" t="s">
        <v>823</v>
      </c>
      <c r="O24" t="s">
        <v>822</v>
      </c>
      <c r="P24">
        <v>0.47199999999999998</v>
      </c>
      <c r="Q24">
        <v>0.68799999999999994</v>
      </c>
      <c r="R24">
        <v>0.90400000000000003</v>
      </c>
    </row>
    <row r="25" spans="1:20" x14ac:dyDescent="0.3">
      <c r="A25" t="s">
        <v>820</v>
      </c>
      <c r="B25">
        <v>149.37408737947717</v>
      </c>
      <c r="E25" s="28" t="s">
        <v>821</v>
      </c>
      <c r="F25" s="29">
        <f>1*1000/365</f>
        <v>2.7397260273972601</v>
      </c>
      <c r="G25" s="28" t="s">
        <v>810</v>
      </c>
      <c r="O25" t="s">
        <v>820</v>
      </c>
      <c r="P25">
        <v>0.47799999999999998</v>
      </c>
      <c r="Q25">
        <v>0.69299999999999995</v>
      </c>
      <c r="R25">
        <v>0.90700000000000003</v>
      </c>
      <c r="T25" s="18"/>
    </row>
    <row r="26" spans="1:20" x14ac:dyDescent="0.3">
      <c r="A26" t="s">
        <v>818</v>
      </c>
      <c r="B26">
        <v>150.52335442342559</v>
      </c>
      <c r="E26" t="s">
        <v>797</v>
      </c>
      <c r="F26" s="5">
        <v>0</v>
      </c>
      <c r="G26" t="s">
        <v>819</v>
      </c>
      <c r="O26" t="s">
        <v>818</v>
      </c>
      <c r="P26">
        <v>0.48499999999999999</v>
      </c>
      <c r="Q26">
        <v>0.69699999999999995</v>
      </c>
      <c r="R26">
        <v>0.91</v>
      </c>
    </row>
    <row r="27" spans="1:20" x14ac:dyDescent="0.3">
      <c r="A27" t="s">
        <v>816</v>
      </c>
      <c r="B27">
        <v>152.10905668410214</v>
      </c>
      <c r="E27" s="28" t="s">
        <v>817</v>
      </c>
      <c r="F27" s="28">
        <v>0</v>
      </c>
      <c r="G27" s="28" t="s">
        <v>810</v>
      </c>
      <c r="O27" t="s">
        <v>816</v>
      </c>
      <c r="P27">
        <v>0.49099999999999999</v>
      </c>
      <c r="Q27">
        <v>0.70199999999999996</v>
      </c>
      <c r="R27">
        <v>0.91300000000000003</v>
      </c>
    </row>
    <row r="28" spans="1:20" x14ac:dyDescent="0.3">
      <c r="A28" t="s">
        <v>815</v>
      </c>
      <c r="B28">
        <v>153.39997050187398</v>
      </c>
      <c r="O28" t="s">
        <v>815</v>
      </c>
      <c r="P28">
        <v>0.498</v>
      </c>
      <c r="Q28">
        <v>0.70699999999999996</v>
      </c>
      <c r="R28">
        <v>0.91500000000000004</v>
      </c>
    </row>
    <row r="29" spans="1:20" x14ac:dyDescent="0.3">
      <c r="A29" t="s">
        <v>814</v>
      </c>
      <c r="B29">
        <v>154.60878851931986</v>
      </c>
      <c r="O29" t="s">
        <v>814</v>
      </c>
      <c r="P29">
        <v>0.504</v>
      </c>
      <c r="Q29">
        <v>0.71099999999999997</v>
      </c>
      <c r="R29">
        <v>0.91800000000000004</v>
      </c>
    </row>
    <row r="30" spans="1:20" x14ac:dyDescent="0.3">
      <c r="A30" t="s">
        <v>812</v>
      </c>
      <c r="B30">
        <v>155.87463604936798</v>
      </c>
      <c r="E30" s="27" t="s">
        <v>813</v>
      </c>
      <c r="O30" t="s">
        <v>812</v>
      </c>
      <c r="P30">
        <v>0.51100000000000001</v>
      </c>
      <c r="Q30">
        <v>0.71599999999999997</v>
      </c>
      <c r="R30">
        <v>0.92100000000000004</v>
      </c>
    </row>
    <row r="31" spans="1:20" x14ac:dyDescent="0.3">
      <c r="A31" t="s">
        <v>809</v>
      </c>
      <c r="B31">
        <v>156.81098796889387</v>
      </c>
      <c r="E31" t="s">
        <v>811</v>
      </c>
      <c r="F31">
        <v>2.5</v>
      </c>
      <c r="G31" t="s">
        <v>810</v>
      </c>
      <c r="O31" t="s">
        <v>809</v>
      </c>
      <c r="P31">
        <v>0.51700000000000002</v>
      </c>
      <c r="Q31">
        <v>0.72099999999999997</v>
      </c>
      <c r="R31">
        <v>0.92400000000000004</v>
      </c>
    </row>
    <row r="32" spans="1:20" x14ac:dyDescent="0.3">
      <c r="A32" t="s">
        <v>808</v>
      </c>
      <c r="B32">
        <v>157.55481893300319</v>
      </c>
      <c r="M32" s="27"/>
      <c r="N32" s="4"/>
      <c r="O32" t="s">
        <v>808</v>
      </c>
      <c r="P32">
        <v>0.52400000000000002</v>
      </c>
      <c r="Q32">
        <v>0.72499999999999998</v>
      </c>
      <c r="R32">
        <v>0.92700000000000005</v>
      </c>
    </row>
    <row r="33" spans="1:18" x14ac:dyDescent="0.3">
      <c r="A33" t="s">
        <v>807</v>
      </c>
      <c r="B33">
        <v>158.57007774642864</v>
      </c>
      <c r="M33" s="4"/>
      <c r="N33" s="4"/>
      <c r="O33" t="s">
        <v>807</v>
      </c>
      <c r="P33">
        <v>0.53</v>
      </c>
      <c r="Q33">
        <v>0.73</v>
      </c>
      <c r="R33">
        <v>0.93</v>
      </c>
    </row>
    <row r="34" spans="1:18" x14ac:dyDescent="0.3">
      <c r="A34" t="s">
        <v>805</v>
      </c>
      <c r="B34">
        <v>161.74837920493653</v>
      </c>
      <c r="E34" s="27" t="s">
        <v>806</v>
      </c>
      <c r="F34" s="27"/>
      <c r="O34" t="s">
        <v>805</v>
      </c>
      <c r="P34">
        <v>0.53500000000000003</v>
      </c>
      <c r="Q34">
        <v>0.73399999999999999</v>
      </c>
      <c r="R34">
        <v>0.93200000000000005</v>
      </c>
    </row>
    <row r="35" spans="1:18" ht="55.2" x14ac:dyDescent="0.3">
      <c r="A35" t="s">
        <v>798</v>
      </c>
      <c r="B35">
        <v>163.14727087751825</v>
      </c>
      <c r="E35" s="8" t="s">
        <v>804</v>
      </c>
      <c r="F35" s="47" t="s">
        <v>803</v>
      </c>
      <c r="G35" s="47"/>
      <c r="H35" s="26" t="s">
        <v>802</v>
      </c>
      <c r="I35" s="25" t="s">
        <v>801</v>
      </c>
      <c r="J35" s="25" t="s">
        <v>800</v>
      </c>
      <c r="K35" s="24" t="s">
        <v>799</v>
      </c>
      <c r="O35" t="s">
        <v>798</v>
      </c>
      <c r="P35">
        <v>0.54100000000000004</v>
      </c>
      <c r="Q35">
        <v>0.73699999999999999</v>
      </c>
      <c r="R35">
        <v>0.93300000000000005</v>
      </c>
    </row>
    <row r="36" spans="1:18" x14ac:dyDescent="0.3">
      <c r="A36" t="s">
        <v>795</v>
      </c>
      <c r="B36">
        <v>164.30447310722536</v>
      </c>
      <c r="E36" s="10" t="s">
        <v>797</v>
      </c>
      <c r="F36" s="48" t="s">
        <v>796</v>
      </c>
      <c r="G36" s="48"/>
      <c r="H36" s="23">
        <v>2.5</v>
      </c>
      <c r="I36" s="22">
        <v>0</v>
      </c>
      <c r="J36" s="22">
        <v>1</v>
      </c>
      <c r="K36" s="21">
        <v>10</v>
      </c>
      <c r="O36" t="s">
        <v>795</v>
      </c>
      <c r="P36">
        <v>0.54600000000000004</v>
      </c>
      <c r="Q36">
        <v>0.74099999999999999</v>
      </c>
      <c r="R36">
        <v>0.93500000000000005</v>
      </c>
    </row>
    <row r="37" spans="1:18" x14ac:dyDescent="0.3">
      <c r="A37" t="s">
        <v>792</v>
      </c>
      <c r="B37">
        <v>165.03072800568228</v>
      </c>
      <c r="E37" s="10" t="s">
        <v>794</v>
      </c>
      <c r="F37" s="48" t="s">
        <v>793</v>
      </c>
      <c r="G37" s="48"/>
      <c r="H37" s="23">
        <v>1</v>
      </c>
      <c r="I37" s="22">
        <v>0.3</v>
      </c>
      <c r="J37" s="22">
        <v>168</v>
      </c>
      <c r="K37" s="21">
        <v>50</v>
      </c>
      <c r="O37" t="s">
        <v>792</v>
      </c>
      <c r="P37">
        <v>0.55200000000000005</v>
      </c>
      <c r="Q37">
        <v>0.74399999999999999</v>
      </c>
      <c r="R37">
        <v>0.93600000000000005</v>
      </c>
    </row>
    <row r="38" spans="1:18" x14ac:dyDescent="0.3">
      <c r="A38" t="s">
        <v>791</v>
      </c>
      <c r="B38">
        <v>165.75735370721202</v>
      </c>
      <c r="O38" t="s">
        <v>791</v>
      </c>
      <c r="P38">
        <v>0.55700000000000005</v>
      </c>
      <c r="Q38">
        <v>0.748</v>
      </c>
      <c r="R38">
        <v>0.93799999999999994</v>
      </c>
    </row>
    <row r="39" spans="1:18" x14ac:dyDescent="0.3">
      <c r="A39" t="s">
        <v>790</v>
      </c>
      <c r="B39">
        <v>166.47478349253544</v>
      </c>
      <c r="O39" t="s">
        <v>790</v>
      </c>
      <c r="P39">
        <v>0.56299999999999994</v>
      </c>
      <c r="Q39">
        <v>0.751</v>
      </c>
      <c r="R39">
        <v>0.94</v>
      </c>
    </row>
    <row r="40" spans="1:18" x14ac:dyDescent="0.3">
      <c r="A40" t="s">
        <v>789</v>
      </c>
      <c r="B40">
        <v>168.18730040412197</v>
      </c>
      <c r="O40" t="s">
        <v>789</v>
      </c>
      <c r="P40">
        <v>0.56799999999999995</v>
      </c>
      <c r="Q40">
        <v>0.755</v>
      </c>
      <c r="R40">
        <v>0.94099999999999995</v>
      </c>
    </row>
    <row r="41" spans="1:18" x14ac:dyDescent="0.3">
      <c r="A41" t="s">
        <v>788</v>
      </c>
      <c r="B41">
        <v>169.77826806843282</v>
      </c>
      <c r="O41" t="s">
        <v>788</v>
      </c>
      <c r="P41">
        <v>0.57399999999999995</v>
      </c>
      <c r="Q41">
        <v>0.75800000000000001</v>
      </c>
      <c r="R41">
        <v>0.94299999999999995</v>
      </c>
    </row>
    <row r="42" spans="1:18" x14ac:dyDescent="0.3">
      <c r="A42" t="s">
        <v>787</v>
      </c>
      <c r="B42">
        <v>170.63756710942334</v>
      </c>
      <c r="O42" t="s">
        <v>787</v>
      </c>
      <c r="P42">
        <v>0.57899999999999996</v>
      </c>
      <c r="Q42">
        <v>0.76200000000000001</v>
      </c>
      <c r="R42">
        <v>0.94499999999999995</v>
      </c>
    </row>
    <row r="43" spans="1:18" x14ac:dyDescent="0.3">
      <c r="A43" t="s">
        <v>786</v>
      </c>
      <c r="B43">
        <v>171.56954355268977</v>
      </c>
      <c r="O43" t="s">
        <v>786</v>
      </c>
      <c r="P43">
        <v>0.58499999999999996</v>
      </c>
      <c r="Q43">
        <v>0.76500000000000001</v>
      </c>
      <c r="R43">
        <v>0.94599999999999995</v>
      </c>
    </row>
    <row r="44" spans="1:18" x14ac:dyDescent="0.3">
      <c r="A44" t="s">
        <v>785</v>
      </c>
      <c r="B44">
        <v>172.32472109082792</v>
      </c>
      <c r="O44" t="s">
        <v>785</v>
      </c>
      <c r="P44">
        <v>0.59</v>
      </c>
      <c r="Q44">
        <v>0.76900000000000002</v>
      </c>
      <c r="R44">
        <v>0.94799999999999995</v>
      </c>
    </row>
    <row r="45" spans="1:18" x14ac:dyDescent="0.3">
      <c r="A45" t="s">
        <v>784</v>
      </c>
      <c r="B45">
        <v>173.21190452289571</v>
      </c>
      <c r="O45" t="s">
        <v>784</v>
      </c>
      <c r="P45">
        <v>0.59599999999999997</v>
      </c>
      <c r="Q45">
        <v>0.77300000000000002</v>
      </c>
      <c r="R45">
        <v>0.94899999999999995</v>
      </c>
    </row>
    <row r="46" spans="1:18" x14ac:dyDescent="0.3">
      <c r="A46" t="s">
        <v>783</v>
      </c>
      <c r="B46">
        <v>173.42474548670367</v>
      </c>
      <c r="O46" t="s">
        <v>783</v>
      </c>
      <c r="P46">
        <v>0.60099999999999998</v>
      </c>
      <c r="Q46">
        <v>0.77600000000000002</v>
      </c>
      <c r="R46">
        <v>0.95099999999999996</v>
      </c>
    </row>
    <row r="47" spans="1:18" x14ac:dyDescent="0.3">
      <c r="A47" t="s">
        <v>782</v>
      </c>
      <c r="B47">
        <v>173.88112990875044</v>
      </c>
      <c r="O47" t="s">
        <v>782</v>
      </c>
      <c r="P47">
        <v>0.60699999999999998</v>
      </c>
      <c r="Q47">
        <v>0.78</v>
      </c>
      <c r="R47">
        <v>0.95299999999999996</v>
      </c>
    </row>
    <row r="48" spans="1:18" x14ac:dyDescent="0.3">
      <c r="A48" t="s">
        <v>781</v>
      </c>
      <c r="B48">
        <v>174.95564305321506</v>
      </c>
      <c r="O48" t="s">
        <v>781</v>
      </c>
      <c r="P48">
        <v>0.61199999999999999</v>
      </c>
      <c r="Q48">
        <v>0.78300000000000003</v>
      </c>
      <c r="R48">
        <v>0.95399999999999996</v>
      </c>
    </row>
    <row r="49" spans="1:18" x14ac:dyDescent="0.3">
      <c r="A49" t="s">
        <v>780</v>
      </c>
      <c r="B49">
        <v>175.83118326879583</v>
      </c>
      <c r="O49" t="s">
        <v>780</v>
      </c>
      <c r="P49">
        <v>0.61799999999999999</v>
      </c>
      <c r="Q49">
        <v>0.78700000000000003</v>
      </c>
      <c r="R49">
        <v>0.95599999999999996</v>
      </c>
    </row>
    <row r="50" spans="1:18" x14ac:dyDescent="0.3">
      <c r="A50" t="s">
        <v>779</v>
      </c>
      <c r="B50">
        <v>177.07767487844188</v>
      </c>
      <c r="O50" t="s">
        <v>779</v>
      </c>
      <c r="P50">
        <v>0.623</v>
      </c>
      <c r="Q50">
        <v>0.79</v>
      </c>
      <c r="R50">
        <v>0.95699999999999996</v>
      </c>
    </row>
    <row r="51" spans="1:18" x14ac:dyDescent="0.3">
      <c r="A51" t="s">
        <v>778</v>
      </c>
      <c r="B51">
        <v>178.40299922137291</v>
      </c>
      <c r="O51" t="s">
        <v>778</v>
      </c>
      <c r="P51">
        <v>0.629</v>
      </c>
      <c r="Q51">
        <v>0.79400000000000004</v>
      </c>
      <c r="R51">
        <v>0.95899999999999996</v>
      </c>
    </row>
    <row r="52" spans="1:18" x14ac:dyDescent="0.3">
      <c r="A52" t="s">
        <v>777</v>
      </c>
      <c r="B52">
        <v>180.00983725720113</v>
      </c>
      <c r="O52" t="s">
        <v>777</v>
      </c>
      <c r="P52">
        <v>0.63400000000000001</v>
      </c>
      <c r="Q52">
        <v>0.79700000000000004</v>
      </c>
      <c r="R52">
        <v>0.96099999999999997</v>
      </c>
    </row>
    <row r="53" spans="1:18" x14ac:dyDescent="0.3">
      <c r="A53" t="s">
        <v>776</v>
      </c>
      <c r="B53">
        <v>181.46078968120906</v>
      </c>
      <c r="O53" t="s">
        <v>776</v>
      </c>
      <c r="P53">
        <v>0.64</v>
      </c>
      <c r="Q53">
        <v>0.80100000000000005</v>
      </c>
      <c r="R53">
        <v>0.96199999999999997</v>
      </c>
    </row>
    <row r="54" spans="1:18" x14ac:dyDescent="0.3">
      <c r="A54" t="s">
        <v>775</v>
      </c>
      <c r="B54">
        <v>182.7555598509384</v>
      </c>
      <c r="O54" t="s">
        <v>775</v>
      </c>
      <c r="P54">
        <v>0.64500000000000002</v>
      </c>
      <c r="Q54">
        <v>0.80500000000000005</v>
      </c>
      <c r="R54">
        <v>0.96399999999999997</v>
      </c>
    </row>
    <row r="55" spans="1:18" x14ac:dyDescent="0.3">
      <c r="A55" t="s">
        <v>774</v>
      </c>
      <c r="B55">
        <v>184.84310699039142</v>
      </c>
      <c r="O55" t="s">
        <v>774</v>
      </c>
      <c r="P55">
        <v>0.65100000000000002</v>
      </c>
      <c r="Q55">
        <v>0.80800000000000005</v>
      </c>
      <c r="R55">
        <v>0.96499999999999997</v>
      </c>
    </row>
    <row r="56" spans="1:18" x14ac:dyDescent="0.3">
      <c r="A56" t="s">
        <v>773</v>
      </c>
      <c r="B56">
        <v>185.79836986663193</v>
      </c>
      <c r="O56" t="s">
        <v>773</v>
      </c>
      <c r="P56">
        <v>0.65600000000000003</v>
      </c>
      <c r="Q56">
        <v>0.81200000000000006</v>
      </c>
      <c r="R56">
        <v>0.96699999999999997</v>
      </c>
    </row>
    <row r="57" spans="1:18" x14ac:dyDescent="0.3">
      <c r="A57" t="s">
        <v>772</v>
      </c>
      <c r="B57">
        <v>186.3092623403856</v>
      </c>
      <c r="O57" t="s">
        <v>772</v>
      </c>
      <c r="P57">
        <v>0.66200000000000003</v>
      </c>
      <c r="Q57">
        <v>0.81499999999999995</v>
      </c>
      <c r="R57">
        <v>0.96899999999999997</v>
      </c>
    </row>
    <row r="58" spans="1:18" x14ac:dyDescent="0.3">
      <c r="A58" t="s">
        <v>771</v>
      </c>
      <c r="B58">
        <v>186.82141554458693</v>
      </c>
      <c r="O58" t="s">
        <v>771</v>
      </c>
      <c r="P58">
        <v>0.66700000000000004</v>
      </c>
      <c r="Q58">
        <v>0.81899999999999995</v>
      </c>
      <c r="R58">
        <v>0.97</v>
      </c>
    </row>
    <row r="59" spans="1:18" x14ac:dyDescent="0.3">
      <c r="A59" t="s">
        <v>770</v>
      </c>
      <c r="B59">
        <v>188.18775070737362</v>
      </c>
      <c r="O59" t="s">
        <v>770</v>
      </c>
      <c r="P59">
        <v>0.67300000000000004</v>
      </c>
      <c r="Q59">
        <v>0.82199999999999995</v>
      </c>
      <c r="R59">
        <v>0.97199999999999998</v>
      </c>
    </row>
    <row r="60" spans="1:18" x14ac:dyDescent="0.3">
      <c r="A60" t="s">
        <v>769</v>
      </c>
      <c r="B60">
        <v>189.43950772065395</v>
      </c>
      <c r="O60" t="s">
        <v>769</v>
      </c>
      <c r="P60">
        <v>0.67800000000000005</v>
      </c>
      <c r="Q60">
        <v>0.82599999999999996</v>
      </c>
      <c r="R60">
        <v>0.97399999999999998</v>
      </c>
    </row>
    <row r="61" spans="1:18" x14ac:dyDescent="0.3">
      <c r="A61" t="s">
        <v>768</v>
      </c>
      <c r="B61">
        <v>190.56593329531566</v>
      </c>
      <c r="O61" t="s">
        <v>768</v>
      </c>
      <c r="P61">
        <v>0.68400000000000005</v>
      </c>
      <c r="Q61">
        <v>0.82899999999999996</v>
      </c>
      <c r="R61">
        <v>0.97499999999999998</v>
      </c>
    </row>
    <row r="62" spans="1:18" x14ac:dyDescent="0.3">
      <c r="A62" t="s">
        <v>767</v>
      </c>
      <c r="B62">
        <v>191.49998623578998</v>
      </c>
      <c r="O62" t="s">
        <v>767</v>
      </c>
      <c r="P62">
        <v>0.68899999999999995</v>
      </c>
      <c r="Q62">
        <v>0.83299999999999996</v>
      </c>
      <c r="R62">
        <v>0.97699999999999998</v>
      </c>
    </row>
    <row r="63" spans="1:18" x14ac:dyDescent="0.3">
      <c r="A63" t="s">
        <v>766</v>
      </c>
      <c r="B63">
        <v>192.41839128659058</v>
      </c>
      <c r="O63" t="s">
        <v>766</v>
      </c>
      <c r="P63">
        <v>0.69499999999999995</v>
      </c>
      <c r="Q63">
        <v>0.83599999999999997</v>
      </c>
      <c r="R63">
        <v>0.97799999999999998</v>
      </c>
    </row>
    <row r="64" spans="1:18" x14ac:dyDescent="0.3">
      <c r="A64" t="s">
        <v>765</v>
      </c>
      <c r="B64">
        <v>193.29741705105599</v>
      </c>
      <c r="O64" t="s">
        <v>765</v>
      </c>
      <c r="P64">
        <v>0.7</v>
      </c>
      <c r="Q64">
        <v>0.84</v>
      </c>
      <c r="R64">
        <v>0.98</v>
      </c>
    </row>
    <row r="65" spans="1:18" x14ac:dyDescent="0.3">
      <c r="A65" t="s">
        <v>764</v>
      </c>
      <c r="B65">
        <v>194.82809213572367</v>
      </c>
      <c r="O65" t="s">
        <v>764</v>
      </c>
      <c r="P65">
        <v>0.70199999999999996</v>
      </c>
      <c r="Q65">
        <v>0.84099999999999997</v>
      </c>
      <c r="R65">
        <v>0.98099999999999998</v>
      </c>
    </row>
    <row r="66" spans="1:18" x14ac:dyDescent="0.3">
      <c r="A66" t="s">
        <v>763</v>
      </c>
      <c r="B66">
        <v>196.96391783525999</v>
      </c>
      <c r="O66" t="s">
        <v>763</v>
      </c>
      <c r="P66">
        <v>0.70399999999999996</v>
      </c>
      <c r="Q66">
        <v>0.84299999999999997</v>
      </c>
      <c r="R66">
        <v>0.98099999999999998</v>
      </c>
    </row>
    <row r="67" spans="1:18" x14ac:dyDescent="0.3">
      <c r="A67" t="s">
        <v>762</v>
      </c>
      <c r="B67">
        <v>199.03744861855981</v>
      </c>
      <c r="O67" t="s">
        <v>762</v>
      </c>
      <c r="P67">
        <v>0.70599999999999996</v>
      </c>
      <c r="Q67">
        <v>0.84399999999999997</v>
      </c>
      <c r="R67">
        <v>0.98199999999999998</v>
      </c>
    </row>
    <row r="68" spans="1:18" x14ac:dyDescent="0.3">
      <c r="A68" t="s">
        <v>761</v>
      </c>
      <c r="B68">
        <v>200.86001988216412</v>
      </c>
      <c r="O68" t="s">
        <v>761</v>
      </c>
      <c r="P68">
        <v>0.70799999999999996</v>
      </c>
      <c r="Q68">
        <v>0.84499999999999997</v>
      </c>
      <c r="R68">
        <v>0.98299999999999998</v>
      </c>
    </row>
    <row r="69" spans="1:18" x14ac:dyDescent="0.3">
      <c r="A69" t="s">
        <v>760</v>
      </c>
      <c r="B69">
        <v>202.44409060932026</v>
      </c>
      <c r="O69" t="s">
        <v>760</v>
      </c>
      <c r="P69">
        <v>0.71</v>
      </c>
      <c r="Q69">
        <v>0.84699999999999998</v>
      </c>
      <c r="R69">
        <v>0.98299999999999998</v>
      </c>
    </row>
    <row r="70" spans="1:18" x14ac:dyDescent="0.3">
      <c r="A70" t="s">
        <v>759</v>
      </c>
      <c r="B70">
        <v>203.60633576081793</v>
      </c>
      <c r="O70" t="s">
        <v>759</v>
      </c>
      <c r="P70">
        <v>0.71199999999999997</v>
      </c>
      <c r="Q70">
        <v>0.84799999999999998</v>
      </c>
      <c r="R70">
        <v>0.98399999999999999</v>
      </c>
    </row>
    <row r="71" spans="1:18" x14ac:dyDescent="0.3">
      <c r="A71" t="s">
        <v>758</v>
      </c>
      <c r="B71">
        <v>205.60155293513475</v>
      </c>
      <c r="O71" t="s">
        <v>758</v>
      </c>
      <c r="P71">
        <v>0.71399999999999997</v>
      </c>
      <c r="Q71">
        <v>0.84899999999999998</v>
      </c>
      <c r="R71">
        <v>0.98499999999999999</v>
      </c>
    </row>
    <row r="72" spans="1:18" x14ac:dyDescent="0.3">
      <c r="A72" t="s">
        <v>757</v>
      </c>
      <c r="B72">
        <v>208.3140515735459</v>
      </c>
      <c r="O72" t="s">
        <v>757</v>
      </c>
      <c r="P72">
        <v>0.71599999999999997</v>
      </c>
      <c r="Q72">
        <v>0.85099999999999998</v>
      </c>
      <c r="R72">
        <v>0.98499999999999999</v>
      </c>
    </row>
    <row r="73" spans="1:18" x14ac:dyDescent="0.3">
      <c r="A73" t="s">
        <v>756</v>
      </c>
      <c r="B73">
        <v>211.20275583216875</v>
      </c>
      <c r="O73" t="s">
        <v>756</v>
      </c>
      <c r="P73">
        <v>0.71799999999999997</v>
      </c>
      <c r="Q73">
        <v>0.85199999999999998</v>
      </c>
      <c r="R73">
        <v>0.98599999999999999</v>
      </c>
    </row>
    <row r="74" spans="1:18" x14ac:dyDescent="0.3">
      <c r="A74" t="s">
        <v>755</v>
      </c>
      <c r="B74">
        <v>213.75506754311462</v>
      </c>
      <c r="O74" t="s">
        <v>755</v>
      </c>
      <c r="P74">
        <v>0.72</v>
      </c>
      <c r="Q74">
        <v>0.85299999999999998</v>
      </c>
      <c r="R74">
        <v>0.98699999999999999</v>
      </c>
    </row>
    <row r="75" spans="1:18" x14ac:dyDescent="0.3">
      <c r="A75" t="s">
        <v>754</v>
      </c>
      <c r="B75">
        <v>215.94606873988897</v>
      </c>
      <c r="O75" t="s">
        <v>754</v>
      </c>
      <c r="P75">
        <v>0.72199999999999998</v>
      </c>
      <c r="Q75">
        <v>0.85499999999999998</v>
      </c>
      <c r="R75">
        <v>0.98699999999999999</v>
      </c>
    </row>
    <row r="76" spans="1:18" x14ac:dyDescent="0.3">
      <c r="A76" t="s">
        <v>753</v>
      </c>
      <c r="B76">
        <v>218.23318209314243</v>
      </c>
      <c r="O76" t="s">
        <v>753</v>
      </c>
      <c r="P76">
        <v>0.72399999999999998</v>
      </c>
      <c r="Q76">
        <v>0.85599999999999998</v>
      </c>
      <c r="R76">
        <v>0.98799999999999999</v>
      </c>
    </row>
    <row r="77" spans="1:18" x14ac:dyDescent="0.3">
      <c r="A77" t="s">
        <v>752</v>
      </c>
      <c r="B77">
        <v>221.40310340220353</v>
      </c>
      <c r="O77" t="s">
        <v>752</v>
      </c>
      <c r="P77">
        <v>0.72599999999999998</v>
      </c>
      <c r="Q77">
        <v>0.85699999999999998</v>
      </c>
      <c r="R77">
        <v>0.98899999999999999</v>
      </c>
    </row>
    <row r="78" spans="1:18" x14ac:dyDescent="0.3">
      <c r="A78" t="s">
        <v>751</v>
      </c>
      <c r="B78">
        <v>224.16899768310375</v>
      </c>
      <c r="O78" t="s">
        <v>751</v>
      </c>
      <c r="P78">
        <v>0.72799999999999998</v>
      </c>
      <c r="Q78">
        <v>0.85899999999999999</v>
      </c>
      <c r="R78">
        <v>0.98899999999999999</v>
      </c>
    </row>
    <row r="79" spans="1:18" x14ac:dyDescent="0.3">
      <c r="A79" t="s">
        <v>750</v>
      </c>
      <c r="B79">
        <v>227.00608615398787</v>
      </c>
      <c r="O79" t="s">
        <v>750</v>
      </c>
      <c r="P79">
        <v>0.73</v>
      </c>
      <c r="Q79">
        <v>0.86</v>
      </c>
      <c r="R79">
        <v>0.99</v>
      </c>
    </row>
    <row r="80" spans="1:18" x14ac:dyDescent="0.3">
      <c r="A80" t="s">
        <v>749</v>
      </c>
      <c r="B80">
        <v>230.32729511676681</v>
      </c>
      <c r="O80" t="s">
        <v>749</v>
      </c>
      <c r="P80">
        <v>0.73199999999999998</v>
      </c>
      <c r="Q80">
        <v>0.86099999999999999</v>
      </c>
      <c r="R80">
        <v>0.99099999999999999</v>
      </c>
    </row>
    <row r="81" spans="1:18" x14ac:dyDescent="0.3">
      <c r="A81" t="s">
        <v>748</v>
      </c>
      <c r="B81">
        <v>233.87988519699553</v>
      </c>
      <c r="O81" t="s">
        <v>748</v>
      </c>
      <c r="P81">
        <v>0.73399999999999999</v>
      </c>
      <c r="Q81">
        <v>0.86299999999999999</v>
      </c>
      <c r="R81">
        <v>0.99099999999999999</v>
      </c>
    </row>
    <row r="82" spans="1:18" x14ac:dyDescent="0.3">
      <c r="A82" t="s">
        <v>747</v>
      </c>
      <c r="B82">
        <v>236.59238383540668</v>
      </c>
      <c r="O82" t="s">
        <v>747</v>
      </c>
      <c r="P82">
        <v>0.73599999999999999</v>
      </c>
      <c r="Q82">
        <v>0.86399999999999999</v>
      </c>
      <c r="R82">
        <v>0.99199999999999999</v>
      </c>
    </row>
    <row r="83" spans="1:18" x14ac:dyDescent="0.3">
      <c r="A83" t="s">
        <v>746</v>
      </c>
      <c r="B83">
        <v>239.08062077536576</v>
      </c>
      <c r="O83" t="s">
        <v>746</v>
      </c>
      <c r="P83">
        <v>0.73799999999999999</v>
      </c>
      <c r="Q83">
        <v>0.86499999999999999</v>
      </c>
      <c r="R83">
        <v>0.99299999999999999</v>
      </c>
    </row>
    <row r="84" spans="1:18" x14ac:dyDescent="0.3">
      <c r="A84" t="s">
        <v>745</v>
      </c>
      <c r="B84">
        <v>241.65607059805663</v>
      </c>
      <c r="O84" t="s">
        <v>745</v>
      </c>
      <c r="P84">
        <v>0.74</v>
      </c>
      <c r="Q84">
        <v>0.86699999999999999</v>
      </c>
      <c r="R84">
        <v>0.99299999999999999</v>
      </c>
    </row>
    <row r="85" spans="1:18" x14ac:dyDescent="0.3">
      <c r="A85" t="s">
        <v>744</v>
      </c>
      <c r="B85">
        <v>244.33119228672658</v>
      </c>
      <c r="O85" t="s">
        <v>744</v>
      </c>
      <c r="P85">
        <v>0.74199999999999999</v>
      </c>
      <c r="Q85">
        <v>0.86799999999999999</v>
      </c>
      <c r="R85">
        <v>0.99399999999999999</v>
      </c>
    </row>
    <row r="86" spans="1:18" x14ac:dyDescent="0.3">
      <c r="A86" t="s">
        <v>743</v>
      </c>
      <c r="B86">
        <v>246.90842196416705</v>
      </c>
      <c r="O86" t="s">
        <v>743</v>
      </c>
      <c r="P86">
        <v>0.74399999999999999</v>
      </c>
      <c r="Q86">
        <v>0.86899999999999999</v>
      </c>
      <c r="R86">
        <v>0.995</v>
      </c>
    </row>
    <row r="87" spans="1:18" x14ac:dyDescent="0.3">
      <c r="A87" t="s">
        <v>742</v>
      </c>
      <c r="B87">
        <v>249.06204621119878</v>
      </c>
      <c r="O87" t="s">
        <v>742</v>
      </c>
      <c r="P87">
        <v>0.746</v>
      </c>
      <c r="Q87">
        <v>0.871</v>
      </c>
      <c r="R87">
        <v>0.995</v>
      </c>
    </row>
    <row r="88" spans="1:18" x14ac:dyDescent="0.3">
      <c r="A88" t="s">
        <v>741</v>
      </c>
      <c r="B88">
        <v>250.19581368670262</v>
      </c>
      <c r="O88" t="s">
        <v>741</v>
      </c>
      <c r="P88">
        <v>0.748</v>
      </c>
      <c r="Q88">
        <v>0.872</v>
      </c>
      <c r="R88">
        <v>0.996</v>
      </c>
    </row>
    <row r="89" spans="1:18" x14ac:dyDescent="0.3">
      <c r="A89" t="s">
        <v>740</v>
      </c>
      <c r="B89">
        <v>250.11038065872117</v>
      </c>
      <c r="O89" t="s">
        <v>740</v>
      </c>
      <c r="P89">
        <v>0.75</v>
      </c>
      <c r="Q89">
        <v>0.873</v>
      </c>
      <c r="R89">
        <v>0.997</v>
      </c>
    </row>
    <row r="90" spans="1:18" x14ac:dyDescent="0.3">
      <c r="A90" t="s">
        <v>739</v>
      </c>
      <c r="B90">
        <v>250.70129243559361</v>
      </c>
      <c r="O90" t="s">
        <v>739</v>
      </c>
      <c r="P90">
        <v>0.752</v>
      </c>
      <c r="Q90">
        <v>0.875</v>
      </c>
      <c r="R90">
        <v>0.997</v>
      </c>
    </row>
    <row r="91" spans="1:18" x14ac:dyDescent="0.3">
      <c r="A91" t="s">
        <v>738</v>
      </c>
      <c r="B91">
        <v>252.19815028001793</v>
      </c>
      <c r="O91" t="s">
        <v>738</v>
      </c>
      <c r="P91">
        <v>0.754</v>
      </c>
      <c r="Q91">
        <v>0.876</v>
      </c>
      <c r="R91">
        <v>0.998</v>
      </c>
    </row>
    <row r="92" spans="1:18" x14ac:dyDescent="0.3">
      <c r="A92" t="s">
        <v>737</v>
      </c>
      <c r="B92">
        <v>253.90681083964697</v>
      </c>
      <c r="O92" t="s">
        <v>737</v>
      </c>
      <c r="P92">
        <v>0.75600000000000001</v>
      </c>
      <c r="Q92">
        <v>0.877</v>
      </c>
      <c r="R92">
        <v>0.999</v>
      </c>
    </row>
    <row r="93" spans="1:18" x14ac:dyDescent="0.3">
      <c r="A93" t="s">
        <v>736</v>
      </c>
      <c r="B93">
        <v>255.4428254885635</v>
      </c>
      <c r="O93" t="s">
        <v>736</v>
      </c>
      <c r="P93">
        <v>0.75800000000000001</v>
      </c>
      <c r="Q93">
        <v>0.879</v>
      </c>
      <c r="R93">
        <v>0.999</v>
      </c>
    </row>
    <row r="94" spans="1:18" x14ac:dyDescent="0.3">
      <c r="A94" t="s">
        <v>735</v>
      </c>
      <c r="B94">
        <v>256.64778715405191</v>
      </c>
      <c r="O94" s="20" t="s">
        <v>735</v>
      </c>
      <c r="P94" s="20">
        <v>0.88</v>
      </c>
      <c r="Q94" s="20">
        <v>0.88</v>
      </c>
      <c r="R94" s="20">
        <v>0.88</v>
      </c>
    </row>
    <row r="95" spans="1:18" x14ac:dyDescent="0.3">
      <c r="A95" t="s">
        <v>734</v>
      </c>
      <c r="B95">
        <v>270.5662512960302</v>
      </c>
      <c r="O95" t="s">
        <v>734</v>
      </c>
      <c r="P95">
        <v>0.75800000000000001</v>
      </c>
      <c r="Q95">
        <v>0.878</v>
      </c>
      <c r="R95">
        <v>0.999</v>
      </c>
    </row>
    <row r="96" spans="1:18" x14ac:dyDescent="0.3">
      <c r="A96" t="s">
        <v>733</v>
      </c>
      <c r="B96">
        <v>274.66169707489109</v>
      </c>
      <c r="O96" t="s">
        <v>733</v>
      </c>
      <c r="P96">
        <v>0.755</v>
      </c>
      <c r="Q96">
        <v>0.876</v>
      </c>
      <c r="R96">
        <v>0.997</v>
      </c>
    </row>
    <row r="97" spans="1:18" x14ac:dyDescent="0.3">
      <c r="A97" t="s">
        <v>732</v>
      </c>
      <c r="B97">
        <v>279.06327787068551</v>
      </c>
      <c r="O97" t="s">
        <v>732</v>
      </c>
      <c r="P97">
        <v>0.753</v>
      </c>
      <c r="Q97">
        <v>0.875</v>
      </c>
      <c r="R97">
        <v>0.996</v>
      </c>
    </row>
    <row r="98" spans="1:18" x14ac:dyDescent="0.3">
      <c r="A98" t="s">
        <v>731</v>
      </c>
      <c r="B98">
        <v>283.55919096820941</v>
      </c>
      <c r="O98" t="s">
        <v>731</v>
      </c>
      <c r="P98">
        <v>0.751</v>
      </c>
      <c r="Q98">
        <v>0.873</v>
      </c>
      <c r="R98">
        <v>0.995</v>
      </c>
    </row>
    <row r="99" spans="1:18" x14ac:dyDescent="0.3">
      <c r="A99" t="s">
        <v>730</v>
      </c>
      <c r="B99">
        <v>287.7044726800595</v>
      </c>
      <c r="O99" t="s">
        <v>730</v>
      </c>
      <c r="P99">
        <v>0.749</v>
      </c>
      <c r="Q99">
        <v>0.871</v>
      </c>
      <c r="R99">
        <v>0.99399999999999999</v>
      </c>
    </row>
    <row r="100" spans="1:18" x14ac:dyDescent="0.3">
      <c r="A100" t="s">
        <v>729</v>
      </c>
      <c r="B100">
        <v>290.27992250275042</v>
      </c>
      <c r="O100" t="s">
        <v>729</v>
      </c>
      <c r="P100">
        <v>0.746</v>
      </c>
      <c r="Q100">
        <v>0.86899999999999999</v>
      </c>
      <c r="R100">
        <v>0.99199999999999999</v>
      </c>
    </row>
    <row r="101" spans="1:18" x14ac:dyDescent="0.3">
      <c r="A101" t="s">
        <v>728</v>
      </c>
      <c r="B101">
        <v>291.93696727464061</v>
      </c>
      <c r="O101" t="s">
        <v>728</v>
      </c>
      <c r="P101">
        <v>0.74399999999999999</v>
      </c>
      <c r="Q101">
        <v>0.86799999999999999</v>
      </c>
      <c r="R101">
        <v>0.99099999999999999</v>
      </c>
    </row>
    <row r="102" spans="1:18" x14ac:dyDescent="0.3">
      <c r="A102" t="s">
        <v>727</v>
      </c>
      <c r="B102">
        <v>294.41452508610274</v>
      </c>
      <c r="O102" t="s">
        <v>727</v>
      </c>
      <c r="P102">
        <v>0.74199999999999999</v>
      </c>
      <c r="Q102">
        <v>0.86599999999999999</v>
      </c>
      <c r="R102">
        <v>0.99</v>
      </c>
    </row>
    <row r="103" spans="1:18" x14ac:dyDescent="0.3">
      <c r="A103" t="s">
        <v>726</v>
      </c>
      <c r="B103">
        <v>297.01489287528818</v>
      </c>
      <c r="O103" t="s">
        <v>726</v>
      </c>
      <c r="P103">
        <v>0.74</v>
      </c>
      <c r="Q103">
        <v>0.86399999999999999</v>
      </c>
      <c r="R103">
        <v>0.98799999999999999</v>
      </c>
    </row>
    <row r="104" spans="1:18" x14ac:dyDescent="0.3">
      <c r="A104" t="s">
        <v>725</v>
      </c>
      <c r="B104">
        <v>300.49094920128431</v>
      </c>
      <c r="O104" t="s">
        <v>725</v>
      </c>
      <c r="P104">
        <v>0.73699999999999999</v>
      </c>
      <c r="Q104">
        <v>0.86199999999999999</v>
      </c>
      <c r="R104">
        <v>0.98699999999999999</v>
      </c>
    </row>
    <row r="105" spans="1:18" x14ac:dyDescent="0.3">
      <c r="A105" t="s">
        <v>724</v>
      </c>
      <c r="B105">
        <v>305.38554976272093</v>
      </c>
      <c r="O105" t="s">
        <v>724</v>
      </c>
      <c r="P105">
        <v>0.73499999999999999</v>
      </c>
      <c r="Q105">
        <v>0.86</v>
      </c>
      <c r="R105">
        <v>0.98599999999999999</v>
      </c>
    </row>
    <row r="106" spans="1:18" x14ac:dyDescent="0.3">
      <c r="A106" t="s">
        <v>723</v>
      </c>
      <c r="B106">
        <v>309.03959156367767</v>
      </c>
      <c r="O106" t="s">
        <v>723</v>
      </c>
      <c r="P106">
        <v>0.73299999999999998</v>
      </c>
      <c r="Q106">
        <v>0.85899999999999999</v>
      </c>
      <c r="R106">
        <v>0.98499999999999999</v>
      </c>
    </row>
    <row r="107" spans="1:18" x14ac:dyDescent="0.3">
      <c r="A107" t="s">
        <v>722</v>
      </c>
      <c r="B107">
        <v>312.53344643716986</v>
      </c>
      <c r="O107" t="s">
        <v>722</v>
      </c>
      <c r="P107">
        <v>0.73099999999999998</v>
      </c>
      <c r="Q107">
        <v>0.85699999999999998</v>
      </c>
      <c r="R107">
        <v>0.98299999999999998</v>
      </c>
    </row>
    <row r="108" spans="1:18" x14ac:dyDescent="0.3">
      <c r="A108" t="s">
        <v>721</v>
      </c>
      <c r="B108">
        <v>315.51648299752225</v>
      </c>
      <c r="O108" t="s">
        <v>721</v>
      </c>
      <c r="P108">
        <v>0.72799999999999998</v>
      </c>
      <c r="Q108">
        <v>0.85499999999999998</v>
      </c>
      <c r="R108">
        <v>0.98199999999999998</v>
      </c>
    </row>
    <row r="109" spans="1:18" x14ac:dyDescent="0.3">
      <c r="A109" t="s">
        <v>720</v>
      </c>
      <c r="B109">
        <v>318.6294489545964</v>
      </c>
      <c r="O109" t="s">
        <v>720</v>
      </c>
      <c r="P109">
        <v>0.72599999999999998</v>
      </c>
      <c r="Q109">
        <v>0.85299999999999998</v>
      </c>
      <c r="R109">
        <v>0.98099999999999998</v>
      </c>
    </row>
    <row r="110" spans="1:18" x14ac:dyDescent="0.3">
      <c r="A110" t="s">
        <v>719</v>
      </c>
      <c r="B110">
        <v>323.21435478960103</v>
      </c>
      <c r="O110" t="s">
        <v>719</v>
      </c>
      <c r="P110">
        <v>0.72399999999999998</v>
      </c>
      <c r="Q110">
        <v>0.85199999999999998</v>
      </c>
      <c r="R110">
        <v>0.97899999999999998</v>
      </c>
    </row>
    <row r="111" spans="1:18" x14ac:dyDescent="0.3">
      <c r="A111" t="s">
        <v>718</v>
      </c>
      <c r="B111">
        <v>326.69931038934448</v>
      </c>
      <c r="O111" t="s">
        <v>718</v>
      </c>
      <c r="P111">
        <v>0.72199999999999998</v>
      </c>
      <c r="Q111">
        <v>0.85</v>
      </c>
      <c r="R111">
        <v>0.97799999999999998</v>
      </c>
    </row>
    <row r="112" spans="1:18" x14ac:dyDescent="0.3">
      <c r="A112" t="s">
        <v>717</v>
      </c>
      <c r="B112">
        <v>329.80693678216977</v>
      </c>
      <c r="O112" t="s">
        <v>717</v>
      </c>
      <c r="P112">
        <v>0.71899999999999997</v>
      </c>
      <c r="Q112">
        <v>0.84799999999999998</v>
      </c>
      <c r="R112">
        <v>0.97699999999999998</v>
      </c>
    </row>
    <row r="113" spans="1:18" x14ac:dyDescent="0.3">
      <c r="A113" t="s">
        <v>716</v>
      </c>
      <c r="B113">
        <v>334.1693607734727</v>
      </c>
      <c r="O113" t="s">
        <v>716</v>
      </c>
      <c r="P113">
        <v>0.71699999999999997</v>
      </c>
      <c r="Q113">
        <v>0.84599999999999997</v>
      </c>
      <c r="R113">
        <v>0.97499999999999998</v>
      </c>
    </row>
    <row r="114" spans="1:18" x14ac:dyDescent="0.3">
      <c r="A114" t="s">
        <v>715</v>
      </c>
      <c r="B114">
        <v>337.80916373643254</v>
      </c>
      <c r="O114" t="s">
        <v>715</v>
      </c>
      <c r="P114">
        <v>0.71499999999999997</v>
      </c>
      <c r="Q114">
        <v>0.84499999999999997</v>
      </c>
      <c r="R114">
        <v>0.97399999999999998</v>
      </c>
    </row>
    <row r="115" spans="1:18" x14ac:dyDescent="0.3">
      <c r="A115" t="s">
        <v>714</v>
      </c>
      <c r="B115">
        <v>341.7640009900739</v>
      </c>
      <c r="O115" t="s">
        <v>714</v>
      </c>
      <c r="P115">
        <v>0.71299999999999997</v>
      </c>
      <c r="Q115">
        <v>0.84299999999999997</v>
      </c>
      <c r="R115">
        <v>0.97299999999999998</v>
      </c>
    </row>
    <row r="116" spans="1:18" x14ac:dyDescent="0.3">
      <c r="A116" t="s">
        <v>713</v>
      </c>
      <c r="B116">
        <v>344.50853701397807</v>
      </c>
      <c r="O116" t="s">
        <v>713</v>
      </c>
      <c r="P116">
        <v>0.71</v>
      </c>
      <c r="Q116">
        <v>0.84099999999999997</v>
      </c>
      <c r="R116">
        <v>0.97199999999999998</v>
      </c>
    </row>
    <row r="117" spans="1:18" x14ac:dyDescent="0.3">
      <c r="A117" t="s">
        <v>712</v>
      </c>
      <c r="B117">
        <v>345.31125150605379</v>
      </c>
      <c r="O117" t="s">
        <v>712</v>
      </c>
      <c r="P117">
        <v>0.70799999999999996</v>
      </c>
      <c r="Q117">
        <v>0.83899999999999997</v>
      </c>
      <c r="R117">
        <v>0.97</v>
      </c>
    </row>
    <row r="118" spans="1:18" x14ac:dyDescent="0.3">
      <c r="A118" t="s">
        <v>711</v>
      </c>
      <c r="B118">
        <v>345.70815911521765</v>
      </c>
      <c r="O118" t="s">
        <v>711</v>
      </c>
      <c r="P118">
        <v>0.70599999999999996</v>
      </c>
      <c r="Q118">
        <v>0.83699999999999997</v>
      </c>
      <c r="R118">
        <v>0.96899999999999997</v>
      </c>
    </row>
    <row r="119" spans="1:18" x14ac:dyDescent="0.3">
      <c r="A119" t="s">
        <v>710</v>
      </c>
      <c r="B119">
        <v>346.11218614337992</v>
      </c>
      <c r="O119" t="s">
        <v>710</v>
      </c>
      <c r="P119">
        <v>0.70399999999999996</v>
      </c>
      <c r="Q119">
        <v>0.83599999999999997</v>
      </c>
      <c r="R119">
        <v>0.96799999999999997</v>
      </c>
    </row>
    <row r="120" spans="1:18" x14ac:dyDescent="0.3">
      <c r="A120" t="s">
        <v>709</v>
      </c>
      <c r="B120">
        <v>346.21007815460865</v>
      </c>
      <c r="O120" t="s">
        <v>709</v>
      </c>
      <c r="P120">
        <v>0.70099999999999996</v>
      </c>
      <c r="Q120">
        <v>0.83399999999999996</v>
      </c>
      <c r="R120">
        <v>0.96599999999999997</v>
      </c>
    </row>
    <row r="121" spans="1:18" x14ac:dyDescent="0.3">
      <c r="A121" t="s">
        <v>708</v>
      </c>
      <c r="B121">
        <v>347.35630461335984</v>
      </c>
      <c r="O121" t="s">
        <v>708</v>
      </c>
      <c r="P121">
        <v>0.69899999999999995</v>
      </c>
      <c r="Q121">
        <v>0.83199999999999996</v>
      </c>
      <c r="R121">
        <v>0.96499999999999997</v>
      </c>
    </row>
    <row r="122" spans="1:18" x14ac:dyDescent="0.3">
      <c r="A122" t="s">
        <v>707</v>
      </c>
      <c r="B122">
        <v>350.18093410099664</v>
      </c>
      <c r="O122" t="s">
        <v>707</v>
      </c>
      <c r="P122">
        <v>0.69699999999999995</v>
      </c>
      <c r="Q122">
        <v>0.83</v>
      </c>
      <c r="R122">
        <v>0.96399999999999997</v>
      </c>
    </row>
    <row r="123" spans="1:18" x14ac:dyDescent="0.3">
      <c r="A123" t="s">
        <v>706</v>
      </c>
      <c r="B123">
        <v>352.16369229206617</v>
      </c>
      <c r="O123" t="s">
        <v>706</v>
      </c>
      <c r="P123">
        <v>0.69499999999999995</v>
      </c>
      <c r="Q123">
        <v>0.82899999999999996</v>
      </c>
      <c r="R123">
        <v>0.96299999999999997</v>
      </c>
    </row>
    <row r="124" spans="1:18" x14ac:dyDescent="0.3">
      <c r="A124" t="s">
        <v>705</v>
      </c>
      <c r="B124">
        <v>351.90383349862259</v>
      </c>
      <c r="O124" t="s">
        <v>705</v>
      </c>
      <c r="P124">
        <v>0.69199999999999995</v>
      </c>
      <c r="Q124">
        <v>0.82699999999999996</v>
      </c>
      <c r="R124">
        <v>0.96099999999999997</v>
      </c>
    </row>
    <row r="125" spans="1:18" x14ac:dyDescent="0.3">
      <c r="A125" t="s">
        <v>704</v>
      </c>
      <c r="B125">
        <v>353.00556358863338</v>
      </c>
      <c r="O125" t="s">
        <v>704</v>
      </c>
      <c r="P125">
        <v>0.69</v>
      </c>
      <c r="Q125">
        <v>0.82499999999999996</v>
      </c>
      <c r="R125">
        <v>0.96</v>
      </c>
    </row>
    <row r="126" spans="1:18" x14ac:dyDescent="0.3">
      <c r="A126" t="s">
        <v>703</v>
      </c>
      <c r="B126">
        <v>356.65070611584201</v>
      </c>
      <c r="O126" t="s">
        <v>703</v>
      </c>
      <c r="P126">
        <v>0.68400000000000005</v>
      </c>
      <c r="Q126">
        <v>0.82099999999999995</v>
      </c>
      <c r="R126">
        <v>0.95699999999999996</v>
      </c>
    </row>
    <row r="127" spans="1:18" x14ac:dyDescent="0.3">
      <c r="A127" t="s">
        <v>702</v>
      </c>
      <c r="B127">
        <v>363.98014797475082</v>
      </c>
      <c r="O127" t="s">
        <v>702</v>
      </c>
      <c r="P127">
        <v>0.67900000000000005</v>
      </c>
      <c r="Q127">
        <v>0.81599999999999995</v>
      </c>
      <c r="R127">
        <v>0.95299999999999996</v>
      </c>
    </row>
    <row r="128" spans="1:18" x14ac:dyDescent="0.3">
      <c r="A128" t="s">
        <v>701</v>
      </c>
      <c r="B128">
        <v>367.16964768605834</v>
      </c>
      <c r="O128" t="s">
        <v>701</v>
      </c>
      <c r="P128">
        <v>0.67300000000000004</v>
      </c>
      <c r="Q128">
        <v>0.81200000000000006</v>
      </c>
      <c r="R128">
        <v>0.95</v>
      </c>
    </row>
    <row r="129" spans="1:18" x14ac:dyDescent="0.3">
      <c r="A129" t="s">
        <v>700</v>
      </c>
      <c r="B129">
        <v>367.53273805497952</v>
      </c>
      <c r="O129" t="s">
        <v>700</v>
      </c>
      <c r="P129">
        <v>0.66700000000000004</v>
      </c>
      <c r="Q129">
        <v>0.80700000000000005</v>
      </c>
      <c r="R129">
        <v>0.94699999999999995</v>
      </c>
    </row>
    <row r="130" spans="1:18" x14ac:dyDescent="0.3">
      <c r="A130" t="s">
        <v>699</v>
      </c>
      <c r="B130">
        <v>370.21141945314798</v>
      </c>
      <c r="O130" t="s">
        <v>699</v>
      </c>
      <c r="P130">
        <v>0.66200000000000003</v>
      </c>
      <c r="Q130">
        <v>0.80300000000000005</v>
      </c>
      <c r="R130">
        <v>0.94299999999999995</v>
      </c>
    </row>
    <row r="131" spans="1:18" x14ac:dyDescent="0.3">
      <c r="A131" t="s">
        <v>698</v>
      </c>
      <c r="B131">
        <v>371.6103852863443</v>
      </c>
      <c r="O131" t="s">
        <v>698</v>
      </c>
      <c r="P131">
        <v>0.65600000000000003</v>
      </c>
      <c r="Q131">
        <v>0.79800000000000004</v>
      </c>
      <c r="R131">
        <v>0.94</v>
      </c>
    </row>
    <row r="132" spans="1:18" x14ac:dyDescent="0.3">
      <c r="A132" t="s">
        <v>697</v>
      </c>
      <c r="B132">
        <v>373.10190356652049</v>
      </c>
      <c r="O132" t="s">
        <v>697</v>
      </c>
      <c r="P132">
        <v>0.65</v>
      </c>
      <c r="Q132">
        <v>0.79400000000000004</v>
      </c>
      <c r="R132">
        <v>0.93700000000000006</v>
      </c>
    </row>
    <row r="133" spans="1:18" x14ac:dyDescent="0.3">
      <c r="A133" t="s">
        <v>696</v>
      </c>
      <c r="B133">
        <v>373.32260555547253</v>
      </c>
      <c r="O133" t="s">
        <v>696</v>
      </c>
      <c r="P133">
        <v>0.64500000000000002</v>
      </c>
      <c r="Q133">
        <v>0.78900000000000003</v>
      </c>
      <c r="R133">
        <v>0.93300000000000005</v>
      </c>
    </row>
    <row r="134" spans="1:18" x14ac:dyDescent="0.3">
      <c r="A134" t="s">
        <v>695</v>
      </c>
      <c r="B134">
        <v>374.2855069750135</v>
      </c>
      <c r="O134" t="s">
        <v>695</v>
      </c>
      <c r="P134">
        <v>0.63900000000000001</v>
      </c>
      <c r="Q134">
        <v>0.78500000000000003</v>
      </c>
      <c r="R134">
        <v>0.93</v>
      </c>
    </row>
    <row r="135" spans="1:18" x14ac:dyDescent="0.3">
      <c r="A135" t="s">
        <v>694</v>
      </c>
      <c r="B135">
        <v>376.70610943448798</v>
      </c>
      <c r="O135" t="s">
        <v>694</v>
      </c>
      <c r="P135">
        <v>0.63300000000000001</v>
      </c>
      <c r="Q135">
        <v>0.78</v>
      </c>
      <c r="R135">
        <v>0.92700000000000005</v>
      </c>
    </row>
    <row r="136" spans="1:18" x14ac:dyDescent="0.3">
      <c r="A136" t="s">
        <v>693</v>
      </c>
      <c r="B136">
        <v>379.89560914579556</v>
      </c>
      <c r="O136" t="s">
        <v>693</v>
      </c>
      <c r="P136">
        <v>0.628</v>
      </c>
      <c r="Q136">
        <v>0.77600000000000002</v>
      </c>
      <c r="R136">
        <v>0.92300000000000004</v>
      </c>
    </row>
    <row r="137" spans="1:18" x14ac:dyDescent="0.3">
      <c r="A137" t="s">
        <v>692</v>
      </c>
      <c r="B137">
        <v>384.50543294729476</v>
      </c>
      <c r="O137" t="s">
        <v>692</v>
      </c>
      <c r="P137">
        <v>0.622</v>
      </c>
      <c r="Q137">
        <v>0.77100000000000002</v>
      </c>
      <c r="R137">
        <v>0.92</v>
      </c>
    </row>
    <row r="138" spans="1:18" x14ac:dyDescent="0.3">
      <c r="A138" t="s">
        <v>691</v>
      </c>
      <c r="B138">
        <v>385.83854415475537</v>
      </c>
      <c r="O138" t="s">
        <v>691</v>
      </c>
      <c r="P138">
        <v>0.61599999999999999</v>
      </c>
      <c r="Q138">
        <v>0.76700000000000002</v>
      </c>
      <c r="R138">
        <v>0.91700000000000004</v>
      </c>
    </row>
    <row r="139" spans="1:18" x14ac:dyDescent="0.3">
      <c r="A139" t="s">
        <v>690</v>
      </c>
      <c r="B139">
        <v>385.60894289205515</v>
      </c>
      <c r="O139" t="s">
        <v>690</v>
      </c>
      <c r="P139">
        <v>0.61099999999999999</v>
      </c>
      <c r="Q139">
        <v>0.76200000000000001</v>
      </c>
      <c r="R139">
        <v>0.91300000000000003</v>
      </c>
    </row>
    <row r="140" spans="1:18" x14ac:dyDescent="0.3">
      <c r="A140" t="s">
        <v>689</v>
      </c>
      <c r="B140">
        <v>385.89727936149256</v>
      </c>
      <c r="O140" t="s">
        <v>689</v>
      </c>
      <c r="P140">
        <v>0.60499999999999998</v>
      </c>
      <c r="Q140">
        <v>0.75800000000000001</v>
      </c>
      <c r="R140">
        <v>0.91</v>
      </c>
    </row>
    <row r="141" spans="1:18" x14ac:dyDescent="0.3">
      <c r="A141" t="s">
        <v>688</v>
      </c>
      <c r="B141">
        <v>386.84594194303668</v>
      </c>
      <c r="O141" t="s">
        <v>688</v>
      </c>
      <c r="P141">
        <v>0.59899999999999998</v>
      </c>
      <c r="Q141">
        <v>0.753</v>
      </c>
      <c r="R141">
        <v>0.90700000000000003</v>
      </c>
    </row>
    <row r="142" spans="1:18" x14ac:dyDescent="0.3">
      <c r="A142" t="s">
        <v>687</v>
      </c>
      <c r="B142">
        <v>386.57362416634578</v>
      </c>
      <c r="O142" t="s">
        <v>687</v>
      </c>
      <c r="P142">
        <v>0.59399999999999997</v>
      </c>
      <c r="Q142">
        <v>0.749</v>
      </c>
      <c r="R142">
        <v>0.90300000000000002</v>
      </c>
    </row>
    <row r="143" spans="1:18" x14ac:dyDescent="0.3">
      <c r="A143" t="s">
        <v>686</v>
      </c>
      <c r="B143">
        <v>387.06130436773992</v>
      </c>
      <c r="O143" t="s">
        <v>686</v>
      </c>
      <c r="P143">
        <v>0.58799999999999997</v>
      </c>
      <c r="Q143">
        <v>0.74399999999999999</v>
      </c>
      <c r="R143">
        <v>0.9</v>
      </c>
    </row>
    <row r="144" spans="1:18" x14ac:dyDescent="0.3">
      <c r="A144" t="s">
        <v>685</v>
      </c>
      <c r="B144">
        <v>386.57184431159612</v>
      </c>
      <c r="O144" t="s">
        <v>685</v>
      </c>
      <c r="P144">
        <v>0.58199999999999996</v>
      </c>
      <c r="Q144">
        <v>0.74</v>
      </c>
      <c r="R144">
        <v>0.89700000000000002</v>
      </c>
    </row>
    <row r="145" spans="1:18" x14ac:dyDescent="0.3">
      <c r="A145" t="s">
        <v>684</v>
      </c>
      <c r="B145">
        <v>388.20753082649099</v>
      </c>
      <c r="O145" t="s">
        <v>684</v>
      </c>
      <c r="P145">
        <v>0.57699999999999996</v>
      </c>
      <c r="Q145">
        <v>0.73499999999999999</v>
      </c>
      <c r="R145">
        <v>0.89300000000000002</v>
      </c>
    </row>
    <row r="146" spans="1:18" x14ac:dyDescent="0.3">
      <c r="A146" t="s">
        <v>683</v>
      </c>
      <c r="B146">
        <v>388.47094932943384</v>
      </c>
      <c r="O146" t="s">
        <v>683</v>
      </c>
      <c r="P146">
        <v>0.57099999999999995</v>
      </c>
      <c r="Q146">
        <v>0.73099999999999998</v>
      </c>
      <c r="R146">
        <v>0.89</v>
      </c>
    </row>
    <row r="147" spans="1:18" x14ac:dyDescent="0.3">
      <c r="A147" t="s">
        <v>682</v>
      </c>
      <c r="B147">
        <v>389.15441355328545</v>
      </c>
      <c r="O147" t="s">
        <v>682</v>
      </c>
      <c r="P147">
        <v>0.56499999999999995</v>
      </c>
      <c r="Q147">
        <v>0.72599999999999998</v>
      </c>
      <c r="R147">
        <v>0.88700000000000001</v>
      </c>
    </row>
    <row r="148" spans="1:18" x14ac:dyDescent="0.3">
      <c r="A148" t="s">
        <v>681</v>
      </c>
      <c r="B148">
        <v>389.21314876002276</v>
      </c>
      <c r="O148" t="s">
        <v>681</v>
      </c>
      <c r="P148">
        <v>0.56000000000000005</v>
      </c>
      <c r="Q148">
        <v>0.72199999999999998</v>
      </c>
      <c r="R148">
        <v>0.88300000000000001</v>
      </c>
    </row>
    <row r="149" spans="1:18" x14ac:dyDescent="0.3">
      <c r="A149" t="s">
        <v>680</v>
      </c>
      <c r="B149">
        <v>387.74654844634114</v>
      </c>
      <c r="O149" t="s">
        <v>680</v>
      </c>
      <c r="P149">
        <v>0.55400000000000005</v>
      </c>
      <c r="Q149">
        <v>0.71699999999999997</v>
      </c>
      <c r="R149">
        <v>0.88</v>
      </c>
    </row>
    <row r="150" spans="1:18" x14ac:dyDescent="0.3">
      <c r="A150" t="s">
        <v>679</v>
      </c>
      <c r="B150">
        <v>385.29746831087277</v>
      </c>
      <c r="O150" t="s">
        <v>679</v>
      </c>
      <c r="P150">
        <v>0.54800000000000004</v>
      </c>
      <c r="Q150">
        <v>0.71299999999999997</v>
      </c>
      <c r="R150">
        <v>0.877</v>
      </c>
    </row>
    <row r="151" spans="1:18" x14ac:dyDescent="0.3">
      <c r="A151" t="s">
        <v>678</v>
      </c>
      <c r="B151">
        <v>382.42834245449569</v>
      </c>
      <c r="O151" t="s">
        <v>678</v>
      </c>
      <c r="P151">
        <v>0.54300000000000004</v>
      </c>
      <c r="Q151">
        <v>0.70799999999999996</v>
      </c>
      <c r="R151">
        <v>0.873</v>
      </c>
    </row>
    <row r="152" spans="1:18" x14ac:dyDescent="0.3">
      <c r="A152" t="s">
        <v>677</v>
      </c>
      <c r="B152">
        <v>380.31031530245554</v>
      </c>
      <c r="O152" t="s">
        <v>677</v>
      </c>
      <c r="P152">
        <v>0.53700000000000003</v>
      </c>
      <c r="Q152">
        <v>0.70399999999999996</v>
      </c>
      <c r="R152">
        <v>0.87</v>
      </c>
    </row>
    <row r="153" spans="1:18" x14ac:dyDescent="0.3">
      <c r="A153" t="s">
        <v>676</v>
      </c>
      <c r="B153">
        <v>381.04717516879555</v>
      </c>
      <c r="O153" t="s">
        <v>676</v>
      </c>
      <c r="P153">
        <v>0.53100000000000003</v>
      </c>
      <c r="Q153">
        <v>0.69899999999999995</v>
      </c>
      <c r="R153">
        <v>0.86699999999999999</v>
      </c>
    </row>
    <row r="154" spans="1:18" x14ac:dyDescent="0.3">
      <c r="A154" t="s">
        <v>675</v>
      </c>
      <c r="B154">
        <v>382.06703194032411</v>
      </c>
      <c r="O154" t="s">
        <v>675</v>
      </c>
      <c r="P154">
        <v>0.52600000000000002</v>
      </c>
      <c r="Q154">
        <v>0.69499999999999995</v>
      </c>
      <c r="R154">
        <v>0.86299999999999999</v>
      </c>
    </row>
    <row r="155" spans="1:18" x14ac:dyDescent="0.3">
      <c r="A155" t="s">
        <v>674</v>
      </c>
      <c r="B155">
        <v>383.62618470098568</v>
      </c>
      <c r="O155" t="s">
        <v>674</v>
      </c>
      <c r="P155">
        <v>0.52</v>
      </c>
      <c r="Q155">
        <v>0.69</v>
      </c>
      <c r="R155">
        <v>0.86</v>
      </c>
    </row>
    <row r="156" spans="1:18" x14ac:dyDescent="0.3">
      <c r="A156" t="s">
        <v>673</v>
      </c>
      <c r="B156">
        <v>390.86388987967479</v>
      </c>
      <c r="O156" t="s">
        <v>673</v>
      </c>
      <c r="P156">
        <v>0.51400000000000001</v>
      </c>
      <c r="Q156">
        <v>0.68500000000000005</v>
      </c>
      <c r="R156">
        <v>0.85599999999999998</v>
      </c>
    </row>
    <row r="157" spans="1:18" x14ac:dyDescent="0.3">
      <c r="A157" t="s">
        <v>672</v>
      </c>
      <c r="B157">
        <v>392.39226598529086</v>
      </c>
      <c r="O157" t="s">
        <v>672</v>
      </c>
      <c r="P157">
        <v>0.50700000000000001</v>
      </c>
      <c r="Q157">
        <v>0.67900000000000005</v>
      </c>
      <c r="R157">
        <v>0.85199999999999998</v>
      </c>
    </row>
    <row r="158" spans="1:18" x14ac:dyDescent="0.3">
      <c r="A158" t="s">
        <v>671</v>
      </c>
      <c r="B158">
        <v>394.40520754648924</v>
      </c>
      <c r="O158" t="s">
        <v>671</v>
      </c>
      <c r="P158">
        <v>0.501</v>
      </c>
      <c r="Q158">
        <v>0.67400000000000004</v>
      </c>
      <c r="R158">
        <v>0.84699999999999998</v>
      </c>
    </row>
    <row r="159" spans="1:18" x14ac:dyDescent="0.3">
      <c r="A159" t="s">
        <v>670</v>
      </c>
      <c r="B159">
        <v>395.52021238650764</v>
      </c>
      <c r="O159" t="s">
        <v>670</v>
      </c>
      <c r="P159">
        <v>0.49399999999999999</v>
      </c>
      <c r="Q159">
        <v>0.66900000000000004</v>
      </c>
      <c r="R159">
        <v>0.84299999999999997</v>
      </c>
    </row>
    <row r="160" spans="1:18" x14ac:dyDescent="0.3">
      <c r="A160" t="s">
        <v>669</v>
      </c>
      <c r="B160">
        <v>397.4060426543378</v>
      </c>
      <c r="O160" t="s">
        <v>669</v>
      </c>
      <c r="P160">
        <v>0.48799999999999999</v>
      </c>
      <c r="Q160">
        <v>0.66300000000000003</v>
      </c>
      <c r="R160">
        <v>0.83899999999999997</v>
      </c>
    </row>
    <row r="161" spans="1:18" x14ac:dyDescent="0.3">
      <c r="A161" t="s">
        <v>668</v>
      </c>
      <c r="B161">
        <v>399.65088445728793</v>
      </c>
      <c r="O161" t="s">
        <v>668</v>
      </c>
      <c r="P161">
        <v>0.48099999999999998</v>
      </c>
      <c r="Q161">
        <v>0.65800000000000003</v>
      </c>
      <c r="R161">
        <v>0.83499999999999996</v>
      </c>
    </row>
    <row r="162" spans="1:18" x14ac:dyDescent="0.3">
      <c r="A162" t="s">
        <v>667</v>
      </c>
      <c r="B162">
        <v>402.65891314474953</v>
      </c>
      <c r="O162" t="s">
        <v>667</v>
      </c>
      <c r="P162">
        <v>0.47499999999999998</v>
      </c>
      <c r="Q162">
        <v>0.65300000000000002</v>
      </c>
      <c r="R162">
        <v>0.83099999999999996</v>
      </c>
    </row>
    <row r="163" spans="1:18" x14ac:dyDescent="0.3">
      <c r="A163" t="s">
        <v>666</v>
      </c>
      <c r="B163">
        <v>404.60963395032599</v>
      </c>
      <c r="O163" t="s">
        <v>666</v>
      </c>
      <c r="P163">
        <v>0.46800000000000003</v>
      </c>
      <c r="Q163">
        <v>0.64700000000000002</v>
      </c>
      <c r="R163">
        <v>0.82599999999999996</v>
      </c>
    </row>
    <row r="164" spans="1:18" x14ac:dyDescent="0.3">
      <c r="A164" t="s">
        <v>665</v>
      </c>
      <c r="B164">
        <v>406.91565826029404</v>
      </c>
      <c r="O164" t="s">
        <v>665</v>
      </c>
      <c r="P164">
        <v>0.46200000000000002</v>
      </c>
      <c r="Q164">
        <v>0.64200000000000002</v>
      </c>
      <c r="R164">
        <v>0.82199999999999995</v>
      </c>
    </row>
    <row r="165" spans="1:18" x14ac:dyDescent="0.3">
      <c r="A165" t="s">
        <v>664</v>
      </c>
      <c r="B165">
        <v>405.52967053464704</v>
      </c>
      <c r="O165" t="s">
        <v>664</v>
      </c>
      <c r="P165">
        <v>0.45500000000000002</v>
      </c>
      <c r="Q165">
        <v>0.63700000000000001</v>
      </c>
      <c r="R165">
        <v>0.81799999999999995</v>
      </c>
    </row>
    <row r="166" spans="1:18" x14ac:dyDescent="0.3">
      <c r="A166" t="s">
        <v>663</v>
      </c>
      <c r="B166">
        <v>404.13574762324134</v>
      </c>
      <c r="O166" t="s">
        <v>663</v>
      </c>
      <c r="P166">
        <v>0.44900000000000001</v>
      </c>
      <c r="Q166">
        <v>0.63100000000000001</v>
      </c>
      <c r="R166">
        <v>0.81399999999999995</v>
      </c>
    </row>
    <row r="167" spans="1:18" x14ac:dyDescent="0.3">
      <c r="A167" t="s">
        <v>662</v>
      </c>
      <c r="B167">
        <v>402.36234484709507</v>
      </c>
      <c r="O167" t="s">
        <v>662</v>
      </c>
      <c r="P167">
        <v>0.443</v>
      </c>
      <c r="Q167">
        <v>0.626</v>
      </c>
      <c r="R167">
        <v>0.81</v>
      </c>
    </row>
    <row r="168" spans="1:18" x14ac:dyDescent="0.3">
      <c r="A168" t="s">
        <v>661</v>
      </c>
      <c r="B168">
        <v>402.43472560691271</v>
      </c>
      <c r="O168" t="s">
        <v>661</v>
      </c>
      <c r="P168">
        <v>0.436</v>
      </c>
      <c r="Q168">
        <v>0.621</v>
      </c>
      <c r="R168">
        <v>0.80500000000000005</v>
      </c>
    </row>
    <row r="169" spans="1:18" x14ac:dyDescent="0.3">
      <c r="A169" t="s">
        <v>660</v>
      </c>
      <c r="B169">
        <v>401.80843921689251</v>
      </c>
      <c r="O169" t="s">
        <v>660</v>
      </c>
      <c r="P169">
        <v>0.43</v>
      </c>
      <c r="Q169">
        <v>0.61499999999999999</v>
      </c>
      <c r="R169">
        <v>0.80100000000000005</v>
      </c>
    </row>
    <row r="170" spans="1:18" x14ac:dyDescent="0.3">
      <c r="A170" t="s">
        <v>659</v>
      </c>
      <c r="B170">
        <v>401.25394030177324</v>
      </c>
      <c r="O170" t="s">
        <v>659</v>
      </c>
      <c r="P170">
        <v>0.42299999999999999</v>
      </c>
      <c r="Q170">
        <v>0.61</v>
      </c>
      <c r="R170">
        <v>0.79700000000000004</v>
      </c>
    </row>
    <row r="171" spans="1:18" x14ac:dyDescent="0.3">
      <c r="A171" t="s">
        <v>658</v>
      </c>
      <c r="B171">
        <v>399.45287561639344</v>
      </c>
      <c r="O171" t="s">
        <v>658</v>
      </c>
      <c r="P171">
        <v>0.41699999999999998</v>
      </c>
      <c r="Q171">
        <v>0.60499999999999998</v>
      </c>
      <c r="R171">
        <v>0.79300000000000004</v>
      </c>
    </row>
    <row r="172" spans="1:18" x14ac:dyDescent="0.3">
      <c r="A172" t="s">
        <v>657</v>
      </c>
      <c r="B172">
        <v>400.1322610064438</v>
      </c>
      <c r="O172" t="s">
        <v>657</v>
      </c>
      <c r="P172">
        <v>0.41</v>
      </c>
      <c r="Q172">
        <v>0.6</v>
      </c>
      <c r="R172">
        <v>0.78900000000000003</v>
      </c>
    </row>
    <row r="173" spans="1:18" x14ac:dyDescent="0.3">
      <c r="A173" t="s">
        <v>656</v>
      </c>
      <c r="B173">
        <v>399.59229757177985</v>
      </c>
      <c r="O173" t="s">
        <v>656</v>
      </c>
      <c r="P173">
        <v>0.40400000000000003</v>
      </c>
      <c r="Q173">
        <v>0.59399999999999997</v>
      </c>
      <c r="R173">
        <v>0.78500000000000003</v>
      </c>
    </row>
    <row r="174" spans="1:18" x14ac:dyDescent="0.3">
      <c r="A174" t="s">
        <v>655</v>
      </c>
      <c r="B174">
        <v>400.81439033923328</v>
      </c>
      <c r="O174" t="s">
        <v>655</v>
      </c>
      <c r="P174">
        <v>0.39700000000000002</v>
      </c>
      <c r="Q174">
        <v>0.58899999999999997</v>
      </c>
      <c r="R174">
        <v>0.78</v>
      </c>
    </row>
    <row r="175" spans="1:18" x14ac:dyDescent="0.3">
      <c r="A175" t="s">
        <v>654</v>
      </c>
      <c r="B175">
        <v>401.90818524348543</v>
      </c>
      <c r="O175" t="s">
        <v>654</v>
      </c>
      <c r="P175">
        <v>0.39100000000000001</v>
      </c>
      <c r="Q175">
        <v>0.58399999999999996</v>
      </c>
      <c r="R175">
        <v>0.77600000000000002</v>
      </c>
    </row>
    <row r="176" spans="1:18" x14ac:dyDescent="0.3">
      <c r="A176" t="s">
        <v>653</v>
      </c>
      <c r="B176">
        <v>400.5639499438397</v>
      </c>
      <c r="O176" t="s">
        <v>653</v>
      </c>
      <c r="P176">
        <v>0.38500000000000001</v>
      </c>
      <c r="Q176">
        <v>0.57799999999999996</v>
      </c>
      <c r="R176">
        <v>0.77200000000000002</v>
      </c>
    </row>
    <row r="177" spans="1:18" x14ac:dyDescent="0.3">
      <c r="A177" t="s">
        <v>652</v>
      </c>
      <c r="B177">
        <v>400.00908022564761</v>
      </c>
      <c r="O177" t="s">
        <v>652</v>
      </c>
      <c r="P177">
        <v>0.378</v>
      </c>
      <c r="Q177">
        <v>0.57299999999999995</v>
      </c>
      <c r="R177">
        <v>0.76800000000000002</v>
      </c>
    </row>
    <row r="178" spans="1:18" x14ac:dyDescent="0.3">
      <c r="A178" t="s">
        <v>651</v>
      </c>
      <c r="B178">
        <v>399.61046692234879</v>
      </c>
      <c r="O178" t="s">
        <v>651</v>
      </c>
      <c r="P178">
        <v>0.372</v>
      </c>
      <c r="Q178">
        <v>0.56799999999999995</v>
      </c>
      <c r="R178">
        <v>0.76400000000000001</v>
      </c>
    </row>
    <row r="179" spans="1:18" x14ac:dyDescent="0.3">
      <c r="A179" t="s">
        <v>650</v>
      </c>
      <c r="B179">
        <v>399.31323117916327</v>
      </c>
      <c r="O179" t="s">
        <v>650</v>
      </c>
      <c r="P179">
        <v>0.36499999999999999</v>
      </c>
      <c r="Q179">
        <v>0.56200000000000006</v>
      </c>
      <c r="R179">
        <v>0.75900000000000001</v>
      </c>
    </row>
    <row r="180" spans="1:18" x14ac:dyDescent="0.3">
      <c r="A180" t="s">
        <v>649</v>
      </c>
      <c r="B180">
        <v>398.39519693143558</v>
      </c>
      <c r="O180" t="s">
        <v>649</v>
      </c>
      <c r="P180">
        <v>0.35899999999999999</v>
      </c>
      <c r="Q180">
        <v>0.55700000000000005</v>
      </c>
      <c r="R180">
        <v>0.755</v>
      </c>
    </row>
    <row r="181" spans="1:18" x14ac:dyDescent="0.3">
      <c r="A181" t="s">
        <v>648</v>
      </c>
      <c r="B181">
        <v>398.70244435758758</v>
      </c>
      <c r="O181" t="s">
        <v>648</v>
      </c>
      <c r="P181">
        <v>0.35199999999999998</v>
      </c>
      <c r="Q181">
        <v>0.55200000000000005</v>
      </c>
      <c r="R181">
        <v>0.751</v>
      </c>
    </row>
    <row r="182" spans="1:18" x14ac:dyDescent="0.3">
      <c r="A182" t="s">
        <v>647</v>
      </c>
      <c r="B182">
        <v>399.85616103840999</v>
      </c>
      <c r="O182" t="s">
        <v>647</v>
      </c>
      <c r="P182">
        <v>0.34599999999999997</v>
      </c>
      <c r="Q182">
        <v>0.54600000000000004</v>
      </c>
      <c r="R182">
        <v>0.747</v>
      </c>
    </row>
    <row r="183" spans="1:18" x14ac:dyDescent="0.3">
      <c r="A183" t="s">
        <v>646</v>
      </c>
      <c r="B183">
        <v>400.09332668379608</v>
      </c>
      <c r="O183" t="s">
        <v>646</v>
      </c>
      <c r="P183">
        <v>0.33900000000000002</v>
      </c>
      <c r="Q183">
        <v>0.54100000000000004</v>
      </c>
      <c r="R183">
        <v>0.74299999999999999</v>
      </c>
    </row>
    <row r="184" spans="1:18" x14ac:dyDescent="0.3">
      <c r="A184" t="s">
        <v>645</v>
      </c>
      <c r="B184">
        <v>398.63710885615387</v>
      </c>
      <c r="O184" t="s">
        <v>645</v>
      </c>
      <c r="P184">
        <v>0.33300000000000002</v>
      </c>
      <c r="Q184">
        <v>0.53600000000000003</v>
      </c>
      <c r="R184">
        <v>0.73799999999999999</v>
      </c>
    </row>
    <row r="185" spans="1:18" x14ac:dyDescent="0.3">
      <c r="A185" t="s">
        <v>644</v>
      </c>
      <c r="B185">
        <v>397.80272778165795</v>
      </c>
      <c r="O185" t="s">
        <v>644</v>
      </c>
      <c r="P185">
        <v>0.32600000000000001</v>
      </c>
      <c r="Q185">
        <v>0.53</v>
      </c>
      <c r="R185">
        <v>0.73399999999999999</v>
      </c>
    </row>
    <row r="186" spans="1:18" x14ac:dyDescent="0.3">
      <c r="A186" t="s">
        <v>643</v>
      </c>
      <c r="B186">
        <v>395.47838579989167</v>
      </c>
      <c r="O186" t="s">
        <v>643</v>
      </c>
      <c r="P186">
        <v>0.32</v>
      </c>
      <c r="Q186">
        <v>0.52500000000000002</v>
      </c>
      <c r="R186">
        <v>0.73</v>
      </c>
    </row>
    <row r="187" spans="1:18" x14ac:dyDescent="0.3">
      <c r="A187" t="s">
        <v>642</v>
      </c>
      <c r="B187">
        <v>393.57631435747129</v>
      </c>
      <c r="O187" t="s">
        <v>642</v>
      </c>
      <c r="P187">
        <v>0.315</v>
      </c>
      <c r="Q187">
        <v>0.52100000000000002</v>
      </c>
      <c r="R187">
        <v>0.72699999999999998</v>
      </c>
    </row>
    <row r="188" spans="1:18" x14ac:dyDescent="0.3">
      <c r="A188" t="s">
        <v>641</v>
      </c>
      <c r="B188">
        <v>391.8893828579105</v>
      </c>
      <c r="O188" t="s">
        <v>641</v>
      </c>
      <c r="P188">
        <v>0.309</v>
      </c>
      <c r="Q188">
        <v>0.51600000000000001</v>
      </c>
      <c r="R188">
        <v>0.72399999999999998</v>
      </c>
    </row>
    <row r="189" spans="1:18" x14ac:dyDescent="0.3">
      <c r="A189" t="s">
        <v>640</v>
      </c>
      <c r="B189">
        <v>392.76440394918922</v>
      </c>
      <c r="O189" t="s">
        <v>640</v>
      </c>
      <c r="P189">
        <v>0.30399999999999999</v>
      </c>
      <c r="Q189">
        <v>0.51200000000000001</v>
      </c>
      <c r="R189">
        <v>0.72</v>
      </c>
    </row>
    <row r="190" spans="1:18" x14ac:dyDescent="0.3">
      <c r="A190" t="s">
        <v>639</v>
      </c>
      <c r="B190">
        <v>393.5663026745047</v>
      </c>
      <c r="O190" t="s">
        <v>639</v>
      </c>
      <c r="P190">
        <v>0.29799999999999999</v>
      </c>
      <c r="Q190">
        <v>0.50800000000000001</v>
      </c>
      <c r="R190">
        <v>0.71699999999999997</v>
      </c>
    </row>
    <row r="191" spans="1:18" x14ac:dyDescent="0.3">
      <c r="A191" t="s">
        <v>638</v>
      </c>
      <c r="B191">
        <v>393.73939354890462</v>
      </c>
      <c r="O191" t="s">
        <v>638</v>
      </c>
      <c r="P191">
        <v>0.29299999999999998</v>
      </c>
      <c r="Q191">
        <v>0.503</v>
      </c>
      <c r="R191">
        <v>0.71399999999999997</v>
      </c>
    </row>
    <row r="192" spans="1:18" x14ac:dyDescent="0.3">
      <c r="A192" t="s">
        <v>637</v>
      </c>
      <c r="B192">
        <v>394.71920358856693</v>
      </c>
      <c r="O192" t="s">
        <v>637</v>
      </c>
      <c r="P192">
        <v>0.28699999999999998</v>
      </c>
      <c r="Q192">
        <v>0.499</v>
      </c>
      <c r="R192">
        <v>0.71099999999999997</v>
      </c>
    </row>
    <row r="193" spans="1:18" x14ac:dyDescent="0.3">
      <c r="A193" t="s">
        <v>636</v>
      </c>
      <c r="B193">
        <v>395.65881857513381</v>
      </c>
      <c r="O193" t="s">
        <v>636</v>
      </c>
      <c r="P193">
        <v>0.28199999999999997</v>
      </c>
      <c r="Q193">
        <v>0.495</v>
      </c>
      <c r="R193">
        <v>0.70699999999999996</v>
      </c>
    </row>
    <row r="194" spans="1:18" x14ac:dyDescent="0.3">
      <c r="A194" t="s">
        <v>635</v>
      </c>
      <c r="B194">
        <v>396.14813031004837</v>
      </c>
      <c r="O194" t="s">
        <v>635</v>
      </c>
      <c r="P194">
        <v>0.27600000000000002</v>
      </c>
      <c r="Q194">
        <v>0.49</v>
      </c>
      <c r="R194">
        <v>0.70399999999999996</v>
      </c>
    </row>
    <row r="195" spans="1:18" x14ac:dyDescent="0.3">
      <c r="A195" t="s">
        <v>634</v>
      </c>
      <c r="B195">
        <v>396.0833880935312</v>
      </c>
      <c r="O195" t="s">
        <v>634</v>
      </c>
      <c r="P195">
        <v>0.27100000000000002</v>
      </c>
      <c r="Q195">
        <v>0.48599999999999999</v>
      </c>
      <c r="R195">
        <v>0.70099999999999996</v>
      </c>
    </row>
    <row r="196" spans="1:18" x14ac:dyDescent="0.3">
      <c r="A196" t="s">
        <v>633</v>
      </c>
      <c r="B196">
        <v>396.0833880935312</v>
      </c>
      <c r="O196" t="s">
        <v>633</v>
      </c>
      <c r="P196">
        <v>0.26500000000000001</v>
      </c>
      <c r="Q196">
        <v>0.48099999999999998</v>
      </c>
      <c r="R196">
        <v>0.69799999999999995</v>
      </c>
    </row>
    <row r="197" spans="1:18" x14ac:dyDescent="0.3">
      <c r="A197" t="s">
        <v>632</v>
      </c>
      <c r="B197">
        <v>396.1605151326811</v>
      </c>
      <c r="O197" t="s">
        <v>632</v>
      </c>
      <c r="P197">
        <v>0.26</v>
      </c>
      <c r="Q197">
        <v>0.47699999999999998</v>
      </c>
      <c r="R197">
        <v>0.69499999999999995</v>
      </c>
    </row>
    <row r="198" spans="1:18" x14ac:dyDescent="0.3">
      <c r="A198" t="s">
        <v>631</v>
      </c>
      <c r="B198">
        <v>395.64532134328255</v>
      </c>
      <c r="O198" t="s">
        <v>631</v>
      </c>
      <c r="P198">
        <v>0.254</v>
      </c>
      <c r="Q198">
        <v>0.47299999999999998</v>
      </c>
      <c r="R198">
        <v>0.69099999999999995</v>
      </c>
    </row>
    <row r="199" spans="1:18" x14ac:dyDescent="0.3">
      <c r="A199" t="s">
        <v>630</v>
      </c>
      <c r="B199">
        <v>396.40272369985775</v>
      </c>
      <c r="O199" t="s">
        <v>630</v>
      </c>
      <c r="P199">
        <v>0.249</v>
      </c>
      <c r="Q199">
        <v>0.46800000000000003</v>
      </c>
      <c r="R199">
        <v>0.68799999999999994</v>
      </c>
    </row>
    <row r="200" spans="1:18" x14ac:dyDescent="0.3">
      <c r="A200" t="s">
        <v>629</v>
      </c>
      <c r="B200">
        <v>397.52373554965601</v>
      </c>
      <c r="O200" t="s">
        <v>629</v>
      </c>
      <c r="P200">
        <v>0.24299999999999999</v>
      </c>
      <c r="Q200">
        <v>0.46400000000000002</v>
      </c>
      <c r="R200">
        <v>0.68500000000000005</v>
      </c>
    </row>
    <row r="201" spans="1:18" x14ac:dyDescent="0.3">
      <c r="A201" t="s">
        <v>628</v>
      </c>
      <c r="B201">
        <v>397.90796169372885</v>
      </c>
      <c r="O201" t="s">
        <v>628</v>
      </c>
      <c r="P201">
        <v>0.23799999999999999</v>
      </c>
      <c r="Q201">
        <v>0.46</v>
      </c>
      <c r="R201">
        <v>0.68200000000000005</v>
      </c>
    </row>
    <row r="202" spans="1:18" x14ac:dyDescent="0.3">
      <c r="A202" t="s">
        <v>627</v>
      </c>
      <c r="B202">
        <v>396.93986903116814</v>
      </c>
      <c r="O202" t="s">
        <v>627</v>
      </c>
      <c r="P202">
        <v>0.23200000000000001</v>
      </c>
      <c r="Q202">
        <v>0.45500000000000002</v>
      </c>
      <c r="R202">
        <v>0.67800000000000005</v>
      </c>
    </row>
    <row r="203" spans="1:18" x14ac:dyDescent="0.3">
      <c r="A203" t="s">
        <v>626</v>
      </c>
      <c r="B203">
        <v>395.43796826495259</v>
      </c>
      <c r="O203" t="s">
        <v>626</v>
      </c>
      <c r="P203">
        <v>0.22700000000000001</v>
      </c>
      <c r="Q203">
        <v>0.45100000000000001</v>
      </c>
      <c r="R203">
        <v>0.67500000000000004</v>
      </c>
    </row>
    <row r="204" spans="1:18" x14ac:dyDescent="0.3">
      <c r="A204" t="s">
        <v>625</v>
      </c>
      <c r="B204">
        <v>396.61682539411328</v>
      </c>
      <c r="O204" t="s">
        <v>625</v>
      </c>
      <c r="P204">
        <v>0.221</v>
      </c>
      <c r="Q204">
        <v>0.44700000000000001</v>
      </c>
      <c r="R204">
        <v>0.67200000000000004</v>
      </c>
    </row>
    <row r="205" spans="1:18" x14ac:dyDescent="0.3">
      <c r="A205" t="s">
        <v>624</v>
      </c>
      <c r="B205">
        <v>396.5970245100238</v>
      </c>
      <c r="O205" t="s">
        <v>624</v>
      </c>
      <c r="P205">
        <v>0.216</v>
      </c>
      <c r="Q205">
        <v>0.442</v>
      </c>
      <c r="R205">
        <v>0.66900000000000004</v>
      </c>
    </row>
    <row r="206" spans="1:18" x14ac:dyDescent="0.3">
      <c r="A206" t="s">
        <v>623</v>
      </c>
      <c r="B206">
        <v>395.55276889630261</v>
      </c>
      <c r="O206" t="s">
        <v>623</v>
      </c>
      <c r="P206">
        <v>0.21</v>
      </c>
      <c r="Q206">
        <v>0.438</v>
      </c>
      <c r="R206">
        <v>0.66500000000000004</v>
      </c>
    </row>
    <row r="207" spans="1:18" x14ac:dyDescent="0.3">
      <c r="A207" t="s">
        <v>622</v>
      </c>
      <c r="B207">
        <v>392.83292835704935</v>
      </c>
      <c r="O207" t="s">
        <v>622</v>
      </c>
      <c r="P207">
        <v>0.20499999999999999</v>
      </c>
      <c r="Q207">
        <v>0.434</v>
      </c>
      <c r="R207">
        <v>0.66200000000000003</v>
      </c>
    </row>
    <row r="208" spans="1:18" x14ac:dyDescent="0.3">
      <c r="A208" t="s">
        <v>621</v>
      </c>
      <c r="B208">
        <v>390.50220856243038</v>
      </c>
      <c r="O208" t="s">
        <v>621</v>
      </c>
      <c r="P208">
        <v>0.19900000000000001</v>
      </c>
      <c r="Q208">
        <v>0.42899999999999999</v>
      </c>
      <c r="R208">
        <v>0.65900000000000003</v>
      </c>
    </row>
    <row r="209" spans="1:18" x14ac:dyDescent="0.3">
      <c r="A209" t="s">
        <v>620</v>
      </c>
      <c r="B209">
        <v>388.04593484734903</v>
      </c>
      <c r="O209" t="s">
        <v>620</v>
      </c>
      <c r="P209">
        <v>0.19400000000000001</v>
      </c>
      <c r="Q209">
        <v>0.42499999999999999</v>
      </c>
      <c r="R209">
        <v>0.65600000000000003</v>
      </c>
    </row>
    <row r="210" spans="1:18" x14ac:dyDescent="0.3">
      <c r="A210" t="s">
        <v>619</v>
      </c>
      <c r="B210">
        <v>386.25592009353977</v>
      </c>
      <c r="O210" t="s">
        <v>619</v>
      </c>
      <c r="P210">
        <v>0.188</v>
      </c>
      <c r="Q210">
        <v>0.42</v>
      </c>
      <c r="R210">
        <v>0.65300000000000002</v>
      </c>
    </row>
    <row r="211" spans="1:18" x14ac:dyDescent="0.3">
      <c r="A211" t="s">
        <v>618</v>
      </c>
      <c r="B211">
        <v>385.81080808490719</v>
      </c>
      <c r="O211" t="s">
        <v>618</v>
      </c>
      <c r="P211">
        <v>0.183</v>
      </c>
      <c r="Q211">
        <v>0.41599999999999998</v>
      </c>
      <c r="R211">
        <v>0.64900000000000002</v>
      </c>
    </row>
    <row r="212" spans="1:18" x14ac:dyDescent="0.3">
      <c r="A212" t="s">
        <v>617</v>
      </c>
      <c r="B212">
        <v>382.99270473135232</v>
      </c>
      <c r="O212" t="s">
        <v>617</v>
      </c>
      <c r="P212">
        <v>0.17699999999999999</v>
      </c>
      <c r="Q212">
        <v>0.41199999999999998</v>
      </c>
      <c r="R212">
        <v>0.64600000000000002</v>
      </c>
    </row>
    <row r="213" spans="1:18" x14ac:dyDescent="0.3">
      <c r="A213" t="s">
        <v>616</v>
      </c>
      <c r="B213">
        <v>380.28806711808539</v>
      </c>
      <c r="O213" t="s">
        <v>616</v>
      </c>
      <c r="P213">
        <v>0.17199999999999999</v>
      </c>
      <c r="Q213">
        <v>0.40699999999999997</v>
      </c>
      <c r="R213">
        <v>0.64300000000000002</v>
      </c>
    </row>
    <row r="214" spans="1:18" x14ac:dyDescent="0.3">
      <c r="A214" t="s">
        <v>615</v>
      </c>
      <c r="B214">
        <v>376.49742146509578</v>
      </c>
      <c r="O214" t="s">
        <v>615</v>
      </c>
      <c r="P214">
        <v>0.16600000000000001</v>
      </c>
      <c r="Q214">
        <v>0.40300000000000002</v>
      </c>
      <c r="R214">
        <v>0.64</v>
      </c>
    </row>
    <row r="215" spans="1:18" x14ac:dyDescent="0.3">
      <c r="A215" t="s">
        <v>614</v>
      </c>
      <c r="B215">
        <v>370.29091963196407</v>
      </c>
      <c r="O215" t="s">
        <v>614</v>
      </c>
      <c r="P215">
        <v>0.161</v>
      </c>
      <c r="Q215">
        <v>0.39900000000000002</v>
      </c>
      <c r="R215">
        <v>0.63600000000000001</v>
      </c>
    </row>
    <row r="216" spans="1:18" x14ac:dyDescent="0.3">
      <c r="A216" t="s">
        <v>613</v>
      </c>
      <c r="B216">
        <v>367.41059552278728</v>
      </c>
      <c r="O216" t="s">
        <v>613</v>
      </c>
      <c r="P216">
        <v>0.155</v>
      </c>
      <c r="Q216">
        <v>0.39400000000000002</v>
      </c>
      <c r="R216">
        <v>0.63300000000000001</v>
      </c>
    </row>
    <row r="217" spans="1:18" x14ac:dyDescent="0.3">
      <c r="A217" t="s">
        <v>612</v>
      </c>
      <c r="B217">
        <v>364.81779211628771</v>
      </c>
      <c r="O217" t="s">
        <v>612</v>
      </c>
      <c r="P217">
        <v>0.15</v>
      </c>
      <c r="Q217">
        <v>0.39</v>
      </c>
      <c r="R217">
        <v>0.63</v>
      </c>
    </row>
    <row r="218" spans="1:18" x14ac:dyDescent="0.3">
      <c r="A218" t="s">
        <v>611</v>
      </c>
      <c r="B218">
        <v>363.00263691414011</v>
      </c>
      <c r="O218" t="s">
        <v>611</v>
      </c>
      <c r="P218">
        <v>0.14799999999999999</v>
      </c>
      <c r="Q218">
        <v>0.38900000000000001</v>
      </c>
      <c r="R218">
        <v>0.629</v>
      </c>
    </row>
    <row r="219" spans="1:18" x14ac:dyDescent="0.3">
      <c r="A219" t="s">
        <v>610</v>
      </c>
      <c r="B219">
        <v>362.12034808263371</v>
      </c>
      <c r="O219" t="s">
        <v>610</v>
      </c>
      <c r="P219">
        <v>0.14599999999999999</v>
      </c>
      <c r="Q219">
        <v>0.38700000000000001</v>
      </c>
      <c r="R219">
        <v>0.628</v>
      </c>
    </row>
    <row r="220" spans="1:18" x14ac:dyDescent="0.3">
      <c r="A220" t="s">
        <v>609</v>
      </c>
      <c r="B220">
        <v>360.69453610696411</v>
      </c>
      <c r="O220" t="s">
        <v>609</v>
      </c>
      <c r="P220">
        <v>0.14499999999999999</v>
      </c>
      <c r="Q220">
        <v>0.38600000000000001</v>
      </c>
      <c r="R220">
        <v>0.627</v>
      </c>
    </row>
    <row r="221" spans="1:18" x14ac:dyDescent="0.3">
      <c r="A221" t="s">
        <v>608</v>
      </c>
      <c r="B221">
        <v>358.67529089352752</v>
      </c>
      <c r="O221" t="s">
        <v>608</v>
      </c>
      <c r="P221">
        <v>0.14299999999999999</v>
      </c>
      <c r="Q221">
        <v>0.38400000000000001</v>
      </c>
      <c r="R221">
        <v>0.626</v>
      </c>
    </row>
    <row r="222" spans="1:18" x14ac:dyDescent="0.3">
      <c r="A222" t="s">
        <v>607</v>
      </c>
      <c r="B222">
        <v>356.33908321343051</v>
      </c>
      <c r="O222" t="s">
        <v>607</v>
      </c>
      <c r="P222">
        <v>0.14099999999999999</v>
      </c>
      <c r="Q222">
        <v>0.38300000000000001</v>
      </c>
      <c r="R222">
        <v>0.625</v>
      </c>
    </row>
    <row r="223" spans="1:18" x14ac:dyDescent="0.3">
      <c r="A223" t="s">
        <v>606</v>
      </c>
      <c r="B223">
        <v>352.34093616088182</v>
      </c>
      <c r="O223" t="s">
        <v>606</v>
      </c>
      <c r="P223">
        <v>0.13900000000000001</v>
      </c>
      <c r="Q223">
        <v>0.38100000000000001</v>
      </c>
      <c r="R223">
        <v>0.624</v>
      </c>
    </row>
    <row r="224" spans="1:18" x14ac:dyDescent="0.3">
      <c r="A224" t="s">
        <v>605</v>
      </c>
      <c r="B224">
        <v>348.45403003018401</v>
      </c>
      <c r="O224" t="s">
        <v>605</v>
      </c>
      <c r="P224">
        <v>0.13800000000000001</v>
      </c>
      <c r="Q224">
        <v>0.38</v>
      </c>
      <c r="R224">
        <v>0.623</v>
      </c>
    </row>
    <row r="225" spans="1:18" x14ac:dyDescent="0.3">
      <c r="A225" t="s">
        <v>604</v>
      </c>
      <c r="B225">
        <v>343.90108742005788</v>
      </c>
      <c r="O225" t="s">
        <v>604</v>
      </c>
      <c r="P225">
        <v>0.13600000000000001</v>
      </c>
      <c r="Q225">
        <v>0.379</v>
      </c>
      <c r="R225">
        <v>0.621</v>
      </c>
    </row>
    <row r="226" spans="1:18" x14ac:dyDescent="0.3">
      <c r="A226" t="s">
        <v>603</v>
      </c>
      <c r="B226">
        <v>338.30596569341839</v>
      </c>
      <c r="O226" t="s">
        <v>603</v>
      </c>
      <c r="P226">
        <v>0.13400000000000001</v>
      </c>
      <c r="Q226">
        <v>0.377</v>
      </c>
      <c r="R226">
        <v>0.62</v>
      </c>
    </row>
    <row r="227" spans="1:18" x14ac:dyDescent="0.3">
      <c r="A227" t="s">
        <v>602</v>
      </c>
      <c r="B227">
        <v>333.83015012244221</v>
      </c>
      <c r="O227" t="s">
        <v>602</v>
      </c>
      <c r="P227">
        <v>0.13200000000000001</v>
      </c>
      <c r="Q227">
        <v>0.376</v>
      </c>
      <c r="R227">
        <v>0.61899999999999999</v>
      </c>
    </row>
    <row r="228" spans="1:18" x14ac:dyDescent="0.3">
      <c r="A228" t="s">
        <v>601</v>
      </c>
      <c r="B228">
        <v>330.81374128553455</v>
      </c>
      <c r="O228" t="s">
        <v>601</v>
      </c>
      <c r="P228">
        <v>0.13</v>
      </c>
      <c r="Q228">
        <v>0.374</v>
      </c>
      <c r="R228">
        <v>0.61799999999999999</v>
      </c>
    </row>
    <row r="229" spans="1:18" x14ac:dyDescent="0.3">
      <c r="A229" t="s">
        <v>600</v>
      </c>
      <c r="B229">
        <v>328.1132566666833</v>
      </c>
      <c r="O229" t="s">
        <v>600</v>
      </c>
      <c r="P229">
        <v>0.129</v>
      </c>
      <c r="Q229">
        <v>0.373</v>
      </c>
      <c r="R229">
        <v>0.61699999999999999</v>
      </c>
    </row>
    <row r="230" spans="1:18" x14ac:dyDescent="0.3">
      <c r="A230" t="s">
        <v>599</v>
      </c>
      <c r="B230">
        <v>327.34554598468333</v>
      </c>
      <c r="O230" t="s">
        <v>599</v>
      </c>
      <c r="P230">
        <v>0.127</v>
      </c>
      <c r="Q230">
        <v>0.371</v>
      </c>
      <c r="R230">
        <v>0.61599999999999999</v>
      </c>
    </row>
    <row r="231" spans="1:18" x14ac:dyDescent="0.3">
      <c r="A231" t="s">
        <v>598</v>
      </c>
      <c r="B231">
        <v>325.1348922250487</v>
      </c>
      <c r="O231" t="s">
        <v>598</v>
      </c>
      <c r="P231">
        <v>0.125</v>
      </c>
      <c r="Q231">
        <v>0.37</v>
      </c>
      <c r="R231">
        <v>0.61499999999999999</v>
      </c>
    </row>
    <row r="232" spans="1:18" x14ac:dyDescent="0.3">
      <c r="A232" t="s">
        <v>597</v>
      </c>
      <c r="B232">
        <v>323.09903503394901</v>
      </c>
      <c r="O232" t="s">
        <v>597</v>
      </c>
      <c r="P232">
        <v>0.123</v>
      </c>
      <c r="Q232">
        <v>0.36899999999999999</v>
      </c>
      <c r="R232">
        <v>0.61399999999999999</v>
      </c>
    </row>
    <row r="233" spans="1:18" x14ac:dyDescent="0.3">
      <c r="A233" t="s">
        <v>596</v>
      </c>
      <c r="B233">
        <v>323.03369953251524</v>
      </c>
      <c r="O233" t="s">
        <v>596</v>
      </c>
      <c r="P233">
        <v>0.121</v>
      </c>
      <c r="Q233">
        <v>0.36699999999999999</v>
      </c>
      <c r="R233">
        <v>0.61299999999999999</v>
      </c>
    </row>
    <row r="234" spans="1:18" x14ac:dyDescent="0.3">
      <c r="A234" t="s">
        <v>595</v>
      </c>
      <c r="B234">
        <v>316.17265611521316</v>
      </c>
      <c r="O234" t="s">
        <v>595</v>
      </c>
      <c r="P234">
        <v>0.12</v>
      </c>
      <c r="Q234">
        <v>0.36599999999999999</v>
      </c>
      <c r="R234">
        <v>0.61199999999999999</v>
      </c>
    </row>
    <row r="235" spans="1:18" x14ac:dyDescent="0.3">
      <c r="A235" t="s">
        <v>594</v>
      </c>
      <c r="B235">
        <v>312.68473409088699</v>
      </c>
      <c r="O235" t="s">
        <v>594</v>
      </c>
      <c r="P235">
        <v>0.11799999999999999</v>
      </c>
      <c r="Q235">
        <v>0.36399999999999999</v>
      </c>
      <c r="R235">
        <v>0.61099999999999999</v>
      </c>
    </row>
    <row r="236" spans="1:18" x14ac:dyDescent="0.3">
      <c r="A236" t="s">
        <v>593</v>
      </c>
      <c r="B236">
        <v>310.70345911210882</v>
      </c>
      <c r="O236" t="s">
        <v>593</v>
      </c>
      <c r="P236">
        <v>0.11600000000000001</v>
      </c>
      <c r="Q236">
        <v>0.36299999999999999</v>
      </c>
      <c r="R236">
        <v>0.61</v>
      </c>
    </row>
    <row r="237" spans="1:18" x14ac:dyDescent="0.3">
      <c r="A237" t="s">
        <v>592</v>
      </c>
      <c r="B237">
        <v>309.64526130284895</v>
      </c>
      <c r="O237" t="s">
        <v>592</v>
      </c>
      <c r="P237">
        <v>0.114</v>
      </c>
      <c r="Q237">
        <v>0.36099999999999999</v>
      </c>
      <c r="R237">
        <v>0.60899999999999999</v>
      </c>
    </row>
    <row r="238" spans="1:18" x14ac:dyDescent="0.3">
      <c r="A238" t="s">
        <v>591</v>
      </c>
      <c r="B238">
        <v>307.97212367759766</v>
      </c>
      <c r="O238" t="s">
        <v>591</v>
      </c>
      <c r="P238">
        <v>0.113</v>
      </c>
      <c r="Q238">
        <v>0.36</v>
      </c>
      <c r="R238">
        <v>0.60799999999999998</v>
      </c>
    </row>
    <row r="239" spans="1:18" x14ac:dyDescent="0.3">
      <c r="A239" t="s">
        <v>590</v>
      </c>
      <c r="B239">
        <v>306.23365055091256</v>
      </c>
      <c r="O239" t="s">
        <v>590</v>
      </c>
      <c r="P239">
        <v>0.111</v>
      </c>
      <c r="Q239">
        <v>0.35899999999999999</v>
      </c>
      <c r="R239">
        <v>0.60599999999999998</v>
      </c>
    </row>
    <row r="240" spans="1:18" x14ac:dyDescent="0.3">
      <c r="A240" t="s">
        <v>589</v>
      </c>
      <c r="B240">
        <v>304.32008421323349</v>
      </c>
      <c r="O240" t="s">
        <v>589</v>
      </c>
      <c r="P240">
        <v>0.109</v>
      </c>
      <c r="Q240">
        <v>0.35699999999999998</v>
      </c>
      <c r="R240">
        <v>0.60499999999999998</v>
      </c>
    </row>
    <row r="241" spans="1:18" x14ac:dyDescent="0.3">
      <c r="A241" t="s">
        <v>588</v>
      </c>
      <c r="B241">
        <v>302.81098986740483</v>
      </c>
      <c r="O241" t="s">
        <v>588</v>
      </c>
      <c r="P241">
        <v>0.107</v>
      </c>
      <c r="Q241">
        <v>0.35599999999999998</v>
      </c>
      <c r="R241">
        <v>0.60399999999999998</v>
      </c>
    </row>
    <row r="242" spans="1:18" x14ac:dyDescent="0.3">
      <c r="A242" t="s">
        <v>587</v>
      </c>
      <c r="B242">
        <v>300.8501832182472</v>
      </c>
      <c r="O242" t="s">
        <v>587</v>
      </c>
      <c r="P242">
        <v>0.105</v>
      </c>
      <c r="Q242">
        <v>0.35399999999999998</v>
      </c>
      <c r="R242">
        <v>0.60299999999999998</v>
      </c>
    </row>
    <row r="243" spans="1:18" x14ac:dyDescent="0.3">
      <c r="A243" t="s">
        <v>586</v>
      </c>
      <c r="B243">
        <v>297.93819252665025</v>
      </c>
      <c r="O243" t="s">
        <v>586</v>
      </c>
      <c r="P243">
        <v>0.104</v>
      </c>
      <c r="Q243">
        <v>0.35299999999999998</v>
      </c>
      <c r="R243">
        <v>0.60199999999999998</v>
      </c>
    </row>
    <row r="244" spans="1:18" x14ac:dyDescent="0.3">
      <c r="A244" t="s">
        <v>585</v>
      </c>
      <c r="B244">
        <v>295.41406184923994</v>
      </c>
      <c r="O244" t="s">
        <v>585</v>
      </c>
      <c r="P244">
        <v>0.10199999999999999</v>
      </c>
      <c r="Q244">
        <v>0.35099999999999998</v>
      </c>
      <c r="R244">
        <v>0.60099999999999998</v>
      </c>
    </row>
    <row r="245" spans="1:18" x14ac:dyDescent="0.3">
      <c r="A245" t="s">
        <v>584</v>
      </c>
      <c r="B245">
        <v>293.54284122247947</v>
      </c>
      <c r="O245" t="s">
        <v>584</v>
      </c>
      <c r="P245">
        <v>0.1</v>
      </c>
      <c r="Q245">
        <v>0.35</v>
      </c>
      <c r="R245">
        <v>0.6</v>
      </c>
    </row>
    <row r="246" spans="1:18" x14ac:dyDescent="0.3">
      <c r="A246" t="s">
        <v>583</v>
      </c>
      <c r="B246">
        <v>280.60389047770514</v>
      </c>
      <c r="O246" t="s">
        <v>583</v>
      </c>
      <c r="P246">
        <v>0.1</v>
      </c>
      <c r="Q246">
        <v>0.35</v>
      </c>
      <c r="R246">
        <v>0.60099999999999998</v>
      </c>
    </row>
    <row r="247" spans="1:18" x14ac:dyDescent="0.3">
      <c r="A247" t="s">
        <v>582</v>
      </c>
      <c r="B247">
        <v>278.25885768447472</v>
      </c>
      <c r="O247" t="s">
        <v>582</v>
      </c>
      <c r="P247">
        <v>0.1</v>
      </c>
      <c r="Q247">
        <v>0.35099999999999998</v>
      </c>
      <c r="R247">
        <v>0.60099999999999998</v>
      </c>
    </row>
    <row r="248" spans="1:18" x14ac:dyDescent="0.3">
      <c r="A248" t="s">
        <v>581</v>
      </c>
      <c r="B248">
        <v>276.33943265824558</v>
      </c>
      <c r="O248" t="s">
        <v>581</v>
      </c>
      <c r="P248">
        <v>0.1</v>
      </c>
      <c r="Q248">
        <v>0.35099999999999998</v>
      </c>
      <c r="R248">
        <v>0.60199999999999998</v>
      </c>
    </row>
    <row r="249" spans="1:18" x14ac:dyDescent="0.3">
      <c r="A249" t="s">
        <v>580</v>
      </c>
      <c r="B249">
        <v>274.57678317121156</v>
      </c>
      <c r="O249" t="s">
        <v>580</v>
      </c>
      <c r="P249">
        <v>0.1</v>
      </c>
      <c r="Q249">
        <v>0.35099999999999998</v>
      </c>
      <c r="R249">
        <v>0.60299999999999998</v>
      </c>
    </row>
    <row r="250" spans="1:18" x14ac:dyDescent="0.3">
      <c r="A250" t="s">
        <v>579</v>
      </c>
      <c r="B250">
        <v>272.73003554725835</v>
      </c>
      <c r="O250" t="s">
        <v>579</v>
      </c>
      <c r="P250">
        <v>0.1</v>
      </c>
      <c r="Q250">
        <v>0.35199999999999998</v>
      </c>
      <c r="R250">
        <v>0.60299999999999998</v>
      </c>
    </row>
    <row r="251" spans="1:18" x14ac:dyDescent="0.3">
      <c r="A251" t="s">
        <v>578</v>
      </c>
      <c r="B251">
        <v>270.59013101392088</v>
      </c>
      <c r="O251" t="s">
        <v>578</v>
      </c>
      <c r="P251">
        <v>0.1</v>
      </c>
      <c r="Q251">
        <v>0.35199999999999998</v>
      </c>
      <c r="R251">
        <v>0.60399999999999998</v>
      </c>
    </row>
    <row r="252" spans="1:18" x14ac:dyDescent="0.3">
      <c r="A252" t="s">
        <v>577</v>
      </c>
      <c r="B252">
        <v>269.73765474947049</v>
      </c>
      <c r="O252" t="s">
        <v>577</v>
      </c>
      <c r="P252">
        <v>0.1</v>
      </c>
      <c r="Q252">
        <v>0.35199999999999998</v>
      </c>
      <c r="R252">
        <v>0.60499999999999998</v>
      </c>
    </row>
    <row r="253" spans="1:18" x14ac:dyDescent="0.3">
      <c r="A253" t="s">
        <v>576</v>
      </c>
      <c r="B253">
        <v>270.18588150391486</v>
      </c>
      <c r="O253" t="s">
        <v>576</v>
      </c>
      <c r="P253">
        <v>0.1</v>
      </c>
      <c r="Q253">
        <v>0.35299999999999998</v>
      </c>
      <c r="R253">
        <v>0.60499999999999998</v>
      </c>
    </row>
    <row r="254" spans="1:18" x14ac:dyDescent="0.3">
      <c r="A254" t="s">
        <v>575</v>
      </c>
      <c r="B254">
        <v>269.66126931646625</v>
      </c>
      <c r="O254" t="s">
        <v>575</v>
      </c>
      <c r="P254">
        <v>0.1</v>
      </c>
      <c r="Q254">
        <v>0.35299999999999998</v>
      </c>
      <c r="R254">
        <v>0.60599999999999998</v>
      </c>
    </row>
    <row r="255" spans="1:18" x14ac:dyDescent="0.3">
      <c r="A255" t="s">
        <v>574</v>
      </c>
      <c r="B255">
        <v>269.05426468623347</v>
      </c>
      <c r="O255" t="s">
        <v>574</v>
      </c>
      <c r="P255">
        <v>0.1</v>
      </c>
      <c r="Q255">
        <v>0.35299999999999998</v>
      </c>
      <c r="R255">
        <v>0.60599999999999998</v>
      </c>
    </row>
    <row r="256" spans="1:18" x14ac:dyDescent="0.3">
      <c r="A256" t="s">
        <v>573</v>
      </c>
      <c r="B256">
        <v>268.2724634874657</v>
      </c>
      <c r="O256" t="s">
        <v>573</v>
      </c>
      <c r="P256">
        <v>0.1</v>
      </c>
      <c r="Q256">
        <v>0.35399999999999998</v>
      </c>
      <c r="R256">
        <v>0.60699999999999998</v>
      </c>
    </row>
    <row r="257" spans="1:18" x14ac:dyDescent="0.3">
      <c r="A257" t="s">
        <v>572</v>
      </c>
      <c r="B257">
        <v>268.1240680977167</v>
      </c>
      <c r="O257" t="s">
        <v>572</v>
      </c>
      <c r="P257">
        <v>0.1</v>
      </c>
      <c r="Q257">
        <v>0.35399999999999998</v>
      </c>
      <c r="R257">
        <v>0.60799999999999998</v>
      </c>
    </row>
    <row r="258" spans="1:18" x14ac:dyDescent="0.3">
      <c r="A258" t="s">
        <v>571</v>
      </c>
      <c r="B258">
        <v>267.86962302913645</v>
      </c>
      <c r="O258" t="s">
        <v>571</v>
      </c>
      <c r="P258">
        <v>0.1</v>
      </c>
      <c r="Q258">
        <v>0.35399999999999998</v>
      </c>
      <c r="R258">
        <v>0.60799999999999998</v>
      </c>
    </row>
    <row r="259" spans="1:18" x14ac:dyDescent="0.3">
      <c r="A259" t="s">
        <v>570</v>
      </c>
      <c r="B259">
        <v>266.79666725757778</v>
      </c>
      <c r="O259" t="s">
        <v>570</v>
      </c>
      <c r="P259">
        <v>0.1</v>
      </c>
      <c r="Q259">
        <v>0.35499999999999998</v>
      </c>
      <c r="R259">
        <v>0.60899999999999999</v>
      </c>
    </row>
    <row r="260" spans="1:18" x14ac:dyDescent="0.3">
      <c r="A260" t="s">
        <v>569</v>
      </c>
      <c r="B260">
        <v>264.48878893224617</v>
      </c>
      <c r="O260" t="s">
        <v>569</v>
      </c>
      <c r="P260">
        <v>0.1</v>
      </c>
      <c r="Q260">
        <v>0.35499999999999998</v>
      </c>
      <c r="R260">
        <v>0.61</v>
      </c>
    </row>
    <row r="261" spans="1:18" x14ac:dyDescent="0.3">
      <c r="A261" t="s">
        <v>568</v>
      </c>
      <c r="B261">
        <v>261.32213069022532</v>
      </c>
      <c r="O261" t="s">
        <v>568</v>
      </c>
      <c r="P261">
        <v>0.1</v>
      </c>
      <c r="Q261">
        <v>0.35499999999999998</v>
      </c>
      <c r="R261">
        <v>0.61</v>
      </c>
    </row>
    <row r="262" spans="1:18" x14ac:dyDescent="0.3">
      <c r="A262" t="s">
        <v>567</v>
      </c>
      <c r="B262">
        <v>257.25100959294252</v>
      </c>
      <c r="O262" t="s">
        <v>567</v>
      </c>
      <c r="P262">
        <v>0.1</v>
      </c>
      <c r="Q262">
        <v>0.35499999999999998</v>
      </c>
      <c r="R262">
        <v>0.61099999999999999</v>
      </c>
    </row>
    <row r="263" spans="1:18" x14ac:dyDescent="0.3">
      <c r="A263" t="s">
        <v>566</v>
      </c>
      <c r="B263">
        <v>254.02183395284075</v>
      </c>
      <c r="O263" t="s">
        <v>566</v>
      </c>
      <c r="P263">
        <v>0.1</v>
      </c>
      <c r="Q263">
        <v>0.35599999999999998</v>
      </c>
      <c r="R263">
        <v>0.61199999999999999</v>
      </c>
    </row>
    <row r="264" spans="1:18" x14ac:dyDescent="0.3">
      <c r="A264" t="s">
        <v>565</v>
      </c>
      <c r="B264">
        <v>250.07300370898002</v>
      </c>
      <c r="O264" t="s">
        <v>565</v>
      </c>
      <c r="P264">
        <v>0.1</v>
      </c>
      <c r="Q264">
        <v>0.35599999999999998</v>
      </c>
      <c r="R264">
        <v>0.61199999999999999</v>
      </c>
    </row>
    <row r="265" spans="1:18" x14ac:dyDescent="0.3">
      <c r="A265" t="s">
        <v>564</v>
      </c>
      <c r="B265">
        <v>247.21856165428721</v>
      </c>
      <c r="O265" t="s">
        <v>564</v>
      </c>
      <c r="P265">
        <v>0.1</v>
      </c>
      <c r="Q265">
        <v>0.35599999999999998</v>
      </c>
      <c r="R265">
        <v>0.61299999999999999</v>
      </c>
    </row>
    <row r="266" spans="1:18" x14ac:dyDescent="0.3">
      <c r="A266" t="s">
        <v>563</v>
      </c>
      <c r="B266">
        <v>244.22425268052061</v>
      </c>
      <c r="O266" t="s">
        <v>563</v>
      </c>
      <c r="P266">
        <v>0.1</v>
      </c>
      <c r="Q266">
        <v>0.35699999999999998</v>
      </c>
      <c r="R266">
        <v>0.61399999999999999</v>
      </c>
    </row>
    <row r="267" spans="1:18" x14ac:dyDescent="0.3">
      <c r="A267" t="s">
        <v>562</v>
      </c>
      <c r="B267">
        <v>241.61179671116068</v>
      </c>
      <c r="O267" t="s">
        <v>562</v>
      </c>
      <c r="P267">
        <v>0.1</v>
      </c>
      <c r="Q267">
        <v>0.35699999999999998</v>
      </c>
      <c r="R267">
        <v>0.61399999999999999</v>
      </c>
    </row>
    <row r="268" spans="1:18" x14ac:dyDescent="0.3">
      <c r="A268" t="s">
        <v>561</v>
      </c>
      <c r="B268">
        <v>239.71906950617577</v>
      </c>
      <c r="O268" t="s">
        <v>561</v>
      </c>
      <c r="P268">
        <v>0.1</v>
      </c>
      <c r="Q268">
        <v>0.35699999999999998</v>
      </c>
      <c r="R268">
        <v>0.61499999999999999</v>
      </c>
    </row>
    <row r="269" spans="1:18" x14ac:dyDescent="0.3">
      <c r="A269" t="s">
        <v>560</v>
      </c>
      <c r="B269">
        <v>237.23246409973646</v>
      </c>
      <c r="O269" t="s">
        <v>560</v>
      </c>
      <c r="P269">
        <v>0.1</v>
      </c>
      <c r="Q269">
        <v>0.35799999999999998</v>
      </c>
      <c r="R269">
        <v>0.61499999999999999</v>
      </c>
    </row>
    <row r="270" spans="1:18" x14ac:dyDescent="0.3">
      <c r="A270" t="s">
        <v>559</v>
      </c>
      <c r="B270">
        <v>234.79213491678709</v>
      </c>
      <c r="O270" t="s">
        <v>559</v>
      </c>
      <c r="P270">
        <v>0.1</v>
      </c>
      <c r="Q270">
        <v>0.35799999999999998</v>
      </c>
      <c r="R270">
        <v>0.61599999999999999</v>
      </c>
    </row>
    <row r="271" spans="1:18" x14ac:dyDescent="0.3">
      <c r="A271" t="s">
        <v>558</v>
      </c>
      <c r="B271">
        <v>231.72218211616118</v>
      </c>
      <c r="O271" t="s">
        <v>558</v>
      </c>
      <c r="P271">
        <v>0.1</v>
      </c>
      <c r="Q271">
        <v>0.35799999999999998</v>
      </c>
      <c r="R271">
        <v>0.61699999999999999</v>
      </c>
    </row>
    <row r="272" spans="1:18" x14ac:dyDescent="0.3">
      <c r="A272" t="s">
        <v>557</v>
      </c>
      <c r="B272">
        <v>228.38962657935414</v>
      </c>
      <c r="O272" t="s">
        <v>557</v>
      </c>
      <c r="P272">
        <v>0.1</v>
      </c>
      <c r="Q272">
        <v>0.35899999999999999</v>
      </c>
      <c r="R272">
        <v>0.61699999999999999</v>
      </c>
    </row>
    <row r="273" spans="1:18" x14ac:dyDescent="0.3">
      <c r="A273" t="s">
        <v>556</v>
      </c>
      <c r="B273">
        <v>225.56076993668702</v>
      </c>
      <c r="O273" t="s">
        <v>556</v>
      </c>
      <c r="P273">
        <v>0.1</v>
      </c>
      <c r="Q273">
        <v>0.35899999999999999</v>
      </c>
      <c r="R273">
        <v>0.61799999999999999</v>
      </c>
    </row>
    <row r="274" spans="1:18" x14ac:dyDescent="0.3">
      <c r="A274" t="s">
        <v>555</v>
      </c>
      <c r="B274">
        <v>223.57808590623134</v>
      </c>
      <c r="O274" t="s">
        <v>555</v>
      </c>
      <c r="P274">
        <v>0.1</v>
      </c>
      <c r="Q274">
        <v>0.35899999999999999</v>
      </c>
      <c r="R274">
        <v>0.61899999999999999</v>
      </c>
    </row>
    <row r="275" spans="1:18" x14ac:dyDescent="0.3">
      <c r="A275" t="s">
        <v>554</v>
      </c>
      <c r="B275">
        <v>221.71687696243819</v>
      </c>
      <c r="O275" t="s">
        <v>554</v>
      </c>
      <c r="P275">
        <v>0.1</v>
      </c>
      <c r="Q275">
        <v>0.36</v>
      </c>
      <c r="R275">
        <v>0.61899999999999999</v>
      </c>
    </row>
    <row r="276" spans="1:18" x14ac:dyDescent="0.3">
      <c r="A276" t="s">
        <v>553</v>
      </c>
      <c r="B276">
        <v>210.44557595743728</v>
      </c>
      <c r="O276" t="s">
        <v>553</v>
      </c>
      <c r="P276">
        <v>0.1</v>
      </c>
      <c r="Q276">
        <v>0.36</v>
      </c>
      <c r="R276">
        <v>0.62</v>
      </c>
    </row>
    <row r="277" spans="1:18" x14ac:dyDescent="0.3">
      <c r="A277" t="s">
        <v>552</v>
      </c>
      <c r="B277">
        <v>207.2106899500146</v>
      </c>
      <c r="O277" t="s">
        <v>552</v>
      </c>
      <c r="P277">
        <v>0.1</v>
      </c>
      <c r="Q277">
        <v>0.36099999999999999</v>
      </c>
      <c r="R277">
        <v>0.622</v>
      </c>
    </row>
    <row r="278" spans="1:18" x14ac:dyDescent="0.3">
      <c r="A278" t="s">
        <v>551</v>
      </c>
      <c r="B278">
        <v>204.70443198071496</v>
      </c>
      <c r="O278" t="s">
        <v>551</v>
      </c>
      <c r="P278">
        <v>0.1</v>
      </c>
      <c r="Q278">
        <v>0.36199999999999999</v>
      </c>
      <c r="R278">
        <v>0.623</v>
      </c>
    </row>
    <row r="279" spans="1:18" x14ac:dyDescent="0.3">
      <c r="A279" t="s">
        <v>550</v>
      </c>
      <c r="B279">
        <v>202.61844221416783</v>
      </c>
      <c r="O279" t="s">
        <v>550</v>
      </c>
      <c r="P279">
        <v>0.1</v>
      </c>
      <c r="Q279">
        <v>0.36299999999999999</v>
      </c>
      <c r="R279">
        <v>0.625</v>
      </c>
    </row>
    <row r="280" spans="1:18" x14ac:dyDescent="0.3">
      <c r="A280" t="s">
        <v>549</v>
      </c>
      <c r="B280">
        <v>201.84272218579457</v>
      </c>
      <c r="O280" t="s">
        <v>549</v>
      </c>
      <c r="P280">
        <v>0.1</v>
      </c>
      <c r="Q280">
        <v>0.36299999999999999</v>
      </c>
      <c r="R280">
        <v>0.627</v>
      </c>
    </row>
    <row r="281" spans="1:18" x14ac:dyDescent="0.3">
      <c r="A281" t="s">
        <v>548</v>
      </c>
      <c r="B281">
        <v>200.76946977177758</v>
      </c>
      <c r="O281" t="s">
        <v>548</v>
      </c>
      <c r="P281">
        <v>0.1</v>
      </c>
      <c r="Q281">
        <v>0.36399999999999999</v>
      </c>
      <c r="R281">
        <v>0.628</v>
      </c>
    </row>
    <row r="282" spans="1:18" x14ac:dyDescent="0.3">
      <c r="A282" t="s">
        <v>547</v>
      </c>
      <c r="B282">
        <v>199.49843099870975</v>
      </c>
      <c r="O282" t="s">
        <v>547</v>
      </c>
      <c r="P282">
        <v>0.1</v>
      </c>
      <c r="Q282">
        <v>0.36499999999999999</v>
      </c>
      <c r="R282">
        <v>0.63</v>
      </c>
    </row>
    <row r="283" spans="1:18" x14ac:dyDescent="0.3">
      <c r="A283" t="s">
        <v>546</v>
      </c>
      <c r="B283">
        <v>197.92896991262342</v>
      </c>
      <c r="O283" t="s">
        <v>546</v>
      </c>
      <c r="P283">
        <v>0.1</v>
      </c>
      <c r="Q283">
        <v>0.36599999999999999</v>
      </c>
      <c r="R283">
        <v>0.63200000000000001</v>
      </c>
    </row>
    <row r="284" spans="1:18" x14ac:dyDescent="0.3">
      <c r="A284" t="s">
        <v>545</v>
      </c>
      <c r="B284">
        <v>197.60199576299644</v>
      </c>
      <c r="O284" t="s">
        <v>545</v>
      </c>
      <c r="P284">
        <v>0.1</v>
      </c>
      <c r="Q284">
        <v>0.36699999999999999</v>
      </c>
      <c r="R284">
        <v>0.63300000000000001</v>
      </c>
    </row>
    <row r="285" spans="1:18" x14ac:dyDescent="0.3">
      <c r="A285" t="s">
        <v>544</v>
      </c>
      <c r="B285">
        <v>196.36544167570241</v>
      </c>
      <c r="O285" t="s">
        <v>544</v>
      </c>
      <c r="P285">
        <v>0.1</v>
      </c>
      <c r="Q285">
        <v>0.36799999999999999</v>
      </c>
      <c r="R285">
        <v>0.63500000000000001</v>
      </c>
    </row>
    <row r="286" spans="1:18" x14ac:dyDescent="0.3">
      <c r="A286" t="s">
        <v>543</v>
      </c>
      <c r="B286">
        <v>194.04747750678897</v>
      </c>
      <c r="O286" t="s">
        <v>543</v>
      </c>
      <c r="P286">
        <v>0.1</v>
      </c>
      <c r="Q286">
        <v>0.36799999999999999</v>
      </c>
      <c r="R286">
        <v>0.63700000000000001</v>
      </c>
    </row>
    <row r="287" spans="1:18" x14ac:dyDescent="0.3">
      <c r="A287" t="s">
        <v>542</v>
      </c>
      <c r="B287">
        <v>192.23076493173548</v>
      </c>
      <c r="O287" t="s">
        <v>542</v>
      </c>
      <c r="P287">
        <v>0.1</v>
      </c>
      <c r="Q287">
        <v>0.36899999999999999</v>
      </c>
      <c r="R287">
        <v>0.63800000000000001</v>
      </c>
    </row>
    <row r="288" spans="1:18" x14ac:dyDescent="0.3">
      <c r="A288" t="s">
        <v>541</v>
      </c>
      <c r="B288">
        <v>190.74599526748489</v>
      </c>
      <c r="O288" t="s">
        <v>541</v>
      </c>
      <c r="P288">
        <v>0.1</v>
      </c>
      <c r="Q288">
        <v>0.37</v>
      </c>
      <c r="R288">
        <v>0.64</v>
      </c>
    </row>
    <row r="289" spans="1:18" x14ac:dyDescent="0.3">
      <c r="A289" t="s">
        <v>540</v>
      </c>
      <c r="B289">
        <v>189.97910035224515</v>
      </c>
      <c r="O289" t="s">
        <v>540</v>
      </c>
      <c r="P289">
        <v>0.1</v>
      </c>
      <c r="Q289">
        <v>0.371</v>
      </c>
      <c r="R289">
        <v>0.64200000000000002</v>
      </c>
    </row>
    <row r="290" spans="1:18" x14ac:dyDescent="0.3">
      <c r="A290" t="s">
        <v>539</v>
      </c>
      <c r="B290">
        <v>189.60154866348336</v>
      </c>
      <c r="O290" t="s">
        <v>539</v>
      </c>
      <c r="P290">
        <v>0.1</v>
      </c>
      <c r="Q290">
        <v>0.372</v>
      </c>
      <c r="R290">
        <v>0.64300000000000002</v>
      </c>
    </row>
    <row r="291" spans="1:18" x14ac:dyDescent="0.3">
      <c r="A291" t="s">
        <v>538</v>
      </c>
      <c r="B291">
        <v>189.27724429598084</v>
      </c>
      <c r="O291" t="s">
        <v>538</v>
      </c>
      <c r="P291">
        <v>0.1</v>
      </c>
      <c r="Q291">
        <v>0.373</v>
      </c>
      <c r="R291">
        <v>0.64500000000000002</v>
      </c>
    </row>
    <row r="292" spans="1:18" x14ac:dyDescent="0.3">
      <c r="A292" t="s">
        <v>537</v>
      </c>
      <c r="B292">
        <v>187.87375466529596</v>
      </c>
      <c r="O292" t="s">
        <v>537</v>
      </c>
      <c r="P292">
        <v>0.1</v>
      </c>
      <c r="Q292">
        <v>0.373</v>
      </c>
      <c r="R292">
        <v>0.64700000000000002</v>
      </c>
    </row>
    <row r="293" spans="1:18" x14ac:dyDescent="0.3">
      <c r="A293" t="s">
        <v>536</v>
      </c>
      <c r="B293">
        <v>186.02982514469628</v>
      </c>
      <c r="O293" t="s">
        <v>536</v>
      </c>
      <c r="P293">
        <v>0.1</v>
      </c>
      <c r="Q293">
        <v>0.374</v>
      </c>
      <c r="R293">
        <v>0.64800000000000002</v>
      </c>
    </row>
    <row r="294" spans="1:18" x14ac:dyDescent="0.3">
      <c r="A294" t="s">
        <v>535</v>
      </c>
      <c r="B294">
        <v>183.7832776476111</v>
      </c>
      <c r="O294" t="s">
        <v>535</v>
      </c>
      <c r="P294">
        <v>0.1</v>
      </c>
      <c r="Q294">
        <v>0.375</v>
      </c>
      <c r="R294">
        <v>0.65</v>
      </c>
    </row>
    <row r="295" spans="1:18" x14ac:dyDescent="0.3">
      <c r="A295" t="s">
        <v>534</v>
      </c>
      <c r="B295">
        <v>181.50395115888716</v>
      </c>
      <c r="O295" t="s">
        <v>534</v>
      </c>
      <c r="P295">
        <v>0.1</v>
      </c>
      <c r="Q295">
        <v>0.376</v>
      </c>
      <c r="R295">
        <v>0.65200000000000002</v>
      </c>
    </row>
    <row r="296" spans="1:18" x14ac:dyDescent="0.3">
      <c r="A296" t="s">
        <v>533</v>
      </c>
      <c r="B296">
        <v>179.6767819371797</v>
      </c>
      <c r="O296" t="s">
        <v>533</v>
      </c>
      <c r="P296">
        <v>0.1</v>
      </c>
      <c r="Q296">
        <v>0.377</v>
      </c>
      <c r="R296">
        <v>0.65300000000000002</v>
      </c>
    </row>
    <row r="297" spans="1:18" x14ac:dyDescent="0.3">
      <c r="A297" t="s">
        <v>532</v>
      </c>
      <c r="B297">
        <v>178.7490326489436</v>
      </c>
      <c r="O297" t="s">
        <v>532</v>
      </c>
      <c r="P297">
        <v>0.1</v>
      </c>
      <c r="Q297">
        <v>0.378</v>
      </c>
      <c r="R297">
        <v>0.65500000000000003</v>
      </c>
    </row>
    <row r="298" spans="1:18" x14ac:dyDescent="0.3">
      <c r="A298" t="s">
        <v>531</v>
      </c>
      <c r="B298">
        <v>178.49755400494612</v>
      </c>
      <c r="O298" t="s">
        <v>531</v>
      </c>
      <c r="P298">
        <v>0.1</v>
      </c>
      <c r="Q298">
        <v>0.378</v>
      </c>
      <c r="R298">
        <v>0.65700000000000003</v>
      </c>
    </row>
    <row r="299" spans="1:18" x14ac:dyDescent="0.3">
      <c r="A299" t="s">
        <v>530</v>
      </c>
      <c r="B299">
        <v>179.18917589640014</v>
      </c>
      <c r="O299" t="s">
        <v>530</v>
      </c>
      <c r="P299">
        <v>0.1</v>
      </c>
      <c r="Q299">
        <v>0.379</v>
      </c>
      <c r="R299">
        <v>0.65800000000000003</v>
      </c>
    </row>
    <row r="300" spans="1:18" x14ac:dyDescent="0.3">
      <c r="A300" t="s">
        <v>529</v>
      </c>
      <c r="B300">
        <v>179.11761090334275</v>
      </c>
      <c r="O300" t="s">
        <v>529</v>
      </c>
      <c r="P300">
        <v>0.1</v>
      </c>
      <c r="Q300">
        <v>0.38</v>
      </c>
      <c r="R300">
        <v>0.66</v>
      </c>
    </row>
    <row r="301" spans="1:18" x14ac:dyDescent="0.3">
      <c r="A301" t="s">
        <v>528</v>
      </c>
      <c r="B301">
        <v>178.6698291125858</v>
      </c>
      <c r="O301" t="s">
        <v>528</v>
      </c>
      <c r="P301">
        <v>0.1</v>
      </c>
      <c r="Q301">
        <v>0.38100000000000001</v>
      </c>
      <c r="R301">
        <v>0.66200000000000003</v>
      </c>
    </row>
    <row r="302" spans="1:18" x14ac:dyDescent="0.3">
      <c r="A302" t="s">
        <v>527</v>
      </c>
      <c r="B302">
        <v>178.25653200760263</v>
      </c>
      <c r="O302" t="s">
        <v>527</v>
      </c>
      <c r="P302">
        <v>0.1</v>
      </c>
      <c r="Q302">
        <v>0.38200000000000001</v>
      </c>
      <c r="R302">
        <v>0.66300000000000003</v>
      </c>
    </row>
    <row r="303" spans="1:18" x14ac:dyDescent="0.3">
      <c r="A303" t="s">
        <v>526</v>
      </c>
      <c r="B303">
        <v>178.01491672534257</v>
      </c>
      <c r="O303" t="s">
        <v>526</v>
      </c>
      <c r="P303">
        <v>0.1</v>
      </c>
      <c r="Q303">
        <v>0.38300000000000001</v>
      </c>
      <c r="R303">
        <v>0.66500000000000004</v>
      </c>
    </row>
    <row r="304" spans="1:18" x14ac:dyDescent="0.3">
      <c r="A304" t="s">
        <v>525</v>
      </c>
      <c r="B304">
        <v>177.35577718306899</v>
      </c>
      <c r="O304" t="s">
        <v>525</v>
      </c>
      <c r="P304">
        <v>0.1</v>
      </c>
      <c r="Q304">
        <v>0.38300000000000001</v>
      </c>
      <c r="R304">
        <v>0.66700000000000004</v>
      </c>
    </row>
    <row r="305" spans="1:18" x14ac:dyDescent="0.3">
      <c r="A305" t="s">
        <v>524</v>
      </c>
      <c r="B305">
        <v>176.58042795776859</v>
      </c>
      <c r="O305" t="s">
        <v>524</v>
      </c>
      <c r="P305">
        <v>0.1</v>
      </c>
      <c r="Q305">
        <v>0.38400000000000001</v>
      </c>
      <c r="R305">
        <v>0.66800000000000004</v>
      </c>
    </row>
    <row r="306" spans="1:18" x14ac:dyDescent="0.3">
      <c r="A306" t="s">
        <v>523</v>
      </c>
      <c r="B306">
        <v>176.12211535974308</v>
      </c>
      <c r="O306" t="s">
        <v>523</v>
      </c>
      <c r="P306">
        <v>0.1</v>
      </c>
      <c r="Q306">
        <v>0.38500000000000001</v>
      </c>
      <c r="R306">
        <v>0.67</v>
      </c>
    </row>
    <row r="307" spans="1:18" x14ac:dyDescent="0.3">
      <c r="A307" t="s">
        <v>522</v>
      </c>
      <c r="B307">
        <v>174.44326736717005</v>
      </c>
      <c r="O307" t="s">
        <v>522</v>
      </c>
      <c r="P307">
        <v>0.10199999999999999</v>
      </c>
      <c r="Q307">
        <v>0.38700000000000001</v>
      </c>
      <c r="R307">
        <v>0.67300000000000004</v>
      </c>
    </row>
    <row r="308" spans="1:18" x14ac:dyDescent="0.3">
      <c r="A308" t="s">
        <v>521</v>
      </c>
      <c r="B308">
        <v>172.77888069443765</v>
      </c>
      <c r="O308" t="s">
        <v>521</v>
      </c>
      <c r="P308">
        <v>0.104</v>
      </c>
      <c r="Q308">
        <v>0.39</v>
      </c>
      <c r="R308">
        <v>0.67600000000000005</v>
      </c>
    </row>
    <row r="309" spans="1:18" x14ac:dyDescent="0.3">
      <c r="A309" t="s">
        <v>520</v>
      </c>
      <c r="B309">
        <v>171.06762451329874</v>
      </c>
      <c r="O309" t="s">
        <v>520</v>
      </c>
      <c r="P309">
        <v>0.106</v>
      </c>
      <c r="Q309">
        <v>0.39200000000000002</v>
      </c>
      <c r="R309">
        <v>0.67900000000000005</v>
      </c>
    </row>
    <row r="310" spans="1:18" x14ac:dyDescent="0.3">
      <c r="A310" t="s">
        <v>519</v>
      </c>
      <c r="B310">
        <v>169.28435837541505</v>
      </c>
      <c r="O310" t="s">
        <v>519</v>
      </c>
      <c r="P310">
        <v>0.108</v>
      </c>
      <c r="Q310">
        <v>0.39500000000000002</v>
      </c>
      <c r="R310">
        <v>0.68200000000000005</v>
      </c>
    </row>
    <row r="311" spans="1:18" x14ac:dyDescent="0.3">
      <c r="A311" t="s">
        <v>518</v>
      </c>
      <c r="B311">
        <v>168.10653949485825</v>
      </c>
      <c r="O311" t="s">
        <v>518</v>
      </c>
      <c r="P311">
        <v>0.11</v>
      </c>
      <c r="Q311">
        <v>0.39700000000000002</v>
      </c>
      <c r="R311">
        <v>0.68500000000000005</v>
      </c>
    </row>
    <row r="312" spans="1:18" x14ac:dyDescent="0.3">
      <c r="A312" t="s">
        <v>517</v>
      </c>
      <c r="B312">
        <v>167.39304022210692</v>
      </c>
      <c r="O312" t="s">
        <v>517</v>
      </c>
      <c r="P312">
        <v>0.112</v>
      </c>
      <c r="Q312">
        <v>0.4</v>
      </c>
      <c r="R312">
        <v>0.68700000000000006</v>
      </c>
    </row>
    <row r="313" spans="1:18" x14ac:dyDescent="0.3">
      <c r="A313" t="s">
        <v>516</v>
      </c>
      <c r="B313">
        <v>166.36509994359051</v>
      </c>
      <c r="O313" t="s">
        <v>516</v>
      </c>
      <c r="P313">
        <v>0.114</v>
      </c>
      <c r="Q313">
        <v>0.40200000000000002</v>
      </c>
      <c r="R313">
        <v>0.69</v>
      </c>
    </row>
    <row r="314" spans="1:18" x14ac:dyDescent="0.3">
      <c r="A314" t="s">
        <v>515</v>
      </c>
      <c r="B314">
        <v>165.93593246708991</v>
      </c>
      <c r="O314" t="s">
        <v>515</v>
      </c>
      <c r="P314">
        <v>0.115</v>
      </c>
      <c r="Q314">
        <v>0.40400000000000003</v>
      </c>
      <c r="R314">
        <v>0.69299999999999995</v>
      </c>
    </row>
    <row r="315" spans="1:18" x14ac:dyDescent="0.3">
      <c r="A315" t="s">
        <v>514</v>
      </c>
      <c r="B315">
        <v>166.2209317088718</v>
      </c>
      <c r="O315" t="s">
        <v>514</v>
      </c>
      <c r="P315">
        <v>0.11700000000000001</v>
      </c>
      <c r="Q315">
        <v>0.40699999999999997</v>
      </c>
      <c r="R315">
        <v>0.69599999999999995</v>
      </c>
    </row>
    <row r="316" spans="1:18" x14ac:dyDescent="0.3">
      <c r="A316" t="s">
        <v>513</v>
      </c>
      <c r="B316">
        <v>166.72885775804278</v>
      </c>
      <c r="O316" t="s">
        <v>513</v>
      </c>
      <c r="P316">
        <v>0.11899999999999999</v>
      </c>
      <c r="Q316">
        <v>0.40899999999999997</v>
      </c>
      <c r="R316">
        <v>0.69899999999999995</v>
      </c>
    </row>
    <row r="317" spans="1:18" x14ac:dyDescent="0.3">
      <c r="A317" t="s">
        <v>512</v>
      </c>
      <c r="B317">
        <v>166.92923973860343</v>
      </c>
      <c r="O317" t="s">
        <v>512</v>
      </c>
      <c r="P317">
        <v>0.121</v>
      </c>
      <c r="Q317">
        <v>0.41199999999999998</v>
      </c>
      <c r="R317">
        <v>0.70199999999999996</v>
      </c>
    </row>
    <row r="318" spans="1:18" x14ac:dyDescent="0.3">
      <c r="A318" t="s">
        <v>511</v>
      </c>
      <c r="B318">
        <v>166.56229301772476</v>
      </c>
      <c r="O318" t="s">
        <v>511</v>
      </c>
      <c r="P318">
        <v>0.123</v>
      </c>
      <c r="Q318">
        <v>0.41399999999999998</v>
      </c>
      <c r="R318">
        <v>0.70499999999999996</v>
      </c>
    </row>
    <row r="319" spans="1:18" x14ac:dyDescent="0.3">
      <c r="A319" t="s">
        <v>510</v>
      </c>
      <c r="B319">
        <v>166.36762140448579</v>
      </c>
      <c r="O319" t="s">
        <v>510</v>
      </c>
      <c r="P319">
        <v>0.125</v>
      </c>
      <c r="Q319">
        <v>0.41599999999999998</v>
      </c>
      <c r="R319">
        <v>0.70799999999999996</v>
      </c>
    </row>
    <row r="320" spans="1:18" x14ac:dyDescent="0.3">
      <c r="A320" t="s">
        <v>509</v>
      </c>
      <c r="B320">
        <v>165.80162759410865</v>
      </c>
      <c r="O320" t="s">
        <v>509</v>
      </c>
      <c r="P320">
        <v>0.127</v>
      </c>
      <c r="Q320">
        <v>0.41899999999999998</v>
      </c>
      <c r="R320">
        <v>0.71099999999999997</v>
      </c>
    </row>
    <row r="321" spans="1:18" x14ac:dyDescent="0.3">
      <c r="A321" t="s">
        <v>508</v>
      </c>
      <c r="B321">
        <v>165.16577448480919</v>
      </c>
      <c r="O321" t="s">
        <v>508</v>
      </c>
      <c r="P321">
        <v>0.129</v>
      </c>
      <c r="Q321">
        <v>0.42099999999999999</v>
      </c>
      <c r="R321">
        <v>0.71399999999999997</v>
      </c>
    </row>
    <row r="322" spans="1:18" x14ac:dyDescent="0.3">
      <c r="A322" t="s">
        <v>507</v>
      </c>
      <c r="B322">
        <v>164.48312602771782</v>
      </c>
      <c r="O322" t="s">
        <v>507</v>
      </c>
      <c r="P322">
        <v>0.13100000000000001</v>
      </c>
      <c r="Q322">
        <v>0.42399999999999999</v>
      </c>
      <c r="R322">
        <v>0.71599999999999997</v>
      </c>
    </row>
    <row r="323" spans="1:18" x14ac:dyDescent="0.3">
      <c r="A323" t="s">
        <v>506</v>
      </c>
      <c r="B323">
        <v>163.91750302041353</v>
      </c>
      <c r="O323" t="s">
        <v>506</v>
      </c>
      <c r="P323">
        <v>0.13300000000000001</v>
      </c>
      <c r="Q323">
        <v>0.42599999999999999</v>
      </c>
      <c r="R323">
        <v>0.71899999999999997</v>
      </c>
    </row>
    <row r="324" spans="1:18" x14ac:dyDescent="0.3">
      <c r="A324" t="s">
        <v>505</v>
      </c>
      <c r="B324">
        <v>163.56227367663649</v>
      </c>
      <c r="O324" t="s">
        <v>505</v>
      </c>
      <c r="P324">
        <v>0.13500000000000001</v>
      </c>
      <c r="Q324">
        <v>0.42899999999999999</v>
      </c>
      <c r="R324">
        <v>0.72199999999999998</v>
      </c>
    </row>
    <row r="325" spans="1:18" x14ac:dyDescent="0.3">
      <c r="A325" t="s">
        <v>504</v>
      </c>
      <c r="B325">
        <v>162.8909717935739</v>
      </c>
      <c r="O325" t="s">
        <v>504</v>
      </c>
      <c r="P325">
        <v>0.13700000000000001</v>
      </c>
      <c r="Q325">
        <v>0.43099999999999999</v>
      </c>
      <c r="R325">
        <v>0.72499999999999998</v>
      </c>
    </row>
    <row r="326" spans="1:18" x14ac:dyDescent="0.3">
      <c r="A326" t="s">
        <v>503</v>
      </c>
      <c r="B326">
        <v>162.30732775692977</v>
      </c>
      <c r="O326" t="s">
        <v>503</v>
      </c>
      <c r="P326">
        <v>0.13900000000000001</v>
      </c>
      <c r="Q326">
        <v>0.433</v>
      </c>
      <c r="R326">
        <v>0.72799999999999998</v>
      </c>
    </row>
    <row r="327" spans="1:18" x14ac:dyDescent="0.3">
      <c r="A327" t="s">
        <v>502</v>
      </c>
      <c r="B327">
        <v>161.35547626895934</v>
      </c>
      <c r="O327" t="s">
        <v>502</v>
      </c>
      <c r="P327">
        <v>0.14099999999999999</v>
      </c>
      <c r="Q327">
        <v>0.436</v>
      </c>
      <c r="R327">
        <v>0.73099999999999998</v>
      </c>
    </row>
    <row r="328" spans="1:18" x14ac:dyDescent="0.3">
      <c r="A328" t="s">
        <v>501</v>
      </c>
      <c r="B328">
        <v>160.87929096282312</v>
      </c>
      <c r="O328" t="s">
        <v>501</v>
      </c>
      <c r="P328">
        <v>0.14299999999999999</v>
      </c>
      <c r="Q328">
        <v>0.438</v>
      </c>
      <c r="R328">
        <v>0.73399999999999999</v>
      </c>
    </row>
    <row r="329" spans="1:18" x14ac:dyDescent="0.3">
      <c r="A329" t="s">
        <v>500</v>
      </c>
      <c r="B329">
        <v>160.64093874760405</v>
      </c>
      <c r="O329" t="s">
        <v>500</v>
      </c>
      <c r="P329">
        <v>0.14499999999999999</v>
      </c>
      <c r="Q329">
        <v>0.441</v>
      </c>
      <c r="R329">
        <v>0.73699999999999999</v>
      </c>
    </row>
    <row r="330" spans="1:18" x14ac:dyDescent="0.3">
      <c r="A330" t="s">
        <v>499</v>
      </c>
      <c r="B330">
        <v>160.11573327523891</v>
      </c>
      <c r="O330" t="s">
        <v>499</v>
      </c>
      <c r="P330">
        <v>0.14599999999999999</v>
      </c>
      <c r="Q330">
        <v>0.443</v>
      </c>
      <c r="R330">
        <v>0.74</v>
      </c>
    </row>
    <row r="331" spans="1:18" x14ac:dyDescent="0.3">
      <c r="A331" t="s">
        <v>498</v>
      </c>
      <c r="B331">
        <v>159.46816278883782</v>
      </c>
      <c r="O331" t="s">
        <v>498</v>
      </c>
      <c r="P331">
        <v>0.14799999999999999</v>
      </c>
      <c r="Q331">
        <v>0.44500000000000001</v>
      </c>
      <c r="R331">
        <v>0.74299999999999999</v>
      </c>
    </row>
    <row r="332" spans="1:18" x14ac:dyDescent="0.3">
      <c r="A332" t="s">
        <v>497</v>
      </c>
      <c r="B332">
        <v>158.94696198965929</v>
      </c>
      <c r="O332" t="s">
        <v>497</v>
      </c>
      <c r="P332">
        <v>0.15</v>
      </c>
      <c r="Q332">
        <v>0.44800000000000001</v>
      </c>
      <c r="R332">
        <v>0.745</v>
      </c>
    </row>
    <row r="333" spans="1:18" x14ac:dyDescent="0.3">
      <c r="A333" t="s">
        <v>496</v>
      </c>
      <c r="B333">
        <v>158.79382032057796</v>
      </c>
      <c r="O333" t="s">
        <v>496</v>
      </c>
      <c r="P333">
        <v>0.152</v>
      </c>
      <c r="Q333">
        <v>0.45</v>
      </c>
      <c r="R333">
        <v>0.748</v>
      </c>
    </row>
    <row r="334" spans="1:18" x14ac:dyDescent="0.3">
      <c r="A334" t="s">
        <v>495</v>
      </c>
      <c r="B334">
        <v>158.22901308003392</v>
      </c>
      <c r="O334" t="s">
        <v>495</v>
      </c>
      <c r="P334">
        <v>0.154</v>
      </c>
      <c r="Q334">
        <v>0.45300000000000001</v>
      </c>
      <c r="R334">
        <v>0.751</v>
      </c>
    </row>
    <row r="335" spans="1:18" x14ac:dyDescent="0.3">
      <c r="A335" t="s">
        <v>494</v>
      </c>
      <c r="B335">
        <v>158.11532485790235</v>
      </c>
      <c r="O335" t="s">
        <v>494</v>
      </c>
      <c r="P335">
        <v>0.156</v>
      </c>
      <c r="Q335">
        <v>0.45500000000000002</v>
      </c>
      <c r="R335">
        <v>0.754</v>
      </c>
    </row>
    <row r="336" spans="1:18" x14ac:dyDescent="0.3">
      <c r="A336" t="s">
        <v>493</v>
      </c>
      <c r="B336">
        <v>158.21292022667285</v>
      </c>
      <c r="O336" t="s">
        <v>493</v>
      </c>
      <c r="P336">
        <v>0.158</v>
      </c>
      <c r="Q336">
        <v>0.45800000000000002</v>
      </c>
      <c r="R336">
        <v>0.75700000000000001</v>
      </c>
    </row>
    <row r="337" spans="1:18" x14ac:dyDescent="0.3">
      <c r="A337" t="s">
        <v>492</v>
      </c>
      <c r="B337">
        <v>158.34507444183163</v>
      </c>
      <c r="O337" t="s">
        <v>492</v>
      </c>
      <c r="P337">
        <v>0.16</v>
      </c>
      <c r="Q337">
        <v>0.46</v>
      </c>
      <c r="R337">
        <v>0.76</v>
      </c>
    </row>
    <row r="338" spans="1:18" x14ac:dyDescent="0.3">
      <c r="A338" t="s">
        <v>491</v>
      </c>
      <c r="B338">
        <v>157.26062377501498</v>
      </c>
      <c r="O338" t="s">
        <v>491</v>
      </c>
      <c r="P338">
        <v>0.16600000000000001</v>
      </c>
      <c r="Q338">
        <v>0.46400000000000002</v>
      </c>
      <c r="R338">
        <v>0.76300000000000001</v>
      </c>
    </row>
    <row r="339" spans="1:18" x14ac:dyDescent="0.3">
      <c r="A339" t="s">
        <v>490</v>
      </c>
      <c r="B339">
        <v>156.28882308172598</v>
      </c>
      <c r="O339" t="s">
        <v>490</v>
      </c>
      <c r="P339">
        <v>0.17100000000000001</v>
      </c>
      <c r="Q339">
        <v>0.46800000000000003</v>
      </c>
      <c r="R339">
        <v>0.76500000000000001</v>
      </c>
    </row>
    <row r="340" spans="1:18" x14ac:dyDescent="0.3">
      <c r="A340" t="s">
        <v>489</v>
      </c>
      <c r="B340">
        <v>155.39259205468093</v>
      </c>
      <c r="O340" t="s">
        <v>489</v>
      </c>
      <c r="P340">
        <v>0.17699999999999999</v>
      </c>
      <c r="Q340">
        <v>0.47299999999999998</v>
      </c>
      <c r="R340">
        <v>0.76800000000000002</v>
      </c>
    </row>
    <row r="341" spans="1:18" x14ac:dyDescent="0.3">
      <c r="A341" t="s">
        <v>488</v>
      </c>
      <c r="B341">
        <v>154.56088076230944</v>
      </c>
      <c r="O341" t="s">
        <v>488</v>
      </c>
      <c r="P341">
        <v>0.183</v>
      </c>
      <c r="Q341">
        <v>0.47699999999999998</v>
      </c>
      <c r="R341">
        <v>0.77100000000000002</v>
      </c>
    </row>
    <row r="342" spans="1:18" x14ac:dyDescent="0.3">
      <c r="A342" t="s">
        <v>487</v>
      </c>
      <c r="B342">
        <v>154.08054246175746</v>
      </c>
      <c r="O342" t="s">
        <v>487</v>
      </c>
      <c r="P342">
        <v>0.188</v>
      </c>
      <c r="Q342">
        <v>0.48099999999999998</v>
      </c>
      <c r="R342">
        <v>0.77300000000000002</v>
      </c>
    </row>
    <row r="343" spans="1:18" x14ac:dyDescent="0.3">
      <c r="A343" t="s">
        <v>486</v>
      </c>
      <c r="B343">
        <v>154.1904484925461</v>
      </c>
      <c r="O343" t="s">
        <v>486</v>
      </c>
      <c r="P343">
        <v>0.19400000000000001</v>
      </c>
      <c r="Q343">
        <v>0.48499999999999999</v>
      </c>
      <c r="R343">
        <v>0.77600000000000002</v>
      </c>
    </row>
    <row r="344" spans="1:18" x14ac:dyDescent="0.3">
      <c r="A344" t="s">
        <v>485</v>
      </c>
      <c r="B344">
        <v>154.38067046891103</v>
      </c>
      <c r="O344" t="s">
        <v>485</v>
      </c>
      <c r="P344">
        <v>0.2</v>
      </c>
      <c r="Q344">
        <v>0.48899999999999999</v>
      </c>
      <c r="R344">
        <v>0.77900000000000003</v>
      </c>
    </row>
    <row r="345" spans="1:18" x14ac:dyDescent="0.3">
      <c r="A345" t="s">
        <v>484</v>
      </c>
      <c r="B345">
        <v>154.38860565466973</v>
      </c>
      <c r="O345" t="s">
        <v>484</v>
      </c>
      <c r="P345">
        <v>0.20499999999999999</v>
      </c>
      <c r="Q345">
        <v>0.49299999999999999</v>
      </c>
      <c r="R345">
        <v>0.78100000000000003</v>
      </c>
    </row>
    <row r="346" spans="1:18" x14ac:dyDescent="0.3">
      <c r="A346" t="s">
        <v>483</v>
      </c>
      <c r="B346">
        <v>154.07943005253895</v>
      </c>
      <c r="O346" t="s">
        <v>483</v>
      </c>
      <c r="P346">
        <v>0.21099999999999999</v>
      </c>
      <c r="Q346">
        <v>0.498</v>
      </c>
      <c r="R346">
        <v>0.78400000000000003</v>
      </c>
    </row>
    <row r="347" spans="1:18" x14ac:dyDescent="0.3">
      <c r="A347" t="s">
        <v>482</v>
      </c>
      <c r="B347">
        <v>153.9163508611056</v>
      </c>
      <c r="O347" t="s">
        <v>482</v>
      </c>
      <c r="P347">
        <v>0.217</v>
      </c>
      <c r="Q347">
        <v>0.502</v>
      </c>
      <c r="R347">
        <v>0.78700000000000003</v>
      </c>
    </row>
    <row r="348" spans="1:18" x14ac:dyDescent="0.3">
      <c r="A348" t="s">
        <v>481</v>
      </c>
      <c r="B348">
        <v>153.49667594326962</v>
      </c>
      <c r="O348" t="s">
        <v>481</v>
      </c>
      <c r="P348">
        <v>0.222</v>
      </c>
      <c r="Q348">
        <v>0.50600000000000001</v>
      </c>
      <c r="R348">
        <v>0.78900000000000003</v>
      </c>
    </row>
    <row r="349" spans="1:18" x14ac:dyDescent="0.3">
      <c r="A349" t="s">
        <v>480</v>
      </c>
      <c r="B349">
        <v>153.17385478805849</v>
      </c>
      <c r="O349" t="s">
        <v>480</v>
      </c>
      <c r="P349">
        <v>0.22800000000000001</v>
      </c>
      <c r="Q349">
        <v>0.51</v>
      </c>
      <c r="R349">
        <v>0.79200000000000004</v>
      </c>
    </row>
    <row r="350" spans="1:18" x14ac:dyDescent="0.3">
      <c r="A350" t="s">
        <v>479</v>
      </c>
      <c r="B350">
        <v>153.28079439426443</v>
      </c>
      <c r="O350" t="s">
        <v>479</v>
      </c>
      <c r="P350">
        <v>0.23400000000000001</v>
      </c>
      <c r="Q350">
        <v>0.51400000000000001</v>
      </c>
      <c r="R350">
        <v>0.79500000000000004</v>
      </c>
    </row>
    <row r="351" spans="1:18" x14ac:dyDescent="0.3">
      <c r="A351" t="s">
        <v>478</v>
      </c>
      <c r="B351">
        <v>153.18156749197345</v>
      </c>
      <c r="O351" t="s">
        <v>478</v>
      </c>
      <c r="P351">
        <v>0.23899999999999999</v>
      </c>
      <c r="Q351">
        <v>0.51800000000000002</v>
      </c>
      <c r="R351">
        <v>0.79700000000000004</v>
      </c>
    </row>
    <row r="352" spans="1:18" x14ac:dyDescent="0.3">
      <c r="A352" t="s">
        <v>477</v>
      </c>
      <c r="B352">
        <v>152.98022142342342</v>
      </c>
      <c r="O352" t="s">
        <v>477</v>
      </c>
      <c r="P352">
        <v>0.245</v>
      </c>
      <c r="Q352">
        <v>0.52300000000000002</v>
      </c>
      <c r="R352">
        <v>0.8</v>
      </c>
    </row>
    <row r="353" spans="1:18" x14ac:dyDescent="0.3">
      <c r="A353" t="s">
        <v>476</v>
      </c>
      <c r="B353">
        <v>152.70998014394041</v>
      </c>
      <c r="O353" t="s">
        <v>476</v>
      </c>
      <c r="P353">
        <v>0.251</v>
      </c>
      <c r="Q353">
        <v>0.52700000000000002</v>
      </c>
      <c r="R353">
        <v>0.80300000000000005</v>
      </c>
    </row>
    <row r="354" spans="1:18" x14ac:dyDescent="0.3">
      <c r="A354" t="s">
        <v>475</v>
      </c>
      <c r="B354">
        <v>152.69203327521515</v>
      </c>
      <c r="O354" t="s">
        <v>475</v>
      </c>
      <c r="P354">
        <v>0.25600000000000001</v>
      </c>
      <c r="Q354">
        <v>0.53100000000000003</v>
      </c>
      <c r="R354">
        <v>0.80500000000000005</v>
      </c>
    </row>
    <row r="355" spans="1:18" x14ac:dyDescent="0.3">
      <c r="A355" t="s">
        <v>474</v>
      </c>
      <c r="B355">
        <v>152.00960729996748</v>
      </c>
      <c r="O355" t="s">
        <v>474</v>
      </c>
      <c r="P355">
        <v>0.26200000000000001</v>
      </c>
      <c r="Q355">
        <v>0.53500000000000003</v>
      </c>
      <c r="R355">
        <v>0.80800000000000005</v>
      </c>
    </row>
    <row r="356" spans="1:18" x14ac:dyDescent="0.3">
      <c r="A356" t="s">
        <v>473</v>
      </c>
      <c r="B356">
        <v>151.21156492660947</v>
      </c>
      <c r="O356" t="s">
        <v>473</v>
      </c>
      <c r="P356">
        <v>0.26800000000000002</v>
      </c>
      <c r="Q356">
        <v>0.53900000000000003</v>
      </c>
      <c r="R356">
        <v>0.81100000000000005</v>
      </c>
    </row>
    <row r="357" spans="1:18" x14ac:dyDescent="0.3">
      <c r="A357" t="s">
        <v>472</v>
      </c>
      <c r="B357">
        <v>150.72944677130792</v>
      </c>
      <c r="O357" t="s">
        <v>472</v>
      </c>
      <c r="P357">
        <v>0.27300000000000002</v>
      </c>
      <c r="Q357">
        <v>0.54300000000000004</v>
      </c>
      <c r="R357">
        <v>0.81299999999999994</v>
      </c>
    </row>
    <row r="358" spans="1:18" x14ac:dyDescent="0.3">
      <c r="A358" t="s">
        <v>471</v>
      </c>
      <c r="B358">
        <v>150.17198143160601</v>
      </c>
      <c r="O358" t="s">
        <v>471</v>
      </c>
      <c r="P358">
        <v>0.27900000000000003</v>
      </c>
      <c r="Q358">
        <v>0.54800000000000004</v>
      </c>
      <c r="R358">
        <v>0.81599999999999995</v>
      </c>
    </row>
    <row r="359" spans="1:18" x14ac:dyDescent="0.3">
      <c r="A359" t="s">
        <v>470</v>
      </c>
      <c r="B359">
        <v>149.77537046490048</v>
      </c>
      <c r="O359" t="s">
        <v>470</v>
      </c>
      <c r="P359">
        <v>0.28499999999999998</v>
      </c>
      <c r="Q359">
        <v>0.55200000000000005</v>
      </c>
      <c r="R359">
        <v>0.81899999999999995</v>
      </c>
    </row>
    <row r="360" spans="1:18" x14ac:dyDescent="0.3">
      <c r="A360" t="s">
        <v>469</v>
      </c>
      <c r="B360">
        <v>149.20010657770243</v>
      </c>
      <c r="O360" t="s">
        <v>469</v>
      </c>
      <c r="P360">
        <v>0.28999999999999998</v>
      </c>
      <c r="Q360">
        <v>0.55600000000000005</v>
      </c>
      <c r="R360">
        <v>0.82099999999999995</v>
      </c>
    </row>
    <row r="361" spans="1:18" x14ac:dyDescent="0.3">
      <c r="A361" t="s">
        <v>468</v>
      </c>
      <c r="B361">
        <v>148.97984955243774</v>
      </c>
      <c r="O361" t="s">
        <v>468</v>
      </c>
      <c r="P361">
        <v>0.29599999999999999</v>
      </c>
      <c r="Q361">
        <v>0.56000000000000005</v>
      </c>
      <c r="R361">
        <v>0.82399999999999995</v>
      </c>
    </row>
    <row r="362" spans="1:18" x14ac:dyDescent="0.3">
      <c r="A362" t="s">
        <v>467</v>
      </c>
      <c r="B362">
        <v>148.73823427017768</v>
      </c>
      <c r="O362" t="s">
        <v>467</v>
      </c>
      <c r="P362">
        <v>0.30199999999999999</v>
      </c>
      <c r="Q362">
        <v>0.56399999999999995</v>
      </c>
      <c r="R362">
        <v>0.82699999999999996</v>
      </c>
    </row>
    <row r="363" spans="1:18" x14ac:dyDescent="0.3">
      <c r="A363" t="s">
        <v>466</v>
      </c>
      <c r="B363">
        <v>148.36350068476946</v>
      </c>
      <c r="O363" t="s">
        <v>466</v>
      </c>
      <c r="P363">
        <v>0.307</v>
      </c>
      <c r="Q363">
        <v>0.56799999999999995</v>
      </c>
      <c r="R363">
        <v>0.82899999999999996</v>
      </c>
    </row>
    <row r="364" spans="1:18" x14ac:dyDescent="0.3">
      <c r="A364" t="s">
        <v>465</v>
      </c>
      <c r="B364">
        <v>148.23438705480794</v>
      </c>
      <c r="O364" t="s">
        <v>465</v>
      </c>
      <c r="P364">
        <v>0.313</v>
      </c>
      <c r="Q364">
        <v>0.57299999999999995</v>
      </c>
      <c r="R364">
        <v>0.83199999999999996</v>
      </c>
    </row>
    <row r="365" spans="1:18" x14ac:dyDescent="0.3">
      <c r="A365" t="s">
        <v>464</v>
      </c>
      <c r="B365">
        <v>148.05766231029421</v>
      </c>
      <c r="O365" t="s">
        <v>464</v>
      </c>
      <c r="P365">
        <v>0.31900000000000001</v>
      </c>
      <c r="Q365">
        <v>0.57699999999999996</v>
      </c>
      <c r="R365">
        <v>0.83499999999999996</v>
      </c>
    </row>
    <row r="366" spans="1:18" x14ac:dyDescent="0.3">
      <c r="A366" t="s">
        <v>463</v>
      </c>
      <c r="B366">
        <v>147.899700201266</v>
      </c>
      <c r="O366" t="s">
        <v>463</v>
      </c>
      <c r="P366">
        <v>0.32400000000000001</v>
      </c>
      <c r="Q366">
        <v>0.58099999999999996</v>
      </c>
      <c r="R366">
        <v>0.83699999999999997</v>
      </c>
    </row>
    <row r="367" spans="1:18" x14ac:dyDescent="0.3">
      <c r="A367" t="s">
        <v>462</v>
      </c>
      <c r="O367" t="s">
        <v>462</v>
      </c>
    </row>
    <row r="368" spans="1:18" x14ac:dyDescent="0.3">
      <c r="A368" t="s">
        <v>461</v>
      </c>
      <c r="B368">
        <f>SUM(B2:B366)*10^(-3)</f>
        <v>95.000000000000014</v>
      </c>
    </row>
  </sheetData>
  <mergeCells count="8">
    <mergeCell ref="F35:G35"/>
    <mergeCell ref="F36:G36"/>
    <mergeCell ref="F37:G37"/>
    <mergeCell ref="F13:G13"/>
    <mergeCell ref="F14:G14"/>
    <mergeCell ref="F15:G15"/>
    <mergeCell ref="F16:G16"/>
    <mergeCell ref="F17:G17"/>
  </mergeCell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0"/>
  <sheetViews>
    <sheetView workbookViewId="0">
      <selection activeCell="K9" sqref="K9"/>
    </sheetView>
  </sheetViews>
  <sheetFormatPr baseColWidth="10" defaultColWidth="11.5546875" defaultRowHeight="14.4" x14ac:dyDescent="0.3"/>
  <sheetData>
    <row r="1" spans="1:9" x14ac:dyDescent="0.3">
      <c r="A1" s="27" t="s">
        <v>873</v>
      </c>
    </row>
    <row r="2" spans="1:9" x14ac:dyDescent="0.3">
      <c r="A2" s="4" t="s">
        <v>37</v>
      </c>
      <c r="B2" s="4">
        <v>0.6</v>
      </c>
      <c r="C2" t="s">
        <v>872</v>
      </c>
    </row>
    <row r="3" spans="1:9" x14ac:dyDescent="0.3">
      <c r="A3" s="4" t="s">
        <v>36</v>
      </c>
      <c r="B3" s="4">
        <v>0.4</v>
      </c>
      <c r="C3" t="s">
        <v>874</v>
      </c>
    </row>
    <row r="4" spans="1:9" x14ac:dyDescent="0.3">
      <c r="A4" t="s">
        <v>871</v>
      </c>
      <c r="B4" s="4">
        <v>0.5</v>
      </c>
      <c r="C4" t="s">
        <v>870</v>
      </c>
    </row>
    <row r="6" spans="1:9" x14ac:dyDescent="0.3">
      <c r="A6" s="27" t="s">
        <v>869</v>
      </c>
    </row>
    <row r="7" spans="1:9" x14ac:dyDescent="0.3">
      <c r="A7" s="4" t="s">
        <v>796</v>
      </c>
      <c r="B7" s="4">
        <v>0.7</v>
      </c>
      <c r="C7" t="s">
        <v>868</v>
      </c>
    </row>
    <row r="8" spans="1:9" x14ac:dyDescent="0.3">
      <c r="A8" t="s">
        <v>793</v>
      </c>
      <c r="B8" s="4">
        <v>0.7</v>
      </c>
      <c r="C8" t="s">
        <v>867</v>
      </c>
    </row>
    <row r="9" spans="1:9" x14ac:dyDescent="0.3">
      <c r="A9" t="s">
        <v>892</v>
      </c>
      <c r="B9" s="4">
        <v>0.85</v>
      </c>
      <c r="C9" t="s">
        <v>893</v>
      </c>
      <c r="I9" t="s">
        <v>894</v>
      </c>
    </row>
    <row r="10" spans="1:9" x14ac:dyDescent="0.3">
      <c r="A10" t="s">
        <v>27</v>
      </c>
      <c r="B10" s="4">
        <v>0.75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1"/>
  <sheetViews>
    <sheetView workbookViewId="0">
      <selection activeCell="G4" sqref="G4"/>
    </sheetView>
  </sheetViews>
  <sheetFormatPr baseColWidth="10" defaultRowHeight="14.4" x14ac:dyDescent="0.3"/>
  <cols>
    <col min="1" max="1" width="20.21875" bestFit="1" customWidth="1"/>
  </cols>
  <sheetData>
    <row r="1" spans="1:5" s="9" customFormat="1" ht="72" x14ac:dyDescent="0.3">
      <c r="A1" s="19" t="s">
        <v>436</v>
      </c>
      <c r="B1" s="9" t="s">
        <v>890</v>
      </c>
      <c r="C1" s="9" t="s">
        <v>891</v>
      </c>
      <c r="D1" s="9" t="s">
        <v>437</v>
      </c>
      <c r="E1" s="9" t="s">
        <v>895</v>
      </c>
    </row>
    <row r="2" spans="1:5" x14ac:dyDescent="0.3">
      <c r="A2" t="s">
        <v>434</v>
      </c>
      <c r="B2">
        <v>1200</v>
      </c>
      <c r="C2">
        <v>35</v>
      </c>
      <c r="D2">
        <v>30</v>
      </c>
    </row>
    <row r="3" spans="1:5" x14ac:dyDescent="0.3">
      <c r="A3" t="s">
        <v>441</v>
      </c>
      <c r="B3">
        <v>1700</v>
      </c>
      <c r="C3">
        <v>58</v>
      </c>
      <c r="D3">
        <v>25</v>
      </c>
    </row>
    <row r="4" spans="1:5" x14ac:dyDescent="0.3">
      <c r="A4" t="s">
        <v>442</v>
      </c>
      <c r="B4">
        <v>2500</v>
      </c>
      <c r="C4">
        <v>80</v>
      </c>
      <c r="D4">
        <v>25</v>
      </c>
    </row>
    <row r="5" spans="1:5" x14ac:dyDescent="0.3">
      <c r="A5" t="s">
        <v>443</v>
      </c>
      <c r="B5">
        <v>600</v>
      </c>
      <c r="C5">
        <v>10</v>
      </c>
      <c r="D5">
        <v>30</v>
      </c>
    </row>
    <row r="6" spans="1:5" x14ac:dyDescent="0.3">
      <c r="A6" t="s">
        <v>444</v>
      </c>
      <c r="B6">
        <v>860</v>
      </c>
      <c r="C6">
        <v>20</v>
      </c>
      <c r="D6">
        <v>30</v>
      </c>
    </row>
    <row r="7" spans="1:5" x14ac:dyDescent="0.3">
      <c r="A7" t="s">
        <v>445</v>
      </c>
      <c r="B7">
        <v>1900</v>
      </c>
      <c r="C7">
        <v>60</v>
      </c>
      <c r="D7">
        <v>30</v>
      </c>
    </row>
    <row r="8" spans="1:5" x14ac:dyDescent="0.3">
      <c r="A8" t="s">
        <v>439</v>
      </c>
      <c r="B8">
        <v>1100</v>
      </c>
      <c r="C8">
        <v>40</v>
      </c>
      <c r="D8">
        <v>40</v>
      </c>
    </row>
    <row r="9" spans="1:5" x14ac:dyDescent="0.3">
      <c r="A9" t="s">
        <v>440</v>
      </c>
      <c r="B9">
        <v>800</v>
      </c>
      <c r="C9">
        <v>20</v>
      </c>
      <c r="D9">
        <v>30</v>
      </c>
    </row>
    <row r="10" spans="1:5" x14ac:dyDescent="0.3">
      <c r="A10" t="s">
        <v>435</v>
      </c>
      <c r="B10">
        <v>641</v>
      </c>
      <c r="C10">
        <v>12</v>
      </c>
      <c r="D10">
        <v>20</v>
      </c>
    </row>
    <row r="11" spans="1:5" x14ac:dyDescent="0.3">
      <c r="A11" t="s">
        <v>438</v>
      </c>
      <c r="B11">
        <v>600</v>
      </c>
      <c r="C11">
        <v>11</v>
      </c>
      <c r="D11">
        <v>15</v>
      </c>
      <c r="E11">
        <v>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B4E4-A7BD-4B56-9B1C-C1020C23197C}">
  <dimension ref="A2:B3"/>
  <sheetViews>
    <sheetView workbookViewId="0"/>
  </sheetViews>
  <sheetFormatPr baseColWidth="10" defaultRowHeight="14.4" x14ac:dyDescent="0.3"/>
  <sheetData>
    <row r="2" spans="1:2" x14ac:dyDescent="0.3">
      <c r="A2" s="45" t="s">
        <v>896</v>
      </c>
      <c r="B2" s="45">
        <v>5000</v>
      </c>
    </row>
    <row r="3" spans="1:2" x14ac:dyDescent="0.3">
      <c r="A3" s="45" t="s">
        <v>897</v>
      </c>
      <c r="B3" s="45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85D07D7FADFF498D533B73BAB3B6C1" ma:contentTypeVersion="16" ma:contentTypeDescription="Crée un document." ma:contentTypeScope="" ma:versionID="3323afe07c5369df72b2594045bcc03f">
  <xsd:schema xmlns:xsd="http://www.w3.org/2001/XMLSchema" xmlns:xs="http://www.w3.org/2001/XMLSchema" xmlns:p="http://schemas.microsoft.com/office/2006/metadata/properties" xmlns:ns3="ca36c036-c9d5-4a02-aac4-ae6688dffc19" xmlns:ns4="be7c1362-907b-4147-9dc7-d56587dc9ea5" targetNamespace="http://schemas.microsoft.com/office/2006/metadata/properties" ma:root="true" ma:fieldsID="6ac0121e130936072edde1a297c61ba0" ns3:_="" ns4:_="">
    <xsd:import namespace="ca36c036-c9d5-4a02-aac4-ae6688dffc19"/>
    <xsd:import namespace="be7c1362-907b-4147-9dc7-d56587dc9ea5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LengthInSeconds" minOccurs="0"/>
                <xsd:element ref="ns3:MediaServiceSearchPropertie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ObjectDetectorVersions" minOccurs="0"/>
                <xsd:element ref="ns3:MediaServiceLocation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36c036-c9d5-4a02-aac4-ae6688dffc1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7c1362-907b-4147-9dc7-d56587dc9ea5" elementFormDefault="qualified">
    <xsd:import namespace="http://schemas.microsoft.com/office/2006/documentManagement/types"/>
    <xsd:import namespace="http://schemas.microsoft.com/office/infopath/2007/PartnerControls"/>
    <xsd:element name="SharedWithUsers" ma:index="2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2" nillable="true" ma:displayName="Partage du hachage d’indicateu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a36c036-c9d5-4a02-aac4-ae6688dffc1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13CB110-436E-4BE4-B2E6-87318196EA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a36c036-c9d5-4a02-aac4-ae6688dffc19"/>
    <ds:schemaRef ds:uri="be7c1362-907b-4147-9dc7-d56587dc9e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B636B0E-9146-492A-99B0-5D02A4E5D02E}">
  <ds:schemaRefs>
    <ds:schemaRef ds:uri="http://purl.org/dc/terms/"/>
    <ds:schemaRef ds:uri="http://schemas.microsoft.com/office/2006/documentManagement/types"/>
    <ds:schemaRef ds:uri="http://schemas.microsoft.com/office/2006/metadata/properties"/>
    <ds:schemaRef ds:uri="http://purl.org/dc/dcmitype/"/>
    <ds:schemaRef ds:uri="http://www.w3.org/XML/1998/namespace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be7c1362-907b-4147-9dc7-d56587dc9ea5"/>
    <ds:schemaRef ds:uri="ca36c036-c9d5-4a02-aac4-ae6688dffc19"/>
  </ds:schemaRefs>
</ds:datastoreItem>
</file>

<file path=customXml/itemProps3.xml><?xml version="1.0" encoding="utf-8"?>
<ds:datastoreItem xmlns:ds="http://schemas.openxmlformats.org/officeDocument/2006/customXml" ds:itemID="{FE78AAA3-555B-4DC5-BB86-1A658D18248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Parc électrique</vt:lpstr>
      <vt:lpstr>Résumé</vt:lpstr>
      <vt:lpstr>Stock_hydro</vt:lpstr>
      <vt:lpstr>Consommation_elec_totale</vt:lpstr>
      <vt:lpstr>Détails historique hydro</vt:lpstr>
      <vt:lpstr>Données gaz</vt:lpstr>
      <vt:lpstr>Rendements</vt:lpstr>
      <vt:lpstr>Investissements</vt:lpstr>
      <vt:lpstr>Defaillance</vt:lpstr>
    </vt:vector>
  </TitlesOfParts>
  <Company>RTE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 Marion</dc:creator>
  <cp:lastModifiedBy>Dorian HENNEQUIN</cp:lastModifiedBy>
  <dcterms:created xsi:type="dcterms:W3CDTF">2021-09-26T13:47:19Z</dcterms:created>
  <dcterms:modified xsi:type="dcterms:W3CDTF">2026-02-23T21:49:43Z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d26f538-337a-4593-a7e6-123667b1a538_Enabled">
    <vt:lpwstr>true</vt:lpwstr>
  </property>
  <property fmtid="{D5CDD505-2E9C-101B-9397-08002B2CF9AE}" pid="3" name="MSIP_Label_2d26f538-337a-4593-a7e6-123667b1a538_SetDate">
    <vt:lpwstr>2024-02-02T17:50:32Z</vt:lpwstr>
  </property>
  <property fmtid="{D5CDD505-2E9C-101B-9397-08002B2CF9AE}" pid="4" name="MSIP_Label_2d26f538-337a-4593-a7e6-123667b1a538_Method">
    <vt:lpwstr>Standard</vt:lpwstr>
  </property>
  <property fmtid="{D5CDD505-2E9C-101B-9397-08002B2CF9AE}" pid="5" name="MSIP_Label_2d26f538-337a-4593-a7e6-123667b1a538_Name">
    <vt:lpwstr>C1 Interne</vt:lpwstr>
  </property>
  <property fmtid="{D5CDD505-2E9C-101B-9397-08002B2CF9AE}" pid="6" name="MSIP_Label_2d26f538-337a-4593-a7e6-123667b1a538_SiteId">
    <vt:lpwstr>e242425b-70fc-44dc-9ddf-c21e304e6c80</vt:lpwstr>
  </property>
  <property fmtid="{D5CDD505-2E9C-101B-9397-08002B2CF9AE}" pid="7" name="MSIP_Label_2d26f538-337a-4593-a7e6-123667b1a538_ActionId">
    <vt:lpwstr>eee2d508-e27c-41fa-96a7-4cbac5f81e24</vt:lpwstr>
  </property>
  <property fmtid="{D5CDD505-2E9C-101B-9397-08002B2CF9AE}" pid="8" name="MSIP_Label_2d26f538-337a-4593-a7e6-123667b1a538_ContentBits">
    <vt:lpwstr>0</vt:lpwstr>
  </property>
  <property fmtid="{D5CDD505-2E9C-101B-9397-08002B2CF9AE}" pid="9" name="ContentTypeId">
    <vt:lpwstr>0x0101000B85D07D7FADFF498D533B73BAB3B6C1</vt:lpwstr>
  </property>
</Properties>
</file>